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nira\Downloads\"/>
    </mc:Choice>
  </mc:AlternateContent>
  <xr:revisionPtr revIDLastSave="0" documentId="8_{B90DA7B1-0F90-4181-9FAB-BCF27DC3B881}" xr6:coauthVersionLast="44" xr6:coauthVersionMax="44" xr10:uidLastSave="{00000000-0000-0000-0000-000000000000}"/>
  <bookViews>
    <workbookView xWindow="-110" yWindow="-110" windowWidth="19420" windowHeight="10420" activeTab="2" xr2:uid="{00000000-000D-0000-FFFF-FFFF00000000}"/>
  </bookViews>
  <sheets>
    <sheet name="icij-solitary-voices-final-data" sheetId="1" r:id="rId1"/>
    <sheet name="Sheet3" sheetId="5" r:id="rId2"/>
    <sheet name="Sheet4" sheetId="6" r:id="rId3"/>
  </sheets>
  <definedNames>
    <definedName name="solver_adj" localSheetId="0" hidden="1">'icij-solitary-voices-final-data'!$E$3:$E$6</definedName>
    <definedName name="solver_cvg" localSheetId="0" hidden="1">0.0001</definedName>
    <definedName name="solver_drv" localSheetId="0" hidden="1">1</definedName>
    <definedName name="solver_eng" localSheetId="0" hidden="1">3</definedName>
    <definedName name="solver_est" localSheetId="0" hidden="1">1</definedName>
    <definedName name="solver_itr" localSheetId="0" hidden="1">2147483647</definedName>
    <definedName name="solver_lhs1" localSheetId="0" hidden="1">'icij-solitary-voices-final-data'!$E$3:$E$6</definedName>
    <definedName name="solver_lhs2" localSheetId="0" hidden="1">'icij-solitary-voices-final-data'!$E$3:$E$6</definedName>
    <definedName name="solver_lhs3" localSheetId="0" hidden="1">'icij-solitary-voices-final-data'!$E$3:$E$6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3</definedName>
    <definedName name="solver_nwt" localSheetId="0" hidden="1">1</definedName>
    <definedName name="solver_opt" localSheetId="0" hidden="1">'icij-solitary-voices-final-data'!$P$7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4</definedName>
    <definedName name="solver_rel3" localSheetId="0" hidden="1">3</definedName>
    <definedName name="solver_rhs1" localSheetId="0" hidden="1">8488</definedName>
    <definedName name="solver_rhs2" localSheetId="0" hidden="1">integer</definedName>
    <definedName name="solver_rhs3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  <definedName name="table">'icij-solitary-voices-final-data'!$B$12:$O$8499</definedName>
  </definedNames>
  <calcPr calcId="191029"/>
  <pivotCaches>
    <pivotCache cacheId="2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1" i="6" l="1"/>
  <c r="H9" i="6"/>
  <c r="E9" i="6"/>
  <c r="H4" i="1"/>
  <c r="H5" i="1"/>
  <c r="H6" i="1"/>
  <c r="H3" i="1"/>
  <c r="G3" i="1"/>
  <c r="G4" i="1" l="1"/>
  <c r="G5" i="1"/>
  <c r="G6" i="1"/>
  <c r="F3" i="1"/>
  <c r="F4" i="1"/>
  <c r="F5" i="1"/>
  <c r="F6" i="1"/>
  <c r="N9" i="1"/>
  <c r="N8" i="1"/>
  <c r="O316" i="1" l="1"/>
  <c r="O984" i="1"/>
  <c r="O1434" i="1"/>
  <c r="O1679" i="1"/>
  <c r="O1807" i="1"/>
  <c r="O1935" i="1"/>
  <c r="O2063" i="1"/>
  <c r="O2191" i="1"/>
  <c r="O2319" i="1"/>
  <c r="O2447" i="1"/>
  <c r="O2575" i="1"/>
  <c r="O2665" i="1"/>
  <c r="O2729" i="1"/>
  <c r="O2793" i="1"/>
  <c r="O2857" i="1"/>
  <c r="O2921" i="1"/>
  <c r="O2985" i="1"/>
  <c r="O3049" i="1"/>
  <c r="O3113" i="1"/>
  <c r="O3177" i="1"/>
  <c r="O3241" i="1"/>
  <c r="O3305" i="1"/>
  <c r="O3369" i="1"/>
  <c r="O3433" i="1"/>
  <c r="O3497" i="1"/>
  <c r="O3561" i="1"/>
  <c r="O3625" i="1"/>
  <c r="O3689" i="1"/>
  <c r="O3753" i="1"/>
  <c r="O3817" i="1"/>
  <c r="O3881" i="1"/>
  <c r="O3945" i="1"/>
  <c r="O4009" i="1"/>
  <c r="O4073" i="1"/>
  <c r="O4137" i="1"/>
  <c r="O4201" i="1"/>
  <c r="O4265" i="1"/>
  <c r="O4329" i="1"/>
  <c r="O4393" i="1"/>
  <c r="O4457" i="1"/>
  <c r="O4506" i="1"/>
  <c r="O4549" i="1"/>
  <c r="O4592" i="1"/>
  <c r="O4634" i="1"/>
  <c r="O4676" i="1"/>
  <c r="O4708" i="1"/>
  <c r="O4740" i="1"/>
  <c r="O4772" i="1"/>
  <c r="O4804" i="1"/>
  <c r="O4836" i="1"/>
  <c r="O4868" i="1"/>
  <c r="O4900" i="1"/>
  <c r="O4932" i="1"/>
  <c r="O4964" i="1"/>
  <c r="O4996" i="1"/>
  <c r="O5028" i="1"/>
  <c r="O5060" i="1"/>
  <c r="O5092" i="1"/>
  <c r="O5124" i="1"/>
  <c r="O5156" i="1"/>
  <c r="O5188" i="1"/>
  <c r="O5220" i="1"/>
  <c r="O5252" i="1"/>
  <c r="O5284" i="1"/>
  <c r="O5316" i="1"/>
  <c r="O5348" i="1"/>
  <c r="O5380" i="1"/>
  <c r="O5412" i="1"/>
  <c r="O5444" i="1"/>
  <c r="O5476" i="1"/>
  <c r="O5508" i="1"/>
  <c r="O5540" i="1"/>
  <c r="O5572" i="1"/>
  <c r="O5604" i="1"/>
  <c r="O5636" i="1"/>
  <c r="O5668" i="1"/>
  <c r="O5700" i="1"/>
  <c r="O5732" i="1"/>
  <c r="O5764" i="1"/>
  <c r="O5796" i="1"/>
  <c r="O5828" i="1"/>
  <c r="O5860" i="1"/>
  <c r="O5892" i="1"/>
  <c r="O5924" i="1"/>
  <c r="O5956" i="1"/>
  <c r="O5988" i="1"/>
  <c r="O6005" i="1"/>
  <c r="O6021" i="1"/>
  <c r="O6037" i="1"/>
  <c r="O552" i="1"/>
  <c r="O1099" i="1"/>
  <c r="O1519" i="1"/>
  <c r="O1711" i="1"/>
  <c r="O1839" i="1"/>
  <c r="O1967" i="1"/>
  <c r="O2095" i="1"/>
  <c r="O2223" i="1"/>
  <c r="O2351" i="1"/>
  <c r="O2479" i="1"/>
  <c r="O2607" i="1"/>
  <c r="O2681" i="1"/>
  <c r="O2745" i="1"/>
  <c r="O2809" i="1"/>
  <c r="O2873" i="1"/>
  <c r="O2937" i="1"/>
  <c r="O3001" i="1"/>
  <c r="O3065" i="1"/>
  <c r="O3129" i="1"/>
  <c r="O3193" i="1"/>
  <c r="O3257" i="1"/>
  <c r="O3321" i="1"/>
  <c r="O3385" i="1"/>
  <c r="O3449" i="1"/>
  <c r="O3513" i="1"/>
  <c r="O3577" i="1"/>
  <c r="O3641" i="1"/>
  <c r="O3705" i="1"/>
  <c r="O3769" i="1"/>
  <c r="O3833" i="1"/>
  <c r="O3897" i="1"/>
  <c r="O3961" i="1"/>
  <c r="O4025" i="1"/>
  <c r="O4089" i="1"/>
  <c r="O4153" i="1"/>
  <c r="O4217" i="1"/>
  <c r="O4281" i="1"/>
  <c r="O4345" i="1"/>
  <c r="O4409" i="1"/>
  <c r="O4473" i="1"/>
  <c r="O4517" i="1"/>
  <c r="O4560" i="1"/>
  <c r="O4602" i="1"/>
  <c r="O4645" i="1"/>
  <c r="O4684" i="1"/>
  <c r="O4716" i="1"/>
  <c r="O4748" i="1"/>
  <c r="O4780" i="1"/>
  <c r="O4812" i="1"/>
  <c r="O4844" i="1"/>
  <c r="O4876" i="1"/>
  <c r="O4908" i="1"/>
  <c r="O4940" i="1"/>
  <c r="O4972" i="1"/>
  <c r="O5004" i="1"/>
  <c r="O5036" i="1"/>
  <c r="O5068" i="1"/>
  <c r="O5100" i="1"/>
  <c r="O5132" i="1"/>
  <c r="O5164" i="1"/>
  <c r="O5196" i="1"/>
  <c r="O5228" i="1"/>
  <c r="O5260" i="1"/>
  <c r="O5292" i="1"/>
  <c r="O5324" i="1"/>
  <c r="O5356" i="1"/>
  <c r="O5388" i="1"/>
  <c r="O5420" i="1"/>
  <c r="O5452" i="1"/>
  <c r="O5484" i="1"/>
  <c r="O5516" i="1"/>
  <c r="O5548" i="1"/>
  <c r="O5580" i="1"/>
  <c r="O5612" i="1"/>
  <c r="O5644" i="1"/>
  <c r="O5676" i="1"/>
  <c r="O5708" i="1"/>
  <c r="O5740" i="1"/>
  <c r="O5772" i="1"/>
  <c r="O5804" i="1"/>
  <c r="O5836" i="1"/>
  <c r="O5868" i="1"/>
  <c r="O5900" i="1"/>
  <c r="O5932" i="1"/>
  <c r="O5964" i="1"/>
  <c r="O5993" i="1"/>
  <c r="O6009" i="1"/>
  <c r="O6025" i="1"/>
  <c r="O6041" i="1"/>
  <c r="O6057" i="1"/>
  <c r="O754" i="1"/>
  <c r="O1212" i="1"/>
  <c r="O1594" i="1"/>
  <c r="O1743" i="1"/>
  <c r="O1871" i="1"/>
  <c r="O1999" i="1"/>
  <c r="O2127" i="1"/>
  <c r="O2255" i="1"/>
  <c r="O2383" i="1"/>
  <c r="O2511" i="1"/>
  <c r="O2633" i="1"/>
  <c r="O2697" i="1"/>
  <c r="O2761" i="1"/>
  <c r="O2825" i="1"/>
  <c r="O2889" i="1"/>
  <c r="O2953" i="1"/>
  <c r="O3017" i="1"/>
  <c r="O3081" i="1"/>
  <c r="O3145" i="1"/>
  <c r="O3209" i="1"/>
  <c r="O3273" i="1"/>
  <c r="O3337" i="1"/>
  <c r="O3401" i="1"/>
  <c r="O3465" i="1"/>
  <c r="O3529" i="1"/>
  <c r="O3593" i="1"/>
  <c r="O3657" i="1"/>
  <c r="O3721" i="1"/>
  <c r="O3785" i="1"/>
  <c r="O3849" i="1"/>
  <c r="O3913" i="1"/>
  <c r="O3977" i="1"/>
  <c r="O4041" i="1"/>
  <c r="O4105" i="1"/>
  <c r="O4169" i="1"/>
  <c r="O4233" i="1"/>
  <c r="O4297" i="1"/>
  <c r="O4361" i="1"/>
  <c r="O4425" i="1"/>
  <c r="O4485" i="1"/>
  <c r="O4528" i="1"/>
  <c r="O4570" i="1"/>
  <c r="O4613" i="1"/>
  <c r="O4656" i="1"/>
  <c r="O4692" i="1"/>
  <c r="O4724" i="1"/>
  <c r="O4756" i="1"/>
  <c r="O4788" i="1"/>
  <c r="O4820" i="1"/>
  <c r="O4852" i="1"/>
  <c r="O4884" i="1"/>
  <c r="O4916" i="1"/>
  <c r="O4948" i="1"/>
  <c r="O4980" i="1"/>
  <c r="O5012" i="1"/>
  <c r="O5044" i="1"/>
  <c r="O5076" i="1"/>
  <c r="O5108" i="1"/>
  <c r="O5140" i="1"/>
  <c r="O5172" i="1"/>
  <c r="O5204" i="1"/>
  <c r="O5236" i="1"/>
  <c r="O5268" i="1"/>
  <c r="O5300" i="1"/>
  <c r="O5332" i="1"/>
  <c r="O5364" i="1"/>
  <c r="O5396" i="1"/>
  <c r="O5428" i="1"/>
  <c r="O5460" i="1"/>
  <c r="O5492" i="1"/>
  <c r="O5524" i="1"/>
  <c r="O5556" i="1"/>
  <c r="O5588" i="1"/>
  <c r="O5620" i="1"/>
  <c r="O5652" i="1"/>
  <c r="O5684" i="1"/>
  <c r="O5716" i="1"/>
  <c r="O5748" i="1"/>
  <c r="O5780" i="1"/>
  <c r="O5812" i="1"/>
  <c r="O5844" i="1"/>
  <c r="O5876" i="1"/>
  <c r="O5908" i="1"/>
  <c r="O5940" i="1"/>
  <c r="O5972" i="1"/>
  <c r="O871" i="1"/>
  <c r="O1903" i="1"/>
  <c r="O2415" i="1"/>
  <c r="O2777" i="1"/>
  <c r="O3033" i="1"/>
  <c r="O3289" i="1"/>
  <c r="O3545" i="1"/>
  <c r="O3801" i="1"/>
  <c r="O4057" i="1"/>
  <c r="O4313" i="1"/>
  <c r="O4538" i="1"/>
  <c r="O4700" i="1"/>
  <c r="O4828" i="1"/>
  <c r="O4956" i="1"/>
  <c r="O5084" i="1"/>
  <c r="O5212" i="1"/>
  <c r="O5340" i="1"/>
  <c r="O5468" i="1"/>
  <c r="O5596" i="1"/>
  <c r="O5724" i="1"/>
  <c r="O5852" i="1"/>
  <c r="O5980" i="1"/>
  <c r="O6017" i="1"/>
  <c r="O6049" i="1"/>
  <c r="O6069" i="1"/>
  <c r="O6085" i="1"/>
  <c r="O6101" i="1"/>
  <c r="O6117" i="1"/>
  <c r="O6133" i="1"/>
  <c r="O6149" i="1"/>
  <c r="O6165" i="1"/>
  <c r="O6181" i="1"/>
  <c r="O6197" i="1"/>
  <c r="O6212" i="1"/>
  <c r="O6220" i="1"/>
  <c r="O6228" i="1"/>
  <c r="O6236" i="1"/>
  <c r="O6244" i="1"/>
  <c r="O6252" i="1"/>
  <c r="O6260" i="1"/>
  <c r="O6268" i="1"/>
  <c r="O6276" i="1"/>
  <c r="O6284" i="1"/>
  <c r="O6292" i="1"/>
  <c r="O6300" i="1"/>
  <c r="O6308" i="1"/>
  <c r="O6316" i="1"/>
  <c r="O6324" i="1"/>
  <c r="O6332" i="1"/>
  <c r="O6340" i="1"/>
  <c r="O6348" i="1"/>
  <c r="O6356" i="1"/>
  <c r="O6364" i="1"/>
  <c r="O6372" i="1"/>
  <c r="O6380" i="1"/>
  <c r="O6388" i="1"/>
  <c r="O6396" i="1"/>
  <c r="O6404" i="1"/>
  <c r="O6412" i="1"/>
  <c r="O6420" i="1"/>
  <c r="O6428" i="1"/>
  <c r="O6436" i="1"/>
  <c r="O6444" i="1"/>
  <c r="O6452" i="1"/>
  <c r="O6460" i="1"/>
  <c r="O6468" i="1"/>
  <c r="O6476" i="1"/>
  <c r="O6484" i="1"/>
  <c r="O6492" i="1"/>
  <c r="O6500" i="1"/>
  <c r="O6508" i="1"/>
  <c r="O6516" i="1"/>
  <c r="O6524" i="1"/>
  <c r="O6532" i="1"/>
  <c r="O6540" i="1"/>
  <c r="O6548" i="1"/>
  <c r="O6556" i="1"/>
  <c r="O6564" i="1"/>
  <c r="O6572" i="1"/>
  <c r="O6580" i="1"/>
  <c r="O6588" i="1"/>
  <c r="O6596" i="1"/>
  <c r="O6604" i="1"/>
  <c r="O6612" i="1"/>
  <c r="O6620" i="1"/>
  <c r="O6628" i="1"/>
  <c r="O6636" i="1"/>
  <c r="O6644" i="1"/>
  <c r="O6652" i="1"/>
  <c r="O6660" i="1"/>
  <c r="O6668" i="1"/>
  <c r="O6676" i="1"/>
  <c r="O6684" i="1"/>
  <c r="O6692" i="1"/>
  <c r="O6700" i="1"/>
  <c r="O6708" i="1"/>
  <c r="O6716" i="1"/>
  <c r="O6724" i="1"/>
  <c r="O6732" i="1"/>
  <c r="O6740" i="1"/>
  <c r="O6748" i="1"/>
  <c r="O6756" i="1"/>
  <c r="O6764" i="1"/>
  <c r="O6772" i="1"/>
  <c r="O6780" i="1"/>
  <c r="O6788" i="1"/>
  <c r="O6796" i="1"/>
  <c r="O6804" i="1"/>
  <c r="O6812" i="1"/>
  <c r="O6820" i="1"/>
  <c r="O6828" i="1"/>
  <c r="O6836" i="1"/>
  <c r="O6844" i="1"/>
  <c r="O6852" i="1"/>
  <c r="O6860" i="1"/>
  <c r="O6868" i="1"/>
  <c r="O6876" i="1"/>
  <c r="O6884" i="1"/>
  <c r="O6892" i="1"/>
  <c r="O6900" i="1"/>
  <c r="O6908" i="1"/>
  <c r="O6916" i="1"/>
  <c r="O6924" i="1"/>
  <c r="O6932" i="1"/>
  <c r="O6940" i="1"/>
  <c r="O6948" i="1"/>
  <c r="O6956" i="1"/>
  <c r="O6964" i="1"/>
  <c r="O6972" i="1"/>
  <c r="O6980" i="1"/>
  <c r="O6988" i="1"/>
  <c r="O6996" i="1"/>
  <c r="O7004" i="1"/>
  <c r="O7012" i="1"/>
  <c r="O7020" i="1"/>
  <c r="O7028" i="1"/>
  <c r="O7036" i="1"/>
  <c r="O7044" i="1"/>
  <c r="O7052" i="1"/>
  <c r="O7060" i="1"/>
  <c r="O7068" i="1"/>
  <c r="O7076" i="1"/>
  <c r="O7084" i="1"/>
  <c r="O7092" i="1"/>
  <c r="O7100" i="1"/>
  <c r="O7108" i="1"/>
  <c r="O7116" i="1"/>
  <c r="O7124" i="1"/>
  <c r="O7132" i="1"/>
  <c r="O7140" i="1"/>
  <c r="O7148" i="1"/>
  <c r="O7156" i="1"/>
  <c r="O7164" i="1"/>
  <c r="O7172" i="1"/>
  <c r="O7180" i="1"/>
  <c r="O7188" i="1"/>
  <c r="O7196" i="1"/>
  <c r="O7204" i="1"/>
  <c r="O7212" i="1"/>
  <c r="O7220" i="1"/>
  <c r="O7228" i="1"/>
  <c r="O7236" i="1"/>
  <c r="O7244" i="1"/>
  <c r="O7252" i="1"/>
  <c r="O7260" i="1"/>
  <c r="O7268" i="1"/>
  <c r="O7276" i="1"/>
  <c r="O7284" i="1"/>
  <c r="O7292" i="1"/>
  <c r="O7300" i="1"/>
  <c r="O7308" i="1"/>
  <c r="O7316" i="1"/>
  <c r="O7324" i="1"/>
  <c r="O7332" i="1"/>
  <c r="O7340" i="1"/>
  <c r="O7348" i="1"/>
  <c r="O7356" i="1"/>
  <c r="O7364" i="1"/>
  <c r="O7372" i="1"/>
  <c r="O7380" i="1"/>
  <c r="O7388" i="1"/>
  <c r="O7396" i="1"/>
  <c r="O7404" i="1"/>
  <c r="O7412" i="1"/>
  <c r="O7420" i="1"/>
  <c r="O7428" i="1"/>
  <c r="O7436" i="1"/>
  <c r="O7444" i="1"/>
  <c r="O7452" i="1"/>
  <c r="O7460" i="1"/>
  <c r="O7468" i="1"/>
  <c r="O7476" i="1"/>
  <c r="O7484" i="1"/>
  <c r="O7492" i="1"/>
  <c r="O7500" i="1"/>
  <c r="O7508" i="1"/>
  <c r="O7516" i="1"/>
  <c r="O7524" i="1"/>
  <c r="O7532" i="1"/>
  <c r="O7540" i="1"/>
  <c r="O7548" i="1"/>
  <c r="O7556" i="1"/>
  <c r="O7564" i="1"/>
  <c r="O7572" i="1"/>
  <c r="O7580" i="1"/>
  <c r="O7588" i="1"/>
  <c r="O7596" i="1"/>
  <c r="O7604" i="1"/>
  <c r="O7612" i="1"/>
  <c r="O7620" i="1"/>
  <c r="O7628" i="1"/>
  <c r="O7636" i="1"/>
  <c r="O7644" i="1"/>
  <c r="O7652" i="1"/>
  <c r="O7660" i="1"/>
  <c r="O7668" i="1"/>
  <c r="O7676" i="1"/>
  <c r="O7684" i="1"/>
  <c r="O7692" i="1"/>
  <c r="O7700" i="1"/>
  <c r="O7708" i="1"/>
  <c r="O7716" i="1"/>
  <c r="O7724" i="1"/>
  <c r="O7732" i="1"/>
  <c r="O7740" i="1"/>
  <c r="O7748" i="1"/>
  <c r="O7756" i="1"/>
  <c r="O7764" i="1"/>
  <c r="O7772" i="1"/>
  <c r="O7780" i="1"/>
  <c r="O7788" i="1"/>
  <c r="O7796" i="1"/>
  <c r="O7804" i="1"/>
  <c r="O7812" i="1"/>
  <c r="O7820" i="1"/>
  <c r="O7828" i="1"/>
  <c r="O7836" i="1"/>
  <c r="O7844" i="1"/>
  <c r="O7852" i="1"/>
  <c r="O7860" i="1"/>
  <c r="O7868" i="1"/>
  <c r="O7876" i="1"/>
  <c r="O7884" i="1"/>
  <c r="O7892" i="1"/>
  <c r="O7900" i="1"/>
  <c r="O7908" i="1"/>
  <c r="O7916" i="1"/>
  <c r="O7924" i="1"/>
  <c r="O7932" i="1"/>
  <c r="O1326" i="1"/>
  <c r="O2031" i="1"/>
  <c r="O2543" i="1"/>
  <c r="O2841" i="1"/>
  <c r="O3097" i="1"/>
  <c r="O3353" i="1"/>
  <c r="O3609" i="1"/>
  <c r="O3865" i="1"/>
  <c r="O4121" i="1"/>
  <c r="O4377" i="1"/>
  <c r="O4581" i="1"/>
  <c r="O4732" i="1"/>
  <c r="O4860" i="1"/>
  <c r="O4988" i="1"/>
  <c r="O5116" i="1"/>
  <c r="O5244" i="1"/>
  <c r="O5372" i="1"/>
  <c r="O5500" i="1"/>
  <c r="O5628" i="1"/>
  <c r="O5756" i="1"/>
  <c r="O5884" i="1"/>
  <c r="O5997" i="1"/>
  <c r="O6029" i="1"/>
  <c r="O6053" i="1"/>
  <c r="O6073" i="1"/>
  <c r="O6089" i="1"/>
  <c r="O6105" i="1"/>
  <c r="O6121" i="1"/>
  <c r="O6137" i="1"/>
  <c r="O6153" i="1"/>
  <c r="O6169" i="1"/>
  <c r="O6185" i="1"/>
  <c r="O6201" i="1"/>
  <c r="O6213" i="1"/>
  <c r="O6221" i="1"/>
  <c r="O6229" i="1"/>
  <c r="O6237" i="1"/>
  <c r="O6245" i="1"/>
  <c r="O6253" i="1"/>
  <c r="O6261" i="1"/>
  <c r="O6269" i="1"/>
  <c r="O6277" i="1"/>
  <c r="O6285" i="1"/>
  <c r="O6293" i="1"/>
  <c r="O6301" i="1"/>
  <c r="O6309" i="1"/>
  <c r="O6317" i="1"/>
  <c r="O6325" i="1"/>
  <c r="O6333" i="1"/>
  <c r="O6341" i="1"/>
  <c r="O6349" i="1"/>
  <c r="O6357" i="1"/>
  <c r="O6365" i="1"/>
  <c r="O6373" i="1"/>
  <c r="O6381" i="1"/>
  <c r="O6389" i="1"/>
  <c r="O6397" i="1"/>
  <c r="O6405" i="1"/>
  <c r="O6413" i="1"/>
  <c r="O6421" i="1"/>
  <c r="O6429" i="1"/>
  <c r="O6437" i="1"/>
  <c r="O6445" i="1"/>
  <c r="O6453" i="1"/>
  <c r="O6461" i="1"/>
  <c r="O6469" i="1"/>
  <c r="O6477" i="1"/>
  <c r="O6485" i="1"/>
  <c r="O6493" i="1"/>
  <c r="O6501" i="1"/>
  <c r="O6509" i="1"/>
  <c r="O6517" i="1"/>
  <c r="O6525" i="1"/>
  <c r="O6533" i="1"/>
  <c r="O6541" i="1"/>
  <c r="O6549" i="1"/>
  <c r="O6557" i="1"/>
  <c r="O6565" i="1"/>
  <c r="O6573" i="1"/>
  <c r="O6581" i="1"/>
  <c r="O6589" i="1"/>
  <c r="O6597" i="1"/>
  <c r="O6605" i="1"/>
  <c r="O6613" i="1"/>
  <c r="O6621" i="1"/>
  <c r="O6629" i="1"/>
  <c r="O6637" i="1"/>
  <c r="O6645" i="1"/>
  <c r="O6653" i="1"/>
  <c r="O6661" i="1"/>
  <c r="O6669" i="1"/>
  <c r="O6677" i="1"/>
  <c r="O6685" i="1"/>
  <c r="O6693" i="1"/>
  <c r="O6701" i="1"/>
  <c r="O6709" i="1"/>
  <c r="O6717" i="1"/>
  <c r="O6725" i="1"/>
  <c r="O6733" i="1"/>
  <c r="O6741" i="1"/>
  <c r="O6749" i="1"/>
  <c r="O6757" i="1"/>
  <c r="O6765" i="1"/>
  <c r="O6773" i="1"/>
  <c r="O6781" i="1"/>
  <c r="O6789" i="1"/>
  <c r="O6797" i="1"/>
  <c r="O6805" i="1"/>
  <c r="O6813" i="1"/>
  <c r="O6821" i="1"/>
  <c r="O6829" i="1"/>
  <c r="O6837" i="1"/>
  <c r="O6845" i="1"/>
  <c r="O6853" i="1"/>
  <c r="O6861" i="1"/>
  <c r="O6869" i="1"/>
  <c r="O6877" i="1"/>
  <c r="O6885" i="1"/>
  <c r="O6893" i="1"/>
  <c r="O6901" i="1"/>
  <c r="O6909" i="1"/>
  <c r="O6917" i="1"/>
  <c r="O6925" i="1"/>
  <c r="O6933" i="1"/>
  <c r="O6941" i="1"/>
  <c r="O6949" i="1"/>
  <c r="O6957" i="1"/>
  <c r="O6965" i="1"/>
  <c r="O6973" i="1"/>
  <c r="O6981" i="1"/>
  <c r="O6989" i="1"/>
  <c r="O6997" i="1"/>
  <c r="O7005" i="1"/>
  <c r="O7013" i="1"/>
  <c r="O7021" i="1"/>
  <c r="O7029" i="1"/>
  <c r="O7037" i="1"/>
  <c r="O7045" i="1"/>
  <c r="O7053" i="1"/>
  <c r="O7061" i="1"/>
  <c r="O7069" i="1"/>
  <c r="O7077" i="1"/>
  <c r="O7085" i="1"/>
  <c r="O7093" i="1"/>
  <c r="O7101" i="1"/>
  <c r="O7109" i="1"/>
  <c r="O7117" i="1"/>
  <c r="O7125" i="1"/>
  <c r="O7133" i="1"/>
  <c r="O7141" i="1"/>
  <c r="O7149" i="1"/>
  <c r="O7157" i="1"/>
  <c r="O7165" i="1"/>
  <c r="O7173" i="1"/>
  <c r="O7181" i="1"/>
  <c r="O7189" i="1"/>
  <c r="O7197" i="1"/>
  <c r="O7205" i="1"/>
  <c r="O7213" i="1"/>
  <c r="O7221" i="1"/>
  <c r="O7229" i="1"/>
  <c r="O7237" i="1"/>
  <c r="O7245" i="1"/>
  <c r="O7253" i="1"/>
  <c r="O7261" i="1"/>
  <c r="O7269" i="1"/>
  <c r="O7277" i="1"/>
  <c r="O7285" i="1"/>
  <c r="O7293" i="1"/>
  <c r="O7301" i="1"/>
  <c r="O7309" i="1"/>
  <c r="O7317" i="1"/>
  <c r="O7325" i="1"/>
  <c r="O7333" i="1"/>
  <c r="O7341" i="1"/>
  <c r="O7349" i="1"/>
  <c r="O7357" i="1"/>
  <c r="O7365" i="1"/>
  <c r="O7373" i="1"/>
  <c r="O7381" i="1"/>
  <c r="O7389" i="1"/>
  <c r="O7397" i="1"/>
  <c r="O7405" i="1"/>
  <c r="O7413" i="1"/>
  <c r="O7421" i="1"/>
  <c r="O7429" i="1"/>
  <c r="O7437" i="1"/>
  <c r="O7445" i="1"/>
  <c r="O7453" i="1"/>
  <c r="O7461" i="1"/>
  <c r="O7469" i="1"/>
  <c r="O7477" i="1"/>
  <c r="O7485" i="1"/>
  <c r="O7493" i="1"/>
  <c r="O7501" i="1"/>
  <c r="O7509" i="1"/>
  <c r="O7517" i="1"/>
  <c r="O7525" i="1"/>
  <c r="O7533" i="1"/>
  <c r="O7541" i="1"/>
  <c r="O7549" i="1"/>
  <c r="O7557" i="1"/>
  <c r="O7565" i="1"/>
  <c r="O7573" i="1"/>
  <c r="O7581" i="1"/>
  <c r="O7589" i="1"/>
  <c r="O7597" i="1"/>
  <c r="O7605" i="1"/>
  <c r="O7613" i="1"/>
  <c r="O7621" i="1"/>
  <c r="O7629" i="1"/>
  <c r="O7637" i="1"/>
  <c r="O7645" i="1"/>
  <c r="O7653" i="1"/>
  <c r="O7661" i="1"/>
  <c r="O7669" i="1"/>
  <c r="O7677" i="1"/>
  <c r="O7685" i="1"/>
  <c r="O7693" i="1"/>
  <c r="O7701" i="1"/>
  <c r="O7709" i="1"/>
  <c r="O7717" i="1"/>
  <c r="O7725" i="1"/>
  <c r="O7733" i="1"/>
  <c r="O7741" i="1"/>
  <c r="O7749" i="1"/>
  <c r="O7757" i="1"/>
  <c r="O1645" i="1"/>
  <c r="O2159" i="1"/>
  <c r="O2649" i="1"/>
  <c r="O2905" i="1"/>
  <c r="O3161" i="1"/>
  <c r="O3417" i="1"/>
  <c r="O3673" i="1"/>
  <c r="O3929" i="1"/>
  <c r="O4185" i="1"/>
  <c r="O4441" i="1"/>
  <c r="O4624" i="1"/>
  <c r="O4764" i="1"/>
  <c r="O4892" i="1"/>
  <c r="O5020" i="1"/>
  <c r="O5148" i="1"/>
  <c r="O5276" i="1"/>
  <c r="O5404" i="1"/>
  <c r="O5532" i="1"/>
  <c r="O5660" i="1"/>
  <c r="O5788" i="1"/>
  <c r="O5916" i="1"/>
  <c r="O6001" i="1"/>
  <c r="O6033" i="1"/>
  <c r="O6061" i="1"/>
  <c r="O6077" i="1"/>
  <c r="O6093" i="1"/>
  <c r="O6109" i="1"/>
  <c r="O6125" i="1"/>
  <c r="O6141" i="1"/>
  <c r="O6157" i="1"/>
  <c r="O6173" i="1"/>
  <c r="O6189" i="1"/>
  <c r="O6205" i="1"/>
  <c r="O6216" i="1"/>
  <c r="O6224" i="1"/>
  <c r="O6232" i="1"/>
  <c r="O6240" i="1"/>
  <c r="O6248" i="1"/>
  <c r="O6256" i="1"/>
  <c r="O6264" i="1"/>
  <c r="O6272" i="1"/>
  <c r="O6280" i="1"/>
  <c r="O6288" i="1"/>
  <c r="O6296" i="1"/>
  <c r="O6304" i="1"/>
  <c r="O6312" i="1"/>
  <c r="O6320" i="1"/>
  <c r="O6328" i="1"/>
  <c r="O6336" i="1"/>
  <c r="O6344" i="1"/>
  <c r="O6352" i="1"/>
  <c r="O6360" i="1"/>
  <c r="O6368" i="1"/>
  <c r="O6376" i="1"/>
  <c r="O6384" i="1"/>
  <c r="O6392" i="1"/>
  <c r="O6400" i="1"/>
  <c r="O6408" i="1"/>
  <c r="O6416" i="1"/>
  <c r="O6424" i="1"/>
  <c r="O6432" i="1"/>
  <c r="O6440" i="1"/>
  <c r="O6448" i="1"/>
  <c r="O6456" i="1"/>
  <c r="O6464" i="1"/>
  <c r="O6472" i="1"/>
  <c r="O6480" i="1"/>
  <c r="O6488" i="1"/>
  <c r="O6496" i="1"/>
  <c r="O6504" i="1"/>
  <c r="O6512" i="1"/>
  <c r="O6520" i="1"/>
  <c r="O6528" i="1"/>
  <c r="O6536" i="1"/>
  <c r="O6544" i="1"/>
  <c r="O6552" i="1"/>
  <c r="O6560" i="1"/>
  <c r="O6568" i="1"/>
  <c r="O6576" i="1"/>
  <c r="O6584" i="1"/>
  <c r="O6592" i="1"/>
  <c r="O6600" i="1"/>
  <c r="O6608" i="1"/>
  <c r="O6616" i="1"/>
  <c r="O6624" i="1"/>
  <c r="O6632" i="1"/>
  <c r="O6640" i="1"/>
  <c r="O6648" i="1"/>
  <c r="O6656" i="1"/>
  <c r="O6664" i="1"/>
  <c r="O6672" i="1"/>
  <c r="O6680" i="1"/>
  <c r="O6688" i="1"/>
  <c r="O6696" i="1"/>
  <c r="O6704" i="1"/>
  <c r="O6712" i="1"/>
  <c r="O6720" i="1"/>
  <c r="O6728" i="1"/>
  <c r="O6736" i="1"/>
  <c r="O6744" i="1"/>
  <c r="O6752" i="1"/>
  <c r="O6760" i="1"/>
  <c r="O6768" i="1"/>
  <c r="O6776" i="1"/>
  <c r="O6784" i="1"/>
  <c r="O6792" i="1"/>
  <c r="O6800" i="1"/>
  <c r="O6808" i="1"/>
  <c r="O6816" i="1"/>
  <c r="O6824" i="1"/>
  <c r="O6832" i="1"/>
  <c r="O6840" i="1"/>
  <c r="O6848" i="1"/>
  <c r="O6856" i="1"/>
  <c r="O6864" i="1"/>
  <c r="O6872" i="1"/>
  <c r="O6880" i="1"/>
  <c r="O6888" i="1"/>
  <c r="O6896" i="1"/>
  <c r="O6904" i="1"/>
  <c r="O6912" i="1"/>
  <c r="O6920" i="1"/>
  <c r="O6928" i="1"/>
  <c r="O6936" i="1"/>
  <c r="O6944" i="1"/>
  <c r="O6952" i="1"/>
  <c r="O6960" i="1"/>
  <c r="O6968" i="1"/>
  <c r="O6976" i="1"/>
  <c r="O6984" i="1"/>
  <c r="O6992" i="1"/>
  <c r="O7000" i="1"/>
  <c r="O7008" i="1"/>
  <c r="O7016" i="1"/>
  <c r="O7024" i="1"/>
  <c r="O7032" i="1"/>
  <c r="O7040" i="1"/>
  <c r="O7048" i="1"/>
  <c r="O7056" i="1"/>
  <c r="O7064" i="1"/>
  <c r="O7072" i="1"/>
  <c r="O7080" i="1"/>
  <c r="O7088" i="1"/>
  <c r="O7096" i="1"/>
  <c r="O7104" i="1"/>
  <c r="O7112" i="1"/>
  <c r="O7120" i="1"/>
  <c r="O7128" i="1"/>
  <c r="O7136" i="1"/>
  <c r="O7144" i="1"/>
  <c r="O7152" i="1"/>
  <c r="O7160" i="1"/>
  <c r="O7168" i="1"/>
  <c r="O7176" i="1"/>
  <c r="O7184" i="1"/>
  <c r="O7192" i="1"/>
  <c r="O7200" i="1"/>
  <c r="O7208" i="1"/>
  <c r="O7216" i="1"/>
  <c r="O7224" i="1"/>
  <c r="O7232" i="1"/>
  <c r="O7240" i="1"/>
  <c r="O7248" i="1"/>
  <c r="O7256" i="1"/>
  <c r="O7264" i="1"/>
  <c r="O7272" i="1"/>
  <c r="O7280" i="1"/>
  <c r="O7288" i="1"/>
  <c r="O7296" i="1"/>
  <c r="O7304" i="1"/>
  <c r="O8461" i="1"/>
  <c r="O8437" i="1"/>
  <c r="O8413" i="1"/>
  <c r="O8389" i="1"/>
  <c r="O8349" i="1"/>
  <c r="O8317" i="1"/>
  <c r="O8285" i="1"/>
  <c r="O8261" i="1"/>
  <c r="O8237" i="1"/>
  <c r="O8213" i="1"/>
  <c r="O8173" i="1"/>
  <c r="O8125" i="1"/>
  <c r="O8085" i="1"/>
  <c r="O8037" i="1"/>
  <c r="O8013" i="1"/>
  <c r="O7973" i="1"/>
  <c r="O7933" i="1"/>
  <c r="O7889" i="1"/>
  <c r="O7857" i="1"/>
  <c r="O7793" i="1"/>
  <c r="O7729" i="1"/>
  <c r="O7649" i="1"/>
  <c r="O7569" i="1"/>
  <c r="O7473" i="1"/>
  <c r="O7393" i="1"/>
  <c r="O7313" i="1"/>
  <c r="O7193" i="1"/>
  <c r="O7097" i="1"/>
  <c r="O7065" i="1"/>
  <c r="O6969" i="1"/>
  <c r="O6937" i="1"/>
  <c r="O6905" i="1"/>
  <c r="O6873" i="1"/>
  <c r="O6841" i="1"/>
  <c r="O6745" i="1"/>
  <c r="O6713" i="1"/>
  <c r="O6681" i="1"/>
  <c r="O6649" i="1"/>
  <c r="O6617" i="1"/>
  <c r="O6585" i="1"/>
  <c r="O6553" i="1"/>
  <c r="O6521" i="1"/>
  <c r="O6489" i="1"/>
  <c r="O6457" i="1"/>
  <c r="O6425" i="1"/>
  <c r="O6393" i="1"/>
  <c r="O6361" i="1"/>
  <c r="O6329" i="1"/>
  <c r="O6297" i="1"/>
  <c r="O6265" i="1"/>
  <c r="O6233" i="1"/>
  <c r="O6193" i="1"/>
  <c r="O6129" i="1"/>
  <c r="O6065" i="1"/>
  <c r="O5820" i="1"/>
  <c r="O5308" i="1"/>
  <c r="O4796" i="1"/>
  <c r="O3993" i="1"/>
  <c r="O2969" i="1"/>
  <c r="O8492" i="1"/>
  <c r="O8460" i="1"/>
  <c r="O8420" i="1"/>
  <c r="O8364" i="1"/>
  <c r="O8324" i="1"/>
  <c r="O8276" i="1"/>
  <c r="O8252" i="1"/>
  <c r="O8228" i="1"/>
  <c r="O8188" i="1"/>
  <c r="O8164" i="1"/>
  <c r="O8132" i="1"/>
  <c r="O8100" i="1"/>
  <c r="O8068" i="1"/>
  <c r="O8036" i="1"/>
  <c r="O7996" i="1"/>
  <c r="O7972" i="1"/>
  <c r="O7956" i="1"/>
  <c r="O7920" i="1"/>
  <c r="O7865" i="1"/>
  <c r="O7813" i="1"/>
  <c r="O7760" i="1"/>
  <c r="O7712" i="1"/>
  <c r="O7664" i="1"/>
  <c r="O7648" i="1"/>
  <c r="O7632" i="1"/>
  <c r="O7616" i="1"/>
  <c r="O7600" i="1"/>
  <c r="O7584" i="1"/>
  <c r="O7568" i="1"/>
  <c r="O7520" i="1"/>
  <c r="O7504" i="1"/>
  <c r="O7488" i="1"/>
  <c r="O7472" i="1"/>
  <c r="O7456" i="1"/>
  <c r="O7440" i="1"/>
  <c r="O7424" i="1"/>
  <c r="O7408" i="1"/>
  <c r="O7392" i="1"/>
  <c r="O7376" i="1"/>
  <c r="O7360" i="1"/>
  <c r="O7344" i="1"/>
  <c r="O7328" i="1"/>
  <c r="O7312" i="1"/>
  <c r="O7281" i="1"/>
  <c r="O7249" i="1"/>
  <c r="O7217" i="1"/>
  <c r="O7185" i="1"/>
  <c r="O7153" i="1"/>
  <c r="O7121" i="1"/>
  <c r="O7089" i="1"/>
  <c r="O7057" i="1"/>
  <c r="O7025" i="1"/>
  <c r="O6993" i="1"/>
  <c r="O6961" i="1"/>
  <c r="O6929" i="1"/>
  <c r="O6897" i="1"/>
  <c r="O6865" i="1"/>
  <c r="O6833" i="1"/>
  <c r="O6801" i="1"/>
  <c r="O6769" i="1"/>
  <c r="O6737" i="1"/>
  <c r="O6705" i="1"/>
  <c r="O6673" i="1"/>
  <c r="O6641" i="1"/>
  <c r="O6609" i="1"/>
  <c r="O6577" i="1"/>
  <c r="O6545" i="1"/>
  <c r="O6513" i="1"/>
  <c r="O6481" i="1"/>
  <c r="O6449" i="1"/>
  <c r="O6417" i="1"/>
  <c r="O6385" i="1"/>
  <c r="O6353" i="1"/>
  <c r="O6321" i="1"/>
  <c r="O6289" i="1"/>
  <c r="O6257" i="1"/>
  <c r="O6225" i="1"/>
  <c r="O6177" i="1"/>
  <c r="O6113" i="1"/>
  <c r="O6045" i="1"/>
  <c r="O5692" i="1"/>
  <c r="O5180" i="1"/>
  <c r="O4666" i="1"/>
  <c r="O3737" i="1"/>
  <c r="O2713" i="1"/>
  <c r="O8485" i="1"/>
  <c r="O8469" i="1"/>
  <c r="O8445" i="1"/>
  <c r="O8421" i="1"/>
  <c r="O8405" i="1"/>
  <c r="O8381" i="1"/>
  <c r="O8365" i="1"/>
  <c r="O8333" i="1"/>
  <c r="O8309" i="1"/>
  <c r="O8293" i="1"/>
  <c r="O8277" i="1"/>
  <c r="O8253" i="1"/>
  <c r="O8229" i="1"/>
  <c r="O8205" i="1"/>
  <c r="O8189" i="1"/>
  <c r="O8165" i="1"/>
  <c r="O8149" i="1"/>
  <c r="O8133" i="1"/>
  <c r="O8109" i="1"/>
  <c r="O8093" i="1"/>
  <c r="O8069" i="1"/>
  <c r="O8053" i="1"/>
  <c r="O8029" i="1"/>
  <c r="O8005" i="1"/>
  <c r="O7989" i="1"/>
  <c r="O7965" i="1"/>
  <c r="O7949" i="1"/>
  <c r="O7921" i="1"/>
  <c r="O7901" i="1"/>
  <c r="O7869" i="1"/>
  <c r="O7837" i="1"/>
  <c r="O7816" i="1"/>
  <c r="O7784" i="1"/>
  <c r="O7761" i="1"/>
  <c r="O7713" i="1"/>
  <c r="O7681" i="1"/>
  <c r="O7617" i="1"/>
  <c r="O7585" i="1"/>
  <c r="O7537" i="1"/>
  <c r="O7505" i="1"/>
  <c r="O7457" i="1"/>
  <c r="O7425" i="1"/>
  <c r="O7377" i="1"/>
  <c r="O7345" i="1"/>
  <c r="O7289" i="1"/>
  <c r="O7225" i="1"/>
  <c r="O7129" i="1"/>
  <c r="O7001" i="1"/>
  <c r="O6777" i="1"/>
  <c r="O8484" i="1"/>
  <c r="O8468" i="1"/>
  <c r="O8444" i="1"/>
  <c r="O8428" i="1"/>
  <c r="O8404" i="1"/>
  <c r="O8388" i="1"/>
  <c r="O8380" i="1"/>
  <c r="O8348" i="1"/>
  <c r="O8340" i="1"/>
  <c r="O8316" i="1"/>
  <c r="O8300" i="1"/>
  <c r="O8284" i="1"/>
  <c r="O8268" i="1"/>
  <c r="O8244" i="1"/>
  <c r="O8220" i="1"/>
  <c r="O8204" i="1"/>
  <c r="O8180" i="1"/>
  <c r="O8156" i="1"/>
  <c r="O8140" i="1"/>
  <c r="O8116" i="1"/>
  <c r="O8092" i="1"/>
  <c r="O8076" i="1"/>
  <c r="O8052" i="1"/>
  <c r="O8028" i="1"/>
  <c r="O8012" i="1"/>
  <c r="O7980" i="1"/>
  <c r="O7948" i="1"/>
  <c r="O7909" i="1"/>
  <c r="O7888" i="1"/>
  <c r="O7856" i="1"/>
  <c r="O7833" i="1"/>
  <c r="O7792" i="1"/>
  <c r="O7769" i="1"/>
  <c r="O7744" i="1"/>
  <c r="O7696" i="1"/>
  <c r="O7536" i="1"/>
  <c r="O8497" i="1"/>
  <c r="O8489" i="1"/>
  <c r="O8481" i="1"/>
  <c r="O8473" i="1"/>
  <c r="O8465" i="1"/>
  <c r="O8457" i="1"/>
  <c r="O8449" i="1"/>
  <c r="O8441" i="1"/>
  <c r="O8433" i="1"/>
  <c r="O8425" i="1"/>
  <c r="O8417" i="1"/>
  <c r="O8409" i="1"/>
  <c r="O8401" i="1"/>
  <c r="O8393" i="1"/>
  <c r="O8385" i="1"/>
  <c r="O8377" i="1"/>
  <c r="O8369" i="1"/>
  <c r="O8361" i="1"/>
  <c r="O8353" i="1"/>
  <c r="O8345" i="1"/>
  <c r="O8337" i="1"/>
  <c r="O8329" i="1"/>
  <c r="O8321" i="1"/>
  <c r="O8313" i="1"/>
  <c r="O8305" i="1"/>
  <c r="O8297" i="1"/>
  <c r="O8289" i="1"/>
  <c r="O8281" i="1"/>
  <c r="O8273" i="1"/>
  <c r="O8265" i="1"/>
  <c r="O8257" i="1"/>
  <c r="O8249" i="1"/>
  <c r="O8241" i="1"/>
  <c r="O8233" i="1"/>
  <c r="O8225" i="1"/>
  <c r="O8217" i="1"/>
  <c r="O8209" i="1"/>
  <c r="O8201" i="1"/>
  <c r="O8193" i="1"/>
  <c r="O8185" i="1"/>
  <c r="O8177" i="1"/>
  <c r="O8169" i="1"/>
  <c r="O8161" i="1"/>
  <c r="O8153" i="1"/>
  <c r="O8145" i="1"/>
  <c r="O8137" i="1"/>
  <c r="O8129" i="1"/>
  <c r="O8121" i="1"/>
  <c r="O8113" i="1"/>
  <c r="O8105" i="1"/>
  <c r="O8097" i="1"/>
  <c r="O8089" i="1"/>
  <c r="O8081" i="1"/>
  <c r="O8073" i="1"/>
  <c r="O8065" i="1"/>
  <c r="O8057" i="1"/>
  <c r="O8049" i="1"/>
  <c r="O8041" i="1"/>
  <c r="O8033" i="1"/>
  <c r="O8025" i="1"/>
  <c r="O8017" i="1"/>
  <c r="O8009" i="1"/>
  <c r="O8001" i="1"/>
  <c r="O7993" i="1"/>
  <c r="O7985" i="1"/>
  <c r="O7977" i="1"/>
  <c r="O7969" i="1"/>
  <c r="O7961" i="1"/>
  <c r="O7953" i="1"/>
  <c r="O7945" i="1"/>
  <c r="O7937" i="1"/>
  <c r="O7928" i="1"/>
  <c r="O7917" i="1"/>
  <c r="O7905" i="1"/>
  <c r="O7896" i="1"/>
  <c r="O7885" i="1"/>
  <c r="O7873" i="1"/>
  <c r="O7864" i="1"/>
  <c r="O7853" i="1"/>
  <c r="O7841" i="1"/>
  <c r="O7832" i="1"/>
  <c r="O7821" i="1"/>
  <c r="O7809" i="1"/>
  <c r="O7800" i="1"/>
  <c r="O7789" i="1"/>
  <c r="O7777" i="1"/>
  <c r="O7768" i="1"/>
  <c r="O7753" i="1"/>
  <c r="O7737" i="1"/>
  <c r="O7721" i="1"/>
  <c r="O7705" i="1"/>
  <c r="O7689" i="1"/>
  <c r="O7673" i="1"/>
  <c r="O7657" i="1"/>
  <c r="O7641" i="1"/>
  <c r="O7625" i="1"/>
  <c r="O7609" i="1"/>
  <c r="O7593" i="1"/>
  <c r="O7577" i="1"/>
  <c r="O7561" i="1"/>
  <c r="O7545" i="1"/>
  <c r="O7529" i="1"/>
  <c r="O7513" i="1"/>
  <c r="O7497" i="1"/>
  <c r="O7481" i="1"/>
  <c r="O7465" i="1"/>
  <c r="O7449" i="1"/>
  <c r="O7433" i="1"/>
  <c r="O7417" i="1"/>
  <c r="O7401" i="1"/>
  <c r="O7385" i="1"/>
  <c r="O7369" i="1"/>
  <c r="O7353" i="1"/>
  <c r="O7337" i="1"/>
  <c r="O7321" i="1"/>
  <c r="O7305" i="1"/>
  <c r="O7273" i="1"/>
  <c r="O7241" i="1"/>
  <c r="O7209" i="1"/>
  <c r="O7177" i="1"/>
  <c r="O7145" i="1"/>
  <c r="O7113" i="1"/>
  <c r="O7081" i="1"/>
  <c r="O7049" i="1"/>
  <c r="O7017" i="1"/>
  <c r="O6985" i="1"/>
  <c r="O6953" i="1"/>
  <c r="O6921" i="1"/>
  <c r="O6889" i="1"/>
  <c r="O6857" i="1"/>
  <c r="O6825" i="1"/>
  <c r="O6793" i="1"/>
  <c r="O6761" i="1"/>
  <c r="O6729" i="1"/>
  <c r="O6697" i="1"/>
  <c r="O6665" i="1"/>
  <c r="O6633" i="1"/>
  <c r="O6601" i="1"/>
  <c r="O6569" i="1"/>
  <c r="O6537" i="1"/>
  <c r="O6505" i="1"/>
  <c r="O6473" i="1"/>
  <c r="O6441" i="1"/>
  <c r="O6409" i="1"/>
  <c r="O6377" i="1"/>
  <c r="O6345" i="1"/>
  <c r="O6313" i="1"/>
  <c r="O6281" i="1"/>
  <c r="O6249" i="1"/>
  <c r="O6217" i="1"/>
  <c r="O6161" i="1"/>
  <c r="O6097" i="1"/>
  <c r="O6013" i="1"/>
  <c r="O5564" i="1"/>
  <c r="O5052" i="1"/>
  <c r="O4496" i="1"/>
  <c r="O3481" i="1"/>
  <c r="O2287" i="1"/>
  <c r="O8493" i="1"/>
  <c r="O8477" i="1"/>
  <c r="O8453" i="1"/>
  <c r="O8429" i="1"/>
  <c r="O8397" i="1"/>
  <c r="O8373" i="1"/>
  <c r="O8357" i="1"/>
  <c r="O8341" i="1"/>
  <c r="O8325" i="1"/>
  <c r="O8301" i="1"/>
  <c r="O8269" i="1"/>
  <c r="O8245" i="1"/>
  <c r="O8221" i="1"/>
  <c r="O8197" i="1"/>
  <c r="O8181" i="1"/>
  <c r="O8157" i="1"/>
  <c r="O8141" i="1"/>
  <c r="O8117" i="1"/>
  <c r="O8101" i="1"/>
  <c r="O8077" i="1"/>
  <c r="O8061" i="1"/>
  <c r="O8045" i="1"/>
  <c r="O8021" i="1"/>
  <c r="O7997" i="1"/>
  <c r="O7981" i="1"/>
  <c r="O7957" i="1"/>
  <c r="O7941" i="1"/>
  <c r="O7912" i="1"/>
  <c r="O7880" i="1"/>
  <c r="O7848" i="1"/>
  <c r="O7825" i="1"/>
  <c r="O7805" i="1"/>
  <c r="O7773" i="1"/>
  <c r="O7745" i="1"/>
  <c r="O7697" i="1"/>
  <c r="O7665" i="1"/>
  <c r="O7633" i="1"/>
  <c r="O7601" i="1"/>
  <c r="O7553" i="1"/>
  <c r="O7521" i="1"/>
  <c r="O7489" i="1"/>
  <c r="O7441" i="1"/>
  <c r="O7409" i="1"/>
  <c r="O7361" i="1"/>
  <c r="O7329" i="1"/>
  <c r="O7257" i="1"/>
  <c r="O7161" i="1"/>
  <c r="O7033" i="1"/>
  <c r="O6809" i="1"/>
  <c r="O12" i="1"/>
  <c r="O8476" i="1"/>
  <c r="O8452" i="1"/>
  <c r="O8436" i="1"/>
  <c r="O8412" i="1"/>
  <c r="O8396" i="1"/>
  <c r="O8372" i="1"/>
  <c r="O8356" i="1"/>
  <c r="O8332" i="1"/>
  <c r="O8308" i="1"/>
  <c r="O8292" i="1"/>
  <c r="O8260" i="1"/>
  <c r="O8236" i="1"/>
  <c r="O8212" i="1"/>
  <c r="O8196" i="1"/>
  <c r="O8172" i="1"/>
  <c r="O8148" i="1"/>
  <c r="O8124" i="1"/>
  <c r="O8108" i="1"/>
  <c r="O8084" i="1"/>
  <c r="O8060" i="1"/>
  <c r="O8044" i="1"/>
  <c r="O8020" i="1"/>
  <c r="O8004" i="1"/>
  <c r="O7988" i="1"/>
  <c r="O7964" i="1"/>
  <c r="O7940" i="1"/>
  <c r="O7929" i="1"/>
  <c r="O7897" i="1"/>
  <c r="O7877" i="1"/>
  <c r="O7845" i="1"/>
  <c r="O7824" i="1"/>
  <c r="O7801" i="1"/>
  <c r="O7781" i="1"/>
  <c r="O7728" i="1"/>
  <c r="O7680" i="1"/>
  <c r="O7552" i="1"/>
  <c r="O164" i="1"/>
  <c r="O8496" i="1"/>
  <c r="O8488" i="1"/>
  <c r="O8480" i="1"/>
  <c r="O8472" i="1"/>
  <c r="O8464" i="1"/>
  <c r="O8456" i="1"/>
  <c r="O8448" i="1"/>
  <c r="O8440" i="1"/>
  <c r="O8432" i="1"/>
  <c r="O8424" i="1"/>
  <c r="O8416" i="1"/>
  <c r="O8408" i="1"/>
  <c r="O8400" i="1"/>
  <c r="O8392" i="1"/>
  <c r="O8384" i="1"/>
  <c r="O8376" i="1"/>
  <c r="O8368" i="1"/>
  <c r="O8360" i="1"/>
  <c r="O8352" i="1"/>
  <c r="O8344" i="1"/>
  <c r="O8336" i="1"/>
  <c r="O8328" i="1"/>
  <c r="O8320" i="1"/>
  <c r="O8312" i="1"/>
  <c r="O8304" i="1"/>
  <c r="O8296" i="1"/>
  <c r="O8288" i="1"/>
  <c r="O8280" i="1"/>
  <c r="O8272" i="1"/>
  <c r="O8264" i="1"/>
  <c r="O8256" i="1"/>
  <c r="O8248" i="1"/>
  <c r="O8240" i="1"/>
  <c r="O8232" i="1"/>
  <c r="O8224" i="1"/>
  <c r="O8216" i="1"/>
  <c r="O8208" i="1"/>
  <c r="O8200" i="1"/>
  <c r="O8192" i="1"/>
  <c r="O8184" i="1"/>
  <c r="O8176" i="1"/>
  <c r="O8168" i="1"/>
  <c r="O8160" i="1"/>
  <c r="O8152" i="1"/>
  <c r="O8144" i="1"/>
  <c r="O8136" i="1"/>
  <c r="O8128" i="1"/>
  <c r="O8120" i="1"/>
  <c r="O8112" i="1"/>
  <c r="O8104" i="1"/>
  <c r="O8096" i="1"/>
  <c r="O8088" i="1"/>
  <c r="O8080" i="1"/>
  <c r="O8072" i="1"/>
  <c r="O8064" i="1"/>
  <c r="O8056" i="1"/>
  <c r="O8048" i="1"/>
  <c r="O8040" i="1"/>
  <c r="O8032" i="1"/>
  <c r="O8024" i="1"/>
  <c r="O8016" i="1"/>
  <c r="O8008" i="1"/>
  <c r="O8000" i="1"/>
  <c r="O7992" i="1"/>
  <c r="O7984" i="1"/>
  <c r="O7976" i="1"/>
  <c r="O7968" i="1"/>
  <c r="O7960" i="1"/>
  <c r="O7952" i="1"/>
  <c r="O7944" i="1"/>
  <c r="O7936" i="1"/>
  <c r="O7925" i="1"/>
  <c r="O7913" i="1"/>
  <c r="O7904" i="1"/>
  <c r="O7893" i="1"/>
  <c r="O7881" i="1"/>
  <c r="O7872" i="1"/>
  <c r="O7861" i="1"/>
  <c r="O7849" i="1"/>
  <c r="O7840" i="1"/>
  <c r="O7829" i="1"/>
  <c r="O7817" i="1"/>
  <c r="O7808" i="1"/>
  <c r="O7797" i="1"/>
  <c r="O7785" i="1"/>
  <c r="O7776" i="1"/>
  <c r="O7765" i="1"/>
  <c r="O7752" i="1"/>
  <c r="O7736" i="1"/>
  <c r="O7720" i="1"/>
  <c r="O7704" i="1"/>
  <c r="O7688" i="1"/>
  <c r="O7672" i="1"/>
  <c r="O7656" i="1"/>
  <c r="O7640" i="1"/>
  <c r="O7624" i="1"/>
  <c r="O7608" i="1"/>
  <c r="O7592" i="1"/>
  <c r="O7576" i="1"/>
  <c r="O7560" i="1"/>
  <c r="O7544" i="1"/>
  <c r="O7528" i="1"/>
  <c r="O7512" i="1"/>
  <c r="O7496" i="1"/>
  <c r="O7480" i="1"/>
  <c r="O7464" i="1"/>
  <c r="O7448" i="1"/>
  <c r="O7432" i="1"/>
  <c r="O7416" i="1"/>
  <c r="O7400" i="1"/>
  <c r="O7384" i="1"/>
  <c r="O7368" i="1"/>
  <c r="O7352" i="1"/>
  <c r="O7336" i="1"/>
  <c r="O7320" i="1"/>
  <c r="O7297" i="1"/>
  <c r="O7265" i="1"/>
  <c r="O7233" i="1"/>
  <c r="O7201" i="1"/>
  <c r="O7169" i="1"/>
  <c r="O7137" i="1"/>
  <c r="O7105" i="1"/>
  <c r="O7073" i="1"/>
  <c r="O7041" i="1"/>
  <c r="O7009" i="1"/>
  <c r="O6977" i="1"/>
  <c r="O6945" i="1"/>
  <c r="O6913" i="1"/>
  <c r="O6881" i="1"/>
  <c r="O6849" i="1"/>
  <c r="O6817" i="1"/>
  <c r="O6785" i="1"/>
  <c r="O6753" i="1"/>
  <c r="O6721" i="1"/>
  <c r="O6689" i="1"/>
  <c r="O6657" i="1"/>
  <c r="O6625" i="1"/>
  <c r="O6593" i="1"/>
  <c r="O6561" i="1"/>
  <c r="O6529" i="1"/>
  <c r="O6497" i="1"/>
  <c r="O6465" i="1"/>
  <c r="O6433" i="1"/>
  <c r="O6401" i="1"/>
  <c r="O6369" i="1"/>
  <c r="O6337" i="1"/>
  <c r="O6305" i="1"/>
  <c r="O6273" i="1"/>
  <c r="O6241" i="1"/>
  <c r="O6209" i="1"/>
  <c r="O6145" i="1"/>
  <c r="O6081" i="1"/>
  <c r="O5948" i="1"/>
  <c r="O5436" i="1"/>
  <c r="O4924" i="1"/>
  <c r="O4249" i="1"/>
  <c r="O3225" i="1"/>
  <c r="O1775" i="1"/>
  <c r="O6208" i="1"/>
  <c r="O6204" i="1"/>
  <c r="O6200" i="1"/>
  <c r="O6196" i="1"/>
  <c r="O6192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116" i="1"/>
  <c r="O6112" i="1"/>
  <c r="O6108" i="1"/>
  <c r="O6104" i="1"/>
  <c r="O6100" i="1"/>
  <c r="O6096" i="1"/>
  <c r="O6092" i="1"/>
  <c r="O6088" i="1"/>
  <c r="O6084" i="1"/>
  <c r="O6080" i="1"/>
  <c r="O6076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6000" i="1"/>
  <c r="O5996" i="1"/>
  <c r="O5992" i="1"/>
  <c r="O5987" i="1"/>
  <c r="O5979" i="1"/>
  <c r="O5971" i="1"/>
  <c r="O5963" i="1"/>
  <c r="O5955" i="1"/>
  <c r="O5947" i="1"/>
  <c r="O5939" i="1"/>
  <c r="O5931" i="1"/>
  <c r="O5923" i="1"/>
  <c r="O5915" i="1"/>
  <c r="O5907" i="1"/>
  <c r="O5899" i="1"/>
  <c r="O5891" i="1"/>
  <c r="O5883" i="1"/>
  <c r="O5875" i="1"/>
  <c r="O5867" i="1"/>
  <c r="O5859" i="1"/>
  <c r="O5851" i="1"/>
  <c r="O5843" i="1"/>
  <c r="O5835" i="1"/>
  <c r="O5827" i="1"/>
  <c r="O5819" i="1"/>
  <c r="O5811" i="1"/>
  <c r="O5803" i="1"/>
  <c r="O5795" i="1"/>
  <c r="O5787" i="1"/>
  <c r="O5779" i="1"/>
  <c r="O5771" i="1"/>
  <c r="O5763" i="1"/>
  <c r="O5755" i="1"/>
  <c r="O5747" i="1"/>
  <c r="O5739" i="1"/>
  <c r="O5731" i="1"/>
  <c r="O5723" i="1"/>
  <c r="O5715" i="1"/>
  <c r="O5707" i="1"/>
  <c r="O5699" i="1"/>
  <c r="O5691" i="1"/>
  <c r="O5683" i="1"/>
  <c r="O5675" i="1"/>
  <c r="O5667" i="1"/>
  <c r="O5659" i="1"/>
  <c r="O5651" i="1"/>
  <c r="O5643" i="1"/>
  <c r="O5635" i="1"/>
  <c r="O5627" i="1"/>
  <c r="O5619" i="1"/>
  <c r="O5611" i="1"/>
  <c r="O5603" i="1"/>
  <c r="O5595" i="1"/>
  <c r="O5587" i="1"/>
  <c r="O5579" i="1"/>
  <c r="O5571" i="1"/>
  <c r="O5563" i="1"/>
  <c r="O5555" i="1"/>
  <c r="O5547" i="1"/>
  <c r="O5539" i="1"/>
  <c r="O5531" i="1"/>
  <c r="O5523" i="1"/>
  <c r="O5515" i="1"/>
  <c r="O5507" i="1"/>
  <c r="O5499" i="1"/>
  <c r="O5491" i="1"/>
  <c r="O5483" i="1"/>
  <c r="O5475" i="1"/>
  <c r="O5467" i="1"/>
  <c r="O5459" i="1"/>
  <c r="O5451" i="1"/>
  <c r="O5443" i="1"/>
  <c r="O5435" i="1"/>
  <c r="O5427" i="1"/>
  <c r="O5419" i="1"/>
  <c r="O5411" i="1"/>
  <c r="O5403" i="1"/>
  <c r="O5395" i="1"/>
  <c r="O5387" i="1"/>
  <c r="O5379" i="1"/>
  <c r="O5371" i="1"/>
  <c r="O5363" i="1"/>
  <c r="O5355" i="1"/>
  <c r="O5347" i="1"/>
  <c r="O5339" i="1"/>
  <c r="O5331" i="1"/>
  <c r="O5323" i="1"/>
  <c r="O5315" i="1"/>
  <c r="O5307" i="1"/>
  <c r="O5299" i="1"/>
  <c r="O5291" i="1"/>
  <c r="O5283" i="1"/>
  <c r="O5275" i="1"/>
  <c r="O5267" i="1"/>
  <c r="O5259" i="1"/>
  <c r="O5251" i="1"/>
  <c r="O5243" i="1"/>
  <c r="O5235" i="1"/>
  <c r="O5227" i="1"/>
  <c r="O5219" i="1"/>
  <c r="O5211" i="1"/>
  <c r="O5203" i="1"/>
  <c r="O5195" i="1"/>
  <c r="O5187" i="1"/>
  <c r="O5179" i="1"/>
  <c r="O5171" i="1"/>
  <c r="O5163" i="1"/>
  <c r="O5155" i="1"/>
  <c r="O5147" i="1"/>
  <c r="O5139" i="1"/>
  <c r="O5131" i="1"/>
  <c r="O5123" i="1"/>
  <c r="O5115" i="1"/>
  <c r="O5107" i="1"/>
  <c r="O5099" i="1"/>
  <c r="O5091" i="1"/>
  <c r="O5083" i="1"/>
  <c r="O5075" i="1"/>
  <c r="O5067" i="1"/>
  <c r="O5059" i="1"/>
  <c r="O5051" i="1"/>
  <c r="O5043" i="1"/>
  <c r="O5035" i="1"/>
  <c r="O5027" i="1"/>
  <c r="O5019" i="1"/>
  <c r="O5011" i="1"/>
  <c r="O5003" i="1"/>
  <c r="O4995" i="1"/>
  <c r="O4987" i="1"/>
  <c r="O4979" i="1"/>
  <c r="O4971" i="1"/>
  <c r="O4963" i="1"/>
  <c r="O4955" i="1"/>
  <c r="O4947" i="1"/>
  <c r="O4939" i="1"/>
  <c r="O4931" i="1"/>
  <c r="O4923" i="1"/>
  <c r="O4915" i="1"/>
  <c r="O4907" i="1"/>
  <c r="O4899" i="1"/>
  <c r="O4891" i="1"/>
  <c r="O4883" i="1"/>
  <c r="O4875" i="1"/>
  <c r="O4867" i="1"/>
  <c r="O4859" i="1"/>
  <c r="O4851" i="1"/>
  <c r="O4843" i="1"/>
  <c r="O4835" i="1"/>
  <c r="O4827" i="1"/>
  <c r="O4819" i="1"/>
  <c r="O4811" i="1"/>
  <c r="O4803" i="1"/>
  <c r="O4795" i="1"/>
  <c r="O4787" i="1"/>
  <c r="O4779" i="1"/>
  <c r="O4771" i="1"/>
  <c r="O4763" i="1"/>
  <c r="O4755" i="1"/>
  <c r="O4747" i="1"/>
  <c r="O4739" i="1"/>
  <c r="O4731" i="1"/>
  <c r="O4723" i="1"/>
  <c r="O4715" i="1"/>
  <c r="O4707" i="1"/>
  <c r="O4699" i="1"/>
  <c r="O4691" i="1"/>
  <c r="O4683" i="1"/>
  <c r="O4675" i="1"/>
  <c r="O4665" i="1"/>
  <c r="O4654" i="1"/>
  <c r="O4644" i="1"/>
  <c r="O4633" i="1"/>
  <c r="O4622" i="1"/>
  <c r="O4612" i="1"/>
  <c r="O4601" i="1"/>
  <c r="O4590" i="1"/>
  <c r="O4580" i="1"/>
  <c r="O4569" i="1"/>
  <c r="O4558" i="1"/>
  <c r="O4548" i="1"/>
  <c r="O4537" i="1"/>
  <c r="O4526" i="1"/>
  <c r="O4516" i="1"/>
  <c r="O4505" i="1"/>
  <c r="O4494" i="1"/>
  <c r="O4484" i="1"/>
  <c r="O4472" i="1"/>
  <c r="O4456" i="1"/>
  <c r="O4440" i="1"/>
  <c r="O4424" i="1"/>
  <c r="O4408" i="1"/>
  <c r="O4392" i="1"/>
  <c r="O4376" i="1"/>
  <c r="O4360" i="1"/>
  <c r="O4344" i="1"/>
  <c r="O4328" i="1"/>
  <c r="O4312" i="1"/>
  <c r="O4296" i="1"/>
  <c r="O4280" i="1"/>
  <c r="O4264" i="1"/>
  <c r="O4248" i="1"/>
  <c r="O4232" i="1"/>
  <c r="O4216" i="1"/>
  <c r="O4200" i="1"/>
  <c r="O4184" i="1"/>
  <c r="O4168" i="1"/>
  <c r="O4152" i="1"/>
  <c r="O4136" i="1"/>
  <c r="O4120" i="1"/>
  <c r="O4104" i="1"/>
  <c r="O4088" i="1"/>
  <c r="O4072" i="1"/>
  <c r="O4056" i="1"/>
  <c r="O4040" i="1"/>
  <c r="O4024" i="1"/>
  <c r="O4008" i="1"/>
  <c r="O3992" i="1"/>
  <c r="O3976" i="1"/>
  <c r="O3960" i="1"/>
  <c r="O3944" i="1"/>
  <c r="O3928" i="1"/>
  <c r="O3912" i="1"/>
  <c r="O3896" i="1"/>
  <c r="O3880" i="1"/>
  <c r="O3864" i="1"/>
  <c r="O3848" i="1"/>
  <c r="O3832" i="1"/>
  <c r="O3816" i="1"/>
  <c r="O3800" i="1"/>
  <c r="O3784" i="1"/>
  <c r="O3768" i="1"/>
  <c r="O3752" i="1"/>
  <c r="O3736" i="1"/>
  <c r="O3720" i="1"/>
  <c r="O3704" i="1"/>
  <c r="O3688" i="1"/>
  <c r="O3672" i="1"/>
  <c r="O3656" i="1"/>
  <c r="O3640" i="1"/>
  <c r="O3624" i="1"/>
  <c r="O3608" i="1"/>
  <c r="O3592" i="1"/>
  <c r="O3576" i="1"/>
  <c r="O3560" i="1"/>
  <c r="O3544" i="1"/>
  <c r="O3528" i="1"/>
  <c r="O3512" i="1"/>
  <c r="O3496" i="1"/>
  <c r="O3480" i="1"/>
  <c r="O3464" i="1"/>
  <c r="O3448" i="1"/>
  <c r="O3432" i="1"/>
  <c r="O3416" i="1"/>
  <c r="O3400" i="1"/>
  <c r="O3384" i="1"/>
  <c r="O3368" i="1"/>
  <c r="O3352" i="1"/>
  <c r="O3336" i="1"/>
  <c r="O3320" i="1"/>
  <c r="O3304" i="1"/>
  <c r="O3288" i="1"/>
  <c r="O3272" i="1"/>
  <c r="O3256" i="1"/>
  <c r="O3240" i="1"/>
  <c r="O3224" i="1"/>
  <c r="O3208" i="1"/>
  <c r="O3192" i="1"/>
  <c r="O3176" i="1"/>
  <c r="O3160" i="1"/>
  <c r="O3144" i="1"/>
  <c r="O3128" i="1"/>
  <c r="O3112" i="1"/>
  <c r="O3096" i="1"/>
  <c r="O3080" i="1"/>
  <c r="O3064" i="1"/>
  <c r="O3048" i="1"/>
  <c r="O3032" i="1"/>
  <c r="O3016" i="1"/>
  <c r="O3000" i="1"/>
  <c r="O2984" i="1"/>
  <c r="O2968" i="1"/>
  <c r="O2952" i="1"/>
  <c r="O2936" i="1"/>
  <c r="O2920" i="1"/>
  <c r="O2904" i="1"/>
  <c r="O2888" i="1"/>
  <c r="O2872" i="1"/>
  <c r="O2856" i="1"/>
  <c r="O2840" i="1"/>
  <c r="O2824" i="1"/>
  <c r="O2808" i="1"/>
  <c r="O2792" i="1"/>
  <c r="O2776" i="1"/>
  <c r="O2760" i="1"/>
  <c r="O2744" i="1"/>
  <c r="O2728" i="1"/>
  <c r="O2712" i="1"/>
  <c r="O2696" i="1"/>
  <c r="O2680" i="1"/>
  <c r="O2664" i="1"/>
  <c r="O2648" i="1"/>
  <c r="O2632" i="1"/>
  <c r="O2606" i="1"/>
  <c r="O2574" i="1"/>
  <c r="O2542" i="1"/>
  <c r="O2510" i="1"/>
  <c r="O2478" i="1"/>
  <c r="O2446" i="1"/>
  <c r="O2414" i="1"/>
  <c r="O2382" i="1"/>
  <c r="O2350" i="1"/>
  <c r="O2318" i="1"/>
  <c r="O2286" i="1"/>
  <c r="O2254" i="1"/>
  <c r="O2222" i="1"/>
  <c r="O2190" i="1"/>
  <c r="O2158" i="1"/>
  <c r="O2126" i="1"/>
  <c r="O2094" i="1"/>
  <c r="O2062" i="1"/>
  <c r="O2030" i="1"/>
  <c r="O1998" i="1"/>
  <c r="O1966" i="1"/>
  <c r="O1934" i="1"/>
  <c r="O1902" i="1"/>
  <c r="O1870" i="1"/>
  <c r="O1838" i="1"/>
  <c r="O1806" i="1"/>
  <c r="O1774" i="1"/>
  <c r="O1742" i="1"/>
  <c r="O1710" i="1"/>
  <c r="O1678" i="1"/>
  <c r="O1644" i="1"/>
  <c r="O1592" i="1"/>
  <c r="O1518" i="1"/>
  <c r="O1432" i="1"/>
  <c r="O1324" i="1"/>
  <c r="O1211" i="1"/>
  <c r="O1096" i="1"/>
  <c r="O983" i="1"/>
  <c r="O870" i="1"/>
  <c r="O750" i="1"/>
  <c r="O549" i="1"/>
  <c r="O314" i="1"/>
  <c r="O8499" i="1"/>
  <c r="O8495" i="1"/>
  <c r="O8491" i="1"/>
  <c r="O8487" i="1"/>
  <c r="O8483" i="1"/>
  <c r="O8479" i="1"/>
  <c r="O8475" i="1"/>
  <c r="O8471" i="1"/>
  <c r="O8467" i="1"/>
  <c r="O8463" i="1"/>
  <c r="O8459" i="1"/>
  <c r="O8455" i="1"/>
  <c r="O8451" i="1"/>
  <c r="O8447" i="1"/>
  <c r="O8443" i="1"/>
  <c r="O8439" i="1"/>
  <c r="O8435" i="1"/>
  <c r="O8431" i="1"/>
  <c r="O8427" i="1"/>
  <c r="O8423" i="1"/>
  <c r="O8419" i="1"/>
  <c r="O8415" i="1"/>
  <c r="O8411" i="1"/>
  <c r="O8407" i="1"/>
  <c r="O8403" i="1"/>
  <c r="O8399" i="1"/>
  <c r="O8395" i="1"/>
  <c r="O8391" i="1"/>
  <c r="O8387" i="1"/>
  <c r="O8383" i="1"/>
  <c r="O8379" i="1"/>
  <c r="O8375" i="1"/>
  <c r="O8371" i="1"/>
  <c r="O8367" i="1"/>
  <c r="O8363" i="1"/>
  <c r="O8359" i="1"/>
  <c r="O8355" i="1"/>
  <c r="O8351" i="1"/>
  <c r="O8347" i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287" i="1"/>
  <c r="O8283" i="1"/>
  <c r="O8279" i="1"/>
  <c r="O8275" i="1"/>
  <c r="O8271" i="1"/>
  <c r="O8267" i="1"/>
  <c r="O8263" i="1"/>
  <c r="O8259" i="1"/>
  <c r="O8255" i="1"/>
  <c r="O8251" i="1"/>
  <c r="O8247" i="1"/>
  <c r="O8243" i="1"/>
  <c r="O8239" i="1"/>
  <c r="O8235" i="1"/>
  <c r="O8231" i="1"/>
  <c r="O8227" i="1"/>
  <c r="O8223" i="1"/>
  <c r="O8219" i="1"/>
  <c r="O8215" i="1"/>
  <c r="O8211" i="1"/>
  <c r="O8207" i="1"/>
  <c r="O8203" i="1"/>
  <c r="O8199" i="1"/>
  <c r="O8195" i="1"/>
  <c r="O8191" i="1"/>
  <c r="O8187" i="1"/>
  <c r="O8183" i="1"/>
  <c r="O8179" i="1"/>
  <c r="O8175" i="1"/>
  <c r="O8171" i="1"/>
  <c r="O8167" i="1"/>
  <c r="O8163" i="1"/>
  <c r="O8159" i="1"/>
  <c r="O8155" i="1"/>
  <c r="O8151" i="1"/>
  <c r="O8147" i="1"/>
  <c r="O8143" i="1"/>
  <c r="O8139" i="1"/>
  <c r="O8135" i="1"/>
  <c r="O8131" i="1"/>
  <c r="O8127" i="1"/>
  <c r="O8123" i="1"/>
  <c r="O8119" i="1"/>
  <c r="O8115" i="1"/>
  <c r="O8111" i="1"/>
  <c r="O8107" i="1"/>
  <c r="O8103" i="1"/>
  <c r="O8099" i="1"/>
  <c r="O8095" i="1"/>
  <c r="O8091" i="1"/>
  <c r="O8087" i="1"/>
  <c r="O8083" i="1"/>
  <c r="O8079" i="1"/>
  <c r="O8075" i="1"/>
  <c r="O8071" i="1"/>
  <c r="O8067" i="1"/>
  <c r="O8063" i="1"/>
  <c r="O8059" i="1"/>
  <c r="O8055" i="1"/>
  <c r="O8051" i="1"/>
  <c r="O8047" i="1"/>
  <c r="O8043" i="1"/>
  <c r="O8039" i="1"/>
  <c r="O8035" i="1"/>
  <c r="O8031" i="1"/>
  <c r="O8027" i="1"/>
  <c r="O8023" i="1"/>
  <c r="O8019" i="1"/>
  <c r="O8015" i="1"/>
  <c r="O8011" i="1"/>
  <c r="O8007" i="1"/>
  <c r="O8003" i="1"/>
  <c r="O7999" i="1"/>
  <c r="O7995" i="1"/>
  <c r="O7991" i="1"/>
  <c r="O7987" i="1"/>
  <c r="O7983" i="1"/>
  <c r="O7979" i="1"/>
  <c r="O7975" i="1"/>
  <c r="O7971" i="1"/>
  <c r="O7967" i="1"/>
  <c r="O7963" i="1"/>
  <c r="O7959" i="1"/>
  <c r="O7955" i="1"/>
  <c r="O7951" i="1"/>
  <c r="O7947" i="1"/>
  <c r="O7943" i="1"/>
  <c r="O7939" i="1"/>
  <c r="O7935" i="1"/>
  <c r="O7931" i="1"/>
  <c r="O7927" i="1"/>
  <c r="O7923" i="1"/>
  <c r="O7919" i="1"/>
  <c r="O7915" i="1"/>
  <c r="O7911" i="1"/>
  <c r="O7907" i="1"/>
  <c r="O7903" i="1"/>
  <c r="O7899" i="1"/>
  <c r="O7895" i="1"/>
  <c r="O7891" i="1"/>
  <c r="O7887" i="1"/>
  <c r="O7883" i="1"/>
  <c r="O7879" i="1"/>
  <c r="O7875" i="1"/>
  <c r="O7871" i="1"/>
  <c r="O7867" i="1"/>
  <c r="O7863" i="1"/>
  <c r="O7859" i="1"/>
  <c r="O7855" i="1"/>
  <c r="O7851" i="1"/>
  <c r="O7847" i="1"/>
  <c r="O7843" i="1"/>
  <c r="O7839" i="1"/>
  <c r="O7835" i="1"/>
  <c r="O7831" i="1"/>
  <c r="O7827" i="1"/>
  <c r="O7823" i="1"/>
  <c r="O7819" i="1"/>
  <c r="O7815" i="1"/>
  <c r="O7811" i="1"/>
  <c r="O7807" i="1"/>
  <c r="O7803" i="1"/>
  <c r="O7799" i="1"/>
  <c r="O7795" i="1"/>
  <c r="O7791" i="1"/>
  <c r="O7787" i="1"/>
  <c r="O7783" i="1"/>
  <c r="O7779" i="1"/>
  <c r="O7775" i="1"/>
  <c r="O7771" i="1"/>
  <c r="O7767" i="1"/>
  <c r="O7763" i="1"/>
  <c r="O7759" i="1"/>
  <c r="O7755" i="1"/>
  <c r="O7751" i="1"/>
  <c r="O7747" i="1"/>
  <c r="O7743" i="1"/>
  <c r="O7739" i="1"/>
  <c r="O7735" i="1"/>
  <c r="O7731" i="1"/>
  <c r="O7727" i="1"/>
  <c r="O7723" i="1"/>
  <c r="O7719" i="1"/>
  <c r="O7715" i="1"/>
  <c r="O7711" i="1"/>
  <c r="O7707" i="1"/>
  <c r="O7703" i="1"/>
  <c r="O7699" i="1"/>
  <c r="O7695" i="1"/>
  <c r="O7691" i="1"/>
  <c r="O7687" i="1"/>
  <c r="O7683" i="1"/>
  <c r="O7679" i="1"/>
  <c r="O7675" i="1"/>
  <c r="O7671" i="1"/>
  <c r="O7667" i="1"/>
  <c r="O7663" i="1"/>
  <c r="O7659" i="1"/>
  <c r="O7655" i="1"/>
  <c r="O7651" i="1"/>
  <c r="O7647" i="1"/>
  <c r="O7643" i="1"/>
  <c r="O7639" i="1"/>
  <c r="O7635" i="1"/>
  <c r="O7631" i="1"/>
  <c r="O7627" i="1"/>
  <c r="O7623" i="1"/>
  <c r="O7619" i="1"/>
  <c r="O7615" i="1"/>
  <c r="O7611" i="1"/>
  <c r="O7607" i="1"/>
  <c r="O7603" i="1"/>
  <c r="O7599" i="1"/>
  <c r="O7595" i="1"/>
  <c r="O7591" i="1"/>
  <c r="O7587" i="1"/>
  <c r="O7583" i="1"/>
  <c r="O7579" i="1"/>
  <c r="O7575" i="1"/>
  <c r="O7571" i="1"/>
  <c r="O7567" i="1"/>
  <c r="O7563" i="1"/>
  <c r="O7559" i="1"/>
  <c r="O7555" i="1"/>
  <c r="O7551" i="1"/>
  <c r="O7547" i="1"/>
  <c r="O7543" i="1"/>
  <c r="O7539" i="1"/>
  <c r="O7535" i="1"/>
  <c r="O7531" i="1"/>
  <c r="O7527" i="1"/>
  <c r="O7523" i="1"/>
  <c r="O7519" i="1"/>
  <c r="O7515" i="1"/>
  <c r="O7511" i="1"/>
  <c r="O7507" i="1"/>
  <c r="O7503" i="1"/>
  <c r="O7499" i="1"/>
  <c r="O7495" i="1"/>
  <c r="O7491" i="1"/>
  <c r="O7487" i="1"/>
  <c r="O7483" i="1"/>
  <c r="O7479" i="1"/>
  <c r="O7475" i="1"/>
  <c r="O7471" i="1"/>
  <c r="O7467" i="1"/>
  <c r="O7463" i="1"/>
  <c r="O7459" i="1"/>
  <c r="O7455" i="1"/>
  <c r="O7451" i="1"/>
  <c r="O7447" i="1"/>
  <c r="O7443" i="1"/>
  <c r="O7439" i="1"/>
  <c r="O7435" i="1"/>
  <c r="O7431" i="1"/>
  <c r="O7427" i="1"/>
  <c r="O7423" i="1"/>
  <c r="O7419" i="1"/>
  <c r="O7415" i="1"/>
  <c r="O7411" i="1"/>
  <c r="O7407" i="1"/>
  <c r="O7403" i="1"/>
  <c r="O7399" i="1"/>
  <c r="O7395" i="1"/>
  <c r="O7391" i="1"/>
  <c r="O7387" i="1"/>
  <c r="O7383" i="1"/>
  <c r="O7379" i="1"/>
  <c r="O7375" i="1"/>
  <c r="O7371" i="1"/>
  <c r="O7367" i="1"/>
  <c r="O7363" i="1"/>
  <c r="O7359" i="1"/>
  <c r="O7355" i="1"/>
  <c r="O7351" i="1"/>
  <c r="O7347" i="1"/>
  <c r="O7343" i="1"/>
  <c r="O7339" i="1"/>
  <c r="O7335" i="1"/>
  <c r="O7331" i="1"/>
  <c r="O7327" i="1"/>
  <c r="O7323" i="1"/>
  <c r="O7319" i="1"/>
  <c r="O7315" i="1"/>
  <c r="O7311" i="1"/>
  <c r="O7307" i="1"/>
  <c r="O7303" i="1"/>
  <c r="O7299" i="1"/>
  <c r="O7295" i="1"/>
  <c r="O7291" i="1"/>
  <c r="O7287" i="1"/>
  <c r="O7283" i="1"/>
  <c r="O7279" i="1"/>
  <c r="O7275" i="1"/>
  <c r="O7271" i="1"/>
  <c r="O7267" i="1"/>
  <c r="O7263" i="1"/>
  <c r="O7259" i="1"/>
  <c r="O7255" i="1"/>
  <c r="O7251" i="1"/>
  <c r="O7247" i="1"/>
  <c r="O7243" i="1"/>
  <c r="O7239" i="1"/>
  <c r="O7235" i="1"/>
  <c r="O7231" i="1"/>
  <c r="O7227" i="1"/>
  <c r="O7223" i="1"/>
  <c r="O7219" i="1"/>
  <c r="O7215" i="1"/>
  <c r="O7211" i="1"/>
  <c r="O7207" i="1"/>
  <c r="O7203" i="1"/>
  <c r="O7199" i="1"/>
  <c r="O7195" i="1"/>
  <c r="O7191" i="1"/>
  <c r="O7187" i="1"/>
  <c r="O7183" i="1"/>
  <c r="O7179" i="1"/>
  <c r="O7175" i="1"/>
  <c r="O7171" i="1"/>
  <c r="O7167" i="1"/>
  <c r="O7163" i="1"/>
  <c r="O7159" i="1"/>
  <c r="O7155" i="1"/>
  <c r="O7151" i="1"/>
  <c r="O7147" i="1"/>
  <c r="O7143" i="1"/>
  <c r="O7139" i="1"/>
  <c r="O7135" i="1"/>
  <c r="O7131" i="1"/>
  <c r="O7127" i="1"/>
  <c r="O7123" i="1"/>
  <c r="O7119" i="1"/>
  <c r="O7115" i="1"/>
  <c r="O7111" i="1"/>
  <c r="O7107" i="1"/>
  <c r="O7103" i="1"/>
  <c r="O7099" i="1"/>
  <c r="O7095" i="1"/>
  <c r="O7091" i="1"/>
  <c r="O7087" i="1"/>
  <c r="O7083" i="1"/>
  <c r="O7079" i="1"/>
  <c r="O7075" i="1"/>
  <c r="O7071" i="1"/>
  <c r="O7067" i="1"/>
  <c r="O7063" i="1"/>
  <c r="O7059" i="1"/>
  <c r="O7055" i="1"/>
  <c r="O7051" i="1"/>
  <c r="O7047" i="1"/>
  <c r="O7043" i="1"/>
  <c r="O7039" i="1"/>
  <c r="O7035" i="1"/>
  <c r="O7031" i="1"/>
  <c r="O7027" i="1"/>
  <c r="O7023" i="1"/>
  <c r="O7019" i="1"/>
  <c r="O7015" i="1"/>
  <c r="O7011" i="1"/>
  <c r="O7007" i="1"/>
  <c r="O7003" i="1"/>
  <c r="O6999" i="1"/>
  <c r="O6995" i="1"/>
  <c r="O6991" i="1"/>
  <c r="O6987" i="1"/>
  <c r="O6983" i="1"/>
  <c r="O6979" i="1"/>
  <c r="O6975" i="1"/>
  <c r="O6971" i="1"/>
  <c r="O6967" i="1"/>
  <c r="O6963" i="1"/>
  <c r="O6959" i="1"/>
  <c r="O6955" i="1"/>
  <c r="O6951" i="1"/>
  <c r="O6947" i="1"/>
  <c r="O6943" i="1"/>
  <c r="O6939" i="1"/>
  <c r="O6935" i="1"/>
  <c r="O6931" i="1"/>
  <c r="O6927" i="1"/>
  <c r="O6923" i="1"/>
  <c r="O6919" i="1"/>
  <c r="O6915" i="1"/>
  <c r="O6911" i="1"/>
  <c r="O6907" i="1"/>
  <c r="O6903" i="1"/>
  <c r="O6899" i="1"/>
  <c r="O6895" i="1"/>
  <c r="O6891" i="1"/>
  <c r="O6887" i="1"/>
  <c r="O6883" i="1"/>
  <c r="O6879" i="1"/>
  <c r="O6875" i="1"/>
  <c r="O6871" i="1"/>
  <c r="O6867" i="1"/>
  <c r="O6863" i="1"/>
  <c r="O6859" i="1"/>
  <c r="O6855" i="1"/>
  <c r="O6851" i="1"/>
  <c r="O6847" i="1"/>
  <c r="O6843" i="1"/>
  <c r="O6839" i="1"/>
  <c r="O6835" i="1"/>
  <c r="O6831" i="1"/>
  <c r="O6827" i="1"/>
  <c r="O6823" i="1"/>
  <c r="O6819" i="1"/>
  <c r="O6815" i="1"/>
  <c r="O6811" i="1"/>
  <c r="O6807" i="1"/>
  <c r="O6803" i="1"/>
  <c r="O6799" i="1"/>
  <c r="O6795" i="1"/>
  <c r="O6791" i="1"/>
  <c r="O6787" i="1"/>
  <c r="O6783" i="1"/>
  <c r="O6779" i="1"/>
  <c r="O6775" i="1"/>
  <c r="O6771" i="1"/>
  <c r="O6767" i="1"/>
  <c r="O6763" i="1"/>
  <c r="O6759" i="1"/>
  <c r="O6755" i="1"/>
  <c r="O6751" i="1"/>
  <c r="O6747" i="1"/>
  <c r="O6743" i="1"/>
  <c r="O6739" i="1"/>
  <c r="O6735" i="1"/>
  <c r="O6731" i="1"/>
  <c r="O6727" i="1"/>
  <c r="O6723" i="1"/>
  <c r="O6719" i="1"/>
  <c r="O6715" i="1"/>
  <c r="O6711" i="1"/>
  <c r="O6707" i="1"/>
  <c r="O6703" i="1"/>
  <c r="O6699" i="1"/>
  <c r="O6695" i="1"/>
  <c r="O6691" i="1"/>
  <c r="O6687" i="1"/>
  <c r="O6683" i="1"/>
  <c r="O6679" i="1"/>
  <c r="O6675" i="1"/>
  <c r="O6671" i="1"/>
  <c r="O6667" i="1"/>
  <c r="O6663" i="1"/>
  <c r="O6659" i="1"/>
  <c r="O6655" i="1"/>
  <c r="O6651" i="1"/>
  <c r="O6647" i="1"/>
  <c r="O6643" i="1"/>
  <c r="O6639" i="1"/>
  <c r="O6635" i="1"/>
  <c r="O6631" i="1"/>
  <c r="O6627" i="1"/>
  <c r="O6623" i="1"/>
  <c r="O6619" i="1"/>
  <c r="O6615" i="1"/>
  <c r="O6611" i="1"/>
  <c r="O6607" i="1"/>
  <c r="O6603" i="1"/>
  <c r="O6599" i="1"/>
  <c r="O6595" i="1"/>
  <c r="O6591" i="1"/>
  <c r="O6587" i="1"/>
  <c r="O6583" i="1"/>
  <c r="O6579" i="1"/>
  <c r="O6575" i="1"/>
  <c r="O6571" i="1"/>
  <c r="O6567" i="1"/>
  <c r="O6563" i="1"/>
  <c r="O6559" i="1"/>
  <c r="O6555" i="1"/>
  <c r="O6551" i="1"/>
  <c r="O6547" i="1"/>
  <c r="O6543" i="1"/>
  <c r="O6539" i="1"/>
  <c r="O6535" i="1"/>
  <c r="O6531" i="1"/>
  <c r="O6527" i="1"/>
  <c r="O6523" i="1"/>
  <c r="O6519" i="1"/>
  <c r="O6515" i="1"/>
  <c r="O6511" i="1"/>
  <c r="O6507" i="1"/>
  <c r="O6503" i="1"/>
  <c r="O6499" i="1"/>
  <c r="O6495" i="1"/>
  <c r="O6491" i="1"/>
  <c r="O6487" i="1"/>
  <c r="O6483" i="1"/>
  <c r="O6479" i="1"/>
  <c r="O6475" i="1"/>
  <c r="O6471" i="1"/>
  <c r="O6467" i="1"/>
  <c r="O6463" i="1"/>
  <c r="O6459" i="1"/>
  <c r="O6455" i="1"/>
  <c r="O6451" i="1"/>
  <c r="O6447" i="1"/>
  <c r="O6443" i="1"/>
  <c r="O6439" i="1"/>
  <c r="O6435" i="1"/>
  <c r="O6431" i="1"/>
  <c r="O6427" i="1"/>
  <c r="O6423" i="1"/>
  <c r="O6419" i="1"/>
  <c r="O6415" i="1"/>
  <c r="O6411" i="1"/>
  <c r="O6407" i="1"/>
  <c r="O6403" i="1"/>
  <c r="O6399" i="1"/>
  <c r="O6395" i="1"/>
  <c r="O6391" i="1"/>
  <c r="O6387" i="1"/>
  <c r="O6383" i="1"/>
  <c r="O6379" i="1"/>
  <c r="O6375" i="1"/>
  <c r="O6371" i="1"/>
  <c r="O6367" i="1"/>
  <c r="O6363" i="1"/>
  <c r="O6359" i="1"/>
  <c r="O6355" i="1"/>
  <c r="O6351" i="1"/>
  <c r="O6347" i="1"/>
  <c r="O6343" i="1"/>
  <c r="O6339" i="1"/>
  <c r="O6335" i="1"/>
  <c r="O6331" i="1"/>
  <c r="O6327" i="1"/>
  <c r="O6323" i="1"/>
  <c r="O6319" i="1"/>
  <c r="O6315" i="1"/>
  <c r="O6311" i="1"/>
  <c r="O6307" i="1"/>
  <c r="O6303" i="1"/>
  <c r="O6299" i="1"/>
  <c r="O6295" i="1"/>
  <c r="O6291" i="1"/>
  <c r="O6287" i="1"/>
  <c r="O6283" i="1"/>
  <c r="O6279" i="1"/>
  <c r="O6275" i="1"/>
  <c r="O6271" i="1"/>
  <c r="O6267" i="1"/>
  <c r="O6263" i="1"/>
  <c r="O6259" i="1"/>
  <c r="O6255" i="1"/>
  <c r="O6251" i="1"/>
  <c r="O6247" i="1"/>
  <c r="O6243" i="1"/>
  <c r="O6239" i="1"/>
  <c r="O6235" i="1"/>
  <c r="O6231" i="1"/>
  <c r="O6227" i="1"/>
  <c r="O6223" i="1"/>
  <c r="O6219" i="1"/>
  <c r="O6215" i="1"/>
  <c r="O6211" i="1"/>
  <c r="O6207" i="1"/>
  <c r="O6203" i="1"/>
  <c r="O6199" i="1"/>
  <c r="O6195" i="1"/>
  <c r="O6191" i="1"/>
  <c r="O6187" i="1"/>
  <c r="O6183" i="1"/>
  <c r="O6179" i="1"/>
  <c r="O6175" i="1"/>
  <c r="O6171" i="1"/>
  <c r="O6167" i="1"/>
  <c r="O6163" i="1"/>
  <c r="O6159" i="1"/>
  <c r="O6155" i="1"/>
  <c r="O6151" i="1"/>
  <c r="O6147" i="1"/>
  <c r="O6143" i="1"/>
  <c r="O6139" i="1"/>
  <c r="O6135" i="1"/>
  <c r="O6131" i="1"/>
  <c r="O6127" i="1"/>
  <c r="O6123" i="1"/>
  <c r="O6119" i="1"/>
  <c r="O6115" i="1"/>
  <c r="O6111" i="1"/>
  <c r="O6107" i="1"/>
  <c r="O6103" i="1"/>
  <c r="O6099" i="1"/>
  <c r="O6095" i="1"/>
  <c r="O6091" i="1"/>
  <c r="O6087" i="1"/>
  <c r="O6083" i="1"/>
  <c r="O6079" i="1"/>
  <c r="O6075" i="1"/>
  <c r="O6071" i="1"/>
  <c r="O6067" i="1"/>
  <c r="O6063" i="1"/>
  <c r="O6059" i="1"/>
  <c r="O6055" i="1"/>
  <c r="O6051" i="1"/>
  <c r="O6047" i="1"/>
  <c r="O6043" i="1"/>
  <c r="O6039" i="1"/>
  <c r="O6035" i="1"/>
  <c r="O6031" i="1"/>
  <c r="O6027" i="1"/>
  <c r="O6023" i="1"/>
  <c r="O6019" i="1"/>
  <c r="O6015" i="1"/>
  <c r="O6011" i="1"/>
  <c r="O6007" i="1"/>
  <c r="O6003" i="1"/>
  <c r="O5999" i="1"/>
  <c r="O5995" i="1"/>
  <c r="O5991" i="1"/>
  <c r="O5984" i="1"/>
  <c r="O5976" i="1"/>
  <c r="O5968" i="1"/>
  <c r="O5960" i="1"/>
  <c r="O5952" i="1"/>
  <c r="O5944" i="1"/>
  <c r="O5936" i="1"/>
  <c r="O5928" i="1"/>
  <c r="O5920" i="1"/>
  <c r="O5912" i="1"/>
  <c r="O5904" i="1"/>
  <c r="O5896" i="1"/>
  <c r="O5888" i="1"/>
  <c r="O5880" i="1"/>
  <c r="O5872" i="1"/>
  <c r="O5864" i="1"/>
  <c r="O5856" i="1"/>
  <c r="O5848" i="1"/>
  <c r="O5840" i="1"/>
  <c r="O5832" i="1"/>
  <c r="O5824" i="1"/>
  <c r="O5816" i="1"/>
  <c r="O5808" i="1"/>
  <c r="O5800" i="1"/>
  <c r="O5792" i="1"/>
  <c r="O5784" i="1"/>
  <c r="O5776" i="1"/>
  <c r="O5768" i="1"/>
  <c r="O5760" i="1"/>
  <c r="O5752" i="1"/>
  <c r="O5744" i="1"/>
  <c r="O5736" i="1"/>
  <c r="O5728" i="1"/>
  <c r="O5720" i="1"/>
  <c r="O5712" i="1"/>
  <c r="O5704" i="1"/>
  <c r="O5696" i="1"/>
  <c r="O5688" i="1"/>
  <c r="O5680" i="1"/>
  <c r="O5672" i="1"/>
  <c r="O5664" i="1"/>
  <c r="O5656" i="1"/>
  <c r="O5648" i="1"/>
  <c r="O5640" i="1"/>
  <c r="O5632" i="1"/>
  <c r="O5624" i="1"/>
  <c r="O5616" i="1"/>
  <c r="O5608" i="1"/>
  <c r="O5600" i="1"/>
  <c r="O5592" i="1"/>
  <c r="O5584" i="1"/>
  <c r="O5576" i="1"/>
  <c r="O5568" i="1"/>
  <c r="O5560" i="1"/>
  <c r="O5552" i="1"/>
  <c r="O5544" i="1"/>
  <c r="O5536" i="1"/>
  <c r="O5528" i="1"/>
  <c r="O5520" i="1"/>
  <c r="O5512" i="1"/>
  <c r="O5504" i="1"/>
  <c r="O5496" i="1"/>
  <c r="O5488" i="1"/>
  <c r="O5480" i="1"/>
  <c r="O5472" i="1"/>
  <c r="O5464" i="1"/>
  <c r="O5456" i="1"/>
  <c r="O5448" i="1"/>
  <c r="O5440" i="1"/>
  <c r="O5432" i="1"/>
  <c r="O5424" i="1"/>
  <c r="O5416" i="1"/>
  <c r="O5408" i="1"/>
  <c r="O5400" i="1"/>
  <c r="O5392" i="1"/>
  <c r="O5384" i="1"/>
  <c r="O5376" i="1"/>
  <c r="O5368" i="1"/>
  <c r="O5360" i="1"/>
  <c r="O5352" i="1"/>
  <c r="O5344" i="1"/>
  <c r="O5336" i="1"/>
  <c r="O5328" i="1"/>
  <c r="O5320" i="1"/>
  <c r="O5312" i="1"/>
  <c r="O5304" i="1"/>
  <c r="O5296" i="1"/>
  <c r="O5288" i="1"/>
  <c r="O5280" i="1"/>
  <c r="O5272" i="1"/>
  <c r="O5264" i="1"/>
  <c r="O5256" i="1"/>
  <c r="O5248" i="1"/>
  <c r="O5240" i="1"/>
  <c r="O5232" i="1"/>
  <c r="O5224" i="1"/>
  <c r="O5216" i="1"/>
  <c r="O5208" i="1"/>
  <c r="O5200" i="1"/>
  <c r="O5192" i="1"/>
  <c r="O5184" i="1"/>
  <c r="O5176" i="1"/>
  <c r="O5168" i="1"/>
  <c r="O5160" i="1"/>
  <c r="O5152" i="1"/>
  <c r="O5144" i="1"/>
  <c r="O5136" i="1"/>
  <c r="O5128" i="1"/>
  <c r="O5120" i="1"/>
  <c r="O5112" i="1"/>
  <c r="O5104" i="1"/>
  <c r="O5096" i="1"/>
  <c r="O5088" i="1"/>
  <c r="O5080" i="1"/>
  <c r="O5072" i="1"/>
  <c r="O5064" i="1"/>
  <c r="O5056" i="1"/>
  <c r="O5048" i="1"/>
  <c r="O5040" i="1"/>
  <c r="O5032" i="1"/>
  <c r="O5024" i="1"/>
  <c r="O5016" i="1"/>
  <c r="O5008" i="1"/>
  <c r="O5000" i="1"/>
  <c r="O4992" i="1"/>
  <c r="O4984" i="1"/>
  <c r="O4976" i="1"/>
  <c r="O4968" i="1"/>
  <c r="O4960" i="1"/>
  <c r="O4952" i="1"/>
  <c r="O4944" i="1"/>
  <c r="O4936" i="1"/>
  <c r="O4928" i="1"/>
  <c r="O4920" i="1"/>
  <c r="O4912" i="1"/>
  <c r="O4904" i="1"/>
  <c r="O4896" i="1"/>
  <c r="O4888" i="1"/>
  <c r="O4880" i="1"/>
  <c r="O4872" i="1"/>
  <c r="O4864" i="1"/>
  <c r="O4856" i="1"/>
  <c r="O4848" i="1"/>
  <c r="O4840" i="1"/>
  <c r="O4832" i="1"/>
  <c r="O4824" i="1"/>
  <c r="O4816" i="1"/>
  <c r="O4808" i="1"/>
  <c r="O4800" i="1"/>
  <c r="O4792" i="1"/>
  <c r="O4784" i="1"/>
  <c r="O4776" i="1"/>
  <c r="O4768" i="1"/>
  <c r="O4760" i="1"/>
  <c r="O4752" i="1"/>
  <c r="O4744" i="1"/>
  <c r="O4736" i="1"/>
  <c r="O4728" i="1"/>
  <c r="O4720" i="1"/>
  <c r="O4712" i="1"/>
  <c r="O4704" i="1"/>
  <c r="O4696" i="1"/>
  <c r="O4688" i="1"/>
  <c r="O4680" i="1"/>
  <c r="O4672" i="1"/>
  <c r="O4661" i="1"/>
  <c r="O4650" i="1"/>
  <c r="O4640" i="1"/>
  <c r="O4629" i="1"/>
  <c r="O4618" i="1"/>
  <c r="O4608" i="1"/>
  <c r="O4597" i="1"/>
  <c r="O4586" i="1"/>
  <c r="O4576" i="1"/>
  <c r="O4565" i="1"/>
  <c r="O4554" i="1"/>
  <c r="O4544" i="1"/>
  <c r="O4533" i="1"/>
  <c r="O4522" i="1"/>
  <c r="O4512" i="1"/>
  <c r="O4501" i="1"/>
  <c r="O4490" i="1"/>
  <c r="O4480" i="1"/>
  <c r="O4465" i="1"/>
  <c r="O4449" i="1"/>
  <c r="O4433" i="1"/>
  <c r="O4417" i="1"/>
  <c r="O4401" i="1"/>
  <c r="O4385" i="1"/>
  <c r="O4369" i="1"/>
  <c r="O4353" i="1"/>
  <c r="O4337" i="1"/>
  <c r="O4321" i="1"/>
  <c r="O4305" i="1"/>
  <c r="O4289" i="1"/>
  <c r="O4273" i="1"/>
  <c r="O4257" i="1"/>
  <c r="O4241" i="1"/>
  <c r="O4225" i="1"/>
  <c r="O4209" i="1"/>
  <c r="O4193" i="1"/>
  <c r="O4177" i="1"/>
  <c r="O4161" i="1"/>
  <c r="O4145" i="1"/>
  <c r="O4129" i="1"/>
  <c r="O4113" i="1"/>
  <c r="O4097" i="1"/>
  <c r="O4081" i="1"/>
  <c r="O4065" i="1"/>
  <c r="O4049" i="1"/>
  <c r="O4033" i="1"/>
  <c r="O4017" i="1"/>
  <c r="O4001" i="1"/>
  <c r="O3985" i="1"/>
  <c r="O3969" i="1"/>
  <c r="O3953" i="1"/>
  <c r="O3937" i="1"/>
  <c r="O3921" i="1"/>
  <c r="O3905" i="1"/>
  <c r="O3889" i="1"/>
  <c r="O3873" i="1"/>
  <c r="O3857" i="1"/>
  <c r="O3841" i="1"/>
  <c r="O3825" i="1"/>
  <c r="O3809" i="1"/>
  <c r="O3793" i="1"/>
  <c r="O3777" i="1"/>
  <c r="O3761" i="1"/>
  <c r="O3745" i="1"/>
  <c r="O3729" i="1"/>
  <c r="O3713" i="1"/>
  <c r="O3697" i="1"/>
  <c r="O3681" i="1"/>
  <c r="O3665" i="1"/>
  <c r="O3649" i="1"/>
  <c r="O3633" i="1"/>
  <c r="O3617" i="1"/>
  <c r="O3601" i="1"/>
  <c r="O3585" i="1"/>
  <c r="O3569" i="1"/>
  <c r="O3553" i="1"/>
  <c r="O3537" i="1"/>
  <c r="O3521" i="1"/>
  <c r="O3505" i="1"/>
  <c r="O3489" i="1"/>
  <c r="O3473" i="1"/>
  <c r="O3457" i="1"/>
  <c r="O3441" i="1"/>
  <c r="O3425" i="1"/>
  <c r="O3409" i="1"/>
  <c r="O3393" i="1"/>
  <c r="O3377" i="1"/>
  <c r="O3361" i="1"/>
  <c r="O3345" i="1"/>
  <c r="O3329" i="1"/>
  <c r="O3313" i="1"/>
  <c r="O3297" i="1"/>
  <c r="O3281" i="1"/>
  <c r="O3265" i="1"/>
  <c r="O3249" i="1"/>
  <c r="O3233" i="1"/>
  <c r="O3217" i="1"/>
  <c r="O3201" i="1"/>
  <c r="O3185" i="1"/>
  <c r="O3169" i="1"/>
  <c r="O3153" i="1"/>
  <c r="O3137" i="1"/>
  <c r="O3121" i="1"/>
  <c r="O3105" i="1"/>
  <c r="O3089" i="1"/>
  <c r="O3073" i="1"/>
  <c r="O3057" i="1"/>
  <c r="O3041" i="1"/>
  <c r="O3025" i="1"/>
  <c r="O3009" i="1"/>
  <c r="O2993" i="1"/>
  <c r="O2977" i="1"/>
  <c r="O2961" i="1"/>
  <c r="O2945" i="1"/>
  <c r="O2929" i="1"/>
  <c r="O2913" i="1"/>
  <c r="O2897" i="1"/>
  <c r="O2881" i="1"/>
  <c r="O2865" i="1"/>
  <c r="O2849" i="1"/>
  <c r="O2833" i="1"/>
  <c r="O2817" i="1"/>
  <c r="O2801" i="1"/>
  <c r="O2785" i="1"/>
  <c r="O2769" i="1"/>
  <c r="O2753" i="1"/>
  <c r="O2737" i="1"/>
  <c r="O2721" i="1"/>
  <c r="O2705" i="1"/>
  <c r="O2689" i="1"/>
  <c r="O2673" i="1"/>
  <c r="O2657" i="1"/>
  <c r="O2641" i="1"/>
  <c r="O2623" i="1"/>
  <c r="O2591" i="1"/>
  <c r="O2559" i="1"/>
  <c r="O2527" i="1"/>
  <c r="O2495" i="1"/>
  <c r="O2463" i="1"/>
  <c r="O2431" i="1"/>
  <c r="O2399" i="1"/>
  <c r="O2367" i="1"/>
  <c r="O2335" i="1"/>
  <c r="O2303" i="1"/>
  <c r="O2271" i="1"/>
  <c r="O2239" i="1"/>
  <c r="O2207" i="1"/>
  <c r="O2175" i="1"/>
  <c r="O2143" i="1"/>
  <c r="O2111" i="1"/>
  <c r="O2079" i="1"/>
  <c r="O2047" i="1"/>
  <c r="O2015" i="1"/>
  <c r="O1983" i="1"/>
  <c r="O1951" i="1"/>
  <c r="O1919" i="1"/>
  <c r="O1887" i="1"/>
  <c r="O1855" i="1"/>
  <c r="O1823" i="1"/>
  <c r="O1791" i="1"/>
  <c r="O1759" i="1"/>
  <c r="O1727" i="1"/>
  <c r="O1695" i="1"/>
  <c r="O1663" i="1"/>
  <c r="O1623" i="1"/>
  <c r="O1562" i="1"/>
  <c r="O1476" i="1"/>
  <c r="O1383" i="1"/>
  <c r="O1270" i="1"/>
  <c r="O1155" i="1"/>
  <c r="O1042" i="1"/>
  <c r="O928" i="1"/>
  <c r="O814" i="1"/>
  <c r="O665" i="1"/>
  <c r="O437" i="1"/>
  <c r="O13" i="1"/>
  <c r="O17" i="1"/>
  <c r="O21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16" i="1"/>
  <c r="O22" i="1"/>
  <c r="O27" i="1"/>
  <c r="O32" i="1"/>
  <c r="O38" i="1"/>
  <c r="O43" i="1"/>
  <c r="O48" i="1"/>
  <c r="O54" i="1"/>
  <c r="O59" i="1"/>
  <c r="O64" i="1"/>
  <c r="O70" i="1"/>
  <c r="O75" i="1"/>
  <c r="O80" i="1"/>
  <c r="O86" i="1"/>
  <c r="O91" i="1"/>
  <c r="O96" i="1"/>
  <c r="O102" i="1"/>
  <c r="O107" i="1"/>
  <c r="O112" i="1"/>
  <c r="O118" i="1"/>
  <c r="O123" i="1"/>
  <c r="O128" i="1"/>
  <c r="O134" i="1"/>
  <c r="O139" i="1"/>
  <c r="O144" i="1"/>
  <c r="O150" i="1"/>
  <c r="O155" i="1"/>
  <c r="O160" i="1"/>
  <c r="O166" i="1"/>
  <c r="O171" i="1"/>
  <c r="O176" i="1"/>
  <c r="O182" i="1"/>
  <c r="O187" i="1"/>
  <c r="O192" i="1"/>
  <c r="O198" i="1"/>
  <c r="O203" i="1"/>
  <c r="O208" i="1"/>
  <c r="O214" i="1"/>
  <c r="O219" i="1"/>
  <c r="O224" i="1"/>
  <c r="O230" i="1"/>
  <c r="O235" i="1"/>
  <c r="O240" i="1"/>
  <c r="O246" i="1"/>
  <c r="O251" i="1"/>
  <c r="O256" i="1"/>
  <c r="O262" i="1"/>
  <c r="O267" i="1"/>
  <c r="O272" i="1"/>
  <c r="O278" i="1"/>
  <c r="O283" i="1"/>
  <c r="O288" i="1"/>
  <c r="O294" i="1"/>
  <c r="O299" i="1"/>
  <c r="O304" i="1"/>
  <c r="O310" i="1"/>
  <c r="O315" i="1"/>
  <c r="O320" i="1"/>
  <c r="O326" i="1"/>
  <c r="O331" i="1"/>
  <c r="O336" i="1"/>
  <c r="O342" i="1"/>
  <c r="O347" i="1"/>
  <c r="O351" i="1"/>
  <c r="O355" i="1"/>
  <c r="O359" i="1"/>
  <c r="O363" i="1"/>
  <c r="O367" i="1"/>
  <c r="O371" i="1"/>
  <c r="O375" i="1"/>
  <c r="O379" i="1"/>
  <c r="O383" i="1"/>
  <c r="O387" i="1"/>
  <c r="O391" i="1"/>
  <c r="O395" i="1"/>
  <c r="O399" i="1"/>
  <c r="O403" i="1"/>
  <c r="O407" i="1"/>
  <c r="O411" i="1"/>
  <c r="O415" i="1"/>
  <c r="O419" i="1"/>
  <c r="O423" i="1"/>
  <c r="O427" i="1"/>
  <c r="O431" i="1"/>
  <c r="O435" i="1"/>
  <c r="O439" i="1"/>
  <c r="O443" i="1"/>
  <c r="O447" i="1"/>
  <c r="O451" i="1"/>
  <c r="O455" i="1"/>
  <c r="O459" i="1"/>
  <c r="O463" i="1"/>
  <c r="O467" i="1"/>
  <c r="O471" i="1"/>
  <c r="O475" i="1"/>
  <c r="O479" i="1"/>
  <c r="O483" i="1"/>
  <c r="O487" i="1"/>
  <c r="O491" i="1"/>
  <c r="O495" i="1"/>
  <c r="O499" i="1"/>
  <c r="O503" i="1"/>
  <c r="O507" i="1"/>
  <c r="O511" i="1"/>
  <c r="O515" i="1"/>
  <c r="O519" i="1"/>
  <c r="O523" i="1"/>
  <c r="O527" i="1"/>
  <c r="O531" i="1"/>
  <c r="O535" i="1"/>
  <c r="O539" i="1"/>
  <c r="O543" i="1"/>
  <c r="O547" i="1"/>
  <c r="O551" i="1"/>
  <c r="O555" i="1"/>
  <c r="O559" i="1"/>
  <c r="O563" i="1"/>
  <c r="O567" i="1"/>
  <c r="O571" i="1"/>
  <c r="O575" i="1"/>
  <c r="O579" i="1"/>
  <c r="O583" i="1"/>
  <c r="O587" i="1"/>
  <c r="O591" i="1"/>
  <c r="O595" i="1"/>
  <c r="O599" i="1"/>
  <c r="O603" i="1"/>
  <c r="O607" i="1"/>
  <c r="O611" i="1"/>
  <c r="O615" i="1"/>
  <c r="O619" i="1"/>
  <c r="O623" i="1"/>
  <c r="O627" i="1"/>
  <c r="O631" i="1"/>
  <c r="O635" i="1"/>
  <c r="O639" i="1"/>
  <c r="O643" i="1"/>
  <c r="O647" i="1"/>
  <c r="O651" i="1"/>
  <c r="O655" i="1"/>
  <c r="O659" i="1"/>
  <c r="O663" i="1"/>
  <c r="O667" i="1"/>
  <c r="O671" i="1"/>
  <c r="O675" i="1"/>
  <c r="O679" i="1"/>
  <c r="O683" i="1"/>
  <c r="O687" i="1"/>
  <c r="O691" i="1"/>
  <c r="O695" i="1"/>
  <c r="O699" i="1"/>
  <c r="O703" i="1"/>
  <c r="O707" i="1"/>
  <c r="O711" i="1"/>
  <c r="O715" i="1"/>
  <c r="O719" i="1"/>
  <c r="O723" i="1"/>
  <c r="O727" i="1"/>
  <c r="O731" i="1"/>
  <c r="O735" i="1"/>
  <c r="O739" i="1"/>
  <c r="O743" i="1"/>
  <c r="O747" i="1"/>
  <c r="O751" i="1"/>
  <c r="O755" i="1"/>
  <c r="O759" i="1"/>
  <c r="O763" i="1"/>
  <c r="O767" i="1"/>
  <c r="O14" i="1"/>
  <c r="O20" i="1"/>
  <c r="O28" i="1"/>
  <c r="O35" i="1"/>
  <c r="O42" i="1"/>
  <c r="O50" i="1"/>
  <c r="O56" i="1"/>
  <c r="O63" i="1"/>
  <c r="O71" i="1"/>
  <c r="O78" i="1"/>
  <c r="O84" i="1"/>
  <c r="O92" i="1"/>
  <c r="O99" i="1"/>
  <c r="O106" i="1"/>
  <c r="O114" i="1"/>
  <c r="O120" i="1"/>
  <c r="O127" i="1"/>
  <c r="O135" i="1"/>
  <c r="O142" i="1"/>
  <c r="O148" i="1"/>
  <c r="O156" i="1"/>
  <c r="O163" i="1"/>
  <c r="O170" i="1"/>
  <c r="O178" i="1"/>
  <c r="O184" i="1"/>
  <c r="O191" i="1"/>
  <c r="O199" i="1"/>
  <c r="O206" i="1"/>
  <c r="O212" i="1"/>
  <c r="O220" i="1"/>
  <c r="O227" i="1"/>
  <c r="O234" i="1"/>
  <c r="O242" i="1"/>
  <c r="O248" i="1"/>
  <c r="O255" i="1"/>
  <c r="O263" i="1"/>
  <c r="O270" i="1"/>
  <c r="O276" i="1"/>
  <c r="O284" i="1"/>
  <c r="O291" i="1"/>
  <c r="O298" i="1"/>
  <c r="O306" i="1"/>
  <c r="O312" i="1"/>
  <c r="O319" i="1"/>
  <c r="O327" i="1"/>
  <c r="O334" i="1"/>
  <c r="O340" i="1"/>
  <c r="O348" i="1"/>
  <c r="O353" i="1"/>
  <c r="O358" i="1"/>
  <c r="O364" i="1"/>
  <c r="O369" i="1"/>
  <c r="O374" i="1"/>
  <c r="O380" i="1"/>
  <c r="O385" i="1"/>
  <c r="O390" i="1"/>
  <c r="O396" i="1"/>
  <c r="O401" i="1"/>
  <c r="O406" i="1"/>
  <c r="O412" i="1"/>
  <c r="O417" i="1"/>
  <c r="O422" i="1"/>
  <c r="O428" i="1"/>
  <c r="O433" i="1"/>
  <c r="O438" i="1"/>
  <c r="O444" i="1"/>
  <c r="O449" i="1"/>
  <c r="O454" i="1"/>
  <c r="O460" i="1"/>
  <c r="O465" i="1"/>
  <c r="O470" i="1"/>
  <c r="O476" i="1"/>
  <c r="O481" i="1"/>
  <c r="O486" i="1"/>
  <c r="O492" i="1"/>
  <c r="O497" i="1"/>
  <c r="O502" i="1"/>
  <c r="O508" i="1"/>
  <c r="O513" i="1"/>
  <c r="O518" i="1"/>
  <c r="O524" i="1"/>
  <c r="O529" i="1"/>
  <c r="O534" i="1"/>
  <c r="O540" i="1"/>
  <c r="O545" i="1"/>
  <c r="O550" i="1"/>
  <c r="O556" i="1"/>
  <c r="O561" i="1"/>
  <c r="O566" i="1"/>
  <c r="O572" i="1"/>
  <c r="O577" i="1"/>
  <c r="O582" i="1"/>
  <c r="O588" i="1"/>
  <c r="O593" i="1"/>
  <c r="O598" i="1"/>
  <c r="O604" i="1"/>
  <c r="O609" i="1"/>
  <c r="O614" i="1"/>
  <c r="O620" i="1"/>
  <c r="O625" i="1"/>
  <c r="O630" i="1"/>
  <c r="O636" i="1"/>
  <c r="O641" i="1"/>
  <c r="O646" i="1"/>
  <c r="O652" i="1"/>
  <c r="O657" i="1"/>
  <c r="O662" i="1"/>
  <c r="O668" i="1"/>
  <c r="O673" i="1"/>
  <c r="O678" i="1"/>
  <c r="O684" i="1"/>
  <c r="O689" i="1"/>
  <c r="O694" i="1"/>
  <c r="O700" i="1"/>
  <c r="O705" i="1"/>
  <c r="O710" i="1"/>
  <c r="O716" i="1"/>
  <c r="O721" i="1"/>
  <c r="O726" i="1"/>
  <c r="O732" i="1"/>
  <c r="O737" i="1"/>
  <c r="O742" i="1"/>
  <c r="O748" i="1"/>
  <c r="O753" i="1"/>
  <c r="O758" i="1"/>
  <c r="O764" i="1"/>
  <c r="O769" i="1"/>
  <c r="O773" i="1"/>
  <c r="O777" i="1"/>
  <c r="O781" i="1"/>
  <c r="O785" i="1"/>
  <c r="O789" i="1"/>
  <c r="O793" i="1"/>
  <c r="O797" i="1"/>
  <c r="O801" i="1"/>
  <c r="O805" i="1"/>
  <c r="O809" i="1"/>
  <c r="O813" i="1"/>
  <c r="O817" i="1"/>
  <c r="O821" i="1"/>
  <c r="O825" i="1"/>
  <c r="O829" i="1"/>
  <c r="O833" i="1"/>
  <c r="O837" i="1"/>
  <c r="O841" i="1"/>
  <c r="O845" i="1"/>
  <c r="O849" i="1"/>
  <c r="O853" i="1"/>
  <c r="O857" i="1"/>
  <c r="O861" i="1"/>
  <c r="O865" i="1"/>
  <c r="O869" i="1"/>
  <c r="O873" i="1"/>
  <c r="O877" i="1"/>
  <c r="O881" i="1"/>
  <c r="O885" i="1"/>
  <c r="O889" i="1"/>
  <c r="O893" i="1"/>
  <c r="O897" i="1"/>
  <c r="O901" i="1"/>
  <c r="O905" i="1"/>
  <c r="O909" i="1"/>
  <c r="O913" i="1"/>
  <c r="O917" i="1"/>
  <c r="O921" i="1"/>
  <c r="O925" i="1"/>
  <c r="O929" i="1"/>
  <c r="O933" i="1"/>
  <c r="O937" i="1"/>
  <c r="O941" i="1"/>
  <c r="O945" i="1"/>
  <c r="O949" i="1"/>
  <c r="O953" i="1"/>
  <c r="O957" i="1"/>
  <c r="O961" i="1"/>
  <c r="O965" i="1"/>
  <c r="O969" i="1"/>
  <c r="O973" i="1"/>
  <c r="O977" i="1"/>
  <c r="O981" i="1"/>
  <c r="O985" i="1"/>
  <c r="O989" i="1"/>
  <c r="O993" i="1"/>
  <c r="O997" i="1"/>
  <c r="O1001" i="1"/>
  <c r="O1005" i="1"/>
  <c r="O1009" i="1"/>
  <c r="O1013" i="1"/>
  <c r="O1017" i="1"/>
  <c r="O1021" i="1"/>
  <c r="O1025" i="1"/>
  <c r="O1029" i="1"/>
  <c r="O1033" i="1"/>
  <c r="O1037" i="1"/>
  <c r="O1041" i="1"/>
  <c r="O1045" i="1"/>
  <c r="O1049" i="1"/>
  <c r="O1053" i="1"/>
  <c r="O1057" i="1"/>
  <c r="O1061" i="1"/>
  <c r="O1065" i="1"/>
  <c r="O1069" i="1"/>
  <c r="O1073" i="1"/>
  <c r="O1077" i="1"/>
  <c r="O1081" i="1"/>
  <c r="O1085" i="1"/>
  <c r="O1089" i="1"/>
  <c r="O1093" i="1"/>
  <c r="O1097" i="1"/>
  <c r="O1101" i="1"/>
  <c r="O1105" i="1"/>
  <c r="O1109" i="1"/>
  <c r="O1113" i="1"/>
  <c r="O1117" i="1"/>
  <c r="O1121" i="1"/>
  <c r="O1125" i="1"/>
  <c r="O1129" i="1"/>
  <c r="O1133" i="1"/>
  <c r="O1137" i="1"/>
  <c r="O1141" i="1"/>
  <c r="O1145" i="1"/>
  <c r="O1149" i="1"/>
  <c r="O1153" i="1"/>
  <c r="O1157" i="1"/>
  <c r="O1161" i="1"/>
  <c r="O1165" i="1"/>
  <c r="O1169" i="1"/>
  <c r="O1173" i="1"/>
  <c r="O1177" i="1"/>
  <c r="O1181" i="1"/>
  <c r="O1185" i="1"/>
  <c r="O1189" i="1"/>
  <c r="O1193" i="1"/>
  <c r="O1197" i="1"/>
  <c r="O1201" i="1"/>
  <c r="O1205" i="1"/>
  <c r="O1209" i="1"/>
  <c r="O1213" i="1"/>
  <c r="O1217" i="1"/>
  <c r="O1221" i="1"/>
  <c r="O1225" i="1"/>
  <c r="O1229" i="1"/>
  <c r="O1233" i="1"/>
  <c r="O1237" i="1"/>
  <c r="O1241" i="1"/>
  <c r="O1245" i="1"/>
  <c r="O1249" i="1"/>
  <c r="O1253" i="1"/>
  <c r="O1257" i="1"/>
  <c r="O1261" i="1"/>
  <c r="O1265" i="1"/>
  <c r="O1269" i="1"/>
  <c r="O1273" i="1"/>
  <c r="O1277" i="1"/>
  <c r="O1281" i="1"/>
  <c r="O1285" i="1"/>
  <c r="O1289" i="1"/>
  <c r="O1293" i="1"/>
  <c r="O1297" i="1"/>
  <c r="O1301" i="1"/>
  <c r="O1305" i="1"/>
  <c r="O1309" i="1"/>
  <c r="O1313" i="1"/>
  <c r="O1317" i="1"/>
  <c r="O1321" i="1"/>
  <c r="O1325" i="1"/>
  <c r="O1329" i="1"/>
  <c r="O1333" i="1"/>
  <c r="O1337" i="1"/>
  <c r="O1341" i="1"/>
  <c r="O1345" i="1"/>
  <c r="O1349" i="1"/>
  <c r="O1353" i="1"/>
  <c r="O1357" i="1"/>
  <c r="O1361" i="1"/>
  <c r="O1365" i="1"/>
  <c r="O1369" i="1"/>
  <c r="O1373" i="1"/>
  <c r="O1377" i="1"/>
  <c r="O1381" i="1"/>
  <c r="O1385" i="1"/>
  <c r="O1389" i="1"/>
  <c r="O1393" i="1"/>
  <c r="O1397" i="1"/>
  <c r="O1401" i="1"/>
  <c r="O1405" i="1"/>
  <c r="O1409" i="1"/>
  <c r="O1413" i="1"/>
  <c r="O1417" i="1"/>
  <c r="O1421" i="1"/>
  <c r="O1425" i="1"/>
  <c r="O1429" i="1"/>
  <c r="O1433" i="1"/>
  <c r="O1437" i="1"/>
  <c r="O1441" i="1"/>
  <c r="O1445" i="1"/>
  <c r="O1449" i="1"/>
  <c r="O1453" i="1"/>
  <c r="O1457" i="1"/>
  <c r="O1461" i="1"/>
  <c r="O1465" i="1"/>
  <c r="O1469" i="1"/>
  <c r="O1473" i="1"/>
  <c r="O1477" i="1"/>
  <c r="O1481" i="1"/>
  <c r="O1485" i="1"/>
  <c r="O1489" i="1"/>
  <c r="O1493" i="1"/>
  <c r="O1497" i="1"/>
  <c r="O1501" i="1"/>
  <c r="O1505" i="1"/>
  <c r="O1509" i="1"/>
  <c r="O1513" i="1"/>
  <c r="O1517" i="1"/>
  <c r="O1521" i="1"/>
  <c r="O1525" i="1"/>
  <c r="O1529" i="1"/>
  <c r="O1533" i="1"/>
  <c r="O1537" i="1"/>
  <c r="O1541" i="1"/>
  <c r="O1545" i="1"/>
  <c r="O1549" i="1"/>
  <c r="O1553" i="1"/>
  <c r="O1557" i="1"/>
  <c r="O1561" i="1"/>
  <c r="O1565" i="1"/>
  <c r="O1569" i="1"/>
  <c r="O1573" i="1"/>
  <c r="O1577" i="1"/>
  <c r="O1581" i="1"/>
  <c r="O1585" i="1"/>
  <c r="O1589" i="1"/>
  <c r="O1593" i="1"/>
  <c r="O1597" i="1"/>
  <c r="O1601" i="1"/>
  <c r="O1605" i="1"/>
  <c r="O1609" i="1"/>
  <c r="O1613" i="1"/>
  <c r="O1617" i="1"/>
  <c r="O1621" i="1"/>
  <c r="O1625" i="1"/>
  <c r="O15" i="1"/>
  <c r="O24" i="1"/>
  <c r="O34" i="1"/>
  <c r="O44" i="1"/>
  <c r="O52" i="1"/>
  <c r="O62" i="1"/>
  <c r="O72" i="1"/>
  <c r="O82" i="1"/>
  <c r="O90" i="1"/>
  <c r="O100" i="1"/>
  <c r="O110" i="1"/>
  <c r="O119" i="1"/>
  <c r="O130" i="1"/>
  <c r="O138" i="1"/>
  <c r="O147" i="1"/>
  <c r="O158" i="1"/>
  <c r="O167" i="1"/>
  <c r="O175" i="1"/>
  <c r="O186" i="1"/>
  <c r="O195" i="1"/>
  <c r="O204" i="1"/>
  <c r="O215" i="1"/>
  <c r="O223" i="1"/>
  <c r="O232" i="1"/>
  <c r="O243" i="1"/>
  <c r="O252" i="1"/>
  <c r="O260" i="1"/>
  <c r="O271" i="1"/>
  <c r="O280" i="1"/>
  <c r="O290" i="1"/>
  <c r="O300" i="1"/>
  <c r="O308" i="1"/>
  <c r="O318" i="1"/>
  <c r="O328" i="1"/>
  <c r="O338" i="1"/>
  <c r="O346" i="1"/>
  <c r="O354" i="1"/>
  <c r="O361" i="1"/>
  <c r="O368" i="1"/>
  <c r="O376" i="1"/>
  <c r="O382" i="1"/>
  <c r="O389" i="1"/>
  <c r="O397" i="1"/>
  <c r="O404" i="1"/>
  <c r="O410" i="1"/>
  <c r="O418" i="1"/>
  <c r="O425" i="1"/>
  <c r="O432" i="1"/>
  <c r="O440" i="1"/>
  <c r="O446" i="1"/>
  <c r="O453" i="1"/>
  <c r="O461" i="1"/>
  <c r="O468" i="1"/>
  <c r="O474" i="1"/>
  <c r="O482" i="1"/>
  <c r="O489" i="1"/>
  <c r="O496" i="1"/>
  <c r="O504" i="1"/>
  <c r="O510" i="1"/>
  <c r="O517" i="1"/>
  <c r="O525" i="1"/>
  <c r="O532" i="1"/>
  <c r="O538" i="1"/>
  <c r="O546" i="1"/>
  <c r="O553" i="1"/>
  <c r="O560" i="1"/>
  <c r="O568" i="1"/>
  <c r="O574" i="1"/>
  <c r="O581" i="1"/>
  <c r="O589" i="1"/>
  <c r="O596" i="1"/>
  <c r="O602" i="1"/>
  <c r="O610" i="1"/>
  <c r="O617" i="1"/>
  <c r="O624" i="1"/>
  <c r="O632" i="1"/>
  <c r="O638" i="1"/>
  <c r="O645" i="1"/>
  <c r="O653" i="1"/>
  <c r="O660" i="1"/>
  <c r="O666" i="1"/>
  <c r="O674" i="1"/>
  <c r="O681" i="1"/>
  <c r="O688" i="1"/>
  <c r="O696" i="1"/>
  <c r="O702" i="1"/>
  <c r="O709" i="1"/>
  <c r="O717" i="1"/>
  <c r="O724" i="1"/>
  <c r="O730" i="1"/>
  <c r="O738" i="1"/>
  <c r="O745" i="1"/>
  <c r="O752" i="1"/>
  <c r="O760" i="1"/>
  <c r="O766" i="1"/>
  <c r="O772" i="1"/>
  <c r="O778" i="1"/>
  <c r="O783" i="1"/>
  <c r="O788" i="1"/>
  <c r="O794" i="1"/>
  <c r="O799" i="1"/>
  <c r="O804" i="1"/>
  <c r="O810" i="1"/>
  <c r="O815" i="1"/>
  <c r="O820" i="1"/>
  <c r="O826" i="1"/>
  <c r="O831" i="1"/>
  <c r="O836" i="1"/>
  <c r="O842" i="1"/>
  <c r="O847" i="1"/>
  <c r="O852" i="1"/>
  <c r="O858" i="1"/>
  <c r="O863" i="1"/>
  <c r="O868" i="1"/>
  <c r="O874" i="1"/>
  <c r="O879" i="1"/>
  <c r="O884" i="1"/>
  <c r="O890" i="1"/>
  <c r="O895" i="1"/>
  <c r="O900" i="1"/>
  <c r="O906" i="1"/>
  <c r="O911" i="1"/>
  <c r="O916" i="1"/>
  <c r="O922" i="1"/>
  <c r="O927" i="1"/>
  <c r="O932" i="1"/>
  <c r="O938" i="1"/>
  <c r="O943" i="1"/>
  <c r="O948" i="1"/>
  <c r="O954" i="1"/>
  <c r="O959" i="1"/>
  <c r="O964" i="1"/>
  <c r="O970" i="1"/>
  <c r="O975" i="1"/>
  <c r="O980" i="1"/>
  <c r="O986" i="1"/>
  <c r="O991" i="1"/>
  <c r="O996" i="1"/>
  <c r="O1002" i="1"/>
  <c r="O1007" i="1"/>
  <c r="O1012" i="1"/>
  <c r="O1018" i="1"/>
  <c r="O1023" i="1"/>
  <c r="O1028" i="1"/>
  <c r="O1034" i="1"/>
  <c r="O1039" i="1"/>
  <c r="O1044" i="1"/>
  <c r="O1050" i="1"/>
  <c r="O1055" i="1"/>
  <c r="O1060" i="1"/>
  <c r="O1066" i="1"/>
  <c r="O1071" i="1"/>
  <c r="O1076" i="1"/>
  <c r="O1082" i="1"/>
  <c r="O1087" i="1"/>
  <c r="O1092" i="1"/>
  <c r="O1098" i="1"/>
  <c r="O1103" i="1"/>
  <c r="O1108" i="1"/>
  <c r="O1114" i="1"/>
  <c r="O1119" i="1"/>
  <c r="O1124" i="1"/>
  <c r="O1130" i="1"/>
  <c r="O1135" i="1"/>
  <c r="O1140" i="1"/>
  <c r="O1146" i="1"/>
  <c r="O1151" i="1"/>
  <c r="O1156" i="1"/>
  <c r="O1162" i="1"/>
  <c r="O1167" i="1"/>
  <c r="O1172" i="1"/>
  <c r="O1178" i="1"/>
  <c r="O1183" i="1"/>
  <c r="O1188" i="1"/>
  <c r="O1194" i="1"/>
  <c r="O1199" i="1"/>
  <c r="O1204" i="1"/>
  <c r="O1210" i="1"/>
  <c r="O1215" i="1"/>
  <c r="O1220" i="1"/>
  <c r="O1226" i="1"/>
  <c r="O1231" i="1"/>
  <c r="O1236" i="1"/>
  <c r="O1242" i="1"/>
  <c r="O1247" i="1"/>
  <c r="O1252" i="1"/>
  <c r="O1258" i="1"/>
  <c r="O1263" i="1"/>
  <c r="O1268" i="1"/>
  <c r="O1274" i="1"/>
  <c r="O1279" i="1"/>
  <c r="O1284" i="1"/>
  <c r="O1290" i="1"/>
  <c r="O1295" i="1"/>
  <c r="O1300" i="1"/>
  <c r="O1306" i="1"/>
  <c r="O1311" i="1"/>
  <c r="O1316" i="1"/>
  <c r="O1322" i="1"/>
  <c r="O1327" i="1"/>
  <c r="O1332" i="1"/>
  <c r="O1338" i="1"/>
  <c r="O1343" i="1"/>
  <c r="O1348" i="1"/>
  <c r="O1354" i="1"/>
  <c r="O1359" i="1"/>
  <c r="O1364" i="1"/>
  <c r="O1370" i="1"/>
  <c r="O1375" i="1"/>
  <c r="O1380" i="1"/>
  <c r="O1386" i="1"/>
  <c r="O1391" i="1"/>
  <c r="O1396" i="1"/>
  <c r="O1402" i="1"/>
  <c r="O1407" i="1"/>
  <c r="O1412" i="1"/>
  <c r="O18" i="1"/>
  <c r="O26" i="1"/>
  <c r="O36" i="1"/>
  <c r="O46" i="1"/>
  <c r="O55" i="1"/>
  <c r="O66" i="1"/>
  <c r="O74" i="1"/>
  <c r="O83" i="1"/>
  <c r="O94" i="1"/>
  <c r="O103" i="1"/>
  <c r="O111" i="1"/>
  <c r="O122" i="1"/>
  <c r="O131" i="1"/>
  <c r="O140" i="1"/>
  <c r="O151" i="1"/>
  <c r="O159" i="1"/>
  <c r="O168" i="1"/>
  <c r="O179" i="1"/>
  <c r="O188" i="1"/>
  <c r="O196" i="1"/>
  <c r="O207" i="1"/>
  <c r="O216" i="1"/>
  <c r="O226" i="1"/>
  <c r="O236" i="1"/>
  <c r="O244" i="1"/>
  <c r="O254" i="1"/>
  <c r="O264" i="1"/>
  <c r="O274" i="1"/>
  <c r="O282" i="1"/>
  <c r="O292" i="1"/>
  <c r="O302" i="1"/>
  <c r="O311" i="1"/>
  <c r="O322" i="1"/>
  <c r="O330" i="1"/>
  <c r="O339" i="1"/>
  <c r="O349" i="1"/>
  <c r="O356" i="1"/>
  <c r="O362" i="1"/>
  <c r="O370" i="1"/>
  <c r="O377" i="1"/>
  <c r="O384" i="1"/>
  <c r="O392" i="1"/>
  <c r="O398" i="1"/>
  <c r="O405" i="1"/>
  <c r="O413" i="1"/>
  <c r="O420" i="1"/>
  <c r="O426" i="1"/>
  <c r="O434" i="1"/>
  <c r="O441" i="1"/>
  <c r="O448" i="1"/>
  <c r="O456" i="1"/>
  <c r="O462" i="1"/>
  <c r="O469" i="1"/>
  <c r="O477" i="1"/>
  <c r="O484" i="1"/>
  <c r="O490" i="1"/>
  <c r="O498" i="1"/>
  <c r="O505" i="1"/>
  <c r="O512" i="1"/>
  <c r="O520" i="1"/>
  <c r="O526" i="1"/>
  <c r="O533" i="1"/>
  <c r="O541" i="1"/>
  <c r="O548" i="1"/>
  <c r="O554" i="1"/>
  <c r="O562" i="1"/>
  <c r="O569" i="1"/>
  <c r="O576" i="1"/>
  <c r="O584" i="1"/>
  <c r="O590" i="1"/>
  <c r="O597" i="1"/>
  <c r="O605" i="1"/>
  <c r="O612" i="1"/>
  <c r="O618" i="1"/>
  <c r="O626" i="1"/>
  <c r="O633" i="1"/>
  <c r="O640" i="1"/>
  <c r="O648" i="1"/>
  <c r="O654" i="1"/>
  <c r="O661" i="1"/>
  <c r="O669" i="1"/>
  <c r="O676" i="1"/>
  <c r="O682" i="1"/>
  <c r="O690" i="1"/>
  <c r="O697" i="1"/>
  <c r="O19" i="1"/>
  <c r="O39" i="1"/>
  <c r="O58" i="1"/>
  <c r="O76" i="1"/>
  <c r="O95" i="1"/>
  <c r="O115" i="1"/>
  <c r="O132" i="1"/>
  <c r="O152" i="1"/>
  <c r="O172" i="1"/>
  <c r="O190" i="1"/>
  <c r="O210" i="1"/>
  <c r="O228" i="1"/>
  <c r="O247" i="1"/>
  <c r="O266" i="1"/>
  <c r="O286" i="1"/>
  <c r="O303" i="1"/>
  <c r="O323" i="1"/>
  <c r="O343" i="1"/>
  <c r="O357" i="1"/>
  <c r="O372" i="1"/>
  <c r="O386" i="1"/>
  <c r="O400" i="1"/>
  <c r="O414" i="1"/>
  <c r="O429" i="1"/>
  <c r="O442" i="1"/>
  <c r="O457" i="1"/>
  <c r="O472" i="1"/>
  <c r="O485" i="1"/>
  <c r="O500" i="1"/>
  <c r="O514" i="1"/>
  <c r="O528" i="1"/>
  <c r="O542" i="1"/>
  <c r="O557" i="1"/>
  <c r="O570" i="1"/>
  <c r="O585" i="1"/>
  <c r="O600" i="1"/>
  <c r="O613" i="1"/>
  <c r="O628" i="1"/>
  <c r="O642" i="1"/>
  <c r="O656" i="1"/>
  <c r="O670" i="1"/>
  <c r="O685" i="1"/>
  <c r="O698" i="1"/>
  <c r="O708" i="1"/>
  <c r="O718" i="1"/>
  <c r="O728" i="1"/>
  <c r="O736" i="1"/>
  <c r="O746" i="1"/>
  <c r="O756" i="1"/>
  <c r="O765" i="1"/>
  <c r="O774" i="1"/>
  <c r="O780" i="1"/>
  <c r="O787" i="1"/>
  <c r="O795" i="1"/>
  <c r="O802" i="1"/>
  <c r="O808" i="1"/>
  <c r="O816" i="1"/>
  <c r="O823" i="1"/>
  <c r="O830" i="1"/>
  <c r="O838" i="1"/>
  <c r="O844" i="1"/>
  <c r="O851" i="1"/>
  <c r="O859" i="1"/>
  <c r="O866" i="1"/>
  <c r="O872" i="1"/>
  <c r="O880" i="1"/>
  <c r="O887" i="1"/>
  <c r="O894" i="1"/>
  <c r="O902" i="1"/>
  <c r="O908" i="1"/>
  <c r="O915" i="1"/>
  <c r="O923" i="1"/>
  <c r="O930" i="1"/>
  <c r="O936" i="1"/>
  <c r="O944" i="1"/>
  <c r="O951" i="1"/>
  <c r="O958" i="1"/>
  <c r="O966" i="1"/>
  <c r="O972" i="1"/>
  <c r="O979" i="1"/>
  <c r="O987" i="1"/>
  <c r="O994" i="1"/>
  <c r="O1000" i="1"/>
  <c r="O1008" i="1"/>
  <c r="O1015" i="1"/>
  <c r="O1022" i="1"/>
  <c r="O1030" i="1"/>
  <c r="O1036" i="1"/>
  <c r="O1043" i="1"/>
  <c r="O1051" i="1"/>
  <c r="O1058" i="1"/>
  <c r="O1064" i="1"/>
  <c r="O1072" i="1"/>
  <c r="O1079" i="1"/>
  <c r="O1086" i="1"/>
  <c r="O1094" i="1"/>
  <c r="O1100" i="1"/>
  <c r="O1107" i="1"/>
  <c r="O1115" i="1"/>
  <c r="O1122" i="1"/>
  <c r="O1128" i="1"/>
  <c r="O1136" i="1"/>
  <c r="O1143" i="1"/>
  <c r="O1150" i="1"/>
  <c r="O1158" i="1"/>
  <c r="O1164" i="1"/>
  <c r="O1171" i="1"/>
  <c r="O1179" i="1"/>
  <c r="O1186" i="1"/>
  <c r="O1192" i="1"/>
  <c r="O1200" i="1"/>
  <c r="O1207" i="1"/>
  <c r="O1214" i="1"/>
  <c r="O1222" i="1"/>
  <c r="O1228" i="1"/>
  <c r="O1235" i="1"/>
  <c r="O1243" i="1"/>
  <c r="O1250" i="1"/>
  <c r="O1256" i="1"/>
  <c r="O1264" i="1"/>
  <c r="O1271" i="1"/>
  <c r="O1278" i="1"/>
  <c r="O1286" i="1"/>
  <c r="O1292" i="1"/>
  <c r="O1299" i="1"/>
  <c r="O1307" i="1"/>
  <c r="O1314" i="1"/>
  <c r="O1320" i="1"/>
  <c r="O1328" i="1"/>
  <c r="O1335" i="1"/>
  <c r="O1342" i="1"/>
  <c r="O1350" i="1"/>
  <c r="O1356" i="1"/>
  <c r="O1363" i="1"/>
  <c r="O1371" i="1"/>
  <c r="O1378" i="1"/>
  <c r="O1384" i="1"/>
  <c r="O1392" i="1"/>
  <c r="O1399" i="1"/>
  <c r="O1406" i="1"/>
  <c r="O1414" i="1"/>
  <c r="O1419" i="1"/>
  <c r="O1424" i="1"/>
  <c r="O1430" i="1"/>
  <c r="O1435" i="1"/>
  <c r="O1440" i="1"/>
  <c r="O1446" i="1"/>
  <c r="O1451" i="1"/>
  <c r="O1456" i="1"/>
  <c r="O1462" i="1"/>
  <c r="O1467" i="1"/>
  <c r="O1472" i="1"/>
  <c r="O1478" i="1"/>
  <c r="O1483" i="1"/>
  <c r="O1488" i="1"/>
  <c r="O1494" i="1"/>
  <c r="O1499" i="1"/>
  <c r="O1504" i="1"/>
  <c r="O1510" i="1"/>
  <c r="O1515" i="1"/>
  <c r="O1520" i="1"/>
  <c r="O1526" i="1"/>
  <c r="O1531" i="1"/>
  <c r="O1536" i="1"/>
  <c r="O1542" i="1"/>
  <c r="O1547" i="1"/>
  <c r="O1552" i="1"/>
  <c r="O1558" i="1"/>
  <c r="O1563" i="1"/>
  <c r="O1568" i="1"/>
  <c r="O1574" i="1"/>
  <c r="O1579" i="1"/>
  <c r="O1584" i="1"/>
  <c r="O1590" i="1"/>
  <c r="O1595" i="1"/>
  <c r="O1600" i="1"/>
  <c r="O1606" i="1"/>
  <c r="O1611" i="1"/>
  <c r="O1616" i="1"/>
  <c r="O1622" i="1"/>
  <c r="O1627" i="1"/>
  <c r="O1631" i="1"/>
  <c r="O1635" i="1"/>
  <c r="O1639" i="1"/>
  <c r="O1643" i="1"/>
  <c r="O1647" i="1"/>
  <c r="O1651" i="1"/>
  <c r="O23" i="1"/>
  <c r="O40" i="1"/>
  <c r="O60" i="1"/>
  <c r="O79" i="1"/>
  <c r="O98" i="1"/>
  <c r="O116" i="1"/>
  <c r="O136" i="1"/>
  <c r="O154" i="1"/>
  <c r="O174" i="1"/>
  <c r="O194" i="1"/>
  <c r="O211" i="1"/>
  <c r="O231" i="1"/>
  <c r="O250" i="1"/>
  <c r="O268" i="1"/>
  <c r="O287" i="1"/>
  <c r="O307" i="1"/>
  <c r="O324" i="1"/>
  <c r="O344" i="1"/>
  <c r="O360" i="1"/>
  <c r="O373" i="1"/>
  <c r="O388" i="1"/>
  <c r="O402" i="1"/>
  <c r="O416" i="1"/>
  <c r="O430" i="1"/>
  <c r="O445" i="1"/>
  <c r="O458" i="1"/>
  <c r="O473" i="1"/>
  <c r="O488" i="1"/>
  <c r="O501" i="1"/>
  <c r="O516" i="1"/>
  <c r="O530" i="1"/>
  <c r="O544" i="1"/>
  <c r="O558" i="1"/>
  <c r="O573" i="1"/>
  <c r="O586" i="1"/>
  <c r="O601" i="1"/>
  <c r="O616" i="1"/>
  <c r="O629" i="1"/>
  <c r="O644" i="1"/>
  <c r="O658" i="1"/>
  <c r="O672" i="1"/>
  <c r="O686" i="1"/>
  <c r="O701" i="1"/>
  <c r="O712" i="1"/>
  <c r="O720" i="1"/>
  <c r="O729" i="1"/>
  <c r="O740" i="1"/>
  <c r="O749" i="1"/>
  <c r="O757" i="1"/>
  <c r="O768" i="1"/>
  <c r="O775" i="1"/>
  <c r="O782" i="1"/>
  <c r="O790" i="1"/>
  <c r="O796" i="1"/>
  <c r="O803" i="1"/>
  <c r="O811" i="1"/>
  <c r="O818" i="1"/>
  <c r="O824" i="1"/>
  <c r="O832" i="1"/>
  <c r="O839" i="1"/>
  <c r="O846" i="1"/>
  <c r="O854" i="1"/>
  <c r="O860" i="1"/>
  <c r="O867" i="1"/>
  <c r="O875" i="1"/>
  <c r="O882" i="1"/>
  <c r="O888" i="1"/>
  <c r="O896" i="1"/>
  <c r="O903" i="1"/>
  <c r="O910" i="1"/>
  <c r="O918" i="1"/>
  <c r="O924" i="1"/>
  <c r="O931" i="1"/>
  <c r="O939" i="1"/>
  <c r="O946" i="1"/>
  <c r="O952" i="1"/>
  <c r="O960" i="1"/>
  <c r="O967" i="1"/>
  <c r="O974" i="1"/>
  <c r="O982" i="1"/>
  <c r="O988" i="1"/>
  <c r="O995" i="1"/>
  <c r="O1003" i="1"/>
  <c r="O1010" i="1"/>
  <c r="O1016" i="1"/>
  <c r="O1024" i="1"/>
  <c r="O1031" i="1"/>
  <c r="O1038" i="1"/>
  <c r="O1046" i="1"/>
  <c r="O1052" i="1"/>
  <c r="O1059" i="1"/>
  <c r="O1067" i="1"/>
  <c r="O1074" i="1"/>
  <c r="O1080" i="1"/>
  <c r="O1088" i="1"/>
  <c r="O1095" i="1"/>
  <c r="O1102" i="1"/>
  <c r="O1110" i="1"/>
  <c r="O1116" i="1"/>
  <c r="O1123" i="1"/>
  <c r="O1131" i="1"/>
  <c r="O1138" i="1"/>
  <c r="O1144" i="1"/>
  <c r="O1152" i="1"/>
  <c r="O1159" i="1"/>
  <c r="O1166" i="1"/>
  <c r="O1174" i="1"/>
  <c r="O1180" i="1"/>
  <c r="O1187" i="1"/>
  <c r="O1195" i="1"/>
  <c r="O1202" i="1"/>
  <c r="O1208" i="1"/>
  <c r="O1216" i="1"/>
  <c r="O1223" i="1"/>
  <c r="O1230" i="1"/>
  <c r="O1238" i="1"/>
  <c r="O1244" i="1"/>
  <c r="O1251" i="1"/>
  <c r="O1259" i="1"/>
  <c r="O1266" i="1"/>
  <c r="O1272" i="1"/>
  <c r="O1280" i="1"/>
  <c r="O1287" i="1"/>
  <c r="O1294" i="1"/>
  <c r="O1302" i="1"/>
  <c r="O1308" i="1"/>
  <c r="O1315" i="1"/>
  <c r="O1323" i="1"/>
  <c r="O1330" i="1"/>
  <c r="O1336" i="1"/>
  <c r="O1344" i="1"/>
  <c r="O1351" i="1"/>
  <c r="O1358" i="1"/>
  <c r="O1366" i="1"/>
  <c r="O1372" i="1"/>
  <c r="O1379" i="1"/>
  <c r="O1387" i="1"/>
  <c r="O1394" i="1"/>
  <c r="O1400" i="1"/>
  <c r="O1408" i="1"/>
  <c r="O1415" i="1"/>
  <c r="O1420" i="1"/>
  <c r="O1426" i="1"/>
  <c r="O1431" i="1"/>
  <c r="O1436" i="1"/>
  <c r="O1442" i="1"/>
  <c r="O1447" i="1"/>
  <c r="O1452" i="1"/>
  <c r="O1458" i="1"/>
  <c r="O1463" i="1"/>
  <c r="O1468" i="1"/>
  <c r="O1474" i="1"/>
  <c r="O1479" i="1"/>
  <c r="O1484" i="1"/>
  <c r="O1490" i="1"/>
  <c r="O1495" i="1"/>
  <c r="O1500" i="1"/>
  <c r="O1506" i="1"/>
  <c r="O1511" i="1"/>
  <c r="O1516" i="1"/>
  <c r="O1522" i="1"/>
  <c r="O1527" i="1"/>
  <c r="O1532" i="1"/>
  <c r="O1538" i="1"/>
  <c r="O1543" i="1"/>
  <c r="O1548" i="1"/>
  <c r="O1554" i="1"/>
  <c r="O1559" i="1"/>
  <c r="O1564" i="1"/>
  <c r="O1570" i="1"/>
  <c r="O30" i="1"/>
  <c r="O67" i="1"/>
  <c r="O104" i="1"/>
  <c r="O143" i="1"/>
  <c r="O180" i="1"/>
  <c r="O218" i="1"/>
  <c r="O258" i="1"/>
  <c r="O295" i="1"/>
  <c r="O332" i="1"/>
  <c r="O365" i="1"/>
  <c r="O393" i="1"/>
  <c r="O421" i="1"/>
  <c r="O450" i="1"/>
  <c r="O478" i="1"/>
  <c r="O506" i="1"/>
  <c r="O536" i="1"/>
  <c r="O564" i="1"/>
  <c r="O592" i="1"/>
  <c r="O621" i="1"/>
  <c r="O649" i="1"/>
  <c r="O677" i="1"/>
  <c r="O704" i="1"/>
  <c r="O722" i="1"/>
  <c r="O741" i="1"/>
  <c r="O761" i="1"/>
  <c r="O776" i="1"/>
  <c r="O791" i="1"/>
  <c r="O806" i="1"/>
  <c r="O819" i="1"/>
  <c r="O834" i="1"/>
  <c r="O848" i="1"/>
  <c r="O862" i="1"/>
  <c r="O876" i="1"/>
  <c r="O891" i="1"/>
  <c r="O904" i="1"/>
  <c r="O919" i="1"/>
  <c r="O934" i="1"/>
  <c r="O947" i="1"/>
  <c r="O962" i="1"/>
  <c r="O976" i="1"/>
  <c r="O990" i="1"/>
  <c r="O1004" i="1"/>
  <c r="O1019" i="1"/>
  <c r="O1032" i="1"/>
  <c r="O1047" i="1"/>
  <c r="O1062" i="1"/>
  <c r="O1075" i="1"/>
  <c r="O1090" i="1"/>
  <c r="O1104" i="1"/>
  <c r="O1118" i="1"/>
  <c r="O1132" i="1"/>
  <c r="O1147" i="1"/>
  <c r="O1160" i="1"/>
  <c r="O1175" i="1"/>
  <c r="O1190" i="1"/>
  <c r="O1203" i="1"/>
  <c r="O1218" i="1"/>
  <c r="O1232" i="1"/>
  <c r="O1246" i="1"/>
  <c r="O1260" i="1"/>
  <c r="O1275" i="1"/>
  <c r="O1288" i="1"/>
  <c r="O1303" i="1"/>
  <c r="O1318" i="1"/>
  <c r="O1331" i="1"/>
  <c r="O1346" i="1"/>
  <c r="O1360" i="1"/>
  <c r="O1374" i="1"/>
  <c r="O1388" i="1"/>
  <c r="O1403" i="1"/>
  <c r="O1416" i="1"/>
  <c r="O1427" i="1"/>
  <c r="O1438" i="1"/>
  <c r="O1448" i="1"/>
  <c r="O1459" i="1"/>
  <c r="O1470" i="1"/>
  <c r="O1480" i="1"/>
  <c r="O1491" i="1"/>
  <c r="O1502" i="1"/>
  <c r="O1512" i="1"/>
  <c r="O1523" i="1"/>
  <c r="O1534" i="1"/>
  <c r="O1544" i="1"/>
  <c r="O1555" i="1"/>
  <c r="O1566" i="1"/>
  <c r="O1575" i="1"/>
  <c r="O1582" i="1"/>
  <c r="O1588" i="1"/>
  <c r="O1596" i="1"/>
  <c r="O1603" i="1"/>
  <c r="O1610" i="1"/>
  <c r="O1618" i="1"/>
  <c r="O1624" i="1"/>
  <c r="O1630" i="1"/>
  <c r="O1636" i="1"/>
  <c r="O1641" i="1"/>
  <c r="O1646" i="1"/>
  <c r="O1652" i="1"/>
  <c r="O1656" i="1"/>
  <c r="O1660" i="1"/>
  <c r="O1664" i="1"/>
  <c r="O1668" i="1"/>
  <c r="O1672" i="1"/>
  <c r="O1676" i="1"/>
  <c r="O1680" i="1"/>
  <c r="O1684" i="1"/>
  <c r="O1688" i="1"/>
  <c r="O1692" i="1"/>
  <c r="O1696" i="1"/>
  <c r="O1700" i="1"/>
  <c r="O1704" i="1"/>
  <c r="O1708" i="1"/>
  <c r="O1712" i="1"/>
  <c r="O1716" i="1"/>
  <c r="O1720" i="1"/>
  <c r="O1724" i="1"/>
  <c r="O1728" i="1"/>
  <c r="O1732" i="1"/>
  <c r="O1736" i="1"/>
  <c r="O1740" i="1"/>
  <c r="O1744" i="1"/>
  <c r="O1748" i="1"/>
  <c r="O1752" i="1"/>
  <c r="O1756" i="1"/>
  <c r="O1760" i="1"/>
  <c r="O1764" i="1"/>
  <c r="O1768" i="1"/>
  <c r="O1772" i="1"/>
  <c r="O1776" i="1"/>
  <c r="O1780" i="1"/>
  <c r="O1784" i="1"/>
  <c r="O1788" i="1"/>
  <c r="O1792" i="1"/>
  <c r="O1796" i="1"/>
  <c r="O1800" i="1"/>
  <c r="O1804" i="1"/>
  <c r="O1808" i="1"/>
  <c r="O1812" i="1"/>
  <c r="O1816" i="1"/>
  <c r="O1820" i="1"/>
  <c r="O1824" i="1"/>
  <c r="O1828" i="1"/>
  <c r="O1832" i="1"/>
  <c r="O1836" i="1"/>
  <c r="O1840" i="1"/>
  <c r="O1844" i="1"/>
  <c r="O1848" i="1"/>
  <c r="O1852" i="1"/>
  <c r="O1856" i="1"/>
  <c r="O1860" i="1"/>
  <c r="O1864" i="1"/>
  <c r="O1868" i="1"/>
  <c r="O1872" i="1"/>
  <c r="O1876" i="1"/>
  <c r="O1880" i="1"/>
  <c r="O1884" i="1"/>
  <c r="O1888" i="1"/>
  <c r="O1892" i="1"/>
  <c r="O1896" i="1"/>
  <c r="O1900" i="1"/>
  <c r="O1904" i="1"/>
  <c r="O1908" i="1"/>
  <c r="O1912" i="1"/>
  <c r="O1916" i="1"/>
  <c r="O1920" i="1"/>
  <c r="O1924" i="1"/>
  <c r="O1928" i="1"/>
  <c r="O1932" i="1"/>
  <c r="O1936" i="1"/>
  <c r="O1940" i="1"/>
  <c r="O1944" i="1"/>
  <c r="O1948" i="1"/>
  <c r="O1952" i="1"/>
  <c r="O1956" i="1"/>
  <c r="O1960" i="1"/>
  <c r="O1964" i="1"/>
  <c r="O1968" i="1"/>
  <c r="O1972" i="1"/>
  <c r="O1976" i="1"/>
  <c r="O1980" i="1"/>
  <c r="O1984" i="1"/>
  <c r="O1988" i="1"/>
  <c r="O1992" i="1"/>
  <c r="O1996" i="1"/>
  <c r="O2000" i="1"/>
  <c r="O2004" i="1"/>
  <c r="O2008" i="1"/>
  <c r="O2012" i="1"/>
  <c r="O2016" i="1"/>
  <c r="O2020" i="1"/>
  <c r="O2024" i="1"/>
  <c r="O2028" i="1"/>
  <c r="O2032" i="1"/>
  <c r="O2036" i="1"/>
  <c r="O2040" i="1"/>
  <c r="O2044" i="1"/>
  <c r="O2048" i="1"/>
  <c r="O2052" i="1"/>
  <c r="O2056" i="1"/>
  <c r="O2060" i="1"/>
  <c r="O2064" i="1"/>
  <c r="O2068" i="1"/>
  <c r="O2072" i="1"/>
  <c r="O2076" i="1"/>
  <c r="O2080" i="1"/>
  <c r="O2084" i="1"/>
  <c r="O2088" i="1"/>
  <c r="O2092" i="1"/>
  <c r="O2096" i="1"/>
  <c r="O2100" i="1"/>
  <c r="O2104" i="1"/>
  <c r="O2108" i="1"/>
  <c r="O2112" i="1"/>
  <c r="O2116" i="1"/>
  <c r="O2120" i="1"/>
  <c r="O2124" i="1"/>
  <c r="O2128" i="1"/>
  <c r="O2132" i="1"/>
  <c r="O2136" i="1"/>
  <c r="O2140" i="1"/>
  <c r="O2144" i="1"/>
  <c r="O2148" i="1"/>
  <c r="O2152" i="1"/>
  <c r="O2156" i="1"/>
  <c r="O2160" i="1"/>
  <c r="O2164" i="1"/>
  <c r="O2168" i="1"/>
  <c r="O2172" i="1"/>
  <c r="O2176" i="1"/>
  <c r="O2180" i="1"/>
  <c r="O2184" i="1"/>
  <c r="O2188" i="1"/>
  <c r="O2192" i="1"/>
  <c r="O2196" i="1"/>
  <c r="O2200" i="1"/>
  <c r="O2204" i="1"/>
  <c r="O2208" i="1"/>
  <c r="O2212" i="1"/>
  <c r="O2216" i="1"/>
  <c r="O2220" i="1"/>
  <c r="O2224" i="1"/>
  <c r="O2228" i="1"/>
  <c r="O2232" i="1"/>
  <c r="O2236" i="1"/>
  <c r="O2240" i="1"/>
  <c r="O2244" i="1"/>
  <c r="O2248" i="1"/>
  <c r="O2252" i="1"/>
  <c r="O2256" i="1"/>
  <c r="O2260" i="1"/>
  <c r="O2264" i="1"/>
  <c r="O2268" i="1"/>
  <c r="O2272" i="1"/>
  <c r="O2276" i="1"/>
  <c r="O2280" i="1"/>
  <c r="O2284" i="1"/>
  <c r="O2288" i="1"/>
  <c r="O2292" i="1"/>
  <c r="O2296" i="1"/>
  <c r="O2300" i="1"/>
  <c r="O2304" i="1"/>
  <c r="O2308" i="1"/>
  <c r="O2312" i="1"/>
  <c r="O2316" i="1"/>
  <c r="O2320" i="1"/>
  <c r="O2324" i="1"/>
  <c r="O2328" i="1"/>
  <c r="O2332" i="1"/>
  <c r="O2336" i="1"/>
  <c r="O2340" i="1"/>
  <c r="O2344" i="1"/>
  <c r="O2348" i="1"/>
  <c r="O2352" i="1"/>
  <c r="O2356" i="1"/>
  <c r="O2360" i="1"/>
  <c r="O2364" i="1"/>
  <c r="O2368" i="1"/>
  <c r="O2372" i="1"/>
  <c r="O2376" i="1"/>
  <c r="O2380" i="1"/>
  <c r="O2384" i="1"/>
  <c r="O2388" i="1"/>
  <c r="O2392" i="1"/>
  <c r="O2396" i="1"/>
  <c r="O2400" i="1"/>
  <c r="O2404" i="1"/>
  <c r="O2408" i="1"/>
  <c r="O2412" i="1"/>
  <c r="O2416" i="1"/>
  <c r="O2420" i="1"/>
  <c r="O2424" i="1"/>
  <c r="O2428" i="1"/>
  <c r="O2432" i="1"/>
  <c r="O2436" i="1"/>
  <c r="O2440" i="1"/>
  <c r="O2444" i="1"/>
  <c r="O2448" i="1"/>
  <c r="O2452" i="1"/>
  <c r="O2456" i="1"/>
  <c r="O2460" i="1"/>
  <c r="O2464" i="1"/>
  <c r="O2468" i="1"/>
  <c r="O2472" i="1"/>
  <c r="O2476" i="1"/>
  <c r="O2480" i="1"/>
  <c r="O2484" i="1"/>
  <c r="O2488" i="1"/>
  <c r="O2492" i="1"/>
  <c r="O2496" i="1"/>
  <c r="O2500" i="1"/>
  <c r="O2504" i="1"/>
  <c r="O2508" i="1"/>
  <c r="O2512" i="1"/>
  <c r="O2516" i="1"/>
  <c r="O2520" i="1"/>
  <c r="O2524" i="1"/>
  <c r="O2528" i="1"/>
  <c r="O2532" i="1"/>
  <c r="O2536" i="1"/>
  <c r="O2540" i="1"/>
  <c r="O2544" i="1"/>
  <c r="O2548" i="1"/>
  <c r="O2552" i="1"/>
  <c r="O2556" i="1"/>
  <c r="O2560" i="1"/>
  <c r="O2564" i="1"/>
  <c r="O2568" i="1"/>
  <c r="O2572" i="1"/>
  <c r="O2576" i="1"/>
  <c r="O2580" i="1"/>
  <c r="O2584" i="1"/>
  <c r="O2588" i="1"/>
  <c r="O2592" i="1"/>
  <c r="O2596" i="1"/>
  <c r="O2600" i="1"/>
  <c r="O2604" i="1"/>
  <c r="O2608" i="1"/>
  <c r="O2612" i="1"/>
  <c r="O2616" i="1"/>
  <c r="O2620" i="1"/>
  <c r="O2624" i="1"/>
  <c r="O31" i="1"/>
  <c r="O68" i="1"/>
  <c r="O108" i="1"/>
  <c r="O146" i="1"/>
  <c r="O183" i="1"/>
  <c r="O222" i="1"/>
  <c r="O259" i="1"/>
  <c r="O296" i="1"/>
  <c r="O335" i="1"/>
  <c r="O366" i="1"/>
  <c r="O394" i="1"/>
  <c r="O424" i="1"/>
  <c r="O452" i="1"/>
  <c r="O480" i="1"/>
  <c r="O509" i="1"/>
  <c r="O537" i="1"/>
  <c r="O565" i="1"/>
  <c r="O594" i="1"/>
  <c r="O622" i="1"/>
  <c r="O650" i="1"/>
  <c r="O680" i="1"/>
  <c r="O706" i="1"/>
  <c r="O725" i="1"/>
  <c r="O744" i="1"/>
  <c r="O762" i="1"/>
  <c r="O779" i="1"/>
  <c r="O792" i="1"/>
  <c r="O807" i="1"/>
  <c r="O822" i="1"/>
  <c r="O835" i="1"/>
  <c r="O850" i="1"/>
  <c r="O864" i="1"/>
  <c r="O878" i="1"/>
  <c r="O892" i="1"/>
  <c r="O907" i="1"/>
  <c r="O920" i="1"/>
  <c r="O935" i="1"/>
  <c r="O950" i="1"/>
  <c r="O963" i="1"/>
  <c r="O978" i="1"/>
  <c r="O992" i="1"/>
  <c r="O1006" i="1"/>
  <c r="O1020" i="1"/>
  <c r="O1035" i="1"/>
  <c r="O1048" i="1"/>
  <c r="O1063" i="1"/>
  <c r="O1078" i="1"/>
  <c r="O1091" i="1"/>
  <c r="O1106" i="1"/>
  <c r="O1120" i="1"/>
  <c r="O1134" i="1"/>
  <c r="O1148" i="1"/>
  <c r="O1163" i="1"/>
  <c r="O1176" i="1"/>
  <c r="O1191" i="1"/>
  <c r="O1206" i="1"/>
  <c r="O1219" i="1"/>
  <c r="O1234" i="1"/>
  <c r="O1248" i="1"/>
  <c r="O1262" i="1"/>
  <c r="O1276" i="1"/>
  <c r="O1291" i="1"/>
  <c r="O1304" i="1"/>
  <c r="O1319" i="1"/>
  <c r="O1334" i="1"/>
  <c r="O1347" i="1"/>
  <c r="O1362" i="1"/>
  <c r="O1376" i="1"/>
  <c r="O1390" i="1"/>
  <c r="O1404" i="1"/>
  <c r="O1418" i="1"/>
  <c r="O1428" i="1"/>
  <c r="O1439" i="1"/>
  <c r="O1450" i="1"/>
  <c r="O1460" i="1"/>
  <c r="O1471" i="1"/>
  <c r="O1482" i="1"/>
  <c r="O1492" i="1"/>
  <c r="O1503" i="1"/>
  <c r="O1514" i="1"/>
  <c r="O1524" i="1"/>
  <c r="O1535" i="1"/>
  <c r="O1546" i="1"/>
  <c r="O1556" i="1"/>
  <c r="O1567" i="1"/>
  <c r="O1576" i="1"/>
  <c r="O1583" i="1"/>
  <c r="O1591" i="1"/>
  <c r="O1598" i="1"/>
  <c r="O1604" i="1"/>
  <c r="O1612" i="1"/>
  <c r="O1619" i="1"/>
  <c r="O1626" i="1"/>
  <c r="O1632" i="1"/>
  <c r="O1637" i="1"/>
  <c r="O1642" i="1"/>
  <c r="O1648" i="1"/>
  <c r="O1653" i="1"/>
  <c r="O1657" i="1"/>
  <c r="O1661" i="1"/>
  <c r="O1665" i="1"/>
  <c r="O1669" i="1"/>
  <c r="O1673" i="1"/>
  <c r="O1677" i="1"/>
  <c r="O1681" i="1"/>
  <c r="O1685" i="1"/>
  <c r="O1689" i="1"/>
  <c r="O1693" i="1"/>
  <c r="O1697" i="1"/>
  <c r="O1701" i="1"/>
  <c r="O1705" i="1"/>
  <c r="O1709" i="1"/>
  <c r="O1713" i="1"/>
  <c r="O1717" i="1"/>
  <c r="O1721" i="1"/>
  <c r="O1725" i="1"/>
  <c r="O1729" i="1"/>
  <c r="O1733" i="1"/>
  <c r="O1737" i="1"/>
  <c r="O1741" i="1"/>
  <c r="O1745" i="1"/>
  <c r="O1749" i="1"/>
  <c r="O1753" i="1"/>
  <c r="O1757" i="1"/>
  <c r="O1761" i="1"/>
  <c r="O1765" i="1"/>
  <c r="O1769" i="1"/>
  <c r="O1773" i="1"/>
  <c r="O1777" i="1"/>
  <c r="O1781" i="1"/>
  <c r="O1785" i="1"/>
  <c r="O1789" i="1"/>
  <c r="O1793" i="1"/>
  <c r="O1797" i="1"/>
  <c r="O1801" i="1"/>
  <c r="O1805" i="1"/>
  <c r="O1809" i="1"/>
  <c r="O1813" i="1"/>
  <c r="O1817" i="1"/>
  <c r="O1821" i="1"/>
  <c r="O1825" i="1"/>
  <c r="O1829" i="1"/>
  <c r="O1833" i="1"/>
  <c r="O1837" i="1"/>
  <c r="O1841" i="1"/>
  <c r="O1845" i="1"/>
  <c r="O1849" i="1"/>
  <c r="O1853" i="1"/>
  <c r="O1857" i="1"/>
  <c r="O1861" i="1"/>
  <c r="O1865" i="1"/>
  <c r="O1869" i="1"/>
  <c r="O1873" i="1"/>
  <c r="O1877" i="1"/>
  <c r="O1881" i="1"/>
  <c r="O1885" i="1"/>
  <c r="O1889" i="1"/>
  <c r="O1893" i="1"/>
  <c r="O1897" i="1"/>
  <c r="O1901" i="1"/>
  <c r="O1905" i="1"/>
  <c r="O1909" i="1"/>
  <c r="O1913" i="1"/>
  <c r="O1917" i="1"/>
  <c r="O1921" i="1"/>
  <c r="O1925" i="1"/>
  <c r="O1929" i="1"/>
  <c r="O1933" i="1"/>
  <c r="O1937" i="1"/>
  <c r="O1941" i="1"/>
  <c r="O1945" i="1"/>
  <c r="O1949" i="1"/>
  <c r="O1953" i="1"/>
  <c r="O1957" i="1"/>
  <c r="O1961" i="1"/>
  <c r="O1965" i="1"/>
  <c r="O1969" i="1"/>
  <c r="O1973" i="1"/>
  <c r="O1977" i="1"/>
  <c r="O1981" i="1"/>
  <c r="O1985" i="1"/>
  <c r="O1989" i="1"/>
  <c r="O1993" i="1"/>
  <c r="O1997" i="1"/>
  <c r="O2001" i="1"/>
  <c r="O2005" i="1"/>
  <c r="O2009" i="1"/>
  <c r="O2013" i="1"/>
  <c r="O2017" i="1"/>
  <c r="O2021" i="1"/>
  <c r="O2025" i="1"/>
  <c r="O2029" i="1"/>
  <c r="O2033" i="1"/>
  <c r="O2037" i="1"/>
  <c r="O2041" i="1"/>
  <c r="O2045" i="1"/>
  <c r="O2049" i="1"/>
  <c r="O2053" i="1"/>
  <c r="O2057" i="1"/>
  <c r="O2061" i="1"/>
  <c r="O2065" i="1"/>
  <c r="O2069" i="1"/>
  <c r="O2073" i="1"/>
  <c r="O2077" i="1"/>
  <c r="O2081" i="1"/>
  <c r="O2085" i="1"/>
  <c r="O2089" i="1"/>
  <c r="O2093" i="1"/>
  <c r="O2097" i="1"/>
  <c r="O2101" i="1"/>
  <c r="O2105" i="1"/>
  <c r="O2109" i="1"/>
  <c r="O2113" i="1"/>
  <c r="O2117" i="1"/>
  <c r="O2121" i="1"/>
  <c r="O2125" i="1"/>
  <c r="O2129" i="1"/>
  <c r="O2133" i="1"/>
  <c r="O2137" i="1"/>
  <c r="O2141" i="1"/>
  <c r="O2145" i="1"/>
  <c r="O2149" i="1"/>
  <c r="O2153" i="1"/>
  <c r="O2157" i="1"/>
  <c r="O2161" i="1"/>
  <c r="O2165" i="1"/>
  <c r="O2169" i="1"/>
  <c r="O2173" i="1"/>
  <c r="O2177" i="1"/>
  <c r="O2181" i="1"/>
  <c r="O2185" i="1"/>
  <c r="O2189" i="1"/>
  <c r="O2193" i="1"/>
  <c r="O2197" i="1"/>
  <c r="O2201" i="1"/>
  <c r="O2205" i="1"/>
  <c r="O2209" i="1"/>
  <c r="O2213" i="1"/>
  <c r="O2217" i="1"/>
  <c r="O2221" i="1"/>
  <c r="O2225" i="1"/>
  <c r="O2229" i="1"/>
  <c r="O2233" i="1"/>
  <c r="O2237" i="1"/>
  <c r="O2241" i="1"/>
  <c r="O2245" i="1"/>
  <c r="O2249" i="1"/>
  <c r="O2253" i="1"/>
  <c r="O2257" i="1"/>
  <c r="O2261" i="1"/>
  <c r="O2265" i="1"/>
  <c r="O2269" i="1"/>
  <c r="O2273" i="1"/>
  <c r="O2277" i="1"/>
  <c r="O2281" i="1"/>
  <c r="O2285" i="1"/>
  <c r="O2289" i="1"/>
  <c r="O2293" i="1"/>
  <c r="O2297" i="1"/>
  <c r="O2301" i="1"/>
  <c r="O2305" i="1"/>
  <c r="O2309" i="1"/>
  <c r="O2313" i="1"/>
  <c r="O2317" i="1"/>
  <c r="O2321" i="1"/>
  <c r="O2325" i="1"/>
  <c r="O2329" i="1"/>
  <c r="O2333" i="1"/>
  <c r="O2337" i="1"/>
  <c r="O2341" i="1"/>
  <c r="O2345" i="1"/>
  <c r="O2349" i="1"/>
  <c r="O2353" i="1"/>
  <c r="O2357" i="1"/>
  <c r="O2361" i="1"/>
  <c r="O2365" i="1"/>
  <c r="O2369" i="1"/>
  <c r="O2373" i="1"/>
  <c r="O2377" i="1"/>
  <c r="O2381" i="1"/>
  <c r="O2385" i="1"/>
  <c r="O2389" i="1"/>
  <c r="O2393" i="1"/>
  <c r="O2397" i="1"/>
  <c r="O2401" i="1"/>
  <c r="O2405" i="1"/>
  <c r="O2409" i="1"/>
  <c r="O2413" i="1"/>
  <c r="O2417" i="1"/>
  <c r="O2421" i="1"/>
  <c r="O2425" i="1"/>
  <c r="O2429" i="1"/>
  <c r="O2433" i="1"/>
  <c r="O2437" i="1"/>
  <c r="O2441" i="1"/>
  <c r="O2445" i="1"/>
  <c r="O2449" i="1"/>
  <c r="O2453" i="1"/>
  <c r="O2457" i="1"/>
  <c r="O2461" i="1"/>
  <c r="O2465" i="1"/>
  <c r="O2469" i="1"/>
  <c r="O2473" i="1"/>
  <c r="O2477" i="1"/>
  <c r="O2481" i="1"/>
  <c r="O2485" i="1"/>
  <c r="O2489" i="1"/>
  <c r="O2493" i="1"/>
  <c r="O2497" i="1"/>
  <c r="O2501" i="1"/>
  <c r="O2505" i="1"/>
  <c r="O2509" i="1"/>
  <c r="O2513" i="1"/>
  <c r="O2517" i="1"/>
  <c r="O2521" i="1"/>
  <c r="O2525" i="1"/>
  <c r="O2529" i="1"/>
  <c r="O2533" i="1"/>
  <c r="O2537" i="1"/>
  <c r="O2541" i="1"/>
  <c r="O2545" i="1"/>
  <c r="O2549" i="1"/>
  <c r="O2553" i="1"/>
  <c r="O2557" i="1"/>
  <c r="O2561" i="1"/>
  <c r="O2565" i="1"/>
  <c r="O2569" i="1"/>
  <c r="O2573" i="1"/>
  <c r="O2577" i="1"/>
  <c r="O2581" i="1"/>
  <c r="O2585" i="1"/>
  <c r="O2589" i="1"/>
  <c r="O2593" i="1"/>
  <c r="O2597" i="1"/>
  <c r="O2601" i="1"/>
  <c r="O2605" i="1"/>
  <c r="O2609" i="1"/>
  <c r="O2613" i="1"/>
  <c r="O2617" i="1"/>
  <c r="O2621" i="1"/>
  <c r="O2625" i="1"/>
  <c r="O47" i="1"/>
  <c r="O124" i="1"/>
  <c r="O200" i="1"/>
  <c r="O275" i="1"/>
  <c r="O350" i="1"/>
  <c r="O408" i="1"/>
  <c r="O464" i="1"/>
  <c r="O521" i="1"/>
  <c r="O578" i="1"/>
  <c r="O634" i="1"/>
  <c r="O692" i="1"/>
  <c r="O733" i="1"/>
  <c r="O770" i="1"/>
  <c r="O798" i="1"/>
  <c r="O827" i="1"/>
  <c r="O855" i="1"/>
  <c r="O883" i="1"/>
  <c r="O912" i="1"/>
  <c r="O940" i="1"/>
  <c r="O968" i="1"/>
  <c r="O998" i="1"/>
  <c r="O1026" i="1"/>
  <c r="O1054" i="1"/>
  <c r="O1083" i="1"/>
  <c r="O1111" i="1"/>
  <c r="O1139" i="1"/>
  <c r="O1168" i="1"/>
  <c r="O1196" i="1"/>
  <c r="O1224" i="1"/>
  <c r="O1254" i="1"/>
  <c r="O1282" i="1"/>
  <c r="O1310" i="1"/>
  <c r="O1339" i="1"/>
  <c r="O1367" i="1"/>
  <c r="O1395" i="1"/>
  <c r="O1422" i="1"/>
  <c r="O1443" i="1"/>
  <c r="O1464" i="1"/>
  <c r="O1486" i="1"/>
  <c r="O1507" i="1"/>
  <c r="O1528" i="1"/>
  <c r="O1550" i="1"/>
  <c r="O1571" i="1"/>
  <c r="O1586" i="1"/>
  <c r="O1599" i="1"/>
  <c r="O1614" i="1"/>
  <c r="O1628" i="1"/>
  <c r="O1638" i="1"/>
  <c r="O1649" i="1"/>
  <c r="O1658" i="1"/>
  <c r="O1666" i="1"/>
  <c r="O1674" i="1"/>
  <c r="O1682" i="1"/>
  <c r="O1690" i="1"/>
  <c r="O1698" i="1"/>
  <c r="O1706" i="1"/>
  <c r="O1714" i="1"/>
  <c r="O1722" i="1"/>
  <c r="O1730" i="1"/>
  <c r="O1738" i="1"/>
  <c r="O1746" i="1"/>
  <c r="O1754" i="1"/>
  <c r="O1762" i="1"/>
  <c r="O1770" i="1"/>
  <c r="O1778" i="1"/>
  <c r="O1786" i="1"/>
  <c r="O1794" i="1"/>
  <c r="O1802" i="1"/>
  <c r="O1810" i="1"/>
  <c r="O1818" i="1"/>
  <c r="O1826" i="1"/>
  <c r="O1834" i="1"/>
  <c r="O1842" i="1"/>
  <c r="O1850" i="1"/>
  <c r="O1858" i="1"/>
  <c r="O1866" i="1"/>
  <c r="O1874" i="1"/>
  <c r="O1882" i="1"/>
  <c r="O1890" i="1"/>
  <c r="O1898" i="1"/>
  <c r="O1906" i="1"/>
  <c r="O1914" i="1"/>
  <c r="O1922" i="1"/>
  <c r="O1930" i="1"/>
  <c r="O1938" i="1"/>
  <c r="O1946" i="1"/>
  <c r="O1954" i="1"/>
  <c r="O1962" i="1"/>
  <c r="O1970" i="1"/>
  <c r="O1978" i="1"/>
  <c r="O1986" i="1"/>
  <c r="O1994" i="1"/>
  <c r="O2002" i="1"/>
  <c r="O2010" i="1"/>
  <c r="O2018" i="1"/>
  <c r="O2026" i="1"/>
  <c r="O2034" i="1"/>
  <c r="O2042" i="1"/>
  <c r="O2050" i="1"/>
  <c r="O2058" i="1"/>
  <c r="O2066" i="1"/>
  <c r="O2074" i="1"/>
  <c r="O2082" i="1"/>
  <c r="O2090" i="1"/>
  <c r="O2098" i="1"/>
  <c r="O2106" i="1"/>
  <c r="O2114" i="1"/>
  <c r="O2122" i="1"/>
  <c r="O2130" i="1"/>
  <c r="O2138" i="1"/>
  <c r="O2146" i="1"/>
  <c r="O2154" i="1"/>
  <c r="O2162" i="1"/>
  <c r="O2170" i="1"/>
  <c r="O2178" i="1"/>
  <c r="O2186" i="1"/>
  <c r="O2194" i="1"/>
  <c r="O2202" i="1"/>
  <c r="O2210" i="1"/>
  <c r="O2218" i="1"/>
  <c r="O2226" i="1"/>
  <c r="O2234" i="1"/>
  <c r="O2242" i="1"/>
  <c r="O2250" i="1"/>
  <c r="O2258" i="1"/>
  <c r="O2266" i="1"/>
  <c r="O2274" i="1"/>
  <c r="O2282" i="1"/>
  <c r="O2290" i="1"/>
  <c r="O2298" i="1"/>
  <c r="O2306" i="1"/>
  <c r="O2314" i="1"/>
  <c r="O2322" i="1"/>
  <c r="O2330" i="1"/>
  <c r="O2338" i="1"/>
  <c r="O2346" i="1"/>
  <c r="O2354" i="1"/>
  <c r="O2362" i="1"/>
  <c r="O2370" i="1"/>
  <c r="O2378" i="1"/>
  <c r="O2386" i="1"/>
  <c r="O2394" i="1"/>
  <c r="O2402" i="1"/>
  <c r="O2410" i="1"/>
  <c r="O2418" i="1"/>
  <c r="O2426" i="1"/>
  <c r="O2434" i="1"/>
  <c r="O2442" i="1"/>
  <c r="O2450" i="1"/>
  <c r="O2458" i="1"/>
  <c r="O2466" i="1"/>
  <c r="O2474" i="1"/>
  <c r="O2482" i="1"/>
  <c r="O2490" i="1"/>
  <c r="O2498" i="1"/>
  <c r="O2506" i="1"/>
  <c r="O2514" i="1"/>
  <c r="O2522" i="1"/>
  <c r="O2530" i="1"/>
  <c r="O2538" i="1"/>
  <c r="O2546" i="1"/>
  <c r="O2554" i="1"/>
  <c r="O2562" i="1"/>
  <c r="O2570" i="1"/>
  <c r="O2578" i="1"/>
  <c r="O2586" i="1"/>
  <c r="O2594" i="1"/>
  <c r="O2602" i="1"/>
  <c r="O2610" i="1"/>
  <c r="O2618" i="1"/>
  <c r="O2626" i="1"/>
  <c r="O2630" i="1"/>
  <c r="O2634" i="1"/>
  <c r="O2638" i="1"/>
  <c r="O2642" i="1"/>
  <c r="O2646" i="1"/>
  <c r="O2650" i="1"/>
  <c r="O2654" i="1"/>
  <c r="O2658" i="1"/>
  <c r="O2662" i="1"/>
  <c r="O2666" i="1"/>
  <c r="O2670" i="1"/>
  <c r="O2674" i="1"/>
  <c r="O2678" i="1"/>
  <c r="O2682" i="1"/>
  <c r="O2686" i="1"/>
  <c r="O2690" i="1"/>
  <c r="O2694" i="1"/>
  <c r="O2698" i="1"/>
  <c r="O2702" i="1"/>
  <c r="O2706" i="1"/>
  <c r="O2710" i="1"/>
  <c r="O2714" i="1"/>
  <c r="O2718" i="1"/>
  <c r="O2722" i="1"/>
  <c r="O2726" i="1"/>
  <c r="O2730" i="1"/>
  <c r="O2734" i="1"/>
  <c r="O2738" i="1"/>
  <c r="O2742" i="1"/>
  <c r="O2746" i="1"/>
  <c r="O2750" i="1"/>
  <c r="O2754" i="1"/>
  <c r="O2758" i="1"/>
  <c r="O2762" i="1"/>
  <c r="O2766" i="1"/>
  <c r="O2770" i="1"/>
  <c r="O2774" i="1"/>
  <c r="O2778" i="1"/>
  <c r="O2782" i="1"/>
  <c r="O2786" i="1"/>
  <c r="O2790" i="1"/>
  <c r="O2794" i="1"/>
  <c r="O2798" i="1"/>
  <c r="O2802" i="1"/>
  <c r="O2806" i="1"/>
  <c r="O2810" i="1"/>
  <c r="O2814" i="1"/>
  <c r="O2818" i="1"/>
  <c r="O2822" i="1"/>
  <c r="O2826" i="1"/>
  <c r="O2830" i="1"/>
  <c r="O2834" i="1"/>
  <c r="O2838" i="1"/>
  <c r="O2842" i="1"/>
  <c r="O2846" i="1"/>
  <c r="O2850" i="1"/>
  <c r="O2854" i="1"/>
  <c r="O2858" i="1"/>
  <c r="O2862" i="1"/>
  <c r="O2866" i="1"/>
  <c r="O2870" i="1"/>
  <c r="O2874" i="1"/>
  <c r="O2878" i="1"/>
  <c r="O2882" i="1"/>
  <c r="O2886" i="1"/>
  <c r="O2890" i="1"/>
  <c r="O2894" i="1"/>
  <c r="O2898" i="1"/>
  <c r="O2902" i="1"/>
  <c r="O2906" i="1"/>
  <c r="O2910" i="1"/>
  <c r="O2914" i="1"/>
  <c r="O2918" i="1"/>
  <c r="O2922" i="1"/>
  <c r="O2926" i="1"/>
  <c r="O2930" i="1"/>
  <c r="O2934" i="1"/>
  <c r="O2938" i="1"/>
  <c r="O2942" i="1"/>
  <c r="O2946" i="1"/>
  <c r="O2950" i="1"/>
  <c r="O2954" i="1"/>
  <c r="O2958" i="1"/>
  <c r="O2962" i="1"/>
  <c r="O2966" i="1"/>
  <c r="O2970" i="1"/>
  <c r="O2974" i="1"/>
  <c r="O2978" i="1"/>
  <c r="O2982" i="1"/>
  <c r="O2986" i="1"/>
  <c r="O2990" i="1"/>
  <c r="O2994" i="1"/>
  <c r="O2998" i="1"/>
  <c r="O3002" i="1"/>
  <c r="O3006" i="1"/>
  <c r="O3010" i="1"/>
  <c r="O3014" i="1"/>
  <c r="O3018" i="1"/>
  <c r="O3022" i="1"/>
  <c r="O3026" i="1"/>
  <c r="O3030" i="1"/>
  <c r="O3034" i="1"/>
  <c r="O3038" i="1"/>
  <c r="O3042" i="1"/>
  <c r="O3046" i="1"/>
  <c r="O3050" i="1"/>
  <c r="O3054" i="1"/>
  <c r="O3058" i="1"/>
  <c r="O3062" i="1"/>
  <c r="O3066" i="1"/>
  <c r="O3070" i="1"/>
  <c r="O3074" i="1"/>
  <c r="O3078" i="1"/>
  <c r="O3082" i="1"/>
  <c r="O3086" i="1"/>
  <c r="O3090" i="1"/>
  <c r="O3094" i="1"/>
  <c r="O3098" i="1"/>
  <c r="O3102" i="1"/>
  <c r="O3106" i="1"/>
  <c r="O3110" i="1"/>
  <c r="O3114" i="1"/>
  <c r="O3118" i="1"/>
  <c r="O3122" i="1"/>
  <c r="O3126" i="1"/>
  <c r="O3130" i="1"/>
  <c r="O3134" i="1"/>
  <c r="O3138" i="1"/>
  <c r="O3142" i="1"/>
  <c r="O3146" i="1"/>
  <c r="O3150" i="1"/>
  <c r="O3154" i="1"/>
  <c r="O3158" i="1"/>
  <c r="O3162" i="1"/>
  <c r="O3166" i="1"/>
  <c r="O3170" i="1"/>
  <c r="O3174" i="1"/>
  <c r="O3178" i="1"/>
  <c r="O3182" i="1"/>
  <c r="O3186" i="1"/>
  <c r="O3190" i="1"/>
  <c r="O3194" i="1"/>
  <c r="O3198" i="1"/>
  <c r="O3202" i="1"/>
  <c r="O3206" i="1"/>
  <c r="O3210" i="1"/>
  <c r="O3214" i="1"/>
  <c r="O3218" i="1"/>
  <c r="O3222" i="1"/>
  <c r="O3226" i="1"/>
  <c r="O3230" i="1"/>
  <c r="O3234" i="1"/>
  <c r="O3238" i="1"/>
  <c r="O3242" i="1"/>
  <c r="O3246" i="1"/>
  <c r="O3250" i="1"/>
  <c r="O3254" i="1"/>
  <c r="O3258" i="1"/>
  <c r="O3262" i="1"/>
  <c r="O3266" i="1"/>
  <c r="O3270" i="1"/>
  <c r="O3274" i="1"/>
  <c r="O3278" i="1"/>
  <c r="O3282" i="1"/>
  <c r="O3286" i="1"/>
  <c r="O3290" i="1"/>
  <c r="O3294" i="1"/>
  <c r="O3298" i="1"/>
  <c r="O3302" i="1"/>
  <c r="O3306" i="1"/>
  <c r="O3310" i="1"/>
  <c r="O3314" i="1"/>
  <c r="O3318" i="1"/>
  <c r="O3322" i="1"/>
  <c r="O3326" i="1"/>
  <c r="O3330" i="1"/>
  <c r="O3334" i="1"/>
  <c r="O3338" i="1"/>
  <c r="O3342" i="1"/>
  <c r="O3346" i="1"/>
  <c r="O3350" i="1"/>
  <c r="O3354" i="1"/>
  <c r="O3358" i="1"/>
  <c r="O3362" i="1"/>
  <c r="O3366" i="1"/>
  <c r="O3370" i="1"/>
  <c r="O3374" i="1"/>
  <c r="O3378" i="1"/>
  <c r="O3382" i="1"/>
  <c r="O3386" i="1"/>
  <c r="O3390" i="1"/>
  <c r="O3394" i="1"/>
  <c r="O3398" i="1"/>
  <c r="O3402" i="1"/>
  <c r="O3406" i="1"/>
  <c r="O3410" i="1"/>
  <c r="O3414" i="1"/>
  <c r="O3418" i="1"/>
  <c r="O3422" i="1"/>
  <c r="O3426" i="1"/>
  <c r="O3430" i="1"/>
  <c r="O3434" i="1"/>
  <c r="O3438" i="1"/>
  <c r="O3442" i="1"/>
  <c r="O3446" i="1"/>
  <c r="O3450" i="1"/>
  <c r="O3454" i="1"/>
  <c r="O3458" i="1"/>
  <c r="O3462" i="1"/>
  <c r="O3466" i="1"/>
  <c r="O3470" i="1"/>
  <c r="O3474" i="1"/>
  <c r="O3478" i="1"/>
  <c r="O3482" i="1"/>
  <c r="O3486" i="1"/>
  <c r="O3490" i="1"/>
  <c r="O3494" i="1"/>
  <c r="O3498" i="1"/>
  <c r="O3502" i="1"/>
  <c r="O3506" i="1"/>
  <c r="O3510" i="1"/>
  <c r="O3514" i="1"/>
  <c r="O3518" i="1"/>
  <c r="O3522" i="1"/>
  <c r="O3526" i="1"/>
  <c r="O3530" i="1"/>
  <c r="O3534" i="1"/>
  <c r="O3538" i="1"/>
  <c r="O3542" i="1"/>
  <c r="O3546" i="1"/>
  <c r="O3550" i="1"/>
  <c r="O3554" i="1"/>
  <c r="O3558" i="1"/>
  <c r="O3562" i="1"/>
  <c r="O3566" i="1"/>
  <c r="O3570" i="1"/>
  <c r="O3574" i="1"/>
  <c r="O3578" i="1"/>
  <c r="O3582" i="1"/>
  <c r="O3586" i="1"/>
  <c r="O3590" i="1"/>
  <c r="O3594" i="1"/>
  <c r="O3598" i="1"/>
  <c r="O3602" i="1"/>
  <c r="O3606" i="1"/>
  <c r="O3610" i="1"/>
  <c r="O3614" i="1"/>
  <c r="O3618" i="1"/>
  <c r="O3622" i="1"/>
  <c r="O3626" i="1"/>
  <c r="O3630" i="1"/>
  <c r="O3634" i="1"/>
  <c r="O3638" i="1"/>
  <c r="O3642" i="1"/>
  <c r="O3646" i="1"/>
  <c r="O3650" i="1"/>
  <c r="O3654" i="1"/>
  <c r="O3658" i="1"/>
  <c r="O3662" i="1"/>
  <c r="O3666" i="1"/>
  <c r="O3670" i="1"/>
  <c r="O3674" i="1"/>
  <c r="O3678" i="1"/>
  <c r="O3682" i="1"/>
  <c r="O3686" i="1"/>
  <c r="O3690" i="1"/>
  <c r="O3694" i="1"/>
  <c r="O3698" i="1"/>
  <c r="O3702" i="1"/>
  <c r="O3706" i="1"/>
  <c r="O3710" i="1"/>
  <c r="O3714" i="1"/>
  <c r="O3718" i="1"/>
  <c r="O3722" i="1"/>
  <c r="O3726" i="1"/>
  <c r="O3730" i="1"/>
  <c r="O3734" i="1"/>
  <c r="O3738" i="1"/>
  <c r="O3742" i="1"/>
  <c r="O3746" i="1"/>
  <c r="O3750" i="1"/>
  <c r="O3754" i="1"/>
  <c r="O3758" i="1"/>
  <c r="O3762" i="1"/>
  <c r="O3766" i="1"/>
  <c r="O3770" i="1"/>
  <c r="O3774" i="1"/>
  <c r="O3778" i="1"/>
  <c r="O3782" i="1"/>
  <c r="O3786" i="1"/>
  <c r="O3790" i="1"/>
  <c r="O3794" i="1"/>
  <c r="O3798" i="1"/>
  <c r="O3802" i="1"/>
  <c r="O3806" i="1"/>
  <c r="O3810" i="1"/>
  <c r="O3814" i="1"/>
  <c r="O3818" i="1"/>
  <c r="O3822" i="1"/>
  <c r="O3826" i="1"/>
  <c r="O3830" i="1"/>
  <c r="O3834" i="1"/>
  <c r="O3838" i="1"/>
  <c r="O3842" i="1"/>
  <c r="O3846" i="1"/>
  <c r="O3850" i="1"/>
  <c r="O3854" i="1"/>
  <c r="O3858" i="1"/>
  <c r="O3862" i="1"/>
  <c r="O3866" i="1"/>
  <c r="O3870" i="1"/>
  <c r="O3874" i="1"/>
  <c r="O3878" i="1"/>
  <c r="O3882" i="1"/>
  <c r="O3886" i="1"/>
  <c r="O3890" i="1"/>
  <c r="O3894" i="1"/>
  <c r="O3898" i="1"/>
  <c r="O3902" i="1"/>
  <c r="O3906" i="1"/>
  <c r="O3910" i="1"/>
  <c r="O3914" i="1"/>
  <c r="O3918" i="1"/>
  <c r="O3922" i="1"/>
  <c r="O3926" i="1"/>
  <c r="O3930" i="1"/>
  <c r="O3934" i="1"/>
  <c r="O3938" i="1"/>
  <c r="O3942" i="1"/>
  <c r="O3946" i="1"/>
  <c r="O3950" i="1"/>
  <c r="O3954" i="1"/>
  <c r="O3958" i="1"/>
  <c r="O3962" i="1"/>
  <c r="O3966" i="1"/>
  <c r="O3970" i="1"/>
  <c r="O3974" i="1"/>
  <c r="O3978" i="1"/>
  <c r="O3982" i="1"/>
  <c r="O3986" i="1"/>
  <c r="O3990" i="1"/>
  <c r="O3994" i="1"/>
  <c r="O3998" i="1"/>
  <c r="O4002" i="1"/>
  <c r="O4006" i="1"/>
  <c r="O4010" i="1"/>
  <c r="O4014" i="1"/>
  <c r="O4018" i="1"/>
  <c r="O4022" i="1"/>
  <c r="O4026" i="1"/>
  <c r="O4030" i="1"/>
  <c r="O4034" i="1"/>
  <c r="O4038" i="1"/>
  <c r="O4042" i="1"/>
  <c r="O4046" i="1"/>
  <c r="O4050" i="1"/>
  <c r="O4054" i="1"/>
  <c r="O4058" i="1"/>
  <c r="O4062" i="1"/>
  <c r="O4066" i="1"/>
  <c r="O4070" i="1"/>
  <c r="O4074" i="1"/>
  <c r="O4078" i="1"/>
  <c r="O4082" i="1"/>
  <c r="O4086" i="1"/>
  <c r="O4090" i="1"/>
  <c r="O4094" i="1"/>
  <c r="O4098" i="1"/>
  <c r="O4102" i="1"/>
  <c r="O4106" i="1"/>
  <c r="O4110" i="1"/>
  <c r="O4114" i="1"/>
  <c r="O4118" i="1"/>
  <c r="O4122" i="1"/>
  <c r="O4126" i="1"/>
  <c r="O4130" i="1"/>
  <c r="O4134" i="1"/>
  <c r="O4138" i="1"/>
  <c r="O4142" i="1"/>
  <c r="O4146" i="1"/>
  <c r="O4150" i="1"/>
  <c r="O4154" i="1"/>
  <c r="O4158" i="1"/>
  <c r="O4162" i="1"/>
  <c r="O4166" i="1"/>
  <c r="O4170" i="1"/>
  <c r="O4174" i="1"/>
  <c r="O4178" i="1"/>
  <c r="O4182" i="1"/>
  <c r="O4186" i="1"/>
  <c r="O4190" i="1"/>
  <c r="O4194" i="1"/>
  <c r="O4198" i="1"/>
  <c r="O4202" i="1"/>
  <c r="O4206" i="1"/>
  <c r="O4210" i="1"/>
  <c r="O4214" i="1"/>
  <c r="O4218" i="1"/>
  <c r="O4222" i="1"/>
  <c r="O4226" i="1"/>
  <c r="O4230" i="1"/>
  <c r="O4234" i="1"/>
  <c r="O4238" i="1"/>
  <c r="O4242" i="1"/>
  <c r="O4246" i="1"/>
  <c r="O4250" i="1"/>
  <c r="O4254" i="1"/>
  <c r="O4258" i="1"/>
  <c r="O4262" i="1"/>
  <c r="O4266" i="1"/>
  <c r="O4270" i="1"/>
  <c r="O4274" i="1"/>
  <c r="O4278" i="1"/>
  <c r="O4282" i="1"/>
  <c r="O4286" i="1"/>
  <c r="O4290" i="1"/>
  <c r="O4294" i="1"/>
  <c r="O4298" i="1"/>
  <c r="O4302" i="1"/>
  <c r="O4306" i="1"/>
  <c r="O4310" i="1"/>
  <c r="O4314" i="1"/>
  <c r="O4318" i="1"/>
  <c r="O4322" i="1"/>
  <c r="O4326" i="1"/>
  <c r="O4330" i="1"/>
  <c r="O4334" i="1"/>
  <c r="O4338" i="1"/>
  <c r="O4342" i="1"/>
  <c r="O4346" i="1"/>
  <c r="O4350" i="1"/>
  <c r="O4354" i="1"/>
  <c r="O4358" i="1"/>
  <c r="O4362" i="1"/>
  <c r="O4366" i="1"/>
  <c r="O4370" i="1"/>
  <c r="O4374" i="1"/>
  <c r="O4378" i="1"/>
  <c r="O4382" i="1"/>
  <c r="O4386" i="1"/>
  <c r="O4390" i="1"/>
  <c r="O4394" i="1"/>
  <c r="O4398" i="1"/>
  <c r="O4402" i="1"/>
  <c r="O4406" i="1"/>
  <c r="O4410" i="1"/>
  <c r="O4414" i="1"/>
  <c r="O4418" i="1"/>
  <c r="O4422" i="1"/>
  <c r="O4426" i="1"/>
  <c r="O4430" i="1"/>
  <c r="O4434" i="1"/>
  <c r="O4438" i="1"/>
  <c r="O4442" i="1"/>
  <c r="O4446" i="1"/>
  <c r="O4450" i="1"/>
  <c r="O4454" i="1"/>
  <c r="O4458" i="1"/>
  <c r="O4462" i="1"/>
  <c r="O4466" i="1"/>
  <c r="O4470" i="1"/>
  <c r="O4474" i="1"/>
  <c r="O51" i="1"/>
  <c r="O126" i="1"/>
  <c r="O202" i="1"/>
  <c r="O279" i="1"/>
  <c r="O352" i="1"/>
  <c r="O409" i="1"/>
  <c r="O466" i="1"/>
  <c r="O522" i="1"/>
  <c r="O580" i="1"/>
  <c r="O637" i="1"/>
  <c r="O693" i="1"/>
  <c r="O734" i="1"/>
  <c r="O771" i="1"/>
  <c r="O800" i="1"/>
  <c r="O828" i="1"/>
  <c r="O856" i="1"/>
  <c r="O886" i="1"/>
  <c r="O914" i="1"/>
  <c r="O942" i="1"/>
  <c r="O971" i="1"/>
  <c r="O999" i="1"/>
  <c r="O1027" i="1"/>
  <c r="O1056" i="1"/>
  <c r="O1084" i="1"/>
  <c r="O1112" i="1"/>
  <c r="O1142" i="1"/>
  <c r="O1170" i="1"/>
  <c r="O1198" i="1"/>
  <c r="O1227" i="1"/>
  <c r="O1255" i="1"/>
  <c r="O1283" i="1"/>
  <c r="O1312" i="1"/>
  <c r="O1340" i="1"/>
  <c r="O1368" i="1"/>
  <c r="O1398" i="1"/>
  <c r="O1423" i="1"/>
  <c r="O1444" i="1"/>
  <c r="O1466" i="1"/>
  <c r="O1487" i="1"/>
  <c r="O1508" i="1"/>
  <c r="O1530" i="1"/>
  <c r="O1551" i="1"/>
  <c r="O1572" i="1"/>
  <c r="O1587" i="1"/>
  <c r="O1602" i="1"/>
  <c r="O1615" i="1"/>
  <c r="O1629" i="1"/>
  <c r="O1640" i="1"/>
  <c r="O1650" i="1"/>
  <c r="O1659" i="1"/>
  <c r="O1667" i="1"/>
  <c r="O1675" i="1"/>
  <c r="O1683" i="1"/>
  <c r="O1691" i="1"/>
  <c r="O1699" i="1"/>
  <c r="O1707" i="1"/>
  <c r="O1715" i="1"/>
  <c r="O1723" i="1"/>
  <c r="O1731" i="1"/>
  <c r="O1739" i="1"/>
  <c r="O1747" i="1"/>
  <c r="O1755" i="1"/>
  <c r="O1763" i="1"/>
  <c r="O1771" i="1"/>
  <c r="O1779" i="1"/>
  <c r="O1787" i="1"/>
  <c r="O1795" i="1"/>
  <c r="O1803" i="1"/>
  <c r="O1811" i="1"/>
  <c r="O1819" i="1"/>
  <c r="O1827" i="1"/>
  <c r="O1835" i="1"/>
  <c r="O1843" i="1"/>
  <c r="O1851" i="1"/>
  <c r="O1859" i="1"/>
  <c r="O1867" i="1"/>
  <c r="O1875" i="1"/>
  <c r="O1883" i="1"/>
  <c r="O1891" i="1"/>
  <c r="O1899" i="1"/>
  <c r="O1907" i="1"/>
  <c r="O1915" i="1"/>
  <c r="O1923" i="1"/>
  <c r="O1931" i="1"/>
  <c r="O1939" i="1"/>
  <c r="O1947" i="1"/>
  <c r="O1955" i="1"/>
  <c r="O1963" i="1"/>
  <c r="O1971" i="1"/>
  <c r="O1979" i="1"/>
  <c r="O1987" i="1"/>
  <c r="O1995" i="1"/>
  <c r="O2003" i="1"/>
  <c r="O2011" i="1"/>
  <c r="O2019" i="1"/>
  <c r="O2027" i="1"/>
  <c r="O2035" i="1"/>
  <c r="O2043" i="1"/>
  <c r="O2051" i="1"/>
  <c r="O2059" i="1"/>
  <c r="O2067" i="1"/>
  <c r="O2075" i="1"/>
  <c r="O2083" i="1"/>
  <c r="O2091" i="1"/>
  <c r="O2099" i="1"/>
  <c r="O2107" i="1"/>
  <c r="O2115" i="1"/>
  <c r="O2123" i="1"/>
  <c r="O2131" i="1"/>
  <c r="O2139" i="1"/>
  <c r="O2147" i="1"/>
  <c r="O2155" i="1"/>
  <c r="O2163" i="1"/>
  <c r="O2171" i="1"/>
  <c r="O2179" i="1"/>
  <c r="O2187" i="1"/>
  <c r="O2195" i="1"/>
  <c r="O2203" i="1"/>
  <c r="O2211" i="1"/>
  <c r="O2219" i="1"/>
  <c r="O2227" i="1"/>
  <c r="O2235" i="1"/>
  <c r="O2243" i="1"/>
  <c r="O2251" i="1"/>
  <c r="O2259" i="1"/>
  <c r="O2267" i="1"/>
  <c r="O2275" i="1"/>
  <c r="O2283" i="1"/>
  <c r="O2291" i="1"/>
  <c r="O2299" i="1"/>
  <c r="O2307" i="1"/>
  <c r="O2315" i="1"/>
  <c r="O2323" i="1"/>
  <c r="O2331" i="1"/>
  <c r="O2339" i="1"/>
  <c r="O2347" i="1"/>
  <c r="O2355" i="1"/>
  <c r="O2363" i="1"/>
  <c r="O2371" i="1"/>
  <c r="O2379" i="1"/>
  <c r="O2387" i="1"/>
  <c r="O2395" i="1"/>
  <c r="O2403" i="1"/>
  <c r="O2411" i="1"/>
  <c r="O2419" i="1"/>
  <c r="O2427" i="1"/>
  <c r="O2435" i="1"/>
  <c r="O2443" i="1"/>
  <c r="O2451" i="1"/>
  <c r="O2459" i="1"/>
  <c r="O2467" i="1"/>
  <c r="O2475" i="1"/>
  <c r="O2483" i="1"/>
  <c r="O2491" i="1"/>
  <c r="O2499" i="1"/>
  <c r="O2507" i="1"/>
  <c r="O2515" i="1"/>
  <c r="O2523" i="1"/>
  <c r="O2531" i="1"/>
  <c r="O2539" i="1"/>
  <c r="O2547" i="1"/>
  <c r="O2555" i="1"/>
  <c r="O2563" i="1"/>
  <c r="O2571" i="1"/>
  <c r="O2579" i="1"/>
  <c r="O2587" i="1"/>
  <c r="O2595" i="1"/>
  <c r="O2603" i="1"/>
  <c r="O2611" i="1"/>
  <c r="O2619" i="1"/>
  <c r="O2627" i="1"/>
  <c r="O2631" i="1"/>
  <c r="O2635" i="1"/>
  <c r="O2639" i="1"/>
  <c r="O2643" i="1"/>
  <c r="O2647" i="1"/>
  <c r="O2651" i="1"/>
  <c r="O2655" i="1"/>
  <c r="O2659" i="1"/>
  <c r="O2663" i="1"/>
  <c r="O2667" i="1"/>
  <c r="O2671" i="1"/>
  <c r="O2675" i="1"/>
  <c r="O2679" i="1"/>
  <c r="O2683" i="1"/>
  <c r="O2687" i="1"/>
  <c r="O2691" i="1"/>
  <c r="O2695" i="1"/>
  <c r="O2699" i="1"/>
  <c r="O2703" i="1"/>
  <c r="O2707" i="1"/>
  <c r="O2711" i="1"/>
  <c r="O2715" i="1"/>
  <c r="O2719" i="1"/>
  <c r="O2723" i="1"/>
  <c r="O2727" i="1"/>
  <c r="O2731" i="1"/>
  <c r="O2735" i="1"/>
  <c r="O2739" i="1"/>
  <c r="O2743" i="1"/>
  <c r="O2747" i="1"/>
  <c r="O2751" i="1"/>
  <c r="O2755" i="1"/>
  <c r="O2759" i="1"/>
  <c r="O2763" i="1"/>
  <c r="O2767" i="1"/>
  <c r="O2771" i="1"/>
  <c r="O2775" i="1"/>
  <c r="O2779" i="1"/>
  <c r="O2783" i="1"/>
  <c r="O2787" i="1"/>
  <c r="O2791" i="1"/>
  <c r="O2795" i="1"/>
  <c r="O2799" i="1"/>
  <c r="O2803" i="1"/>
  <c r="O2807" i="1"/>
  <c r="O2811" i="1"/>
  <c r="O2815" i="1"/>
  <c r="O2819" i="1"/>
  <c r="O2823" i="1"/>
  <c r="O2827" i="1"/>
  <c r="O2831" i="1"/>
  <c r="O2835" i="1"/>
  <c r="O2839" i="1"/>
  <c r="O2843" i="1"/>
  <c r="O2847" i="1"/>
  <c r="O2851" i="1"/>
  <c r="O2855" i="1"/>
  <c r="O2859" i="1"/>
  <c r="O2863" i="1"/>
  <c r="O2867" i="1"/>
  <c r="O2871" i="1"/>
  <c r="O2875" i="1"/>
  <c r="O2879" i="1"/>
  <c r="O2883" i="1"/>
  <c r="O2887" i="1"/>
  <c r="O2891" i="1"/>
  <c r="O2895" i="1"/>
  <c r="O2899" i="1"/>
  <c r="O2903" i="1"/>
  <c r="O2907" i="1"/>
  <c r="O2911" i="1"/>
  <c r="O2915" i="1"/>
  <c r="O2919" i="1"/>
  <c r="O2923" i="1"/>
  <c r="O2927" i="1"/>
  <c r="O2931" i="1"/>
  <c r="O2935" i="1"/>
  <c r="O2939" i="1"/>
  <c r="O2943" i="1"/>
  <c r="O2947" i="1"/>
  <c r="O2951" i="1"/>
  <c r="O2955" i="1"/>
  <c r="O2959" i="1"/>
  <c r="O2963" i="1"/>
  <c r="O2967" i="1"/>
  <c r="O2971" i="1"/>
  <c r="O2975" i="1"/>
  <c r="O2979" i="1"/>
  <c r="O2983" i="1"/>
  <c r="O2987" i="1"/>
  <c r="O2991" i="1"/>
  <c r="O2995" i="1"/>
  <c r="O2999" i="1"/>
  <c r="O3003" i="1"/>
  <c r="O3007" i="1"/>
  <c r="O3011" i="1"/>
  <c r="O3015" i="1"/>
  <c r="O3019" i="1"/>
  <c r="O3023" i="1"/>
  <c r="O3027" i="1"/>
  <c r="O3031" i="1"/>
  <c r="O3035" i="1"/>
  <c r="O3039" i="1"/>
  <c r="O3043" i="1"/>
  <c r="O3047" i="1"/>
  <c r="O3051" i="1"/>
  <c r="O3055" i="1"/>
  <c r="O3059" i="1"/>
  <c r="O3063" i="1"/>
  <c r="O3067" i="1"/>
  <c r="O3071" i="1"/>
  <c r="O3075" i="1"/>
  <c r="O3079" i="1"/>
  <c r="O3083" i="1"/>
  <c r="O3087" i="1"/>
  <c r="O3091" i="1"/>
  <c r="O3095" i="1"/>
  <c r="O3099" i="1"/>
  <c r="O3103" i="1"/>
  <c r="O3107" i="1"/>
  <c r="O3111" i="1"/>
  <c r="O3115" i="1"/>
  <c r="O3119" i="1"/>
  <c r="O3123" i="1"/>
  <c r="O3127" i="1"/>
  <c r="O3131" i="1"/>
  <c r="O3135" i="1"/>
  <c r="O3139" i="1"/>
  <c r="O3143" i="1"/>
  <c r="O3147" i="1"/>
  <c r="O3151" i="1"/>
  <c r="O3155" i="1"/>
  <c r="O3159" i="1"/>
  <c r="O3163" i="1"/>
  <c r="O3167" i="1"/>
  <c r="O3171" i="1"/>
  <c r="O3175" i="1"/>
  <c r="O3179" i="1"/>
  <c r="O3183" i="1"/>
  <c r="O3187" i="1"/>
  <c r="O3191" i="1"/>
  <c r="O3195" i="1"/>
  <c r="O3199" i="1"/>
  <c r="O3203" i="1"/>
  <c r="O3207" i="1"/>
  <c r="O3211" i="1"/>
  <c r="O3215" i="1"/>
  <c r="O3219" i="1"/>
  <c r="O3223" i="1"/>
  <c r="O3227" i="1"/>
  <c r="O3231" i="1"/>
  <c r="O3235" i="1"/>
  <c r="O3239" i="1"/>
  <c r="O3243" i="1"/>
  <c r="O3247" i="1"/>
  <c r="O3251" i="1"/>
  <c r="O3255" i="1"/>
  <c r="O3259" i="1"/>
  <c r="O3263" i="1"/>
  <c r="O3267" i="1"/>
  <c r="O3271" i="1"/>
  <c r="O3275" i="1"/>
  <c r="O3279" i="1"/>
  <c r="O3283" i="1"/>
  <c r="O3287" i="1"/>
  <c r="O3291" i="1"/>
  <c r="O3295" i="1"/>
  <c r="O3299" i="1"/>
  <c r="O3303" i="1"/>
  <c r="O3307" i="1"/>
  <c r="O3311" i="1"/>
  <c r="O3315" i="1"/>
  <c r="O3319" i="1"/>
  <c r="O3323" i="1"/>
  <c r="O3327" i="1"/>
  <c r="O3331" i="1"/>
  <c r="O3335" i="1"/>
  <c r="O3339" i="1"/>
  <c r="O3343" i="1"/>
  <c r="O3347" i="1"/>
  <c r="O3351" i="1"/>
  <c r="O3355" i="1"/>
  <c r="O3359" i="1"/>
  <c r="O3363" i="1"/>
  <c r="O3367" i="1"/>
  <c r="O3371" i="1"/>
  <c r="O3375" i="1"/>
  <c r="O3379" i="1"/>
  <c r="O3383" i="1"/>
  <c r="O3387" i="1"/>
  <c r="O3391" i="1"/>
  <c r="O3395" i="1"/>
  <c r="O3399" i="1"/>
  <c r="O3403" i="1"/>
  <c r="O3407" i="1"/>
  <c r="O3411" i="1"/>
  <c r="O3415" i="1"/>
  <c r="O3419" i="1"/>
  <c r="O3423" i="1"/>
  <c r="O3427" i="1"/>
  <c r="O3431" i="1"/>
  <c r="O3435" i="1"/>
  <c r="O3439" i="1"/>
  <c r="O3443" i="1"/>
  <c r="O3447" i="1"/>
  <c r="O3451" i="1"/>
  <c r="O3455" i="1"/>
  <c r="O3459" i="1"/>
  <c r="O3463" i="1"/>
  <c r="O3467" i="1"/>
  <c r="O3471" i="1"/>
  <c r="O3475" i="1"/>
  <c r="O3479" i="1"/>
  <c r="O3483" i="1"/>
  <c r="O3487" i="1"/>
  <c r="O3491" i="1"/>
  <c r="O3495" i="1"/>
  <c r="O3499" i="1"/>
  <c r="O3503" i="1"/>
  <c r="O3507" i="1"/>
  <c r="O3511" i="1"/>
  <c r="O3515" i="1"/>
  <c r="O3519" i="1"/>
  <c r="O3523" i="1"/>
  <c r="O3527" i="1"/>
  <c r="O3531" i="1"/>
  <c r="O3535" i="1"/>
  <c r="O3539" i="1"/>
  <c r="O3543" i="1"/>
  <c r="O3547" i="1"/>
  <c r="O3551" i="1"/>
  <c r="O3555" i="1"/>
  <c r="O3559" i="1"/>
  <c r="O3563" i="1"/>
  <c r="O3567" i="1"/>
  <c r="O3571" i="1"/>
  <c r="O3575" i="1"/>
  <c r="O3579" i="1"/>
  <c r="O3583" i="1"/>
  <c r="O3587" i="1"/>
  <c r="O3591" i="1"/>
  <c r="O3595" i="1"/>
  <c r="O3599" i="1"/>
  <c r="O3603" i="1"/>
  <c r="O3607" i="1"/>
  <c r="O3611" i="1"/>
  <c r="O3615" i="1"/>
  <c r="O3619" i="1"/>
  <c r="O3623" i="1"/>
  <c r="O3627" i="1"/>
  <c r="O3631" i="1"/>
  <c r="O3635" i="1"/>
  <c r="O3639" i="1"/>
  <c r="O3643" i="1"/>
  <c r="O3647" i="1"/>
  <c r="O3651" i="1"/>
  <c r="O3655" i="1"/>
  <c r="O3659" i="1"/>
  <c r="O3663" i="1"/>
  <c r="O3667" i="1"/>
  <c r="O3671" i="1"/>
  <c r="O3675" i="1"/>
  <c r="O3679" i="1"/>
  <c r="O3683" i="1"/>
  <c r="O3687" i="1"/>
  <c r="O3691" i="1"/>
  <c r="O3695" i="1"/>
  <c r="O3699" i="1"/>
  <c r="O3703" i="1"/>
  <c r="O3707" i="1"/>
  <c r="O3711" i="1"/>
  <c r="O3715" i="1"/>
  <c r="O3719" i="1"/>
  <c r="O3723" i="1"/>
  <c r="O3727" i="1"/>
  <c r="O3731" i="1"/>
  <c r="O3735" i="1"/>
  <c r="O3739" i="1"/>
  <c r="O3743" i="1"/>
  <c r="O3747" i="1"/>
  <c r="O3751" i="1"/>
  <c r="O3755" i="1"/>
  <c r="O3759" i="1"/>
  <c r="O3763" i="1"/>
  <c r="O3767" i="1"/>
  <c r="O3771" i="1"/>
  <c r="O3775" i="1"/>
  <c r="O3779" i="1"/>
  <c r="O3783" i="1"/>
  <c r="O3787" i="1"/>
  <c r="O3791" i="1"/>
  <c r="O3795" i="1"/>
  <c r="O3799" i="1"/>
  <c r="O3803" i="1"/>
  <c r="O3807" i="1"/>
  <c r="O3811" i="1"/>
  <c r="O3815" i="1"/>
  <c r="O3819" i="1"/>
  <c r="O3823" i="1"/>
  <c r="O3827" i="1"/>
  <c r="O3831" i="1"/>
  <c r="O3835" i="1"/>
  <c r="O3839" i="1"/>
  <c r="O3843" i="1"/>
  <c r="O3847" i="1"/>
  <c r="O3851" i="1"/>
  <c r="O3855" i="1"/>
  <c r="O3859" i="1"/>
  <c r="O3863" i="1"/>
  <c r="O3867" i="1"/>
  <c r="O3871" i="1"/>
  <c r="O3875" i="1"/>
  <c r="O3879" i="1"/>
  <c r="O3883" i="1"/>
  <c r="O3887" i="1"/>
  <c r="O3891" i="1"/>
  <c r="O3895" i="1"/>
  <c r="O3899" i="1"/>
  <c r="O3903" i="1"/>
  <c r="O3907" i="1"/>
  <c r="O3911" i="1"/>
  <c r="O3915" i="1"/>
  <c r="O3919" i="1"/>
  <c r="O3923" i="1"/>
  <c r="O3927" i="1"/>
  <c r="O3931" i="1"/>
  <c r="O3935" i="1"/>
  <c r="O3939" i="1"/>
  <c r="O3943" i="1"/>
  <c r="O3947" i="1"/>
  <c r="O3951" i="1"/>
  <c r="O3955" i="1"/>
  <c r="O3959" i="1"/>
  <c r="O3963" i="1"/>
  <c r="O3967" i="1"/>
  <c r="O3971" i="1"/>
  <c r="O3975" i="1"/>
  <c r="O3979" i="1"/>
  <c r="O3983" i="1"/>
  <c r="O3987" i="1"/>
  <c r="O3991" i="1"/>
  <c r="O3995" i="1"/>
  <c r="O3999" i="1"/>
  <c r="O4003" i="1"/>
  <c r="O4007" i="1"/>
  <c r="O4011" i="1"/>
  <c r="O4015" i="1"/>
  <c r="O4019" i="1"/>
  <c r="O4023" i="1"/>
  <c r="O4027" i="1"/>
  <c r="O4031" i="1"/>
  <c r="O4035" i="1"/>
  <c r="O4039" i="1"/>
  <c r="O4043" i="1"/>
  <c r="O4047" i="1"/>
  <c r="O4051" i="1"/>
  <c r="O4055" i="1"/>
  <c r="O4059" i="1"/>
  <c r="O4063" i="1"/>
  <c r="O4067" i="1"/>
  <c r="O4071" i="1"/>
  <c r="O4075" i="1"/>
  <c r="O4079" i="1"/>
  <c r="O4083" i="1"/>
  <c r="O4087" i="1"/>
  <c r="O4091" i="1"/>
  <c r="O4095" i="1"/>
  <c r="O4099" i="1"/>
  <c r="O4103" i="1"/>
  <c r="O4107" i="1"/>
  <c r="O4111" i="1"/>
  <c r="O4115" i="1"/>
  <c r="O4119" i="1"/>
  <c r="O4123" i="1"/>
  <c r="O4127" i="1"/>
  <c r="O4131" i="1"/>
  <c r="O4135" i="1"/>
  <c r="O4139" i="1"/>
  <c r="O4143" i="1"/>
  <c r="O4147" i="1"/>
  <c r="O4151" i="1"/>
  <c r="O4155" i="1"/>
  <c r="O4159" i="1"/>
  <c r="O4163" i="1"/>
  <c r="O4167" i="1"/>
  <c r="O4171" i="1"/>
  <c r="O4175" i="1"/>
  <c r="O4179" i="1"/>
  <c r="O4183" i="1"/>
  <c r="O4187" i="1"/>
  <c r="O4191" i="1"/>
  <c r="O4195" i="1"/>
  <c r="O4199" i="1"/>
  <c r="O4203" i="1"/>
  <c r="O4207" i="1"/>
  <c r="O4211" i="1"/>
  <c r="O4215" i="1"/>
  <c r="O4219" i="1"/>
  <c r="O4223" i="1"/>
  <c r="O4227" i="1"/>
  <c r="O4231" i="1"/>
  <c r="O4235" i="1"/>
  <c r="O4239" i="1"/>
  <c r="O4243" i="1"/>
  <c r="O4247" i="1"/>
  <c r="O4251" i="1"/>
  <c r="O4255" i="1"/>
  <c r="O4259" i="1"/>
  <c r="O4263" i="1"/>
  <c r="O4267" i="1"/>
  <c r="O4271" i="1"/>
  <c r="O4275" i="1"/>
  <c r="O4279" i="1"/>
  <c r="O4283" i="1"/>
  <c r="O4287" i="1"/>
  <c r="O4291" i="1"/>
  <c r="O4295" i="1"/>
  <c r="O4299" i="1"/>
  <c r="O4303" i="1"/>
  <c r="O4307" i="1"/>
  <c r="O4311" i="1"/>
  <c r="O4315" i="1"/>
  <c r="O4319" i="1"/>
  <c r="O4323" i="1"/>
  <c r="O4327" i="1"/>
  <c r="O4331" i="1"/>
  <c r="O4335" i="1"/>
  <c r="O4339" i="1"/>
  <c r="O4343" i="1"/>
  <c r="O4347" i="1"/>
  <c r="O4351" i="1"/>
  <c r="O4355" i="1"/>
  <c r="O4359" i="1"/>
  <c r="O4363" i="1"/>
  <c r="O4367" i="1"/>
  <c r="O4371" i="1"/>
  <c r="O4375" i="1"/>
  <c r="O4379" i="1"/>
  <c r="O4383" i="1"/>
  <c r="O4387" i="1"/>
  <c r="O4391" i="1"/>
  <c r="O4395" i="1"/>
  <c r="O4399" i="1"/>
  <c r="O4403" i="1"/>
  <c r="O4407" i="1"/>
  <c r="O4411" i="1"/>
  <c r="O4415" i="1"/>
  <c r="O4419" i="1"/>
  <c r="O4423" i="1"/>
  <c r="O4427" i="1"/>
  <c r="O4431" i="1"/>
  <c r="O4435" i="1"/>
  <c r="O4439" i="1"/>
  <c r="O4443" i="1"/>
  <c r="O4447" i="1"/>
  <c r="O4451" i="1"/>
  <c r="O4455" i="1"/>
  <c r="O4459" i="1"/>
  <c r="O4463" i="1"/>
  <c r="O4467" i="1"/>
  <c r="O4471" i="1"/>
  <c r="O4475" i="1"/>
  <c r="O4479" i="1"/>
  <c r="O4483" i="1"/>
  <c r="O4487" i="1"/>
  <c r="O4491" i="1"/>
  <c r="O4495" i="1"/>
  <c r="O4499" i="1"/>
  <c r="O4503" i="1"/>
  <c r="O4507" i="1"/>
  <c r="O4511" i="1"/>
  <c r="O4515" i="1"/>
  <c r="O4519" i="1"/>
  <c r="O4523" i="1"/>
  <c r="O4527" i="1"/>
  <c r="O4531" i="1"/>
  <c r="O4535" i="1"/>
  <c r="O4539" i="1"/>
  <c r="O4543" i="1"/>
  <c r="O4547" i="1"/>
  <c r="O4551" i="1"/>
  <c r="O4555" i="1"/>
  <c r="O4559" i="1"/>
  <c r="O4563" i="1"/>
  <c r="O4567" i="1"/>
  <c r="O4571" i="1"/>
  <c r="O4575" i="1"/>
  <c r="O4579" i="1"/>
  <c r="O4583" i="1"/>
  <c r="O4587" i="1"/>
  <c r="O4591" i="1"/>
  <c r="O4595" i="1"/>
  <c r="O4599" i="1"/>
  <c r="O4603" i="1"/>
  <c r="O4607" i="1"/>
  <c r="O4611" i="1"/>
  <c r="O4615" i="1"/>
  <c r="O4619" i="1"/>
  <c r="O4623" i="1"/>
  <c r="O4627" i="1"/>
  <c r="O4631" i="1"/>
  <c r="O4635" i="1"/>
  <c r="O4639" i="1"/>
  <c r="O4643" i="1"/>
  <c r="O4647" i="1"/>
  <c r="O4651" i="1"/>
  <c r="O4655" i="1"/>
  <c r="O4659" i="1"/>
  <c r="O4663" i="1"/>
  <c r="O4667" i="1"/>
  <c r="O4671" i="1"/>
  <c r="O87" i="1"/>
  <c r="O238" i="1"/>
  <c r="O378" i="1"/>
  <c r="O493" i="1"/>
  <c r="O606" i="1"/>
  <c r="O713" i="1"/>
  <c r="O784" i="1"/>
  <c r="O840" i="1"/>
  <c r="O898" i="1"/>
  <c r="O955" i="1"/>
  <c r="O1011" i="1"/>
  <c r="O1068" i="1"/>
  <c r="O1126" i="1"/>
  <c r="O1182" i="1"/>
  <c r="O1239" i="1"/>
  <c r="O1296" i="1"/>
  <c r="O1352" i="1"/>
  <c r="O1410" i="1"/>
  <c r="O1454" i="1"/>
  <c r="O1496" i="1"/>
  <c r="O1539" i="1"/>
  <c r="O1578" i="1"/>
  <c r="O1607" i="1"/>
  <c r="O1633" i="1"/>
  <c r="O1654" i="1"/>
  <c r="O1670" i="1"/>
  <c r="O1686" i="1"/>
  <c r="O1702" i="1"/>
  <c r="O1718" i="1"/>
  <c r="O1734" i="1"/>
  <c r="O1750" i="1"/>
  <c r="O1766" i="1"/>
  <c r="O1782" i="1"/>
  <c r="O1798" i="1"/>
  <c r="O1814" i="1"/>
  <c r="O1830" i="1"/>
  <c r="O1846" i="1"/>
  <c r="O1862" i="1"/>
  <c r="O1878" i="1"/>
  <c r="O1894" i="1"/>
  <c r="O1910" i="1"/>
  <c r="O1926" i="1"/>
  <c r="O1942" i="1"/>
  <c r="O1958" i="1"/>
  <c r="O1974" i="1"/>
  <c r="O1990" i="1"/>
  <c r="O2006" i="1"/>
  <c r="O2022" i="1"/>
  <c r="O2038" i="1"/>
  <c r="O2054" i="1"/>
  <c r="O2070" i="1"/>
  <c r="O2086" i="1"/>
  <c r="O2102" i="1"/>
  <c r="O2118" i="1"/>
  <c r="O2134" i="1"/>
  <c r="O2150" i="1"/>
  <c r="O2166" i="1"/>
  <c r="O2182" i="1"/>
  <c r="O2198" i="1"/>
  <c r="O2214" i="1"/>
  <c r="O2230" i="1"/>
  <c r="O2246" i="1"/>
  <c r="O2262" i="1"/>
  <c r="O2278" i="1"/>
  <c r="O2294" i="1"/>
  <c r="O2310" i="1"/>
  <c r="O2326" i="1"/>
  <c r="O2342" i="1"/>
  <c r="O2358" i="1"/>
  <c r="O2374" i="1"/>
  <c r="O2390" i="1"/>
  <c r="O2406" i="1"/>
  <c r="O2422" i="1"/>
  <c r="O2438" i="1"/>
  <c r="O2454" i="1"/>
  <c r="O2470" i="1"/>
  <c r="O2486" i="1"/>
  <c r="O2502" i="1"/>
  <c r="O2518" i="1"/>
  <c r="O2534" i="1"/>
  <c r="O2550" i="1"/>
  <c r="O2566" i="1"/>
  <c r="O2582" i="1"/>
  <c r="O2598" i="1"/>
  <c r="O2614" i="1"/>
  <c r="O2628" i="1"/>
  <c r="O2636" i="1"/>
  <c r="O2644" i="1"/>
  <c r="O2652" i="1"/>
  <c r="O2660" i="1"/>
  <c r="O2668" i="1"/>
  <c r="O2676" i="1"/>
  <c r="O2684" i="1"/>
  <c r="O2692" i="1"/>
  <c r="O2700" i="1"/>
  <c r="O2708" i="1"/>
  <c r="O2716" i="1"/>
  <c r="O2724" i="1"/>
  <c r="O2732" i="1"/>
  <c r="O2740" i="1"/>
  <c r="O2748" i="1"/>
  <c r="O2756" i="1"/>
  <c r="O2764" i="1"/>
  <c r="O2772" i="1"/>
  <c r="O2780" i="1"/>
  <c r="O2788" i="1"/>
  <c r="O2796" i="1"/>
  <c r="O2804" i="1"/>
  <c r="O2812" i="1"/>
  <c r="O2820" i="1"/>
  <c r="O2828" i="1"/>
  <c r="O2836" i="1"/>
  <c r="O2844" i="1"/>
  <c r="O2852" i="1"/>
  <c r="O2860" i="1"/>
  <c r="O2868" i="1"/>
  <c r="O2876" i="1"/>
  <c r="O2884" i="1"/>
  <c r="O2892" i="1"/>
  <c r="O2900" i="1"/>
  <c r="O2908" i="1"/>
  <c r="O2916" i="1"/>
  <c r="O2924" i="1"/>
  <c r="O2932" i="1"/>
  <c r="O2940" i="1"/>
  <c r="O2948" i="1"/>
  <c r="O2956" i="1"/>
  <c r="O2964" i="1"/>
  <c r="O2972" i="1"/>
  <c r="O2980" i="1"/>
  <c r="O2988" i="1"/>
  <c r="O2996" i="1"/>
  <c r="O3004" i="1"/>
  <c r="O3012" i="1"/>
  <c r="O3020" i="1"/>
  <c r="O3028" i="1"/>
  <c r="O3036" i="1"/>
  <c r="O3044" i="1"/>
  <c r="O3052" i="1"/>
  <c r="O3060" i="1"/>
  <c r="O3068" i="1"/>
  <c r="O3076" i="1"/>
  <c r="O3084" i="1"/>
  <c r="O3092" i="1"/>
  <c r="O3100" i="1"/>
  <c r="O3108" i="1"/>
  <c r="O3116" i="1"/>
  <c r="O3124" i="1"/>
  <c r="O3132" i="1"/>
  <c r="O3140" i="1"/>
  <c r="O3148" i="1"/>
  <c r="O3156" i="1"/>
  <c r="O3164" i="1"/>
  <c r="O3172" i="1"/>
  <c r="O3180" i="1"/>
  <c r="O3188" i="1"/>
  <c r="O3196" i="1"/>
  <c r="O3204" i="1"/>
  <c r="O3212" i="1"/>
  <c r="O3220" i="1"/>
  <c r="O3228" i="1"/>
  <c r="O3236" i="1"/>
  <c r="O3244" i="1"/>
  <c r="O3252" i="1"/>
  <c r="O3260" i="1"/>
  <c r="O3268" i="1"/>
  <c r="O3276" i="1"/>
  <c r="O3284" i="1"/>
  <c r="O3292" i="1"/>
  <c r="O3300" i="1"/>
  <c r="O3308" i="1"/>
  <c r="O3316" i="1"/>
  <c r="O3324" i="1"/>
  <c r="O3332" i="1"/>
  <c r="O3340" i="1"/>
  <c r="O3348" i="1"/>
  <c r="O3356" i="1"/>
  <c r="O3364" i="1"/>
  <c r="O3372" i="1"/>
  <c r="O3380" i="1"/>
  <c r="O3388" i="1"/>
  <c r="O3396" i="1"/>
  <c r="O3404" i="1"/>
  <c r="O3412" i="1"/>
  <c r="O3420" i="1"/>
  <c r="O3428" i="1"/>
  <c r="O3436" i="1"/>
  <c r="O3444" i="1"/>
  <c r="O3452" i="1"/>
  <c r="O3460" i="1"/>
  <c r="O3468" i="1"/>
  <c r="O3476" i="1"/>
  <c r="O3484" i="1"/>
  <c r="O3492" i="1"/>
  <c r="O3500" i="1"/>
  <c r="O3508" i="1"/>
  <c r="O3516" i="1"/>
  <c r="O3524" i="1"/>
  <c r="O3532" i="1"/>
  <c r="O3540" i="1"/>
  <c r="O3548" i="1"/>
  <c r="O3556" i="1"/>
  <c r="O3564" i="1"/>
  <c r="O3572" i="1"/>
  <c r="O3580" i="1"/>
  <c r="O3588" i="1"/>
  <c r="O3596" i="1"/>
  <c r="O3604" i="1"/>
  <c r="O3612" i="1"/>
  <c r="O3620" i="1"/>
  <c r="O3628" i="1"/>
  <c r="O3636" i="1"/>
  <c r="O3644" i="1"/>
  <c r="O3652" i="1"/>
  <c r="O3660" i="1"/>
  <c r="O3668" i="1"/>
  <c r="O3676" i="1"/>
  <c r="O3684" i="1"/>
  <c r="O3692" i="1"/>
  <c r="O3700" i="1"/>
  <c r="O3708" i="1"/>
  <c r="O3716" i="1"/>
  <c r="O3724" i="1"/>
  <c r="O3732" i="1"/>
  <c r="O3740" i="1"/>
  <c r="O3748" i="1"/>
  <c r="O3756" i="1"/>
  <c r="O3764" i="1"/>
  <c r="O3772" i="1"/>
  <c r="O3780" i="1"/>
  <c r="O3788" i="1"/>
  <c r="O3796" i="1"/>
  <c r="O3804" i="1"/>
  <c r="O3812" i="1"/>
  <c r="O3820" i="1"/>
  <c r="O3828" i="1"/>
  <c r="O3836" i="1"/>
  <c r="O3844" i="1"/>
  <c r="O3852" i="1"/>
  <c r="O3860" i="1"/>
  <c r="O3868" i="1"/>
  <c r="O3876" i="1"/>
  <c r="O3884" i="1"/>
  <c r="O3892" i="1"/>
  <c r="O3900" i="1"/>
  <c r="O3908" i="1"/>
  <c r="O3916" i="1"/>
  <c r="O3924" i="1"/>
  <c r="O3932" i="1"/>
  <c r="O3940" i="1"/>
  <c r="O3948" i="1"/>
  <c r="O3956" i="1"/>
  <c r="O3964" i="1"/>
  <c r="O3972" i="1"/>
  <c r="O3980" i="1"/>
  <c r="O3988" i="1"/>
  <c r="O3996" i="1"/>
  <c r="O4004" i="1"/>
  <c r="O4012" i="1"/>
  <c r="O4020" i="1"/>
  <c r="O4028" i="1"/>
  <c r="O4036" i="1"/>
  <c r="O4044" i="1"/>
  <c r="O4052" i="1"/>
  <c r="O4060" i="1"/>
  <c r="O4068" i="1"/>
  <c r="O4076" i="1"/>
  <c r="O4084" i="1"/>
  <c r="O4092" i="1"/>
  <c r="O4100" i="1"/>
  <c r="O4108" i="1"/>
  <c r="O4116" i="1"/>
  <c r="O4124" i="1"/>
  <c r="O4132" i="1"/>
  <c r="O4140" i="1"/>
  <c r="O4148" i="1"/>
  <c r="O4156" i="1"/>
  <c r="O4164" i="1"/>
  <c r="O4172" i="1"/>
  <c r="O4180" i="1"/>
  <c r="O4188" i="1"/>
  <c r="O4196" i="1"/>
  <c r="O4204" i="1"/>
  <c r="O4212" i="1"/>
  <c r="O4220" i="1"/>
  <c r="O4228" i="1"/>
  <c r="O4236" i="1"/>
  <c r="O4244" i="1"/>
  <c r="O4252" i="1"/>
  <c r="O4260" i="1"/>
  <c r="O4268" i="1"/>
  <c r="O4276" i="1"/>
  <c r="O4284" i="1"/>
  <c r="O4292" i="1"/>
  <c r="O4300" i="1"/>
  <c r="O4308" i="1"/>
  <c r="O4316" i="1"/>
  <c r="O4324" i="1"/>
  <c r="O4332" i="1"/>
  <c r="O4340" i="1"/>
  <c r="O4348" i="1"/>
  <c r="O4356" i="1"/>
  <c r="O4364" i="1"/>
  <c r="O4372" i="1"/>
  <c r="O4380" i="1"/>
  <c r="O4388" i="1"/>
  <c r="O4396" i="1"/>
  <c r="O4404" i="1"/>
  <c r="O4412" i="1"/>
  <c r="O4420" i="1"/>
  <c r="O4428" i="1"/>
  <c r="O4436" i="1"/>
  <c r="O4444" i="1"/>
  <c r="O4452" i="1"/>
  <c r="O4460" i="1"/>
  <c r="O4468" i="1"/>
  <c r="O4476" i="1"/>
  <c r="O4481" i="1"/>
  <c r="O4486" i="1"/>
  <c r="O4492" i="1"/>
  <c r="O4497" i="1"/>
  <c r="O4502" i="1"/>
  <c r="O4508" i="1"/>
  <c r="O4513" i="1"/>
  <c r="O4518" i="1"/>
  <c r="O4524" i="1"/>
  <c r="O4529" i="1"/>
  <c r="O4534" i="1"/>
  <c r="O4540" i="1"/>
  <c r="O4545" i="1"/>
  <c r="O4550" i="1"/>
  <c r="O4556" i="1"/>
  <c r="O4561" i="1"/>
  <c r="O4566" i="1"/>
  <c r="O4572" i="1"/>
  <c r="O4577" i="1"/>
  <c r="O4582" i="1"/>
  <c r="O4588" i="1"/>
  <c r="O4593" i="1"/>
  <c r="O4598" i="1"/>
  <c r="O4604" i="1"/>
  <c r="O4609" i="1"/>
  <c r="O4614" i="1"/>
  <c r="O4620" i="1"/>
  <c r="O4625" i="1"/>
  <c r="O4630" i="1"/>
  <c r="O4636" i="1"/>
  <c r="O4641" i="1"/>
  <c r="O4646" i="1"/>
  <c r="O4652" i="1"/>
  <c r="O4657" i="1"/>
  <c r="O4662" i="1"/>
  <c r="O4668" i="1"/>
  <c r="O4673" i="1"/>
  <c r="O4677" i="1"/>
  <c r="O4681" i="1"/>
  <c r="O4685" i="1"/>
  <c r="O4689" i="1"/>
  <c r="O4693" i="1"/>
  <c r="O4697" i="1"/>
  <c r="O4701" i="1"/>
  <c r="O4705" i="1"/>
  <c r="O4709" i="1"/>
  <c r="O4713" i="1"/>
  <c r="O4717" i="1"/>
  <c r="O4721" i="1"/>
  <c r="O4725" i="1"/>
  <c r="O4729" i="1"/>
  <c r="O4733" i="1"/>
  <c r="O4737" i="1"/>
  <c r="O4741" i="1"/>
  <c r="O4745" i="1"/>
  <c r="O4749" i="1"/>
  <c r="O4753" i="1"/>
  <c r="O4757" i="1"/>
  <c r="O4761" i="1"/>
  <c r="O4765" i="1"/>
  <c r="O4769" i="1"/>
  <c r="O4773" i="1"/>
  <c r="O4777" i="1"/>
  <c r="O4781" i="1"/>
  <c r="O4785" i="1"/>
  <c r="O4789" i="1"/>
  <c r="O4793" i="1"/>
  <c r="O4797" i="1"/>
  <c r="O4801" i="1"/>
  <c r="O4805" i="1"/>
  <c r="O4809" i="1"/>
  <c r="O4813" i="1"/>
  <c r="O4817" i="1"/>
  <c r="O4821" i="1"/>
  <c r="O4825" i="1"/>
  <c r="O4829" i="1"/>
  <c r="O4833" i="1"/>
  <c r="O4837" i="1"/>
  <c r="O4841" i="1"/>
  <c r="O4845" i="1"/>
  <c r="O4849" i="1"/>
  <c r="O4853" i="1"/>
  <c r="O4857" i="1"/>
  <c r="O4861" i="1"/>
  <c r="O4865" i="1"/>
  <c r="O4869" i="1"/>
  <c r="O4873" i="1"/>
  <c r="O4877" i="1"/>
  <c r="O4881" i="1"/>
  <c r="O4885" i="1"/>
  <c r="O4889" i="1"/>
  <c r="O4893" i="1"/>
  <c r="O4897" i="1"/>
  <c r="O4901" i="1"/>
  <c r="O4905" i="1"/>
  <c r="O4909" i="1"/>
  <c r="O4913" i="1"/>
  <c r="O4917" i="1"/>
  <c r="O4921" i="1"/>
  <c r="O4925" i="1"/>
  <c r="O4929" i="1"/>
  <c r="O4933" i="1"/>
  <c r="O4937" i="1"/>
  <c r="O4941" i="1"/>
  <c r="O4945" i="1"/>
  <c r="O4949" i="1"/>
  <c r="O4953" i="1"/>
  <c r="O4957" i="1"/>
  <c r="O4961" i="1"/>
  <c r="O4965" i="1"/>
  <c r="O4969" i="1"/>
  <c r="O4973" i="1"/>
  <c r="O4977" i="1"/>
  <c r="O4981" i="1"/>
  <c r="O4985" i="1"/>
  <c r="O4989" i="1"/>
  <c r="O4993" i="1"/>
  <c r="O4997" i="1"/>
  <c r="O5001" i="1"/>
  <c r="O5005" i="1"/>
  <c r="O5009" i="1"/>
  <c r="O5013" i="1"/>
  <c r="O5017" i="1"/>
  <c r="O5021" i="1"/>
  <c r="O5025" i="1"/>
  <c r="O5029" i="1"/>
  <c r="O5033" i="1"/>
  <c r="O5037" i="1"/>
  <c r="O5041" i="1"/>
  <c r="O5045" i="1"/>
  <c r="O5049" i="1"/>
  <c r="O5053" i="1"/>
  <c r="O5057" i="1"/>
  <c r="O5061" i="1"/>
  <c r="O5065" i="1"/>
  <c r="O5069" i="1"/>
  <c r="O5073" i="1"/>
  <c r="O5077" i="1"/>
  <c r="O5081" i="1"/>
  <c r="O5085" i="1"/>
  <c r="O5089" i="1"/>
  <c r="O5093" i="1"/>
  <c r="O5097" i="1"/>
  <c r="O5101" i="1"/>
  <c r="O5105" i="1"/>
  <c r="O5109" i="1"/>
  <c r="O5113" i="1"/>
  <c r="O5117" i="1"/>
  <c r="O5121" i="1"/>
  <c r="O5125" i="1"/>
  <c r="O5129" i="1"/>
  <c r="O5133" i="1"/>
  <c r="O5137" i="1"/>
  <c r="O5141" i="1"/>
  <c r="O5145" i="1"/>
  <c r="O5149" i="1"/>
  <c r="O5153" i="1"/>
  <c r="O5157" i="1"/>
  <c r="O5161" i="1"/>
  <c r="O5165" i="1"/>
  <c r="O5169" i="1"/>
  <c r="O5173" i="1"/>
  <c r="O5177" i="1"/>
  <c r="O5181" i="1"/>
  <c r="O5185" i="1"/>
  <c r="O5189" i="1"/>
  <c r="O5193" i="1"/>
  <c r="O5197" i="1"/>
  <c r="O5201" i="1"/>
  <c r="O5205" i="1"/>
  <c r="O5209" i="1"/>
  <c r="O5213" i="1"/>
  <c r="O5217" i="1"/>
  <c r="O5221" i="1"/>
  <c r="O5225" i="1"/>
  <c r="O5229" i="1"/>
  <c r="O5233" i="1"/>
  <c r="O5237" i="1"/>
  <c r="O5241" i="1"/>
  <c r="O5245" i="1"/>
  <c r="O5249" i="1"/>
  <c r="O5253" i="1"/>
  <c r="O5257" i="1"/>
  <c r="O5261" i="1"/>
  <c r="O5265" i="1"/>
  <c r="O5269" i="1"/>
  <c r="O5273" i="1"/>
  <c r="O5277" i="1"/>
  <c r="O5281" i="1"/>
  <c r="O5285" i="1"/>
  <c r="O5289" i="1"/>
  <c r="O5293" i="1"/>
  <c r="O5297" i="1"/>
  <c r="O5301" i="1"/>
  <c r="O5305" i="1"/>
  <c r="O5309" i="1"/>
  <c r="O5313" i="1"/>
  <c r="O5317" i="1"/>
  <c r="O5321" i="1"/>
  <c r="O5325" i="1"/>
  <c r="O5329" i="1"/>
  <c r="O5333" i="1"/>
  <c r="O5337" i="1"/>
  <c r="O5341" i="1"/>
  <c r="O5345" i="1"/>
  <c r="O5349" i="1"/>
  <c r="O5353" i="1"/>
  <c r="O5357" i="1"/>
  <c r="O5361" i="1"/>
  <c r="O5365" i="1"/>
  <c r="O5369" i="1"/>
  <c r="O5373" i="1"/>
  <c r="O5377" i="1"/>
  <c r="O5381" i="1"/>
  <c r="O5385" i="1"/>
  <c r="O5389" i="1"/>
  <c r="O5393" i="1"/>
  <c r="O5397" i="1"/>
  <c r="O5401" i="1"/>
  <c r="O5405" i="1"/>
  <c r="O5409" i="1"/>
  <c r="O5413" i="1"/>
  <c r="O5417" i="1"/>
  <c r="O5421" i="1"/>
  <c r="O5425" i="1"/>
  <c r="O5429" i="1"/>
  <c r="O5433" i="1"/>
  <c r="O5437" i="1"/>
  <c r="O5441" i="1"/>
  <c r="O5445" i="1"/>
  <c r="O5449" i="1"/>
  <c r="O5453" i="1"/>
  <c r="O5457" i="1"/>
  <c r="O5461" i="1"/>
  <c r="O5465" i="1"/>
  <c r="O5469" i="1"/>
  <c r="O5473" i="1"/>
  <c r="O5477" i="1"/>
  <c r="O5481" i="1"/>
  <c r="O5485" i="1"/>
  <c r="O5489" i="1"/>
  <c r="O5493" i="1"/>
  <c r="O5497" i="1"/>
  <c r="O5501" i="1"/>
  <c r="O5505" i="1"/>
  <c r="O5509" i="1"/>
  <c r="O5513" i="1"/>
  <c r="O5517" i="1"/>
  <c r="O5521" i="1"/>
  <c r="O5525" i="1"/>
  <c r="O5529" i="1"/>
  <c r="O5533" i="1"/>
  <c r="O5537" i="1"/>
  <c r="O5541" i="1"/>
  <c r="O5545" i="1"/>
  <c r="O5549" i="1"/>
  <c r="O5553" i="1"/>
  <c r="O5557" i="1"/>
  <c r="O5561" i="1"/>
  <c r="O5565" i="1"/>
  <c r="O5569" i="1"/>
  <c r="O5573" i="1"/>
  <c r="O5577" i="1"/>
  <c r="O5581" i="1"/>
  <c r="O5585" i="1"/>
  <c r="O5589" i="1"/>
  <c r="O5593" i="1"/>
  <c r="O5597" i="1"/>
  <c r="O5601" i="1"/>
  <c r="O5605" i="1"/>
  <c r="O5609" i="1"/>
  <c r="O5613" i="1"/>
  <c r="O5617" i="1"/>
  <c r="O5621" i="1"/>
  <c r="O5625" i="1"/>
  <c r="O5629" i="1"/>
  <c r="O5633" i="1"/>
  <c r="O5637" i="1"/>
  <c r="O5641" i="1"/>
  <c r="O5645" i="1"/>
  <c r="O5649" i="1"/>
  <c r="O5653" i="1"/>
  <c r="O5657" i="1"/>
  <c r="O5661" i="1"/>
  <c r="O5665" i="1"/>
  <c r="O5669" i="1"/>
  <c r="O5673" i="1"/>
  <c r="O5677" i="1"/>
  <c r="O5681" i="1"/>
  <c r="O5685" i="1"/>
  <c r="O5689" i="1"/>
  <c r="O5693" i="1"/>
  <c r="O5697" i="1"/>
  <c r="O5701" i="1"/>
  <c r="O5705" i="1"/>
  <c r="O5709" i="1"/>
  <c r="O5713" i="1"/>
  <c r="O5717" i="1"/>
  <c r="O5721" i="1"/>
  <c r="O5725" i="1"/>
  <c r="O5729" i="1"/>
  <c r="O5733" i="1"/>
  <c r="O5737" i="1"/>
  <c r="O5741" i="1"/>
  <c r="O5745" i="1"/>
  <c r="O5749" i="1"/>
  <c r="O5753" i="1"/>
  <c r="O5757" i="1"/>
  <c r="O5761" i="1"/>
  <c r="O5765" i="1"/>
  <c r="O5769" i="1"/>
  <c r="O5773" i="1"/>
  <c r="O5777" i="1"/>
  <c r="O5781" i="1"/>
  <c r="O5785" i="1"/>
  <c r="O5789" i="1"/>
  <c r="O5793" i="1"/>
  <c r="O5797" i="1"/>
  <c r="O5801" i="1"/>
  <c r="O5805" i="1"/>
  <c r="O5809" i="1"/>
  <c r="O5813" i="1"/>
  <c r="O5817" i="1"/>
  <c r="O5821" i="1"/>
  <c r="O5825" i="1"/>
  <c r="O5829" i="1"/>
  <c r="O5833" i="1"/>
  <c r="O5837" i="1"/>
  <c r="O5841" i="1"/>
  <c r="O5845" i="1"/>
  <c r="O5849" i="1"/>
  <c r="O5853" i="1"/>
  <c r="O5857" i="1"/>
  <c r="O5861" i="1"/>
  <c r="O5865" i="1"/>
  <c r="O5869" i="1"/>
  <c r="O5873" i="1"/>
  <c r="O5877" i="1"/>
  <c r="O5881" i="1"/>
  <c r="O5885" i="1"/>
  <c r="O5889" i="1"/>
  <c r="O5893" i="1"/>
  <c r="O5897" i="1"/>
  <c r="O5901" i="1"/>
  <c r="O5905" i="1"/>
  <c r="O5909" i="1"/>
  <c r="O5913" i="1"/>
  <c r="O5917" i="1"/>
  <c r="O5921" i="1"/>
  <c r="O5925" i="1"/>
  <c r="O5929" i="1"/>
  <c r="O5933" i="1"/>
  <c r="O5937" i="1"/>
  <c r="O5941" i="1"/>
  <c r="O5945" i="1"/>
  <c r="O5949" i="1"/>
  <c r="O5953" i="1"/>
  <c r="O5957" i="1"/>
  <c r="O5961" i="1"/>
  <c r="O5965" i="1"/>
  <c r="O5969" i="1"/>
  <c r="O5973" i="1"/>
  <c r="O5977" i="1"/>
  <c r="O5981" i="1"/>
  <c r="O5985" i="1"/>
  <c r="O88" i="1"/>
  <c r="O239" i="1"/>
  <c r="O381" i="1"/>
  <c r="O494" i="1"/>
  <c r="O608" i="1"/>
  <c r="O714" i="1"/>
  <c r="O786" i="1"/>
  <c r="O843" i="1"/>
  <c r="O899" i="1"/>
  <c r="O956" i="1"/>
  <c r="O1014" i="1"/>
  <c r="O1070" i="1"/>
  <c r="O1127" i="1"/>
  <c r="O1184" i="1"/>
  <c r="O1240" i="1"/>
  <c r="O1298" i="1"/>
  <c r="O1355" i="1"/>
  <c r="O1411" i="1"/>
  <c r="O1455" i="1"/>
  <c r="O1498" i="1"/>
  <c r="O1540" i="1"/>
  <c r="O1580" i="1"/>
  <c r="O1608" i="1"/>
  <c r="O1634" i="1"/>
  <c r="O1655" i="1"/>
  <c r="O1671" i="1"/>
  <c r="O1687" i="1"/>
  <c r="O1703" i="1"/>
  <c r="O1719" i="1"/>
  <c r="O1735" i="1"/>
  <c r="O1751" i="1"/>
  <c r="O1767" i="1"/>
  <c r="O1783" i="1"/>
  <c r="O1799" i="1"/>
  <c r="O1815" i="1"/>
  <c r="O1831" i="1"/>
  <c r="O1847" i="1"/>
  <c r="O1863" i="1"/>
  <c r="O1879" i="1"/>
  <c r="O1895" i="1"/>
  <c r="O1911" i="1"/>
  <c r="O1927" i="1"/>
  <c r="O1943" i="1"/>
  <c r="O1959" i="1"/>
  <c r="O1975" i="1"/>
  <c r="O1991" i="1"/>
  <c r="O2007" i="1"/>
  <c r="O2023" i="1"/>
  <c r="O2039" i="1"/>
  <c r="O2055" i="1"/>
  <c r="O2071" i="1"/>
  <c r="O2087" i="1"/>
  <c r="O2103" i="1"/>
  <c r="O2119" i="1"/>
  <c r="O2135" i="1"/>
  <c r="O2151" i="1"/>
  <c r="O2167" i="1"/>
  <c r="O2183" i="1"/>
  <c r="O2199" i="1"/>
  <c r="O2215" i="1"/>
  <c r="O2231" i="1"/>
  <c r="O2247" i="1"/>
  <c r="O2263" i="1"/>
  <c r="O2279" i="1"/>
  <c r="O2295" i="1"/>
  <c r="O2311" i="1"/>
  <c r="O2327" i="1"/>
  <c r="O2343" i="1"/>
  <c r="O2359" i="1"/>
  <c r="O2375" i="1"/>
  <c r="O2391" i="1"/>
  <c r="O2407" i="1"/>
  <c r="O2423" i="1"/>
  <c r="O2439" i="1"/>
  <c r="O2455" i="1"/>
  <c r="O2471" i="1"/>
  <c r="O2487" i="1"/>
  <c r="O2503" i="1"/>
  <c r="O2519" i="1"/>
  <c r="O2535" i="1"/>
  <c r="O2551" i="1"/>
  <c r="O2567" i="1"/>
  <c r="O2583" i="1"/>
  <c r="O2599" i="1"/>
  <c r="O2615" i="1"/>
  <c r="O2629" i="1"/>
  <c r="O2637" i="1"/>
  <c r="O2645" i="1"/>
  <c r="O2653" i="1"/>
  <c r="O2661" i="1"/>
  <c r="O2669" i="1"/>
  <c r="O2677" i="1"/>
  <c r="O2685" i="1"/>
  <c r="O2693" i="1"/>
  <c r="O2701" i="1"/>
  <c r="O2709" i="1"/>
  <c r="O2717" i="1"/>
  <c r="O2725" i="1"/>
  <c r="O2733" i="1"/>
  <c r="O2741" i="1"/>
  <c r="O2749" i="1"/>
  <c r="O2757" i="1"/>
  <c r="O2765" i="1"/>
  <c r="O2773" i="1"/>
  <c r="O2781" i="1"/>
  <c r="O2789" i="1"/>
  <c r="O2797" i="1"/>
  <c r="O2805" i="1"/>
  <c r="O2813" i="1"/>
  <c r="O2821" i="1"/>
  <c r="O2829" i="1"/>
  <c r="O2837" i="1"/>
  <c r="O2845" i="1"/>
  <c r="O2853" i="1"/>
  <c r="O2861" i="1"/>
  <c r="O2869" i="1"/>
  <c r="O2877" i="1"/>
  <c r="O2885" i="1"/>
  <c r="O2893" i="1"/>
  <c r="O2901" i="1"/>
  <c r="O2909" i="1"/>
  <c r="O2917" i="1"/>
  <c r="O2925" i="1"/>
  <c r="O2933" i="1"/>
  <c r="O2941" i="1"/>
  <c r="O2949" i="1"/>
  <c r="O2957" i="1"/>
  <c r="O2965" i="1"/>
  <c r="O2973" i="1"/>
  <c r="O2981" i="1"/>
  <c r="O2989" i="1"/>
  <c r="O2997" i="1"/>
  <c r="O3005" i="1"/>
  <c r="O3013" i="1"/>
  <c r="O3021" i="1"/>
  <c r="O3029" i="1"/>
  <c r="O3037" i="1"/>
  <c r="O3045" i="1"/>
  <c r="O3053" i="1"/>
  <c r="O3061" i="1"/>
  <c r="O3069" i="1"/>
  <c r="O3077" i="1"/>
  <c r="O3085" i="1"/>
  <c r="O3093" i="1"/>
  <c r="O3101" i="1"/>
  <c r="O3109" i="1"/>
  <c r="O3117" i="1"/>
  <c r="O3125" i="1"/>
  <c r="O3133" i="1"/>
  <c r="O3141" i="1"/>
  <c r="O3149" i="1"/>
  <c r="O3157" i="1"/>
  <c r="O3165" i="1"/>
  <c r="O3173" i="1"/>
  <c r="O3181" i="1"/>
  <c r="O3189" i="1"/>
  <c r="O3197" i="1"/>
  <c r="O3205" i="1"/>
  <c r="O3213" i="1"/>
  <c r="O3221" i="1"/>
  <c r="O3229" i="1"/>
  <c r="O3237" i="1"/>
  <c r="O3245" i="1"/>
  <c r="O3253" i="1"/>
  <c r="O3261" i="1"/>
  <c r="O3269" i="1"/>
  <c r="O3277" i="1"/>
  <c r="O3285" i="1"/>
  <c r="O3293" i="1"/>
  <c r="O3301" i="1"/>
  <c r="O3309" i="1"/>
  <c r="O3317" i="1"/>
  <c r="O3325" i="1"/>
  <c r="O3333" i="1"/>
  <c r="O3341" i="1"/>
  <c r="O3349" i="1"/>
  <c r="O3357" i="1"/>
  <c r="O3365" i="1"/>
  <c r="O3373" i="1"/>
  <c r="O3381" i="1"/>
  <c r="O3389" i="1"/>
  <c r="O3397" i="1"/>
  <c r="O3405" i="1"/>
  <c r="O3413" i="1"/>
  <c r="O3421" i="1"/>
  <c r="O3429" i="1"/>
  <c r="O3437" i="1"/>
  <c r="O3445" i="1"/>
  <c r="O3453" i="1"/>
  <c r="O3461" i="1"/>
  <c r="O3469" i="1"/>
  <c r="O3477" i="1"/>
  <c r="O3485" i="1"/>
  <c r="O3493" i="1"/>
  <c r="O3501" i="1"/>
  <c r="O3509" i="1"/>
  <c r="O3517" i="1"/>
  <c r="O3525" i="1"/>
  <c r="O3533" i="1"/>
  <c r="O3541" i="1"/>
  <c r="O3549" i="1"/>
  <c r="O3557" i="1"/>
  <c r="O3565" i="1"/>
  <c r="O3573" i="1"/>
  <c r="O3581" i="1"/>
  <c r="O3589" i="1"/>
  <c r="O3597" i="1"/>
  <c r="O3605" i="1"/>
  <c r="O3613" i="1"/>
  <c r="O3621" i="1"/>
  <c r="O3629" i="1"/>
  <c r="O3637" i="1"/>
  <c r="O3645" i="1"/>
  <c r="O3653" i="1"/>
  <c r="O3661" i="1"/>
  <c r="O3669" i="1"/>
  <c r="O3677" i="1"/>
  <c r="O3685" i="1"/>
  <c r="O3693" i="1"/>
  <c r="O3701" i="1"/>
  <c r="O3709" i="1"/>
  <c r="O3717" i="1"/>
  <c r="O3725" i="1"/>
  <c r="O3733" i="1"/>
  <c r="O3741" i="1"/>
  <c r="O3749" i="1"/>
  <c r="O3757" i="1"/>
  <c r="O3765" i="1"/>
  <c r="O3773" i="1"/>
  <c r="O3781" i="1"/>
  <c r="O3789" i="1"/>
  <c r="O3797" i="1"/>
  <c r="O3805" i="1"/>
  <c r="O3813" i="1"/>
  <c r="O3821" i="1"/>
  <c r="O3829" i="1"/>
  <c r="O3837" i="1"/>
  <c r="O3845" i="1"/>
  <c r="O3853" i="1"/>
  <c r="O3861" i="1"/>
  <c r="O3869" i="1"/>
  <c r="O3877" i="1"/>
  <c r="O3885" i="1"/>
  <c r="O3893" i="1"/>
  <c r="O3901" i="1"/>
  <c r="O3909" i="1"/>
  <c r="O3917" i="1"/>
  <c r="O3925" i="1"/>
  <c r="O3933" i="1"/>
  <c r="O3941" i="1"/>
  <c r="O3949" i="1"/>
  <c r="O3957" i="1"/>
  <c r="O3965" i="1"/>
  <c r="O3973" i="1"/>
  <c r="O3981" i="1"/>
  <c r="O3989" i="1"/>
  <c r="O3997" i="1"/>
  <c r="O4005" i="1"/>
  <c r="O4013" i="1"/>
  <c r="O4021" i="1"/>
  <c r="O4029" i="1"/>
  <c r="O4037" i="1"/>
  <c r="O4045" i="1"/>
  <c r="O4053" i="1"/>
  <c r="O4061" i="1"/>
  <c r="O4069" i="1"/>
  <c r="O4077" i="1"/>
  <c r="O4085" i="1"/>
  <c r="O4093" i="1"/>
  <c r="O4101" i="1"/>
  <c r="O4109" i="1"/>
  <c r="O4117" i="1"/>
  <c r="O4125" i="1"/>
  <c r="O4133" i="1"/>
  <c r="O4141" i="1"/>
  <c r="O4149" i="1"/>
  <c r="O4157" i="1"/>
  <c r="O4165" i="1"/>
  <c r="O4173" i="1"/>
  <c r="O4181" i="1"/>
  <c r="O4189" i="1"/>
  <c r="O4197" i="1"/>
  <c r="O4205" i="1"/>
  <c r="O4213" i="1"/>
  <c r="O4221" i="1"/>
  <c r="O4229" i="1"/>
  <c r="O4237" i="1"/>
  <c r="O4245" i="1"/>
  <c r="O4253" i="1"/>
  <c r="O4261" i="1"/>
  <c r="O4269" i="1"/>
  <c r="O4277" i="1"/>
  <c r="O4285" i="1"/>
  <c r="O4293" i="1"/>
  <c r="O4301" i="1"/>
  <c r="O4309" i="1"/>
  <c r="O4317" i="1"/>
  <c r="O4325" i="1"/>
  <c r="O4333" i="1"/>
  <c r="O4341" i="1"/>
  <c r="O4349" i="1"/>
  <c r="O4357" i="1"/>
  <c r="O4365" i="1"/>
  <c r="O4373" i="1"/>
  <c r="O4381" i="1"/>
  <c r="O4389" i="1"/>
  <c r="O4397" i="1"/>
  <c r="O4405" i="1"/>
  <c r="O4413" i="1"/>
  <c r="O4421" i="1"/>
  <c r="O4429" i="1"/>
  <c r="O4437" i="1"/>
  <c r="O4445" i="1"/>
  <c r="O4453" i="1"/>
  <c r="O4461" i="1"/>
  <c r="O4469" i="1"/>
  <c r="O4477" i="1"/>
  <c r="O4482" i="1"/>
  <c r="O4488" i="1"/>
  <c r="O4493" i="1"/>
  <c r="O4498" i="1"/>
  <c r="O4504" i="1"/>
  <c r="O4509" i="1"/>
  <c r="O4514" i="1"/>
  <c r="O4520" i="1"/>
  <c r="O4525" i="1"/>
  <c r="O4530" i="1"/>
  <c r="O4536" i="1"/>
  <c r="O4541" i="1"/>
  <c r="O4546" i="1"/>
  <c r="O4552" i="1"/>
  <c r="O4557" i="1"/>
  <c r="O4562" i="1"/>
  <c r="O4568" i="1"/>
  <c r="O4573" i="1"/>
  <c r="O4578" i="1"/>
  <c r="O4584" i="1"/>
  <c r="O4589" i="1"/>
  <c r="O4594" i="1"/>
  <c r="O4600" i="1"/>
  <c r="O4605" i="1"/>
  <c r="O4610" i="1"/>
  <c r="O4616" i="1"/>
  <c r="O4621" i="1"/>
  <c r="O4626" i="1"/>
  <c r="O4632" i="1"/>
  <c r="O4637" i="1"/>
  <c r="O4642" i="1"/>
  <c r="O4648" i="1"/>
  <c r="O4653" i="1"/>
  <c r="O4658" i="1"/>
  <c r="O4664" i="1"/>
  <c r="O4669" i="1"/>
  <c r="O4674" i="1"/>
  <c r="O4678" i="1"/>
  <c r="O4682" i="1"/>
  <c r="O4686" i="1"/>
  <c r="O4690" i="1"/>
  <c r="O4694" i="1"/>
  <c r="O4698" i="1"/>
  <c r="O4702" i="1"/>
  <c r="O4706" i="1"/>
  <c r="O4710" i="1"/>
  <c r="O4714" i="1"/>
  <c r="O4718" i="1"/>
  <c r="O4722" i="1"/>
  <c r="O4726" i="1"/>
  <c r="O4730" i="1"/>
  <c r="O4734" i="1"/>
  <c r="O4738" i="1"/>
  <c r="O4742" i="1"/>
  <c r="O4746" i="1"/>
  <c r="O4750" i="1"/>
  <c r="O4754" i="1"/>
  <c r="O4758" i="1"/>
  <c r="O4762" i="1"/>
  <c r="O4766" i="1"/>
  <c r="O4770" i="1"/>
  <c r="O4774" i="1"/>
  <c r="O4778" i="1"/>
  <c r="O4782" i="1"/>
  <c r="O4786" i="1"/>
  <c r="O4790" i="1"/>
  <c r="O4794" i="1"/>
  <c r="O4798" i="1"/>
  <c r="O4802" i="1"/>
  <c r="O4806" i="1"/>
  <c r="O4810" i="1"/>
  <c r="O4814" i="1"/>
  <c r="O4818" i="1"/>
  <c r="O4822" i="1"/>
  <c r="O4826" i="1"/>
  <c r="O4830" i="1"/>
  <c r="O4834" i="1"/>
  <c r="O4838" i="1"/>
  <c r="O4842" i="1"/>
  <c r="O4846" i="1"/>
  <c r="O4850" i="1"/>
  <c r="O4854" i="1"/>
  <c r="O4858" i="1"/>
  <c r="O4862" i="1"/>
  <c r="O4866" i="1"/>
  <c r="O4870" i="1"/>
  <c r="O4874" i="1"/>
  <c r="O4878" i="1"/>
  <c r="O4882" i="1"/>
  <c r="O4886" i="1"/>
  <c r="O4890" i="1"/>
  <c r="O4894" i="1"/>
  <c r="O4898" i="1"/>
  <c r="O4902" i="1"/>
  <c r="O4906" i="1"/>
  <c r="O4910" i="1"/>
  <c r="O4914" i="1"/>
  <c r="O4918" i="1"/>
  <c r="O4922" i="1"/>
  <c r="O4926" i="1"/>
  <c r="O4930" i="1"/>
  <c r="O4934" i="1"/>
  <c r="O4938" i="1"/>
  <c r="O4942" i="1"/>
  <c r="O4946" i="1"/>
  <c r="O4950" i="1"/>
  <c r="O4954" i="1"/>
  <c r="O4958" i="1"/>
  <c r="O4962" i="1"/>
  <c r="O4966" i="1"/>
  <c r="O4970" i="1"/>
  <c r="O4974" i="1"/>
  <c r="O4978" i="1"/>
  <c r="O4982" i="1"/>
  <c r="O4986" i="1"/>
  <c r="O4990" i="1"/>
  <c r="O4994" i="1"/>
  <c r="O4998" i="1"/>
  <c r="O5002" i="1"/>
  <c r="O5006" i="1"/>
  <c r="O5010" i="1"/>
  <c r="O5014" i="1"/>
  <c r="O5018" i="1"/>
  <c r="O5022" i="1"/>
  <c r="O5026" i="1"/>
  <c r="O5030" i="1"/>
  <c r="O5034" i="1"/>
  <c r="O5038" i="1"/>
  <c r="O5042" i="1"/>
  <c r="O5046" i="1"/>
  <c r="O5050" i="1"/>
  <c r="O5054" i="1"/>
  <c r="O5058" i="1"/>
  <c r="O5062" i="1"/>
  <c r="O5066" i="1"/>
  <c r="O5070" i="1"/>
  <c r="O5074" i="1"/>
  <c r="O5078" i="1"/>
  <c r="O5082" i="1"/>
  <c r="O5086" i="1"/>
  <c r="O5090" i="1"/>
  <c r="O5094" i="1"/>
  <c r="O5098" i="1"/>
  <c r="O5102" i="1"/>
  <c r="O5106" i="1"/>
  <c r="O5110" i="1"/>
  <c r="O5114" i="1"/>
  <c r="O5118" i="1"/>
  <c r="O5122" i="1"/>
  <c r="O5126" i="1"/>
  <c r="O5130" i="1"/>
  <c r="O5134" i="1"/>
  <c r="O5138" i="1"/>
  <c r="O5142" i="1"/>
  <c r="O5146" i="1"/>
  <c r="O5150" i="1"/>
  <c r="O5154" i="1"/>
  <c r="O5158" i="1"/>
  <c r="O5162" i="1"/>
  <c r="O5166" i="1"/>
  <c r="O5170" i="1"/>
  <c r="O5174" i="1"/>
  <c r="O5178" i="1"/>
  <c r="O5182" i="1"/>
  <c r="O5186" i="1"/>
  <c r="O5190" i="1"/>
  <c r="O5194" i="1"/>
  <c r="O5198" i="1"/>
  <c r="O5202" i="1"/>
  <c r="O5206" i="1"/>
  <c r="O5210" i="1"/>
  <c r="O5214" i="1"/>
  <c r="O5218" i="1"/>
  <c r="O5222" i="1"/>
  <c r="O5226" i="1"/>
  <c r="O5230" i="1"/>
  <c r="O5234" i="1"/>
  <c r="O5238" i="1"/>
  <c r="O5242" i="1"/>
  <c r="O5246" i="1"/>
  <c r="O5250" i="1"/>
  <c r="O5254" i="1"/>
  <c r="O5258" i="1"/>
  <c r="O5262" i="1"/>
  <c r="O5266" i="1"/>
  <c r="O5270" i="1"/>
  <c r="O5274" i="1"/>
  <c r="O5278" i="1"/>
  <c r="O5282" i="1"/>
  <c r="O5286" i="1"/>
  <c r="O5290" i="1"/>
  <c r="O5294" i="1"/>
  <c r="O5298" i="1"/>
  <c r="O5302" i="1"/>
  <c r="O5306" i="1"/>
  <c r="O5310" i="1"/>
  <c r="O5314" i="1"/>
  <c r="O5318" i="1"/>
  <c r="O5322" i="1"/>
  <c r="O5326" i="1"/>
  <c r="O5330" i="1"/>
  <c r="O5334" i="1"/>
  <c r="O5338" i="1"/>
  <c r="O5342" i="1"/>
  <c r="O5346" i="1"/>
  <c r="O5350" i="1"/>
  <c r="O5354" i="1"/>
  <c r="O5358" i="1"/>
  <c r="O5362" i="1"/>
  <c r="O5366" i="1"/>
  <c r="O5370" i="1"/>
  <c r="O5374" i="1"/>
  <c r="O5378" i="1"/>
  <c r="O5382" i="1"/>
  <c r="O5386" i="1"/>
  <c r="O5390" i="1"/>
  <c r="O5394" i="1"/>
  <c r="O5398" i="1"/>
  <c r="O5402" i="1"/>
  <c r="O5406" i="1"/>
  <c r="O5410" i="1"/>
  <c r="O5414" i="1"/>
  <c r="O5418" i="1"/>
  <c r="O5422" i="1"/>
  <c r="O5426" i="1"/>
  <c r="O5430" i="1"/>
  <c r="O5434" i="1"/>
  <c r="O5438" i="1"/>
  <c r="O5442" i="1"/>
  <c r="O5446" i="1"/>
  <c r="O5450" i="1"/>
  <c r="O5454" i="1"/>
  <c r="O5458" i="1"/>
  <c r="O5462" i="1"/>
  <c r="O5466" i="1"/>
  <c r="O5470" i="1"/>
  <c r="O5474" i="1"/>
  <c r="O5478" i="1"/>
  <c r="O5482" i="1"/>
  <c r="O5486" i="1"/>
  <c r="O5490" i="1"/>
  <c r="O5494" i="1"/>
  <c r="O5498" i="1"/>
  <c r="O5502" i="1"/>
  <c r="O5506" i="1"/>
  <c r="O5510" i="1"/>
  <c r="O5514" i="1"/>
  <c r="O5518" i="1"/>
  <c r="O5522" i="1"/>
  <c r="O5526" i="1"/>
  <c r="O5530" i="1"/>
  <c r="O5534" i="1"/>
  <c r="O5538" i="1"/>
  <c r="O5542" i="1"/>
  <c r="O5546" i="1"/>
  <c r="O5550" i="1"/>
  <c r="O5554" i="1"/>
  <c r="O5558" i="1"/>
  <c r="O5562" i="1"/>
  <c r="O5566" i="1"/>
  <c r="O5570" i="1"/>
  <c r="O5574" i="1"/>
  <c r="O5578" i="1"/>
  <c r="O5582" i="1"/>
  <c r="O5586" i="1"/>
  <c r="O5590" i="1"/>
  <c r="O5594" i="1"/>
  <c r="O5598" i="1"/>
  <c r="O5602" i="1"/>
  <c r="O5606" i="1"/>
  <c r="O5610" i="1"/>
  <c r="O5614" i="1"/>
  <c r="O5618" i="1"/>
  <c r="O5622" i="1"/>
  <c r="O5626" i="1"/>
  <c r="O5630" i="1"/>
  <c r="O5634" i="1"/>
  <c r="O5638" i="1"/>
  <c r="O5642" i="1"/>
  <c r="O5646" i="1"/>
  <c r="O5650" i="1"/>
  <c r="O5654" i="1"/>
  <c r="O5658" i="1"/>
  <c r="O5662" i="1"/>
  <c r="O5666" i="1"/>
  <c r="O5670" i="1"/>
  <c r="O5674" i="1"/>
  <c r="O5678" i="1"/>
  <c r="O5682" i="1"/>
  <c r="O5686" i="1"/>
  <c r="O5690" i="1"/>
  <c r="O5694" i="1"/>
  <c r="O5698" i="1"/>
  <c r="O5702" i="1"/>
  <c r="O5706" i="1"/>
  <c r="O5710" i="1"/>
  <c r="O5714" i="1"/>
  <c r="O5718" i="1"/>
  <c r="O5722" i="1"/>
  <c r="O5726" i="1"/>
  <c r="O5730" i="1"/>
  <c r="O5734" i="1"/>
  <c r="O5738" i="1"/>
  <c r="O5742" i="1"/>
  <c r="O5746" i="1"/>
  <c r="O5750" i="1"/>
  <c r="O5754" i="1"/>
  <c r="O5758" i="1"/>
  <c r="O5762" i="1"/>
  <c r="O5766" i="1"/>
  <c r="O5770" i="1"/>
  <c r="O5774" i="1"/>
  <c r="O5778" i="1"/>
  <c r="O5782" i="1"/>
  <c r="O5786" i="1"/>
  <c r="O5790" i="1"/>
  <c r="O5794" i="1"/>
  <c r="O5798" i="1"/>
  <c r="O5802" i="1"/>
  <c r="O5806" i="1"/>
  <c r="O5810" i="1"/>
  <c r="O5814" i="1"/>
  <c r="O5818" i="1"/>
  <c r="O5822" i="1"/>
  <c r="O5826" i="1"/>
  <c r="O5830" i="1"/>
  <c r="O5834" i="1"/>
  <c r="O5838" i="1"/>
  <c r="O5842" i="1"/>
  <c r="O5846" i="1"/>
  <c r="O5850" i="1"/>
  <c r="O5854" i="1"/>
  <c r="O5858" i="1"/>
  <c r="O5862" i="1"/>
  <c r="O5866" i="1"/>
  <c r="O5870" i="1"/>
  <c r="O5874" i="1"/>
  <c r="O5878" i="1"/>
  <c r="O5882" i="1"/>
  <c r="O5886" i="1"/>
  <c r="O5890" i="1"/>
  <c r="O5894" i="1"/>
  <c r="O5898" i="1"/>
  <c r="O5902" i="1"/>
  <c r="O5906" i="1"/>
  <c r="O5910" i="1"/>
  <c r="O5914" i="1"/>
  <c r="O5918" i="1"/>
  <c r="O5922" i="1"/>
  <c r="O5926" i="1"/>
  <c r="O5930" i="1"/>
  <c r="O5934" i="1"/>
  <c r="O5938" i="1"/>
  <c r="O5942" i="1"/>
  <c r="O5946" i="1"/>
  <c r="O5950" i="1"/>
  <c r="O5954" i="1"/>
  <c r="O5958" i="1"/>
  <c r="O5962" i="1"/>
  <c r="O5966" i="1"/>
  <c r="O5970" i="1"/>
  <c r="O5974" i="1"/>
  <c r="O5978" i="1"/>
  <c r="O5982" i="1"/>
  <c r="O5986" i="1"/>
  <c r="O5990" i="1"/>
  <c r="O8498" i="1"/>
  <c r="O8494" i="1"/>
  <c r="O8490" i="1"/>
  <c r="O8486" i="1"/>
  <c r="O8482" i="1"/>
  <c r="O8478" i="1"/>
  <c r="O8474" i="1"/>
  <c r="O8470" i="1"/>
  <c r="O8466" i="1"/>
  <c r="O8462" i="1"/>
  <c r="O8458" i="1"/>
  <c r="O8454" i="1"/>
  <c r="O8450" i="1"/>
  <c r="O8446" i="1"/>
  <c r="O8442" i="1"/>
  <c r="O8438" i="1"/>
  <c r="O8434" i="1"/>
  <c r="O8430" i="1"/>
  <c r="O8426" i="1"/>
  <c r="O8422" i="1"/>
  <c r="O8418" i="1"/>
  <c r="O8414" i="1"/>
  <c r="O8410" i="1"/>
  <c r="O8406" i="1"/>
  <c r="O8402" i="1"/>
  <c r="O8398" i="1"/>
  <c r="O8394" i="1"/>
  <c r="O8390" i="1"/>
  <c r="O8386" i="1"/>
  <c r="O8382" i="1"/>
  <c r="O8378" i="1"/>
  <c r="O8374" i="1"/>
  <c r="O8370" i="1"/>
  <c r="O8366" i="1"/>
  <c r="O8362" i="1"/>
  <c r="O8358" i="1"/>
  <c r="O8354" i="1"/>
  <c r="O8350" i="1"/>
  <c r="O8346" i="1"/>
  <c r="O8342" i="1"/>
  <c r="O8338" i="1"/>
  <c r="O8334" i="1"/>
  <c r="O8330" i="1"/>
  <c r="O8326" i="1"/>
  <c r="O8322" i="1"/>
  <c r="O8318" i="1"/>
  <c r="O8314" i="1"/>
  <c r="O8310" i="1"/>
  <c r="O8306" i="1"/>
  <c r="O8302" i="1"/>
  <c r="O8298" i="1"/>
  <c r="O8294" i="1"/>
  <c r="O8290" i="1"/>
  <c r="O8286" i="1"/>
  <c r="O8282" i="1"/>
  <c r="O8278" i="1"/>
  <c r="O8274" i="1"/>
  <c r="O8270" i="1"/>
  <c r="O8266" i="1"/>
  <c r="O8262" i="1"/>
  <c r="O8258" i="1"/>
  <c r="O8254" i="1"/>
  <c r="O8250" i="1"/>
  <c r="O8246" i="1"/>
  <c r="O8242" i="1"/>
  <c r="O8238" i="1"/>
  <c r="O8234" i="1"/>
  <c r="O8230" i="1"/>
  <c r="O8226" i="1"/>
  <c r="O8222" i="1"/>
  <c r="O8218" i="1"/>
  <c r="O8214" i="1"/>
  <c r="O8210" i="1"/>
  <c r="O8206" i="1"/>
  <c r="O8202" i="1"/>
  <c r="O8198" i="1"/>
  <c r="O8194" i="1"/>
  <c r="O8190" i="1"/>
  <c r="O8186" i="1"/>
  <c r="O8182" i="1"/>
  <c r="O8178" i="1"/>
  <c r="O8174" i="1"/>
  <c r="O8170" i="1"/>
  <c r="O8166" i="1"/>
  <c r="O8162" i="1"/>
  <c r="O8158" i="1"/>
  <c r="O8154" i="1"/>
  <c r="O8150" i="1"/>
  <c r="O8146" i="1"/>
  <c r="O8142" i="1"/>
  <c r="O8138" i="1"/>
  <c r="O8134" i="1"/>
  <c r="O8130" i="1"/>
  <c r="O8126" i="1"/>
  <c r="O8122" i="1"/>
  <c r="O8118" i="1"/>
  <c r="O8114" i="1"/>
  <c r="O8110" i="1"/>
  <c r="O8106" i="1"/>
  <c r="O8102" i="1"/>
  <c r="O8098" i="1"/>
  <c r="O8094" i="1"/>
  <c r="O8090" i="1"/>
  <c r="O8086" i="1"/>
  <c r="O8082" i="1"/>
  <c r="O8078" i="1"/>
  <c r="O8074" i="1"/>
  <c r="O8070" i="1"/>
  <c r="O8066" i="1"/>
  <c r="O8062" i="1"/>
  <c r="O8058" i="1"/>
  <c r="O8054" i="1"/>
  <c r="O8050" i="1"/>
  <c r="O8046" i="1"/>
  <c r="O8042" i="1"/>
  <c r="O8038" i="1"/>
  <c r="O8034" i="1"/>
  <c r="O8030" i="1"/>
  <c r="O8026" i="1"/>
  <c r="O8022" i="1"/>
  <c r="O8018" i="1"/>
  <c r="O8014" i="1"/>
  <c r="O8010" i="1"/>
  <c r="O8006" i="1"/>
  <c r="O8002" i="1"/>
  <c r="O7998" i="1"/>
  <c r="O7994" i="1"/>
  <c r="O7990" i="1"/>
  <c r="O7986" i="1"/>
  <c r="O7982" i="1"/>
  <c r="O7978" i="1"/>
  <c r="O7974" i="1"/>
  <c r="O7970" i="1"/>
  <c r="O7966" i="1"/>
  <c r="O7962" i="1"/>
  <c r="O7958" i="1"/>
  <c r="O7954" i="1"/>
  <c r="O7950" i="1"/>
  <c r="O7946" i="1"/>
  <c r="O7942" i="1"/>
  <c r="O7938" i="1"/>
  <c r="O7934" i="1"/>
  <c r="O7930" i="1"/>
  <c r="O7926" i="1"/>
  <c r="O7922" i="1"/>
  <c r="O7918" i="1"/>
  <c r="O7914" i="1"/>
  <c r="O7910" i="1"/>
  <c r="O7906" i="1"/>
  <c r="O7902" i="1"/>
  <c r="O7898" i="1"/>
  <c r="O7894" i="1"/>
  <c r="O7890" i="1"/>
  <c r="O7886" i="1"/>
  <c r="O7882" i="1"/>
  <c r="O7878" i="1"/>
  <c r="O7874" i="1"/>
  <c r="O7870" i="1"/>
  <c r="O7866" i="1"/>
  <c r="O7862" i="1"/>
  <c r="O7858" i="1"/>
  <c r="O7854" i="1"/>
  <c r="O7850" i="1"/>
  <c r="O7846" i="1"/>
  <c r="O7842" i="1"/>
  <c r="O7838" i="1"/>
  <c r="O7834" i="1"/>
  <c r="O7830" i="1"/>
  <c r="O7826" i="1"/>
  <c r="O7822" i="1"/>
  <c r="O7818" i="1"/>
  <c r="O7814" i="1"/>
  <c r="O7810" i="1"/>
  <c r="O7806" i="1"/>
  <c r="O7802" i="1"/>
  <c r="O7798" i="1"/>
  <c r="O7794" i="1"/>
  <c r="O7790" i="1"/>
  <c r="O7786" i="1"/>
  <c r="O7782" i="1"/>
  <c r="O7778" i="1"/>
  <c r="O7774" i="1"/>
  <c r="O7770" i="1"/>
  <c r="O7766" i="1"/>
  <c r="O7762" i="1"/>
  <c r="O7758" i="1"/>
  <c r="O7754" i="1"/>
  <c r="O7750" i="1"/>
  <c r="O7746" i="1"/>
  <c r="O7742" i="1"/>
  <c r="O7738" i="1"/>
  <c r="O7734" i="1"/>
  <c r="O7730" i="1"/>
  <c r="O7726" i="1"/>
  <c r="O7722" i="1"/>
  <c r="O7718" i="1"/>
  <c r="O7714" i="1"/>
  <c r="O7710" i="1"/>
  <c r="O7706" i="1"/>
  <c r="O7702" i="1"/>
  <c r="O7698" i="1"/>
  <c r="O7694" i="1"/>
  <c r="O7690" i="1"/>
  <c r="O7686" i="1"/>
  <c r="O7682" i="1"/>
  <c r="O7678" i="1"/>
  <c r="O7674" i="1"/>
  <c r="O7670" i="1"/>
  <c r="O7666" i="1"/>
  <c r="O7662" i="1"/>
  <c r="O7658" i="1"/>
  <c r="O7654" i="1"/>
  <c r="O7650" i="1"/>
  <c r="O7646" i="1"/>
  <c r="O7642" i="1"/>
  <c r="O7638" i="1"/>
  <c r="O7634" i="1"/>
  <c r="O7630" i="1"/>
  <c r="O7626" i="1"/>
  <c r="O7622" i="1"/>
  <c r="O7618" i="1"/>
  <c r="O7614" i="1"/>
  <c r="O7610" i="1"/>
  <c r="O7606" i="1"/>
  <c r="O7602" i="1"/>
  <c r="O7598" i="1"/>
  <c r="O7594" i="1"/>
  <c r="O7590" i="1"/>
  <c r="O7586" i="1"/>
  <c r="O7582" i="1"/>
  <c r="O7578" i="1"/>
  <c r="O7574" i="1"/>
  <c r="O7570" i="1"/>
  <c r="O7566" i="1"/>
  <c r="O7562" i="1"/>
  <c r="O7558" i="1"/>
  <c r="O7554" i="1"/>
  <c r="O7550" i="1"/>
  <c r="O7546" i="1"/>
  <c r="O7542" i="1"/>
  <c r="O7538" i="1"/>
  <c r="O7534" i="1"/>
  <c r="O7530" i="1"/>
  <c r="O7526" i="1"/>
  <c r="O7522" i="1"/>
  <c r="O7518" i="1"/>
  <c r="O7514" i="1"/>
  <c r="O7510" i="1"/>
  <c r="O7506" i="1"/>
  <c r="O7502" i="1"/>
  <c r="O7498" i="1"/>
  <c r="O7494" i="1"/>
  <c r="O7490" i="1"/>
  <c r="O7486" i="1"/>
  <c r="O7482" i="1"/>
  <c r="O7478" i="1"/>
  <c r="O7474" i="1"/>
  <c r="O7470" i="1"/>
  <c r="O7466" i="1"/>
  <c r="O7462" i="1"/>
  <c r="O7458" i="1"/>
  <c r="O7454" i="1"/>
  <c r="O7450" i="1"/>
  <c r="O7446" i="1"/>
  <c r="O7442" i="1"/>
  <c r="O7438" i="1"/>
  <c r="O7434" i="1"/>
  <c r="O7430" i="1"/>
  <c r="O7426" i="1"/>
  <c r="O7422" i="1"/>
  <c r="O7418" i="1"/>
  <c r="O7414" i="1"/>
  <c r="O7410" i="1"/>
  <c r="O7406" i="1"/>
  <c r="O7402" i="1"/>
  <c r="O7398" i="1"/>
  <c r="O7394" i="1"/>
  <c r="O7390" i="1"/>
  <c r="O7386" i="1"/>
  <c r="O7382" i="1"/>
  <c r="O7378" i="1"/>
  <c r="O7374" i="1"/>
  <c r="O7370" i="1"/>
  <c r="O7366" i="1"/>
  <c r="O7362" i="1"/>
  <c r="O7358" i="1"/>
  <c r="O7354" i="1"/>
  <c r="O7350" i="1"/>
  <c r="O7346" i="1"/>
  <c r="O7342" i="1"/>
  <c r="O7338" i="1"/>
  <c r="O7334" i="1"/>
  <c r="O7330" i="1"/>
  <c r="O7326" i="1"/>
  <c r="O7322" i="1"/>
  <c r="O7318" i="1"/>
  <c r="O7314" i="1"/>
  <c r="O7310" i="1"/>
  <c r="O7306" i="1"/>
  <c r="O7302" i="1"/>
  <c r="O7298" i="1"/>
  <c r="O7294" i="1"/>
  <c r="O7290" i="1"/>
  <c r="O7286" i="1"/>
  <c r="O7282" i="1"/>
  <c r="O7278" i="1"/>
  <c r="O7274" i="1"/>
  <c r="O7270" i="1"/>
  <c r="O7266" i="1"/>
  <c r="O7262" i="1"/>
  <c r="O7258" i="1"/>
  <c r="O7254" i="1"/>
  <c r="O7250" i="1"/>
  <c r="O7246" i="1"/>
  <c r="O7242" i="1"/>
  <c r="O7238" i="1"/>
  <c r="O7234" i="1"/>
  <c r="O7230" i="1"/>
  <c r="O7226" i="1"/>
  <c r="O7222" i="1"/>
  <c r="O7218" i="1"/>
  <c r="O7214" i="1"/>
  <c r="O7210" i="1"/>
  <c r="O7206" i="1"/>
  <c r="O7202" i="1"/>
  <c r="O7198" i="1"/>
  <c r="O7194" i="1"/>
  <c r="O7190" i="1"/>
  <c r="O7186" i="1"/>
  <c r="O7182" i="1"/>
  <c r="O7178" i="1"/>
  <c r="O7174" i="1"/>
  <c r="O7170" i="1"/>
  <c r="O7166" i="1"/>
  <c r="O7162" i="1"/>
  <c r="O7158" i="1"/>
  <c r="O7154" i="1"/>
  <c r="O7150" i="1"/>
  <c r="O7146" i="1"/>
  <c r="O7142" i="1"/>
  <c r="O7138" i="1"/>
  <c r="O7134" i="1"/>
  <c r="O7130" i="1"/>
  <c r="O7126" i="1"/>
  <c r="O7122" i="1"/>
  <c r="O7118" i="1"/>
  <c r="O7114" i="1"/>
  <c r="O7110" i="1"/>
  <c r="O7106" i="1"/>
  <c r="O7102" i="1"/>
  <c r="O7098" i="1"/>
  <c r="O7094" i="1"/>
  <c r="O7090" i="1"/>
  <c r="O7086" i="1"/>
  <c r="O7082" i="1"/>
  <c r="O7078" i="1"/>
  <c r="O7074" i="1"/>
  <c r="O7070" i="1"/>
  <c r="O7066" i="1"/>
  <c r="O7062" i="1"/>
  <c r="O7058" i="1"/>
  <c r="O7054" i="1"/>
  <c r="O7050" i="1"/>
  <c r="O7046" i="1"/>
  <c r="O7042" i="1"/>
  <c r="O7038" i="1"/>
  <c r="O7034" i="1"/>
  <c r="O7030" i="1"/>
  <c r="O7026" i="1"/>
  <c r="O7022" i="1"/>
  <c r="O7018" i="1"/>
  <c r="O7014" i="1"/>
  <c r="O7010" i="1"/>
  <c r="O7006" i="1"/>
  <c r="O7002" i="1"/>
  <c r="O6998" i="1"/>
  <c r="O6994" i="1"/>
  <c r="O6990" i="1"/>
  <c r="O6986" i="1"/>
  <c r="O6982" i="1"/>
  <c r="O6978" i="1"/>
  <c r="O6974" i="1"/>
  <c r="O6970" i="1"/>
  <c r="O6966" i="1"/>
  <c r="O6962" i="1"/>
  <c r="O6958" i="1"/>
  <c r="O6954" i="1"/>
  <c r="O6950" i="1"/>
  <c r="O6946" i="1"/>
  <c r="O6942" i="1"/>
  <c r="O6938" i="1"/>
  <c r="O6934" i="1"/>
  <c r="O6930" i="1"/>
  <c r="O6926" i="1"/>
  <c r="O6922" i="1"/>
  <c r="O6918" i="1"/>
  <c r="O6914" i="1"/>
  <c r="O6910" i="1"/>
  <c r="O6906" i="1"/>
  <c r="O6902" i="1"/>
  <c r="O6898" i="1"/>
  <c r="O6894" i="1"/>
  <c r="O6890" i="1"/>
  <c r="O6886" i="1"/>
  <c r="O6882" i="1"/>
  <c r="O6878" i="1"/>
  <c r="O6874" i="1"/>
  <c r="O6870" i="1"/>
  <c r="O6866" i="1"/>
  <c r="O6862" i="1"/>
  <c r="O6858" i="1"/>
  <c r="O6854" i="1"/>
  <c r="O6850" i="1"/>
  <c r="O6846" i="1"/>
  <c r="O6842" i="1"/>
  <c r="O6838" i="1"/>
  <c r="O6834" i="1"/>
  <c r="O6830" i="1"/>
  <c r="O6826" i="1"/>
  <c r="O6822" i="1"/>
  <c r="O6818" i="1"/>
  <c r="O6814" i="1"/>
  <c r="O6810" i="1"/>
  <c r="O6806" i="1"/>
  <c r="O6802" i="1"/>
  <c r="O6798" i="1"/>
  <c r="O6794" i="1"/>
  <c r="O6790" i="1"/>
  <c r="O6786" i="1"/>
  <c r="O6782" i="1"/>
  <c r="O6778" i="1"/>
  <c r="O6774" i="1"/>
  <c r="O6770" i="1"/>
  <c r="O6766" i="1"/>
  <c r="O6762" i="1"/>
  <c r="O6758" i="1"/>
  <c r="O6754" i="1"/>
  <c r="O6750" i="1"/>
  <c r="O6746" i="1"/>
  <c r="O6742" i="1"/>
  <c r="O6738" i="1"/>
  <c r="O6734" i="1"/>
  <c r="O6730" i="1"/>
  <c r="O6726" i="1"/>
  <c r="O6722" i="1"/>
  <c r="O6718" i="1"/>
  <c r="O6714" i="1"/>
  <c r="O6710" i="1"/>
  <c r="O6706" i="1"/>
  <c r="O6702" i="1"/>
  <c r="O6698" i="1"/>
  <c r="O6694" i="1"/>
  <c r="O6690" i="1"/>
  <c r="O6686" i="1"/>
  <c r="O6682" i="1"/>
  <c r="O6678" i="1"/>
  <c r="O6674" i="1"/>
  <c r="O6670" i="1"/>
  <c r="O6666" i="1"/>
  <c r="O6662" i="1"/>
  <c r="O6658" i="1"/>
  <c r="O6654" i="1"/>
  <c r="O6650" i="1"/>
  <c r="O6646" i="1"/>
  <c r="O6642" i="1"/>
  <c r="O6638" i="1"/>
  <c r="O6634" i="1"/>
  <c r="O6630" i="1"/>
  <c r="O6626" i="1"/>
  <c r="O6622" i="1"/>
  <c r="O6618" i="1"/>
  <c r="O6614" i="1"/>
  <c r="O6610" i="1"/>
  <c r="O6606" i="1"/>
  <c r="O6602" i="1"/>
  <c r="O6598" i="1"/>
  <c r="O6594" i="1"/>
  <c r="O6590" i="1"/>
  <c r="O6586" i="1"/>
  <c r="O6582" i="1"/>
  <c r="O6578" i="1"/>
  <c r="O6574" i="1"/>
  <c r="O6570" i="1"/>
  <c r="O6566" i="1"/>
  <c r="O6562" i="1"/>
  <c r="O6558" i="1"/>
  <c r="O6554" i="1"/>
  <c r="O6550" i="1"/>
  <c r="O6546" i="1"/>
  <c r="O6542" i="1"/>
  <c r="O6538" i="1"/>
  <c r="O6534" i="1"/>
  <c r="O6530" i="1"/>
  <c r="O6526" i="1"/>
  <c r="O6522" i="1"/>
  <c r="O6518" i="1"/>
  <c r="O651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22" i="1"/>
  <c r="O6418" i="1"/>
  <c r="O6414" i="1"/>
  <c r="O6410" i="1"/>
  <c r="O6406" i="1"/>
  <c r="O6402" i="1"/>
  <c r="O6398" i="1"/>
  <c r="O6394" i="1"/>
  <c r="O6390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6" i="1"/>
  <c r="O6322" i="1"/>
  <c r="O6318" i="1"/>
  <c r="O6314" i="1"/>
  <c r="O6310" i="1"/>
  <c r="O6306" i="1"/>
  <c r="O6302" i="1"/>
  <c r="O6298" i="1"/>
  <c r="O6294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6" i="1"/>
  <c r="O6222" i="1"/>
  <c r="O6218" i="1"/>
  <c r="O6214" i="1"/>
  <c r="O6210" i="1"/>
  <c r="O6206" i="1"/>
  <c r="O6202" i="1"/>
  <c r="O6198" i="1"/>
  <c r="O6194" i="1"/>
  <c r="O6190" i="1"/>
  <c r="O6186" i="1"/>
  <c r="O6182" i="1"/>
  <c r="O6178" i="1"/>
  <c r="O6174" i="1"/>
  <c r="O6170" i="1"/>
  <c r="O6166" i="1"/>
  <c r="O6162" i="1"/>
  <c r="O6158" i="1"/>
  <c r="O6154" i="1"/>
  <c r="O6150" i="1"/>
  <c r="O6146" i="1"/>
  <c r="O6142" i="1"/>
  <c r="O6138" i="1"/>
  <c r="O6134" i="1"/>
  <c r="O6130" i="1"/>
  <c r="O6126" i="1"/>
  <c r="O6122" i="1"/>
  <c r="O6118" i="1"/>
  <c r="O6114" i="1"/>
  <c r="O6110" i="1"/>
  <c r="O6106" i="1"/>
  <c r="O6102" i="1"/>
  <c r="O6098" i="1"/>
  <c r="O6094" i="1"/>
  <c r="O6090" i="1"/>
  <c r="O6086" i="1"/>
  <c r="O6082" i="1"/>
  <c r="O6078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5998" i="1"/>
  <c r="O5994" i="1"/>
  <c r="O5989" i="1"/>
  <c r="O5983" i="1"/>
  <c r="O5975" i="1"/>
  <c r="O5967" i="1"/>
  <c r="O5959" i="1"/>
  <c r="O5951" i="1"/>
  <c r="O5943" i="1"/>
  <c r="O5935" i="1"/>
  <c r="O5927" i="1"/>
  <c r="O5919" i="1"/>
  <c r="O5911" i="1"/>
  <c r="O5903" i="1"/>
  <c r="O5895" i="1"/>
  <c r="O5887" i="1"/>
  <c r="O5879" i="1"/>
  <c r="O5871" i="1"/>
  <c r="O5863" i="1"/>
  <c r="O5855" i="1"/>
  <c r="O5847" i="1"/>
  <c r="O5839" i="1"/>
  <c r="O5831" i="1"/>
  <c r="O5823" i="1"/>
  <c r="O5815" i="1"/>
  <c r="O5807" i="1"/>
  <c r="O5799" i="1"/>
  <c r="O5791" i="1"/>
  <c r="O5783" i="1"/>
  <c r="O5775" i="1"/>
  <c r="O5767" i="1"/>
  <c r="O5759" i="1"/>
  <c r="O5751" i="1"/>
  <c r="O5743" i="1"/>
  <c r="O5735" i="1"/>
  <c r="O5727" i="1"/>
  <c r="O5719" i="1"/>
  <c r="O5711" i="1"/>
  <c r="O5703" i="1"/>
  <c r="O5695" i="1"/>
  <c r="O5687" i="1"/>
  <c r="O5679" i="1"/>
  <c r="O5671" i="1"/>
  <c r="O5663" i="1"/>
  <c r="O5655" i="1"/>
  <c r="O5647" i="1"/>
  <c r="O5639" i="1"/>
  <c r="O5631" i="1"/>
  <c r="O5623" i="1"/>
  <c r="O5615" i="1"/>
  <c r="O5607" i="1"/>
  <c r="O5599" i="1"/>
  <c r="O5591" i="1"/>
  <c r="O5583" i="1"/>
  <c r="O5575" i="1"/>
  <c r="O5567" i="1"/>
  <c r="O5559" i="1"/>
  <c r="O5551" i="1"/>
  <c r="O5543" i="1"/>
  <c r="O5535" i="1"/>
  <c r="O5527" i="1"/>
  <c r="O5519" i="1"/>
  <c r="O5511" i="1"/>
  <c r="O5503" i="1"/>
  <c r="O5495" i="1"/>
  <c r="O5487" i="1"/>
  <c r="O5479" i="1"/>
  <c r="O5471" i="1"/>
  <c r="O5463" i="1"/>
  <c r="O5455" i="1"/>
  <c r="O5447" i="1"/>
  <c r="O5439" i="1"/>
  <c r="O5431" i="1"/>
  <c r="O5423" i="1"/>
  <c r="O5415" i="1"/>
  <c r="O5407" i="1"/>
  <c r="O5399" i="1"/>
  <c r="O5391" i="1"/>
  <c r="O5383" i="1"/>
  <c r="O5375" i="1"/>
  <c r="O5367" i="1"/>
  <c r="O5359" i="1"/>
  <c r="O5351" i="1"/>
  <c r="O5343" i="1"/>
  <c r="O5335" i="1"/>
  <c r="O5327" i="1"/>
  <c r="O5319" i="1"/>
  <c r="O5311" i="1"/>
  <c r="O5303" i="1"/>
  <c r="O5295" i="1"/>
  <c r="O5287" i="1"/>
  <c r="O5279" i="1"/>
  <c r="O5271" i="1"/>
  <c r="O5263" i="1"/>
  <c r="O5255" i="1"/>
  <c r="O5247" i="1"/>
  <c r="O5239" i="1"/>
  <c r="O5231" i="1"/>
  <c r="O5223" i="1"/>
  <c r="O5215" i="1"/>
  <c r="O5207" i="1"/>
  <c r="O5199" i="1"/>
  <c r="O5191" i="1"/>
  <c r="O5183" i="1"/>
  <c r="O5175" i="1"/>
  <c r="O5167" i="1"/>
  <c r="O5159" i="1"/>
  <c r="O5151" i="1"/>
  <c r="O5143" i="1"/>
  <c r="O5135" i="1"/>
  <c r="O5127" i="1"/>
  <c r="O5119" i="1"/>
  <c r="O5111" i="1"/>
  <c r="O5103" i="1"/>
  <c r="O5095" i="1"/>
  <c r="O5087" i="1"/>
  <c r="O5079" i="1"/>
  <c r="O5071" i="1"/>
  <c r="O5063" i="1"/>
  <c r="O5055" i="1"/>
  <c r="O5047" i="1"/>
  <c r="O5039" i="1"/>
  <c r="O5031" i="1"/>
  <c r="O5023" i="1"/>
  <c r="O5015" i="1"/>
  <c r="O5007" i="1"/>
  <c r="O4999" i="1"/>
  <c r="O4991" i="1"/>
  <c r="O4983" i="1"/>
  <c r="O4975" i="1"/>
  <c r="O4967" i="1"/>
  <c r="O4959" i="1"/>
  <c r="O4951" i="1"/>
  <c r="O4943" i="1"/>
  <c r="O4935" i="1"/>
  <c r="O4927" i="1"/>
  <c r="O4919" i="1"/>
  <c r="O4911" i="1"/>
  <c r="O4903" i="1"/>
  <c r="O4895" i="1"/>
  <c r="O4887" i="1"/>
  <c r="O4879" i="1"/>
  <c r="O4871" i="1"/>
  <c r="O4863" i="1"/>
  <c r="O4855" i="1"/>
  <c r="O4847" i="1"/>
  <c r="O4839" i="1"/>
  <c r="O4831" i="1"/>
  <c r="O4823" i="1"/>
  <c r="O4815" i="1"/>
  <c r="O4807" i="1"/>
  <c r="O4799" i="1"/>
  <c r="O4791" i="1"/>
  <c r="O4783" i="1"/>
  <c r="O4775" i="1"/>
  <c r="O4767" i="1"/>
  <c r="O4759" i="1"/>
  <c r="O4751" i="1"/>
  <c r="O4743" i="1"/>
  <c r="O4735" i="1"/>
  <c r="O4727" i="1"/>
  <c r="O4719" i="1"/>
  <c r="O4711" i="1"/>
  <c r="O4703" i="1"/>
  <c r="O4695" i="1"/>
  <c r="O4687" i="1"/>
  <c r="O4679" i="1"/>
  <c r="O4670" i="1"/>
  <c r="O4660" i="1"/>
  <c r="O4649" i="1"/>
  <c r="O4638" i="1"/>
  <c r="O4628" i="1"/>
  <c r="O4617" i="1"/>
  <c r="O4606" i="1"/>
  <c r="O4596" i="1"/>
  <c r="O4585" i="1"/>
  <c r="O4574" i="1"/>
  <c r="O4564" i="1"/>
  <c r="O4553" i="1"/>
  <c r="O4542" i="1"/>
  <c r="O4532" i="1"/>
  <c r="O4521" i="1"/>
  <c r="O4510" i="1"/>
  <c r="O4500" i="1"/>
  <c r="O4489" i="1"/>
  <c r="O4478" i="1"/>
  <c r="O4464" i="1"/>
  <c r="O4448" i="1"/>
  <c r="O4432" i="1"/>
  <c r="O4416" i="1"/>
  <c r="O4400" i="1"/>
  <c r="O4384" i="1"/>
  <c r="O4368" i="1"/>
  <c r="O4352" i="1"/>
  <c r="O4336" i="1"/>
  <c r="O4320" i="1"/>
  <c r="O4304" i="1"/>
  <c r="O4288" i="1"/>
  <c r="O4272" i="1"/>
  <c r="O4256" i="1"/>
  <c r="O4240" i="1"/>
  <c r="O4224" i="1"/>
  <c r="O4208" i="1"/>
  <c r="O4192" i="1"/>
  <c r="O4176" i="1"/>
  <c r="O4160" i="1"/>
  <c r="O4144" i="1"/>
  <c r="O4128" i="1"/>
  <c r="O4112" i="1"/>
  <c r="O4096" i="1"/>
  <c r="O4080" i="1"/>
  <c r="O4064" i="1"/>
  <c r="O4048" i="1"/>
  <c r="O4032" i="1"/>
  <c r="O4016" i="1"/>
  <c r="O4000" i="1"/>
  <c r="O3984" i="1"/>
  <c r="O3968" i="1"/>
  <c r="O3952" i="1"/>
  <c r="O3936" i="1"/>
  <c r="O3920" i="1"/>
  <c r="O3904" i="1"/>
  <c r="O3888" i="1"/>
  <c r="O3872" i="1"/>
  <c r="O3856" i="1"/>
  <c r="O3840" i="1"/>
  <c r="O3824" i="1"/>
  <c r="O3808" i="1"/>
  <c r="O3792" i="1"/>
  <c r="O3776" i="1"/>
  <c r="O3760" i="1"/>
  <c r="O3744" i="1"/>
  <c r="O3728" i="1"/>
  <c r="O3712" i="1"/>
  <c r="O3696" i="1"/>
  <c r="O3680" i="1"/>
  <c r="O3664" i="1"/>
  <c r="O3648" i="1"/>
  <c r="O3632" i="1"/>
  <c r="O3616" i="1"/>
  <c r="O3600" i="1"/>
  <c r="O3584" i="1"/>
  <c r="O3568" i="1"/>
  <c r="O3552" i="1"/>
  <c r="O3536" i="1"/>
  <c r="O3520" i="1"/>
  <c r="O3504" i="1"/>
  <c r="O3488" i="1"/>
  <c r="O3472" i="1"/>
  <c r="O3456" i="1"/>
  <c r="O3440" i="1"/>
  <c r="O3424" i="1"/>
  <c r="O3408" i="1"/>
  <c r="O3392" i="1"/>
  <c r="O3376" i="1"/>
  <c r="O3360" i="1"/>
  <c r="O3344" i="1"/>
  <c r="O3328" i="1"/>
  <c r="O3312" i="1"/>
  <c r="O3296" i="1"/>
  <c r="O3280" i="1"/>
  <c r="O3264" i="1"/>
  <c r="O3248" i="1"/>
  <c r="O3232" i="1"/>
  <c r="O3216" i="1"/>
  <c r="O3200" i="1"/>
  <c r="O3184" i="1"/>
  <c r="O3168" i="1"/>
  <c r="O3152" i="1"/>
  <c r="O3136" i="1"/>
  <c r="O3120" i="1"/>
  <c r="O3104" i="1"/>
  <c r="O3088" i="1"/>
  <c r="O3072" i="1"/>
  <c r="O3056" i="1"/>
  <c r="O3040" i="1"/>
  <c r="O3024" i="1"/>
  <c r="O3008" i="1"/>
  <c r="O2992" i="1"/>
  <c r="O2976" i="1"/>
  <c r="O2960" i="1"/>
  <c r="O2944" i="1"/>
  <c r="O2928" i="1"/>
  <c r="O2912" i="1"/>
  <c r="O2896" i="1"/>
  <c r="O2880" i="1"/>
  <c r="O2864" i="1"/>
  <c r="O2848" i="1"/>
  <c r="O2832" i="1"/>
  <c r="O2816" i="1"/>
  <c r="O2800" i="1"/>
  <c r="O2784" i="1"/>
  <c r="O2768" i="1"/>
  <c r="O2752" i="1"/>
  <c r="O2736" i="1"/>
  <c r="O2720" i="1"/>
  <c r="O2704" i="1"/>
  <c r="O2688" i="1"/>
  <c r="O2672" i="1"/>
  <c r="O2656" i="1"/>
  <c r="O2640" i="1"/>
  <c r="O2622" i="1"/>
  <c r="O2590" i="1"/>
  <c r="O2558" i="1"/>
  <c r="O2526" i="1"/>
  <c r="O2494" i="1"/>
  <c r="O2462" i="1"/>
  <c r="O2430" i="1"/>
  <c r="O2398" i="1"/>
  <c r="O2366" i="1"/>
  <c r="O2334" i="1"/>
  <c r="O2302" i="1"/>
  <c r="O2270" i="1"/>
  <c r="O2238" i="1"/>
  <c r="O2206" i="1"/>
  <c r="O2174" i="1"/>
  <c r="O2142" i="1"/>
  <c r="O2110" i="1"/>
  <c r="O2078" i="1"/>
  <c r="O2046" i="1"/>
  <c r="O2014" i="1"/>
  <c r="O1982" i="1"/>
  <c r="O1950" i="1"/>
  <c r="O1918" i="1"/>
  <c r="O1886" i="1"/>
  <c r="O1854" i="1"/>
  <c r="O1822" i="1"/>
  <c r="O1790" i="1"/>
  <c r="O1758" i="1"/>
  <c r="O1726" i="1"/>
  <c r="O1694" i="1"/>
  <c r="O1662" i="1"/>
  <c r="O1620" i="1"/>
  <c r="O1560" i="1"/>
  <c r="O1475" i="1"/>
  <c r="O1382" i="1"/>
  <c r="O1267" i="1"/>
  <c r="O1154" i="1"/>
  <c r="O1040" i="1"/>
  <c r="O926" i="1"/>
  <c r="O812" i="1"/>
  <c r="O664" i="1"/>
  <c r="O436" i="1"/>
  <c r="O162" i="1"/>
  <c r="J4" i="1" l="1"/>
  <c r="L4" i="1"/>
  <c r="J3" i="1"/>
  <c r="L3" i="1"/>
  <c r="L6" i="1"/>
  <c r="J6" i="1"/>
  <c r="L5" i="1"/>
  <c r="J5" i="1"/>
  <c r="P1132" i="1" l="1"/>
  <c r="P1260" i="1"/>
  <c r="P1376" i="1"/>
  <c r="P1504" i="1"/>
  <c r="P1632" i="1"/>
  <c r="P1796" i="1"/>
  <c r="P2176" i="1"/>
  <c r="P1860" i="1"/>
  <c r="P2340" i="1"/>
  <c r="P2576" i="1"/>
  <c r="P2704" i="1"/>
  <c r="P2832" i="1"/>
  <c r="P2960" i="1"/>
  <c r="P1752" i="1"/>
  <c r="P2296" i="1"/>
  <c r="P2252" i="1"/>
  <c r="P1104" i="1"/>
  <c r="P1232" i="1"/>
  <c r="P1296" i="1"/>
  <c r="P1428" i="1"/>
  <c r="P1556" i="1"/>
  <c r="P1684" i="1"/>
  <c r="P1800" i="1"/>
  <c r="P1876" i="1"/>
  <c r="P2132" i="1"/>
  <c r="P2452" i="1"/>
  <c r="P2580" i="1"/>
  <c r="P2708" i="1"/>
  <c r="P2836" i="1"/>
  <c r="P2964" i="1"/>
  <c r="P1784" i="1"/>
  <c r="P2056" i="1"/>
  <c r="P2236" i="1"/>
  <c r="P1060" i="1"/>
  <c r="P1188" i="1"/>
  <c r="P1384" i="1"/>
  <c r="P1512" i="1"/>
  <c r="P1704" i="1"/>
  <c r="P2080" i="1"/>
  <c r="P2324" i="1"/>
  <c r="P2504" i="1"/>
  <c r="P2632" i="1"/>
  <c r="P2760" i="1"/>
  <c r="P2888" i="1"/>
  <c r="P2952" i="1"/>
  <c r="P1812" i="1"/>
  <c r="P1836" i="1"/>
  <c r="P2344" i="1"/>
  <c r="P1112" i="1"/>
  <c r="P1240" i="1"/>
  <c r="P1368" i="1"/>
  <c r="P1500" i="1"/>
  <c r="P1628" i="1"/>
  <c r="P1692" i="1"/>
  <c r="P1904" i="1"/>
  <c r="P1844" i="1"/>
  <c r="P2100" i="1"/>
  <c r="P2444" i="1"/>
  <c r="P2572" i="1"/>
  <c r="P2700" i="1"/>
  <c r="P142" i="1"/>
  <c r="P334" i="1"/>
  <c r="P494" i="1"/>
  <c r="P654" i="1"/>
  <c r="P115" i="1"/>
  <c r="P355" i="1"/>
  <c r="P483" i="1"/>
  <c r="P611" i="1"/>
  <c r="P675" i="1"/>
  <c r="P835" i="1"/>
  <c r="P1091" i="1"/>
  <c r="P256" i="1"/>
  <c r="P512" i="1"/>
  <c r="P768" i="1"/>
  <c r="P896" i="1"/>
  <c r="P3332" i="1"/>
  <c r="P3636" i="1"/>
  <c r="P3764" i="1"/>
  <c r="P3892" i="1"/>
  <c r="P4020" i="1"/>
  <c r="P4084" i="1"/>
  <c r="P4212" i="1"/>
  <c r="P4340" i="1"/>
  <c r="P4468" i="1"/>
  <c r="P4676" i="1"/>
  <c r="P4932" i="1"/>
  <c r="P5188" i="1"/>
  <c r="P5572" i="1"/>
  <c r="P6084" i="1"/>
  <c r="P6852" i="1"/>
  <c r="P7124" i="1"/>
  <c r="P7380" i="1"/>
  <c r="P7508" i="1"/>
  <c r="P7764" i="1"/>
  <c r="P8020" i="1"/>
  <c r="P761" i="1"/>
  <c r="P1081" i="1"/>
  <c r="P1185" i="1"/>
  <c r="P1441" i="1"/>
  <c r="P1697" i="1"/>
  <c r="P1953" i="1"/>
  <c r="P2081" i="1"/>
  <c r="P2337" i="1"/>
  <c r="P2593" i="1"/>
  <c r="P2849" i="1"/>
  <c r="P3105" i="1"/>
  <c r="P3361" i="1"/>
  <c r="P3585" i="1"/>
  <c r="P3649" i="1"/>
  <c r="P3777" i="1"/>
  <c r="P3905" i="1"/>
  <c r="P4033" i="1"/>
  <c r="P4161" i="1"/>
  <c r="P4289" i="1"/>
  <c r="P4417" i="1"/>
  <c r="P4593" i="1"/>
  <c r="P4849" i="1"/>
  <c r="P5105" i="1"/>
  <c r="P5361" i="1"/>
  <c r="P5617" i="1"/>
  <c r="P5873" i="1"/>
  <c r="P6129" i="1"/>
  <c r="P6257" i="1"/>
  <c r="P6513" i="1"/>
  <c r="P6769" i="1"/>
  <c r="P6961" i="1"/>
  <c r="P7041" i="1"/>
  <c r="P7217" i="1"/>
  <c r="P7345" i="1"/>
  <c r="P7473" i="1"/>
  <c r="P7601" i="1"/>
  <c r="P7665" i="1"/>
  <c r="P7809" i="1"/>
  <c r="P8033" i="1"/>
  <c r="P8225" i="1"/>
  <c r="P8385" i="1"/>
  <c r="P172" i="1"/>
  <c r="P428" i="1"/>
  <c r="P684" i="1"/>
  <c r="P2458" i="1"/>
  <c r="P2970" i="1"/>
  <c r="P3130" i="1"/>
  <c r="P3258" i="1"/>
  <c r="P3386" i="1"/>
  <c r="P3514" i="1"/>
  <c r="P3578" i="1"/>
  <c r="P3706" i="1"/>
  <c r="P3834" i="1"/>
  <c r="P3962" i="1"/>
  <c r="P4090" i="1"/>
  <c r="P4218" i="1"/>
  <c r="P4346" i="1"/>
  <c r="P4410" i="1"/>
  <c r="P4538" i="1"/>
  <c r="P4666" i="1"/>
  <c r="P4794" i="1"/>
  <c r="P4922" i="1"/>
  <c r="P5050" i="1"/>
  <c r="P5178" i="1"/>
  <c r="P5306" i="1"/>
  <c r="P5434" i="1"/>
  <c r="P5562" i="1"/>
  <c r="P5626" i="1"/>
  <c r="P5754" i="1"/>
  <c r="P5882" i="1"/>
  <c r="P6010" i="1"/>
  <c r="P6138" i="1"/>
  <c r="P6266" i="1"/>
  <c r="P6394" i="1"/>
  <c r="P6522" i="1"/>
  <c r="P6650" i="1"/>
  <c r="P6778" i="1"/>
  <c r="P6906" i="1"/>
  <c r="P7034" i="1"/>
  <c r="P7162" i="1"/>
  <c r="P7226" i="1"/>
  <c r="P7354" i="1"/>
  <c r="P7482" i="1"/>
  <c r="P7610" i="1"/>
  <c r="P7770" i="1"/>
  <c r="P7898" i="1"/>
  <c r="P7962" i="1"/>
  <c r="P8090" i="1"/>
  <c r="P8218" i="1"/>
  <c r="P8346" i="1"/>
  <c r="P8474" i="1"/>
  <c r="P1531" i="1"/>
  <c r="P2043" i="1"/>
  <c r="P2555" i="1"/>
  <c r="P3067" i="1"/>
  <c r="P3323" i="1"/>
  <c r="P3835" i="1"/>
  <c r="P4347" i="1"/>
  <c r="P4859" i="1"/>
  <c r="P5371" i="1"/>
  <c r="P6139" i="1"/>
  <c r="P6651" i="1"/>
  <c r="P6907" i="1"/>
  <c r="P7419" i="1"/>
  <c r="P7931" i="1"/>
  <c r="P8284" i="1"/>
  <c r="P8312" i="1"/>
  <c r="P2151" i="1"/>
  <c r="P3367" i="1"/>
  <c r="P4039" i="1"/>
  <c r="P5239" i="1"/>
  <c r="P6487" i="1"/>
  <c r="P7719" i="1"/>
  <c r="P1151" i="1"/>
  <c r="P869" i="1"/>
  <c r="P2311" i="1"/>
  <c r="P3687" i="1"/>
  <c r="P4311" i="1"/>
  <c r="P5543" i="1"/>
  <c r="P6775" i="1"/>
  <c r="P8007" i="1"/>
  <c r="P605" i="1"/>
  <c r="P2231" i="1"/>
  <c r="P5271" i="1"/>
  <c r="P8203" i="1"/>
  <c r="P3406" i="1"/>
  <c r="P5758" i="1"/>
  <c r="P6718" i="1"/>
  <c r="P7518" i="1"/>
  <c r="P1611" i="1"/>
  <c r="P2443" i="1"/>
  <c r="P2891" i="1"/>
  <c r="P3723" i="1"/>
  <c r="P4619" i="1"/>
  <c r="P5515" i="1"/>
  <c r="P6411" i="1"/>
  <c r="P7307" i="1"/>
  <c r="P8184" i="1"/>
  <c r="P2935" i="1"/>
  <c r="P5127" i="1"/>
  <c r="P7287" i="1"/>
  <c r="P8327" i="1"/>
  <c r="P1911" i="1"/>
  <c r="P3895" i="1"/>
  <c r="P5879" i="1"/>
  <c r="P381" i="1"/>
  <c r="P4131" i="1"/>
  <c r="P4135" i="1"/>
  <c r="P7762" i="1"/>
  <c r="P8034" i="1"/>
  <c r="P8386" i="1"/>
  <c r="P1435" i="1"/>
  <c r="P2779" i="1"/>
  <c r="P4123" i="1"/>
  <c r="P5403" i="1"/>
  <c r="P7451" i="1"/>
  <c r="P8396" i="1"/>
  <c r="P2679" i="1"/>
  <c r="P5655" i="1"/>
  <c r="P3551" i="1"/>
  <c r="P4087" i="1"/>
  <c r="P7303" i="1"/>
  <c r="P4019" i="1"/>
  <c r="P3255" i="1"/>
  <c r="P18" i="1"/>
  <c r="P274" i="1"/>
  <c r="P530" i="1"/>
  <c r="P39" i="1"/>
  <c r="P295" i="1"/>
  <c r="P551" i="1"/>
  <c r="P951" i="1"/>
  <c r="P3544" i="1"/>
  <c r="P4056" i="1"/>
  <c r="P4552" i="1"/>
  <c r="P4808" i="1"/>
  <c r="P5064" i="1"/>
  <c r="P5304" i="1"/>
  <c r="P5416" i="1"/>
  <c r="P5656" i="1"/>
  <c r="P6168" i="1"/>
  <c r="P6424" i="1"/>
  <c r="P6888" i="1"/>
  <c r="P7016" i="1"/>
  <c r="P7272" i="1"/>
  <c r="P7528" i="1"/>
  <c r="P7784" i="1"/>
  <c r="P7944" i="1"/>
  <c r="P8120" i="1"/>
  <c r="P257" i="1"/>
  <c r="P513" i="1"/>
  <c r="P769" i="1"/>
  <c r="P1445" i="1"/>
  <c r="P1957" i="1"/>
  <c r="P2469" i="1"/>
  <c r="P2981" i="1"/>
  <c r="P3493" i="1"/>
  <c r="P3749" i="1"/>
  <c r="P4261" i="1"/>
  <c r="P4773" i="1"/>
  <c r="P5381" i="1"/>
  <c r="P5861" i="1"/>
  <c r="P6373" i="1"/>
  <c r="P6885" i="1"/>
  <c r="P7269" i="1"/>
  <c r="P7493" i="1"/>
  <c r="P7685" i="1"/>
  <c r="P7893" i="1"/>
  <c r="P8021" i="1"/>
  <c r="P8277" i="1"/>
  <c r="P2766" i="1"/>
  <c r="P5566" i="1"/>
  <c r="P7390" i="1"/>
  <c r="P2187" i="1"/>
  <c r="P3467" i="1"/>
  <c r="P4683" i="1"/>
  <c r="P5899" i="1"/>
  <c r="P7115" i="1"/>
  <c r="P8424" i="1"/>
  <c r="P4215" i="1"/>
  <c r="P6983" i="1"/>
  <c r="P8455" i="1"/>
  <c r="P4199" i="1"/>
  <c r="P7111" i="1"/>
  <c r="P2851" i="1"/>
  <c r="P1415" i="1"/>
  <c r="P8050" i="1"/>
  <c r="P1179" i="1"/>
  <c r="P3163" i="1"/>
  <c r="P4251" i="1"/>
  <c r="P6363" i="1"/>
  <c r="P7515" i="1"/>
  <c r="P8364" i="1"/>
  <c r="P3447" i="1"/>
  <c r="P5975" i="1"/>
  <c r="P7943" i="1"/>
  <c r="P3487" i="1"/>
  <c r="P3607" i="1"/>
  <c r="P6071" i="1"/>
  <c r="P2931" i="1"/>
  <c r="P118" i="1"/>
  <c r="P374" i="1"/>
  <c r="P630" i="1"/>
  <c r="P790" i="1"/>
  <c r="P854" i="1"/>
  <c r="P918" i="1"/>
  <c r="P982" i="1"/>
  <c r="P1046" i="1"/>
  <c r="P27" i="1"/>
  <c r="P91" i="1"/>
  <c r="P155" i="1"/>
  <c r="P219" i="1"/>
  <c r="P283" i="1"/>
  <c r="P379" i="1"/>
  <c r="P507" i="1"/>
  <c r="P635" i="1"/>
  <c r="P763" i="1"/>
  <c r="P827" i="1"/>
  <c r="P891" i="1"/>
  <c r="P955" i="1"/>
  <c r="P1019" i="1"/>
  <c r="P1083" i="1"/>
  <c r="P112" i="1"/>
  <c r="P240" i="1"/>
  <c r="P368" i="1"/>
  <c r="P496" i="1"/>
  <c r="P624" i="1"/>
  <c r="P752" i="1"/>
  <c r="P880" i="1"/>
  <c r="P1008" i="1"/>
  <c r="P3132" i="1"/>
  <c r="P3196" i="1"/>
  <c r="P3260" i="1"/>
  <c r="P3324" i="1"/>
  <c r="P3388" i="1"/>
  <c r="P3452" i="1"/>
  <c r="P3516" i="1"/>
  <c r="P3628" i="1"/>
  <c r="P3884" i="1"/>
  <c r="P4140" i="1"/>
  <c r="P4396" i="1"/>
  <c r="P4652" i="1"/>
  <c r="P4908" i="1"/>
  <c r="P5164" i="1"/>
  <c r="P5356" i="1"/>
  <c r="P5548" i="1"/>
  <c r="P5804" i="1"/>
  <c r="P6060" i="1"/>
  <c r="P6316" i="1"/>
  <c r="P6572" i="1"/>
  <c r="P6828" i="1"/>
  <c r="P7292" i="1"/>
  <c r="P7420" i="1"/>
  <c r="P7548" i="1"/>
  <c r="P7676" i="1"/>
  <c r="P7756" i="1"/>
  <c r="P7820" i="1"/>
  <c r="P7884" i="1"/>
  <c r="P7948" i="1"/>
  <c r="P8012" i="1"/>
  <c r="P8076" i="1"/>
  <c r="P137" i="1"/>
  <c r="P617" i="1"/>
  <c r="P969" i="1"/>
  <c r="P1129" i="1"/>
  <c r="P1225" i="1"/>
  <c r="P1321" i="1"/>
  <c r="P1449" i="1"/>
  <c r="P1577" i="1"/>
  <c r="P1705" i="1"/>
  <c r="P1833" i="1"/>
  <c r="P1961" i="1"/>
  <c r="P2089" i="1"/>
  <c r="P2217" i="1"/>
  <c r="P2345" i="1"/>
  <c r="P2473" i="1"/>
  <c r="P2601" i="1"/>
  <c r="P2729" i="1"/>
  <c r="P2857" i="1"/>
  <c r="P2985" i="1"/>
  <c r="P3113" i="1"/>
  <c r="P3241" i="1"/>
  <c r="P3369" i="1"/>
  <c r="P3497" i="1"/>
  <c r="P3625" i="1"/>
  <c r="P3753" i="1"/>
  <c r="P3881" i="1"/>
  <c r="P4009" i="1"/>
  <c r="P4137" i="1"/>
  <c r="P4265" i="1"/>
  <c r="P4393" i="1"/>
  <c r="P4521" i="1"/>
  <c r="P4649" i="1"/>
  <c r="P4777" i="1"/>
  <c r="P4905" i="1"/>
  <c r="P5033" i="1"/>
  <c r="P5161" i="1"/>
  <c r="P5289" i="1"/>
  <c r="P5417" i="1"/>
  <c r="P5545" i="1"/>
  <c r="P5673" i="1"/>
  <c r="P6057" i="1"/>
  <c r="P1084" i="1"/>
  <c r="P1148" i="1"/>
  <c r="P1212" i="1"/>
  <c r="P1276" i="1"/>
  <c r="P1340" i="1"/>
  <c r="P1392" i="1"/>
  <c r="P1456" i="1"/>
  <c r="P1520" i="1"/>
  <c r="P1584" i="1"/>
  <c r="P1648" i="1"/>
  <c r="P1712" i="1"/>
  <c r="P1820" i="1"/>
  <c r="P1984" i="1"/>
  <c r="P2240" i="1"/>
  <c r="P1924" i="1"/>
  <c r="P2180" i="1"/>
  <c r="P2372" i="1"/>
  <c r="P2464" i="1"/>
  <c r="P2528" i="1"/>
  <c r="P2592" i="1"/>
  <c r="P2656" i="1"/>
  <c r="P2720" i="1"/>
  <c r="P2784" i="1"/>
  <c r="P2848" i="1"/>
  <c r="P2912" i="1"/>
  <c r="P2976" i="1"/>
  <c r="P3040" i="1"/>
  <c r="P1848" i="1"/>
  <c r="P2104" i="1"/>
  <c r="P1964" i="1"/>
  <c r="P2172" i="1"/>
  <c r="P2408" i="1"/>
  <c r="P1056" i="1"/>
  <c r="P1120" i="1"/>
  <c r="P1184" i="1"/>
  <c r="P1248" i="1"/>
  <c r="P1312" i="1"/>
  <c r="P1380" i="1"/>
  <c r="P1444" i="1"/>
  <c r="P1508" i="1"/>
  <c r="P1572" i="1"/>
  <c r="P1636" i="1"/>
  <c r="P1700" i="1"/>
  <c r="P1740" i="1"/>
  <c r="P1872" i="1"/>
  <c r="P2128" i="1"/>
  <c r="P1940" i="1"/>
  <c r="P2196" i="1"/>
  <c r="P2380" i="1"/>
  <c r="P2468" i="1"/>
  <c r="P2532" i="1"/>
  <c r="P2596" i="1"/>
  <c r="P2660" i="1"/>
  <c r="P2724" i="1"/>
  <c r="P2788" i="1"/>
  <c r="P2852" i="1"/>
  <c r="P2916" i="1"/>
  <c r="P2980" i="1"/>
  <c r="P3044" i="1"/>
  <c r="P1864" i="1"/>
  <c r="P2120" i="1"/>
  <c r="P2284" i="1"/>
  <c r="P2400" i="1"/>
  <c r="P1948" i="1"/>
  <c r="P1076" i="1"/>
  <c r="P1140" i="1"/>
  <c r="P1204" i="1"/>
  <c r="P1268" i="1"/>
  <c r="P1332" i="1"/>
  <c r="P1400" i="1"/>
  <c r="P1464" i="1"/>
  <c r="P1528" i="1"/>
  <c r="P1592" i="1"/>
  <c r="P1656" i="1"/>
  <c r="P1720" i="1"/>
  <c r="P1888" i="1"/>
  <c r="P2144" i="1"/>
  <c r="P1892" i="1"/>
  <c r="P2148" i="1"/>
  <c r="P2356" i="1"/>
  <c r="P2456" i="1"/>
  <c r="P2520" i="1"/>
  <c r="P2584" i="1"/>
  <c r="P2648" i="1"/>
  <c r="P2712" i="1"/>
  <c r="P2776" i="1"/>
  <c r="P2840" i="1"/>
  <c r="P2904" i="1"/>
  <c r="P2968" i="1"/>
  <c r="P3032" i="1"/>
  <c r="P1880" i="1"/>
  <c r="P2136" i="1"/>
  <c r="P2092" i="1"/>
  <c r="P2300" i="1"/>
  <c r="P2204" i="1"/>
  <c r="P1064" i="1"/>
  <c r="P1128" i="1"/>
  <c r="P1192" i="1"/>
  <c r="P1256" i="1"/>
  <c r="P1320" i="1"/>
  <c r="P1388" i="1"/>
  <c r="P1452" i="1"/>
  <c r="P1516" i="1"/>
  <c r="P1580" i="1"/>
  <c r="P1644" i="1"/>
  <c r="P1708" i="1"/>
  <c r="P1816" i="1"/>
  <c r="P1968" i="1"/>
  <c r="P2224" i="1"/>
  <c r="P1908" i="1"/>
  <c r="P2164" i="1"/>
  <c r="P2364" i="1"/>
  <c r="P2460" i="1"/>
  <c r="P2524" i="1"/>
  <c r="P2588" i="1"/>
  <c r="P2652" i="1"/>
  <c r="P14" i="1"/>
  <c r="P78" i="1"/>
  <c r="P158" i="1"/>
  <c r="P286" i="1"/>
  <c r="P350" i="1"/>
  <c r="P430" i="1"/>
  <c r="P526" i="1"/>
  <c r="P590" i="1"/>
  <c r="P670" i="1"/>
  <c r="P19" i="1"/>
  <c r="P147" i="1"/>
  <c r="P275" i="1"/>
  <c r="P371" i="1"/>
  <c r="P435" i="1"/>
  <c r="P499" i="1"/>
  <c r="P563" i="1"/>
  <c r="P627" i="1"/>
  <c r="P691" i="1"/>
  <c r="P755" i="1"/>
  <c r="P867" i="1"/>
  <c r="P995" i="1"/>
  <c r="P32" i="1"/>
  <c r="P160" i="1"/>
  <c r="P288" i="1"/>
  <c r="P416" i="1"/>
  <c r="P544" i="1"/>
  <c r="P672" i="1"/>
  <c r="P800" i="1"/>
  <c r="P928" i="1"/>
  <c r="P3140" i="1"/>
  <c r="P3396" i="1"/>
  <c r="P3588" i="1"/>
  <c r="P3652" i="1"/>
  <c r="P3716" i="1"/>
  <c r="P3780" i="1"/>
  <c r="P3844" i="1"/>
  <c r="P3908" i="1"/>
  <c r="P3972" i="1"/>
  <c r="P4036" i="1"/>
  <c r="P4100" i="1"/>
  <c r="P4164" i="1"/>
  <c r="P4228" i="1"/>
  <c r="P4292" i="1"/>
  <c r="P4356" i="1"/>
  <c r="P4420" i="1"/>
  <c r="P4484" i="1"/>
  <c r="P4580" i="1"/>
  <c r="P4708" i="1"/>
  <c r="P4836" i="1"/>
  <c r="P4964" i="1"/>
  <c r="P5092" i="1"/>
  <c r="P5220" i="1"/>
  <c r="P5380" i="1"/>
  <c r="P5636" i="1"/>
  <c r="P5892" i="1"/>
  <c r="P6148" i="1"/>
  <c r="P6404" i="1"/>
  <c r="P6660" i="1"/>
  <c r="P6900" i="1"/>
  <c r="P7028" i="1"/>
  <c r="P7156" i="1"/>
  <c r="P7284" i="1"/>
  <c r="P7412" i="1"/>
  <c r="P7540" i="1"/>
  <c r="P7668" i="1"/>
  <c r="P7796" i="1"/>
  <c r="P7924" i="1"/>
  <c r="P8052" i="1"/>
  <c r="P121" i="1"/>
  <c r="P793" i="1"/>
  <c r="P921" i="1"/>
  <c r="P1105" i="1"/>
  <c r="P1201" i="1"/>
  <c r="P1329" i="1"/>
  <c r="P1457" i="1"/>
  <c r="P1585" i="1"/>
  <c r="P1713" i="1"/>
  <c r="P1841" i="1"/>
  <c r="P1969" i="1"/>
  <c r="P2097" i="1"/>
  <c r="P2225" i="1"/>
  <c r="P2353" i="1"/>
  <c r="P2481" i="1"/>
  <c r="P2609" i="1"/>
  <c r="P2737" i="1"/>
  <c r="P2865" i="1"/>
  <c r="P2993" i="1"/>
  <c r="P3121" i="1"/>
  <c r="P3249" i="1"/>
  <c r="P3377" i="1"/>
  <c r="P3505" i="1"/>
  <c r="P3601" i="1"/>
  <c r="P3665" i="1"/>
  <c r="P3729" i="1"/>
  <c r="P3793" i="1"/>
  <c r="P3857" i="1"/>
  <c r="P3921" i="1"/>
  <c r="P3985" i="1"/>
  <c r="P4049" i="1"/>
  <c r="P4113" i="1"/>
  <c r="P4177" i="1"/>
  <c r="P4241" i="1"/>
  <c r="P4305" i="1"/>
  <c r="P4369" i="1"/>
  <c r="P4433" i="1"/>
  <c r="P4513" i="1"/>
  <c r="P4641" i="1"/>
  <c r="P4769" i="1"/>
  <c r="P4897" i="1"/>
  <c r="P5025" i="1"/>
  <c r="P5153" i="1"/>
  <c r="P5281" i="1"/>
  <c r="P5409" i="1"/>
  <c r="P5537" i="1"/>
  <c r="P5665" i="1"/>
  <c r="P5793" i="1"/>
  <c r="P5921" i="1"/>
  <c r="P6049" i="1"/>
  <c r="P6177" i="1"/>
  <c r="P6305" i="1"/>
  <c r="P6433" i="1"/>
  <c r="P6561" i="1"/>
  <c r="P6689" i="1"/>
  <c r="P6817" i="1"/>
  <c r="P6913" i="1"/>
  <c r="P6993" i="1"/>
  <c r="P7073" i="1"/>
  <c r="P7169" i="1"/>
  <c r="P7233" i="1"/>
  <c r="P7297" i="1"/>
  <c r="P7361" i="1"/>
  <c r="P7425" i="1"/>
  <c r="P7489" i="1"/>
  <c r="P7553" i="1"/>
  <c r="P7617" i="1"/>
  <c r="P7681" i="1"/>
  <c r="P7745" i="1"/>
  <c r="P7825" i="1"/>
  <c r="P7937" i="1"/>
  <c r="P8065" i="1"/>
  <c r="P8161" i="1"/>
  <c r="P8241" i="1"/>
  <c r="P8337" i="1"/>
  <c r="P8417" i="1"/>
  <c r="P76" i="1"/>
  <c r="P204" i="1"/>
  <c r="P332" i="1"/>
  <c r="P460" i="1"/>
  <c r="P588" i="1"/>
  <c r="P716" i="1"/>
  <c r="P1130" i="1"/>
  <c r="P2522" i="1"/>
  <c r="P2778" i="1"/>
  <c r="P3018" i="1"/>
  <c r="P3082" i="1"/>
  <c r="P3146" i="1"/>
  <c r="P3210" i="1"/>
  <c r="P3274" i="1"/>
  <c r="P3338" i="1"/>
  <c r="P3402" i="1"/>
  <c r="P3466" i="1"/>
  <c r="P3530" i="1"/>
  <c r="P3594" i="1"/>
  <c r="P3658" i="1"/>
  <c r="P3722" i="1"/>
  <c r="P3786" i="1"/>
  <c r="P3850" i="1"/>
  <c r="P3914" i="1"/>
  <c r="P3978" i="1"/>
  <c r="P4042" i="1"/>
  <c r="P4106" i="1"/>
  <c r="P4170" i="1"/>
  <c r="P4234" i="1"/>
  <c r="P4298" i="1"/>
  <c r="P4362" i="1"/>
  <c r="P4426" i="1"/>
  <c r="P4490" i="1"/>
  <c r="P4554" i="1"/>
  <c r="P4618" i="1"/>
  <c r="P4682" i="1"/>
  <c r="P4746" i="1"/>
  <c r="P4810" i="1"/>
  <c r="P4874" i="1"/>
  <c r="P4938" i="1"/>
  <c r="P5002" i="1"/>
  <c r="P5066" i="1"/>
  <c r="P5130" i="1"/>
  <c r="P5194" i="1"/>
  <c r="P5258" i="1"/>
  <c r="P5322" i="1"/>
  <c r="P5386" i="1"/>
  <c r="P5450" i="1"/>
  <c r="P5514" i="1"/>
  <c r="P5578" i="1"/>
  <c r="P5642" i="1"/>
  <c r="P5706" i="1"/>
  <c r="P5770" i="1"/>
  <c r="P5834" i="1"/>
  <c r="P5898" i="1"/>
  <c r="P5962" i="1"/>
  <c r="P6026" i="1"/>
  <c r="P6090" i="1"/>
  <c r="P6154" i="1"/>
  <c r="P6218" i="1"/>
  <c r="P6282" i="1"/>
  <c r="P6346" i="1"/>
  <c r="P6410" i="1"/>
  <c r="P6474" i="1"/>
  <c r="P6538" i="1"/>
  <c r="P6602" i="1"/>
  <c r="P6666" i="1"/>
  <c r="P6730" i="1"/>
  <c r="P6794" i="1"/>
  <c r="P6858" i="1"/>
  <c r="P6922" i="1"/>
  <c r="P6986" i="1"/>
  <c r="P7050" i="1"/>
  <c r="P7114" i="1"/>
  <c r="P7178" i="1"/>
  <c r="P7242" i="1"/>
  <c r="P7306" i="1"/>
  <c r="P7370" i="1"/>
  <c r="P7434" i="1"/>
  <c r="P7498" i="1"/>
  <c r="P7562" i="1"/>
  <c r="P7626" i="1"/>
  <c r="P7690" i="1"/>
  <c r="P7786" i="1"/>
  <c r="P7850" i="1"/>
  <c r="P7914" i="1"/>
  <c r="P7978" i="1"/>
  <c r="P8042" i="1"/>
  <c r="P8106" i="1"/>
  <c r="P8170" i="1"/>
  <c r="P8234" i="1"/>
  <c r="P8298" i="1"/>
  <c r="P8362" i="1"/>
  <c r="P8426" i="1"/>
  <c r="P8490" i="1"/>
  <c r="P1339" i="1"/>
  <c r="P1595" i="1"/>
  <c r="P1851" i="1"/>
  <c r="P2107" i="1"/>
  <c r="P2363" i="1"/>
  <c r="P2619" i="1"/>
  <c r="P2875" i="1"/>
  <c r="P3131" i="1"/>
  <c r="P3387" i="1"/>
  <c r="P3643" i="1"/>
  <c r="P3899" i="1"/>
  <c r="P4155" i="1"/>
  <c r="P4411" i="1"/>
  <c r="P4667" i="1"/>
  <c r="P4923" i="1"/>
  <c r="P5179" i="1"/>
  <c r="P5435" i="1"/>
  <c r="P5691" i="1"/>
  <c r="P5947" i="1"/>
  <c r="P6203" i="1"/>
  <c r="P6459" i="1"/>
  <c r="P6715" i="1"/>
  <c r="P6971" i="1"/>
  <c r="P7227" i="1"/>
  <c r="P7483" i="1"/>
  <c r="P7739" i="1"/>
  <c r="P7995" i="1"/>
  <c r="P8188" i="1"/>
  <c r="P8316" i="1"/>
  <c r="P8444" i="1"/>
  <c r="P8488" i="1"/>
  <c r="P1703" i="1"/>
  <c r="P2295" i="1"/>
  <c r="P2903" i="1"/>
  <c r="P3527" i="1"/>
  <c r="P4183" i="1"/>
  <c r="P4791" i="1"/>
  <c r="P5399" i="1"/>
  <c r="P6039" i="1"/>
  <c r="P6647" i="1"/>
  <c r="P7239" i="1"/>
  <c r="P7863" i="1"/>
  <c r="P53" i="1"/>
  <c r="P3263" i="1"/>
  <c r="P3519" i="1"/>
  <c r="P1271" i="1"/>
  <c r="P1863" i="1"/>
  <c r="P2471" i="1"/>
  <c r="P3223" i="1"/>
  <c r="P3863" i="1"/>
  <c r="P4471" i="1"/>
  <c r="P5079" i="1"/>
  <c r="P5687" i="1"/>
  <c r="P6295" i="1"/>
  <c r="P6919" i="1"/>
  <c r="P7543" i="1"/>
  <c r="P8139" i="1"/>
  <c r="P8475" i="1"/>
  <c r="P733" i="1"/>
  <c r="P3987" i="1"/>
  <c r="P2647" i="1"/>
  <c r="P4023" i="1"/>
  <c r="P5591" i="1"/>
  <c r="P7159" i="1"/>
  <c r="P8347" i="1"/>
  <c r="P2702" i="1"/>
  <c r="P3086" i="1"/>
  <c r="P3454" i="1"/>
  <c r="P4430" i="1"/>
  <c r="P5822" i="1"/>
  <c r="P6334" i="1"/>
  <c r="P6782" i="1"/>
  <c r="P7166" i="1"/>
  <c r="P7534" i="1"/>
  <c r="P1291" i="1"/>
  <c r="P1675" i="1"/>
  <c r="P2123" i="1"/>
  <c r="P2571" i="1"/>
  <c r="P3019" i="1"/>
  <c r="P3403" i="1"/>
  <c r="P3851" i="1"/>
  <c r="P4299" i="1"/>
  <c r="P4747" i="1"/>
  <c r="P5195" i="1"/>
  <c r="P5643" i="1"/>
  <c r="P6091" i="1"/>
  <c r="P6539" i="1"/>
  <c r="P6987" i="1"/>
  <c r="P7371" i="1"/>
  <c r="P7883" i="1"/>
  <c r="P933" i="1"/>
  <c r="P2039" i="1"/>
  <c r="P3239" i="1"/>
  <c r="P4375" i="1"/>
  <c r="P5447" i="1"/>
  <c r="P6519" i="1"/>
  <c r="P7607" i="1"/>
  <c r="P8167" i="1"/>
  <c r="P8359" i="1"/>
  <c r="P8352" i="1"/>
  <c r="P2055" i="1"/>
  <c r="P3111" i="1"/>
  <c r="P4055" i="1"/>
  <c r="P5111" i="1"/>
  <c r="P6183" i="1"/>
  <c r="P7255" i="1"/>
  <c r="P8331" i="1"/>
  <c r="P637" i="1"/>
  <c r="P3491" i="1"/>
  <c r="P4195" i="1"/>
  <c r="P2327" i="1"/>
  <c r="P4935" i="1"/>
  <c r="P7591" i="1"/>
  <c r="P7794" i="1"/>
  <c r="P7922" i="1"/>
  <c r="P8082" i="1"/>
  <c r="P8258" i="1"/>
  <c r="P8418" i="1"/>
  <c r="P1627" i="1"/>
  <c r="P2267" i="1"/>
  <c r="P2971" i="1"/>
  <c r="P3611" i="1"/>
  <c r="P4315" i="1"/>
  <c r="P4891" i="1"/>
  <c r="P5595" i="1"/>
  <c r="P6235" i="1"/>
  <c r="P6939" i="1"/>
  <c r="P7643" i="1"/>
  <c r="P8172" i="1"/>
  <c r="P8492" i="1"/>
  <c r="P1623" i="1"/>
  <c r="P2967" i="1"/>
  <c r="P4567" i="1"/>
  <c r="P6279" i="1"/>
  <c r="P7799" i="1"/>
  <c r="P1495" i="1"/>
  <c r="P2999" i="1"/>
  <c r="P4695" i="1"/>
  <c r="P6375" i="1"/>
  <c r="P7767" i="1"/>
  <c r="P1053" i="1"/>
  <c r="P8360" i="1"/>
  <c r="P3847" i="1"/>
  <c r="P8087" i="1"/>
  <c r="P50" i="1"/>
  <c r="P178" i="1"/>
  <c r="P306" i="1"/>
  <c r="P434" i="1"/>
  <c r="P562" i="1"/>
  <c r="P690" i="1"/>
  <c r="P71" i="1"/>
  <c r="P199" i="1"/>
  <c r="P327" i="1"/>
  <c r="P455" i="1"/>
  <c r="P583" i="1"/>
  <c r="P711" i="1"/>
  <c r="P3096" i="1"/>
  <c r="P3352" i="1"/>
  <c r="P3608" i="1"/>
  <c r="P3864" i="1"/>
  <c r="P4120" i="1"/>
  <c r="P4376" i="1"/>
  <c r="P4568" i="1"/>
  <c r="P4696" i="1"/>
  <c r="P4824" i="1"/>
  <c r="P4952" i="1"/>
  <c r="P5080" i="1"/>
  <c r="P5208" i="1"/>
  <c r="P5336" i="1"/>
  <c r="P5464" i="1"/>
  <c r="P5720" i="1"/>
  <c r="P5976" i="1"/>
  <c r="P6232" i="1"/>
  <c r="P6488" i="1"/>
  <c r="P6744" i="1"/>
  <c r="P6920" i="1"/>
  <c r="P7048" i="1"/>
  <c r="P7176" i="1"/>
  <c r="P7304" i="1"/>
  <c r="P7432" i="1"/>
  <c r="P7560" i="1"/>
  <c r="P7688" i="1"/>
  <c r="P7800" i="1"/>
  <c r="P7880" i="1"/>
  <c r="P7976" i="1"/>
  <c r="P8056" i="1"/>
  <c r="P33" i="1"/>
  <c r="P161" i="1"/>
  <c r="P289" i="1"/>
  <c r="P417" i="1"/>
  <c r="P545" i="1"/>
  <c r="P673" i="1"/>
  <c r="P865" i="1"/>
  <c r="P1253" i="1"/>
  <c r="P1509" i="1"/>
  <c r="P1765" i="1"/>
  <c r="P2021" i="1"/>
  <c r="P2277" i="1"/>
  <c r="P2533" i="1"/>
  <c r="P2789" i="1"/>
  <c r="P3045" i="1"/>
  <c r="P3301" i="1"/>
  <c r="P3557" i="1"/>
  <c r="P3813" i="1"/>
  <c r="P4069" i="1"/>
  <c r="P4325" i="1"/>
  <c r="P4581" i="1"/>
  <c r="P4837" i="1"/>
  <c r="P5093" i="1"/>
  <c r="P5285" i="1"/>
  <c r="P5413" i="1"/>
  <c r="P5669" i="1"/>
  <c r="P5925" i="1"/>
  <c r="P6181" i="1"/>
  <c r="P6437" i="1"/>
  <c r="P6693" i="1"/>
  <c r="P6949" i="1"/>
  <c r="P7205" i="1"/>
  <c r="P7301" i="1"/>
  <c r="P7397" i="1"/>
  <c r="P7509" i="1"/>
  <c r="P7621" i="1"/>
  <c r="P7717" i="1"/>
  <c r="P7781" i="1"/>
  <c r="P7909" i="1"/>
  <c r="P8037" i="1"/>
  <c r="P8165" i="1"/>
  <c r="P8293" i="1"/>
  <c r="P8421" i="1"/>
  <c r="P3022" i="1"/>
  <c r="P4334" i="1"/>
  <c r="P5694" i="1"/>
  <c r="P6206" i="1"/>
  <c r="P6846" i="1"/>
  <c r="P7646" i="1"/>
  <c r="P1739" i="1"/>
  <c r="P2379" i="1"/>
  <c r="P2955" i="1"/>
  <c r="P3595" i="1"/>
  <c r="P4171" i="1"/>
  <c r="P4811" i="1"/>
  <c r="P5451" i="1"/>
  <c r="P6027" i="1"/>
  <c r="P6603" i="1"/>
  <c r="P7243" i="1"/>
  <c r="P7819" i="1"/>
  <c r="P1447" i="1"/>
  <c r="P3095" i="1"/>
  <c r="P4519" i="1"/>
  <c r="P6087" i="1"/>
  <c r="P7447" i="1"/>
  <c r="P8199" i="1"/>
  <c r="P1175" i="1"/>
  <c r="P2503" i="1"/>
  <c r="P4503" i="1"/>
  <c r="P6023" i="1"/>
  <c r="P7575" i="1"/>
  <c r="P509" i="1"/>
  <c r="P3299" i="1"/>
  <c r="P4259" i="1"/>
  <c r="P3479" i="1"/>
  <c r="P7271" i="1"/>
  <c r="P8114" i="1"/>
  <c r="P8370" i="1"/>
  <c r="P1371" i="1"/>
  <c r="P2395" i="1"/>
  <c r="P3483" i="1"/>
  <c r="P4507" i="1"/>
  <c r="P5531" i="1"/>
  <c r="P6619" i="1"/>
  <c r="P7771" i="1"/>
  <c r="P1335" i="1"/>
  <c r="P4103" i="1"/>
  <c r="P6407" i="1"/>
  <c r="P8267" i="1"/>
  <c r="P1351" i="1"/>
  <c r="P4391" i="1"/>
  <c r="P6855" i="1"/>
  <c r="P2871" i="1"/>
  <c r="P2336" i="1"/>
  <c r="P198" i="1"/>
  <c r="P454" i="1"/>
  <c r="P710" i="1"/>
  <c r="P806" i="1"/>
  <c r="P870" i="1"/>
  <c r="P934" i="1"/>
  <c r="P998" i="1"/>
  <c r="P1062" i="1"/>
  <c r="P43" i="1"/>
  <c r="P107" i="1"/>
  <c r="P171" i="1"/>
  <c r="P235" i="1"/>
  <c r="P299" i="1"/>
  <c r="P411" i="1"/>
  <c r="P539" i="1"/>
  <c r="P667" i="1"/>
  <c r="P779" i="1"/>
  <c r="P843" i="1"/>
  <c r="P907" i="1"/>
  <c r="P971" i="1"/>
  <c r="P1035" i="1"/>
  <c r="P16" i="1"/>
  <c r="P144" i="1"/>
  <c r="P272" i="1"/>
  <c r="P400" i="1"/>
  <c r="P528" i="1"/>
  <c r="P656" i="1"/>
  <c r="P784" i="1"/>
  <c r="P912" i="1"/>
  <c r="P3084" i="1"/>
  <c r="P3148" i="1"/>
  <c r="P3212" i="1"/>
  <c r="P3276" i="1"/>
  <c r="P3340" i="1"/>
  <c r="P3404" i="1"/>
  <c r="P3468" i="1"/>
  <c r="P3532" i="1"/>
  <c r="P3692" i="1"/>
  <c r="P3948" i="1"/>
  <c r="P4204" i="1"/>
  <c r="P4460" i="1"/>
  <c r="P4716" i="1"/>
  <c r="P4972" i="1"/>
  <c r="P5228" i="1"/>
  <c r="P5404" i="1"/>
  <c r="P5612" i="1"/>
  <c r="P5868" i="1"/>
  <c r="P6124" i="1"/>
  <c r="P6380" i="1"/>
  <c r="P6636" i="1"/>
  <c r="P7196" i="1"/>
  <c r="P7324" i="1"/>
  <c r="P7452" i="1"/>
  <c r="P7580" i="1"/>
  <c r="P7708" i="1"/>
  <c r="P7772" i="1"/>
  <c r="P7836" i="1"/>
  <c r="P7900" i="1"/>
  <c r="P7964" i="1"/>
  <c r="P8028" i="1"/>
  <c r="P8092" i="1"/>
  <c r="P169" i="1"/>
  <c r="P745" i="1"/>
  <c r="P1001" i="1"/>
  <c r="P1177" i="1"/>
  <c r="P1241" i="1"/>
  <c r="P1353" i="1"/>
  <c r="P1481" i="1"/>
  <c r="P1609" i="1"/>
  <c r="P1737" i="1"/>
  <c r="P1865" i="1"/>
  <c r="P1993" i="1"/>
  <c r="P2121" i="1"/>
  <c r="P2249" i="1"/>
  <c r="P2377" i="1"/>
  <c r="P2505" i="1"/>
  <c r="P2633" i="1"/>
  <c r="P2761" i="1"/>
  <c r="P2889" i="1"/>
  <c r="P3017" i="1"/>
  <c r="P3145" i="1"/>
  <c r="P3273" i="1"/>
  <c r="P3401" i="1"/>
  <c r="P3529" i="1"/>
  <c r="P3657" i="1"/>
  <c r="P3785" i="1"/>
  <c r="P3913" i="1"/>
  <c r="P4041" i="1"/>
  <c r="P4169" i="1"/>
  <c r="P4297" i="1"/>
  <c r="P4425" i="1"/>
  <c r="P4553" i="1"/>
  <c r="P4681" i="1"/>
  <c r="P4809" i="1"/>
  <c r="P4937" i="1"/>
  <c r="P5065" i="1"/>
  <c r="P5193" i="1"/>
  <c r="P5321" i="1"/>
  <c r="P5449" i="1"/>
  <c r="P5577" i="1"/>
  <c r="P5705" i="1"/>
  <c r="P5833" i="1"/>
  <c r="P5961" i="1"/>
  <c r="P6089" i="1"/>
  <c r="P1068" i="1"/>
  <c r="P1196" i="1"/>
  <c r="P1324" i="1"/>
  <c r="P1440" i="1"/>
  <c r="P1568" i="1"/>
  <c r="P1696" i="1"/>
  <c r="P1920" i="1"/>
  <c r="P2116" i="1"/>
  <c r="P2448" i="1"/>
  <c r="P2512" i="1"/>
  <c r="P2640" i="1"/>
  <c r="P2768" i="1"/>
  <c r="P2896" i="1"/>
  <c r="P3024" i="1"/>
  <c r="P2040" i="1"/>
  <c r="P1916" i="1"/>
  <c r="P1040" i="1"/>
  <c r="P1168" i="1"/>
  <c r="P1360" i="1"/>
  <c r="P1492" i="1"/>
  <c r="P1620" i="1"/>
  <c r="P1824" i="1"/>
  <c r="P2064" i="1"/>
  <c r="P2348" i="1"/>
  <c r="P2516" i="1"/>
  <c r="P2644" i="1"/>
  <c r="P2772" i="1"/>
  <c r="P2900" i="1"/>
  <c r="P3028" i="1"/>
  <c r="P2028" i="1"/>
  <c r="P2312" i="1"/>
  <c r="P1124" i="1"/>
  <c r="P1252" i="1"/>
  <c r="P1316" i="1"/>
  <c r="P1448" i="1"/>
  <c r="P1576" i="1"/>
  <c r="P1640" i="1"/>
  <c r="P1780" i="1"/>
  <c r="P1828" i="1"/>
  <c r="P2084" i="1"/>
  <c r="P2440" i="1"/>
  <c r="P2568" i="1"/>
  <c r="P2696" i="1"/>
  <c r="P2824" i="1"/>
  <c r="P3016" i="1"/>
  <c r="P2072" i="1"/>
  <c r="P2044" i="1"/>
  <c r="P1048" i="1"/>
  <c r="P1176" i="1"/>
  <c r="P1304" i="1"/>
  <c r="P1436" i="1"/>
  <c r="P1564" i="1"/>
  <c r="P1788" i="1"/>
  <c r="P2160" i="1"/>
  <c r="P2332" i="1"/>
  <c r="P2508" i="1"/>
  <c r="P2636" i="1"/>
  <c r="P62" i="1"/>
  <c r="P222" i="1"/>
  <c r="P414" i="1"/>
  <c r="P574" i="1"/>
  <c r="P734" i="1"/>
  <c r="P243" i="1"/>
  <c r="P419" i="1"/>
  <c r="P547" i="1"/>
  <c r="P739" i="1"/>
  <c r="P963" i="1"/>
  <c r="P128" i="1"/>
  <c r="P384" i="1"/>
  <c r="P640" i="1"/>
  <c r="P1024" i="1"/>
  <c r="P3572" i="1"/>
  <c r="P3700" i="1"/>
  <c r="P3828" i="1"/>
  <c r="P3956" i="1"/>
  <c r="P4148" i="1"/>
  <c r="P4276" i="1"/>
  <c r="P4404" i="1"/>
  <c r="P4548" i="1"/>
  <c r="P4804" i="1"/>
  <c r="P5060" i="1"/>
  <c r="P5332" i="1"/>
  <c r="P5828" i="1"/>
  <c r="P6340" i="1"/>
  <c r="P6596" i="1"/>
  <c r="P6996" i="1"/>
  <c r="P7252" i="1"/>
  <c r="P7636" i="1"/>
  <c r="P7892" i="1"/>
  <c r="P89" i="1"/>
  <c r="P889" i="1"/>
  <c r="P1313" i="1"/>
  <c r="P1569" i="1"/>
  <c r="P1825" i="1"/>
  <c r="P2209" i="1"/>
  <c r="P2465" i="1"/>
  <c r="P2721" i="1"/>
  <c r="P2977" i="1"/>
  <c r="P3233" i="1"/>
  <c r="P3489" i="1"/>
  <c r="P3713" i="1"/>
  <c r="P3841" i="1"/>
  <c r="P3969" i="1"/>
  <c r="P4097" i="1"/>
  <c r="P4225" i="1"/>
  <c r="P4353" i="1"/>
  <c r="P4481" i="1"/>
  <c r="P4721" i="1"/>
  <c r="P4977" i="1"/>
  <c r="P5233" i="1"/>
  <c r="P5489" i="1"/>
  <c r="P5745" i="1"/>
  <c r="P6001" i="1"/>
  <c r="P6385" i="1"/>
  <c r="P6641" i="1"/>
  <c r="P6897" i="1"/>
  <c r="P7153" i="1"/>
  <c r="P7281" i="1"/>
  <c r="P7409" i="1"/>
  <c r="P7537" i="1"/>
  <c r="P7729" i="1"/>
  <c r="P7905" i="1"/>
  <c r="P8129" i="1"/>
  <c r="P8321" i="1"/>
  <c r="P44" i="1"/>
  <c r="P300" i="1"/>
  <c r="P556" i="1"/>
  <c r="P1114" i="1"/>
  <c r="P2714" i="1"/>
  <c r="P3066" i="1"/>
  <c r="P3194" i="1"/>
  <c r="P3322" i="1"/>
  <c r="P3450" i="1"/>
  <c r="P3642" i="1"/>
  <c r="P3770" i="1"/>
  <c r="P3898" i="1"/>
  <c r="P4026" i="1"/>
  <c r="P4154" i="1"/>
  <c r="P4282" i="1"/>
  <c r="P4474" i="1"/>
  <c r="P4602" i="1"/>
  <c r="P4730" i="1"/>
  <c r="P4858" i="1"/>
  <c r="P4986" i="1"/>
  <c r="P5114" i="1"/>
  <c r="P5242" i="1"/>
  <c r="P5370" i="1"/>
  <c r="P5498" i="1"/>
  <c r="P5690" i="1"/>
  <c r="P5818" i="1"/>
  <c r="P5946" i="1"/>
  <c r="P6074" i="1"/>
  <c r="P6202" i="1"/>
  <c r="P6330" i="1"/>
  <c r="P6458" i="1"/>
  <c r="P6586" i="1"/>
  <c r="P6714" i="1"/>
  <c r="P6842" i="1"/>
  <c r="P6970" i="1"/>
  <c r="P7098" i="1"/>
  <c r="P7290" i="1"/>
  <c r="P7418" i="1"/>
  <c r="P7546" i="1"/>
  <c r="P7674" i="1"/>
  <c r="P7834" i="1"/>
  <c r="P8026" i="1"/>
  <c r="P8154" i="1"/>
  <c r="P8282" i="1"/>
  <c r="P8410" i="1"/>
  <c r="P1275" i="1"/>
  <c r="P1787" i="1"/>
  <c r="P2299" i="1"/>
  <c r="P2811" i="1"/>
  <c r="P3579" i="1"/>
  <c r="P4091" i="1"/>
  <c r="P4603" i="1"/>
  <c r="P5115" i="1"/>
  <c r="P5627" i="1"/>
  <c r="P5883" i="1"/>
  <c r="P6395" i="1"/>
  <c r="P7163" i="1"/>
  <c r="P7675" i="1"/>
  <c r="P8156" i="1"/>
  <c r="P8412" i="1"/>
  <c r="P1559" i="1"/>
  <c r="P2743" i="1"/>
  <c r="P4647" i="1"/>
  <c r="P5895" i="1"/>
  <c r="P7095" i="1"/>
  <c r="P8459" i="1"/>
  <c r="P3455" i="1"/>
  <c r="P1719" i="1"/>
  <c r="P3063" i="1"/>
  <c r="P4919" i="1"/>
  <c r="P6135" i="1"/>
  <c r="P7383" i="1"/>
  <c r="P8395" i="1"/>
  <c r="P3731" i="1"/>
  <c r="P3703" i="1"/>
  <c r="P6743" i="1"/>
  <c r="P2638" i="1"/>
  <c r="P2958" i="1"/>
  <c r="P4350" i="1"/>
  <c r="P6270" i="1"/>
  <c r="P7102" i="1"/>
  <c r="P1163" i="1"/>
  <c r="P1995" i="1"/>
  <c r="P3339" i="1"/>
  <c r="P4235" i="1"/>
  <c r="P5067" i="1"/>
  <c r="P5963" i="1"/>
  <c r="P6859" i="1"/>
  <c r="P7755" i="1"/>
  <c r="P1735" i="1"/>
  <c r="P4071" i="1"/>
  <c r="P6231" i="1"/>
  <c r="P8251" i="1"/>
  <c r="P8264" i="1"/>
  <c r="P2807" i="1"/>
  <c r="P4807" i="1"/>
  <c r="P6967" i="1"/>
  <c r="P8039" i="1"/>
  <c r="P3363" i="1"/>
  <c r="P1895" i="1"/>
  <c r="P6839" i="1"/>
  <c r="P7890" i="1"/>
  <c r="P8210" i="1"/>
  <c r="P2075" i="1"/>
  <c r="P3419" i="1"/>
  <c r="P4763" i="1"/>
  <c r="P6107" i="1"/>
  <c r="P6747" i="1"/>
  <c r="P8091" i="1"/>
  <c r="P1191" i="1"/>
  <c r="P4263" i="1"/>
  <c r="P7479" i="1"/>
  <c r="P2551" i="1"/>
  <c r="P5911" i="1"/>
  <c r="P797" i="1"/>
  <c r="P6935" i="1"/>
  <c r="P146" i="1"/>
  <c r="P402" i="1"/>
  <c r="P658" i="1"/>
  <c r="P167" i="1"/>
  <c r="P423" i="1"/>
  <c r="P679" i="1"/>
  <c r="P3288" i="1"/>
  <c r="P3800" i="1"/>
  <c r="P4312" i="1"/>
  <c r="P4680" i="1"/>
  <c r="P4936" i="1"/>
  <c r="P5192" i="1"/>
  <c r="P5912" i="1"/>
  <c r="P6680" i="1"/>
  <c r="P7144" i="1"/>
  <c r="P7400" i="1"/>
  <c r="P7656" i="1"/>
  <c r="P7864" i="1"/>
  <c r="P8040" i="1"/>
  <c r="P129" i="1"/>
  <c r="P385" i="1"/>
  <c r="P641" i="1"/>
  <c r="P1189" i="1"/>
  <c r="P1701" i="1"/>
  <c r="P2213" i="1"/>
  <c r="P2725" i="1"/>
  <c r="P3237" i="1"/>
  <c r="P4005" i="1"/>
  <c r="P4517" i="1"/>
  <c r="P5029" i="1"/>
  <c r="P5253" i="1"/>
  <c r="P5605" i="1"/>
  <c r="P6117" i="1"/>
  <c r="P6629" i="1"/>
  <c r="P7141" i="1"/>
  <c r="P7381" i="1"/>
  <c r="P7589" i="1"/>
  <c r="P7765" i="1"/>
  <c r="P8149" i="1"/>
  <c r="P8405" i="1"/>
  <c r="P4222" i="1"/>
  <c r="P6078" i="1"/>
  <c r="P6654" i="1"/>
  <c r="P1547" i="1"/>
  <c r="P2827" i="1"/>
  <c r="P4043" i="1"/>
  <c r="P5259" i="1"/>
  <c r="P6475" i="1"/>
  <c r="P7691" i="1"/>
  <c r="P2631" i="1"/>
  <c r="P5623" i="1"/>
  <c r="P8135" i="1"/>
  <c r="P2199" i="1"/>
  <c r="P5719" i="1"/>
  <c r="P253" i="1"/>
  <c r="P4067" i="1"/>
  <c r="P6439" i="1"/>
  <c r="P8322" i="1"/>
  <c r="P2139" i="1"/>
  <c r="P5339" i="1"/>
  <c r="P7687" i="1"/>
  <c r="P5801" i="1"/>
  <c r="P1036" i="1"/>
  <c r="P1164" i="1"/>
  <c r="P1292" i="1"/>
  <c r="P1356" i="1"/>
  <c r="P1472" i="1"/>
  <c r="P1600" i="1"/>
  <c r="P1728" i="1"/>
  <c r="P2048" i="1"/>
  <c r="P2304" i="1"/>
  <c r="P2244" i="1"/>
  <c r="P2480" i="1"/>
  <c r="P2544" i="1"/>
  <c r="P2672" i="1"/>
  <c r="P2736" i="1"/>
  <c r="P2864" i="1"/>
  <c r="P2992" i="1"/>
  <c r="P1912" i="1"/>
  <c r="P2220" i="1"/>
  <c r="P2268" i="1"/>
  <c r="P1136" i="1"/>
  <c r="P1200" i="1"/>
  <c r="P1328" i="1"/>
  <c r="P1460" i="1"/>
  <c r="P1588" i="1"/>
  <c r="P1716" i="1"/>
  <c r="P1772" i="1"/>
  <c r="P2192" i="1"/>
  <c r="P2260" i="1"/>
  <c r="P2484" i="1"/>
  <c r="P2612" i="1"/>
  <c r="P2740" i="1"/>
  <c r="P2868" i="1"/>
  <c r="P2932" i="1"/>
  <c r="P3060" i="1"/>
  <c r="P1928" i="1"/>
  <c r="P2424" i="1"/>
  <c r="P1792" i="1"/>
  <c r="P2416" i="1"/>
  <c r="P1092" i="1"/>
  <c r="P1156" i="1"/>
  <c r="P1220" i="1"/>
  <c r="P1348" i="1"/>
  <c r="P1416" i="1"/>
  <c r="P1480" i="1"/>
  <c r="P1544" i="1"/>
  <c r="P1608" i="1"/>
  <c r="P1672" i="1"/>
  <c r="P1808" i="1"/>
  <c r="P1952" i="1"/>
  <c r="P2208" i="1"/>
  <c r="P1956" i="1"/>
  <c r="P2212" i="1"/>
  <c r="P2388" i="1"/>
  <c r="P2472" i="1"/>
  <c r="P2536" i="1"/>
  <c r="P2600" i="1"/>
  <c r="P2664" i="1"/>
  <c r="P2728" i="1"/>
  <c r="P2792" i="1"/>
  <c r="P2856" i="1"/>
  <c r="P2920" i="1"/>
  <c r="P2984" i="1"/>
  <c r="P3048" i="1"/>
  <c r="P1944" i="1"/>
  <c r="P2200" i="1"/>
  <c r="P2328" i="1"/>
  <c r="P1868" i="1"/>
  <c r="P1080" i="1"/>
  <c r="P1272" i="1"/>
  <c r="P1404" i="1"/>
  <c r="P1596" i="1"/>
  <c r="P1736" i="1"/>
  <c r="P2288" i="1"/>
  <c r="P2228" i="1"/>
  <c r="P2540" i="1"/>
  <c r="P30" i="1"/>
  <c r="P190" i="1"/>
  <c r="P366" i="1"/>
  <c r="P606" i="1"/>
  <c r="P51" i="1"/>
  <c r="P387" i="1"/>
  <c r="P579" i="1"/>
  <c r="P707" i="1"/>
  <c r="P1027" i="1"/>
  <c r="P192" i="1"/>
  <c r="P448" i="1"/>
  <c r="P576" i="1"/>
  <c r="P832" i="1"/>
  <c r="P960" i="1"/>
  <c r="P3204" i="1"/>
  <c r="P3460" i="1"/>
  <c r="P3604" i="1"/>
  <c r="P3668" i="1"/>
  <c r="P3732" i="1"/>
  <c r="P3796" i="1"/>
  <c r="P3860" i="1"/>
  <c r="P3924" i="1"/>
  <c r="P3988" i="1"/>
  <c r="P4052" i="1"/>
  <c r="P4116" i="1"/>
  <c r="P4180" i="1"/>
  <c r="P4244" i="1"/>
  <c r="P4308" i="1"/>
  <c r="P4372" i="1"/>
  <c r="P4436" i="1"/>
  <c r="P4500" i="1"/>
  <c r="P4740" i="1"/>
  <c r="P4868" i="1"/>
  <c r="P4996" i="1"/>
  <c r="P5124" i="1"/>
  <c r="P5252" i="1"/>
  <c r="P5444" i="1"/>
  <c r="P5700" i="1"/>
  <c r="P5956" i="1"/>
  <c r="P6212" i="1"/>
  <c r="P6468" i="1"/>
  <c r="P6724" i="1"/>
  <c r="P6932" i="1"/>
  <c r="P7060" i="1"/>
  <c r="P7188" i="1"/>
  <c r="P7316" i="1"/>
  <c r="P7444" i="1"/>
  <c r="P7572" i="1"/>
  <c r="P7700" i="1"/>
  <c r="P7828" i="1"/>
  <c r="P7956" i="1"/>
  <c r="P8084" i="1"/>
  <c r="P441" i="1"/>
  <c r="P825" i="1"/>
  <c r="P953" i="1"/>
  <c r="P1121" i="1"/>
  <c r="P1249" i="1"/>
  <c r="P1377" i="1"/>
  <c r="P1505" i="1"/>
  <c r="P1633" i="1"/>
  <c r="P1761" i="1"/>
  <c r="P1889" i="1"/>
  <c r="P2017" i="1"/>
  <c r="P2145" i="1"/>
  <c r="P2273" i="1"/>
  <c r="P2401" i="1"/>
  <c r="P2529" i="1"/>
  <c r="P2657" i="1"/>
  <c r="P2785" i="1"/>
  <c r="P2913" i="1"/>
  <c r="P3041" i="1"/>
  <c r="P3169" i="1"/>
  <c r="P3297" i="1"/>
  <c r="P3425" i="1"/>
  <c r="P3553" i="1"/>
  <c r="P3617" i="1"/>
  <c r="P3681" i="1"/>
  <c r="P3745" i="1"/>
  <c r="P3809" i="1"/>
  <c r="P3873" i="1"/>
  <c r="P3937" i="1"/>
  <c r="P4001" i="1"/>
  <c r="P4065" i="1"/>
  <c r="P4129" i="1"/>
  <c r="P4193" i="1"/>
  <c r="P4257" i="1"/>
  <c r="P4321" i="1"/>
  <c r="P4385" i="1"/>
  <c r="P4449" i="1"/>
  <c r="P4529" i="1"/>
  <c r="P4657" i="1"/>
  <c r="P4785" i="1"/>
  <c r="P4913" i="1"/>
  <c r="P5041" i="1"/>
  <c r="P5169" i="1"/>
  <c r="P5297" i="1"/>
  <c r="P5425" i="1"/>
  <c r="P5553" i="1"/>
  <c r="P5681" i="1"/>
  <c r="P5809" i="1"/>
  <c r="P5937" i="1"/>
  <c r="P6065" i="1"/>
  <c r="P6193" i="1"/>
  <c r="P6321" i="1"/>
  <c r="P6449" i="1"/>
  <c r="P6577" i="1"/>
  <c r="P6705" i="1"/>
  <c r="P6833" i="1"/>
  <c r="P6929" i="1"/>
  <c r="P7009" i="1"/>
  <c r="P7089" i="1"/>
  <c r="P7185" i="1"/>
  <c r="P7249" i="1"/>
  <c r="P7313" i="1"/>
  <c r="P7377" i="1"/>
  <c r="P7441" i="1"/>
  <c r="P7505" i="1"/>
  <c r="P7569" i="1"/>
  <c r="P7633" i="1"/>
  <c r="P7697" i="1"/>
  <c r="P7777" i="1"/>
  <c r="P7841" i="1"/>
  <c r="P7969" i="1"/>
  <c r="P8081" i="1"/>
  <c r="P8177" i="1"/>
  <c r="P8257" i="1"/>
  <c r="P8353" i="1"/>
  <c r="P8449" i="1"/>
  <c r="P108" i="1"/>
  <c r="P236" i="1"/>
  <c r="P364" i="1"/>
  <c r="P492" i="1"/>
  <c r="P620" i="1"/>
  <c r="P748" i="1"/>
  <c r="P1146" i="1"/>
  <c r="P2586" i="1"/>
  <c r="P2842" i="1"/>
  <c r="P3034" i="1"/>
  <c r="P3098" i="1"/>
  <c r="P3162" i="1"/>
  <c r="P3226" i="1"/>
  <c r="P3290" i="1"/>
  <c r="P3354" i="1"/>
  <c r="P3418" i="1"/>
  <c r="P3482" i="1"/>
  <c r="P3546" i="1"/>
  <c r="P3610" i="1"/>
  <c r="P3674" i="1"/>
  <c r="P3738" i="1"/>
  <c r="P3802" i="1"/>
  <c r="P3866" i="1"/>
  <c r="P3930" i="1"/>
  <c r="P3994" i="1"/>
  <c r="P4058" i="1"/>
  <c r="P4122" i="1"/>
  <c r="P4186" i="1"/>
  <c r="P4250" i="1"/>
  <c r="P4314" i="1"/>
  <c r="P4378" i="1"/>
  <c r="P4442" i="1"/>
  <c r="P4506" i="1"/>
  <c r="P4570" i="1"/>
  <c r="P4634" i="1"/>
  <c r="P4698" i="1"/>
  <c r="P4762" i="1"/>
  <c r="P4826" i="1"/>
  <c r="P4890" i="1"/>
  <c r="P4954" i="1"/>
  <c r="P5018" i="1"/>
  <c r="P5082" i="1"/>
  <c r="P5146" i="1"/>
  <c r="P5210" i="1"/>
  <c r="P5274" i="1"/>
  <c r="P5338" i="1"/>
  <c r="P5402" i="1"/>
  <c r="P5466" i="1"/>
  <c r="P5530" i="1"/>
  <c r="P5594" i="1"/>
  <c r="P5658" i="1"/>
  <c r="P5722" i="1"/>
  <c r="P5786" i="1"/>
  <c r="P5850" i="1"/>
  <c r="P5914" i="1"/>
  <c r="P5978" i="1"/>
  <c r="P6042" i="1"/>
  <c r="P6106" i="1"/>
  <c r="P6170" i="1"/>
  <c r="P6234" i="1"/>
  <c r="P6298" i="1"/>
  <c r="P6362" i="1"/>
  <c r="P6426" i="1"/>
  <c r="P6490" i="1"/>
  <c r="P6554" i="1"/>
  <c r="P6618" i="1"/>
  <c r="P6682" i="1"/>
  <c r="P6746" i="1"/>
  <c r="P6810" i="1"/>
  <c r="P6874" i="1"/>
  <c r="P6938" i="1"/>
  <c r="P7002" i="1"/>
  <c r="P7066" i="1"/>
  <c r="P7130" i="1"/>
  <c r="P7194" i="1"/>
  <c r="P7258" i="1"/>
  <c r="P7322" i="1"/>
  <c r="P7386" i="1"/>
  <c r="P7450" i="1"/>
  <c r="P7514" i="1"/>
  <c r="P7578" i="1"/>
  <c r="P7642" i="1"/>
  <c r="P7722" i="1"/>
  <c r="P7802" i="1"/>
  <c r="P7866" i="1"/>
  <c r="P7930" i="1"/>
  <c r="P7994" i="1"/>
  <c r="P8058" i="1"/>
  <c r="P8122" i="1"/>
  <c r="P8186" i="1"/>
  <c r="P8250" i="1"/>
  <c r="P8314" i="1"/>
  <c r="P8378" i="1"/>
  <c r="P8442" i="1"/>
  <c r="P1147" i="1"/>
  <c r="P1403" i="1"/>
  <c r="P1659" i="1"/>
  <c r="P1915" i="1"/>
  <c r="P2171" i="1"/>
  <c r="P2427" i="1"/>
  <c r="P2683" i="1"/>
  <c r="P2939" i="1"/>
  <c r="P3195" i="1"/>
  <c r="P3451" i="1"/>
  <c r="P3707" i="1"/>
  <c r="P3963" i="1"/>
  <c r="P4219" i="1"/>
  <c r="P4475" i="1"/>
  <c r="P4731" i="1"/>
  <c r="P4987" i="1"/>
  <c r="P5243" i="1"/>
  <c r="P5499" i="1"/>
  <c r="P5755" i="1"/>
  <c r="P6011" i="1"/>
  <c r="P6267" i="1"/>
  <c r="P6523" i="1"/>
  <c r="P6779" i="1"/>
  <c r="P7035" i="1"/>
  <c r="P7291" i="1"/>
  <c r="P7547" i="1"/>
  <c r="P7803" i="1"/>
  <c r="P8059" i="1"/>
  <c r="P8220" i="1"/>
  <c r="P8348" i="1"/>
  <c r="P8476" i="1"/>
  <c r="P1255" i="1"/>
  <c r="P1847" i="1"/>
  <c r="P2455" i="1"/>
  <c r="P3047" i="1"/>
  <c r="P3719" i="1"/>
  <c r="P4343" i="1"/>
  <c r="P4951" i="1"/>
  <c r="P5559" i="1"/>
  <c r="P6199" i="1"/>
  <c r="P6791" i="1"/>
  <c r="P7399" i="1"/>
  <c r="P8023" i="1"/>
  <c r="P181" i="1"/>
  <c r="P3327" i="1"/>
  <c r="P8248" i="1"/>
  <c r="P1431" i="1"/>
  <c r="P2023" i="1"/>
  <c r="P2615" i="1"/>
  <c r="P3383" i="1"/>
  <c r="P4007" i="1"/>
  <c r="P4615" i="1"/>
  <c r="P5223" i="1"/>
  <c r="P5831" i="1"/>
  <c r="P6471" i="1"/>
  <c r="P7079" i="1"/>
  <c r="P7703" i="1"/>
  <c r="P8219" i="1"/>
  <c r="P349" i="1"/>
  <c r="P861" i="1"/>
  <c r="P1287" i="1"/>
  <c r="P3079" i="1"/>
  <c r="P4439" i="1"/>
  <c r="P5943" i="1"/>
  <c r="P7495" i="1"/>
  <c r="P2446" i="1"/>
  <c r="P2830" i="1"/>
  <c r="P3150" i="1"/>
  <c r="P3534" i="1"/>
  <c r="P5438" i="1"/>
  <c r="P5950" i="1"/>
  <c r="P6398" i="1"/>
  <c r="P6910" i="1"/>
  <c r="P7278" i="1"/>
  <c r="P7662" i="1"/>
  <c r="P1355" i="1"/>
  <c r="P1803" i="1"/>
  <c r="P2251" i="1"/>
  <c r="P2635" i="1"/>
  <c r="P3083" i="1"/>
  <c r="P3531" i="1"/>
  <c r="P3979" i="1"/>
  <c r="P4427" i="1"/>
  <c r="P4875" i="1"/>
  <c r="P5323" i="1"/>
  <c r="P5707" i="1"/>
  <c r="P6155" i="1"/>
  <c r="P6667" i="1"/>
  <c r="P7051" i="1"/>
  <c r="P7499" i="1"/>
  <c r="P7947" i="1"/>
  <c r="P1303" i="1"/>
  <c r="P2343" i="1"/>
  <c r="P3591" i="1"/>
  <c r="P4679" i="1"/>
  <c r="P5783" i="1"/>
  <c r="P6823" i="1"/>
  <c r="P7911" i="1"/>
  <c r="P8231" i="1"/>
  <c r="P8423" i="1"/>
  <c r="P1319" i="1"/>
  <c r="P2359" i="1"/>
  <c r="P3431" i="1"/>
  <c r="P4359" i="1"/>
  <c r="P5415" i="1"/>
  <c r="P6503" i="1"/>
  <c r="P7431" i="1"/>
  <c r="P8491" i="1"/>
  <c r="P765" i="1"/>
  <c r="P3555" i="1"/>
  <c r="P4323" i="1"/>
  <c r="P3175" i="1"/>
  <c r="P5671" i="1"/>
  <c r="P8235" i="1"/>
  <c r="P7826" i="1"/>
  <c r="P7970" i="1"/>
  <c r="P8130" i="1"/>
  <c r="P8290" i="1"/>
  <c r="P8466" i="1"/>
  <c r="P1755" i="1"/>
  <c r="P2459" i="1"/>
  <c r="P3099" i="1"/>
  <c r="P3803" i="1"/>
  <c r="P4443" i="1"/>
  <c r="P5083" i="1"/>
  <c r="P5723" i="1"/>
  <c r="P6427" i="1"/>
  <c r="P7131" i="1"/>
  <c r="P7835" i="1"/>
  <c r="P8268" i="1"/>
  <c r="P8200" i="1"/>
  <c r="P2071" i="1"/>
  <c r="P3127" i="1"/>
  <c r="P5015" i="1"/>
  <c r="P6711" i="1"/>
  <c r="P245" i="1"/>
  <c r="P1799" i="1"/>
  <c r="P3463" i="1"/>
  <c r="P5143" i="1"/>
  <c r="P6695" i="1"/>
  <c r="P8071" i="1"/>
  <c r="P2675" i="1"/>
  <c r="P1543" i="1"/>
  <c r="P5047" i="1"/>
  <c r="P8427" i="1"/>
  <c r="P82" i="1"/>
  <c r="P210" i="1"/>
  <c r="P338" i="1"/>
  <c r="P466" i="1"/>
  <c r="P594" i="1"/>
  <c r="P722" i="1"/>
  <c r="P103" i="1"/>
  <c r="P231" i="1"/>
  <c r="P359" i="1"/>
  <c r="P487" i="1"/>
  <c r="P615" i="1"/>
  <c r="P743" i="1"/>
  <c r="P3160" i="1"/>
  <c r="P3416" i="1"/>
  <c r="P3672" i="1"/>
  <c r="P3928" i="1"/>
  <c r="P4184" i="1"/>
  <c r="P4440" i="1"/>
  <c r="P4616" i="1"/>
  <c r="P4744" i="1"/>
  <c r="P4872" i="1"/>
  <c r="P5000" i="1"/>
  <c r="P5128" i="1"/>
  <c r="P5240" i="1"/>
  <c r="P5368" i="1"/>
  <c r="P5528" i="1"/>
  <c r="P5784" i="1"/>
  <c r="P6040" i="1"/>
  <c r="P6296" i="1"/>
  <c r="P6552" i="1"/>
  <c r="P6808" i="1"/>
  <c r="P6952" i="1"/>
  <c r="P7080" i="1"/>
  <c r="P7208" i="1"/>
  <c r="P7336" i="1"/>
  <c r="P7464" i="1"/>
  <c r="P7592" i="1"/>
  <c r="P7720" i="1"/>
  <c r="P7816" i="1"/>
  <c r="P7912" i="1"/>
  <c r="P7992" i="1"/>
  <c r="P8072" i="1"/>
  <c r="P65" i="1"/>
  <c r="P193" i="1"/>
  <c r="P321" i="1"/>
  <c r="P449" i="1"/>
  <c r="P577" i="1"/>
  <c r="P705" i="1"/>
  <c r="P993" i="1"/>
  <c r="P1317" i="1"/>
  <c r="P1573" i="1"/>
  <c r="P1829" i="1"/>
  <c r="P2085" i="1"/>
  <c r="P2341" i="1"/>
  <c r="P2597" i="1"/>
  <c r="P2853" i="1"/>
  <c r="P3109" i="1"/>
  <c r="P3365" i="1"/>
  <c r="P3621" i="1"/>
  <c r="P3877" i="1"/>
  <c r="P4133" i="1"/>
  <c r="P4389" i="1"/>
  <c r="P4645" i="1"/>
  <c r="P4901" i="1"/>
  <c r="P5157" i="1"/>
  <c r="P5317" i="1"/>
  <c r="P5477" i="1"/>
  <c r="P5733" i="1"/>
  <c r="P5989" i="1"/>
  <c r="P6245" i="1"/>
  <c r="P6501" i="1"/>
  <c r="P6757" i="1"/>
  <c r="P7013" i="1"/>
  <c r="P7237" i="1"/>
  <c r="P7333" i="1"/>
  <c r="P7429" i="1"/>
  <c r="P7525" i="1"/>
  <c r="P7637" i="1"/>
  <c r="P7733" i="1"/>
  <c r="P7797" i="1"/>
  <c r="P7925" i="1"/>
  <c r="P8053" i="1"/>
  <c r="P8181" i="1"/>
  <c r="P8309" i="1"/>
  <c r="P8437" i="1"/>
  <c r="P3278" i="1"/>
  <c r="P4478" i="1"/>
  <c r="P5886" i="1"/>
  <c r="P6462" i="1"/>
  <c r="P6974" i="1"/>
  <c r="P1227" i="1"/>
  <c r="P1931" i="1"/>
  <c r="P2507" i="1"/>
  <c r="P3147" i="1"/>
  <c r="P3787" i="1"/>
  <c r="P4363" i="1"/>
  <c r="P4939" i="1"/>
  <c r="P5579" i="1"/>
  <c r="P6219" i="1"/>
  <c r="P6795" i="1"/>
  <c r="P7435" i="1"/>
  <c r="P8011" i="1"/>
  <c r="P1879" i="1"/>
  <c r="P3415" i="1"/>
  <c r="P4983" i="1"/>
  <c r="P6391" i="1"/>
  <c r="P7751" i="1"/>
  <c r="P8295" i="1"/>
  <c r="P1463" i="1"/>
  <c r="P3271" i="1"/>
  <c r="P4967" i="1"/>
  <c r="P6327" i="1"/>
  <c r="P7895" i="1"/>
  <c r="P893" i="1"/>
  <c r="P3427" i="1"/>
  <c r="P4387" i="1"/>
  <c r="P4535" i="1"/>
  <c r="P7975" i="1"/>
  <c r="P8194" i="1"/>
  <c r="P8450" i="1"/>
  <c r="P1563" i="1"/>
  <c r="P2651" i="1"/>
  <c r="P3675" i="1"/>
  <c r="P4827" i="1"/>
  <c r="P5851" i="1"/>
  <c r="P6875" i="1"/>
  <c r="P8027" i="1"/>
  <c r="P1783" i="1"/>
  <c r="P4711" i="1"/>
  <c r="P6871" i="1"/>
  <c r="P117" i="1"/>
  <c r="P1943" i="1"/>
  <c r="P4855" i="1"/>
  <c r="P7463" i="1"/>
  <c r="P4231" i="1"/>
  <c r="P2352" i="1"/>
  <c r="P246" i="1"/>
  <c r="P502" i="1"/>
  <c r="P758" i="1"/>
  <c r="P822" i="1"/>
  <c r="P886" i="1"/>
  <c r="P950" i="1"/>
  <c r="P1014" i="1"/>
  <c r="P1078" i="1"/>
  <c r="P59" i="1"/>
  <c r="P123" i="1"/>
  <c r="P187" i="1"/>
  <c r="P251" i="1"/>
  <c r="P315" i="1"/>
  <c r="P443" i="1"/>
  <c r="P571" i="1"/>
  <c r="P699" i="1"/>
  <c r="P795" i="1"/>
  <c r="P859" i="1"/>
  <c r="P923" i="1"/>
  <c r="P987" i="1"/>
  <c r="P1051" i="1"/>
  <c r="P48" i="1"/>
  <c r="P176" i="1"/>
  <c r="P304" i="1"/>
  <c r="P432" i="1"/>
  <c r="P560" i="1"/>
  <c r="P688" i="1"/>
  <c r="P816" i="1"/>
  <c r="P944" i="1"/>
  <c r="P3100" i="1"/>
  <c r="P3164" i="1"/>
  <c r="P3228" i="1"/>
  <c r="P3292" i="1"/>
  <c r="P3356" i="1"/>
  <c r="P3420" i="1"/>
  <c r="P3484" i="1"/>
  <c r="P3548" i="1"/>
  <c r="P3756" i="1"/>
  <c r="P4012" i="1"/>
  <c r="P4268" i="1"/>
  <c r="P4524" i="1"/>
  <c r="P4780" i="1"/>
  <c r="P5036" i="1"/>
  <c r="P5244" i="1"/>
  <c r="P5420" i="1"/>
  <c r="P5676" i="1"/>
  <c r="P5932" i="1"/>
  <c r="P6188" i="1"/>
  <c r="P6444" i="1"/>
  <c r="P6700" i="1"/>
  <c r="P7228" i="1"/>
  <c r="P7356" i="1"/>
  <c r="P7484" i="1"/>
  <c r="P7612" i="1"/>
  <c r="P7724" i="1"/>
  <c r="P7788" i="1"/>
  <c r="P7852" i="1"/>
  <c r="P7916" i="1"/>
  <c r="P7980" i="1"/>
  <c r="P8044" i="1"/>
  <c r="P8108" i="1"/>
  <c r="P361" i="1"/>
  <c r="P809" i="1"/>
  <c r="P1065" i="1"/>
  <c r="P1193" i="1"/>
  <c r="P1257" i="1"/>
  <c r="P1385" i="1"/>
  <c r="P1513" i="1"/>
  <c r="P1641" i="1"/>
  <c r="P1769" i="1"/>
  <c r="P1897" i="1"/>
  <c r="P2025" i="1"/>
  <c r="P2153" i="1"/>
  <c r="P2281" i="1"/>
  <c r="P2409" i="1"/>
  <c r="P2537" i="1"/>
  <c r="P2665" i="1"/>
  <c r="P2793" i="1"/>
  <c r="P2921" i="1"/>
  <c r="P3049" i="1"/>
  <c r="P3177" i="1"/>
  <c r="P3305" i="1"/>
  <c r="P3433" i="1"/>
  <c r="P3561" i="1"/>
  <c r="P3689" i="1"/>
  <c r="P3817" i="1"/>
  <c r="P3945" i="1"/>
  <c r="P4073" i="1"/>
  <c r="P4201" i="1"/>
  <c r="P4329" i="1"/>
  <c r="P4457" i="1"/>
  <c r="P4585" i="1"/>
  <c r="P4713" i="1"/>
  <c r="P4841" i="1"/>
  <c r="P4969" i="1"/>
  <c r="P5097" i="1"/>
  <c r="P5225" i="1"/>
  <c r="P5353" i="1"/>
  <c r="P5481" i="1"/>
  <c r="P5609" i="1"/>
  <c r="P5737" i="1"/>
  <c r="P5865" i="1"/>
  <c r="P5993" i="1"/>
  <c r="P6121" i="1"/>
  <c r="P5929" i="1"/>
  <c r="P1100" i="1"/>
  <c r="P1228" i="1"/>
  <c r="P1408" i="1"/>
  <c r="P1536" i="1"/>
  <c r="P1664" i="1"/>
  <c r="P1768" i="1"/>
  <c r="P1988" i="1"/>
  <c r="P2404" i="1"/>
  <c r="P2608" i="1"/>
  <c r="P2800" i="1"/>
  <c r="P2928" i="1"/>
  <c r="P3056" i="1"/>
  <c r="P2168" i="1"/>
  <c r="P2368" i="1"/>
  <c r="P1072" i="1"/>
  <c r="P1264" i="1"/>
  <c r="P1396" i="1"/>
  <c r="P1524" i="1"/>
  <c r="P1652" i="1"/>
  <c r="P1936" i="1"/>
  <c r="P2004" i="1"/>
  <c r="P2412" i="1"/>
  <c r="P2548" i="1"/>
  <c r="P2676" i="1"/>
  <c r="P2804" i="1"/>
  <c r="P2996" i="1"/>
  <c r="P2184" i="1"/>
  <c r="P1284" i="1"/>
  <c r="P2076" i="1"/>
  <c r="P1144" i="1"/>
  <c r="P1208" i="1"/>
  <c r="P1336" i="1"/>
  <c r="P1468" i="1"/>
  <c r="P1532" i="1"/>
  <c r="P1660" i="1"/>
  <c r="P1724" i="1"/>
  <c r="P2032" i="1"/>
  <c r="P1972" i="1"/>
  <c r="P2396" i="1"/>
  <c r="P2476" i="1"/>
  <c r="P2604" i="1"/>
  <c r="P2668" i="1"/>
  <c r="P94" i="1"/>
  <c r="P302" i="1"/>
  <c r="P446" i="1"/>
  <c r="P542" i="1"/>
  <c r="P702" i="1"/>
  <c r="P179" i="1"/>
  <c r="P307" i="1"/>
  <c r="P451" i="1"/>
  <c r="P515" i="1"/>
  <c r="P643" i="1"/>
  <c r="P771" i="1"/>
  <c r="P899" i="1"/>
  <c r="P64" i="1"/>
  <c r="P320" i="1"/>
  <c r="P704" i="1"/>
  <c r="P4612" i="1"/>
  <c r="P1052" i="1"/>
  <c r="P1116" i="1"/>
  <c r="P1180" i="1"/>
  <c r="P1244" i="1"/>
  <c r="P1308" i="1"/>
  <c r="P1372" i="1"/>
  <c r="P1424" i="1"/>
  <c r="P1488" i="1"/>
  <c r="P1552" i="1"/>
  <c r="P1616" i="1"/>
  <c r="P1680" i="1"/>
  <c r="P1764" i="1"/>
  <c r="P1856" i="1"/>
  <c r="P2112" i="1"/>
  <c r="P1776" i="1"/>
  <c r="P2052" i="1"/>
  <c r="P2308" i="1"/>
  <c r="P2432" i="1"/>
  <c r="P2496" i="1"/>
  <c r="P2560" i="1"/>
  <c r="P2624" i="1"/>
  <c r="P2688" i="1"/>
  <c r="P2752" i="1"/>
  <c r="P2816" i="1"/>
  <c r="P2880" i="1"/>
  <c r="P2944" i="1"/>
  <c r="P3008" i="1"/>
  <c r="P3072" i="1"/>
  <c r="P1976" i="1"/>
  <c r="P2232" i="1"/>
  <c r="P2392" i="1"/>
  <c r="P1996" i="1"/>
  <c r="P2140" i="1"/>
  <c r="P1088" i="1"/>
  <c r="P1152" i="1"/>
  <c r="P1216" i="1"/>
  <c r="P1280" i="1"/>
  <c r="P1344" i="1"/>
  <c r="P1412" i="1"/>
  <c r="P1476" i="1"/>
  <c r="P1540" i="1"/>
  <c r="P1604" i="1"/>
  <c r="P1668" i="1"/>
  <c r="P1732" i="1"/>
  <c r="P1804" i="1"/>
  <c r="P2000" i="1"/>
  <c r="P2256" i="1"/>
  <c r="P2068" i="1"/>
  <c r="P2316" i="1"/>
  <c r="P2436" i="1"/>
  <c r="P2500" i="1"/>
  <c r="P2564" i="1"/>
  <c r="P2628" i="1"/>
  <c r="P2692" i="1"/>
  <c r="P2756" i="1"/>
  <c r="P2820" i="1"/>
  <c r="P2884" i="1"/>
  <c r="P2948" i="1"/>
  <c r="P3012" i="1"/>
  <c r="P3076" i="1"/>
  <c r="P1992" i="1"/>
  <c r="P2248" i="1"/>
  <c r="P1980" i="1"/>
  <c r="P2060" i="1"/>
  <c r="P1044" i="1"/>
  <c r="P1108" i="1"/>
  <c r="P1172" i="1"/>
  <c r="P1236" i="1"/>
  <c r="P1300" i="1"/>
  <c r="P1364" i="1"/>
  <c r="P1432" i="1"/>
  <c r="P1496" i="1"/>
  <c r="P1560" i="1"/>
  <c r="P1624" i="1"/>
  <c r="P1688" i="1"/>
  <c r="P1748" i="1"/>
  <c r="P2016" i="1"/>
  <c r="P2272" i="1"/>
  <c r="P2020" i="1"/>
  <c r="P2276" i="1"/>
  <c r="P2420" i="1"/>
  <c r="P2488" i="1"/>
  <c r="P2552" i="1"/>
  <c r="P2616" i="1"/>
  <c r="P2680" i="1"/>
  <c r="P2744" i="1"/>
  <c r="P2808" i="1"/>
  <c r="P2872" i="1"/>
  <c r="P2936" i="1"/>
  <c r="P3000" i="1"/>
  <c r="P3064" i="1"/>
  <c r="P2008" i="1"/>
  <c r="P2264" i="1"/>
  <c r="P1760" i="1"/>
  <c r="P2124" i="1"/>
  <c r="P1884" i="1"/>
  <c r="P1096" i="1"/>
  <c r="P1160" i="1"/>
  <c r="P1224" i="1"/>
  <c r="P1288" i="1"/>
  <c r="P1352" i="1"/>
  <c r="P1420" i="1"/>
  <c r="P1484" i="1"/>
  <c r="P1548" i="1"/>
  <c r="P1612" i="1"/>
  <c r="P1676" i="1"/>
  <c r="P1756" i="1"/>
  <c r="P1840" i="1"/>
  <c r="P2096" i="1"/>
  <c r="P1744" i="1"/>
  <c r="P2036" i="1"/>
  <c r="P2292" i="1"/>
  <c r="P2428" i="1"/>
  <c r="P2492" i="1"/>
  <c r="P2556" i="1"/>
  <c r="P2620" i="1"/>
  <c r="P2684" i="1"/>
  <c r="P46" i="1"/>
  <c r="P110" i="1"/>
  <c r="P206" i="1"/>
  <c r="P318" i="1"/>
  <c r="P398" i="1"/>
  <c r="P478" i="1"/>
  <c r="P558" i="1"/>
  <c r="P622" i="1"/>
  <c r="P718" i="1"/>
  <c r="P83" i="1"/>
  <c r="P211" i="1"/>
  <c r="P339" i="1"/>
  <c r="P403" i="1"/>
  <c r="P467" i="1"/>
  <c r="P531" i="1"/>
  <c r="P595" i="1"/>
  <c r="P659" i="1"/>
  <c r="P723" i="1"/>
  <c r="P803" i="1"/>
  <c r="P931" i="1"/>
  <c r="P1059" i="1"/>
  <c r="P96" i="1"/>
  <c r="P224" i="1"/>
  <c r="P352" i="1"/>
  <c r="P480" i="1"/>
  <c r="P608" i="1"/>
  <c r="P736" i="1"/>
  <c r="P864" i="1"/>
  <c r="P992" i="1"/>
  <c r="P3268" i="1"/>
  <c r="P3524" i="1"/>
  <c r="P3620" i="1"/>
  <c r="P3684" i="1"/>
  <c r="P3748" i="1"/>
  <c r="P3812" i="1"/>
  <c r="P3876" i="1"/>
  <c r="P3940" i="1"/>
  <c r="P4004" i="1"/>
  <c r="P4068" i="1"/>
  <c r="P4132" i="1"/>
  <c r="P4196" i="1"/>
  <c r="P4260" i="1"/>
  <c r="P4324" i="1"/>
  <c r="P4388" i="1"/>
  <c r="P4452" i="1"/>
  <c r="P4516" i="1"/>
  <c r="P4644" i="1"/>
  <c r="P4772" i="1"/>
  <c r="P4900" i="1"/>
  <c r="P5028" i="1"/>
  <c r="P5156" i="1"/>
  <c r="P5316" i="1"/>
  <c r="P5508" i="1"/>
  <c r="P5764" i="1"/>
  <c r="P6020" i="1"/>
  <c r="P6276" i="1"/>
  <c r="P6532" i="1"/>
  <c r="P6788" i="1"/>
  <c r="P6964" i="1"/>
  <c r="P7092" i="1"/>
  <c r="P7220" i="1"/>
  <c r="P7348" i="1"/>
  <c r="P7476" i="1"/>
  <c r="P7604" i="1"/>
  <c r="P7732" i="1"/>
  <c r="P7860" i="1"/>
  <c r="P7988" i="1"/>
  <c r="P8116" i="1"/>
  <c r="P601" i="1"/>
  <c r="P857" i="1"/>
  <c r="P1049" i="1"/>
  <c r="P1137" i="1"/>
  <c r="P1265" i="1"/>
  <c r="P1393" i="1"/>
  <c r="P1521" i="1"/>
  <c r="P1649" i="1"/>
  <c r="P1777" i="1"/>
  <c r="P1905" i="1"/>
  <c r="P2033" i="1"/>
  <c r="P2161" i="1"/>
  <c r="P2289" i="1"/>
  <c r="P2417" i="1"/>
  <c r="P2545" i="1"/>
  <c r="P2673" i="1"/>
  <c r="P2801" i="1"/>
  <c r="P2929" i="1"/>
  <c r="P3057" i="1"/>
  <c r="P3185" i="1"/>
  <c r="P3313" i="1"/>
  <c r="P3441" i="1"/>
  <c r="P3569" i="1"/>
  <c r="P3633" i="1"/>
  <c r="P3697" i="1"/>
  <c r="P3761" i="1"/>
  <c r="P3825" i="1"/>
  <c r="P3889" i="1"/>
  <c r="P3953" i="1"/>
  <c r="P4017" i="1"/>
  <c r="P4081" i="1"/>
  <c r="P4145" i="1"/>
  <c r="P4209" i="1"/>
  <c r="P4273" i="1"/>
  <c r="P4337" i="1"/>
  <c r="P4401" i="1"/>
  <c r="P4465" i="1"/>
  <c r="P4577" i="1"/>
  <c r="P4705" i="1"/>
  <c r="P4833" i="1"/>
  <c r="P4961" i="1"/>
  <c r="P5089" i="1"/>
  <c r="P5217" i="1"/>
  <c r="P5345" i="1"/>
  <c r="P5473" i="1"/>
  <c r="P5601" i="1"/>
  <c r="P5729" i="1"/>
  <c r="P5857" i="1"/>
  <c r="P5985" i="1"/>
  <c r="P6113" i="1"/>
  <c r="P6241" i="1"/>
  <c r="P6369" i="1"/>
  <c r="P6497" i="1"/>
  <c r="P6625" i="1"/>
  <c r="P6753" i="1"/>
  <c r="P6881" i="1"/>
  <c r="P6945" i="1"/>
  <c r="P7025" i="1"/>
  <c r="P7137" i="1"/>
  <c r="P7201" i="1"/>
  <c r="P7265" i="1"/>
  <c r="P7329" i="1"/>
  <c r="P7393" i="1"/>
  <c r="P7457" i="1"/>
  <c r="P7521" i="1"/>
  <c r="P7585" i="1"/>
  <c r="P7649" i="1"/>
  <c r="P7713" i="1"/>
  <c r="P7793" i="1"/>
  <c r="P7873" i="1"/>
  <c r="P8001" i="1"/>
  <c r="P8097" i="1"/>
  <c r="P8193" i="1"/>
  <c r="P8289" i="1"/>
  <c r="P8369" i="1"/>
  <c r="P8481" i="1"/>
  <c r="P140" i="1"/>
  <c r="P268" i="1"/>
  <c r="P396" i="1"/>
  <c r="P524" i="1"/>
  <c r="P652" i="1"/>
  <c r="P1098" i="1"/>
  <c r="P1162" i="1"/>
  <c r="P2650" i="1"/>
  <c r="P2906" i="1"/>
  <c r="P3050" i="1"/>
  <c r="P3114" i="1"/>
  <c r="P3178" i="1"/>
  <c r="P3242" i="1"/>
  <c r="P3306" i="1"/>
  <c r="P3370" i="1"/>
  <c r="P3434" i="1"/>
  <c r="P3498" i="1"/>
  <c r="P3562" i="1"/>
  <c r="P3626" i="1"/>
  <c r="P3690" i="1"/>
  <c r="P3754" i="1"/>
  <c r="P3818" i="1"/>
  <c r="P3882" i="1"/>
  <c r="P3946" i="1"/>
  <c r="P4010" i="1"/>
  <c r="P4074" i="1"/>
  <c r="P4138" i="1"/>
  <c r="P4202" i="1"/>
  <c r="P4266" i="1"/>
  <c r="P4330" i="1"/>
  <c r="P4394" i="1"/>
  <c r="P4458" i="1"/>
  <c r="P4522" i="1"/>
  <c r="P4586" i="1"/>
  <c r="P4650" i="1"/>
  <c r="P4714" i="1"/>
  <c r="P4778" i="1"/>
  <c r="P4842" i="1"/>
  <c r="P4906" i="1"/>
  <c r="P4970" i="1"/>
  <c r="P5034" i="1"/>
  <c r="P5098" i="1"/>
  <c r="P5162" i="1"/>
  <c r="P5226" i="1"/>
  <c r="P5290" i="1"/>
  <c r="P5354" i="1"/>
  <c r="P5418" i="1"/>
  <c r="P5482" i="1"/>
  <c r="P5546" i="1"/>
  <c r="P5610" i="1"/>
  <c r="P5674" i="1"/>
  <c r="P5738" i="1"/>
  <c r="P5802" i="1"/>
  <c r="P5866" i="1"/>
  <c r="P5930" i="1"/>
  <c r="P5994" i="1"/>
  <c r="P6058" i="1"/>
  <c r="P6122" i="1"/>
  <c r="P6186" i="1"/>
  <c r="P6250" i="1"/>
  <c r="P6314" i="1"/>
  <c r="P6378" i="1"/>
  <c r="P6442" i="1"/>
  <c r="P6506" i="1"/>
  <c r="P6570" i="1"/>
  <c r="P6634" i="1"/>
  <c r="P6698" i="1"/>
  <c r="P6762" i="1"/>
  <c r="P6826" i="1"/>
  <c r="P6890" i="1"/>
  <c r="P6954" i="1"/>
  <c r="P7018" i="1"/>
  <c r="P7082" i="1"/>
  <c r="P7146" i="1"/>
  <c r="P7210" i="1"/>
  <c r="P7274" i="1"/>
  <c r="P7338" i="1"/>
  <c r="P7402" i="1"/>
  <c r="P7466" i="1"/>
  <c r="P7530" i="1"/>
  <c r="P7594" i="1"/>
  <c r="P7658" i="1"/>
  <c r="P7754" i="1"/>
  <c r="P7818" i="1"/>
  <c r="P7882" i="1"/>
  <c r="P7946" i="1"/>
  <c r="P8010" i="1"/>
  <c r="P8074" i="1"/>
  <c r="P8138" i="1"/>
  <c r="P8202" i="1"/>
  <c r="P8266" i="1"/>
  <c r="P8330" i="1"/>
  <c r="P8394" i="1"/>
  <c r="P8458" i="1"/>
  <c r="P1211" i="1"/>
  <c r="P1467" i="1"/>
  <c r="P1723" i="1"/>
  <c r="P1979" i="1"/>
  <c r="P2235" i="1"/>
  <c r="P2491" i="1"/>
  <c r="P2747" i="1"/>
  <c r="P3003" i="1"/>
  <c r="P3259" i="1"/>
  <c r="P3515" i="1"/>
  <c r="P3771" i="1"/>
  <c r="P4027" i="1"/>
  <c r="P4283" i="1"/>
  <c r="P4539" i="1"/>
  <c r="P4795" i="1"/>
  <c r="P5051" i="1"/>
  <c r="P5307" i="1"/>
  <c r="P5563" i="1"/>
  <c r="P5819" i="1"/>
  <c r="P6075" i="1"/>
  <c r="P6331" i="1"/>
  <c r="P6587" i="1"/>
  <c r="P6843" i="1"/>
  <c r="P7099" i="1"/>
  <c r="P7355" i="1"/>
  <c r="P7611" i="1"/>
  <c r="P7867" i="1"/>
  <c r="P8123" i="1"/>
  <c r="P8252" i="1"/>
  <c r="P8380" i="1"/>
  <c r="P8232" i="1"/>
  <c r="P1399" i="1"/>
  <c r="P1991" i="1"/>
  <c r="P2599" i="1"/>
  <c r="P3207" i="1"/>
  <c r="P3879" i="1"/>
  <c r="P4487" i="1"/>
  <c r="P5095" i="1"/>
  <c r="P5735" i="1"/>
  <c r="P6343" i="1"/>
  <c r="P6951" i="1"/>
  <c r="P7559" i="1"/>
  <c r="P8379" i="1"/>
  <c r="P309" i="1"/>
  <c r="P3391" i="1"/>
  <c r="P8328" i="1"/>
  <c r="P1575" i="1"/>
  <c r="P2167" i="1"/>
  <c r="P2775" i="1"/>
  <c r="P3543" i="1"/>
  <c r="P4167" i="1"/>
  <c r="P4775" i="1"/>
  <c r="P5383" i="1"/>
  <c r="P5991" i="1"/>
  <c r="P6615" i="1"/>
  <c r="P7223" i="1"/>
  <c r="P7847" i="1"/>
  <c r="P8315" i="1"/>
  <c r="P477" i="1"/>
  <c r="P989" i="1"/>
  <c r="P1767" i="1"/>
  <c r="P3399" i="1"/>
  <c r="P4839" i="1"/>
  <c r="P6359" i="1"/>
  <c r="P7879" i="1"/>
  <c r="P2510" i="1"/>
  <c r="P2894" i="1"/>
  <c r="P3214" i="1"/>
  <c r="P4094" i="1"/>
  <c r="P5630" i="1"/>
  <c r="P6142" i="1"/>
  <c r="P6526" i="1"/>
  <c r="P7038" i="1"/>
  <c r="P7406" i="1"/>
  <c r="P1099" i="1"/>
  <c r="P1483" i="1"/>
  <c r="P1867" i="1"/>
  <c r="P2315" i="1"/>
  <c r="P2763" i="1"/>
  <c r="P3211" i="1"/>
  <c r="P3659" i="1"/>
  <c r="P4107" i="1"/>
  <c r="P4555" i="1"/>
  <c r="P5003" i="1"/>
  <c r="P5387" i="1"/>
  <c r="P5835" i="1"/>
  <c r="P6283" i="1"/>
  <c r="P6731" i="1"/>
  <c r="P7179" i="1"/>
  <c r="P7627" i="1"/>
  <c r="P8075" i="1"/>
  <c r="P1591" i="1"/>
  <c r="P2487" i="1"/>
  <c r="P3751" i="1"/>
  <c r="P4823" i="1"/>
  <c r="P5927" i="1"/>
  <c r="P7127" i="1"/>
  <c r="P8171" i="1"/>
  <c r="P8263" i="1"/>
  <c r="P8487" i="1"/>
  <c r="P1607" i="1"/>
  <c r="P2663" i="1"/>
  <c r="P3575" i="1"/>
  <c r="P4663" i="1"/>
  <c r="P5575" i="1"/>
  <c r="P6663" i="1"/>
  <c r="P7735" i="1"/>
  <c r="P125" i="1"/>
  <c r="P1021" i="1"/>
  <c r="P3875" i="1"/>
  <c r="P4451" i="1"/>
  <c r="P3767" i="1"/>
  <c r="P6055" i="1"/>
  <c r="P7730" i="1"/>
  <c r="P7858" i="1"/>
  <c r="P8002" i="1"/>
  <c r="P8162" i="1"/>
  <c r="P8338" i="1"/>
  <c r="P1243" i="1"/>
  <c r="P1947" i="1"/>
  <c r="P2587" i="1"/>
  <c r="P3291" i="1"/>
  <c r="P3931" i="1"/>
  <c r="P4635" i="1"/>
  <c r="P5211" i="1"/>
  <c r="P5915" i="1"/>
  <c r="P6555" i="1"/>
  <c r="P7323" i="1"/>
  <c r="P7899" i="1"/>
  <c r="P8332" i="1"/>
  <c r="P8440" i="1"/>
  <c r="P2215" i="1"/>
  <c r="P3799" i="1"/>
  <c r="P5175" i="1"/>
  <c r="P7015" i="1"/>
  <c r="P3359" i="1"/>
  <c r="P2247" i="1"/>
  <c r="P3943" i="1"/>
  <c r="P5463" i="1"/>
  <c r="P6999" i="1"/>
  <c r="P413" i="1"/>
  <c r="P2803" i="1"/>
  <c r="P2007" i="1"/>
  <c r="P6151" i="1"/>
  <c r="P1852" i="1"/>
  <c r="P114" i="1"/>
  <c r="P242" i="1"/>
  <c r="P370" i="1"/>
  <c r="P498" i="1"/>
  <c r="P626" i="1"/>
  <c r="P754" i="1"/>
  <c r="P135" i="1"/>
  <c r="P263" i="1"/>
  <c r="P391" i="1"/>
  <c r="P519" i="1"/>
  <c r="P647" i="1"/>
  <c r="P887" i="1"/>
  <c r="P3224" i="1"/>
  <c r="P3480" i="1"/>
  <c r="P3736" i="1"/>
  <c r="P3992" i="1"/>
  <c r="P4248" i="1"/>
  <c r="P4504" i="1"/>
  <c r="P4632" i="1"/>
  <c r="P4760" i="1"/>
  <c r="P4888" i="1"/>
  <c r="P5016" i="1"/>
  <c r="P5144" i="1"/>
  <c r="P5272" i="1"/>
  <c r="P5400" i="1"/>
  <c r="P5592" i="1"/>
  <c r="P5848" i="1"/>
  <c r="P6104" i="1"/>
  <c r="P6360" i="1"/>
  <c r="P6616" i="1"/>
  <c r="P6872" i="1"/>
  <c r="P6984" i="1"/>
  <c r="P7112" i="1"/>
  <c r="P7240" i="1"/>
  <c r="P7368" i="1"/>
  <c r="P7496" i="1"/>
  <c r="P7624" i="1"/>
  <c r="P7752" i="1"/>
  <c r="P7848" i="1"/>
  <c r="P7928" i="1"/>
  <c r="P8008" i="1"/>
  <c r="P8104" i="1"/>
  <c r="P97" i="1"/>
  <c r="P225" i="1"/>
  <c r="P353" i="1"/>
  <c r="P481" i="1"/>
  <c r="P609" i="1"/>
  <c r="P737" i="1"/>
  <c r="P1125" i="1"/>
  <c r="P1381" i="1"/>
  <c r="P1637" i="1"/>
  <c r="P1893" i="1"/>
  <c r="P2149" i="1"/>
  <c r="P2405" i="1"/>
  <c r="P2661" i="1"/>
  <c r="P2917" i="1"/>
  <c r="P3173" i="1"/>
  <c r="P3429" i="1"/>
  <c r="P3685" i="1"/>
  <c r="P3941" i="1"/>
  <c r="P4197" i="1"/>
  <c r="P4453" i="1"/>
  <c r="P4709" i="1"/>
  <c r="P4965" i="1"/>
  <c r="P5221" i="1"/>
  <c r="P5349" i="1"/>
  <c r="P5541" i="1"/>
  <c r="P5797" i="1"/>
  <c r="P6053" i="1"/>
  <c r="P6309" i="1"/>
  <c r="P6565" i="1"/>
  <c r="P6821" i="1"/>
  <c r="P7077" i="1"/>
  <c r="P7253" i="1"/>
  <c r="P7365" i="1"/>
  <c r="P7461" i="1"/>
  <c r="P7557" i="1"/>
  <c r="P7653" i="1"/>
  <c r="P7749" i="1"/>
  <c r="P7861" i="1"/>
  <c r="P7989" i="1"/>
  <c r="P8117" i="1"/>
  <c r="P8245" i="1"/>
  <c r="P8373" i="1"/>
  <c r="P2574" i="1"/>
  <c r="P3390" i="1"/>
  <c r="P5502" i="1"/>
  <c r="P6014" i="1"/>
  <c r="P6590" i="1"/>
  <c r="P7262" i="1"/>
  <c r="P1419" i="1"/>
  <c r="P2059" i="1"/>
  <c r="P2699" i="1"/>
  <c r="P3275" i="1"/>
  <c r="P3915" i="1"/>
  <c r="P4491" i="1"/>
  <c r="P5131" i="1"/>
  <c r="P5771" i="1"/>
  <c r="P6347" i="1"/>
  <c r="P6923" i="1"/>
  <c r="P7563" i="1"/>
  <c r="P8256" i="1"/>
  <c r="P2183" i="1"/>
  <c r="P3911" i="1"/>
  <c r="P5287" i="1"/>
  <c r="P6679" i="1"/>
  <c r="P8055" i="1"/>
  <c r="P8391" i="1"/>
  <c r="P1751" i="1"/>
  <c r="P3735" i="1"/>
  <c r="P5255" i="1"/>
  <c r="P6807" i="1"/>
  <c r="P8155" i="1"/>
  <c r="P1123" i="1"/>
  <c r="P3619" i="1"/>
  <c r="P8456" i="1"/>
  <c r="P5351" i="1"/>
  <c r="P7954" i="1"/>
  <c r="P8242" i="1"/>
  <c r="P8498" i="1"/>
  <c r="P1883" i="1"/>
  <c r="P2907" i="1"/>
  <c r="P3995" i="1"/>
  <c r="P5019" i="1"/>
  <c r="P6043" i="1"/>
  <c r="P7195" i="1"/>
  <c r="P8204" i="1"/>
  <c r="P2519" i="1"/>
  <c r="P5319" i="1"/>
  <c r="P7319" i="1"/>
  <c r="P1119" i="1"/>
  <c r="P3143" i="1"/>
  <c r="P5607" i="1"/>
  <c r="P541" i="1"/>
  <c r="P5767" i="1"/>
  <c r="P70" i="1"/>
  <c r="P326" i="1"/>
  <c r="P582" i="1"/>
  <c r="P774" i="1"/>
  <c r="P838" i="1"/>
  <c r="P902" i="1"/>
  <c r="P966" i="1"/>
  <c r="P1030" i="1"/>
  <c r="P1094" i="1"/>
  <c r="P75" i="1"/>
  <c r="P139" i="1"/>
  <c r="P203" i="1"/>
  <c r="P267" i="1"/>
  <c r="P347" i="1"/>
  <c r="P475" i="1"/>
  <c r="P603" i="1"/>
  <c r="P731" i="1"/>
  <c r="P811" i="1"/>
  <c r="P875" i="1"/>
  <c r="P939" i="1"/>
  <c r="P1003" i="1"/>
  <c r="P1067" i="1"/>
  <c r="P80" i="1"/>
  <c r="P208" i="1"/>
  <c r="P336" i="1"/>
  <c r="P464" i="1"/>
  <c r="P592" i="1"/>
  <c r="P720" i="1"/>
  <c r="P848" i="1"/>
  <c r="P976" i="1"/>
  <c r="P3116" i="1"/>
  <c r="P3180" i="1"/>
  <c r="P3244" i="1"/>
  <c r="P3308" i="1"/>
  <c r="P3372" i="1"/>
  <c r="P3436" i="1"/>
  <c r="P3500" i="1"/>
  <c r="P3564" i="1"/>
  <c r="P3820" i="1"/>
  <c r="P4076" i="1"/>
  <c r="P4332" i="1"/>
  <c r="P4588" i="1"/>
  <c r="P4844" i="1"/>
  <c r="P5100" i="1"/>
  <c r="P5292" i="1"/>
  <c r="P5484" i="1"/>
  <c r="P5740" i="1"/>
  <c r="P5996" i="1"/>
  <c r="P6252" i="1"/>
  <c r="P6508" i="1"/>
  <c r="P6764" i="1"/>
  <c r="P7260" i="1"/>
  <c r="P7388" i="1"/>
  <c r="P7516" i="1"/>
  <c r="P7644" i="1"/>
  <c r="P7740" i="1"/>
  <c r="P7804" i="1"/>
  <c r="P7868" i="1"/>
  <c r="P7932" i="1"/>
  <c r="P7996" i="1"/>
  <c r="P8060" i="1"/>
  <c r="P8124" i="1"/>
  <c r="P489" i="1"/>
  <c r="P873" i="1"/>
  <c r="P1113" i="1"/>
  <c r="P1209" i="1"/>
  <c r="P1289" i="1"/>
  <c r="P1417" i="1"/>
  <c r="P1545" i="1"/>
  <c r="P1673" i="1"/>
  <c r="P1801" i="1"/>
  <c r="P1929" i="1"/>
  <c r="P2057" i="1"/>
  <c r="P2185" i="1"/>
  <c r="P2313" i="1"/>
  <c r="P2441" i="1"/>
  <c r="P2569" i="1"/>
  <c r="P2697" i="1"/>
  <c r="P2825" i="1"/>
  <c r="P2953" i="1"/>
  <c r="P3081" i="1"/>
  <c r="P3209" i="1"/>
  <c r="P3337" i="1"/>
  <c r="P3465" i="1"/>
  <c r="P3593" i="1"/>
  <c r="P3721" i="1"/>
  <c r="P3849" i="1"/>
  <c r="P3977" i="1"/>
  <c r="P4105" i="1"/>
  <c r="P4233" i="1"/>
  <c r="P4361" i="1"/>
  <c r="P4489" i="1"/>
  <c r="P4617" i="1"/>
  <c r="P4745" i="1"/>
  <c r="P4873" i="1"/>
  <c r="P5001" i="1"/>
  <c r="P5129" i="1"/>
  <c r="P5257" i="1"/>
  <c r="P5385" i="1"/>
  <c r="P5513" i="1"/>
  <c r="P5641" i="1"/>
  <c r="P5769" i="1"/>
  <c r="P5897" i="1"/>
  <c r="P6025" i="1"/>
  <c r="P6153" i="1"/>
  <c r="P6217" i="1"/>
  <c r="P6281" i="1"/>
  <c r="P6345" i="1"/>
  <c r="P6409" i="1"/>
  <c r="P6473" i="1"/>
  <c r="P6537" i="1"/>
  <c r="P6601" i="1"/>
  <c r="P6665" i="1"/>
  <c r="P6729" i="1"/>
  <c r="P6793" i="1"/>
  <c r="P6857" i="1"/>
  <c r="P6921" i="1"/>
  <c r="P6985" i="1"/>
  <c r="P7049" i="1"/>
  <c r="P7113" i="1"/>
  <c r="P7177" i="1"/>
  <c r="P7385" i="1"/>
  <c r="P7641" i="1"/>
  <c r="P7945" i="1"/>
  <c r="P8201" i="1"/>
  <c r="P8457" i="1"/>
  <c r="P124" i="1"/>
  <c r="P252" i="1"/>
  <c r="P380" i="1"/>
  <c r="P508" i="1"/>
  <c r="P636" i="1"/>
  <c r="P764" i="1"/>
  <c r="P2658" i="1"/>
  <c r="P2914" i="1"/>
  <c r="P3170" i="1"/>
  <c r="P5586" i="1"/>
  <c r="P5810" i="1"/>
  <c r="P6098" i="1"/>
  <c r="P6354" i="1"/>
  <c r="P6610" i="1"/>
  <c r="P6866" i="1"/>
  <c r="P7122" i="1"/>
  <c r="P7810" i="1"/>
  <c r="P7938" i="1"/>
  <c r="P8098" i="1"/>
  <c r="P8274" i="1"/>
  <c r="P8434" i="1"/>
  <c r="P1499" i="1"/>
  <c r="P2203" i="1"/>
  <c r="P2843" i="1"/>
  <c r="P3547" i="1"/>
  <c r="P4187" i="1"/>
  <c r="P4955" i="1"/>
  <c r="P5659" i="1"/>
  <c r="P6299" i="1"/>
  <c r="P7003" i="1"/>
  <c r="P7579" i="1"/>
  <c r="P8236" i="1"/>
  <c r="P997" i="1"/>
  <c r="P3287" i="1"/>
  <c r="P4871" i="1"/>
  <c r="P6567" i="1"/>
  <c r="P8187" i="1"/>
  <c r="P3423" i="1"/>
  <c r="P2087" i="1"/>
  <c r="P3783" i="1"/>
  <c r="P5303" i="1"/>
  <c r="P7143" i="1"/>
  <c r="P925" i="1"/>
  <c r="P3559" i="1"/>
  <c r="P7351" i="1"/>
  <c r="P2384" i="1"/>
  <c r="P238" i="1"/>
  <c r="P638" i="1"/>
  <c r="P782" i="1"/>
  <c r="P846" i="1"/>
  <c r="P910" i="1"/>
  <c r="P974" i="1"/>
  <c r="P1038" i="1"/>
  <c r="P787" i="1"/>
  <c r="P915" i="1"/>
  <c r="P1043" i="1"/>
  <c r="P1153" i="1"/>
  <c r="P1281" i="1"/>
  <c r="P1409" i="1"/>
  <c r="P1537" i="1"/>
  <c r="P1665" i="1"/>
  <c r="P1793" i="1"/>
  <c r="P2001" i="1"/>
  <c r="P2257" i="1"/>
  <c r="P2513" i="1"/>
  <c r="P2769" i="1"/>
  <c r="P3025" i="1"/>
  <c r="P134" i="1"/>
  <c r="P342" i="1"/>
  <c r="P518" i="1"/>
  <c r="P694" i="1"/>
  <c r="P427" i="1"/>
  <c r="P555" i="1"/>
  <c r="P683" i="1"/>
  <c r="P7244" i="1"/>
  <c r="P7372" i="1"/>
  <c r="P7500" i="1"/>
  <c r="P7628" i="1"/>
  <c r="P425" i="1"/>
  <c r="P1097" i="1"/>
  <c r="P3409" i="1"/>
  <c r="P4561" i="1"/>
  <c r="P4817" i="1"/>
  <c r="P5073" i="1"/>
  <c r="P5329" i="1"/>
  <c r="P5585" i="1"/>
  <c r="P5841" i="1"/>
  <c r="P6097" i="1"/>
  <c r="P6353" i="1"/>
  <c r="P6609" i="1"/>
  <c r="P6865" i="1"/>
  <c r="P7857" i="1"/>
  <c r="P7985" i="1"/>
  <c r="P8145" i="1"/>
  <c r="P8401" i="1"/>
  <c r="P1386" i="1"/>
  <c r="P1450" i="1"/>
  <c r="P1514" i="1"/>
  <c r="P1578" i="1"/>
  <c r="P1642" i="1"/>
  <c r="P1706" i="1"/>
  <c r="P1770" i="1"/>
  <c r="P1850" i="1"/>
  <c r="P1914" i="1"/>
  <c r="P1978" i="1"/>
  <c r="P2042" i="1"/>
  <c r="P2106" i="1"/>
  <c r="P2170" i="1"/>
  <c r="P2234" i="1"/>
  <c r="P2298" i="1"/>
  <c r="P2362" i="1"/>
  <c r="P2426" i="1"/>
  <c r="P1791" i="1"/>
  <c r="P151" i="1"/>
  <c r="P1079" i="1"/>
  <c r="P680" i="1"/>
  <c r="P904" i="1"/>
  <c r="P961" i="1"/>
  <c r="P1246" i="1"/>
  <c r="P386" i="1"/>
  <c r="P343" i="1"/>
  <c r="P424" i="1"/>
  <c r="P936" i="1"/>
  <c r="P1025" i="1"/>
  <c r="P1218" i="1"/>
  <c r="P1346" i="1"/>
  <c r="P757" i="1"/>
  <c r="P1395" i="1"/>
  <c r="P1651" i="1"/>
  <c r="P1103" i="1"/>
  <c r="P469" i="1"/>
  <c r="P613" i="1"/>
  <c r="P1029" i="1"/>
  <c r="P2205" i="1"/>
  <c r="P2461" i="1"/>
  <c r="P2717" i="1"/>
  <c r="P3293" i="1"/>
  <c r="P3613" i="1"/>
  <c r="P3933" i="1"/>
  <c r="P4445" i="1"/>
  <c r="P5597" i="1"/>
  <c r="P2716" i="1"/>
  <c r="P2780" i="1"/>
  <c r="P2844" i="1"/>
  <c r="P2908" i="1"/>
  <c r="P2972" i="1"/>
  <c r="P3036" i="1"/>
  <c r="P1960" i="1"/>
  <c r="P2216" i="1"/>
  <c r="P1932" i="1"/>
  <c r="P785" i="1"/>
  <c r="P1041" i="1"/>
  <c r="P1309" i="1"/>
  <c r="P1565" i="1"/>
  <c r="P1821" i="1"/>
  <c r="P2973" i="1"/>
  <c r="P3229" i="1"/>
  <c r="P4189" i="1"/>
  <c r="P4637" i="1"/>
  <c r="P4893" i="1"/>
  <c r="P5213" i="1"/>
  <c r="P5469" i="1"/>
  <c r="P6045" i="1"/>
  <c r="P6301" i="1"/>
  <c r="P7373" i="1"/>
  <c r="P7645" i="1"/>
  <c r="P7853" i="1"/>
  <c r="P8141" i="1"/>
  <c r="P8413" i="1"/>
  <c r="P153" i="1"/>
  <c r="P281" i="1"/>
  <c r="P505" i="1"/>
  <c r="P665" i="1"/>
  <c r="P7105" i="1"/>
  <c r="P5843" i="1"/>
  <c r="P6435" i="1"/>
  <c r="P7027" i="1"/>
  <c r="P7619" i="1"/>
  <c r="P8147" i="1"/>
  <c r="P7043" i="1"/>
  <c r="P7635" i="1"/>
  <c r="P41" i="1"/>
  <c r="P233" i="1"/>
  <c r="P457" i="1"/>
  <c r="P681" i="1"/>
  <c r="P7321" i="1"/>
  <c r="P7577" i="1"/>
  <c r="P7849" i="1"/>
  <c r="P8105" i="1"/>
  <c r="P8361" i="1"/>
  <c r="P5619" i="1"/>
  <c r="P6211" i="1"/>
  <c r="P6787" i="1"/>
  <c r="P7411" i="1"/>
  <c r="P7987" i="1"/>
  <c r="P824" i="1"/>
  <c r="P952" i="1"/>
  <c r="P6493" i="1"/>
  <c r="P6749" i="1"/>
  <c r="P7005" i="1"/>
  <c r="P102" i="1"/>
  <c r="P358" i="1"/>
  <c r="P662" i="1"/>
  <c r="P1141" i="1"/>
  <c r="P1397" i="1"/>
  <c r="P7433" i="1"/>
  <c r="P7689" i="1"/>
  <c r="P122" i="1"/>
  <c r="P250" i="1"/>
  <c r="P378" i="1"/>
  <c r="P506" i="1"/>
  <c r="P634" i="1"/>
  <c r="P762" i="1"/>
  <c r="P7312" i="1"/>
  <c r="P7440" i="1"/>
  <c r="P7568" i="1"/>
  <c r="P7696" i="1"/>
  <c r="P7824" i="1"/>
  <c r="P7952" i="1"/>
  <c r="P8080" i="1"/>
  <c r="P1589" i="1"/>
  <c r="P1845" i="1"/>
  <c r="P2101" i="1"/>
  <c r="P2357" i="1"/>
  <c r="P2613" i="1"/>
  <c r="P2869" i="1"/>
  <c r="P3125" i="1"/>
  <c r="P815" i="1"/>
  <c r="P879" i="1"/>
  <c r="P943" i="1"/>
  <c r="P1007" i="1"/>
  <c r="P1071" i="1"/>
  <c r="P1293" i="1"/>
  <c r="P3445" i="1"/>
  <c r="P3701" i="1"/>
  <c r="P3957" i="1"/>
  <c r="P4213" i="1"/>
  <c r="P4469" i="1"/>
  <c r="P4725" i="1"/>
  <c r="P4981" i="1"/>
  <c r="P5237" i="1"/>
  <c r="P5493" i="1"/>
  <c r="P5749" i="1"/>
  <c r="P6005" i="1"/>
  <c r="P6261" i="1"/>
  <c r="P6517" i="1"/>
  <c r="P1421" i="1"/>
  <c r="P1677" i="1"/>
  <c r="P1933" i="1"/>
  <c r="P2189" i="1"/>
  <c r="P2445" i="1"/>
  <c r="P2701" i="1"/>
  <c r="P2957" i="1"/>
  <c r="P3213" i="1"/>
  <c r="P3469" i="1"/>
  <c r="P3725" i="1"/>
  <c r="P3981" i="1"/>
  <c r="P4237" i="1"/>
  <c r="P4493" i="1"/>
  <c r="P4749" i="1"/>
  <c r="P5005" i="1"/>
  <c r="P5261" i="1"/>
  <c r="P5517" i="1"/>
  <c r="P5773" i="1"/>
  <c r="P6029" i="1"/>
  <c r="P6285" i="1"/>
  <c r="P6541" i="1"/>
  <c r="P6709" i="1"/>
  <c r="P6965" i="1"/>
  <c r="P7285" i="1"/>
  <c r="P7813" i="1"/>
  <c r="P8325" i="1"/>
  <c r="P852" i="1"/>
  <c r="P980" i="1"/>
  <c r="P6861" i="1"/>
  <c r="P7117" i="1"/>
  <c r="P7357" i="1"/>
  <c r="P7597" i="1"/>
  <c r="P7869" i="1"/>
  <c r="P8125" i="1"/>
  <c r="P8381" i="1"/>
  <c r="P868" i="1"/>
  <c r="P996" i="1"/>
  <c r="P794" i="1"/>
  <c r="P858" i="1"/>
  <c r="P922" i="1"/>
  <c r="P986" i="1"/>
  <c r="P1050" i="1"/>
  <c r="P47" i="1"/>
  <c r="P175" i="1"/>
  <c r="P303" i="1"/>
  <c r="P431" i="1"/>
  <c r="P559" i="1"/>
  <c r="P687" i="1"/>
  <c r="P3392" i="1"/>
  <c r="P8045" i="1"/>
  <c r="P1301" i="1"/>
  <c r="P1557" i="1"/>
  <c r="P1813" i="1"/>
  <c r="P2069" i="1"/>
  <c r="P7296" i="1"/>
  <c r="P7424" i="1"/>
  <c r="P7552" i="1"/>
  <c r="P7680" i="1"/>
  <c r="P7808" i="1"/>
  <c r="P7936" i="1"/>
  <c r="P8064" i="1"/>
  <c r="P3708" i="1"/>
  <c r="P3964" i="1"/>
  <c r="P4220" i="1"/>
  <c r="P4476" i="1"/>
  <c r="P4732" i="1"/>
  <c r="P4988" i="1"/>
  <c r="P5308" i="1"/>
  <c r="P5564" i="1"/>
  <c r="P5820" i="1"/>
  <c r="P6076" i="1"/>
  <c r="P6332" i="1"/>
  <c r="P6588" i="1"/>
  <c r="P6844" i="1"/>
  <c r="P3088" i="1"/>
  <c r="P3264" i="1"/>
  <c r="P3504" i="1"/>
  <c r="P3760" i="1"/>
  <c r="P4016" i="1"/>
  <c r="P4192" i="1"/>
  <c r="P4448" i="1"/>
  <c r="P4784" i="1"/>
  <c r="P5040" i="1"/>
  <c r="P5296" i="1"/>
  <c r="P5552" i="1"/>
  <c r="P5824" i="1"/>
  <c r="P6064" i="1"/>
  <c r="P6400" i="1"/>
  <c r="P6496" i="1"/>
  <c r="P6815" i="1"/>
  <c r="P7071" i="1"/>
  <c r="P7327" i="1"/>
  <c r="P7583" i="1"/>
  <c r="P7839" i="1"/>
  <c r="P8095" i="1"/>
  <c r="P8239" i="1"/>
  <c r="P8367" i="1"/>
  <c r="P8495" i="1"/>
  <c r="P1037" i="1"/>
  <c r="P7023" i="1"/>
  <c r="P7535" i="1"/>
  <c r="P8047" i="1"/>
  <c r="P6959" i="1"/>
  <c r="P7471" i="1"/>
  <c r="P7983" i="1"/>
  <c r="P5260" i="1"/>
  <c r="P6972" i="1"/>
  <c r="P7100" i="1"/>
  <c r="P1161" i="1"/>
  <c r="P127" i="1"/>
  <c r="P255" i="1"/>
  <c r="P4736" i="1"/>
  <c r="P5248" i="1"/>
  <c r="P5408" i="1"/>
  <c r="P6960" i="1"/>
  <c r="P7088" i="1"/>
  <c r="P369" i="1"/>
  <c r="P881" i="1"/>
  <c r="P1261" i="1"/>
  <c r="P1389" i="1"/>
  <c r="P1517" i="1"/>
  <c r="P1645" i="1"/>
  <c r="P1773" i="1"/>
  <c r="P1901" i="1"/>
  <c r="P2029" i="1"/>
  <c r="P2157" i="1"/>
  <c r="P2285" i="1"/>
  <c r="P2413" i="1"/>
  <c r="P2541" i="1"/>
  <c r="P2669" i="1"/>
  <c r="P2797" i="1"/>
  <c r="P2925" i="1"/>
  <c r="P3053" i="1"/>
  <c r="P3181" i="1"/>
  <c r="P3309" i="1"/>
  <c r="P3437" i="1"/>
  <c r="P3565" i="1"/>
  <c r="P3693" i="1"/>
  <c r="P3821" i="1"/>
  <c r="P3949" i="1"/>
  <c r="P4077" i="1"/>
  <c r="P4205" i="1"/>
  <c r="P4333" i="1"/>
  <c r="P4461" i="1"/>
  <c r="P4589" i="1"/>
  <c r="P4717" i="1"/>
  <c r="P4845" i="1"/>
  <c r="P4973" i="1"/>
  <c r="P5101" i="1"/>
  <c r="P5229" i="1"/>
  <c r="P5357" i="1"/>
  <c r="P5485" i="1"/>
  <c r="P5613" i="1"/>
  <c r="P5741" i="1"/>
  <c r="P5869" i="1"/>
  <c r="P5997" i="1"/>
  <c r="P6125" i="1"/>
  <c r="P6253" i="1"/>
  <c r="P6381" i="1"/>
  <c r="P6509" i="1"/>
  <c r="P6637" i="1"/>
  <c r="P6765" i="1"/>
  <c r="P6893" i="1"/>
  <c r="P7021" i="1"/>
  <c r="P7149" i="1"/>
  <c r="P7341" i="1"/>
  <c r="P7629" i="1"/>
  <c r="P7981" i="1"/>
  <c r="P36" i="1"/>
  <c r="P164" i="1"/>
  <c r="P292" i="1"/>
  <c r="P420" i="1"/>
  <c r="P775" i="1"/>
  <c r="P967" i="1"/>
  <c r="P1095" i="1"/>
  <c r="P3304" i="1"/>
  <c r="P3560" i="1"/>
  <c r="P3816" i="1"/>
  <c r="P4072" i="1"/>
  <c r="P4328" i="1"/>
  <c r="P4584" i="1"/>
  <c r="P4840" i="1"/>
  <c r="P5096" i="1"/>
  <c r="P5352" i="1"/>
  <c r="P5672" i="1"/>
  <c r="P5928" i="1"/>
  <c r="P6184" i="1"/>
  <c r="P6440" i="1"/>
  <c r="P6696" i="1"/>
  <c r="P6917" i="1"/>
  <c r="P7353" i="1"/>
  <c r="P7609" i="1"/>
  <c r="P7769" i="1"/>
  <c r="P8025" i="1"/>
  <c r="P8281" i="1"/>
  <c r="P8128" i="1"/>
  <c r="P1183" i="1"/>
  <c r="P1503" i="1"/>
  <c r="P1823" i="1"/>
  <c r="P2079" i="1"/>
  <c r="P2335" i="1"/>
  <c r="P2591" i="1"/>
  <c r="P2847" i="1"/>
  <c r="P3103" i="1"/>
  <c r="P3679" i="1"/>
  <c r="P3935" i="1"/>
  <c r="P4191" i="1"/>
  <c r="P4447" i="1"/>
  <c r="P4703" i="1"/>
  <c r="P4959" i="1"/>
  <c r="P5215" i="1"/>
  <c r="P580" i="1"/>
  <c r="P708" i="1"/>
  <c r="P2902" i="1"/>
  <c r="P7750" i="1"/>
  <c r="P7814" i="1"/>
  <c r="P7878" i="1"/>
  <c r="P7942" i="1"/>
  <c r="P8006" i="1"/>
  <c r="P8070" i="1"/>
  <c r="P8134" i="1"/>
  <c r="P8198" i="1"/>
  <c r="P8262" i="1"/>
  <c r="P8326" i="1"/>
  <c r="P8390" i="1"/>
  <c r="P8454" i="1"/>
  <c r="P1259" i="1"/>
  <c r="P1515" i="1"/>
  <c r="P1771" i="1"/>
  <c r="P2027" i="1"/>
  <c r="P2283" i="1"/>
  <c r="P2539" i="1"/>
  <c r="P2923" i="1"/>
  <c r="P3243" i="1"/>
  <c r="P3499" i="1"/>
  <c r="P3755" i="1"/>
  <c r="P4011" i="1"/>
  <c r="P4267" i="1"/>
  <c r="P4523" i="1"/>
  <c r="P4779" i="1"/>
  <c r="P5035" i="1"/>
  <c r="P5291" i="1"/>
  <c r="P5547" i="1"/>
  <c r="P5803" i="1"/>
  <c r="P6059" i="1"/>
  <c r="P6315" i="1"/>
  <c r="P6571" i="1"/>
  <c r="P6827" i="1"/>
  <c r="P7083" i="1"/>
  <c r="P7339" i="1"/>
  <c r="P7595" i="1"/>
  <c r="P7851" i="1"/>
  <c r="P8107" i="1"/>
  <c r="P8363" i="1"/>
  <c r="P277" i="1"/>
  <c r="P1135" i="1"/>
  <c r="P1391" i="1"/>
  <c r="P1647" i="1"/>
  <c r="P1903" i="1"/>
  <c r="P2159" i="1"/>
  <c r="P2415" i="1"/>
  <c r="P7045" i="1"/>
  <c r="P8005" i="1"/>
  <c r="P8164" i="1"/>
  <c r="P8292" i="1"/>
  <c r="P8420" i="1"/>
  <c r="P1231" i="1"/>
  <c r="P1551" i="1"/>
  <c r="P1807" i="1"/>
  <c r="P2063" i="1"/>
  <c r="P2319" i="1"/>
  <c r="P2575" i="1"/>
  <c r="P2831" i="1"/>
  <c r="P3087" i="1"/>
  <c r="P3343" i="1"/>
  <c r="P3599" i="1"/>
  <c r="P3855" i="1"/>
  <c r="P4111" i="1"/>
  <c r="P4367" i="1"/>
  <c r="P4623" i="1"/>
  <c r="P4879" i="1"/>
  <c r="P5135" i="1"/>
  <c r="P5391" i="1"/>
  <c r="P5599" i="1"/>
  <c r="P5855" i="1"/>
  <c r="P6111" i="1"/>
  <c r="P6367" i="1"/>
  <c r="P6623" i="1"/>
  <c r="P453" i="1"/>
  <c r="P2671" i="1"/>
  <c r="P2927" i="1"/>
  <c r="P3183" i="1"/>
  <c r="P3439" i="1"/>
  <c r="P3695" i="1"/>
  <c r="P3951" i="1"/>
  <c r="P4207" i="1"/>
  <c r="P4463" i="1"/>
  <c r="P4719" i="1"/>
  <c r="P4975" i="1"/>
  <c r="P5231" i="1"/>
  <c r="P5487" i="1"/>
  <c r="P5743" i="1"/>
  <c r="P5999" i="1"/>
  <c r="P6255" i="1"/>
  <c r="P6511" i="1"/>
  <c r="P8224" i="1"/>
  <c r="P2819" i="1"/>
  <c r="P5583" i="1"/>
  <c r="P5839" i="1"/>
  <c r="P6095" i="1"/>
  <c r="P6351" i="1"/>
  <c r="P6607" i="1"/>
  <c r="P6863" i="1"/>
  <c r="P7119" i="1"/>
  <c r="P7375" i="1"/>
  <c r="P7631" i="1"/>
  <c r="P7887" i="1"/>
  <c r="P780" i="1"/>
  <c r="P908" i="1"/>
  <c r="P813" i="1"/>
  <c r="P823" i="1"/>
  <c r="P801" i="1"/>
  <c r="P2325" i="1"/>
  <c r="P2581" i="1"/>
  <c r="P2837" i="1"/>
  <c r="P3093" i="1"/>
  <c r="P3349" i="1"/>
  <c r="P3605" i="1"/>
  <c r="P3861" i="1"/>
  <c r="P4117" i="1"/>
  <c r="P4373" i="1"/>
  <c r="P4629" i="1"/>
  <c r="P4885" i="1"/>
  <c r="P5141" i="1"/>
  <c r="P5397" i="1"/>
  <c r="P5653" i="1"/>
  <c r="P5909" i="1"/>
  <c r="P6165" i="1"/>
  <c r="P6421" i="1"/>
  <c r="P6677" i="1"/>
  <c r="P6933" i="1"/>
  <c r="P42" i="1"/>
  <c r="P170" i="1"/>
  <c r="P298" i="1"/>
  <c r="P426" i="1"/>
  <c r="P554" i="1"/>
  <c r="P682" i="1"/>
  <c r="P7293" i="1"/>
  <c r="P7805" i="1"/>
  <c r="P8189" i="1"/>
  <c r="P8445" i="1"/>
  <c r="P7477" i="1"/>
  <c r="P8212" i="1"/>
  <c r="P8340" i="1"/>
  <c r="P8468" i="1"/>
  <c r="P3724" i="1"/>
  <c r="P3980" i="1"/>
  <c r="P4236" i="1"/>
  <c r="P4492" i="1"/>
  <c r="P4748" i="1"/>
  <c r="P5004" i="1"/>
  <c r="P5324" i="1"/>
  <c r="P5644" i="1"/>
  <c r="P5900" i="1"/>
  <c r="P6156" i="1"/>
  <c r="P3408" i="1"/>
  <c r="P3664" i="1"/>
  <c r="P4000" i="1"/>
  <c r="P4256" i="1"/>
  <c r="P4512" i="1"/>
  <c r="P4688" i="1"/>
  <c r="P5056" i="1"/>
  <c r="P5440" i="1"/>
  <c r="P5632" i="1"/>
  <c r="P5968" i="1"/>
  <c r="P6272" i="1"/>
  <c r="P6464" i="1"/>
  <c r="P6656" i="1"/>
  <c r="P8216" i="1"/>
  <c r="P1093" i="1"/>
  <c r="P195" i="1"/>
  <c r="P3124" i="1"/>
  <c r="P3380" i="1"/>
  <c r="P4564" i="1"/>
  <c r="P4692" i="1"/>
  <c r="P4820" i="1"/>
  <c r="P4948" i="1"/>
  <c r="P5076" i="1"/>
  <c r="P5204" i="1"/>
  <c r="P5364" i="1"/>
  <c r="P5620" i="1"/>
  <c r="P5876" i="1"/>
  <c r="P786" i="1"/>
  <c r="P850" i="1"/>
  <c r="P914" i="1"/>
  <c r="P978" i="1"/>
  <c r="P1042" i="1"/>
  <c r="P55" i="1"/>
  <c r="P279" i="1"/>
  <c r="P439" i="1"/>
  <c r="P567" i="1"/>
  <c r="P695" i="1"/>
  <c r="P72" i="1"/>
  <c r="P200" i="1"/>
  <c r="P328" i="1"/>
  <c r="P648" i="1"/>
  <c r="P3144" i="1"/>
  <c r="P3272" i="1"/>
  <c r="P3400" i="1"/>
  <c r="P3528" i="1"/>
  <c r="P3784" i="1"/>
  <c r="P4040" i="1"/>
  <c r="P4296" i="1"/>
  <c r="P4536" i="1"/>
  <c r="P6324" i="1"/>
  <c r="P6580" i="1"/>
  <c r="P6836" i="1"/>
  <c r="P8004" i="1"/>
  <c r="P5313" i="1"/>
  <c r="P1242" i="1"/>
  <c r="P2442" i="1"/>
  <c r="P2698" i="1"/>
  <c r="P2954" i="1"/>
  <c r="P429" i="1"/>
  <c r="P565" i="1"/>
  <c r="P4095" i="1"/>
  <c r="P4351" i="1"/>
  <c r="P4664" i="1"/>
  <c r="P4920" i="1"/>
  <c r="P5176" i="1"/>
  <c r="P5448" i="1"/>
  <c r="P5704" i="1"/>
  <c r="P5960" i="1"/>
  <c r="P6216" i="1"/>
  <c r="P6472" i="1"/>
  <c r="P6728" i="1"/>
  <c r="P7736" i="1"/>
  <c r="P7960" i="1"/>
  <c r="P1285" i="1"/>
  <c r="P1541" i="1"/>
  <c r="P1797" i="1"/>
  <c r="P2053" i="1"/>
  <c r="P2309" i="1"/>
  <c r="P2565" i="1"/>
  <c r="P2821" i="1"/>
  <c r="P3077" i="1"/>
  <c r="P3333" i="1"/>
  <c r="P3653" i="1"/>
  <c r="P3909" i="1"/>
  <c r="P4165" i="1"/>
  <c r="P4421" i="1"/>
  <c r="P4677" i="1"/>
  <c r="P4933" i="1"/>
  <c r="P5189" i="1"/>
  <c r="P5637" i="1"/>
  <c r="P5893" i="1"/>
  <c r="P6149" i="1"/>
  <c r="P6405" i="1"/>
  <c r="P6661" i="1"/>
  <c r="P7189" i="1"/>
  <c r="P7845" i="1"/>
  <c r="P8357" i="1"/>
  <c r="P2558" i="1"/>
  <c r="P2814" i="1"/>
  <c r="P3070" i="1"/>
  <c r="P3262" i="1"/>
  <c r="P3502" i="1"/>
  <c r="P4206" i="1"/>
  <c r="P4398" i="1"/>
  <c r="P5550" i="1"/>
  <c r="P5859" i="1"/>
  <c r="P6451" i="1"/>
  <c r="P293" i="1"/>
  <c r="P221" i="1"/>
  <c r="P1363" i="1"/>
  <c r="P1619" i="1"/>
  <c r="P1875" i="1"/>
  <c r="P2131" i="1"/>
  <c r="P2387" i="1"/>
  <c r="P2643" i="1"/>
  <c r="P3091" i="1"/>
  <c r="P3347" i="1"/>
  <c r="P3603" i="1"/>
  <c r="P3923" i="1"/>
  <c r="P4243" i="1"/>
  <c r="P4499" i="1"/>
  <c r="P4755" i="1"/>
  <c r="P5011" i="1"/>
  <c r="P5299" i="1"/>
  <c r="P6515" i="1"/>
  <c r="P8288" i="1"/>
  <c r="P5742" i="1"/>
  <c r="P5998" i="1"/>
  <c r="P6254" i="1"/>
  <c r="P6510" i="1"/>
  <c r="P6766" i="1"/>
  <c r="P7022" i="1"/>
  <c r="P7246" i="1"/>
  <c r="P7502" i="1"/>
  <c r="P7726" i="1"/>
  <c r="P7790" i="1"/>
  <c r="P7854" i="1"/>
  <c r="P7918" i="1"/>
  <c r="P7982" i="1"/>
  <c r="P8046" i="1"/>
  <c r="P8110" i="1"/>
  <c r="P8174" i="1"/>
  <c r="P8238" i="1"/>
  <c r="P8302" i="1"/>
  <c r="P8366" i="1"/>
  <c r="P8430" i="1"/>
  <c r="P8494" i="1"/>
  <c r="P461" i="1"/>
  <c r="P5875" i="1"/>
  <c r="P6467" i="1"/>
  <c r="P7203" i="1"/>
  <c r="P8323" i="1"/>
  <c r="P5907" i="1"/>
  <c r="P7091" i="1"/>
  <c r="P8192" i="1"/>
  <c r="P1251" i="1"/>
  <c r="P1699" i="1"/>
  <c r="P3811" i="1"/>
  <c r="P4835" i="1"/>
  <c r="P5635" i="1"/>
  <c r="P2759" i="1"/>
  <c r="P7667" i="1"/>
  <c r="P8403" i="1"/>
  <c r="P5779" i="1"/>
  <c r="P6931" i="1"/>
  <c r="P8115" i="1"/>
  <c r="P1315" i="1"/>
  <c r="P2019" i="1"/>
  <c r="P2275" i="1"/>
  <c r="P2531" i="1"/>
  <c r="P2915" i="1"/>
  <c r="P3235" i="1"/>
  <c r="P4515" i="1"/>
  <c r="P5027" i="1"/>
  <c r="P6179" i="1"/>
  <c r="P351" i="1"/>
  <c r="P479" i="1"/>
  <c r="P607" i="1"/>
  <c r="P735" i="1"/>
  <c r="P88" i="1"/>
  <c r="P216" i="1"/>
  <c r="P344" i="1"/>
  <c r="P472" i="1"/>
  <c r="P600" i="1"/>
  <c r="P728" i="1"/>
  <c r="P7780" i="1"/>
  <c r="P8036" i="1"/>
  <c r="P6284" i="1"/>
  <c r="P6540" i="1"/>
  <c r="P6796" i="1"/>
  <c r="P3296" i="1"/>
  <c r="P3552" i="1"/>
  <c r="P3776" i="1"/>
  <c r="P3984" i="1"/>
  <c r="P4288" i="1"/>
  <c r="P4496" i="1"/>
  <c r="P4864" i="1"/>
  <c r="P5264" i="1"/>
  <c r="P5568" i="1"/>
  <c r="P5776" i="1"/>
  <c r="P6032" i="1"/>
  <c r="P6288" i="1"/>
  <c r="P6544" i="1"/>
  <c r="P6800" i="1"/>
  <c r="P6976" i="1"/>
  <c r="P7104" i="1"/>
  <c r="P8269" i="1"/>
  <c r="P269" i="1"/>
  <c r="P2731" i="1"/>
  <c r="P7443" i="1"/>
  <c r="P8019" i="1"/>
  <c r="P1511" i="1"/>
  <c r="P2103" i="1"/>
  <c r="P2711" i="1"/>
  <c r="P3335" i="1"/>
  <c r="P3991" i="1"/>
  <c r="P4599" i="1"/>
  <c r="P5207" i="1"/>
  <c r="P5863" i="1"/>
  <c r="P6455" i="1"/>
  <c r="P7063" i="1"/>
  <c r="P7671" i="1"/>
  <c r="P8211" i="1"/>
  <c r="P8151" i="1"/>
  <c r="P8279" i="1"/>
  <c r="P8407" i="1"/>
  <c r="P7907" i="1"/>
  <c r="P1383" i="1"/>
  <c r="P1975" i="1"/>
  <c r="P2583" i="1"/>
  <c r="P3191" i="1"/>
  <c r="P3815" i="1"/>
  <c r="P4423" i="1"/>
  <c r="P5031" i="1"/>
  <c r="P5639" i="1"/>
  <c r="P6263" i="1"/>
  <c r="P6887" i="1"/>
  <c r="P7511" i="1"/>
  <c r="P8119" i="1"/>
  <c r="P445" i="1"/>
  <c r="P1655" i="1"/>
  <c r="P3319" i="1"/>
  <c r="P4743" i="1"/>
  <c r="P6247" i="1"/>
  <c r="P7783" i="1"/>
  <c r="P84" i="1"/>
  <c r="P212" i="1"/>
  <c r="P340" i="1"/>
  <c r="P468" i="1"/>
  <c r="P628" i="1"/>
  <c r="P756" i="1"/>
  <c r="P1150" i="1"/>
  <c r="P3118" i="1"/>
  <c r="P3294" i="1"/>
  <c r="P3422" i="1"/>
  <c r="P3566" i="1"/>
  <c r="P3630" i="1"/>
  <c r="P3694" i="1"/>
  <c r="P3758" i="1"/>
  <c r="P3822" i="1"/>
  <c r="P3886" i="1"/>
  <c r="P3950" i="1"/>
  <c r="P4014" i="1"/>
  <c r="P4110" i="1"/>
  <c r="P4174" i="1"/>
  <c r="P4286" i="1"/>
  <c r="P5506" i="1"/>
  <c r="P5762" i="1"/>
  <c r="P6018" i="1"/>
  <c r="P6306" i="1"/>
  <c r="P6530" i="1"/>
  <c r="P6786" i="1"/>
  <c r="P6930" i="1"/>
  <c r="P7218" i="1"/>
  <c r="P7346" i="1"/>
  <c r="P7474" i="1"/>
  <c r="P7602" i="1"/>
  <c r="P4070" i="1"/>
  <c r="P5478" i="1"/>
  <c r="P5734" i="1"/>
  <c r="P5990" i="1"/>
  <c r="P6246" i="1"/>
  <c r="P6502" i="1"/>
  <c r="P6758" i="1"/>
  <c r="P7014" i="1"/>
  <c r="P7350" i="1"/>
  <c r="P7542" i="1"/>
  <c r="P4494" i="1"/>
  <c r="P4558" i="1"/>
  <c r="P4622" i="1"/>
  <c r="P4686" i="1"/>
  <c r="P4750" i="1"/>
  <c r="P4814" i="1"/>
  <c r="P4878" i="1"/>
  <c r="P4942" i="1"/>
  <c r="P5006" i="1"/>
  <c r="P5070" i="1"/>
  <c r="P5134" i="1"/>
  <c r="P5198" i="1"/>
  <c r="P5262" i="1"/>
  <c r="P5326" i="1"/>
  <c r="P5390" i="1"/>
  <c r="P5518" i="1"/>
  <c r="P5646" i="1"/>
  <c r="P5774" i="1"/>
  <c r="P5902" i="1"/>
  <c r="P6030" i="1"/>
  <c r="P6158" i="1"/>
  <c r="P6286" i="1"/>
  <c r="P6414" i="1"/>
  <c r="P6542" i="1"/>
  <c r="P6670" i="1"/>
  <c r="P6798" i="1"/>
  <c r="P6926" i="1"/>
  <c r="P7054" i="1"/>
  <c r="P7182" i="1"/>
  <c r="P7310" i="1"/>
  <c r="P7438" i="1"/>
  <c r="P7566" i="1"/>
  <c r="P7694" i="1"/>
  <c r="P389" i="1"/>
  <c r="P35" i="1"/>
  <c r="P3108" i="1"/>
  <c r="P3364" i="1"/>
  <c r="P5268" i="1"/>
  <c r="P5476" i="1"/>
  <c r="P5732" i="1"/>
  <c r="P5988" i="1"/>
  <c r="P6244" i="1"/>
  <c r="P6500" i="1"/>
  <c r="P6756" i="1"/>
  <c r="P6948" i="1"/>
  <c r="P7076" i="1"/>
  <c r="P7204" i="1"/>
  <c r="P7332" i="1"/>
  <c r="P7460" i="1"/>
  <c r="P7588" i="1"/>
  <c r="P1857" i="1"/>
  <c r="P2113" i="1"/>
  <c r="P2369" i="1"/>
  <c r="P2625" i="1"/>
  <c r="P2881" i="1"/>
  <c r="P3137" i="1"/>
  <c r="P1154" i="1"/>
  <c r="P3074" i="1"/>
  <c r="P3154" i="1"/>
  <c r="P3250" i="1"/>
  <c r="P3314" i="1"/>
  <c r="P3378" i="1"/>
  <c r="P4896" i="1"/>
  <c r="P145" i="1"/>
  <c r="P529" i="1"/>
  <c r="P3030" i="1"/>
  <c r="P3329" i="1"/>
  <c r="P4545" i="1"/>
  <c r="P4801" i="1"/>
  <c r="P5057" i="1"/>
  <c r="P5505" i="1"/>
  <c r="P5761" i="1"/>
  <c r="P6017" i="1"/>
  <c r="P6273" i="1"/>
  <c r="P6529" i="1"/>
  <c r="P6785" i="1"/>
  <c r="P4102" i="1"/>
  <c r="P5430" i="1"/>
  <c r="P5686" i="1"/>
  <c r="P5942" i="1"/>
  <c r="P6198" i="1"/>
  <c r="P6454" i="1"/>
  <c r="P6710" i="1"/>
  <c r="P7030" i="1"/>
  <c r="P7270" i="1"/>
  <c r="P7526" i="1"/>
  <c r="P7670" i="1"/>
  <c r="P5955" i="1"/>
  <c r="P6547" i="1"/>
  <c r="P7123" i="1"/>
  <c r="P5827" i="1"/>
  <c r="P6419" i="1"/>
  <c r="P7011" i="1"/>
  <c r="P7603" i="1"/>
  <c r="P8451" i="1"/>
  <c r="P1347" i="1"/>
  <c r="P1603" i="1"/>
  <c r="P1859" i="1"/>
  <c r="P1407" i="1"/>
  <c r="P1663" i="1"/>
  <c r="P1983" i="1"/>
  <c r="P2239" i="1"/>
  <c r="P2495" i="1"/>
  <c r="P3071" i="1"/>
  <c r="P3711" i="1"/>
  <c r="P3967" i="1"/>
  <c r="P3442" i="1"/>
  <c r="P3506" i="1"/>
  <c r="P3570" i="1"/>
  <c r="P3634" i="1"/>
  <c r="P3698" i="1"/>
  <c r="P3762" i="1"/>
  <c r="P3826" i="1"/>
  <c r="P3890" i="1"/>
  <c r="P3954" i="1"/>
  <c r="P4018" i="1"/>
  <c r="P4082" i="1"/>
  <c r="P4146" i="1"/>
  <c r="P4210" i="1"/>
  <c r="P4274" i="1"/>
  <c r="P4338" i="1"/>
  <c r="P4402" i="1"/>
  <c r="P4466" i="1"/>
  <c r="P4530" i="1"/>
  <c r="P4594" i="1"/>
  <c r="P4658" i="1"/>
  <c r="P4722" i="1"/>
  <c r="P1987" i="1"/>
  <c r="P2243" i="1"/>
  <c r="P2499" i="1"/>
  <c r="P2755" i="1"/>
  <c r="P3139" i="1"/>
  <c r="P3395" i="1"/>
  <c r="P3651" i="1"/>
  <c r="P3907" i="1"/>
  <c r="P4163" i="1"/>
  <c r="P4419" i="1"/>
  <c r="P4675" i="1"/>
  <c r="P4931" i="1"/>
  <c r="P5219" i="1"/>
  <c r="P5891" i="1"/>
  <c r="P7779" i="1"/>
  <c r="P4607" i="1"/>
  <c r="P5119" i="1"/>
  <c r="P5631" i="1"/>
  <c r="P6207" i="1"/>
  <c r="P6719" i="1"/>
  <c r="P7295" i="1"/>
  <c r="P7807" i="1"/>
  <c r="P8255" i="1"/>
  <c r="P2707" i="1"/>
  <c r="P4802" i="1"/>
  <c r="P4866" i="1"/>
  <c r="P4930" i="1"/>
  <c r="P4994" i="1"/>
  <c r="P5058" i="1"/>
  <c r="P5122" i="1"/>
  <c r="P5186" i="1"/>
  <c r="P5250" i="1"/>
  <c r="P5314" i="1"/>
  <c r="P5378" i="1"/>
  <c r="P5458" i="1"/>
  <c r="P5570" i="1"/>
  <c r="P5730" i="1"/>
  <c r="P5890" i="1"/>
  <c r="P5986" i="1"/>
  <c r="P6082" i="1"/>
  <c r="P6194" i="1"/>
  <c r="P6338" i="1"/>
  <c r="P6482" i="1"/>
  <c r="P6594" i="1"/>
  <c r="P6754" i="1"/>
  <c r="P6914" i="1"/>
  <c r="P7010" i="1"/>
  <c r="P7138" i="1"/>
  <c r="P7266" i="1"/>
  <c r="P7394" i="1"/>
  <c r="P7522" i="1"/>
  <c r="P7650" i="1"/>
  <c r="P5667" i="1"/>
  <c r="P6227" i="1"/>
  <c r="P6835" i="1"/>
  <c r="P7427" i="1"/>
  <c r="P8003" i="1"/>
  <c r="P8435" i="1"/>
  <c r="P1779" i="1"/>
  <c r="P2035" i="1"/>
  <c r="P2291" i="1"/>
  <c r="P2547" i="1"/>
  <c r="P2995" i="1"/>
  <c r="P3251" i="1"/>
  <c r="P3507" i="1"/>
  <c r="P3827" i="1"/>
  <c r="P3647" i="1"/>
  <c r="P5055" i="1"/>
  <c r="P5567" i="1"/>
  <c r="P6015" i="1"/>
  <c r="P6527" i="1"/>
  <c r="P7039" i="1"/>
  <c r="P7487" i="1"/>
  <c r="P7935" i="1"/>
  <c r="P8287" i="1"/>
  <c r="P1107" i="1"/>
  <c r="P4275" i="1"/>
  <c r="P4531" i="1"/>
  <c r="P4787" i="1"/>
  <c r="P5043" i="1"/>
  <c r="P5331" i="1"/>
  <c r="P6739" i="1"/>
  <c r="P34" i="1"/>
  <c r="P162" i="1"/>
  <c r="P290" i="1"/>
  <c r="P674" i="1"/>
  <c r="P3576" i="1"/>
  <c r="P3832" i="1"/>
  <c r="P4088" i="1"/>
  <c r="P4344" i="1"/>
  <c r="P1390" i="1"/>
  <c r="P1454" i="1"/>
  <c r="P1518" i="1"/>
  <c r="P1582" i="1"/>
  <c r="P1646" i="1"/>
  <c r="P1710" i="1"/>
  <c r="P1774" i="1"/>
  <c r="P1854" i="1"/>
  <c r="P1918" i="1"/>
  <c r="P1982" i="1"/>
  <c r="P2046" i="1"/>
  <c r="P2110" i="1"/>
  <c r="P2174" i="1"/>
  <c r="P2238" i="1"/>
  <c r="P3280" i="1"/>
  <c r="P561" i="1"/>
  <c r="P1286" i="1"/>
  <c r="P2470" i="1"/>
  <c r="P2774" i="1"/>
  <c r="P3126" i="1"/>
  <c r="P3366" i="1"/>
  <c r="P2254" i="1"/>
  <c r="P2318" i="1"/>
  <c r="P2382" i="1"/>
  <c r="P2526" i="1"/>
  <c r="P2782" i="1"/>
  <c r="P796" i="1"/>
  <c r="P924" i="1"/>
  <c r="P1362" i="1"/>
  <c r="P2674" i="1"/>
  <c r="P2930" i="1"/>
  <c r="P4438" i="1"/>
  <c r="P8213" i="1"/>
  <c r="P945" i="1"/>
  <c r="P6806" i="1"/>
  <c r="P6934" i="1"/>
  <c r="P7062" i="1"/>
  <c r="P7190" i="1"/>
  <c r="P7302" i="1"/>
  <c r="P7414" i="1"/>
  <c r="P7590" i="1"/>
  <c r="P3156" i="1"/>
  <c r="P3412" i="1"/>
  <c r="P1818" i="1"/>
  <c r="P2682" i="1"/>
  <c r="P2938" i="1"/>
  <c r="P3612" i="1"/>
  <c r="P3868" i="1"/>
  <c r="P4124" i="1"/>
  <c r="P4380" i="1"/>
  <c r="P2562" i="1"/>
  <c r="P2818" i="1"/>
  <c r="P621" i="1"/>
  <c r="P29" i="1"/>
  <c r="P2534" i="1"/>
  <c r="P2934" i="1"/>
  <c r="P3254" i="1"/>
  <c r="P3510" i="1"/>
  <c r="P4342" i="1"/>
  <c r="P3712" i="1"/>
  <c r="P3952" i="1"/>
  <c r="P4208" i="1"/>
  <c r="P4560" i="1"/>
  <c r="P593" i="1"/>
  <c r="P7453" i="1"/>
  <c r="P1126" i="1"/>
  <c r="P1206" i="1"/>
  <c r="P1334" i="1"/>
  <c r="P1414" i="1"/>
  <c r="P1478" i="1"/>
  <c r="P1542" i="1"/>
  <c r="P1606" i="1"/>
  <c r="P1670" i="1"/>
  <c r="P1734" i="1"/>
  <c r="P1798" i="1"/>
  <c r="P1878" i="1"/>
  <c r="P1942" i="1"/>
  <c r="P2006" i="1"/>
  <c r="P2070" i="1"/>
  <c r="P2134" i="1"/>
  <c r="P2566" i="1"/>
  <c r="P3062" i="1"/>
  <c r="P3142" i="1"/>
  <c r="P3302" i="1"/>
  <c r="P3430" i="1"/>
  <c r="P3558" i="1"/>
  <c r="P3638" i="1"/>
  <c r="P3702" i="1"/>
  <c r="P3766" i="1"/>
  <c r="P3830" i="1"/>
  <c r="P3894" i="1"/>
  <c r="P3958" i="1"/>
  <c r="P4022" i="1"/>
  <c r="P4134" i="1"/>
  <c r="P4262" i="1"/>
  <c r="P4390" i="1"/>
  <c r="P4518" i="1"/>
  <c r="P4582" i="1"/>
  <c r="P4646" i="1"/>
  <c r="P4710" i="1"/>
  <c r="P4774" i="1"/>
  <c r="P4838" i="1"/>
  <c r="P4902" i="1"/>
  <c r="P4966" i="1"/>
  <c r="P5030" i="1"/>
  <c r="P5094" i="1"/>
  <c r="P5158" i="1"/>
  <c r="P5222" i="1"/>
  <c r="P5286" i="1"/>
  <c r="P5350" i="1"/>
  <c r="P5414" i="1"/>
  <c r="P5526" i="1"/>
  <c r="P5654" i="1"/>
  <c r="P5782" i="1"/>
  <c r="P5910" i="1"/>
  <c r="P6038" i="1"/>
  <c r="P6166" i="1"/>
  <c r="P6294" i="1"/>
  <c r="P6422" i="1"/>
  <c r="P6550" i="1"/>
  <c r="P6678" i="1"/>
  <c r="P38" i="1"/>
  <c r="P1305" i="1"/>
  <c r="P1369" i="1"/>
  <c r="P1433" i="1"/>
  <c r="P1497" i="1"/>
  <c r="P1561" i="1"/>
  <c r="P1625" i="1"/>
  <c r="P1689" i="1"/>
  <c r="P1753" i="1"/>
  <c r="P1817" i="1"/>
  <c r="P1881" i="1"/>
  <c r="P1945" i="1"/>
  <c r="P2009" i="1"/>
  <c r="P2073" i="1"/>
  <c r="P2137" i="1"/>
  <c r="P2201" i="1"/>
  <c r="P2265" i="1"/>
  <c r="P2329" i="1"/>
  <c r="P2393" i="1"/>
  <c r="P2457" i="1"/>
  <c r="P2521" i="1"/>
  <c r="P2585" i="1"/>
  <c r="P2649" i="1"/>
  <c r="P2713" i="1"/>
  <c r="P2777" i="1"/>
  <c r="P2841" i="1"/>
  <c r="P2905" i="1"/>
  <c r="P2969" i="1"/>
  <c r="P3033" i="1"/>
  <c r="P3097" i="1"/>
  <c r="P3161" i="1"/>
  <c r="P3225" i="1"/>
  <c r="P3289" i="1"/>
  <c r="P3353" i="1"/>
  <c r="P3417" i="1"/>
  <c r="P3481" i="1"/>
  <c r="P3545" i="1"/>
  <c r="P3609" i="1"/>
  <c r="P3673" i="1"/>
  <c r="P3737" i="1"/>
  <c r="P3801" i="1"/>
  <c r="P3865" i="1"/>
  <c r="P3929" i="1"/>
  <c r="P3993" i="1"/>
  <c r="P4057" i="1"/>
  <c r="P4121" i="1"/>
  <c r="P4185" i="1"/>
  <c r="P4249" i="1"/>
  <c r="P4313" i="1"/>
  <c r="P4377" i="1"/>
  <c r="P4441" i="1"/>
  <c r="P4505" i="1"/>
  <c r="P4569" i="1"/>
  <c r="P4633" i="1"/>
  <c r="P4697" i="1"/>
  <c r="P4761" i="1"/>
  <c r="P4825" i="1"/>
  <c r="P4889" i="1"/>
  <c r="P4953" i="1"/>
  <c r="P5017" i="1"/>
  <c r="P5081" i="1"/>
  <c r="P5145" i="1"/>
  <c r="P5209" i="1"/>
  <c r="P5273" i="1"/>
  <c r="P5337" i="1"/>
  <c r="P5401" i="1"/>
  <c r="P5465" i="1"/>
  <c r="P5529" i="1"/>
  <c r="P5593" i="1"/>
  <c r="P5657" i="1"/>
  <c r="P5721" i="1"/>
  <c r="P5785" i="1"/>
  <c r="P5849" i="1"/>
  <c r="P5913" i="1"/>
  <c r="P5977" i="1"/>
  <c r="P6041" i="1"/>
  <c r="P6105" i="1"/>
  <c r="P6169" i="1"/>
  <c r="P6233" i="1"/>
  <c r="P6297" i="1"/>
  <c r="P6361" i="1"/>
  <c r="P6425" i="1"/>
  <c r="P6489" i="1"/>
  <c r="P6553" i="1"/>
  <c r="P6617" i="1"/>
  <c r="P6681" i="1"/>
  <c r="P6745" i="1"/>
  <c r="P6809" i="1"/>
  <c r="P6873" i="1"/>
  <c r="P6937" i="1"/>
  <c r="P7001" i="1"/>
  <c r="P7065" i="1"/>
  <c r="P7129" i="1"/>
  <c r="P7209" i="1"/>
  <c r="P7465" i="1"/>
  <c r="P7753" i="1"/>
  <c r="P8009" i="1"/>
  <c r="P8265" i="1"/>
  <c r="P28" i="1"/>
  <c r="P156" i="1"/>
  <c r="P284" i="1"/>
  <c r="P412" i="1"/>
  <c r="P540" i="1"/>
  <c r="P668" i="1"/>
  <c r="P2466" i="1"/>
  <c r="P2722" i="1"/>
  <c r="P2978" i="1"/>
  <c r="P3234" i="1"/>
  <c r="P5602" i="1"/>
  <c r="P5842" i="1"/>
  <c r="P6210" i="1"/>
  <c r="P6434" i="1"/>
  <c r="P6626" i="1"/>
  <c r="P6978" i="1"/>
  <c r="P7714" i="1"/>
  <c r="P7842" i="1"/>
  <c r="P7986" i="1"/>
  <c r="P8146" i="1"/>
  <c r="P8306" i="1"/>
  <c r="P8482" i="1"/>
  <c r="P1691" i="1"/>
  <c r="P2331" i="1"/>
  <c r="P3035" i="1"/>
  <c r="P3739" i="1"/>
  <c r="P4379" i="1"/>
  <c r="P5147" i="1"/>
  <c r="P5787" i="1"/>
  <c r="P6491" i="1"/>
  <c r="P7067" i="1"/>
  <c r="P7707" i="1"/>
  <c r="P8300" i="1"/>
  <c r="P1479" i="1"/>
  <c r="P3623" i="1"/>
  <c r="P5479" i="1"/>
  <c r="P7175" i="1"/>
  <c r="P8411" i="1"/>
  <c r="P8136" i="1"/>
  <c r="P2391" i="1"/>
  <c r="P4247" i="1"/>
  <c r="P5751" i="1"/>
  <c r="P7623" i="1"/>
  <c r="P3763" i="1"/>
  <c r="P4631" i="1"/>
  <c r="P3052" i="1"/>
  <c r="P2320" i="1"/>
  <c r="P254" i="1"/>
  <c r="P686" i="1"/>
  <c r="P798" i="1"/>
  <c r="P862" i="1"/>
  <c r="P926" i="1"/>
  <c r="P990" i="1"/>
  <c r="P1054" i="1"/>
  <c r="P819" i="1"/>
  <c r="P947" i="1"/>
  <c r="P1075" i="1"/>
  <c r="P1169" i="1"/>
  <c r="P1297" i="1"/>
  <c r="P1425" i="1"/>
  <c r="P1553" i="1"/>
  <c r="P1681" i="1"/>
  <c r="P1809" i="1"/>
  <c r="P2065" i="1"/>
  <c r="P2321" i="1"/>
  <c r="P2577" i="1"/>
  <c r="P2833" i="1"/>
  <c r="P3089" i="1"/>
  <c r="P182" i="1"/>
  <c r="P390" i="1"/>
  <c r="P534" i="1"/>
  <c r="P331" i="1"/>
  <c r="P459" i="1"/>
  <c r="P587" i="1"/>
  <c r="P715" i="1"/>
  <c r="P7276" i="1"/>
  <c r="P7404" i="1"/>
  <c r="P7532" i="1"/>
  <c r="P7660" i="1"/>
  <c r="P521" i="1"/>
  <c r="P3217" i="1"/>
  <c r="P3473" i="1"/>
  <c r="P4625" i="1"/>
  <c r="P4881" i="1"/>
  <c r="P5137" i="1"/>
  <c r="P5393" i="1"/>
  <c r="P5649" i="1"/>
  <c r="P5905" i="1"/>
  <c r="P6161" i="1"/>
  <c r="P6417" i="1"/>
  <c r="P6673" i="1"/>
  <c r="P7057" i="1"/>
  <c r="P7889" i="1"/>
  <c r="P8017" i="1"/>
  <c r="P8209" i="1"/>
  <c r="P8433" i="1"/>
  <c r="P1402" i="1"/>
  <c r="P1466" i="1"/>
  <c r="P1530" i="1"/>
  <c r="P1594" i="1"/>
  <c r="P1658" i="1"/>
  <c r="P1722" i="1"/>
  <c r="P1786" i="1"/>
  <c r="P1866" i="1"/>
  <c r="P1930" i="1"/>
  <c r="P1994" i="1"/>
  <c r="P2058" i="1"/>
  <c r="P2122" i="1"/>
  <c r="P2186" i="1"/>
  <c r="P2250" i="1"/>
  <c r="P2314" i="1"/>
  <c r="P2378" i="1"/>
  <c r="P837" i="1"/>
  <c r="P581" i="1"/>
  <c r="P215" i="1"/>
  <c r="P392" i="1"/>
  <c r="P712" i="1"/>
  <c r="P968" i="1"/>
  <c r="P1057" i="1"/>
  <c r="P1278" i="1"/>
  <c r="P450" i="1"/>
  <c r="P919" i="1"/>
  <c r="P488" i="1"/>
  <c r="P1000" i="1"/>
  <c r="P1089" i="1"/>
  <c r="P1250" i="1"/>
  <c r="P709" i="1"/>
  <c r="P1759" i="1"/>
  <c r="P1459" i="1"/>
  <c r="P1715" i="1"/>
  <c r="P677" i="1"/>
  <c r="P725" i="1"/>
  <c r="P8408" i="1"/>
  <c r="P901" i="1"/>
  <c r="P2269" i="1"/>
  <c r="P2525" i="1"/>
  <c r="P2781" i="1"/>
  <c r="P3357" i="1"/>
  <c r="P3677" i="1"/>
  <c r="P3997" i="1"/>
  <c r="P4573" i="1"/>
  <c r="P5789" i="1"/>
  <c r="P2732" i="1"/>
  <c r="P2796" i="1"/>
  <c r="P2860" i="1"/>
  <c r="P2924" i="1"/>
  <c r="P2988" i="1"/>
  <c r="P3068" i="1"/>
  <c r="P2024" i="1"/>
  <c r="P2280" i="1"/>
  <c r="P2188" i="1"/>
  <c r="P849" i="1"/>
  <c r="P1117" i="1"/>
  <c r="P1373" i="1"/>
  <c r="P1629" i="1"/>
  <c r="P1885" i="1"/>
  <c r="P3037" i="1"/>
  <c r="P3549" i="1"/>
  <c r="P4317" i="1"/>
  <c r="P4701" i="1"/>
  <c r="P4957" i="1"/>
  <c r="P5277" i="1"/>
  <c r="P5661" i="1"/>
  <c r="P6109" i="1"/>
  <c r="P6365" i="1"/>
  <c r="P7389" i="1"/>
  <c r="P7661" i="1"/>
  <c r="P7901" i="1"/>
  <c r="P8157" i="1"/>
  <c r="P8429" i="1"/>
  <c r="P185" i="1"/>
  <c r="P313" i="1"/>
  <c r="P537" i="1"/>
  <c r="P697" i="1"/>
  <c r="P5107" i="1"/>
  <c r="P5987" i="1"/>
  <c r="P6579" i="1"/>
  <c r="P7171" i="1"/>
  <c r="P7763" i="1"/>
  <c r="P8227" i="1"/>
  <c r="P7219" i="1"/>
  <c r="P7795" i="1"/>
  <c r="P73" i="1"/>
  <c r="P265" i="1"/>
  <c r="P553" i="1"/>
  <c r="P713" i="1"/>
  <c r="P7401" i="1"/>
  <c r="P7657" i="1"/>
  <c r="P7913" i="1"/>
  <c r="P8169" i="1"/>
  <c r="P8425" i="1"/>
  <c r="P5763" i="1"/>
  <c r="P6355" i="1"/>
  <c r="P6947" i="1"/>
  <c r="P7555" i="1"/>
  <c r="P8339" i="1"/>
  <c r="P856" i="1"/>
  <c r="P984" i="1"/>
  <c r="P6557" i="1"/>
  <c r="P6813" i="1"/>
  <c r="P7069" i="1"/>
  <c r="P150" i="1"/>
  <c r="P406" i="1"/>
  <c r="P742" i="1"/>
  <c r="P1205" i="1"/>
  <c r="P7241" i="1"/>
  <c r="P7497" i="1"/>
  <c r="P26" i="1"/>
  <c r="P154" i="1"/>
  <c r="P282" i="1"/>
  <c r="P410" i="1"/>
  <c r="P538" i="1"/>
  <c r="P666" i="1"/>
  <c r="P7216" i="1"/>
  <c r="P7344" i="1"/>
  <c r="P7472" i="1"/>
  <c r="P7600" i="1"/>
  <c r="P7728" i="1"/>
  <c r="P7856" i="1"/>
  <c r="P7984" i="1"/>
  <c r="P8112" i="1"/>
  <c r="P1653" i="1"/>
  <c r="P1909" i="1"/>
  <c r="P2165" i="1"/>
  <c r="P2421" i="1"/>
  <c r="P2677" i="1"/>
  <c r="P2933" i="1"/>
  <c r="P3189" i="1"/>
  <c r="P831" i="1"/>
  <c r="P895" i="1"/>
  <c r="P959" i="1"/>
  <c r="P1023" i="1"/>
  <c r="P1101" i="1"/>
  <c r="P3253" i="1"/>
  <c r="P3509" i="1"/>
  <c r="P3765" i="1"/>
  <c r="P4021" i="1"/>
  <c r="P4277" i="1"/>
  <c r="P4533" i="1"/>
  <c r="P4789" i="1"/>
  <c r="P5045" i="1"/>
  <c r="P5301" i="1"/>
  <c r="P5557" i="1"/>
  <c r="P5813" i="1"/>
  <c r="P6069" i="1"/>
  <c r="P6325" i="1"/>
  <c r="P6581" i="1"/>
  <c r="P1485" i="1"/>
  <c r="P1741" i="1"/>
  <c r="P1997" i="1"/>
  <c r="P2253" i="1"/>
  <c r="P2509" i="1"/>
  <c r="P2765" i="1"/>
  <c r="P3021" i="1"/>
  <c r="P3277" i="1"/>
  <c r="P3533" i="1"/>
  <c r="P3789" i="1"/>
  <c r="P4045" i="1"/>
  <c r="P4301" i="1"/>
  <c r="P4557" i="1"/>
  <c r="P4813" i="1"/>
  <c r="P5069" i="1"/>
  <c r="P5325" i="1"/>
  <c r="P5581" i="1"/>
  <c r="P5837" i="1"/>
  <c r="P6093" i="1"/>
  <c r="P6349" i="1"/>
  <c r="P6605" i="1"/>
  <c r="P6773" i="1"/>
  <c r="P7029" i="1"/>
  <c r="P7413" i="1"/>
  <c r="P7941" i="1"/>
  <c r="P8453" i="1"/>
  <c r="P884" i="1"/>
  <c r="P1012" i="1"/>
  <c r="P6925" i="1"/>
  <c r="P7181" i="1"/>
  <c r="P7469" i="1"/>
  <c r="P7613" i="1"/>
  <c r="P7885" i="1"/>
  <c r="P8173" i="1"/>
  <c r="P8461" i="1"/>
  <c r="P900" i="1"/>
  <c r="P1028" i="1"/>
  <c r="P810" i="1"/>
  <c r="P874" i="1"/>
  <c r="P938" i="1"/>
  <c r="P1002" i="1"/>
  <c r="P1066" i="1"/>
  <c r="P79" i="1"/>
  <c r="P207" i="1"/>
  <c r="P335" i="1"/>
  <c r="P463" i="1"/>
  <c r="P591" i="1"/>
  <c r="P719" i="1"/>
  <c r="P8133" i="1"/>
  <c r="P1109" i="1"/>
  <c r="P1365" i="1"/>
  <c r="P1621" i="1"/>
  <c r="P1877" i="1"/>
  <c r="P7200" i="1"/>
  <c r="P7328" i="1"/>
  <c r="P7456" i="1"/>
  <c r="P7584" i="1"/>
  <c r="P7712" i="1"/>
  <c r="P7840" i="1"/>
  <c r="P7968" i="1"/>
  <c r="P8096" i="1"/>
  <c r="P3772" i="1"/>
  <c r="P4028" i="1"/>
  <c r="P4284" i="1"/>
  <c r="P4540" i="1"/>
  <c r="P4796" i="1"/>
  <c r="P5052" i="1"/>
  <c r="P5372" i="1"/>
  <c r="P5628" i="1"/>
  <c r="P5884" i="1"/>
  <c r="P6140" i="1"/>
  <c r="P6396" i="1"/>
  <c r="P6652" i="1"/>
  <c r="P8272" i="1"/>
  <c r="P3136" i="1"/>
  <c r="P3328" i="1"/>
  <c r="P3520" i="1"/>
  <c r="P3856" i="1"/>
  <c r="P4032" i="1"/>
  <c r="P4272" i="1"/>
  <c r="P4528" i="1"/>
  <c r="P4880" i="1"/>
  <c r="P5136" i="1"/>
  <c r="P5376" i="1"/>
  <c r="P5648" i="1"/>
  <c r="P5904" i="1"/>
  <c r="P6208" i="1"/>
  <c r="P6576" i="1"/>
  <c r="P6752" i="1"/>
  <c r="P6879" i="1"/>
  <c r="P7135" i="1"/>
  <c r="P7391" i="1"/>
  <c r="P7647" i="1"/>
  <c r="P7903" i="1"/>
  <c r="P8143" i="1"/>
  <c r="P8271" i="1"/>
  <c r="P8399" i="1"/>
  <c r="P8208" i="1"/>
  <c r="P8144" i="1"/>
  <c r="P7151" i="1"/>
  <c r="P7663" i="1"/>
  <c r="P8304" i="1"/>
  <c r="P7087" i="1"/>
  <c r="P7599" i="1"/>
  <c r="P8111" i="1"/>
  <c r="P5388" i="1"/>
  <c r="P7004" i="1"/>
  <c r="P7132" i="1"/>
  <c r="P31" i="1"/>
  <c r="P159" i="1"/>
  <c r="P287" i="1"/>
  <c r="P4832" i="1"/>
  <c r="P5280" i="1"/>
  <c r="P6672" i="1"/>
  <c r="P6992" i="1"/>
  <c r="P7120" i="1"/>
  <c r="P497" i="1"/>
  <c r="P1009" i="1"/>
  <c r="P1277" i="1"/>
  <c r="P1405" i="1"/>
  <c r="P1533" i="1"/>
  <c r="P1661" i="1"/>
  <c r="P1789" i="1"/>
  <c r="P1917" i="1"/>
  <c r="P2045" i="1"/>
  <c r="P2173" i="1"/>
  <c r="P2301" i="1"/>
  <c r="P2429" i="1"/>
  <c r="P2557" i="1"/>
  <c r="P2685" i="1"/>
  <c r="P2813" i="1"/>
  <c r="P2941" i="1"/>
  <c r="P3069" i="1"/>
  <c r="P3197" i="1"/>
  <c r="P3325" i="1"/>
  <c r="P3453" i="1"/>
  <c r="P3581" i="1"/>
  <c r="P3709" i="1"/>
  <c r="P3837" i="1"/>
  <c r="P3965" i="1"/>
  <c r="P4093" i="1"/>
  <c r="P4221" i="1"/>
  <c r="P4349" i="1"/>
  <c r="P4477" i="1"/>
  <c r="P4605" i="1"/>
  <c r="P4733" i="1"/>
  <c r="P4861" i="1"/>
  <c r="P4989" i="1"/>
  <c r="P5117" i="1"/>
  <c r="P5245" i="1"/>
  <c r="P5373" i="1"/>
  <c r="P5501" i="1"/>
  <c r="P5629" i="1"/>
  <c r="P5757" i="1"/>
  <c r="P5885" i="1"/>
  <c r="P6013" i="1"/>
  <c r="P6141" i="1"/>
  <c r="P6269" i="1"/>
  <c r="P6397" i="1"/>
  <c r="P6525" i="1"/>
  <c r="P6653" i="1"/>
  <c r="P6781" i="1"/>
  <c r="P6909" i="1"/>
  <c r="P7037" i="1"/>
  <c r="P7165" i="1"/>
  <c r="P7405" i="1"/>
  <c r="P7693" i="1"/>
  <c r="P8109" i="1"/>
  <c r="P68" i="1"/>
  <c r="P196" i="1"/>
  <c r="P324" i="1"/>
  <c r="P452" i="1"/>
  <c r="P807" i="1"/>
  <c r="P999" i="1"/>
  <c r="P3112" i="1"/>
  <c r="P3368" i="1"/>
  <c r="P3624" i="1"/>
  <c r="P3880" i="1"/>
  <c r="P4136" i="1"/>
  <c r="P4392" i="1"/>
  <c r="P4648" i="1"/>
  <c r="P4904" i="1"/>
  <c r="P5160" i="1"/>
  <c r="P5480" i="1"/>
  <c r="P5736" i="1"/>
  <c r="P5992" i="1"/>
  <c r="P6248" i="1"/>
  <c r="P6504" i="1"/>
  <c r="P6760" i="1"/>
  <c r="P6981" i="1"/>
  <c r="P7417" i="1"/>
  <c r="P7673" i="1"/>
  <c r="P7833" i="1"/>
  <c r="P8089" i="1"/>
  <c r="P8345" i="1"/>
  <c r="P133" i="1"/>
  <c r="P1247" i="1"/>
  <c r="P1567" i="1"/>
  <c r="P1887" i="1"/>
  <c r="P2143" i="1"/>
  <c r="P2399" i="1"/>
  <c r="P2655" i="1"/>
  <c r="P2911" i="1"/>
  <c r="P3167" i="1"/>
  <c r="P3743" i="1"/>
  <c r="P3999" i="1"/>
  <c r="P4255" i="1"/>
  <c r="P4511" i="1"/>
  <c r="P4767" i="1"/>
  <c r="P5023" i="1"/>
  <c r="P5279" i="1"/>
  <c r="P612" i="1"/>
  <c r="P740" i="1"/>
  <c r="P7702" i="1"/>
  <c r="P7766" i="1"/>
  <c r="P7830" i="1"/>
  <c r="P7894" i="1"/>
  <c r="P7958" i="1"/>
  <c r="P8022" i="1"/>
  <c r="P8086" i="1"/>
  <c r="P8150" i="1"/>
  <c r="P8214" i="1"/>
  <c r="P8278" i="1"/>
  <c r="P8342" i="1"/>
  <c r="P8406" i="1"/>
  <c r="P8470" i="1"/>
  <c r="P1323" i="1"/>
  <c r="P1579" i="1"/>
  <c r="P1835" i="1"/>
  <c r="P2091" i="1"/>
  <c r="P2347" i="1"/>
  <c r="P2603" i="1"/>
  <c r="P3051" i="1"/>
  <c r="P3307" i="1"/>
  <c r="P3563" i="1"/>
  <c r="P3819" i="1"/>
  <c r="P4075" i="1"/>
  <c r="P4331" i="1"/>
  <c r="P4587" i="1"/>
  <c r="P4843" i="1"/>
  <c r="P5099" i="1"/>
  <c r="P5355" i="1"/>
  <c r="P5611" i="1"/>
  <c r="P5867" i="1"/>
  <c r="P6123" i="1"/>
  <c r="P6379" i="1"/>
  <c r="P6635" i="1"/>
  <c r="P6891" i="1"/>
  <c r="P7147" i="1"/>
  <c r="P7403" i="1"/>
  <c r="P7659" i="1"/>
  <c r="P7915" i="1"/>
  <c r="P197" i="1"/>
  <c r="P8443" i="1"/>
  <c r="P405" i="1"/>
  <c r="P1199" i="1"/>
  <c r="P1455" i="1"/>
  <c r="P1711" i="1"/>
  <c r="P1967" i="1"/>
  <c r="P2223" i="1"/>
  <c r="P2479" i="1"/>
  <c r="P7109" i="1"/>
  <c r="P845" i="1"/>
  <c r="P8196" i="1"/>
  <c r="P8324" i="1"/>
  <c r="P8452" i="1"/>
  <c r="P1359" i="1"/>
  <c r="P1615" i="1"/>
  <c r="P1871" i="1"/>
  <c r="P2127" i="1"/>
  <c r="P2383" i="1"/>
  <c r="P2639" i="1"/>
  <c r="P2895" i="1"/>
  <c r="P3151" i="1"/>
  <c r="P3407" i="1"/>
  <c r="P3663" i="1"/>
  <c r="P3919" i="1"/>
  <c r="P4175" i="1"/>
  <c r="P4431" i="1"/>
  <c r="P4687" i="1"/>
  <c r="P4943" i="1"/>
  <c r="P5199" i="1"/>
  <c r="P5407" i="1"/>
  <c r="P5663" i="1"/>
  <c r="P5919" i="1"/>
  <c r="P6175" i="1"/>
  <c r="P6431" i="1"/>
  <c r="P6687" i="1"/>
  <c r="P8480" i="1"/>
  <c r="P2735" i="1"/>
  <c r="P2991" i="1"/>
  <c r="P3247" i="1"/>
  <c r="P3503" i="1"/>
  <c r="P3759" i="1"/>
  <c r="P4015" i="1"/>
  <c r="P4271" i="1"/>
  <c r="P4527" i="1"/>
  <c r="P4783" i="1"/>
  <c r="P5039" i="1"/>
  <c r="P5295" i="1"/>
  <c r="P5551" i="1"/>
  <c r="P5807" i="1"/>
  <c r="P6063" i="1"/>
  <c r="P6319" i="1"/>
  <c r="P6575" i="1"/>
  <c r="P8384" i="1"/>
  <c r="P69" i="1"/>
  <c r="P5647" i="1"/>
  <c r="P5903" i="1"/>
  <c r="P6159" i="1"/>
  <c r="P6415" i="1"/>
  <c r="P6671" i="1"/>
  <c r="P6927" i="1"/>
  <c r="P7183" i="1"/>
  <c r="P7439" i="1"/>
  <c r="P7695" i="1"/>
  <c r="P7951" i="1"/>
  <c r="P812" i="1"/>
  <c r="P940" i="1"/>
  <c r="P941" i="1"/>
  <c r="P855" i="1"/>
  <c r="P2133" i="1"/>
  <c r="P2389" i="1"/>
  <c r="P2645" i="1"/>
  <c r="P2901" i="1"/>
  <c r="P3157" i="1"/>
  <c r="P3413" i="1"/>
  <c r="P3669" i="1"/>
  <c r="P3925" i="1"/>
  <c r="P4181" i="1"/>
  <c r="P4437" i="1"/>
  <c r="P4693" i="1"/>
  <c r="P4949" i="1"/>
  <c r="P5205" i="1"/>
  <c r="P5461" i="1"/>
  <c r="P5717" i="1"/>
  <c r="P5973" i="1"/>
  <c r="P6229" i="1"/>
  <c r="P6485" i="1"/>
  <c r="P6741" i="1"/>
  <c r="P6997" i="1"/>
  <c r="P74" i="1"/>
  <c r="P202" i="1"/>
  <c r="P330" i="1"/>
  <c r="P458" i="1"/>
  <c r="P586" i="1"/>
  <c r="P714" i="1"/>
  <c r="P7421" i="1"/>
  <c r="P7933" i="1"/>
  <c r="P8205" i="1"/>
  <c r="P8160" i="1"/>
  <c r="P7605" i="1"/>
  <c r="P8244" i="1"/>
  <c r="P8372" i="1"/>
  <c r="P3788" i="1"/>
  <c r="P4044" i="1"/>
  <c r="P4300" i="1"/>
  <c r="P4556" i="1"/>
  <c r="P4812" i="1"/>
  <c r="P5068" i="1"/>
  <c r="P5452" i="1"/>
  <c r="P5708" i="1"/>
  <c r="P5964" i="1"/>
  <c r="P3152" i="1"/>
  <c r="P3488" i="1"/>
  <c r="P3744" i="1"/>
  <c r="P4080" i="1"/>
  <c r="P4336" i="1"/>
  <c r="P4544" i="1"/>
  <c r="P4768" i="1"/>
  <c r="P5104" i="1"/>
  <c r="P5456" i="1"/>
  <c r="P5712" i="1"/>
  <c r="P6048" i="1"/>
  <c r="P6304" i="1"/>
  <c r="P6480" i="1"/>
  <c r="P6736" i="1"/>
  <c r="P8376" i="1"/>
  <c r="P462" i="1"/>
  <c r="P259" i="1"/>
  <c r="P3188" i="1"/>
  <c r="P3444" i="1"/>
  <c r="P4596" i="1"/>
  <c r="P4724" i="1"/>
  <c r="P4852" i="1"/>
  <c r="P4980" i="1"/>
  <c r="P5108" i="1"/>
  <c r="P5236" i="1"/>
  <c r="P5428" i="1"/>
  <c r="P5684" i="1"/>
  <c r="P5940" i="1"/>
  <c r="P802" i="1"/>
  <c r="P866" i="1"/>
  <c r="P930" i="1"/>
  <c r="P994" i="1"/>
  <c r="P1058" i="1"/>
  <c r="P119" i="1"/>
  <c r="P311" i="1"/>
  <c r="P471" i="1"/>
  <c r="P599" i="1"/>
  <c r="P727" i="1"/>
  <c r="P104" i="1"/>
  <c r="P232" i="1"/>
  <c r="P552" i="1"/>
  <c r="P744" i="1"/>
  <c r="P3192" i="1"/>
  <c r="P3320" i="1"/>
  <c r="P3448" i="1"/>
  <c r="P3592" i="1"/>
  <c r="P3848" i="1"/>
  <c r="P4104" i="1"/>
  <c r="P4360" i="1"/>
  <c r="P6132" i="1"/>
  <c r="P6388" i="1"/>
  <c r="P6644" i="1"/>
  <c r="P7812" i="1"/>
  <c r="P8068" i="1"/>
  <c r="P5377" i="1"/>
  <c r="P1274" i="1"/>
  <c r="P2506" i="1"/>
  <c r="P2762" i="1"/>
  <c r="P45" i="1"/>
  <c r="P557" i="1"/>
  <c r="P821" i="1"/>
  <c r="P4159" i="1"/>
  <c r="P4415" i="1"/>
  <c r="P4728" i="1"/>
  <c r="P4984" i="1"/>
  <c r="P5256" i="1"/>
  <c r="P5512" i="1"/>
  <c r="P5768" i="1"/>
  <c r="P6024" i="1"/>
  <c r="P6280" i="1"/>
  <c r="P6536" i="1"/>
  <c r="P6792" i="1"/>
  <c r="P7768" i="1"/>
  <c r="P8024" i="1"/>
  <c r="P1349" i="1"/>
  <c r="P1605" i="1"/>
  <c r="P1861" i="1"/>
  <c r="P2117" i="1"/>
  <c r="P2373" i="1"/>
  <c r="P2629" i="1"/>
  <c r="P2885" i="1"/>
  <c r="P3141" i="1"/>
  <c r="P3461" i="1"/>
  <c r="P3717" i="1"/>
  <c r="P3973" i="1"/>
  <c r="P4229" i="1"/>
  <c r="P4485" i="1"/>
  <c r="P4741" i="1"/>
  <c r="P4997" i="1"/>
  <c r="P5445" i="1"/>
  <c r="P5701" i="1"/>
  <c r="P5957" i="1"/>
  <c r="P6213" i="1"/>
  <c r="P6469" i="1"/>
  <c r="P6725" i="1"/>
  <c r="P7317" i="1"/>
  <c r="P7973" i="1"/>
  <c r="P8485" i="1"/>
  <c r="P2622" i="1"/>
  <c r="P2878" i="1"/>
  <c r="P3134" i="1"/>
  <c r="P3326" i="1"/>
  <c r="P3550" i="1"/>
  <c r="P4302" i="1"/>
  <c r="P4446" i="1"/>
  <c r="P5379" i="1"/>
  <c r="P6003" i="1"/>
  <c r="P6595" i="1"/>
  <c r="P1127" i="1"/>
  <c r="P1171" i="1"/>
  <c r="P1427" i="1"/>
  <c r="P1683" i="1"/>
  <c r="P1939" i="1"/>
  <c r="P2195" i="1"/>
  <c r="P2451" i="1"/>
  <c r="P2771" i="1"/>
  <c r="P3155" i="1"/>
  <c r="P3411" i="1"/>
  <c r="P3667" i="1"/>
  <c r="P4051" i="1"/>
  <c r="P4307" i="1"/>
  <c r="P4563" i="1"/>
  <c r="P4819" i="1"/>
  <c r="P5075" i="1"/>
  <c r="P5363" i="1"/>
  <c r="P6963" i="1"/>
  <c r="P5571" i="1"/>
  <c r="P5806" i="1"/>
  <c r="P6062" i="1"/>
  <c r="P6318" i="1"/>
  <c r="P6574" i="1"/>
  <c r="P6830" i="1"/>
  <c r="P7086" i="1"/>
  <c r="P7358" i="1"/>
  <c r="P7614" i="1"/>
  <c r="P7742" i="1"/>
  <c r="P7806" i="1"/>
  <c r="P7870" i="1"/>
  <c r="P7934" i="1"/>
  <c r="P7998" i="1"/>
  <c r="P8062" i="1"/>
  <c r="P8126" i="1"/>
  <c r="P8190" i="1"/>
  <c r="P8254" i="1"/>
  <c r="P8318" i="1"/>
  <c r="P8382" i="1"/>
  <c r="P8446" i="1"/>
  <c r="P77" i="1"/>
  <c r="P589" i="1"/>
  <c r="P6019" i="1"/>
  <c r="P6611" i="1"/>
  <c r="P7507" i="1"/>
  <c r="P8483" i="1"/>
  <c r="P6195" i="1"/>
  <c r="P7379" i="1"/>
  <c r="P101" i="1"/>
  <c r="P1379" i="1"/>
  <c r="P1763" i="1"/>
  <c r="P4003" i="1"/>
  <c r="P4963" i="1"/>
  <c r="P6627" i="1"/>
  <c r="P5715" i="1"/>
  <c r="P7955" i="1"/>
  <c r="P341" i="1"/>
  <c r="P6051" i="1"/>
  <c r="P7251" i="1"/>
  <c r="P8416" i="1"/>
  <c r="P1443" i="1"/>
  <c r="P2083" i="1"/>
  <c r="P2339" i="1"/>
  <c r="P2595" i="1"/>
  <c r="P3043" i="1"/>
  <c r="P3683" i="1"/>
  <c r="P4643" i="1"/>
  <c r="P5187" i="1"/>
  <c r="P7075" i="1"/>
  <c r="P383" i="1"/>
  <c r="P511" i="1"/>
  <c r="P639" i="1"/>
  <c r="P767" i="1"/>
  <c r="P120" i="1"/>
  <c r="P248" i="1"/>
  <c r="P376" i="1"/>
  <c r="P504" i="1"/>
  <c r="P632" i="1"/>
  <c r="P760" i="1"/>
  <c r="P7844" i="1"/>
  <c r="P8100" i="1"/>
  <c r="P6348" i="1"/>
  <c r="P6604" i="1"/>
  <c r="P6860" i="1"/>
  <c r="P3376" i="1"/>
  <c r="P3632" i="1"/>
  <c r="P3808" i="1"/>
  <c r="P4064" i="1"/>
  <c r="P4320" i="1"/>
  <c r="P4656" i="1"/>
  <c r="P4912" i="1"/>
  <c r="P5424" i="1"/>
  <c r="P5600" i="1"/>
  <c r="P5856" i="1"/>
  <c r="P6080" i="1"/>
  <c r="P6368" i="1"/>
  <c r="P6624" i="1"/>
  <c r="P6880" i="1"/>
  <c r="P7008" i="1"/>
  <c r="P7136" i="1"/>
  <c r="P8397" i="1"/>
  <c r="P397" i="1"/>
  <c r="P2859" i="1"/>
  <c r="P7587" i="1"/>
  <c r="P8296" i="1"/>
  <c r="P1671" i="1"/>
  <c r="P2263" i="1"/>
  <c r="P2855" i="1"/>
  <c r="P3495" i="1"/>
  <c r="P4151" i="1"/>
  <c r="P4759" i="1"/>
  <c r="P5367" i="1"/>
  <c r="P6007" i="1"/>
  <c r="P6599" i="1"/>
  <c r="P7207" i="1"/>
  <c r="P7831" i="1"/>
  <c r="P789" i="1"/>
  <c r="P8183" i="1"/>
  <c r="P8311" i="1"/>
  <c r="P8439" i="1"/>
  <c r="P8051" i="1"/>
  <c r="P1527" i="1"/>
  <c r="P2135" i="1"/>
  <c r="P2727" i="1"/>
  <c r="P3351" i="1"/>
  <c r="P3975" i="1"/>
  <c r="P4583" i="1"/>
  <c r="P5191" i="1"/>
  <c r="P5799" i="1"/>
  <c r="P6423" i="1"/>
  <c r="P7031" i="1"/>
  <c r="P7655" i="1"/>
  <c r="P61" i="1"/>
  <c r="P573" i="1"/>
  <c r="P2119" i="1"/>
  <c r="P3639" i="1"/>
  <c r="P5159" i="1"/>
  <c r="P6631" i="1"/>
  <c r="P1149" i="1"/>
  <c r="P116" i="1"/>
  <c r="P244" i="1"/>
  <c r="P372" i="1"/>
  <c r="P500" i="1"/>
  <c r="P660" i="1"/>
  <c r="P1102" i="1"/>
  <c r="P3038" i="1"/>
  <c r="P3166" i="1"/>
  <c r="P3310" i="1"/>
  <c r="P3438" i="1"/>
  <c r="P3582" i="1"/>
  <c r="P3646" i="1"/>
  <c r="P3710" i="1"/>
  <c r="P3774" i="1"/>
  <c r="P3838" i="1"/>
  <c r="P3902" i="1"/>
  <c r="P3966" i="1"/>
  <c r="P4030" i="1"/>
  <c r="P4126" i="1"/>
  <c r="P4238" i="1"/>
  <c r="P4382" i="1"/>
  <c r="P5618" i="1"/>
  <c r="P5858" i="1"/>
  <c r="P6130" i="1"/>
  <c r="P6386" i="1"/>
  <c r="P6642" i="1"/>
  <c r="P6818" i="1"/>
  <c r="P7042" i="1"/>
  <c r="P7250" i="1"/>
  <c r="P7378" i="1"/>
  <c r="P7506" i="1"/>
  <c r="P7634" i="1"/>
  <c r="P4198" i="1"/>
  <c r="P5542" i="1"/>
  <c r="P5798" i="1"/>
  <c r="P6054" i="1"/>
  <c r="P6310" i="1"/>
  <c r="P6566" i="1"/>
  <c r="P6822" i="1"/>
  <c r="P7078" i="1"/>
  <c r="P7366" i="1"/>
  <c r="P7622" i="1"/>
  <c r="P4510" i="1"/>
  <c r="P4574" i="1"/>
  <c r="P4638" i="1"/>
  <c r="P4702" i="1"/>
  <c r="P4766" i="1"/>
  <c r="P4830" i="1"/>
  <c r="P4894" i="1"/>
  <c r="P4958" i="1"/>
  <c r="P5022" i="1"/>
  <c r="P5086" i="1"/>
  <c r="P5150" i="1"/>
  <c r="P5214" i="1"/>
  <c r="P5278" i="1"/>
  <c r="P5342" i="1"/>
  <c r="P5406" i="1"/>
  <c r="P5534" i="1"/>
  <c r="P5662" i="1"/>
  <c r="P5790" i="1"/>
  <c r="P5918" i="1"/>
  <c r="P6046" i="1"/>
  <c r="P6174" i="1"/>
  <c r="P6302" i="1"/>
  <c r="P6430" i="1"/>
  <c r="P6558" i="1"/>
  <c r="P6686" i="1"/>
  <c r="P6814" i="1"/>
  <c r="P6942" i="1"/>
  <c r="P7070" i="1"/>
  <c r="P7198" i="1"/>
  <c r="P7326" i="1"/>
  <c r="P7454" i="1"/>
  <c r="P7582" i="1"/>
  <c r="P357" i="1"/>
  <c r="P965" i="1"/>
  <c r="P99" i="1"/>
  <c r="P3172" i="1"/>
  <c r="P3428" i="1"/>
  <c r="P5284" i="1"/>
  <c r="P5540" i="1"/>
  <c r="P5796" i="1"/>
  <c r="P6052" i="1"/>
  <c r="P6308" i="1"/>
  <c r="P6564" i="1"/>
  <c r="P6820" i="1"/>
  <c r="P6980" i="1"/>
  <c r="P7108" i="1"/>
  <c r="P7236" i="1"/>
  <c r="P7364" i="1"/>
  <c r="P7492" i="1"/>
  <c r="P7620" i="1"/>
  <c r="P1921" i="1"/>
  <c r="P2177" i="1"/>
  <c r="P2433" i="1"/>
  <c r="P2689" i="1"/>
  <c r="P2945" i="1"/>
  <c r="P1106" i="1"/>
  <c r="P3010" i="1"/>
  <c r="P3090" i="1"/>
  <c r="P3186" i="1"/>
  <c r="P3266" i="1"/>
  <c r="P3330" i="1"/>
  <c r="P3394" i="1"/>
  <c r="P5152" i="1"/>
  <c r="P209" i="1"/>
  <c r="P657" i="1"/>
  <c r="P3158" i="1"/>
  <c r="P3393" i="1"/>
  <c r="P4609" i="1"/>
  <c r="P4865" i="1"/>
  <c r="P5121" i="1"/>
  <c r="P5569" i="1"/>
  <c r="P5825" i="1"/>
  <c r="P6081" i="1"/>
  <c r="P6337" i="1"/>
  <c r="P6593" i="1"/>
  <c r="P6849" i="1"/>
  <c r="P4230" i="1"/>
  <c r="P5494" i="1"/>
  <c r="P5750" i="1"/>
  <c r="P6006" i="1"/>
  <c r="P6262" i="1"/>
  <c r="P6518" i="1"/>
  <c r="P6774" i="1"/>
  <c r="P7094" i="1"/>
  <c r="P7398" i="1"/>
  <c r="P7574" i="1"/>
  <c r="P5507" i="1"/>
  <c r="P6099" i="1"/>
  <c r="P6691" i="1"/>
  <c r="P5091" i="1"/>
  <c r="P5971" i="1"/>
  <c r="P6563" i="1"/>
  <c r="P7155" i="1"/>
  <c r="P8195" i="1"/>
  <c r="P1155" i="1"/>
  <c r="P1411" i="1"/>
  <c r="P1667" i="1"/>
  <c r="P1215" i="1"/>
  <c r="P1471" i="1"/>
  <c r="P1727" i="1"/>
  <c r="P2047" i="1"/>
  <c r="P2303" i="1"/>
  <c r="P2559" i="1"/>
  <c r="P3135" i="1"/>
  <c r="P3775" i="1"/>
  <c r="P4031" i="1"/>
  <c r="P3458" i="1"/>
  <c r="P3522" i="1"/>
  <c r="P3586" i="1"/>
  <c r="P3650" i="1"/>
  <c r="P3714" i="1"/>
  <c r="P3778" i="1"/>
  <c r="P3842" i="1"/>
  <c r="P3906" i="1"/>
  <c r="P3970" i="1"/>
  <c r="P4034" i="1"/>
  <c r="P4098" i="1"/>
  <c r="P4162" i="1"/>
  <c r="P4226" i="1"/>
  <c r="P4290" i="1"/>
  <c r="P4354" i="1"/>
  <c r="P4418" i="1"/>
  <c r="P4482" i="1"/>
  <c r="P4546" i="1"/>
  <c r="P4610" i="1"/>
  <c r="P4674" i="1"/>
  <c r="P4738" i="1"/>
  <c r="P2051" i="1"/>
  <c r="P2307" i="1"/>
  <c r="P2563" i="1"/>
  <c r="P2947" i="1"/>
  <c r="P3203" i="1"/>
  <c r="P3459" i="1"/>
  <c r="P3715" i="1"/>
  <c r="P3971" i="1"/>
  <c r="P4227" i="1"/>
  <c r="P4483" i="1"/>
  <c r="P4739" i="1"/>
  <c r="P4995" i="1"/>
  <c r="P5283" i="1"/>
  <c r="P6403" i="1"/>
  <c r="P8163" i="1"/>
  <c r="P4735" i="1"/>
  <c r="P5247" i="1"/>
  <c r="P5759" i="1"/>
  <c r="P6335" i="1"/>
  <c r="P6847" i="1"/>
  <c r="P7423" i="1"/>
  <c r="P7999" i="1"/>
  <c r="P8319" i="1"/>
  <c r="P2963" i="1"/>
  <c r="P4818" i="1"/>
  <c r="P4882" i="1"/>
  <c r="P4946" i="1"/>
  <c r="P5010" i="1"/>
  <c r="P5074" i="1"/>
  <c r="P5138" i="1"/>
  <c r="P5202" i="1"/>
  <c r="P5266" i="1"/>
  <c r="P5330" i="1"/>
  <c r="P5394" i="1"/>
  <c r="P5490" i="1"/>
  <c r="P5634" i="1"/>
  <c r="P5746" i="1"/>
  <c r="P5922" i="1"/>
  <c r="P6002" i="1"/>
  <c r="P6114" i="1"/>
  <c r="P6226" i="1"/>
  <c r="P6370" i="1"/>
  <c r="P6514" i="1"/>
  <c r="P6658" i="1"/>
  <c r="P6770" i="1"/>
  <c r="P6946" i="1"/>
  <c r="P7026" i="1"/>
  <c r="P7170" i="1"/>
  <c r="P7298" i="1"/>
  <c r="P7426" i="1"/>
  <c r="P7554" i="1"/>
  <c r="P7682" i="1"/>
  <c r="P5795" i="1"/>
  <c r="P6371" i="1"/>
  <c r="P6979" i="1"/>
  <c r="P7571" i="1"/>
  <c r="P8179" i="1"/>
  <c r="P1203" i="1"/>
  <c r="P1843" i="1"/>
  <c r="P2099" i="1"/>
  <c r="P2355" i="1"/>
  <c r="P2611" i="1"/>
  <c r="P3059" i="1"/>
  <c r="P3315" i="1"/>
  <c r="P3571" i="1"/>
  <c r="P3891" i="1"/>
  <c r="P4671" i="1"/>
  <c r="P5183" i="1"/>
  <c r="P5695" i="1"/>
  <c r="P6143" i="1"/>
  <c r="P6655" i="1"/>
  <c r="P7167" i="1"/>
  <c r="P7615" i="1"/>
  <c r="P8063" i="1"/>
  <c r="P8351" i="1"/>
  <c r="P2835" i="1"/>
  <c r="P4339" i="1"/>
  <c r="P4595" i="1"/>
  <c r="P4851" i="1"/>
  <c r="P5139" i="1"/>
  <c r="P5427" i="1"/>
  <c r="P7187" i="1"/>
  <c r="P66" i="1"/>
  <c r="P194" i="1"/>
  <c r="P578" i="1"/>
  <c r="P706" i="1"/>
  <c r="P3640" i="1"/>
  <c r="P3896" i="1"/>
  <c r="P4152" i="1"/>
  <c r="P4408" i="1"/>
  <c r="P1406" i="1"/>
  <c r="P1470" i="1"/>
  <c r="P1534" i="1"/>
  <c r="P1598" i="1"/>
  <c r="P1662" i="1"/>
  <c r="P1726" i="1"/>
  <c r="P1790" i="1"/>
  <c r="P1870" i="1"/>
  <c r="P1934" i="1"/>
  <c r="P1998" i="1"/>
  <c r="P2062" i="1"/>
  <c r="P2126" i="1"/>
  <c r="P2190" i="1"/>
  <c r="P422" i="1"/>
  <c r="P3360" i="1"/>
  <c r="P1190" i="1"/>
  <c r="P1318" i="1"/>
  <c r="P2614" i="1"/>
  <c r="P2870" i="1"/>
  <c r="P3206" i="1"/>
  <c r="P3478" i="1"/>
  <c r="P2270" i="1"/>
  <c r="P2334" i="1"/>
  <c r="P2398" i="1"/>
  <c r="P2590" i="1"/>
  <c r="P2846" i="1"/>
  <c r="P828" i="1"/>
  <c r="P956" i="1"/>
  <c r="P2482" i="1"/>
  <c r="P2738" i="1"/>
  <c r="P2994" i="1"/>
  <c r="P1061" i="1"/>
  <c r="P433" i="1"/>
  <c r="P1073" i="1"/>
  <c r="P6854" i="1"/>
  <c r="P6982" i="1"/>
  <c r="P7110" i="1"/>
  <c r="P7206" i="1"/>
  <c r="P7318" i="1"/>
  <c r="P7430" i="1"/>
  <c r="P7606" i="1"/>
  <c r="P3220" i="1"/>
  <c r="P3476" i="1"/>
  <c r="P2490" i="1"/>
  <c r="P2746" i="1"/>
  <c r="P3002" i="1"/>
  <c r="P3676" i="1"/>
  <c r="P3932" i="1"/>
  <c r="P4188" i="1"/>
  <c r="P4444" i="1"/>
  <c r="P2626" i="1"/>
  <c r="P2882" i="1"/>
  <c r="P749" i="1"/>
  <c r="P157" i="1"/>
  <c r="P2678" i="1"/>
  <c r="P3014" i="1"/>
  <c r="P3270" i="1"/>
  <c r="P3526" i="1"/>
  <c r="P4470" i="1"/>
  <c r="P3792" i="1"/>
  <c r="P4048" i="1"/>
  <c r="P4304" i="1"/>
  <c r="P5120" i="1"/>
  <c r="P721" i="1"/>
  <c r="P7581" i="1"/>
  <c r="P1142" i="1"/>
  <c r="P1238" i="1"/>
  <c r="P1366" i="1"/>
  <c r="P1430" i="1"/>
  <c r="P1494" i="1"/>
  <c r="P1558" i="1"/>
  <c r="P1622" i="1"/>
  <c r="P1686" i="1"/>
  <c r="P1750" i="1"/>
  <c r="P1830" i="1"/>
  <c r="P1894" i="1"/>
  <c r="P1958" i="1"/>
  <c r="P2022" i="1"/>
  <c r="P2086" i="1"/>
  <c r="P2150" i="1"/>
  <c r="P2822" i="1"/>
  <c r="P3078" i="1"/>
  <c r="P3174" i="1"/>
  <c r="P3318" i="1"/>
  <c r="P3446" i="1"/>
  <c r="P3590" i="1"/>
  <c r="P3654" i="1"/>
  <c r="P3718" i="1"/>
  <c r="P3782" i="1"/>
  <c r="P3846" i="1"/>
  <c r="P3910" i="1"/>
  <c r="P3974" i="1"/>
  <c r="P4038" i="1"/>
  <c r="P4150" i="1"/>
  <c r="P4278" i="1"/>
  <c r="P4406" i="1"/>
  <c r="P4534" i="1"/>
  <c r="P4598" i="1"/>
  <c r="P4662" i="1"/>
  <c r="P4726" i="1"/>
  <c r="P4790" i="1"/>
  <c r="P4854" i="1"/>
  <c r="P4918" i="1"/>
  <c r="P4982" i="1"/>
  <c r="P5046" i="1"/>
  <c r="P5110" i="1"/>
  <c r="P5174" i="1"/>
  <c r="P5238" i="1"/>
  <c r="P5302" i="1"/>
  <c r="P5366" i="1"/>
  <c r="P5446" i="1"/>
  <c r="P5574" i="1"/>
  <c r="P5702" i="1"/>
  <c r="P5830" i="1"/>
  <c r="P5958" i="1"/>
  <c r="P6086" i="1"/>
  <c r="P6214" i="1"/>
  <c r="P6342" i="1"/>
  <c r="P6470" i="1"/>
  <c r="P6598" i="1"/>
  <c r="P6726" i="1"/>
  <c r="P166" i="1"/>
  <c r="P6185" i="1"/>
  <c r="P6249" i="1"/>
  <c r="P6313" i="1"/>
  <c r="P6377" i="1"/>
  <c r="P6441" i="1"/>
  <c r="P6505" i="1"/>
  <c r="P6569" i="1"/>
  <c r="P6633" i="1"/>
  <c r="P6697" i="1"/>
  <c r="P6761" i="1"/>
  <c r="P6825" i="1"/>
  <c r="P6889" i="1"/>
  <c r="P6953" i="1"/>
  <c r="P7017" i="1"/>
  <c r="P7081" i="1"/>
  <c r="P7145" i="1"/>
  <c r="P7257" i="1"/>
  <c r="P7513" i="1"/>
  <c r="P7817" i="1"/>
  <c r="P8073" i="1"/>
  <c r="P8329" i="1"/>
  <c r="P60" i="1"/>
  <c r="P188" i="1"/>
  <c r="P316" i="1"/>
  <c r="P444" i="1"/>
  <c r="P572" i="1"/>
  <c r="P700" i="1"/>
  <c r="P2530" i="1"/>
  <c r="P2786" i="1"/>
  <c r="P3042" i="1"/>
  <c r="P5442" i="1"/>
  <c r="P5698" i="1"/>
  <c r="P5954" i="1"/>
  <c r="P6242" i="1"/>
  <c r="P6466" i="1"/>
  <c r="P6722" i="1"/>
  <c r="P7074" i="1"/>
  <c r="P7746" i="1"/>
  <c r="P7874" i="1"/>
  <c r="P8018" i="1"/>
  <c r="P8178" i="1"/>
  <c r="P8354" i="1"/>
  <c r="P1115" i="1"/>
  <c r="P1819" i="1"/>
  <c r="P2523" i="1"/>
  <c r="P3227" i="1"/>
  <c r="P3867" i="1"/>
  <c r="P4571" i="1"/>
  <c r="P5275" i="1"/>
  <c r="P5979" i="1"/>
  <c r="P6683" i="1"/>
  <c r="P7259" i="1"/>
  <c r="P7963" i="1"/>
  <c r="P8428" i="1"/>
  <c r="P1927" i="1"/>
  <c r="P3959" i="1"/>
  <c r="P5815" i="1"/>
  <c r="P7639" i="1"/>
  <c r="P1311" i="1"/>
  <c r="P1207" i="1"/>
  <c r="P2839" i="1"/>
  <c r="P4551" i="1"/>
  <c r="P6215" i="1"/>
  <c r="P7927" i="1"/>
  <c r="P8168" i="1"/>
  <c r="P5431" i="1"/>
  <c r="P2360" i="1"/>
  <c r="P126" i="1"/>
  <c r="P270" i="1"/>
  <c r="P750" i="1"/>
  <c r="P814" i="1"/>
  <c r="P878" i="1"/>
  <c r="P942" i="1"/>
  <c r="P1006" i="1"/>
  <c r="P1070" i="1"/>
  <c r="P851" i="1"/>
  <c r="P979" i="1"/>
  <c r="P377" i="1"/>
  <c r="P1217" i="1"/>
  <c r="P1345" i="1"/>
  <c r="P1473" i="1"/>
  <c r="P1601" i="1"/>
  <c r="P1729" i="1"/>
  <c r="P1873" i="1"/>
  <c r="P2129" i="1"/>
  <c r="P2385" i="1"/>
  <c r="P2641" i="1"/>
  <c r="P2897" i="1"/>
  <c r="P3153" i="1"/>
  <c r="P262" i="1"/>
  <c r="P438" i="1"/>
  <c r="P566" i="1"/>
  <c r="P363" i="1"/>
  <c r="P491" i="1"/>
  <c r="P619" i="1"/>
  <c r="P747" i="1"/>
  <c r="P7308" i="1"/>
  <c r="P7436" i="1"/>
  <c r="P7564" i="1"/>
  <c r="P7692" i="1"/>
  <c r="P841" i="1"/>
  <c r="P3281" i="1"/>
  <c r="P3537" i="1"/>
  <c r="P4689" i="1"/>
  <c r="P4945" i="1"/>
  <c r="P5201" i="1"/>
  <c r="P5457" i="1"/>
  <c r="P5713" i="1"/>
  <c r="P5969" i="1"/>
  <c r="P6225" i="1"/>
  <c r="P6481" i="1"/>
  <c r="P6737" i="1"/>
  <c r="P7121" i="1"/>
  <c r="P7921" i="1"/>
  <c r="P8049" i="1"/>
  <c r="P8273" i="1"/>
  <c r="P8465" i="1"/>
  <c r="P1418" i="1"/>
  <c r="P1482" i="1"/>
  <c r="P1546" i="1"/>
  <c r="P1610" i="1"/>
  <c r="P1674" i="1"/>
  <c r="P1738" i="1"/>
  <c r="P1802" i="1"/>
  <c r="P1882" i="1"/>
  <c r="P1946" i="1"/>
  <c r="P2010" i="1"/>
  <c r="P2074" i="1"/>
  <c r="P2138" i="1"/>
  <c r="P2202" i="1"/>
  <c r="P2266" i="1"/>
  <c r="P2330" i="1"/>
  <c r="P2394" i="1"/>
  <c r="P437" i="1"/>
  <c r="P23" i="1"/>
  <c r="P903" i="1"/>
  <c r="P456" i="1"/>
  <c r="P776" i="1"/>
  <c r="P1032" i="1"/>
  <c r="P1182" i="1"/>
  <c r="P1310" i="1"/>
  <c r="P482" i="1"/>
  <c r="P1015" i="1"/>
  <c r="P808" i="1"/>
  <c r="P833" i="1"/>
  <c r="P1342" i="1"/>
  <c r="P1282" i="1"/>
  <c r="P501" i="1"/>
  <c r="P741" i="1"/>
  <c r="P1523" i="1"/>
  <c r="P1159" i="1"/>
  <c r="P564" i="1"/>
  <c r="P1167" i="1"/>
  <c r="P8344" i="1"/>
  <c r="P2077" i="1"/>
  <c r="P2333" i="1"/>
  <c r="P2589" i="1"/>
  <c r="P2845" i="1"/>
  <c r="P3421" i="1"/>
  <c r="P3741" i="1"/>
  <c r="P4061" i="1"/>
  <c r="P5085" i="1"/>
  <c r="P5853" i="1"/>
  <c r="P2748" i="1"/>
  <c r="P2812" i="1"/>
  <c r="P2876" i="1"/>
  <c r="P2940" i="1"/>
  <c r="P3004" i="1"/>
  <c r="P1832" i="1"/>
  <c r="P2088" i="1"/>
  <c r="P1900" i="1"/>
  <c r="P2376" i="1"/>
  <c r="P913" i="1"/>
  <c r="P1181" i="1"/>
  <c r="P1437" i="1"/>
  <c r="P1693" i="1"/>
  <c r="P1949" i="1"/>
  <c r="P3101" i="1"/>
  <c r="P3869" i="1"/>
  <c r="P4381" i="1"/>
  <c r="P4765" i="1"/>
  <c r="P5021" i="1"/>
  <c r="P5341" i="1"/>
  <c r="P5725" i="1"/>
  <c r="P6173" i="1"/>
  <c r="P7245" i="1"/>
  <c r="P7517" i="1"/>
  <c r="P7773" i="1"/>
  <c r="P7949" i="1"/>
  <c r="P8237" i="1"/>
  <c r="P25" i="1"/>
  <c r="P217" i="1"/>
  <c r="P345" i="1"/>
  <c r="P569" i="1"/>
  <c r="P729" i="1"/>
  <c r="P5523" i="1"/>
  <c r="P6131" i="1"/>
  <c r="P6723" i="1"/>
  <c r="P7315" i="1"/>
  <c r="P7923" i="1"/>
  <c r="P8307" i="1"/>
  <c r="P7363" i="1"/>
  <c r="P7939" i="1"/>
  <c r="P105" i="1"/>
  <c r="P297" i="1"/>
  <c r="P585" i="1"/>
  <c r="P7193" i="1"/>
  <c r="P7449" i="1"/>
  <c r="P7721" i="1"/>
  <c r="P7977" i="1"/>
  <c r="P8233" i="1"/>
  <c r="P8489" i="1"/>
  <c r="P5923" i="1"/>
  <c r="P6499" i="1"/>
  <c r="P7107" i="1"/>
  <c r="P7699" i="1"/>
  <c r="P8499" i="1"/>
  <c r="P888" i="1"/>
  <c r="P1016" i="1"/>
  <c r="P6621" i="1"/>
  <c r="P6877" i="1"/>
  <c r="P7133" i="1"/>
  <c r="P230" i="1"/>
  <c r="P486" i="1"/>
  <c r="P777" i="1"/>
  <c r="P1269" i="1"/>
  <c r="P7305" i="1"/>
  <c r="P7561" i="1"/>
  <c r="P58" i="1"/>
  <c r="P186" i="1"/>
  <c r="P314" i="1"/>
  <c r="P442" i="1"/>
  <c r="P570" i="1"/>
  <c r="P698" i="1"/>
  <c r="P7248" i="1"/>
  <c r="P7376" i="1"/>
  <c r="P7504" i="1"/>
  <c r="P7632" i="1"/>
  <c r="P7760" i="1"/>
  <c r="P7888" i="1"/>
  <c r="P8016" i="1"/>
  <c r="P1461" i="1"/>
  <c r="P1717" i="1"/>
  <c r="P1973" i="1"/>
  <c r="P2229" i="1"/>
  <c r="P2485" i="1"/>
  <c r="P2741" i="1"/>
  <c r="P2997" i="1"/>
  <c r="P783" i="1"/>
  <c r="P847" i="1"/>
  <c r="P911" i="1"/>
  <c r="P975" i="1"/>
  <c r="P1039" i="1"/>
  <c r="P1165" i="1"/>
  <c r="P3317" i="1"/>
  <c r="P3573" i="1"/>
  <c r="P3829" i="1"/>
  <c r="P4085" i="1"/>
  <c r="P4341" i="1"/>
  <c r="P4597" i="1"/>
  <c r="P4853" i="1"/>
  <c r="P5109" i="1"/>
  <c r="P5365" i="1"/>
  <c r="P5621" i="1"/>
  <c r="P5877" i="1"/>
  <c r="P6133" i="1"/>
  <c r="P6389" i="1"/>
  <c r="P1087" i="1"/>
  <c r="P1549" i="1"/>
  <c r="P1805" i="1"/>
  <c r="P2061" i="1"/>
  <c r="P2317" i="1"/>
  <c r="P2573" i="1"/>
  <c r="P2829" i="1"/>
  <c r="P3085" i="1"/>
  <c r="P3341" i="1"/>
  <c r="P3597" i="1"/>
  <c r="P3853" i="1"/>
  <c r="P4109" i="1"/>
  <c r="P4365" i="1"/>
  <c r="P4621" i="1"/>
  <c r="P4877" i="1"/>
  <c r="P5133" i="1"/>
  <c r="P5389" i="1"/>
  <c r="P5645" i="1"/>
  <c r="P5901" i="1"/>
  <c r="P6157" i="1"/>
  <c r="P6413" i="1"/>
  <c r="P6669" i="1"/>
  <c r="P6837" i="1"/>
  <c r="P7093" i="1"/>
  <c r="P7541" i="1"/>
  <c r="P8069" i="1"/>
  <c r="P788" i="1"/>
  <c r="P916" i="1"/>
  <c r="P6733" i="1"/>
  <c r="P6989" i="1"/>
  <c r="P7229" i="1"/>
  <c r="P7485" i="1"/>
  <c r="P7741" i="1"/>
  <c r="P7997" i="1"/>
  <c r="P8253" i="1"/>
  <c r="P804" i="1"/>
  <c r="P932" i="1"/>
  <c r="P3397" i="1"/>
  <c r="P826" i="1"/>
  <c r="P890" i="1"/>
  <c r="P954" i="1"/>
  <c r="P1018" i="1"/>
  <c r="P1082" i="1"/>
  <c r="P111" i="1"/>
  <c r="P239" i="1"/>
  <c r="P367" i="1"/>
  <c r="P495" i="1"/>
  <c r="P623" i="1"/>
  <c r="P751" i="1"/>
  <c r="P8261" i="1"/>
  <c r="P1173" i="1"/>
  <c r="P1429" i="1"/>
  <c r="P1685" i="1"/>
  <c r="P1941" i="1"/>
  <c r="P7232" i="1"/>
  <c r="P7360" i="1"/>
  <c r="P7488" i="1"/>
  <c r="P7616" i="1"/>
  <c r="P7744" i="1"/>
  <c r="P7872" i="1"/>
  <c r="P8000" i="1"/>
  <c r="P3580" i="1"/>
  <c r="P3836" i="1"/>
  <c r="P4092" i="1"/>
  <c r="P4348" i="1"/>
  <c r="P4604" i="1"/>
  <c r="P4860" i="1"/>
  <c r="P5116" i="1"/>
  <c r="P5436" i="1"/>
  <c r="P5692" i="1"/>
  <c r="P5948" i="1"/>
  <c r="P6204" i="1"/>
  <c r="P6460" i="1"/>
  <c r="P6716" i="1"/>
  <c r="P885" i="1"/>
  <c r="P3168" i="1"/>
  <c r="P3344" i="1"/>
  <c r="P3600" i="1"/>
  <c r="P3936" i="1"/>
  <c r="P4112" i="1"/>
  <c r="P4352" i="1"/>
  <c r="P4624" i="1"/>
  <c r="P4960" i="1"/>
  <c r="P5184" i="1"/>
  <c r="P5392" i="1"/>
  <c r="P5728" i="1"/>
  <c r="P5984" i="1"/>
  <c r="P6240" i="1"/>
  <c r="P6160" i="1"/>
  <c r="P6832" i="1"/>
  <c r="P6943" i="1"/>
  <c r="P7199" i="1"/>
  <c r="P7455" i="1"/>
  <c r="P7711" i="1"/>
  <c r="P7967" i="1"/>
  <c r="P8175" i="1"/>
  <c r="P8303" i="1"/>
  <c r="P8431" i="1"/>
  <c r="P8368" i="1"/>
  <c r="P6767" i="1"/>
  <c r="P7279" i="1"/>
  <c r="P7791" i="1"/>
  <c r="P781" i="1"/>
  <c r="P7215" i="1"/>
  <c r="P7727" i="1"/>
  <c r="P8464" i="1"/>
  <c r="P6908" i="1"/>
  <c r="P7036" i="1"/>
  <c r="P7164" i="1"/>
  <c r="P63" i="1"/>
  <c r="P191" i="1"/>
  <c r="P319" i="1"/>
  <c r="P4944" i="1"/>
  <c r="P5312" i="1"/>
  <c r="P6896" i="1"/>
  <c r="P7024" i="1"/>
  <c r="P7152" i="1"/>
  <c r="P625" i="1"/>
  <c r="P1197" i="1"/>
  <c r="P1325" i="1"/>
  <c r="P1453" i="1"/>
  <c r="P1581" i="1"/>
  <c r="P1709" i="1"/>
  <c r="P1837" i="1"/>
  <c r="P1965" i="1"/>
  <c r="P2093" i="1"/>
  <c r="P2221" i="1"/>
  <c r="P2349" i="1"/>
  <c r="P2477" i="1"/>
  <c r="P2605" i="1"/>
  <c r="P2733" i="1"/>
  <c r="P2861" i="1"/>
  <c r="P2989" i="1"/>
  <c r="P3117" i="1"/>
  <c r="P3245" i="1"/>
  <c r="P3373" i="1"/>
  <c r="P3501" i="1"/>
  <c r="P3629" i="1"/>
  <c r="P3757" i="1"/>
  <c r="P3885" i="1"/>
  <c r="P4013" i="1"/>
  <c r="P4141" i="1"/>
  <c r="P4269" i="1"/>
  <c r="P4397" i="1"/>
  <c r="P4525" i="1"/>
  <c r="P4653" i="1"/>
  <c r="P4781" i="1"/>
  <c r="P4909" i="1"/>
  <c r="P5037" i="1"/>
  <c r="P5165" i="1"/>
  <c r="P5293" i="1"/>
  <c r="P5421" i="1"/>
  <c r="P5549" i="1"/>
  <c r="P5677" i="1"/>
  <c r="P5805" i="1"/>
  <c r="P5933" i="1"/>
  <c r="P6061" i="1"/>
  <c r="P6189" i="1"/>
  <c r="P6317" i="1"/>
  <c r="P6445" i="1"/>
  <c r="P6573" i="1"/>
  <c r="P6701" i="1"/>
  <c r="P6829" i="1"/>
  <c r="P6957" i="1"/>
  <c r="P7085" i="1"/>
  <c r="P7213" i="1"/>
  <c r="P7437" i="1"/>
  <c r="P7725" i="1"/>
  <c r="P8301" i="1"/>
  <c r="P100" i="1"/>
  <c r="P228" i="1"/>
  <c r="P356" i="1"/>
  <c r="P484" i="1"/>
  <c r="P839" i="1"/>
  <c r="P1031" i="1"/>
  <c r="P3176" i="1"/>
  <c r="P3432" i="1"/>
  <c r="P3688" i="1"/>
  <c r="P3944" i="1"/>
  <c r="P4200" i="1"/>
  <c r="P4456" i="1"/>
  <c r="P4712" i="1"/>
  <c r="P4968" i="1"/>
  <c r="P5224" i="1"/>
  <c r="P5544" i="1"/>
  <c r="P5800" i="1"/>
  <c r="P6056" i="1"/>
  <c r="P6312" i="1"/>
  <c r="P6568" i="1"/>
  <c r="P6824" i="1"/>
  <c r="P7225" i="1"/>
  <c r="P7481" i="1"/>
  <c r="P7705" i="1"/>
  <c r="P7897" i="1"/>
  <c r="P8153" i="1"/>
  <c r="P8409" i="1"/>
  <c r="P421" i="1"/>
  <c r="P1375" i="1"/>
  <c r="P1631" i="1"/>
  <c r="P1951" i="1"/>
  <c r="P2207" i="1"/>
  <c r="P2463" i="1"/>
  <c r="P2719" i="1"/>
  <c r="P2975" i="1"/>
  <c r="P3231" i="1"/>
  <c r="P3807" i="1"/>
  <c r="P4063" i="1"/>
  <c r="P4319" i="1"/>
  <c r="P4575" i="1"/>
  <c r="P4831" i="1"/>
  <c r="P5087" i="1"/>
  <c r="P5343" i="1"/>
  <c r="P644" i="1"/>
  <c r="P772" i="1"/>
  <c r="P7718" i="1"/>
  <c r="P7782" i="1"/>
  <c r="P7846" i="1"/>
  <c r="P7910" i="1"/>
  <c r="P7974" i="1"/>
  <c r="P8038" i="1"/>
  <c r="P8102" i="1"/>
  <c r="P8166" i="1"/>
  <c r="P8230" i="1"/>
  <c r="P8294" i="1"/>
  <c r="P8358" i="1"/>
  <c r="P8422" i="1"/>
  <c r="P8486" i="1"/>
  <c r="P1387" i="1"/>
  <c r="P1643" i="1"/>
  <c r="P1899" i="1"/>
  <c r="P2155" i="1"/>
  <c r="P2411" i="1"/>
  <c r="P2667" i="1"/>
  <c r="P3115" i="1"/>
  <c r="P3371" i="1"/>
  <c r="P3627" i="1"/>
  <c r="P3883" i="1"/>
  <c r="P4139" i="1"/>
  <c r="P4395" i="1"/>
  <c r="P4651" i="1"/>
  <c r="P4907" i="1"/>
  <c r="P5163" i="1"/>
  <c r="P5419" i="1"/>
  <c r="P5675" i="1"/>
  <c r="P5931" i="1"/>
  <c r="P6187" i="1"/>
  <c r="P6443" i="1"/>
  <c r="P6699" i="1"/>
  <c r="P6955" i="1"/>
  <c r="P7211" i="1"/>
  <c r="P7467" i="1"/>
  <c r="P7723" i="1"/>
  <c r="P7979" i="1"/>
  <c r="P485" i="1"/>
  <c r="P21" i="1"/>
  <c r="P533" i="1"/>
  <c r="P1263" i="1"/>
  <c r="P1519" i="1"/>
  <c r="P1775" i="1"/>
  <c r="P2031" i="1"/>
  <c r="P2287" i="1"/>
  <c r="P2543" i="1"/>
  <c r="P7173" i="1"/>
  <c r="P973" i="1"/>
  <c r="P8228" i="1"/>
  <c r="P8356" i="1"/>
  <c r="P8484" i="1"/>
  <c r="P1423" i="1"/>
  <c r="P1679" i="1"/>
  <c r="P1935" i="1"/>
  <c r="P2191" i="1"/>
  <c r="P2447" i="1"/>
  <c r="P2703" i="1"/>
  <c r="P2959" i="1"/>
  <c r="P3215" i="1"/>
  <c r="P3471" i="1"/>
  <c r="P3727" i="1"/>
  <c r="P3983" i="1"/>
  <c r="P4239" i="1"/>
  <c r="P4495" i="1"/>
  <c r="P4751" i="1"/>
  <c r="P5007" i="1"/>
  <c r="P5263" i="1"/>
  <c r="P5471" i="1"/>
  <c r="P5727" i="1"/>
  <c r="P5983" i="1"/>
  <c r="P6239" i="1"/>
  <c r="P6495" i="1"/>
  <c r="P8448" i="1"/>
  <c r="P2883" i="1"/>
  <c r="P2799" i="1"/>
  <c r="P3055" i="1"/>
  <c r="P3311" i="1"/>
  <c r="P3567" i="1"/>
  <c r="P3823" i="1"/>
  <c r="P4079" i="1"/>
  <c r="P4335" i="1"/>
  <c r="P4591" i="1"/>
  <c r="P4847" i="1"/>
  <c r="P5103" i="1"/>
  <c r="P5359" i="1"/>
  <c r="P5615" i="1"/>
  <c r="P5871" i="1"/>
  <c r="P6127" i="1"/>
  <c r="P6383" i="1"/>
  <c r="P6639" i="1"/>
  <c r="P229" i="1"/>
  <c r="P5455" i="1"/>
  <c r="P5711" i="1"/>
  <c r="P5967" i="1"/>
  <c r="P6223" i="1"/>
  <c r="P6479" i="1"/>
  <c r="P6735" i="1"/>
  <c r="P6991" i="1"/>
  <c r="P7247" i="1"/>
  <c r="P7503" i="1"/>
  <c r="P7759" i="1"/>
  <c r="P8015" i="1"/>
  <c r="P844" i="1"/>
  <c r="P972" i="1"/>
  <c r="P1069" i="1"/>
  <c r="P983" i="1"/>
  <c r="P2197" i="1"/>
  <c r="P2453" i="1"/>
  <c r="P2709" i="1"/>
  <c r="P2965" i="1"/>
  <c r="P3221" i="1"/>
  <c r="P3477" i="1"/>
  <c r="P3733" i="1"/>
  <c r="P3989" i="1"/>
  <c r="P4245" i="1"/>
  <c r="P4501" i="1"/>
  <c r="P4757" i="1"/>
  <c r="P5013" i="1"/>
  <c r="P5269" i="1"/>
  <c r="P5525" i="1"/>
  <c r="P5781" i="1"/>
  <c r="P6037" i="1"/>
  <c r="P6293" i="1"/>
  <c r="P6549" i="1"/>
  <c r="P6805" i="1"/>
  <c r="P7061" i="1"/>
  <c r="P106" i="1"/>
  <c r="P234" i="1"/>
  <c r="P362" i="1"/>
  <c r="P490" i="1"/>
  <c r="P618" i="1"/>
  <c r="P746" i="1"/>
  <c r="P7549" i="1"/>
  <c r="P8013" i="1"/>
  <c r="P8317" i="1"/>
  <c r="P7221" i="1"/>
  <c r="P8148" i="1"/>
  <c r="P8276" i="1"/>
  <c r="P8404" i="1"/>
  <c r="P3596" i="1"/>
  <c r="P3852" i="1"/>
  <c r="P4108" i="1"/>
  <c r="P4364" i="1"/>
  <c r="P4620" i="1"/>
  <c r="P4876" i="1"/>
  <c r="P5132" i="1"/>
  <c r="P5516" i="1"/>
  <c r="P5772" i="1"/>
  <c r="P6028" i="1"/>
  <c r="P3232" i="1"/>
  <c r="P3568" i="1"/>
  <c r="P3824" i="1"/>
  <c r="P4176" i="1"/>
  <c r="P4416" i="1"/>
  <c r="P4592" i="1"/>
  <c r="P4848" i="1"/>
  <c r="P5200" i="1"/>
  <c r="P5536" i="1"/>
  <c r="P5792" i="1"/>
  <c r="P6128" i="1"/>
  <c r="P6336" i="1"/>
  <c r="P6560" i="1"/>
  <c r="P6816" i="1"/>
  <c r="P8472" i="1"/>
  <c r="P67" i="1"/>
  <c r="P291" i="1"/>
  <c r="P3252" i="1"/>
  <c r="P3508" i="1"/>
  <c r="P4628" i="1"/>
  <c r="P4756" i="1"/>
  <c r="P4884" i="1"/>
  <c r="P5012" i="1"/>
  <c r="P5140" i="1"/>
  <c r="P5300" i="1"/>
  <c r="P5492" i="1"/>
  <c r="P5748" i="1"/>
  <c r="P6004" i="1"/>
  <c r="P818" i="1"/>
  <c r="P882" i="1"/>
  <c r="P946" i="1"/>
  <c r="P1010" i="1"/>
  <c r="P1074" i="1"/>
  <c r="P183" i="1"/>
  <c r="P375" i="1"/>
  <c r="P503" i="1"/>
  <c r="P631" i="1"/>
  <c r="P759" i="1"/>
  <c r="P136" i="1"/>
  <c r="P264" i="1"/>
  <c r="P584" i="1"/>
  <c r="P3080" i="1"/>
  <c r="P3208" i="1"/>
  <c r="P3336" i="1"/>
  <c r="P3464" i="1"/>
  <c r="P3656" i="1"/>
  <c r="P3912" i="1"/>
  <c r="P4168" i="1"/>
  <c r="P4424" i="1"/>
  <c r="P6196" i="1"/>
  <c r="P6452" i="1"/>
  <c r="P6708" i="1"/>
  <c r="P7876" i="1"/>
  <c r="P985" i="1"/>
  <c r="P1178" i="1"/>
  <c r="P1306" i="1"/>
  <c r="P2570" i="1"/>
  <c r="P2826" i="1"/>
  <c r="P173" i="1"/>
  <c r="P685" i="1"/>
  <c r="P949" i="1"/>
  <c r="P4223" i="1"/>
  <c r="P4479" i="1"/>
  <c r="P4792" i="1"/>
  <c r="P5048" i="1"/>
  <c r="P5320" i="1"/>
  <c r="P5576" i="1"/>
  <c r="P5832" i="1"/>
  <c r="P6088" i="1"/>
  <c r="P6344" i="1"/>
  <c r="P6600" i="1"/>
  <c r="P6856" i="1"/>
  <c r="P7832" i="1"/>
  <c r="P8088" i="1"/>
  <c r="P1413" i="1"/>
  <c r="P1669" i="1"/>
  <c r="P1925" i="1"/>
  <c r="P2181" i="1"/>
  <c r="P2437" i="1"/>
  <c r="P2693" i="1"/>
  <c r="P2949" i="1"/>
  <c r="P3205" i="1"/>
  <c r="P3525" i="1"/>
  <c r="P3781" i="1"/>
  <c r="P4037" i="1"/>
  <c r="P4293" i="1"/>
  <c r="P4549" i="1"/>
  <c r="P4805" i="1"/>
  <c r="P5061" i="1"/>
  <c r="P5509" i="1"/>
  <c r="P5765" i="1"/>
  <c r="P6021" i="1"/>
  <c r="P6277" i="1"/>
  <c r="P6533" i="1"/>
  <c r="P6789" i="1"/>
  <c r="P7445" i="1"/>
  <c r="P8101" i="1"/>
  <c r="P2430" i="1"/>
  <c r="P2686" i="1"/>
  <c r="P2942" i="1"/>
  <c r="P3198" i="1"/>
  <c r="P3374" i="1"/>
  <c r="P4062" i="1"/>
  <c r="P4318" i="1"/>
  <c r="P5422" i="1"/>
  <c r="P5587" i="1"/>
  <c r="P6147" i="1"/>
  <c r="P6771" i="1"/>
  <c r="P2919" i="1"/>
  <c r="P1235" i="1"/>
  <c r="P1491" i="1"/>
  <c r="P1747" i="1"/>
  <c r="P2003" i="1"/>
  <c r="P2259" i="1"/>
  <c r="P2515" i="1"/>
  <c r="P2899" i="1"/>
  <c r="P3219" i="1"/>
  <c r="P3475" i="1"/>
  <c r="P3795" i="1"/>
  <c r="P4115" i="1"/>
  <c r="P4371" i="1"/>
  <c r="P4627" i="1"/>
  <c r="P4883" i="1"/>
  <c r="P5171" i="1"/>
  <c r="P5555" i="1"/>
  <c r="P7395" i="1"/>
  <c r="P5614" i="1"/>
  <c r="P5870" i="1"/>
  <c r="P6126" i="1"/>
  <c r="P6382" i="1"/>
  <c r="P6638" i="1"/>
  <c r="P6894" i="1"/>
  <c r="P7150" i="1"/>
  <c r="P7374" i="1"/>
  <c r="P7630" i="1"/>
  <c r="P7758" i="1"/>
  <c r="P7822" i="1"/>
  <c r="P7886" i="1"/>
  <c r="P7950" i="1"/>
  <c r="P8014" i="1"/>
  <c r="P8078" i="1"/>
  <c r="P8142" i="1"/>
  <c r="P8206" i="1"/>
  <c r="P8270" i="1"/>
  <c r="P8334" i="1"/>
  <c r="P8398" i="1"/>
  <c r="P8462" i="1"/>
  <c r="P205" i="1"/>
  <c r="P717" i="1"/>
  <c r="P6163" i="1"/>
  <c r="P6915" i="1"/>
  <c r="P7811" i="1"/>
  <c r="P853" i="1"/>
  <c r="P6483" i="1"/>
  <c r="P7683" i="1"/>
  <c r="P2951" i="1"/>
  <c r="P1507" i="1"/>
  <c r="P1827" i="1"/>
  <c r="P4579" i="1"/>
  <c r="P5123" i="1"/>
  <c r="P7523" i="1"/>
  <c r="P6755" i="1"/>
  <c r="P37" i="1"/>
  <c r="P981" i="1"/>
  <c r="P6339" i="1"/>
  <c r="P7539" i="1"/>
  <c r="P8419" i="1"/>
  <c r="P1571" i="1"/>
  <c r="P2147" i="1"/>
  <c r="P2403" i="1"/>
  <c r="P2659" i="1"/>
  <c r="P3107" i="1"/>
  <c r="P3747" i="1"/>
  <c r="P4771" i="1"/>
  <c r="P5315" i="1"/>
  <c r="P8035" i="1"/>
  <c r="P415" i="1"/>
  <c r="P543" i="1"/>
  <c r="P671" i="1"/>
  <c r="P24" i="1"/>
  <c r="P152" i="1"/>
  <c r="P280" i="1"/>
  <c r="P408" i="1"/>
  <c r="P536" i="1"/>
  <c r="P664" i="1"/>
  <c r="P7716" i="1"/>
  <c r="P7908" i="1"/>
  <c r="P1017" i="1"/>
  <c r="P6412" i="1"/>
  <c r="P6668" i="1"/>
  <c r="P3120" i="1"/>
  <c r="P3456" i="1"/>
  <c r="P3648" i="1"/>
  <c r="P3840" i="1"/>
  <c r="P4144" i="1"/>
  <c r="P4400" i="1"/>
  <c r="P4672" i="1"/>
  <c r="P5008" i="1"/>
  <c r="P5504" i="1"/>
  <c r="P5680" i="1"/>
  <c r="P5888" i="1"/>
  <c r="P6112" i="1"/>
  <c r="P6448" i="1"/>
  <c r="P6704" i="1"/>
  <c r="P6912" i="1"/>
  <c r="P7040" i="1"/>
  <c r="P7168" i="1"/>
  <c r="P13" i="1"/>
  <c r="P525" i="1"/>
  <c r="P2987" i="1"/>
  <c r="P7731" i="1"/>
  <c r="P1223" i="1"/>
  <c r="P1815" i="1"/>
  <c r="P2407" i="1"/>
  <c r="P3015" i="1"/>
  <c r="P3671" i="1"/>
  <c r="P4295" i="1"/>
  <c r="P4903" i="1"/>
  <c r="P5527" i="1"/>
  <c r="P6167" i="1"/>
  <c r="P6759" i="1"/>
  <c r="P7367" i="1"/>
  <c r="P7991" i="1"/>
  <c r="P917" i="1"/>
  <c r="P8215" i="1"/>
  <c r="P8343" i="1"/>
  <c r="P8471" i="1"/>
  <c r="P8152" i="1"/>
  <c r="P1687" i="1"/>
  <c r="P2279" i="1"/>
  <c r="P2887" i="1"/>
  <c r="P3511" i="1"/>
  <c r="P4119" i="1"/>
  <c r="P4727" i="1"/>
  <c r="P5335" i="1"/>
  <c r="P5959" i="1"/>
  <c r="P6583" i="1"/>
  <c r="P7191" i="1"/>
  <c r="P7815" i="1"/>
  <c r="P189" i="1"/>
  <c r="P701" i="1"/>
  <c r="P2535" i="1"/>
  <c r="P3927" i="1"/>
  <c r="P5511" i="1"/>
  <c r="P7047" i="1"/>
  <c r="P20" i="1"/>
  <c r="P148" i="1"/>
  <c r="P276" i="1"/>
  <c r="P404" i="1"/>
  <c r="P532" i="1"/>
  <c r="P692" i="1"/>
  <c r="P1118" i="1"/>
  <c r="P3054" i="1"/>
  <c r="P3182" i="1"/>
  <c r="P3342" i="1"/>
  <c r="P3470" i="1"/>
  <c r="P3598" i="1"/>
  <c r="P3662" i="1"/>
  <c r="P3726" i="1"/>
  <c r="P3790" i="1"/>
  <c r="P3854" i="1"/>
  <c r="P3918" i="1"/>
  <c r="P3982" i="1"/>
  <c r="P4046" i="1"/>
  <c r="P4142" i="1"/>
  <c r="P4254" i="1"/>
  <c r="P4414" i="1"/>
  <c r="P5650" i="1"/>
  <c r="P5874" i="1"/>
  <c r="P6162" i="1"/>
  <c r="P6418" i="1"/>
  <c r="P6674" i="1"/>
  <c r="P6882" i="1"/>
  <c r="P7154" i="1"/>
  <c r="P7282" i="1"/>
  <c r="P7410" i="1"/>
  <c r="P7538" i="1"/>
  <c r="P7666" i="1"/>
  <c r="P4326" i="1"/>
  <c r="P5606" i="1"/>
  <c r="P5862" i="1"/>
  <c r="P6118" i="1"/>
  <c r="P6374" i="1"/>
  <c r="P6630" i="1"/>
  <c r="P6886" i="1"/>
  <c r="P7142" i="1"/>
  <c r="P7446" i="1"/>
  <c r="P1131" i="1"/>
  <c r="P4526" i="1"/>
  <c r="P4590" i="1"/>
  <c r="P4654" i="1"/>
  <c r="P4718" i="1"/>
  <c r="P4782" i="1"/>
  <c r="P4846" i="1"/>
  <c r="P4910" i="1"/>
  <c r="P4974" i="1"/>
  <c r="P5038" i="1"/>
  <c r="P5102" i="1"/>
  <c r="P5166" i="1"/>
  <c r="P5230" i="1"/>
  <c r="P5294" i="1"/>
  <c r="P5358" i="1"/>
  <c r="P5454" i="1"/>
  <c r="P5582" i="1"/>
  <c r="P5710" i="1"/>
  <c r="P5838" i="1"/>
  <c r="P5966" i="1"/>
  <c r="P6094" i="1"/>
  <c r="P6222" i="1"/>
  <c r="P6350" i="1"/>
  <c r="P6478" i="1"/>
  <c r="P6606" i="1"/>
  <c r="P6734" i="1"/>
  <c r="P6862" i="1"/>
  <c r="P6990" i="1"/>
  <c r="P7118" i="1"/>
  <c r="P7214" i="1"/>
  <c r="P7342" i="1"/>
  <c r="P7470" i="1"/>
  <c r="P7598" i="1"/>
  <c r="P85" i="1"/>
  <c r="P2979" i="1"/>
  <c r="P163" i="1"/>
  <c r="P3236" i="1"/>
  <c r="P3492" i="1"/>
  <c r="P5396" i="1"/>
  <c r="P5604" i="1"/>
  <c r="P5860" i="1"/>
  <c r="P6116" i="1"/>
  <c r="P6372" i="1"/>
  <c r="P6628" i="1"/>
  <c r="P6884" i="1"/>
  <c r="P7012" i="1"/>
  <c r="P7140" i="1"/>
  <c r="P7268" i="1"/>
  <c r="P7396" i="1"/>
  <c r="P7524" i="1"/>
  <c r="P7652" i="1"/>
  <c r="P1985" i="1"/>
  <c r="P2241" i="1"/>
  <c r="P2497" i="1"/>
  <c r="P2753" i="1"/>
  <c r="P3009" i="1"/>
  <c r="P1122" i="1"/>
  <c r="P3026" i="1"/>
  <c r="P3122" i="1"/>
  <c r="P3202" i="1"/>
  <c r="P3282" i="1"/>
  <c r="P3346" i="1"/>
  <c r="P4640" i="1"/>
  <c r="P17" i="1"/>
  <c r="P273" i="1"/>
  <c r="P2582" i="1"/>
  <c r="P3201" i="1"/>
  <c r="P3457" i="1"/>
  <c r="P4673" i="1"/>
  <c r="P4929" i="1"/>
  <c r="P5185" i="1"/>
  <c r="P5633" i="1"/>
  <c r="P5889" i="1"/>
  <c r="P6145" i="1"/>
  <c r="P6401" i="1"/>
  <c r="P6657" i="1"/>
  <c r="P7706" i="1"/>
  <c r="P4358" i="1"/>
  <c r="P5558" i="1"/>
  <c r="P5814" i="1"/>
  <c r="P6070" i="1"/>
  <c r="P6326" i="1"/>
  <c r="P6582" i="1"/>
  <c r="P6838" i="1"/>
  <c r="P7158" i="1"/>
  <c r="P7478" i="1"/>
  <c r="P7638" i="1"/>
  <c r="P5651" i="1"/>
  <c r="P6243" i="1"/>
  <c r="P6819" i="1"/>
  <c r="P5539" i="1"/>
  <c r="P6115" i="1"/>
  <c r="P6707" i="1"/>
  <c r="P7331" i="1"/>
  <c r="P8291" i="1"/>
  <c r="P1219" i="1"/>
  <c r="P1475" i="1"/>
  <c r="P1731" i="1"/>
  <c r="P1279" i="1"/>
  <c r="P1535" i="1"/>
  <c r="P1855" i="1"/>
  <c r="P2111" i="1"/>
  <c r="P2367" i="1"/>
  <c r="P2623" i="1"/>
  <c r="P3199" i="1"/>
  <c r="P3839" i="1"/>
  <c r="P3410" i="1"/>
  <c r="P3474" i="1"/>
  <c r="P3538" i="1"/>
  <c r="P3602" i="1"/>
  <c r="P3666" i="1"/>
  <c r="P3730" i="1"/>
  <c r="P3794" i="1"/>
  <c r="P3858" i="1"/>
  <c r="P3922" i="1"/>
  <c r="P3986" i="1"/>
  <c r="P4050" i="1"/>
  <c r="P4114" i="1"/>
  <c r="P4178" i="1"/>
  <c r="P4242" i="1"/>
  <c r="P4306" i="1"/>
  <c r="P4370" i="1"/>
  <c r="P4434" i="1"/>
  <c r="P4498" i="1"/>
  <c r="P4562" i="1"/>
  <c r="P4626" i="1"/>
  <c r="P4690" i="1"/>
  <c r="P4754" i="1"/>
  <c r="P2115" i="1"/>
  <c r="P2371" i="1"/>
  <c r="P2627" i="1"/>
  <c r="P3011" i="1"/>
  <c r="P3267" i="1"/>
  <c r="P3523" i="1"/>
  <c r="P3779" i="1"/>
  <c r="P4035" i="1"/>
  <c r="P4291" i="1"/>
  <c r="P4547" i="1"/>
  <c r="P4803" i="1"/>
  <c r="P5059" i="1"/>
  <c r="P5347" i="1"/>
  <c r="P6851" i="1"/>
  <c r="P8467" i="1"/>
  <c r="P4863" i="1"/>
  <c r="P5375" i="1"/>
  <c r="P5951" i="1"/>
  <c r="P6463" i="1"/>
  <c r="P6975" i="1"/>
  <c r="P7551" i="1"/>
  <c r="P8127" i="1"/>
  <c r="P8383" i="1"/>
  <c r="P4770" i="1"/>
  <c r="P4834" i="1"/>
  <c r="P4898" i="1"/>
  <c r="P4962" i="1"/>
  <c r="P5026" i="1"/>
  <c r="P5090" i="1"/>
  <c r="P5154" i="1"/>
  <c r="P5218" i="1"/>
  <c r="P5282" i="1"/>
  <c r="P5346" i="1"/>
  <c r="P5410" i="1"/>
  <c r="P5522" i="1"/>
  <c r="P5682" i="1"/>
  <c r="P5778" i="1"/>
  <c r="P5938" i="1"/>
  <c r="P6034" i="1"/>
  <c r="P6146" i="1"/>
  <c r="P6258" i="1"/>
  <c r="P6402" i="1"/>
  <c r="P6546" i="1"/>
  <c r="P6706" i="1"/>
  <c r="P6802" i="1"/>
  <c r="P6962" i="1"/>
  <c r="P7058" i="1"/>
  <c r="P7202" i="1"/>
  <c r="P7330" i="1"/>
  <c r="P7458" i="1"/>
  <c r="P7586" i="1"/>
  <c r="P2823" i="1"/>
  <c r="P5939" i="1"/>
  <c r="P6531" i="1"/>
  <c r="P7139" i="1"/>
  <c r="P7715" i="1"/>
  <c r="P8275" i="1"/>
  <c r="P1267" i="1"/>
  <c r="P1907" i="1"/>
  <c r="P2163" i="1"/>
  <c r="P2419" i="1"/>
  <c r="P2739" i="1"/>
  <c r="P3123" i="1"/>
  <c r="P3379" i="1"/>
  <c r="P3635" i="1"/>
  <c r="P3955" i="1"/>
  <c r="P4799" i="1"/>
  <c r="P5311" i="1"/>
  <c r="P5823" i="1"/>
  <c r="P6271" i="1"/>
  <c r="P6783" i="1"/>
  <c r="P7231" i="1"/>
  <c r="P7743" i="1"/>
  <c r="P8159" i="1"/>
  <c r="P8415" i="1"/>
  <c r="P4147" i="1"/>
  <c r="P4403" i="1"/>
  <c r="P4659" i="1"/>
  <c r="P4915" i="1"/>
  <c r="P5203" i="1"/>
  <c r="P5747" i="1"/>
  <c r="P7651" i="1"/>
  <c r="P98" i="1"/>
  <c r="P226" i="1"/>
  <c r="P610" i="1"/>
  <c r="P738" i="1"/>
  <c r="P3704" i="1"/>
  <c r="P3960" i="1"/>
  <c r="P4216" i="1"/>
  <c r="P4472" i="1"/>
  <c r="P1422" i="1"/>
  <c r="P1486" i="1"/>
  <c r="P1550" i="1"/>
  <c r="P1614" i="1"/>
  <c r="P1678" i="1"/>
  <c r="P1742" i="1"/>
  <c r="P1822" i="1"/>
  <c r="P1886" i="1"/>
  <c r="P1950" i="1"/>
  <c r="P2014" i="1"/>
  <c r="P2078" i="1"/>
  <c r="P2142" i="1"/>
  <c r="P2206" i="1"/>
  <c r="P3104" i="1"/>
  <c r="P3440" i="1"/>
  <c r="P1222" i="1"/>
  <c r="P1350" i="1"/>
  <c r="P2694" i="1"/>
  <c r="P2950" i="1"/>
  <c r="P3238" i="1"/>
  <c r="P3494" i="1"/>
  <c r="P2286" i="1"/>
  <c r="P2350" i="1"/>
  <c r="P2414" i="1"/>
  <c r="P2654" i="1"/>
  <c r="P2910" i="1"/>
  <c r="P860" i="1"/>
  <c r="P988" i="1"/>
  <c r="P2546" i="1"/>
  <c r="P2802" i="1"/>
  <c r="P365" i="1"/>
  <c r="P805" i="1"/>
  <c r="P689" i="1"/>
  <c r="P2695" i="1"/>
  <c r="P6870" i="1"/>
  <c r="P6998" i="1"/>
  <c r="P7126" i="1"/>
  <c r="P7222" i="1"/>
  <c r="P7334" i="1"/>
  <c r="P7462" i="1"/>
  <c r="P7686" i="1"/>
  <c r="P3284" i="1"/>
  <c r="P3540" i="1"/>
  <c r="P2554" i="1"/>
  <c r="P2810" i="1"/>
  <c r="P8176" i="1"/>
  <c r="P3740" i="1"/>
  <c r="P3996" i="1"/>
  <c r="P4252" i="1"/>
  <c r="P2434" i="1"/>
  <c r="P2690" i="1"/>
  <c r="P2946" i="1"/>
  <c r="P877" i="1"/>
  <c r="P285" i="1"/>
  <c r="P2758" i="1"/>
  <c r="P3046" i="1"/>
  <c r="P3382" i="1"/>
  <c r="P4086" i="1"/>
  <c r="P3616" i="1"/>
  <c r="P3872" i="1"/>
  <c r="P4096" i="1"/>
  <c r="P4384" i="1"/>
  <c r="P5232" i="1"/>
  <c r="P7197" i="1"/>
  <c r="P7709" i="1"/>
  <c r="P1158" i="1"/>
  <c r="P1270" i="1"/>
  <c r="P1382" i="1"/>
  <c r="P1446" i="1"/>
  <c r="P1510" i="1"/>
  <c r="P1574" i="1"/>
  <c r="P1638" i="1"/>
  <c r="P1702" i="1"/>
  <c r="P1766" i="1"/>
  <c r="P1846" i="1"/>
  <c r="P1910" i="1"/>
  <c r="P1974" i="1"/>
  <c r="P2038" i="1"/>
  <c r="P2102" i="1"/>
  <c r="P2166" i="1"/>
  <c r="P2838" i="1"/>
  <c r="P3094" i="1"/>
  <c r="P3222" i="1"/>
  <c r="P3334" i="1"/>
  <c r="P3462" i="1"/>
  <c r="P3606" i="1"/>
  <c r="P3670" i="1"/>
  <c r="P3734" i="1"/>
  <c r="P3798" i="1"/>
  <c r="P3862" i="1"/>
  <c r="P3926" i="1"/>
  <c r="P3990" i="1"/>
  <c r="P4054" i="1"/>
  <c r="P4166" i="1"/>
  <c r="P4294" i="1"/>
  <c r="P4422" i="1"/>
  <c r="P4550" i="1"/>
  <c r="P4614" i="1"/>
  <c r="P4678" i="1"/>
  <c r="P4742" i="1"/>
  <c r="P4806" i="1"/>
  <c r="P4870" i="1"/>
  <c r="P4934" i="1"/>
  <c r="P4998" i="1"/>
  <c r="P5062" i="1"/>
  <c r="P5126" i="1"/>
  <c r="P5190" i="1"/>
  <c r="P5254" i="1"/>
  <c r="P5318" i="1"/>
  <c r="P5382" i="1"/>
  <c r="P5462" i="1"/>
  <c r="P5590" i="1"/>
  <c r="P5718" i="1"/>
  <c r="P5846" i="1"/>
  <c r="P5974" i="1"/>
  <c r="P6102" i="1"/>
  <c r="P6230" i="1"/>
  <c r="P6358" i="1"/>
  <c r="P6486" i="1"/>
  <c r="P6614" i="1"/>
  <c r="P6742" i="1"/>
  <c r="P1273" i="1"/>
  <c r="P1337" i="1"/>
  <c r="P1401" i="1"/>
  <c r="P1465" i="1"/>
  <c r="P1529" i="1"/>
  <c r="P1593" i="1"/>
  <c r="P1657" i="1"/>
  <c r="P1721" i="1"/>
  <c r="P1785" i="1"/>
  <c r="P1849" i="1"/>
  <c r="P1913" i="1"/>
  <c r="P1977" i="1"/>
  <c r="P2041" i="1"/>
  <c r="P2105" i="1"/>
  <c r="P2169" i="1"/>
  <c r="P2233" i="1"/>
  <c r="P2297" i="1"/>
  <c r="P2361" i="1"/>
  <c r="P2425" i="1"/>
  <c r="P2489" i="1"/>
  <c r="P2553" i="1"/>
  <c r="P2617" i="1"/>
  <c r="P2681" i="1"/>
  <c r="P2745" i="1"/>
  <c r="P2809" i="1"/>
  <c r="P2873" i="1"/>
  <c r="P2937" i="1"/>
  <c r="P3001" i="1"/>
  <c r="P3065" i="1"/>
  <c r="P3129" i="1"/>
  <c r="P3193" i="1"/>
  <c r="P3257" i="1"/>
  <c r="P3321" i="1"/>
  <c r="P3385" i="1"/>
  <c r="P3449" i="1"/>
  <c r="P3513" i="1"/>
  <c r="P3577" i="1"/>
  <c r="P3641" i="1"/>
  <c r="P3705" i="1"/>
  <c r="P3769" i="1"/>
  <c r="P3833" i="1"/>
  <c r="P3897" i="1"/>
  <c r="P3961" i="1"/>
  <c r="P4025" i="1"/>
  <c r="P4089" i="1"/>
  <c r="P4153" i="1"/>
  <c r="P4217" i="1"/>
  <c r="P4281" i="1"/>
  <c r="P4345" i="1"/>
  <c r="P4409" i="1"/>
  <c r="P4473" i="1"/>
  <c r="P4537" i="1"/>
  <c r="P4601" i="1"/>
  <c r="P4665" i="1"/>
  <c r="P4729" i="1"/>
  <c r="P4793" i="1"/>
  <c r="P4857" i="1"/>
  <c r="P4921" i="1"/>
  <c r="P4985" i="1"/>
  <c r="P5049" i="1"/>
  <c r="P5113" i="1"/>
  <c r="P5177" i="1"/>
  <c r="P5241" i="1"/>
  <c r="P5305" i="1"/>
  <c r="P5369" i="1"/>
  <c r="P5433" i="1"/>
  <c r="P5497" i="1"/>
  <c r="P5561" i="1"/>
  <c r="P5625" i="1"/>
  <c r="P5689" i="1"/>
  <c r="P5753" i="1"/>
  <c r="P5817" i="1"/>
  <c r="P5881" i="1"/>
  <c r="P5945" i="1"/>
  <c r="P6009" i="1"/>
  <c r="P6073" i="1"/>
  <c r="P6137" i="1"/>
  <c r="P6201" i="1"/>
  <c r="P6265" i="1"/>
  <c r="P6329" i="1"/>
  <c r="P6393" i="1"/>
  <c r="P6457" i="1"/>
  <c r="P6521" i="1"/>
  <c r="P6585" i="1"/>
  <c r="P6649" i="1"/>
  <c r="P6713" i="1"/>
  <c r="P6777" i="1"/>
  <c r="P6841" i="1"/>
  <c r="P6905" i="1"/>
  <c r="P6969" i="1"/>
  <c r="P7033" i="1"/>
  <c r="P7097" i="1"/>
  <c r="P7161" i="1"/>
  <c r="P7337" i="1"/>
  <c r="P7593" i="1"/>
  <c r="P7881" i="1"/>
  <c r="P8137" i="1"/>
  <c r="P8393" i="1"/>
  <c r="P92" i="1"/>
  <c r="P220" i="1"/>
  <c r="P348" i="1"/>
  <c r="P476" i="1"/>
  <c r="P604" i="1"/>
  <c r="P732" i="1"/>
  <c r="P2594" i="1"/>
  <c r="P2850" i="1"/>
  <c r="P3106" i="1"/>
  <c r="P5554" i="1"/>
  <c r="P5794" i="1"/>
  <c r="P6066" i="1"/>
  <c r="P6322" i="1"/>
  <c r="P6578" i="1"/>
  <c r="P6834" i="1"/>
  <c r="P7090" i="1"/>
  <c r="P7778" i="1"/>
  <c r="P7906" i="1"/>
  <c r="P8066" i="1"/>
  <c r="P8226" i="1"/>
  <c r="P8402" i="1"/>
  <c r="P1307" i="1"/>
  <c r="P2011" i="1"/>
  <c r="P2715" i="1"/>
  <c r="P3355" i="1"/>
  <c r="P4059" i="1"/>
  <c r="P4699" i="1"/>
  <c r="P5467" i="1"/>
  <c r="P6171" i="1"/>
  <c r="P6811" i="1"/>
  <c r="P7387" i="1"/>
  <c r="P8140" i="1"/>
  <c r="P8460" i="1"/>
  <c r="P2375" i="1"/>
  <c r="P4407" i="1"/>
  <c r="P6119" i="1"/>
  <c r="P8103" i="1"/>
  <c r="P3295" i="1"/>
  <c r="P1639" i="1"/>
  <c r="P3303" i="1"/>
  <c r="P4999" i="1"/>
  <c r="P6551" i="1"/>
  <c r="P669" i="1"/>
  <c r="P2439" i="1"/>
  <c r="P6535" i="1"/>
  <c r="P2108" i="1"/>
  <c r="P174" i="1"/>
  <c r="P382" i="1"/>
  <c r="P766" i="1"/>
  <c r="P830" i="1"/>
  <c r="P894" i="1"/>
  <c r="P958" i="1"/>
  <c r="P1022" i="1"/>
  <c r="P1086" i="1"/>
  <c r="P883" i="1"/>
  <c r="P1011" i="1"/>
  <c r="P409" i="1"/>
  <c r="P1233" i="1"/>
  <c r="P1361" i="1"/>
  <c r="P1489" i="1"/>
  <c r="P1617" i="1"/>
  <c r="P1745" i="1"/>
  <c r="P1937" i="1"/>
  <c r="P2193" i="1"/>
  <c r="P2449" i="1"/>
  <c r="P2705" i="1"/>
  <c r="P2961" i="1"/>
  <c r="P54" i="1"/>
  <c r="P310" i="1"/>
  <c r="P470" i="1"/>
  <c r="P646" i="1"/>
  <c r="P395" i="1"/>
  <c r="P523" i="1"/>
  <c r="P651" i="1"/>
  <c r="P7212" i="1"/>
  <c r="P7340" i="1"/>
  <c r="P7468" i="1"/>
  <c r="P7596" i="1"/>
  <c r="P393" i="1"/>
  <c r="P937" i="1"/>
  <c r="P3345" i="1"/>
  <c r="P4497" i="1"/>
  <c r="P4753" i="1"/>
  <c r="P5009" i="1"/>
  <c r="P5265" i="1"/>
  <c r="P5521" i="1"/>
  <c r="P5777" i="1"/>
  <c r="P6033" i="1"/>
  <c r="P6289" i="1"/>
  <c r="P6545" i="1"/>
  <c r="P6801" i="1"/>
  <c r="P7761" i="1"/>
  <c r="P7953" i="1"/>
  <c r="P8113" i="1"/>
  <c r="P8305" i="1"/>
  <c r="P8497" i="1"/>
  <c r="P1434" i="1"/>
  <c r="P1498" i="1"/>
  <c r="P1562" i="1"/>
  <c r="P1626" i="1"/>
  <c r="P1690" i="1"/>
  <c r="P1754" i="1"/>
  <c r="P1834" i="1"/>
  <c r="P1898" i="1"/>
  <c r="P1962" i="1"/>
  <c r="P2026" i="1"/>
  <c r="P2090" i="1"/>
  <c r="P2154" i="1"/>
  <c r="P2218" i="1"/>
  <c r="P2282" i="1"/>
  <c r="P2346" i="1"/>
  <c r="P2410" i="1"/>
  <c r="P693" i="1"/>
  <c r="P87" i="1"/>
  <c r="P935" i="1"/>
  <c r="P520" i="1"/>
  <c r="P840" i="1"/>
  <c r="P929" i="1"/>
  <c r="P1214" i="1"/>
  <c r="P322" i="1"/>
  <c r="P514" i="1"/>
  <c r="P360" i="1"/>
  <c r="P872" i="1"/>
  <c r="P897" i="1"/>
  <c r="P1186" i="1"/>
  <c r="P1314" i="1"/>
  <c r="P629" i="1"/>
  <c r="P1139" i="1"/>
  <c r="P1587" i="1"/>
  <c r="P597" i="1"/>
  <c r="P645" i="1"/>
  <c r="P1295" i="1"/>
  <c r="P8280" i="1"/>
  <c r="P2141" i="1"/>
  <c r="P2397" i="1"/>
  <c r="P2653" i="1"/>
  <c r="P2909" i="1"/>
  <c r="P3485" i="1"/>
  <c r="P3805" i="1"/>
  <c r="P4253" i="1"/>
  <c r="P5533" i="1"/>
  <c r="P5981" i="1"/>
  <c r="P2764" i="1"/>
  <c r="P2828" i="1"/>
  <c r="P2892" i="1"/>
  <c r="P2956" i="1"/>
  <c r="P3020" i="1"/>
  <c r="P1896" i="1"/>
  <c r="P2152" i="1"/>
  <c r="P2156" i="1"/>
  <c r="P2012" i="1"/>
  <c r="P977" i="1"/>
  <c r="P1245" i="1"/>
  <c r="P1501" i="1"/>
  <c r="P1757" i="1"/>
  <c r="P2013" i="1"/>
  <c r="P3165" i="1"/>
  <c r="P4125" i="1"/>
  <c r="P4509" i="1"/>
  <c r="P4829" i="1"/>
  <c r="P5149" i="1"/>
  <c r="P5405" i="1"/>
  <c r="P5917" i="1"/>
  <c r="P6237" i="1"/>
  <c r="P7261" i="1"/>
  <c r="P7533" i="1"/>
  <c r="P7789" i="1"/>
  <c r="P8029" i="1"/>
  <c r="P8285" i="1"/>
  <c r="P57" i="1"/>
  <c r="P249" i="1"/>
  <c r="P473" i="1"/>
  <c r="P633" i="1"/>
  <c r="P6977" i="1"/>
  <c r="P5683" i="1"/>
  <c r="P6275" i="1"/>
  <c r="P6867" i="1"/>
  <c r="P7475" i="1"/>
  <c r="P8067" i="1"/>
  <c r="P6899" i="1"/>
  <c r="P7491" i="1"/>
  <c r="P8083" i="1"/>
  <c r="P201" i="1"/>
  <c r="P329" i="1"/>
  <c r="P649" i="1"/>
  <c r="P7273" i="1"/>
  <c r="P7529" i="1"/>
  <c r="P7785" i="1"/>
  <c r="P8041" i="1"/>
  <c r="P8297" i="1"/>
  <c r="P5459" i="1"/>
  <c r="P6067" i="1"/>
  <c r="P6659" i="1"/>
  <c r="P7235" i="1"/>
  <c r="P7843" i="1"/>
  <c r="P792" i="1"/>
  <c r="P920" i="1"/>
  <c r="P6429" i="1"/>
  <c r="P6685" i="1"/>
  <c r="P6941" i="1"/>
  <c r="P22" i="1"/>
  <c r="P278" i="1"/>
  <c r="P614" i="1"/>
  <c r="P1033" i="1"/>
  <c r="P1333" i="1"/>
  <c r="P7369" i="1"/>
  <c r="P7625" i="1"/>
  <c r="P90" i="1"/>
  <c r="P218" i="1"/>
  <c r="P346" i="1"/>
  <c r="P474" i="1"/>
  <c r="P602" i="1"/>
  <c r="P730" i="1"/>
  <c r="P7280" i="1"/>
  <c r="P7408" i="1"/>
  <c r="P7536" i="1"/>
  <c r="P7664" i="1"/>
  <c r="P7792" i="1"/>
  <c r="P7920" i="1"/>
  <c r="P8048" i="1"/>
  <c r="P1525" i="1"/>
  <c r="P1781" i="1"/>
  <c r="P2037" i="1"/>
  <c r="P2293" i="1"/>
  <c r="P2549" i="1"/>
  <c r="P2805" i="1"/>
  <c r="P3061" i="1"/>
  <c r="P799" i="1"/>
  <c r="P863" i="1"/>
  <c r="P927" i="1"/>
  <c r="P991" i="1"/>
  <c r="P1055" i="1"/>
  <c r="P1229" i="1"/>
  <c r="P3381" i="1"/>
  <c r="P3637" i="1"/>
  <c r="P3893" i="1"/>
  <c r="P4149" i="1"/>
  <c r="P4405" i="1"/>
  <c r="P4661" i="1"/>
  <c r="P4917" i="1"/>
  <c r="P5173" i="1"/>
  <c r="P5429" i="1"/>
  <c r="P5685" i="1"/>
  <c r="P5941" i="1"/>
  <c r="P6197" i="1"/>
  <c r="P6453" i="1"/>
  <c r="P1357" i="1"/>
  <c r="P1613" i="1"/>
  <c r="P1869" i="1"/>
  <c r="P2125" i="1"/>
  <c r="P2381" i="1"/>
  <c r="P2637" i="1"/>
  <c r="P2893" i="1"/>
  <c r="P3149" i="1"/>
  <c r="P3405" i="1"/>
  <c r="P3661" i="1"/>
  <c r="P3917" i="1"/>
  <c r="P4173" i="1"/>
  <c r="P4429" i="1"/>
  <c r="P4685" i="1"/>
  <c r="P4941" i="1"/>
  <c r="P5197" i="1"/>
  <c r="P5453" i="1"/>
  <c r="P5709" i="1"/>
  <c r="P5965" i="1"/>
  <c r="P6221" i="1"/>
  <c r="P6477" i="1"/>
  <c r="P6645" i="1"/>
  <c r="P6901" i="1"/>
  <c r="P7157" i="1"/>
  <c r="P7669" i="1"/>
  <c r="P8197" i="1"/>
  <c r="P820" i="1"/>
  <c r="P948" i="1"/>
  <c r="P6797" i="1"/>
  <c r="P7053" i="1"/>
  <c r="P7277" i="1"/>
  <c r="P7565" i="1"/>
  <c r="P7757" i="1"/>
  <c r="P8077" i="1"/>
  <c r="P8365" i="1"/>
  <c r="P836" i="1"/>
  <c r="P964" i="1"/>
  <c r="P778" i="1"/>
  <c r="P842" i="1"/>
  <c r="P906" i="1"/>
  <c r="P970" i="1"/>
  <c r="P1034" i="1"/>
  <c r="P15" i="1"/>
  <c r="P143" i="1"/>
  <c r="P271" i="1"/>
  <c r="P399" i="1"/>
  <c r="P527" i="1"/>
  <c r="P655" i="1"/>
  <c r="P3200" i="1"/>
  <c r="P8389" i="1"/>
  <c r="P1237" i="1"/>
  <c r="P1493" i="1"/>
  <c r="P1749" i="1"/>
  <c r="P2005" i="1"/>
  <c r="P7264" i="1"/>
  <c r="P7392" i="1"/>
  <c r="P7520" i="1"/>
  <c r="P7648" i="1"/>
  <c r="P7776" i="1"/>
  <c r="P7904" i="1"/>
  <c r="P8032" i="1"/>
  <c r="P3644" i="1"/>
  <c r="P3900" i="1"/>
  <c r="P4156" i="1"/>
  <c r="P4412" i="1"/>
  <c r="P4668" i="1"/>
  <c r="P4924" i="1"/>
  <c r="P5180" i="1"/>
  <c r="P5500" i="1"/>
  <c r="P5756" i="1"/>
  <c r="P6012" i="1"/>
  <c r="P6268" i="1"/>
  <c r="P6524" i="1"/>
  <c r="P6780" i="1"/>
  <c r="P1013" i="1"/>
  <c r="P3248" i="1"/>
  <c r="P3424" i="1"/>
  <c r="P3680" i="1"/>
  <c r="P3968" i="1"/>
  <c r="P4160" i="1"/>
  <c r="P4368" i="1"/>
  <c r="P4704" i="1"/>
  <c r="P4992" i="1"/>
  <c r="P5216" i="1"/>
  <c r="P5472" i="1"/>
  <c r="P5808" i="1"/>
  <c r="P6016" i="1"/>
  <c r="P6320" i="1"/>
  <c r="P6416" i="1"/>
  <c r="P6751" i="1"/>
  <c r="P7007" i="1"/>
  <c r="P7263" i="1"/>
  <c r="P7519" i="1"/>
  <c r="P7775" i="1"/>
  <c r="P8031" i="1"/>
  <c r="P8207" i="1"/>
  <c r="P8335" i="1"/>
  <c r="P8463" i="1"/>
  <c r="P909" i="1"/>
  <c r="P6895" i="1"/>
  <c r="P7407" i="1"/>
  <c r="P7919" i="1"/>
  <c r="P6831" i="1"/>
  <c r="P7343" i="1"/>
  <c r="P7855" i="1"/>
  <c r="P8240" i="1"/>
  <c r="P6940" i="1"/>
  <c r="P7068" i="1"/>
  <c r="P905" i="1"/>
  <c r="P95" i="1"/>
  <c r="P223" i="1"/>
  <c r="P4576" i="1"/>
  <c r="P5088" i="1"/>
  <c r="P5344" i="1"/>
  <c r="P6928" i="1"/>
  <c r="P7056" i="1"/>
  <c r="P7184" i="1"/>
  <c r="P753" i="1"/>
  <c r="P1213" i="1"/>
  <c r="P1341" i="1"/>
  <c r="P1469" i="1"/>
  <c r="P1597" i="1"/>
  <c r="P1725" i="1"/>
  <c r="P1853" i="1"/>
  <c r="P1981" i="1"/>
  <c r="P2109" i="1"/>
  <c r="P2237" i="1"/>
  <c r="P2365" i="1"/>
  <c r="P2493" i="1"/>
  <c r="P2621" i="1"/>
  <c r="P2749" i="1"/>
  <c r="P2877" i="1"/>
  <c r="P3005" i="1"/>
  <c r="P3133" i="1"/>
  <c r="P3261" i="1"/>
  <c r="P3389" i="1"/>
  <c r="P3517" i="1"/>
  <c r="P3645" i="1"/>
  <c r="P3773" i="1"/>
  <c r="P3901" i="1"/>
  <c r="P4029" i="1"/>
  <c r="P4157" i="1"/>
  <c r="P4285" i="1"/>
  <c r="P4413" i="1"/>
  <c r="P4541" i="1"/>
  <c r="P4669" i="1"/>
  <c r="P4797" i="1"/>
  <c r="P4925" i="1"/>
  <c r="P5053" i="1"/>
  <c r="P5181" i="1"/>
  <c r="P5309" i="1"/>
  <c r="P5437" i="1"/>
  <c r="P5565" i="1"/>
  <c r="P5693" i="1"/>
  <c r="P5821" i="1"/>
  <c r="P5949" i="1"/>
  <c r="P6077" i="1"/>
  <c r="P6205" i="1"/>
  <c r="P6333" i="1"/>
  <c r="P6461" i="1"/>
  <c r="P6589" i="1"/>
  <c r="P6717" i="1"/>
  <c r="P6845" i="1"/>
  <c r="P6973" i="1"/>
  <c r="P7101" i="1"/>
  <c r="P7309" i="1"/>
  <c r="P7501" i="1"/>
  <c r="P7917" i="1"/>
  <c r="P8493" i="1"/>
  <c r="P132" i="1"/>
  <c r="P260" i="1"/>
  <c r="P388" i="1"/>
  <c r="P516" i="1"/>
  <c r="P871" i="1"/>
  <c r="P1063" i="1"/>
  <c r="P3240" i="1"/>
  <c r="P3496" i="1"/>
  <c r="P3752" i="1"/>
  <c r="P4008" i="1"/>
  <c r="P4264" i="1"/>
  <c r="P4520" i="1"/>
  <c r="P4776" i="1"/>
  <c r="P5032" i="1"/>
  <c r="P5288" i="1"/>
  <c r="P5608" i="1"/>
  <c r="P5864" i="1"/>
  <c r="P6120" i="1"/>
  <c r="P6376" i="1"/>
  <c r="P6632" i="1"/>
  <c r="P1157" i="1"/>
  <c r="P7289" i="1"/>
  <c r="P7545" i="1"/>
  <c r="P7737" i="1"/>
  <c r="P7961" i="1"/>
  <c r="P8217" i="1"/>
  <c r="P8473" i="1"/>
  <c r="P373" i="1"/>
  <c r="P1439" i="1"/>
  <c r="P1695" i="1"/>
  <c r="P2015" i="1"/>
  <c r="P2271" i="1"/>
  <c r="P2527" i="1"/>
  <c r="P2783" i="1"/>
  <c r="P3039" i="1"/>
  <c r="P3615" i="1"/>
  <c r="P3871" i="1"/>
  <c r="P4127" i="1"/>
  <c r="P4383" i="1"/>
  <c r="P4639" i="1"/>
  <c r="P4895" i="1"/>
  <c r="P5151" i="1"/>
  <c r="P548" i="1"/>
  <c r="P676" i="1"/>
  <c r="P2454" i="1"/>
  <c r="P7734" i="1"/>
  <c r="P7798" i="1"/>
  <c r="P7862" i="1"/>
  <c r="P7926" i="1"/>
  <c r="P7990" i="1"/>
  <c r="P8054" i="1"/>
  <c r="P8118" i="1"/>
  <c r="P8182" i="1"/>
  <c r="P8246" i="1"/>
  <c r="P8310" i="1"/>
  <c r="P8374" i="1"/>
  <c r="P8438" i="1"/>
  <c r="P1195" i="1"/>
  <c r="P1451" i="1"/>
  <c r="P1707" i="1"/>
  <c r="P1963" i="1"/>
  <c r="P2219" i="1"/>
  <c r="P2475" i="1"/>
  <c r="P2795" i="1"/>
  <c r="P3179" i="1"/>
  <c r="P3435" i="1"/>
  <c r="P3691" i="1"/>
  <c r="P3947" i="1"/>
  <c r="P4203" i="1"/>
  <c r="P4459" i="1"/>
  <c r="P4715" i="1"/>
  <c r="P4971" i="1"/>
  <c r="P5227" i="1"/>
  <c r="P5483" i="1"/>
  <c r="P5739" i="1"/>
  <c r="P5995" i="1"/>
  <c r="P6251" i="1"/>
  <c r="P6507" i="1"/>
  <c r="P6763" i="1"/>
  <c r="P7019" i="1"/>
  <c r="P7275" i="1"/>
  <c r="P7531" i="1"/>
  <c r="P7787" i="1"/>
  <c r="P8043" i="1"/>
  <c r="P8283" i="1"/>
  <c r="P149" i="1"/>
  <c r="P661" i="1"/>
  <c r="P1327" i="1"/>
  <c r="P1583" i="1"/>
  <c r="P1839" i="1"/>
  <c r="P2095" i="1"/>
  <c r="P2351" i="1"/>
  <c r="P2607" i="1"/>
  <c r="P7877" i="1"/>
  <c r="P8132" i="1"/>
  <c r="P8260" i="1"/>
  <c r="P8388" i="1"/>
  <c r="P8336" i="1"/>
  <c r="P1487" i="1"/>
  <c r="P1743" i="1"/>
  <c r="P1999" i="1"/>
  <c r="P2255" i="1"/>
  <c r="P2511" i="1"/>
  <c r="P2767" i="1"/>
  <c r="P3023" i="1"/>
  <c r="P3279" i="1"/>
  <c r="P3535" i="1"/>
  <c r="P3791" i="1"/>
  <c r="P4047" i="1"/>
  <c r="P4303" i="1"/>
  <c r="P4559" i="1"/>
  <c r="P4815" i="1"/>
  <c r="P5071" i="1"/>
  <c r="P5327" i="1"/>
  <c r="P5535" i="1"/>
  <c r="P5791" i="1"/>
  <c r="P6047" i="1"/>
  <c r="P6303" i="1"/>
  <c r="P6559" i="1"/>
  <c r="P165" i="1"/>
  <c r="P8299" i="1"/>
  <c r="P2863" i="1"/>
  <c r="P3119" i="1"/>
  <c r="P3375" i="1"/>
  <c r="P3631" i="1"/>
  <c r="P3887" i="1"/>
  <c r="P4143" i="1"/>
  <c r="P4399" i="1"/>
  <c r="P4655" i="1"/>
  <c r="P4911" i="1"/>
  <c r="P5167" i="1"/>
  <c r="P5423" i="1"/>
  <c r="P5679" i="1"/>
  <c r="P5935" i="1"/>
  <c r="P6191" i="1"/>
  <c r="P6447" i="1"/>
  <c r="P6703" i="1"/>
  <c r="P517" i="1"/>
  <c r="P5519" i="1"/>
  <c r="P5775" i="1"/>
  <c r="P6031" i="1"/>
  <c r="P6287" i="1"/>
  <c r="P6543" i="1"/>
  <c r="P6799" i="1"/>
  <c r="P7055" i="1"/>
  <c r="P7311" i="1"/>
  <c r="P7567" i="1"/>
  <c r="P7823" i="1"/>
  <c r="P8079" i="1"/>
  <c r="P876" i="1"/>
  <c r="P1004" i="1"/>
  <c r="P791" i="1"/>
  <c r="P1047" i="1"/>
  <c r="P2261" i="1"/>
  <c r="P2517" i="1"/>
  <c r="P2773" i="1"/>
  <c r="P3029" i="1"/>
  <c r="P3285" i="1"/>
  <c r="P3541" i="1"/>
  <c r="P3797" i="1"/>
  <c r="P4053" i="1"/>
  <c r="P4309" i="1"/>
  <c r="P4565" i="1"/>
  <c r="P4821" i="1"/>
  <c r="P5077" i="1"/>
  <c r="P5333" i="1"/>
  <c r="P5589" i="1"/>
  <c r="P5845" i="1"/>
  <c r="P6101" i="1"/>
  <c r="P6357" i="1"/>
  <c r="P6613" i="1"/>
  <c r="P6869" i="1"/>
  <c r="P7125" i="1"/>
  <c r="P138" i="1"/>
  <c r="P266" i="1"/>
  <c r="P394" i="1"/>
  <c r="P522" i="1"/>
  <c r="P650" i="1"/>
  <c r="P1133" i="1"/>
  <c r="P7677" i="1"/>
  <c r="P8061" i="1"/>
  <c r="P8333" i="1"/>
  <c r="P7349" i="1"/>
  <c r="P8180" i="1"/>
  <c r="P8308" i="1"/>
  <c r="P8436" i="1"/>
  <c r="P3660" i="1"/>
  <c r="P3916" i="1"/>
  <c r="P4172" i="1"/>
  <c r="P4428" i="1"/>
  <c r="P4684" i="1"/>
  <c r="P4940" i="1"/>
  <c r="P5196" i="1"/>
  <c r="P5580" i="1"/>
  <c r="P5836" i="1"/>
  <c r="P6092" i="1"/>
  <c r="P3312" i="1"/>
  <c r="P3584" i="1"/>
  <c r="P3920" i="1"/>
  <c r="P4224" i="1"/>
  <c r="P4432" i="1"/>
  <c r="P4608" i="1"/>
  <c r="P5024" i="1"/>
  <c r="P5360" i="1"/>
  <c r="P5616" i="1"/>
  <c r="P5872" i="1"/>
  <c r="P6224" i="1"/>
  <c r="P6384" i="1"/>
  <c r="P6640" i="1"/>
  <c r="P6848" i="1"/>
  <c r="P773" i="1"/>
  <c r="P131" i="1"/>
  <c r="P323" i="1"/>
  <c r="P3316" i="1"/>
  <c r="P4532" i="1"/>
  <c r="P4660" i="1"/>
  <c r="P4788" i="1"/>
  <c r="P4916" i="1"/>
  <c r="P5044" i="1"/>
  <c r="P5172" i="1"/>
  <c r="P5348" i="1"/>
  <c r="P5556" i="1"/>
  <c r="P5812" i="1"/>
  <c r="P6068" i="1"/>
  <c r="P834" i="1"/>
  <c r="P898" i="1"/>
  <c r="P962" i="1"/>
  <c r="P1026" i="1"/>
  <c r="P1090" i="1"/>
  <c r="P247" i="1"/>
  <c r="P407" i="1"/>
  <c r="P535" i="1"/>
  <c r="P663" i="1"/>
  <c r="P40" i="1"/>
  <c r="P168" i="1"/>
  <c r="P296" i="1"/>
  <c r="P616" i="1"/>
  <c r="P3128" i="1"/>
  <c r="P3256" i="1"/>
  <c r="P3384" i="1"/>
  <c r="P3512" i="1"/>
  <c r="P3720" i="1"/>
  <c r="P3976" i="1"/>
  <c r="P4232" i="1"/>
  <c r="P4488" i="1"/>
  <c r="P6260" i="1"/>
  <c r="P6516" i="1"/>
  <c r="P6772" i="1"/>
  <c r="P7940" i="1"/>
  <c r="P5249" i="1"/>
  <c r="P1210" i="1"/>
  <c r="P1338" i="1"/>
  <c r="P2634" i="1"/>
  <c r="P2890" i="1"/>
  <c r="P301" i="1"/>
  <c r="P1111" i="1"/>
  <c r="P1077" i="1"/>
  <c r="P4287" i="1"/>
  <c r="P4600" i="1"/>
  <c r="P4856" i="1"/>
  <c r="P5112" i="1"/>
  <c r="P5384" i="1"/>
  <c r="P5640" i="1"/>
  <c r="P5896" i="1"/>
  <c r="P6152" i="1"/>
  <c r="P6408" i="1"/>
  <c r="P6664" i="1"/>
  <c r="P7704" i="1"/>
  <c r="P7896" i="1"/>
  <c r="P1221" i="1"/>
  <c r="P1477" i="1"/>
  <c r="P1733" i="1"/>
  <c r="P1989" i="1"/>
  <c r="P2245" i="1"/>
  <c r="P2501" i="1"/>
  <c r="P2757" i="1"/>
  <c r="P3013" i="1"/>
  <c r="P3269" i="1"/>
  <c r="P3589" i="1"/>
  <c r="P3845" i="1"/>
  <c r="P4101" i="1"/>
  <c r="P4357" i="1"/>
  <c r="P4613" i="1"/>
  <c r="P4869" i="1"/>
  <c r="P5125" i="1"/>
  <c r="P5573" i="1"/>
  <c r="P5829" i="1"/>
  <c r="P6085" i="1"/>
  <c r="P6341" i="1"/>
  <c r="P6597" i="1"/>
  <c r="P6853" i="1"/>
  <c r="P7573" i="1"/>
  <c r="P8229" i="1"/>
  <c r="P2494" i="1"/>
  <c r="P2750" i="1"/>
  <c r="P3006" i="1"/>
  <c r="P3246" i="1"/>
  <c r="P3486" i="1"/>
  <c r="P4190" i="1"/>
  <c r="P4366" i="1"/>
  <c r="P5486" i="1"/>
  <c r="P5731" i="1"/>
  <c r="P6307" i="1"/>
  <c r="P8496" i="1"/>
  <c r="P93" i="1"/>
  <c r="P1299" i="1"/>
  <c r="P1555" i="1"/>
  <c r="P1811" i="1"/>
  <c r="P2067" i="1"/>
  <c r="P2323" i="1"/>
  <c r="P2579" i="1"/>
  <c r="P3027" i="1"/>
  <c r="P3283" i="1"/>
  <c r="P3539" i="1"/>
  <c r="P3859" i="1"/>
  <c r="P4179" i="1"/>
  <c r="P4435" i="1"/>
  <c r="P4691" i="1"/>
  <c r="P4947" i="1"/>
  <c r="P5235" i="1"/>
  <c r="P6035" i="1"/>
  <c r="P7891" i="1"/>
  <c r="P5678" i="1"/>
  <c r="P5934" i="1"/>
  <c r="P6190" i="1"/>
  <c r="P6446" i="1"/>
  <c r="P6702" i="1"/>
  <c r="P6958" i="1"/>
  <c r="P7230" i="1"/>
  <c r="P7486" i="1"/>
  <c r="P7710" i="1"/>
  <c r="P7774" i="1"/>
  <c r="P7838" i="1"/>
  <c r="P7902" i="1"/>
  <c r="P7966" i="1"/>
  <c r="P8030" i="1"/>
  <c r="P8094" i="1"/>
  <c r="P8158" i="1"/>
  <c r="P8222" i="1"/>
  <c r="P8286" i="1"/>
  <c r="P8350" i="1"/>
  <c r="P8414" i="1"/>
  <c r="P8478" i="1"/>
  <c r="P333" i="1"/>
  <c r="P5395" i="1"/>
  <c r="P6323" i="1"/>
  <c r="P7059" i="1"/>
  <c r="P8099" i="1"/>
  <c r="P5603" i="1"/>
  <c r="P6803" i="1"/>
  <c r="P7971" i="1"/>
  <c r="P8243" i="1"/>
  <c r="P1635" i="1"/>
  <c r="P1891" i="1"/>
  <c r="P4707" i="1"/>
  <c r="P5251" i="1"/>
  <c r="P8320" i="1"/>
  <c r="P7347" i="1"/>
  <c r="P2791" i="1"/>
  <c r="P5443" i="1"/>
  <c r="P6643" i="1"/>
  <c r="P7827" i="1"/>
  <c r="P1187" i="1"/>
  <c r="P1955" i="1"/>
  <c r="P2211" i="1"/>
  <c r="P2467" i="1"/>
  <c r="P2723" i="1"/>
  <c r="P3171" i="1"/>
  <c r="P3939" i="1"/>
  <c r="P4899" i="1"/>
  <c r="P5411" i="1"/>
  <c r="P8387" i="1"/>
  <c r="P447" i="1"/>
  <c r="P575" i="1"/>
  <c r="P703" i="1"/>
  <c r="P56" i="1"/>
  <c r="P184" i="1"/>
  <c r="P312" i="1"/>
  <c r="P440" i="1"/>
  <c r="P568" i="1"/>
  <c r="P696" i="1"/>
  <c r="P7748" i="1"/>
  <c r="P7972" i="1"/>
  <c r="P6220" i="1"/>
  <c r="P6476" i="1"/>
  <c r="P6732" i="1"/>
  <c r="P3216" i="1"/>
  <c r="P3472" i="1"/>
  <c r="P3728" i="1"/>
  <c r="P3888" i="1"/>
  <c r="P4240" i="1"/>
  <c r="P4480" i="1"/>
  <c r="P4752" i="1"/>
  <c r="P5168" i="1"/>
  <c r="P5520" i="1"/>
  <c r="P5696" i="1"/>
  <c r="P5936" i="1"/>
  <c r="P6192" i="1"/>
  <c r="P6528" i="1"/>
  <c r="P6720" i="1"/>
  <c r="P6944" i="1"/>
  <c r="P7072" i="1"/>
  <c r="P7821" i="1"/>
  <c r="P141" i="1"/>
  <c r="P653" i="1"/>
  <c r="P7267" i="1"/>
  <c r="P7875" i="1"/>
  <c r="P1367" i="1"/>
  <c r="P1959" i="1"/>
  <c r="P2567" i="1"/>
  <c r="P3159" i="1"/>
  <c r="P3831" i="1"/>
  <c r="P4455" i="1"/>
  <c r="P5063" i="1"/>
  <c r="P5703" i="1"/>
  <c r="P6311" i="1"/>
  <c r="P6903" i="1"/>
  <c r="P7527" i="1"/>
  <c r="P8131" i="1"/>
  <c r="P1045" i="1"/>
  <c r="P8247" i="1"/>
  <c r="P8375" i="1"/>
  <c r="P7747" i="1"/>
  <c r="P1239" i="1"/>
  <c r="P1831" i="1"/>
  <c r="P2423" i="1"/>
  <c r="P3031" i="1"/>
  <c r="P3655" i="1"/>
  <c r="P4279" i="1"/>
  <c r="P4887" i="1"/>
  <c r="P5495" i="1"/>
  <c r="P6103" i="1"/>
  <c r="P6727" i="1"/>
  <c r="P7335" i="1"/>
  <c r="P7959" i="1"/>
  <c r="P317" i="1"/>
  <c r="P1143" i="1"/>
  <c r="P2983" i="1"/>
  <c r="P4327" i="1"/>
  <c r="P5847" i="1"/>
  <c r="P7415" i="1"/>
  <c r="P52" i="1"/>
  <c r="P180" i="1"/>
  <c r="P308" i="1"/>
  <c r="P436" i="1"/>
  <c r="P596" i="1"/>
  <c r="P724" i="1"/>
  <c r="P1134" i="1"/>
  <c r="P3102" i="1"/>
  <c r="P3230" i="1"/>
  <c r="P3358" i="1"/>
  <c r="P3518" i="1"/>
  <c r="P3614" i="1"/>
  <c r="P3678" i="1"/>
  <c r="P3742" i="1"/>
  <c r="P3806" i="1"/>
  <c r="P3870" i="1"/>
  <c r="P3934" i="1"/>
  <c r="P3998" i="1"/>
  <c r="P4078" i="1"/>
  <c r="P4158" i="1"/>
  <c r="P4270" i="1"/>
  <c r="P5474" i="1"/>
  <c r="P5666" i="1"/>
  <c r="P5906" i="1"/>
  <c r="P6274" i="1"/>
  <c r="P6498" i="1"/>
  <c r="P6690" i="1"/>
  <c r="P6898" i="1"/>
  <c r="P7186" i="1"/>
  <c r="P7314" i="1"/>
  <c r="P7442" i="1"/>
  <c r="P7570" i="1"/>
  <c r="P7698" i="1"/>
  <c r="P4454" i="1"/>
  <c r="P5670" i="1"/>
  <c r="P5926" i="1"/>
  <c r="P6182" i="1"/>
  <c r="P6438" i="1"/>
  <c r="P6694" i="1"/>
  <c r="P6950" i="1"/>
  <c r="P7238" i="1"/>
  <c r="P7494" i="1"/>
  <c r="P4462" i="1"/>
  <c r="P4542" i="1"/>
  <c r="P4606" i="1"/>
  <c r="P4670" i="1"/>
  <c r="P4734" i="1"/>
  <c r="P4798" i="1"/>
  <c r="P4862" i="1"/>
  <c r="P4926" i="1"/>
  <c r="P4990" i="1"/>
  <c r="P5054" i="1"/>
  <c r="P5118" i="1"/>
  <c r="P5182" i="1"/>
  <c r="P5246" i="1"/>
  <c r="P5310" i="1"/>
  <c r="P5374" i="1"/>
  <c r="P5470" i="1"/>
  <c r="P5598" i="1"/>
  <c r="P5726" i="1"/>
  <c r="P5854" i="1"/>
  <c r="P5982" i="1"/>
  <c r="P6110" i="1"/>
  <c r="P6238" i="1"/>
  <c r="P6366" i="1"/>
  <c r="P6494" i="1"/>
  <c r="P6622" i="1"/>
  <c r="P6750" i="1"/>
  <c r="P6878" i="1"/>
  <c r="P7006" i="1"/>
  <c r="P7134" i="1"/>
  <c r="P7294" i="1"/>
  <c r="P7422" i="1"/>
  <c r="P7550" i="1"/>
  <c r="P7678" i="1"/>
  <c r="P213" i="1"/>
  <c r="P6902" i="1"/>
  <c r="P227" i="1"/>
  <c r="P3300" i="1"/>
  <c r="P3556" i="1"/>
  <c r="P5412" i="1"/>
  <c r="P5668" i="1"/>
  <c r="P5924" i="1"/>
  <c r="P6180" i="1"/>
  <c r="P6436" i="1"/>
  <c r="P6692" i="1"/>
  <c r="P6916" i="1"/>
  <c r="P7044" i="1"/>
  <c r="P7172" i="1"/>
  <c r="P7300" i="1"/>
  <c r="P7428" i="1"/>
  <c r="P7556" i="1"/>
  <c r="P7684" i="1"/>
  <c r="P2049" i="1"/>
  <c r="P2305" i="1"/>
  <c r="P2561" i="1"/>
  <c r="P2817" i="1"/>
  <c r="P3073" i="1"/>
  <c r="P1138" i="1"/>
  <c r="P3058" i="1"/>
  <c r="P3138" i="1"/>
  <c r="P3218" i="1"/>
  <c r="P3298" i="1"/>
  <c r="P3362" i="1"/>
  <c r="P4800" i="1"/>
  <c r="P81" i="1"/>
  <c r="P401" i="1"/>
  <c r="P2710" i="1"/>
  <c r="P3265" i="1"/>
  <c r="P3521" i="1"/>
  <c r="P4737" i="1"/>
  <c r="P4993" i="1"/>
  <c r="P5441" i="1"/>
  <c r="P5697" i="1"/>
  <c r="P5953" i="1"/>
  <c r="P6209" i="1"/>
  <c r="P6465" i="1"/>
  <c r="P6721" i="1"/>
  <c r="P7738" i="1"/>
  <c r="P4486" i="1"/>
  <c r="P5622" i="1"/>
  <c r="P5878" i="1"/>
  <c r="P6134" i="1"/>
  <c r="P6390" i="1"/>
  <c r="P6646" i="1"/>
  <c r="P6966" i="1"/>
  <c r="P7254" i="1"/>
  <c r="P7510" i="1"/>
  <c r="P7654" i="1"/>
  <c r="P5811" i="1"/>
  <c r="P6387" i="1"/>
  <c r="P6995" i="1"/>
  <c r="P5699" i="1"/>
  <c r="P6259" i="1"/>
  <c r="P6883" i="1"/>
  <c r="P7459" i="1"/>
  <c r="P8371" i="1"/>
  <c r="P1283" i="1"/>
  <c r="P1539" i="1"/>
  <c r="P1795" i="1"/>
  <c r="P1343" i="1"/>
  <c r="P1599" i="1"/>
  <c r="P1919" i="1"/>
  <c r="P2175" i="1"/>
  <c r="P2431" i="1"/>
  <c r="P3007" i="1"/>
  <c r="P3583" i="1"/>
  <c r="P3903" i="1"/>
  <c r="P3426" i="1"/>
  <c r="P3490" i="1"/>
  <c r="P3554" i="1"/>
  <c r="P3618" i="1"/>
  <c r="P3682" i="1"/>
  <c r="P3746" i="1"/>
  <c r="P3810" i="1"/>
  <c r="P3874" i="1"/>
  <c r="P3938" i="1"/>
  <c r="P4002" i="1"/>
  <c r="P4066" i="1"/>
  <c r="P4130" i="1"/>
  <c r="P4194" i="1"/>
  <c r="P4258" i="1"/>
  <c r="P4322" i="1"/>
  <c r="P4386" i="1"/>
  <c r="P4450" i="1"/>
  <c r="P4514" i="1"/>
  <c r="P4578" i="1"/>
  <c r="P4642" i="1"/>
  <c r="P4706" i="1"/>
  <c r="P1923" i="1"/>
  <c r="P2179" i="1"/>
  <c r="P2435" i="1"/>
  <c r="P2691" i="1"/>
  <c r="P3075" i="1"/>
  <c r="P3331" i="1"/>
  <c r="P3587" i="1"/>
  <c r="P3843" i="1"/>
  <c r="P4099" i="1"/>
  <c r="P4355" i="1"/>
  <c r="P4611" i="1"/>
  <c r="P4867" i="1"/>
  <c r="P5155" i="1"/>
  <c r="P5475" i="1"/>
  <c r="P7299" i="1"/>
  <c r="P4543" i="1"/>
  <c r="P4991" i="1"/>
  <c r="P5503" i="1"/>
  <c r="P6079" i="1"/>
  <c r="P6591" i="1"/>
  <c r="P7103" i="1"/>
  <c r="P7679" i="1"/>
  <c r="P8191" i="1"/>
  <c r="P8447" i="1"/>
  <c r="P4786" i="1"/>
  <c r="P4850" i="1"/>
  <c r="P4914" i="1"/>
  <c r="P4978" i="1"/>
  <c r="P5042" i="1"/>
  <c r="P5106" i="1"/>
  <c r="P5170" i="1"/>
  <c r="P5234" i="1"/>
  <c r="P5298" i="1"/>
  <c r="P5362" i="1"/>
  <c r="P5426" i="1"/>
  <c r="P5538" i="1"/>
  <c r="P5714" i="1"/>
  <c r="P5826" i="1"/>
  <c r="P5970" i="1"/>
  <c r="P6050" i="1"/>
  <c r="P6178" i="1"/>
  <c r="P6290" i="1"/>
  <c r="P6450" i="1"/>
  <c r="P6562" i="1"/>
  <c r="P6738" i="1"/>
  <c r="P6850" i="1"/>
  <c r="P6994" i="1"/>
  <c r="P7106" i="1"/>
  <c r="P7234" i="1"/>
  <c r="P7362" i="1"/>
  <c r="P7490" i="1"/>
  <c r="P7618" i="1"/>
  <c r="P5491" i="1"/>
  <c r="P6083" i="1"/>
  <c r="P6675" i="1"/>
  <c r="P7283" i="1"/>
  <c r="P7859" i="1"/>
  <c r="P8355" i="1"/>
  <c r="P1331" i="1"/>
  <c r="P1971" i="1"/>
  <c r="P2227" i="1"/>
  <c r="P2483" i="1"/>
  <c r="P2867" i="1"/>
  <c r="P3187" i="1"/>
  <c r="P3443" i="1"/>
  <c r="P3699" i="1"/>
  <c r="P4083" i="1"/>
  <c r="P4927" i="1"/>
  <c r="P5439" i="1"/>
  <c r="P5887" i="1"/>
  <c r="P6399" i="1"/>
  <c r="P6911" i="1"/>
  <c r="P7359" i="1"/>
  <c r="P7871" i="1"/>
  <c r="P8223" i="1"/>
  <c r="P8479" i="1"/>
  <c r="P4211" i="1"/>
  <c r="P4467" i="1"/>
  <c r="P4723" i="1"/>
  <c r="P4979" i="1"/>
  <c r="P5267" i="1"/>
  <c r="P6291" i="1"/>
  <c r="P8259" i="1"/>
  <c r="P130" i="1"/>
  <c r="P258" i="1"/>
  <c r="P642" i="1"/>
  <c r="P770" i="1"/>
  <c r="P3768" i="1"/>
  <c r="P4024" i="1"/>
  <c r="P4280" i="1"/>
  <c r="P1374" i="1"/>
  <c r="P1438" i="1"/>
  <c r="P1502" i="1"/>
  <c r="P1566" i="1"/>
  <c r="P1630" i="1"/>
  <c r="P1694" i="1"/>
  <c r="P1758" i="1"/>
  <c r="P1838" i="1"/>
  <c r="P1902" i="1"/>
  <c r="P1966" i="1"/>
  <c r="P2030" i="1"/>
  <c r="P2094" i="1"/>
  <c r="P2158" i="1"/>
  <c r="P2222" i="1"/>
  <c r="P3184" i="1"/>
  <c r="P3536" i="1"/>
  <c r="P1254" i="1"/>
  <c r="P2438" i="1"/>
  <c r="P2726" i="1"/>
  <c r="P2982" i="1"/>
  <c r="P3350" i="1"/>
  <c r="P4182" i="1"/>
  <c r="P2302" i="1"/>
  <c r="P2366" i="1"/>
  <c r="P2462" i="1"/>
  <c r="P2718" i="1"/>
  <c r="P2974" i="1"/>
  <c r="P892" i="1"/>
  <c r="P1020" i="1"/>
  <c r="P2610" i="1"/>
  <c r="P2866" i="1"/>
  <c r="P4310" i="1"/>
  <c r="P8392" i="1"/>
  <c r="P817" i="1"/>
  <c r="P6790" i="1"/>
  <c r="P6918" i="1"/>
  <c r="P7046" i="1"/>
  <c r="P7174" i="1"/>
  <c r="P7286" i="1"/>
  <c r="P7382" i="1"/>
  <c r="P7558" i="1"/>
  <c r="P3092" i="1"/>
  <c r="P3348" i="1"/>
  <c r="P1370" i="1"/>
  <c r="P2618" i="1"/>
  <c r="P2874" i="1"/>
  <c r="P8432" i="1"/>
  <c r="P3804" i="1"/>
  <c r="P4060" i="1"/>
  <c r="P4316" i="1"/>
  <c r="P2498" i="1"/>
  <c r="P2754" i="1"/>
  <c r="P493" i="1"/>
  <c r="P1005" i="1"/>
  <c r="P2502" i="1"/>
  <c r="P2790" i="1"/>
  <c r="P3190" i="1"/>
  <c r="P3398" i="1"/>
  <c r="P4214" i="1"/>
  <c r="P3696" i="1"/>
  <c r="P3904" i="1"/>
  <c r="P4128" i="1"/>
  <c r="P4464" i="1"/>
  <c r="P5328" i="1"/>
  <c r="P7325" i="1"/>
  <c r="P1110" i="1"/>
  <c r="P1174" i="1"/>
  <c r="P1302" i="1"/>
  <c r="P1398" i="1"/>
  <c r="P1462" i="1"/>
  <c r="P1526" i="1"/>
  <c r="P1590" i="1"/>
  <c r="P1654" i="1"/>
  <c r="P1718" i="1"/>
  <c r="P1782" i="1"/>
  <c r="P1862" i="1"/>
  <c r="P1926" i="1"/>
  <c r="P1990" i="1"/>
  <c r="P2054" i="1"/>
  <c r="P2118" i="1"/>
  <c r="P3574" i="1"/>
  <c r="P2966" i="1"/>
  <c r="P3110" i="1"/>
  <c r="P3286" i="1"/>
  <c r="P3414" i="1"/>
  <c r="P3542" i="1"/>
  <c r="P3622" i="1"/>
  <c r="P3686" i="1"/>
  <c r="P3750" i="1"/>
  <c r="P3814" i="1"/>
  <c r="P3878" i="1"/>
  <c r="P3942" i="1"/>
  <c r="P4006" i="1"/>
  <c r="P4118" i="1"/>
  <c r="P4246" i="1"/>
  <c r="P4374" i="1"/>
  <c r="P4502" i="1"/>
  <c r="P4566" i="1"/>
  <c r="P4630" i="1"/>
  <c r="P4694" i="1"/>
  <c r="P4758" i="1"/>
  <c r="P4822" i="1"/>
  <c r="P4886" i="1"/>
  <c r="P4950" i="1"/>
  <c r="P5014" i="1"/>
  <c r="P5078" i="1"/>
  <c r="P5142" i="1"/>
  <c r="P5206" i="1"/>
  <c r="P5270" i="1"/>
  <c r="P5334" i="1"/>
  <c r="P5398" i="1"/>
  <c r="P5510" i="1"/>
  <c r="P5638" i="1"/>
  <c r="P5766" i="1"/>
  <c r="P5894" i="1"/>
  <c r="P6022" i="1"/>
  <c r="P6150" i="1"/>
  <c r="P6278" i="1"/>
  <c r="P6406" i="1"/>
  <c r="P6534" i="1"/>
  <c r="P6662" i="1"/>
  <c r="P1682" i="1"/>
  <c r="P2943" i="1"/>
  <c r="P2879" i="1"/>
  <c r="P2815" i="1"/>
  <c r="P2751" i="1"/>
  <c r="P2687" i="1"/>
  <c r="P549" i="1"/>
  <c r="P8400" i="1"/>
  <c r="P1085" i="1"/>
  <c r="P957" i="1"/>
  <c r="P829" i="1"/>
  <c r="P237" i="1"/>
  <c r="P109" i="1"/>
  <c r="P2787" i="1"/>
  <c r="P2990" i="1"/>
  <c r="P2926" i="1"/>
  <c r="P2862" i="1"/>
  <c r="P2798" i="1"/>
  <c r="P2734" i="1"/>
  <c r="P2670" i="1"/>
  <c r="P2606" i="1"/>
  <c r="P2542" i="1"/>
  <c r="P2478" i="1"/>
  <c r="P1806" i="1"/>
  <c r="P1358" i="1"/>
  <c r="P1326" i="1"/>
  <c r="P1294" i="1"/>
  <c r="P1262" i="1"/>
  <c r="P1230" i="1"/>
  <c r="P1198" i="1"/>
  <c r="P1166" i="1"/>
  <c r="P8469" i="1"/>
  <c r="P8341" i="1"/>
  <c r="P8085" i="1"/>
  <c r="P7957" i="1"/>
  <c r="P7829" i="1"/>
  <c r="P7701" i="1"/>
  <c r="P7672" i="1"/>
  <c r="P7640" i="1"/>
  <c r="P7608" i="1"/>
  <c r="P7576" i="1"/>
  <c r="P7544" i="1"/>
  <c r="P7512" i="1"/>
  <c r="P7480" i="1"/>
  <c r="P7448" i="1"/>
  <c r="P7416" i="1"/>
  <c r="P7384" i="1"/>
  <c r="P7352" i="1"/>
  <c r="P7320" i="1"/>
  <c r="P7288" i="1"/>
  <c r="P7256" i="1"/>
  <c r="P7224" i="1"/>
  <c r="P7192" i="1"/>
  <c r="P7160" i="1"/>
  <c r="P7128" i="1"/>
  <c r="P7096" i="1"/>
  <c r="P7064" i="1"/>
  <c r="P7032" i="1"/>
  <c r="P7000" i="1"/>
  <c r="P6968" i="1"/>
  <c r="P6936" i="1"/>
  <c r="P6904" i="1"/>
  <c r="P6840" i="1"/>
  <c r="P6776" i="1"/>
  <c r="P6712" i="1"/>
  <c r="P6648" i="1"/>
  <c r="P6584" i="1"/>
  <c r="P6520" i="1"/>
  <c r="P6456" i="1"/>
  <c r="P6392" i="1"/>
  <c r="P6328" i="1"/>
  <c r="P6264" i="1"/>
  <c r="P6200" i="1"/>
  <c r="P6136" i="1"/>
  <c r="P6072" i="1"/>
  <c r="P6008" i="1"/>
  <c r="P5944" i="1"/>
  <c r="P5880" i="1"/>
  <c r="P5816" i="1"/>
  <c r="P5752" i="1"/>
  <c r="P5688" i="1"/>
  <c r="P5624" i="1"/>
  <c r="P5560" i="1"/>
  <c r="P5496" i="1"/>
  <c r="P5432" i="1"/>
  <c r="P2986" i="1"/>
  <c r="P2922" i="1"/>
  <c r="P2858" i="1"/>
  <c r="P2794" i="1"/>
  <c r="P2730" i="1"/>
  <c r="P2666" i="1"/>
  <c r="P2602" i="1"/>
  <c r="P2538" i="1"/>
  <c r="P2474" i="1"/>
  <c r="P1354" i="1"/>
  <c r="P1322" i="1"/>
  <c r="P1290" i="1"/>
  <c r="P1258" i="1"/>
  <c r="P1226" i="1"/>
  <c r="P1194" i="1"/>
  <c r="P6868" i="1"/>
  <c r="P6804" i="1"/>
  <c r="P6740" i="1"/>
  <c r="P6676" i="1"/>
  <c r="P6612" i="1"/>
  <c r="P6548" i="1"/>
  <c r="P6484" i="1"/>
  <c r="P6420" i="1"/>
  <c r="P6356" i="1"/>
  <c r="P6292" i="1"/>
  <c r="P6228" i="1"/>
  <c r="P6164" i="1"/>
  <c r="P6100" i="1"/>
  <c r="P6036" i="1"/>
  <c r="P5972" i="1"/>
  <c r="P5908" i="1"/>
  <c r="P5844" i="1"/>
  <c r="P5780" i="1"/>
  <c r="P5716" i="1"/>
  <c r="P5652" i="1"/>
  <c r="P5588" i="1"/>
  <c r="P5524" i="1"/>
  <c r="P5460" i="1"/>
  <c r="P2998" i="1"/>
  <c r="P2918" i="1"/>
  <c r="P2886" i="1"/>
  <c r="P2854" i="1"/>
  <c r="P2806" i="1"/>
  <c r="P2742" i="1"/>
  <c r="P2662" i="1"/>
  <c r="P2646" i="1"/>
  <c r="P2630" i="1"/>
  <c r="P2598" i="1"/>
  <c r="P2550" i="1"/>
  <c r="P2518" i="1"/>
  <c r="P2486" i="1"/>
  <c r="P2422" i="1"/>
  <c r="P2406" i="1"/>
  <c r="P2390" i="1"/>
  <c r="P2374" i="1"/>
  <c r="P2358" i="1"/>
  <c r="P2342" i="1"/>
  <c r="P2326" i="1"/>
  <c r="P2310" i="1"/>
  <c r="P2294" i="1"/>
  <c r="P2278" i="1"/>
  <c r="P2262" i="1"/>
  <c r="P2246" i="1"/>
  <c r="P2230" i="1"/>
  <c r="P2214" i="1"/>
  <c r="P2198" i="1"/>
  <c r="P2182" i="1"/>
  <c r="P1814" i="1"/>
  <c r="P8477" i="1"/>
  <c r="P8349" i="1"/>
  <c r="P8221" i="1"/>
  <c r="P8093" i="1"/>
  <c r="P7965" i="1"/>
  <c r="P7837" i="1"/>
  <c r="P465" i="1"/>
  <c r="P337" i="1"/>
  <c r="P305" i="1"/>
  <c r="P241" i="1"/>
  <c r="P177" i="1"/>
  <c r="P113" i="1"/>
  <c r="P49" i="1"/>
  <c r="P6864" i="1"/>
  <c r="P6784" i="1"/>
  <c r="P6768" i="1"/>
  <c r="P6688" i="1"/>
  <c r="P6608" i="1"/>
  <c r="P6592" i="1"/>
  <c r="P6512" i="1"/>
  <c r="P6432" i="1"/>
  <c r="P6352" i="1"/>
  <c r="P6256" i="1"/>
  <c r="P6176" i="1"/>
  <c r="P6144" i="1"/>
  <c r="P6096" i="1"/>
  <c r="P6000" i="1"/>
  <c r="P5952" i="1"/>
  <c r="P5920" i="1"/>
  <c r="P5840" i="1"/>
  <c r="P5760" i="1"/>
  <c r="P5744" i="1"/>
  <c r="P5664" i="1"/>
  <c r="P5584" i="1"/>
  <c r="P5488" i="1"/>
  <c r="P5072" i="1"/>
  <c r="P4976" i="1"/>
  <c r="P4928" i="1"/>
  <c r="P4816" i="1"/>
  <c r="P4720" i="1"/>
  <c r="P2962" i="1"/>
  <c r="P2898" i="1"/>
  <c r="P2834" i="1"/>
  <c r="P2770" i="1"/>
  <c r="P2706" i="1"/>
  <c r="P2642" i="1"/>
  <c r="P2578" i="1"/>
  <c r="P2514" i="1"/>
  <c r="P2450" i="1"/>
  <c r="P2418" i="1"/>
  <c r="P2402" i="1"/>
  <c r="P2386" i="1"/>
  <c r="P2370" i="1"/>
  <c r="P2354" i="1"/>
  <c r="P2338" i="1"/>
  <c r="P2322" i="1"/>
  <c r="P2306" i="1"/>
  <c r="P2290" i="1"/>
  <c r="P2274" i="1"/>
  <c r="P2258" i="1"/>
  <c r="P2242" i="1"/>
  <c r="P2226" i="1"/>
  <c r="P2210" i="1"/>
  <c r="P2194" i="1"/>
  <c r="P2178" i="1"/>
  <c r="P2162" i="1"/>
  <c r="P2146" i="1"/>
  <c r="P2130" i="1"/>
  <c r="P2114" i="1"/>
  <c r="P2098" i="1"/>
  <c r="P2082" i="1"/>
  <c r="P2066" i="1"/>
  <c r="P2050" i="1"/>
  <c r="P2034" i="1"/>
  <c r="P2018" i="1"/>
  <c r="P2002" i="1"/>
  <c r="P1986" i="1"/>
  <c r="P1970" i="1"/>
  <c r="P1954" i="1"/>
  <c r="P1938" i="1"/>
  <c r="P1922" i="1"/>
  <c r="P1906" i="1"/>
  <c r="P1890" i="1"/>
  <c r="P1874" i="1"/>
  <c r="P1858" i="1"/>
  <c r="P1842" i="1"/>
  <c r="P1826" i="1"/>
  <c r="P1810" i="1"/>
  <c r="P1794" i="1"/>
  <c r="P1778" i="1"/>
  <c r="P1762" i="1"/>
  <c r="P1746" i="1"/>
  <c r="P1730" i="1"/>
  <c r="P1714" i="1"/>
  <c r="P1698" i="1"/>
  <c r="P1666" i="1"/>
  <c r="P1650" i="1"/>
  <c r="P1634" i="1"/>
  <c r="P1618" i="1"/>
  <c r="P1602" i="1"/>
  <c r="P1586" i="1"/>
  <c r="P1570" i="1"/>
  <c r="P1554" i="1"/>
  <c r="P1538" i="1"/>
  <c r="P1522" i="1"/>
  <c r="P1506" i="1"/>
  <c r="P1490" i="1"/>
  <c r="P1474" i="1"/>
  <c r="P1458" i="1"/>
  <c r="P1442" i="1"/>
  <c r="P1426" i="1"/>
  <c r="P1410" i="1"/>
  <c r="P1394" i="1"/>
  <c r="P1378" i="1"/>
  <c r="P1330" i="1"/>
  <c r="P1298" i="1"/>
  <c r="P1266" i="1"/>
  <c r="P1234" i="1"/>
  <c r="P1202" i="1"/>
  <c r="P1170" i="1"/>
  <c r="P8441" i="1"/>
  <c r="P8377" i="1"/>
  <c r="P8313" i="1"/>
  <c r="P8249" i="1"/>
  <c r="P8185" i="1"/>
  <c r="P8121" i="1"/>
  <c r="P8057" i="1"/>
  <c r="P7993" i="1"/>
  <c r="P7929" i="1"/>
  <c r="P7865" i="1"/>
  <c r="P7801" i="1"/>
  <c r="P1145" i="1"/>
  <c r="P7180" i="1"/>
  <c r="P7148" i="1"/>
  <c r="P7116" i="1"/>
  <c r="P7084" i="1"/>
  <c r="P7052" i="1"/>
  <c r="P7020" i="1"/>
  <c r="P6988" i="1"/>
  <c r="P6956" i="1"/>
  <c r="P6924" i="1"/>
  <c r="P6892" i="1"/>
  <c r="P6876" i="1"/>
  <c r="P6812" i="1"/>
  <c r="P6748" i="1"/>
  <c r="P6684" i="1"/>
  <c r="P6620" i="1"/>
  <c r="P6556" i="1"/>
  <c r="P6492" i="1"/>
  <c r="P6428" i="1"/>
  <c r="P6364" i="1"/>
  <c r="P6300" i="1"/>
  <c r="P6236" i="1"/>
  <c r="P6172" i="1"/>
  <c r="P6108" i="1"/>
  <c r="P6044" i="1"/>
  <c r="P5980" i="1"/>
  <c r="P5916" i="1"/>
  <c r="P5852" i="1"/>
  <c r="P5788" i="1"/>
  <c r="P5724" i="1"/>
  <c r="P5660" i="1"/>
  <c r="P5596" i="1"/>
  <c r="P5532" i="1"/>
  <c r="P5468" i="1"/>
  <c r="P5340" i="1"/>
  <c r="P5276" i="1"/>
  <c r="P5212" i="1"/>
  <c r="P5148" i="1"/>
  <c r="P5084" i="1"/>
  <c r="P5020" i="1"/>
  <c r="P4956" i="1"/>
  <c r="P4892" i="1"/>
  <c r="P4828" i="1"/>
  <c r="P4764" i="1"/>
  <c r="P4700" i="1"/>
  <c r="P4636" i="1"/>
  <c r="P4572" i="1"/>
  <c r="P4508" i="1"/>
  <c r="P546" i="1"/>
  <c r="P418" i="1"/>
  <c r="P354" i="1"/>
  <c r="P510" i="1"/>
  <c r="P726" i="1"/>
  <c r="P678" i="1"/>
  <c r="P598" i="1"/>
  <c r="P550" i="1"/>
  <c r="P294" i="1"/>
  <c r="P214" i="1"/>
  <c r="P86" i="1"/>
  <c r="Q7789" i="1"/>
  <c r="Q6665" i="1"/>
  <c r="Q4937" i="1"/>
  <c r="Q3529" i="1"/>
  <c r="Q2761" i="1"/>
  <c r="Q2377" i="1"/>
  <c r="Q2121" i="1"/>
  <c r="Q1865" i="1"/>
  <c r="Q1609" i="1"/>
  <c r="Q1353" i="1"/>
  <c r="Q1097" i="1"/>
  <c r="Q841" i="1"/>
  <c r="Q398" i="1"/>
  <c r="Q8485" i="1"/>
  <c r="Q8357" i="1"/>
  <c r="Q8229" i="1"/>
  <c r="Q8101" i="1"/>
  <c r="Q7973" i="1"/>
  <c r="Q7845" i="1"/>
  <c r="Q7717" i="1"/>
  <c r="Q7589" i="1"/>
  <c r="Q7461" i="1"/>
  <c r="Q7333" i="1"/>
  <c r="Q7205" i="1"/>
  <c r="Q6969" i="1"/>
  <c r="Q6713" i="1"/>
  <c r="Q6457" i="1"/>
  <c r="Q6201" i="1"/>
  <c r="Q5945" i="1"/>
  <c r="Q5689" i="1"/>
  <c r="Q5433" i="1"/>
  <c r="Q5177" i="1"/>
  <c r="Q4921" i="1"/>
  <c r="Q4665" i="1"/>
  <c r="Q4409" i="1"/>
  <c r="Q4153" i="1"/>
  <c r="Q3897" i="1"/>
  <c r="Q3641" i="1"/>
  <c r="Q3385" i="1"/>
  <c r="Q3129" i="1"/>
  <c r="Q2873" i="1"/>
  <c r="Q2617" i="1"/>
  <c r="Q2361" i="1"/>
  <c r="Q2105" i="1"/>
  <c r="Q1849" i="1"/>
  <c r="Q1593" i="1"/>
  <c r="Q1337" i="1"/>
  <c r="Q1081" i="1"/>
  <c r="Q825" i="1"/>
  <c r="Q366" i="1"/>
  <c r="Q8429" i="1"/>
  <c r="Q8141" i="1"/>
  <c r="Q7853" i="1"/>
  <c r="Q7533" i="1"/>
  <c r="Q7245" i="1"/>
  <c r="Q6729" i="1"/>
  <c r="Q6089" i="1"/>
  <c r="Q5513" i="1"/>
  <c r="Q4873" i="1"/>
  <c r="Q4297" i="1"/>
  <c r="Q3657" i="1"/>
  <c r="Q2889" i="1"/>
  <c r="Q8413" i="1"/>
  <c r="Q8285" i="1"/>
  <c r="Q8157" i="1"/>
  <c r="Q8029" i="1"/>
  <c r="Q7901" i="1"/>
  <c r="Q7773" i="1"/>
  <c r="Q7645" i="1"/>
  <c r="Q7517" i="1"/>
  <c r="Q7389" i="1"/>
  <c r="Q7261" i="1"/>
  <c r="Q7081" i="1"/>
  <c r="Q6825" i="1"/>
  <c r="Q6569" i="1"/>
  <c r="Q6313" i="1"/>
  <c r="Q6057" i="1"/>
  <c r="Q5801" i="1"/>
  <c r="Q5545" i="1"/>
  <c r="Q5289" i="1"/>
  <c r="Q5033" i="1"/>
  <c r="Q4777" i="1"/>
  <c r="Q4521" i="1"/>
  <c r="Q4265" i="1"/>
  <c r="Q4009" i="1"/>
  <c r="Q3753" i="1"/>
  <c r="Q3497" i="1"/>
  <c r="Q3241" i="1"/>
  <c r="Q2985" i="1"/>
  <c r="Q2729" i="1"/>
  <c r="Q2473" i="1"/>
  <c r="Q2217" i="1"/>
  <c r="Q1961" i="1"/>
  <c r="Q1705" i="1"/>
  <c r="Q1449" i="1"/>
  <c r="Q1193" i="1"/>
  <c r="Q937" i="1"/>
  <c r="Q590" i="1"/>
  <c r="Q78" i="1"/>
  <c r="Q8237" i="1"/>
  <c r="Q7949" i="1"/>
  <c r="Q7661" i="1"/>
  <c r="Q7373" i="1"/>
  <c r="Q6921" i="1"/>
  <c r="Q6345" i="1"/>
  <c r="Q5705" i="1"/>
  <c r="Q5129" i="1"/>
  <c r="Q4489" i="1"/>
  <c r="Q3913" i="1"/>
  <c r="Q3337" i="1"/>
  <c r="Q8469" i="1"/>
  <c r="Q8341" i="1"/>
  <c r="Q8213" i="1"/>
  <c r="Q8085" i="1"/>
  <c r="Q7957" i="1"/>
  <c r="Q7829" i="1"/>
  <c r="Q7701" i="1"/>
  <c r="Q7573" i="1"/>
  <c r="Q7445" i="1"/>
  <c r="Q7317" i="1"/>
  <c r="Q7189" i="1"/>
  <c r="Q6937" i="1"/>
  <c r="Q6681" i="1"/>
  <c r="Q6425" i="1"/>
  <c r="Q6169" i="1"/>
  <c r="Q5913" i="1"/>
  <c r="Q5657" i="1"/>
  <c r="Q5401" i="1"/>
  <c r="Q5145" i="1"/>
  <c r="Q4889" i="1"/>
  <c r="Q4633" i="1"/>
  <c r="Q4377" i="1"/>
  <c r="Q4121" i="1"/>
  <c r="Q3865" i="1"/>
  <c r="Q3609" i="1"/>
  <c r="Q3353" i="1"/>
  <c r="Q3097" i="1"/>
  <c r="Q2841" i="1"/>
  <c r="Q2585" i="1"/>
  <c r="Q2329" i="1"/>
  <c r="Q2073" i="1"/>
  <c r="Q1817" i="1"/>
  <c r="Q1561" i="1"/>
  <c r="Q1305" i="1"/>
  <c r="Q1049" i="1"/>
  <c r="Q793" i="1"/>
  <c r="Q302" i="1"/>
  <c r="Q8492" i="1"/>
  <c r="Q8460" i="1"/>
  <c r="Q8428" i="1"/>
  <c r="Q8396" i="1"/>
  <c r="Q8364" i="1"/>
  <c r="Q8332" i="1"/>
  <c r="Q8300" i="1"/>
  <c r="Q8268" i="1"/>
  <c r="Q8236" i="1"/>
  <c r="Q8204" i="1"/>
  <c r="Q8172" i="1"/>
  <c r="Q8140" i="1"/>
  <c r="Q8108" i="1"/>
  <c r="Q8076" i="1"/>
  <c r="Q8044" i="1"/>
  <c r="Q8012" i="1"/>
  <c r="Q7980" i="1"/>
  <c r="Q7948" i="1"/>
  <c r="Q7916" i="1"/>
  <c r="Q7884" i="1"/>
  <c r="Q7852" i="1"/>
  <c r="Q7820" i="1"/>
  <c r="Q7788" i="1"/>
  <c r="Q7756" i="1"/>
  <c r="Q7724" i="1"/>
  <c r="Q7692" i="1"/>
  <c r="Q7660" i="1"/>
  <c r="Q7628" i="1"/>
  <c r="Q7596" i="1"/>
  <c r="Q7564" i="1"/>
  <c r="Q7532" i="1"/>
  <c r="Q7500" i="1"/>
  <c r="Q7468" i="1"/>
  <c r="Q7436" i="1"/>
  <c r="Q7404" i="1"/>
  <c r="Q7372" i="1"/>
  <c r="Q7340" i="1"/>
  <c r="Q7308" i="1"/>
  <c r="Q7276" i="1"/>
  <c r="Q7244" i="1"/>
  <c r="Q7212" i="1"/>
  <c r="Q7173" i="1"/>
  <c r="Q7109" i="1"/>
  <c r="Q7045" i="1"/>
  <c r="Q6981" i="1"/>
  <c r="Q6917" i="1"/>
  <c r="Q6853" i="1"/>
  <c r="Q6789" i="1"/>
  <c r="Q6725" i="1"/>
  <c r="Q6661" i="1"/>
  <c r="Q6597" i="1"/>
  <c r="Q6533" i="1"/>
  <c r="Q6469" i="1"/>
  <c r="Q6405" i="1"/>
  <c r="Q6341" i="1"/>
  <c r="Q6277" i="1"/>
  <c r="Q6213" i="1"/>
  <c r="Q6149" i="1"/>
  <c r="Q6085" i="1"/>
  <c r="Q6021" i="1"/>
  <c r="Q5957" i="1"/>
  <c r="Q5893" i="1"/>
  <c r="Q5829" i="1"/>
  <c r="Q5765" i="1"/>
  <c r="Q5701" i="1"/>
  <c r="Q5637" i="1"/>
  <c r="Q5573" i="1"/>
  <c r="Q5509" i="1"/>
  <c r="Q5445" i="1"/>
  <c r="Q5381" i="1"/>
  <c r="Q5317" i="1"/>
  <c r="Q5253" i="1"/>
  <c r="Q5189" i="1"/>
  <c r="Q5125" i="1"/>
  <c r="Q5061" i="1"/>
  <c r="Q4997" i="1"/>
  <c r="Q4933" i="1"/>
  <c r="Q4869" i="1"/>
  <c r="Q4805" i="1"/>
  <c r="Q4741" i="1"/>
  <c r="Q4677" i="1"/>
  <c r="Q4613" i="1"/>
  <c r="Q4549" i="1"/>
  <c r="Q4485" i="1"/>
  <c r="Q4421" i="1"/>
  <c r="Q4357" i="1"/>
  <c r="Q4293" i="1"/>
  <c r="Q4229" i="1"/>
  <c r="Q4165" i="1"/>
  <c r="Q4101" i="1"/>
  <c r="Q4037" i="1"/>
  <c r="Q3973" i="1"/>
  <c r="Q3909" i="1"/>
  <c r="Q3845" i="1"/>
  <c r="Q3781" i="1"/>
  <c r="Q3717" i="1"/>
  <c r="Q3653" i="1"/>
  <c r="Q3589" i="1"/>
  <c r="Q3525" i="1"/>
  <c r="Q3461" i="1"/>
  <c r="Q3397" i="1"/>
  <c r="Q3333" i="1"/>
  <c r="Q3269" i="1"/>
  <c r="Q3205" i="1"/>
  <c r="Q3141" i="1"/>
  <c r="Q3077" i="1"/>
  <c r="Q3013" i="1"/>
  <c r="Q2949" i="1"/>
  <c r="Q2885" i="1"/>
  <c r="Q2821" i="1"/>
  <c r="Q2757" i="1"/>
  <c r="Q2693" i="1"/>
  <c r="Q2629" i="1"/>
  <c r="Q2565" i="1"/>
  <c r="Q2501" i="1"/>
  <c r="Q2437" i="1"/>
  <c r="Q2373" i="1"/>
  <c r="Q2309" i="1"/>
  <c r="Q2245" i="1"/>
  <c r="Q2181" i="1"/>
  <c r="Q2117" i="1"/>
  <c r="Q2053" i="1"/>
  <c r="Q1989" i="1"/>
  <c r="Q1925" i="1"/>
  <c r="Q1861" i="1"/>
  <c r="Q1797" i="1"/>
  <c r="Q1733" i="1"/>
  <c r="Q1669" i="1"/>
  <c r="Q1605" i="1"/>
  <c r="Q1541" i="1"/>
  <c r="Q1477" i="1"/>
  <c r="Q1413" i="1"/>
  <c r="Q1349" i="1"/>
  <c r="Q1285" i="1"/>
  <c r="Q1221" i="1"/>
  <c r="Q1157" i="1"/>
  <c r="Q1093" i="1"/>
  <c r="Q1029" i="1"/>
  <c r="Q965" i="1"/>
  <c r="Q901" i="1"/>
  <c r="Q837" i="1"/>
  <c r="Q773" i="1"/>
  <c r="Q646" i="1"/>
  <c r="Q518" i="1"/>
  <c r="Q390" i="1"/>
  <c r="Q262" i="1"/>
  <c r="Q134" i="1"/>
  <c r="Q8497" i="1"/>
  <c r="Q8465" i="1"/>
  <c r="Q8433" i="1"/>
  <c r="Q8401" i="1"/>
  <c r="Q8369" i="1"/>
  <c r="Q8337" i="1"/>
  <c r="Q8305" i="1"/>
  <c r="Q8273" i="1"/>
  <c r="Q8241" i="1"/>
  <c r="Q8209" i="1"/>
  <c r="Q8177" i="1"/>
  <c r="Q8145" i="1"/>
  <c r="Q8113" i="1"/>
  <c r="Q8081" i="1"/>
  <c r="Q8049" i="1"/>
  <c r="Q8017" i="1"/>
  <c r="Q7985" i="1"/>
  <c r="Q7953" i="1"/>
  <c r="Q7921" i="1"/>
  <c r="Q7889" i="1"/>
  <c r="Q7857" i="1"/>
  <c r="Q7825" i="1"/>
  <c r="Q7793" i="1"/>
  <c r="Q7761" i="1"/>
  <c r="Q7729" i="1"/>
  <c r="Q7697" i="1"/>
  <c r="Q7665" i="1"/>
  <c r="Q7633" i="1"/>
  <c r="Q7601" i="1"/>
  <c r="Q7569" i="1"/>
  <c r="Q7537" i="1"/>
  <c r="Q7505" i="1"/>
  <c r="Q7473" i="1"/>
  <c r="Q7441" i="1"/>
  <c r="Q7409" i="1"/>
  <c r="Q7377" i="1"/>
  <c r="Q7345" i="1"/>
  <c r="Q7313" i="1"/>
  <c r="Q7281" i="1"/>
  <c r="Q7249" i="1"/>
  <c r="Q7217" i="1"/>
  <c r="Q7185" i="1"/>
  <c r="Q7121" i="1"/>
  <c r="Q7057" i="1"/>
  <c r="Q6993" i="1"/>
  <c r="Q6929" i="1"/>
  <c r="Q6865" i="1"/>
  <c r="Q6801" i="1"/>
  <c r="Q6737" i="1"/>
  <c r="Q6673" i="1"/>
  <c r="Q6609" i="1"/>
  <c r="Q6545" i="1"/>
  <c r="Q6481" i="1"/>
  <c r="Q6417" i="1"/>
  <c r="Q6353" i="1"/>
  <c r="Q6289" i="1"/>
  <c r="Q6225" i="1"/>
  <c r="Q6161" i="1"/>
  <c r="Q6097" i="1"/>
  <c r="Q6033" i="1"/>
  <c r="Q5969" i="1"/>
  <c r="Q5905" i="1"/>
  <c r="Q5841" i="1"/>
  <c r="Q5777" i="1"/>
  <c r="Q5713" i="1"/>
  <c r="Q5649" i="1"/>
  <c r="Q5585" i="1"/>
  <c r="Q5521" i="1"/>
  <c r="Q5457" i="1"/>
  <c r="Q5393" i="1"/>
  <c r="Q5329" i="1"/>
  <c r="Q5265" i="1"/>
  <c r="Q5201" i="1"/>
  <c r="Q5137" i="1"/>
  <c r="Q5073" i="1"/>
  <c r="Q5009" i="1"/>
  <c r="Q4945" i="1"/>
  <c r="Q4881" i="1"/>
  <c r="Q4817" i="1"/>
  <c r="Q4753" i="1"/>
  <c r="Q4689" i="1"/>
  <c r="Q4625" i="1"/>
  <c r="Q4561" i="1"/>
  <c r="Q4497" i="1"/>
  <c r="Q4433" i="1"/>
  <c r="Q4369" i="1"/>
  <c r="Q4305" i="1"/>
  <c r="Q4241" i="1"/>
  <c r="Q4177" i="1"/>
  <c r="Q4113" i="1"/>
  <c r="Q4049" i="1"/>
  <c r="Q3985" i="1"/>
  <c r="Q3921" i="1"/>
  <c r="Q3857" i="1"/>
  <c r="Q3793" i="1"/>
  <c r="Q3729" i="1"/>
  <c r="Q3665" i="1"/>
  <c r="Q3601" i="1"/>
  <c r="Q3537" i="1"/>
  <c r="Q3473" i="1"/>
  <c r="Q3409" i="1"/>
  <c r="Q3345" i="1"/>
  <c r="Q3281" i="1"/>
  <c r="Q3217" i="1"/>
  <c r="Q3153" i="1"/>
  <c r="Q3089" i="1"/>
  <c r="Q3025" i="1"/>
  <c r="Q2961" i="1"/>
  <c r="Q2897" i="1"/>
  <c r="Q2833" i="1"/>
  <c r="Q2769" i="1"/>
  <c r="Q2705" i="1"/>
  <c r="Q2641" i="1"/>
  <c r="Q2577" i="1"/>
  <c r="Q2513" i="1"/>
  <c r="Q2449" i="1"/>
  <c r="Q2385" i="1"/>
  <c r="Q2321" i="1"/>
  <c r="Q2257" i="1"/>
  <c r="Q2193" i="1"/>
  <c r="Q2129" i="1"/>
  <c r="Q2065" i="1"/>
  <c r="Q2001" i="1"/>
  <c r="Q1937" i="1"/>
  <c r="Q1873" i="1"/>
  <c r="Q1809" i="1"/>
  <c r="Q1745" i="1"/>
  <c r="Q1681" i="1"/>
  <c r="Q1617" i="1"/>
  <c r="Q1553" i="1"/>
  <c r="Q1489" i="1"/>
  <c r="Q1425" i="1"/>
  <c r="Q1361" i="1"/>
  <c r="Q1297" i="1"/>
  <c r="Q1233" i="1"/>
  <c r="Q1169" i="1"/>
  <c r="Q1105" i="1"/>
  <c r="Q1041" i="1"/>
  <c r="Q977" i="1"/>
  <c r="Q913" i="1"/>
  <c r="Q849" i="1"/>
  <c r="Q785" i="1"/>
  <c r="Q670" i="1"/>
  <c r="Q542" i="1"/>
  <c r="Q414" i="1"/>
  <c r="Q286" i="1"/>
  <c r="Q158" i="1"/>
  <c r="Q30" i="1"/>
  <c r="Q8472" i="1"/>
  <c r="Q8440" i="1"/>
  <c r="Q8408" i="1"/>
  <c r="Q8376" i="1"/>
  <c r="Q8344" i="1"/>
  <c r="Q8312" i="1"/>
  <c r="Q8280" i="1"/>
  <c r="Q8248" i="1"/>
  <c r="Q8216" i="1"/>
  <c r="Q8184" i="1"/>
  <c r="Q8152" i="1"/>
  <c r="Q8120" i="1"/>
  <c r="Q8088" i="1"/>
  <c r="Q8056" i="1"/>
  <c r="Q8024" i="1"/>
  <c r="Q7992" i="1"/>
  <c r="Q7960" i="1"/>
  <c r="Q7928" i="1"/>
  <c r="Q7896" i="1"/>
  <c r="Q7864" i="1"/>
  <c r="Q7832" i="1"/>
  <c r="Q7800" i="1"/>
  <c r="Q7768" i="1"/>
  <c r="Q7736" i="1"/>
  <c r="Q7704" i="1"/>
  <c r="Q7672" i="1"/>
  <c r="Q7640" i="1"/>
  <c r="Q7608" i="1"/>
  <c r="Q7576" i="1"/>
  <c r="Q7544" i="1"/>
  <c r="Q7512" i="1"/>
  <c r="Q7480" i="1"/>
  <c r="Q7448" i="1"/>
  <c r="Q7416" i="1"/>
  <c r="Q7384" i="1"/>
  <c r="Q7352" i="1"/>
  <c r="Q7320" i="1"/>
  <c r="Q7288" i="1"/>
  <c r="Q7256" i="1"/>
  <c r="Q7224" i="1"/>
  <c r="Q7192" i="1"/>
  <c r="Q7133" i="1"/>
  <c r="Q7069" i="1"/>
  <c r="Q7005" i="1"/>
  <c r="Q6941" i="1"/>
  <c r="Q6877" i="1"/>
  <c r="Q6813" i="1"/>
  <c r="Q6749" i="1"/>
  <c r="Q6685" i="1"/>
  <c r="Q6621" i="1"/>
  <c r="Q6557" i="1"/>
  <c r="Q6493" i="1"/>
  <c r="Q6429" i="1"/>
  <c r="Q6365" i="1"/>
  <c r="Q6301" i="1"/>
  <c r="Q6237" i="1"/>
  <c r="Q6173" i="1"/>
  <c r="Q6109" i="1"/>
  <c r="Q6045" i="1"/>
  <c r="Q5981" i="1"/>
  <c r="Q5917" i="1"/>
  <c r="Q5853" i="1"/>
  <c r="Q5789" i="1"/>
  <c r="Q5725" i="1"/>
  <c r="Q5661" i="1"/>
  <c r="Q5597" i="1"/>
  <c r="Q5533" i="1"/>
  <c r="Q5469" i="1"/>
  <c r="Q5405" i="1"/>
  <c r="Q5341" i="1"/>
  <c r="Q5277" i="1"/>
  <c r="Q5213" i="1"/>
  <c r="Q5149" i="1"/>
  <c r="Q5085" i="1"/>
  <c r="Q5021" i="1"/>
  <c r="Q4957" i="1"/>
  <c r="Q4893" i="1"/>
  <c r="Q4829" i="1"/>
  <c r="Q4765" i="1"/>
  <c r="Q4701" i="1"/>
  <c r="Q4637" i="1"/>
  <c r="Q4573" i="1"/>
  <c r="Q4509" i="1"/>
  <c r="Q4445" i="1"/>
  <c r="Q4381" i="1"/>
  <c r="Q4317" i="1"/>
  <c r="Q4253" i="1"/>
  <c r="Q4189" i="1"/>
  <c r="Q4125" i="1"/>
  <c r="Q4061" i="1"/>
  <c r="Q3997" i="1"/>
  <c r="Q3933" i="1"/>
  <c r="Q3869" i="1"/>
  <c r="Q3805" i="1"/>
  <c r="Q3741" i="1"/>
  <c r="Q3677" i="1"/>
  <c r="Q3613" i="1"/>
  <c r="Q3549" i="1"/>
  <c r="Q3485" i="1"/>
  <c r="Q3421" i="1"/>
  <c r="Q3357" i="1"/>
  <c r="Q3293" i="1"/>
  <c r="Q3229" i="1"/>
  <c r="Q3165" i="1"/>
  <c r="Q3101" i="1"/>
  <c r="Q3037" i="1"/>
  <c r="Q2973" i="1"/>
  <c r="Q2909" i="1"/>
  <c r="Q2845" i="1"/>
  <c r="Q2781" i="1"/>
  <c r="Q2717" i="1"/>
  <c r="Q2653" i="1"/>
  <c r="Q2589" i="1"/>
  <c r="Q2525" i="1"/>
  <c r="Q2461" i="1"/>
  <c r="Q2397" i="1"/>
  <c r="Q2333" i="1"/>
  <c r="Q2269" i="1"/>
  <c r="Q2205" i="1"/>
  <c r="Q2141" i="1"/>
  <c r="Q2077" i="1"/>
  <c r="Q2013" i="1"/>
  <c r="Q1949" i="1"/>
  <c r="Q1885" i="1"/>
  <c r="Q1821" i="1"/>
  <c r="Q1757" i="1"/>
  <c r="Q1693" i="1"/>
  <c r="Q1629" i="1"/>
  <c r="Q1565" i="1"/>
  <c r="Q1501" i="1"/>
  <c r="Q1437" i="1"/>
  <c r="Q1373" i="1"/>
  <c r="Q1309" i="1"/>
  <c r="Q1245" i="1"/>
  <c r="Q1181" i="1"/>
  <c r="Q1117" i="1"/>
  <c r="Q1053" i="1"/>
  <c r="Q989" i="1"/>
  <c r="Q925" i="1"/>
  <c r="Q861" i="1"/>
  <c r="Q797" i="1"/>
  <c r="Q694" i="1"/>
  <c r="Q566" i="1"/>
  <c r="Q438" i="1"/>
  <c r="Q310" i="1"/>
  <c r="Q182" i="1"/>
  <c r="Q54" i="1"/>
  <c r="Q7176" i="1"/>
  <c r="Q7160" i="1"/>
  <c r="Q7144" i="1"/>
  <c r="Q7128" i="1"/>
  <c r="Q7112" i="1"/>
  <c r="Q7096" i="1"/>
  <c r="Q7080" i="1"/>
  <c r="Q7064" i="1"/>
  <c r="Q7048" i="1"/>
  <c r="Q7032" i="1"/>
  <c r="Q7016" i="1"/>
  <c r="Q7000" i="1"/>
  <c r="Q6984" i="1"/>
  <c r="Q6968" i="1"/>
  <c r="Q6952" i="1"/>
  <c r="Q6936" i="1"/>
  <c r="Q6920" i="1"/>
  <c r="Q6904" i="1"/>
  <c r="Q6888" i="1"/>
  <c r="Q6872" i="1"/>
  <c r="Q6856" i="1"/>
  <c r="Q6840" i="1"/>
  <c r="Q6824" i="1"/>
  <c r="Q6808" i="1"/>
  <c r="Q6792" i="1"/>
  <c r="Q6776" i="1"/>
  <c r="Q6760" i="1"/>
  <c r="Q6744" i="1"/>
  <c r="Q6728" i="1"/>
  <c r="Q6712" i="1"/>
  <c r="Q6696" i="1"/>
  <c r="Q6680" i="1"/>
  <c r="Q6664" i="1"/>
  <c r="Q6648" i="1"/>
  <c r="Q6632" i="1"/>
  <c r="Q6616" i="1"/>
  <c r="Q6600" i="1"/>
  <c r="Q6584" i="1"/>
  <c r="Q6568" i="1"/>
  <c r="Q6552" i="1"/>
  <c r="Q6536" i="1"/>
  <c r="Q6520" i="1"/>
  <c r="Q6504" i="1"/>
  <c r="Q6488" i="1"/>
  <c r="Q6472" i="1"/>
  <c r="Q6456" i="1"/>
  <c r="Q6440" i="1"/>
  <c r="Q6424" i="1"/>
  <c r="Q6408" i="1"/>
  <c r="Q6392" i="1"/>
  <c r="Q6376" i="1"/>
  <c r="Q6360" i="1"/>
  <c r="Q6344" i="1"/>
  <c r="Q6328" i="1"/>
  <c r="Q6312" i="1"/>
  <c r="Q6296" i="1"/>
  <c r="Q6280" i="1"/>
  <c r="Q6264" i="1"/>
  <c r="Q6248" i="1"/>
  <c r="Q6232" i="1"/>
  <c r="Q6216" i="1"/>
  <c r="Q6200" i="1"/>
  <c r="Q6184" i="1"/>
  <c r="Q6168" i="1"/>
  <c r="Q6152" i="1"/>
  <c r="Q6136" i="1"/>
  <c r="Q6120" i="1"/>
  <c r="Q6104" i="1"/>
  <c r="Q6088" i="1"/>
  <c r="Q6072" i="1"/>
  <c r="Q6056" i="1"/>
  <c r="Q6040" i="1"/>
  <c r="Q6024" i="1"/>
  <c r="Q6008" i="1"/>
  <c r="Q5992" i="1"/>
  <c r="Q5976" i="1"/>
  <c r="Q5960" i="1"/>
  <c r="Q5944" i="1"/>
  <c r="Q5928" i="1"/>
  <c r="Q5912" i="1"/>
  <c r="Q5896" i="1"/>
  <c r="Q5880" i="1"/>
  <c r="Q5864" i="1"/>
  <c r="Q5848" i="1"/>
  <c r="Q5832" i="1"/>
  <c r="Q5816" i="1"/>
  <c r="Q5800" i="1"/>
  <c r="Q5784" i="1"/>
  <c r="Q5768" i="1"/>
  <c r="Q5752" i="1"/>
  <c r="Q5736" i="1"/>
  <c r="Q5720" i="1"/>
  <c r="Q5704" i="1"/>
  <c r="Q5688" i="1"/>
  <c r="Q5672" i="1"/>
  <c r="Q5656" i="1"/>
  <c r="Q5640" i="1"/>
  <c r="Q5624" i="1"/>
  <c r="Q5608" i="1"/>
  <c r="Q5592" i="1"/>
  <c r="Q5576" i="1"/>
  <c r="Q5560" i="1"/>
  <c r="Q5544" i="1"/>
  <c r="Q5528" i="1"/>
  <c r="Q5512" i="1"/>
  <c r="Q5496" i="1"/>
  <c r="Q5480" i="1"/>
  <c r="Q5464" i="1"/>
  <c r="Q5448" i="1"/>
  <c r="Q5432" i="1"/>
  <c r="Q5416" i="1"/>
  <c r="Q5400" i="1"/>
  <c r="Q5384" i="1"/>
  <c r="Q5368" i="1"/>
  <c r="Q5352" i="1"/>
  <c r="Q5336" i="1"/>
  <c r="Q5320" i="1"/>
  <c r="Q5304" i="1"/>
  <c r="Q5288" i="1"/>
  <c r="Q5272" i="1"/>
  <c r="Q5256" i="1"/>
  <c r="Q5240" i="1"/>
  <c r="Q5224" i="1"/>
  <c r="Q5208" i="1"/>
  <c r="Q5192" i="1"/>
  <c r="Q5176" i="1"/>
  <c r="Q5160" i="1"/>
  <c r="Q5144" i="1"/>
  <c r="Q5128" i="1"/>
  <c r="Q5112" i="1"/>
  <c r="Q5096" i="1"/>
  <c r="Q5080" i="1"/>
  <c r="Q5064" i="1"/>
  <c r="Q5048" i="1"/>
  <c r="Q5032" i="1"/>
  <c r="Q5016" i="1"/>
  <c r="Q5000" i="1"/>
  <c r="Q4984" i="1"/>
  <c r="Q4968" i="1"/>
  <c r="Q4952" i="1"/>
  <c r="Q4936" i="1"/>
  <c r="Q4920" i="1"/>
  <c r="Q4904" i="1"/>
  <c r="Q4888" i="1"/>
  <c r="Q4872" i="1"/>
  <c r="Q4856" i="1"/>
  <c r="Q4840" i="1"/>
  <c r="Q4824" i="1"/>
  <c r="Q4808" i="1"/>
  <c r="Q4792" i="1"/>
  <c r="Q4776" i="1"/>
  <c r="Q4760" i="1"/>
  <c r="Q4744" i="1"/>
  <c r="Q4728" i="1"/>
  <c r="Q4712" i="1"/>
  <c r="Q4696" i="1"/>
  <c r="Q4680" i="1"/>
  <c r="Q4664" i="1"/>
  <c r="Q4648" i="1"/>
  <c r="Q4632" i="1"/>
  <c r="Q4616" i="1"/>
  <c r="Q4600" i="1"/>
  <c r="Q4584" i="1"/>
  <c r="Q4568" i="1"/>
  <c r="Q4552" i="1"/>
  <c r="Q4536" i="1"/>
  <c r="Q4520" i="1"/>
  <c r="Q4504" i="1"/>
  <c r="Q4488" i="1"/>
  <c r="Q4472" i="1"/>
  <c r="Q4456" i="1"/>
  <c r="Q4440" i="1"/>
  <c r="Q4424" i="1"/>
  <c r="Q4408" i="1"/>
  <c r="Q4392" i="1"/>
  <c r="Q4376" i="1"/>
  <c r="Q4360" i="1"/>
  <c r="Q4344" i="1"/>
  <c r="Q4328" i="1"/>
  <c r="Q4312" i="1"/>
  <c r="Q4296" i="1"/>
  <c r="Q4280" i="1"/>
  <c r="Q4264" i="1"/>
  <c r="Q4248" i="1"/>
  <c r="Q4232" i="1"/>
  <c r="Q4216" i="1"/>
  <c r="Q4200" i="1"/>
  <c r="Q4184" i="1"/>
  <c r="Q4168" i="1"/>
  <c r="Q4152" i="1"/>
  <c r="Q4136" i="1"/>
  <c r="Q4120" i="1"/>
  <c r="Q4104" i="1"/>
  <c r="Q4088" i="1"/>
  <c r="Q4072" i="1"/>
  <c r="Q4056" i="1"/>
  <c r="Q4040" i="1"/>
  <c r="Q4024" i="1"/>
  <c r="Q4008" i="1"/>
  <c r="Q3992" i="1"/>
  <c r="Q3976" i="1"/>
  <c r="Q3960" i="1"/>
  <c r="Q3944" i="1"/>
  <c r="Q3928" i="1"/>
  <c r="Q3912" i="1"/>
  <c r="Q3896" i="1"/>
  <c r="Q3880" i="1"/>
  <c r="Q3864" i="1"/>
  <c r="Q3848" i="1"/>
  <c r="Q3832" i="1"/>
  <c r="Q3816" i="1"/>
  <c r="Q3800" i="1"/>
  <c r="Q3784" i="1"/>
  <c r="Q3768" i="1"/>
  <c r="Q3752" i="1"/>
  <c r="Q3736" i="1"/>
  <c r="Q3720" i="1"/>
  <c r="Q3704" i="1"/>
  <c r="Q3688" i="1"/>
  <c r="Q3672" i="1"/>
  <c r="Q3656" i="1"/>
  <c r="Q3640" i="1"/>
  <c r="Q3624" i="1"/>
  <c r="Q3608" i="1"/>
  <c r="Q3592" i="1"/>
  <c r="Q3576" i="1"/>
  <c r="Q3560" i="1"/>
  <c r="Q3544" i="1"/>
  <c r="Q3528" i="1"/>
  <c r="Q3512" i="1"/>
  <c r="Q3496" i="1"/>
  <c r="Q3480" i="1"/>
  <c r="Q3464" i="1"/>
  <c r="Q3448" i="1"/>
  <c r="Q3432" i="1"/>
  <c r="Q3416" i="1"/>
  <c r="Q3400" i="1"/>
  <c r="Q3384" i="1"/>
  <c r="Q3368" i="1"/>
  <c r="Q3352" i="1"/>
  <c r="Q3336" i="1"/>
  <c r="Q3320" i="1"/>
  <c r="Q3304" i="1"/>
  <c r="Q3288" i="1"/>
  <c r="Q3272" i="1"/>
  <c r="Q3256" i="1"/>
  <c r="Q3240" i="1"/>
  <c r="Q3224" i="1"/>
  <c r="Q3208" i="1"/>
  <c r="Q3192" i="1"/>
  <c r="Q3176" i="1"/>
  <c r="Q3160" i="1"/>
  <c r="Q3144" i="1"/>
  <c r="Q3128" i="1"/>
  <c r="Q3112" i="1"/>
  <c r="Q3096" i="1"/>
  <c r="Q3080" i="1"/>
  <c r="Q3064" i="1"/>
  <c r="Q3048" i="1"/>
  <c r="Q3032" i="1"/>
  <c r="Q3016" i="1"/>
  <c r="Q3000" i="1"/>
  <c r="Q2984" i="1"/>
  <c r="Q2968" i="1"/>
  <c r="Q2952" i="1"/>
  <c r="Q2936" i="1"/>
  <c r="Q2920" i="1"/>
  <c r="Q2904" i="1"/>
  <c r="Q2888" i="1"/>
  <c r="Q2872" i="1"/>
  <c r="Q2856" i="1"/>
  <c r="Q2840" i="1"/>
  <c r="Q2824" i="1"/>
  <c r="Q2808" i="1"/>
  <c r="Q2792" i="1"/>
  <c r="Q2776" i="1"/>
  <c r="Q2760" i="1"/>
  <c r="Q2744" i="1"/>
  <c r="Q2728" i="1"/>
  <c r="Q2712" i="1"/>
  <c r="Q2696" i="1"/>
  <c r="Q2680" i="1"/>
  <c r="Q2664" i="1"/>
  <c r="Q2648" i="1"/>
  <c r="Q2632" i="1"/>
  <c r="Q2616" i="1"/>
  <c r="Q2600" i="1"/>
  <c r="Q2584" i="1"/>
  <c r="Q2568" i="1"/>
  <c r="Q2552" i="1"/>
  <c r="Q2536" i="1"/>
  <c r="Q2520" i="1"/>
  <c r="Q2504" i="1"/>
  <c r="Q2488" i="1"/>
  <c r="Q2472" i="1"/>
  <c r="Q2456" i="1"/>
  <c r="Q2440" i="1"/>
  <c r="Q2424" i="1"/>
  <c r="Q2408" i="1"/>
  <c r="Q2392" i="1"/>
  <c r="Q2376" i="1"/>
  <c r="Q2360" i="1"/>
  <c r="Q2344" i="1"/>
  <c r="Q2328" i="1"/>
  <c r="Q2312" i="1"/>
  <c r="Q2296" i="1"/>
  <c r="Q2280" i="1"/>
  <c r="Q2264" i="1"/>
  <c r="Q2248" i="1"/>
  <c r="Q2232" i="1"/>
  <c r="Q2216" i="1"/>
  <c r="Q2200" i="1"/>
  <c r="Q2184" i="1"/>
  <c r="Q2168" i="1"/>
  <c r="Q2152" i="1"/>
  <c r="Q2136" i="1"/>
  <c r="Q2120" i="1"/>
  <c r="Q2104" i="1"/>
  <c r="Q2088" i="1"/>
  <c r="Q2072" i="1"/>
  <c r="Q2056" i="1"/>
  <c r="Q2040" i="1"/>
  <c r="Q2024" i="1"/>
  <c r="Q2008" i="1"/>
  <c r="Q1992" i="1"/>
  <c r="Q1976" i="1"/>
  <c r="Q1960" i="1"/>
  <c r="Q1944" i="1"/>
  <c r="Q1928" i="1"/>
  <c r="Q1912" i="1"/>
  <c r="Q1896" i="1"/>
  <c r="Q1880" i="1"/>
  <c r="Q1864" i="1"/>
  <c r="Q1848" i="1"/>
  <c r="Q1832" i="1"/>
  <c r="Q1816" i="1"/>
  <c r="Q1800" i="1"/>
  <c r="Q1784" i="1"/>
  <c r="Q1768" i="1"/>
  <c r="Q1752" i="1"/>
  <c r="Q1736" i="1"/>
  <c r="Q1720" i="1"/>
  <c r="Q1704" i="1"/>
  <c r="Q1688" i="1"/>
  <c r="Q1672" i="1"/>
  <c r="Q1656" i="1"/>
  <c r="Q1640" i="1"/>
  <c r="Q1624" i="1"/>
  <c r="Q1608" i="1"/>
  <c r="Q1592" i="1"/>
  <c r="Q1576" i="1"/>
  <c r="Q1560" i="1"/>
  <c r="Q1544" i="1"/>
  <c r="Q1528" i="1"/>
  <c r="Q1512" i="1"/>
  <c r="Q1496" i="1"/>
  <c r="Q1480" i="1"/>
  <c r="Q1464" i="1"/>
  <c r="Q1448" i="1"/>
  <c r="Q1432" i="1"/>
  <c r="Q1416" i="1"/>
  <c r="Q1400" i="1"/>
  <c r="Q1384" i="1"/>
  <c r="Q1368" i="1"/>
  <c r="Q1352" i="1"/>
  <c r="Q1336" i="1"/>
  <c r="Q1320" i="1"/>
  <c r="Q1304" i="1"/>
  <c r="Q1288" i="1"/>
  <c r="Q1272" i="1"/>
  <c r="Q1256" i="1"/>
  <c r="Q1240" i="1"/>
  <c r="Q1224" i="1"/>
  <c r="Q1208" i="1"/>
  <c r="Q1192" i="1"/>
  <c r="Q1176" i="1"/>
  <c r="Q1160" i="1"/>
  <c r="Q1144" i="1"/>
  <c r="Q1128" i="1"/>
  <c r="Q1112" i="1"/>
  <c r="Q1096" i="1"/>
  <c r="Q1080" i="1"/>
  <c r="Q1064" i="1"/>
  <c r="Q1048" i="1"/>
  <c r="Q1032" i="1"/>
  <c r="Q1016" i="1"/>
  <c r="Q1000" i="1"/>
  <c r="Q984" i="1"/>
  <c r="Q968" i="1"/>
  <c r="Q952" i="1"/>
  <c r="Q936" i="1"/>
  <c r="Q920" i="1"/>
  <c r="Q904" i="1"/>
  <c r="Q888" i="1"/>
  <c r="Q872" i="1"/>
  <c r="Q856" i="1"/>
  <c r="Q840" i="1"/>
  <c r="Q824" i="1"/>
  <c r="Q808" i="1"/>
  <c r="Q792" i="1"/>
  <c r="Q776" i="1"/>
  <c r="Q747" i="1"/>
  <c r="Q715" i="1"/>
  <c r="Q683" i="1"/>
  <c r="Q651" i="1"/>
  <c r="Q619" i="1"/>
  <c r="Q587" i="1"/>
  <c r="Q555" i="1"/>
  <c r="Q523" i="1"/>
  <c r="Q491" i="1"/>
  <c r="Q459" i="1"/>
  <c r="Q427" i="1"/>
  <c r="Q395" i="1"/>
  <c r="Q363" i="1"/>
  <c r="Q331" i="1"/>
  <c r="Q299" i="1"/>
  <c r="Q267" i="1"/>
  <c r="Q235" i="1"/>
  <c r="Q203" i="1"/>
  <c r="Q171" i="1"/>
  <c r="Q139" i="1"/>
  <c r="Q107" i="1"/>
  <c r="Q75" i="1"/>
  <c r="Q43" i="1"/>
  <c r="Q8499" i="1"/>
  <c r="Q8483" i="1"/>
  <c r="Q8467" i="1"/>
  <c r="Q8451" i="1"/>
  <c r="Q8435" i="1"/>
  <c r="Q8419" i="1"/>
  <c r="Q8403" i="1"/>
  <c r="Q8387" i="1"/>
  <c r="Q8371" i="1"/>
  <c r="Q8355" i="1"/>
  <c r="Q8339" i="1"/>
  <c r="Q8323" i="1"/>
  <c r="Q8307" i="1"/>
  <c r="Q8291" i="1"/>
  <c r="Q8275" i="1"/>
  <c r="Q8259" i="1"/>
  <c r="Q8243" i="1"/>
  <c r="Q8227" i="1"/>
  <c r="Q8211" i="1"/>
  <c r="Q8195" i="1"/>
  <c r="Q8179" i="1"/>
  <c r="Q8163" i="1"/>
  <c r="Q8147" i="1"/>
  <c r="Q8131" i="1"/>
  <c r="Q8115" i="1"/>
  <c r="Q8099" i="1"/>
  <c r="Q8083" i="1"/>
  <c r="Q8067" i="1"/>
  <c r="Q8051" i="1"/>
  <c r="Q8035" i="1"/>
  <c r="Q8019" i="1"/>
  <c r="Q8003" i="1"/>
  <c r="Q7987" i="1"/>
  <c r="Q7971" i="1"/>
  <c r="Q7955" i="1"/>
  <c r="Q7939" i="1"/>
  <c r="Q7923" i="1"/>
  <c r="Q7907" i="1"/>
  <c r="Q7891" i="1"/>
  <c r="Q7875" i="1"/>
  <c r="Q7859" i="1"/>
  <c r="Q7843" i="1"/>
  <c r="Q7827" i="1"/>
  <c r="Q7811" i="1"/>
  <c r="Q7795" i="1"/>
  <c r="Q7779" i="1"/>
  <c r="Q7763" i="1"/>
  <c r="Q7747" i="1"/>
  <c r="Q7731" i="1"/>
  <c r="Q7715" i="1"/>
  <c r="Q7699" i="1"/>
  <c r="Q7683" i="1"/>
  <c r="Q7667" i="1"/>
  <c r="Q7651" i="1"/>
  <c r="Q7635" i="1"/>
  <c r="Q7619" i="1"/>
  <c r="Q7603" i="1"/>
  <c r="Q7587" i="1"/>
  <c r="Q7571" i="1"/>
  <c r="Q7555" i="1"/>
  <c r="Q7539" i="1"/>
  <c r="Q7523" i="1"/>
  <c r="Q7507" i="1"/>
  <c r="Q7491" i="1"/>
  <c r="Q7475" i="1"/>
  <c r="Q7459" i="1"/>
  <c r="Q7443" i="1"/>
  <c r="Q7427" i="1"/>
  <c r="Q7411" i="1"/>
  <c r="Q7395" i="1"/>
  <c r="Q7379" i="1"/>
  <c r="Q7363" i="1"/>
  <c r="Q7347" i="1"/>
  <c r="Q7331" i="1"/>
  <c r="Q7315" i="1"/>
  <c r="Q7299" i="1"/>
  <c r="Q7283" i="1"/>
  <c r="Q7267" i="1"/>
  <c r="Q7251" i="1"/>
  <c r="Q7235" i="1"/>
  <c r="Q7219" i="1"/>
  <c r="Q7203" i="1"/>
  <c r="Q7187" i="1"/>
  <c r="Q7171" i="1"/>
  <c r="Q7155" i="1"/>
  <c r="Q7139" i="1"/>
  <c r="Q7123" i="1"/>
  <c r="Q7107" i="1"/>
  <c r="Q7091" i="1"/>
  <c r="Q7075" i="1"/>
  <c r="Q7059" i="1"/>
  <c r="Q7043" i="1"/>
  <c r="Q7027" i="1"/>
  <c r="Q7011" i="1"/>
  <c r="Q6995" i="1"/>
  <c r="Q6979" i="1"/>
  <c r="Q6963" i="1"/>
  <c r="Q6947" i="1"/>
  <c r="Q6931" i="1"/>
  <c r="Q6915" i="1"/>
  <c r="Q6899" i="1"/>
  <c r="Q6883" i="1"/>
  <c r="Q6867" i="1"/>
  <c r="Q6851" i="1"/>
  <c r="Q6835" i="1"/>
  <c r="Q6819" i="1"/>
  <c r="Q6803" i="1"/>
  <c r="Q6787" i="1"/>
  <c r="Q6771" i="1"/>
  <c r="Q6755" i="1"/>
  <c r="Q6739" i="1"/>
  <c r="Q6723" i="1"/>
  <c r="Q6707" i="1"/>
  <c r="Q6691" i="1"/>
  <c r="Q6675" i="1"/>
  <c r="Q6659" i="1"/>
  <c r="Q6643" i="1"/>
  <c r="Q6627" i="1"/>
  <c r="Q6611" i="1"/>
  <c r="Q6595" i="1"/>
  <c r="Q6579" i="1"/>
  <c r="Q6563" i="1"/>
  <c r="Q6547" i="1"/>
  <c r="Q6531" i="1"/>
  <c r="Q6515" i="1"/>
  <c r="Q6499" i="1"/>
  <c r="Q6483" i="1"/>
  <c r="Q6467" i="1"/>
  <c r="Q6451" i="1"/>
  <c r="Q6435" i="1"/>
  <c r="Q6419" i="1"/>
  <c r="Q6403" i="1"/>
  <c r="Q6387" i="1"/>
  <c r="Q6371" i="1"/>
  <c r="Q6355" i="1"/>
  <c r="Q6339" i="1"/>
  <c r="Q6323" i="1"/>
  <c r="Q6307" i="1"/>
  <c r="Q6291" i="1"/>
  <c r="Q6275" i="1"/>
  <c r="Q6259" i="1"/>
  <c r="Q6243" i="1"/>
  <c r="Q6227" i="1"/>
  <c r="Q6211" i="1"/>
  <c r="Q6195" i="1"/>
  <c r="Q6179" i="1"/>
  <c r="Q6163" i="1"/>
  <c r="Q6147" i="1"/>
  <c r="Q6131" i="1"/>
  <c r="Q6115" i="1"/>
  <c r="Q6099" i="1"/>
  <c r="Q6083" i="1"/>
  <c r="Q6067" i="1"/>
  <c r="Q6051" i="1"/>
  <c r="Q6035" i="1"/>
  <c r="Q6019" i="1"/>
  <c r="Q6003" i="1"/>
  <c r="Q5987" i="1"/>
  <c r="Q5971" i="1"/>
  <c r="Q5955" i="1"/>
  <c r="Q5939" i="1"/>
  <c r="Q5923" i="1"/>
  <c r="Q5907" i="1"/>
  <c r="Q5891" i="1"/>
  <c r="Q5875" i="1"/>
  <c r="Q5859" i="1"/>
  <c r="Q5843" i="1"/>
  <c r="Q5827" i="1"/>
  <c r="Q5811" i="1"/>
  <c r="Q5795" i="1"/>
  <c r="Q5779" i="1"/>
  <c r="Q5763" i="1"/>
  <c r="Q5747" i="1"/>
  <c r="Q5731" i="1"/>
  <c r="Q5715" i="1"/>
  <c r="Q5699" i="1"/>
  <c r="Q5683" i="1"/>
  <c r="Q5667" i="1"/>
  <c r="Q5651" i="1"/>
  <c r="Q5635" i="1"/>
  <c r="Q5619" i="1"/>
  <c r="Q5603" i="1"/>
  <c r="Q5587" i="1"/>
  <c r="Q5571" i="1"/>
  <c r="Q5555" i="1"/>
  <c r="Q5539" i="1"/>
  <c r="Q5523" i="1"/>
  <c r="Q5507" i="1"/>
  <c r="Q5491" i="1"/>
  <c r="Q5475" i="1"/>
  <c r="Q5459" i="1"/>
  <c r="Q5443" i="1"/>
  <c r="Q5427" i="1"/>
  <c r="Q5411" i="1"/>
  <c r="Q5395" i="1"/>
  <c r="Q5379" i="1"/>
  <c r="Q5363" i="1"/>
  <c r="Q5347" i="1"/>
  <c r="Q5331" i="1"/>
  <c r="Q5315" i="1"/>
  <c r="Q5299" i="1"/>
  <c r="Q5283" i="1"/>
  <c r="Q5267" i="1"/>
  <c r="Q5251" i="1"/>
  <c r="Q5235" i="1"/>
  <c r="Q5219" i="1"/>
  <c r="Q5203" i="1"/>
  <c r="Q5187" i="1"/>
  <c r="Q5171" i="1"/>
  <c r="Q5155" i="1"/>
  <c r="Q5139" i="1"/>
  <c r="Q5123" i="1"/>
  <c r="Q5107" i="1"/>
  <c r="Q5091" i="1"/>
  <c r="Q5075" i="1"/>
  <c r="Q5059" i="1"/>
  <c r="Q5043" i="1"/>
  <c r="Q5027" i="1"/>
  <c r="Q5011" i="1"/>
  <c r="Q4995" i="1"/>
  <c r="Q4979" i="1"/>
  <c r="Q4963" i="1"/>
  <c r="Q4947" i="1"/>
  <c r="Q4931" i="1"/>
  <c r="Q4915" i="1"/>
  <c r="Q4899" i="1"/>
  <c r="Q4883" i="1"/>
  <c r="Q4867" i="1"/>
  <c r="Q4851" i="1"/>
  <c r="Q4835" i="1"/>
  <c r="Q4819" i="1"/>
  <c r="Q4803" i="1"/>
  <c r="Q4787" i="1"/>
  <c r="Q4771" i="1"/>
  <c r="Q4755" i="1"/>
  <c r="Q4739" i="1"/>
  <c r="Q4723" i="1"/>
  <c r="Q4707" i="1"/>
  <c r="Q4691" i="1"/>
  <c r="Q4675" i="1"/>
  <c r="Q4659" i="1"/>
  <c r="Q4643" i="1"/>
  <c r="Q4627" i="1"/>
  <c r="Q4611" i="1"/>
  <c r="Q4595" i="1"/>
  <c r="Q4579" i="1"/>
  <c r="Q4563" i="1"/>
  <c r="Q4547" i="1"/>
  <c r="Q4531" i="1"/>
  <c r="Q4515" i="1"/>
  <c r="Q4499" i="1"/>
  <c r="Q4483" i="1"/>
  <c r="Q4467" i="1"/>
  <c r="Q4451" i="1"/>
  <c r="Q4435" i="1"/>
  <c r="Q4419" i="1"/>
  <c r="Q4403" i="1"/>
  <c r="Q4387" i="1"/>
  <c r="Q4371" i="1"/>
  <c r="Q4355" i="1"/>
  <c r="Q4339" i="1"/>
  <c r="Q4323" i="1"/>
  <c r="Q4307" i="1"/>
  <c r="Q4291" i="1"/>
  <c r="Q4275" i="1"/>
  <c r="Q4259" i="1"/>
  <c r="Q4243" i="1"/>
  <c r="Q4227" i="1"/>
  <c r="Q4211" i="1"/>
  <c r="Q4195" i="1"/>
  <c r="Q4179" i="1"/>
  <c r="Q4163" i="1"/>
  <c r="Q4147" i="1"/>
  <c r="Q4131" i="1"/>
  <c r="Q4115" i="1"/>
  <c r="Q4099" i="1"/>
  <c r="Q4083" i="1"/>
  <c r="Q4067" i="1"/>
  <c r="Q4051" i="1"/>
  <c r="Q4035" i="1"/>
  <c r="Q4019" i="1"/>
  <c r="Q4003" i="1"/>
  <c r="Q3987" i="1"/>
  <c r="Q3971" i="1"/>
  <c r="Q3955" i="1"/>
  <c r="Q3939" i="1"/>
  <c r="Q3923" i="1"/>
  <c r="Q3907" i="1"/>
  <c r="Q3891" i="1"/>
  <c r="Q3875" i="1"/>
  <c r="Q3859" i="1"/>
  <c r="Q3843" i="1"/>
  <c r="Q3827" i="1"/>
  <c r="Q3811" i="1"/>
  <c r="Q3795" i="1"/>
  <c r="Q3779" i="1"/>
  <c r="Q3763" i="1"/>
  <c r="Q3747" i="1"/>
  <c r="Q3731" i="1"/>
  <c r="Q3715" i="1"/>
  <c r="Q3699" i="1"/>
  <c r="Q3683" i="1"/>
  <c r="Q7565" i="1"/>
  <c r="Q6217" i="1"/>
  <c r="Q4553" i="1"/>
  <c r="Q3209" i="1"/>
  <c r="Q2697" i="1"/>
  <c r="Q2313" i="1"/>
  <c r="Q2057" i="1"/>
  <c r="Q1801" i="1"/>
  <c r="Q1545" i="1"/>
  <c r="Q1289" i="1"/>
  <c r="Q1033" i="1"/>
  <c r="Q777" i="1"/>
  <c r="Q270" i="1"/>
  <c r="Q8453" i="1"/>
  <c r="Q8325" i="1"/>
  <c r="Q8197" i="1"/>
  <c r="Q8069" i="1"/>
  <c r="Q7941" i="1"/>
  <c r="Q7813" i="1"/>
  <c r="Q7685" i="1"/>
  <c r="Q7557" i="1"/>
  <c r="Q7429" i="1"/>
  <c r="Q7301" i="1"/>
  <c r="Q7161" i="1"/>
  <c r="Q6905" i="1"/>
  <c r="Q6649" i="1"/>
  <c r="Q6393" i="1"/>
  <c r="Q6137" i="1"/>
  <c r="Q5881" i="1"/>
  <c r="Q5625" i="1"/>
  <c r="Q5369" i="1"/>
  <c r="Q5113" i="1"/>
  <c r="Q4857" i="1"/>
  <c r="Q4601" i="1"/>
  <c r="Q4345" i="1"/>
  <c r="Q4089" i="1"/>
  <c r="Q3833" i="1"/>
  <c r="Q3577" i="1"/>
  <c r="Q3321" i="1"/>
  <c r="Q3065" i="1"/>
  <c r="Q2809" i="1"/>
  <c r="Q2553" i="1"/>
  <c r="Q2297" i="1"/>
  <c r="Q2041" i="1"/>
  <c r="Q1785" i="1"/>
  <c r="Q1529" i="1"/>
  <c r="Q1273" i="1"/>
  <c r="Q1017" i="1"/>
  <c r="Q750" i="1"/>
  <c r="Q238" i="1"/>
  <c r="Q8365" i="1"/>
  <c r="Q8077" i="1"/>
  <c r="Q7757" i="1"/>
  <c r="Q7469" i="1"/>
  <c r="Q7177" i="1"/>
  <c r="Q6537" i="1"/>
  <c r="Q5961" i="1"/>
  <c r="Q5385" i="1"/>
  <c r="Q4745" i="1"/>
  <c r="Q4105" i="1"/>
  <c r="Q3401" i="1"/>
  <c r="Q2569" i="1"/>
  <c r="Q8381" i="1"/>
  <c r="Q8253" i="1"/>
  <c r="Q8125" i="1"/>
  <c r="Q7997" i="1"/>
  <c r="Q7869" i="1"/>
  <c r="Q7741" i="1"/>
  <c r="Q7613" i="1"/>
  <c r="Q7485" i="1"/>
  <c r="Q7357" i="1"/>
  <c r="Q7229" i="1"/>
  <c r="Q7017" i="1"/>
  <c r="Q6761" i="1"/>
  <c r="Q6505" i="1"/>
  <c r="Q6249" i="1"/>
  <c r="Q5993" i="1"/>
  <c r="Q5737" i="1"/>
  <c r="Q5481" i="1"/>
  <c r="Q5225" i="1"/>
  <c r="Q4969" i="1"/>
  <c r="Q4713" i="1"/>
  <c r="Q4457" i="1"/>
  <c r="Q4201" i="1"/>
  <c r="Q3945" i="1"/>
  <c r="Q3689" i="1"/>
  <c r="Q3433" i="1"/>
  <c r="Q3177" i="1"/>
  <c r="Q2921" i="1"/>
  <c r="Q2665" i="1"/>
  <c r="Q2409" i="1"/>
  <c r="Q2153" i="1"/>
  <c r="Q1897" i="1"/>
  <c r="Q1641" i="1"/>
  <c r="Q1385" i="1"/>
  <c r="Q1129" i="1"/>
  <c r="Q873" i="1"/>
  <c r="Q462" i="1"/>
  <c r="Q8461" i="1"/>
  <c r="Q8173" i="1"/>
  <c r="Q7885" i="1"/>
  <c r="Q7597" i="1"/>
  <c r="Q7277" i="1"/>
  <c r="Q6793" i="1"/>
  <c r="Q6153" i="1"/>
  <c r="Q5577" i="1"/>
  <c r="Q5001" i="1"/>
  <c r="Q4361" i="1"/>
  <c r="Q3721" i="1"/>
  <c r="Q3081" i="1"/>
  <c r="Q8437" i="1"/>
  <c r="Q8309" i="1"/>
  <c r="Q8181" i="1"/>
  <c r="Q8053" i="1"/>
  <c r="Q7925" i="1"/>
  <c r="Q7797" i="1"/>
  <c r="Q7669" i="1"/>
  <c r="Q7541" i="1"/>
  <c r="Q7413" i="1"/>
  <c r="Q7285" i="1"/>
  <c r="Q7129" i="1"/>
  <c r="Q6873" i="1"/>
  <c r="Q6617" i="1"/>
  <c r="Q6361" i="1"/>
  <c r="Q6105" i="1"/>
  <c r="Q5849" i="1"/>
  <c r="Q5593" i="1"/>
  <c r="Q5337" i="1"/>
  <c r="Q5081" i="1"/>
  <c r="Q4825" i="1"/>
  <c r="Q4569" i="1"/>
  <c r="Q4313" i="1"/>
  <c r="Q4057" i="1"/>
  <c r="Q3801" i="1"/>
  <c r="Q3545" i="1"/>
  <c r="Q3289" i="1"/>
  <c r="Q3033" i="1"/>
  <c r="Q2777" i="1"/>
  <c r="Q2521" i="1"/>
  <c r="Q2265" i="1"/>
  <c r="Q2009" i="1"/>
  <c r="Q1753" i="1"/>
  <c r="Q1497" i="1"/>
  <c r="Q1241" i="1"/>
  <c r="Q985" i="1"/>
  <c r="Q686" i="1"/>
  <c r="Q174" i="1"/>
  <c r="Q8484" i="1"/>
  <c r="Q8452" i="1"/>
  <c r="Q8420" i="1"/>
  <c r="Q8388" i="1"/>
  <c r="Q8356" i="1"/>
  <c r="Q8324" i="1"/>
  <c r="Q8292" i="1"/>
  <c r="Q8260" i="1"/>
  <c r="Q8228" i="1"/>
  <c r="Q8196" i="1"/>
  <c r="Q8164" i="1"/>
  <c r="Q8132" i="1"/>
  <c r="Q8100" i="1"/>
  <c r="Q8068" i="1"/>
  <c r="Q8036" i="1"/>
  <c r="Q8004" i="1"/>
  <c r="Q7972" i="1"/>
  <c r="Q7940" i="1"/>
  <c r="Q7908" i="1"/>
  <c r="Q7876" i="1"/>
  <c r="Q7844" i="1"/>
  <c r="Q7812" i="1"/>
  <c r="Q7780" i="1"/>
  <c r="Q7748" i="1"/>
  <c r="Q7716" i="1"/>
  <c r="Q7684" i="1"/>
  <c r="Q7652" i="1"/>
  <c r="Q7620" i="1"/>
  <c r="Q7588" i="1"/>
  <c r="Q7556" i="1"/>
  <c r="Q7524" i="1"/>
  <c r="Q7492" i="1"/>
  <c r="Q7460" i="1"/>
  <c r="Q7428" i="1"/>
  <c r="Q7396" i="1"/>
  <c r="Q7364" i="1"/>
  <c r="Q7332" i="1"/>
  <c r="Q7300" i="1"/>
  <c r="Q7268" i="1"/>
  <c r="Q7236" i="1"/>
  <c r="Q7204" i="1"/>
  <c r="Q7157" i="1"/>
  <c r="Q7093" i="1"/>
  <c r="Q7029" i="1"/>
  <c r="Q6965" i="1"/>
  <c r="Q6901" i="1"/>
  <c r="Q6837" i="1"/>
  <c r="Q6773" i="1"/>
  <c r="Q6709" i="1"/>
  <c r="Q6645" i="1"/>
  <c r="Q6581" i="1"/>
  <c r="Q6517" i="1"/>
  <c r="Q6453" i="1"/>
  <c r="Q6389" i="1"/>
  <c r="Q6325" i="1"/>
  <c r="Q6261" i="1"/>
  <c r="Q6197" i="1"/>
  <c r="Q6133" i="1"/>
  <c r="Q6069" i="1"/>
  <c r="Q6005" i="1"/>
  <c r="Q5941" i="1"/>
  <c r="Q5877" i="1"/>
  <c r="Q5813" i="1"/>
  <c r="Q5749" i="1"/>
  <c r="Q5685" i="1"/>
  <c r="Q5621" i="1"/>
  <c r="Q5557" i="1"/>
  <c r="Q5493" i="1"/>
  <c r="Q5429" i="1"/>
  <c r="Q5365" i="1"/>
  <c r="Q5301" i="1"/>
  <c r="Q5237" i="1"/>
  <c r="Q5173" i="1"/>
  <c r="Q5109" i="1"/>
  <c r="Q5045" i="1"/>
  <c r="Q4981" i="1"/>
  <c r="Q4917" i="1"/>
  <c r="Q4853" i="1"/>
  <c r="Q4789" i="1"/>
  <c r="Q4725" i="1"/>
  <c r="Q4661" i="1"/>
  <c r="Q4597" i="1"/>
  <c r="Q4533" i="1"/>
  <c r="Q4469" i="1"/>
  <c r="Q4405" i="1"/>
  <c r="Q4341" i="1"/>
  <c r="Q4277" i="1"/>
  <c r="Q4213" i="1"/>
  <c r="Q4149" i="1"/>
  <c r="Q4085" i="1"/>
  <c r="Q4021" i="1"/>
  <c r="Q3957" i="1"/>
  <c r="Q3893" i="1"/>
  <c r="Q3829" i="1"/>
  <c r="Q3765" i="1"/>
  <c r="Q3701" i="1"/>
  <c r="Q3637" i="1"/>
  <c r="Q3573" i="1"/>
  <c r="Q3509" i="1"/>
  <c r="Q3445" i="1"/>
  <c r="Q3381" i="1"/>
  <c r="Q3317" i="1"/>
  <c r="Q3253" i="1"/>
  <c r="Q3189" i="1"/>
  <c r="Q3125" i="1"/>
  <c r="Q3061" i="1"/>
  <c r="Q2997" i="1"/>
  <c r="Q2933" i="1"/>
  <c r="Q2869" i="1"/>
  <c r="Q2805" i="1"/>
  <c r="Q2741" i="1"/>
  <c r="Q2677" i="1"/>
  <c r="Q2613" i="1"/>
  <c r="Q2549" i="1"/>
  <c r="Q2485" i="1"/>
  <c r="Q2421" i="1"/>
  <c r="Q2357" i="1"/>
  <c r="Q2293" i="1"/>
  <c r="Q2229" i="1"/>
  <c r="Q2165" i="1"/>
  <c r="Q2101" i="1"/>
  <c r="Q2037" i="1"/>
  <c r="Q1973" i="1"/>
  <c r="Q1909" i="1"/>
  <c r="Q1845" i="1"/>
  <c r="Q1781" i="1"/>
  <c r="Q1717" i="1"/>
  <c r="Q1653" i="1"/>
  <c r="Q1589" i="1"/>
  <c r="Q1525" i="1"/>
  <c r="Q1461" i="1"/>
  <c r="Q1397" i="1"/>
  <c r="Q1333" i="1"/>
  <c r="Q1269" i="1"/>
  <c r="Q1205" i="1"/>
  <c r="Q1141" i="1"/>
  <c r="Q1077" i="1"/>
  <c r="Q1013" i="1"/>
  <c r="Q949" i="1"/>
  <c r="Q885" i="1"/>
  <c r="Q821" i="1"/>
  <c r="Q742" i="1"/>
  <c r="Q614" i="1"/>
  <c r="Q486" i="1"/>
  <c r="Q358" i="1"/>
  <c r="Q230" i="1"/>
  <c r="Q102" i="1"/>
  <c r="Q8489" i="1"/>
  <c r="Q8457" i="1"/>
  <c r="Q8425" i="1"/>
  <c r="Q8393" i="1"/>
  <c r="Q8361" i="1"/>
  <c r="Q8329" i="1"/>
  <c r="Q8297" i="1"/>
  <c r="Q8265" i="1"/>
  <c r="Q8233" i="1"/>
  <c r="Q8201" i="1"/>
  <c r="Q8169" i="1"/>
  <c r="Q8137" i="1"/>
  <c r="Q8105" i="1"/>
  <c r="Q8073" i="1"/>
  <c r="Q8041" i="1"/>
  <c r="Q8009" i="1"/>
  <c r="Q7977" i="1"/>
  <c r="Q7945" i="1"/>
  <c r="Q7913" i="1"/>
  <c r="Q7881" i="1"/>
  <c r="Q7849" i="1"/>
  <c r="Q7817" i="1"/>
  <c r="Q7785" i="1"/>
  <c r="Q7753" i="1"/>
  <c r="Q7721" i="1"/>
  <c r="Q7689" i="1"/>
  <c r="Q7657" i="1"/>
  <c r="Q7625" i="1"/>
  <c r="Q7593" i="1"/>
  <c r="Q7561" i="1"/>
  <c r="Q7529" i="1"/>
  <c r="Q7497" i="1"/>
  <c r="Q7465" i="1"/>
  <c r="Q7433" i="1"/>
  <c r="Q7401" i="1"/>
  <c r="Q7369" i="1"/>
  <c r="Q7337" i="1"/>
  <c r="Q7305" i="1"/>
  <c r="Q7273" i="1"/>
  <c r="Q7241" i="1"/>
  <c r="Q7209" i="1"/>
  <c r="Q7169" i="1"/>
  <c r="Q7105" i="1"/>
  <c r="Q7041" i="1"/>
  <c r="Q6977" i="1"/>
  <c r="Q6913" i="1"/>
  <c r="Q6849" i="1"/>
  <c r="Q6785" i="1"/>
  <c r="Q6721" i="1"/>
  <c r="Q6657" i="1"/>
  <c r="Q6593" i="1"/>
  <c r="Q6529" i="1"/>
  <c r="Q6465" i="1"/>
  <c r="Q6401" i="1"/>
  <c r="Q6337" i="1"/>
  <c r="Q6273" i="1"/>
  <c r="Q6209" i="1"/>
  <c r="Q6145" i="1"/>
  <c r="Q6081" i="1"/>
  <c r="Q6017" i="1"/>
  <c r="Q5953" i="1"/>
  <c r="Q5889" i="1"/>
  <c r="Q5825" i="1"/>
  <c r="Q5761" i="1"/>
  <c r="Q5697" i="1"/>
  <c r="Q5633" i="1"/>
  <c r="Q5569" i="1"/>
  <c r="Q5505" i="1"/>
  <c r="Q5441" i="1"/>
  <c r="Q5377" i="1"/>
  <c r="Q5313" i="1"/>
  <c r="Q5249" i="1"/>
  <c r="Q5185" i="1"/>
  <c r="Q5121" i="1"/>
  <c r="Q5057" i="1"/>
  <c r="Q4993" i="1"/>
  <c r="Q4929" i="1"/>
  <c r="Q4865" i="1"/>
  <c r="Q4801" i="1"/>
  <c r="Q4737" i="1"/>
  <c r="Q4673" i="1"/>
  <c r="Q4609" i="1"/>
  <c r="Q4545" i="1"/>
  <c r="Q4481" i="1"/>
  <c r="Q4417" i="1"/>
  <c r="Q4353" i="1"/>
  <c r="Q4289" i="1"/>
  <c r="Q4225" i="1"/>
  <c r="Q4161" i="1"/>
  <c r="Q4097" i="1"/>
  <c r="Q4033" i="1"/>
  <c r="Q3969" i="1"/>
  <c r="Q3905" i="1"/>
  <c r="Q3841" i="1"/>
  <c r="Q3777" i="1"/>
  <c r="Q3713" i="1"/>
  <c r="Q3649" i="1"/>
  <c r="Q3585" i="1"/>
  <c r="Q3521" i="1"/>
  <c r="Q3457" i="1"/>
  <c r="Q3393" i="1"/>
  <c r="Q3329" i="1"/>
  <c r="Q3265" i="1"/>
  <c r="Q3201" i="1"/>
  <c r="Q3137" i="1"/>
  <c r="Q3073" i="1"/>
  <c r="Q3009" i="1"/>
  <c r="Q2945" i="1"/>
  <c r="Q2881" i="1"/>
  <c r="Q2817" i="1"/>
  <c r="Q2753" i="1"/>
  <c r="Q2689" i="1"/>
  <c r="Q2625" i="1"/>
  <c r="Q2561" i="1"/>
  <c r="Q2497" i="1"/>
  <c r="Q2433" i="1"/>
  <c r="Q2369" i="1"/>
  <c r="Q2305" i="1"/>
  <c r="Q2241" i="1"/>
  <c r="Q2177" i="1"/>
  <c r="Q2113" i="1"/>
  <c r="Q2049" i="1"/>
  <c r="Q1985" i="1"/>
  <c r="Q1921" i="1"/>
  <c r="Q1857" i="1"/>
  <c r="Q1793" i="1"/>
  <c r="Q1729" i="1"/>
  <c r="Q1665" i="1"/>
  <c r="Q1601" i="1"/>
  <c r="Q1537" i="1"/>
  <c r="Q1473" i="1"/>
  <c r="Q1409" i="1"/>
  <c r="Q1345" i="1"/>
  <c r="Q1281" i="1"/>
  <c r="Q1217" i="1"/>
  <c r="Q1153" i="1"/>
  <c r="Q1089" i="1"/>
  <c r="Q1025" i="1"/>
  <c r="Q961" i="1"/>
  <c r="Q897" i="1"/>
  <c r="Q833" i="1"/>
  <c r="Q766" i="1"/>
  <c r="Q638" i="1"/>
  <c r="Q510" i="1"/>
  <c r="Q382" i="1"/>
  <c r="Q254" i="1"/>
  <c r="Q126" i="1"/>
  <c r="Q8496" i="1"/>
  <c r="Q8464" i="1"/>
  <c r="Q8432" i="1"/>
  <c r="Q8400" i="1"/>
  <c r="Q8368" i="1"/>
  <c r="Q8336" i="1"/>
  <c r="Q8304" i="1"/>
  <c r="Q8272" i="1"/>
  <c r="Q8240" i="1"/>
  <c r="Q8208" i="1"/>
  <c r="Q8176" i="1"/>
  <c r="Q8144" i="1"/>
  <c r="Q8112" i="1"/>
  <c r="Q8080" i="1"/>
  <c r="Q8048" i="1"/>
  <c r="Q8016" i="1"/>
  <c r="Q7984" i="1"/>
  <c r="Q7952" i="1"/>
  <c r="Q7920" i="1"/>
  <c r="Q7888" i="1"/>
  <c r="Q7856" i="1"/>
  <c r="Q7824" i="1"/>
  <c r="Q7792" i="1"/>
  <c r="Q7760" i="1"/>
  <c r="Q7728" i="1"/>
  <c r="Q7696" i="1"/>
  <c r="Q7664" i="1"/>
  <c r="Q7632" i="1"/>
  <c r="Q7600" i="1"/>
  <c r="Q7568" i="1"/>
  <c r="Q7536" i="1"/>
  <c r="Q7504" i="1"/>
  <c r="Q7472" i="1"/>
  <c r="Q7440" i="1"/>
  <c r="Q7408" i="1"/>
  <c r="Q7376" i="1"/>
  <c r="Q7344" i="1"/>
  <c r="Q7312" i="1"/>
  <c r="Q7280" i="1"/>
  <c r="Q7248" i="1"/>
  <c r="Q7216" i="1"/>
  <c r="Q7181" i="1"/>
  <c r="Q7117" i="1"/>
  <c r="Q7053" i="1"/>
  <c r="Q6989" i="1"/>
  <c r="Q6925" i="1"/>
  <c r="Q6861" i="1"/>
  <c r="Q6797" i="1"/>
  <c r="Q6733" i="1"/>
  <c r="Q6669" i="1"/>
  <c r="Q6605" i="1"/>
  <c r="Q6541" i="1"/>
  <c r="Q6477" i="1"/>
  <c r="Q6413" i="1"/>
  <c r="Q6349" i="1"/>
  <c r="Q6285" i="1"/>
  <c r="Q6221" i="1"/>
  <c r="Q6157" i="1"/>
  <c r="Q6093" i="1"/>
  <c r="Q6029" i="1"/>
  <c r="Q5965" i="1"/>
  <c r="Q5901" i="1"/>
  <c r="Q5837" i="1"/>
  <c r="Q5773" i="1"/>
  <c r="Q5709" i="1"/>
  <c r="Q5645" i="1"/>
  <c r="Q5581" i="1"/>
  <c r="Q5517" i="1"/>
  <c r="Q5453" i="1"/>
  <c r="Q5389" i="1"/>
  <c r="Q5325" i="1"/>
  <c r="Q5261" i="1"/>
  <c r="Q5197" i="1"/>
  <c r="Q5133" i="1"/>
  <c r="Q5069" i="1"/>
  <c r="Q5005" i="1"/>
  <c r="Q4941" i="1"/>
  <c r="Q4877" i="1"/>
  <c r="Q4813" i="1"/>
  <c r="Q4749" i="1"/>
  <c r="Q4685" i="1"/>
  <c r="Q4621" i="1"/>
  <c r="Q4557" i="1"/>
  <c r="Q4493" i="1"/>
  <c r="Q4429" i="1"/>
  <c r="Q4365" i="1"/>
  <c r="Q4301" i="1"/>
  <c r="Q4237" i="1"/>
  <c r="Q4173" i="1"/>
  <c r="Q4109" i="1"/>
  <c r="Q4045" i="1"/>
  <c r="Q3981" i="1"/>
  <c r="Q3917" i="1"/>
  <c r="Q3853" i="1"/>
  <c r="Q3789" i="1"/>
  <c r="Q3725" i="1"/>
  <c r="Q3661" i="1"/>
  <c r="Q3597" i="1"/>
  <c r="Q3533" i="1"/>
  <c r="Q3469" i="1"/>
  <c r="Q3405" i="1"/>
  <c r="Q3341" i="1"/>
  <c r="Q3277" i="1"/>
  <c r="Q3213" i="1"/>
  <c r="Q3149" i="1"/>
  <c r="Q3085" i="1"/>
  <c r="Q3021" i="1"/>
  <c r="Q2957" i="1"/>
  <c r="Q2893" i="1"/>
  <c r="Q2829" i="1"/>
  <c r="Q2765" i="1"/>
  <c r="Q2701" i="1"/>
  <c r="Q2637" i="1"/>
  <c r="Q2573" i="1"/>
  <c r="Q2509" i="1"/>
  <c r="Q2445" i="1"/>
  <c r="Q2381" i="1"/>
  <c r="Q2317" i="1"/>
  <c r="Q2253" i="1"/>
  <c r="Q2189" i="1"/>
  <c r="Q2125" i="1"/>
  <c r="Q2061" i="1"/>
  <c r="Q1997" i="1"/>
  <c r="Q1933" i="1"/>
  <c r="Q1869" i="1"/>
  <c r="Q1805" i="1"/>
  <c r="Q1741" i="1"/>
  <c r="Q1677" i="1"/>
  <c r="Q1613" i="1"/>
  <c r="Q1549" i="1"/>
  <c r="Q1485" i="1"/>
  <c r="Q1421" i="1"/>
  <c r="Q1357" i="1"/>
  <c r="Q1293" i="1"/>
  <c r="Q1229" i="1"/>
  <c r="Q1165" i="1"/>
  <c r="Q1101" i="1"/>
  <c r="Q1037" i="1"/>
  <c r="Q973" i="1"/>
  <c r="Q909" i="1"/>
  <c r="Q845" i="1"/>
  <c r="Q781" i="1"/>
  <c r="Q662" i="1"/>
  <c r="Q534" i="1"/>
  <c r="Q406" i="1"/>
  <c r="Q278" i="1"/>
  <c r="Q150" i="1"/>
  <c r="Q22" i="1"/>
  <c r="Q7172" i="1"/>
  <c r="Q7156" i="1"/>
  <c r="Q7140" i="1"/>
  <c r="Q7124" i="1"/>
  <c r="Q7108" i="1"/>
  <c r="Q7092" i="1"/>
  <c r="Q7076" i="1"/>
  <c r="Q7060" i="1"/>
  <c r="Q7044" i="1"/>
  <c r="Q7028" i="1"/>
  <c r="Q7012" i="1"/>
  <c r="Q6996" i="1"/>
  <c r="Q6980" i="1"/>
  <c r="Q6964" i="1"/>
  <c r="Q6948" i="1"/>
  <c r="Q6932" i="1"/>
  <c r="Q6916" i="1"/>
  <c r="Q6900" i="1"/>
  <c r="Q6884" i="1"/>
  <c r="Q6868" i="1"/>
  <c r="Q6852" i="1"/>
  <c r="Q6836" i="1"/>
  <c r="Q6820" i="1"/>
  <c r="Q6804" i="1"/>
  <c r="Q6788" i="1"/>
  <c r="Q6772" i="1"/>
  <c r="Q6756" i="1"/>
  <c r="Q6740" i="1"/>
  <c r="Q6724" i="1"/>
  <c r="Q6708" i="1"/>
  <c r="Q6692" i="1"/>
  <c r="Q6676" i="1"/>
  <c r="Q6660" i="1"/>
  <c r="Q6644" i="1"/>
  <c r="Q6628" i="1"/>
  <c r="Q6612" i="1"/>
  <c r="Q6596" i="1"/>
  <c r="Q6580" i="1"/>
  <c r="Q6564" i="1"/>
  <c r="Q6548" i="1"/>
  <c r="Q6532" i="1"/>
  <c r="Q6516" i="1"/>
  <c r="Q6500" i="1"/>
  <c r="Q6484" i="1"/>
  <c r="Q6468" i="1"/>
  <c r="Q6452" i="1"/>
  <c r="Q6436" i="1"/>
  <c r="Q6420" i="1"/>
  <c r="Q6404" i="1"/>
  <c r="Q6388" i="1"/>
  <c r="Q6372" i="1"/>
  <c r="Q6356" i="1"/>
  <c r="Q6340" i="1"/>
  <c r="Q6324" i="1"/>
  <c r="Q6308" i="1"/>
  <c r="Q6292" i="1"/>
  <c r="Q6276" i="1"/>
  <c r="Q6260" i="1"/>
  <c r="Q6244" i="1"/>
  <c r="Q6228" i="1"/>
  <c r="Q6212" i="1"/>
  <c r="Q6196" i="1"/>
  <c r="Q6180" i="1"/>
  <c r="Q6164" i="1"/>
  <c r="Q6148" i="1"/>
  <c r="Q6132" i="1"/>
  <c r="Q6116" i="1"/>
  <c r="Q6100" i="1"/>
  <c r="Q6084" i="1"/>
  <c r="Q6068" i="1"/>
  <c r="Q6052" i="1"/>
  <c r="Q6036" i="1"/>
  <c r="Q6020" i="1"/>
  <c r="Q6004" i="1"/>
  <c r="Q5988" i="1"/>
  <c r="Q5972" i="1"/>
  <c r="Q5956" i="1"/>
  <c r="Q5940" i="1"/>
  <c r="Q5924" i="1"/>
  <c r="Q5908" i="1"/>
  <c r="Q5892" i="1"/>
  <c r="Q5876" i="1"/>
  <c r="Q5860" i="1"/>
  <c r="Q5844" i="1"/>
  <c r="Q5828" i="1"/>
  <c r="Q5812" i="1"/>
  <c r="Q5796" i="1"/>
  <c r="Q5780" i="1"/>
  <c r="Q5764" i="1"/>
  <c r="Q5748" i="1"/>
  <c r="Q5732" i="1"/>
  <c r="Q5716" i="1"/>
  <c r="Q5700" i="1"/>
  <c r="Q5684" i="1"/>
  <c r="Q5668" i="1"/>
  <c r="Q5652" i="1"/>
  <c r="Q5636" i="1"/>
  <c r="Q5620" i="1"/>
  <c r="Q5604" i="1"/>
  <c r="Q5588" i="1"/>
  <c r="Q5572" i="1"/>
  <c r="Q5556" i="1"/>
  <c r="Q5540" i="1"/>
  <c r="Q5524" i="1"/>
  <c r="Q5508" i="1"/>
  <c r="Q5492" i="1"/>
  <c r="Q5476" i="1"/>
  <c r="Q5460" i="1"/>
  <c r="Q5444" i="1"/>
  <c r="Q5428" i="1"/>
  <c r="Q5412" i="1"/>
  <c r="Q5396" i="1"/>
  <c r="Q5380" i="1"/>
  <c r="Q5364" i="1"/>
  <c r="Q5348" i="1"/>
  <c r="Q5332" i="1"/>
  <c r="Q5316" i="1"/>
  <c r="Q5300" i="1"/>
  <c r="Q5284" i="1"/>
  <c r="Q5268" i="1"/>
  <c r="Q5252" i="1"/>
  <c r="Q5236" i="1"/>
  <c r="Q5220" i="1"/>
  <c r="Q5204" i="1"/>
  <c r="Q5188" i="1"/>
  <c r="Q5172" i="1"/>
  <c r="Q5156" i="1"/>
  <c r="Q5140" i="1"/>
  <c r="Q5124" i="1"/>
  <c r="Q5108" i="1"/>
  <c r="Q5092" i="1"/>
  <c r="Q5076" i="1"/>
  <c r="Q5060" i="1"/>
  <c r="Q5044" i="1"/>
  <c r="Q5028" i="1"/>
  <c r="Q5012" i="1"/>
  <c r="Q4996" i="1"/>
  <c r="Q4980" i="1"/>
  <c r="Q4964" i="1"/>
  <c r="Q4948" i="1"/>
  <c r="Q4932" i="1"/>
  <c r="Q4916" i="1"/>
  <c r="Q4900" i="1"/>
  <c r="Q4884" i="1"/>
  <c r="Q4868" i="1"/>
  <c r="Q4852" i="1"/>
  <c r="Q4836" i="1"/>
  <c r="Q4820" i="1"/>
  <c r="Q4804" i="1"/>
  <c r="Q4788" i="1"/>
  <c r="Q4772" i="1"/>
  <c r="Q4756" i="1"/>
  <c r="Q4740" i="1"/>
  <c r="Q4724" i="1"/>
  <c r="Q4708" i="1"/>
  <c r="Q4692" i="1"/>
  <c r="Q4676" i="1"/>
  <c r="Q4660" i="1"/>
  <c r="Q4644" i="1"/>
  <c r="Q4628" i="1"/>
  <c r="Q4612" i="1"/>
  <c r="Q4596" i="1"/>
  <c r="Q4580" i="1"/>
  <c r="Q4564" i="1"/>
  <c r="Q4548" i="1"/>
  <c r="Q4532" i="1"/>
  <c r="Q4516" i="1"/>
  <c r="Q4500" i="1"/>
  <c r="Q4484" i="1"/>
  <c r="Q4468" i="1"/>
  <c r="Q4452" i="1"/>
  <c r="Q4436" i="1"/>
  <c r="Q4420" i="1"/>
  <c r="Q4404" i="1"/>
  <c r="Q4388" i="1"/>
  <c r="Q4372" i="1"/>
  <c r="Q4356" i="1"/>
  <c r="Q4340" i="1"/>
  <c r="Q4324" i="1"/>
  <c r="Q4308" i="1"/>
  <c r="Q4292" i="1"/>
  <c r="Q4276" i="1"/>
  <c r="Q4260" i="1"/>
  <c r="Q4244" i="1"/>
  <c r="Q4228" i="1"/>
  <c r="Q4212" i="1"/>
  <c r="Q4196" i="1"/>
  <c r="Q4180" i="1"/>
  <c r="Q4164" i="1"/>
  <c r="Q4148" i="1"/>
  <c r="Q4132" i="1"/>
  <c r="Q4116" i="1"/>
  <c r="Q4100" i="1"/>
  <c r="Q4084" i="1"/>
  <c r="Q4068" i="1"/>
  <c r="Q4052" i="1"/>
  <c r="Q4036" i="1"/>
  <c r="Q4020" i="1"/>
  <c r="Q4004" i="1"/>
  <c r="Q3988" i="1"/>
  <c r="Q3972" i="1"/>
  <c r="Q3956" i="1"/>
  <c r="Q3940" i="1"/>
  <c r="Q3924" i="1"/>
  <c r="Q3908" i="1"/>
  <c r="Q3892" i="1"/>
  <c r="Q3876" i="1"/>
  <c r="Q3860" i="1"/>
  <c r="Q3844" i="1"/>
  <c r="Q3828" i="1"/>
  <c r="Q3812" i="1"/>
  <c r="Q3796" i="1"/>
  <c r="Q3780" i="1"/>
  <c r="Q3764" i="1"/>
  <c r="Q3748" i="1"/>
  <c r="Q3732" i="1"/>
  <c r="Q3716" i="1"/>
  <c r="Q3700" i="1"/>
  <c r="Q3684" i="1"/>
  <c r="Q3668" i="1"/>
  <c r="Q3652" i="1"/>
  <c r="Q3636" i="1"/>
  <c r="Q3620" i="1"/>
  <c r="Q3604" i="1"/>
  <c r="Q3588" i="1"/>
  <c r="Q3572" i="1"/>
  <c r="Q3556" i="1"/>
  <c r="Q3540" i="1"/>
  <c r="Q3524" i="1"/>
  <c r="Q3508" i="1"/>
  <c r="Q3492" i="1"/>
  <c r="Q3476" i="1"/>
  <c r="Q3460" i="1"/>
  <c r="Q3444" i="1"/>
  <c r="Q3428" i="1"/>
  <c r="Q3412" i="1"/>
  <c r="Q3396" i="1"/>
  <c r="Q3380" i="1"/>
  <c r="Q3364" i="1"/>
  <c r="Q3348" i="1"/>
  <c r="Q3332" i="1"/>
  <c r="Q3316" i="1"/>
  <c r="Q3300" i="1"/>
  <c r="Q3284" i="1"/>
  <c r="Q3268" i="1"/>
  <c r="Q3252" i="1"/>
  <c r="Q3236" i="1"/>
  <c r="Q3220" i="1"/>
  <c r="Q3204" i="1"/>
  <c r="Q3188" i="1"/>
  <c r="Q3172" i="1"/>
  <c r="Q3156" i="1"/>
  <c r="Q3140" i="1"/>
  <c r="Q3124" i="1"/>
  <c r="Q3108" i="1"/>
  <c r="Q3092" i="1"/>
  <c r="Q3076" i="1"/>
  <c r="Q3060" i="1"/>
  <c r="Q3044" i="1"/>
  <c r="Q3028" i="1"/>
  <c r="Q3012" i="1"/>
  <c r="Q2996" i="1"/>
  <c r="Q2980" i="1"/>
  <c r="Q2964" i="1"/>
  <c r="Q2948" i="1"/>
  <c r="Q2932" i="1"/>
  <c r="Q2916" i="1"/>
  <c r="Q2900" i="1"/>
  <c r="Q2884" i="1"/>
  <c r="Q2868" i="1"/>
  <c r="Q2852" i="1"/>
  <c r="Q2836" i="1"/>
  <c r="Q2820" i="1"/>
  <c r="Q2804" i="1"/>
  <c r="Q2788" i="1"/>
  <c r="Q2772" i="1"/>
  <c r="Q2756" i="1"/>
  <c r="Q2740" i="1"/>
  <c r="Q2724" i="1"/>
  <c r="Q2708" i="1"/>
  <c r="Q2692" i="1"/>
  <c r="Q2676" i="1"/>
  <c r="Q2660" i="1"/>
  <c r="Q2644" i="1"/>
  <c r="Q2628" i="1"/>
  <c r="Q2612" i="1"/>
  <c r="Q2596" i="1"/>
  <c r="Q2580" i="1"/>
  <c r="Q2564" i="1"/>
  <c r="Q2548" i="1"/>
  <c r="Q2532" i="1"/>
  <c r="Q2516" i="1"/>
  <c r="Q2500" i="1"/>
  <c r="Q2484" i="1"/>
  <c r="Q2468" i="1"/>
  <c r="Q2452" i="1"/>
  <c r="Q2436" i="1"/>
  <c r="Q2420" i="1"/>
  <c r="Q2404" i="1"/>
  <c r="Q2388" i="1"/>
  <c r="Q2372" i="1"/>
  <c r="Q2356" i="1"/>
  <c r="Q2340" i="1"/>
  <c r="Q2324" i="1"/>
  <c r="Q2308" i="1"/>
  <c r="Q2292" i="1"/>
  <c r="Q2276" i="1"/>
  <c r="Q2260" i="1"/>
  <c r="Q2244" i="1"/>
  <c r="Q2228" i="1"/>
  <c r="Q2212" i="1"/>
  <c r="Q2196" i="1"/>
  <c r="Q2180" i="1"/>
  <c r="Q2164" i="1"/>
  <c r="Q2148" i="1"/>
  <c r="Q2132" i="1"/>
  <c r="Q2116" i="1"/>
  <c r="Q2100" i="1"/>
  <c r="Q2084" i="1"/>
  <c r="Q2068" i="1"/>
  <c r="Q2052" i="1"/>
  <c r="Q2036" i="1"/>
  <c r="Q2020" i="1"/>
  <c r="Q2004" i="1"/>
  <c r="Q1988" i="1"/>
  <c r="Q1972" i="1"/>
  <c r="Q1956" i="1"/>
  <c r="Q1940" i="1"/>
  <c r="Q1924" i="1"/>
  <c r="Q1908" i="1"/>
  <c r="Q1892" i="1"/>
  <c r="Q1876" i="1"/>
  <c r="Q1860" i="1"/>
  <c r="Q1844" i="1"/>
  <c r="Q1828" i="1"/>
  <c r="Q1812" i="1"/>
  <c r="Q1796" i="1"/>
  <c r="Q1780" i="1"/>
  <c r="Q1764" i="1"/>
  <c r="Q1748" i="1"/>
  <c r="Q1732" i="1"/>
  <c r="Q1716" i="1"/>
  <c r="Q1700" i="1"/>
  <c r="Q1684" i="1"/>
  <c r="Q1668" i="1"/>
  <c r="Q1652" i="1"/>
  <c r="Q1636" i="1"/>
  <c r="Q1620" i="1"/>
  <c r="Q1604" i="1"/>
  <c r="Q1588" i="1"/>
  <c r="Q1572" i="1"/>
  <c r="Q1556" i="1"/>
  <c r="Q1540" i="1"/>
  <c r="Q1524" i="1"/>
  <c r="Q1508" i="1"/>
  <c r="Q1492" i="1"/>
  <c r="Q1476" i="1"/>
  <c r="Q1460" i="1"/>
  <c r="Q1444" i="1"/>
  <c r="Q1428" i="1"/>
  <c r="Q1412" i="1"/>
  <c r="Q1396" i="1"/>
  <c r="Q1380" i="1"/>
  <c r="Q1364" i="1"/>
  <c r="Q1348" i="1"/>
  <c r="Q1332" i="1"/>
  <c r="Q1316" i="1"/>
  <c r="Q1300" i="1"/>
  <c r="Q1284" i="1"/>
  <c r="Q1268" i="1"/>
  <c r="Q1252" i="1"/>
  <c r="Q1236" i="1"/>
  <c r="Q1220" i="1"/>
  <c r="Q1204" i="1"/>
  <c r="Q1188" i="1"/>
  <c r="Q1172" i="1"/>
  <c r="Q1156" i="1"/>
  <c r="Q1140" i="1"/>
  <c r="Q1124" i="1"/>
  <c r="Q1108" i="1"/>
  <c r="Q1092" i="1"/>
  <c r="Q1076" i="1"/>
  <c r="Q1060" i="1"/>
  <c r="Q1044" i="1"/>
  <c r="Q1028" i="1"/>
  <c r="Q1012" i="1"/>
  <c r="Q996" i="1"/>
  <c r="Q980" i="1"/>
  <c r="Q964" i="1"/>
  <c r="Q948" i="1"/>
  <c r="Q932" i="1"/>
  <c r="Q916" i="1"/>
  <c r="Q900" i="1"/>
  <c r="Q884" i="1"/>
  <c r="Q868" i="1"/>
  <c r="Q852" i="1"/>
  <c r="Q836" i="1"/>
  <c r="Q820" i="1"/>
  <c r="Q804" i="1"/>
  <c r="Q788" i="1"/>
  <c r="Q771" i="1"/>
  <c r="Q739" i="1"/>
  <c r="Q707" i="1"/>
  <c r="Q675" i="1"/>
  <c r="Q643" i="1"/>
  <c r="Q611" i="1"/>
  <c r="Q579" i="1"/>
  <c r="Q547" i="1"/>
  <c r="Q515" i="1"/>
  <c r="Q483" i="1"/>
  <c r="Q451" i="1"/>
  <c r="Q419" i="1"/>
  <c r="Q387" i="1"/>
  <c r="Q355" i="1"/>
  <c r="Q323" i="1"/>
  <c r="Q291" i="1"/>
  <c r="Q259" i="1"/>
  <c r="Q227" i="1"/>
  <c r="Q195" i="1"/>
  <c r="Q163" i="1"/>
  <c r="Q131" i="1"/>
  <c r="Q99" i="1"/>
  <c r="Q67" i="1"/>
  <c r="Q35" i="1"/>
  <c r="Q8495" i="1"/>
  <c r="Q8479" i="1"/>
  <c r="Q8463" i="1"/>
  <c r="Q8447" i="1"/>
  <c r="Q8431" i="1"/>
  <c r="Q8415" i="1"/>
  <c r="Q8399" i="1"/>
  <c r="Q8383" i="1"/>
  <c r="Q8367" i="1"/>
  <c r="Q8351" i="1"/>
  <c r="Q8335" i="1"/>
  <c r="Q8319" i="1"/>
  <c r="Q8303" i="1"/>
  <c r="Q8287" i="1"/>
  <c r="Q8271" i="1"/>
  <c r="Q8255" i="1"/>
  <c r="Q8239" i="1"/>
  <c r="Q8223" i="1"/>
  <c r="Q8207" i="1"/>
  <c r="Q8191" i="1"/>
  <c r="Q8175" i="1"/>
  <c r="Q8159" i="1"/>
  <c r="Q8143" i="1"/>
  <c r="Q8127" i="1"/>
  <c r="Q8111" i="1"/>
  <c r="Q8095" i="1"/>
  <c r="Q8079" i="1"/>
  <c r="Q8063" i="1"/>
  <c r="Q8047" i="1"/>
  <c r="Q8031" i="1"/>
  <c r="Q8015" i="1"/>
  <c r="Q7999" i="1"/>
  <c r="Q7983" i="1"/>
  <c r="Q7967" i="1"/>
  <c r="Q7951" i="1"/>
  <c r="Q7935" i="1"/>
  <c r="Q7919" i="1"/>
  <c r="Q7903" i="1"/>
  <c r="Q7887" i="1"/>
  <c r="Q7871" i="1"/>
  <c r="Q7855" i="1"/>
  <c r="Q7839" i="1"/>
  <c r="Q7823" i="1"/>
  <c r="Q7807" i="1"/>
  <c r="Q7791" i="1"/>
  <c r="Q7775" i="1"/>
  <c r="Q7759" i="1"/>
  <c r="Q7743" i="1"/>
  <c r="Q7727" i="1"/>
  <c r="Q7711" i="1"/>
  <c r="Q7695" i="1"/>
  <c r="Q7679" i="1"/>
  <c r="Q7663" i="1"/>
  <c r="Q7647" i="1"/>
  <c r="Q7631" i="1"/>
  <c r="Q7615" i="1"/>
  <c r="Q7599" i="1"/>
  <c r="Q7583" i="1"/>
  <c r="Q7567" i="1"/>
  <c r="Q7551" i="1"/>
  <c r="Q7535" i="1"/>
  <c r="Q7519" i="1"/>
  <c r="Q7503" i="1"/>
  <c r="Q7487" i="1"/>
  <c r="Q7471" i="1"/>
  <c r="Q7455" i="1"/>
  <c r="Q7439" i="1"/>
  <c r="Q7423" i="1"/>
  <c r="Q7407" i="1"/>
  <c r="Q7391" i="1"/>
  <c r="Q7375" i="1"/>
  <c r="Q7359" i="1"/>
  <c r="Q7343" i="1"/>
  <c r="Q7327" i="1"/>
  <c r="Q7311" i="1"/>
  <c r="Q7295" i="1"/>
  <c r="Q7279" i="1"/>
  <c r="Q7263" i="1"/>
  <c r="Q7247" i="1"/>
  <c r="Q7231" i="1"/>
  <c r="Q7215" i="1"/>
  <c r="Q7199" i="1"/>
  <c r="Q7183" i="1"/>
  <c r="Q7167" i="1"/>
  <c r="Q7151" i="1"/>
  <c r="Q7135" i="1"/>
  <c r="Q7119" i="1"/>
  <c r="Q7103" i="1"/>
  <c r="Q7087" i="1"/>
  <c r="Q7071" i="1"/>
  <c r="Q7055" i="1"/>
  <c r="Q7039" i="1"/>
  <c r="Q7023" i="1"/>
  <c r="Q7007" i="1"/>
  <c r="Q6991" i="1"/>
  <c r="Q6975" i="1"/>
  <c r="Q6959" i="1"/>
  <c r="Q6943" i="1"/>
  <c r="Q6927" i="1"/>
  <c r="Q6911" i="1"/>
  <c r="Q6895" i="1"/>
  <c r="Q6879" i="1"/>
  <c r="Q6863" i="1"/>
  <c r="Q6847" i="1"/>
  <c r="Q6831" i="1"/>
  <c r="Q6815" i="1"/>
  <c r="Q6799" i="1"/>
  <c r="Q6783" i="1"/>
  <c r="Q6767" i="1"/>
  <c r="Q6751" i="1"/>
  <c r="Q6735" i="1"/>
  <c r="Q6719" i="1"/>
  <c r="Q6703" i="1"/>
  <c r="Q6687" i="1"/>
  <c r="Q6671" i="1"/>
  <c r="Q6655" i="1"/>
  <c r="Q6639" i="1"/>
  <c r="Q6623" i="1"/>
  <c r="Q6607" i="1"/>
  <c r="Q6591" i="1"/>
  <c r="Q6575" i="1"/>
  <c r="Q6559" i="1"/>
  <c r="Q6543" i="1"/>
  <c r="Q6527" i="1"/>
  <c r="Q6511" i="1"/>
  <c r="Q6495" i="1"/>
  <c r="Q6479" i="1"/>
  <c r="Q6463" i="1"/>
  <c r="Q6447" i="1"/>
  <c r="Q6431" i="1"/>
  <c r="Q6415" i="1"/>
  <c r="Q6399" i="1"/>
  <c r="Q6383" i="1"/>
  <c r="Q6367" i="1"/>
  <c r="Q6351" i="1"/>
  <c r="Q6335" i="1"/>
  <c r="Q6319" i="1"/>
  <c r="Q6303" i="1"/>
  <c r="Q6287" i="1"/>
  <c r="Q6271" i="1"/>
  <c r="Q6255" i="1"/>
  <c r="Q6239" i="1"/>
  <c r="Q6223" i="1"/>
  <c r="Q6207" i="1"/>
  <c r="Q6191" i="1"/>
  <c r="Q6175" i="1"/>
  <c r="Q6159" i="1"/>
  <c r="Q6143" i="1"/>
  <c r="Q6127" i="1"/>
  <c r="Q6111" i="1"/>
  <c r="Q6095" i="1"/>
  <c r="Q6079" i="1"/>
  <c r="Q6063" i="1"/>
  <c r="Q6047" i="1"/>
  <c r="Q6031" i="1"/>
  <c r="Q6015" i="1"/>
  <c r="Q5999" i="1"/>
  <c r="Q5983" i="1"/>
  <c r="Q5967" i="1"/>
  <c r="Q5951" i="1"/>
  <c r="Q5935" i="1"/>
  <c r="Q5919" i="1"/>
  <c r="Q5903" i="1"/>
  <c r="Q5887" i="1"/>
  <c r="Q5871" i="1"/>
  <c r="Q5855" i="1"/>
  <c r="Q5839" i="1"/>
  <c r="Q5823" i="1"/>
  <c r="Q5807" i="1"/>
  <c r="Q5791" i="1"/>
  <c r="Q5775" i="1"/>
  <c r="Q5759" i="1"/>
  <c r="Q5743" i="1"/>
  <c r="Q5727" i="1"/>
  <c r="Q5711" i="1"/>
  <c r="Q5695" i="1"/>
  <c r="Q5679" i="1"/>
  <c r="Q5663" i="1"/>
  <c r="Q5647" i="1"/>
  <c r="Q5631" i="1"/>
  <c r="Q5615" i="1"/>
  <c r="Q5599" i="1"/>
  <c r="Q5583" i="1"/>
  <c r="Q5567" i="1"/>
  <c r="Q5551" i="1"/>
  <c r="Q5535" i="1"/>
  <c r="Q5519" i="1"/>
  <c r="Q5503" i="1"/>
  <c r="Q5487" i="1"/>
  <c r="Q5471" i="1"/>
  <c r="Q5455" i="1"/>
  <c r="Q5439" i="1"/>
  <c r="Q5423" i="1"/>
  <c r="Q5407" i="1"/>
  <c r="Q5391" i="1"/>
  <c r="Q5375" i="1"/>
  <c r="Q5359" i="1"/>
  <c r="Q5343" i="1"/>
  <c r="Q5327" i="1"/>
  <c r="Q5311" i="1"/>
  <c r="Q5295" i="1"/>
  <c r="Q5279" i="1"/>
  <c r="Q5263" i="1"/>
  <c r="Q5247" i="1"/>
  <c r="Q5231" i="1"/>
  <c r="Q5215" i="1"/>
  <c r="Q5199" i="1"/>
  <c r="Q5183" i="1"/>
  <c r="Q5167" i="1"/>
  <c r="Q5151" i="1"/>
  <c r="Q5135" i="1"/>
  <c r="Q5119" i="1"/>
  <c r="Q5103" i="1"/>
  <c r="Q5087" i="1"/>
  <c r="Q5071" i="1"/>
  <c r="Q5055" i="1"/>
  <c r="Q5039" i="1"/>
  <c r="Q5023" i="1"/>
  <c r="Q5007" i="1"/>
  <c r="Q4991" i="1"/>
  <c r="Q4975" i="1"/>
  <c r="Q4959" i="1"/>
  <c r="Q4943" i="1"/>
  <c r="Q4927" i="1"/>
  <c r="Q4911" i="1"/>
  <c r="Q4895" i="1"/>
  <c r="Q4879" i="1"/>
  <c r="Q4863" i="1"/>
  <c r="Q4847" i="1"/>
  <c r="Q4831" i="1"/>
  <c r="Q4815" i="1"/>
  <c r="Q4799" i="1"/>
  <c r="Q4783" i="1"/>
  <c r="Q4767" i="1"/>
  <c r="Q4751" i="1"/>
  <c r="Q4735" i="1"/>
  <c r="Q4719" i="1"/>
  <c r="Q4703" i="1"/>
  <c r="Q4687" i="1"/>
  <c r="Q4671" i="1"/>
  <c r="Q4655" i="1"/>
  <c r="Q4639" i="1"/>
  <c r="Q4623" i="1"/>
  <c r="Q4607" i="1"/>
  <c r="Q4591" i="1"/>
  <c r="Q4575" i="1"/>
  <c r="Q4559" i="1"/>
  <c r="Q4543" i="1"/>
  <c r="Q4527" i="1"/>
  <c r="Q4511" i="1"/>
  <c r="Q4495" i="1"/>
  <c r="Q4479" i="1"/>
  <c r="Q4463" i="1"/>
  <c r="Q4447" i="1"/>
  <c r="Q4431" i="1"/>
  <c r="Q4415" i="1"/>
  <c r="Q4399" i="1"/>
  <c r="Q4383" i="1"/>
  <c r="Q4367" i="1"/>
  <c r="Q4351" i="1"/>
  <c r="Q4335" i="1"/>
  <c r="Q4319" i="1"/>
  <c r="Q4303" i="1"/>
  <c r="Q4287" i="1"/>
  <c r="Q4271" i="1"/>
  <c r="Q4255" i="1"/>
  <c r="Q4239" i="1"/>
  <c r="Q4223" i="1"/>
  <c r="Q4207" i="1"/>
  <c r="Q4191" i="1"/>
  <c r="Q4175" i="1"/>
  <c r="Q4159" i="1"/>
  <c r="Q4143" i="1"/>
  <c r="Q4127" i="1"/>
  <c r="Q4111" i="1"/>
  <c r="Q4095" i="1"/>
  <c r="Q4079" i="1"/>
  <c r="Q4063" i="1"/>
  <c r="Q4047" i="1"/>
  <c r="Q4031" i="1"/>
  <c r="Q4015" i="1"/>
  <c r="Q3999" i="1"/>
  <c r="Q3983" i="1"/>
  <c r="Q3967" i="1"/>
  <c r="Q3951" i="1"/>
  <c r="Q3935" i="1"/>
  <c r="Q3919" i="1"/>
  <c r="Q3903" i="1"/>
  <c r="Q3887" i="1"/>
  <c r="Q3871" i="1"/>
  <c r="Q3855" i="1"/>
  <c r="Q3839" i="1"/>
  <c r="Q3823" i="1"/>
  <c r="Q3807" i="1"/>
  <c r="Q3791" i="1"/>
  <c r="Q3775" i="1"/>
  <c r="Q3759" i="1"/>
  <c r="Q3743" i="1"/>
  <c r="Q3727" i="1"/>
  <c r="Q3711" i="1"/>
  <c r="Q3695" i="1"/>
  <c r="Q3679" i="1"/>
  <c r="Q8301" i="1"/>
  <c r="Q7341" i="1"/>
  <c r="Q5769" i="1"/>
  <c r="Q4169" i="1"/>
  <c r="Q3017" i="1"/>
  <c r="Q2633" i="1"/>
  <c r="Q2249" i="1"/>
  <c r="Q1993" i="1"/>
  <c r="Q1737" i="1"/>
  <c r="Q1481" i="1"/>
  <c r="Q1225" i="1"/>
  <c r="Q969" i="1"/>
  <c r="Q654" i="1"/>
  <c r="Q142" i="1"/>
  <c r="Q8421" i="1"/>
  <c r="Q8293" i="1"/>
  <c r="Q8165" i="1"/>
  <c r="Q8037" i="1"/>
  <c r="Q7909" i="1"/>
  <c r="Q7781" i="1"/>
  <c r="Q7653" i="1"/>
  <c r="Q7525" i="1"/>
  <c r="Q7397" i="1"/>
  <c r="Q7269" i="1"/>
  <c r="Q7097" i="1"/>
  <c r="Q6841" i="1"/>
  <c r="Q6585" i="1"/>
  <c r="Q6329" i="1"/>
  <c r="Q6073" i="1"/>
  <c r="Q5817" i="1"/>
  <c r="Q5561" i="1"/>
  <c r="Q5305" i="1"/>
  <c r="Q5049" i="1"/>
  <c r="Q4793" i="1"/>
  <c r="Q4537" i="1"/>
  <c r="Q4281" i="1"/>
  <c r="Q4025" i="1"/>
  <c r="Q3769" i="1"/>
  <c r="Q3513" i="1"/>
  <c r="Q3257" i="1"/>
  <c r="Q3001" i="1"/>
  <c r="Q2745" i="1"/>
  <c r="Q2489" i="1"/>
  <c r="Q2233" i="1"/>
  <c r="Q1977" i="1"/>
  <c r="Q1721" i="1"/>
  <c r="Q1465" i="1"/>
  <c r="Q1209" i="1"/>
  <c r="Q953" i="1"/>
  <c r="Q622" i="1"/>
  <c r="Q110" i="1"/>
  <c r="Q8269" i="1"/>
  <c r="Q7981" i="1"/>
  <c r="Q7693" i="1"/>
  <c r="Q7405" i="1"/>
  <c r="Q6985" i="1"/>
  <c r="Q6409" i="1"/>
  <c r="Q5833" i="1"/>
  <c r="Q5193" i="1"/>
  <c r="Q4617" i="1"/>
  <c r="Q3977" i="1"/>
  <c r="Q3273" i="1"/>
  <c r="Q8477" i="1"/>
  <c r="Q8349" i="1"/>
  <c r="Q8221" i="1"/>
  <c r="Q8093" i="1"/>
  <c r="Q7965" i="1"/>
  <c r="Q7837" i="1"/>
  <c r="Q7709" i="1"/>
  <c r="Q7581" i="1"/>
  <c r="Q7453" i="1"/>
  <c r="Q7325" i="1"/>
  <c r="Q7197" i="1"/>
  <c r="Q6953" i="1"/>
  <c r="Q6697" i="1"/>
  <c r="Q6441" i="1"/>
  <c r="Q6185" i="1"/>
  <c r="Q5929" i="1"/>
  <c r="Q5673" i="1"/>
  <c r="Q5417" i="1"/>
  <c r="Q5161" i="1"/>
  <c r="Q4905" i="1"/>
  <c r="Q4649" i="1"/>
  <c r="Q4393" i="1"/>
  <c r="Q4137" i="1"/>
  <c r="Q3881" i="1"/>
  <c r="Q3625" i="1"/>
  <c r="Q3369" i="1"/>
  <c r="Q3113" i="1"/>
  <c r="Q2857" i="1"/>
  <c r="Q2601" i="1"/>
  <c r="Q2345" i="1"/>
  <c r="Q2089" i="1"/>
  <c r="Q1833" i="1"/>
  <c r="Q1577" i="1"/>
  <c r="Q1321" i="1"/>
  <c r="Q1065" i="1"/>
  <c r="Q809" i="1"/>
  <c r="Q334" i="1"/>
  <c r="Q8397" i="1"/>
  <c r="Q8109" i="1"/>
  <c r="Q7821" i="1"/>
  <c r="Q7501" i="1"/>
  <c r="Q7213" i="1"/>
  <c r="Q6601" i="1"/>
  <c r="Q6025" i="1"/>
  <c r="Q5449" i="1"/>
  <c r="Q4809" i="1"/>
  <c r="Q4233" i="1"/>
  <c r="Q3593" i="1"/>
  <c r="Q2953" i="1"/>
  <c r="Q8405" i="1"/>
  <c r="Q8277" i="1"/>
  <c r="Q8149" i="1"/>
  <c r="Q8021" i="1"/>
  <c r="Q7893" i="1"/>
  <c r="Q7765" i="1"/>
  <c r="Q7637" i="1"/>
  <c r="Q7509" i="1"/>
  <c r="Q7381" i="1"/>
  <c r="Q7253" i="1"/>
  <c r="Q7065" i="1"/>
  <c r="Q6809" i="1"/>
  <c r="Q6553" i="1"/>
  <c r="Q6297" i="1"/>
  <c r="Q6041" i="1"/>
  <c r="Q5785" i="1"/>
  <c r="Q5529" i="1"/>
  <c r="Q5273" i="1"/>
  <c r="Q5017" i="1"/>
  <c r="Q4761" i="1"/>
  <c r="Q4505" i="1"/>
  <c r="Q4249" i="1"/>
  <c r="Q3993" i="1"/>
  <c r="Q3737" i="1"/>
  <c r="Q3481" i="1"/>
  <c r="Q3225" i="1"/>
  <c r="Q2969" i="1"/>
  <c r="Q2713" i="1"/>
  <c r="Q2457" i="1"/>
  <c r="Q2201" i="1"/>
  <c r="Q1945" i="1"/>
  <c r="Q1689" i="1"/>
  <c r="Q1433" i="1"/>
  <c r="Q1177" i="1"/>
  <c r="Q921" i="1"/>
  <c r="Q558" i="1"/>
  <c r="Q46" i="1"/>
  <c r="Q8476" i="1"/>
  <c r="Q8444" i="1"/>
  <c r="Q8412" i="1"/>
  <c r="Q8380" i="1"/>
  <c r="Q8348" i="1"/>
  <c r="Q8316" i="1"/>
  <c r="Q8284" i="1"/>
  <c r="Q8252" i="1"/>
  <c r="Q8220" i="1"/>
  <c r="Q8188" i="1"/>
  <c r="Q8156" i="1"/>
  <c r="Q8124" i="1"/>
  <c r="Q8092" i="1"/>
  <c r="Q8060" i="1"/>
  <c r="Q8028" i="1"/>
  <c r="Q7996" i="1"/>
  <c r="Q7964" i="1"/>
  <c r="Q7932" i="1"/>
  <c r="Q7900" i="1"/>
  <c r="Q7868" i="1"/>
  <c r="Q7836" i="1"/>
  <c r="Q7804" i="1"/>
  <c r="Q7772" i="1"/>
  <c r="Q7740" i="1"/>
  <c r="Q7708" i="1"/>
  <c r="Q7676" i="1"/>
  <c r="Q7644" i="1"/>
  <c r="Q7612" i="1"/>
  <c r="Q7580" i="1"/>
  <c r="Q7548" i="1"/>
  <c r="Q7516" i="1"/>
  <c r="Q7484" i="1"/>
  <c r="Q7452" i="1"/>
  <c r="Q7420" i="1"/>
  <c r="Q7388" i="1"/>
  <c r="Q7356" i="1"/>
  <c r="Q7324" i="1"/>
  <c r="Q7292" i="1"/>
  <c r="Q7260" i="1"/>
  <c r="Q7228" i="1"/>
  <c r="Q7196" i="1"/>
  <c r="Q7141" i="1"/>
  <c r="Q7077" i="1"/>
  <c r="Q7013" i="1"/>
  <c r="Q6949" i="1"/>
  <c r="Q6885" i="1"/>
  <c r="Q6821" i="1"/>
  <c r="Q6757" i="1"/>
  <c r="Q6693" i="1"/>
  <c r="Q6629" i="1"/>
  <c r="Q6565" i="1"/>
  <c r="Q6501" i="1"/>
  <c r="Q6437" i="1"/>
  <c r="Q6373" i="1"/>
  <c r="Q6309" i="1"/>
  <c r="Q6245" i="1"/>
  <c r="Q6181" i="1"/>
  <c r="Q6117" i="1"/>
  <c r="Q6053" i="1"/>
  <c r="Q5989" i="1"/>
  <c r="Q5925" i="1"/>
  <c r="Q5861" i="1"/>
  <c r="Q5797" i="1"/>
  <c r="Q5733" i="1"/>
  <c r="Q5669" i="1"/>
  <c r="Q5605" i="1"/>
  <c r="Q5541" i="1"/>
  <c r="Q5477" i="1"/>
  <c r="Q5413" i="1"/>
  <c r="Q5349" i="1"/>
  <c r="Q5285" i="1"/>
  <c r="Q5221" i="1"/>
  <c r="Q5157" i="1"/>
  <c r="Q5093" i="1"/>
  <c r="Q5029" i="1"/>
  <c r="Q4965" i="1"/>
  <c r="Q4901" i="1"/>
  <c r="Q4837" i="1"/>
  <c r="Q4773" i="1"/>
  <c r="Q4709" i="1"/>
  <c r="Q4645" i="1"/>
  <c r="Q4581" i="1"/>
  <c r="Q4517" i="1"/>
  <c r="Q4453" i="1"/>
  <c r="Q4389" i="1"/>
  <c r="Q4325" i="1"/>
  <c r="Q4261" i="1"/>
  <c r="Q4197" i="1"/>
  <c r="Q4133" i="1"/>
  <c r="Q4069" i="1"/>
  <c r="Q4005" i="1"/>
  <c r="Q3941" i="1"/>
  <c r="Q3877" i="1"/>
  <c r="Q3813" i="1"/>
  <c r="Q3749" i="1"/>
  <c r="Q3685" i="1"/>
  <c r="Q3621" i="1"/>
  <c r="Q3557" i="1"/>
  <c r="Q3493" i="1"/>
  <c r="Q3429" i="1"/>
  <c r="Q3365" i="1"/>
  <c r="Q3301" i="1"/>
  <c r="Q3237" i="1"/>
  <c r="Q3173" i="1"/>
  <c r="Q3109" i="1"/>
  <c r="Q3045" i="1"/>
  <c r="Q2981" i="1"/>
  <c r="Q2917" i="1"/>
  <c r="Q2853" i="1"/>
  <c r="Q2789" i="1"/>
  <c r="Q2725" i="1"/>
  <c r="Q2661" i="1"/>
  <c r="Q2597" i="1"/>
  <c r="Q2533" i="1"/>
  <c r="Q2469" i="1"/>
  <c r="Q2405" i="1"/>
  <c r="Q2341" i="1"/>
  <c r="Q2277" i="1"/>
  <c r="Q2213" i="1"/>
  <c r="Q2149" i="1"/>
  <c r="Q2085" i="1"/>
  <c r="Q2021" i="1"/>
  <c r="Q1957" i="1"/>
  <c r="Q1893" i="1"/>
  <c r="Q1829" i="1"/>
  <c r="Q1765" i="1"/>
  <c r="Q1701" i="1"/>
  <c r="Q1637" i="1"/>
  <c r="Q1573" i="1"/>
  <c r="Q1509" i="1"/>
  <c r="Q1445" i="1"/>
  <c r="Q1381" i="1"/>
  <c r="Q1317" i="1"/>
  <c r="Q1253" i="1"/>
  <c r="Q1189" i="1"/>
  <c r="Q1125" i="1"/>
  <c r="Q1061" i="1"/>
  <c r="Q997" i="1"/>
  <c r="Q933" i="1"/>
  <c r="Q869" i="1"/>
  <c r="Q805" i="1"/>
  <c r="Q710" i="1"/>
  <c r="Q582" i="1"/>
  <c r="Q454" i="1"/>
  <c r="Q326" i="1"/>
  <c r="Q198" i="1"/>
  <c r="Q70" i="1"/>
  <c r="Q8481" i="1"/>
  <c r="Q8449" i="1"/>
  <c r="Q8417" i="1"/>
  <c r="Q8385" i="1"/>
  <c r="Q8353" i="1"/>
  <c r="Q8321" i="1"/>
  <c r="Q8289" i="1"/>
  <c r="Q8257" i="1"/>
  <c r="Q8225" i="1"/>
  <c r="Q8193" i="1"/>
  <c r="Q8161" i="1"/>
  <c r="Q8129" i="1"/>
  <c r="Q8097" i="1"/>
  <c r="Q8065" i="1"/>
  <c r="Q8033" i="1"/>
  <c r="Q8001" i="1"/>
  <c r="Q7969" i="1"/>
  <c r="Q7937" i="1"/>
  <c r="Q7905" i="1"/>
  <c r="Q7873" i="1"/>
  <c r="Q7841" i="1"/>
  <c r="Q7809" i="1"/>
  <c r="Q7777" i="1"/>
  <c r="Q7745" i="1"/>
  <c r="Q7713" i="1"/>
  <c r="Q7681" i="1"/>
  <c r="Q7649" i="1"/>
  <c r="Q7617" i="1"/>
  <c r="Q7585" i="1"/>
  <c r="Q7553" i="1"/>
  <c r="Q7521" i="1"/>
  <c r="Q7489" i="1"/>
  <c r="Q7457" i="1"/>
  <c r="Q7425" i="1"/>
  <c r="Q7393" i="1"/>
  <c r="Q7361" i="1"/>
  <c r="Q7329" i="1"/>
  <c r="Q7297" i="1"/>
  <c r="Q7265" i="1"/>
  <c r="Q7233" i="1"/>
  <c r="Q7201" i="1"/>
  <c r="Q7153" i="1"/>
  <c r="Q7089" i="1"/>
  <c r="Q7025" i="1"/>
  <c r="Q6961" i="1"/>
  <c r="Q6897" i="1"/>
  <c r="Q6833" i="1"/>
  <c r="Q6769" i="1"/>
  <c r="Q6705" i="1"/>
  <c r="Q6641" i="1"/>
  <c r="Q6577" i="1"/>
  <c r="Q6513" i="1"/>
  <c r="Q6449" i="1"/>
  <c r="Q6385" i="1"/>
  <c r="Q6321" i="1"/>
  <c r="Q6257" i="1"/>
  <c r="Q6193" i="1"/>
  <c r="Q6129" i="1"/>
  <c r="Q6065" i="1"/>
  <c r="Q6001" i="1"/>
  <c r="Q5937" i="1"/>
  <c r="Q5873" i="1"/>
  <c r="Q5809" i="1"/>
  <c r="Q5745" i="1"/>
  <c r="Q5681" i="1"/>
  <c r="Q5617" i="1"/>
  <c r="Q5553" i="1"/>
  <c r="Q5489" i="1"/>
  <c r="Q5425" i="1"/>
  <c r="Q5361" i="1"/>
  <c r="Q5297" i="1"/>
  <c r="Q5233" i="1"/>
  <c r="Q5169" i="1"/>
  <c r="Q5105" i="1"/>
  <c r="Q5041" i="1"/>
  <c r="Q4977" i="1"/>
  <c r="Q4913" i="1"/>
  <c r="Q4849" i="1"/>
  <c r="Q4785" i="1"/>
  <c r="Q4721" i="1"/>
  <c r="Q4657" i="1"/>
  <c r="Q4593" i="1"/>
  <c r="Q4529" i="1"/>
  <c r="Q4465" i="1"/>
  <c r="Q4401" i="1"/>
  <c r="Q4337" i="1"/>
  <c r="Q4273" i="1"/>
  <c r="Q4209" i="1"/>
  <c r="Q4145" i="1"/>
  <c r="Q4081" i="1"/>
  <c r="Q4017" i="1"/>
  <c r="Q3953" i="1"/>
  <c r="Q3889" i="1"/>
  <c r="Q3825" i="1"/>
  <c r="Q3761" i="1"/>
  <c r="Q3697" i="1"/>
  <c r="Q3633" i="1"/>
  <c r="Q3569" i="1"/>
  <c r="Q3505" i="1"/>
  <c r="Q3441" i="1"/>
  <c r="Q3377" i="1"/>
  <c r="Q3313" i="1"/>
  <c r="Q3249" i="1"/>
  <c r="Q3185" i="1"/>
  <c r="Q3121" i="1"/>
  <c r="Q3057" i="1"/>
  <c r="Q2993" i="1"/>
  <c r="Q2929" i="1"/>
  <c r="Q2865" i="1"/>
  <c r="Q2801" i="1"/>
  <c r="Q2737" i="1"/>
  <c r="Q2673" i="1"/>
  <c r="Q2609" i="1"/>
  <c r="Q2545" i="1"/>
  <c r="Q2481" i="1"/>
  <c r="Q2417" i="1"/>
  <c r="Q2353" i="1"/>
  <c r="Q2289" i="1"/>
  <c r="Q2225" i="1"/>
  <c r="Q2161" i="1"/>
  <c r="Q2097" i="1"/>
  <c r="Q2033" i="1"/>
  <c r="Q1969" i="1"/>
  <c r="Q1905" i="1"/>
  <c r="Q1841" i="1"/>
  <c r="Q1777" i="1"/>
  <c r="Q1713" i="1"/>
  <c r="Q1649" i="1"/>
  <c r="Q1585" i="1"/>
  <c r="Q1521" i="1"/>
  <c r="Q1457" i="1"/>
  <c r="Q1393" i="1"/>
  <c r="Q1329" i="1"/>
  <c r="Q1265" i="1"/>
  <c r="Q1201" i="1"/>
  <c r="Q1137" i="1"/>
  <c r="Q1073" i="1"/>
  <c r="Q1009" i="1"/>
  <c r="Q945" i="1"/>
  <c r="Q881" i="1"/>
  <c r="Q817" i="1"/>
  <c r="Q734" i="1"/>
  <c r="Q606" i="1"/>
  <c r="Q478" i="1"/>
  <c r="Q350" i="1"/>
  <c r="Q222" i="1"/>
  <c r="Q94" i="1"/>
  <c r="Q8488" i="1"/>
  <c r="Q8456" i="1"/>
  <c r="Q8424" i="1"/>
  <c r="Q8392" i="1"/>
  <c r="Q8360" i="1"/>
  <c r="Q8328" i="1"/>
  <c r="Q8296" i="1"/>
  <c r="Q8264" i="1"/>
  <c r="Q8232" i="1"/>
  <c r="Q8200" i="1"/>
  <c r="Q8168" i="1"/>
  <c r="Q8136" i="1"/>
  <c r="Q8104" i="1"/>
  <c r="Q8072" i="1"/>
  <c r="Q8040" i="1"/>
  <c r="Q8008" i="1"/>
  <c r="Q7976" i="1"/>
  <c r="Q7944" i="1"/>
  <c r="Q7912" i="1"/>
  <c r="Q7880" i="1"/>
  <c r="Q7848" i="1"/>
  <c r="Q7816" i="1"/>
  <c r="Q7784" i="1"/>
  <c r="Q7752" i="1"/>
  <c r="Q7720" i="1"/>
  <c r="Q7688" i="1"/>
  <c r="Q7656" i="1"/>
  <c r="Q7624" i="1"/>
  <c r="Q7592" i="1"/>
  <c r="Q7560" i="1"/>
  <c r="Q7528" i="1"/>
  <c r="Q7496" i="1"/>
  <c r="Q7464" i="1"/>
  <c r="Q7432" i="1"/>
  <c r="Q7400" i="1"/>
  <c r="Q7368" i="1"/>
  <c r="Q7336" i="1"/>
  <c r="Q7304" i="1"/>
  <c r="Q7272" i="1"/>
  <c r="Q7240" i="1"/>
  <c r="Q7208" i="1"/>
  <c r="Q7165" i="1"/>
  <c r="Q7101" i="1"/>
  <c r="Q7037" i="1"/>
  <c r="Q6973" i="1"/>
  <c r="Q6909" i="1"/>
  <c r="Q6845" i="1"/>
  <c r="Q6781" i="1"/>
  <c r="Q6717" i="1"/>
  <c r="Q6653" i="1"/>
  <c r="Q6589" i="1"/>
  <c r="Q6525" i="1"/>
  <c r="Q6461" i="1"/>
  <c r="Q6397" i="1"/>
  <c r="Q6333" i="1"/>
  <c r="Q6269" i="1"/>
  <c r="Q6205" i="1"/>
  <c r="Q6141" i="1"/>
  <c r="Q6077" i="1"/>
  <c r="Q6013" i="1"/>
  <c r="Q5949" i="1"/>
  <c r="Q5885" i="1"/>
  <c r="Q5821" i="1"/>
  <c r="Q5757" i="1"/>
  <c r="Q5693" i="1"/>
  <c r="Q5629" i="1"/>
  <c r="Q5565" i="1"/>
  <c r="Q5501" i="1"/>
  <c r="Q5437" i="1"/>
  <c r="Q5373" i="1"/>
  <c r="Q5309" i="1"/>
  <c r="Q5245" i="1"/>
  <c r="Q5181" i="1"/>
  <c r="Q5117" i="1"/>
  <c r="Q5053" i="1"/>
  <c r="Q4989" i="1"/>
  <c r="Q4925" i="1"/>
  <c r="Q4861" i="1"/>
  <c r="Q4797" i="1"/>
  <c r="Q4733" i="1"/>
  <c r="Q4669" i="1"/>
  <c r="Q4605" i="1"/>
  <c r="Q4541" i="1"/>
  <c r="Q4477" i="1"/>
  <c r="Q4413" i="1"/>
  <c r="Q4349" i="1"/>
  <c r="Q4285" i="1"/>
  <c r="Q4221" i="1"/>
  <c r="Q4157" i="1"/>
  <c r="Q4093" i="1"/>
  <c r="Q4029" i="1"/>
  <c r="Q3965" i="1"/>
  <c r="Q3901" i="1"/>
  <c r="Q3837" i="1"/>
  <c r="Q3773" i="1"/>
  <c r="Q3709" i="1"/>
  <c r="Q3645" i="1"/>
  <c r="Q3581" i="1"/>
  <c r="Q3517" i="1"/>
  <c r="Q3453" i="1"/>
  <c r="Q3389" i="1"/>
  <c r="Q3325" i="1"/>
  <c r="Q3261" i="1"/>
  <c r="Q3197" i="1"/>
  <c r="Q3133" i="1"/>
  <c r="Q3069" i="1"/>
  <c r="Q3005" i="1"/>
  <c r="Q2941" i="1"/>
  <c r="Q2877" i="1"/>
  <c r="Q2813" i="1"/>
  <c r="Q2749" i="1"/>
  <c r="Q2685" i="1"/>
  <c r="Q2621" i="1"/>
  <c r="Q2557" i="1"/>
  <c r="Q2493" i="1"/>
  <c r="Q2429" i="1"/>
  <c r="Q2365" i="1"/>
  <c r="Q2301" i="1"/>
  <c r="Q2237" i="1"/>
  <c r="Q2173" i="1"/>
  <c r="Q2109" i="1"/>
  <c r="Q2045" i="1"/>
  <c r="Q1981" i="1"/>
  <c r="Q1917" i="1"/>
  <c r="Q1853" i="1"/>
  <c r="Q1789" i="1"/>
  <c r="Q1725" i="1"/>
  <c r="Q1661" i="1"/>
  <c r="Q1597" i="1"/>
  <c r="Q1533" i="1"/>
  <c r="Q1469" i="1"/>
  <c r="Q1405" i="1"/>
  <c r="Q1341" i="1"/>
  <c r="Q1277" i="1"/>
  <c r="Q1213" i="1"/>
  <c r="Q1149" i="1"/>
  <c r="Q1085" i="1"/>
  <c r="Q1021" i="1"/>
  <c r="Q957" i="1"/>
  <c r="Q893" i="1"/>
  <c r="Q829" i="1"/>
  <c r="Q758" i="1"/>
  <c r="Q630" i="1"/>
  <c r="Q502" i="1"/>
  <c r="Q374" i="1"/>
  <c r="Q246" i="1"/>
  <c r="Q118" i="1"/>
  <c r="Q7184" i="1"/>
  <c r="Q7168" i="1"/>
  <c r="Q7152" i="1"/>
  <c r="Q7136" i="1"/>
  <c r="Q7120" i="1"/>
  <c r="Q7104" i="1"/>
  <c r="Q7088" i="1"/>
  <c r="Q7072" i="1"/>
  <c r="Q7056" i="1"/>
  <c r="Q7040" i="1"/>
  <c r="Q7024" i="1"/>
  <c r="Q7008" i="1"/>
  <c r="Q6992" i="1"/>
  <c r="Q6976" i="1"/>
  <c r="Q6960" i="1"/>
  <c r="Q6944" i="1"/>
  <c r="Q6928" i="1"/>
  <c r="Q6912" i="1"/>
  <c r="Q6896" i="1"/>
  <c r="Q6880" i="1"/>
  <c r="Q6864" i="1"/>
  <c r="Q6848" i="1"/>
  <c r="Q6832" i="1"/>
  <c r="Q6816" i="1"/>
  <c r="Q6800" i="1"/>
  <c r="Q6784" i="1"/>
  <c r="Q6768" i="1"/>
  <c r="Q6752" i="1"/>
  <c r="Q6736" i="1"/>
  <c r="Q6720" i="1"/>
  <c r="Q6704" i="1"/>
  <c r="Q6688" i="1"/>
  <c r="Q6672" i="1"/>
  <c r="Q6656" i="1"/>
  <c r="Q6640" i="1"/>
  <c r="Q6624" i="1"/>
  <c r="Q6608" i="1"/>
  <c r="Q6592" i="1"/>
  <c r="Q6576" i="1"/>
  <c r="Q6560" i="1"/>
  <c r="Q6544" i="1"/>
  <c r="Q6528" i="1"/>
  <c r="Q6512" i="1"/>
  <c r="Q6496" i="1"/>
  <c r="Q6480" i="1"/>
  <c r="Q6464" i="1"/>
  <c r="Q6448" i="1"/>
  <c r="Q6432" i="1"/>
  <c r="Q6416" i="1"/>
  <c r="Q6400" i="1"/>
  <c r="Q6384" i="1"/>
  <c r="Q6368" i="1"/>
  <c r="Q6352" i="1"/>
  <c r="Q6336" i="1"/>
  <c r="Q6320" i="1"/>
  <c r="Q6304" i="1"/>
  <c r="Q6288" i="1"/>
  <c r="Q6272" i="1"/>
  <c r="Q6256" i="1"/>
  <c r="Q6240" i="1"/>
  <c r="Q6224" i="1"/>
  <c r="Q6208" i="1"/>
  <c r="Q6192" i="1"/>
  <c r="Q6176" i="1"/>
  <c r="Q6160" i="1"/>
  <c r="Q6144" i="1"/>
  <c r="Q6128" i="1"/>
  <c r="Q6112" i="1"/>
  <c r="Q6096" i="1"/>
  <c r="Q6080" i="1"/>
  <c r="Q6064" i="1"/>
  <c r="Q6048" i="1"/>
  <c r="Q6032" i="1"/>
  <c r="Q6016" i="1"/>
  <c r="Q6000" i="1"/>
  <c r="Q5984" i="1"/>
  <c r="Q5968" i="1"/>
  <c r="Q5952" i="1"/>
  <c r="Q5936" i="1"/>
  <c r="Q5920" i="1"/>
  <c r="Q5904" i="1"/>
  <c r="Q5888" i="1"/>
  <c r="Q5872" i="1"/>
  <c r="Q5856" i="1"/>
  <c r="Q5840" i="1"/>
  <c r="Q5824" i="1"/>
  <c r="Q5808" i="1"/>
  <c r="Q5792" i="1"/>
  <c r="Q5776" i="1"/>
  <c r="Q5760" i="1"/>
  <c r="Q5744" i="1"/>
  <c r="Q5728" i="1"/>
  <c r="Q5712" i="1"/>
  <c r="Q5696" i="1"/>
  <c r="Q5680" i="1"/>
  <c r="Q5664" i="1"/>
  <c r="Q5648" i="1"/>
  <c r="Q5632" i="1"/>
  <c r="Q5616" i="1"/>
  <c r="Q5600" i="1"/>
  <c r="Q5584" i="1"/>
  <c r="Q5568" i="1"/>
  <c r="Q5552" i="1"/>
  <c r="Q5536" i="1"/>
  <c r="Q5520" i="1"/>
  <c r="Q5504" i="1"/>
  <c r="Q5488" i="1"/>
  <c r="Q5472" i="1"/>
  <c r="Q5456" i="1"/>
  <c r="Q5440" i="1"/>
  <c r="Q5424" i="1"/>
  <c r="Q5408" i="1"/>
  <c r="Q5392" i="1"/>
  <c r="Q5376" i="1"/>
  <c r="Q5360" i="1"/>
  <c r="Q5344" i="1"/>
  <c r="Q5328" i="1"/>
  <c r="Q5312" i="1"/>
  <c r="Q5296" i="1"/>
  <c r="Q5280" i="1"/>
  <c r="Q5264" i="1"/>
  <c r="Q5248" i="1"/>
  <c r="Q5232" i="1"/>
  <c r="Q5216" i="1"/>
  <c r="Q5200" i="1"/>
  <c r="Q5184" i="1"/>
  <c r="Q5168" i="1"/>
  <c r="Q5152" i="1"/>
  <c r="Q5136" i="1"/>
  <c r="Q5120" i="1"/>
  <c r="Q5104" i="1"/>
  <c r="Q5088" i="1"/>
  <c r="Q5072" i="1"/>
  <c r="Q5056" i="1"/>
  <c r="Q5040" i="1"/>
  <c r="Q5024" i="1"/>
  <c r="Q5008" i="1"/>
  <c r="Q4992" i="1"/>
  <c r="Q4976" i="1"/>
  <c r="Q4960" i="1"/>
  <c r="Q4944" i="1"/>
  <c r="Q4928" i="1"/>
  <c r="Q4912" i="1"/>
  <c r="Q4896" i="1"/>
  <c r="Q4880" i="1"/>
  <c r="Q4864" i="1"/>
  <c r="Q4848" i="1"/>
  <c r="Q4832" i="1"/>
  <c r="Q4816" i="1"/>
  <c r="Q4800" i="1"/>
  <c r="Q4784" i="1"/>
  <c r="Q4768" i="1"/>
  <c r="Q4752" i="1"/>
  <c r="Q4736" i="1"/>
  <c r="Q4720" i="1"/>
  <c r="Q4704" i="1"/>
  <c r="Q4688" i="1"/>
  <c r="Q4672" i="1"/>
  <c r="Q4656" i="1"/>
  <c r="Q4640" i="1"/>
  <c r="Q4624" i="1"/>
  <c r="Q4608" i="1"/>
  <c r="Q4592" i="1"/>
  <c r="Q4576" i="1"/>
  <c r="Q4560" i="1"/>
  <c r="Q4544" i="1"/>
  <c r="Q4528" i="1"/>
  <c r="Q4512" i="1"/>
  <c r="Q4496" i="1"/>
  <c r="Q4480" i="1"/>
  <c r="Q4464" i="1"/>
  <c r="Q4448" i="1"/>
  <c r="Q4432" i="1"/>
  <c r="Q4416" i="1"/>
  <c r="Q4400" i="1"/>
  <c r="Q4384" i="1"/>
  <c r="Q4368" i="1"/>
  <c r="Q4352" i="1"/>
  <c r="Q4336" i="1"/>
  <c r="Q4320" i="1"/>
  <c r="Q4304" i="1"/>
  <c r="Q4288" i="1"/>
  <c r="Q4272" i="1"/>
  <c r="Q4256" i="1"/>
  <c r="Q4240" i="1"/>
  <c r="Q4224" i="1"/>
  <c r="Q4208" i="1"/>
  <c r="Q4192" i="1"/>
  <c r="Q4176" i="1"/>
  <c r="Q4160" i="1"/>
  <c r="Q4144" i="1"/>
  <c r="Q4128" i="1"/>
  <c r="Q4112" i="1"/>
  <c r="Q4096" i="1"/>
  <c r="Q4080" i="1"/>
  <c r="Q4064" i="1"/>
  <c r="Q4048" i="1"/>
  <c r="Q4032" i="1"/>
  <c r="Q4016" i="1"/>
  <c r="Q4000" i="1"/>
  <c r="Q3984" i="1"/>
  <c r="Q3968" i="1"/>
  <c r="Q3952" i="1"/>
  <c r="Q3936" i="1"/>
  <c r="Q3920" i="1"/>
  <c r="Q3904" i="1"/>
  <c r="Q3888" i="1"/>
  <c r="Q3872" i="1"/>
  <c r="Q3856" i="1"/>
  <c r="Q3840" i="1"/>
  <c r="Q3824" i="1"/>
  <c r="Q3808" i="1"/>
  <c r="Q3792" i="1"/>
  <c r="Q3776" i="1"/>
  <c r="Q3760" i="1"/>
  <c r="Q3744" i="1"/>
  <c r="Q3728" i="1"/>
  <c r="Q3712" i="1"/>
  <c r="Q3696" i="1"/>
  <c r="Q3680" i="1"/>
  <c r="Q3664" i="1"/>
  <c r="Q3648" i="1"/>
  <c r="Q3632" i="1"/>
  <c r="Q3616" i="1"/>
  <c r="Q3600" i="1"/>
  <c r="Q3584" i="1"/>
  <c r="Q3568" i="1"/>
  <c r="Q3552" i="1"/>
  <c r="Q3536" i="1"/>
  <c r="Q3520" i="1"/>
  <c r="Q3504" i="1"/>
  <c r="Q3488" i="1"/>
  <c r="Q3472" i="1"/>
  <c r="Q3456" i="1"/>
  <c r="Q3440" i="1"/>
  <c r="Q3424" i="1"/>
  <c r="Q3408" i="1"/>
  <c r="Q3392" i="1"/>
  <c r="Q3376" i="1"/>
  <c r="Q3360" i="1"/>
  <c r="Q3344" i="1"/>
  <c r="Q3328" i="1"/>
  <c r="Q3312" i="1"/>
  <c r="Q3296" i="1"/>
  <c r="Q3280" i="1"/>
  <c r="Q3264" i="1"/>
  <c r="Q3248" i="1"/>
  <c r="Q3232" i="1"/>
  <c r="Q3216" i="1"/>
  <c r="Q3200" i="1"/>
  <c r="Q3184" i="1"/>
  <c r="Q3168" i="1"/>
  <c r="Q3152" i="1"/>
  <c r="Q3136" i="1"/>
  <c r="Q3120" i="1"/>
  <c r="Q3104" i="1"/>
  <c r="Q3088" i="1"/>
  <c r="Q3072" i="1"/>
  <c r="Q3056" i="1"/>
  <c r="Q3040" i="1"/>
  <c r="Q3024" i="1"/>
  <c r="Q3008" i="1"/>
  <c r="Q2992" i="1"/>
  <c r="Q2976" i="1"/>
  <c r="Q2960" i="1"/>
  <c r="Q2944" i="1"/>
  <c r="Q2928" i="1"/>
  <c r="Q2912" i="1"/>
  <c r="Q2896" i="1"/>
  <c r="Q2880" i="1"/>
  <c r="Q2864" i="1"/>
  <c r="Q2848" i="1"/>
  <c r="Q2832" i="1"/>
  <c r="Q2816" i="1"/>
  <c r="Q2800" i="1"/>
  <c r="Q2784" i="1"/>
  <c r="Q2768" i="1"/>
  <c r="Q2752" i="1"/>
  <c r="Q2736" i="1"/>
  <c r="Q2720" i="1"/>
  <c r="Q2704" i="1"/>
  <c r="Q2688" i="1"/>
  <c r="Q2672" i="1"/>
  <c r="Q2656" i="1"/>
  <c r="Q2640" i="1"/>
  <c r="Q2624" i="1"/>
  <c r="Q2608" i="1"/>
  <c r="Q2592" i="1"/>
  <c r="Q2576" i="1"/>
  <c r="Q2560" i="1"/>
  <c r="Q2544" i="1"/>
  <c r="Q2528" i="1"/>
  <c r="Q2512" i="1"/>
  <c r="Q2496" i="1"/>
  <c r="Q2480" i="1"/>
  <c r="Q2464" i="1"/>
  <c r="Q2448" i="1"/>
  <c r="Q2432" i="1"/>
  <c r="Q2416" i="1"/>
  <c r="Q2400" i="1"/>
  <c r="Q2384" i="1"/>
  <c r="Q2368" i="1"/>
  <c r="Q2352" i="1"/>
  <c r="Q2336" i="1"/>
  <c r="Q2320" i="1"/>
  <c r="Q2304" i="1"/>
  <c r="Q2288" i="1"/>
  <c r="Q2272" i="1"/>
  <c r="Q2256" i="1"/>
  <c r="Q2240" i="1"/>
  <c r="Q2224" i="1"/>
  <c r="Q2208" i="1"/>
  <c r="Q2192" i="1"/>
  <c r="Q2176" i="1"/>
  <c r="Q2160" i="1"/>
  <c r="Q2144" i="1"/>
  <c r="Q2128" i="1"/>
  <c r="Q2112" i="1"/>
  <c r="Q2096" i="1"/>
  <c r="Q2080" i="1"/>
  <c r="Q2064" i="1"/>
  <c r="Q2048" i="1"/>
  <c r="Q2032" i="1"/>
  <c r="Q2016" i="1"/>
  <c r="Q2000" i="1"/>
  <c r="Q1984" i="1"/>
  <c r="Q1968" i="1"/>
  <c r="Q1952" i="1"/>
  <c r="Q1936" i="1"/>
  <c r="Q1920" i="1"/>
  <c r="Q1904" i="1"/>
  <c r="Q1888" i="1"/>
  <c r="Q1872" i="1"/>
  <c r="Q1856" i="1"/>
  <c r="Q1840" i="1"/>
  <c r="Q1824" i="1"/>
  <c r="Q1808" i="1"/>
  <c r="Q1792" i="1"/>
  <c r="Q1776" i="1"/>
  <c r="Q1760" i="1"/>
  <c r="Q1744" i="1"/>
  <c r="Q1728" i="1"/>
  <c r="Q1712" i="1"/>
  <c r="Q1696" i="1"/>
  <c r="Q1680" i="1"/>
  <c r="Q1664" i="1"/>
  <c r="Q1648" i="1"/>
  <c r="Q1632" i="1"/>
  <c r="Q1616" i="1"/>
  <c r="Q1600" i="1"/>
  <c r="Q1584" i="1"/>
  <c r="Q1568" i="1"/>
  <c r="Q1552" i="1"/>
  <c r="Q1536" i="1"/>
  <c r="Q1520" i="1"/>
  <c r="Q1504" i="1"/>
  <c r="Q1488" i="1"/>
  <c r="Q1472" i="1"/>
  <c r="Q1456" i="1"/>
  <c r="Q1440" i="1"/>
  <c r="Q1424" i="1"/>
  <c r="Q1408" i="1"/>
  <c r="Q1392" i="1"/>
  <c r="Q1376" i="1"/>
  <c r="Q1360" i="1"/>
  <c r="Q1344" i="1"/>
  <c r="Q1328" i="1"/>
  <c r="Q1312" i="1"/>
  <c r="Q1296" i="1"/>
  <c r="Q1280" i="1"/>
  <c r="Q1264" i="1"/>
  <c r="Q1248" i="1"/>
  <c r="Q1232" i="1"/>
  <c r="Q1216" i="1"/>
  <c r="Q1200" i="1"/>
  <c r="Q1184" i="1"/>
  <c r="Q1168" i="1"/>
  <c r="Q1152" i="1"/>
  <c r="Q1136" i="1"/>
  <c r="Q1120" i="1"/>
  <c r="Q1104" i="1"/>
  <c r="Q1088" i="1"/>
  <c r="Q1072" i="1"/>
  <c r="Q1056" i="1"/>
  <c r="Q1040" i="1"/>
  <c r="Q1024" i="1"/>
  <c r="Q1008" i="1"/>
  <c r="Q992" i="1"/>
  <c r="Q976" i="1"/>
  <c r="Q960" i="1"/>
  <c r="Q944" i="1"/>
  <c r="Q928" i="1"/>
  <c r="Q912" i="1"/>
  <c r="Q896" i="1"/>
  <c r="Q880" i="1"/>
  <c r="Q864" i="1"/>
  <c r="Q848" i="1"/>
  <c r="Q832" i="1"/>
  <c r="Q816" i="1"/>
  <c r="Q800" i="1"/>
  <c r="Q784" i="1"/>
  <c r="Q763" i="1"/>
  <c r="Q731" i="1"/>
  <c r="Q699" i="1"/>
  <c r="Q667" i="1"/>
  <c r="Q635" i="1"/>
  <c r="Q603" i="1"/>
  <c r="Q571" i="1"/>
  <c r="Q539" i="1"/>
  <c r="Q507" i="1"/>
  <c r="Q475" i="1"/>
  <c r="Q443" i="1"/>
  <c r="Q411" i="1"/>
  <c r="Q379" i="1"/>
  <c r="Q347" i="1"/>
  <c r="Q315" i="1"/>
  <c r="Q283" i="1"/>
  <c r="Q251" i="1"/>
  <c r="Q219" i="1"/>
  <c r="Q187" i="1"/>
  <c r="Q155" i="1"/>
  <c r="Q123" i="1"/>
  <c r="Q91" i="1"/>
  <c r="Q59" i="1"/>
  <c r="Q27" i="1"/>
  <c r="Q8491" i="1"/>
  <c r="Q8475" i="1"/>
  <c r="Q8459" i="1"/>
  <c r="Q8443" i="1"/>
  <c r="Q8427" i="1"/>
  <c r="Q8411" i="1"/>
  <c r="Q8395" i="1"/>
  <c r="Q8379" i="1"/>
  <c r="Q8363" i="1"/>
  <c r="Q8347" i="1"/>
  <c r="Q8331" i="1"/>
  <c r="Q8315" i="1"/>
  <c r="Q8299" i="1"/>
  <c r="Q8283" i="1"/>
  <c r="Q8267" i="1"/>
  <c r="Q8251" i="1"/>
  <c r="Q8235" i="1"/>
  <c r="Q8219" i="1"/>
  <c r="Q8203" i="1"/>
  <c r="Q8187" i="1"/>
  <c r="Q8171" i="1"/>
  <c r="Q8155" i="1"/>
  <c r="Q8139" i="1"/>
  <c r="Q8123" i="1"/>
  <c r="Q8107" i="1"/>
  <c r="Q8091" i="1"/>
  <c r="Q8075" i="1"/>
  <c r="Q8059" i="1"/>
  <c r="Q8043" i="1"/>
  <c r="Q8027" i="1"/>
  <c r="Q8011" i="1"/>
  <c r="Q7995" i="1"/>
  <c r="Q7979" i="1"/>
  <c r="Q7963" i="1"/>
  <c r="Q7947" i="1"/>
  <c r="Q7931" i="1"/>
  <c r="Q7915" i="1"/>
  <c r="Q7899" i="1"/>
  <c r="Q7883" i="1"/>
  <c r="Q7867" i="1"/>
  <c r="Q7851" i="1"/>
  <c r="Q7835" i="1"/>
  <c r="Q7819" i="1"/>
  <c r="Q7803" i="1"/>
  <c r="Q7787" i="1"/>
  <c r="Q7771" i="1"/>
  <c r="Q7755" i="1"/>
  <c r="Q7739" i="1"/>
  <c r="Q7723" i="1"/>
  <c r="Q7707" i="1"/>
  <c r="Q7691" i="1"/>
  <c r="Q7675" i="1"/>
  <c r="Q7659" i="1"/>
  <c r="Q7643" i="1"/>
  <c r="Q7627" i="1"/>
  <c r="Q7611" i="1"/>
  <c r="Q7595" i="1"/>
  <c r="Q7579" i="1"/>
  <c r="Q7563" i="1"/>
  <c r="Q7547" i="1"/>
  <c r="Q7531" i="1"/>
  <c r="Q7515" i="1"/>
  <c r="Q7499" i="1"/>
  <c r="Q7483" i="1"/>
  <c r="Q7467" i="1"/>
  <c r="Q7451" i="1"/>
  <c r="Q7435" i="1"/>
  <c r="Q7419" i="1"/>
  <c r="Q7403" i="1"/>
  <c r="Q7387" i="1"/>
  <c r="Q7371" i="1"/>
  <c r="Q7355" i="1"/>
  <c r="Q7339" i="1"/>
  <c r="Q7323" i="1"/>
  <c r="Q7307" i="1"/>
  <c r="Q7291" i="1"/>
  <c r="Q7275" i="1"/>
  <c r="Q7259" i="1"/>
  <c r="Q7243" i="1"/>
  <c r="Q7227" i="1"/>
  <c r="Q7211" i="1"/>
  <c r="Q7195" i="1"/>
  <c r="Q7179" i="1"/>
  <c r="Q7163" i="1"/>
  <c r="Q7147" i="1"/>
  <c r="Q7131" i="1"/>
  <c r="Q7115" i="1"/>
  <c r="Q7099" i="1"/>
  <c r="Q7083" i="1"/>
  <c r="Q7067" i="1"/>
  <c r="Q7051" i="1"/>
  <c r="Q7035" i="1"/>
  <c r="Q7019" i="1"/>
  <c r="Q7003" i="1"/>
  <c r="Q6987" i="1"/>
  <c r="Q6971" i="1"/>
  <c r="Q6955" i="1"/>
  <c r="Q6939" i="1"/>
  <c r="Q6923" i="1"/>
  <c r="Q6907" i="1"/>
  <c r="Q6891" i="1"/>
  <c r="Q6875" i="1"/>
  <c r="Q6859" i="1"/>
  <c r="Q6843" i="1"/>
  <c r="Q6827" i="1"/>
  <c r="Q6811" i="1"/>
  <c r="Q6795" i="1"/>
  <c r="Q6779" i="1"/>
  <c r="Q6763" i="1"/>
  <c r="Q6747" i="1"/>
  <c r="Q6731" i="1"/>
  <c r="Q6715" i="1"/>
  <c r="Q6699" i="1"/>
  <c r="Q6683" i="1"/>
  <c r="Q6667" i="1"/>
  <c r="Q6651" i="1"/>
  <c r="Q6635" i="1"/>
  <c r="Q6619" i="1"/>
  <c r="Q6603" i="1"/>
  <c r="Q6587" i="1"/>
  <c r="Q6571" i="1"/>
  <c r="Q6555" i="1"/>
  <c r="Q6539" i="1"/>
  <c r="Q6523" i="1"/>
  <c r="Q6507" i="1"/>
  <c r="Q6491" i="1"/>
  <c r="Q6475" i="1"/>
  <c r="Q6459" i="1"/>
  <c r="Q6443" i="1"/>
  <c r="Q6427" i="1"/>
  <c r="Q6411" i="1"/>
  <c r="Q6395" i="1"/>
  <c r="Q6379" i="1"/>
  <c r="Q6363" i="1"/>
  <c r="Q6347" i="1"/>
  <c r="Q6331" i="1"/>
  <c r="Q6315" i="1"/>
  <c r="Q6299" i="1"/>
  <c r="Q6283" i="1"/>
  <c r="Q6267" i="1"/>
  <c r="Q6251" i="1"/>
  <c r="Q6235" i="1"/>
  <c r="Q6219" i="1"/>
  <c r="Q6203" i="1"/>
  <c r="Q6187" i="1"/>
  <c r="Q6171" i="1"/>
  <c r="Q6155" i="1"/>
  <c r="Q6139" i="1"/>
  <c r="Q6123" i="1"/>
  <c r="Q6107" i="1"/>
  <c r="Q6091" i="1"/>
  <c r="Q6075" i="1"/>
  <c r="Q6059" i="1"/>
  <c r="Q6043" i="1"/>
  <c r="Q6027" i="1"/>
  <c r="Q6011" i="1"/>
  <c r="Q5995" i="1"/>
  <c r="Q5979" i="1"/>
  <c r="Q5963" i="1"/>
  <c r="Q5947" i="1"/>
  <c r="Q5931" i="1"/>
  <c r="Q5915" i="1"/>
  <c r="Q5899" i="1"/>
  <c r="Q5883" i="1"/>
  <c r="Q5867" i="1"/>
  <c r="Q5851" i="1"/>
  <c r="Q5835" i="1"/>
  <c r="Q5819" i="1"/>
  <c r="Q5803" i="1"/>
  <c r="Q5787" i="1"/>
  <c r="Q5771" i="1"/>
  <c r="Q5755" i="1"/>
  <c r="Q5739" i="1"/>
  <c r="Q5723" i="1"/>
  <c r="Q5707" i="1"/>
  <c r="Q5691" i="1"/>
  <c r="Q5675" i="1"/>
  <c r="Q5659" i="1"/>
  <c r="Q5643" i="1"/>
  <c r="Q5627" i="1"/>
  <c r="Q5611" i="1"/>
  <c r="Q5595" i="1"/>
  <c r="Q5579" i="1"/>
  <c r="Q5563" i="1"/>
  <c r="Q5547" i="1"/>
  <c r="Q5531" i="1"/>
  <c r="Q5515" i="1"/>
  <c r="Q5499" i="1"/>
  <c r="Q5483" i="1"/>
  <c r="Q5467" i="1"/>
  <c r="Q5451" i="1"/>
  <c r="Q5435" i="1"/>
  <c r="Q5419" i="1"/>
  <c r="Q5403" i="1"/>
  <c r="Q5387" i="1"/>
  <c r="Q5371" i="1"/>
  <c r="Q5355" i="1"/>
  <c r="Q5339" i="1"/>
  <c r="Q5323" i="1"/>
  <c r="Q5307" i="1"/>
  <c r="Q5291" i="1"/>
  <c r="Q5275" i="1"/>
  <c r="Q5259" i="1"/>
  <c r="Q5243" i="1"/>
  <c r="Q5227" i="1"/>
  <c r="Q5211" i="1"/>
  <c r="Q5195" i="1"/>
  <c r="Q5179" i="1"/>
  <c r="Q5163" i="1"/>
  <c r="Q5147" i="1"/>
  <c r="Q5131" i="1"/>
  <c r="Q5115" i="1"/>
  <c r="Q5099" i="1"/>
  <c r="Q5083" i="1"/>
  <c r="Q5067" i="1"/>
  <c r="Q5051" i="1"/>
  <c r="Q5035" i="1"/>
  <c r="Q5019" i="1"/>
  <c r="Q5003" i="1"/>
  <c r="Q4987" i="1"/>
  <c r="Q4971" i="1"/>
  <c r="Q4955" i="1"/>
  <c r="Q4939" i="1"/>
  <c r="Q4923" i="1"/>
  <c r="Q4907" i="1"/>
  <c r="Q4891" i="1"/>
  <c r="Q4875" i="1"/>
  <c r="Q4859" i="1"/>
  <c r="Q4843" i="1"/>
  <c r="Q4827" i="1"/>
  <c r="Q4811" i="1"/>
  <c r="Q4795" i="1"/>
  <c r="Q4779" i="1"/>
  <c r="Q4763" i="1"/>
  <c r="Q4747" i="1"/>
  <c r="Q4731" i="1"/>
  <c r="Q4715" i="1"/>
  <c r="Q4699" i="1"/>
  <c r="Q4683" i="1"/>
  <c r="Q4667" i="1"/>
  <c r="Q4651" i="1"/>
  <c r="Q4635" i="1"/>
  <c r="Q4619" i="1"/>
  <c r="Q4603" i="1"/>
  <c r="Q4587" i="1"/>
  <c r="Q4571" i="1"/>
  <c r="Q4555" i="1"/>
  <c r="Q4539" i="1"/>
  <c r="Q4523" i="1"/>
  <c r="Q4507" i="1"/>
  <c r="Q4491" i="1"/>
  <c r="Q4475" i="1"/>
  <c r="Q4459" i="1"/>
  <c r="Q4443" i="1"/>
  <c r="Q4427" i="1"/>
  <c r="Q4411" i="1"/>
  <c r="Q4395" i="1"/>
  <c r="Q4379" i="1"/>
  <c r="Q4363" i="1"/>
  <c r="Q4347" i="1"/>
  <c r="Q4331" i="1"/>
  <c r="Q4315" i="1"/>
  <c r="Q4299" i="1"/>
  <c r="Q4283" i="1"/>
  <c r="Q4267" i="1"/>
  <c r="Q4251" i="1"/>
  <c r="Q4235" i="1"/>
  <c r="Q4219" i="1"/>
  <c r="Q4203" i="1"/>
  <c r="Q4187" i="1"/>
  <c r="Q4171" i="1"/>
  <c r="Q4155" i="1"/>
  <c r="Q4139" i="1"/>
  <c r="Q4123" i="1"/>
  <c r="Q4107" i="1"/>
  <c r="Q4091" i="1"/>
  <c r="Q4075" i="1"/>
  <c r="Q4059" i="1"/>
  <c r="Q4043" i="1"/>
  <c r="Q4027" i="1"/>
  <c r="Q4011" i="1"/>
  <c r="Q3995" i="1"/>
  <c r="Q3979" i="1"/>
  <c r="Q3963" i="1"/>
  <c r="Q3947" i="1"/>
  <c r="Q3931" i="1"/>
  <c r="Q3915" i="1"/>
  <c r="Q3899" i="1"/>
  <c r="Q3883" i="1"/>
  <c r="Q3867" i="1"/>
  <c r="Q3851" i="1"/>
  <c r="Q3835" i="1"/>
  <c r="Q3819" i="1"/>
  <c r="Q3803" i="1"/>
  <c r="Q3787" i="1"/>
  <c r="Q3771" i="1"/>
  <c r="Q3755" i="1"/>
  <c r="Q3739" i="1"/>
  <c r="Q3723" i="1"/>
  <c r="Q3707" i="1"/>
  <c r="Q3691" i="1"/>
  <c r="Q3675" i="1"/>
  <c r="Q8045" i="1"/>
  <c r="Q7049" i="1"/>
  <c r="Q5321" i="1"/>
  <c r="Q3849" i="1"/>
  <c r="Q2825" i="1"/>
  <c r="Q2441" i="1"/>
  <c r="Q2185" i="1"/>
  <c r="Q1929" i="1"/>
  <c r="Q1673" i="1"/>
  <c r="Q1417" i="1"/>
  <c r="Q1161" i="1"/>
  <c r="Q905" i="1"/>
  <c r="Q526" i="1"/>
  <c r="Q14" i="1"/>
  <c r="Q8389" i="1"/>
  <c r="Q8261" i="1"/>
  <c r="Q8133" i="1"/>
  <c r="Q8005" i="1"/>
  <c r="Q7877" i="1"/>
  <c r="Q7749" i="1"/>
  <c r="Q7621" i="1"/>
  <c r="Q7493" i="1"/>
  <c r="Q7365" i="1"/>
  <c r="Q7237" i="1"/>
  <c r="Q7033" i="1"/>
  <c r="Q6777" i="1"/>
  <c r="Q6521" i="1"/>
  <c r="Q6265" i="1"/>
  <c r="Q6009" i="1"/>
  <c r="Q5753" i="1"/>
  <c r="Q5497" i="1"/>
  <c r="Q5241" i="1"/>
  <c r="Q4985" i="1"/>
  <c r="Q4729" i="1"/>
  <c r="Q4473" i="1"/>
  <c r="Q4217" i="1"/>
  <c r="Q3961" i="1"/>
  <c r="Q3705" i="1"/>
  <c r="Q3449" i="1"/>
  <c r="Q3193" i="1"/>
  <c r="Q2937" i="1"/>
  <c r="Q2681" i="1"/>
  <c r="Q2425" i="1"/>
  <c r="Q2169" i="1"/>
  <c r="Q1913" i="1"/>
  <c r="Q1657" i="1"/>
  <c r="Q1401" i="1"/>
  <c r="Q1145" i="1"/>
  <c r="Q889" i="1"/>
  <c r="Q494" i="1"/>
  <c r="Q8493" i="1"/>
  <c r="Q8205" i="1"/>
  <c r="Q7917" i="1"/>
  <c r="Q7629" i="1"/>
  <c r="Q7309" i="1"/>
  <c r="Q6857" i="1"/>
  <c r="Q6281" i="1"/>
  <c r="Q5641" i="1"/>
  <c r="Q5065" i="1"/>
  <c r="Q4425" i="1"/>
  <c r="Q3785" i="1"/>
  <c r="Q3145" i="1"/>
  <c r="Q8445" i="1"/>
  <c r="Q8317" i="1"/>
  <c r="Q8189" i="1"/>
  <c r="Q8061" i="1"/>
  <c r="Q7933" i="1"/>
  <c r="Q7805" i="1"/>
  <c r="Q7677" i="1"/>
  <c r="Q7549" i="1"/>
  <c r="Q7421" i="1"/>
  <c r="Q7293" i="1"/>
  <c r="Q7145" i="1"/>
  <c r="Q6889" i="1"/>
  <c r="Q6633" i="1"/>
  <c r="Q6377" i="1"/>
  <c r="Q6121" i="1"/>
  <c r="Q5865" i="1"/>
  <c r="Q5609" i="1"/>
  <c r="Q5353" i="1"/>
  <c r="Q5097" i="1"/>
  <c r="Q4841" i="1"/>
  <c r="Q4585" i="1"/>
  <c r="Q4329" i="1"/>
  <c r="Q4073" i="1"/>
  <c r="Q3817" i="1"/>
  <c r="Q3561" i="1"/>
  <c r="Q3305" i="1"/>
  <c r="Q3049" i="1"/>
  <c r="Q2793" i="1"/>
  <c r="Q2537" i="1"/>
  <c r="Q2281" i="1"/>
  <c r="Q2025" i="1"/>
  <c r="Q1769" i="1"/>
  <c r="Q1513" i="1"/>
  <c r="Q1257" i="1"/>
  <c r="Q1001" i="1"/>
  <c r="Q718" i="1"/>
  <c r="Q206" i="1"/>
  <c r="Q8333" i="1"/>
  <c r="Q8013" i="1"/>
  <c r="Q7725" i="1"/>
  <c r="Q7437" i="1"/>
  <c r="Q7113" i="1"/>
  <c r="Q6473" i="1"/>
  <c r="Q5897" i="1"/>
  <c r="Q5257" i="1"/>
  <c r="Q4681" i="1"/>
  <c r="Q4041" i="1"/>
  <c r="Q3465" i="1"/>
  <c r="Q2505" i="1"/>
  <c r="Q8373" i="1"/>
  <c r="Q8245" i="1"/>
  <c r="Q8117" i="1"/>
  <c r="Q7989" i="1"/>
  <c r="Q7861" i="1"/>
  <c r="Q7733" i="1"/>
  <c r="Q7605" i="1"/>
  <c r="Q7477" i="1"/>
  <c r="Q7349" i="1"/>
  <c r="Q7221" i="1"/>
  <c r="Q7001" i="1"/>
  <c r="Q6745" i="1"/>
  <c r="Q6489" i="1"/>
  <c r="Q6233" i="1"/>
  <c r="Q5977" i="1"/>
  <c r="Q5721" i="1"/>
  <c r="Q5465" i="1"/>
  <c r="Q5209" i="1"/>
  <c r="Q4953" i="1"/>
  <c r="Q4697" i="1"/>
  <c r="Q4441" i="1"/>
  <c r="Q4185" i="1"/>
  <c r="Q3929" i="1"/>
  <c r="Q3673" i="1"/>
  <c r="Q3417" i="1"/>
  <c r="Q3161" i="1"/>
  <c r="Q2905" i="1"/>
  <c r="Q2649" i="1"/>
  <c r="Q2393" i="1"/>
  <c r="Q2137" i="1"/>
  <c r="Q1881" i="1"/>
  <c r="Q1625" i="1"/>
  <c r="Q1369" i="1"/>
  <c r="Q1113" i="1"/>
  <c r="Q857" i="1"/>
  <c r="Q430" i="1"/>
  <c r="Q12" i="1"/>
  <c r="Q8468" i="1"/>
  <c r="Q8436" i="1"/>
  <c r="Q8404" i="1"/>
  <c r="Q8372" i="1"/>
  <c r="Q8340" i="1"/>
  <c r="Q8308" i="1"/>
  <c r="Q8276" i="1"/>
  <c r="Q8244" i="1"/>
  <c r="Q8212" i="1"/>
  <c r="Q8180" i="1"/>
  <c r="Q8148" i="1"/>
  <c r="Q8116" i="1"/>
  <c r="Q8084" i="1"/>
  <c r="Q8052" i="1"/>
  <c r="Q8020" i="1"/>
  <c r="Q7988" i="1"/>
  <c r="Q7956" i="1"/>
  <c r="Q7924" i="1"/>
  <c r="Q7892" i="1"/>
  <c r="Q7860" i="1"/>
  <c r="Q7828" i="1"/>
  <c r="Q7796" i="1"/>
  <c r="Q7764" i="1"/>
  <c r="Q7732" i="1"/>
  <c r="Q7700" i="1"/>
  <c r="Q7668" i="1"/>
  <c r="Q7636" i="1"/>
  <c r="Q7604" i="1"/>
  <c r="Q7572" i="1"/>
  <c r="Q7540" i="1"/>
  <c r="Q7508" i="1"/>
  <c r="Q7476" i="1"/>
  <c r="Q7444" i="1"/>
  <c r="Q7412" i="1"/>
  <c r="Q7380" i="1"/>
  <c r="Q7348" i="1"/>
  <c r="Q7316" i="1"/>
  <c r="Q7284" i="1"/>
  <c r="Q7252" i="1"/>
  <c r="Q7220" i="1"/>
  <c r="Q7188" i="1"/>
  <c r="Q7125" i="1"/>
  <c r="Q7061" i="1"/>
  <c r="Q6997" i="1"/>
  <c r="Q6933" i="1"/>
  <c r="Q6869" i="1"/>
  <c r="Q6805" i="1"/>
  <c r="Q6741" i="1"/>
  <c r="Q6677" i="1"/>
  <c r="Q6613" i="1"/>
  <c r="Q6549" i="1"/>
  <c r="Q6485" i="1"/>
  <c r="Q6421" i="1"/>
  <c r="Q6357" i="1"/>
  <c r="Q6293" i="1"/>
  <c r="Q6229" i="1"/>
  <c r="Q6165" i="1"/>
  <c r="Q6101" i="1"/>
  <c r="Q6037" i="1"/>
  <c r="Q5973" i="1"/>
  <c r="Q5909" i="1"/>
  <c r="Q5845" i="1"/>
  <c r="Q5781" i="1"/>
  <c r="Q5717" i="1"/>
  <c r="Q5653" i="1"/>
  <c r="Q5589" i="1"/>
  <c r="Q5525" i="1"/>
  <c r="Q5461" i="1"/>
  <c r="Q5397" i="1"/>
  <c r="Q5333" i="1"/>
  <c r="Q5269" i="1"/>
  <c r="Q5205" i="1"/>
  <c r="Q5141" i="1"/>
  <c r="Q5077" i="1"/>
  <c r="Q5013" i="1"/>
  <c r="Q4949" i="1"/>
  <c r="Q4885" i="1"/>
  <c r="Q4821" i="1"/>
  <c r="Q4757" i="1"/>
  <c r="Q4693" i="1"/>
  <c r="Q4629" i="1"/>
  <c r="Q4565" i="1"/>
  <c r="Q4501" i="1"/>
  <c r="Q4437" i="1"/>
  <c r="Q4373" i="1"/>
  <c r="Q4309" i="1"/>
  <c r="Q4245" i="1"/>
  <c r="Q4181" i="1"/>
  <c r="Q4117" i="1"/>
  <c r="Q4053" i="1"/>
  <c r="Q3989" i="1"/>
  <c r="Q3925" i="1"/>
  <c r="Q3861" i="1"/>
  <c r="Q3797" i="1"/>
  <c r="Q3733" i="1"/>
  <c r="Q3669" i="1"/>
  <c r="Q3605" i="1"/>
  <c r="Q3541" i="1"/>
  <c r="Q3477" i="1"/>
  <c r="Q3413" i="1"/>
  <c r="Q3349" i="1"/>
  <c r="Q3285" i="1"/>
  <c r="Q3221" i="1"/>
  <c r="Q3157" i="1"/>
  <c r="Q3093" i="1"/>
  <c r="Q3029" i="1"/>
  <c r="Q2965" i="1"/>
  <c r="Q2901" i="1"/>
  <c r="Q2837" i="1"/>
  <c r="Q2773" i="1"/>
  <c r="Q2709" i="1"/>
  <c r="Q2645" i="1"/>
  <c r="Q2581" i="1"/>
  <c r="Q2517" i="1"/>
  <c r="Q2453" i="1"/>
  <c r="Q2389" i="1"/>
  <c r="Q2325" i="1"/>
  <c r="Q2261" i="1"/>
  <c r="Q2197" i="1"/>
  <c r="Q2133" i="1"/>
  <c r="Q2069" i="1"/>
  <c r="Q2005" i="1"/>
  <c r="Q1941" i="1"/>
  <c r="Q1877" i="1"/>
  <c r="Q1813" i="1"/>
  <c r="Q1749" i="1"/>
  <c r="Q1685" i="1"/>
  <c r="Q1621" i="1"/>
  <c r="Q1557" i="1"/>
  <c r="Q1493" i="1"/>
  <c r="Q1429" i="1"/>
  <c r="Q1365" i="1"/>
  <c r="Q1301" i="1"/>
  <c r="Q1237" i="1"/>
  <c r="Q1173" i="1"/>
  <c r="Q1109" i="1"/>
  <c r="Q1045" i="1"/>
  <c r="Q981" i="1"/>
  <c r="Q917" i="1"/>
  <c r="Q853" i="1"/>
  <c r="Q789" i="1"/>
  <c r="Q678" i="1"/>
  <c r="Q550" i="1"/>
  <c r="Q422" i="1"/>
  <c r="Q294" i="1"/>
  <c r="Q166" i="1"/>
  <c r="Q38" i="1"/>
  <c r="Q8473" i="1"/>
  <c r="Q8441" i="1"/>
  <c r="Q8409" i="1"/>
  <c r="Q8377" i="1"/>
  <c r="Q8345" i="1"/>
  <c r="Q8313" i="1"/>
  <c r="Q8281" i="1"/>
  <c r="Q8249" i="1"/>
  <c r="Q8217" i="1"/>
  <c r="Q8185" i="1"/>
  <c r="Q8153" i="1"/>
  <c r="Q8121" i="1"/>
  <c r="Q8089" i="1"/>
  <c r="Q8057" i="1"/>
  <c r="Q8025" i="1"/>
  <c r="Q7993" i="1"/>
  <c r="Q7961" i="1"/>
  <c r="Q7929" i="1"/>
  <c r="Q7897" i="1"/>
  <c r="Q7865" i="1"/>
  <c r="Q7833" i="1"/>
  <c r="Q7801" i="1"/>
  <c r="Q7769" i="1"/>
  <c r="Q7737" i="1"/>
  <c r="Q7705" i="1"/>
  <c r="Q7673" i="1"/>
  <c r="Q7641" i="1"/>
  <c r="Q7609" i="1"/>
  <c r="Q7577" i="1"/>
  <c r="Q7545" i="1"/>
  <c r="Q7513" i="1"/>
  <c r="Q7481" i="1"/>
  <c r="Q7449" i="1"/>
  <c r="Q7417" i="1"/>
  <c r="Q7385" i="1"/>
  <c r="Q7353" i="1"/>
  <c r="Q7321" i="1"/>
  <c r="Q7289" i="1"/>
  <c r="Q7257" i="1"/>
  <c r="Q7225" i="1"/>
  <c r="Q7193" i="1"/>
  <c r="Q7137" i="1"/>
  <c r="Q7073" i="1"/>
  <c r="Q7009" i="1"/>
  <c r="Q6945" i="1"/>
  <c r="Q6881" i="1"/>
  <c r="Q6817" i="1"/>
  <c r="Q6753" i="1"/>
  <c r="Q6689" i="1"/>
  <c r="Q6625" i="1"/>
  <c r="Q6561" i="1"/>
  <c r="Q6497" i="1"/>
  <c r="Q6433" i="1"/>
  <c r="Q6369" i="1"/>
  <c r="Q6305" i="1"/>
  <c r="Q6241" i="1"/>
  <c r="Q6177" i="1"/>
  <c r="Q6113" i="1"/>
  <c r="Q6049" i="1"/>
  <c r="Q5985" i="1"/>
  <c r="Q5921" i="1"/>
  <c r="Q5857" i="1"/>
  <c r="Q5793" i="1"/>
  <c r="Q5729" i="1"/>
  <c r="Q5665" i="1"/>
  <c r="Q5601" i="1"/>
  <c r="Q5537" i="1"/>
  <c r="Q5473" i="1"/>
  <c r="Q5409" i="1"/>
  <c r="Q5345" i="1"/>
  <c r="Q5281" i="1"/>
  <c r="Q5217" i="1"/>
  <c r="Q5153" i="1"/>
  <c r="Q5089" i="1"/>
  <c r="Q5025" i="1"/>
  <c r="Q4961" i="1"/>
  <c r="Q4897" i="1"/>
  <c r="Q4833" i="1"/>
  <c r="Q4769" i="1"/>
  <c r="Q4705" i="1"/>
  <c r="Q4641" i="1"/>
  <c r="Q4577" i="1"/>
  <c r="Q4513" i="1"/>
  <c r="Q4449" i="1"/>
  <c r="Q4385" i="1"/>
  <c r="Q4321" i="1"/>
  <c r="Q4257" i="1"/>
  <c r="Q4193" i="1"/>
  <c r="Q4129" i="1"/>
  <c r="Q4065" i="1"/>
  <c r="Q4001" i="1"/>
  <c r="Q3937" i="1"/>
  <c r="Q3873" i="1"/>
  <c r="Q3809" i="1"/>
  <c r="Q3745" i="1"/>
  <c r="Q3681" i="1"/>
  <c r="Q3617" i="1"/>
  <c r="Q3553" i="1"/>
  <c r="Q3489" i="1"/>
  <c r="Q3425" i="1"/>
  <c r="Q3361" i="1"/>
  <c r="Q3297" i="1"/>
  <c r="Q3233" i="1"/>
  <c r="Q3169" i="1"/>
  <c r="Q3105" i="1"/>
  <c r="Q3041" i="1"/>
  <c r="Q2977" i="1"/>
  <c r="Q2913" i="1"/>
  <c r="Q2849" i="1"/>
  <c r="Q2785" i="1"/>
  <c r="Q2721" i="1"/>
  <c r="Q2657" i="1"/>
  <c r="Q2593" i="1"/>
  <c r="Q2529" i="1"/>
  <c r="Q2465" i="1"/>
  <c r="Q2401" i="1"/>
  <c r="Q2337" i="1"/>
  <c r="Q2273" i="1"/>
  <c r="Q2209" i="1"/>
  <c r="Q2145" i="1"/>
  <c r="Q2081" i="1"/>
  <c r="Q2017" i="1"/>
  <c r="Q1953" i="1"/>
  <c r="Q1889" i="1"/>
  <c r="Q1825" i="1"/>
  <c r="Q1761" i="1"/>
  <c r="Q1697" i="1"/>
  <c r="Q1633" i="1"/>
  <c r="Q1569" i="1"/>
  <c r="Q1505" i="1"/>
  <c r="Q1441" i="1"/>
  <c r="Q1377" i="1"/>
  <c r="Q1313" i="1"/>
  <c r="Q1249" i="1"/>
  <c r="Q1185" i="1"/>
  <c r="Q1121" i="1"/>
  <c r="Q1057" i="1"/>
  <c r="Q993" i="1"/>
  <c r="Q929" i="1"/>
  <c r="Q865" i="1"/>
  <c r="Q801" i="1"/>
  <c r="Q702" i="1"/>
  <c r="Q574" i="1"/>
  <c r="Q446" i="1"/>
  <c r="Q318" i="1"/>
  <c r="Q190" i="1"/>
  <c r="Q62" i="1"/>
  <c r="Q8480" i="1"/>
  <c r="Q8448" i="1"/>
  <c r="Q8416" i="1"/>
  <c r="Q8384" i="1"/>
  <c r="Q8352" i="1"/>
  <c r="Q8320" i="1"/>
  <c r="Q8288" i="1"/>
  <c r="Q8256" i="1"/>
  <c r="Q8224" i="1"/>
  <c r="Q8192" i="1"/>
  <c r="Q8160" i="1"/>
  <c r="Q8128" i="1"/>
  <c r="Q8096" i="1"/>
  <c r="Q8064" i="1"/>
  <c r="Q8032" i="1"/>
  <c r="Q8000" i="1"/>
  <c r="Q7968" i="1"/>
  <c r="Q7936" i="1"/>
  <c r="Q7904" i="1"/>
  <c r="Q7872" i="1"/>
  <c r="Q7840" i="1"/>
  <c r="Q7808" i="1"/>
  <c r="Q7776" i="1"/>
  <c r="Q7744" i="1"/>
  <c r="Q7712" i="1"/>
  <c r="Q7680" i="1"/>
  <c r="Q7648" i="1"/>
  <c r="Q7616" i="1"/>
  <c r="Q7584" i="1"/>
  <c r="Q7552" i="1"/>
  <c r="Q7520" i="1"/>
  <c r="Q7488" i="1"/>
  <c r="Q7456" i="1"/>
  <c r="Q7424" i="1"/>
  <c r="Q7392" i="1"/>
  <c r="Q7360" i="1"/>
  <c r="Q7328" i="1"/>
  <c r="Q7296" i="1"/>
  <c r="Q7264" i="1"/>
  <c r="Q7232" i="1"/>
  <c r="Q7200" i="1"/>
  <c r="Q7149" i="1"/>
  <c r="Q7085" i="1"/>
  <c r="Q7021" i="1"/>
  <c r="Q6957" i="1"/>
  <c r="Q6893" i="1"/>
  <c r="Q6829" i="1"/>
  <c r="Q6765" i="1"/>
  <c r="Q6701" i="1"/>
  <c r="Q6637" i="1"/>
  <c r="Q6573" i="1"/>
  <c r="Q6509" i="1"/>
  <c r="Q6445" i="1"/>
  <c r="Q6381" i="1"/>
  <c r="Q6317" i="1"/>
  <c r="Q6253" i="1"/>
  <c r="Q6189" i="1"/>
  <c r="Q6125" i="1"/>
  <c r="Q6061" i="1"/>
  <c r="Q5997" i="1"/>
  <c r="Q5933" i="1"/>
  <c r="Q5869" i="1"/>
  <c r="Q5805" i="1"/>
  <c r="Q5741" i="1"/>
  <c r="Q5677" i="1"/>
  <c r="Q5613" i="1"/>
  <c r="Q5549" i="1"/>
  <c r="Q5485" i="1"/>
  <c r="Q5421" i="1"/>
  <c r="Q5357" i="1"/>
  <c r="Q5293" i="1"/>
  <c r="Q5229" i="1"/>
  <c r="Q5165" i="1"/>
  <c r="Q5101" i="1"/>
  <c r="Q5037" i="1"/>
  <c r="Q4973" i="1"/>
  <c r="Q4909" i="1"/>
  <c r="Q4845" i="1"/>
  <c r="Q4781" i="1"/>
  <c r="Q4717" i="1"/>
  <c r="Q4653" i="1"/>
  <c r="Q4589" i="1"/>
  <c r="Q4525" i="1"/>
  <c r="Q4461" i="1"/>
  <c r="Q4397" i="1"/>
  <c r="Q4333" i="1"/>
  <c r="Q4269" i="1"/>
  <c r="Q4205" i="1"/>
  <c r="Q4141" i="1"/>
  <c r="Q4077" i="1"/>
  <c r="Q4013" i="1"/>
  <c r="Q3949" i="1"/>
  <c r="Q3885" i="1"/>
  <c r="Q3821" i="1"/>
  <c r="Q3757" i="1"/>
  <c r="Q3693" i="1"/>
  <c r="Q3629" i="1"/>
  <c r="Q3565" i="1"/>
  <c r="Q3501" i="1"/>
  <c r="Q3437" i="1"/>
  <c r="Q3373" i="1"/>
  <c r="Q3309" i="1"/>
  <c r="Q3245" i="1"/>
  <c r="Q3181" i="1"/>
  <c r="Q3117" i="1"/>
  <c r="Q3053" i="1"/>
  <c r="Q2989" i="1"/>
  <c r="Q2925" i="1"/>
  <c r="Q2861" i="1"/>
  <c r="Q2797" i="1"/>
  <c r="Q2733" i="1"/>
  <c r="Q2669" i="1"/>
  <c r="Q2605" i="1"/>
  <c r="Q2541" i="1"/>
  <c r="Q2477" i="1"/>
  <c r="Q2413" i="1"/>
  <c r="Q2349" i="1"/>
  <c r="Q2285" i="1"/>
  <c r="Q2221" i="1"/>
  <c r="Q2157" i="1"/>
  <c r="Q2093" i="1"/>
  <c r="Q2029" i="1"/>
  <c r="Q1965" i="1"/>
  <c r="Q1901" i="1"/>
  <c r="Q1837" i="1"/>
  <c r="Q1773" i="1"/>
  <c r="Q1709" i="1"/>
  <c r="Q1645" i="1"/>
  <c r="Q1581" i="1"/>
  <c r="Q1517" i="1"/>
  <c r="Q1453" i="1"/>
  <c r="Q1389" i="1"/>
  <c r="Q1325" i="1"/>
  <c r="Q1261" i="1"/>
  <c r="Q1197" i="1"/>
  <c r="Q1133" i="1"/>
  <c r="Q1069" i="1"/>
  <c r="Q1005" i="1"/>
  <c r="Q941" i="1"/>
  <c r="Q877" i="1"/>
  <c r="Q813" i="1"/>
  <c r="Q726" i="1"/>
  <c r="Q598" i="1"/>
  <c r="Q470" i="1"/>
  <c r="Q342" i="1"/>
  <c r="Q214" i="1"/>
  <c r="Q86" i="1"/>
  <c r="Q7180" i="1"/>
  <c r="Q7164" i="1"/>
  <c r="Q7148" i="1"/>
  <c r="Q7132" i="1"/>
  <c r="Q7116" i="1"/>
  <c r="Q7100" i="1"/>
  <c r="Q7084" i="1"/>
  <c r="Q7068" i="1"/>
  <c r="Q7052" i="1"/>
  <c r="Q7036" i="1"/>
  <c r="Q7020" i="1"/>
  <c r="Q7004" i="1"/>
  <c r="Q6988" i="1"/>
  <c r="Q6972" i="1"/>
  <c r="Q6956" i="1"/>
  <c r="Q6940" i="1"/>
  <c r="Q6924" i="1"/>
  <c r="Q6908" i="1"/>
  <c r="Q6892" i="1"/>
  <c r="Q6876" i="1"/>
  <c r="Q6860" i="1"/>
  <c r="Q6844" i="1"/>
  <c r="Q6828" i="1"/>
  <c r="Q6812" i="1"/>
  <c r="Q6796" i="1"/>
  <c r="Q6780" i="1"/>
  <c r="Q6764" i="1"/>
  <c r="Q6748" i="1"/>
  <c r="Q6732" i="1"/>
  <c r="Q6716" i="1"/>
  <c r="Q6700" i="1"/>
  <c r="Q6684" i="1"/>
  <c r="Q6668" i="1"/>
  <c r="Q6652" i="1"/>
  <c r="Q6636" i="1"/>
  <c r="Q6620" i="1"/>
  <c r="Q6604" i="1"/>
  <c r="Q6588" i="1"/>
  <c r="Q6572" i="1"/>
  <c r="Q6556" i="1"/>
  <c r="Q6540" i="1"/>
  <c r="Q6524" i="1"/>
  <c r="Q6508" i="1"/>
  <c r="Q6492" i="1"/>
  <c r="Q6476" i="1"/>
  <c r="Q6460" i="1"/>
  <c r="Q6444" i="1"/>
  <c r="Q6428" i="1"/>
  <c r="Q6412" i="1"/>
  <c r="Q6396" i="1"/>
  <c r="Q6380" i="1"/>
  <c r="Q6364" i="1"/>
  <c r="Q6348" i="1"/>
  <c r="Q6332" i="1"/>
  <c r="Q6316" i="1"/>
  <c r="Q6300" i="1"/>
  <c r="Q6284" i="1"/>
  <c r="Q6268" i="1"/>
  <c r="Q6252" i="1"/>
  <c r="Q6236" i="1"/>
  <c r="Q6220" i="1"/>
  <c r="Q6204" i="1"/>
  <c r="Q6188" i="1"/>
  <c r="Q6172" i="1"/>
  <c r="Q6156" i="1"/>
  <c r="Q6140" i="1"/>
  <c r="Q6124" i="1"/>
  <c r="Q6108" i="1"/>
  <c r="Q6092" i="1"/>
  <c r="Q6076" i="1"/>
  <c r="Q6060" i="1"/>
  <c r="Q6044" i="1"/>
  <c r="Q6028" i="1"/>
  <c r="Q6012" i="1"/>
  <c r="Q5996" i="1"/>
  <c r="Q5980" i="1"/>
  <c r="Q5964" i="1"/>
  <c r="Q5948" i="1"/>
  <c r="Q5932" i="1"/>
  <c r="Q5916" i="1"/>
  <c r="Q5900" i="1"/>
  <c r="Q5884" i="1"/>
  <c r="Q5868" i="1"/>
  <c r="Q5852" i="1"/>
  <c r="Q5836" i="1"/>
  <c r="Q5820" i="1"/>
  <c r="Q5804" i="1"/>
  <c r="Q5788" i="1"/>
  <c r="Q5772" i="1"/>
  <c r="Q5756" i="1"/>
  <c r="Q5740" i="1"/>
  <c r="Q5724" i="1"/>
  <c r="Q5708" i="1"/>
  <c r="Q5692" i="1"/>
  <c r="Q5676" i="1"/>
  <c r="Q5660" i="1"/>
  <c r="Q5644" i="1"/>
  <c r="Q5628" i="1"/>
  <c r="Q5612" i="1"/>
  <c r="Q5596" i="1"/>
  <c r="Q5580" i="1"/>
  <c r="Q5564" i="1"/>
  <c r="Q5548" i="1"/>
  <c r="Q5532" i="1"/>
  <c r="Q5516" i="1"/>
  <c r="Q5500" i="1"/>
  <c r="Q5484" i="1"/>
  <c r="Q5468" i="1"/>
  <c r="Q5452" i="1"/>
  <c r="Q5436" i="1"/>
  <c r="Q5420" i="1"/>
  <c r="Q5404" i="1"/>
  <c r="Q5388" i="1"/>
  <c r="Q5372" i="1"/>
  <c r="Q5356" i="1"/>
  <c r="Q5340" i="1"/>
  <c r="Q5324" i="1"/>
  <c r="Q5308" i="1"/>
  <c r="Q5292" i="1"/>
  <c r="Q5276" i="1"/>
  <c r="Q5260" i="1"/>
  <c r="Q5244" i="1"/>
  <c r="Q5228" i="1"/>
  <c r="Q5212" i="1"/>
  <c r="Q5196" i="1"/>
  <c r="Q5180" i="1"/>
  <c r="Q5164" i="1"/>
  <c r="Q5148" i="1"/>
  <c r="Q5132" i="1"/>
  <c r="Q5116" i="1"/>
  <c r="Q5100" i="1"/>
  <c r="Q5084" i="1"/>
  <c r="Q5068" i="1"/>
  <c r="Q5052" i="1"/>
  <c r="Q5036" i="1"/>
  <c r="Q5020" i="1"/>
  <c r="Q5004" i="1"/>
  <c r="Q4988" i="1"/>
  <c r="Q4972" i="1"/>
  <c r="Q4956" i="1"/>
  <c r="Q4940" i="1"/>
  <c r="Q4924" i="1"/>
  <c r="Q4908" i="1"/>
  <c r="Q4892" i="1"/>
  <c r="Q4876" i="1"/>
  <c r="Q4860" i="1"/>
  <c r="Q4844" i="1"/>
  <c r="Q4828" i="1"/>
  <c r="Q4812" i="1"/>
  <c r="Q4796" i="1"/>
  <c r="Q4780" i="1"/>
  <c r="Q4764" i="1"/>
  <c r="Q4748" i="1"/>
  <c r="Q4732" i="1"/>
  <c r="Q4716" i="1"/>
  <c r="Q4700" i="1"/>
  <c r="Q4684" i="1"/>
  <c r="Q4668" i="1"/>
  <c r="Q4652" i="1"/>
  <c r="Q4636" i="1"/>
  <c r="Q4620" i="1"/>
  <c r="Q4604" i="1"/>
  <c r="Q4588" i="1"/>
  <c r="Q4572" i="1"/>
  <c r="Q4556" i="1"/>
  <c r="Q4540" i="1"/>
  <c r="Q4524" i="1"/>
  <c r="Q4508" i="1"/>
  <c r="Q4492" i="1"/>
  <c r="Q4476" i="1"/>
  <c r="Q4460" i="1"/>
  <c r="Q4444" i="1"/>
  <c r="Q4428" i="1"/>
  <c r="Q4412" i="1"/>
  <c r="Q4396" i="1"/>
  <c r="Q4380" i="1"/>
  <c r="Q4364" i="1"/>
  <c r="Q4348" i="1"/>
  <c r="Q4332" i="1"/>
  <c r="Q4316" i="1"/>
  <c r="Q4300" i="1"/>
  <c r="Q4284" i="1"/>
  <c r="Q4268" i="1"/>
  <c r="Q4252" i="1"/>
  <c r="Q4236" i="1"/>
  <c r="Q4220" i="1"/>
  <c r="Q4204" i="1"/>
  <c r="Q4188" i="1"/>
  <c r="Q4172" i="1"/>
  <c r="Q4156" i="1"/>
  <c r="Q4140" i="1"/>
  <c r="Q4124" i="1"/>
  <c r="Q4108" i="1"/>
  <c r="Q4092" i="1"/>
  <c r="Q4076" i="1"/>
  <c r="Q4060" i="1"/>
  <c r="Q4044" i="1"/>
  <c r="Q4028" i="1"/>
  <c r="Q4012" i="1"/>
  <c r="Q3996" i="1"/>
  <c r="Q3980" i="1"/>
  <c r="Q3964" i="1"/>
  <c r="Q3948" i="1"/>
  <c r="Q3932" i="1"/>
  <c r="Q3916" i="1"/>
  <c r="Q3900" i="1"/>
  <c r="Q3884" i="1"/>
  <c r="Q3868" i="1"/>
  <c r="Q3852" i="1"/>
  <c r="Q3836" i="1"/>
  <c r="Q3820" i="1"/>
  <c r="Q3804" i="1"/>
  <c r="Q3788" i="1"/>
  <c r="Q3772" i="1"/>
  <c r="Q3756" i="1"/>
  <c r="Q3740" i="1"/>
  <c r="Q3724" i="1"/>
  <c r="Q3708" i="1"/>
  <c r="Q3692" i="1"/>
  <c r="Q3676" i="1"/>
  <c r="Q3660" i="1"/>
  <c r="Q3644" i="1"/>
  <c r="Q3628" i="1"/>
  <c r="Q3612" i="1"/>
  <c r="Q3596" i="1"/>
  <c r="Q3580" i="1"/>
  <c r="Q3564" i="1"/>
  <c r="Q3548" i="1"/>
  <c r="Q3532" i="1"/>
  <c r="Q3516" i="1"/>
  <c r="Q3500" i="1"/>
  <c r="Q3484" i="1"/>
  <c r="Q3468" i="1"/>
  <c r="Q3452" i="1"/>
  <c r="Q3436" i="1"/>
  <c r="Q3420" i="1"/>
  <c r="Q3404" i="1"/>
  <c r="Q3388" i="1"/>
  <c r="Q3372" i="1"/>
  <c r="Q3356" i="1"/>
  <c r="Q3340" i="1"/>
  <c r="Q3324" i="1"/>
  <c r="Q3308" i="1"/>
  <c r="Q3292" i="1"/>
  <c r="Q3276" i="1"/>
  <c r="Q3260" i="1"/>
  <c r="Q3244" i="1"/>
  <c r="Q3228" i="1"/>
  <c r="Q3212" i="1"/>
  <c r="Q3196" i="1"/>
  <c r="Q3180" i="1"/>
  <c r="Q3164" i="1"/>
  <c r="Q3148" i="1"/>
  <c r="Q3132" i="1"/>
  <c r="Q3116" i="1"/>
  <c r="Q3100" i="1"/>
  <c r="Q3084" i="1"/>
  <c r="Q3068" i="1"/>
  <c r="Q3052" i="1"/>
  <c r="Q3036" i="1"/>
  <c r="Q3020" i="1"/>
  <c r="Q3004" i="1"/>
  <c r="Q2988" i="1"/>
  <c r="Q2972" i="1"/>
  <c r="Q2956" i="1"/>
  <c r="Q2940" i="1"/>
  <c r="Q2924" i="1"/>
  <c r="Q2908" i="1"/>
  <c r="Q2892" i="1"/>
  <c r="Q2876" i="1"/>
  <c r="Q2860" i="1"/>
  <c r="Q2844" i="1"/>
  <c r="Q2828" i="1"/>
  <c r="Q2812" i="1"/>
  <c r="Q2796" i="1"/>
  <c r="Q2780" i="1"/>
  <c r="Q2764" i="1"/>
  <c r="Q2748" i="1"/>
  <c r="Q2732" i="1"/>
  <c r="Q2716" i="1"/>
  <c r="Q2700" i="1"/>
  <c r="Q2684" i="1"/>
  <c r="Q2668" i="1"/>
  <c r="Q2652" i="1"/>
  <c r="Q2636" i="1"/>
  <c r="Q2620" i="1"/>
  <c r="Q2604" i="1"/>
  <c r="Q2588" i="1"/>
  <c r="Q2572" i="1"/>
  <c r="Q2556" i="1"/>
  <c r="Q2540" i="1"/>
  <c r="Q2524" i="1"/>
  <c r="Q2508" i="1"/>
  <c r="Q2492" i="1"/>
  <c r="Q2476" i="1"/>
  <c r="Q2460" i="1"/>
  <c r="Q2444" i="1"/>
  <c r="Q2428" i="1"/>
  <c r="Q2412" i="1"/>
  <c r="Q2396" i="1"/>
  <c r="Q2380" i="1"/>
  <c r="Q2364" i="1"/>
  <c r="Q2348" i="1"/>
  <c r="Q2332" i="1"/>
  <c r="Q2316" i="1"/>
  <c r="Q2300" i="1"/>
  <c r="Q2284" i="1"/>
  <c r="Q2268" i="1"/>
  <c r="Q2252" i="1"/>
  <c r="Q2236" i="1"/>
  <c r="Q2220" i="1"/>
  <c r="Q2204" i="1"/>
  <c r="Q2188" i="1"/>
  <c r="Q2172" i="1"/>
  <c r="Q2156" i="1"/>
  <c r="Q2140" i="1"/>
  <c r="Q2124" i="1"/>
  <c r="Q2108" i="1"/>
  <c r="Q2092" i="1"/>
  <c r="Q2076" i="1"/>
  <c r="Q2060" i="1"/>
  <c r="Q2044" i="1"/>
  <c r="Q2028" i="1"/>
  <c r="Q2012" i="1"/>
  <c r="Q1996" i="1"/>
  <c r="Q1980" i="1"/>
  <c r="Q1964" i="1"/>
  <c r="Q1948" i="1"/>
  <c r="Q1932" i="1"/>
  <c r="Q1916" i="1"/>
  <c r="Q1900" i="1"/>
  <c r="Q1884" i="1"/>
  <c r="Q1868" i="1"/>
  <c r="Q1852" i="1"/>
  <c r="Q1836" i="1"/>
  <c r="Q1820" i="1"/>
  <c r="Q1804" i="1"/>
  <c r="Q1788" i="1"/>
  <c r="Q1772" i="1"/>
  <c r="Q1756" i="1"/>
  <c r="Q1740" i="1"/>
  <c r="Q1724" i="1"/>
  <c r="Q1708" i="1"/>
  <c r="Q1692" i="1"/>
  <c r="Q1676" i="1"/>
  <c r="Q1660" i="1"/>
  <c r="Q1644" i="1"/>
  <c r="Q1628" i="1"/>
  <c r="Q1612" i="1"/>
  <c r="Q1596" i="1"/>
  <c r="Q1580" i="1"/>
  <c r="Q1564" i="1"/>
  <c r="Q1548" i="1"/>
  <c r="Q1532" i="1"/>
  <c r="Q1516" i="1"/>
  <c r="Q1500" i="1"/>
  <c r="Q1484" i="1"/>
  <c r="Q1468" i="1"/>
  <c r="Q1452" i="1"/>
  <c r="Q1436" i="1"/>
  <c r="Q1420" i="1"/>
  <c r="Q1404" i="1"/>
  <c r="Q1388" i="1"/>
  <c r="Q1372" i="1"/>
  <c r="Q1356" i="1"/>
  <c r="Q1340" i="1"/>
  <c r="Q1324" i="1"/>
  <c r="Q1308" i="1"/>
  <c r="Q1292" i="1"/>
  <c r="Q1276" i="1"/>
  <c r="Q1260" i="1"/>
  <c r="Q1244" i="1"/>
  <c r="Q1228" i="1"/>
  <c r="Q1212" i="1"/>
  <c r="Q1196" i="1"/>
  <c r="Q1180" i="1"/>
  <c r="Q1164" i="1"/>
  <c r="Q1148" i="1"/>
  <c r="Q1132" i="1"/>
  <c r="Q1116" i="1"/>
  <c r="Q1100" i="1"/>
  <c r="Q1084" i="1"/>
  <c r="Q1068" i="1"/>
  <c r="Q1052" i="1"/>
  <c r="Q1036" i="1"/>
  <c r="Q1020" i="1"/>
  <c r="Q1004" i="1"/>
  <c r="Q988" i="1"/>
  <c r="Q972" i="1"/>
  <c r="Q956" i="1"/>
  <c r="Q940" i="1"/>
  <c r="Q924" i="1"/>
  <c r="Q908" i="1"/>
  <c r="Q892" i="1"/>
  <c r="Q876" i="1"/>
  <c r="Q860" i="1"/>
  <c r="Q844" i="1"/>
  <c r="Q828" i="1"/>
  <c r="Q812" i="1"/>
  <c r="Q796" i="1"/>
  <c r="Q780" i="1"/>
  <c r="Q755" i="1"/>
  <c r="Q723" i="1"/>
  <c r="Q691" i="1"/>
  <c r="Q659" i="1"/>
  <c r="Q627" i="1"/>
  <c r="Q595" i="1"/>
  <c r="Q563" i="1"/>
  <c r="Q531" i="1"/>
  <c r="Q499" i="1"/>
  <c r="Q467" i="1"/>
  <c r="Q435" i="1"/>
  <c r="Q403" i="1"/>
  <c r="Q371" i="1"/>
  <c r="Q339" i="1"/>
  <c r="Q307" i="1"/>
  <c r="Q275" i="1"/>
  <c r="Q243" i="1"/>
  <c r="Q211" i="1"/>
  <c r="Q179" i="1"/>
  <c r="Q147" i="1"/>
  <c r="Q115" i="1"/>
  <c r="Q83" i="1"/>
  <c r="Q51" i="1"/>
  <c r="Q19" i="1"/>
  <c r="Q8487" i="1"/>
  <c r="Q8471" i="1"/>
  <c r="Q8455" i="1"/>
  <c r="Q8439" i="1"/>
  <c r="Q8423" i="1"/>
  <c r="Q8407" i="1"/>
  <c r="Q8391" i="1"/>
  <c r="Q8375" i="1"/>
  <c r="Q8359" i="1"/>
  <c r="Q8343" i="1"/>
  <c r="Q8327" i="1"/>
  <c r="Q8311" i="1"/>
  <c r="Q8295" i="1"/>
  <c r="Q8279" i="1"/>
  <c r="Q8263" i="1"/>
  <c r="Q8247" i="1"/>
  <c r="Q8231" i="1"/>
  <c r="Q8215" i="1"/>
  <c r="Q8199" i="1"/>
  <c r="Q8183" i="1"/>
  <c r="Q8167" i="1"/>
  <c r="Q8151" i="1"/>
  <c r="Q8135" i="1"/>
  <c r="Q8119" i="1"/>
  <c r="Q8103" i="1"/>
  <c r="Q8087" i="1"/>
  <c r="Q8071" i="1"/>
  <c r="Q8055" i="1"/>
  <c r="Q8039" i="1"/>
  <c r="Q8023" i="1"/>
  <c r="Q8007" i="1"/>
  <c r="Q7991" i="1"/>
  <c r="Q7975" i="1"/>
  <c r="Q7959" i="1"/>
  <c r="Q7943" i="1"/>
  <c r="Q7927" i="1"/>
  <c r="Q7911" i="1"/>
  <c r="Q7895" i="1"/>
  <c r="Q7879" i="1"/>
  <c r="Q7863" i="1"/>
  <c r="Q7847" i="1"/>
  <c r="Q7831" i="1"/>
  <c r="Q7815" i="1"/>
  <c r="Q7799" i="1"/>
  <c r="Q7783" i="1"/>
  <c r="Q7767" i="1"/>
  <c r="Q7751" i="1"/>
  <c r="Q7735" i="1"/>
  <c r="Q7719" i="1"/>
  <c r="Q7703" i="1"/>
  <c r="Q7687" i="1"/>
  <c r="Q7671" i="1"/>
  <c r="Q7655" i="1"/>
  <c r="Q7639" i="1"/>
  <c r="Q7623" i="1"/>
  <c r="Q7607" i="1"/>
  <c r="Q7591" i="1"/>
  <c r="Q7575" i="1"/>
  <c r="Q7559" i="1"/>
  <c r="Q7543" i="1"/>
  <c r="Q7527" i="1"/>
  <c r="Q7511" i="1"/>
  <c r="Q7495" i="1"/>
  <c r="Q7479" i="1"/>
  <c r="Q7463" i="1"/>
  <c r="Q7447" i="1"/>
  <c r="Q7431" i="1"/>
  <c r="Q7415" i="1"/>
  <c r="Q7399" i="1"/>
  <c r="Q7383" i="1"/>
  <c r="Q7367" i="1"/>
  <c r="Q7351" i="1"/>
  <c r="Q7335" i="1"/>
  <c r="Q7319" i="1"/>
  <c r="Q7303" i="1"/>
  <c r="Q7287" i="1"/>
  <c r="Q7271" i="1"/>
  <c r="Q7255" i="1"/>
  <c r="Q7239" i="1"/>
  <c r="Q7223" i="1"/>
  <c r="Q7207" i="1"/>
  <c r="Q7191" i="1"/>
  <c r="Q7175" i="1"/>
  <c r="Q7159" i="1"/>
  <c r="Q7143" i="1"/>
  <c r="Q7127" i="1"/>
  <c r="Q7111" i="1"/>
  <c r="Q7095" i="1"/>
  <c r="Q7079" i="1"/>
  <c r="Q7063" i="1"/>
  <c r="Q7047" i="1"/>
  <c r="Q7031" i="1"/>
  <c r="Q7015" i="1"/>
  <c r="Q6999" i="1"/>
  <c r="Q6983" i="1"/>
  <c r="Q6967" i="1"/>
  <c r="Q6951" i="1"/>
  <c r="Q6935" i="1"/>
  <c r="Q6919" i="1"/>
  <c r="Q6903" i="1"/>
  <c r="Q6887" i="1"/>
  <c r="Q6871" i="1"/>
  <c r="Q6855" i="1"/>
  <c r="Q6839" i="1"/>
  <c r="Q6823" i="1"/>
  <c r="Q6807" i="1"/>
  <c r="Q6791" i="1"/>
  <c r="Q6775" i="1"/>
  <c r="Q6759" i="1"/>
  <c r="Q6743" i="1"/>
  <c r="Q6727" i="1"/>
  <c r="Q6711" i="1"/>
  <c r="Q6695" i="1"/>
  <c r="Q6679" i="1"/>
  <c r="Q6663" i="1"/>
  <c r="Q6647" i="1"/>
  <c r="Q6631" i="1"/>
  <c r="Q6615" i="1"/>
  <c r="Q6599" i="1"/>
  <c r="Q6583" i="1"/>
  <c r="Q6567" i="1"/>
  <c r="Q6551" i="1"/>
  <c r="Q6535" i="1"/>
  <c r="Q6519" i="1"/>
  <c r="Q6503" i="1"/>
  <c r="Q6487" i="1"/>
  <c r="Q6471" i="1"/>
  <c r="Q6455" i="1"/>
  <c r="Q6439" i="1"/>
  <c r="Q6423" i="1"/>
  <c r="Q6407" i="1"/>
  <c r="Q6391" i="1"/>
  <c r="Q6375" i="1"/>
  <c r="Q6359" i="1"/>
  <c r="Q6343" i="1"/>
  <c r="Q6327" i="1"/>
  <c r="Q6311" i="1"/>
  <c r="Q6295" i="1"/>
  <c r="Q6279" i="1"/>
  <c r="Q6263" i="1"/>
  <c r="Q6247" i="1"/>
  <c r="Q6231" i="1"/>
  <c r="Q6215" i="1"/>
  <c r="Q6199" i="1"/>
  <c r="Q6183" i="1"/>
  <c r="Q6167" i="1"/>
  <c r="Q6151" i="1"/>
  <c r="Q6135" i="1"/>
  <c r="Q6119" i="1"/>
  <c r="Q6103" i="1"/>
  <c r="Q6087" i="1"/>
  <c r="Q6071" i="1"/>
  <c r="Q6055" i="1"/>
  <c r="Q6039" i="1"/>
  <c r="Q6023" i="1"/>
  <c r="Q6007" i="1"/>
  <c r="Q5991" i="1"/>
  <c r="Q5975" i="1"/>
  <c r="Q5959" i="1"/>
  <c r="Q5943" i="1"/>
  <c r="Q5927" i="1"/>
  <c r="Q5911" i="1"/>
  <c r="Q5895" i="1"/>
  <c r="Q5879" i="1"/>
  <c r="Q5863" i="1"/>
  <c r="Q5847" i="1"/>
  <c r="Q5831" i="1"/>
  <c r="Q5815" i="1"/>
  <c r="Q5799" i="1"/>
  <c r="Q5783" i="1"/>
  <c r="Q5767" i="1"/>
  <c r="Q5751" i="1"/>
  <c r="Q5735" i="1"/>
  <c r="Q5719" i="1"/>
  <c r="Q5703" i="1"/>
  <c r="Q5687" i="1"/>
  <c r="Q5671" i="1"/>
  <c r="Q5655" i="1"/>
  <c r="Q5639" i="1"/>
  <c r="Q5623" i="1"/>
  <c r="Q5607" i="1"/>
  <c r="Q5591" i="1"/>
  <c r="Q5575" i="1"/>
  <c r="Q5559" i="1"/>
  <c r="Q5543" i="1"/>
  <c r="Q5527" i="1"/>
  <c r="Q5511" i="1"/>
  <c r="Q5495" i="1"/>
  <c r="Q5479" i="1"/>
  <c r="Q5463" i="1"/>
  <c r="Q5447" i="1"/>
  <c r="Q5431" i="1"/>
  <c r="Q5415" i="1"/>
  <c r="Q5399" i="1"/>
  <c r="Q5383" i="1"/>
  <c r="Q5367" i="1"/>
  <c r="Q5351" i="1"/>
  <c r="Q5335" i="1"/>
  <c r="Q5319" i="1"/>
  <c r="Q5303" i="1"/>
  <c r="Q5287" i="1"/>
  <c r="Q5271" i="1"/>
  <c r="Q5255" i="1"/>
  <c r="Q5239" i="1"/>
  <c r="Q5223" i="1"/>
  <c r="Q5207" i="1"/>
  <c r="Q5191" i="1"/>
  <c r="Q5175" i="1"/>
  <c r="Q5159" i="1"/>
  <c r="Q5143" i="1"/>
  <c r="Q5127" i="1"/>
  <c r="Q5111" i="1"/>
  <c r="Q5095" i="1"/>
  <c r="Q5079" i="1"/>
  <c r="Q5063" i="1"/>
  <c r="Q5047" i="1"/>
  <c r="Q5031" i="1"/>
  <c r="Q5015" i="1"/>
  <c r="Q4999" i="1"/>
  <c r="Q4983" i="1"/>
  <c r="Q4967" i="1"/>
  <c r="Q4951" i="1"/>
  <c r="Q4935" i="1"/>
  <c r="Q4919" i="1"/>
  <c r="Q4903" i="1"/>
  <c r="Q4887" i="1"/>
  <c r="Q4871" i="1"/>
  <c r="Q4855" i="1"/>
  <c r="Q4839" i="1"/>
  <c r="Q4823" i="1"/>
  <c r="Q4807" i="1"/>
  <c r="Q4791" i="1"/>
  <c r="Q4775" i="1"/>
  <c r="Q4759" i="1"/>
  <c r="Q4743" i="1"/>
  <c r="Q4727" i="1"/>
  <c r="Q4711" i="1"/>
  <c r="Q4695" i="1"/>
  <c r="Q4679" i="1"/>
  <c r="Q4663" i="1"/>
  <c r="Q4647" i="1"/>
  <c r="Q4631" i="1"/>
  <c r="Q4615" i="1"/>
  <c r="Q4599" i="1"/>
  <c r="Q4583" i="1"/>
  <c r="Q4567" i="1"/>
  <c r="Q4551" i="1"/>
  <c r="Q4535" i="1"/>
  <c r="Q4519" i="1"/>
  <c r="Q4503" i="1"/>
  <c r="Q4487" i="1"/>
  <c r="Q4471" i="1"/>
  <c r="Q4455" i="1"/>
  <c r="Q4439" i="1"/>
  <c r="Q4423" i="1"/>
  <c r="Q4407" i="1"/>
  <c r="Q4391" i="1"/>
  <c r="Q4375" i="1"/>
  <c r="Q4359" i="1"/>
  <c r="Q4343" i="1"/>
  <c r="Q4327" i="1"/>
  <c r="Q4311" i="1"/>
  <c r="Q4295" i="1"/>
  <c r="Q4279" i="1"/>
  <c r="Q4263" i="1"/>
  <c r="Q4247" i="1"/>
  <c r="Q4231" i="1"/>
  <c r="Q4215" i="1"/>
  <c r="Q4199" i="1"/>
  <c r="Q4183" i="1"/>
  <c r="Q4167" i="1"/>
  <c r="Q4151" i="1"/>
  <c r="Q4135" i="1"/>
  <c r="Q4119" i="1"/>
  <c r="Q4103" i="1"/>
  <c r="Q4087" i="1"/>
  <c r="Q4071" i="1"/>
  <c r="Q4055" i="1"/>
  <c r="Q4039" i="1"/>
  <c r="Q4023" i="1"/>
  <c r="Q4007" i="1"/>
  <c r="Q3991" i="1"/>
  <c r="Q3975" i="1"/>
  <c r="Q3959" i="1"/>
  <c r="Q3943" i="1"/>
  <c r="Q3927" i="1"/>
  <c r="Q3911" i="1"/>
  <c r="Q3895" i="1"/>
  <c r="Q3879" i="1"/>
  <c r="Q3863" i="1"/>
  <c r="Q3847" i="1"/>
  <c r="Q3831" i="1"/>
  <c r="Q3815" i="1"/>
  <c r="Q3799" i="1"/>
  <c r="Q3783" i="1"/>
  <c r="Q3767" i="1"/>
  <c r="Q3751" i="1"/>
  <c r="Q3735" i="1"/>
  <c r="Q3719" i="1"/>
  <c r="Q3703" i="1"/>
  <c r="Q3687" i="1"/>
  <c r="Q3667" i="1"/>
  <c r="Q3671" i="1"/>
  <c r="Q3655" i="1"/>
  <c r="Q3639" i="1"/>
  <c r="Q3623" i="1"/>
  <c r="Q3607" i="1"/>
  <c r="Q3591" i="1"/>
  <c r="Q3575" i="1"/>
  <c r="Q3559" i="1"/>
  <c r="Q3543" i="1"/>
  <c r="Q3527" i="1"/>
  <c r="Q3511" i="1"/>
  <c r="Q3495" i="1"/>
  <c r="Q3479" i="1"/>
  <c r="Q3463" i="1"/>
  <c r="Q3447" i="1"/>
  <c r="Q3431" i="1"/>
  <c r="Q3415" i="1"/>
  <c r="Q3399" i="1"/>
  <c r="Q3383" i="1"/>
  <c r="Q3367" i="1"/>
  <c r="Q3351" i="1"/>
  <c r="Q3335" i="1"/>
  <c r="Q3319" i="1"/>
  <c r="Q3303" i="1"/>
  <c r="Q3287" i="1"/>
  <c r="Q3271" i="1"/>
  <c r="Q3255" i="1"/>
  <c r="Q3239" i="1"/>
  <c r="Q3223" i="1"/>
  <c r="Q3207" i="1"/>
  <c r="Q3191" i="1"/>
  <c r="Q3175" i="1"/>
  <c r="Q3159" i="1"/>
  <c r="Q3143" i="1"/>
  <c r="Q3127" i="1"/>
  <c r="Q3111" i="1"/>
  <c r="Q3095" i="1"/>
  <c r="Q3079" i="1"/>
  <c r="Q3063" i="1"/>
  <c r="Q3047" i="1"/>
  <c r="Q3031" i="1"/>
  <c r="Q3015" i="1"/>
  <c r="Q2999" i="1"/>
  <c r="Q2983" i="1"/>
  <c r="Q2967" i="1"/>
  <c r="Q2951" i="1"/>
  <c r="Q2935" i="1"/>
  <c r="Q2919" i="1"/>
  <c r="Q2903" i="1"/>
  <c r="Q2887" i="1"/>
  <c r="Q2871" i="1"/>
  <c r="Q2855" i="1"/>
  <c r="Q2839" i="1"/>
  <c r="Q2823" i="1"/>
  <c r="Q2807" i="1"/>
  <c r="Q2791" i="1"/>
  <c r="Q2775" i="1"/>
  <c r="Q2759" i="1"/>
  <c r="Q2743" i="1"/>
  <c r="Q2727" i="1"/>
  <c r="Q2711" i="1"/>
  <c r="Q2695" i="1"/>
  <c r="Q2679" i="1"/>
  <c r="Q2663" i="1"/>
  <c r="Q2647" i="1"/>
  <c r="Q2631" i="1"/>
  <c r="Q2615" i="1"/>
  <c r="Q2599" i="1"/>
  <c r="Q2583" i="1"/>
  <c r="Q2567" i="1"/>
  <c r="Q2551" i="1"/>
  <c r="Q2535" i="1"/>
  <c r="Q2519" i="1"/>
  <c r="Q2503" i="1"/>
  <c r="Q2487" i="1"/>
  <c r="Q2471" i="1"/>
  <c r="Q2455" i="1"/>
  <c r="Q2439" i="1"/>
  <c r="Q2423" i="1"/>
  <c r="Q2407" i="1"/>
  <c r="Q2391" i="1"/>
  <c r="Q2375" i="1"/>
  <c r="Q2359" i="1"/>
  <c r="Q2343" i="1"/>
  <c r="Q2327" i="1"/>
  <c r="Q2311" i="1"/>
  <c r="Q2295" i="1"/>
  <c r="Q2279" i="1"/>
  <c r="Q2263" i="1"/>
  <c r="Q2247" i="1"/>
  <c r="Q2231" i="1"/>
  <c r="Q2215" i="1"/>
  <c r="Q2199" i="1"/>
  <c r="Q2183" i="1"/>
  <c r="Q2167" i="1"/>
  <c r="Q2151" i="1"/>
  <c r="Q2135" i="1"/>
  <c r="Q2119" i="1"/>
  <c r="Q2103" i="1"/>
  <c r="Q2087" i="1"/>
  <c r="Q2071" i="1"/>
  <c r="Q2055" i="1"/>
  <c r="Q2039" i="1"/>
  <c r="Q2023" i="1"/>
  <c r="Q2007" i="1"/>
  <c r="Q1991" i="1"/>
  <c r="Q1975" i="1"/>
  <c r="Q1959" i="1"/>
  <c r="Q1943" i="1"/>
  <c r="Q1927" i="1"/>
  <c r="Q1911" i="1"/>
  <c r="Q1895" i="1"/>
  <c r="Q1879" i="1"/>
  <c r="Q1863" i="1"/>
  <c r="Q1847" i="1"/>
  <c r="Q1831" i="1"/>
  <c r="Q1815" i="1"/>
  <c r="Q1799" i="1"/>
  <c r="Q1783" i="1"/>
  <c r="Q1767" i="1"/>
  <c r="Q1751" i="1"/>
  <c r="Q1735" i="1"/>
  <c r="Q1719" i="1"/>
  <c r="Q1703" i="1"/>
  <c r="Q1687" i="1"/>
  <c r="Q1671" i="1"/>
  <c r="Q1655" i="1"/>
  <c r="Q1639" i="1"/>
  <c r="Q1623" i="1"/>
  <c r="Q1607" i="1"/>
  <c r="Q1591" i="1"/>
  <c r="Q1575" i="1"/>
  <c r="Q1559" i="1"/>
  <c r="Q1543" i="1"/>
  <c r="Q1527" i="1"/>
  <c r="Q1511" i="1"/>
  <c r="Q1495" i="1"/>
  <c r="Q1479" i="1"/>
  <c r="Q1463" i="1"/>
  <c r="Q1447" i="1"/>
  <c r="Q1431" i="1"/>
  <c r="Q1415" i="1"/>
  <c r="Q1399" i="1"/>
  <c r="Q1383" i="1"/>
  <c r="Q1367" i="1"/>
  <c r="Q1351" i="1"/>
  <c r="Q1335" i="1"/>
  <c r="Q1319" i="1"/>
  <c r="Q1303" i="1"/>
  <c r="Q1287" i="1"/>
  <c r="Q1271" i="1"/>
  <c r="Q1255" i="1"/>
  <c r="Q1239" i="1"/>
  <c r="Q1223" i="1"/>
  <c r="Q1207" i="1"/>
  <c r="Q1191" i="1"/>
  <c r="Q1175" i="1"/>
  <c r="Q1159" i="1"/>
  <c r="Q1143" i="1"/>
  <c r="Q1127" i="1"/>
  <c r="Q1111" i="1"/>
  <c r="Q1095" i="1"/>
  <c r="Q1079" i="1"/>
  <c r="Q1063" i="1"/>
  <c r="Q1047" i="1"/>
  <c r="Q1031" i="1"/>
  <c r="Q1015" i="1"/>
  <c r="Q999" i="1"/>
  <c r="Q983" i="1"/>
  <c r="Q967" i="1"/>
  <c r="Q951" i="1"/>
  <c r="Q935" i="1"/>
  <c r="Q919" i="1"/>
  <c r="Q903" i="1"/>
  <c r="Q887" i="1"/>
  <c r="Q871" i="1"/>
  <c r="Q855" i="1"/>
  <c r="Q839" i="1"/>
  <c r="Q823" i="1"/>
  <c r="Q807" i="1"/>
  <c r="Q791" i="1"/>
  <c r="Q775" i="1"/>
  <c r="Q746" i="1"/>
  <c r="Q714" i="1"/>
  <c r="Q682" i="1"/>
  <c r="Q650" i="1"/>
  <c r="Q618" i="1"/>
  <c r="Q586" i="1"/>
  <c r="Q554" i="1"/>
  <c r="Q522" i="1"/>
  <c r="Q490" i="1"/>
  <c r="Q458" i="1"/>
  <c r="Q426" i="1"/>
  <c r="Q394" i="1"/>
  <c r="Q362" i="1"/>
  <c r="Q330" i="1"/>
  <c r="Q298" i="1"/>
  <c r="Q266" i="1"/>
  <c r="Q234" i="1"/>
  <c r="Q202" i="1"/>
  <c r="Q170" i="1"/>
  <c r="Q138" i="1"/>
  <c r="Q106" i="1"/>
  <c r="Q74" i="1"/>
  <c r="Q42" i="1"/>
  <c r="Q8498" i="1"/>
  <c r="Q8482" i="1"/>
  <c r="Q8466" i="1"/>
  <c r="Q8450" i="1"/>
  <c r="Q8434" i="1"/>
  <c r="Q8418" i="1"/>
  <c r="Q8402" i="1"/>
  <c r="Q8386" i="1"/>
  <c r="Q8370" i="1"/>
  <c r="Q8354" i="1"/>
  <c r="Q8338" i="1"/>
  <c r="Q8322" i="1"/>
  <c r="Q8306" i="1"/>
  <c r="Q8290" i="1"/>
  <c r="Q8274" i="1"/>
  <c r="Q8258" i="1"/>
  <c r="Q8242" i="1"/>
  <c r="Q8226" i="1"/>
  <c r="Q8210" i="1"/>
  <c r="Q8194" i="1"/>
  <c r="Q8178" i="1"/>
  <c r="Q8162" i="1"/>
  <c r="Q8146" i="1"/>
  <c r="Q8130" i="1"/>
  <c r="Q8114" i="1"/>
  <c r="Q8098" i="1"/>
  <c r="Q8082" i="1"/>
  <c r="Q8066" i="1"/>
  <c r="Q8050" i="1"/>
  <c r="Q8034" i="1"/>
  <c r="Q8018" i="1"/>
  <c r="Q8002" i="1"/>
  <c r="Q7986" i="1"/>
  <c r="Q7970" i="1"/>
  <c r="Q7954" i="1"/>
  <c r="Q7938" i="1"/>
  <c r="Q7922" i="1"/>
  <c r="Q7906" i="1"/>
  <c r="Q7890" i="1"/>
  <c r="Q7874" i="1"/>
  <c r="Q7858" i="1"/>
  <c r="Q7842" i="1"/>
  <c r="Q7826" i="1"/>
  <c r="Q7810" i="1"/>
  <c r="Q7794" i="1"/>
  <c r="Q7778" i="1"/>
  <c r="Q7762" i="1"/>
  <c r="Q7746" i="1"/>
  <c r="Q7730" i="1"/>
  <c r="Q7714" i="1"/>
  <c r="Q7698" i="1"/>
  <c r="Q7682" i="1"/>
  <c r="Q7666" i="1"/>
  <c r="Q7650" i="1"/>
  <c r="Q7634" i="1"/>
  <c r="Q7618" i="1"/>
  <c r="Q7602" i="1"/>
  <c r="Q7586" i="1"/>
  <c r="Q7570" i="1"/>
  <c r="Q7554" i="1"/>
  <c r="Q7538" i="1"/>
  <c r="Q7522" i="1"/>
  <c r="Q7506" i="1"/>
  <c r="Q7490" i="1"/>
  <c r="Q7474" i="1"/>
  <c r="Q7458" i="1"/>
  <c r="Q7442" i="1"/>
  <c r="Q7426" i="1"/>
  <c r="Q7410" i="1"/>
  <c r="Q7394" i="1"/>
  <c r="Q7378" i="1"/>
  <c r="Q7362" i="1"/>
  <c r="Q7346" i="1"/>
  <c r="Q7330" i="1"/>
  <c r="Q7314" i="1"/>
  <c r="Q7298" i="1"/>
  <c r="Q7282" i="1"/>
  <c r="Q7266" i="1"/>
  <c r="Q7250" i="1"/>
  <c r="Q7234" i="1"/>
  <c r="Q7218" i="1"/>
  <c r="Q7202" i="1"/>
  <c r="Q7186" i="1"/>
  <c r="Q7170" i="1"/>
  <c r="Q7154" i="1"/>
  <c r="Q7138" i="1"/>
  <c r="Q7122" i="1"/>
  <c r="Q7106" i="1"/>
  <c r="Q7090" i="1"/>
  <c r="Q7074" i="1"/>
  <c r="Q7058" i="1"/>
  <c r="Q7042" i="1"/>
  <c r="Q7026" i="1"/>
  <c r="Q7010" i="1"/>
  <c r="Q6994" i="1"/>
  <c r="Q6978" i="1"/>
  <c r="Q6962" i="1"/>
  <c r="Q6946" i="1"/>
  <c r="Q6930" i="1"/>
  <c r="Q6914" i="1"/>
  <c r="Q6898" i="1"/>
  <c r="Q6882" i="1"/>
  <c r="Q6866" i="1"/>
  <c r="Q6850" i="1"/>
  <c r="Q6834" i="1"/>
  <c r="Q6818" i="1"/>
  <c r="Q6802" i="1"/>
  <c r="Q6786" i="1"/>
  <c r="Q6770" i="1"/>
  <c r="Q6754" i="1"/>
  <c r="Q6738" i="1"/>
  <c r="Q6722" i="1"/>
  <c r="Q6706" i="1"/>
  <c r="Q6690" i="1"/>
  <c r="Q6674" i="1"/>
  <c r="Q6658" i="1"/>
  <c r="Q6642" i="1"/>
  <c r="Q6626" i="1"/>
  <c r="Q6610" i="1"/>
  <c r="Q6594" i="1"/>
  <c r="Q6578" i="1"/>
  <c r="Q6562" i="1"/>
  <c r="Q6546" i="1"/>
  <c r="Q6530" i="1"/>
  <c r="Q6514" i="1"/>
  <c r="Q6498" i="1"/>
  <c r="Q6482" i="1"/>
  <c r="Q6466" i="1"/>
  <c r="Q6450" i="1"/>
  <c r="Q6434" i="1"/>
  <c r="Q6418" i="1"/>
  <c r="Q6402" i="1"/>
  <c r="Q6386" i="1"/>
  <c r="Q6370" i="1"/>
  <c r="Q6354" i="1"/>
  <c r="Q6338" i="1"/>
  <c r="Q6322" i="1"/>
  <c r="Q6306" i="1"/>
  <c r="Q6290" i="1"/>
  <c r="Q6274" i="1"/>
  <c r="Q6258" i="1"/>
  <c r="Q6242" i="1"/>
  <c r="Q6226" i="1"/>
  <c r="Q6210" i="1"/>
  <c r="Q6194" i="1"/>
  <c r="Q6178" i="1"/>
  <c r="Q6162" i="1"/>
  <c r="Q6146" i="1"/>
  <c r="Q6130" i="1"/>
  <c r="Q6114" i="1"/>
  <c r="Q6098" i="1"/>
  <c r="Q6082" i="1"/>
  <c r="Q6066" i="1"/>
  <c r="Q6050" i="1"/>
  <c r="Q6034" i="1"/>
  <c r="Q6018" i="1"/>
  <c r="Q6002" i="1"/>
  <c r="Q5986" i="1"/>
  <c r="Q5970" i="1"/>
  <c r="Q5954" i="1"/>
  <c r="Q5938" i="1"/>
  <c r="Q5922" i="1"/>
  <c r="Q5906" i="1"/>
  <c r="Q5890" i="1"/>
  <c r="Q5874" i="1"/>
  <c r="Q5858" i="1"/>
  <c r="Q5842" i="1"/>
  <c r="Q5826" i="1"/>
  <c r="Q5810" i="1"/>
  <c r="Q5794" i="1"/>
  <c r="Q5778" i="1"/>
  <c r="Q5762" i="1"/>
  <c r="Q5746" i="1"/>
  <c r="Q5730" i="1"/>
  <c r="Q5714" i="1"/>
  <c r="Q5698" i="1"/>
  <c r="Q5682" i="1"/>
  <c r="Q5666" i="1"/>
  <c r="Q5650" i="1"/>
  <c r="Q5634" i="1"/>
  <c r="Q5618" i="1"/>
  <c r="Q5602" i="1"/>
  <c r="Q5586" i="1"/>
  <c r="Q5570" i="1"/>
  <c r="Q5554" i="1"/>
  <c r="Q5538" i="1"/>
  <c r="Q5522" i="1"/>
  <c r="Q5506" i="1"/>
  <c r="Q5490" i="1"/>
  <c r="Q5474" i="1"/>
  <c r="Q5458" i="1"/>
  <c r="Q5442" i="1"/>
  <c r="Q5426" i="1"/>
  <c r="Q5410" i="1"/>
  <c r="Q5394" i="1"/>
  <c r="Q5378" i="1"/>
  <c r="Q5362" i="1"/>
  <c r="Q5346" i="1"/>
  <c r="Q5330" i="1"/>
  <c r="Q5314" i="1"/>
  <c r="Q5298" i="1"/>
  <c r="Q5282" i="1"/>
  <c r="Q5266" i="1"/>
  <c r="Q5250" i="1"/>
  <c r="Q5234" i="1"/>
  <c r="Q5218" i="1"/>
  <c r="Q5202" i="1"/>
  <c r="Q5186" i="1"/>
  <c r="Q5170" i="1"/>
  <c r="Q5154" i="1"/>
  <c r="Q5138" i="1"/>
  <c r="Q5122" i="1"/>
  <c r="Q5106" i="1"/>
  <c r="Q5090" i="1"/>
  <c r="Q5074" i="1"/>
  <c r="Q5058" i="1"/>
  <c r="Q5042" i="1"/>
  <c r="Q5026" i="1"/>
  <c r="Q5010" i="1"/>
  <c r="Q4994" i="1"/>
  <c r="Q4978" i="1"/>
  <c r="Q4962" i="1"/>
  <c r="Q4946" i="1"/>
  <c r="Q4930" i="1"/>
  <c r="Q4914" i="1"/>
  <c r="Q4898" i="1"/>
  <c r="Q4882" i="1"/>
  <c r="Q4866" i="1"/>
  <c r="Q4850" i="1"/>
  <c r="Q4834" i="1"/>
  <c r="Q4818" i="1"/>
  <c r="Q4802" i="1"/>
  <c r="Q4786" i="1"/>
  <c r="Q4770" i="1"/>
  <c r="Q4754" i="1"/>
  <c r="Q4738" i="1"/>
  <c r="Q4722" i="1"/>
  <c r="Q4706" i="1"/>
  <c r="Q4690" i="1"/>
  <c r="Q4674" i="1"/>
  <c r="Q4658" i="1"/>
  <c r="Q4642" i="1"/>
  <c r="Q4626" i="1"/>
  <c r="Q4610" i="1"/>
  <c r="Q4594" i="1"/>
  <c r="Q4578" i="1"/>
  <c r="Q4562" i="1"/>
  <c r="Q4546" i="1"/>
  <c r="Q4530" i="1"/>
  <c r="Q4514" i="1"/>
  <c r="Q4498" i="1"/>
  <c r="Q4482" i="1"/>
  <c r="Q4466" i="1"/>
  <c r="Q4450" i="1"/>
  <c r="Q4434" i="1"/>
  <c r="Q4418" i="1"/>
  <c r="Q4402" i="1"/>
  <c r="Q4386" i="1"/>
  <c r="Q4370" i="1"/>
  <c r="Q4354" i="1"/>
  <c r="Q4338" i="1"/>
  <c r="Q4322" i="1"/>
  <c r="Q4306" i="1"/>
  <c r="Q4290" i="1"/>
  <c r="Q4274" i="1"/>
  <c r="Q4258" i="1"/>
  <c r="Q4242" i="1"/>
  <c r="Q4226" i="1"/>
  <c r="Q4210" i="1"/>
  <c r="Q4194" i="1"/>
  <c r="Q4178" i="1"/>
  <c r="Q4162" i="1"/>
  <c r="Q4146" i="1"/>
  <c r="Q4130" i="1"/>
  <c r="Q4114" i="1"/>
  <c r="Q4098" i="1"/>
  <c r="Q4082" i="1"/>
  <c r="Q4066" i="1"/>
  <c r="Q4050" i="1"/>
  <c r="Q4034" i="1"/>
  <c r="Q4018" i="1"/>
  <c r="Q4002" i="1"/>
  <c r="Q3986" i="1"/>
  <c r="Q3970" i="1"/>
  <c r="Q3954" i="1"/>
  <c r="Q3938" i="1"/>
  <c r="Q3922" i="1"/>
  <c r="Q3906" i="1"/>
  <c r="Q3890" i="1"/>
  <c r="Q3874" i="1"/>
  <c r="Q3858" i="1"/>
  <c r="Q3842" i="1"/>
  <c r="Q3826" i="1"/>
  <c r="Q3810" i="1"/>
  <c r="Q3794" i="1"/>
  <c r="Q3778" i="1"/>
  <c r="Q3762" i="1"/>
  <c r="Q3746" i="1"/>
  <c r="Q3730" i="1"/>
  <c r="Q3714" i="1"/>
  <c r="Q3698" i="1"/>
  <c r="Q3682" i="1"/>
  <c r="Q3666" i="1"/>
  <c r="Q3650" i="1"/>
  <c r="Q3634" i="1"/>
  <c r="Q3618" i="1"/>
  <c r="Q3602" i="1"/>
  <c r="Q3586" i="1"/>
  <c r="Q3570" i="1"/>
  <c r="Q3554" i="1"/>
  <c r="Q3538" i="1"/>
  <c r="Q3522" i="1"/>
  <c r="Q3506" i="1"/>
  <c r="Q3490" i="1"/>
  <c r="Q3474" i="1"/>
  <c r="Q3458" i="1"/>
  <c r="Q3442" i="1"/>
  <c r="Q3426" i="1"/>
  <c r="Q3410" i="1"/>
  <c r="Q3394" i="1"/>
  <c r="Q3378" i="1"/>
  <c r="Q3362" i="1"/>
  <c r="Q3346" i="1"/>
  <c r="Q3330" i="1"/>
  <c r="Q3314" i="1"/>
  <c r="Q3298" i="1"/>
  <c r="Q3282" i="1"/>
  <c r="Q3266" i="1"/>
  <c r="Q3250" i="1"/>
  <c r="Q3234" i="1"/>
  <c r="Q3218" i="1"/>
  <c r="Q3202" i="1"/>
  <c r="Q3186" i="1"/>
  <c r="Q3170" i="1"/>
  <c r="Q3154" i="1"/>
  <c r="Q3138" i="1"/>
  <c r="Q3122" i="1"/>
  <c r="Q3106" i="1"/>
  <c r="Q3090" i="1"/>
  <c r="Q3074" i="1"/>
  <c r="Q3058" i="1"/>
  <c r="Q3042" i="1"/>
  <c r="Q3026" i="1"/>
  <c r="Q3010" i="1"/>
  <c r="Q2994" i="1"/>
  <c r="Q2978" i="1"/>
  <c r="Q2962" i="1"/>
  <c r="Q2946" i="1"/>
  <c r="Q2930" i="1"/>
  <c r="Q2914" i="1"/>
  <c r="Q2898" i="1"/>
  <c r="Q2882" i="1"/>
  <c r="Q2866" i="1"/>
  <c r="Q2850" i="1"/>
  <c r="Q2834" i="1"/>
  <c r="Q2818" i="1"/>
  <c r="Q2802" i="1"/>
  <c r="Q2786" i="1"/>
  <c r="Q2770" i="1"/>
  <c r="Q2754" i="1"/>
  <c r="Q2738" i="1"/>
  <c r="Q2722" i="1"/>
  <c r="Q2706" i="1"/>
  <c r="Q2690" i="1"/>
  <c r="Q2674" i="1"/>
  <c r="Q2658" i="1"/>
  <c r="Q2642" i="1"/>
  <c r="Q2626" i="1"/>
  <c r="Q2610" i="1"/>
  <c r="Q2594" i="1"/>
  <c r="Q2578" i="1"/>
  <c r="Q2562" i="1"/>
  <c r="Q2546" i="1"/>
  <c r="Q2530" i="1"/>
  <c r="Q2514" i="1"/>
  <c r="Q2498" i="1"/>
  <c r="Q2482" i="1"/>
  <c r="Q2466" i="1"/>
  <c r="Q2450" i="1"/>
  <c r="Q2434" i="1"/>
  <c r="Q2418" i="1"/>
  <c r="Q2402" i="1"/>
  <c r="Q2386" i="1"/>
  <c r="Q2370" i="1"/>
  <c r="Q2354" i="1"/>
  <c r="Q2338" i="1"/>
  <c r="Q2322" i="1"/>
  <c r="Q2306" i="1"/>
  <c r="Q2290" i="1"/>
  <c r="Q2274" i="1"/>
  <c r="Q2258" i="1"/>
  <c r="Q2242" i="1"/>
  <c r="Q2226" i="1"/>
  <c r="Q2210" i="1"/>
  <c r="Q2194" i="1"/>
  <c r="Q2178" i="1"/>
  <c r="Q2162" i="1"/>
  <c r="Q2146" i="1"/>
  <c r="Q2130" i="1"/>
  <c r="Q2114" i="1"/>
  <c r="Q2098" i="1"/>
  <c r="Q2082" i="1"/>
  <c r="Q2066" i="1"/>
  <c r="Q2050" i="1"/>
  <c r="Q2034" i="1"/>
  <c r="Q2018" i="1"/>
  <c r="Q2002" i="1"/>
  <c r="Q1986" i="1"/>
  <c r="Q1970" i="1"/>
  <c r="Q1954" i="1"/>
  <c r="Q1938" i="1"/>
  <c r="Q1922" i="1"/>
  <c r="Q1906" i="1"/>
  <c r="Q1890" i="1"/>
  <c r="Q1874" i="1"/>
  <c r="Q1858" i="1"/>
  <c r="Q1842" i="1"/>
  <c r="Q1826" i="1"/>
  <c r="Q1810" i="1"/>
  <c r="Q1794" i="1"/>
  <c r="Q1778" i="1"/>
  <c r="Q1762" i="1"/>
  <c r="Q1746" i="1"/>
  <c r="Q1730" i="1"/>
  <c r="Q1714" i="1"/>
  <c r="Q1698" i="1"/>
  <c r="Q1682" i="1"/>
  <c r="Q1666" i="1"/>
  <c r="Q1650" i="1"/>
  <c r="Q1634" i="1"/>
  <c r="Q1618" i="1"/>
  <c r="Q1602" i="1"/>
  <c r="Q1586" i="1"/>
  <c r="Q1570" i="1"/>
  <c r="Q1554" i="1"/>
  <c r="Q1538" i="1"/>
  <c r="Q1522" i="1"/>
  <c r="Q1506" i="1"/>
  <c r="Q1490" i="1"/>
  <c r="Q1474" i="1"/>
  <c r="Q1458" i="1"/>
  <c r="Q1442" i="1"/>
  <c r="Q1426" i="1"/>
  <c r="Q1410" i="1"/>
  <c r="Q1394" i="1"/>
  <c r="Q1378" i="1"/>
  <c r="Q1362" i="1"/>
  <c r="Q1346" i="1"/>
  <c r="Q1330" i="1"/>
  <c r="Q1314" i="1"/>
  <c r="Q1298" i="1"/>
  <c r="Q1282" i="1"/>
  <c r="Q1266" i="1"/>
  <c r="Q1250" i="1"/>
  <c r="Q1234" i="1"/>
  <c r="Q1218" i="1"/>
  <c r="Q1202" i="1"/>
  <c r="Q1186" i="1"/>
  <c r="Q1170" i="1"/>
  <c r="Q1154" i="1"/>
  <c r="Q1138" i="1"/>
  <c r="Q1122" i="1"/>
  <c r="Q1106" i="1"/>
  <c r="Q1090" i="1"/>
  <c r="Q1074" i="1"/>
  <c r="Q1058" i="1"/>
  <c r="Q1042" i="1"/>
  <c r="Q1026" i="1"/>
  <c r="Q1010" i="1"/>
  <c r="Q990" i="1"/>
  <c r="Q958" i="1"/>
  <c r="Q926" i="1"/>
  <c r="Q894" i="1"/>
  <c r="Q862" i="1"/>
  <c r="Q830" i="1"/>
  <c r="Q798" i="1"/>
  <c r="Q759" i="1"/>
  <c r="Q695" i="1"/>
  <c r="Q3651" i="1"/>
  <c r="Q3635" i="1"/>
  <c r="Q3619" i="1"/>
  <c r="Q3603" i="1"/>
  <c r="Q3587" i="1"/>
  <c r="Q3571" i="1"/>
  <c r="Q3555" i="1"/>
  <c r="Q3539" i="1"/>
  <c r="Q3523" i="1"/>
  <c r="Q3507" i="1"/>
  <c r="Q3491" i="1"/>
  <c r="Q3475" i="1"/>
  <c r="Q3459" i="1"/>
  <c r="Q3443" i="1"/>
  <c r="Q3427" i="1"/>
  <c r="Q3411" i="1"/>
  <c r="Q3395" i="1"/>
  <c r="Q3379" i="1"/>
  <c r="Q3363" i="1"/>
  <c r="Q3347" i="1"/>
  <c r="Q3331" i="1"/>
  <c r="Q3315" i="1"/>
  <c r="Q3299" i="1"/>
  <c r="Q3283" i="1"/>
  <c r="Q3267" i="1"/>
  <c r="Q3251" i="1"/>
  <c r="Q3235" i="1"/>
  <c r="Q3219" i="1"/>
  <c r="Q3203" i="1"/>
  <c r="Q3187" i="1"/>
  <c r="Q3171" i="1"/>
  <c r="Q3155" i="1"/>
  <c r="Q3139" i="1"/>
  <c r="Q3123" i="1"/>
  <c r="Q3107" i="1"/>
  <c r="Q3091" i="1"/>
  <c r="Q3075" i="1"/>
  <c r="Q3059" i="1"/>
  <c r="Q3043" i="1"/>
  <c r="Q3027" i="1"/>
  <c r="Q3011" i="1"/>
  <c r="Q2995" i="1"/>
  <c r="Q2979" i="1"/>
  <c r="Q2963" i="1"/>
  <c r="Q2947" i="1"/>
  <c r="Q2931" i="1"/>
  <c r="Q2915" i="1"/>
  <c r="Q2899" i="1"/>
  <c r="Q2883" i="1"/>
  <c r="Q2867" i="1"/>
  <c r="Q2851" i="1"/>
  <c r="Q2835" i="1"/>
  <c r="Q2819" i="1"/>
  <c r="Q2803" i="1"/>
  <c r="Q2787" i="1"/>
  <c r="Q2771" i="1"/>
  <c r="Q2755" i="1"/>
  <c r="Q2739" i="1"/>
  <c r="Q2723" i="1"/>
  <c r="Q2707" i="1"/>
  <c r="Q2691" i="1"/>
  <c r="Q2675" i="1"/>
  <c r="Q2659" i="1"/>
  <c r="Q2643" i="1"/>
  <c r="Q2627" i="1"/>
  <c r="Q2611" i="1"/>
  <c r="Q2595" i="1"/>
  <c r="Q2579" i="1"/>
  <c r="Q2563" i="1"/>
  <c r="Q2547" i="1"/>
  <c r="Q2531" i="1"/>
  <c r="Q2515" i="1"/>
  <c r="Q2499" i="1"/>
  <c r="Q2483" i="1"/>
  <c r="Q2467" i="1"/>
  <c r="Q2451" i="1"/>
  <c r="Q2435" i="1"/>
  <c r="Q2419" i="1"/>
  <c r="Q2403" i="1"/>
  <c r="Q2387" i="1"/>
  <c r="Q2371" i="1"/>
  <c r="Q2355" i="1"/>
  <c r="Q2339" i="1"/>
  <c r="Q2323" i="1"/>
  <c r="Q2307" i="1"/>
  <c r="Q2291" i="1"/>
  <c r="Q2275" i="1"/>
  <c r="Q2259" i="1"/>
  <c r="Q2243" i="1"/>
  <c r="Q2227" i="1"/>
  <c r="Q2211" i="1"/>
  <c r="Q2195" i="1"/>
  <c r="Q2179" i="1"/>
  <c r="Q2163" i="1"/>
  <c r="Q2147" i="1"/>
  <c r="Q2131" i="1"/>
  <c r="Q2115" i="1"/>
  <c r="Q2099" i="1"/>
  <c r="Q2083" i="1"/>
  <c r="Q2067" i="1"/>
  <c r="Q2051" i="1"/>
  <c r="Q2035" i="1"/>
  <c r="Q2019" i="1"/>
  <c r="Q2003" i="1"/>
  <c r="Q1987" i="1"/>
  <c r="Q1971" i="1"/>
  <c r="Q1955" i="1"/>
  <c r="Q1939" i="1"/>
  <c r="Q1923" i="1"/>
  <c r="Q1907" i="1"/>
  <c r="Q1891" i="1"/>
  <c r="Q1875" i="1"/>
  <c r="Q1859" i="1"/>
  <c r="Q1843" i="1"/>
  <c r="Q1827" i="1"/>
  <c r="Q1811" i="1"/>
  <c r="Q1795" i="1"/>
  <c r="Q1779" i="1"/>
  <c r="Q1763" i="1"/>
  <c r="Q1747" i="1"/>
  <c r="Q1731" i="1"/>
  <c r="Q1715" i="1"/>
  <c r="Q1699" i="1"/>
  <c r="Q1683" i="1"/>
  <c r="Q1667" i="1"/>
  <c r="Q1651" i="1"/>
  <c r="Q1635" i="1"/>
  <c r="Q1619" i="1"/>
  <c r="Q1603" i="1"/>
  <c r="Q1587" i="1"/>
  <c r="Q1571" i="1"/>
  <c r="Q1555" i="1"/>
  <c r="Q1539" i="1"/>
  <c r="Q1523" i="1"/>
  <c r="Q1507" i="1"/>
  <c r="Q1491" i="1"/>
  <c r="Q1475" i="1"/>
  <c r="Q1459" i="1"/>
  <c r="Q1443" i="1"/>
  <c r="Q1427" i="1"/>
  <c r="Q1411" i="1"/>
  <c r="Q1395" i="1"/>
  <c r="Q1379" i="1"/>
  <c r="Q1363" i="1"/>
  <c r="Q1347" i="1"/>
  <c r="Q1331" i="1"/>
  <c r="Q1315" i="1"/>
  <c r="Q1299" i="1"/>
  <c r="Q1283" i="1"/>
  <c r="Q1267" i="1"/>
  <c r="Q1251" i="1"/>
  <c r="Q1235" i="1"/>
  <c r="Q1219" i="1"/>
  <c r="Q1203" i="1"/>
  <c r="Q1187" i="1"/>
  <c r="Q1171" i="1"/>
  <c r="Q1155" i="1"/>
  <c r="Q1139" i="1"/>
  <c r="Q1123" i="1"/>
  <c r="Q1107" i="1"/>
  <c r="Q1091" i="1"/>
  <c r="Q1075" i="1"/>
  <c r="Q1059" i="1"/>
  <c r="Q1043" i="1"/>
  <c r="Q1027" i="1"/>
  <c r="Q1011" i="1"/>
  <c r="Q995" i="1"/>
  <c r="Q979" i="1"/>
  <c r="Q963" i="1"/>
  <c r="Q947" i="1"/>
  <c r="Q931" i="1"/>
  <c r="Q915" i="1"/>
  <c r="Q899" i="1"/>
  <c r="Q883" i="1"/>
  <c r="Q867" i="1"/>
  <c r="Q851" i="1"/>
  <c r="Q835" i="1"/>
  <c r="Q819" i="1"/>
  <c r="Q803" i="1"/>
  <c r="Q787" i="1"/>
  <c r="Q770" i="1"/>
  <c r="Q738" i="1"/>
  <c r="Q706" i="1"/>
  <c r="Q674" i="1"/>
  <c r="Q642" i="1"/>
  <c r="Q610" i="1"/>
  <c r="Q578" i="1"/>
  <c r="Q546" i="1"/>
  <c r="Q514" i="1"/>
  <c r="Q482" i="1"/>
  <c r="Q450" i="1"/>
  <c r="Q418" i="1"/>
  <c r="Q386" i="1"/>
  <c r="Q354" i="1"/>
  <c r="Q322" i="1"/>
  <c r="Q290" i="1"/>
  <c r="Q258" i="1"/>
  <c r="Q226" i="1"/>
  <c r="Q194" i="1"/>
  <c r="Q162" i="1"/>
  <c r="Q130" i="1"/>
  <c r="Q98" i="1"/>
  <c r="Q66" i="1"/>
  <c r="Q34" i="1"/>
  <c r="Q8494" i="1"/>
  <c r="Q8478" i="1"/>
  <c r="Q8462" i="1"/>
  <c r="Q8446" i="1"/>
  <c r="Q8430" i="1"/>
  <c r="Q8414" i="1"/>
  <c r="Q8398" i="1"/>
  <c r="Q8382" i="1"/>
  <c r="Q8366" i="1"/>
  <c r="Q8350" i="1"/>
  <c r="Q8334" i="1"/>
  <c r="Q8318" i="1"/>
  <c r="Q8302" i="1"/>
  <c r="Q8286" i="1"/>
  <c r="Q8270" i="1"/>
  <c r="Q8254" i="1"/>
  <c r="Q8238" i="1"/>
  <c r="Q8222" i="1"/>
  <c r="Q8206" i="1"/>
  <c r="Q8190" i="1"/>
  <c r="Q8174" i="1"/>
  <c r="Q8158" i="1"/>
  <c r="Q8142" i="1"/>
  <c r="Q8126" i="1"/>
  <c r="Q8110" i="1"/>
  <c r="Q8094" i="1"/>
  <c r="Q8078" i="1"/>
  <c r="Q8062" i="1"/>
  <c r="Q8046" i="1"/>
  <c r="Q8030" i="1"/>
  <c r="Q8014" i="1"/>
  <c r="Q7998" i="1"/>
  <c r="Q7982" i="1"/>
  <c r="Q7966" i="1"/>
  <c r="Q7950" i="1"/>
  <c r="Q7934" i="1"/>
  <c r="Q7918" i="1"/>
  <c r="Q7902" i="1"/>
  <c r="Q7886" i="1"/>
  <c r="Q7870" i="1"/>
  <c r="Q7854" i="1"/>
  <c r="Q7838" i="1"/>
  <c r="Q7822" i="1"/>
  <c r="Q7806" i="1"/>
  <c r="Q7790" i="1"/>
  <c r="Q7774" i="1"/>
  <c r="Q7758" i="1"/>
  <c r="Q7742" i="1"/>
  <c r="Q7726" i="1"/>
  <c r="Q7710" i="1"/>
  <c r="Q7694" i="1"/>
  <c r="Q7678" i="1"/>
  <c r="Q7662" i="1"/>
  <c r="Q7646" i="1"/>
  <c r="Q7630" i="1"/>
  <c r="Q7614" i="1"/>
  <c r="Q7598" i="1"/>
  <c r="Q7582" i="1"/>
  <c r="Q7566" i="1"/>
  <c r="Q7550" i="1"/>
  <c r="Q7534" i="1"/>
  <c r="Q7518" i="1"/>
  <c r="Q7502" i="1"/>
  <c r="Q7486" i="1"/>
  <c r="Q7470" i="1"/>
  <c r="Q7454" i="1"/>
  <c r="Q7438" i="1"/>
  <c r="Q7422" i="1"/>
  <c r="Q7406" i="1"/>
  <c r="Q7390" i="1"/>
  <c r="Q7374" i="1"/>
  <c r="Q7358" i="1"/>
  <c r="Q7342" i="1"/>
  <c r="Q7326" i="1"/>
  <c r="Q7310" i="1"/>
  <c r="Q7294" i="1"/>
  <c r="Q7278" i="1"/>
  <c r="Q7262" i="1"/>
  <c r="Q7246" i="1"/>
  <c r="Q7230" i="1"/>
  <c r="Q7214" i="1"/>
  <c r="Q7198" i="1"/>
  <c r="Q7182" i="1"/>
  <c r="Q7166" i="1"/>
  <c r="Q7150" i="1"/>
  <c r="Q7134" i="1"/>
  <c r="Q7118" i="1"/>
  <c r="Q7102" i="1"/>
  <c r="Q7086" i="1"/>
  <c r="Q7070" i="1"/>
  <c r="Q7054" i="1"/>
  <c r="Q7038" i="1"/>
  <c r="Q7022" i="1"/>
  <c r="Q7006" i="1"/>
  <c r="Q6990" i="1"/>
  <c r="Q6974" i="1"/>
  <c r="Q6958" i="1"/>
  <c r="Q6942" i="1"/>
  <c r="Q6926" i="1"/>
  <c r="Q6910" i="1"/>
  <c r="Q6894" i="1"/>
  <c r="Q6878" i="1"/>
  <c r="Q6862" i="1"/>
  <c r="Q6846" i="1"/>
  <c r="Q6830" i="1"/>
  <c r="Q6814" i="1"/>
  <c r="Q6798" i="1"/>
  <c r="Q6782" i="1"/>
  <c r="Q6766" i="1"/>
  <c r="Q6750" i="1"/>
  <c r="Q6734" i="1"/>
  <c r="Q6718" i="1"/>
  <c r="Q6702" i="1"/>
  <c r="Q6686" i="1"/>
  <c r="Q6670" i="1"/>
  <c r="Q6654" i="1"/>
  <c r="Q6638" i="1"/>
  <c r="Q6622" i="1"/>
  <c r="Q6606" i="1"/>
  <c r="Q6590" i="1"/>
  <c r="Q6574" i="1"/>
  <c r="Q6558" i="1"/>
  <c r="Q6542" i="1"/>
  <c r="Q6526" i="1"/>
  <c r="Q6510" i="1"/>
  <c r="Q6494" i="1"/>
  <c r="Q6478" i="1"/>
  <c r="Q6462" i="1"/>
  <c r="Q6446" i="1"/>
  <c r="Q6430" i="1"/>
  <c r="Q6414" i="1"/>
  <c r="Q6398" i="1"/>
  <c r="Q6382" i="1"/>
  <c r="Q6366" i="1"/>
  <c r="Q6350" i="1"/>
  <c r="Q6334" i="1"/>
  <c r="Q6318" i="1"/>
  <c r="Q6302" i="1"/>
  <c r="Q6286" i="1"/>
  <c r="Q6270" i="1"/>
  <c r="Q6254" i="1"/>
  <c r="Q6238" i="1"/>
  <c r="Q6222" i="1"/>
  <c r="Q6206" i="1"/>
  <c r="Q6190" i="1"/>
  <c r="Q6174" i="1"/>
  <c r="Q6158" i="1"/>
  <c r="Q6142" i="1"/>
  <c r="Q6126" i="1"/>
  <c r="Q6110" i="1"/>
  <c r="Q6094" i="1"/>
  <c r="Q6078" i="1"/>
  <c r="Q6062" i="1"/>
  <c r="Q6046" i="1"/>
  <c r="Q6030" i="1"/>
  <c r="Q6014" i="1"/>
  <c r="Q5998" i="1"/>
  <c r="Q5982" i="1"/>
  <c r="Q5966" i="1"/>
  <c r="Q5950" i="1"/>
  <c r="Q5934" i="1"/>
  <c r="Q5918" i="1"/>
  <c r="Q5902" i="1"/>
  <c r="Q5886" i="1"/>
  <c r="Q5870" i="1"/>
  <c r="Q5854" i="1"/>
  <c r="Q5838" i="1"/>
  <c r="Q5822" i="1"/>
  <c r="Q5806" i="1"/>
  <c r="Q5790" i="1"/>
  <c r="Q5774" i="1"/>
  <c r="Q5758" i="1"/>
  <c r="Q5742" i="1"/>
  <c r="Q5726" i="1"/>
  <c r="Q5710" i="1"/>
  <c r="Q5694" i="1"/>
  <c r="Q5678" i="1"/>
  <c r="Q5662" i="1"/>
  <c r="Q5646" i="1"/>
  <c r="Q5630" i="1"/>
  <c r="Q5614" i="1"/>
  <c r="Q5598" i="1"/>
  <c r="Q5582" i="1"/>
  <c r="Q5566" i="1"/>
  <c r="Q5550" i="1"/>
  <c r="Q5534" i="1"/>
  <c r="Q5518" i="1"/>
  <c r="Q5502" i="1"/>
  <c r="Q5486" i="1"/>
  <c r="Q5470" i="1"/>
  <c r="Q5454" i="1"/>
  <c r="Q5438" i="1"/>
  <c r="Q5422" i="1"/>
  <c r="Q5406" i="1"/>
  <c r="Q5390" i="1"/>
  <c r="Q5374" i="1"/>
  <c r="Q5358" i="1"/>
  <c r="Q5342" i="1"/>
  <c r="Q5326" i="1"/>
  <c r="Q5310" i="1"/>
  <c r="Q5294" i="1"/>
  <c r="Q5278" i="1"/>
  <c r="Q5262" i="1"/>
  <c r="Q5246" i="1"/>
  <c r="Q5230" i="1"/>
  <c r="Q5214" i="1"/>
  <c r="Q5198" i="1"/>
  <c r="Q5182" i="1"/>
  <c r="Q5166" i="1"/>
  <c r="Q5150" i="1"/>
  <c r="Q5134" i="1"/>
  <c r="Q5118" i="1"/>
  <c r="Q5102" i="1"/>
  <c r="Q5086" i="1"/>
  <c r="Q5070" i="1"/>
  <c r="Q5054" i="1"/>
  <c r="Q5038" i="1"/>
  <c r="Q5022" i="1"/>
  <c r="Q5006" i="1"/>
  <c r="Q4990" i="1"/>
  <c r="Q4974" i="1"/>
  <c r="Q4958" i="1"/>
  <c r="Q4942" i="1"/>
  <c r="Q4926" i="1"/>
  <c r="Q4910" i="1"/>
  <c r="Q4894" i="1"/>
  <c r="Q4878" i="1"/>
  <c r="Q4862" i="1"/>
  <c r="Q4846" i="1"/>
  <c r="Q4830" i="1"/>
  <c r="Q4814" i="1"/>
  <c r="Q4798" i="1"/>
  <c r="Q4782" i="1"/>
  <c r="Q4766" i="1"/>
  <c r="Q4750" i="1"/>
  <c r="Q4734" i="1"/>
  <c r="Q4718" i="1"/>
  <c r="Q4702" i="1"/>
  <c r="Q4686" i="1"/>
  <c r="Q4670" i="1"/>
  <c r="Q4654" i="1"/>
  <c r="Q4638" i="1"/>
  <c r="Q4622" i="1"/>
  <c r="Q4606" i="1"/>
  <c r="Q4590" i="1"/>
  <c r="Q4574" i="1"/>
  <c r="Q4558" i="1"/>
  <c r="Q4542" i="1"/>
  <c r="Q4526" i="1"/>
  <c r="Q4510" i="1"/>
  <c r="Q4494" i="1"/>
  <c r="Q4478" i="1"/>
  <c r="Q4462" i="1"/>
  <c r="Q4446" i="1"/>
  <c r="Q4430" i="1"/>
  <c r="Q4414" i="1"/>
  <c r="Q4398" i="1"/>
  <c r="Q4382" i="1"/>
  <c r="Q4366" i="1"/>
  <c r="Q4350" i="1"/>
  <c r="Q4334" i="1"/>
  <c r="Q4318" i="1"/>
  <c r="Q4302" i="1"/>
  <c r="Q4286" i="1"/>
  <c r="Q4270" i="1"/>
  <c r="Q4254" i="1"/>
  <c r="Q4238" i="1"/>
  <c r="Q4222" i="1"/>
  <c r="Q4206" i="1"/>
  <c r="Q4190" i="1"/>
  <c r="Q4174" i="1"/>
  <c r="Q4158" i="1"/>
  <c r="Q4142" i="1"/>
  <c r="Q4126" i="1"/>
  <c r="Q4110" i="1"/>
  <c r="Q4094" i="1"/>
  <c r="Q4078" i="1"/>
  <c r="Q4062" i="1"/>
  <c r="Q4046" i="1"/>
  <c r="Q4030" i="1"/>
  <c r="Q4014" i="1"/>
  <c r="Q3998" i="1"/>
  <c r="Q3982" i="1"/>
  <c r="Q3966" i="1"/>
  <c r="Q3950" i="1"/>
  <c r="Q3934" i="1"/>
  <c r="Q3918" i="1"/>
  <c r="Q3902" i="1"/>
  <c r="Q3886" i="1"/>
  <c r="Q3870" i="1"/>
  <c r="Q3854" i="1"/>
  <c r="Q3838" i="1"/>
  <c r="Q3822" i="1"/>
  <c r="Q3806" i="1"/>
  <c r="Q3790" i="1"/>
  <c r="Q3774" i="1"/>
  <c r="Q3758" i="1"/>
  <c r="Q3742" i="1"/>
  <c r="Q3726" i="1"/>
  <c r="Q3710" i="1"/>
  <c r="Q3694" i="1"/>
  <c r="Q3678" i="1"/>
  <c r="Q3662" i="1"/>
  <c r="Q3646" i="1"/>
  <c r="Q3630" i="1"/>
  <c r="Q3614" i="1"/>
  <c r="Q3598" i="1"/>
  <c r="Q3582" i="1"/>
  <c r="Q3566" i="1"/>
  <c r="Q3550" i="1"/>
  <c r="Q3534" i="1"/>
  <c r="Q3518" i="1"/>
  <c r="Q3502" i="1"/>
  <c r="Q3486" i="1"/>
  <c r="Q3470" i="1"/>
  <c r="Q3454" i="1"/>
  <c r="Q3438" i="1"/>
  <c r="Q3422" i="1"/>
  <c r="Q3406" i="1"/>
  <c r="Q3390" i="1"/>
  <c r="Q3374" i="1"/>
  <c r="Q3358" i="1"/>
  <c r="Q3342" i="1"/>
  <c r="Q3326" i="1"/>
  <c r="Q3310" i="1"/>
  <c r="Q3294" i="1"/>
  <c r="Q3278" i="1"/>
  <c r="Q3262" i="1"/>
  <c r="Q3246" i="1"/>
  <c r="Q3230" i="1"/>
  <c r="Q3214" i="1"/>
  <c r="Q3198" i="1"/>
  <c r="Q3182" i="1"/>
  <c r="Q3166" i="1"/>
  <c r="Q3150" i="1"/>
  <c r="Q3134" i="1"/>
  <c r="Q3118" i="1"/>
  <c r="Q3102" i="1"/>
  <c r="Q3086" i="1"/>
  <c r="Q3070" i="1"/>
  <c r="Q3054" i="1"/>
  <c r="Q3038" i="1"/>
  <c r="Q3022" i="1"/>
  <c r="Q3006" i="1"/>
  <c r="Q2990" i="1"/>
  <c r="Q2974" i="1"/>
  <c r="Q2958" i="1"/>
  <c r="Q2942" i="1"/>
  <c r="Q2926" i="1"/>
  <c r="Q2910" i="1"/>
  <c r="Q2894" i="1"/>
  <c r="Q2878" i="1"/>
  <c r="Q2862" i="1"/>
  <c r="Q2846" i="1"/>
  <c r="Q2830" i="1"/>
  <c r="Q2814" i="1"/>
  <c r="Q2798" i="1"/>
  <c r="Q2782" i="1"/>
  <c r="Q2766" i="1"/>
  <c r="Q2750" i="1"/>
  <c r="Q2734" i="1"/>
  <c r="Q2718" i="1"/>
  <c r="Q2702" i="1"/>
  <c r="Q2686" i="1"/>
  <c r="Q2670" i="1"/>
  <c r="Q2654" i="1"/>
  <c r="Q2638" i="1"/>
  <c r="Q2622" i="1"/>
  <c r="Q2606" i="1"/>
  <c r="Q2590" i="1"/>
  <c r="Q2574" i="1"/>
  <c r="Q2558" i="1"/>
  <c r="Q2542" i="1"/>
  <c r="Q2526" i="1"/>
  <c r="Q2510" i="1"/>
  <c r="Q2494" i="1"/>
  <c r="Q2478" i="1"/>
  <c r="Q2462" i="1"/>
  <c r="Q2446" i="1"/>
  <c r="Q2430" i="1"/>
  <c r="Q2414" i="1"/>
  <c r="Q2398" i="1"/>
  <c r="Q2382" i="1"/>
  <c r="Q2366" i="1"/>
  <c r="Q2350" i="1"/>
  <c r="Q2334" i="1"/>
  <c r="Q2318" i="1"/>
  <c r="Q2302" i="1"/>
  <c r="Q2286" i="1"/>
  <c r="Q2270" i="1"/>
  <c r="Q2254" i="1"/>
  <c r="Q2238" i="1"/>
  <c r="Q2222" i="1"/>
  <c r="Q2206" i="1"/>
  <c r="Q2190" i="1"/>
  <c r="Q2174" i="1"/>
  <c r="Q2158" i="1"/>
  <c r="Q2142" i="1"/>
  <c r="Q2126" i="1"/>
  <c r="Q2110" i="1"/>
  <c r="Q2094" i="1"/>
  <c r="Q2078" i="1"/>
  <c r="Q2062" i="1"/>
  <c r="Q2046" i="1"/>
  <c r="Q2030" i="1"/>
  <c r="Q2014" i="1"/>
  <c r="Q1998" i="1"/>
  <c r="Q1982" i="1"/>
  <c r="Q1966" i="1"/>
  <c r="Q1950" i="1"/>
  <c r="Q1934" i="1"/>
  <c r="Q1918" i="1"/>
  <c r="Q1902" i="1"/>
  <c r="Q1886" i="1"/>
  <c r="Q1870" i="1"/>
  <c r="Q1854" i="1"/>
  <c r="Q1838" i="1"/>
  <c r="Q1822" i="1"/>
  <c r="Q1806" i="1"/>
  <c r="Q1790" i="1"/>
  <c r="Q1774" i="1"/>
  <c r="Q1758" i="1"/>
  <c r="Q1742" i="1"/>
  <c r="Q1726" i="1"/>
  <c r="Q1710" i="1"/>
  <c r="Q1694" i="1"/>
  <c r="Q1678" i="1"/>
  <c r="Q1662" i="1"/>
  <c r="Q1646" i="1"/>
  <c r="Q1630" i="1"/>
  <c r="Q1614" i="1"/>
  <c r="Q1598" i="1"/>
  <c r="Q1582" i="1"/>
  <c r="Q1566" i="1"/>
  <c r="Q1550" i="1"/>
  <c r="Q1534" i="1"/>
  <c r="Q1518" i="1"/>
  <c r="Q1502" i="1"/>
  <c r="Q1486" i="1"/>
  <c r="Q1470" i="1"/>
  <c r="Q1454" i="1"/>
  <c r="Q1438" i="1"/>
  <c r="Q1422" i="1"/>
  <c r="Q1406" i="1"/>
  <c r="Q1390" i="1"/>
  <c r="Q1374" i="1"/>
  <c r="Q1358" i="1"/>
  <c r="Q1342" i="1"/>
  <c r="Q1326" i="1"/>
  <c r="Q1310" i="1"/>
  <c r="Q1294" i="1"/>
  <c r="Q1278" i="1"/>
  <c r="Q1262" i="1"/>
  <c r="Q1246" i="1"/>
  <c r="Q1230" i="1"/>
  <c r="Q1214" i="1"/>
  <c r="Q1198" i="1"/>
  <c r="Q1182" i="1"/>
  <c r="Q1166" i="1"/>
  <c r="Q1150" i="1"/>
  <c r="Q1134" i="1"/>
  <c r="Q1118" i="1"/>
  <c r="Q1102" i="1"/>
  <c r="Q1086" i="1"/>
  <c r="Q1070" i="1"/>
  <c r="Q1054" i="1"/>
  <c r="Q1038" i="1"/>
  <c r="Q1022" i="1"/>
  <c r="Q1006" i="1"/>
  <c r="Q982" i="1"/>
  <c r="Q950" i="1"/>
  <c r="Q918" i="1"/>
  <c r="Q886" i="1"/>
  <c r="Q854" i="1"/>
  <c r="Q822" i="1"/>
  <c r="Q790" i="1"/>
  <c r="Q743" i="1"/>
  <c r="Q679" i="1"/>
  <c r="Q3663" i="1"/>
  <c r="Q3647" i="1"/>
  <c r="Q3631" i="1"/>
  <c r="Q3615" i="1"/>
  <c r="Q3599" i="1"/>
  <c r="Q3583" i="1"/>
  <c r="Q3567" i="1"/>
  <c r="Q3551" i="1"/>
  <c r="Q3535" i="1"/>
  <c r="Q3519" i="1"/>
  <c r="Q3503" i="1"/>
  <c r="Q3487" i="1"/>
  <c r="Q3471" i="1"/>
  <c r="Q3455" i="1"/>
  <c r="Q3439" i="1"/>
  <c r="Q3423" i="1"/>
  <c r="Q3407" i="1"/>
  <c r="Q3391" i="1"/>
  <c r="Q3375" i="1"/>
  <c r="Q3359" i="1"/>
  <c r="Q3343" i="1"/>
  <c r="Q3327" i="1"/>
  <c r="Q3311" i="1"/>
  <c r="Q3295" i="1"/>
  <c r="Q3279" i="1"/>
  <c r="Q3263" i="1"/>
  <c r="Q3247" i="1"/>
  <c r="Q3231" i="1"/>
  <c r="Q3215" i="1"/>
  <c r="Q3199" i="1"/>
  <c r="Q3183" i="1"/>
  <c r="Q3167" i="1"/>
  <c r="Q3151" i="1"/>
  <c r="Q3135" i="1"/>
  <c r="Q3119" i="1"/>
  <c r="Q3103" i="1"/>
  <c r="Q3087" i="1"/>
  <c r="Q3071" i="1"/>
  <c r="Q3055" i="1"/>
  <c r="Q3039" i="1"/>
  <c r="Q3023" i="1"/>
  <c r="Q3007" i="1"/>
  <c r="Q2991" i="1"/>
  <c r="Q2975" i="1"/>
  <c r="Q2959" i="1"/>
  <c r="Q2943" i="1"/>
  <c r="Q2927" i="1"/>
  <c r="Q2911" i="1"/>
  <c r="Q2895" i="1"/>
  <c r="Q2879" i="1"/>
  <c r="Q2863" i="1"/>
  <c r="Q2847" i="1"/>
  <c r="Q2831" i="1"/>
  <c r="Q2815" i="1"/>
  <c r="Q2799" i="1"/>
  <c r="Q2783" i="1"/>
  <c r="Q2767" i="1"/>
  <c r="Q2751" i="1"/>
  <c r="Q2735" i="1"/>
  <c r="Q2719" i="1"/>
  <c r="Q2703" i="1"/>
  <c r="Q2687" i="1"/>
  <c r="Q2671" i="1"/>
  <c r="Q2655" i="1"/>
  <c r="Q2639" i="1"/>
  <c r="Q2623" i="1"/>
  <c r="Q2607" i="1"/>
  <c r="Q2591" i="1"/>
  <c r="Q2575" i="1"/>
  <c r="Q2559" i="1"/>
  <c r="Q2543" i="1"/>
  <c r="Q2527" i="1"/>
  <c r="Q2511" i="1"/>
  <c r="Q2495" i="1"/>
  <c r="Q2479" i="1"/>
  <c r="Q2463" i="1"/>
  <c r="Q2447" i="1"/>
  <c r="Q2431" i="1"/>
  <c r="Q2415" i="1"/>
  <c r="Q2399" i="1"/>
  <c r="Q2383" i="1"/>
  <c r="Q2367" i="1"/>
  <c r="Q2351" i="1"/>
  <c r="Q2335" i="1"/>
  <c r="Q2319" i="1"/>
  <c r="Q2303" i="1"/>
  <c r="Q2287" i="1"/>
  <c r="Q2271" i="1"/>
  <c r="Q2255" i="1"/>
  <c r="Q2239" i="1"/>
  <c r="Q2223" i="1"/>
  <c r="Q2207" i="1"/>
  <c r="Q2191" i="1"/>
  <c r="Q2175" i="1"/>
  <c r="Q2159" i="1"/>
  <c r="Q2143" i="1"/>
  <c r="Q2127" i="1"/>
  <c r="Q2111" i="1"/>
  <c r="Q2095" i="1"/>
  <c r="Q2079" i="1"/>
  <c r="Q2063" i="1"/>
  <c r="Q2047" i="1"/>
  <c r="Q2031" i="1"/>
  <c r="Q2015" i="1"/>
  <c r="Q1999" i="1"/>
  <c r="Q1983" i="1"/>
  <c r="Q1967" i="1"/>
  <c r="Q1951" i="1"/>
  <c r="Q1935" i="1"/>
  <c r="Q1919" i="1"/>
  <c r="Q1903" i="1"/>
  <c r="Q1887" i="1"/>
  <c r="Q1871" i="1"/>
  <c r="Q1855" i="1"/>
  <c r="Q1839" i="1"/>
  <c r="Q1823" i="1"/>
  <c r="Q1807" i="1"/>
  <c r="Q1791" i="1"/>
  <c r="Q1775" i="1"/>
  <c r="Q1759" i="1"/>
  <c r="Q1743" i="1"/>
  <c r="Q1727" i="1"/>
  <c r="Q1711" i="1"/>
  <c r="Q1695" i="1"/>
  <c r="Q1679" i="1"/>
  <c r="Q1663" i="1"/>
  <c r="Q1647" i="1"/>
  <c r="Q1631" i="1"/>
  <c r="Q1615" i="1"/>
  <c r="Q1599" i="1"/>
  <c r="Q1583" i="1"/>
  <c r="Q1567" i="1"/>
  <c r="Q1551" i="1"/>
  <c r="Q1535" i="1"/>
  <c r="Q1519" i="1"/>
  <c r="Q1503" i="1"/>
  <c r="Q1487" i="1"/>
  <c r="Q1471" i="1"/>
  <c r="Q1455" i="1"/>
  <c r="Q1439" i="1"/>
  <c r="Q1423" i="1"/>
  <c r="Q1407" i="1"/>
  <c r="Q1391" i="1"/>
  <c r="Q1375" i="1"/>
  <c r="Q1359" i="1"/>
  <c r="Q1343" i="1"/>
  <c r="Q1327" i="1"/>
  <c r="Q1311" i="1"/>
  <c r="Q1295" i="1"/>
  <c r="Q1279" i="1"/>
  <c r="Q1263" i="1"/>
  <c r="Q1247" i="1"/>
  <c r="Q1231" i="1"/>
  <c r="Q1215" i="1"/>
  <c r="Q1199" i="1"/>
  <c r="Q1183" i="1"/>
  <c r="Q1167" i="1"/>
  <c r="Q1151" i="1"/>
  <c r="Q1135" i="1"/>
  <c r="Q1119" i="1"/>
  <c r="Q1103" i="1"/>
  <c r="Q1087" i="1"/>
  <c r="Q1071" i="1"/>
  <c r="Q1055" i="1"/>
  <c r="Q1039" i="1"/>
  <c r="Q1023" i="1"/>
  <c r="Q1007" i="1"/>
  <c r="Q991" i="1"/>
  <c r="Q975" i="1"/>
  <c r="Q959" i="1"/>
  <c r="Q943" i="1"/>
  <c r="Q927" i="1"/>
  <c r="Q911" i="1"/>
  <c r="Q895" i="1"/>
  <c r="Q879" i="1"/>
  <c r="Q863" i="1"/>
  <c r="Q847" i="1"/>
  <c r="Q831" i="1"/>
  <c r="Q815" i="1"/>
  <c r="Q799" i="1"/>
  <c r="Q783" i="1"/>
  <c r="Q762" i="1"/>
  <c r="Q730" i="1"/>
  <c r="Q698" i="1"/>
  <c r="Q666" i="1"/>
  <c r="Q634" i="1"/>
  <c r="Q602" i="1"/>
  <c r="Q570" i="1"/>
  <c r="Q538" i="1"/>
  <c r="Q506" i="1"/>
  <c r="Q474" i="1"/>
  <c r="Q442" i="1"/>
  <c r="Q410" i="1"/>
  <c r="Q378" i="1"/>
  <c r="Q346" i="1"/>
  <c r="Q314" i="1"/>
  <c r="Q282" i="1"/>
  <c r="Q250" i="1"/>
  <c r="Q218" i="1"/>
  <c r="Q186" i="1"/>
  <c r="Q154" i="1"/>
  <c r="Q122" i="1"/>
  <c r="Q90" i="1"/>
  <c r="Q58" i="1"/>
  <c r="Q26" i="1"/>
  <c r="Q8490" i="1"/>
  <c r="Q8474" i="1"/>
  <c r="Q8458" i="1"/>
  <c r="Q8442" i="1"/>
  <c r="Q8426" i="1"/>
  <c r="Q8410" i="1"/>
  <c r="Q8394" i="1"/>
  <c r="Q8378" i="1"/>
  <c r="Q8362" i="1"/>
  <c r="Q8346" i="1"/>
  <c r="Q8330" i="1"/>
  <c r="Q8314" i="1"/>
  <c r="Q8298" i="1"/>
  <c r="Q8282" i="1"/>
  <c r="Q8266" i="1"/>
  <c r="Q8250" i="1"/>
  <c r="Q8234" i="1"/>
  <c r="Q8218" i="1"/>
  <c r="Q8202" i="1"/>
  <c r="Q8186" i="1"/>
  <c r="Q8170" i="1"/>
  <c r="Q8154" i="1"/>
  <c r="Q8138" i="1"/>
  <c r="Q8122" i="1"/>
  <c r="Q8106" i="1"/>
  <c r="Q8090" i="1"/>
  <c r="Q8074" i="1"/>
  <c r="Q8058" i="1"/>
  <c r="Q8042" i="1"/>
  <c r="Q8026" i="1"/>
  <c r="Q8010" i="1"/>
  <c r="Q7994" i="1"/>
  <c r="Q7978" i="1"/>
  <c r="Q7962" i="1"/>
  <c r="Q7946" i="1"/>
  <c r="Q7930" i="1"/>
  <c r="Q7914" i="1"/>
  <c r="Q7898" i="1"/>
  <c r="Q7882" i="1"/>
  <c r="Q7866" i="1"/>
  <c r="Q7850" i="1"/>
  <c r="Q7834" i="1"/>
  <c r="Q7818" i="1"/>
  <c r="Q7802" i="1"/>
  <c r="Q7786" i="1"/>
  <c r="Q7770" i="1"/>
  <c r="Q7754" i="1"/>
  <c r="Q7738" i="1"/>
  <c r="Q7722" i="1"/>
  <c r="Q7706" i="1"/>
  <c r="Q7690" i="1"/>
  <c r="Q7674" i="1"/>
  <c r="Q7658" i="1"/>
  <c r="Q7642" i="1"/>
  <c r="Q7626" i="1"/>
  <c r="Q7610" i="1"/>
  <c r="Q7594" i="1"/>
  <c r="Q7578" i="1"/>
  <c r="Q7562" i="1"/>
  <c r="Q7546" i="1"/>
  <c r="Q7530" i="1"/>
  <c r="Q7514" i="1"/>
  <c r="Q7498" i="1"/>
  <c r="Q7482" i="1"/>
  <c r="Q7466" i="1"/>
  <c r="Q7450" i="1"/>
  <c r="Q7434" i="1"/>
  <c r="Q7418" i="1"/>
  <c r="Q7402" i="1"/>
  <c r="Q7386" i="1"/>
  <c r="Q7370" i="1"/>
  <c r="Q7354" i="1"/>
  <c r="Q7338" i="1"/>
  <c r="Q7322" i="1"/>
  <c r="Q7306" i="1"/>
  <c r="Q7290" i="1"/>
  <c r="Q7274" i="1"/>
  <c r="Q7258" i="1"/>
  <c r="Q7242" i="1"/>
  <c r="Q7226" i="1"/>
  <c r="Q7210" i="1"/>
  <c r="Q7194" i="1"/>
  <c r="Q7178" i="1"/>
  <c r="Q7162" i="1"/>
  <c r="Q7146" i="1"/>
  <c r="Q7130" i="1"/>
  <c r="Q7114" i="1"/>
  <c r="Q7098" i="1"/>
  <c r="Q7082" i="1"/>
  <c r="Q7066" i="1"/>
  <c r="Q7050" i="1"/>
  <c r="Q7034" i="1"/>
  <c r="Q7018" i="1"/>
  <c r="Q7002" i="1"/>
  <c r="Q6986" i="1"/>
  <c r="Q6970" i="1"/>
  <c r="Q6954" i="1"/>
  <c r="Q6938" i="1"/>
  <c r="Q6922" i="1"/>
  <c r="Q6906" i="1"/>
  <c r="Q6890" i="1"/>
  <c r="Q6874" i="1"/>
  <c r="Q6858" i="1"/>
  <c r="Q6842" i="1"/>
  <c r="Q6826" i="1"/>
  <c r="Q6810" i="1"/>
  <c r="Q6794" i="1"/>
  <c r="Q6778" i="1"/>
  <c r="Q6762" i="1"/>
  <c r="Q6746" i="1"/>
  <c r="Q6730" i="1"/>
  <c r="Q6714" i="1"/>
  <c r="Q6698" i="1"/>
  <c r="Q6682" i="1"/>
  <c r="Q6666" i="1"/>
  <c r="Q6650" i="1"/>
  <c r="Q6634" i="1"/>
  <c r="Q6618" i="1"/>
  <c r="Q6602" i="1"/>
  <c r="Q6586" i="1"/>
  <c r="Q6570" i="1"/>
  <c r="Q6554" i="1"/>
  <c r="Q6538" i="1"/>
  <c r="Q6522" i="1"/>
  <c r="Q6506" i="1"/>
  <c r="Q6490" i="1"/>
  <c r="Q6474" i="1"/>
  <c r="Q6458" i="1"/>
  <c r="Q6442" i="1"/>
  <c r="Q6426" i="1"/>
  <c r="Q6410" i="1"/>
  <c r="Q6394" i="1"/>
  <c r="Q6378" i="1"/>
  <c r="Q6362" i="1"/>
  <c r="Q6346" i="1"/>
  <c r="Q6330" i="1"/>
  <c r="Q6314" i="1"/>
  <c r="Q6298" i="1"/>
  <c r="Q6282" i="1"/>
  <c r="Q6266" i="1"/>
  <c r="Q6250" i="1"/>
  <c r="Q6234" i="1"/>
  <c r="Q6218" i="1"/>
  <c r="Q6202" i="1"/>
  <c r="Q6186" i="1"/>
  <c r="Q6170" i="1"/>
  <c r="Q6154" i="1"/>
  <c r="Q6138" i="1"/>
  <c r="Q6122" i="1"/>
  <c r="Q6106" i="1"/>
  <c r="Q6090" i="1"/>
  <c r="Q6074" i="1"/>
  <c r="Q6058" i="1"/>
  <c r="Q6042" i="1"/>
  <c r="Q6026" i="1"/>
  <c r="Q6010" i="1"/>
  <c r="Q5994" i="1"/>
  <c r="Q5978" i="1"/>
  <c r="Q5962" i="1"/>
  <c r="Q5946" i="1"/>
  <c r="Q5930" i="1"/>
  <c r="Q5914" i="1"/>
  <c r="Q5898" i="1"/>
  <c r="Q5882" i="1"/>
  <c r="Q5866" i="1"/>
  <c r="Q5850" i="1"/>
  <c r="Q5834" i="1"/>
  <c r="Q5818" i="1"/>
  <c r="Q5802" i="1"/>
  <c r="Q5786" i="1"/>
  <c r="Q5770" i="1"/>
  <c r="Q5754" i="1"/>
  <c r="Q5738" i="1"/>
  <c r="Q5722" i="1"/>
  <c r="Q5706" i="1"/>
  <c r="Q5690" i="1"/>
  <c r="Q5674" i="1"/>
  <c r="Q5658" i="1"/>
  <c r="Q5642" i="1"/>
  <c r="Q5626" i="1"/>
  <c r="Q5610" i="1"/>
  <c r="Q5594" i="1"/>
  <c r="Q5578" i="1"/>
  <c r="Q5562" i="1"/>
  <c r="Q5546" i="1"/>
  <c r="Q5530" i="1"/>
  <c r="Q5514" i="1"/>
  <c r="Q5498" i="1"/>
  <c r="Q5482" i="1"/>
  <c r="Q5466" i="1"/>
  <c r="Q5450" i="1"/>
  <c r="Q5434" i="1"/>
  <c r="Q5418" i="1"/>
  <c r="Q5402" i="1"/>
  <c r="Q5386" i="1"/>
  <c r="Q5370" i="1"/>
  <c r="Q5354" i="1"/>
  <c r="Q5338" i="1"/>
  <c r="Q5322" i="1"/>
  <c r="Q5306" i="1"/>
  <c r="Q5290" i="1"/>
  <c r="Q5274" i="1"/>
  <c r="Q5258" i="1"/>
  <c r="Q5242" i="1"/>
  <c r="Q5226" i="1"/>
  <c r="Q5210" i="1"/>
  <c r="Q5194" i="1"/>
  <c r="Q5178" i="1"/>
  <c r="Q5162" i="1"/>
  <c r="Q5146" i="1"/>
  <c r="Q5130" i="1"/>
  <c r="Q5114" i="1"/>
  <c r="Q5098" i="1"/>
  <c r="Q5082" i="1"/>
  <c r="Q5066" i="1"/>
  <c r="Q5050" i="1"/>
  <c r="Q5034" i="1"/>
  <c r="Q5018" i="1"/>
  <c r="Q5002" i="1"/>
  <c r="Q4986" i="1"/>
  <c r="Q4970" i="1"/>
  <c r="Q4954" i="1"/>
  <c r="Q4938" i="1"/>
  <c r="Q4922" i="1"/>
  <c r="Q4906" i="1"/>
  <c r="Q4890" i="1"/>
  <c r="Q4874" i="1"/>
  <c r="Q4858" i="1"/>
  <c r="Q4842" i="1"/>
  <c r="Q4826" i="1"/>
  <c r="Q4810" i="1"/>
  <c r="Q4794" i="1"/>
  <c r="Q4778" i="1"/>
  <c r="Q4762" i="1"/>
  <c r="Q4746" i="1"/>
  <c r="Q4730" i="1"/>
  <c r="Q4714" i="1"/>
  <c r="Q4698" i="1"/>
  <c r="Q4682" i="1"/>
  <c r="Q4666" i="1"/>
  <c r="Q4650" i="1"/>
  <c r="Q4634" i="1"/>
  <c r="Q4618" i="1"/>
  <c r="Q4602" i="1"/>
  <c r="Q4586" i="1"/>
  <c r="Q4570" i="1"/>
  <c r="Q4554" i="1"/>
  <c r="Q4538" i="1"/>
  <c r="Q4522" i="1"/>
  <c r="Q4506" i="1"/>
  <c r="Q4490" i="1"/>
  <c r="Q4474" i="1"/>
  <c r="Q4458" i="1"/>
  <c r="Q4442" i="1"/>
  <c r="Q4426" i="1"/>
  <c r="Q4410" i="1"/>
  <c r="Q4394" i="1"/>
  <c r="Q4378" i="1"/>
  <c r="Q4362" i="1"/>
  <c r="Q4346" i="1"/>
  <c r="Q4330" i="1"/>
  <c r="Q4314" i="1"/>
  <c r="Q4298" i="1"/>
  <c r="Q4282" i="1"/>
  <c r="Q4266" i="1"/>
  <c r="Q4250" i="1"/>
  <c r="Q4234" i="1"/>
  <c r="Q4218" i="1"/>
  <c r="Q4202" i="1"/>
  <c r="Q4186" i="1"/>
  <c r="Q4170" i="1"/>
  <c r="Q4154" i="1"/>
  <c r="Q4138" i="1"/>
  <c r="Q4122" i="1"/>
  <c r="Q4106" i="1"/>
  <c r="Q4090" i="1"/>
  <c r="Q4074" i="1"/>
  <c r="Q4058" i="1"/>
  <c r="Q4042" i="1"/>
  <c r="Q4026" i="1"/>
  <c r="Q4010" i="1"/>
  <c r="Q3994" i="1"/>
  <c r="Q3978" i="1"/>
  <c r="Q3962" i="1"/>
  <c r="Q3946" i="1"/>
  <c r="Q3930" i="1"/>
  <c r="Q3914" i="1"/>
  <c r="Q3898" i="1"/>
  <c r="Q3882" i="1"/>
  <c r="Q3866" i="1"/>
  <c r="Q3850" i="1"/>
  <c r="Q3834" i="1"/>
  <c r="Q3818" i="1"/>
  <c r="Q3802" i="1"/>
  <c r="Q3786" i="1"/>
  <c r="Q3770" i="1"/>
  <c r="Q3754" i="1"/>
  <c r="Q3738" i="1"/>
  <c r="Q3722" i="1"/>
  <c r="Q3706" i="1"/>
  <c r="Q3690" i="1"/>
  <c r="Q3674" i="1"/>
  <c r="Q3658" i="1"/>
  <c r="Q3642" i="1"/>
  <c r="Q3626" i="1"/>
  <c r="Q3610" i="1"/>
  <c r="Q3594" i="1"/>
  <c r="Q3578" i="1"/>
  <c r="Q3562" i="1"/>
  <c r="Q3546" i="1"/>
  <c r="Q3530" i="1"/>
  <c r="Q3514" i="1"/>
  <c r="Q3498" i="1"/>
  <c r="Q3482" i="1"/>
  <c r="Q3466" i="1"/>
  <c r="Q3450" i="1"/>
  <c r="Q3434" i="1"/>
  <c r="Q3418" i="1"/>
  <c r="Q3402" i="1"/>
  <c r="Q3386" i="1"/>
  <c r="Q3370" i="1"/>
  <c r="Q3354" i="1"/>
  <c r="Q3338" i="1"/>
  <c r="Q3322" i="1"/>
  <c r="Q3306" i="1"/>
  <c r="Q3290" i="1"/>
  <c r="Q3274" i="1"/>
  <c r="Q3258" i="1"/>
  <c r="Q3242" i="1"/>
  <c r="Q3226" i="1"/>
  <c r="Q3210" i="1"/>
  <c r="Q3194" i="1"/>
  <c r="Q3178" i="1"/>
  <c r="Q3162" i="1"/>
  <c r="Q3146" i="1"/>
  <c r="Q3130" i="1"/>
  <c r="Q3114" i="1"/>
  <c r="Q3098" i="1"/>
  <c r="Q3082" i="1"/>
  <c r="Q3066" i="1"/>
  <c r="Q3050" i="1"/>
  <c r="Q3034" i="1"/>
  <c r="Q3018" i="1"/>
  <c r="Q3002" i="1"/>
  <c r="Q2986" i="1"/>
  <c r="Q2970" i="1"/>
  <c r="Q2954" i="1"/>
  <c r="Q2938" i="1"/>
  <c r="Q2922" i="1"/>
  <c r="Q2906" i="1"/>
  <c r="Q2890" i="1"/>
  <c r="Q2874" i="1"/>
  <c r="Q2858" i="1"/>
  <c r="Q2842" i="1"/>
  <c r="Q2826" i="1"/>
  <c r="Q2810" i="1"/>
  <c r="Q2794" i="1"/>
  <c r="Q2778" i="1"/>
  <c r="Q2762" i="1"/>
  <c r="Q2746" i="1"/>
  <c r="Q2730" i="1"/>
  <c r="Q2714" i="1"/>
  <c r="Q2698" i="1"/>
  <c r="Q2682" i="1"/>
  <c r="Q2666" i="1"/>
  <c r="Q2650" i="1"/>
  <c r="Q2634" i="1"/>
  <c r="Q2618" i="1"/>
  <c r="Q2602" i="1"/>
  <c r="Q2586" i="1"/>
  <c r="Q2570" i="1"/>
  <c r="Q2554" i="1"/>
  <c r="Q2538" i="1"/>
  <c r="Q2522" i="1"/>
  <c r="Q2506" i="1"/>
  <c r="Q2490" i="1"/>
  <c r="Q2474" i="1"/>
  <c r="Q2458" i="1"/>
  <c r="Q2442" i="1"/>
  <c r="Q2426" i="1"/>
  <c r="Q2410" i="1"/>
  <c r="Q2394" i="1"/>
  <c r="Q2378" i="1"/>
  <c r="Q2362" i="1"/>
  <c r="Q2346" i="1"/>
  <c r="Q2330" i="1"/>
  <c r="Q2314" i="1"/>
  <c r="Q2298" i="1"/>
  <c r="Q2282" i="1"/>
  <c r="Q2266" i="1"/>
  <c r="Q2250" i="1"/>
  <c r="Q2234" i="1"/>
  <c r="Q2218" i="1"/>
  <c r="Q2202" i="1"/>
  <c r="Q2186" i="1"/>
  <c r="Q2170" i="1"/>
  <c r="Q2154" i="1"/>
  <c r="Q2138" i="1"/>
  <c r="Q2122" i="1"/>
  <c r="Q2106" i="1"/>
  <c r="Q2090" i="1"/>
  <c r="Q2074" i="1"/>
  <c r="Q2058" i="1"/>
  <c r="Q2042" i="1"/>
  <c r="Q2026" i="1"/>
  <c r="Q2010" i="1"/>
  <c r="Q1994" i="1"/>
  <c r="Q1978" i="1"/>
  <c r="Q1962" i="1"/>
  <c r="Q1946" i="1"/>
  <c r="Q1930" i="1"/>
  <c r="Q1914" i="1"/>
  <c r="Q1898" i="1"/>
  <c r="Q1882" i="1"/>
  <c r="Q1866" i="1"/>
  <c r="Q1850" i="1"/>
  <c r="Q1834" i="1"/>
  <c r="Q1818" i="1"/>
  <c r="Q1802" i="1"/>
  <c r="Q1786" i="1"/>
  <c r="Q1770" i="1"/>
  <c r="Q1754" i="1"/>
  <c r="Q1738" i="1"/>
  <c r="Q1722" i="1"/>
  <c r="Q1706" i="1"/>
  <c r="Q1690" i="1"/>
  <c r="Q1674" i="1"/>
  <c r="Q1658" i="1"/>
  <c r="Q1642" i="1"/>
  <c r="Q1626" i="1"/>
  <c r="Q1610" i="1"/>
  <c r="Q1594" i="1"/>
  <c r="Q1578" i="1"/>
  <c r="Q1562" i="1"/>
  <c r="Q1546" i="1"/>
  <c r="Q1530" i="1"/>
  <c r="Q1514" i="1"/>
  <c r="Q1498" i="1"/>
  <c r="Q1482" i="1"/>
  <c r="Q1466" i="1"/>
  <c r="Q1450" i="1"/>
  <c r="Q1434" i="1"/>
  <c r="Q1418" i="1"/>
  <c r="Q1402" i="1"/>
  <c r="Q1386" i="1"/>
  <c r="Q1370" i="1"/>
  <c r="Q1354" i="1"/>
  <c r="Q1338" i="1"/>
  <c r="Q1322" i="1"/>
  <c r="Q1306" i="1"/>
  <c r="Q1290" i="1"/>
  <c r="Q1274" i="1"/>
  <c r="Q1258" i="1"/>
  <c r="Q1242" i="1"/>
  <c r="Q1226" i="1"/>
  <c r="Q1210" i="1"/>
  <c r="Q1194" i="1"/>
  <c r="Q1178" i="1"/>
  <c r="Q1162" i="1"/>
  <c r="Q1146" i="1"/>
  <c r="Q1130" i="1"/>
  <c r="Q1114" i="1"/>
  <c r="Q1098" i="1"/>
  <c r="Q1082" i="1"/>
  <c r="Q1066" i="1"/>
  <c r="Q1050" i="1"/>
  <c r="Q1034" i="1"/>
  <c r="Q1018" i="1"/>
  <c r="Q1002" i="1"/>
  <c r="Q974" i="1"/>
  <c r="Q942" i="1"/>
  <c r="Q910" i="1"/>
  <c r="Q878" i="1"/>
  <c r="Q846" i="1"/>
  <c r="Q814" i="1"/>
  <c r="Q782" i="1"/>
  <c r="Q727" i="1"/>
  <c r="Q663" i="1"/>
  <c r="Q3659" i="1"/>
  <c r="Q3643" i="1"/>
  <c r="Q3627" i="1"/>
  <c r="Q3611" i="1"/>
  <c r="Q3595" i="1"/>
  <c r="Q3579" i="1"/>
  <c r="Q3563" i="1"/>
  <c r="Q3547" i="1"/>
  <c r="Q3531" i="1"/>
  <c r="Q3515" i="1"/>
  <c r="Q3499" i="1"/>
  <c r="Q3483" i="1"/>
  <c r="Q3467" i="1"/>
  <c r="Q3451" i="1"/>
  <c r="Q3435" i="1"/>
  <c r="Q3419" i="1"/>
  <c r="Q3403" i="1"/>
  <c r="Q3387" i="1"/>
  <c r="Q3371" i="1"/>
  <c r="Q3355" i="1"/>
  <c r="Q3339" i="1"/>
  <c r="Q3323" i="1"/>
  <c r="Q3307" i="1"/>
  <c r="Q3291" i="1"/>
  <c r="Q3275" i="1"/>
  <c r="Q3259" i="1"/>
  <c r="Q3243" i="1"/>
  <c r="Q3227" i="1"/>
  <c r="Q3211" i="1"/>
  <c r="Q3195" i="1"/>
  <c r="Q3179" i="1"/>
  <c r="Q3163" i="1"/>
  <c r="Q3147" i="1"/>
  <c r="Q3131" i="1"/>
  <c r="Q3115" i="1"/>
  <c r="Q3099" i="1"/>
  <c r="Q3083" i="1"/>
  <c r="Q3067" i="1"/>
  <c r="Q3051" i="1"/>
  <c r="Q3035" i="1"/>
  <c r="Q3019" i="1"/>
  <c r="Q3003" i="1"/>
  <c r="Q2987" i="1"/>
  <c r="Q2971" i="1"/>
  <c r="Q2955" i="1"/>
  <c r="Q2939" i="1"/>
  <c r="Q2923" i="1"/>
  <c r="Q2907" i="1"/>
  <c r="Q2891" i="1"/>
  <c r="Q2875" i="1"/>
  <c r="Q2859" i="1"/>
  <c r="Q2843" i="1"/>
  <c r="Q2827" i="1"/>
  <c r="Q2811" i="1"/>
  <c r="Q2795" i="1"/>
  <c r="Q2779" i="1"/>
  <c r="Q2763" i="1"/>
  <c r="Q2747" i="1"/>
  <c r="Q2731" i="1"/>
  <c r="Q2715" i="1"/>
  <c r="Q2699" i="1"/>
  <c r="Q2683" i="1"/>
  <c r="Q2667" i="1"/>
  <c r="Q2651" i="1"/>
  <c r="Q2635" i="1"/>
  <c r="Q2619" i="1"/>
  <c r="Q2603" i="1"/>
  <c r="Q2587" i="1"/>
  <c r="Q2571" i="1"/>
  <c r="Q2555" i="1"/>
  <c r="Q2539" i="1"/>
  <c r="Q2523" i="1"/>
  <c r="Q2507" i="1"/>
  <c r="Q2491" i="1"/>
  <c r="Q2475" i="1"/>
  <c r="Q2459" i="1"/>
  <c r="Q2443" i="1"/>
  <c r="Q2427" i="1"/>
  <c r="Q2411" i="1"/>
  <c r="Q2395" i="1"/>
  <c r="Q2379" i="1"/>
  <c r="Q2363" i="1"/>
  <c r="Q2347" i="1"/>
  <c r="Q2331" i="1"/>
  <c r="Q2315" i="1"/>
  <c r="Q2299" i="1"/>
  <c r="Q2283" i="1"/>
  <c r="Q2267" i="1"/>
  <c r="Q2251" i="1"/>
  <c r="Q2235" i="1"/>
  <c r="Q2219" i="1"/>
  <c r="Q2203" i="1"/>
  <c r="Q2187" i="1"/>
  <c r="Q2171" i="1"/>
  <c r="Q2155" i="1"/>
  <c r="Q2139" i="1"/>
  <c r="Q2123" i="1"/>
  <c r="Q2107" i="1"/>
  <c r="Q2091" i="1"/>
  <c r="Q2075" i="1"/>
  <c r="Q2059" i="1"/>
  <c r="Q2043" i="1"/>
  <c r="Q2027" i="1"/>
  <c r="Q2011" i="1"/>
  <c r="Q1995" i="1"/>
  <c r="Q1979" i="1"/>
  <c r="Q1963" i="1"/>
  <c r="Q1947" i="1"/>
  <c r="Q1931" i="1"/>
  <c r="Q1915" i="1"/>
  <c r="Q1899" i="1"/>
  <c r="Q1883" i="1"/>
  <c r="Q1867" i="1"/>
  <c r="Q1851" i="1"/>
  <c r="Q1835" i="1"/>
  <c r="Q1819" i="1"/>
  <c r="Q1803" i="1"/>
  <c r="Q1787" i="1"/>
  <c r="Q1771" i="1"/>
  <c r="Q1755" i="1"/>
  <c r="Q1739" i="1"/>
  <c r="Q1723" i="1"/>
  <c r="Q1707" i="1"/>
  <c r="Q1691" i="1"/>
  <c r="Q1675" i="1"/>
  <c r="Q1659" i="1"/>
  <c r="Q1643" i="1"/>
  <c r="Q1627" i="1"/>
  <c r="Q1611" i="1"/>
  <c r="Q1595" i="1"/>
  <c r="Q1579" i="1"/>
  <c r="Q1563" i="1"/>
  <c r="Q1547" i="1"/>
  <c r="Q1531" i="1"/>
  <c r="Q1515" i="1"/>
  <c r="Q1499" i="1"/>
  <c r="Q1483" i="1"/>
  <c r="Q1467" i="1"/>
  <c r="Q1451" i="1"/>
  <c r="Q1435" i="1"/>
  <c r="Q1419" i="1"/>
  <c r="Q1403" i="1"/>
  <c r="Q1387" i="1"/>
  <c r="Q1371" i="1"/>
  <c r="Q1355" i="1"/>
  <c r="Q1339" i="1"/>
  <c r="Q1323" i="1"/>
  <c r="Q1307" i="1"/>
  <c r="Q1291" i="1"/>
  <c r="Q1275" i="1"/>
  <c r="Q1259" i="1"/>
  <c r="Q1243" i="1"/>
  <c r="Q1227" i="1"/>
  <c r="Q1211" i="1"/>
  <c r="Q1195" i="1"/>
  <c r="Q1179" i="1"/>
  <c r="Q1163" i="1"/>
  <c r="Q1147" i="1"/>
  <c r="Q1131" i="1"/>
  <c r="Q1115" i="1"/>
  <c r="Q1099" i="1"/>
  <c r="Q1083" i="1"/>
  <c r="Q1067" i="1"/>
  <c r="Q1051" i="1"/>
  <c r="Q1035" i="1"/>
  <c r="Q1019" i="1"/>
  <c r="Q1003" i="1"/>
  <c r="Q987" i="1"/>
  <c r="Q971" i="1"/>
  <c r="Q955" i="1"/>
  <c r="Q939" i="1"/>
  <c r="Q923" i="1"/>
  <c r="Q907" i="1"/>
  <c r="Q891" i="1"/>
  <c r="Q875" i="1"/>
  <c r="Q859" i="1"/>
  <c r="Q843" i="1"/>
  <c r="Q827" i="1"/>
  <c r="Q811" i="1"/>
  <c r="Q795" i="1"/>
  <c r="Q779" i="1"/>
  <c r="Q754" i="1"/>
  <c r="Q722" i="1"/>
  <c r="Q690" i="1"/>
  <c r="Q658" i="1"/>
  <c r="Q626" i="1"/>
  <c r="Q594" i="1"/>
  <c r="Q562" i="1"/>
  <c r="Q530" i="1"/>
  <c r="Q498" i="1"/>
  <c r="Q466" i="1"/>
  <c r="Q434" i="1"/>
  <c r="Q402" i="1"/>
  <c r="Q370" i="1"/>
  <c r="Q338" i="1"/>
  <c r="Q306" i="1"/>
  <c r="Q274" i="1"/>
  <c r="Q242" i="1"/>
  <c r="Q210" i="1"/>
  <c r="Q178" i="1"/>
  <c r="Q146" i="1"/>
  <c r="Q114" i="1"/>
  <c r="Q82" i="1"/>
  <c r="Q50" i="1"/>
  <c r="Q18" i="1"/>
  <c r="Q8486" i="1"/>
  <c r="Q8470" i="1"/>
  <c r="Q8454" i="1"/>
  <c r="Q8438" i="1"/>
  <c r="Q8422" i="1"/>
  <c r="Q8406" i="1"/>
  <c r="Q8390" i="1"/>
  <c r="Q8374" i="1"/>
  <c r="Q8358" i="1"/>
  <c r="Q8342" i="1"/>
  <c r="Q8326" i="1"/>
  <c r="Q8310" i="1"/>
  <c r="Q8294" i="1"/>
  <c r="Q8278" i="1"/>
  <c r="Q8262" i="1"/>
  <c r="Q8246" i="1"/>
  <c r="Q8230" i="1"/>
  <c r="Q8214" i="1"/>
  <c r="Q8198" i="1"/>
  <c r="Q8182" i="1"/>
  <c r="Q8166" i="1"/>
  <c r="Q8150" i="1"/>
  <c r="Q8134" i="1"/>
  <c r="Q8118" i="1"/>
  <c r="Q8102" i="1"/>
  <c r="Q8086" i="1"/>
  <c r="Q8070" i="1"/>
  <c r="Q8054" i="1"/>
  <c r="Q8038" i="1"/>
  <c r="Q8022" i="1"/>
  <c r="Q8006" i="1"/>
  <c r="Q7990" i="1"/>
  <c r="Q7974" i="1"/>
  <c r="Q7958" i="1"/>
  <c r="Q7942" i="1"/>
  <c r="Q7926" i="1"/>
  <c r="Q7910" i="1"/>
  <c r="Q7894" i="1"/>
  <c r="Q7878" i="1"/>
  <c r="Q7862" i="1"/>
  <c r="Q7846" i="1"/>
  <c r="Q7830" i="1"/>
  <c r="Q7814" i="1"/>
  <c r="Q7798" i="1"/>
  <c r="Q7782" i="1"/>
  <c r="Q7766" i="1"/>
  <c r="Q7750" i="1"/>
  <c r="Q7734" i="1"/>
  <c r="Q7718" i="1"/>
  <c r="Q7702" i="1"/>
  <c r="Q7686" i="1"/>
  <c r="Q7670" i="1"/>
  <c r="Q7654" i="1"/>
  <c r="Q7638" i="1"/>
  <c r="Q7622" i="1"/>
  <c r="Q7606" i="1"/>
  <c r="Q7590" i="1"/>
  <c r="Q7574" i="1"/>
  <c r="Q7558" i="1"/>
  <c r="Q7542" i="1"/>
  <c r="Q7526" i="1"/>
  <c r="Q7510" i="1"/>
  <c r="Q7494" i="1"/>
  <c r="Q7478" i="1"/>
  <c r="Q7462" i="1"/>
  <c r="Q7446" i="1"/>
  <c r="Q7430" i="1"/>
  <c r="Q7414" i="1"/>
  <c r="Q7398" i="1"/>
  <c r="Q7382" i="1"/>
  <c r="Q7366" i="1"/>
  <c r="Q7350" i="1"/>
  <c r="Q7334" i="1"/>
  <c r="Q7318" i="1"/>
  <c r="Q7302" i="1"/>
  <c r="Q7286" i="1"/>
  <c r="Q7270" i="1"/>
  <c r="Q7254" i="1"/>
  <c r="Q7238" i="1"/>
  <c r="Q7222" i="1"/>
  <c r="Q7206" i="1"/>
  <c r="Q7190" i="1"/>
  <c r="Q7174" i="1"/>
  <c r="Q7158" i="1"/>
  <c r="Q7142" i="1"/>
  <c r="Q7126" i="1"/>
  <c r="Q7110" i="1"/>
  <c r="Q7094" i="1"/>
  <c r="Q7078" i="1"/>
  <c r="Q7062" i="1"/>
  <c r="Q7046" i="1"/>
  <c r="Q7030" i="1"/>
  <c r="Q7014" i="1"/>
  <c r="Q6998" i="1"/>
  <c r="Q6982" i="1"/>
  <c r="Q6966" i="1"/>
  <c r="Q6950" i="1"/>
  <c r="Q6934" i="1"/>
  <c r="Q6918" i="1"/>
  <c r="Q6902" i="1"/>
  <c r="Q6886" i="1"/>
  <c r="Q6870" i="1"/>
  <c r="Q6854" i="1"/>
  <c r="Q6838" i="1"/>
  <c r="Q6822" i="1"/>
  <c r="Q6806" i="1"/>
  <c r="Q6790" i="1"/>
  <c r="Q6774" i="1"/>
  <c r="Q6758" i="1"/>
  <c r="Q6742" i="1"/>
  <c r="Q6726" i="1"/>
  <c r="Q6710" i="1"/>
  <c r="Q6694" i="1"/>
  <c r="Q6678" i="1"/>
  <c r="Q6662" i="1"/>
  <c r="Q6646" i="1"/>
  <c r="Q6630" i="1"/>
  <c r="Q6614" i="1"/>
  <c r="Q6598" i="1"/>
  <c r="Q6582" i="1"/>
  <c r="Q6566" i="1"/>
  <c r="Q6550" i="1"/>
  <c r="Q6534" i="1"/>
  <c r="Q6518" i="1"/>
  <c r="Q6502" i="1"/>
  <c r="Q6486" i="1"/>
  <c r="Q6470" i="1"/>
  <c r="Q6454" i="1"/>
  <c r="Q6438" i="1"/>
  <c r="Q6422" i="1"/>
  <c r="Q6406" i="1"/>
  <c r="Q6390" i="1"/>
  <c r="Q6374" i="1"/>
  <c r="Q6358" i="1"/>
  <c r="Q6342" i="1"/>
  <c r="Q6326" i="1"/>
  <c r="Q6310" i="1"/>
  <c r="Q6294" i="1"/>
  <c r="Q6278" i="1"/>
  <c r="Q6262" i="1"/>
  <c r="Q6246" i="1"/>
  <c r="Q6230" i="1"/>
  <c r="Q6214" i="1"/>
  <c r="Q6198" i="1"/>
  <c r="Q6182" i="1"/>
  <c r="Q6166" i="1"/>
  <c r="Q6150" i="1"/>
  <c r="Q6134" i="1"/>
  <c r="Q6118" i="1"/>
  <c r="Q6102" i="1"/>
  <c r="Q6086" i="1"/>
  <c r="Q6070" i="1"/>
  <c r="Q6054" i="1"/>
  <c r="Q6038" i="1"/>
  <c r="Q6022" i="1"/>
  <c r="Q6006" i="1"/>
  <c r="Q5990" i="1"/>
  <c r="Q5974" i="1"/>
  <c r="Q5958" i="1"/>
  <c r="Q5942" i="1"/>
  <c r="Q5926" i="1"/>
  <c r="Q5910" i="1"/>
  <c r="Q5894" i="1"/>
  <c r="Q5878" i="1"/>
  <c r="Q5862" i="1"/>
  <c r="Q5846" i="1"/>
  <c r="Q5830" i="1"/>
  <c r="Q5814" i="1"/>
  <c r="Q5798" i="1"/>
  <c r="Q5782" i="1"/>
  <c r="Q5766" i="1"/>
  <c r="Q5750" i="1"/>
  <c r="Q5734" i="1"/>
  <c r="Q5718" i="1"/>
  <c r="Q5702" i="1"/>
  <c r="Q5686" i="1"/>
  <c r="Q5670" i="1"/>
  <c r="Q5654" i="1"/>
  <c r="Q5638" i="1"/>
  <c r="Q5622" i="1"/>
  <c r="Q5606" i="1"/>
  <c r="Q5590" i="1"/>
  <c r="Q5574" i="1"/>
  <c r="Q5558" i="1"/>
  <c r="Q5542" i="1"/>
  <c r="Q5526" i="1"/>
  <c r="Q5510" i="1"/>
  <c r="Q5494" i="1"/>
  <c r="Q5478" i="1"/>
  <c r="Q5462" i="1"/>
  <c r="Q5446" i="1"/>
  <c r="Q5430" i="1"/>
  <c r="Q5414" i="1"/>
  <c r="Q5398" i="1"/>
  <c r="Q5382" i="1"/>
  <c r="Q5366" i="1"/>
  <c r="Q5350" i="1"/>
  <c r="Q5334" i="1"/>
  <c r="Q5318" i="1"/>
  <c r="Q5302" i="1"/>
  <c r="Q5286" i="1"/>
  <c r="Q5270" i="1"/>
  <c r="Q5254" i="1"/>
  <c r="Q5238" i="1"/>
  <c r="Q5222" i="1"/>
  <c r="Q5206" i="1"/>
  <c r="Q5190" i="1"/>
  <c r="Q5174" i="1"/>
  <c r="Q5158" i="1"/>
  <c r="Q5142" i="1"/>
  <c r="Q5126" i="1"/>
  <c r="Q5110" i="1"/>
  <c r="Q5094" i="1"/>
  <c r="Q5078" i="1"/>
  <c r="Q5062" i="1"/>
  <c r="Q5046" i="1"/>
  <c r="Q5030" i="1"/>
  <c r="Q5014" i="1"/>
  <c r="Q4998" i="1"/>
  <c r="Q4982" i="1"/>
  <c r="Q4966" i="1"/>
  <c r="Q4950" i="1"/>
  <c r="Q4934" i="1"/>
  <c r="Q4918" i="1"/>
  <c r="Q4902" i="1"/>
  <c r="Q4886" i="1"/>
  <c r="Q4870" i="1"/>
  <c r="Q4854" i="1"/>
  <c r="Q4838" i="1"/>
  <c r="Q4822" i="1"/>
  <c r="Q4806" i="1"/>
  <c r="Q4790" i="1"/>
  <c r="Q4774" i="1"/>
  <c r="Q4758" i="1"/>
  <c r="Q4742" i="1"/>
  <c r="Q4726" i="1"/>
  <c r="Q4710" i="1"/>
  <c r="Q4694" i="1"/>
  <c r="Q4678" i="1"/>
  <c r="Q4662" i="1"/>
  <c r="Q4646" i="1"/>
  <c r="Q4630" i="1"/>
  <c r="Q4614" i="1"/>
  <c r="Q4598" i="1"/>
  <c r="Q4582" i="1"/>
  <c r="Q4566" i="1"/>
  <c r="Q4550" i="1"/>
  <c r="Q4534" i="1"/>
  <c r="Q4518" i="1"/>
  <c r="Q4502" i="1"/>
  <c r="Q4486" i="1"/>
  <c r="Q4470" i="1"/>
  <c r="Q4454" i="1"/>
  <c r="Q4438" i="1"/>
  <c r="Q4422" i="1"/>
  <c r="Q4406" i="1"/>
  <c r="Q4390" i="1"/>
  <c r="Q4374" i="1"/>
  <c r="Q4358" i="1"/>
  <c r="Q4342" i="1"/>
  <c r="Q4326" i="1"/>
  <c r="Q4310" i="1"/>
  <c r="Q4294" i="1"/>
  <c r="Q4278" i="1"/>
  <c r="Q4262" i="1"/>
  <c r="Q4246" i="1"/>
  <c r="Q4230" i="1"/>
  <c r="Q4214" i="1"/>
  <c r="Q4198" i="1"/>
  <c r="Q4182" i="1"/>
  <c r="Q4166" i="1"/>
  <c r="Q4150" i="1"/>
  <c r="Q4134" i="1"/>
  <c r="Q4118" i="1"/>
  <c r="Q4102" i="1"/>
  <c r="Q4086" i="1"/>
  <c r="Q4070" i="1"/>
  <c r="Q4054" i="1"/>
  <c r="Q4038" i="1"/>
  <c r="Q4022" i="1"/>
  <c r="Q4006" i="1"/>
  <c r="Q3990" i="1"/>
  <c r="Q3974" i="1"/>
  <c r="Q3958" i="1"/>
  <c r="Q3942" i="1"/>
  <c r="Q3926" i="1"/>
  <c r="Q3910" i="1"/>
  <c r="Q3894" i="1"/>
  <c r="Q3878" i="1"/>
  <c r="Q3862" i="1"/>
  <c r="Q3846" i="1"/>
  <c r="Q3830" i="1"/>
  <c r="Q3814" i="1"/>
  <c r="Q3798" i="1"/>
  <c r="Q3782" i="1"/>
  <c r="Q3766" i="1"/>
  <c r="Q3750" i="1"/>
  <c r="Q3734" i="1"/>
  <c r="Q3718" i="1"/>
  <c r="Q3702" i="1"/>
  <c r="Q3686" i="1"/>
  <c r="Q3670" i="1"/>
  <c r="Q3654" i="1"/>
  <c r="Q3638" i="1"/>
  <c r="Q3622" i="1"/>
  <c r="Q3606" i="1"/>
  <c r="Q3590" i="1"/>
  <c r="Q3574" i="1"/>
  <c r="Q3558" i="1"/>
  <c r="Q3542" i="1"/>
  <c r="Q3526" i="1"/>
  <c r="Q3510" i="1"/>
  <c r="Q3494" i="1"/>
  <c r="Q3478" i="1"/>
  <c r="Q3462" i="1"/>
  <c r="Q3446" i="1"/>
  <c r="Q3430" i="1"/>
  <c r="Q3414" i="1"/>
  <c r="Q3398" i="1"/>
  <c r="Q3382" i="1"/>
  <c r="Q3366" i="1"/>
  <c r="Q3350" i="1"/>
  <c r="Q3334" i="1"/>
  <c r="Q3318" i="1"/>
  <c r="Q3302" i="1"/>
  <c r="Q3286" i="1"/>
  <c r="Q3270" i="1"/>
  <c r="Q3254" i="1"/>
  <c r="Q3238" i="1"/>
  <c r="Q3222" i="1"/>
  <c r="Q3206" i="1"/>
  <c r="Q3190" i="1"/>
  <c r="Q3174" i="1"/>
  <c r="Q3158" i="1"/>
  <c r="Q3142" i="1"/>
  <c r="Q3126" i="1"/>
  <c r="Q3110" i="1"/>
  <c r="Q3094" i="1"/>
  <c r="Q3078" i="1"/>
  <c r="Q3062" i="1"/>
  <c r="Q3046" i="1"/>
  <c r="Q3030" i="1"/>
  <c r="Q3014" i="1"/>
  <c r="Q2998" i="1"/>
  <c r="Q2982" i="1"/>
  <c r="Q2966" i="1"/>
  <c r="Q2950" i="1"/>
  <c r="Q2934" i="1"/>
  <c r="Q2918" i="1"/>
  <c r="Q2902" i="1"/>
  <c r="Q2886" i="1"/>
  <c r="Q2870" i="1"/>
  <c r="Q2854" i="1"/>
  <c r="Q2838" i="1"/>
  <c r="Q2822" i="1"/>
  <c r="Q2806" i="1"/>
  <c r="Q2790" i="1"/>
  <c r="Q2774" i="1"/>
  <c r="Q2758" i="1"/>
  <c r="Q2742" i="1"/>
  <c r="Q2726" i="1"/>
  <c r="Q2710" i="1"/>
  <c r="Q2694" i="1"/>
  <c r="Q2678" i="1"/>
  <c r="Q2662" i="1"/>
  <c r="Q2646" i="1"/>
  <c r="Q2630" i="1"/>
  <c r="Q2614" i="1"/>
  <c r="Q2598" i="1"/>
  <c r="Q2582" i="1"/>
  <c r="Q2566" i="1"/>
  <c r="Q2550" i="1"/>
  <c r="Q2534" i="1"/>
  <c r="Q2518" i="1"/>
  <c r="Q2502" i="1"/>
  <c r="Q2486" i="1"/>
  <c r="Q2470" i="1"/>
  <c r="Q2454" i="1"/>
  <c r="Q2438" i="1"/>
  <c r="Q2422" i="1"/>
  <c r="Q2406" i="1"/>
  <c r="Q2390" i="1"/>
  <c r="Q2374" i="1"/>
  <c r="Q2358" i="1"/>
  <c r="Q2342" i="1"/>
  <c r="Q2326" i="1"/>
  <c r="Q2310" i="1"/>
  <c r="Q2294" i="1"/>
  <c r="Q2278" i="1"/>
  <c r="Q2262" i="1"/>
  <c r="Q2246" i="1"/>
  <c r="Q2230" i="1"/>
  <c r="Q2214" i="1"/>
  <c r="Q2198" i="1"/>
  <c r="Q2182" i="1"/>
  <c r="Q2166" i="1"/>
  <c r="Q2150" i="1"/>
  <c r="Q2134" i="1"/>
  <c r="Q2118" i="1"/>
  <c r="Q2102" i="1"/>
  <c r="Q2086" i="1"/>
  <c r="Q2070" i="1"/>
  <c r="Q2054" i="1"/>
  <c r="Q2038" i="1"/>
  <c r="Q2022" i="1"/>
  <c r="Q2006" i="1"/>
  <c r="Q1990" i="1"/>
  <c r="Q1974" i="1"/>
  <c r="Q1958" i="1"/>
  <c r="Q1942" i="1"/>
  <c r="Q1926" i="1"/>
  <c r="Q1910" i="1"/>
  <c r="Q1894" i="1"/>
  <c r="Q1878" i="1"/>
  <c r="Q1862" i="1"/>
  <c r="Q1846" i="1"/>
  <c r="Q1830" i="1"/>
  <c r="Q1814" i="1"/>
  <c r="Q1798" i="1"/>
  <c r="Q1782" i="1"/>
  <c r="Q1766" i="1"/>
  <c r="Q1750" i="1"/>
  <c r="Q1734" i="1"/>
  <c r="Q1718" i="1"/>
  <c r="Q1702" i="1"/>
  <c r="Q1686" i="1"/>
  <c r="Q1670" i="1"/>
  <c r="Q1654" i="1"/>
  <c r="Q1638" i="1"/>
  <c r="Q1622" i="1"/>
  <c r="Q1606" i="1"/>
  <c r="Q1590" i="1"/>
  <c r="Q1574" i="1"/>
  <c r="Q1558" i="1"/>
  <c r="Q1542" i="1"/>
  <c r="Q1526" i="1"/>
  <c r="Q1510" i="1"/>
  <c r="Q1494" i="1"/>
  <c r="Q1478" i="1"/>
  <c r="Q1462" i="1"/>
  <c r="Q1446" i="1"/>
  <c r="Q1430" i="1"/>
  <c r="Q1414" i="1"/>
  <c r="Q1398" i="1"/>
  <c r="Q1382" i="1"/>
  <c r="Q1366" i="1"/>
  <c r="Q1350" i="1"/>
  <c r="Q1334" i="1"/>
  <c r="Q1318" i="1"/>
  <c r="Q1302" i="1"/>
  <c r="Q1286" i="1"/>
  <c r="Q1270" i="1"/>
  <c r="Q1254" i="1"/>
  <c r="Q1238" i="1"/>
  <c r="Q1222" i="1"/>
  <c r="Q1206" i="1"/>
  <c r="Q1190" i="1"/>
  <c r="Q1174" i="1"/>
  <c r="Q1158" i="1"/>
  <c r="Q1142" i="1"/>
  <c r="Q1126" i="1"/>
  <c r="Q1110" i="1"/>
  <c r="Q1094" i="1"/>
  <c r="Q1078" i="1"/>
  <c r="Q1062" i="1"/>
  <c r="Q1046" i="1"/>
  <c r="Q1030" i="1"/>
  <c r="Q1014" i="1"/>
  <c r="Q998" i="1"/>
  <c r="Q966" i="1"/>
  <c r="Q934" i="1"/>
  <c r="Q902" i="1"/>
  <c r="Q870" i="1"/>
  <c r="Q838" i="1"/>
  <c r="Q806" i="1"/>
  <c r="Q774" i="1"/>
  <c r="Q711" i="1"/>
  <c r="Q647" i="1"/>
  <c r="Q986" i="1"/>
  <c r="Q970" i="1"/>
  <c r="Q954" i="1"/>
  <c r="Q938" i="1"/>
  <c r="Q922" i="1"/>
  <c r="Q906" i="1"/>
  <c r="Q890" i="1"/>
  <c r="Q874" i="1"/>
  <c r="Q858" i="1"/>
  <c r="Q842" i="1"/>
  <c r="Q826" i="1"/>
  <c r="Q810" i="1"/>
  <c r="Q794" i="1"/>
  <c r="Q778" i="1"/>
  <c r="Q751" i="1"/>
  <c r="Q719" i="1"/>
  <c r="Q687" i="1"/>
  <c r="Q655" i="1"/>
  <c r="Q623" i="1"/>
  <c r="Q591" i="1"/>
  <c r="Q559" i="1"/>
  <c r="Q527" i="1"/>
  <c r="Q495" i="1"/>
  <c r="Q463" i="1"/>
  <c r="Q431" i="1"/>
  <c r="Q399" i="1"/>
  <c r="Q367" i="1"/>
  <c r="Q335" i="1"/>
  <c r="Q303" i="1"/>
  <c r="Q271" i="1"/>
  <c r="Q239" i="1"/>
  <c r="Q207" i="1"/>
  <c r="Q175" i="1"/>
  <c r="Q143" i="1"/>
  <c r="Q111" i="1"/>
  <c r="Q79" i="1"/>
  <c r="Q47" i="1"/>
  <c r="Q15" i="1"/>
  <c r="Q757" i="1"/>
  <c r="Q741" i="1"/>
  <c r="Q725" i="1"/>
  <c r="Q709" i="1"/>
  <c r="Q693" i="1"/>
  <c r="Q677" i="1"/>
  <c r="Q661" i="1"/>
  <c r="Q645" i="1"/>
  <c r="Q629" i="1"/>
  <c r="Q613" i="1"/>
  <c r="Q597" i="1"/>
  <c r="Q581" i="1"/>
  <c r="Q565" i="1"/>
  <c r="Q549" i="1"/>
  <c r="Q533" i="1"/>
  <c r="Q517" i="1"/>
  <c r="Q501" i="1"/>
  <c r="Q485" i="1"/>
  <c r="Q469" i="1"/>
  <c r="Q453" i="1"/>
  <c r="Q437" i="1"/>
  <c r="Q421" i="1"/>
  <c r="Q405" i="1"/>
  <c r="Q389" i="1"/>
  <c r="Q373" i="1"/>
  <c r="Q357" i="1"/>
  <c r="Q341" i="1"/>
  <c r="Q325" i="1"/>
  <c r="Q309" i="1"/>
  <c r="Q293" i="1"/>
  <c r="Q277" i="1"/>
  <c r="Q261" i="1"/>
  <c r="Q245" i="1"/>
  <c r="Q229" i="1"/>
  <c r="Q213" i="1"/>
  <c r="Q197" i="1"/>
  <c r="Q181" i="1"/>
  <c r="Q165" i="1"/>
  <c r="Q149" i="1"/>
  <c r="Q133" i="1"/>
  <c r="Q117" i="1"/>
  <c r="Q101" i="1"/>
  <c r="Q85" i="1"/>
  <c r="Q69" i="1"/>
  <c r="Q53" i="1"/>
  <c r="Q37" i="1"/>
  <c r="Q21" i="1"/>
  <c r="Q768" i="1"/>
  <c r="Q752" i="1"/>
  <c r="Q736" i="1"/>
  <c r="Q720" i="1"/>
  <c r="Q704" i="1"/>
  <c r="Q688" i="1"/>
  <c r="Q672" i="1"/>
  <c r="Q656" i="1"/>
  <c r="Q640" i="1"/>
  <c r="Q624" i="1"/>
  <c r="Q608" i="1"/>
  <c r="Q592" i="1"/>
  <c r="Q576" i="1"/>
  <c r="Q560" i="1"/>
  <c r="Q544" i="1"/>
  <c r="Q528" i="1"/>
  <c r="Q512" i="1"/>
  <c r="Q496" i="1"/>
  <c r="Q480" i="1"/>
  <c r="Q464" i="1"/>
  <c r="Q448" i="1"/>
  <c r="Q432" i="1"/>
  <c r="Q416" i="1"/>
  <c r="Q400" i="1"/>
  <c r="Q384" i="1"/>
  <c r="Q368" i="1"/>
  <c r="Q352" i="1"/>
  <c r="Q336" i="1"/>
  <c r="Q320" i="1"/>
  <c r="Q304" i="1"/>
  <c r="Q288" i="1"/>
  <c r="Q272" i="1"/>
  <c r="Q256" i="1"/>
  <c r="Q240" i="1"/>
  <c r="Q224" i="1"/>
  <c r="Q208" i="1"/>
  <c r="Q192" i="1"/>
  <c r="Q176" i="1"/>
  <c r="Q160" i="1"/>
  <c r="Q144" i="1"/>
  <c r="Q128" i="1"/>
  <c r="Q112" i="1"/>
  <c r="Q96" i="1"/>
  <c r="Q80" i="1"/>
  <c r="Q64" i="1"/>
  <c r="Q48" i="1"/>
  <c r="Q32" i="1"/>
  <c r="Q16" i="1"/>
  <c r="Q615" i="1"/>
  <c r="Q583" i="1"/>
  <c r="Q551" i="1"/>
  <c r="Q519" i="1"/>
  <c r="Q487" i="1"/>
  <c r="Q455" i="1"/>
  <c r="Q423" i="1"/>
  <c r="Q391" i="1"/>
  <c r="Q359" i="1"/>
  <c r="Q327" i="1"/>
  <c r="Q295" i="1"/>
  <c r="Q263" i="1"/>
  <c r="Q231" i="1"/>
  <c r="Q199" i="1"/>
  <c r="Q167" i="1"/>
  <c r="Q135" i="1"/>
  <c r="Q103" i="1"/>
  <c r="Q71" i="1"/>
  <c r="Q39" i="1"/>
  <c r="Q769" i="1"/>
  <c r="Q753" i="1"/>
  <c r="Q737" i="1"/>
  <c r="Q721" i="1"/>
  <c r="Q705" i="1"/>
  <c r="Q689" i="1"/>
  <c r="Q673" i="1"/>
  <c r="Q657" i="1"/>
  <c r="Q641" i="1"/>
  <c r="Q625" i="1"/>
  <c r="Q609" i="1"/>
  <c r="Q593" i="1"/>
  <c r="Q577" i="1"/>
  <c r="Q561" i="1"/>
  <c r="Q545" i="1"/>
  <c r="Q529" i="1"/>
  <c r="Q513" i="1"/>
  <c r="Q497" i="1"/>
  <c r="Q481" i="1"/>
  <c r="Q465" i="1"/>
  <c r="Q449" i="1"/>
  <c r="Q433" i="1"/>
  <c r="Q417" i="1"/>
  <c r="Q401" i="1"/>
  <c r="Q385" i="1"/>
  <c r="Q369" i="1"/>
  <c r="Q353" i="1"/>
  <c r="Q337" i="1"/>
  <c r="Q321" i="1"/>
  <c r="Q305" i="1"/>
  <c r="Q289" i="1"/>
  <c r="Q273" i="1"/>
  <c r="Q257" i="1"/>
  <c r="Q241" i="1"/>
  <c r="Q225" i="1"/>
  <c r="Q209" i="1"/>
  <c r="Q193" i="1"/>
  <c r="Q177" i="1"/>
  <c r="Q161" i="1"/>
  <c r="Q145" i="1"/>
  <c r="Q129" i="1"/>
  <c r="Q113" i="1"/>
  <c r="Q97" i="1"/>
  <c r="Q81" i="1"/>
  <c r="Q65" i="1"/>
  <c r="Q49" i="1"/>
  <c r="Q33" i="1"/>
  <c r="Q17" i="1"/>
  <c r="Q764" i="1"/>
  <c r="Q748" i="1"/>
  <c r="Q732" i="1"/>
  <c r="Q716" i="1"/>
  <c r="Q700" i="1"/>
  <c r="Q684" i="1"/>
  <c r="Q668" i="1"/>
  <c r="Q652" i="1"/>
  <c r="Q636" i="1"/>
  <c r="Q620" i="1"/>
  <c r="Q604" i="1"/>
  <c r="Q588" i="1"/>
  <c r="Q572" i="1"/>
  <c r="Q556" i="1"/>
  <c r="Q540" i="1"/>
  <c r="Q524" i="1"/>
  <c r="Q508" i="1"/>
  <c r="Q492" i="1"/>
  <c r="Q476" i="1"/>
  <c r="Q460" i="1"/>
  <c r="Q444" i="1"/>
  <c r="Q428" i="1"/>
  <c r="Q412" i="1"/>
  <c r="Q396" i="1"/>
  <c r="Q380" i="1"/>
  <c r="Q364" i="1"/>
  <c r="Q348" i="1"/>
  <c r="Q332" i="1"/>
  <c r="Q316" i="1"/>
  <c r="Q300" i="1"/>
  <c r="Q284" i="1"/>
  <c r="Q268" i="1"/>
  <c r="Q252" i="1"/>
  <c r="Q236" i="1"/>
  <c r="Q220" i="1"/>
  <c r="Q204" i="1"/>
  <c r="Q188" i="1"/>
  <c r="Q172" i="1"/>
  <c r="Q156" i="1"/>
  <c r="Q140" i="1"/>
  <c r="Q124" i="1"/>
  <c r="Q108" i="1"/>
  <c r="Q92" i="1"/>
  <c r="Q76" i="1"/>
  <c r="Q60" i="1"/>
  <c r="Q44" i="1"/>
  <c r="Q28" i="1"/>
  <c r="Q994" i="1"/>
  <c r="Q978" i="1"/>
  <c r="Q962" i="1"/>
  <c r="Q946" i="1"/>
  <c r="Q930" i="1"/>
  <c r="Q914" i="1"/>
  <c r="Q898" i="1"/>
  <c r="Q882" i="1"/>
  <c r="Q866" i="1"/>
  <c r="Q850" i="1"/>
  <c r="Q834" i="1"/>
  <c r="Q818" i="1"/>
  <c r="Q802" i="1"/>
  <c r="Q786" i="1"/>
  <c r="Q767" i="1"/>
  <c r="Q735" i="1"/>
  <c r="Q703" i="1"/>
  <c r="Q671" i="1"/>
  <c r="Q639" i="1"/>
  <c r="Q607" i="1"/>
  <c r="Q575" i="1"/>
  <c r="Q543" i="1"/>
  <c r="Q511" i="1"/>
  <c r="Q479" i="1"/>
  <c r="Q447" i="1"/>
  <c r="Q415" i="1"/>
  <c r="Q383" i="1"/>
  <c r="Q351" i="1"/>
  <c r="Q319" i="1"/>
  <c r="Q287" i="1"/>
  <c r="Q255" i="1"/>
  <c r="Q223" i="1"/>
  <c r="Q191" i="1"/>
  <c r="Q159" i="1"/>
  <c r="Q127" i="1"/>
  <c r="Q95" i="1"/>
  <c r="Q63" i="1"/>
  <c r="Q31" i="1"/>
  <c r="Q765" i="1"/>
  <c r="Q749" i="1"/>
  <c r="Q733" i="1"/>
  <c r="Q717" i="1"/>
  <c r="Q701" i="1"/>
  <c r="Q685" i="1"/>
  <c r="Q669" i="1"/>
  <c r="Q653" i="1"/>
  <c r="Q637" i="1"/>
  <c r="Q621" i="1"/>
  <c r="Q605" i="1"/>
  <c r="Q589" i="1"/>
  <c r="Q573" i="1"/>
  <c r="Q557" i="1"/>
  <c r="Q541" i="1"/>
  <c r="Q525" i="1"/>
  <c r="Q509" i="1"/>
  <c r="Q493" i="1"/>
  <c r="Q477" i="1"/>
  <c r="Q461" i="1"/>
  <c r="Q445" i="1"/>
  <c r="Q429" i="1"/>
  <c r="Q413" i="1"/>
  <c r="Q397" i="1"/>
  <c r="Q381" i="1"/>
  <c r="Q365" i="1"/>
  <c r="Q349" i="1"/>
  <c r="Q333" i="1"/>
  <c r="Q317" i="1"/>
  <c r="Q301" i="1"/>
  <c r="Q285" i="1"/>
  <c r="Q269" i="1"/>
  <c r="Q253" i="1"/>
  <c r="Q237" i="1"/>
  <c r="Q221" i="1"/>
  <c r="Q205" i="1"/>
  <c r="Q189" i="1"/>
  <c r="Q173" i="1"/>
  <c r="Q157" i="1"/>
  <c r="Q141" i="1"/>
  <c r="Q125" i="1"/>
  <c r="Q109" i="1"/>
  <c r="Q93" i="1"/>
  <c r="Q77" i="1"/>
  <c r="Q61" i="1"/>
  <c r="Q45" i="1"/>
  <c r="Q29" i="1"/>
  <c r="Q13" i="1"/>
  <c r="Q760" i="1"/>
  <c r="Q744" i="1"/>
  <c r="Q728" i="1"/>
  <c r="Q712" i="1"/>
  <c r="Q696" i="1"/>
  <c r="Q680" i="1"/>
  <c r="Q664" i="1"/>
  <c r="Q648" i="1"/>
  <c r="Q632" i="1"/>
  <c r="Q616" i="1"/>
  <c r="Q600" i="1"/>
  <c r="Q584" i="1"/>
  <c r="Q568" i="1"/>
  <c r="Q552" i="1"/>
  <c r="Q536" i="1"/>
  <c r="Q520" i="1"/>
  <c r="Q504" i="1"/>
  <c r="Q488" i="1"/>
  <c r="Q472" i="1"/>
  <c r="Q456" i="1"/>
  <c r="Q440" i="1"/>
  <c r="Q424" i="1"/>
  <c r="Q408" i="1"/>
  <c r="Q392" i="1"/>
  <c r="Q376" i="1"/>
  <c r="Q360" i="1"/>
  <c r="Q344" i="1"/>
  <c r="Q328" i="1"/>
  <c r="Q312" i="1"/>
  <c r="Q296" i="1"/>
  <c r="Q280" i="1"/>
  <c r="Q264" i="1"/>
  <c r="Q248" i="1"/>
  <c r="Q232" i="1"/>
  <c r="Q216" i="1"/>
  <c r="Q200" i="1"/>
  <c r="Q184" i="1"/>
  <c r="Q168" i="1"/>
  <c r="Q152" i="1"/>
  <c r="Q136" i="1"/>
  <c r="Q120" i="1"/>
  <c r="Q104" i="1"/>
  <c r="Q88" i="1"/>
  <c r="Q72" i="1"/>
  <c r="Q56" i="1"/>
  <c r="Q40" i="1"/>
  <c r="Q24" i="1"/>
  <c r="Q631" i="1"/>
  <c r="Q599" i="1"/>
  <c r="Q567" i="1"/>
  <c r="Q535" i="1"/>
  <c r="Q503" i="1"/>
  <c r="Q471" i="1"/>
  <c r="Q439" i="1"/>
  <c r="Q407" i="1"/>
  <c r="Q375" i="1"/>
  <c r="Q343" i="1"/>
  <c r="Q311" i="1"/>
  <c r="Q279" i="1"/>
  <c r="Q247" i="1"/>
  <c r="Q215" i="1"/>
  <c r="Q183" i="1"/>
  <c r="Q151" i="1"/>
  <c r="Q119" i="1"/>
  <c r="Q87" i="1"/>
  <c r="Q55" i="1"/>
  <c r="Q23" i="1"/>
  <c r="Q761" i="1"/>
  <c r="Q745" i="1"/>
  <c r="Q729" i="1"/>
  <c r="Q713" i="1"/>
  <c r="Q697" i="1"/>
  <c r="Q681" i="1"/>
  <c r="Q665" i="1"/>
  <c r="Q649" i="1"/>
  <c r="Q633" i="1"/>
  <c r="Q617" i="1"/>
  <c r="Q601" i="1"/>
  <c r="Q585" i="1"/>
  <c r="Q569" i="1"/>
  <c r="Q553" i="1"/>
  <c r="Q537" i="1"/>
  <c r="Q521" i="1"/>
  <c r="Q505" i="1"/>
  <c r="Q489" i="1"/>
  <c r="Q473" i="1"/>
  <c r="Q457" i="1"/>
  <c r="Q441" i="1"/>
  <c r="Q425" i="1"/>
  <c r="Q409" i="1"/>
  <c r="Q393" i="1"/>
  <c r="Q377" i="1"/>
  <c r="Q361" i="1"/>
  <c r="Q345" i="1"/>
  <c r="Q329" i="1"/>
  <c r="Q313" i="1"/>
  <c r="Q297" i="1"/>
  <c r="Q281" i="1"/>
  <c r="Q265" i="1"/>
  <c r="Q249" i="1"/>
  <c r="Q233" i="1"/>
  <c r="Q217" i="1"/>
  <c r="Q201" i="1"/>
  <c r="Q185" i="1"/>
  <c r="Q169" i="1"/>
  <c r="Q153" i="1"/>
  <c r="Q137" i="1"/>
  <c r="Q121" i="1"/>
  <c r="Q105" i="1"/>
  <c r="Q89" i="1"/>
  <c r="Q73" i="1"/>
  <c r="Q57" i="1"/>
  <c r="Q41" i="1"/>
  <c r="Q25" i="1"/>
  <c r="Q772" i="1"/>
  <c r="Q756" i="1"/>
  <c r="Q740" i="1"/>
  <c r="Q724" i="1"/>
  <c r="Q708" i="1"/>
  <c r="Q692" i="1"/>
  <c r="Q676" i="1"/>
  <c r="Q660" i="1"/>
  <c r="Q644" i="1"/>
  <c r="Q628" i="1"/>
  <c r="Q612" i="1"/>
  <c r="Q596" i="1"/>
  <c r="Q580" i="1"/>
  <c r="Q564" i="1"/>
  <c r="Q548" i="1"/>
  <c r="Q532" i="1"/>
  <c r="Q516" i="1"/>
  <c r="Q500" i="1"/>
  <c r="Q484" i="1"/>
  <c r="Q468" i="1"/>
  <c r="Q452" i="1"/>
  <c r="Q436" i="1"/>
  <c r="Q420" i="1"/>
  <c r="Q404" i="1"/>
  <c r="Q388" i="1"/>
  <c r="Q372" i="1"/>
  <c r="Q356" i="1"/>
  <c r="Q340" i="1"/>
  <c r="Q324" i="1"/>
  <c r="Q308" i="1"/>
  <c r="Q292" i="1"/>
  <c r="Q276" i="1"/>
  <c r="Q260" i="1"/>
  <c r="Q244" i="1"/>
  <c r="Q228" i="1"/>
  <c r="Q212" i="1"/>
  <c r="Q196" i="1"/>
  <c r="Q180" i="1"/>
  <c r="Q164" i="1"/>
  <c r="Q148" i="1"/>
  <c r="Q132" i="1"/>
  <c r="Q116" i="1"/>
  <c r="Q100" i="1"/>
  <c r="Q84" i="1"/>
  <c r="Q68" i="1"/>
  <c r="Q52" i="1"/>
  <c r="Q36" i="1"/>
  <c r="Q20" i="1"/>
  <c r="R3264" i="1"/>
  <c r="R7505" i="1"/>
  <c r="R4032" i="1"/>
  <c r="R7121" i="1"/>
  <c r="R8049" i="1"/>
  <c r="R5824" i="1"/>
  <c r="R8497" i="1"/>
  <c r="R7249" i="1"/>
  <c r="R3520" i="1"/>
  <c r="R8353" i="1"/>
  <c r="R8097" i="1"/>
  <c r="R7841" i="1"/>
  <c r="R7473" i="1"/>
  <c r="R6961" i="1"/>
  <c r="R6016" i="1"/>
  <c r="R4992" i="1"/>
  <c r="R3968" i="1"/>
  <c r="R2883" i="1"/>
  <c r="R8401" i="1"/>
  <c r="R8145" i="1"/>
  <c r="R7889" i="1"/>
  <c r="R7569" i="1"/>
  <c r="R7057" i="1"/>
  <c r="R6208" i="1"/>
  <c r="R5184" i="1"/>
  <c r="R4160" i="1"/>
  <c r="R3136" i="1"/>
  <c r="R8449" i="1"/>
  <c r="R8193" i="1"/>
  <c r="R7937" i="1"/>
  <c r="R7665" i="1"/>
  <c r="R7153" i="1"/>
  <c r="R6400" i="1"/>
  <c r="R5376" i="1"/>
  <c r="R4352" i="1"/>
  <c r="R3328" i="1"/>
  <c r="R8493" i="1"/>
  <c r="R8429" i="1"/>
  <c r="R8365" i="1"/>
  <c r="R8301" i="1"/>
  <c r="R8237" i="1"/>
  <c r="R8173" i="1"/>
  <c r="R8109" i="1"/>
  <c r="R8045" i="1"/>
  <c r="R7981" i="1"/>
  <c r="R7917" i="1"/>
  <c r="R7853" i="1"/>
  <c r="R7789" i="1"/>
  <c r="R7725" i="1"/>
  <c r="R7625" i="1"/>
  <c r="R7497" i="1"/>
  <c r="R7369" i="1"/>
  <c r="R7241" i="1"/>
  <c r="R7113" i="1"/>
  <c r="R6985" i="1"/>
  <c r="R6832" i="1"/>
  <c r="R6576" i="1"/>
  <c r="R6320" i="1"/>
  <c r="R6064" i="1"/>
  <c r="R5808" i="1"/>
  <c r="R5552" i="1"/>
  <c r="R5296" i="1"/>
  <c r="R5040" i="1"/>
  <c r="R4784" i="1"/>
  <c r="R4528" i="1"/>
  <c r="R4272" i="1"/>
  <c r="R4016" i="1"/>
  <c r="R3760" i="1"/>
  <c r="R3504" i="1"/>
  <c r="R3248" i="1"/>
  <c r="R2979" i="1"/>
  <c r="R2260" i="1"/>
  <c r="R1236" i="1"/>
  <c r="R8473" i="1"/>
  <c r="R8409" i="1"/>
  <c r="R8345" i="1"/>
  <c r="R8281" i="1"/>
  <c r="R8217" i="1"/>
  <c r="R8153" i="1"/>
  <c r="R8089" i="1"/>
  <c r="R8025" i="1"/>
  <c r="R7961" i="1"/>
  <c r="R7897" i="1"/>
  <c r="R7833" i="1"/>
  <c r="R7769" i="1"/>
  <c r="R7705" i="1"/>
  <c r="R7585" i="1"/>
  <c r="R7457" i="1"/>
  <c r="R7329" i="1"/>
  <c r="R7201" i="1"/>
  <c r="R7073" i="1"/>
  <c r="R6945" i="1"/>
  <c r="R6752" i="1"/>
  <c r="R6496" i="1"/>
  <c r="R6240" i="1"/>
  <c r="R5984" i="1"/>
  <c r="R5728" i="1"/>
  <c r="R5472" i="1"/>
  <c r="R5216" i="1"/>
  <c r="R4960" i="1"/>
  <c r="R4704" i="1"/>
  <c r="R4448" i="1"/>
  <c r="R4192" i="1"/>
  <c r="R3936" i="1"/>
  <c r="R3680" i="1"/>
  <c r="R3424" i="1"/>
  <c r="R3168" i="1"/>
  <c r="R2819" i="1"/>
  <c r="R1940" i="1"/>
  <c r="R665" i="1"/>
  <c r="R8453" i="1"/>
  <c r="R8389" i="1"/>
  <c r="R8325" i="1"/>
  <c r="R8261" i="1"/>
  <c r="R8197" i="1"/>
  <c r="R8133" i="1"/>
  <c r="R8069" i="1"/>
  <c r="R8005" i="1"/>
  <c r="R7941" i="1"/>
  <c r="R7877" i="1"/>
  <c r="R7813" i="1"/>
  <c r="R7749" i="1"/>
  <c r="R7673" i="1"/>
  <c r="R7545" i="1"/>
  <c r="R7417" i="1"/>
  <c r="R7289" i="1"/>
  <c r="R7161" i="1"/>
  <c r="R7033" i="1"/>
  <c r="R6905" i="1"/>
  <c r="R6672" i="1"/>
  <c r="R6416" i="1"/>
  <c r="R6160" i="1"/>
  <c r="R5904" i="1"/>
  <c r="R5648" i="1"/>
  <c r="R5392" i="1"/>
  <c r="R5136" i="1"/>
  <c r="R4880" i="1"/>
  <c r="R4624" i="1"/>
  <c r="R4368" i="1"/>
  <c r="R4112" i="1"/>
  <c r="R3856" i="1"/>
  <c r="R3600" i="1"/>
  <c r="R3344" i="1"/>
  <c r="R3088" i="1"/>
  <c r="R2644" i="1"/>
  <c r="R1620" i="1"/>
  <c r="R8496" i="1"/>
  <c r="R8480" i="1"/>
  <c r="R8464" i="1"/>
  <c r="R8448" i="1"/>
  <c r="R8432" i="1"/>
  <c r="R8416" i="1"/>
  <c r="R8400" i="1"/>
  <c r="R8384" i="1"/>
  <c r="R8368" i="1"/>
  <c r="R8352" i="1"/>
  <c r="R8336" i="1"/>
  <c r="R8320" i="1"/>
  <c r="R8304" i="1"/>
  <c r="R8288" i="1"/>
  <c r="R8272" i="1"/>
  <c r="R8256" i="1"/>
  <c r="R8240" i="1"/>
  <c r="R8224" i="1"/>
  <c r="R8208" i="1"/>
  <c r="R8192" i="1"/>
  <c r="R8176" i="1"/>
  <c r="R8160" i="1"/>
  <c r="R8144" i="1"/>
  <c r="R8128" i="1"/>
  <c r="R8112" i="1"/>
  <c r="R8096" i="1"/>
  <c r="R8080" i="1"/>
  <c r="R8064" i="1"/>
  <c r="R8048" i="1"/>
  <c r="R8032" i="1"/>
  <c r="R8016" i="1"/>
  <c r="R8000" i="1"/>
  <c r="R7984" i="1"/>
  <c r="R7968" i="1"/>
  <c r="R7952" i="1"/>
  <c r="R7936" i="1"/>
  <c r="R7920" i="1"/>
  <c r="R7904" i="1"/>
  <c r="R7888" i="1"/>
  <c r="R7872" i="1"/>
  <c r="R7856" i="1"/>
  <c r="R7840" i="1"/>
  <c r="R7824" i="1"/>
  <c r="R7808" i="1"/>
  <c r="R7792" i="1"/>
  <c r="R7776" i="1"/>
  <c r="R7760" i="1"/>
  <c r="R7744" i="1"/>
  <c r="R7728" i="1"/>
  <c r="R7712" i="1"/>
  <c r="R7695" i="1"/>
  <c r="R7664" i="1"/>
  <c r="R7632" i="1"/>
  <c r="R7600" i="1"/>
  <c r="R7568" i="1"/>
  <c r="R7536" i="1"/>
  <c r="R7504" i="1"/>
  <c r="R7472" i="1"/>
  <c r="R7440" i="1"/>
  <c r="R7408" i="1"/>
  <c r="R7376" i="1"/>
  <c r="R7344" i="1"/>
  <c r="R7312" i="1"/>
  <c r="R7280" i="1"/>
  <c r="R7248" i="1"/>
  <c r="R7216" i="1"/>
  <c r="R7184" i="1"/>
  <c r="R7152" i="1"/>
  <c r="R7120" i="1"/>
  <c r="R7088" i="1"/>
  <c r="R7056" i="1"/>
  <c r="R7024" i="1"/>
  <c r="R6992" i="1"/>
  <c r="R6960" i="1"/>
  <c r="R6928" i="1"/>
  <c r="R6896" i="1"/>
  <c r="R6844" i="1"/>
  <c r="R6780" i="1"/>
  <c r="R6716" i="1"/>
  <c r="R6652" i="1"/>
  <c r="R6588" i="1"/>
  <c r="R6524" i="1"/>
  <c r="R6460" i="1"/>
  <c r="R6396" i="1"/>
  <c r="R6332" i="1"/>
  <c r="R6268" i="1"/>
  <c r="R6204" i="1"/>
  <c r="R6140" i="1"/>
  <c r="R6076" i="1"/>
  <c r="R6012" i="1"/>
  <c r="R5948" i="1"/>
  <c r="R5884" i="1"/>
  <c r="R5820" i="1"/>
  <c r="R5756" i="1"/>
  <c r="R5692" i="1"/>
  <c r="R5628" i="1"/>
  <c r="R5564" i="1"/>
  <c r="R5500" i="1"/>
  <c r="R5436" i="1"/>
  <c r="R5372" i="1"/>
  <c r="R5308" i="1"/>
  <c r="R5244" i="1"/>
  <c r="R5180" i="1"/>
  <c r="R5116" i="1"/>
  <c r="R5052" i="1"/>
  <c r="R4988" i="1"/>
  <c r="R4924" i="1"/>
  <c r="R4860" i="1"/>
  <c r="R4796" i="1"/>
  <c r="R4732" i="1"/>
  <c r="R4668" i="1"/>
  <c r="R4604" i="1"/>
  <c r="R4540" i="1"/>
  <c r="R4476" i="1"/>
  <c r="R4412" i="1"/>
  <c r="R4348" i="1"/>
  <c r="R4284" i="1"/>
  <c r="R4220" i="1"/>
  <c r="R4156" i="1"/>
  <c r="R4092" i="1"/>
  <c r="R4028" i="1"/>
  <c r="R3964" i="1"/>
  <c r="R3900" i="1"/>
  <c r="R3836" i="1"/>
  <c r="R3772" i="1"/>
  <c r="R3708" i="1"/>
  <c r="R3644" i="1"/>
  <c r="R3580" i="1"/>
  <c r="R3516" i="1"/>
  <c r="R3452" i="1"/>
  <c r="R3388" i="1"/>
  <c r="R3324" i="1"/>
  <c r="R3260" i="1"/>
  <c r="R3196" i="1"/>
  <c r="R3132" i="1"/>
  <c r="R3068" i="1"/>
  <c r="R3003" i="1"/>
  <c r="R2875" i="1"/>
  <c r="R2747" i="1"/>
  <c r="R2564" i="1"/>
  <c r="R2308" i="1"/>
  <c r="R2052" i="1"/>
  <c r="R1796" i="1"/>
  <c r="R1540" i="1"/>
  <c r="R1284" i="1"/>
  <c r="R889" i="1"/>
  <c r="R377" i="1"/>
  <c r="R8491" i="1"/>
  <c r="R8475" i="1"/>
  <c r="R8459" i="1"/>
  <c r="R8443" i="1"/>
  <c r="R8427" i="1"/>
  <c r="R8411" i="1"/>
  <c r="R8395" i="1"/>
  <c r="R8379" i="1"/>
  <c r="R8363" i="1"/>
  <c r="R8347" i="1"/>
  <c r="R8331" i="1"/>
  <c r="R8315" i="1"/>
  <c r="R8299" i="1"/>
  <c r="R8283" i="1"/>
  <c r="R8267" i="1"/>
  <c r="R8251" i="1"/>
  <c r="R8235" i="1"/>
  <c r="R8219" i="1"/>
  <c r="R8203" i="1"/>
  <c r="R8187" i="1"/>
  <c r="R8171" i="1"/>
  <c r="R8155" i="1"/>
  <c r="R8139" i="1"/>
  <c r="R8123" i="1"/>
  <c r="R8107" i="1"/>
  <c r="R8091" i="1"/>
  <c r="R8075" i="1"/>
  <c r="R8059" i="1"/>
  <c r="R8043" i="1"/>
  <c r="R8027" i="1"/>
  <c r="R8011" i="1"/>
  <c r="R7995" i="1"/>
  <c r="R7979" i="1"/>
  <c r="R7963" i="1"/>
  <c r="R7947" i="1"/>
  <c r="R7931" i="1"/>
  <c r="R7915" i="1"/>
  <c r="R7899" i="1"/>
  <c r="R7883" i="1"/>
  <c r="R7867" i="1"/>
  <c r="R7851" i="1"/>
  <c r="R7835" i="1"/>
  <c r="R7819" i="1"/>
  <c r="R7803" i="1"/>
  <c r="R7787" i="1"/>
  <c r="R7771" i="1"/>
  <c r="R7755" i="1"/>
  <c r="R7739" i="1"/>
  <c r="R7723" i="1"/>
  <c r="R7707" i="1"/>
  <c r="R7685" i="1"/>
  <c r="R7653" i="1"/>
  <c r="R7621" i="1"/>
  <c r="R7589" i="1"/>
  <c r="R7557" i="1"/>
  <c r="R7525" i="1"/>
  <c r="R7493" i="1"/>
  <c r="R7461" i="1"/>
  <c r="R7429" i="1"/>
  <c r="R7397" i="1"/>
  <c r="R7365" i="1"/>
  <c r="R7333" i="1"/>
  <c r="R7301" i="1"/>
  <c r="R7269" i="1"/>
  <c r="R7237" i="1"/>
  <c r="R7205" i="1"/>
  <c r="R7173" i="1"/>
  <c r="R7141" i="1"/>
  <c r="R7109" i="1"/>
  <c r="R7077" i="1"/>
  <c r="R7045" i="1"/>
  <c r="R7013" i="1"/>
  <c r="R6981" i="1"/>
  <c r="R6949" i="1"/>
  <c r="R6917" i="1"/>
  <c r="R6885" i="1"/>
  <c r="R6824" i="1"/>
  <c r="R6760" i="1"/>
  <c r="R6696" i="1"/>
  <c r="R6632" i="1"/>
  <c r="R6568" i="1"/>
  <c r="R6504" i="1"/>
  <c r="R6440" i="1"/>
  <c r="R6376" i="1"/>
  <c r="R6312" i="1"/>
  <c r="R6248" i="1"/>
  <c r="R6184" i="1"/>
  <c r="R6120" i="1"/>
  <c r="R6056" i="1"/>
  <c r="R5992" i="1"/>
  <c r="R5928" i="1"/>
  <c r="R5864" i="1"/>
  <c r="R5800" i="1"/>
  <c r="R5736" i="1"/>
  <c r="R5672" i="1"/>
  <c r="R5608" i="1"/>
  <c r="R5544" i="1"/>
  <c r="R5480" i="1"/>
  <c r="R5416" i="1"/>
  <c r="R5352" i="1"/>
  <c r="R5288" i="1"/>
  <c r="R5224" i="1"/>
  <c r="R5160" i="1"/>
  <c r="R5096" i="1"/>
  <c r="R5032" i="1"/>
  <c r="R4968" i="1"/>
  <c r="R4904" i="1"/>
  <c r="R4840" i="1"/>
  <c r="R4776" i="1"/>
  <c r="R4712" i="1"/>
  <c r="R4648" i="1"/>
  <c r="R4584" i="1"/>
  <c r="R4520" i="1"/>
  <c r="R4456" i="1"/>
  <c r="R4392" i="1"/>
  <c r="R4328" i="1"/>
  <c r="R4264" i="1"/>
  <c r="R4200" i="1"/>
  <c r="R4136" i="1"/>
  <c r="R4072" i="1"/>
  <c r="R4008" i="1"/>
  <c r="R3944" i="1"/>
  <c r="R3880" i="1"/>
  <c r="R3816" i="1"/>
  <c r="R3752" i="1"/>
  <c r="R3688" i="1"/>
  <c r="R3624" i="1"/>
  <c r="R3560" i="1"/>
  <c r="R3496" i="1"/>
  <c r="R3432" i="1"/>
  <c r="R3368" i="1"/>
  <c r="R3304" i="1"/>
  <c r="R3240" i="1"/>
  <c r="R3176" i="1"/>
  <c r="R3112" i="1"/>
  <c r="R3048" i="1"/>
  <c r="R2963" i="1"/>
  <c r="R2835" i="1"/>
  <c r="R2707" i="1"/>
  <c r="R2484" i="1"/>
  <c r="R2228" i="1"/>
  <c r="R1972" i="1"/>
  <c r="R1716" i="1"/>
  <c r="R1460" i="1"/>
  <c r="R1204" i="1"/>
  <c r="R729" i="1"/>
  <c r="R105" i="1"/>
  <c r="R8486" i="1"/>
  <c r="R8470" i="1"/>
  <c r="R8454" i="1"/>
  <c r="R8438" i="1"/>
  <c r="R8422" i="1"/>
  <c r="R8406" i="1"/>
  <c r="R8390" i="1"/>
  <c r="R8374" i="1"/>
  <c r="R8358" i="1"/>
  <c r="R8342" i="1"/>
  <c r="R8326" i="1"/>
  <c r="R8310" i="1"/>
  <c r="R8294" i="1"/>
  <c r="R8278" i="1"/>
  <c r="R8262" i="1"/>
  <c r="R8246" i="1"/>
  <c r="R8230" i="1"/>
  <c r="R8214" i="1"/>
  <c r="R8198" i="1"/>
  <c r="R8182" i="1"/>
  <c r="R8166" i="1"/>
  <c r="R8150" i="1"/>
  <c r="R8134" i="1"/>
  <c r="R8118" i="1"/>
  <c r="R8102" i="1"/>
  <c r="R8086" i="1"/>
  <c r="R8070" i="1"/>
  <c r="R8054" i="1"/>
  <c r="R8038" i="1"/>
  <c r="R8022" i="1"/>
  <c r="R8006" i="1"/>
  <c r="R7990" i="1"/>
  <c r="R7974" i="1"/>
  <c r="R7958" i="1"/>
  <c r="R7942" i="1"/>
  <c r="R7926" i="1"/>
  <c r="R7910" i="1"/>
  <c r="R7894" i="1"/>
  <c r="R7878" i="1"/>
  <c r="R7862" i="1"/>
  <c r="R7846" i="1"/>
  <c r="R7830" i="1"/>
  <c r="R7814" i="1"/>
  <c r="R7798" i="1"/>
  <c r="R7782" i="1"/>
  <c r="R7766" i="1"/>
  <c r="R7750" i="1"/>
  <c r="R7734" i="1"/>
  <c r="R7718" i="1"/>
  <c r="R7702" i="1"/>
  <c r="R7676" i="1"/>
  <c r="R7644" i="1"/>
  <c r="R7612" i="1"/>
  <c r="R7580" i="1"/>
  <c r="R7548" i="1"/>
  <c r="R7516" i="1"/>
  <c r="R7484" i="1"/>
  <c r="R7452" i="1"/>
  <c r="R7420" i="1"/>
  <c r="R7388" i="1"/>
  <c r="R7356" i="1"/>
  <c r="R7324" i="1"/>
  <c r="R7292" i="1"/>
  <c r="R7260" i="1"/>
  <c r="R7228" i="1"/>
  <c r="R7196" i="1"/>
  <c r="R7164" i="1"/>
  <c r="R7132" i="1"/>
  <c r="R7100" i="1"/>
  <c r="R7068" i="1"/>
  <c r="R7036" i="1"/>
  <c r="R7004" i="1"/>
  <c r="R6972" i="1"/>
  <c r="R6940" i="1"/>
  <c r="R6908" i="1"/>
  <c r="R6868" i="1"/>
  <c r="R6804" i="1"/>
  <c r="R6740" i="1"/>
  <c r="R6676" i="1"/>
  <c r="R6612" i="1"/>
  <c r="R6548" i="1"/>
  <c r="R6484" i="1"/>
  <c r="R6420" i="1"/>
  <c r="R6356" i="1"/>
  <c r="R6292" i="1"/>
  <c r="R6228" i="1"/>
  <c r="R6164" i="1"/>
  <c r="R6100" i="1"/>
  <c r="R6036" i="1"/>
  <c r="R5972" i="1"/>
  <c r="R5908" i="1"/>
  <c r="R5844" i="1"/>
  <c r="R5780" i="1"/>
  <c r="R5716" i="1"/>
  <c r="R5652" i="1"/>
  <c r="R5588" i="1"/>
  <c r="R5524" i="1"/>
  <c r="R5460" i="1"/>
  <c r="R5396" i="1"/>
  <c r="R5332" i="1"/>
  <c r="R5268" i="1"/>
  <c r="R5204" i="1"/>
  <c r="R5140" i="1"/>
  <c r="R5076" i="1"/>
  <c r="R5012" i="1"/>
  <c r="R4948" i="1"/>
  <c r="R4884" i="1"/>
  <c r="R4820" i="1"/>
  <c r="R4756" i="1"/>
  <c r="R8177" i="1"/>
  <c r="R8369" i="1"/>
  <c r="R6993" i="1"/>
  <c r="R3008" i="1"/>
  <c r="R5312" i="1"/>
  <c r="R7793" i="1"/>
  <c r="R4800" i="1"/>
  <c r="R8241" i="1"/>
  <c r="R6592" i="1"/>
  <c r="R1300" i="1"/>
  <c r="R8289" i="1"/>
  <c r="R8033" i="1"/>
  <c r="R7777" i="1"/>
  <c r="R7345" i="1"/>
  <c r="R6784" i="1"/>
  <c r="R5760" i="1"/>
  <c r="R4736" i="1"/>
  <c r="R3712" i="1"/>
  <c r="R2068" i="1"/>
  <c r="R8337" i="1"/>
  <c r="R8081" i="1"/>
  <c r="R7825" i="1"/>
  <c r="R7441" i="1"/>
  <c r="R6929" i="1"/>
  <c r="R5952" i="1"/>
  <c r="R4928" i="1"/>
  <c r="R3904" i="1"/>
  <c r="R2755" i="1"/>
  <c r="R8385" i="1"/>
  <c r="R8129" i="1"/>
  <c r="R7873" i="1"/>
  <c r="R7537" i="1"/>
  <c r="R7025" i="1"/>
  <c r="R6144" i="1"/>
  <c r="R5120" i="1"/>
  <c r="R4096" i="1"/>
  <c r="R3072" i="1"/>
  <c r="R8477" i="1"/>
  <c r="R8413" i="1"/>
  <c r="R8349" i="1"/>
  <c r="R8285" i="1"/>
  <c r="R8221" i="1"/>
  <c r="R8157" i="1"/>
  <c r="R8093" i="1"/>
  <c r="R8029" i="1"/>
  <c r="R7965" i="1"/>
  <c r="R7901" i="1"/>
  <c r="R7837" i="1"/>
  <c r="R7773" i="1"/>
  <c r="R7709" i="1"/>
  <c r="R7593" i="1"/>
  <c r="R7465" i="1"/>
  <c r="R7337" i="1"/>
  <c r="R7209" i="1"/>
  <c r="R7081" i="1"/>
  <c r="R6953" i="1"/>
  <c r="R6768" i="1"/>
  <c r="R6512" i="1"/>
  <c r="R6256" i="1"/>
  <c r="R6000" i="1"/>
  <c r="R5744" i="1"/>
  <c r="R5488" i="1"/>
  <c r="R5232" i="1"/>
  <c r="R4976" i="1"/>
  <c r="R4720" i="1"/>
  <c r="R4464" i="1"/>
  <c r="R4208" i="1"/>
  <c r="R3952" i="1"/>
  <c r="R3696" i="1"/>
  <c r="R3440" i="1"/>
  <c r="R3184" i="1"/>
  <c r="R2851" i="1"/>
  <c r="R2004" i="1"/>
  <c r="R793" i="1"/>
  <c r="R8457" i="1"/>
  <c r="R8393" i="1"/>
  <c r="R8329" i="1"/>
  <c r="R8265" i="1"/>
  <c r="R8201" i="1"/>
  <c r="R8137" i="1"/>
  <c r="R8073" i="1"/>
  <c r="R8009" i="1"/>
  <c r="R7945" i="1"/>
  <c r="R7881" i="1"/>
  <c r="R7817" i="1"/>
  <c r="R7753" i="1"/>
  <c r="R7681" i="1"/>
  <c r="R7553" i="1"/>
  <c r="R7425" i="1"/>
  <c r="R7297" i="1"/>
  <c r="R7169" i="1"/>
  <c r="R7041" i="1"/>
  <c r="R6913" i="1"/>
  <c r="R6688" i="1"/>
  <c r="R6432" i="1"/>
  <c r="R6176" i="1"/>
  <c r="R5920" i="1"/>
  <c r="R5664" i="1"/>
  <c r="R5408" i="1"/>
  <c r="R5152" i="1"/>
  <c r="R4896" i="1"/>
  <c r="R4640" i="1"/>
  <c r="R4384" i="1"/>
  <c r="R4128" i="1"/>
  <c r="R3872" i="1"/>
  <c r="R3616" i="1"/>
  <c r="R3360" i="1"/>
  <c r="R3104" i="1"/>
  <c r="R2691" i="1"/>
  <c r="R1684" i="1"/>
  <c r="R12" i="1"/>
  <c r="R8437" i="1"/>
  <c r="R8373" i="1"/>
  <c r="R8309" i="1"/>
  <c r="R8245" i="1"/>
  <c r="R8181" i="1"/>
  <c r="R8117" i="1"/>
  <c r="R8053" i="1"/>
  <c r="R7989" i="1"/>
  <c r="R7925" i="1"/>
  <c r="R7861" i="1"/>
  <c r="R7797" i="1"/>
  <c r="R7733" i="1"/>
  <c r="R7641" i="1"/>
  <c r="R7513" i="1"/>
  <c r="R7385" i="1"/>
  <c r="R7257" i="1"/>
  <c r="R7129" i="1"/>
  <c r="R7001" i="1"/>
  <c r="R6864" i="1"/>
  <c r="R6608" i="1"/>
  <c r="R6352" i="1"/>
  <c r="R6096" i="1"/>
  <c r="R5840" i="1"/>
  <c r="R5584" i="1"/>
  <c r="R5328" i="1"/>
  <c r="R5072" i="1"/>
  <c r="R4816" i="1"/>
  <c r="R4560" i="1"/>
  <c r="R4304" i="1"/>
  <c r="R4048" i="1"/>
  <c r="R3792" i="1"/>
  <c r="R3536" i="1"/>
  <c r="R3280" i="1"/>
  <c r="R3024" i="1"/>
  <c r="R2388" i="1"/>
  <c r="R1364" i="1"/>
  <c r="R8492" i="1"/>
  <c r="R8476" i="1"/>
  <c r="R8460" i="1"/>
  <c r="R8444" i="1"/>
  <c r="R8428" i="1"/>
  <c r="R8412" i="1"/>
  <c r="R8396" i="1"/>
  <c r="R8380" i="1"/>
  <c r="R8364" i="1"/>
  <c r="R8348" i="1"/>
  <c r="R8332" i="1"/>
  <c r="R8316" i="1"/>
  <c r="R8300" i="1"/>
  <c r="R8284" i="1"/>
  <c r="R8268" i="1"/>
  <c r="R8252" i="1"/>
  <c r="R8236" i="1"/>
  <c r="R8220" i="1"/>
  <c r="R8204" i="1"/>
  <c r="R8188" i="1"/>
  <c r="R8172" i="1"/>
  <c r="R8156" i="1"/>
  <c r="R8140" i="1"/>
  <c r="R8124" i="1"/>
  <c r="R8108" i="1"/>
  <c r="R8092" i="1"/>
  <c r="R8076" i="1"/>
  <c r="R8060" i="1"/>
  <c r="R8044" i="1"/>
  <c r="R8028" i="1"/>
  <c r="R8012" i="1"/>
  <c r="R7996" i="1"/>
  <c r="R7980" i="1"/>
  <c r="R7964" i="1"/>
  <c r="R7948" i="1"/>
  <c r="R7932" i="1"/>
  <c r="R7916" i="1"/>
  <c r="R7900" i="1"/>
  <c r="R7884" i="1"/>
  <c r="R7868" i="1"/>
  <c r="R7852" i="1"/>
  <c r="R7836" i="1"/>
  <c r="R7820" i="1"/>
  <c r="R7804" i="1"/>
  <c r="R7788" i="1"/>
  <c r="R7772" i="1"/>
  <c r="R7756" i="1"/>
  <c r="R7740" i="1"/>
  <c r="R7724" i="1"/>
  <c r="R7708" i="1"/>
  <c r="R7688" i="1"/>
  <c r="R7656" i="1"/>
  <c r="R7624" i="1"/>
  <c r="R7592" i="1"/>
  <c r="R7560" i="1"/>
  <c r="R7528" i="1"/>
  <c r="R7496" i="1"/>
  <c r="R7464" i="1"/>
  <c r="R7432" i="1"/>
  <c r="R7400" i="1"/>
  <c r="R7368" i="1"/>
  <c r="R7336" i="1"/>
  <c r="R7304" i="1"/>
  <c r="R7272" i="1"/>
  <c r="R7240" i="1"/>
  <c r="R7208" i="1"/>
  <c r="R7176" i="1"/>
  <c r="R7144" i="1"/>
  <c r="R7112" i="1"/>
  <c r="R7080" i="1"/>
  <c r="R7048" i="1"/>
  <c r="R7016" i="1"/>
  <c r="R6984" i="1"/>
  <c r="R6952" i="1"/>
  <c r="R6920" i="1"/>
  <c r="R6888" i="1"/>
  <c r="R6828" i="1"/>
  <c r="R6764" i="1"/>
  <c r="R6700" i="1"/>
  <c r="R6636" i="1"/>
  <c r="R6572" i="1"/>
  <c r="R6508" i="1"/>
  <c r="R6444" i="1"/>
  <c r="R6380" i="1"/>
  <c r="R6316" i="1"/>
  <c r="R6252" i="1"/>
  <c r="R6188" i="1"/>
  <c r="R6124" i="1"/>
  <c r="R6060" i="1"/>
  <c r="R5996" i="1"/>
  <c r="R5932" i="1"/>
  <c r="R5868" i="1"/>
  <c r="R5804" i="1"/>
  <c r="R5740" i="1"/>
  <c r="R5676" i="1"/>
  <c r="R5612" i="1"/>
  <c r="R5548" i="1"/>
  <c r="R5484" i="1"/>
  <c r="R5420" i="1"/>
  <c r="R5356" i="1"/>
  <c r="R5292" i="1"/>
  <c r="R5228" i="1"/>
  <c r="R5164" i="1"/>
  <c r="R5100" i="1"/>
  <c r="R5036" i="1"/>
  <c r="R4972" i="1"/>
  <c r="R4908" i="1"/>
  <c r="R4844" i="1"/>
  <c r="R4780" i="1"/>
  <c r="R4716" i="1"/>
  <c r="R4652" i="1"/>
  <c r="R4588" i="1"/>
  <c r="R4524" i="1"/>
  <c r="R4460" i="1"/>
  <c r="R4396" i="1"/>
  <c r="R4332" i="1"/>
  <c r="R4268" i="1"/>
  <c r="R4204" i="1"/>
  <c r="R4140" i="1"/>
  <c r="R4076" i="1"/>
  <c r="R4012" i="1"/>
  <c r="R3948" i="1"/>
  <c r="R3884" i="1"/>
  <c r="R3820" i="1"/>
  <c r="R3756" i="1"/>
  <c r="R3692" i="1"/>
  <c r="R3628" i="1"/>
  <c r="R3564" i="1"/>
  <c r="R3500" i="1"/>
  <c r="R3436" i="1"/>
  <c r="R3372" i="1"/>
  <c r="R3308" i="1"/>
  <c r="R3244" i="1"/>
  <c r="R3180" i="1"/>
  <c r="R3116" i="1"/>
  <c r="R3052" i="1"/>
  <c r="R2971" i="1"/>
  <c r="R2843" i="1"/>
  <c r="R2715" i="1"/>
  <c r="R2500" i="1"/>
  <c r="R2244" i="1"/>
  <c r="R1988" i="1"/>
  <c r="R1732" i="1"/>
  <c r="R1476" i="1"/>
  <c r="R1220" i="1"/>
  <c r="R761" i="1"/>
  <c r="R169" i="1"/>
  <c r="R8487" i="1"/>
  <c r="R8471" i="1"/>
  <c r="R8455" i="1"/>
  <c r="R8439" i="1"/>
  <c r="R8423" i="1"/>
  <c r="R8407" i="1"/>
  <c r="R8391" i="1"/>
  <c r="R8375" i="1"/>
  <c r="R8359" i="1"/>
  <c r="R8343" i="1"/>
  <c r="R8327" i="1"/>
  <c r="R8311" i="1"/>
  <c r="R8295" i="1"/>
  <c r="R8279" i="1"/>
  <c r="R8263" i="1"/>
  <c r="R8247" i="1"/>
  <c r="R8231" i="1"/>
  <c r="R8215" i="1"/>
  <c r="R8199" i="1"/>
  <c r="R8183" i="1"/>
  <c r="R8167" i="1"/>
  <c r="R8151" i="1"/>
  <c r="R8135" i="1"/>
  <c r="R8119" i="1"/>
  <c r="R8103" i="1"/>
  <c r="R8087" i="1"/>
  <c r="R8071" i="1"/>
  <c r="R8055" i="1"/>
  <c r="R8039" i="1"/>
  <c r="R8023" i="1"/>
  <c r="R8007" i="1"/>
  <c r="R7991" i="1"/>
  <c r="R7975" i="1"/>
  <c r="R7959" i="1"/>
  <c r="R7943" i="1"/>
  <c r="R7927" i="1"/>
  <c r="R7911" i="1"/>
  <c r="R7895" i="1"/>
  <c r="R7879" i="1"/>
  <c r="R7863" i="1"/>
  <c r="R7847" i="1"/>
  <c r="R7831" i="1"/>
  <c r="R7815" i="1"/>
  <c r="R7799" i="1"/>
  <c r="R7783" i="1"/>
  <c r="R7767" i="1"/>
  <c r="R7751" i="1"/>
  <c r="R7735" i="1"/>
  <c r="R7719" i="1"/>
  <c r="R7703" i="1"/>
  <c r="R7677" i="1"/>
  <c r="R7645" i="1"/>
  <c r="R7613" i="1"/>
  <c r="R7581" i="1"/>
  <c r="R7549" i="1"/>
  <c r="R7517" i="1"/>
  <c r="R7485" i="1"/>
  <c r="R7453" i="1"/>
  <c r="R7421" i="1"/>
  <c r="R7389" i="1"/>
  <c r="R7357" i="1"/>
  <c r="R7325" i="1"/>
  <c r="R7293" i="1"/>
  <c r="R7261" i="1"/>
  <c r="R7229" i="1"/>
  <c r="R7197" i="1"/>
  <c r="R7165" i="1"/>
  <c r="R7133" i="1"/>
  <c r="R7101" i="1"/>
  <c r="R7069" i="1"/>
  <c r="R7037" i="1"/>
  <c r="R7005" i="1"/>
  <c r="R6973" i="1"/>
  <c r="R6941" i="1"/>
  <c r="R6909" i="1"/>
  <c r="R6872" i="1"/>
  <c r="R6808" i="1"/>
  <c r="R6744" i="1"/>
  <c r="R6680" i="1"/>
  <c r="R6616" i="1"/>
  <c r="R6552" i="1"/>
  <c r="R6488" i="1"/>
  <c r="R6424" i="1"/>
  <c r="R6360" i="1"/>
  <c r="R6296" i="1"/>
  <c r="R6232" i="1"/>
  <c r="R6168" i="1"/>
  <c r="R6104" i="1"/>
  <c r="R6040" i="1"/>
  <c r="R5976" i="1"/>
  <c r="R5912" i="1"/>
  <c r="R5848" i="1"/>
  <c r="R5784" i="1"/>
  <c r="R5720" i="1"/>
  <c r="R5656" i="1"/>
  <c r="R5592" i="1"/>
  <c r="R5528" i="1"/>
  <c r="R5464" i="1"/>
  <c r="R5400" i="1"/>
  <c r="R5336" i="1"/>
  <c r="R5272" i="1"/>
  <c r="R5208" i="1"/>
  <c r="R5144" i="1"/>
  <c r="R5080" i="1"/>
  <c r="R5016" i="1"/>
  <c r="R4952" i="1"/>
  <c r="R4888" i="1"/>
  <c r="R4824" i="1"/>
  <c r="R4760" i="1"/>
  <c r="R4696" i="1"/>
  <c r="R4632" i="1"/>
  <c r="R4568" i="1"/>
  <c r="R4504" i="1"/>
  <c r="R4440" i="1"/>
  <c r="R4376" i="1"/>
  <c r="R4312" i="1"/>
  <c r="R4248" i="1"/>
  <c r="R4184" i="1"/>
  <c r="R4120" i="1"/>
  <c r="R4056" i="1"/>
  <c r="R3992" i="1"/>
  <c r="R3928" i="1"/>
  <c r="R3864" i="1"/>
  <c r="R3800" i="1"/>
  <c r="R3736" i="1"/>
  <c r="R3672" i="1"/>
  <c r="R3608" i="1"/>
  <c r="R3544" i="1"/>
  <c r="R3480" i="1"/>
  <c r="R3416" i="1"/>
  <c r="R3352" i="1"/>
  <c r="R3288" i="1"/>
  <c r="R3224" i="1"/>
  <c r="R3160" i="1"/>
  <c r="R3096" i="1"/>
  <c r="R3032" i="1"/>
  <c r="R2931" i="1"/>
  <c r="R2803" i="1"/>
  <c r="R2675" i="1"/>
  <c r="R2420" i="1"/>
  <c r="R2164" i="1"/>
  <c r="R1908" i="1"/>
  <c r="R1652" i="1"/>
  <c r="R1396" i="1"/>
  <c r="R1113" i="1"/>
  <c r="R601" i="1"/>
  <c r="R8498" i="1"/>
  <c r="R8482" i="1"/>
  <c r="R8466" i="1"/>
  <c r="R8450" i="1"/>
  <c r="R8434" i="1"/>
  <c r="R8418" i="1"/>
  <c r="R8402" i="1"/>
  <c r="R8386" i="1"/>
  <c r="R8370" i="1"/>
  <c r="R8354" i="1"/>
  <c r="R8338" i="1"/>
  <c r="R8322" i="1"/>
  <c r="R8306" i="1"/>
  <c r="R8290" i="1"/>
  <c r="R8274" i="1"/>
  <c r="R8258" i="1"/>
  <c r="R8242" i="1"/>
  <c r="R8226" i="1"/>
  <c r="R8210" i="1"/>
  <c r="R8194" i="1"/>
  <c r="R8178" i="1"/>
  <c r="R8162" i="1"/>
  <c r="R8146" i="1"/>
  <c r="R8130" i="1"/>
  <c r="R8114" i="1"/>
  <c r="R8098" i="1"/>
  <c r="R8082" i="1"/>
  <c r="R8066" i="1"/>
  <c r="R8050" i="1"/>
  <c r="R8034" i="1"/>
  <c r="R8018" i="1"/>
  <c r="R8002" i="1"/>
  <c r="R7986" i="1"/>
  <c r="R7970" i="1"/>
  <c r="R7954" i="1"/>
  <c r="R7938" i="1"/>
  <c r="R7922" i="1"/>
  <c r="R7906" i="1"/>
  <c r="R7890" i="1"/>
  <c r="R7874" i="1"/>
  <c r="R7858" i="1"/>
  <c r="R7842" i="1"/>
  <c r="R7826" i="1"/>
  <c r="R7810" i="1"/>
  <c r="R7794" i="1"/>
  <c r="R7778" i="1"/>
  <c r="R7762" i="1"/>
  <c r="R7746" i="1"/>
  <c r="R7730" i="1"/>
  <c r="R7714" i="1"/>
  <c r="R7697" i="1"/>
  <c r="R7668" i="1"/>
  <c r="R7636" i="1"/>
  <c r="R7604" i="1"/>
  <c r="R7572" i="1"/>
  <c r="R7540" i="1"/>
  <c r="R7508" i="1"/>
  <c r="R7476" i="1"/>
  <c r="R7444" i="1"/>
  <c r="R7412" i="1"/>
  <c r="R7380" i="1"/>
  <c r="R7348" i="1"/>
  <c r="R7316" i="1"/>
  <c r="R7284" i="1"/>
  <c r="R7252" i="1"/>
  <c r="R7220" i="1"/>
  <c r="R7188" i="1"/>
  <c r="R7156" i="1"/>
  <c r="R7124" i="1"/>
  <c r="R7092" i="1"/>
  <c r="R7060" i="1"/>
  <c r="R7028" i="1"/>
  <c r="R6996" i="1"/>
  <c r="R6964" i="1"/>
  <c r="R6932" i="1"/>
  <c r="R6900" i="1"/>
  <c r="R6852" i="1"/>
  <c r="R6788" i="1"/>
  <c r="R6724" i="1"/>
  <c r="R6660" i="1"/>
  <c r="R6596" i="1"/>
  <c r="R6532" i="1"/>
  <c r="R6468" i="1"/>
  <c r="R6404" i="1"/>
  <c r="R6340" i="1"/>
  <c r="R6276" i="1"/>
  <c r="R6212" i="1"/>
  <c r="R6148" i="1"/>
  <c r="R6084" i="1"/>
  <c r="R6020" i="1"/>
  <c r="R5956" i="1"/>
  <c r="R5892" i="1"/>
  <c r="R5828" i="1"/>
  <c r="R5764" i="1"/>
  <c r="R5700" i="1"/>
  <c r="R5636" i="1"/>
  <c r="R5572" i="1"/>
  <c r="R5508" i="1"/>
  <c r="R5444" i="1"/>
  <c r="R5380" i="1"/>
  <c r="R5316" i="1"/>
  <c r="R5252" i="1"/>
  <c r="R5188" i="1"/>
  <c r="R5124" i="1"/>
  <c r="R5060" i="1"/>
  <c r="R4996" i="1"/>
  <c r="R4932" i="1"/>
  <c r="R4868" i="1"/>
  <c r="R4804" i="1"/>
  <c r="R4740" i="1"/>
  <c r="R7633" i="1"/>
  <c r="R8113" i="1"/>
  <c r="R6080" i="1"/>
  <c r="R8433" i="1"/>
  <c r="R4288" i="1"/>
  <c r="R7377" i="1"/>
  <c r="R3776" i="1"/>
  <c r="R7985" i="1"/>
  <c r="R5568" i="1"/>
  <c r="R8481" i="1"/>
  <c r="R8225" i="1"/>
  <c r="R7969" i="1"/>
  <c r="R7713" i="1"/>
  <c r="R7217" i="1"/>
  <c r="R6528" i="1"/>
  <c r="R5504" i="1"/>
  <c r="R4480" i="1"/>
  <c r="R3456" i="1"/>
  <c r="R921" i="1"/>
  <c r="R8273" i="1"/>
  <c r="R8017" i="1"/>
  <c r="R7761" i="1"/>
  <c r="R7313" i="1"/>
  <c r="R6720" i="1"/>
  <c r="R5696" i="1"/>
  <c r="R4672" i="1"/>
  <c r="R3648" i="1"/>
  <c r="R1812" i="1"/>
  <c r="R8321" i="1"/>
  <c r="R8065" i="1"/>
  <c r="R7809" i="1"/>
  <c r="R7409" i="1"/>
  <c r="R6897" i="1"/>
  <c r="R5888" i="1"/>
  <c r="R4864" i="1"/>
  <c r="R3840" i="1"/>
  <c r="R2580" i="1"/>
  <c r="R8461" i="1"/>
  <c r="R8397" i="1"/>
  <c r="R8333" i="1"/>
  <c r="R8269" i="1"/>
  <c r="R8205" i="1"/>
  <c r="R8141" i="1"/>
  <c r="R8077" i="1"/>
  <c r="R8013" i="1"/>
  <c r="R7949" i="1"/>
  <c r="R7885" i="1"/>
  <c r="R7821" i="1"/>
  <c r="R7757" i="1"/>
  <c r="R7689" i="1"/>
  <c r="R7561" i="1"/>
  <c r="R7433" i="1"/>
  <c r="R7305" i="1"/>
  <c r="R7177" i="1"/>
  <c r="R7049" i="1"/>
  <c r="R6921" i="1"/>
  <c r="R6704" i="1"/>
  <c r="R6448" i="1"/>
  <c r="R6192" i="1"/>
  <c r="R5936" i="1"/>
  <c r="R5680" i="1"/>
  <c r="R5424" i="1"/>
  <c r="R5168" i="1"/>
  <c r="R4912" i="1"/>
  <c r="R4656" i="1"/>
  <c r="R4400" i="1"/>
  <c r="R4144" i="1"/>
  <c r="R3888" i="1"/>
  <c r="R3632" i="1"/>
  <c r="R3376" i="1"/>
  <c r="R3120" i="1"/>
  <c r="R2723" i="1"/>
  <c r="R1748" i="1"/>
  <c r="R233" i="1"/>
  <c r="R8441" i="1"/>
  <c r="R8377" i="1"/>
  <c r="R8313" i="1"/>
  <c r="R8249" i="1"/>
  <c r="R8185" i="1"/>
  <c r="R8121" i="1"/>
  <c r="R8057" i="1"/>
  <c r="R7993" i="1"/>
  <c r="R7929" i="1"/>
  <c r="R7865" i="1"/>
  <c r="R7801" i="1"/>
  <c r="R7737" i="1"/>
  <c r="R7649" i="1"/>
  <c r="R7521" i="1"/>
  <c r="R7393" i="1"/>
  <c r="R7265" i="1"/>
  <c r="R7137" i="1"/>
  <c r="R7009" i="1"/>
  <c r="R6880" i="1"/>
  <c r="R6624" i="1"/>
  <c r="R6368" i="1"/>
  <c r="R6112" i="1"/>
  <c r="R5856" i="1"/>
  <c r="R5600" i="1"/>
  <c r="R5344" i="1"/>
  <c r="R5088" i="1"/>
  <c r="R4832" i="1"/>
  <c r="R4576" i="1"/>
  <c r="R4320" i="1"/>
  <c r="R4064" i="1"/>
  <c r="R3808" i="1"/>
  <c r="R3552" i="1"/>
  <c r="R3296" i="1"/>
  <c r="R3040" i="1"/>
  <c r="R2452" i="1"/>
  <c r="R1428" i="1"/>
  <c r="R8485" i="1"/>
  <c r="R8421" i="1"/>
  <c r="R8357" i="1"/>
  <c r="R8293" i="1"/>
  <c r="R8229" i="1"/>
  <c r="R8165" i="1"/>
  <c r="R8101" i="1"/>
  <c r="R8037" i="1"/>
  <c r="R7973" i="1"/>
  <c r="R7909" i="1"/>
  <c r="R7845" i="1"/>
  <c r="R7781" i="1"/>
  <c r="R7717" i="1"/>
  <c r="R7609" i="1"/>
  <c r="R7481" i="1"/>
  <c r="R7353" i="1"/>
  <c r="R7225" i="1"/>
  <c r="R7097" i="1"/>
  <c r="R6969" i="1"/>
  <c r="R6800" i="1"/>
  <c r="R6544" i="1"/>
  <c r="R6288" i="1"/>
  <c r="R6032" i="1"/>
  <c r="R5776" i="1"/>
  <c r="R5520" i="1"/>
  <c r="R5264" i="1"/>
  <c r="R5008" i="1"/>
  <c r="R4752" i="1"/>
  <c r="R4496" i="1"/>
  <c r="R4240" i="1"/>
  <c r="R3984" i="1"/>
  <c r="R3728" i="1"/>
  <c r="R3472" i="1"/>
  <c r="R3216" i="1"/>
  <c r="R2915" i="1"/>
  <c r="R2132" i="1"/>
  <c r="R1049" i="1"/>
  <c r="R8488" i="1"/>
  <c r="R8472" i="1"/>
  <c r="R8456" i="1"/>
  <c r="R8440" i="1"/>
  <c r="R8424" i="1"/>
  <c r="R8408" i="1"/>
  <c r="R8392" i="1"/>
  <c r="R8376" i="1"/>
  <c r="R8360" i="1"/>
  <c r="R8344" i="1"/>
  <c r="R8328" i="1"/>
  <c r="R8312" i="1"/>
  <c r="R8296" i="1"/>
  <c r="R8280" i="1"/>
  <c r="R8264" i="1"/>
  <c r="R8248" i="1"/>
  <c r="R8232" i="1"/>
  <c r="R8216" i="1"/>
  <c r="R8200" i="1"/>
  <c r="R8184" i="1"/>
  <c r="R8168" i="1"/>
  <c r="R8152" i="1"/>
  <c r="R8136" i="1"/>
  <c r="R8120" i="1"/>
  <c r="R8104" i="1"/>
  <c r="R8088" i="1"/>
  <c r="R8072" i="1"/>
  <c r="R8056" i="1"/>
  <c r="R8040" i="1"/>
  <c r="R8024" i="1"/>
  <c r="R8008" i="1"/>
  <c r="R7992" i="1"/>
  <c r="R7976" i="1"/>
  <c r="R7960" i="1"/>
  <c r="R7944" i="1"/>
  <c r="R7928" i="1"/>
  <c r="R7912" i="1"/>
  <c r="R7896" i="1"/>
  <c r="R7880" i="1"/>
  <c r="R7864" i="1"/>
  <c r="R7848" i="1"/>
  <c r="R7832" i="1"/>
  <c r="R7816" i="1"/>
  <c r="R7800" i="1"/>
  <c r="R7784" i="1"/>
  <c r="R7768" i="1"/>
  <c r="R7752" i="1"/>
  <c r="R7736" i="1"/>
  <c r="R7720" i="1"/>
  <c r="R7704" i="1"/>
  <c r="R7680" i="1"/>
  <c r="R7648" i="1"/>
  <c r="R7616" i="1"/>
  <c r="R7584" i="1"/>
  <c r="R7552" i="1"/>
  <c r="R7520" i="1"/>
  <c r="R7488" i="1"/>
  <c r="R7456" i="1"/>
  <c r="R7424" i="1"/>
  <c r="R7392" i="1"/>
  <c r="R7360" i="1"/>
  <c r="R7328" i="1"/>
  <c r="R7296" i="1"/>
  <c r="R7264" i="1"/>
  <c r="R7232" i="1"/>
  <c r="R7200" i="1"/>
  <c r="R7168" i="1"/>
  <c r="R7136" i="1"/>
  <c r="R7104" i="1"/>
  <c r="R7072" i="1"/>
  <c r="R7040" i="1"/>
  <c r="R7008" i="1"/>
  <c r="R6976" i="1"/>
  <c r="R6944" i="1"/>
  <c r="R6912" i="1"/>
  <c r="R6876" i="1"/>
  <c r="R6812" i="1"/>
  <c r="R6748" i="1"/>
  <c r="R6684" i="1"/>
  <c r="R6620" i="1"/>
  <c r="R6556" i="1"/>
  <c r="R6492" i="1"/>
  <c r="R6428" i="1"/>
  <c r="R6364" i="1"/>
  <c r="R6300" i="1"/>
  <c r="R6236" i="1"/>
  <c r="R6172" i="1"/>
  <c r="R6108" i="1"/>
  <c r="R6044" i="1"/>
  <c r="R5980" i="1"/>
  <c r="R5916" i="1"/>
  <c r="R5852" i="1"/>
  <c r="R5788" i="1"/>
  <c r="R5724" i="1"/>
  <c r="R5660" i="1"/>
  <c r="R5596" i="1"/>
  <c r="R5532" i="1"/>
  <c r="R5468" i="1"/>
  <c r="R5404" i="1"/>
  <c r="R5340" i="1"/>
  <c r="R5276" i="1"/>
  <c r="R5212" i="1"/>
  <c r="R5148" i="1"/>
  <c r="R5084" i="1"/>
  <c r="R5020" i="1"/>
  <c r="R4956" i="1"/>
  <c r="R4892" i="1"/>
  <c r="R4828" i="1"/>
  <c r="R4764" i="1"/>
  <c r="R4700" i="1"/>
  <c r="R4636" i="1"/>
  <c r="R4572" i="1"/>
  <c r="R4508" i="1"/>
  <c r="R4444" i="1"/>
  <c r="R4380" i="1"/>
  <c r="R4316" i="1"/>
  <c r="R4252" i="1"/>
  <c r="R4188" i="1"/>
  <c r="R4124" i="1"/>
  <c r="R4060" i="1"/>
  <c r="R3996" i="1"/>
  <c r="R3932" i="1"/>
  <c r="R3868" i="1"/>
  <c r="R3804" i="1"/>
  <c r="R3740" i="1"/>
  <c r="R3676" i="1"/>
  <c r="R3612" i="1"/>
  <c r="R3548" i="1"/>
  <c r="R3484" i="1"/>
  <c r="R3420" i="1"/>
  <c r="R3356" i="1"/>
  <c r="R3292" i="1"/>
  <c r="R3228" i="1"/>
  <c r="R3164" i="1"/>
  <c r="R3100" i="1"/>
  <c r="R3036" i="1"/>
  <c r="R2939" i="1"/>
  <c r="R2811" i="1"/>
  <c r="R2683" i="1"/>
  <c r="R2436" i="1"/>
  <c r="R2180" i="1"/>
  <c r="R1924" i="1"/>
  <c r="R1668" i="1"/>
  <c r="R1412" i="1"/>
  <c r="R1145" i="1"/>
  <c r="R633" i="1"/>
  <c r="R8499" i="1"/>
  <c r="R8483" i="1"/>
  <c r="R8467" i="1"/>
  <c r="R8451" i="1"/>
  <c r="R8435" i="1"/>
  <c r="R8419" i="1"/>
  <c r="R8403" i="1"/>
  <c r="R8387" i="1"/>
  <c r="R8371" i="1"/>
  <c r="R8355" i="1"/>
  <c r="R8339" i="1"/>
  <c r="R8323" i="1"/>
  <c r="R8307" i="1"/>
  <c r="R8291" i="1"/>
  <c r="R8275" i="1"/>
  <c r="R8259" i="1"/>
  <c r="R8243" i="1"/>
  <c r="R8227" i="1"/>
  <c r="R8211" i="1"/>
  <c r="R8195" i="1"/>
  <c r="R8179" i="1"/>
  <c r="R8163" i="1"/>
  <c r="R8147" i="1"/>
  <c r="R8131" i="1"/>
  <c r="R8115" i="1"/>
  <c r="R8099" i="1"/>
  <c r="R8083" i="1"/>
  <c r="R8067" i="1"/>
  <c r="R8051" i="1"/>
  <c r="R8035" i="1"/>
  <c r="R8019" i="1"/>
  <c r="R8003" i="1"/>
  <c r="R7987" i="1"/>
  <c r="R7971" i="1"/>
  <c r="R7955" i="1"/>
  <c r="R7939" i="1"/>
  <c r="R7923" i="1"/>
  <c r="R7907" i="1"/>
  <c r="R7891" i="1"/>
  <c r="R7875" i="1"/>
  <c r="R7859" i="1"/>
  <c r="R7843" i="1"/>
  <c r="R7827" i="1"/>
  <c r="R7811" i="1"/>
  <c r="R7795" i="1"/>
  <c r="R7779" i="1"/>
  <c r="R7763" i="1"/>
  <c r="R7747" i="1"/>
  <c r="R7731" i="1"/>
  <c r="R7715" i="1"/>
  <c r="R7699" i="1"/>
  <c r="R7669" i="1"/>
  <c r="R7637" i="1"/>
  <c r="R7605" i="1"/>
  <c r="R7573" i="1"/>
  <c r="R7541" i="1"/>
  <c r="R7509" i="1"/>
  <c r="R7477" i="1"/>
  <c r="R7445" i="1"/>
  <c r="R7413" i="1"/>
  <c r="R7381" i="1"/>
  <c r="R7349" i="1"/>
  <c r="R7317" i="1"/>
  <c r="R7285" i="1"/>
  <c r="R7253" i="1"/>
  <c r="R7221" i="1"/>
  <c r="R7189" i="1"/>
  <c r="R7157" i="1"/>
  <c r="R7125" i="1"/>
  <c r="R7093" i="1"/>
  <c r="R7061" i="1"/>
  <c r="R7029" i="1"/>
  <c r="R6997" i="1"/>
  <c r="R6965" i="1"/>
  <c r="R6933" i="1"/>
  <c r="R6901" i="1"/>
  <c r="R6856" i="1"/>
  <c r="R6792" i="1"/>
  <c r="R6728" i="1"/>
  <c r="R6664" i="1"/>
  <c r="R6600" i="1"/>
  <c r="R6536" i="1"/>
  <c r="R6472" i="1"/>
  <c r="R6408" i="1"/>
  <c r="R6344" i="1"/>
  <c r="R6280" i="1"/>
  <c r="R6216" i="1"/>
  <c r="R6152" i="1"/>
  <c r="R6088" i="1"/>
  <c r="R6024" i="1"/>
  <c r="R5960" i="1"/>
  <c r="R5896" i="1"/>
  <c r="R5832" i="1"/>
  <c r="R5768" i="1"/>
  <c r="R5704" i="1"/>
  <c r="R5640" i="1"/>
  <c r="R5576" i="1"/>
  <c r="R5512" i="1"/>
  <c r="R5448" i="1"/>
  <c r="R5384" i="1"/>
  <c r="R5320" i="1"/>
  <c r="R5256" i="1"/>
  <c r="R5192" i="1"/>
  <c r="R5128" i="1"/>
  <c r="R5064" i="1"/>
  <c r="R5000" i="1"/>
  <c r="R4936" i="1"/>
  <c r="R4872" i="1"/>
  <c r="R4808" i="1"/>
  <c r="R4744" i="1"/>
  <c r="R4680" i="1"/>
  <c r="R4616" i="1"/>
  <c r="R4552" i="1"/>
  <c r="R4488" i="1"/>
  <c r="R4424" i="1"/>
  <c r="R4360" i="1"/>
  <c r="R4296" i="1"/>
  <c r="R4232" i="1"/>
  <c r="R4168" i="1"/>
  <c r="R4104" i="1"/>
  <c r="R4040" i="1"/>
  <c r="R3976" i="1"/>
  <c r="R3912" i="1"/>
  <c r="R3848" i="1"/>
  <c r="R3784" i="1"/>
  <c r="R3720" i="1"/>
  <c r="R3656" i="1"/>
  <c r="R3592" i="1"/>
  <c r="R3528" i="1"/>
  <c r="R3464" i="1"/>
  <c r="R3400" i="1"/>
  <c r="R3336" i="1"/>
  <c r="R3272" i="1"/>
  <c r="R3208" i="1"/>
  <c r="R3144" i="1"/>
  <c r="R3080" i="1"/>
  <c r="R3016" i="1"/>
  <c r="R2899" i="1"/>
  <c r="R2771" i="1"/>
  <c r="R2612" i="1"/>
  <c r="R2356" i="1"/>
  <c r="R2100" i="1"/>
  <c r="R1844" i="1"/>
  <c r="R1588" i="1"/>
  <c r="R1332" i="1"/>
  <c r="R985" i="1"/>
  <c r="R473" i="1"/>
  <c r="R8494" i="1"/>
  <c r="R8478" i="1"/>
  <c r="R8462" i="1"/>
  <c r="R8446" i="1"/>
  <c r="R8430" i="1"/>
  <c r="R8414" i="1"/>
  <c r="R8398" i="1"/>
  <c r="R8382" i="1"/>
  <c r="R8366" i="1"/>
  <c r="R8350" i="1"/>
  <c r="R8334" i="1"/>
  <c r="R8318" i="1"/>
  <c r="R8302" i="1"/>
  <c r="R8286" i="1"/>
  <c r="R8270" i="1"/>
  <c r="R8254" i="1"/>
  <c r="R8238" i="1"/>
  <c r="R8222" i="1"/>
  <c r="R8206" i="1"/>
  <c r="R8190" i="1"/>
  <c r="R8174" i="1"/>
  <c r="R8158" i="1"/>
  <c r="R8142" i="1"/>
  <c r="R8126" i="1"/>
  <c r="R8110" i="1"/>
  <c r="R8094" i="1"/>
  <c r="R8078" i="1"/>
  <c r="R8062" i="1"/>
  <c r="R8046" i="1"/>
  <c r="R8030" i="1"/>
  <c r="R8014" i="1"/>
  <c r="R7998" i="1"/>
  <c r="R7982" i="1"/>
  <c r="R7966" i="1"/>
  <c r="R7950" i="1"/>
  <c r="R7934" i="1"/>
  <c r="R7918" i="1"/>
  <c r="R7902" i="1"/>
  <c r="R7886" i="1"/>
  <c r="R7870" i="1"/>
  <c r="R7854" i="1"/>
  <c r="R7838" i="1"/>
  <c r="R7822" i="1"/>
  <c r="R7806" i="1"/>
  <c r="R7790" i="1"/>
  <c r="R7774" i="1"/>
  <c r="R7758" i="1"/>
  <c r="R7742" i="1"/>
  <c r="R7726" i="1"/>
  <c r="R7710" i="1"/>
  <c r="R7692" i="1"/>
  <c r="R7660" i="1"/>
  <c r="R7628" i="1"/>
  <c r="R7596" i="1"/>
  <c r="R7564" i="1"/>
  <c r="R7532" i="1"/>
  <c r="R7500" i="1"/>
  <c r="R7468" i="1"/>
  <c r="R7436" i="1"/>
  <c r="R7404" i="1"/>
  <c r="R7372" i="1"/>
  <c r="R7340" i="1"/>
  <c r="R7308" i="1"/>
  <c r="R7276" i="1"/>
  <c r="R7244" i="1"/>
  <c r="R7212" i="1"/>
  <c r="R7180" i="1"/>
  <c r="R7148" i="1"/>
  <c r="R7116" i="1"/>
  <c r="R7084" i="1"/>
  <c r="R7052" i="1"/>
  <c r="R7020" i="1"/>
  <c r="R6988" i="1"/>
  <c r="R6956" i="1"/>
  <c r="R6924" i="1"/>
  <c r="R6892" i="1"/>
  <c r="R6836" i="1"/>
  <c r="R6772" i="1"/>
  <c r="R6708" i="1"/>
  <c r="R6644" i="1"/>
  <c r="R6580" i="1"/>
  <c r="R6516" i="1"/>
  <c r="R6452" i="1"/>
  <c r="R6388" i="1"/>
  <c r="R6324" i="1"/>
  <c r="R6260" i="1"/>
  <c r="R6196" i="1"/>
  <c r="R6132" i="1"/>
  <c r="R6068" i="1"/>
  <c r="R6004" i="1"/>
  <c r="R5940" i="1"/>
  <c r="R5876" i="1"/>
  <c r="R5812" i="1"/>
  <c r="R5748" i="1"/>
  <c r="R5684" i="1"/>
  <c r="R5620" i="1"/>
  <c r="R5556" i="1"/>
  <c r="R5492" i="1"/>
  <c r="R5428" i="1"/>
  <c r="R5364" i="1"/>
  <c r="R5300" i="1"/>
  <c r="R5236" i="1"/>
  <c r="R5172" i="1"/>
  <c r="R5108" i="1"/>
  <c r="R5044" i="1"/>
  <c r="R4980" i="1"/>
  <c r="R4916" i="1"/>
  <c r="R4852" i="1"/>
  <c r="R4788" i="1"/>
  <c r="R4724" i="1"/>
  <c r="R6336" i="1"/>
  <c r="R7857" i="1"/>
  <c r="R5056" i="1"/>
  <c r="R7921" i="1"/>
  <c r="R8305" i="1"/>
  <c r="R6848" i="1"/>
  <c r="R2324" i="1"/>
  <c r="R7729" i="1"/>
  <c r="R4544" i="1"/>
  <c r="R8417" i="1"/>
  <c r="R8161" i="1"/>
  <c r="R7905" i="1"/>
  <c r="R7601" i="1"/>
  <c r="R7089" i="1"/>
  <c r="R6272" i="1"/>
  <c r="R5248" i="1"/>
  <c r="R4224" i="1"/>
  <c r="R3200" i="1"/>
  <c r="R8465" i="1"/>
  <c r="R8209" i="1"/>
  <c r="R7953" i="1"/>
  <c r="R7696" i="1"/>
  <c r="R7185" i="1"/>
  <c r="R6464" i="1"/>
  <c r="R5440" i="1"/>
  <c r="R4416" i="1"/>
  <c r="R3392" i="1"/>
  <c r="R409" i="1"/>
  <c r="R8257" i="1"/>
  <c r="R8001" i="1"/>
  <c r="R7745" i="1"/>
  <c r="R7281" i="1"/>
  <c r="R6656" i="1"/>
  <c r="R5632" i="1"/>
  <c r="R4608" i="1"/>
  <c r="R3584" i="1"/>
  <c r="R1556" i="1"/>
  <c r="R8445" i="1"/>
  <c r="R8381" i="1"/>
  <c r="R8317" i="1"/>
  <c r="R8253" i="1"/>
  <c r="R8189" i="1"/>
  <c r="R8125" i="1"/>
  <c r="R8061" i="1"/>
  <c r="R7997" i="1"/>
  <c r="R7933" i="1"/>
  <c r="R7869" i="1"/>
  <c r="R7805" i="1"/>
  <c r="R7741" i="1"/>
  <c r="R7657" i="1"/>
  <c r="R7529" i="1"/>
  <c r="R7401" i="1"/>
  <c r="R7273" i="1"/>
  <c r="R7145" i="1"/>
  <c r="R7017" i="1"/>
  <c r="R6889" i="1"/>
  <c r="R6640" i="1"/>
  <c r="R6384" i="1"/>
  <c r="R6128" i="1"/>
  <c r="R5872" i="1"/>
  <c r="R5616" i="1"/>
  <c r="R5360" i="1"/>
  <c r="R5104" i="1"/>
  <c r="R4848" i="1"/>
  <c r="R4592" i="1"/>
  <c r="R4336" i="1"/>
  <c r="R4080" i="1"/>
  <c r="R3824" i="1"/>
  <c r="R3568" i="1"/>
  <c r="R3312" i="1"/>
  <c r="R3056" i="1"/>
  <c r="R2516" i="1"/>
  <c r="R1492" i="1"/>
  <c r="R8489" i="1"/>
  <c r="R8425" i="1"/>
  <c r="R8361" i="1"/>
  <c r="R8297" i="1"/>
  <c r="R8233" i="1"/>
  <c r="R8169" i="1"/>
  <c r="R8105" i="1"/>
  <c r="R8041" i="1"/>
  <c r="R7977" i="1"/>
  <c r="R7913" i="1"/>
  <c r="R7849" i="1"/>
  <c r="R7785" i="1"/>
  <c r="R7721" i="1"/>
  <c r="R7617" i="1"/>
  <c r="R7489" i="1"/>
  <c r="R7361" i="1"/>
  <c r="R7233" i="1"/>
  <c r="R7105" i="1"/>
  <c r="R6977" i="1"/>
  <c r="R6816" i="1"/>
  <c r="R6560" i="1"/>
  <c r="R6304" i="1"/>
  <c r="R6048" i="1"/>
  <c r="R5792" i="1"/>
  <c r="R5536" i="1"/>
  <c r="R5280" i="1"/>
  <c r="R5024" i="1"/>
  <c r="R4768" i="1"/>
  <c r="R4512" i="1"/>
  <c r="R4256" i="1"/>
  <c r="R4000" i="1"/>
  <c r="R3744" i="1"/>
  <c r="R3488" i="1"/>
  <c r="R3232" i="1"/>
  <c r="R2947" i="1"/>
  <c r="R2196" i="1"/>
  <c r="R1172" i="1"/>
  <c r="R8469" i="1"/>
  <c r="R8405" i="1"/>
  <c r="R8341" i="1"/>
  <c r="R8277" i="1"/>
  <c r="R8213" i="1"/>
  <c r="R8149" i="1"/>
  <c r="R8085" i="1"/>
  <c r="R8021" i="1"/>
  <c r="R7957" i="1"/>
  <c r="R7893" i="1"/>
  <c r="R7829" i="1"/>
  <c r="R7765" i="1"/>
  <c r="R7701" i="1"/>
  <c r="R7577" i="1"/>
  <c r="R7449" i="1"/>
  <c r="R7321" i="1"/>
  <c r="R7193" i="1"/>
  <c r="R7065" i="1"/>
  <c r="R6937" i="1"/>
  <c r="R6736" i="1"/>
  <c r="R6480" i="1"/>
  <c r="R6224" i="1"/>
  <c r="R5968" i="1"/>
  <c r="R5712" i="1"/>
  <c r="R5456" i="1"/>
  <c r="R5200" i="1"/>
  <c r="R4944" i="1"/>
  <c r="R4688" i="1"/>
  <c r="R4432" i="1"/>
  <c r="R4176" i="1"/>
  <c r="R3920" i="1"/>
  <c r="R3664" i="1"/>
  <c r="R3408" i="1"/>
  <c r="R3152" i="1"/>
  <c r="R2787" i="1"/>
  <c r="R1876" i="1"/>
  <c r="R537" i="1"/>
  <c r="R8484" i="1"/>
  <c r="R8468" i="1"/>
  <c r="R8452" i="1"/>
  <c r="R8436" i="1"/>
  <c r="R8420" i="1"/>
  <c r="R8404" i="1"/>
  <c r="R8388" i="1"/>
  <c r="R8372" i="1"/>
  <c r="R8356" i="1"/>
  <c r="R8340" i="1"/>
  <c r="R8324" i="1"/>
  <c r="R8308" i="1"/>
  <c r="R8292" i="1"/>
  <c r="R8276" i="1"/>
  <c r="R8260" i="1"/>
  <c r="R8244" i="1"/>
  <c r="R8228" i="1"/>
  <c r="R8212" i="1"/>
  <c r="R8196" i="1"/>
  <c r="R8180" i="1"/>
  <c r="R8164" i="1"/>
  <c r="R8148" i="1"/>
  <c r="R8132" i="1"/>
  <c r="R8116" i="1"/>
  <c r="R8100" i="1"/>
  <c r="R8084" i="1"/>
  <c r="R8068" i="1"/>
  <c r="R8052" i="1"/>
  <c r="R8036" i="1"/>
  <c r="R8020" i="1"/>
  <c r="R8004" i="1"/>
  <c r="R7988" i="1"/>
  <c r="R7972" i="1"/>
  <c r="R7956" i="1"/>
  <c r="R7940" i="1"/>
  <c r="R7924" i="1"/>
  <c r="R7908" i="1"/>
  <c r="R7892" i="1"/>
  <c r="R7876" i="1"/>
  <c r="R7860" i="1"/>
  <c r="R7844" i="1"/>
  <c r="R7828" i="1"/>
  <c r="R7812" i="1"/>
  <c r="R7796" i="1"/>
  <c r="R7780" i="1"/>
  <c r="R7764" i="1"/>
  <c r="R7748" i="1"/>
  <c r="R7732" i="1"/>
  <c r="R7716" i="1"/>
  <c r="R7700" i="1"/>
  <c r="R7672" i="1"/>
  <c r="R7640" i="1"/>
  <c r="R7608" i="1"/>
  <c r="R7576" i="1"/>
  <c r="R7544" i="1"/>
  <c r="R7512" i="1"/>
  <c r="R7480" i="1"/>
  <c r="R7448" i="1"/>
  <c r="R7416" i="1"/>
  <c r="R7384" i="1"/>
  <c r="R7352" i="1"/>
  <c r="R7320" i="1"/>
  <c r="R7288" i="1"/>
  <c r="R7256" i="1"/>
  <c r="R7224" i="1"/>
  <c r="R7192" i="1"/>
  <c r="R7160" i="1"/>
  <c r="R7128" i="1"/>
  <c r="R7096" i="1"/>
  <c r="R7064" i="1"/>
  <c r="R7032" i="1"/>
  <c r="R7000" i="1"/>
  <c r="R6968" i="1"/>
  <c r="R6936" i="1"/>
  <c r="R6904" i="1"/>
  <c r="R6860" i="1"/>
  <c r="R6796" i="1"/>
  <c r="R6732" i="1"/>
  <c r="R6668" i="1"/>
  <c r="R6604" i="1"/>
  <c r="R6540" i="1"/>
  <c r="R6476" i="1"/>
  <c r="R6412" i="1"/>
  <c r="R6348" i="1"/>
  <c r="R6284" i="1"/>
  <c r="R6220" i="1"/>
  <c r="R6156" i="1"/>
  <c r="R6092" i="1"/>
  <c r="R6028" i="1"/>
  <c r="R5964" i="1"/>
  <c r="R5900" i="1"/>
  <c r="R5836" i="1"/>
  <c r="R5772" i="1"/>
  <c r="R5708" i="1"/>
  <c r="R5644" i="1"/>
  <c r="R5580" i="1"/>
  <c r="R5516" i="1"/>
  <c r="R5452" i="1"/>
  <c r="R5388" i="1"/>
  <c r="R5324" i="1"/>
  <c r="R5260" i="1"/>
  <c r="R5196" i="1"/>
  <c r="R5132" i="1"/>
  <c r="R5068" i="1"/>
  <c r="R5004" i="1"/>
  <c r="R4940" i="1"/>
  <c r="R4876" i="1"/>
  <c r="R4812" i="1"/>
  <c r="R4748" i="1"/>
  <c r="R4684" i="1"/>
  <c r="R4620" i="1"/>
  <c r="R4556" i="1"/>
  <c r="R4492" i="1"/>
  <c r="R4428" i="1"/>
  <c r="R4364" i="1"/>
  <c r="R4300" i="1"/>
  <c r="R4236" i="1"/>
  <c r="R4172" i="1"/>
  <c r="R4108" i="1"/>
  <c r="R4044" i="1"/>
  <c r="R3980" i="1"/>
  <c r="R3916" i="1"/>
  <c r="R3852" i="1"/>
  <c r="R3788" i="1"/>
  <c r="R3724" i="1"/>
  <c r="R3660" i="1"/>
  <c r="R3596" i="1"/>
  <c r="R3532" i="1"/>
  <c r="R3468" i="1"/>
  <c r="R3404" i="1"/>
  <c r="R3340" i="1"/>
  <c r="R3276" i="1"/>
  <c r="R3212" i="1"/>
  <c r="R3148" i="1"/>
  <c r="R3084" i="1"/>
  <c r="R3020" i="1"/>
  <c r="R2907" i="1"/>
  <c r="R2779" i="1"/>
  <c r="R2628" i="1"/>
  <c r="R2372" i="1"/>
  <c r="R2116" i="1"/>
  <c r="R1860" i="1"/>
  <c r="R1604" i="1"/>
  <c r="R1348" i="1"/>
  <c r="R1017" i="1"/>
  <c r="R505" i="1"/>
  <c r="R8495" i="1"/>
  <c r="R8479" i="1"/>
  <c r="R8463" i="1"/>
  <c r="R8447" i="1"/>
  <c r="R8431" i="1"/>
  <c r="R8415" i="1"/>
  <c r="R8399" i="1"/>
  <c r="R8383" i="1"/>
  <c r="R8367" i="1"/>
  <c r="R8351" i="1"/>
  <c r="R8335" i="1"/>
  <c r="R8319" i="1"/>
  <c r="R8303" i="1"/>
  <c r="R8287" i="1"/>
  <c r="R8271" i="1"/>
  <c r="R8255" i="1"/>
  <c r="R8239" i="1"/>
  <c r="R8223" i="1"/>
  <c r="R8207" i="1"/>
  <c r="R8191" i="1"/>
  <c r="R8175" i="1"/>
  <c r="R8159" i="1"/>
  <c r="R8143" i="1"/>
  <c r="R8127" i="1"/>
  <c r="R8111" i="1"/>
  <c r="R8095" i="1"/>
  <c r="R8079" i="1"/>
  <c r="R8063" i="1"/>
  <c r="R8047" i="1"/>
  <c r="R8031" i="1"/>
  <c r="R8015" i="1"/>
  <c r="R7999" i="1"/>
  <c r="R7983" i="1"/>
  <c r="R7967" i="1"/>
  <c r="R7951" i="1"/>
  <c r="R7935" i="1"/>
  <c r="R7919" i="1"/>
  <c r="R7903" i="1"/>
  <c r="R7887" i="1"/>
  <c r="R7871" i="1"/>
  <c r="R7855" i="1"/>
  <c r="R7839" i="1"/>
  <c r="R7823" i="1"/>
  <c r="R7807" i="1"/>
  <c r="R7791" i="1"/>
  <c r="R7775" i="1"/>
  <c r="R7759" i="1"/>
  <c r="R7743" i="1"/>
  <c r="R7727" i="1"/>
  <c r="R7711" i="1"/>
  <c r="R7693" i="1"/>
  <c r="R7661" i="1"/>
  <c r="R7629" i="1"/>
  <c r="R7597" i="1"/>
  <c r="R7565" i="1"/>
  <c r="R7533" i="1"/>
  <c r="R7501" i="1"/>
  <c r="R7469" i="1"/>
  <c r="R7437" i="1"/>
  <c r="R7405" i="1"/>
  <c r="R7373" i="1"/>
  <c r="R7341" i="1"/>
  <c r="R7309" i="1"/>
  <c r="R7277" i="1"/>
  <c r="R7245" i="1"/>
  <c r="R7213" i="1"/>
  <c r="R7181" i="1"/>
  <c r="R7149" i="1"/>
  <c r="R7117" i="1"/>
  <c r="R7085" i="1"/>
  <c r="R7053" i="1"/>
  <c r="R7021" i="1"/>
  <c r="R6989" i="1"/>
  <c r="R6957" i="1"/>
  <c r="R6925" i="1"/>
  <c r="R6893" i="1"/>
  <c r="R6840" i="1"/>
  <c r="R6776" i="1"/>
  <c r="R6712" i="1"/>
  <c r="R6648" i="1"/>
  <c r="R6584" i="1"/>
  <c r="R6520" i="1"/>
  <c r="R6456" i="1"/>
  <c r="R6392" i="1"/>
  <c r="R6328" i="1"/>
  <c r="R6264" i="1"/>
  <c r="R6200" i="1"/>
  <c r="R6136" i="1"/>
  <c r="R6072" i="1"/>
  <c r="R6008" i="1"/>
  <c r="R5944" i="1"/>
  <c r="R5880" i="1"/>
  <c r="R5816" i="1"/>
  <c r="R5752" i="1"/>
  <c r="R5688" i="1"/>
  <c r="R5624" i="1"/>
  <c r="R5560" i="1"/>
  <c r="R5496" i="1"/>
  <c r="R5432" i="1"/>
  <c r="R5368" i="1"/>
  <c r="R5304" i="1"/>
  <c r="R5240" i="1"/>
  <c r="R5176" i="1"/>
  <c r="R5112" i="1"/>
  <c r="R5048" i="1"/>
  <c r="R4984" i="1"/>
  <c r="R4920" i="1"/>
  <c r="R4856" i="1"/>
  <c r="R4792" i="1"/>
  <c r="R4728" i="1"/>
  <c r="R4664" i="1"/>
  <c r="R4600" i="1"/>
  <c r="R4536" i="1"/>
  <c r="R4472" i="1"/>
  <c r="R4408" i="1"/>
  <c r="R4344" i="1"/>
  <c r="R4280" i="1"/>
  <c r="R4216" i="1"/>
  <c r="R4152" i="1"/>
  <c r="R4088" i="1"/>
  <c r="R4024" i="1"/>
  <c r="R3960" i="1"/>
  <c r="R3896" i="1"/>
  <c r="R3832" i="1"/>
  <c r="R3768" i="1"/>
  <c r="R3704" i="1"/>
  <c r="R3640" i="1"/>
  <c r="R3576" i="1"/>
  <c r="R3512" i="1"/>
  <c r="R3448" i="1"/>
  <c r="R3384" i="1"/>
  <c r="R3320" i="1"/>
  <c r="R3256" i="1"/>
  <c r="R3192" i="1"/>
  <c r="R3128" i="1"/>
  <c r="R3064" i="1"/>
  <c r="R2995" i="1"/>
  <c r="R2867" i="1"/>
  <c r="R2739" i="1"/>
  <c r="R2548" i="1"/>
  <c r="R2292" i="1"/>
  <c r="R2036" i="1"/>
  <c r="R1780" i="1"/>
  <c r="R1524" i="1"/>
  <c r="R1268" i="1"/>
  <c r="R857" i="1"/>
  <c r="R345" i="1"/>
  <c r="R8490" i="1"/>
  <c r="R8474" i="1"/>
  <c r="R8458" i="1"/>
  <c r="R8442" i="1"/>
  <c r="R8426" i="1"/>
  <c r="R8410" i="1"/>
  <c r="R8394" i="1"/>
  <c r="R8378" i="1"/>
  <c r="R8362" i="1"/>
  <c r="R8346" i="1"/>
  <c r="R8330" i="1"/>
  <c r="R8314" i="1"/>
  <c r="R8298" i="1"/>
  <c r="R8282" i="1"/>
  <c r="R8266" i="1"/>
  <c r="R8250" i="1"/>
  <c r="R8234" i="1"/>
  <c r="R8218" i="1"/>
  <c r="R8202" i="1"/>
  <c r="R8186" i="1"/>
  <c r="R8170" i="1"/>
  <c r="R8154" i="1"/>
  <c r="R8138" i="1"/>
  <c r="R8122" i="1"/>
  <c r="R8106" i="1"/>
  <c r="R8090" i="1"/>
  <c r="R8074" i="1"/>
  <c r="R8058" i="1"/>
  <c r="R8042" i="1"/>
  <c r="R8026" i="1"/>
  <c r="R8010" i="1"/>
  <c r="R7994" i="1"/>
  <c r="R7978" i="1"/>
  <c r="R7962" i="1"/>
  <c r="R7946" i="1"/>
  <c r="R7930" i="1"/>
  <c r="R7914" i="1"/>
  <c r="R7898" i="1"/>
  <c r="R7882" i="1"/>
  <c r="R7866" i="1"/>
  <c r="R7850" i="1"/>
  <c r="R7834" i="1"/>
  <c r="R7818" i="1"/>
  <c r="R7802" i="1"/>
  <c r="R7786" i="1"/>
  <c r="R7770" i="1"/>
  <c r="R7754" i="1"/>
  <c r="R7738" i="1"/>
  <c r="R7722" i="1"/>
  <c r="R7706" i="1"/>
  <c r="R7684" i="1"/>
  <c r="R7652" i="1"/>
  <c r="R7620" i="1"/>
  <c r="R7588" i="1"/>
  <c r="R7556" i="1"/>
  <c r="R7524" i="1"/>
  <c r="R7492" i="1"/>
  <c r="R7460" i="1"/>
  <c r="R7428" i="1"/>
  <c r="R7396" i="1"/>
  <c r="R7364" i="1"/>
  <c r="R7332" i="1"/>
  <c r="R7300" i="1"/>
  <c r="R7268" i="1"/>
  <c r="R7236" i="1"/>
  <c r="R7204" i="1"/>
  <c r="R7172" i="1"/>
  <c r="R7140" i="1"/>
  <c r="R7108" i="1"/>
  <c r="R7076" i="1"/>
  <c r="R7044" i="1"/>
  <c r="R7012" i="1"/>
  <c r="R6980" i="1"/>
  <c r="R6948" i="1"/>
  <c r="R6916" i="1"/>
  <c r="R6884" i="1"/>
  <c r="R6820" i="1"/>
  <c r="R6756" i="1"/>
  <c r="R6692" i="1"/>
  <c r="R6628" i="1"/>
  <c r="R6564" i="1"/>
  <c r="R6500" i="1"/>
  <c r="R6436" i="1"/>
  <c r="R6372" i="1"/>
  <c r="R6308" i="1"/>
  <c r="R6244" i="1"/>
  <c r="R6180" i="1"/>
  <c r="R6116" i="1"/>
  <c r="R6052" i="1"/>
  <c r="R5988" i="1"/>
  <c r="R5924" i="1"/>
  <c r="R5860" i="1"/>
  <c r="R5796" i="1"/>
  <c r="R5732" i="1"/>
  <c r="R5668" i="1"/>
  <c r="R5604" i="1"/>
  <c r="R5540" i="1"/>
  <c r="R5476" i="1"/>
  <c r="R5412" i="1"/>
  <c r="R5348" i="1"/>
  <c r="R5284" i="1"/>
  <c r="R5220" i="1"/>
  <c r="R5156" i="1"/>
  <c r="R5092" i="1"/>
  <c r="R5028" i="1"/>
  <c r="R4964" i="1"/>
  <c r="R4900" i="1"/>
  <c r="R4836" i="1"/>
  <c r="R4772" i="1"/>
  <c r="R4692" i="1"/>
  <c r="R4660" i="1"/>
  <c r="R4596" i="1"/>
  <c r="R4532" i="1"/>
  <c r="R4468" i="1"/>
  <c r="R4404" i="1"/>
  <c r="R4340" i="1"/>
  <c r="R4276" i="1"/>
  <c r="R4212" i="1"/>
  <c r="R4148" i="1"/>
  <c r="R4084" i="1"/>
  <c r="R4020" i="1"/>
  <c r="R3956" i="1"/>
  <c r="R3892" i="1"/>
  <c r="R3828" i="1"/>
  <c r="R3764" i="1"/>
  <c r="R3700" i="1"/>
  <c r="R3636" i="1"/>
  <c r="R3572" i="1"/>
  <c r="R3508" i="1"/>
  <c r="R3444" i="1"/>
  <c r="R3380" i="1"/>
  <c r="R3316" i="1"/>
  <c r="R3252" i="1"/>
  <c r="R3188" i="1"/>
  <c r="R3124" i="1"/>
  <c r="R3060" i="1"/>
  <c r="R2987" i="1"/>
  <c r="R2859" i="1"/>
  <c r="R2731" i="1"/>
  <c r="R2532" i="1"/>
  <c r="R2276" i="1"/>
  <c r="R2020" i="1"/>
  <c r="R1764" i="1"/>
  <c r="R1508" i="1"/>
  <c r="R1252" i="1"/>
  <c r="R825" i="1"/>
  <c r="R297" i="1"/>
  <c r="R7683" i="1"/>
  <c r="R7667" i="1"/>
  <c r="R7651" i="1"/>
  <c r="R7635" i="1"/>
  <c r="R7619" i="1"/>
  <c r="R7603" i="1"/>
  <c r="R7587" i="1"/>
  <c r="R7571" i="1"/>
  <c r="R7555" i="1"/>
  <c r="R7539" i="1"/>
  <c r="R7523" i="1"/>
  <c r="R7507" i="1"/>
  <c r="R7491" i="1"/>
  <c r="R7475" i="1"/>
  <c r="R7459" i="1"/>
  <c r="R7443" i="1"/>
  <c r="R7427" i="1"/>
  <c r="R7411" i="1"/>
  <c r="R7395" i="1"/>
  <c r="R7379" i="1"/>
  <c r="R7363" i="1"/>
  <c r="R7347" i="1"/>
  <c r="R7331" i="1"/>
  <c r="R7315" i="1"/>
  <c r="R7299" i="1"/>
  <c r="R7283" i="1"/>
  <c r="R7267" i="1"/>
  <c r="R7251" i="1"/>
  <c r="R7235" i="1"/>
  <c r="R7219" i="1"/>
  <c r="R7203" i="1"/>
  <c r="R7187" i="1"/>
  <c r="R7171" i="1"/>
  <c r="R7155" i="1"/>
  <c r="R7139" i="1"/>
  <c r="R7123" i="1"/>
  <c r="R7107" i="1"/>
  <c r="R7091" i="1"/>
  <c r="R7075" i="1"/>
  <c r="R7059" i="1"/>
  <c r="R7043" i="1"/>
  <c r="R7027" i="1"/>
  <c r="R7011" i="1"/>
  <c r="R6995" i="1"/>
  <c r="R6979" i="1"/>
  <c r="R6963" i="1"/>
  <c r="R6947" i="1"/>
  <c r="R6931" i="1"/>
  <c r="R6915" i="1"/>
  <c r="R6899" i="1"/>
  <c r="R6883" i="1"/>
  <c r="R6867" i="1"/>
  <c r="R6851" i="1"/>
  <c r="R6835" i="1"/>
  <c r="R6819" i="1"/>
  <c r="R6803" i="1"/>
  <c r="R6787" i="1"/>
  <c r="R6771" i="1"/>
  <c r="R6755" i="1"/>
  <c r="R6739" i="1"/>
  <c r="R6723" i="1"/>
  <c r="R6707" i="1"/>
  <c r="R6691" i="1"/>
  <c r="R6675" i="1"/>
  <c r="R6659" i="1"/>
  <c r="R6643" i="1"/>
  <c r="R6627" i="1"/>
  <c r="R6611" i="1"/>
  <c r="R6595" i="1"/>
  <c r="R6579" i="1"/>
  <c r="R6563" i="1"/>
  <c r="R6547" i="1"/>
  <c r="R6531" i="1"/>
  <c r="R6515" i="1"/>
  <c r="R6499" i="1"/>
  <c r="R6483" i="1"/>
  <c r="R6467" i="1"/>
  <c r="R6451" i="1"/>
  <c r="R6435" i="1"/>
  <c r="R6419" i="1"/>
  <c r="R6403" i="1"/>
  <c r="R6387" i="1"/>
  <c r="R6371" i="1"/>
  <c r="R6355" i="1"/>
  <c r="R6339" i="1"/>
  <c r="R6323" i="1"/>
  <c r="R6307" i="1"/>
  <c r="R6291" i="1"/>
  <c r="R6275" i="1"/>
  <c r="R6259" i="1"/>
  <c r="R6243" i="1"/>
  <c r="R6227" i="1"/>
  <c r="R6211" i="1"/>
  <c r="R6195" i="1"/>
  <c r="R6179" i="1"/>
  <c r="R6163" i="1"/>
  <c r="R6147" i="1"/>
  <c r="R6131" i="1"/>
  <c r="R6115" i="1"/>
  <c r="R6099" i="1"/>
  <c r="R6083" i="1"/>
  <c r="R6067" i="1"/>
  <c r="R6051" i="1"/>
  <c r="R6035" i="1"/>
  <c r="R6019" i="1"/>
  <c r="R6003" i="1"/>
  <c r="R5987" i="1"/>
  <c r="R5971" i="1"/>
  <c r="R5955" i="1"/>
  <c r="R5939" i="1"/>
  <c r="R5923" i="1"/>
  <c r="R5907" i="1"/>
  <c r="R5891" i="1"/>
  <c r="R5875" i="1"/>
  <c r="R5859" i="1"/>
  <c r="R5843" i="1"/>
  <c r="R5827" i="1"/>
  <c r="R5811" i="1"/>
  <c r="R5795" i="1"/>
  <c r="R5779" i="1"/>
  <c r="R5763" i="1"/>
  <c r="R5747" i="1"/>
  <c r="R5731" i="1"/>
  <c r="R5715" i="1"/>
  <c r="R5699" i="1"/>
  <c r="R5683" i="1"/>
  <c r="R5667" i="1"/>
  <c r="R5651" i="1"/>
  <c r="R5635" i="1"/>
  <c r="R5619" i="1"/>
  <c r="R5603" i="1"/>
  <c r="R5587" i="1"/>
  <c r="R5571" i="1"/>
  <c r="R5555" i="1"/>
  <c r="R5539" i="1"/>
  <c r="R5523" i="1"/>
  <c r="R5507" i="1"/>
  <c r="R5491" i="1"/>
  <c r="R5475" i="1"/>
  <c r="R5459" i="1"/>
  <c r="R5443" i="1"/>
  <c r="R5427" i="1"/>
  <c r="R5411" i="1"/>
  <c r="R5395" i="1"/>
  <c r="R5379" i="1"/>
  <c r="R5363" i="1"/>
  <c r="R5347" i="1"/>
  <c r="R5331" i="1"/>
  <c r="R5315" i="1"/>
  <c r="R5299" i="1"/>
  <c r="R5283" i="1"/>
  <c r="R5267" i="1"/>
  <c r="R5251" i="1"/>
  <c r="R5235" i="1"/>
  <c r="R5219" i="1"/>
  <c r="R5203" i="1"/>
  <c r="R5187" i="1"/>
  <c r="R5171" i="1"/>
  <c r="R5155" i="1"/>
  <c r="R5139" i="1"/>
  <c r="R5123" i="1"/>
  <c r="R5107" i="1"/>
  <c r="R5091" i="1"/>
  <c r="R5075" i="1"/>
  <c r="R5059" i="1"/>
  <c r="R5043" i="1"/>
  <c r="R5027" i="1"/>
  <c r="R5011" i="1"/>
  <c r="R4995" i="1"/>
  <c r="R4979" i="1"/>
  <c r="R4963" i="1"/>
  <c r="R4947" i="1"/>
  <c r="R4931" i="1"/>
  <c r="R4915" i="1"/>
  <c r="R4899" i="1"/>
  <c r="R4883" i="1"/>
  <c r="R4867" i="1"/>
  <c r="R4851" i="1"/>
  <c r="R4835" i="1"/>
  <c r="R4819" i="1"/>
  <c r="R4803" i="1"/>
  <c r="R4787" i="1"/>
  <c r="R4771" i="1"/>
  <c r="R4755" i="1"/>
  <c r="R4739" i="1"/>
  <c r="R4723" i="1"/>
  <c r="R4707" i="1"/>
  <c r="R4691" i="1"/>
  <c r="R4675" i="1"/>
  <c r="R4659" i="1"/>
  <c r="R4643" i="1"/>
  <c r="R4627" i="1"/>
  <c r="R4611" i="1"/>
  <c r="R4595" i="1"/>
  <c r="R4579" i="1"/>
  <c r="R4563" i="1"/>
  <c r="R4547" i="1"/>
  <c r="R4531" i="1"/>
  <c r="R4515" i="1"/>
  <c r="R4499" i="1"/>
  <c r="R4483" i="1"/>
  <c r="R4467" i="1"/>
  <c r="R4451" i="1"/>
  <c r="R4435" i="1"/>
  <c r="R4419" i="1"/>
  <c r="R4403" i="1"/>
  <c r="R4387" i="1"/>
  <c r="R4371" i="1"/>
  <c r="R4355" i="1"/>
  <c r="R4339" i="1"/>
  <c r="R4323" i="1"/>
  <c r="R4307" i="1"/>
  <c r="R4291" i="1"/>
  <c r="R4275" i="1"/>
  <c r="R4259" i="1"/>
  <c r="R4243" i="1"/>
  <c r="R4227" i="1"/>
  <c r="R4211" i="1"/>
  <c r="R4195" i="1"/>
  <c r="R4179" i="1"/>
  <c r="R4163" i="1"/>
  <c r="R4147" i="1"/>
  <c r="R4131" i="1"/>
  <c r="R4115" i="1"/>
  <c r="R4099" i="1"/>
  <c r="R4083" i="1"/>
  <c r="R4067" i="1"/>
  <c r="R4051" i="1"/>
  <c r="R4035" i="1"/>
  <c r="R4019" i="1"/>
  <c r="R4003" i="1"/>
  <c r="R3987" i="1"/>
  <c r="R3971" i="1"/>
  <c r="R3955" i="1"/>
  <c r="R3939" i="1"/>
  <c r="R3923" i="1"/>
  <c r="R3907" i="1"/>
  <c r="R3891" i="1"/>
  <c r="R3875" i="1"/>
  <c r="R3859" i="1"/>
  <c r="R3843" i="1"/>
  <c r="R3827" i="1"/>
  <c r="R3811" i="1"/>
  <c r="R3795" i="1"/>
  <c r="R3779" i="1"/>
  <c r="R3763" i="1"/>
  <c r="R3747" i="1"/>
  <c r="R3731" i="1"/>
  <c r="R3715" i="1"/>
  <c r="R3699" i="1"/>
  <c r="R3683" i="1"/>
  <c r="R3667" i="1"/>
  <c r="R3651" i="1"/>
  <c r="R3635" i="1"/>
  <c r="R3619" i="1"/>
  <c r="R3603" i="1"/>
  <c r="R3587" i="1"/>
  <c r="R3571" i="1"/>
  <c r="R3555" i="1"/>
  <c r="R3539" i="1"/>
  <c r="R3523" i="1"/>
  <c r="R3507" i="1"/>
  <c r="R3491" i="1"/>
  <c r="R3475" i="1"/>
  <c r="R3459" i="1"/>
  <c r="R3443" i="1"/>
  <c r="R3427" i="1"/>
  <c r="R3411" i="1"/>
  <c r="R3395" i="1"/>
  <c r="R3379" i="1"/>
  <c r="R3363" i="1"/>
  <c r="R3347" i="1"/>
  <c r="R3331" i="1"/>
  <c r="R3315" i="1"/>
  <c r="R3299" i="1"/>
  <c r="R3283" i="1"/>
  <c r="R3267" i="1"/>
  <c r="R3251" i="1"/>
  <c r="R3235" i="1"/>
  <c r="R3219" i="1"/>
  <c r="R3203" i="1"/>
  <c r="R3187" i="1"/>
  <c r="R3171" i="1"/>
  <c r="R3155" i="1"/>
  <c r="R3139" i="1"/>
  <c r="R3123" i="1"/>
  <c r="R3107" i="1"/>
  <c r="R3091" i="1"/>
  <c r="R3075" i="1"/>
  <c r="R3059" i="1"/>
  <c r="R3043" i="1"/>
  <c r="R3027" i="1"/>
  <c r="R3011" i="1"/>
  <c r="R2984" i="1"/>
  <c r="R2952" i="1"/>
  <c r="R2920" i="1"/>
  <c r="R2888" i="1"/>
  <c r="R2856" i="1"/>
  <c r="R2824" i="1"/>
  <c r="R2792" i="1"/>
  <c r="R2760" i="1"/>
  <c r="R2728" i="1"/>
  <c r="R2696" i="1"/>
  <c r="R2656" i="1"/>
  <c r="R2592" i="1"/>
  <c r="R2528" i="1"/>
  <c r="R2464" i="1"/>
  <c r="R2400" i="1"/>
  <c r="R2336" i="1"/>
  <c r="R2272" i="1"/>
  <c r="R2208" i="1"/>
  <c r="R2144" i="1"/>
  <c r="R2080" i="1"/>
  <c r="R2016" i="1"/>
  <c r="R1952" i="1"/>
  <c r="R1888" i="1"/>
  <c r="R1824" i="1"/>
  <c r="R1760" i="1"/>
  <c r="R1696" i="1"/>
  <c r="R1632" i="1"/>
  <c r="R1568" i="1"/>
  <c r="R1504" i="1"/>
  <c r="R1440" i="1"/>
  <c r="R1376" i="1"/>
  <c r="R1312" i="1"/>
  <c r="R1248" i="1"/>
  <c r="R1184" i="1"/>
  <c r="R1073" i="1"/>
  <c r="R945" i="1"/>
  <c r="R817" i="1"/>
  <c r="R689" i="1"/>
  <c r="R561" i="1"/>
  <c r="R433" i="1"/>
  <c r="R281" i="1"/>
  <c r="R25" i="1"/>
  <c r="R7686" i="1"/>
  <c r="R7670" i="1"/>
  <c r="R7654" i="1"/>
  <c r="R7638" i="1"/>
  <c r="R7622" i="1"/>
  <c r="R7606" i="1"/>
  <c r="R7590" i="1"/>
  <c r="R7574" i="1"/>
  <c r="R7558" i="1"/>
  <c r="R7542" i="1"/>
  <c r="R7526" i="1"/>
  <c r="R7510" i="1"/>
  <c r="R7494" i="1"/>
  <c r="R7478" i="1"/>
  <c r="R7462" i="1"/>
  <c r="R7446" i="1"/>
  <c r="R7430" i="1"/>
  <c r="R7414" i="1"/>
  <c r="R7398" i="1"/>
  <c r="R7382" i="1"/>
  <c r="R7366" i="1"/>
  <c r="R7350" i="1"/>
  <c r="R7334" i="1"/>
  <c r="R7318" i="1"/>
  <c r="R7302" i="1"/>
  <c r="R7286" i="1"/>
  <c r="R7270" i="1"/>
  <c r="R7254" i="1"/>
  <c r="R7238" i="1"/>
  <c r="R7222" i="1"/>
  <c r="R7206" i="1"/>
  <c r="R7190" i="1"/>
  <c r="R7174" i="1"/>
  <c r="R7158" i="1"/>
  <c r="R7142" i="1"/>
  <c r="R7126" i="1"/>
  <c r="R7110" i="1"/>
  <c r="R7094" i="1"/>
  <c r="R7078" i="1"/>
  <c r="R7062" i="1"/>
  <c r="R7046" i="1"/>
  <c r="R7030" i="1"/>
  <c r="R7014" i="1"/>
  <c r="R6998" i="1"/>
  <c r="R6982" i="1"/>
  <c r="R6966" i="1"/>
  <c r="R6950" i="1"/>
  <c r="R6934" i="1"/>
  <c r="R6918" i="1"/>
  <c r="R6902" i="1"/>
  <c r="R6886" i="1"/>
  <c r="R6870" i="1"/>
  <c r="R6854" i="1"/>
  <c r="R6838" i="1"/>
  <c r="R6822" i="1"/>
  <c r="R6806" i="1"/>
  <c r="R6790" i="1"/>
  <c r="R6774" i="1"/>
  <c r="R6758" i="1"/>
  <c r="R6742" i="1"/>
  <c r="R6726" i="1"/>
  <c r="R6710" i="1"/>
  <c r="R6694" i="1"/>
  <c r="R6678" i="1"/>
  <c r="R6662" i="1"/>
  <c r="R6646" i="1"/>
  <c r="R6630" i="1"/>
  <c r="R6614" i="1"/>
  <c r="R6598" i="1"/>
  <c r="R6582" i="1"/>
  <c r="R6566" i="1"/>
  <c r="R6550" i="1"/>
  <c r="R6534" i="1"/>
  <c r="R6518" i="1"/>
  <c r="R6502" i="1"/>
  <c r="R6486" i="1"/>
  <c r="R6470" i="1"/>
  <c r="R6454" i="1"/>
  <c r="R6438" i="1"/>
  <c r="R6422" i="1"/>
  <c r="R6406" i="1"/>
  <c r="R6390" i="1"/>
  <c r="R6374" i="1"/>
  <c r="R6358" i="1"/>
  <c r="R6342" i="1"/>
  <c r="R6326" i="1"/>
  <c r="R6310" i="1"/>
  <c r="R6294" i="1"/>
  <c r="R6278" i="1"/>
  <c r="R6262" i="1"/>
  <c r="R6246" i="1"/>
  <c r="R6230" i="1"/>
  <c r="R6214" i="1"/>
  <c r="R6198" i="1"/>
  <c r="R6182" i="1"/>
  <c r="R6166" i="1"/>
  <c r="R6150" i="1"/>
  <c r="R6134" i="1"/>
  <c r="R6118" i="1"/>
  <c r="R6102" i="1"/>
  <c r="R6086" i="1"/>
  <c r="R6070" i="1"/>
  <c r="R6054" i="1"/>
  <c r="R6038" i="1"/>
  <c r="R6022" i="1"/>
  <c r="R6006" i="1"/>
  <c r="R5990" i="1"/>
  <c r="R5974" i="1"/>
  <c r="R5958" i="1"/>
  <c r="R5942" i="1"/>
  <c r="R5926" i="1"/>
  <c r="R5910" i="1"/>
  <c r="R5894" i="1"/>
  <c r="R5878" i="1"/>
  <c r="R5862" i="1"/>
  <c r="R5846" i="1"/>
  <c r="R5830" i="1"/>
  <c r="R5814" i="1"/>
  <c r="R5798" i="1"/>
  <c r="R5782" i="1"/>
  <c r="R5766" i="1"/>
  <c r="R5750" i="1"/>
  <c r="R5734" i="1"/>
  <c r="R5718" i="1"/>
  <c r="R5702" i="1"/>
  <c r="R5686" i="1"/>
  <c r="R5670" i="1"/>
  <c r="R5654" i="1"/>
  <c r="R5638" i="1"/>
  <c r="R5622" i="1"/>
  <c r="R5606" i="1"/>
  <c r="R5590" i="1"/>
  <c r="R5574" i="1"/>
  <c r="R5558" i="1"/>
  <c r="R5542" i="1"/>
  <c r="R5526" i="1"/>
  <c r="R5510" i="1"/>
  <c r="R5494" i="1"/>
  <c r="R5478" i="1"/>
  <c r="R5462" i="1"/>
  <c r="R5446" i="1"/>
  <c r="R5430" i="1"/>
  <c r="R5414" i="1"/>
  <c r="R5398" i="1"/>
  <c r="R5382" i="1"/>
  <c r="R5366" i="1"/>
  <c r="R5350" i="1"/>
  <c r="R5334" i="1"/>
  <c r="R5318" i="1"/>
  <c r="R5302" i="1"/>
  <c r="R5286" i="1"/>
  <c r="R5270" i="1"/>
  <c r="R5254" i="1"/>
  <c r="R5238" i="1"/>
  <c r="R5222" i="1"/>
  <c r="R5206" i="1"/>
  <c r="R5190" i="1"/>
  <c r="R5174" i="1"/>
  <c r="R5158" i="1"/>
  <c r="R5142" i="1"/>
  <c r="R5126" i="1"/>
  <c r="R5110" i="1"/>
  <c r="R5094" i="1"/>
  <c r="R5078" i="1"/>
  <c r="R5062" i="1"/>
  <c r="R5046" i="1"/>
  <c r="R5030" i="1"/>
  <c r="R5014" i="1"/>
  <c r="R4998" i="1"/>
  <c r="R4982" i="1"/>
  <c r="R4966" i="1"/>
  <c r="R4950" i="1"/>
  <c r="R4934" i="1"/>
  <c r="R4918" i="1"/>
  <c r="R4902" i="1"/>
  <c r="R4886" i="1"/>
  <c r="R4870" i="1"/>
  <c r="R4854" i="1"/>
  <c r="R4838" i="1"/>
  <c r="R4822" i="1"/>
  <c r="R4806" i="1"/>
  <c r="R4790" i="1"/>
  <c r="R4774" i="1"/>
  <c r="R4758" i="1"/>
  <c r="R4742" i="1"/>
  <c r="R4726" i="1"/>
  <c r="R4710" i="1"/>
  <c r="R4694" i="1"/>
  <c r="R4678" i="1"/>
  <c r="R4662" i="1"/>
  <c r="R4646" i="1"/>
  <c r="R4630" i="1"/>
  <c r="R4614" i="1"/>
  <c r="R4598" i="1"/>
  <c r="R4582" i="1"/>
  <c r="R4566" i="1"/>
  <c r="R4550" i="1"/>
  <c r="R4534" i="1"/>
  <c r="R4518" i="1"/>
  <c r="R4502" i="1"/>
  <c r="R4486" i="1"/>
  <c r="R4470" i="1"/>
  <c r="R4454" i="1"/>
  <c r="R4438" i="1"/>
  <c r="R4422" i="1"/>
  <c r="R4406" i="1"/>
  <c r="R4390" i="1"/>
  <c r="R4374" i="1"/>
  <c r="R4358" i="1"/>
  <c r="R4342" i="1"/>
  <c r="R4326" i="1"/>
  <c r="R4310" i="1"/>
  <c r="R4294" i="1"/>
  <c r="R4278" i="1"/>
  <c r="R4262" i="1"/>
  <c r="R4246" i="1"/>
  <c r="R4230" i="1"/>
  <c r="R4214" i="1"/>
  <c r="R4198" i="1"/>
  <c r="R4182" i="1"/>
  <c r="R4166" i="1"/>
  <c r="R4150" i="1"/>
  <c r="R4134" i="1"/>
  <c r="R4118" i="1"/>
  <c r="R4102" i="1"/>
  <c r="R4086" i="1"/>
  <c r="R4070" i="1"/>
  <c r="R4054" i="1"/>
  <c r="R4038" i="1"/>
  <c r="R4022" i="1"/>
  <c r="R4006" i="1"/>
  <c r="R3990" i="1"/>
  <c r="R3974" i="1"/>
  <c r="R3958" i="1"/>
  <c r="R3942" i="1"/>
  <c r="R3926" i="1"/>
  <c r="R3910" i="1"/>
  <c r="R3894" i="1"/>
  <c r="R3878" i="1"/>
  <c r="R3862" i="1"/>
  <c r="R3846" i="1"/>
  <c r="R3830" i="1"/>
  <c r="R3814" i="1"/>
  <c r="R3798" i="1"/>
  <c r="R3782" i="1"/>
  <c r="R3766" i="1"/>
  <c r="R3750" i="1"/>
  <c r="R3734" i="1"/>
  <c r="R3718" i="1"/>
  <c r="R3702" i="1"/>
  <c r="R3686" i="1"/>
  <c r="R3670" i="1"/>
  <c r="R3654" i="1"/>
  <c r="R3638" i="1"/>
  <c r="R3622" i="1"/>
  <c r="R3606" i="1"/>
  <c r="R3590" i="1"/>
  <c r="R3574" i="1"/>
  <c r="R3558" i="1"/>
  <c r="R3542" i="1"/>
  <c r="R3526" i="1"/>
  <c r="R3510" i="1"/>
  <c r="R3494" i="1"/>
  <c r="R3478" i="1"/>
  <c r="R3462" i="1"/>
  <c r="R3446" i="1"/>
  <c r="R3430" i="1"/>
  <c r="R3414" i="1"/>
  <c r="R3398" i="1"/>
  <c r="R3382" i="1"/>
  <c r="R3366" i="1"/>
  <c r="R3350" i="1"/>
  <c r="R3334" i="1"/>
  <c r="R3318" i="1"/>
  <c r="R3302" i="1"/>
  <c r="R3286" i="1"/>
  <c r="R3270" i="1"/>
  <c r="R3254" i="1"/>
  <c r="R3238" i="1"/>
  <c r="R3222" i="1"/>
  <c r="R3206" i="1"/>
  <c r="R3190" i="1"/>
  <c r="R3174" i="1"/>
  <c r="R3158" i="1"/>
  <c r="R3142" i="1"/>
  <c r="R3118" i="1"/>
  <c r="R3086" i="1"/>
  <c r="R3054" i="1"/>
  <c r="R3022" i="1"/>
  <c r="R2975" i="1"/>
  <c r="R2911" i="1"/>
  <c r="R2847" i="1"/>
  <c r="R2783" i="1"/>
  <c r="R2719" i="1"/>
  <c r="R2636" i="1"/>
  <c r="R2508" i="1"/>
  <c r="R2380" i="1"/>
  <c r="R2252" i="1"/>
  <c r="R2124" i="1"/>
  <c r="R1996" i="1"/>
  <c r="R1868" i="1"/>
  <c r="R1740" i="1"/>
  <c r="R1612" i="1"/>
  <c r="R1484" i="1"/>
  <c r="R1356" i="1"/>
  <c r="R1228" i="1"/>
  <c r="R1033" i="1"/>
  <c r="R777" i="1"/>
  <c r="R521" i="1"/>
  <c r="R4708" i="1"/>
  <c r="R4644" i="1"/>
  <c r="R4580" i="1"/>
  <c r="R4516" i="1"/>
  <c r="R4452" i="1"/>
  <c r="R4388" i="1"/>
  <c r="R4324" i="1"/>
  <c r="R4260" i="1"/>
  <c r="R4196" i="1"/>
  <c r="R4132" i="1"/>
  <c r="R4068" i="1"/>
  <c r="R4004" i="1"/>
  <c r="R3940" i="1"/>
  <c r="R3876" i="1"/>
  <c r="R3812" i="1"/>
  <c r="R3748" i="1"/>
  <c r="R3684" i="1"/>
  <c r="R3620" i="1"/>
  <c r="R3556" i="1"/>
  <c r="R3492" i="1"/>
  <c r="R3428" i="1"/>
  <c r="R3364" i="1"/>
  <c r="R3300" i="1"/>
  <c r="R3236" i="1"/>
  <c r="R3172" i="1"/>
  <c r="R3108" i="1"/>
  <c r="R3044" i="1"/>
  <c r="R2955" i="1"/>
  <c r="R2827" i="1"/>
  <c r="R2699" i="1"/>
  <c r="R2468" i="1"/>
  <c r="R2212" i="1"/>
  <c r="R1956" i="1"/>
  <c r="R1700" i="1"/>
  <c r="R1444" i="1"/>
  <c r="R1188" i="1"/>
  <c r="R697" i="1"/>
  <c r="R41" i="1"/>
  <c r="R7679" i="1"/>
  <c r="R7663" i="1"/>
  <c r="R7647" i="1"/>
  <c r="R7631" i="1"/>
  <c r="R7615" i="1"/>
  <c r="R7599" i="1"/>
  <c r="R7583" i="1"/>
  <c r="R7567" i="1"/>
  <c r="R7551" i="1"/>
  <c r="R7535" i="1"/>
  <c r="R7519" i="1"/>
  <c r="R7503" i="1"/>
  <c r="R7487" i="1"/>
  <c r="R7471" i="1"/>
  <c r="R7455" i="1"/>
  <c r="R7439" i="1"/>
  <c r="R7423" i="1"/>
  <c r="R7407" i="1"/>
  <c r="R7391" i="1"/>
  <c r="R7375" i="1"/>
  <c r="R7359" i="1"/>
  <c r="R7343" i="1"/>
  <c r="R7327" i="1"/>
  <c r="R7311" i="1"/>
  <c r="R7295" i="1"/>
  <c r="R7279" i="1"/>
  <c r="R7263" i="1"/>
  <c r="R7247" i="1"/>
  <c r="R7231" i="1"/>
  <c r="R7215" i="1"/>
  <c r="R7199" i="1"/>
  <c r="R7183" i="1"/>
  <c r="R7167" i="1"/>
  <c r="R7151" i="1"/>
  <c r="R7135" i="1"/>
  <c r="R7119" i="1"/>
  <c r="R7103" i="1"/>
  <c r="R7087" i="1"/>
  <c r="R7071" i="1"/>
  <c r="R7055" i="1"/>
  <c r="R7039" i="1"/>
  <c r="R7023" i="1"/>
  <c r="R7007" i="1"/>
  <c r="R6991" i="1"/>
  <c r="R6975" i="1"/>
  <c r="R6959" i="1"/>
  <c r="R6943" i="1"/>
  <c r="R6927" i="1"/>
  <c r="R6911" i="1"/>
  <c r="R6895" i="1"/>
  <c r="R6879" i="1"/>
  <c r="R6863" i="1"/>
  <c r="R6847" i="1"/>
  <c r="R6831" i="1"/>
  <c r="R6815" i="1"/>
  <c r="R6799" i="1"/>
  <c r="R6783" i="1"/>
  <c r="R6767" i="1"/>
  <c r="R6751" i="1"/>
  <c r="R6735" i="1"/>
  <c r="R6719" i="1"/>
  <c r="R6703" i="1"/>
  <c r="R6687" i="1"/>
  <c r="R6671" i="1"/>
  <c r="R6655" i="1"/>
  <c r="R6639" i="1"/>
  <c r="R6623" i="1"/>
  <c r="R6607" i="1"/>
  <c r="R6591" i="1"/>
  <c r="R6575" i="1"/>
  <c r="R6559" i="1"/>
  <c r="R6543" i="1"/>
  <c r="R6527" i="1"/>
  <c r="R6511" i="1"/>
  <c r="R6495" i="1"/>
  <c r="R6479" i="1"/>
  <c r="R6463" i="1"/>
  <c r="R6447" i="1"/>
  <c r="R6431" i="1"/>
  <c r="R6415" i="1"/>
  <c r="R6399" i="1"/>
  <c r="R6383" i="1"/>
  <c r="R6367" i="1"/>
  <c r="R6351" i="1"/>
  <c r="R6335" i="1"/>
  <c r="R6319" i="1"/>
  <c r="R6303" i="1"/>
  <c r="R6287" i="1"/>
  <c r="R6271" i="1"/>
  <c r="R6255" i="1"/>
  <c r="R6239" i="1"/>
  <c r="R6223" i="1"/>
  <c r="R6207" i="1"/>
  <c r="R6191" i="1"/>
  <c r="R6175" i="1"/>
  <c r="R6159" i="1"/>
  <c r="R6143" i="1"/>
  <c r="R6127" i="1"/>
  <c r="R6111" i="1"/>
  <c r="R6095" i="1"/>
  <c r="R6079" i="1"/>
  <c r="R6063" i="1"/>
  <c r="R6047" i="1"/>
  <c r="R6031" i="1"/>
  <c r="R6015" i="1"/>
  <c r="R5999" i="1"/>
  <c r="R5983" i="1"/>
  <c r="R5967" i="1"/>
  <c r="R5951" i="1"/>
  <c r="R5935" i="1"/>
  <c r="R5919" i="1"/>
  <c r="R5903" i="1"/>
  <c r="R5887" i="1"/>
  <c r="R5871" i="1"/>
  <c r="R5855" i="1"/>
  <c r="R5839" i="1"/>
  <c r="R5823" i="1"/>
  <c r="R5807" i="1"/>
  <c r="R5791" i="1"/>
  <c r="R5775" i="1"/>
  <c r="R5759" i="1"/>
  <c r="R5743" i="1"/>
  <c r="R5727" i="1"/>
  <c r="R5711" i="1"/>
  <c r="R5695" i="1"/>
  <c r="R5679" i="1"/>
  <c r="R5663" i="1"/>
  <c r="R5647" i="1"/>
  <c r="R5631" i="1"/>
  <c r="R5615" i="1"/>
  <c r="R5599" i="1"/>
  <c r="R5583" i="1"/>
  <c r="R5567" i="1"/>
  <c r="R5551" i="1"/>
  <c r="R5535" i="1"/>
  <c r="R5519" i="1"/>
  <c r="R5503" i="1"/>
  <c r="R5487" i="1"/>
  <c r="R5471" i="1"/>
  <c r="R5455" i="1"/>
  <c r="R5439" i="1"/>
  <c r="R5423" i="1"/>
  <c r="R5407" i="1"/>
  <c r="R5391" i="1"/>
  <c r="R5375" i="1"/>
  <c r="R5359" i="1"/>
  <c r="R5343" i="1"/>
  <c r="R5327" i="1"/>
  <c r="R5311" i="1"/>
  <c r="R5295" i="1"/>
  <c r="R5279" i="1"/>
  <c r="R5263" i="1"/>
  <c r="R5247" i="1"/>
  <c r="R5231" i="1"/>
  <c r="R5215" i="1"/>
  <c r="R5199" i="1"/>
  <c r="R5183" i="1"/>
  <c r="R5167" i="1"/>
  <c r="R5151" i="1"/>
  <c r="R5135" i="1"/>
  <c r="R5119" i="1"/>
  <c r="R5103" i="1"/>
  <c r="R5087" i="1"/>
  <c r="R5071" i="1"/>
  <c r="R5055" i="1"/>
  <c r="R5039" i="1"/>
  <c r="R5023" i="1"/>
  <c r="R5007" i="1"/>
  <c r="R4991" i="1"/>
  <c r="R4975" i="1"/>
  <c r="R4959" i="1"/>
  <c r="R4943" i="1"/>
  <c r="R4927" i="1"/>
  <c r="R4911" i="1"/>
  <c r="R4895" i="1"/>
  <c r="R4879" i="1"/>
  <c r="R4863" i="1"/>
  <c r="R4847" i="1"/>
  <c r="R4831" i="1"/>
  <c r="R4815" i="1"/>
  <c r="R4799" i="1"/>
  <c r="R4783" i="1"/>
  <c r="R4767" i="1"/>
  <c r="R4751" i="1"/>
  <c r="R4735" i="1"/>
  <c r="R4719" i="1"/>
  <c r="R4703" i="1"/>
  <c r="R4687" i="1"/>
  <c r="R4671" i="1"/>
  <c r="R4655" i="1"/>
  <c r="R4639" i="1"/>
  <c r="R4623" i="1"/>
  <c r="R4607" i="1"/>
  <c r="R4591" i="1"/>
  <c r="R4575" i="1"/>
  <c r="R4559" i="1"/>
  <c r="R4543" i="1"/>
  <c r="R4527" i="1"/>
  <c r="R4511" i="1"/>
  <c r="R4495" i="1"/>
  <c r="R4479" i="1"/>
  <c r="R4463" i="1"/>
  <c r="R4447" i="1"/>
  <c r="R4431" i="1"/>
  <c r="R4415" i="1"/>
  <c r="R4399" i="1"/>
  <c r="R4383" i="1"/>
  <c r="R4367" i="1"/>
  <c r="R4351" i="1"/>
  <c r="R4335" i="1"/>
  <c r="R4319" i="1"/>
  <c r="R4303" i="1"/>
  <c r="R4287" i="1"/>
  <c r="R4271" i="1"/>
  <c r="R4255" i="1"/>
  <c r="R4239" i="1"/>
  <c r="R4223" i="1"/>
  <c r="R4207" i="1"/>
  <c r="R4191" i="1"/>
  <c r="R4175" i="1"/>
  <c r="R4159" i="1"/>
  <c r="R4143" i="1"/>
  <c r="R4127" i="1"/>
  <c r="R4111" i="1"/>
  <c r="R4095" i="1"/>
  <c r="R4079" i="1"/>
  <c r="R4063" i="1"/>
  <c r="R4047" i="1"/>
  <c r="R4031" i="1"/>
  <c r="R4015" i="1"/>
  <c r="R3999" i="1"/>
  <c r="R3983" i="1"/>
  <c r="R3967" i="1"/>
  <c r="R3951" i="1"/>
  <c r="R3935" i="1"/>
  <c r="R3919" i="1"/>
  <c r="R3903" i="1"/>
  <c r="R3887" i="1"/>
  <c r="R3871" i="1"/>
  <c r="R3855" i="1"/>
  <c r="R3839" i="1"/>
  <c r="R3823" i="1"/>
  <c r="R3807" i="1"/>
  <c r="R3791" i="1"/>
  <c r="R3775" i="1"/>
  <c r="R3759" i="1"/>
  <c r="R3743" i="1"/>
  <c r="R3727" i="1"/>
  <c r="R3711" i="1"/>
  <c r="R3695" i="1"/>
  <c r="R3679" i="1"/>
  <c r="R3663" i="1"/>
  <c r="R3647" i="1"/>
  <c r="R3631" i="1"/>
  <c r="R3615" i="1"/>
  <c r="R3599" i="1"/>
  <c r="R3583" i="1"/>
  <c r="R3567" i="1"/>
  <c r="R3551" i="1"/>
  <c r="R3535" i="1"/>
  <c r="R3519" i="1"/>
  <c r="R3503" i="1"/>
  <c r="R3487" i="1"/>
  <c r="R3471" i="1"/>
  <c r="R3455" i="1"/>
  <c r="R3439" i="1"/>
  <c r="R3423" i="1"/>
  <c r="R3407" i="1"/>
  <c r="R3391" i="1"/>
  <c r="R3375" i="1"/>
  <c r="R3359" i="1"/>
  <c r="R3343" i="1"/>
  <c r="R3327" i="1"/>
  <c r="R3311" i="1"/>
  <c r="R3295" i="1"/>
  <c r="R3279" i="1"/>
  <c r="R3263" i="1"/>
  <c r="R3247" i="1"/>
  <c r="R3231" i="1"/>
  <c r="R3215" i="1"/>
  <c r="R3199" i="1"/>
  <c r="R3183" i="1"/>
  <c r="R3167" i="1"/>
  <c r="R3151" i="1"/>
  <c r="R3135" i="1"/>
  <c r="R3119" i="1"/>
  <c r="R3103" i="1"/>
  <c r="R3087" i="1"/>
  <c r="R3071" i="1"/>
  <c r="R3055" i="1"/>
  <c r="R3039" i="1"/>
  <c r="R3023" i="1"/>
  <c r="R3007" i="1"/>
  <c r="R2976" i="1"/>
  <c r="R2944" i="1"/>
  <c r="R2912" i="1"/>
  <c r="R2880" i="1"/>
  <c r="R2848" i="1"/>
  <c r="R2816" i="1"/>
  <c r="R2784" i="1"/>
  <c r="R2752" i="1"/>
  <c r="R2720" i="1"/>
  <c r="R2688" i="1"/>
  <c r="R2640" i="1"/>
  <c r="R2576" i="1"/>
  <c r="R2512" i="1"/>
  <c r="R2448" i="1"/>
  <c r="R2384" i="1"/>
  <c r="R2320" i="1"/>
  <c r="R2256" i="1"/>
  <c r="R2192" i="1"/>
  <c r="R2128" i="1"/>
  <c r="R2064" i="1"/>
  <c r="R2000" i="1"/>
  <c r="R1936" i="1"/>
  <c r="R1872" i="1"/>
  <c r="R1808" i="1"/>
  <c r="R1744" i="1"/>
  <c r="R1680" i="1"/>
  <c r="R1616" i="1"/>
  <c r="R1552" i="1"/>
  <c r="R1488" i="1"/>
  <c r="R1424" i="1"/>
  <c r="R1360" i="1"/>
  <c r="R1296" i="1"/>
  <c r="R1232" i="1"/>
  <c r="R1167" i="1"/>
  <c r="R1041" i="1"/>
  <c r="R913" i="1"/>
  <c r="R785" i="1"/>
  <c r="R657" i="1"/>
  <c r="R529" i="1"/>
  <c r="R401" i="1"/>
  <c r="R217" i="1"/>
  <c r="R7698" i="1"/>
  <c r="R7682" i="1"/>
  <c r="R7666" i="1"/>
  <c r="R7650" i="1"/>
  <c r="R7634" i="1"/>
  <c r="R7618" i="1"/>
  <c r="R7602" i="1"/>
  <c r="R7586" i="1"/>
  <c r="R7570" i="1"/>
  <c r="R7554" i="1"/>
  <c r="R7538" i="1"/>
  <c r="R7522" i="1"/>
  <c r="R7506" i="1"/>
  <c r="R7490" i="1"/>
  <c r="R7474" i="1"/>
  <c r="R7458" i="1"/>
  <c r="R7442" i="1"/>
  <c r="R7426" i="1"/>
  <c r="R7410" i="1"/>
  <c r="R7394" i="1"/>
  <c r="R7378" i="1"/>
  <c r="R7362" i="1"/>
  <c r="R7346" i="1"/>
  <c r="R7330" i="1"/>
  <c r="R7314" i="1"/>
  <c r="R7298" i="1"/>
  <c r="R7282" i="1"/>
  <c r="R7266" i="1"/>
  <c r="R7250" i="1"/>
  <c r="R7234" i="1"/>
  <c r="R7218" i="1"/>
  <c r="R7202" i="1"/>
  <c r="R7186" i="1"/>
  <c r="R7170" i="1"/>
  <c r="R7154" i="1"/>
  <c r="R7138" i="1"/>
  <c r="R7122" i="1"/>
  <c r="R7106" i="1"/>
  <c r="R7090" i="1"/>
  <c r="R7074" i="1"/>
  <c r="R7058" i="1"/>
  <c r="R7042" i="1"/>
  <c r="R7026" i="1"/>
  <c r="R7010" i="1"/>
  <c r="R6994" i="1"/>
  <c r="R6978" i="1"/>
  <c r="R6962" i="1"/>
  <c r="R6946" i="1"/>
  <c r="R6930" i="1"/>
  <c r="R6914" i="1"/>
  <c r="R6898" i="1"/>
  <c r="R6882" i="1"/>
  <c r="R6866" i="1"/>
  <c r="R6850" i="1"/>
  <c r="R6834" i="1"/>
  <c r="R6818" i="1"/>
  <c r="R6802" i="1"/>
  <c r="R6786" i="1"/>
  <c r="R6770" i="1"/>
  <c r="R6754" i="1"/>
  <c r="R6738" i="1"/>
  <c r="R6722" i="1"/>
  <c r="R6706" i="1"/>
  <c r="R6690" i="1"/>
  <c r="R6674" i="1"/>
  <c r="R6658" i="1"/>
  <c r="R6642" i="1"/>
  <c r="R6626" i="1"/>
  <c r="R6610" i="1"/>
  <c r="R6594" i="1"/>
  <c r="R6578" i="1"/>
  <c r="R6562" i="1"/>
  <c r="R6546" i="1"/>
  <c r="R6530" i="1"/>
  <c r="R6514" i="1"/>
  <c r="R6498" i="1"/>
  <c r="R6482" i="1"/>
  <c r="R6466" i="1"/>
  <c r="R6450" i="1"/>
  <c r="R6434" i="1"/>
  <c r="R6418" i="1"/>
  <c r="R6402" i="1"/>
  <c r="R6386" i="1"/>
  <c r="R6370" i="1"/>
  <c r="R6354" i="1"/>
  <c r="R6338" i="1"/>
  <c r="R6322" i="1"/>
  <c r="R6306" i="1"/>
  <c r="R6290" i="1"/>
  <c r="R6274" i="1"/>
  <c r="R6258" i="1"/>
  <c r="R6242" i="1"/>
  <c r="R6226" i="1"/>
  <c r="R6210" i="1"/>
  <c r="R6194" i="1"/>
  <c r="R6178" i="1"/>
  <c r="R6162" i="1"/>
  <c r="R6146" i="1"/>
  <c r="R6130" i="1"/>
  <c r="R6114" i="1"/>
  <c r="R6098" i="1"/>
  <c r="R6082" i="1"/>
  <c r="R6066" i="1"/>
  <c r="R6050" i="1"/>
  <c r="R6034" i="1"/>
  <c r="R6018" i="1"/>
  <c r="R6002" i="1"/>
  <c r="R5986" i="1"/>
  <c r="R5970" i="1"/>
  <c r="R5954" i="1"/>
  <c r="R5938" i="1"/>
  <c r="R5922" i="1"/>
  <c r="R5906" i="1"/>
  <c r="R5890" i="1"/>
  <c r="R5874" i="1"/>
  <c r="R5858" i="1"/>
  <c r="R5842" i="1"/>
  <c r="R5826" i="1"/>
  <c r="R5810" i="1"/>
  <c r="R5794" i="1"/>
  <c r="R5778" i="1"/>
  <c r="R5762" i="1"/>
  <c r="R5746" i="1"/>
  <c r="R5730" i="1"/>
  <c r="R5714" i="1"/>
  <c r="R5698" i="1"/>
  <c r="R5682" i="1"/>
  <c r="R5666" i="1"/>
  <c r="R5650" i="1"/>
  <c r="R5634" i="1"/>
  <c r="R5618" i="1"/>
  <c r="R5602" i="1"/>
  <c r="R5586" i="1"/>
  <c r="R5570" i="1"/>
  <c r="R5554" i="1"/>
  <c r="R5538" i="1"/>
  <c r="R5522" i="1"/>
  <c r="R5506" i="1"/>
  <c r="R5490" i="1"/>
  <c r="R5474" i="1"/>
  <c r="R5458" i="1"/>
  <c r="R5442" i="1"/>
  <c r="R5426" i="1"/>
  <c r="R5410" i="1"/>
  <c r="R5394" i="1"/>
  <c r="R5378" i="1"/>
  <c r="R5362" i="1"/>
  <c r="R5346" i="1"/>
  <c r="R5330" i="1"/>
  <c r="R5314" i="1"/>
  <c r="R5298" i="1"/>
  <c r="R5282" i="1"/>
  <c r="R5266" i="1"/>
  <c r="R5250" i="1"/>
  <c r="R5234" i="1"/>
  <c r="R5218" i="1"/>
  <c r="R5202" i="1"/>
  <c r="R5186" i="1"/>
  <c r="R5170" i="1"/>
  <c r="R5154" i="1"/>
  <c r="R5138" i="1"/>
  <c r="R5122" i="1"/>
  <c r="R5106" i="1"/>
  <c r="R5090" i="1"/>
  <c r="R5074" i="1"/>
  <c r="R5058" i="1"/>
  <c r="R5042" i="1"/>
  <c r="R5026" i="1"/>
  <c r="R5010" i="1"/>
  <c r="R4994" i="1"/>
  <c r="R4978" i="1"/>
  <c r="R4962" i="1"/>
  <c r="R4946" i="1"/>
  <c r="R4930" i="1"/>
  <c r="R4914" i="1"/>
  <c r="R4898" i="1"/>
  <c r="R4882" i="1"/>
  <c r="R4866" i="1"/>
  <c r="R4850" i="1"/>
  <c r="R4834" i="1"/>
  <c r="R4818" i="1"/>
  <c r="R4802" i="1"/>
  <c r="R4786" i="1"/>
  <c r="R4770" i="1"/>
  <c r="R4754" i="1"/>
  <c r="R4738" i="1"/>
  <c r="R4722" i="1"/>
  <c r="R4706" i="1"/>
  <c r="R4690" i="1"/>
  <c r="R4674" i="1"/>
  <c r="R4658" i="1"/>
  <c r="R4642" i="1"/>
  <c r="R4626" i="1"/>
  <c r="R4610" i="1"/>
  <c r="R4594" i="1"/>
  <c r="R4578" i="1"/>
  <c r="R4562" i="1"/>
  <c r="R4546" i="1"/>
  <c r="R4530" i="1"/>
  <c r="R4514" i="1"/>
  <c r="R4498" i="1"/>
  <c r="R4482" i="1"/>
  <c r="R4466" i="1"/>
  <c r="R4450" i="1"/>
  <c r="R4434" i="1"/>
  <c r="R4418" i="1"/>
  <c r="R4402" i="1"/>
  <c r="R4386" i="1"/>
  <c r="R4370" i="1"/>
  <c r="R4354" i="1"/>
  <c r="R4338" i="1"/>
  <c r="R4322" i="1"/>
  <c r="R4306" i="1"/>
  <c r="R4290" i="1"/>
  <c r="R4274" i="1"/>
  <c r="R4258" i="1"/>
  <c r="R4242" i="1"/>
  <c r="R4226" i="1"/>
  <c r="R4210" i="1"/>
  <c r="R4194" i="1"/>
  <c r="R4178" i="1"/>
  <c r="R4162" i="1"/>
  <c r="R4146" i="1"/>
  <c r="R4130" i="1"/>
  <c r="R4114" i="1"/>
  <c r="R4098" i="1"/>
  <c r="R4082" i="1"/>
  <c r="R4066" i="1"/>
  <c r="R4050" i="1"/>
  <c r="R4034" i="1"/>
  <c r="R4018" i="1"/>
  <c r="R4002" i="1"/>
  <c r="R3986" i="1"/>
  <c r="R3970" i="1"/>
  <c r="R3954" i="1"/>
  <c r="R3938" i="1"/>
  <c r="R3922" i="1"/>
  <c r="R3906" i="1"/>
  <c r="R3890" i="1"/>
  <c r="R3874" i="1"/>
  <c r="R3858" i="1"/>
  <c r="R3842" i="1"/>
  <c r="R3826" i="1"/>
  <c r="R3810" i="1"/>
  <c r="R3794" i="1"/>
  <c r="R3778" i="1"/>
  <c r="R3762" i="1"/>
  <c r="R3746" i="1"/>
  <c r="R3730" i="1"/>
  <c r="R3714" i="1"/>
  <c r="R3698" i="1"/>
  <c r="R3682" i="1"/>
  <c r="R3666" i="1"/>
  <c r="R3650" i="1"/>
  <c r="R3634" i="1"/>
  <c r="R3618" i="1"/>
  <c r="R3602" i="1"/>
  <c r="R3586" i="1"/>
  <c r="R3570" i="1"/>
  <c r="R3554" i="1"/>
  <c r="R3538" i="1"/>
  <c r="R3522" i="1"/>
  <c r="R3506" i="1"/>
  <c r="R3490" i="1"/>
  <c r="R3474" i="1"/>
  <c r="R3458" i="1"/>
  <c r="R3442" i="1"/>
  <c r="R3426" i="1"/>
  <c r="R3410" i="1"/>
  <c r="R3394" i="1"/>
  <c r="R3378" i="1"/>
  <c r="R3362" i="1"/>
  <c r="R3346" i="1"/>
  <c r="R3330" i="1"/>
  <c r="R3314" i="1"/>
  <c r="R3298" i="1"/>
  <c r="R3282" i="1"/>
  <c r="R3266" i="1"/>
  <c r="R3250" i="1"/>
  <c r="R3234" i="1"/>
  <c r="R3218" i="1"/>
  <c r="R3202" i="1"/>
  <c r="R3186" i="1"/>
  <c r="R3170" i="1"/>
  <c r="R3154" i="1"/>
  <c r="R3138" i="1"/>
  <c r="R3110" i="1"/>
  <c r="R3078" i="1"/>
  <c r="R3046" i="1"/>
  <c r="R3014" i="1"/>
  <c r="R2959" i="1"/>
  <c r="R2895" i="1"/>
  <c r="R2831" i="1"/>
  <c r="R2767" i="1"/>
  <c r="R2703" i="1"/>
  <c r="R2604" i="1"/>
  <c r="R2476" i="1"/>
  <c r="R2348" i="1"/>
  <c r="R2220" i="1"/>
  <c r="R2092" i="1"/>
  <c r="R1964" i="1"/>
  <c r="R1836" i="1"/>
  <c r="R1708" i="1"/>
  <c r="R1580" i="1"/>
  <c r="R1452" i="1"/>
  <c r="R1324" i="1"/>
  <c r="R1196" i="1"/>
  <c r="R969" i="1"/>
  <c r="R713" i="1"/>
  <c r="R457" i="1"/>
  <c r="R4628" i="1"/>
  <c r="R4564" i="1"/>
  <c r="R4500" i="1"/>
  <c r="R4436" i="1"/>
  <c r="R4372" i="1"/>
  <c r="R4308" i="1"/>
  <c r="R4244" i="1"/>
  <c r="R4180" i="1"/>
  <c r="R4116" i="1"/>
  <c r="R4052" i="1"/>
  <c r="R3988" i="1"/>
  <c r="R3924" i="1"/>
  <c r="R3860" i="1"/>
  <c r="R3796" i="1"/>
  <c r="R3732" i="1"/>
  <c r="R3668" i="1"/>
  <c r="R3604" i="1"/>
  <c r="R3540" i="1"/>
  <c r="R3476" i="1"/>
  <c r="R3412" i="1"/>
  <c r="R3348" i="1"/>
  <c r="R3284" i="1"/>
  <c r="R3220" i="1"/>
  <c r="R3156" i="1"/>
  <c r="R3092" i="1"/>
  <c r="R3028" i="1"/>
  <c r="R2923" i="1"/>
  <c r="R2795" i="1"/>
  <c r="R2660" i="1"/>
  <c r="R2404" i="1"/>
  <c r="R2148" i="1"/>
  <c r="R1892" i="1"/>
  <c r="R1636" i="1"/>
  <c r="R1380" i="1"/>
  <c r="R1081" i="1"/>
  <c r="R569" i="1"/>
  <c r="R7691" i="1"/>
  <c r="R7675" i="1"/>
  <c r="R7659" i="1"/>
  <c r="R7643" i="1"/>
  <c r="R7627" i="1"/>
  <c r="R7611" i="1"/>
  <c r="R7595" i="1"/>
  <c r="R7579" i="1"/>
  <c r="R7563" i="1"/>
  <c r="R7547" i="1"/>
  <c r="R7531" i="1"/>
  <c r="R7515" i="1"/>
  <c r="R7499" i="1"/>
  <c r="R7483" i="1"/>
  <c r="R7467" i="1"/>
  <c r="R7451" i="1"/>
  <c r="R7435" i="1"/>
  <c r="R7419" i="1"/>
  <c r="R7403" i="1"/>
  <c r="R7387" i="1"/>
  <c r="R7371" i="1"/>
  <c r="R7355" i="1"/>
  <c r="R7339" i="1"/>
  <c r="R7323" i="1"/>
  <c r="R7307" i="1"/>
  <c r="R7291" i="1"/>
  <c r="R7275" i="1"/>
  <c r="R7259" i="1"/>
  <c r="R7243" i="1"/>
  <c r="R7227" i="1"/>
  <c r="R7211" i="1"/>
  <c r="R7195" i="1"/>
  <c r="R7179" i="1"/>
  <c r="R7163" i="1"/>
  <c r="R7147" i="1"/>
  <c r="R7131" i="1"/>
  <c r="R7115" i="1"/>
  <c r="R7099" i="1"/>
  <c r="R7083" i="1"/>
  <c r="R7067" i="1"/>
  <c r="R7051" i="1"/>
  <c r="R7035" i="1"/>
  <c r="R7019" i="1"/>
  <c r="R7003" i="1"/>
  <c r="R6987" i="1"/>
  <c r="R6971" i="1"/>
  <c r="R6955" i="1"/>
  <c r="R6939" i="1"/>
  <c r="R6923" i="1"/>
  <c r="R6907" i="1"/>
  <c r="R6891" i="1"/>
  <c r="R6875" i="1"/>
  <c r="R6859" i="1"/>
  <c r="R6843" i="1"/>
  <c r="R6827" i="1"/>
  <c r="R6811" i="1"/>
  <c r="R6795" i="1"/>
  <c r="R6779" i="1"/>
  <c r="R6763" i="1"/>
  <c r="R6747" i="1"/>
  <c r="R6731" i="1"/>
  <c r="R6715" i="1"/>
  <c r="R6699" i="1"/>
  <c r="R6683" i="1"/>
  <c r="R6667" i="1"/>
  <c r="R6651" i="1"/>
  <c r="R6635" i="1"/>
  <c r="R6619" i="1"/>
  <c r="R6603" i="1"/>
  <c r="R6587" i="1"/>
  <c r="R6571" i="1"/>
  <c r="R6555" i="1"/>
  <c r="R6539" i="1"/>
  <c r="R6523" i="1"/>
  <c r="R6507" i="1"/>
  <c r="R6491" i="1"/>
  <c r="R6475" i="1"/>
  <c r="R6459" i="1"/>
  <c r="R6443" i="1"/>
  <c r="R6427" i="1"/>
  <c r="R6411" i="1"/>
  <c r="R6395" i="1"/>
  <c r="R6379" i="1"/>
  <c r="R6363" i="1"/>
  <c r="R6347" i="1"/>
  <c r="R6331" i="1"/>
  <c r="R6315" i="1"/>
  <c r="R6299" i="1"/>
  <c r="R6283" i="1"/>
  <c r="R6267" i="1"/>
  <c r="R6251" i="1"/>
  <c r="R6235" i="1"/>
  <c r="R6219" i="1"/>
  <c r="R6203" i="1"/>
  <c r="R6187" i="1"/>
  <c r="R6171" i="1"/>
  <c r="R6155" i="1"/>
  <c r="R6139" i="1"/>
  <c r="R6123" i="1"/>
  <c r="R6107" i="1"/>
  <c r="R6091" i="1"/>
  <c r="R6075" i="1"/>
  <c r="R6059" i="1"/>
  <c r="R6043" i="1"/>
  <c r="R6027" i="1"/>
  <c r="R6011" i="1"/>
  <c r="R5995" i="1"/>
  <c r="R5979" i="1"/>
  <c r="R5963" i="1"/>
  <c r="R5947" i="1"/>
  <c r="R5931" i="1"/>
  <c r="R5915" i="1"/>
  <c r="R5899" i="1"/>
  <c r="R5883" i="1"/>
  <c r="R5867" i="1"/>
  <c r="R5851" i="1"/>
  <c r="R5835" i="1"/>
  <c r="R5819" i="1"/>
  <c r="R5803" i="1"/>
  <c r="R5787" i="1"/>
  <c r="R5771" i="1"/>
  <c r="R5755" i="1"/>
  <c r="R5739" i="1"/>
  <c r="R5723" i="1"/>
  <c r="R5707" i="1"/>
  <c r="R5691" i="1"/>
  <c r="R5675" i="1"/>
  <c r="R5659" i="1"/>
  <c r="R5643" i="1"/>
  <c r="R5627" i="1"/>
  <c r="R5611" i="1"/>
  <c r="R5595" i="1"/>
  <c r="R5579" i="1"/>
  <c r="R5563" i="1"/>
  <c r="R5547" i="1"/>
  <c r="R5531" i="1"/>
  <c r="R5515" i="1"/>
  <c r="R5499" i="1"/>
  <c r="R5483" i="1"/>
  <c r="R5467" i="1"/>
  <c r="R5451" i="1"/>
  <c r="R5435" i="1"/>
  <c r="R5419" i="1"/>
  <c r="R5403" i="1"/>
  <c r="R5387" i="1"/>
  <c r="R5371" i="1"/>
  <c r="R5355" i="1"/>
  <c r="R5339" i="1"/>
  <c r="R5323" i="1"/>
  <c r="R5307" i="1"/>
  <c r="R5291" i="1"/>
  <c r="R5275" i="1"/>
  <c r="R5259" i="1"/>
  <c r="R5243" i="1"/>
  <c r="R5227" i="1"/>
  <c r="R5211" i="1"/>
  <c r="R5195" i="1"/>
  <c r="R5179" i="1"/>
  <c r="R5163" i="1"/>
  <c r="R5147" i="1"/>
  <c r="R5131" i="1"/>
  <c r="R5115" i="1"/>
  <c r="R5099" i="1"/>
  <c r="R5083" i="1"/>
  <c r="R5067" i="1"/>
  <c r="R5051" i="1"/>
  <c r="R5035" i="1"/>
  <c r="R5019" i="1"/>
  <c r="R5003" i="1"/>
  <c r="R4987" i="1"/>
  <c r="R4971" i="1"/>
  <c r="R4955" i="1"/>
  <c r="R4939" i="1"/>
  <c r="R4923" i="1"/>
  <c r="R4907" i="1"/>
  <c r="R4891" i="1"/>
  <c r="R4875" i="1"/>
  <c r="R4859" i="1"/>
  <c r="R4843" i="1"/>
  <c r="R4827" i="1"/>
  <c r="R4811" i="1"/>
  <c r="R4795" i="1"/>
  <c r="R4779" i="1"/>
  <c r="R4763" i="1"/>
  <c r="R4747" i="1"/>
  <c r="R4731" i="1"/>
  <c r="R4715" i="1"/>
  <c r="R4699" i="1"/>
  <c r="R4683" i="1"/>
  <c r="R4667" i="1"/>
  <c r="R4651" i="1"/>
  <c r="R4635" i="1"/>
  <c r="R4619" i="1"/>
  <c r="R4603" i="1"/>
  <c r="R4587" i="1"/>
  <c r="R4571" i="1"/>
  <c r="R4555" i="1"/>
  <c r="R4539" i="1"/>
  <c r="R4523" i="1"/>
  <c r="R4507" i="1"/>
  <c r="R4491" i="1"/>
  <c r="R4475" i="1"/>
  <c r="R4459" i="1"/>
  <c r="R4443" i="1"/>
  <c r="R4427" i="1"/>
  <c r="R4411" i="1"/>
  <c r="R4395" i="1"/>
  <c r="R4379" i="1"/>
  <c r="R4363" i="1"/>
  <c r="R4347" i="1"/>
  <c r="R4331" i="1"/>
  <c r="R4315" i="1"/>
  <c r="R4299" i="1"/>
  <c r="R4283" i="1"/>
  <c r="R4267" i="1"/>
  <c r="R4251" i="1"/>
  <c r="R4235" i="1"/>
  <c r="R4219" i="1"/>
  <c r="R4203" i="1"/>
  <c r="R4187" i="1"/>
  <c r="R4171" i="1"/>
  <c r="R4155" i="1"/>
  <c r="R4139" i="1"/>
  <c r="R4123" i="1"/>
  <c r="R4107" i="1"/>
  <c r="R4091" i="1"/>
  <c r="R4075" i="1"/>
  <c r="R4059" i="1"/>
  <c r="R4043" i="1"/>
  <c r="R4027" i="1"/>
  <c r="R4011" i="1"/>
  <c r="R3995" i="1"/>
  <c r="R3979" i="1"/>
  <c r="R3963" i="1"/>
  <c r="R3947" i="1"/>
  <c r="R3931" i="1"/>
  <c r="R3915" i="1"/>
  <c r="R3899" i="1"/>
  <c r="R3883" i="1"/>
  <c r="R3867" i="1"/>
  <c r="R3851" i="1"/>
  <c r="R3835" i="1"/>
  <c r="R3819" i="1"/>
  <c r="R3803" i="1"/>
  <c r="R3787" i="1"/>
  <c r="R3771" i="1"/>
  <c r="R3755" i="1"/>
  <c r="R3739" i="1"/>
  <c r="R3723" i="1"/>
  <c r="R3707" i="1"/>
  <c r="R3691" i="1"/>
  <c r="R3675" i="1"/>
  <c r="R3659" i="1"/>
  <c r="R3643" i="1"/>
  <c r="R3627" i="1"/>
  <c r="R3611" i="1"/>
  <c r="R3595" i="1"/>
  <c r="R3579" i="1"/>
  <c r="R3563" i="1"/>
  <c r="R3547" i="1"/>
  <c r="R3531" i="1"/>
  <c r="R3515" i="1"/>
  <c r="R3499" i="1"/>
  <c r="R3483" i="1"/>
  <c r="R3467" i="1"/>
  <c r="R3451" i="1"/>
  <c r="R3435" i="1"/>
  <c r="R3419" i="1"/>
  <c r="R3403" i="1"/>
  <c r="R3387" i="1"/>
  <c r="R3371" i="1"/>
  <c r="R3355" i="1"/>
  <c r="R3339" i="1"/>
  <c r="R3323" i="1"/>
  <c r="R3307" i="1"/>
  <c r="R3291" i="1"/>
  <c r="R3275" i="1"/>
  <c r="R3259" i="1"/>
  <c r="R3243" i="1"/>
  <c r="R3227" i="1"/>
  <c r="R3211" i="1"/>
  <c r="R3195" i="1"/>
  <c r="R3179" i="1"/>
  <c r="R3163" i="1"/>
  <c r="R3147" i="1"/>
  <c r="R3131" i="1"/>
  <c r="R3115" i="1"/>
  <c r="R3099" i="1"/>
  <c r="R3083" i="1"/>
  <c r="R3067" i="1"/>
  <c r="R3051" i="1"/>
  <c r="R3035" i="1"/>
  <c r="R3019" i="1"/>
  <c r="R3000" i="1"/>
  <c r="R2968" i="1"/>
  <c r="R2936" i="1"/>
  <c r="R2904" i="1"/>
  <c r="R2872" i="1"/>
  <c r="R2840" i="1"/>
  <c r="R2808" i="1"/>
  <c r="R2776" i="1"/>
  <c r="R2744" i="1"/>
  <c r="R2712" i="1"/>
  <c r="R2680" i="1"/>
  <c r="R2624" i="1"/>
  <c r="R2560" i="1"/>
  <c r="R2496" i="1"/>
  <c r="R2432" i="1"/>
  <c r="R2368" i="1"/>
  <c r="R2304" i="1"/>
  <c r="R2240" i="1"/>
  <c r="R2176" i="1"/>
  <c r="R2112" i="1"/>
  <c r="R2048" i="1"/>
  <c r="R1984" i="1"/>
  <c r="R1920" i="1"/>
  <c r="R1856" i="1"/>
  <c r="R1792" i="1"/>
  <c r="R1728" i="1"/>
  <c r="R1664" i="1"/>
  <c r="R1600" i="1"/>
  <c r="R1536" i="1"/>
  <c r="R1472" i="1"/>
  <c r="R1408" i="1"/>
  <c r="R1344" i="1"/>
  <c r="R1280" i="1"/>
  <c r="R1216" i="1"/>
  <c r="R1137" i="1"/>
  <c r="R1009" i="1"/>
  <c r="R881" i="1"/>
  <c r="R753" i="1"/>
  <c r="R625" i="1"/>
  <c r="R497" i="1"/>
  <c r="R369" i="1"/>
  <c r="R153" i="1"/>
  <c r="R7694" i="1"/>
  <c r="R7678" i="1"/>
  <c r="R7662" i="1"/>
  <c r="R7646" i="1"/>
  <c r="R7630" i="1"/>
  <c r="R7614" i="1"/>
  <c r="R7598" i="1"/>
  <c r="R7582" i="1"/>
  <c r="R7566" i="1"/>
  <c r="R7550" i="1"/>
  <c r="R7534" i="1"/>
  <c r="R7518" i="1"/>
  <c r="R7502" i="1"/>
  <c r="R7486" i="1"/>
  <c r="R7470" i="1"/>
  <c r="R7454" i="1"/>
  <c r="R7438" i="1"/>
  <c r="R7422" i="1"/>
  <c r="R7406" i="1"/>
  <c r="R7390" i="1"/>
  <c r="R7374" i="1"/>
  <c r="R7358" i="1"/>
  <c r="R7342" i="1"/>
  <c r="R7326" i="1"/>
  <c r="R7310" i="1"/>
  <c r="R7294" i="1"/>
  <c r="R7278" i="1"/>
  <c r="R7262" i="1"/>
  <c r="R7246" i="1"/>
  <c r="R7230" i="1"/>
  <c r="R7214" i="1"/>
  <c r="R7198" i="1"/>
  <c r="R7182" i="1"/>
  <c r="R7166" i="1"/>
  <c r="R7150" i="1"/>
  <c r="R7134" i="1"/>
  <c r="R7118" i="1"/>
  <c r="R7102" i="1"/>
  <c r="R7086" i="1"/>
  <c r="R7070" i="1"/>
  <c r="R7054" i="1"/>
  <c r="R7038" i="1"/>
  <c r="R7022" i="1"/>
  <c r="R7006" i="1"/>
  <c r="R6990" i="1"/>
  <c r="R6974" i="1"/>
  <c r="R6958" i="1"/>
  <c r="R6942" i="1"/>
  <c r="R6926" i="1"/>
  <c r="R6910" i="1"/>
  <c r="R6894" i="1"/>
  <c r="R6878" i="1"/>
  <c r="R6862" i="1"/>
  <c r="R6846" i="1"/>
  <c r="R6830" i="1"/>
  <c r="R6814" i="1"/>
  <c r="R6798" i="1"/>
  <c r="R6782" i="1"/>
  <c r="R6766" i="1"/>
  <c r="R6750" i="1"/>
  <c r="R6734" i="1"/>
  <c r="R6718" i="1"/>
  <c r="R6702" i="1"/>
  <c r="R6686" i="1"/>
  <c r="R6670" i="1"/>
  <c r="R6654" i="1"/>
  <c r="R6638" i="1"/>
  <c r="R6622" i="1"/>
  <c r="R6606" i="1"/>
  <c r="R6590" i="1"/>
  <c r="R6574" i="1"/>
  <c r="R6558" i="1"/>
  <c r="R6542" i="1"/>
  <c r="R6526" i="1"/>
  <c r="R6510" i="1"/>
  <c r="R6494" i="1"/>
  <c r="R6478" i="1"/>
  <c r="R6462" i="1"/>
  <c r="R6446" i="1"/>
  <c r="R6430" i="1"/>
  <c r="R6414" i="1"/>
  <c r="R6398" i="1"/>
  <c r="R6382" i="1"/>
  <c r="R6366" i="1"/>
  <c r="R6350" i="1"/>
  <c r="R6334" i="1"/>
  <c r="R6318" i="1"/>
  <c r="R6302" i="1"/>
  <c r="R6286" i="1"/>
  <c r="R6270" i="1"/>
  <c r="R6254" i="1"/>
  <c r="R6238" i="1"/>
  <c r="R6222" i="1"/>
  <c r="R6206" i="1"/>
  <c r="R6190" i="1"/>
  <c r="R6174" i="1"/>
  <c r="R6158" i="1"/>
  <c r="R6142" i="1"/>
  <c r="R6126" i="1"/>
  <c r="R6110" i="1"/>
  <c r="R6094" i="1"/>
  <c r="R6078" i="1"/>
  <c r="R6062" i="1"/>
  <c r="R6046" i="1"/>
  <c r="R6030" i="1"/>
  <c r="R6014" i="1"/>
  <c r="R5998" i="1"/>
  <c r="R5982" i="1"/>
  <c r="R5966" i="1"/>
  <c r="R5950" i="1"/>
  <c r="R5934" i="1"/>
  <c r="R5918" i="1"/>
  <c r="R5902" i="1"/>
  <c r="R5886" i="1"/>
  <c r="R5870" i="1"/>
  <c r="R5854" i="1"/>
  <c r="R5838" i="1"/>
  <c r="R5822" i="1"/>
  <c r="R5806" i="1"/>
  <c r="R5790" i="1"/>
  <c r="R5774" i="1"/>
  <c r="R5758" i="1"/>
  <c r="R5742" i="1"/>
  <c r="R5726" i="1"/>
  <c r="R5710" i="1"/>
  <c r="R5694" i="1"/>
  <c r="R5678" i="1"/>
  <c r="R5662" i="1"/>
  <c r="R5646" i="1"/>
  <c r="R5630" i="1"/>
  <c r="R5614" i="1"/>
  <c r="R5598" i="1"/>
  <c r="R5582" i="1"/>
  <c r="R5566" i="1"/>
  <c r="R5550" i="1"/>
  <c r="R5534" i="1"/>
  <c r="R5518" i="1"/>
  <c r="R5502" i="1"/>
  <c r="R5486" i="1"/>
  <c r="R5470" i="1"/>
  <c r="R5454" i="1"/>
  <c r="R5438" i="1"/>
  <c r="R5422" i="1"/>
  <c r="R5406" i="1"/>
  <c r="R5390" i="1"/>
  <c r="R5374" i="1"/>
  <c r="R5358" i="1"/>
  <c r="R5342" i="1"/>
  <c r="R5326" i="1"/>
  <c r="R5310" i="1"/>
  <c r="R5294" i="1"/>
  <c r="R5278" i="1"/>
  <c r="R5262" i="1"/>
  <c r="R5246" i="1"/>
  <c r="R5230" i="1"/>
  <c r="R5214" i="1"/>
  <c r="R5198" i="1"/>
  <c r="R5182" i="1"/>
  <c r="R5166" i="1"/>
  <c r="R5150" i="1"/>
  <c r="R5134" i="1"/>
  <c r="R5118" i="1"/>
  <c r="R5102" i="1"/>
  <c r="R5086" i="1"/>
  <c r="R5070" i="1"/>
  <c r="R5054" i="1"/>
  <c r="R5038" i="1"/>
  <c r="R5022" i="1"/>
  <c r="R5006" i="1"/>
  <c r="R4990" i="1"/>
  <c r="R4974" i="1"/>
  <c r="R4958" i="1"/>
  <c r="R4942" i="1"/>
  <c r="R4926" i="1"/>
  <c r="R4910" i="1"/>
  <c r="R4894" i="1"/>
  <c r="R4878" i="1"/>
  <c r="R4862" i="1"/>
  <c r="R4846" i="1"/>
  <c r="R4830" i="1"/>
  <c r="R4814" i="1"/>
  <c r="R4798" i="1"/>
  <c r="R4782" i="1"/>
  <c r="R4766" i="1"/>
  <c r="R4750" i="1"/>
  <c r="R4734" i="1"/>
  <c r="R4718" i="1"/>
  <c r="R4702" i="1"/>
  <c r="R4686" i="1"/>
  <c r="R4670" i="1"/>
  <c r="R4654" i="1"/>
  <c r="R4638" i="1"/>
  <c r="R4622" i="1"/>
  <c r="R4606" i="1"/>
  <c r="R4590" i="1"/>
  <c r="R4574" i="1"/>
  <c r="R4558" i="1"/>
  <c r="R4542" i="1"/>
  <c r="R4526" i="1"/>
  <c r="R4510" i="1"/>
  <c r="R4494" i="1"/>
  <c r="R4478" i="1"/>
  <c r="R4462" i="1"/>
  <c r="R4446" i="1"/>
  <c r="R4430" i="1"/>
  <c r="R4414" i="1"/>
  <c r="R4398" i="1"/>
  <c r="R4382" i="1"/>
  <c r="R4366" i="1"/>
  <c r="R4350" i="1"/>
  <c r="R4334" i="1"/>
  <c r="R4318" i="1"/>
  <c r="R4302" i="1"/>
  <c r="R4286" i="1"/>
  <c r="R4270" i="1"/>
  <c r="R4254" i="1"/>
  <c r="R4238" i="1"/>
  <c r="R4222" i="1"/>
  <c r="R4206" i="1"/>
  <c r="R4190" i="1"/>
  <c r="R4174" i="1"/>
  <c r="R4158" i="1"/>
  <c r="R4142" i="1"/>
  <c r="R4126" i="1"/>
  <c r="R4110" i="1"/>
  <c r="R4094" i="1"/>
  <c r="R4078" i="1"/>
  <c r="R4062" i="1"/>
  <c r="R4046" i="1"/>
  <c r="R4030" i="1"/>
  <c r="R4014" i="1"/>
  <c r="R3998" i="1"/>
  <c r="R3982" i="1"/>
  <c r="R3966" i="1"/>
  <c r="R3950" i="1"/>
  <c r="R3934" i="1"/>
  <c r="R3918" i="1"/>
  <c r="R3902" i="1"/>
  <c r="R3886" i="1"/>
  <c r="R3870" i="1"/>
  <c r="R3854" i="1"/>
  <c r="R3838" i="1"/>
  <c r="R3822" i="1"/>
  <c r="R3806" i="1"/>
  <c r="R3790" i="1"/>
  <c r="R3774" i="1"/>
  <c r="R3758" i="1"/>
  <c r="R3742" i="1"/>
  <c r="R3726" i="1"/>
  <c r="R3710" i="1"/>
  <c r="R3694" i="1"/>
  <c r="R3678" i="1"/>
  <c r="R3662" i="1"/>
  <c r="R3646" i="1"/>
  <c r="R3630" i="1"/>
  <c r="R3614" i="1"/>
  <c r="R3598" i="1"/>
  <c r="R3582" i="1"/>
  <c r="R3566" i="1"/>
  <c r="R3550" i="1"/>
  <c r="R3534" i="1"/>
  <c r="R3518" i="1"/>
  <c r="R3502" i="1"/>
  <c r="R3486" i="1"/>
  <c r="R3470" i="1"/>
  <c r="R3454" i="1"/>
  <c r="R3438" i="1"/>
  <c r="R3422" i="1"/>
  <c r="R3406" i="1"/>
  <c r="R3390" i="1"/>
  <c r="R3374" i="1"/>
  <c r="R3358" i="1"/>
  <c r="R3342" i="1"/>
  <c r="R3326" i="1"/>
  <c r="R3310" i="1"/>
  <c r="R3294" i="1"/>
  <c r="R3278" i="1"/>
  <c r="R3262" i="1"/>
  <c r="R3246" i="1"/>
  <c r="R3230" i="1"/>
  <c r="R3214" i="1"/>
  <c r="R3198" i="1"/>
  <c r="R3182" i="1"/>
  <c r="R3166" i="1"/>
  <c r="R3150" i="1"/>
  <c r="R3134" i="1"/>
  <c r="R3102" i="1"/>
  <c r="R3070" i="1"/>
  <c r="R3038" i="1"/>
  <c r="R3006" i="1"/>
  <c r="R2943" i="1"/>
  <c r="R2879" i="1"/>
  <c r="R2815" i="1"/>
  <c r="R2751" i="1"/>
  <c r="R2687" i="1"/>
  <c r="R2572" i="1"/>
  <c r="R2444" i="1"/>
  <c r="R2316" i="1"/>
  <c r="R2188" i="1"/>
  <c r="R2060" i="1"/>
  <c r="R1932" i="1"/>
  <c r="R1804" i="1"/>
  <c r="R1676" i="1"/>
  <c r="R1548" i="1"/>
  <c r="R1420" i="1"/>
  <c r="R1292" i="1"/>
  <c r="R1161" i="1"/>
  <c r="R905" i="1"/>
  <c r="R649" i="1"/>
  <c r="R393" i="1"/>
  <c r="R4676" i="1"/>
  <c r="R4612" i="1"/>
  <c r="R4548" i="1"/>
  <c r="R4484" i="1"/>
  <c r="R4420" i="1"/>
  <c r="R4356" i="1"/>
  <c r="R4292" i="1"/>
  <c r="R4228" i="1"/>
  <c r="R4164" i="1"/>
  <c r="R4100" i="1"/>
  <c r="R4036" i="1"/>
  <c r="R3972" i="1"/>
  <c r="R3908" i="1"/>
  <c r="R3844" i="1"/>
  <c r="R3780" i="1"/>
  <c r="R3716" i="1"/>
  <c r="R3652" i="1"/>
  <c r="R3588" i="1"/>
  <c r="R3524" i="1"/>
  <c r="R3460" i="1"/>
  <c r="R3396" i="1"/>
  <c r="R3332" i="1"/>
  <c r="R3268" i="1"/>
  <c r="R3204" i="1"/>
  <c r="R3140" i="1"/>
  <c r="R3076" i="1"/>
  <c r="R3012" i="1"/>
  <c r="R2891" i="1"/>
  <c r="R2763" i="1"/>
  <c r="R2596" i="1"/>
  <c r="R2340" i="1"/>
  <c r="R2084" i="1"/>
  <c r="R1828" i="1"/>
  <c r="R1572" i="1"/>
  <c r="R1316" i="1"/>
  <c r="R953" i="1"/>
  <c r="R441" i="1"/>
  <c r="R7687" i="1"/>
  <c r="R7671" i="1"/>
  <c r="R7655" i="1"/>
  <c r="R7639" i="1"/>
  <c r="R7623" i="1"/>
  <c r="R7607" i="1"/>
  <c r="R7591" i="1"/>
  <c r="R7575" i="1"/>
  <c r="R7559" i="1"/>
  <c r="R7543" i="1"/>
  <c r="R7527" i="1"/>
  <c r="R7511" i="1"/>
  <c r="R7495" i="1"/>
  <c r="R7479" i="1"/>
  <c r="R7463" i="1"/>
  <c r="R7447" i="1"/>
  <c r="R7431" i="1"/>
  <c r="R7415" i="1"/>
  <c r="R7399" i="1"/>
  <c r="R7383" i="1"/>
  <c r="R7367" i="1"/>
  <c r="R7351" i="1"/>
  <c r="R7335" i="1"/>
  <c r="R7319" i="1"/>
  <c r="R7303" i="1"/>
  <c r="R7287" i="1"/>
  <c r="R7271" i="1"/>
  <c r="R7255" i="1"/>
  <c r="R7239" i="1"/>
  <c r="R7223" i="1"/>
  <c r="R7207" i="1"/>
  <c r="R7191" i="1"/>
  <c r="R7175" i="1"/>
  <c r="R7159" i="1"/>
  <c r="R7143" i="1"/>
  <c r="R7127" i="1"/>
  <c r="R7111" i="1"/>
  <c r="R7095" i="1"/>
  <c r="R7079" i="1"/>
  <c r="R7063" i="1"/>
  <c r="R7047" i="1"/>
  <c r="R7031" i="1"/>
  <c r="R7015" i="1"/>
  <c r="R6999" i="1"/>
  <c r="R6983" i="1"/>
  <c r="R6967" i="1"/>
  <c r="R6951" i="1"/>
  <c r="R6935" i="1"/>
  <c r="R6919" i="1"/>
  <c r="R6903" i="1"/>
  <c r="R6887" i="1"/>
  <c r="R6871" i="1"/>
  <c r="R6855" i="1"/>
  <c r="R6839" i="1"/>
  <c r="R6823" i="1"/>
  <c r="R6807" i="1"/>
  <c r="R6791" i="1"/>
  <c r="R6775" i="1"/>
  <c r="R6759" i="1"/>
  <c r="R6743" i="1"/>
  <c r="R6727" i="1"/>
  <c r="R6711" i="1"/>
  <c r="R6695" i="1"/>
  <c r="R6679" i="1"/>
  <c r="R6663" i="1"/>
  <c r="R6647" i="1"/>
  <c r="R6631" i="1"/>
  <c r="R6615" i="1"/>
  <c r="R6599" i="1"/>
  <c r="R6583" i="1"/>
  <c r="R6567" i="1"/>
  <c r="R6551" i="1"/>
  <c r="R6535" i="1"/>
  <c r="R6519" i="1"/>
  <c r="R6503" i="1"/>
  <c r="R6487" i="1"/>
  <c r="R6471" i="1"/>
  <c r="R6455" i="1"/>
  <c r="R6439" i="1"/>
  <c r="R6423" i="1"/>
  <c r="R6407" i="1"/>
  <c r="R6391" i="1"/>
  <c r="R6375" i="1"/>
  <c r="R6359" i="1"/>
  <c r="R6343" i="1"/>
  <c r="R6327" i="1"/>
  <c r="R6311" i="1"/>
  <c r="R6295" i="1"/>
  <c r="R6279" i="1"/>
  <c r="R6263" i="1"/>
  <c r="R6247" i="1"/>
  <c r="R6231" i="1"/>
  <c r="R6215" i="1"/>
  <c r="R6199" i="1"/>
  <c r="R6183" i="1"/>
  <c r="R6167" i="1"/>
  <c r="R6151" i="1"/>
  <c r="R6135" i="1"/>
  <c r="R6119" i="1"/>
  <c r="R6103" i="1"/>
  <c r="R6087" i="1"/>
  <c r="R6071" i="1"/>
  <c r="R6055" i="1"/>
  <c r="R6039" i="1"/>
  <c r="R6023" i="1"/>
  <c r="R6007" i="1"/>
  <c r="R5991" i="1"/>
  <c r="R5975" i="1"/>
  <c r="R5959" i="1"/>
  <c r="R5943" i="1"/>
  <c r="R5927" i="1"/>
  <c r="R5911" i="1"/>
  <c r="R5895" i="1"/>
  <c r="R5879" i="1"/>
  <c r="R5863" i="1"/>
  <c r="R5847" i="1"/>
  <c r="R5831" i="1"/>
  <c r="R5815" i="1"/>
  <c r="R5799" i="1"/>
  <c r="R5783" i="1"/>
  <c r="R5767" i="1"/>
  <c r="R5751" i="1"/>
  <c r="R5735" i="1"/>
  <c r="R5719" i="1"/>
  <c r="R5703" i="1"/>
  <c r="R5687" i="1"/>
  <c r="R5671" i="1"/>
  <c r="R5655" i="1"/>
  <c r="R5639" i="1"/>
  <c r="R5623" i="1"/>
  <c r="R5607" i="1"/>
  <c r="R5591" i="1"/>
  <c r="R5575" i="1"/>
  <c r="R5559" i="1"/>
  <c r="R5543" i="1"/>
  <c r="R5527" i="1"/>
  <c r="R5511" i="1"/>
  <c r="R5495" i="1"/>
  <c r="R5479" i="1"/>
  <c r="R5463" i="1"/>
  <c r="R5447" i="1"/>
  <c r="R5431" i="1"/>
  <c r="R5415" i="1"/>
  <c r="R5399" i="1"/>
  <c r="R5383" i="1"/>
  <c r="R5367" i="1"/>
  <c r="R5351" i="1"/>
  <c r="R5335" i="1"/>
  <c r="R5319" i="1"/>
  <c r="R5303" i="1"/>
  <c r="R5287" i="1"/>
  <c r="R5271" i="1"/>
  <c r="R5255" i="1"/>
  <c r="R5239" i="1"/>
  <c r="R5223" i="1"/>
  <c r="R5207" i="1"/>
  <c r="R5191" i="1"/>
  <c r="R5175" i="1"/>
  <c r="R5159" i="1"/>
  <c r="R5143" i="1"/>
  <c r="R5127" i="1"/>
  <c r="R5111" i="1"/>
  <c r="R5095" i="1"/>
  <c r="R5079" i="1"/>
  <c r="R5063" i="1"/>
  <c r="R5047" i="1"/>
  <c r="R5031" i="1"/>
  <c r="R5015" i="1"/>
  <c r="R4999" i="1"/>
  <c r="R4983" i="1"/>
  <c r="R4967" i="1"/>
  <c r="R4951" i="1"/>
  <c r="R4935" i="1"/>
  <c r="R4919" i="1"/>
  <c r="R4903" i="1"/>
  <c r="R4887" i="1"/>
  <c r="R4871" i="1"/>
  <c r="R4855" i="1"/>
  <c r="R4839" i="1"/>
  <c r="R4823" i="1"/>
  <c r="R4807" i="1"/>
  <c r="R4791" i="1"/>
  <c r="R4775" i="1"/>
  <c r="R4759" i="1"/>
  <c r="R4743" i="1"/>
  <c r="R4727" i="1"/>
  <c r="R4711" i="1"/>
  <c r="R4695" i="1"/>
  <c r="R4679" i="1"/>
  <c r="R4663" i="1"/>
  <c r="R4647" i="1"/>
  <c r="R4631" i="1"/>
  <c r="R4615" i="1"/>
  <c r="R4599" i="1"/>
  <c r="R4583" i="1"/>
  <c r="R4567" i="1"/>
  <c r="R4551" i="1"/>
  <c r="R4535" i="1"/>
  <c r="R4519" i="1"/>
  <c r="R4503" i="1"/>
  <c r="R4487" i="1"/>
  <c r="R4471" i="1"/>
  <c r="R4455" i="1"/>
  <c r="R4439" i="1"/>
  <c r="R4423" i="1"/>
  <c r="R4407" i="1"/>
  <c r="R4391" i="1"/>
  <c r="R4375" i="1"/>
  <c r="R4359" i="1"/>
  <c r="R4343" i="1"/>
  <c r="R4327" i="1"/>
  <c r="R4311" i="1"/>
  <c r="R4295" i="1"/>
  <c r="R4279" i="1"/>
  <c r="R4263" i="1"/>
  <c r="R4247" i="1"/>
  <c r="R4231" i="1"/>
  <c r="R4215" i="1"/>
  <c r="R4199" i="1"/>
  <c r="R4183" i="1"/>
  <c r="R4167" i="1"/>
  <c r="R4151" i="1"/>
  <c r="R4135" i="1"/>
  <c r="R4119" i="1"/>
  <c r="R4103" i="1"/>
  <c r="R4087" i="1"/>
  <c r="R4071" i="1"/>
  <c r="R4055" i="1"/>
  <c r="R4039" i="1"/>
  <c r="R4023" i="1"/>
  <c r="R4007" i="1"/>
  <c r="R3991" i="1"/>
  <c r="R3975" i="1"/>
  <c r="R3959" i="1"/>
  <c r="R3943" i="1"/>
  <c r="R3927" i="1"/>
  <c r="R3911" i="1"/>
  <c r="R3895" i="1"/>
  <c r="R3879" i="1"/>
  <c r="R3863" i="1"/>
  <c r="R3847" i="1"/>
  <c r="R3831" i="1"/>
  <c r="R3815" i="1"/>
  <c r="R3799" i="1"/>
  <c r="R3783" i="1"/>
  <c r="R3767" i="1"/>
  <c r="R3751" i="1"/>
  <c r="R3735" i="1"/>
  <c r="R3719" i="1"/>
  <c r="R3703" i="1"/>
  <c r="R3687" i="1"/>
  <c r="R3671" i="1"/>
  <c r="R3655" i="1"/>
  <c r="R3639" i="1"/>
  <c r="R3623" i="1"/>
  <c r="R3607" i="1"/>
  <c r="R3591" i="1"/>
  <c r="R3575" i="1"/>
  <c r="R3559" i="1"/>
  <c r="R3543" i="1"/>
  <c r="R3527" i="1"/>
  <c r="R3511" i="1"/>
  <c r="R3495" i="1"/>
  <c r="R3479" i="1"/>
  <c r="R3463" i="1"/>
  <c r="R3447" i="1"/>
  <c r="R3431" i="1"/>
  <c r="R3415" i="1"/>
  <c r="R3399" i="1"/>
  <c r="R3383" i="1"/>
  <c r="R3367" i="1"/>
  <c r="R3351" i="1"/>
  <c r="R3335" i="1"/>
  <c r="R3319" i="1"/>
  <c r="R3303" i="1"/>
  <c r="R3287" i="1"/>
  <c r="R3271" i="1"/>
  <c r="R3255" i="1"/>
  <c r="R3239" i="1"/>
  <c r="R3223" i="1"/>
  <c r="R3207" i="1"/>
  <c r="R3191" i="1"/>
  <c r="R3175" i="1"/>
  <c r="R3159" i="1"/>
  <c r="R3143" i="1"/>
  <c r="R3127" i="1"/>
  <c r="R3111" i="1"/>
  <c r="R3095" i="1"/>
  <c r="R3079" i="1"/>
  <c r="R3063" i="1"/>
  <c r="R3047" i="1"/>
  <c r="R3031" i="1"/>
  <c r="R3015" i="1"/>
  <c r="R2992" i="1"/>
  <c r="R2960" i="1"/>
  <c r="R2928" i="1"/>
  <c r="R2896" i="1"/>
  <c r="R2864" i="1"/>
  <c r="R2832" i="1"/>
  <c r="R2800" i="1"/>
  <c r="R2768" i="1"/>
  <c r="R2736" i="1"/>
  <c r="R2704" i="1"/>
  <c r="R2672" i="1"/>
  <c r="R2608" i="1"/>
  <c r="R2544" i="1"/>
  <c r="R2480" i="1"/>
  <c r="R2416" i="1"/>
  <c r="R2352" i="1"/>
  <c r="R2288" i="1"/>
  <c r="R2224" i="1"/>
  <c r="R2160" i="1"/>
  <c r="R2096" i="1"/>
  <c r="R2032" i="1"/>
  <c r="R1968" i="1"/>
  <c r="R1904" i="1"/>
  <c r="R1840" i="1"/>
  <c r="R1776" i="1"/>
  <c r="R1712" i="1"/>
  <c r="R1648" i="1"/>
  <c r="R1584" i="1"/>
  <c r="R1520" i="1"/>
  <c r="R1456" i="1"/>
  <c r="R1392" i="1"/>
  <c r="R1328" i="1"/>
  <c r="R1264" i="1"/>
  <c r="R1200" i="1"/>
  <c r="R1105" i="1"/>
  <c r="R977" i="1"/>
  <c r="R849" i="1"/>
  <c r="R721" i="1"/>
  <c r="R593" i="1"/>
  <c r="R465" i="1"/>
  <c r="R337" i="1"/>
  <c r="R89" i="1"/>
  <c r="R7690" i="1"/>
  <c r="R7674" i="1"/>
  <c r="R7658" i="1"/>
  <c r="R7642" i="1"/>
  <c r="R7626" i="1"/>
  <c r="R7610" i="1"/>
  <c r="R7594" i="1"/>
  <c r="R7578" i="1"/>
  <c r="R7562" i="1"/>
  <c r="R7546" i="1"/>
  <c r="R7530" i="1"/>
  <c r="R7514" i="1"/>
  <c r="R7498" i="1"/>
  <c r="R7482" i="1"/>
  <c r="R7466" i="1"/>
  <c r="R7450" i="1"/>
  <c r="R7434" i="1"/>
  <c r="R7418" i="1"/>
  <c r="R7402" i="1"/>
  <c r="R7386" i="1"/>
  <c r="R7370" i="1"/>
  <c r="R7354" i="1"/>
  <c r="R7338" i="1"/>
  <c r="R7322" i="1"/>
  <c r="R7306" i="1"/>
  <c r="R7290" i="1"/>
  <c r="R7274" i="1"/>
  <c r="R7258" i="1"/>
  <c r="R7242" i="1"/>
  <c r="R7226" i="1"/>
  <c r="R7210" i="1"/>
  <c r="R7194" i="1"/>
  <c r="R7178" i="1"/>
  <c r="R7162" i="1"/>
  <c r="R7146" i="1"/>
  <c r="R7130" i="1"/>
  <c r="R7114" i="1"/>
  <c r="R7098" i="1"/>
  <c r="R7082" i="1"/>
  <c r="R7066" i="1"/>
  <c r="R7050" i="1"/>
  <c r="R7034" i="1"/>
  <c r="R7018" i="1"/>
  <c r="R7002" i="1"/>
  <c r="R6986" i="1"/>
  <c r="R6970" i="1"/>
  <c r="R6954" i="1"/>
  <c r="R6938" i="1"/>
  <c r="R6922" i="1"/>
  <c r="R6906" i="1"/>
  <c r="R6890" i="1"/>
  <c r="R6874" i="1"/>
  <c r="R6858" i="1"/>
  <c r="R6842" i="1"/>
  <c r="R6826" i="1"/>
  <c r="R6810" i="1"/>
  <c r="R6794" i="1"/>
  <c r="R6778" i="1"/>
  <c r="R6762" i="1"/>
  <c r="R6746" i="1"/>
  <c r="R6730" i="1"/>
  <c r="R6714" i="1"/>
  <c r="R6698" i="1"/>
  <c r="R6682" i="1"/>
  <c r="R6666" i="1"/>
  <c r="R6650" i="1"/>
  <c r="R6634" i="1"/>
  <c r="R6618" i="1"/>
  <c r="R6602" i="1"/>
  <c r="R6586" i="1"/>
  <c r="R6570" i="1"/>
  <c r="R6554" i="1"/>
  <c r="R6538" i="1"/>
  <c r="R6522" i="1"/>
  <c r="R6506" i="1"/>
  <c r="R6490" i="1"/>
  <c r="R6474" i="1"/>
  <c r="R6458" i="1"/>
  <c r="R6442" i="1"/>
  <c r="R6426" i="1"/>
  <c r="R6410" i="1"/>
  <c r="R6394" i="1"/>
  <c r="R6378" i="1"/>
  <c r="R6362" i="1"/>
  <c r="R6346" i="1"/>
  <c r="R6330" i="1"/>
  <c r="R6314" i="1"/>
  <c r="R6298" i="1"/>
  <c r="R6282" i="1"/>
  <c r="R6266" i="1"/>
  <c r="R6250" i="1"/>
  <c r="R6234" i="1"/>
  <c r="R6218" i="1"/>
  <c r="R6202" i="1"/>
  <c r="R6186" i="1"/>
  <c r="R6170" i="1"/>
  <c r="R6154" i="1"/>
  <c r="R6138" i="1"/>
  <c r="R6122" i="1"/>
  <c r="R6106" i="1"/>
  <c r="R6090" i="1"/>
  <c r="R6074" i="1"/>
  <c r="R6058" i="1"/>
  <c r="R6042" i="1"/>
  <c r="R6026" i="1"/>
  <c r="R6010" i="1"/>
  <c r="R5994" i="1"/>
  <c r="R5978" i="1"/>
  <c r="R5962" i="1"/>
  <c r="R5946" i="1"/>
  <c r="R5930" i="1"/>
  <c r="R5914" i="1"/>
  <c r="R5898" i="1"/>
  <c r="R5882" i="1"/>
  <c r="R5866" i="1"/>
  <c r="R5850" i="1"/>
  <c r="R5834" i="1"/>
  <c r="R5818" i="1"/>
  <c r="R5802" i="1"/>
  <c r="R5786" i="1"/>
  <c r="R5770" i="1"/>
  <c r="R5754" i="1"/>
  <c r="R5738" i="1"/>
  <c r="R5722" i="1"/>
  <c r="R5706" i="1"/>
  <c r="R5690" i="1"/>
  <c r="R5674" i="1"/>
  <c r="R5658" i="1"/>
  <c r="R5642" i="1"/>
  <c r="R5626" i="1"/>
  <c r="R5610" i="1"/>
  <c r="R5594" i="1"/>
  <c r="R5578" i="1"/>
  <c r="R5562" i="1"/>
  <c r="R5546" i="1"/>
  <c r="R5530" i="1"/>
  <c r="R5514" i="1"/>
  <c r="R5498" i="1"/>
  <c r="R5482" i="1"/>
  <c r="R5466" i="1"/>
  <c r="R5450" i="1"/>
  <c r="R5434" i="1"/>
  <c r="R5418" i="1"/>
  <c r="R5402" i="1"/>
  <c r="R5386" i="1"/>
  <c r="R5370" i="1"/>
  <c r="R5354" i="1"/>
  <c r="R5338" i="1"/>
  <c r="R5322" i="1"/>
  <c r="R5306" i="1"/>
  <c r="R5290" i="1"/>
  <c r="R5274" i="1"/>
  <c r="R5258" i="1"/>
  <c r="R5242" i="1"/>
  <c r="R5226" i="1"/>
  <c r="R5210" i="1"/>
  <c r="R5194" i="1"/>
  <c r="R5178" i="1"/>
  <c r="R5162" i="1"/>
  <c r="R5146" i="1"/>
  <c r="R5130" i="1"/>
  <c r="R5114" i="1"/>
  <c r="R5098" i="1"/>
  <c r="R5082" i="1"/>
  <c r="R5066" i="1"/>
  <c r="R5050" i="1"/>
  <c r="R5034" i="1"/>
  <c r="R5018" i="1"/>
  <c r="R5002" i="1"/>
  <c r="R4986" i="1"/>
  <c r="R4970" i="1"/>
  <c r="R4954" i="1"/>
  <c r="R4938" i="1"/>
  <c r="R4922" i="1"/>
  <c r="R4906" i="1"/>
  <c r="R4890" i="1"/>
  <c r="R4874" i="1"/>
  <c r="R4858" i="1"/>
  <c r="R4842" i="1"/>
  <c r="R4826" i="1"/>
  <c r="R4810" i="1"/>
  <c r="R4794" i="1"/>
  <c r="R4778" i="1"/>
  <c r="R4762" i="1"/>
  <c r="R4746" i="1"/>
  <c r="R4730" i="1"/>
  <c r="R4714" i="1"/>
  <c r="R4698" i="1"/>
  <c r="R4682" i="1"/>
  <c r="R4666" i="1"/>
  <c r="R4650" i="1"/>
  <c r="R4634" i="1"/>
  <c r="R4618" i="1"/>
  <c r="R4602" i="1"/>
  <c r="R4586" i="1"/>
  <c r="R4570" i="1"/>
  <c r="R4554" i="1"/>
  <c r="R4538" i="1"/>
  <c r="R4522" i="1"/>
  <c r="R4506" i="1"/>
  <c r="R4490" i="1"/>
  <c r="R4474" i="1"/>
  <c r="R4458" i="1"/>
  <c r="R4442" i="1"/>
  <c r="R4426" i="1"/>
  <c r="R4410" i="1"/>
  <c r="R4394" i="1"/>
  <c r="R4378" i="1"/>
  <c r="R4362" i="1"/>
  <c r="R4346" i="1"/>
  <c r="R4330" i="1"/>
  <c r="R4314" i="1"/>
  <c r="R4298" i="1"/>
  <c r="R4282" i="1"/>
  <c r="R4266" i="1"/>
  <c r="R4250" i="1"/>
  <c r="R4234" i="1"/>
  <c r="R4218" i="1"/>
  <c r="R4202" i="1"/>
  <c r="R4186" i="1"/>
  <c r="R4170" i="1"/>
  <c r="R4154" i="1"/>
  <c r="R4138" i="1"/>
  <c r="R4122" i="1"/>
  <c r="R4106" i="1"/>
  <c r="R4090" i="1"/>
  <c r="R4074" i="1"/>
  <c r="R4058" i="1"/>
  <c r="R4042" i="1"/>
  <c r="R4026" i="1"/>
  <c r="R4010" i="1"/>
  <c r="R3994" i="1"/>
  <c r="R3978" i="1"/>
  <c r="R3962" i="1"/>
  <c r="R3946" i="1"/>
  <c r="R3930" i="1"/>
  <c r="R3914" i="1"/>
  <c r="R3898" i="1"/>
  <c r="R3882" i="1"/>
  <c r="R3866" i="1"/>
  <c r="R3850" i="1"/>
  <c r="R3834" i="1"/>
  <c r="R3818" i="1"/>
  <c r="R3802" i="1"/>
  <c r="R3786" i="1"/>
  <c r="R3770" i="1"/>
  <c r="R3754" i="1"/>
  <c r="R3738" i="1"/>
  <c r="R3722" i="1"/>
  <c r="R3706" i="1"/>
  <c r="R3690" i="1"/>
  <c r="R3674" i="1"/>
  <c r="R3658" i="1"/>
  <c r="R3642" i="1"/>
  <c r="R3626" i="1"/>
  <c r="R3610" i="1"/>
  <c r="R3594" i="1"/>
  <c r="R3578" i="1"/>
  <c r="R3562" i="1"/>
  <c r="R3546" i="1"/>
  <c r="R3530" i="1"/>
  <c r="R3514" i="1"/>
  <c r="R3498" i="1"/>
  <c r="R3482" i="1"/>
  <c r="R3466" i="1"/>
  <c r="R3450" i="1"/>
  <c r="R3434" i="1"/>
  <c r="R3418" i="1"/>
  <c r="R3402" i="1"/>
  <c r="R3386" i="1"/>
  <c r="R3370" i="1"/>
  <c r="R3354" i="1"/>
  <c r="R3338" i="1"/>
  <c r="R3322" i="1"/>
  <c r="R3306" i="1"/>
  <c r="R3290" i="1"/>
  <c r="R3274" i="1"/>
  <c r="R3258" i="1"/>
  <c r="R3242" i="1"/>
  <c r="R3226" i="1"/>
  <c r="R3210" i="1"/>
  <c r="R3194" i="1"/>
  <c r="R3178" i="1"/>
  <c r="R3162" i="1"/>
  <c r="R3146" i="1"/>
  <c r="R3126" i="1"/>
  <c r="R3094" i="1"/>
  <c r="R3062" i="1"/>
  <c r="R3030" i="1"/>
  <c r="R2991" i="1"/>
  <c r="R2927" i="1"/>
  <c r="R2863" i="1"/>
  <c r="R2799" i="1"/>
  <c r="R2735" i="1"/>
  <c r="R2668" i="1"/>
  <c r="R2540" i="1"/>
  <c r="R2412" i="1"/>
  <c r="R2284" i="1"/>
  <c r="R2156" i="1"/>
  <c r="R2028" i="1"/>
  <c r="R1900" i="1"/>
  <c r="R1772" i="1"/>
  <c r="R1644" i="1"/>
  <c r="R1516" i="1"/>
  <c r="R1388" i="1"/>
  <c r="R1260" i="1"/>
  <c r="R1097" i="1"/>
  <c r="R841" i="1"/>
  <c r="R585" i="1"/>
  <c r="R329" i="1"/>
  <c r="R3130" i="1"/>
  <c r="R3114" i="1"/>
  <c r="R3098" i="1"/>
  <c r="R3082" i="1"/>
  <c r="R3066" i="1"/>
  <c r="R3050" i="1"/>
  <c r="R3034" i="1"/>
  <c r="R3018" i="1"/>
  <c r="R2999" i="1"/>
  <c r="R2967" i="1"/>
  <c r="R2935" i="1"/>
  <c r="R2903" i="1"/>
  <c r="R2871" i="1"/>
  <c r="R2839" i="1"/>
  <c r="R2807" i="1"/>
  <c r="R2775" i="1"/>
  <c r="R2743" i="1"/>
  <c r="R2711" i="1"/>
  <c r="R2679" i="1"/>
  <c r="R2620" i="1"/>
  <c r="R2556" i="1"/>
  <c r="R2492" i="1"/>
  <c r="R2428" i="1"/>
  <c r="R2364" i="1"/>
  <c r="R2300" i="1"/>
  <c r="R2236" i="1"/>
  <c r="R2172" i="1"/>
  <c r="R2108" i="1"/>
  <c r="R2044" i="1"/>
  <c r="R1980" i="1"/>
  <c r="R1916" i="1"/>
  <c r="R1852" i="1"/>
  <c r="R1788" i="1"/>
  <c r="R1724" i="1"/>
  <c r="R1660" i="1"/>
  <c r="R1596" i="1"/>
  <c r="R1532" i="1"/>
  <c r="R1468" i="1"/>
  <c r="R1404" i="1"/>
  <c r="R1340" i="1"/>
  <c r="R1276" i="1"/>
  <c r="R1212" i="1"/>
  <c r="R1129" i="1"/>
  <c r="R1001" i="1"/>
  <c r="R873" i="1"/>
  <c r="R745" i="1"/>
  <c r="R617" i="1"/>
  <c r="R489" i="1"/>
  <c r="R361" i="1"/>
  <c r="R137" i="1"/>
  <c r="R6873" i="1"/>
  <c r="R6857" i="1"/>
  <c r="R6841" i="1"/>
  <c r="R6825" i="1"/>
  <c r="R6809" i="1"/>
  <c r="R6793" i="1"/>
  <c r="R6777" i="1"/>
  <c r="R6761" i="1"/>
  <c r="R6745" i="1"/>
  <c r="R6729" i="1"/>
  <c r="R6713" i="1"/>
  <c r="R6697" i="1"/>
  <c r="R6681" i="1"/>
  <c r="R6665" i="1"/>
  <c r="R6649" i="1"/>
  <c r="R6633" i="1"/>
  <c r="R6617" i="1"/>
  <c r="R6601" i="1"/>
  <c r="R6585" i="1"/>
  <c r="R6569" i="1"/>
  <c r="R6553" i="1"/>
  <c r="R6537" i="1"/>
  <c r="R6521" i="1"/>
  <c r="R6505" i="1"/>
  <c r="R6489" i="1"/>
  <c r="R6473" i="1"/>
  <c r="R6457" i="1"/>
  <c r="R6441" i="1"/>
  <c r="R6425" i="1"/>
  <c r="R6409" i="1"/>
  <c r="R6393" i="1"/>
  <c r="R6377" i="1"/>
  <c r="R6361" i="1"/>
  <c r="R6345" i="1"/>
  <c r="R6329" i="1"/>
  <c r="R6313" i="1"/>
  <c r="R6297" i="1"/>
  <c r="R6281" i="1"/>
  <c r="R6265" i="1"/>
  <c r="R6249" i="1"/>
  <c r="R6233" i="1"/>
  <c r="R6217" i="1"/>
  <c r="R6201" i="1"/>
  <c r="R6185" i="1"/>
  <c r="R6169" i="1"/>
  <c r="R6153" i="1"/>
  <c r="R6137" i="1"/>
  <c r="R6121" i="1"/>
  <c r="R6105" i="1"/>
  <c r="R6089" i="1"/>
  <c r="R6073" i="1"/>
  <c r="R6057" i="1"/>
  <c r="R6041" i="1"/>
  <c r="R6025" i="1"/>
  <c r="R6009" i="1"/>
  <c r="R5993" i="1"/>
  <c r="R5977" i="1"/>
  <c r="R5961" i="1"/>
  <c r="R5945" i="1"/>
  <c r="R5929" i="1"/>
  <c r="R5913" i="1"/>
  <c r="R5897" i="1"/>
  <c r="R5881" i="1"/>
  <c r="R5865" i="1"/>
  <c r="R5849" i="1"/>
  <c r="R5833" i="1"/>
  <c r="R5817" i="1"/>
  <c r="R5801" i="1"/>
  <c r="R5785" i="1"/>
  <c r="R5769" i="1"/>
  <c r="R5753" i="1"/>
  <c r="R5737" i="1"/>
  <c r="R5721" i="1"/>
  <c r="R5705" i="1"/>
  <c r="R5689" i="1"/>
  <c r="R5673" i="1"/>
  <c r="R5657" i="1"/>
  <c r="R5641" i="1"/>
  <c r="R5625" i="1"/>
  <c r="R5609" i="1"/>
  <c r="R5593" i="1"/>
  <c r="R5577" i="1"/>
  <c r="R5561" i="1"/>
  <c r="R5545" i="1"/>
  <c r="R5529" i="1"/>
  <c r="R5513" i="1"/>
  <c r="R5497" i="1"/>
  <c r="R5481" i="1"/>
  <c r="R5465" i="1"/>
  <c r="R5449" i="1"/>
  <c r="R5433" i="1"/>
  <c r="R5417" i="1"/>
  <c r="R5401" i="1"/>
  <c r="R5385" i="1"/>
  <c r="R5369" i="1"/>
  <c r="R5353" i="1"/>
  <c r="R5337" i="1"/>
  <c r="R5321" i="1"/>
  <c r="R5305" i="1"/>
  <c r="R5289" i="1"/>
  <c r="R5273" i="1"/>
  <c r="R5257" i="1"/>
  <c r="R5241" i="1"/>
  <c r="R5225" i="1"/>
  <c r="R5209" i="1"/>
  <c r="R5193" i="1"/>
  <c r="R5177" i="1"/>
  <c r="R5161" i="1"/>
  <c r="R5145" i="1"/>
  <c r="R5129" i="1"/>
  <c r="R5113" i="1"/>
  <c r="R5097" i="1"/>
  <c r="R5081" i="1"/>
  <c r="R5065" i="1"/>
  <c r="R5049" i="1"/>
  <c r="R5033" i="1"/>
  <c r="R5017" i="1"/>
  <c r="R5001" i="1"/>
  <c r="R4985" i="1"/>
  <c r="R4969" i="1"/>
  <c r="R4953" i="1"/>
  <c r="R4937" i="1"/>
  <c r="R4921" i="1"/>
  <c r="R4905" i="1"/>
  <c r="R4889" i="1"/>
  <c r="R4873" i="1"/>
  <c r="R4857" i="1"/>
  <c r="R4841" i="1"/>
  <c r="R4825" i="1"/>
  <c r="R4809" i="1"/>
  <c r="R4793" i="1"/>
  <c r="R4777" i="1"/>
  <c r="R4761" i="1"/>
  <c r="R4745" i="1"/>
  <c r="R4729" i="1"/>
  <c r="R4713" i="1"/>
  <c r="R4697" i="1"/>
  <c r="R4681" i="1"/>
  <c r="R4665" i="1"/>
  <c r="R4649" i="1"/>
  <c r="R4633" i="1"/>
  <c r="R4617" i="1"/>
  <c r="R4601" i="1"/>
  <c r="R4585" i="1"/>
  <c r="R4569" i="1"/>
  <c r="R4553" i="1"/>
  <c r="R4537" i="1"/>
  <c r="R4521" i="1"/>
  <c r="R4505" i="1"/>
  <c r="R4489" i="1"/>
  <c r="R4473" i="1"/>
  <c r="R4457" i="1"/>
  <c r="R4441" i="1"/>
  <c r="R4425" i="1"/>
  <c r="R4409" i="1"/>
  <c r="R4393" i="1"/>
  <c r="R4377" i="1"/>
  <c r="R4361" i="1"/>
  <c r="R4345" i="1"/>
  <c r="R4329" i="1"/>
  <c r="R4313" i="1"/>
  <c r="R4297" i="1"/>
  <c r="R4281" i="1"/>
  <c r="R4265" i="1"/>
  <c r="R4249" i="1"/>
  <c r="R4233" i="1"/>
  <c r="R4217" i="1"/>
  <c r="R4201" i="1"/>
  <c r="R4185" i="1"/>
  <c r="R4169" i="1"/>
  <c r="R4153" i="1"/>
  <c r="R4137" i="1"/>
  <c r="R4121" i="1"/>
  <c r="R4105" i="1"/>
  <c r="R4089" i="1"/>
  <c r="R4073" i="1"/>
  <c r="R4057" i="1"/>
  <c r="R4041" i="1"/>
  <c r="R4025" i="1"/>
  <c r="R4009" i="1"/>
  <c r="R3993" i="1"/>
  <c r="R3977" i="1"/>
  <c r="R3961" i="1"/>
  <c r="R3945" i="1"/>
  <c r="R3929" i="1"/>
  <c r="R3913" i="1"/>
  <c r="R3897" i="1"/>
  <c r="R3881" i="1"/>
  <c r="R3865" i="1"/>
  <c r="R3849" i="1"/>
  <c r="R3833" i="1"/>
  <c r="R3817" i="1"/>
  <c r="R3801" i="1"/>
  <c r="R3785" i="1"/>
  <c r="R3769" i="1"/>
  <c r="R3753" i="1"/>
  <c r="R3737" i="1"/>
  <c r="R3721" i="1"/>
  <c r="R3705" i="1"/>
  <c r="R3689" i="1"/>
  <c r="R3673" i="1"/>
  <c r="R3657" i="1"/>
  <c r="R3641" i="1"/>
  <c r="R3625" i="1"/>
  <c r="R3609" i="1"/>
  <c r="R3593" i="1"/>
  <c r="R3577" i="1"/>
  <c r="R3561" i="1"/>
  <c r="R3545" i="1"/>
  <c r="R3529" i="1"/>
  <c r="R3513" i="1"/>
  <c r="R3497" i="1"/>
  <c r="R3481" i="1"/>
  <c r="R3465" i="1"/>
  <c r="R3449" i="1"/>
  <c r="R3433" i="1"/>
  <c r="R3417" i="1"/>
  <c r="R3401" i="1"/>
  <c r="R3385" i="1"/>
  <c r="R3369" i="1"/>
  <c r="R3353" i="1"/>
  <c r="R3337" i="1"/>
  <c r="R3321" i="1"/>
  <c r="R3305" i="1"/>
  <c r="R3289" i="1"/>
  <c r="R3273" i="1"/>
  <c r="R3257" i="1"/>
  <c r="R3241" i="1"/>
  <c r="R3225" i="1"/>
  <c r="R3209" i="1"/>
  <c r="R3193" i="1"/>
  <c r="R3177" i="1"/>
  <c r="R3161" i="1"/>
  <c r="R3145" i="1"/>
  <c r="R3129" i="1"/>
  <c r="R3113" i="1"/>
  <c r="R3097" i="1"/>
  <c r="R3081" i="1"/>
  <c r="R3065" i="1"/>
  <c r="R3049" i="1"/>
  <c r="R3033" i="1"/>
  <c r="R3017" i="1"/>
  <c r="R2996" i="1"/>
  <c r="R2964" i="1"/>
  <c r="R2932" i="1"/>
  <c r="R2900" i="1"/>
  <c r="R2868" i="1"/>
  <c r="R2836" i="1"/>
  <c r="R2804" i="1"/>
  <c r="R2772" i="1"/>
  <c r="R2740" i="1"/>
  <c r="R2708" i="1"/>
  <c r="R2676" i="1"/>
  <c r="R2616" i="1"/>
  <c r="R2552" i="1"/>
  <c r="R2488" i="1"/>
  <c r="R2424" i="1"/>
  <c r="R2360" i="1"/>
  <c r="R2296" i="1"/>
  <c r="R2232" i="1"/>
  <c r="R2168" i="1"/>
  <c r="R2104" i="1"/>
  <c r="R2040" i="1"/>
  <c r="R1976" i="1"/>
  <c r="R1912" i="1"/>
  <c r="R1848" i="1"/>
  <c r="R1784" i="1"/>
  <c r="R1720" i="1"/>
  <c r="R1656" i="1"/>
  <c r="R1592" i="1"/>
  <c r="R1528" i="1"/>
  <c r="R1464" i="1"/>
  <c r="R1400" i="1"/>
  <c r="R1336" i="1"/>
  <c r="R1272" i="1"/>
  <c r="R1208" i="1"/>
  <c r="R1121" i="1"/>
  <c r="R993" i="1"/>
  <c r="R865" i="1"/>
  <c r="R737" i="1"/>
  <c r="R609" i="1"/>
  <c r="R481" i="1"/>
  <c r="R353" i="1"/>
  <c r="R121" i="1"/>
  <c r="R2663" i="1"/>
  <c r="R2647" i="1"/>
  <c r="R2631" i="1"/>
  <c r="R2615" i="1"/>
  <c r="R2599" i="1"/>
  <c r="R2583" i="1"/>
  <c r="R2567" i="1"/>
  <c r="R2551" i="1"/>
  <c r="R2535" i="1"/>
  <c r="R2519" i="1"/>
  <c r="R2503" i="1"/>
  <c r="R2487" i="1"/>
  <c r="R2471" i="1"/>
  <c r="R2455" i="1"/>
  <c r="R2439" i="1"/>
  <c r="R2423" i="1"/>
  <c r="R2407" i="1"/>
  <c r="R2391" i="1"/>
  <c r="R2375" i="1"/>
  <c r="R2359" i="1"/>
  <c r="R2343" i="1"/>
  <c r="R2327" i="1"/>
  <c r="R2311" i="1"/>
  <c r="R2295" i="1"/>
  <c r="R2279" i="1"/>
  <c r="R2263" i="1"/>
  <c r="R2247" i="1"/>
  <c r="R2231" i="1"/>
  <c r="R2215" i="1"/>
  <c r="R2199" i="1"/>
  <c r="R2183" i="1"/>
  <c r="R2167" i="1"/>
  <c r="R2151" i="1"/>
  <c r="R2135" i="1"/>
  <c r="R2119" i="1"/>
  <c r="R2103" i="1"/>
  <c r="R2087" i="1"/>
  <c r="R2071" i="1"/>
  <c r="R2055" i="1"/>
  <c r="R2039" i="1"/>
  <c r="R2023" i="1"/>
  <c r="R2007" i="1"/>
  <c r="R1991" i="1"/>
  <c r="R1975" i="1"/>
  <c r="R1959" i="1"/>
  <c r="R1943" i="1"/>
  <c r="R1927" i="1"/>
  <c r="R1911" i="1"/>
  <c r="R1895" i="1"/>
  <c r="R1879" i="1"/>
  <c r="R1863" i="1"/>
  <c r="R1847" i="1"/>
  <c r="R1831" i="1"/>
  <c r="R1815" i="1"/>
  <c r="R1799" i="1"/>
  <c r="R1783" i="1"/>
  <c r="R1767" i="1"/>
  <c r="R1751" i="1"/>
  <c r="R1735" i="1"/>
  <c r="R1719" i="1"/>
  <c r="R1703" i="1"/>
  <c r="R1687" i="1"/>
  <c r="R1671" i="1"/>
  <c r="R1655" i="1"/>
  <c r="R1639" i="1"/>
  <c r="R1623" i="1"/>
  <c r="R1607" i="1"/>
  <c r="R1591" i="1"/>
  <c r="R1575" i="1"/>
  <c r="R1559" i="1"/>
  <c r="R1543" i="1"/>
  <c r="R1527" i="1"/>
  <c r="R1511" i="1"/>
  <c r="R1495" i="1"/>
  <c r="R1479" i="1"/>
  <c r="R1463" i="1"/>
  <c r="R1447" i="1"/>
  <c r="R1431" i="1"/>
  <c r="R1415" i="1"/>
  <c r="R1399" i="1"/>
  <c r="R1383" i="1"/>
  <c r="R1367" i="1"/>
  <c r="R1351" i="1"/>
  <c r="R1335" i="1"/>
  <c r="R1319" i="1"/>
  <c r="R1303" i="1"/>
  <c r="R1287" i="1"/>
  <c r="R1271" i="1"/>
  <c r="R1255" i="1"/>
  <c r="R1239" i="1"/>
  <c r="R1223" i="1"/>
  <c r="R1207" i="1"/>
  <c r="R1191" i="1"/>
  <c r="R1175" i="1"/>
  <c r="R1151" i="1"/>
  <c r="R1119" i="1"/>
  <c r="R1087" i="1"/>
  <c r="R1055" i="1"/>
  <c r="R1023" i="1"/>
  <c r="R991" i="1"/>
  <c r="R959" i="1"/>
  <c r="R927" i="1"/>
  <c r="R895" i="1"/>
  <c r="R863" i="1"/>
  <c r="R831" i="1"/>
  <c r="R799" i="1"/>
  <c r="R767" i="1"/>
  <c r="R735" i="1"/>
  <c r="R703" i="1"/>
  <c r="R671" i="1"/>
  <c r="R639" i="1"/>
  <c r="R607" i="1"/>
  <c r="R575" i="1"/>
  <c r="R543" i="1"/>
  <c r="R511" i="1"/>
  <c r="R479" i="1"/>
  <c r="R447" i="1"/>
  <c r="R415" i="1"/>
  <c r="R383" i="1"/>
  <c r="R351" i="1"/>
  <c r="R309" i="1"/>
  <c r="R245" i="1"/>
  <c r="R181" i="1"/>
  <c r="R117" i="1"/>
  <c r="R53" i="1"/>
  <c r="R2998" i="1"/>
  <c r="R2982" i="1"/>
  <c r="R2966" i="1"/>
  <c r="R2950" i="1"/>
  <c r="R2934" i="1"/>
  <c r="R2918" i="1"/>
  <c r="R2902" i="1"/>
  <c r="R2886" i="1"/>
  <c r="R2870" i="1"/>
  <c r="R2854" i="1"/>
  <c r="R2838" i="1"/>
  <c r="R2822" i="1"/>
  <c r="R2806" i="1"/>
  <c r="R2790" i="1"/>
  <c r="R2774" i="1"/>
  <c r="R2758" i="1"/>
  <c r="R2742" i="1"/>
  <c r="R2726" i="1"/>
  <c r="R2710" i="1"/>
  <c r="R2694" i="1"/>
  <c r="R2678" i="1"/>
  <c r="R2662" i="1"/>
  <c r="R2646" i="1"/>
  <c r="R2630" i="1"/>
  <c r="R2614" i="1"/>
  <c r="R2598" i="1"/>
  <c r="R2582" i="1"/>
  <c r="R2566" i="1"/>
  <c r="R2550" i="1"/>
  <c r="R2534" i="1"/>
  <c r="R2518" i="1"/>
  <c r="R2502" i="1"/>
  <c r="R2486" i="1"/>
  <c r="R2470" i="1"/>
  <c r="R2454" i="1"/>
  <c r="R2438" i="1"/>
  <c r="R2422" i="1"/>
  <c r="R2406" i="1"/>
  <c r="R2390" i="1"/>
  <c r="R2374" i="1"/>
  <c r="R2358" i="1"/>
  <c r="R2342" i="1"/>
  <c r="R2326" i="1"/>
  <c r="R2310" i="1"/>
  <c r="R2294" i="1"/>
  <c r="R2278" i="1"/>
  <c r="R2262" i="1"/>
  <c r="R2246" i="1"/>
  <c r="R2230" i="1"/>
  <c r="R2214" i="1"/>
  <c r="R2198" i="1"/>
  <c r="R2182" i="1"/>
  <c r="R2166" i="1"/>
  <c r="R2150" i="1"/>
  <c r="R2134" i="1"/>
  <c r="R2118" i="1"/>
  <c r="R2102" i="1"/>
  <c r="R2086" i="1"/>
  <c r="R2070" i="1"/>
  <c r="R2054" i="1"/>
  <c r="R2038" i="1"/>
  <c r="R2022" i="1"/>
  <c r="R2006" i="1"/>
  <c r="R1990" i="1"/>
  <c r="R1974" i="1"/>
  <c r="R1958" i="1"/>
  <c r="R1942" i="1"/>
  <c r="R1926" i="1"/>
  <c r="R1910" i="1"/>
  <c r="R1894" i="1"/>
  <c r="R1878" i="1"/>
  <c r="R1862" i="1"/>
  <c r="R1846" i="1"/>
  <c r="R1830" i="1"/>
  <c r="R1814" i="1"/>
  <c r="R1798" i="1"/>
  <c r="R1782" i="1"/>
  <c r="R1766" i="1"/>
  <c r="R1750" i="1"/>
  <c r="R1734" i="1"/>
  <c r="R1718" i="1"/>
  <c r="R1702" i="1"/>
  <c r="R1686" i="1"/>
  <c r="R1670" i="1"/>
  <c r="R1654" i="1"/>
  <c r="R1638" i="1"/>
  <c r="R1622" i="1"/>
  <c r="R1606" i="1"/>
  <c r="R1590" i="1"/>
  <c r="R1574" i="1"/>
  <c r="R1558" i="1"/>
  <c r="R1542" i="1"/>
  <c r="R1526" i="1"/>
  <c r="R1510" i="1"/>
  <c r="R1494" i="1"/>
  <c r="R1478" i="1"/>
  <c r="R1462" i="1"/>
  <c r="R1446" i="1"/>
  <c r="R1430" i="1"/>
  <c r="R1414" i="1"/>
  <c r="R1398" i="1"/>
  <c r="R1382" i="1"/>
  <c r="R1366" i="1"/>
  <c r="R1350" i="1"/>
  <c r="R1334" i="1"/>
  <c r="R1318" i="1"/>
  <c r="R1302" i="1"/>
  <c r="R1286" i="1"/>
  <c r="R1270" i="1"/>
  <c r="R1254" i="1"/>
  <c r="R1238" i="1"/>
  <c r="R1222" i="1"/>
  <c r="R1206" i="1"/>
  <c r="R1190" i="1"/>
  <c r="R1174" i="1"/>
  <c r="R1149" i="1"/>
  <c r="R1117" i="1"/>
  <c r="R1085" i="1"/>
  <c r="R1053" i="1"/>
  <c r="R1021" i="1"/>
  <c r="R989" i="1"/>
  <c r="R957" i="1"/>
  <c r="R925" i="1"/>
  <c r="R893" i="1"/>
  <c r="R861" i="1"/>
  <c r="R829" i="1"/>
  <c r="R797" i="1"/>
  <c r="R765" i="1"/>
  <c r="R733" i="1"/>
  <c r="R701" i="1"/>
  <c r="R669" i="1"/>
  <c r="R637" i="1"/>
  <c r="R605" i="1"/>
  <c r="R573" i="1"/>
  <c r="R541" i="1"/>
  <c r="R509" i="1"/>
  <c r="R477" i="1"/>
  <c r="R445" i="1"/>
  <c r="R413" i="1"/>
  <c r="R381" i="1"/>
  <c r="R349" i="1"/>
  <c r="R305" i="1"/>
  <c r="R241" i="1"/>
  <c r="R177" i="1"/>
  <c r="R113" i="1"/>
  <c r="R49" i="1"/>
  <c r="R3001" i="1"/>
  <c r="R2985" i="1"/>
  <c r="R2969" i="1"/>
  <c r="R2953" i="1"/>
  <c r="R2937" i="1"/>
  <c r="R2921" i="1"/>
  <c r="R2905" i="1"/>
  <c r="R2889" i="1"/>
  <c r="R2873" i="1"/>
  <c r="R2857" i="1"/>
  <c r="R2841" i="1"/>
  <c r="R2825" i="1"/>
  <c r="R2809" i="1"/>
  <c r="R2793" i="1"/>
  <c r="R2777" i="1"/>
  <c r="R2761" i="1"/>
  <c r="R2745" i="1"/>
  <c r="R2729" i="1"/>
  <c r="R2713" i="1"/>
  <c r="R2697" i="1"/>
  <c r="R2681" i="1"/>
  <c r="R2665" i="1"/>
  <c r="R2649" i="1"/>
  <c r="R2633" i="1"/>
  <c r="R2617" i="1"/>
  <c r="R2601" i="1"/>
  <c r="R2585" i="1"/>
  <c r="R2569" i="1"/>
  <c r="R2553" i="1"/>
  <c r="R2537" i="1"/>
  <c r="R2521" i="1"/>
  <c r="R2505" i="1"/>
  <c r="R2489" i="1"/>
  <c r="R2473" i="1"/>
  <c r="R2457" i="1"/>
  <c r="R2441" i="1"/>
  <c r="R2425" i="1"/>
  <c r="R2409" i="1"/>
  <c r="R2393" i="1"/>
  <c r="R2377" i="1"/>
  <c r="R2361" i="1"/>
  <c r="R2345" i="1"/>
  <c r="R2329" i="1"/>
  <c r="R2313" i="1"/>
  <c r="R2297" i="1"/>
  <c r="R2281" i="1"/>
  <c r="R2265" i="1"/>
  <c r="R2249" i="1"/>
  <c r="R2233" i="1"/>
  <c r="R2217" i="1"/>
  <c r="R2201" i="1"/>
  <c r="R2185" i="1"/>
  <c r="R2157" i="1"/>
  <c r="R2125" i="1"/>
  <c r="R2093" i="1"/>
  <c r="R2061" i="1"/>
  <c r="R2029" i="1"/>
  <c r="R1997" i="1"/>
  <c r="R1965" i="1"/>
  <c r="R1933" i="1"/>
  <c r="R1901" i="1"/>
  <c r="R1869" i="1"/>
  <c r="R1837" i="1"/>
  <c r="R1805" i="1"/>
  <c r="R1773" i="1"/>
  <c r="R1741" i="1"/>
  <c r="R1709" i="1"/>
  <c r="R1677" i="1"/>
  <c r="R1645" i="1"/>
  <c r="R1613" i="1"/>
  <c r="R1581" i="1"/>
  <c r="R1549" i="1"/>
  <c r="R1517" i="1"/>
  <c r="R1485" i="1"/>
  <c r="R1453" i="1"/>
  <c r="R1421" i="1"/>
  <c r="R1389" i="1"/>
  <c r="R73" i="1"/>
  <c r="R6869" i="1"/>
  <c r="R6853" i="1"/>
  <c r="R6837" i="1"/>
  <c r="R6821" i="1"/>
  <c r="R6805" i="1"/>
  <c r="R6789" i="1"/>
  <c r="R6773" i="1"/>
  <c r="R6757" i="1"/>
  <c r="R6741" i="1"/>
  <c r="R6725" i="1"/>
  <c r="R6709" i="1"/>
  <c r="R6693" i="1"/>
  <c r="R6677" i="1"/>
  <c r="R6661" i="1"/>
  <c r="R6645" i="1"/>
  <c r="R6629" i="1"/>
  <c r="R6613" i="1"/>
  <c r="R6597" i="1"/>
  <c r="R6581" i="1"/>
  <c r="R6565" i="1"/>
  <c r="R6549" i="1"/>
  <c r="R6533" i="1"/>
  <c r="R6517" i="1"/>
  <c r="R6501" i="1"/>
  <c r="R6485" i="1"/>
  <c r="R6469" i="1"/>
  <c r="R6453" i="1"/>
  <c r="R6437" i="1"/>
  <c r="R6421" i="1"/>
  <c r="R6405" i="1"/>
  <c r="R6389" i="1"/>
  <c r="R6373" i="1"/>
  <c r="R6357" i="1"/>
  <c r="R6341" i="1"/>
  <c r="R6325" i="1"/>
  <c r="R6309" i="1"/>
  <c r="R6293" i="1"/>
  <c r="R6277" i="1"/>
  <c r="R6261" i="1"/>
  <c r="R6245" i="1"/>
  <c r="R6229" i="1"/>
  <c r="R6213" i="1"/>
  <c r="R6197" i="1"/>
  <c r="R6181" i="1"/>
  <c r="R6165" i="1"/>
  <c r="R6149" i="1"/>
  <c r="R6133" i="1"/>
  <c r="R6117" i="1"/>
  <c r="R6101" i="1"/>
  <c r="R6085" i="1"/>
  <c r="R6069" i="1"/>
  <c r="R6053" i="1"/>
  <c r="R6037" i="1"/>
  <c r="R6021" i="1"/>
  <c r="R6005" i="1"/>
  <c r="R5989" i="1"/>
  <c r="R5973" i="1"/>
  <c r="R5957" i="1"/>
  <c r="R5941" i="1"/>
  <c r="R5925" i="1"/>
  <c r="R5909" i="1"/>
  <c r="R5893" i="1"/>
  <c r="R5877" i="1"/>
  <c r="R5861" i="1"/>
  <c r="R5845" i="1"/>
  <c r="R5829" i="1"/>
  <c r="R5813" i="1"/>
  <c r="R5797" i="1"/>
  <c r="R5781" i="1"/>
  <c r="R5765" i="1"/>
  <c r="R5749" i="1"/>
  <c r="R5733" i="1"/>
  <c r="R5717" i="1"/>
  <c r="R5701" i="1"/>
  <c r="R5685" i="1"/>
  <c r="R5669" i="1"/>
  <c r="R5653" i="1"/>
  <c r="R5637" i="1"/>
  <c r="R5621" i="1"/>
  <c r="R5605" i="1"/>
  <c r="R5589" i="1"/>
  <c r="R5573" i="1"/>
  <c r="R5557" i="1"/>
  <c r="R5541" i="1"/>
  <c r="R5525" i="1"/>
  <c r="R5509" i="1"/>
  <c r="R5493" i="1"/>
  <c r="R5477" i="1"/>
  <c r="R5461" i="1"/>
  <c r="R5445" i="1"/>
  <c r="R5429" i="1"/>
  <c r="R5413" i="1"/>
  <c r="R5397" i="1"/>
  <c r="R5381" i="1"/>
  <c r="R5365" i="1"/>
  <c r="R5349" i="1"/>
  <c r="R5333" i="1"/>
  <c r="R5317" i="1"/>
  <c r="R5301" i="1"/>
  <c r="R5285" i="1"/>
  <c r="R5269" i="1"/>
  <c r="R5253" i="1"/>
  <c r="R5237" i="1"/>
  <c r="R5221" i="1"/>
  <c r="R5205" i="1"/>
  <c r="R5189" i="1"/>
  <c r="R5173" i="1"/>
  <c r="R5157" i="1"/>
  <c r="R5141" i="1"/>
  <c r="R5125" i="1"/>
  <c r="R5109" i="1"/>
  <c r="R5093" i="1"/>
  <c r="R5077" i="1"/>
  <c r="R5061" i="1"/>
  <c r="R5045" i="1"/>
  <c r="R5029" i="1"/>
  <c r="R5013" i="1"/>
  <c r="R4997" i="1"/>
  <c r="R4981" i="1"/>
  <c r="R4965" i="1"/>
  <c r="R4949" i="1"/>
  <c r="R4933" i="1"/>
  <c r="R4917" i="1"/>
  <c r="R4901" i="1"/>
  <c r="R4885" i="1"/>
  <c r="R4869" i="1"/>
  <c r="R4853" i="1"/>
  <c r="R4837" i="1"/>
  <c r="R4821" i="1"/>
  <c r="R4805" i="1"/>
  <c r="R4789" i="1"/>
  <c r="R4773" i="1"/>
  <c r="R4757" i="1"/>
  <c r="R4741" i="1"/>
  <c r="R4725" i="1"/>
  <c r="R4709" i="1"/>
  <c r="R4693" i="1"/>
  <c r="R4677" i="1"/>
  <c r="R4661" i="1"/>
  <c r="R4645" i="1"/>
  <c r="R4629" i="1"/>
  <c r="R4613" i="1"/>
  <c r="R4597" i="1"/>
  <c r="R4581" i="1"/>
  <c r="R4565" i="1"/>
  <c r="R4549" i="1"/>
  <c r="R4533" i="1"/>
  <c r="R4517" i="1"/>
  <c r="R4501" i="1"/>
  <c r="R4485" i="1"/>
  <c r="R4469" i="1"/>
  <c r="R4453" i="1"/>
  <c r="R4437" i="1"/>
  <c r="R4421" i="1"/>
  <c r="R4405" i="1"/>
  <c r="R4389" i="1"/>
  <c r="R4373" i="1"/>
  <c r="R4357" i="1"/>
  <c r="R4341" i="1"/>
  <c r="R4325" i="1"/>
  <c r="R4309" i="1"/>
  <c r="R4293" i="1"/>
  <c r="R4277" i="1"/>
  <c r="R4261" i="1"/>
  <c r="R4245" i="1"/>
  <c r="R4229" i="1"/>
  <c r="R4213" i="1"/>
  <c r="R4197" i="1"/>
  <c r="R4181" i="1"/>
  <c r="R4165" i="1"/>
  <c r="R4149" i="1"/>
  <c r="R4133" i="1"/>
  <c r="R4117" i="1"/>
  <c r="R4101" i="1"/>
  <c r="R4085" i="1"/>
  <c r="R4069" i="1"/>
  <c r="R4053" i="1"/>
  <c r="R4037" i="1"/>
  <c r="R4021" i="1"/>
  <c r="R4005" i="1"/>
  <c r="R3989" i="1"/>
  <c r="R3973" i="1"/>
  <c r="R3957" i="1"/>
  <c r="R3941" i="1"/>
  <c r="R3925" i="1"/>
  <c r="R3909" i="1"/>
  <c r="R3893" i="1"/>
  <c r="R3877" i="1"/>
  <c r="R3861" i="1"/>
  <c r="R3845" i="1"/>
  <c r="R3829" i="1"/>
  <c r="R3813" i="1"/>
  <c r="R3797" i="1"/>
  <c r="R3781" i="1"/>
  <c r="R3765" i="1"/>
  <c r="R3749" i="1"/>
  <c r="R3733" i="1"/>
  <c r="R3717" i="1"/>
  <c r="R3701" i="1"/>
  <c r="R3685" i="1"/>
  <c r="R3669" i="1"/>
  <c r="R3653" i="1"/>
  <c r="R3637" i="1"/>
  <c r="R3621" i="1"/>
  <c r="R3605" i="1"/>
  <c r="R3589" i="1"/>
  <c r="R3573" i="1"/>
  <c r="R3557" i="1"/>
  <c r="R3541" i="1"/>
  <c r="R3525" i="1"/>
  <c r="R3509" i="1"/>
  <c r="R3493" i="1"/>
  <c r="R3477" i="1"/>
  <c r="R3461" i="1"/>
  <c r="R3445" i="1"/>
  <c r="R3429" i="1"/>
  <c r="R3413" i="1"/>
  <c r="R3397" i="1"/>
  <c r="R3381" i="1"/>
  <c r="R3365" i="1"/>
  <c r="R3349" i="1"/>
  <c r="R3333" i="1"/>
  <c r="R3317" i="1"/>
  <c r="R3301" i="1"/>
  <c r="R3285" i="1"/>
  <c r="R3269" i="1"/>
  <c r="R3253" i="1"/>
  <c r="R3237" i="1"/>
  <c r="R3221" i="1"/>
  <c r="R3205" i="1"/>
  <c r="R3189" i="1"/>
  <c r="R3173" i="1"/>
  <c r="R3157" i="1"/>
  <c r="R3141" i="1"/>
  <c r="R3125" i="1"/>
  <c r="R3109" i="1"/>
  <c r="R3093" i="1"/>
  <c r="R3077" i="1"/>
  <c r="R3061" i="1"/>
  <c r="R3045" i="1"/>
  <c r="R3029" i="1"/>
  <c r="R3013" i="1"/>
  <c r="R2988" i="1"/>
  <c r="R2956" i="1"/>
  <c r="R2924" i="1"/>
  <c r="R2892" i="1"/>
  <c r="R2860" i="1"/>
  <c r="R2828" i="1"/>
  <c r="R2796" i="1"/>
  <c r="R2764" i="1"/>
  <c r="R2732" i="1"/>
  <c r="R2700" i="1"/>
  <c r="R2664" i="1"/>
  <c r="R2600" i="1"/>
  <c r="R2536" i="1"/>
  <c r="R2472" i="1"/>
  <c r="R2408" i="1"/>
  <c r="R2344" i="1"/>
  <c r="R2280" i="1"/>
  <c r="R2216" i="1"/>
  <c r="R2152" i="1"/>
  <c r="R2088" i="1"/>
  <c r="R2024" i="1"/>
  <c r="R1960" i="1"/>
  <c r="R1896" i="1"/>
  <c r="R1832" i="1"/>
  <c r="R1768" i="1"/>
  <c r="R1704" i="1"/>
  <c r="R1640" i="1"/>
  <c r="R1576" i="1"/>
  <c r="R1512" i="1"/>
  <c r="R1448" i="1"/>
  <c r="R1384" i="1"/>
  <c r="R1320" i="1"/>
  <c r="R1256" i="1"/>
  <c r="R1192" i="1"/>
  <c r="R1089" i="1"/>
  <c r="R961" i="1"/>
  <c r="R833" i="1"/>
  <c r="R705" i="1"/>
  <c r="R577" i="1"/>
  <c r="R449" i="1"/>
  <c r="R313" i="1"/>
  <c r="R57" i="1"/>
  <c r="R2659" i="1"/>
  <c r="R2643" i="1"/>
  <c r="R2627" i="1"/>
  <c r="R2611" i="1"/>
  <c r="R2595" i="1"/>
  <c r="R2579" i="1"/>
  <c r="R2563" i="1"/>
  <c r="R2547" i="1"/>
  <c r="R2531" i="1"/>
  <c r="R2515" i="1"/>
  <c r="R2499" i="1"/>
  <c r="R2483" i="1"/>
  <c r="R2467" i="1"/>
  <c r="R2451" i="1"/>
  <c r="R2435" i="1"/>
  <c r="R2419" i="1"/>
  <c r="R2403" i="1"/>
  <c r="R2387" i="1"/>
  <c r="R2371" i="1"/>
  <c r="R2355" i="1"/>
  <c r="R2339" i="1"/>
  <c r="R2323" i="1"/>
  <c r="R2307" i="1"/>
  <c r="R2291" i="1"/>
  <c r="R2275" i="1"/>
  <c r="R2259" i="1"/>
  <c r="R2243" i="1"/>
  <c r="R2227" i="1"/>
  <c r="R2211" i="1"/>
  <c r="R2195" i="1"/>
  <c r="R2179" i="1"/>
  <c r="R2163" i="1"/>
  <c r="R2147" i="1"/>
  <c r="R2131" i="1"/>
  <c r="R2115" i="1"/>
  <c r="R2099" i="1"/>
  <c r="R2083" i="1"/>
  <c r="R2067" i="1"/>
  <c r="R2051" i="1"/>
  <c r="R2035" i="1"/>
  <c r="R2019" i="1"/>
  <c r="R2003" i="1"/>
  <c r="R1987" i="1"/>
  <c r="R1971" i="1"/>
  <c r="R1955" i="1"/>
  <c r="R1939" i="1"/>
  <c r="R1923" i="1"/>
  <c r="R1907" i="1"/>
  <c r="R1891" i="1"/>
  <c r="R1875" i="1"/>
  <c r="R1859" i="1"/>
  <c r="R1843" i="1"/>
  <c r="R1827" i="1"/>
  <c r="R1811" i="1"/>
  <c r="R1795" i="1"/>
  <c r="R1779" i="1"/>
  <c r="R1763" i="1"/>
  <c r="R1747" i="1"/>
  <c r="R1731" i="1"/>
  <c r="R1715" i="1"/>
  <c r="R1699" i="1"/>
  <c r="R1683" i="1"/>
  <c r="R1667" i="1"/>
  <c r="R1651" i="1"/>
  <c r="R1635" i="1"/>
  <c r="R1619" i="1"/>
  <c r="R1603" i="1"/>
  <c r="R1587" i="1"/>
  <c r="R1571" i="1"/>
  <c r="R1555" i="1"/>
  <c r="R1539" i="1"/>
  <c r="R1523" i="1"/>
  <c r="R1507" i="1"/>
  <c r="R1491" i="1"/>
  <c r="R1475" i="1"/>
  <c r="R1459" i="1"/>
  <c r="R1443" i="1"/>
  <c r="R1427" i="1"/>
  <c r="R1411" i="1"/>
  <c r="R1395" i="1"/>
  <c r="R1379" i="1"/>
  <c r="R1363" i="1"/>
  <c r="R1347" i="1"/>
  <c r="R1331" i="1"/>
  <c r="R1315" i="1"/>
  <c r="R1299" i="1"/>
  <c r="R1283" i="1"/>
  <c r="R1267" i="1"/>
  <c r="R1251" i="1"/>
  <c r="R1235" i="1"/>
  <c r="R1219" i="1"/>
  <c r="R1203" i="1"/>
  <c r="R1187" i="1"/>
  <c r="R1171" i="1"/>
  <c r="R1143" i="1"/>
  <c r="R1111" i="1"/>
  <c r="R1079" i="1"/>
  <c r="R1047" i="1"/>
  <c r="R1015" i="1"/>
  <c r="R983" i="1"/>
  <c r="R951" i="1"/>
  <c r="R919" i="1"/>
  <c r="R887" i="1"/>
  <c r="R855" i="1"/>
  <c r="R823" i="1"/>
  <c r="R791" i="1"/>
  <c r="R759" i="1"/>
  <c r="R727" i="1"/>
  <c r="R695" i="1"/>
  <c r="R663" i="1"/>
  <c r="R631" i="1"/>
  <c r="R599" i="1"/>
  <c r="R567" i="1"/>
  <c r="R535" i="1"/>
  <c r="R503" i="1"/>
  <c r="R471" i="1"/>
  <c r="R439" i="1"/>
  <c r="R407" i="1"/>
  <c r="R375" i="1"/>
  <c r="R343" i="1"/>
  <c r="R293" i="1"/>
  <c r="R229" i="1"/>
  <c r="R165" i="1"/>
  <c r="R101" i="1"/>
  <c r="R37" i="1"/>
  <c r="R2994" i="1"/>
  <c r="R2978" i="1"/>
  <c r="R2962" i="1"/>
  <c r="R2946" i="1"/>
  <c r="R2930" i="1"/>
  <c r="R2914" i="1"/>
  <c r="R2898" i="1"/>
  <c r="R2882" i="1"/>
  <c r="R2866" i="1"/>
  <c r="R2850" i="1"/>
  <c r="R2834" i="1"/>
  <c r="R2818" i="1"/>
  <c r="R2802" i="1"/>
  <c r="R2786" i="1"/>
  <c r="R2770" i="1"/>
  <c r="R2754" i="1"/>
  <c r="R2738" i="1"/>
  <c r="R2722" i="1"/>
  <c r="R2706" i="1"/>
  <c r="R2690" i="1"/>
  <c r="R2674" i="1"/>
  <c r="R2658" i="1"/>
  <c r="R2642" i="1"/>
  <c r="R2626" i="1"/>
  <c r="R2610" i="1"/>
  <c r="R2594" i="1"/>
  <c r="R2578" i="1"/>
  <c r="R2562" i="1"/>
  <c r="R2546" i="1"/>
  <c r="R2530" i="1"/>
  <c r="R2514" i="1"/>
  <c r="R2498" i="1"/>
  <c r="R2482" i="1"/>
  <c r="R2466" i="1"/>
  <c r="R2450" i="1"/>
  <c r="R2434" i="1"/>
  <c r="R2418" i="1"/>
  <c r="R2402" i="1"/>
  <c r="R2386" i="1"/>
  <c r="R2370" i="1"/>
  <c r="R2354" i="1"/>
  <c r="R2338" i="1"/>
  <c r="R2322" i="1"/>
  <c r="R2306" i="1"/>
  <c r="R2290" i="1"/>
  <c r="R2274" i="1"/>
  <c r="R2258" i="1"/>
  <c r="R2242" i="1"/>
  <c r="R2226" i="1"/>
  <c r="R2210" i="1"/>
  <c r="R2194" i="1"/>
  <c r="R2178" i="1"/>
  <c r="R2162" i="1"/>
  <c r="R2146" i="1"/>
  <c r="R2130" i="1"/>
  <c r="R2114" i="1"/>
  <c r="R2098" i="1"/>
  <c r="R2082" i="1"/>
  <c r="R2066" i="1"/>
  <c r="R2050" i="1"/>
  <c r="R2034" i="1"/>
  <c r="R2018" i="1"/>
  <c r="R2002" i="1"/>
  <c r="R1986" i="1"/>
  <c r="R1970" i="1"/>
  <c r="R1954" i="1"/>
  <c r="R1938" i="1"/>
  <c r="R1922" i="1"/>
  <c r="R1906" i="1"/>
  <c r="R1890" i="1"/>
  <c r="R1874" i="1"/>
  <c r="R1858" i="1"/>
  <c r="R1842" i="1"/>
  <c r="R1826" i="1"/>
  <c r="R1810" i="1"/>
  <c r="R1794" i="1"/>
  <c r="R1778" i="1"/>
  <c r="R1762" i="1"/>
  <c r="R1746" i="1"/>
  <c r="R1730" i="1"/>
  <c r="R1714" i="1"/>
  <c r="R1698" i="1"/>
  <c r="R1682" i="1"/>
  <c r="R1666" i="1"/>
  <c r="R1650" i="1"/>
  <c r="R1634" i="1"/>
  <c r="R1618" i="1"/>
  <c r="R1602" i="1"/>
  <c r="R1586" i="1"/>
  <c r="R1570" i="1"/>
  <c r="R1554" i="1"/>
  <c r="R1538" i="1"/>
  <c r="R1522" i="1"/>
  <c r="R1506" i="1"/>
  <c r="R1490" i="1"/>
  <c r="R1474" i="1"/>
  <c r="R1458" i="1"/>
  <c r="R1442" i="1"/>
  <c r="R1426" i="1"/>
  <c r="R1410" i="1"/>
  <c r="R1394" i="1"/>
  <c r="R1378" i="1"/>
  <c r="R1362" i="1"/>
  <c r="R1346" i="1"/>
  <c r="R1330" i="1"/>
  <c r="R1314" i="1"/>
  <c r="R1298" i="1"/>
  <c r="R1282" i="1"/>
  <c r="R1266" i="1"/>
  <c r="R1250" i="1"/>
  <c r="R1234" i="1"/>
  <c r="R1218" i="1"/>
  <c r="R1202" i="1"/>
  <c r="R1186" i="1"/>
  <c r="R1170" i="1"/>
  <c r="R1141" i="1"/>
  <c r="R1109" i="1"/>
  <c r="R1077" i="1"/>
  <c r="R1045" i="1"/>
  <c r="R1013" i="1"/>
  <c r="R981" i="1"/>
  <c r="R949" i="1"/>
  <c r="R917" i="1"/>
  <c r="R885" i="1"/>
  <c r="R853" i="1"/>
  <c r="R821" i="1"/>
  <c r="R789" i="1"/>
  <c r="R757" i="1"/>
  <c r="R725" i="1"/>
  <c r="R693" i="1"/>
  <c r="R661" i="1"/>
  <c r="R629" i="1"/>
  <c r="R597" i="1"/>
  <c r="R565" i="1"/>
  <c r="R533" i="1"/>
  <c r="R501" i="1"/>
  <c r="R469" i="1"/>
  <c r="R437" i="1"/>
  <c r="R405" i="1"/>
  <c r="R373" i="1"/>
  <c r="R341" i="1"/>
  <c r="R289" i="1"/>
  <c r="R225" i="1"/>
  <c r="R161" i="1"/>
  <c r="R97" i="1"/>
  <c r="R33" i="1"/>
  <c r="R2997" i="1"/>
  <c r="R2981" i="1"/>
  <c r="R2965" i="1"/>
  <c r="R2949" i="1"/>
  <c r="R2933" i="1"/>
  <c r="R2917" i="1"/>
  <c r="R2901" i="1"/>
  <c r="R2885" i="1"/>
  <c r="R2869" i="1"/>
  <c r="R2853" i="1"/>
  <c r="R2837" i="1"/>
  <c r="R2821" i="1"/>
  <c r="R2805" i="1"/>
  <c r="R2789" i="1"/>
  <c r="R2773" i="1"/>
  <c r="R2757" i="1"/>
  <c r="R2741" i="1"/>
  <c r="R2725" i="1"/>
  <c r="R2709" i="1"/>
  <c r="R2693" i="1"/>
  <c r="R2677" i="1"/>
  <c r="R2661" i="1"/>
  <c r="R2645" i="1"/>
  <c r="R2629" i="1"/>
  <c r="R2613" i="1"/>
  <c r="R2597" i="1"/>
  <c r="R2581" i="1"/>
  <c r="R2565" i="1"/>
  <c r="R2549" i="1"/>
  <c r="R2533" i="1"/>
  <c r="R2517" i="1"/>
  <c r="R2501" i="1"/>
  <c r="R2485" i="1"/>
  <c r="R2469" i="1"/>
  <c r="R2453" i="1"/>
  <c r="R2437" i="1"/>
  <c r="R2421" i="1"/>
  <c r="R2405" i="1"/>
  <c r="R2389" i="1"/>
  <c r="R2373" i="1"/>
  <c r="R2357" i="1"/>
  <c r="R2341" i="1"/>
  <c r="R2325" i="1"/>
  <c r="R2309" i="1"/>
  <c r="R2293" i="1"/>
  <c r="R2277" i="1"/>
  <c r="R2261" i="1"/>
  <c r="R2245" i="1"/>
  <c r="R2229" i="1"/>
  <c r="R2213" i="1"/>
  <c r="R2197" i="1"/>
  <c r="R2181" i="1"/>
  <c r="R2149" i="1"/>
  <c r="R2117" i="1"/>
  <c r="R2085" i="1"/>
  <c r="R2053" i="1"/>
  <c r="R2021" i="1"/>
  <c r="R1989" i="1"/>
  <c r="R1957" i="1"/>
  <c r="R1925" i="1"/>
  <c r="R1893" i="1"/>
  <c r="R1861" i="1"/>
  <c r="R1829" i="1"/>
  <c r="R1797" i="1"/>
  <c r="R1765" i="1"/>
  <c r="R1733" i="1"/>
  <c r="R1701" i="1"/>
  <c r="R1669" i="1"/>
  <c r="R1637" i="1"/>
  <c r="R1605" i="1"/>
  <c r="R1573" i="1"/>
  <c r="R1541" i="1"/>
  <c r="R1509" i="1"/>
  <c r="R1477" i="1"/>
  <c r="R1445" i="1"/>
  <c r="R1413" i="1"/>
  <c r="R1381" i="1"/>
  <c r="R3122" i="1"/>
  <c r="R3106" i="1"/>
  <c r="R3090" i="1"/>
  <c r="R3074" i="1"/>
  <c r="R3058" i="1"/>
  <c r="R3042" i="1"/>
  <c r="R3026" i="1"/>
  <c r="R3010" i="1"/>
  <c r="R2983" i="1"/>
  <c r="R2951" i="1"/>
  <c r="R2919" i="1"/>
  <c r="R2887" i="1"/>
  <c r="R2855" i="1"/>
  <c r="R2823" i="1"/>
  <c r="R2791" i="1"/>
  <c r="R2759" i="1"/>
  <c r="R2727" i="1"/>
  <c r="R2695" i="1"/>
  <c r="R2652" i="1"/>
  <c r="R2588" i="1"/>
  <c r="R2524" i="1"/>
  <c r="R2460" i="1"/>
  <c r="R2396" i="1"/>
  <c r="R2332" i="1"/>
  <c r="R2268" i="1"/>
  <c r="R2204" i="1"/>
  <c r="R2140" i="1"/>
  <c r="R2076" i="1"/>
  <c r="R2012" i="1"/>
  <c r="R1948" i="1"/>
  <c r="R1884" i="1"/>
  <c r="R1820" i="1"/>
  <c r="R1756" i="1"/>
  <c r="R1692" i="1"/>
  <c r="R1628" i="1"/>
  <c r="R1564" i="1"/>
  <c r="R1500" i="1"/>
  <c r="R1436" i="1"/>
  <c r="R1372" i="1"/>
  <c r="R1308" i="1"/>
  <c r="R1244" i="1"/>
  <c r="R1180" i="1"/>
  <c r="R1065" i="1"/>
  <c r="R937" i="1"/>
  <c r="R809" i="1"/>
  <c r="R681" i="1"/>
  <c r="R553" i="1"/>
  <c r="R425" i="1"/>
  <c r="R265" i="1"/>
  <c r="R6881" i="1"/>
  <c r="R6865" i="1"/>
  <c r="R6849" i="1"/>
  <c r="R6833" i="1"/>
  <c r="R6817" i="1"/>
  <c r="R6801" i="1"/>
  <c r="R6785" i="1"/>
  <c r="R6769" i="1"/>
  <c r="R6753" i="1"/>
  <c r="R6737" i="1"/>
  <c r="R6721" i="1"/>
  <c r="R6705" i="1"/>
  <c r="R6689" i="1"/>
  <c r="R6673" i="1"/>
  <c r="R6657" i="1"/>
  <c r="R6641" i="1"/>
  <c r="R6625" i="1"/>
  <c r="R6609" i="1"/>
  <c r="R6593" i="1"/>
  <c r="R6577" i="1"/>
  <c r="R6561" i="1"/>
  <c r="R6545" i="1"/>
  <c r="R6529" i="1"/>
  <c r="R6513" i="1"/>
  <c r="R6497" i="1"/>
  <c r="R6481" i="1"/>
  <c r="R6465" i="1"/>
  <c r="R6449" i="1"/>
  <c r="R6433" i="1"/>
  <c r="R6417" i="1"/>
  <c r="R6401" i="1"/>
  <c r="R6385" i="1"/>
  <c r="R6369" i="1"/>
  <c r="R6353" i="1"/>
  <c r="R6337" i="1"/>
  <c r="R6321" i="1"/>
  <c r="R6305" i="1"/>
  <c r="R6289" i="1"/>
  <c r="R6273" i="1"/>
  <c r="R6257" i="1"/>
  <c r="R6241" i="1"/>
  <c r="R6225" i="1"/>
  <c r="R6209" i="1"/>
  <c r="R6193" i="1"/>
  <c r="R6177" i="1"/>
  <c r="R6161" i="1"/>
  <c r="R6145" i="1"/>
  <c r="R6129" i="1"/>
  <c r="R6113" i="1"/>
  <c r="R6097" i="1"/>
  <c r="R6081" i="1"/>
  <c r="R6065" i="1"/>
  <c r="R6049" i="1"/>
  <c r="R6033" i="1"/>
  <c r="R6017" i="1"/>
  <c r="R6001" i="1"/>
  <c r="R5985" i="1"/>
  <c r="R5969" i="1"/>
  <c r="R5953" i="1"/>
  <c r="R5937" i="1"/>
  <c r="R5921" i="1"/>
  <c r="R5905" i="1"/>
  <c r="R5889" i="1"/>
  <c r="R5873" i="1"/>
  <c r="R5857" i="1"/>
  <c r="R5841" i="1"/>
  <c r="R5825" i="1"/>
  <c r="R5809" i="1"/>
  <c r="R5793" i="1"/>
  <c r="R5777" i="1"/>
  <c r="R5761" i="1"/>
  <c r="R5745" i="1"/>
  <c r="R5729" i="1"/>
  <c r="R5713" i="1"/>
  <c r="R5697" i="1"/>
  <c r="R5681" i="1"/>
  <c r="R5665" i="1"/>
  <c r="R5649" i="1"/>
  <c r="R5633" i="1"/>
  <c r="R5617" i="1"/>
  <c r="R5601" i="1"/>
  <c r="R5585" i="1"/>
  <c r="R5569" i="1"/>
  <c r="R5553" i="1"/>
  <c r="R5537" i="1"/>
  <c r="R5521" i="1"/>
  <c r="R5505" i="1"/>
  <c r="R5489" i="1"/>
  <c r="R5473" i="1"/>
  <c r="R5457" i="1"/>
  <c r="R5441" i="1"/>
  <c r="R5425" i="1"/>
  <c r="R5409" i="1"/>
  <c r="R5393" i="1"/>
  <c r="R5377" i="1"/>
  <c r="R5361" i="1"/>
  <c r="R5345" i="1"/>
  <c r="R5329" i="1"/>
  <c r="R5313" i="1"/>
  <c r="R5297" i="1"/>
  <c r="R5281" i="1"/>
  <c r="R5265" i="1"/>
  <c r="R5249" i="1"/>
  <c r="R5233" i="1"/>
  <c r="R5217" i="1"/>
  <c r="R5201" i="1"/>
  <c r="R5185" i="1"/>
  <c r="R5169" i="1"/>
  <c r="R5153" i="1"/>
  <c r="R5137" i="1"/>
  <c r="R5121" i="1"/>
  <c r="R5105" i="1"/>
  <c r="R5089" i="1"/>
  <c r="R5073" i="1"/>
  <c r="R5057" i="1"/>
  <c r="R5041" i="1"/>
  <c r="R5025" i="1"/>
  <c r="R5009" i="1"/>
  <c r="R4993" i="1"/>
  <c r="R4977" i="1"/>
  <c r="R4961" i="1"/>
  <c r="R4945" i="1"/>
  <c r="R4929" i="1"/>
  <c r="R4913" i="1"/>
  <c r="R4897" i="1"/>
  <c r="R4881" i="1"/>
  <c r="R4865" i="1"/>
  <c r="R4849" i="1"/>
  <c r="R4833" i="1"/>
  <c r="R4817" i="1"/>
  <c r="R4801" i="1"/>
  <c r="R4785" i="1"/>
  <c r="R4769" i="1"/>
  <c r="R4753" i="1"/>
  <c r="R4737" i="1"/>
  <c r="R4721" i="1"/>
  <c r="R4705" i="1"/>
  <c r="R4689" i="1"/>
  <c r="R4673" i="1"/>
  <c r="R4657" i="1"/>
  <c r="R4641" i="1"/>
  <c r="R4625" i="1"/>
  <c r="R4609" i="1"/>
  <c r="R4593" i="1"/>
  <c r="R4577" i="1"/>
  <c r="R4561" i="1"/>
  <c r="R4545" i="1"/>
  <c r="R4529" i="1"/>
  <c r="R4513" i="1"/>
  <c r="R4497" i="1"/>
  <c r="R4481" i="1"/>
  <c r="R4465" i="1"/>
  <c r="R4449" i="1"/>
  <c r="R4433" i="1"/>
  <c r="R4417" i="1"/>
  <c r="R4401" i="1"/>
  <c r="R4385" i="1"/>
  <c r="R4369" i="1"/>
  <c r="R4353" i="1"/>
  <c r="R4337" i="1"/>
  <c r="R4321" i="1"/>
  <c r="R4305" i="1"/>
  <c r="R4289" i="1"/>
  <c r="R4273" i="1"/>
  <c r="R4257" i="1"/>
  <c r="R4241" i="1"/>
  <c r="R4225" i="1"/>
  <c r="R4209" i="1"/>
  <c r="R4193" i="1"/>
  <c r="R4177" i="1"/>
  <c r="R4161" i="1"/>
  <c r="R4145" i="1"/>
  <c r="R4129" i="1"/>
  <c r="R4113" i="1"/>
  <c r="R4097" i="1"/>
  <c r="R4081" i="1"/>
  <c r="R4065" i="1"/>
  <c r="R4049" i="1"/>
  <c r="R4033" i="1"/>
  <c r="R4017" i="1"/>
  <c r="R4001" i="1"/>
  <c r="R3985" i="1"/>
  <c r="R3969" i="1"/>
  <c r="R3953" i="1"/>
  <c r="R3937" i="1"/>
  <c r="R3921" i="1"/>
  <c r="R3905" i="1"/>
  <c r="R3889" i="1"/>
  <c r="R3873" i="1"/>
  <c r="R3857" i="1"/>
  <c r="R3841" i="1"/>
  <c r="R3825" i="1"/>
  <c r="R3809" i="1"/>
  <c r="R3793" i="1"/>
  <c r="R3777" i="1"/>
  <c r="R3761" i="1"/>
  <c r="R3745" i="1"/>
  <c r="R3729" i="1"/>
  <c r="R3713" i="1"/>
  <c r="R3697" i="1"/>
  <c r="R3681" i="1"/>
  <c r="R3665" i="1"/>
  <c r="R3649" i="1"/>
  <c r="R3633" i="1"/>
  <c r="R3617" i="1"/>
  <c r="R3601" i="1"/>
  <c r="R3585" i="1"/>
  <c r="R3569" i="1"/>
  <c r="R3553" i="1"/>
  <c r="R3537" i="1"/>
  <c r="R3521" i="1"/>
  <c r="R3505" i="1"/>
  <c r="R3489" i="1"/>
  <c r="R3473" i="1"/>
  <c r="R3457" i="1"/>
  <c r="R3441" i="1"/>
  <c r="R3425" i="1"/>
  <c r="R3409" i="1"/>
  <c r="R3393" i="1"/>
  <c r="R3377" i="1"/>
  <c r="R3361" i="1"/>
  <c r="R3345" i="1"/>
  <c r="R3329" i="1"/>
  <c r="R3313" i="1"/>
  <c r="R3297" i="1"/>
  <c r="R3281" i="1"/>
  <c r="R3265" i="1"/>
  <c r="R3249" i="1"/>
  <c r="R3233" i="1"/>
  <c r="R3217" i="1"/>
  <c r="R3201" i="1"/>
  <c r="R3185" i="1"/>
  <c r="R3169" i="1"/>
  <c r="R3153" i="1"/>
  <c r="R3137" i="1"/>
  <c r="R3121" i="1"/>
  <c r="R3105" i="1"/>
  <c r="R3089" i="1"/>
  <c r="R3073" i="1"/>
  <c r="R3057" i="1"/>
  <c r="R3041" i="1"/>
  <c r="R3025" i="1"/>
  <c r="R3009" i="1"/>
  <c r="R2980" i="1"/>
  <c r="R2948" i="1"/>
  <c r="R2916" i="1"/>
  <c r="R2884" i="1"/>
  <c r="R2852" i="1"/>
  <c r="R2820" i="1"/>
  <c r="R2788" i="1"/>
  <c r="R2756" i="1"/>
  <c r="R2724" i="1"/>
  <c r="R2692" i="1"/>
  <c r="R2648" i="1"/>
  <c r="R2584" i="1"/>
  <c r="R2520" i="1"/>
  <c r="R2456" i="1"/>
  <c r="R2392" i="1"/>
  <c r="R2328" i="1"/>
  <c r="R2264" i="1"/>
  <c r="R2200" i="1"/>
  <c r="R2136" i="1"/>
  <c r="R2072" i="1"/>
  <c r="R2008" i="1"/>
  <c r="R1944" i="1"/>
  <c r="R1880" i="1"/>
  <c r="R1816" i="1"/>
  <c r="R1752" i="1"/>
  <c r="R1688" i="1"/>
  <c r="R1624" i="1"/>
  <c r="R1560" i="1"/>
  <c r="R1496" i="1"/>
  <c r="R1432" i="1"/>
  <c r="R1368" i="1"/>
  <c r="R1304" i="1"/>
  <c r="R1240" i="1"/>
  <c r="R1176" i="1"/>
  <c r="R1057" i="1"/>
  <c r="R929" i="1"/>
  <c r="R801" i="1"/>
  <c r="R673" i="1"/>
  <c r="R545" i="1"/>
  <c r="R417" i="1"/>
  <c r="R249" i="1"/>
  <c r="R2671" i="1"/>
  <c r="R2655" i="1"/>
  <c r="R2639" i="1"/>
  <c r="R2623" i="1"/>
  <c r="R2607" i="1"/>
  <c r="R2591" i="1"/>
  <c r="R2575" i="1"/>
  <c r="R2559" i="1"/>
  <c r="R2543" i="1"/>
  <c r="R2527" i="1"/>
  <c r="R2511" i="1"/>
  <c r="R2495" i="1"/>
  <c r="R2479" i="1"/>
  <c r="R2463" i="1"/>
  <c r="R2447" i="1"/>
  <c r="R2431" i="1"/>
  <c r="R2415" i="1"/>
  <c r="R2399" i="1"/>
  <c r="R2383" i="1"/>
  <c r="R2367" i="1"/>
  <c r="R2351" i="1"/>
  <c r="R2335" i="1"/>
  <c r="R2319" i="1"/>
  <c r="R2303" i="1"/>
  <c r="R2287" i="1"/>
  <c r="R2271" i="1"/>
  <c r="R2255" i="1"/>
  <c r="R2239" i="1"/>
  <c r="R2223" i="1"/>
  <c r="R2207" i="1"/>
  <c r="R2191" i="1"/>
  <c r="R2175" i="1"/>
  <c r="R2159" i="1"/>
  <c r="R2143" i="1"/>
  <c r="R2127" i="1"/>
  <c r="R2111" i="1"/>
  <c r="R2095" i="1"/>
  <c r="R2079" i="1"/>
  <c r="R2063" i="1"/>
  <c r="R2047" i="1"/>
  <c r="R2031" i="1"/>
  <c r="R2015" i="1"/>
  <c r="R1999" i="1"/>
  <c r="R1983" i="1"/>
  <c r="R1967" i="1"/>
  <c r="R1951" i="1"/>
  <c r="R1935" i="1"/>
  <c r="R1919" i="1"/>
  <c r="R1903" i="1"/>
  <c r="R1887" i="1"/>
  <c r="R1871" i="1"/>
  <c r="R1855" i="1"/>
  <c r="R1839" i="1"/>
  <c r="R1823" i="1"/>
  <c r="R1807" i="1"/>
  <c r="R1791" i="1"/>
  <c r="R1775" i="1"/>
  <c r="R1759" i="1"/>
  <c r="R1743" i="1"/>
  <c r="R1727" i="1"/>
  <c r="R1711" i="1"/>
  <c r="R1695" i="1"/>
  <c r="R1679" i="1"/>
  <c r="R1663" i="1"/>
  <c r="R1647" i="1"/>
  <c r="R1631" i="1"/>
  <c r="R1615" i="1"/>
  <c r="R1599" i="1"/>
  <c r="R1583" i="1"/>
  <c r="R1567" i="1"/>
  <c r="R1551" i="1"/>
  <c r="R1535" i="1"/>
  <c r="R1519" i="1"/>
  <c r="R1503" i="1"/>
  <c r="R1487" i="1"/>
  <c r="R1471" i="1"/>
  <c r="R1455" i="1"/>
  <c r="R1439" i="1"/>
  <c r="R1423" i="1"/>
  <c r="R1407" i="1"/>
  <c r="R1391" i="1"/>
  <c r="R1375" i="1"/>
  <c r="R1359" i="1"/>
  <c r="R1343" i="1"/>
  <c r="R1327" i="1"/>
  <c r="R1311" i="1"/>
  <c r="R1295" i="1"/>
  <c r="R1279" i="1"/>
  <c r="R1263" i="1"/>
  <c r="R1247" i="1"/>
  <c r="R1231" i="1"/>
  <c r="R1215" i="1"/>
  <c r="R1199" i="1"/>
  <c r="R1183" i="1"/>
  <c r="R1166" i="1"/>
  <c r="R1135" i="1"/>
  <c r="R1103" i="1"/>
  <c r="R1071" i="1"/>
  <c r="R1039" i="1"/>
  <c r="R1007" i="1"/>
  <c r="R975" i="1"/>
  <c r="R943" i="1"/>
  <c r="R911" i="1"/>
  <c r="R879" i="1"/>
  <c r="R847" i="1"/>
  <c r="R815" i="1"/>
  <c r="R783" i="1"/>
  <c r="R751" i="1"/>
  <c r="R719" i="1"/>
  <c r="R687" i="1"/>
  <c r="R655" i="1"/>
  <c r="R623" i="1"/>
  <c r="R591" i="1"/>
  <c r="R559" i="1"/>
  <c r="R527" i="1"/>
  <c r="R495" i="1"/>
  <c r="R463" i="1"/>
  <c r="R431" i="1"/>
  <c r="R399" i="1"/>
  <c r="R367" i="1"/>
  <c r="R335" i="1"/>
  <c r="R277" i="1"/>
  <c r="R213" i="1"/>
  <c r="R149" i="1"/>
  <c r="R85" i="1"/>
  <c r="R21" i="1"/>
  <c r="R2990" i="1"/>
  <c r="R2974" i="1"/>
  <c r="R2958" i="1"/>
  <c r="R2942" i="1"/>
  <c r="R2926" i="1"/>
  <c r="R2910" i="1"/>
  <c r="R2894" i="1"/>
  <c r="R2878" i="1"/>
  <c r="R2862" i="1"/>
  <c r="R2846" i="1"/>
  <c r="R2830" i="1"/>
  <c r="R2814" i="1"/>
  <c r="R2798" i="1"/>
  <c r="R2782" i="1"/>
  <c r="R2766" i="1"/>
  <c r="R2750" i="1"/>
  <c r="R2734" i="1"/>
  <c r="R2718" i="1"/>
  <c r="R2702" i="1"/>
  <c r="R2686" i="1"/>
  <c r="R2670" i="1"/>
  <c r="R2654" i="1"/>
  <c r="R2638" i="1"/>
  <c r="R2622" i="1"/>
  <c r="R2606" i="1"/>
  <c r="R2590" i="1"/>
  <c r="R2574" i="1"/>
  <c r="R2558" i="1"/>
  <c r="R2542" i="1"/>
  <c r="R2526" i="1"/>
  <c r="R2510" i="1"/>
  <c r="R2494" i="1"/>
  <c r="R2478" i="1"/>
  <c r="R2462" i="1"/>
  <c r="R2446" i="1"/>
  <c r="R2430" i="1"/>
  <c r="R2414" i="1"/>
  <c r="R2398" i="1"/>
  <c r="R2382" i="1"/>
  <c r="R2366" i="1"/>
  <c r="R2350" i="1"/>
  <c r="R2334" i="1"/>
  <c r="R2318" i="1"/>
  <c r="R2302" i="1"/>
  <c r="R2286" i="1"/>
  <c r="R2270" i="1"/>
  <c r="R2254" i="1"/>
  <c r="R2238" i="1"/>
  <c r="R2222" i="1"/>
  <c r="R2206" i="1"/>
  <c r="R2190" i="1"/>
  <c r="R2174" i="1"/>
  <c r="R2158" i="1"/>
  <c r="R2142" i="1"/>
  <c r="R2126" i="1"/>
  <c r="R2110" i="1"/>
  <c r="R2094" i="1"/>
  <c r="R2078" i="1"/>
  <c r="R2062" i="1"/>
  <c r="R2046" i="1"/>
  <c r="R2030" i="1"/>
  <c r="R2014" i="1"/>
  <c r="R1998" i="1"/>
  <c r="R1982" i="1"/>
  <c r="R1966" i="1"/>
  <c r="R1950" i="1"/>
  <c r="R1934" i="1"/>
  <c r="R1918" i="1"/>
  <c r="R1902" i="1"/>
  <c r="R1886" i="1"/>
  <c r="R1870" i="1"/>
  <c r="R1854" i="1"/>
  <c r="R1838" i="1"/>
  <c r="R1822" i="1"/>
  <c r="R1806" i="1"/>
  <c r="R1790" i="1"/>
  <c r="R1774" i="1"/>
  <c r="R1758" i="1"/>
  <c r="R1742" i="1"/>
  <c r="R1726" i="1"/>
  <c r="R1710" i="1"/>
  <c r="R1694" i="1"/>
  <c r="R1678" i="1"/>
  <c r="R1662" i="1"/>
  <c r="R1646" i="1"/>
  <c r="R1630" i="1"/>
  <c r="R1614" i="1"/>
  <c r="R1598" i="1"/>
  <c r="R1582" i="1"/>
  <c r="R1566" i="1"/>
  <c r="R1550" i="1"/>
  <c r="R1534" i="1"/>
  <c r="R1518" i="1"/>
  <c r="R1502" i="1"/>
  <c r="R1486" i="1"/>
  <c r="R1470" i="1"/>
  <c r="R1454" i="1"/>
  <c r="R1438" i="1"/>
  <c r="R1422" i="1"/>
  <c r="R1406" i="1"/>
  <c r="R1390" i="1"/>
  <c r="R1374" i="1"/>
  <c r="R1358" i="1"/>
  <c r="R1342" i="1"/>
  <c r="R1326" i="1"/>
  <c r="R1310" i="1"/>
  <c r="R1294" i="1"/>
  <c r="R1278" i="1"/>
  <c r="R1262" i="1"/>
  <c r="R1246" i="1"/>
  <c r="R1230" i="1"/>
  <c r="R1214" i="1"/>
  <c r="R1198" i="1"/>
  <c r="R1182" i="1"/>
  <c r="R1165" i="1"/>
  <c r="R1133" i="1"/>
  <c r="R1101" i="1"/>
  <c r="R1069" i="1"/>
  <c r="R1037" i="1"/>
  <c r="R1005" i="1"/>
  <c r="R973" i="1"/>
  <c r="R941" i="1"/>
  <c r="R909" i="1"/>
  <c r="R877" i="1"/>
  <c r="R845" i="1"/>
  <c r="R813" i="1"/>
  <c r="R781" i="1"/>
  <c r="R749" i="1"/>
  <c r="R717" i="1"/>
  <c r="R685" i="1"/>
  <c r="R653" i="1"/>
  <c r="R621" i="1"/>
  <c r="R589" i="1"/>
  <c r="R557" i="1"/>
  <c r="R525" i="1"/>
  <c r="R493" i="1"/>
  <c r="R461" i="1"/>
  <c r="R429" i="1"/>
  <c r="R397" i="1"/>
  <c r="R365" i="1"/>
  <c r="R333" i="1"/>
  <c r="R273" i="1"/>
  <c r="R209" i="1"/>
  <c r="R145" i="1"/>
  <c r="R81" i="1"/>
  <c r="R17" i="1"/>
  <c r="R2993" i="1"/>
  <c r="R2977" i="1"/>
  <c r="R2961" i="1"/>
  <c r="R2945" i="1"/>
  <c r="R2929" i="1"/>
  <c r="R2913" i="1"/>
  <c r="R2897" i="1"/>
  <c r="R2881" i="1"/>
  <c r="R2865" i="1"/>
  <c r="R2849" i="1"/>
  <c r="R2833" i="1"/>
  <c r="R2817" i="1"/>
  <c r="R2801" i="1"/>
  <c r="R2785" i="1"/>
  <c r="R2769" i="1"/>
  <c r="R2753" i="1"/>
  <c r="R2737" i="1"/>
  <c r="R2721" i="1"/>
  <c r="R2705" i="1"/>
  <c r="R2689" i="1"/>
  <c r="R2673" i="1"/>
  <c r="R2657" i="1"/>
  <c r="R2641" i="1"/>
  <c r="R2625" i="1"/>
  <c r="R2609" i="1"/>
  <c r="R2593" i="1"/>
  <c r="R2577" i="1"/>
  <c r="R2561" i="1"/>
  <c r="R2545" i="1"/>
  <c r="R2529" i="1"/>
  <c r="R2513" i="1"/>
  <c r="R2497" i="1"/>
  <c r="R2481" i="1"/>
  <c r="R2465" i="1"/>
  <c r="R2449" i="1"/>
  <c r="R2433" i="1"/>
  <c r="R2417" i="1"/>
  <c r="R2401" i="1"/>
  <c r="R2385" i="1"/>
  <c r="R2369" i="1"/>
  <c r="R2353" i="1"/>
  <c r="R2337" i="1"/>
  <c r="R2321" i="1"/>
  <c r="R2305" i="1"/>
  <c r="R2289" i="1"/>
  <c r="R2273" i="1"/>
  <c r="R2257" i="1"/>
  <c r="R2241" i="1"/>
  <c r="R2225" i="1"/>
  <c r="R2209" i="1"/>
  <c r="R2193" i="1"/>
  <c r="R2173" i="1"/>
  <c r="R2141" i="1"/>
  <c r="R2109" i="1"/>
  <c r="R2077" i="1"/>
  <c r="R2045" i="1"/>
  <c r="R2013" i="1"/>
  <c r="R1981" i="1"/>
  <c r="R1949" i="1"/>
  <c r="R1917" i="1"/>
  <c r="R1885" i="1"/>
  <c r="R1853" i="1"/>
  <c r="R1821" i="1"/>
  <c r="R1789" i="1"/>
  <c r="R1757" i="1"/>
  <c r="R1725" i="1"/>
  <c r="R1693" i="1"/>
  <c r="R1661" i="1"/>
  <c r="R1629" i="1"/>
  <c r="R1597" i="1"/>
  <c r="R1565" i="1"/>
  <c r="R1533" i="1"/>
  <c r="R1501" i="1"/>
  <c r="R1469" i="1"/>
  <c r="R1437" i="1"/>
  <c r="R1405" i="1"/>
  <c r="R1373" i="1"/>
  <c r="R201" i="1"/>
  <c r="R6877" i="1"/>
  <c r="R6861" i="1"/>
  <c r="R6845" i="1"/>
  <c r="R6829" i="1"/>
  <c r="R6813" i="1"/>
  <c r="R6797" i="1"/>
  <c r="R6781" i="1"/>
  <c r="R6765" i="1"/>
  <c r="R6749" i="1"/>
  <c r="R6733" i="1"/>
  <c r="R6717" i="1"/>
  <c r="R6701" i="1"/>
  <c r="R6685" i="1"/>
  <c r="R6669" i="1"/>
  <c r="R6653" i="1"/>
  <c r="R6637" i="1"/>
  <c r="R6621" i="1"/>
  <c r="R6605" i="1"/>
  <c r="R6589" i="1"/>
  <c r="R6573" i="1"/>
  <c r="R6557" i="1"/>
  <c r="R6541" i="1"/>
  <c r="R6525" i="1"/>
  <c r="R6509" i="1"/>
  <c r="R6493" i="1"/>
  <c r="R6477" i="1"/>
  <c r="R6461" i="1"/>
  <c r="R6445" i="1"/>
  <c r="R6429" i="1"/>
  <c r="R6413" i="1"/>
  <c r="R6397" i="1"/>
  <c r="R6381" i="1"/>
  <c r="R6365" i="1"/>
  <c r="R6349" i="1"/>
  <c r="R6333" i="1"/>
  <c r="R6317" i="1"/>
  <c r="R6301" i="1"/>
  <c r="R6285" i="1"/>
  <c r="R6269" i="1"/>
  <c r="R6253" i="1"/>
  <c r="R6237" i="1"/>
  <c r="R6221" i="1"/>
  <c r="R6205" i="1"/>
  <c r="R6189" i="1"/>
  <c r="R6173" i="1"/>
  <c r="R6157" i="1"/>
  <c r="R6141" i="1"/>
  <c r="R6125" i="1"/>
  <c r="R6109" i="1"/>
  <c r="R6093" i="1"/>
  <c r="R6077" i="1"/>
  <c r="R6061" i="1"/>
  <c r="R6045" i="1"/>
  <c r="R6029" i="1"/>
  <c r="R6013" i="1"/>
  <c r="R5997" i="1"/>
  <c r="R5981" i="1"/>
  <c r="R5965" i="1"/>
  <c r="R5949" i="1"/>
  <c r="R5933" i="1"/>
  <c r="R5917" i="1"/>
  <c r="R5901" i="1"/>
  <c r="R5885" i="1"/>
  <c r="R5869" i="1"/>
  <c r="R5853" i="1"/>
  <c r="R5837" i="1"/>
  <c r="R5821" i="1"/>
  <c r="R5805" i="1"/>
  <c r="R5789" i="1"/>
  <c r="R5773" i="1"/>
  <c r="R5757" i="1"/>
  <c r="R5741" i="1"/>
  <c r="R5725" i="1"/>
  <c r="R5709" i="1"/>
  <c r="R5693" i="1"/>
  <c r="R5677" i="1"/>
  <c r="R5661" i="1"/>
  <c r="R5645" i="1"/>
  <c r="R5629" i="1"/>
  <c r="R5613" i="1"/>
  <c r="R5597" i="1"/>
  <c r="R5581" i="1"/>
  <c r="R5565" i="1"/>
  <c r="R5549" i="1"/>
  <c r="R5533" i="1"/>
  <c r="R5517" i="1"/>
  <c r="R5501" i="1"/>
  <c r="R5485" i="1"/>
  <c r="R5469" i="1"/>
  <c r="R5453" i="1"/>
  <c r="R5437" i="1"/>
  <c r="R5421" i="1"/>
  <c r="R5405" i="1"/>
  <c r="R5389" i="1"/>
  <c r="R5373" i="1"/>
  <c r="R5357" i="1"/>
  <c r="R5341" i="1"/>
  <c r="R5325" i="1"/>
  <c r="R5309" i="1"/>
  <c r="R5293" i="1"/>
  <c r="R5277" i="1"/>
  <c r="R5261" i="1"/>
  <c r="R5245" i="1"/>
  <c r="R5229" i="1"/>
  <c r="R5213" i="1"/>
  <c r="R5197" i="1"/>
  <c r="R5181" i="1"/>
  <c r="R5165" i="1"/>
  <c r="R5149" i="1"/>
  <c r="R5133" i="1"/>
  <c r="R5117" i="1"/>
  <c r="R5101" i="1"/>
  <c r="R5085" i="1"/>
  <c r="R5069" i="1"/>
  <c r="R5053" i="1"/>
  <c r="R5037" i="1"/>
  <c r="R5021" i="1"/>
  <c r="R5005" i="1"/>
  <c r="R4989" i="1"/>
  <c r="R4973" i="1"/>
  <c r="R4957" i="1"/>
  <c r="R4941" i="1"/>
  <c r="R4925" i="1"/>
  <c r="R4909" i="1"/>
  <c r="R4893" i="1"/>
  <c r="R4877" i="1"/>
  <c r="R4861" i="1"/>
  <c r="R4845" i="1"/>
  <c r="R4829" i="1"/>
  <c r="R4813" i="1"/>
  <c r="R4797" i="1"/>
  <c r="R4781" i="1"/>
  <c r="R4765" i="1"/>
  <c r="R4749" i="1"/>
  <c r="R4733" i="1"/>
  <c r="R4717" i="1"/>
  <c r="R4701" i="1"/>
  <c r="R4685" i="1"/>
  <c r="R4669" i="1"/>
  <c r="R4653" i="1"/>
  <c r="R4637" i="1"/>
  <c r="R4621" i="1"/>
  <c r="R4605" i="1"/>
  <c r="R4589" i="1"/>
  <c r="R4573" i="1"/>
  <c r="R4557" i="1"/>
  <c r="R4541" i="1"/>
  <c r="R4525" i="1"/>
  <c r="R4509" i="1"/>
  <c r="R4493" i="1"/>
  <c r="R4477" i="1"/>
  <c r="R4461" i="1"/>
  <c r="R4445" i="1"/>
  <c r="R4429" i="1"/>
  <c r="R4413" i="1"/>
  <c r="R4397" i="1"/>
  <c r="R4381" i="1"/>
  <c r="R4365" i="1"/>
  <c r="R4349" i="1"/>
  <c r="R4333" i="1"/>
  <c r="R4317" i="1"/>
  <c r="R4301" i="1"/>
  <c r="R4285" i="1"/>
  <c r="R4269" i="1"/>
  <c r="R4253" i="1"/>
  <c r="R4237" i="1"/>
  <c r="R4221" i="1"/>
  <c r="R4205" i="1"/>
  <c r="R4189" i="1"/>
  <c r="R4173" i="1"/>
  <c r="R4157" i="1"/>
  <c r="R4141" i="1"/>
  <c r="R4125" i="1"/>
  <c r="R4109" i="1"/>
  <c r="R4093" i="1"/>
  <c r="R4077" i="1"/>
  <c r="R4061" i="1"/>
  <c r="R4045" i="1"/>
  <c r="R4029" i="1"/>
  <c r="R4013" i="1"/>
  <c r="R3997" i="1"/>
  <c r="R3981" i="1"/>
  <c r="R3965" i="1"/>
  <c r="R3949" i="1"/>
  <c r="R3933" i="1"/>
  <c r="R3917" i="1"/>
  <c r="R3901" i="1"/>
  <c r="R3885" i="1"/>
  <c r="R3869" i="1"/>
  <c r="R3853" i="1"/>
  <c r="R3837" i="1"/>
  <c r="R3821" i="1"/>
  <c r="R3805" i="1"/>
  <c r="R3789" i="1"/>
  <c r="R3773" i="1"/>
  <c r="R3757" i="1"/>
  <c r="R3741" i="1"/>
  <c r="R3725" i="1"/>
  <c r="R3709" i="1"/>
  <c r="R3693" i="1"/>
  <c r="R3677" i="1"/>
  <c r="R3661" i="1"/>
  <c r="R3645" i="1"/>
  <c r="R3629" i="1"/>
  <c r="R3613" i="1"/>
  <c r="R3597" i="1"/>
  <c r="R3581" i="1"/>
  <c r="R3565" i="1"/>
  <c r="R3549" i="1"/>
  <c r="R3533" i="1"/>
  <c r="R3517" i="1"/>
  <c r="R3501" i="1"/>
  <c r="R3485" i="1"/>
  <c r="R3469" i="1"/>
  <c r="R3453" i="1"/>
  <c r="R3437" i="1"/>
  <c r="R3421" i="1"/>
  <c r="R3405" i="1"/>
  <c r="R3389" i="1"/>
  <c r="R3373" i="1"/>
  <c r="R3357" i="1"/>
  <c r="R3341" i="1"/>
  <c r="R3325" i="1"/>
  <c r="R3309" i="1"/>
  <c r="R3293" i="1"/>
  <c r="R3277" i="1"/>
  <c r="R3261" i="1"/>
  <c r="R3245" i="1"/>
  <c r="R3229" i="1"/>
  <c r="R3213" i="1"/>
  <c r="R3197" i="1"/>
  <c r="R3181" i="1"/>
  <c r="R3165" i="1"/>
  <c r="R3149" i="1"/>
  <c r="R3133" i="1"/>
  <c r="R3117" i="1"/>
  <c r="R3101" i="1"/>
  <c r="R3085" i="1"/>
  <c r="R3069" i="1"/>
  <c r="R3053" i="1"/>
  <c r="R3037" i="1"/>
  <c r="R3021" i="1"/>
  <c r="R3004" i="1"/>
  <c r="R2972" i="1"/>
  <c r="R2940" i="1"/>
  <c r="R2908" i="1"/>
  <c r="R2876" i="1"/>
  <c r="R2844" i="1"/>
  <c r="R2812" i="1"/>
  <c r="R2780" i="1"/>
  <c r="R2748" i="1"/>
  <c r="R2716" i="1"/>
  <c r="R2684" i="1"/>
  <c r="R2632" i="1"/>
  <c r="R2568" i="1"/>
  <c r="R2504" i="1"/>
  <c r="R2440" i="1"/>
  <c r="R2376" i="1"/>
  <c r="R2312" i="1"/>
  <c r="R2248" i="1"/>
  <c r="R2184" i="1"/>
  <c r="R2120" i="1"/>
  <c r="R2056" i="1"/>
  <c r="R1992" i="1"/>
  <c r="R1928" i="1"/>
  <c r="R1864" i="1"/>
  <c r="R1800" i="1"/>
  <c r="R1736" i="1"/>
  <c r="R1672" i="1"/>
  <c r="R1608" i="1"/>
  <c r="R1544" i="1"/>
  <c r="R1480" i="1"/>
  <c r="R1416" i="1"/>
  <c r="R1352" i="1"/>
  <c r="R1288" i="1"/>
  <c r="R1224" i="1"/>
  <c r="R1153" i="1"/>
  <c r="R1025" i="1"/>
  <c r="R897" i="1"/>
  <c r="R769" i="1"/>
  <c r="R641" i="1"/>
  <c r="R513" i="1"/>
  <c r="R385" i="1"/>
  <c r="R185" i="1"/>
  <c r="R2667" i="1"/>
  <c r="R2651" i="1"/>
  <c r="R2635" i="1"/>
  <c r="R2619" i="1"/>
  <c r="R2603" i="1"/>
  <c r="R2587" i="1"/>
  <c r="R2571" i="1"/>
  <c r="R2555" i="1"/>
  <c r="R2539" i="1"/>
  <c r="R2523" i="1"/>
  <c r="R2507" i="1"/>
  <c r="R2491" i="1"/>
  <c r="R2475" i="1"/>
  <c r="R2459" i="1"/>
  <c r="R2443" i="1"/>
  <c r="R2427" i="1"/>
  <c r="R2411" i="1"/>
  <c r="R2395" i="1"/>
  <c r="R2379" i="1"/>
  <c r="R2363" i="1"/>
  <c r="R2347" i="1"/>
  <c r="R2331" i="1"/>
  <c r="R2315" i="1"/>
  <c r="R2299" i="1"/>
  <c r="R2283" i="1"/>
  <c r="R2267" i="1"/>
  <c r="R2251" i="1"/>
  <c r="R2235" i="1"/>
  <c r="R2219" i="1"/>
  <c r="R2203" i="1"/>
  <c r="R2187" i="1"/>
  <c r="R2171" i="1"/>
  <c r="R2155" i="1"/>
  <c r="R2139" i="1"/>
  <c r="R2123" i="1"/>
  <c r="R2107" i="1"/>
  <c r="R2091" i="1"/>
  <c r="R2075" i="1"/>
  <c r="R2059" i="1"/>
  <c r="R2043" i="1"/>
  <c r="R2027" i="1"/>
  <c r="R2011" i="1"/>
  <c r="R1995" i="1"/>
  <c r="R1979" i="1"/>
  <c r="R1963" i="1"/>
  <c r="R1947" i="1"/>
  <c r="R1931" i="1"/>
  <c r="R1915" i="1"/>
  <c r="R1899" i="1"/>
  <c r="R1883" i="1"/>
  <c r="R1867" i="1"/>
  <c r="R1851" i="1"/>
  <c r="R1835" i="1"/>
  <c r="R1819" i="1"/>
  <c r="R1803" i="1"/>
  <c r="R1787" i="1"/>
  <c r="R1771" i="1"/>
  <c r="R1755" i="1"/>
  <c r="R1739" i="1"/>
  <c r="R1723" i="1"/>
  <c r="R1707" i="1"/>
  <c r="R1691" i="1"/>
  <c r="R1675" i="1"/>
  <c r="R1659" i="1"/>
  <c r="R1643" i="1"/>
  <c r="R1627" i="1"/>
  <c r="R1611" i="1"/>
  <c r="R1595" i="1"/>
  <c r="R1579" i="1"/>
  <c r="R1563" i="1"/>
  <c r="R1547" i="1"/>
  <c r="R1531" i="1"/>
  <c r="R1515" i="1"/>
  <c r="R1499" i="1"/>
  <c r="R1483" i="1"/>
  <c r="R1467" i="1"/>
  <c r="R1451" i="1"/>
  <c r="R1435" i="1"/>
  <c r="R1419" i="1"/>
  <c r="R1403" i="1"/>
  <c r="R1387" i="1"/>
  <c r="R1371" i="1"/>
  <c r="R1355" i="1"/>
  <c r="R1339" i="1"/>
  <c r="R1323" i="1"/>
  <c r="R1307" i="1"/>
  <c r="R1291" i="1"/>
  <c r="R1275" i="1"/>
  <c r="R1259" i="1"/>
  <c r="R1243" i="1"/>
  <c r="R1227" i="1"/>
  <c r="R1211" i="1"/>
  <c r="R1195" i="1"/>
  <c r="R1179" i="1"/>
  <c r="R1159" i="1"/>
  <c r="R1127" i="1"/>
  <c r="R1095" i="1"/>
  <c r="R1063" i="1"/>
  <c r="R1031" i="1"/>
  <c r="R999" i="1"/>
  <c r="R967" i="1"/>
  <c r="R935" i="1"/>
  <c r="R903" i="1"/>
  <c r="R871" i="1"/>
  <c r="R839" i="1"/>
  <c r="R807" i="1"/>
  <c r="R775" i="1"/>
  <c r="R743" i="1"/>
  <c r="R711" i="1"/>
  <c r="R679" i="1"/>
  <c r="R647" i="1"/>
  <c r="R615" i="1"/>
  <c r="R583" i="1"/>
  <c r="R551" i="1"/>
  <c r="R519" i="1"/>
  <c r="R487" i="1"/>
  <c r="R455" i="1"/>
  <c r="R423" i="1"/>
  <c r="R391" i="1"/>
  <c r="R359" i="1"/>
  <c r="R325" i="1"/>
  <c r="R261" i="1"/>
  <c r="R197" i="1"/>
  <c r="R133" i="1"/>
  <c r="R69" i="1"/>
  <c r="R3002" i="1"/>
  <c r="R2986" i="1"/>
  <c r="R2970" i="1"/>
  <c r="R2954" i="1"/>
  <c r="R2938" i="1"/>
  <c r="R2922" i="1"/>
  <c r="R2906" i="1"/>
  <c r="R2890" i="1"/>
  <c r="R2874" i="1"/>
  <c r="R2858" i="1"/>
  <c r="R2842" i="1"/>
  <c r="R2826" i="1"/>
  <c r="R2810" i="1"/>
  <c r="R2794" i="1"/>
  <c r="R2778" i="1"/>
  <c r="R2762" i="1"/>
  <c r="R2746" i="1"/>
  <c r="R2730" i="1"/>
  <c r="R2714" i="1"/>
  <c r="R2698" i="1"/>
  <c r="R2682" i="1"/>
  <c r="R2666" i="1"/>
  <c r="R2650" i="1"/>
  <c r="R2634" i="1"/>
  <c r="R2618" i="1"/>
  <c r="R2602" i="1"/>
  <c r="R2586" i="1"/>
  <c r="R2570" i="1"/>
  <c r="R2554" i="1"/>
  <c r="R2538" i="1"/>
  <c r="R2522" i="1"/>
  <c r="R2506" i="1"/>
  <c r="R2490" i="1"/>
  <c r="R2474" i="1"/>
  <c r="R2458" i="1"/>
  <c r="R2442" i="1"/>
  <c r="R2426" i="1"/>
  <c r="R2410" i="1"/>
  <c r="R2394" i="1"/>
  <c r="R2378" i="1"/>
  <c r="R2362" i="1"/>
  <c r="R2346" i="1"/>
  <c r="R2330" i="1"/>
  <c r="R2314" i="1"/>
  <c r="R2298" i="1"/>
  <c r="R2282" i="1"/>
  <c r="R2266" i="1"/>
  <c r="R2250" i="1"/>
  <c r="R2234" i="1"/>
  <c r="R2218" i="1"/>
  <c r="R2202" i="1"/>
  <c r="R2186" i="1"/>
  <c r="R2170" i="1"/>
  <c r="R2154" i="1"/>
  <c r="R2138" i="1"/>
  <c r="R2122" i="1"/>
  <c r="R2106" i="1"/>
  <c r="R2090" i="1"/>
  <c r="R2074" i="1"/>
  <c r="R2058" i="1"/>
  <c r="R2042" i="1"/>
  <c r="R2026" i="1"/>
  <c r="R2010" i="1"/>
  <c r="R1994" i="1"/>
  <c r="R1978" i="1"/>
  <c r="R1962" i="1"/>
  <c r="R1946" i="1"/>
  <c r="R1930" i="1"/>
  <c r="R1914" i="1"/>
  <c r="R1898" i="1"/>
  <c r="R1882" i="1"/>
  <c r="R1866" i="1"/>
  <c r="R1850" i="1"/>
  <c r="R1834" i="1"/>
  <c r="R1818" i="1"/>
  <c r="R1802" i="1"/>
  <c r="R1786" i="1"/>
  <c r="R1770" i="1"/>
  <c r="R1754" i="1"/>
  <c r="R1738" i="1"/>
  <c r="R1722" i="1"/>
  <c r="R1706" i="1"/>
  <c r="R1690" i="1"/>
  <c r="R1674" i="1"/>
  <c r="R1658" i="1"/>
  <c r="R1642" i="1"/>
  <c r="R1626" i="1"/>
  <c r="R1610" i="1"/>
  <c r="R1594" i="1"/>
  <c r="R1578" i="1"/>
  <c r="R1562" i="1"/>
  <c r="R1546" i="1"/>
  <c r="R1530" i="1"/>
  <c r="R1514" i="1"/>
  <c r="R1498" i="1"/>
  <c r="R1482" i="1"/>
  <c r="R1466" i="1"/>
  <c r="R1450" i="1"/>
  <c r="R1434" i="1"/>
  <c r="R1418" i="1"/>
  <c r="R1402" i="1"/>
  <c r="R1386" i="1"/>
  <c r="R1370" i="1"/>
  <c r="R1354" i="1"/>
  <c r="R1338" i="1"/>
  <c r="R1322" i="1"/>
  <c r="R1306" i="1"/>
  <c r="R1290" i="1"/>
  <c r="R1274" i="1"/>
  <c r="R1258" i="1"/>
  <c r="R1242" i="1"/>
  <c r="R1226" i="1"/>
  <c r="R1210" i="1"/>
  <c r="R1194" i="1"/>
  <c r="R1178" i="1"/>
  <c r="R1157" i="1"/>
  <c r="R1125" i="1"/>
  <c r="R1093" i="1"/>
  <c r="R1061" i="1"/>
  <c r="R1029" i="1"/>
  <c r="R997" i="1"/>
  <c r="R965" i="1"/>
  <c r="R933" i="1"/>
  <c r="R901" i="1"/>
  <c r="R869" i="1"/>
  <c r="R837" i="1"/>
  <c r="R805" i="1"/>
  <c r="R773" i="1"/>
  <c r="R741" i="1"/>
  <c r="R709" i="1"/>
  <c r="R677" i="1"/>
  <c r="R645" i="1"/>
  <c r="R613" i="1"/>
  <c r="R581" i="1"/>
  <c r="R549" i="1"/>
  <c r="R517" i="1"/>
  <c r="R485" i="1"/>
  <c r="R453" i="1"/>
  <c r="R421" i="1"/>
  <c r="R389" i="1"/>
  <c r="R357" i="1"/>
  <c r="R321" i="1"/>
  <c r="R257" i="1"/>
  <c r="R193" i="1"/>
  <c r="R129" i="1"/>
  <c r="R65" i="1"/>
  <c r="R3005" i="1"/>
  <c r="R2989" i="1"/>
  <c r="R2973" i="1"/>
  <c r="R2957" i="1"/>
  <c r="R2941" i="1"/>
  <c r="R2925" i="1"/>
  <c r="R2909" i="1"/>
  <c r="R2893" i="1"/>
  <c r="R2877" i="1"/>
  <c r="R2861" i="1"/>
  <c r="R2845" i="1"/>
  <c r="R2829" i="1"/>
  <c r="R2813" i="1"/>
  <c r="R2797" i="1"/>
  <c r="R2781" i="1"/>
  <c r="R2765" i="1"/>
  <c r="R2749" i="1"/>
  <c r="R2733" i="1"/>
  <c r="R2717" i="1"/>
  <c r="R2701" i="1"/>
  <c r="R2685" i="1"/>
  <c r="R2669" i="1"/>
  <c r="R2653" i="1"/>
  <c r="R2637" i="1"/>
  <c r="R2621" i="1"/>
  <c r="R2605" i="1"/>
  <c r="R2589" i="1"/>
  <c r="R2573" i="1"/>
  <c r="R2557" i="1"/>
  <c r="R2541" i="1"/>
  <c r="R2525" i="1"/>
  <c r="R2509" i="1"/>
  <c r="R2493" i="1"/>
  <c r="R2477" i="1"/>
  <c r="R2461" i="1"/>
  <c r="R2445" i="1"/>
  <c r="R2429" i="1"/>
  <c r="R2413" i="1"/>
  <c r="R2397" i="1"/>
  <c r="R2381" i="1"/>
  <c r="R2365" i="1"/>
  <c r="R2349" i="1"/>
  <c r="R2333" i="1"/>
  <c r="R2317" i="1"/>
  <c r="R2301" i="1"/>
  <c r="R2285" i="1"/>
  <c r="R2269" i="1"/>
  <c r="R2253" i="1"/>
  <c r="R2237" i="1"/>
  <c r="R2221" i="1"/>
  <c r="R2205" i="1"/>
  <c r="R2189" i="1"/>
  <c r="R2165" i="1"/>
  <c r="R2133" i="1"/>
  <c r="R2101" i="1"/>
  <c r="R2069" i="1"/>
  <c r="R2037" i="1"/>
  <c r="R2005" i="1"/>
  <c r="R1973" i="1"/>
  <c r="R1941" i="1"/>
  <c r="R1909" i="1"/>
  <c r="R1877" i="1"/>
  <c r="R1845" i="1"/>
  <c r="R1813" i="1"/>
  <c r="R1781" i="1"/>
  <c r="R1749" i="1"/>
  <c r="R1717" i="1"/>
  <c r="R1685" i="1"/>
  <c r="R1653" i="1"/>
  <c r="R1621" i="1"/>
  <c r="R1589" i="1"/>
  <c r="R1557" i="1"/>
  <c r="R1525" i="1"/>
  <c r="R1493" i="1"/>
  <c r="R1461" i="1"/>
  <c r="R1429" i="1"/>
  <c r="R1397" i="1"/>
  <c r="R1365" i="1"/>
  <c r="R2169" i="1"/>
  <c r="R2153" i="1"/>
  <c r="R2137" i="1"/>
  <c r="R2121" i="1"/>
  <c r="R2105" i="1"/>
  <c r="R2089" i="1"/>
  <c r="R2073" i="1"/>
  <c r="R2057" i="1"/>
  <c r="R2041" i="1"/>
  <c r="R2025" i="1"/>
  <c r="R2009" i="1"/>
  <c r="R1993" i="1"/>
  <c r="R1977" i="1"/>
  <c r="R1961" i="1"/>
  <c r="R1945" i="1"/>
  <c r="R1929" i="1"/>
  <c r="R1913" i="1"/>
  <c r="R1897" i="1"/>
  <c r="R1881" i="1"/>
  <c r="R1865" i="1"/>
  <c r="R1849" i="1"/>
  <c r="R1833" i="1"/>
  <c r="R1817" i="1"/>
  <c r="R1801" i="1"/>
  <c r="R1785" i="1"/>
  <c r="R1769" i="1"/>
  <c r="R1753" i="1"/>
  <c r="R1737" i="1"/>
  <c r="R1721" i="1"/>
  <c r="R1705" i="1"/>
  <c r="R1689" i="1"/>
  <c r="R1673" i="1"/>
  <c r="R1657" i="1"/>
  <c r="R1641" i="1"/>
  <c r="R1625" i="1"/>
  <c r="R1609" i="1"/>
  <c r="R1593" i="1"/>
  <c r="R1577" i="1"/>
  <c r="R1561" i="1"/>
  <c r="R1545" i="1"/>
  <c r="R1529" i="1"/>
  <c r="R1513" i="1"/>
  <c r="R1497" i="1"/>
  <c r="R1481" i="1"/>
  <c r="R1465" i="1"/>
  <c r="R1449" i="1"/>
  <c r="R1433" i="1"/>
  <c r="R1417" i="1"/>
  <c r="R1401" i="1"/>
  <c r="R1385" i="1"/>
  <c r="R1369" i="1"/>
  <c r="R1353" i="1"/>
  <c r="R1337" i="1"/>
  <c r="R1321" i="1"/>
  <c r="R1305" i="1"/>
  <c r="R1289" i="1"/>
  <c r="R1273" i="1"/>
  <c r="R1257" i="1"/>
  <c r="R1241" i="1"/>
  <c r="R1225" i="1"/>
  <c r="R1209" i="1"/>
  <c r="R1193" i="1"/>
  <c r="R1177" i="1"/>
  <c r="R1155" i="1"/>
  <c r="R1123" i="1"/>
  <c r="R1091" i="1"/>
  <c r="R1059" i="1"/>
  <c r="R1027" i="1"/>
  <c r="R995" i="1"/>
  <c r="R963" i="1"/>
  <c r="R931" i="1"/>
  <c r="R899" i="1"/>
  <c r="R867" i="1"/>
  <c r="R835" i="1"/>
  <c r="R803" i="1"/>
  <c r="R771" i="1"/>
  <c r="R739" i="1"/>
  <c r="R707" i="1"/>
  <c r="R675" i="1"/>
  <c r="R643" i="1"/>
  <c r="R611" i="1"/>
  <c r="R579" i="1"/>
  <c r="R547" i="1"/>
  <c r="R515" i="1"/>
  <c r="R483" i="1"/>
  <c r="R451" i="1"/>
  <c r="R419" i="1"/>
  <c r="R387" i="1"/>
  <c r="R355" i="1"/>
  <c r="R317" i="1"/>
  <c r="R253" i="1"/>
  <c r="R189" i="1"/>
  <c r="R125" i="1"/>
  <c r="R61" i="1"/>
  <c r="R1168" i="1"/>
  <c r="R1152" i="1"/>
  <c r="R1136" i="1"/>
  <c r="R1120" i="1"/>
  <c r="R1104" i="1"/>
  <c r="R1088" i="1"/>
  <c r="R1072" i="1"/>
  <c r="R1056" i="1"/>
  <c r="R1040" i="1"/>
  <c r="R1024" i="1"/>
  <c r="R1008" i="1"/>
  <c r="R992" i="1"/>
  <c r="R976" i="1"/>
  <c r="R960" i="1"/>
  <c r="R944" i="1"/>
  <c r="R928" i="1"/>
  <c r="R912" i="1"/>
  <c r="R896" i="1"/>
  <c r="R880" i="1"/>
  <c r="R864" i="1"/>
  <c r="R848" i="1"/>
  <c r="R832" i="1"/>
  <c r="R816" i="1"/>
  <c r="R800" i="1"/>
  <c r="R784" i="1"/>
  <c r="R768" i="1"/>
  <c r="R752" i="1"/>
  <c r="R736" i="1"/>
  <c r="R720" i="1"/>
  <c r="R704" i="1"/>
  <c r="R688" i="1"/>
  <c r="R672" i="1"/>
  <c r="R656" i="1"/>
  <c r="R640" i="1"/>
  <c r="R624" i="1"/>
  <c r="R608" i="1"/>
  <c r="R592" i="1"/>
  <c r="R576" i="1"/>
  <c r="R560" i="1"/>
  <c r="R544" i="1"/>
  <c r="R528" i="1"/>
  <c r="R512" i="1"/>
  <c r="R496" i="1"/>
  <c r="R480" i="1"/>
  <c r="R464" i="1"/>
  <c r="R448" i="1"/>
  <c r="R432" i="1"/>
  <c r="R416" i="1"/>
  <c r="R400" i="1"/>
  <c r="R384" i="1"/>
  <c r="R368" i="1"/>
  <c r="R352" i="1"/>
  <c r="R336" i="1"/>
  <c r="R320" i="1"/>
  <c r="R304" i="1"/>
  <c r="R288" i="1"/>
  <c r="R272" i="1"/>
  <c r="R256" i="1"/>
  <c r="R240" i="1"/>
  <c r="R224" i="1"/>
  <c r="R208" i="1"/>
  <c r="R192" i="1"/>
  <c r="R176" i="1"/>
  <c r="R160" i="1"/>
  <c r="R144" i="1"/>
  <c r="R128" i="1"/>
  <c r="R112" i="1"/>
  <c r="R96" i="1"/>
  <c r="R80" i="1"/>
  <c r="R64" i="1"/>
  <c r="R48" i="1"/>
  <c r="R32" i="1"/>
  <c r="R16" i="1"/>
  <c r="R315" i="1"/>
  <c r="R299" i="1"/>
  <c r="R283" i="1"/>
  <c r="R267" i="1"/>
  <c r="R251" i="1"/>
  <c r="R235" i="1"/>
  <c r="R219" i="1"/>
  <c r="R203" i="1"/>
  <c r="R187" i="1"/>
  <c r="R171" i="1"/>
  <c r="R155" i="1"/>
  <c r="R139" i="1"/>
  <c r="R123" i="1"/>
  <c r="R107" i="1"/>
  <c r="R91" i="1"/>
  <c r="R75" i="1"/>
  <c r="R59" i="1"/>
  <c r="R43" i="1"/>
  <c r="R27" i="1"/>
  <c r="R1162" i="1"/>
  <c r="R1146" i="1"/>
  <c r="R1130" i="1"/>
  <c r="R1114" i="1"/>
  <c r="R1098" i="1"/>
  <c r="R1082" i="1"/>
  <c r="R1066" i="1"/>
  <c r="R1050" i="1"/>
  <c r="R1034" i="1"/>
  <c r="R1018" i="1"/>
  <c r="R1002" i="1"/>
  <c r="R986" i="1"/>
  <c r="R970" i="1"/>
  <c r="R954" i="1"/>
  <c r="R938" i="1"/>
  <c r="R922" i="1"/>
  <c r="R906" i="1"/>
  <c r="R890" i="1"/>
  <c r="R874" i="1"/>
  <c r="R858" i="1"/>
  <c r="R842" i="1"/>
  <c r="R826" i="1"/>
  <c r="R810" i="1"/>
  <c r="R794" i="1"/>
  <c r="R778" i="1"/>
  <c r="R762" i="1"/>
  <c r="R746" i="1"/>
  <c r="R730" i="1"/>
  <c r="R714" i="1"/>
  <c r="R698" i="1"/>
  <c r="R682" i="1"/>
  <c r="R666" i="1"/>
  <c r="R650" i="1"/>
  <c r="R634" i="1"/>
  <c r="R618" i="1"/>
  <c r="R602" i="1"/>
  <c r="R586" i="1"/>
  <c r="R570" i="1"/>
  <c r="R554" i="1"/>
  <c r="R538" i="1"/>
  <c r="R522" i="1"/>
  <c r="R506" i="1"/>
  <c r="R490" i="1"/>
  <c r="R474" i="1"/>
  <c r="R458" i="1"/>
  <c r="R442" i="1"/>
  <c r="R426" i="1"/>
  <c r="R410" i="1"/>
  <c r="R394" i="1"/>
  <c r="R378" i="1"/>
  <c r="R362" i="1"/>
  <c r="R346" i="1"/>
  <c r="R330" i="1"/>
  <c r="R314" i="1"/>
  <c r="R298" i="1"/>
  <c r="R282" i="1"/>
  <c r="R266" i="1"/>
  <c r="R250" i="1"/>
  <c r="R234" i="1"/>
  <c r="R218" i="1"/>
  <c r="R202" i="1"/>
  <c r="R186" i="1"/>
  <c r="R170" i="1"/>
  <c r="R154" i="1"/>
  <c r="R138" i="1"/>
  <c r="R122" i="1"/>
  <c r="R106" i="1"/>
  <c r="R90" i="1"/>
  <c r="R74" i="1"/>
  <c r="R58" i="1"/>
  <c r="R42" i="1"/>
  <c r="R26" i="1"/>
  <c r="R1349" i="1"/>
  <c r="R1333" i="1"/>
  <c r="R1317" i="1"/>
  <c r="R1301" i="1"/>
  <c r="R1285" i="1"/>
  <c r="R1269" i="1"/>
  <c r="R1253" i="1"/>
  <c r="R1237" i="1"/>
  <c r="R1221" i="1"/>
  <c r="R1205" i="1"/>
  <c r="R1189" i="1"/>
  <c r="R1173" i="1"/>
  <c r="R1147" i="1"/>
  <c r="R1115" i="1"/>
  <c r="R1083" i="1"/>
  <c r="R1051" i="1"/>
  <c r="R1019" i="1"/>
  <c r="R987" i="1"/>
  <c r="R955" i="1"/>
  <c r="R923" i="1"/>
  <c r="R891" i="1"/>
  <c r="R859" i="1"/>
  <c r="R827" i="1"/>
  <c r="R795" i="1"/>
  <c r="R763" i="1"/>
  <c r="R731" i="1"/>
  <c r="R699" i="1"/>
  <c r="R667" i="1"/>
  <c r="R635" i="1"/>
  <c r="R603" i="1"/>
  <c r="R571" i="1"/>
  <c r="R539" i="1"/>
  <c r="R507" i="1"/>
  <c r="R475" i="1"/>
  <c r="R443" i="1"/>
  <c r="R411" i="1"/>
  <c r="R379" i="1"/>
  <c r="R347" i="1"/>
  <c r="R301" i="1"/>
  <c r="R237" i="1"/>
  <c r="R173" i="1"/>
  <c r="R109" i="1"/>
  <c r="R45" i="1"/>
  <c r="R1164" i="1"/>
  <c r="R1148" i="1"/>
  <c r="R1132" i="1"/>
  <c r="R1116" i="1"/>
  <c r="R1100" i="1"/>
  <c r="R1084" i="1"/>
  <c r="R1068" i="1"/>
  <c r="R1052" i="1"/>
  <c r="R1036" i="1"/>
  <c r="R1020" i="1"/>
  <c r="R1004" i="1"/>
  <c r="R988" i="1"/>
  <c r="R972" i="1"/>
  <c r="R956" i="1"/>
  <c r="R940" i="1"/>
  <c r="R924" i="1"/>
  <c r="R908" i="1"/>
  <c r="R892" i="1"/>
  <c r="R876" i="1"/>
  <c r="R860" i="1"/>
  <c r="R844" i="1"/>
  <c r="R828" i="1"/>
  <c r="R812" i="1"/>
  <c r="R796" i="1"/>
  <c r="R780" i="1"/>
  <c r="R764" i="1"/>
  <c r="R748" i="1"/>
  <c r="R732" i="1"/>
  <c r="R716" i="1"/>
  <c r="R700" i="1"/>
  <c r="R684" i="1"/>
  <c r="R668" i="1"/>
  <c r="R652" i="1"/>
  <c r="R636" i="1"/>
  <c r="R620" i="1"/>
  <c r="R604" i="1"/>
  <c r="R588" i="1"/>
  <c r="R572" i="1"/>
  <c r="R556" i="1"/>
  <c r="R540" i="1"/>
  <c r="R524" i="1"/>
  <c r="R508" i="1"/>
  <c r="R492" i="1"/>
  <c r="R476" i="1"/>
  <c r="R460" i="1"/>
  <c r="R444" i="1"/>
  <c r="R428" i="1"/>
  <c r="R412" i="1"/>
  <c r="R396" i="1"/>
  <c r="R380" i="1"/>
  <c r="R364" i="1"/>
  <c r="R348" i="1"/>
  <c r="R332" i="1"/>
  <c r="R316" i="1"/>
  <c r="R300" i="1"/>
  <c r="R284" i="1"/>
  <c r="R268" i="1"/>
  <c r="R252" i="1"/>
  <c r="R236" i="1"/>
  <c r="R220" i="1"/>
  <c r="R204" i="1"/>
  <c r="R188" i="1"/>
  <c r="R172" i="1"/>
  <c r="R156" i="1"/>
  <c r="R140" i="1"/>
  <c r="R124" i="1"/>
  <c r="R108" i="1"/>
  <c r="R92" i="1"/>
  <c r="R76" i="1"/>
  <c r="R60" i="1"/>
  <c r="R44" i="1"/>
  <c r="R28" i="1"/>
  <c r="R327" i="1"/>
  <c r="R311" i="1"/>
  <c r="R295" i="1"/>
  <c r="R279" i="1"/>
  <c r="R263" i="1"/>
  <c r="R247" i="1"/>
  <c r="R231" i="1"/>
  <c r="R215" i="1"/>
  <c r="R199" i="1"/>
  <c r="R183" i="1"/>
  <c r="R167" i="1"/>
  <c r="R151" i="1"/>
  <c r="R135" i="1"/>
  <c r="R119" i="1"/>
  <c r="R103" i="1"/>
  <c r="R87" i="1"/>
  <c r="R71" i="1"/>
  <c r="R55" i="1"/>
  <c r="R39" i="1"/>
  <c r="R23" i="1"/>
  <c r="R1158" i="1"/>
  <c r="R1142" i="1"/>
  <c r="R1126" i="1"/>
  <c r="R1110" i="1"/>
  <c r="R1094" i="1"/>
  <c r="R1078" i="1"/>
  <c r="R1062" i="1"/>
  <c r="R1046" i="1"/>
  <c r="R1030" i="1"/>
  <c r="R1014" i="1"/>
  <c r="R998" i="1"/>
  <c r="R982" i="1"/>
  <c r="R966" i="1"/>
  <c r="R950" i="1"/>
  <c r="R934" i="1"/>
  <c r="R918" i="1"/>
  <c r="R902" i="1"/>
  <c r="R886" i="1"/>
  <c r="R870" i="1"/>
  <c r="R854" i="1"/>
  <c r="R838" i="1"/>
  <c r="R822" i="1"/>
  <c r="R806" i="1"/>
  <c r="R790" i="1"/>
  <c r="R774" i="1"/>
  <c r="R758" i="1"/>
  <c r="R742" i="1"/>
  <c r="R726" i="1"/>
  <c r="R710" i="1"/>
  <c r="R694" i="1"/>
  <c r="R678" i="1"/>
  <c r="R662" i="1"/>
  <c r="R646" i="1"/>
  <c r="R630" i="1"/>
  <c r="R614" i="1"/>
  <c r="R598" i="1"/>
  <c r="R582" i="1"/>
  <c r="R566" i="1"/>
  <c r="R550" i="1"/>
  <c r="R534" i="1"/>
  <c r="R518" i="1"/>
  <c r="R502" i="1"/>
  <c r="R486" i="1"/>
  <c r="R470" i="1"/>
  <c r="R454" i="1"/>
  <c r="R438" i="1"/>
  <c r="R422" i="1"/>
  <c r="R406" i="1"/>
  <c r="R390" i="1"/>
  <c r="R374" i="1"/>
  <c r="R358" i="1"/>
  <c r="R342" i="1"/>
  <c r="R326" i="1"/>
  <c r="R310" i="1"/>
  <c r="R294" i="1"/>
  <c r="R278" i="1"/>
  <c r="R262" i="1"/>
  <c r="R246" i="1"/>
  <c r="R230" i="1"/>
  <c r="R214" i="1"/>
  <c r="R198" i="1"/>
  <c r="R182" i="1"/>
  <c r="R166" i="1"/>
  <c r="R150" i="1"/>
  <c r="R134" i="1"/>
  <c r="R118" i="1"/>
  <c r="R102" i="1"/>
  <c r="R86" i="1"/>
  <c r="R70" i="1"/>
  <c r="R54" i="1"/>
  <c r="R38" i="1"/>
  <c r="R22" i="1"/>
  <c r="R2177" i="1"/>
  <c r="R2161" i="1"/>
  <c r="R2145" i="1"/>
  <c r="R2129" i="1"/>
  <c r="R2113" i="1"/>
  <c r="R2097" i="1"/>
  <c r="R2081" i="1"/>
  <c r="R2065" i="1"/>
  <c r="R2049" i="1"/>
  <c r="R2033" i="1"/>
  <c r="R2017" i="1"/>
  <c r="R2001" i="1"/>
  <c r="R1985" i="1"/>
  <c r="R1969" i="1"/>
  <c r="R1953" i="1"/>
  <c r="R1937" i="1"/>
  <c r="R1921" i="1"/>
  <c r="R1905" i="1"/>
  <c r="R1889" i="1"/>
  <c r="R1873" i="1"/>
  <c r="R1857" i="1"/>
  <c r="R1841" i="1"/>
  <c r="R1825" i="1"/>
  <c r="R1809" i="1"/>
  <c r="R1793" i="1"/>
  <c r="R1777" i="1"/>
  <c r="R1761" i="1"/>
  <c r="R1745" i="1"/>
  <c r="R1729" i="1"/>
  <c r="R1713" i="1"/>
  <c r="R1697" i="1"/>
  <c r="R1681" i="1"/>
  <c r="R1665" i="1"/>
  <c r="R1649" i="1"/>
  <c r="R1633" i="1"/>
  <c r="R1617" i="1"/>
  <c r="R1601" i="1"/>
  <c r="R1585" i="1"/>
  <c r="R1569" i="1"/>
  <c r="R1553" i="1"/>
  <c r="R1537" i="1"/>
  <c r="R1521" i="1"/>
  <c r="R1505" i="1"/>
  <c r="R1489" i="1"/>
  <c r="R1473" i="1"/>
  <c r="R1457" i="1"/>
  <c r="R1441" i="1"/>
  <c r="R1425" i="1"/>
  <c r="R1409" i="1"/>
  <c r="R1393" i="1"/>
  <c r="R1377" i="1"/>
  <c r="R1361" i="1"/>
  <c r="R1345" i="1"/>
  <c r="R1329" i="1"/>
  <c r="R1313" i="1"/>
  <c r="R1297" i="1"/>
  <c r="R1281" i="1"/>
  <c r="R1265" i="1"/>
  <c r="R1249" i="1"/>
  <c r="R1233" i="1"/>
  <c r="R1217" i="1"/>
  <c r="R1201" i="1"/>
  <c r="R1185" i="1"/>
  <c r="R1169" i="1"/>
  <c r="R1139" i="1"/>
  <c r="R1107" i="1"/>
  <c r="R1075" i="1"/>
  <c r="R1043" i="1"/>
  <c r="R1011" i="1"/>
  <c r="R979" i="1"/>
  <c r="R947" i="1"/>
  <c r="R915" i="1"/>
  <c r="R883" i="1"/>
  <c r="R851" i="1"/>
  <c r="R819" i="1"/>
  <c r="R787" i="1"/>
  <c r="R755" i="1"/>
  <c r="R723" i="1"/>
  <c r="R691" i="1"/>
  <c r="R659" i="1"/>
  <c r="R627" i="1"/>
  <c r="R595" i="1"/>
  <c r="R563" i="1"/>
  <c r="R531" i="1"/>
  <c r="R499" i="1"/>
  <c r="R467" i="1"/>
  <c r="R435" i="1"/>
  <c r="R403" i="1"/>
  <c r="R371" i="1"/>
  <c r="R339" i="1"/>
  <c r="R285" i="1"/>
  <c r="R221" i="1"/>
  <c r="R157" i="1"/>
  <c r="R93" i="1"/>
  <c r="R29" i="1"/>
  <c r="R1160" i="1"/>
  <c r="R1144" i="1"/>
  <c r="R1128" i="1"/>
  <c r="R1112" i="1"/>
  <c r="R1096" i="1"/>
  <c r="R1080" i="1"/>
  <c r="R1064" i="1"/>
  <c r="R1048" i="1"/>
  <c r="R1032" i="1"/>
  <c r="R1016" i="1"/>
  <c r="R1000" i="1"/>
  <c r="R984" i="1"/>
  <c r="R968" i="1"/>
  <c r="R952" i="1"/>
  <c r="R936" i="1"/>
  <c r="R920" i="1"/>
  <c r="R904" i="1"/>
  <c r="R888" i="1"/>
  <c r="R872" i="1"/>
  <c r="R856" i="1"/>
  <c r="R840" i="1"/>
  <c r="R824" i="1"/>
  <c r="R808" i="1"/>
  <c r="R792" i="1"/>
  <c r="R776" i="1"/>
  <c r="R760" i="1"/>
  <c r="R744" i="1"/>
  <c r="R728" i="1"/>
  <c r="R712" i="1"/>
  <c r="R696" i="1"/>
  <c r="R680" i="1"/>
  <c r="R664" i="1"/>
  <c r="R648" i="1"/>
  <c r="R632" i="1"/>
  <c r="R616" i="1"/>
  <c r="R600" i="1"/>
  <c r="R584" i="1"/>
  <c r="R568" i="1"/>
  <c r="R552" i="1"/>
  <c r="R536" i="1"/>
  <c r="R520" i="1"/>
  <c r="R504" i="1"/>
  <c r="R488" i="1"/>
  <c r="R472" i="1"/>
  <c r="R456" i="1"/>
  <c r="R440" i="1"/>
  <c r="R424" i="1"/>
  <c r="R408" i="1"/>
  <c r="R392" i="1"/>
  <c r="R376" i="1"/>
  <c r="R360" i="1"/>
  <c r="R344" i="1"/>
  <c r="R328" i="1"/>
  <c r="R312" i="1"/>
  <c r="R296" i="1"/>
  <c r="R280" i="1"/>
  <c r="R264" i="1"/>
  <c r="R248" i="1"/>
  <c r="R232" i="1"/>
  <c r="R216" i="1"/>
  <c r="R200" i="1"/>
  <c r="R184" i="1"/>
  <c r="R168" i="1"/>
  <c r="R152" i="1"/>
  <c r="R136" i="1"/>
  <c r="R120" i="1"/>
  <c r="R104" i="1"/>
  <c r="R88" i="1"/>
  <c r="R72" i="1"/>
  <c r="R56" i="1"/>
  <c r="R40" i="1"/>
  <c r="R24" i="1"/>
  <c r="R323" i="1"/>
  <c r="R307" i="1"/>
  <c r="R291" i="1"/>
  <c r="R275" i="1"/>
  <c r="R259" i="1"/>
  <c r="R243" i="1"/>
  <c r="R227" i="1"/>
  <c r="R211" i="1"/>
  <c r="R195" i="1"/>
  <c r="R179" i="1"/>
  <c r="R163" i="1"/>
  <c r="R147" i="1"/>
  <c r="R131" i="1"/>
  <c r="R115" i="1"/>
  <c r="R99" i="1"/>
  <c r="R83" i="1"/>
  <c r="R67" i="1"/>
  <c r="R51" i="1"/>
  <c r="R35" i="1"/>
  <c r="R19" i="1"/>
  <c r="R1154" i="1"/>
  <c r="R1138" i="1"/>
  <c r="R1122" i="1"/>
  <c r="R1106" i="1"/>
  <c r="R1090" i="1"/>
  <c r="R1074" i="1"/>
  <c r="R1058" i="1"/>
  <c r="R1042" i="1"/>
  <c r="R1026" i="1"/>
  <c r="R1010" i="1"/>
  <c r="R994" i="1"/>
  <c r="R978" i="1"/>
  <c r="R962" i="1"/>
  <c r="R946" i="1"/>
  <c r="R930" i="1"/>
  <c r="R914" i="1"/>
  <c r="R898" i="1"/>
  <c r="R882" i="1"/>
  <c r="R866" i="1"/>
  <c r="R850" i="1"/>
  <c r="R834" i="1"/>
  <c r="R818" i="1"/>
  <c r="R802" i="1"/>
  <c r="R786" i="1"/>
  <c r="R770" i="1"/>
  <c r="R754" i="1"/>
  <c r="R738" i="1"/>
  <c r="R722" i="1"/>
  <c r="R706" i="1"/>
  <c r="R690" i="1"/>
  <c r="R674" i="1"/>
  <c r="R658" i="1"/>
  <c r="R642" i="1"/>
  <c r="R626" i="1"/>
  <c r="R610" i="1"/>
  <c r="R594" i="1"/>
  <c r="R578" i="1"/>
  <c r="R562" i="1"/>
  <c r="R546" i="1"/>
  <c r="R530" i="1"/>
  <c r="R514" i="1"/>
  <c r="R498" i="1"/>
  <c r="R482" i="1"/>
  <c r="R466" i="1"/>
  <c r="R450" i="1"/>
  <c r="R434" i="1"/>
  <c r="R418" i="1"/>
  <c r="R402" i="1"/>
  <c r="R386" i="1"/>
  <c r="R370" i="1"/>
  <c r="R354" i="1"/>
  <c r="R338" i="1"/>
  <c r="R322" i="1"/>
  <c r="R306" i="1"/>
  <c r="R290" i="1"/>
  <c r="R274" i="1"/>
  <c r="R258" i="1"/>
  <c r="R242" i="1"/>
  <c r="R226" i="1"/>
  <c r="R210" i="1"/>
  <c r="R194" i="1"/>
  <c r="R178" i="1"/>
  <c r="R162" i="1"/>
  <c r="R146" i="1"/>
  <c r="R130" i="1"/>
  <c r="R114" i="1"/>
  <c r="R98" i="1"/>
  <c r="R82" i="1"/>
  <c r="R66" i="1"/>
  <c r="R50" i="1"/>
  <c r="R34" i="1"/>
  <c r="R18" i="1"/>
  <c r="R1357" i="1"/>
  <c r="R1341" i="1"/>
  <c r="R1325" i="1"/>
  <c r="R1309" i="1"/>
  <c r="R1293" i="1"/>
  <c r="R1277" i="1"/>
  <c r="R1261" i="1"/>
  <c r="R1245" i="1"/>
  <c r="R1229" i="1"/>
  <c r="R1213" i="1"/>
  <c r="R1197" i="1"/>
  <c r="R1181" i="1"/>
  <c r="R1163" i="1"/>
  <c r="R1131" i="1"/>
  <c r="R1099" i="1"/>
  <c r="R1067" i="1"/>
  <c r="R1035" i="1"/>
  <c r="R1003" i="1"/>
  <c r="R971" i="1"/>
  <c r="R939" i="1"/>
  <c r="R907" i="1"/>
  <c r="R875" i="1"/>
  <c r="R843" i="1"/>
  <c r="R811" i="1"/>
  <c r="R779" i="1"/>
  <c r="R747" i="1"/>
  <c r="R715" i="1"/>
  <c r="R683" i="1"/>
  <c r="R651" i="1"/>
  <c r="R619" i="1"/>
  <c r="R587" i="1"/>
  <c r="R555" i="1"/>
  <c r="R523" i="1"/>
  <c r="R491" i="1"/>
  <c r="R459" i="1"/>
  <c r="R427" i="1"/>
  <c r="R395" i="1"/>
  <c r="R363" i="1"/>
  <c r="R331" i="1"/>
  <c r="R269" i="1"/>
  <c r="R205" i="1"/>
  <c r="R141" i="1"/>
  <c r="R77" i="1"/>
  <c r="R13" i="1"/>
  <c r="R1156" i="1"/>
  <c r="R1140" i="1"/>
  <c r="R1124" i="1"/>
  <c r="R1108" i="1"/>
  <c r="R1092" i="1"/>
  <c r="R1076" i="1"/>
  <c r="R1060" i="1"/>
  <c r="R1044" i="1"/>
  <c r="R1028" i="1"/>
  <c r="R1012" i="1"/>
  <c r="R996" i="1"/>
  <c r="R980" i="1"/>
  <c r="R964" i="1"/>
  <c r="R948" i="1"/>
  <c r="R932" i="1"/>
  <c r="R916" i="1"/>
  <c r="R900" i="1"/>
  <c r="R884" i="1"/>
  <c r="R868" i="1"/>
  <c r="R852" i="1"/>
  <c r="R836" i="1"/>
  <c r="R820" i="1"/>
  <c r="R804" i="1"/>
  <c r="R788" i="1"/>
  <c r="R772" i="1"/>
  <c r="R756" i="1"/>
  <c r="R740" i="1"/>
  <c r="R724" i="1"/>
  <c r="R708" i="1"/>
  <c r="R692" i="1"/>
  <c r="R676" i="1"/>
  <c r="R660" i="1"/>
  <c r="R644" i="1"/>
  <c r="R628" i="1"/>
  <c r="R612" i="1"/>
  <c r="R596" i="1"/>
  <c r="R580" i="1"/>
  <c r="R564" i="1"/>
  <c r="R548" i="1"/>
  <c r="R532" i="1"/>
  <c r="R516" i="1"/>
  <c r="R500" i="1"/>
  <c r="R484" i="1"/>
  <c r="R468" i="1"/>
  <c r="R452" i="1"/>
  <c r="R436" i="1"/>
  <c r="R420" i="1"/>
  <c r="R404" i="1"/>
  <c r="R388" i="1"/>
  <c r="R372" i="1"/>
  <c r="R356" i="1"/>
  <c r="R340" i="1"/>
  <c r="R324" i="1"/>
  <c r="R308" i="1"/>
  <c r="R292" i="1"/>
  <c r="R276" i="1"/>
  <c r="R260" i="1"/>
  <c r="R244" i="1"/>
  <c r="R228" i="1"/>
  <c r="R212" i="1"/>
  <c r="R196" i="1"/>
  <c r="R180" i="1"/>
  <c r="R164" i="1"/>
  <c r="R148" i="1"/>
  <c r="R132" i="1"/>
  <c r="R116" i="1"/>
  <c r="R100" i="1"/>
  <c r="R84" i="1"/>
  <c r="R68" i="1"/>
  <c r="R52" i="1"/>
  <c r="R36" i="1"/>
  <c r="R20" i="1"/>
  <c r="R319" i="1"/>
  <c r="R303" i="1"/>
  <c r="R287" i="1"/>
  <c r="R271" i="1"/>
  <c r="R255" i="1"/>
  <c r="R239" i="1"/>
  <c r="R223" i="1"/>
  <c r="R207" i="1"/>
  <c r="R191" i="1"/>
  <c r="R175" i="1"/>
  <c r="R159" i="1"/>
  <c r="R143" i="1"/>
  <c r="R127" i="1"/>
  <c r="R111" i="1"/>
  <c r="R95" i="1"/>
  <c r="R79" i="1"/>
  <c r="R63" i="1"/>
  <c r="R47" i="1"/>
  <c r="R31" i="1"/>
  <c r="R15" i="1"/>
  <c r="R1150" i="1"/>
  <c r="R1134" i="1"/>
  <c r="R1118" i="1"/>
  <c r="R1102" i="1"/>
  <c r="R1086" i="1"/>
  <c r="R1070" i="1"/>
  <c r="R1054" i="1"/>
  <c r="R1038" i="1"/>
  <c r="R1022" i="1"/>
  <c r="R1006" i="1"/>
  <c r="R990" i="1"/>
  <c r="R974" i="1"/>
  <c r="R958" i="1"/>
  <c r="R942" i="1"/>
  <c r="R926" i="1"/>
  <c r="R910" i="1"/>
  <c r="R894" i="1"/>
  <c r="R878" i="1"/>
  <c r="R862" i="1"/>
  <c r="R846" i="1"/>
  <c r="R830" i="1"/>
  <c r="R814" i="1"/>
  <c r="R798" i="1"/>
  <c r="R782" i="1"/>
  <c r="R766" i="1"/>
  <c r="R750" i="1"/>
  <c r="R734" i="1"/>
  <c r="R718" i="1"/>
  <c r="R702" i="1"/>
  <c r="R686" i="1"/>
  <c r="R670" i="1"/>
  <c r="R654" i="1"/>
  <c r="R638" i="1"/>
  <c r="R622" i="1"/>
  <c r="R606" i="1"/>
  <c r="R590" i="1"/>
  <c r="R574" i="1"/>
  <c r="R558" i="1"/>
  <c r="R542" i="1"/>
  <c r="R526" i="1"/>
  <c r="R510" i="1"/>
  <c r="R494" i="1"/>
  <c r="R478" i="1"/>
  <c r="R462" i="1"/>
  <c r="R446" i="1"/>
  <c r="R430" i="1"/>
  <c r="R414" i="1"/>
  <c r="R398" i="1"/>
  <c r="R382" i="1"/>
  <c r="R366" i="1"/>
  <c r="R350" i="1"/>
  <c r="R334" i="1"/>
  <c r="R318" i="1"/>
  <c r="R302" i="1"/>
  <c r="R286" i="1"/>
  <c r="R270" i="1"/>
  <c r="R254" i="1"/>
  <c r="R238" i="1"/>
  <c r="R222" i="1"/>
  <c r="R206" i="1"/>
  <c r="R190" i="1"/>
  <c r="R174" i="1"/>
  <c r="R158" i="1"/>
  <c r="R142" i="1"/>
  <c r="R126" i="1"/>
  <c r="R110" i="1"/>
  <c r="R94" i="1"/>
  <c r="R78" i="1"/>
  <c r="R62" i="1"/>
  <c r="R46" i="1"/>
  <c r="R30" i="1"/>
  <c r="R14" i="1"/>
  <c r="S32" i="1"/>
  <c r="S96" i="1"/>
  <c r="S160" i="1"/>
  <c r="S224" i="1"/>
  <c r="S53" i="1"/>
  <c r="S117" i="1"/>
  <c r="S181" i="1"/>
  <c r="S245" i="1"/>
  <c r="S309" i="1"/>
  <c r="S34" i="1"/>
  <c r="S98" i="1"/>
  <c r="S162" i="1"/>
  <c r="S226" i="1"/>
  <c r="S290" i="1"/>
  <c r="S175" i="1"/>
  <c r="S330" i="1"/>
  <c r="S399" i="1"/>
  <c r="S463" i="1"/>
  <c r="S527" i="1"/>
  <c r="S99" i="1"/>
  <c r="S300" i="1"/>
  <c r="S76" i="1"/>
  <c r="S164" i="1"/>
  <c r="S13" i="1"/>
  <c r="S97" i="1"/>
  <c r="S185" i="1"/>
  <c r="S269" i="1"/>
  <c r="S14" i="1"/>
  <c r="S102" i="1"/>
  <c r="S186" i="1"/>
  <c r="S48" i="1"/>
  <c r="S112" i="1"/>
  <c r="S176" i="1"/>
  <c r="S240" i="1"/>
  <c r="S69" i="1"/>
  <c r="S133" i="1"/>
  <c r="S197" i="1"/>
  <c r="P261" i="1"/>
  <c r="S261" i="1"/>
  <c r="P325" i="1"/>
  <c r="S325" i="1"/>
  <c r="S50" i="1"/>
  <c r="S114" i="1"/>
  <c r="S178" i="1"/>
  <c r="S242" i="1"/>
  <c r="S306" i="1"/>
  <c r="S239" i="1"/>
  <c r="S351" i="1"/>
  <c r="S415" i="1"/>
  <c r="S479" i="1"/>
  <c r="S543" i="1"/>
  <c r="S163" i="1"/>
  <c r="S326" i="1"/>
  <c r="S100" i="1"/>
  <c r="S184" i="1"/>
  <c r="S33" i="1"/>
  <c r="S121" i="1"/>
  <c r="S205" i="1"/>
  <c r="S289" i="1"/>
  <c r="S38" i="1"/>
  <c r="S122" i="1"/>
  <c r="S206" i="1"/>
  <c r="S64" i="1"/>
  <c r="S128" i="1"/>
  <c r="S192" i="1"/>
  <c r="S21" i="1"/>
  <c r="S85" i="1"/>
  <c r="S149" i="1"/>
  <c r="S213" i="1"/>
  <c r="S277" i="1"/>
  <c r="S341" i="1"/>
  <c r="S66" i="1"/>
  <c r="S130" i="1"/>
  <c r="S194" i="1"/>
  <c r="S258" i="1"/>
  <c r="S47" i="1"/>
  <c r="S275" i="1"/>
  <c r="S367" i="1"/>
  <c r="S431" i="1"/>
  <c r="S495" i="1"/>
  <c r="S559" i="1"/>
  <c r="S227" i="1"/>
  <c r="S347" i="1"/>
  <c r="S36" i="1"/>
  <c r="S120" i="1"/>
  <c r="S204" i="1"/>
  <c r="S57" i="1"/>
  <c r="S141" i="1"/>
  <c r="S225" i="1"/>
  <c r="S313" i="1"/>
  <c r="S58" i="1"/>
  <c r="S142" i="1"/>
  <c r="S230" i="1"/>
  <c r="S80" i="1"/>
  <c r="S144" i="1"/>
  <c r="S208" i="1"/>
  <c r="S37" i="1"/>
  <c r="S101" i="1"/>
  <c r="S165" i="1"/>
  <c r="S229" i="1"/>
  <c r="S293" i="1"/>
  <c r="S18" i="1"/>
  <c r="S82" i="1"/>
  <c r="S146" i="1"/>
  <c r="S210" i="1"/>
  <c r="S274" i="1"/>
  <c r="S111" i="1"/>
  <c r="S307" i="1"/>
  <c r="S383" i="1"/>
  <c r="S447" i="1"/>
  <c r="S511" i="1"/>
  <c r="S35" i="1"/>
  <c r="S268" i="1"/>
  <c r="S364" i="1"/>
  <c r="S56" i="1"/>
  <c r="S140" i="1"/>
  <c r="S228" i="1"/>
  <c r="S77" i="1"/>
  <c r="S161" i="1"/>
  <c r="S249" i="1"/>
  <c r="S333" i="1"/>
  <c r="S78" i="1"/>
  <c r="S166" i="1"/>
  <c r="S250" i="1"/>
  <c r="S12" i="1"/>
  <c r="S7074" i="1"/>
  <c r="S8144" i="1"/>
  <c r="S5794" i="1"/>
  <c r="S7382" i="1"/>
  <c r="S8016" i="1"/>
  <c r="S5072" i="1"/>
  <c r="T5072" i="1" s="1"/>
  <c r="U5072" i="1" s="1"/>
  <c r="S8256" i="1"/>
  <c r="S8000" i="1"/>
  <c r="S7734" i="1"/>
  <c r="S7222" i="1"/>
  <c r="S6242" i="1"/>
  <c r="S4816" i="1"/>
  <c r="S8304" i="1"/>
  <c r="S8048" i="1"/>
  <c r="S7792" i="1"/>
  <c r="S7318" i="1"/>
  <c r="S6434" i="1"/>
  <c r="S5404" i="1"/>
  <c r="S8352" i="1"/>
  <c r="S8096" i="1"/>
  <c r="S7840" i="1"/>
  <c r="S7414" i="1"/>
  <c r="S6626" i="1"/>
  <c r="S5602" i="1"/>
  <c r="S8476" i="1"/>
  <c r="S8412" i="1"/>
  <c r="S8348" i="1"/>
  <c r="S8284" i="1"/>
  <c r="S8220" i="1"/>
  <c r="S8156" i="1"/>
  <c r="S8092" i="1"/>
  <c r="S8028" i="1"/>
  <c r="S7964" i="1"/>
  <c r="S7900" i="1"/>
  <c r="S7836" i="1"/>
  <c r="S7772" i="1"/>
  <c r="S7662" i="1"/>
  <c r="S7534" i="1"/>
  <c r="S7406" i="1"/>
  <c r="S7278" i="1"/>
  <c r="S7122" i="1"/>
  <c r="S6866" i="1"/>
  <c r="S6610" i="1"/>
  <c r="S6354" i="1"/>
  <c r="S6098" i="1"/>
  <c r="S5842" i="1"/>
  <c r="S5586" i="1"/>
  <c r="S5244" i="1"/>
  <c r="S3907" i="1"/>
  <c r="S8440" i="1"/>
  <c r="S8376" i="1"/>
  <c r="S8312" i="1"/>
  <c r="S8248" i="1"/>
  <c r="S8184" i="1"/>
  <c r="S8120" i="1"/>
  <c r="S8056" i="1"/>
  <c r="S7992" i="1"/>
  <c r="S7928" i="1"/>
  <c r="S7864" i="1"/>
  <c r="S7800" i="1"/>
  <c r="S7718" i="1"/>
  <c r="S7590" i="1"/>
  <c r="S7462" i="1"/>
  <c r="S7334" i="1"/>
  <c r="S7206" i="1"/>
  <c r="S6978" i="1"/>
  <c r="S6722" i="1"/>
  <c r="S6466" i="1"/>
  <c r="S6210" i="1"/>
  <c r="S5954" i="1"/>
  <c r="S5698" i="1"/>
  <c r="S5442" i="1"/>
  <c r="S4688" i="1"/>
  <c r="S8468" i="1"/>
  <c r="S8404" i="1"/>
  <c r="S8340" i="1"/>
  <c r="S8276" i="1"/>
  <c r="S8212" i="1"/>
  <c r="S8148" i="1"/>
  <c r="S8084" i="1"/>
  <c r="S8020" i="1"/>
  <c r="S7956" i="1"/>
  <c r="S7892" i="1"/>
  <c r="S7828" i="1"/>
  <c r="S7764" i="1"/>
  <c r="S7646" i="1"/>
  <c r="S7518" i="1"/>
  <c r="S7390" i="1"/>
  <c r="S7262" i="1"/>
  <c r="S7090" i="1"/>
  <c r="S6834" i="1"/>
  <c r="S6578" i="1"/>
  <c r="S6322" i="1"/>
  <c r="S6066" i="1"/>
  <c r="S5810" i="1"/>
  <c r="S5554" i="1"/>
  <c r="S5136" i="1"/>
  <c r="S3222" i="1"/>
  <c r="S8487" i="1"/>
  <c r="S8471" i="1"/>
  <c r="S8455" i="1"/>
  <c r="S8439" i="1"/>
  <c r="S8423" i="1"/>
  <c r="S8407" i="1"/>
  <c r="S8391" i="1"/>
  <c r="S8375" i="1"/>
  <c r="S8359" i="1"/>
  <c r="S8343" i="1"/>
  <c r="S8327" i="1"/>
  <c r="S8311" i="1"/>
  <c r="S8295" i="1"/>
  <c r="S8279" i="1"/>
  <c r="S8263" i="1"/>
  <c r="S8247" i="1"/>
  <c r="S8231" i="1"/>
  <c r="S8215" i="1"/>
  <c r="S8199" i="1"/>
  <c r="S8183" i="1"/>
  <c r="S8167" i="1"/>
  <c r="S8151" i="1"/>
  <c r="S8135" i="1"/>
  <c r="S8119" i="1"/>
  <c r="S8103" i="1"/>
  <c r="S8087" i="1"/>
  <c r="S8071" i="1"/>
  <c r="S8055" i="1"/>
  <c r="S8039" i="1"/>
  <c r="S8023" i="1"/>
  <c r="S8007" i="1"/>
  <c r="S7991" i="1"/>
  <c r="S7975" i="1"/>
  <c r="S7955" i="1"/>
  <c r="S7923" i="1"/>
  <c r="S7952" i="1"/>
  <c r="S8208" i="1"/>
  <c r="S7888" i="1"/>
  <c r="S8336" i="1"/>
  <c r="S6562" i="1"/>
  <c r="S7760" i="1"/>
  <c r="S8448" i="1"/>
  <c r="S8192" i="1"/>
  <c r="S7936" i="1"/>
  <c r="S7606" i="1"/>
  <c r="S7010" i="1"/>
  <c r="S5986" i="1"/>
  <c r="S8496" i="1"/>
  <c r="S8240" i="1"/>
  <c r="S7984" i="1"/>
  <c r="S7702" i="1"/>
  <c r="S7190" i="1"/>
  <c r="S6178" i="1"/>
  <c r="S4560" i="1"/>
  <c r="S8288" i="1"/>
  <c r="S8032" i="1"/>
  <c r="S7776" i="1"/>
  <c r="S7286" i="1"/>
  <c r="S6370" i="1"/>
  <c r="S5276" i="1"/>
  <c r="S8460" i="1"/>
  <c r="S8396" i="1"/>
  <c r="S8332" i="1"/>
  <c r="S8268" i="1"/>
  <c r="S8204" i="1"/>
  <c r="S8140" i="1"/>
  <c r="S8076" i="1"/>
  <c r="S8012" i="1"/>
  <c r="S7948" i="1"/>
  <c r="S7884" i="1"/>
  <c r="S7820" i="1"/>
  <c r="S7756" i="1"/>
  <c r="S7630" i="1"/>
  <c r="S7502" i="1"/>
  <c r="S7374" i="1"/>
  <c r="S7246" i="1"/>
  <c r="S7058" i="1"/>
  <c r="S6802" i="1"/>
  <c r="S6546" i="1"/>
  <c r="S6290" i="1"/>
  <c r="S6034" i="1"/>
  <c r="S5778" i="1"/>
  <c r="S5522" i="1"/>
  <c r="S5008" i="1"/>
  <c r="S8488" i="1"/>
  <c r="S8424" i="1"/>
  <c r="S8360" i="1"/>
  <c r="S8296" i="1"/>
  <c r="S8232" i="1"/>
  <c r="S8168" i="1"/>
  <c r="S8104" i="1"/>
  <c r="S8040" i="1"/>
  <c r="S7976" i="1"/>
  <c r="S7912" i="1"/>
  <c r="S7848" i="1"/>
  <c r="S7784" i="1"/>
  <c r="S7686" i="1"/>
  <c r="S7558" i="1"/>
  <c r="S7430" i="1"/>
  <c r="S7302" i="1"/>
  <c r="S7170" i="1"/>
  <c r="S6914" i="1"/>
  <c r="S6658" i="1"/>
  <c r="S6402" i="1"/>
  <c r="S6146" i="1"/>
  <c r="S5890" i="1"/>
  <c r="S5634" i="1"/>
  <c r="S5340" i="1"/>
  <c r="S4366" i="1"/>
  <c r="S8452" i="1"/>
  <c r="S8388" i="1"/>
  <c r="S8324" i="1"/>
  <c r="S8260" i="1"/>
  <c r="S8196" i="1"/>
  <c r="S8132" i="1"/>
  <c r="S8068" i="1"/>
  <c r="S8004" i="1"/>
  <c r="S7940" i="1"/>
  <c r="S7876" i="1"/>
  <c r="S7812" i="1"/>
  <c r="S7742" i="1"/>
  <c r="S7614" i="1"/>
  <c r="S7486" i="1"/>
  <c r="S7358" i="1"/>
  <c r="S7230" i="1"/>
  <c r="S7026" i="1"/>
  <c r="S6770" i="1"/>
  <c r="S6514" i="1"/>
  <c r="S6258" i="1"/>
  <c r="S6002" i="1"/>
  <c r="S5746" i="1"/>
  <c r="S5490" i="1"/>
  <c r="S4880" i="1"/>
  <c r="S8499" i="1"/>
  <c r="S8483" i="1"/>
  <c r="S8467" i="1"/>
  <c r="S8451" i="1"/>
  <c r="S8435" i="1"/>
  <c r="S8419" i="1"/>
  <c r="S8403" i="1"/>
  <c r="S8387" i="1"/>
  <c r="S8371" i="1"/>
  <c r="S8355" i="1"/>
  <c r="S8339" i="1"/>
  <c r="S8323" i="1"/>
  <c r="S8307" i="1"/>
  <c r="S8291" i="1"/>
  <c r="S8275" i="1"/>
  <c r="S8259" i="1"/>
  <c r="S8243" i="1"/>
  <c r="S8227" i="1"/>
  <c r="S8211" i="1"/>
  <c r="S8195" i="1"/>
  <c r="S8179" i="1"/>
  <c r="S8163" i="1"/>
  <c r="S8147" i="1"/>
  <c r="S8131" i="1"/>
  <c r="S8115" i="1"/>
  <c r="S8099" i="1"/>
  <c r="S8083" i="1"/>
  <c r="S8067" i="1"/>
  <c r="S8051" i="1"/>
  <c r="S8035" i="1"/>
  <c r="S8019" i="1"/>
  <c r="S8003" i="1"/>
  <c r="S7987" i="1"/>
  <c r="S7971" i="1"/>
  <c r="S7951" i="1"/>
  <c r="S7919" i="1"/>
  <c r="S7638" i="1"/>
  <c r="S6050" i="1"/>
  <c r="S7510" i="1"/>
  <c r="S8080" i="1"/>
  <c r="S5538" i="1"/>
  <c r="S7254" i="1"/>
  <c r="S8384" i="1"/>
  <c r="S8128" i="1"/>
  <c r="S7872" i="1"/>
  <c r="S7478" i="1"/>
  <c r="S6754" i="1"/>
  <c r="S5730" i="1"/>
  <c r="S8432" i="1"/>
  <c r="S8176" i="1"/>
  <c r="S7920" i="1"/>
  <c r="S7574" i="1"/>
  <c r="S6946" i="1"/>
  <c r="S5922" i="1"/>
  <c r="S8480" i="1"/>
  <c r="S8224" i="1"/>
  <c r="S7968" i="1"/>
  <c r="S7670" i="1"/>
  <c r="S7138" i="1"/>
  <c r="S6114" i="1"/>
  <c r="S4110" i="1"/>
  <c r="S8444" i="1"/>
  <c r="S8380" i="1"/>
  <c r="S8316" i="1"/>
  <c r="S8252" i="1"/>
  <c r="S8188" i="1"/>
  <c r="S8124" i="1"/>
  <c r="S8060" i="1"/>
  <c r="S7996" i="1"/>
  <c r="S7932" i="1"/>
  <c r="S7868" i="1"/>
  <c r="S7804" i="1"/>
  <c r="S7726" i="1"/>
  <c r="S7598" i="1"/>
  <c r="S7470" i="1"/>
  <c r="S7342" i="1"/>
  <c r="S7214" i="1"/>
  <c r="S6994" i="1"/>
  <c r="S6738" i="1"/>
  <c r="S6482" i="1"/>
  <c r="S6226" i="1"/>
  <c r="S5970" i="1"/>
  <c r="S5714" i="1"/>
  <c r="S5458" i="1"/>
  <c r="S4752" i="1"/>
  <c r="S8472" i="1"/>
  <c r="S8408" i="1"/>
  <c r="S8344" i="1"/>
  <c r="S8280" i="1"/>
  <c r="S8216" i="1"/>
  <c r="S8152" i="1"/>
  <c r="S8088" i="1"/>
  <c r="S8024" i="1"/>
  <c r="S7960" i="1"/>
  <c r="S7896" i="1"/>
  <c r="S7832" i="1"/>
  <c r="S7768" i="1"/>
  <c r="S7654" i="1"/>
  <c r="S7526" i="1"/>
  <c r="S7398" i="1"/>
  <c r="S7270" i="1"/>
  <c r="S7106" i="1"/>
  <c r="S6850" i="1"/>
  <c r="S6594" i="1"/>
  <c r="S6338" i="1"/>
  <c r="S6082" i="1"/>
  <c r="S5826" i="1"/>
  <c r="S5570" i="1"/>
  <c r="S5200" i="1"/>
  <c r="S3651" i="1"/>
  <c r="S8436" i="1"/>
  <c r="S8372" i="1"/>
  <c r="S8308" i="1"/>
  <c r="S8244" i="1"/>
  <c r="S8180" i="1"/>
  <c r="S8116" i="1"/>
  <c r="S8052" i="1"/>
  <c r="S7988" i="1"/>
  <c r="S7924" i="1"/>
  <c r="S7860" i="1"/>
  <c r="S7796" i="1"/>
  <c r="S7710" i="1"/>
  <c r="S7582" i="1"/>
  <c r="S7454" i="1"/>
  <c r="S7326" i="1"/>
  <c r="S7198" i="1"/>
  <c r="S6962" i="1"/>
  <c r="S6706" i="1"/>
  <c r="S6450" i="1"/>
  <c r="S6194" i="1"/>
  <c r="S5938" i="1"/>
  <c r="S5682" i="1"/>
  <c r="S5426" i="1"/>
  <c r="S4624" i="1"/>
  <c r="S8495" i="1"/>
  <c r="S8479" i="1"/>
  <c r="S8463" i="1"/>
  <c r="S8447" i="1"/>
  <c r="T8447" i="1" s="1"/>
  <c r="U8447" i="1" s="1"/>
  <c r="S8431" i="1"/>
  <c r="S8415" i="1"/>
  <c r="S8399" i="1"/>
  <c r="S8383" i="1"/>
  <c r="S8367" i="1"/>
  <c r="S8351" i="1"/>
  <c r="S8335" i="1"/>
  <c r="S8319" i="1"/>
  <c r="S8303" i="1"/>
  <c r="S8287" i="1"/>
  <c r="S8271" i="1"/>
  <c r="S8255" i="1"/>
  <c r="S8239" i="1"/>
  <c r="S8223" i="1"/>
  <c r="S8207" i="1"/>
  <c r="S8191" i="1"/>
  <c r="S8175" i="1"/>
  <c r="S8159" i="1"/>
  <c r="S8143" i="1"/>
  <c r="S8127" i="1"/>
  <c r="S8111" i="1"/>
  <c r="S8095" i="1"/>
  <c r="S8079" i="1"/>
  <c r="S8063" i="1"/>
  <c r="S8047" i="1"/>
  <c r="S8031" i="1"/>
  <c r="S8015" i="1"/>
  <c r="S7999" i="1"/>
  <c r="S7983" i="1"/>
  <c r="S7967" i="1"/>
  <c r="S7939" i="1"/>
  <c r="S7907" i="1"/>
  <c r="S8464" i="1"/>
  <c r="S8400" i="1"/>
  <c r="S6818" i="1"/>
  <c r="S7824" i="1"/>
  <c r="S8272" i="1"/>
  <c r="S6306" i="1"/>
  <c r="S8320" i="1"/>
  <c r="S8064" i="1"/>
  <c r="S7808" i="1"/>
  <c r="S7350" i="1"/>
  <c r="S6498" i="1"/>
  <c r="S5474" i="1"/>
  <c r="S8368" i="1"/>
  <c r="S8112" i="1"/>
  <c r="S7856" i="1"/>
  <c r="S7446" i="1"/>
  <c r="S6690" i="1"/>
  <c r="S5666" i="1"/>
  <c r="S8416" i="1"/>
  <c r="S8160" i="1"/>
  <c r="S7904" i="1"/>
  <c r="S7542" i="1"/>
  <c r="S6882" i="1"/>
  <c r="S5858" i="1"/>
  <c r="S8492" i="1"/>
  <c r="S8428" i="1"/>
  <c r="S8364" i="1"/>
  <c r="S8300" i="1"/>
  <c r="S8236" i="1"/>
  <c r="S8172" i="1"/>
  <c r="S8108" i="1"/>
  <c r="S8044" i="1"/>
  <c r="S7980" i="1"/>
  <c r="S7916" i="1"/>
  <c r="S7852" i="1"/>
  <c r="S7788" i="1"/>
  <c r="S7694" i="1"/>
  <c r="S7566" i="1"/>
  <c r="S7438" i="1"/>
  <c r="S7310" i="1"/>
  <c r="S7182" i="1"/>
  <c r="S6930" i="1"/>
  <c r="S6674" i="1"/>
  <c r="S6418" i="1"/>
  <c r="S6162" i="1"/>
  <c r="S5906" i="1"/>
  <c r="S5650" i="1"/>
  <c r="S5372" i="1"/>
  <c r="S4494" i="1"/>
  <c r="S8456" i="1"/>
  <c r="S8392" i="1"/>
  <c r="S8328" i="1"/>
  <c r="S8264" i="1"/>
  <c r="S8200" i="1"/>
  <c r="S8136" i="1"/>
  <c r="S8072" i="1"/>
  <c r="S8008" i="1"/>
  <c r="S7944" i="1"/>
  <c r="S7880" i="1"/>
  <c r="S7816" i="1"/>
  <c r="S7750" i="1"/>
  <c r="S7622" i="1"/>
  <c r="S7494" i="1"/>
  <c r="S7366" i="1"/>
  <c r="S7238" i="1"/>
  <c r="S7042" i="1"/>
  <c r="S6786" i="1"/>
  <c r="S6530" i="1"/>
  <c r="S6274" i="1"/>
  <c r="S6018" i="1"/>
  <c r="S5762" i="1"/>
  <c r="S5506" i="1"/>
  <c r="S4944" i="1"/>
  <c r="S8484" i="1"/>
  <c r="S8420" i="1"/>
  <c r="S8356" i="1"/>
  <c r="S8292" i="1"/>
  <c r="S8228" i="1"/>
  <c r="S8164" i="1"/>
  <c r="S8100" i="1"/>
  <c r="S8036" i="1"/>
  <c r="S7972" i="1"/>
  <c r="S7908" i="1"/>
  <c r="S7844" i="1"/>
  <c r="S7780" i="1"/>
  <c r="S7678" i="1"/>
  <c r="S7550" i="1"/>
  <c r="S7422" i="1"/>
  <c r="S7294" i="1"/>
  <c r="S7154" i="1"/>
  <c r="S6898" i="1"/>
  <c r="S6642" i="1"/>
  <c r="S6386" i="1"/>
  <c r="S6130" i="1"/>
  <c r="S5874" i="1"/>
  <c r="S5618" i="1"/>
  <c r="S5308" i="1"/>
  <c r="S4238" i="1"/>
  <c r="S8491" i="1"/>
  <c r="S8475" i="1"/>
  <c r="S8459" i="1"/>
  <c r="S8443" i="1"/>
  <c r="S8427" i="1"/>
  <c r="S8411" i="1"/>
  <c r="S8395" i="1"/>
  <c r="S8379" i="1"/>
  <c r="S8363" i="1"/>
  <c r="S8347" i="1"/>
  <c r="S8331" i="1"/>
  <c r="S8315" i="1"/>
  <c r="S8299" i="1"/>
  <c r="S8283" i="1"/>
  <c r="S8267" i="1"/>
  <c r="S8251" i="1"/>
  <c r="S8235" i="1"/>
  <c r="S8219" i="1"/>
  <c r="S8203" i="1"/>
  <c r="S8187" i="1"/>
  <c r="S8171" i="1"/>
  <c r="S8155" i="1"/>
  <c r="S8139" i="1"/>
  <c r="S8123" i="1"/>
  <c r="S8107" i="1"/>
  <c r="S8091" i="1"/>
  <c r="S8075" i="1"/>
  <c r="S8059" i="1"/>
  <c r="S8043" i="1"/>
  <c r="S8027" i="1"/>
  <c r="S8011" i="1"/>
  <c r="S7995" i="1"/>
  <c r="S7979" i="1"/>
  <c r="S7963" i="1"/>
  <c r="S7935" i="1"/>
  <c r="S7903" i="1"/>
  <c r="S7891" i="1"/>
  <c r="S7875" i="1"/>
  <c r="S7859" i="1"/>
  <c r="S7843" i="1"/>
  <c r="S7827" i="1"/>
  <c r="S7811" i="1"/>
  <c r="S7795" i="1"/>
  <c r="S7779" i="1"/>
  <c r="S7763" i="1"/>
  <c r="S7741" i="1"/>
  <c r="S7709" i="1"/>
  <c r="S7677" i="1"/>
  <c r="S7645" i="1"/>
  <c r="S7613" i="1"/>
  <c r="S7581" i="1"/>
  <c r="S7549" i="1"/>
  <c r="S7517" i="1"/>
  <c r="S7485" i="1"/>
  <c r="S7453" i="1"/>
  <c r="S7421" i="1"/>
  <c r="S7389" i="1"/>
  <c r="S7357" i="1"/>
  <c r="S7325" i="1"/>
  <c r="S7293" i="1"/>
  <c r="S7261" i="1"/>
  <c r="S7229" i="1"/>
  <c r="S7197" i="1"/>
  <c r="S7150" i="1"/>
  <c r="S7086" i="1"/>
  <c r="S7022" i="1"/>
  <c r="S6958" i="1"/>
  <c r="S6894" i="1"/>
  <c r="S6830" i="1"/>
  <c r="S6766" i="1"/>
  <c r="S6702" i="1"/>
  <c r="S6638" i="1"/>
  <c r="S6574" i="1"/>
  <c r="S6510" i="1"/>
  <c r="S6446" i="1"/>
  <c r="S6382" i="1"/>
  <c r="S6318" i="1"/>
  <c r="S6254" i="1"/>
  <c r="S6190" i="1"/>
  <c r="S6126" i="1"/>
  <c r="S6062" i="1"/>
  <c r="S5998" i="1"/>
  <c r="S5934" i="1"/>
  <c r="S5870" i="1"/>
  <c r="S5806" i="1"/>
  <c r="S5742" i="1"/>
  <c r="S5678" i="1"/>
  <c r="S5614" i="1"/>
  <c r="S5550" i="1"/>
  <c r="S5486" i="1"/>
  <c r="S5422" i="1"/>
  <c r="S5300" i="1"/>
  <c r="S5120" i="1"/>
  <c r="S4864" i="1"/>
  <c r="S4608" i="1"/>
  <c r="S4206" i="1"/>
  <c r="S2966" i="1"/>
  <c r="S8486" i="1"/>
  <c r="S8470" i="1"/>
  <c r="S8454" i="1"/>
  <c r="S8438" i="1"/>
  <c r="S8422" i="1"/>
  <c r="S8406" i="1"/>
  <c r="S8390" i="1"/>
  <c r="S8374" i="1"/>
  <c r="S8358" i="1"/>
  <c r="S8342" i="1"/>
  <c r="S8326" i="1"/>
  <c r="S8310" i="1"/>
  <c r="S8294" i="1"/>
  <c r="S8278" i="1"/>
  <c r="S8262" i="1"/>
  <c r="S8246" i="1"/>
  <c r="S8230" i="1"/>
  <c r="S8214" i="1"/>
  <c r="S8198" i="1"/>
  <c r="S8182" i="1"/>
  <c r="S8166" i="1"/>
  <c r="S8150" i="1"/>
  <c r="S8134" i="1"/>
  <c r="S8118" i="1"/>
  <c r="S8102" i="1"/>
  <c r="S8086" i="1"/>
  <c r="S8070" i="1"/>
  <c r="S8054" i="1"/>
  <c r="S8038" i="1"/>
  <c r="S8022" i="1"/>
  <c r="S8006" i="1"/>
  <c r="S7990" i="1"/>
  <c r="S7974" i="1"/>
  <c r="S7958" i="1"/>
  <c r="S7942" i="1"/>
  <c r="S7926" i="1"/>
  <c r="S7910" i="1"/>
  <c r="S7894" i="1"/>
  <c r="S7878" i="1"/>
  <c r="S7862" i="1"/>
  <c r="S7846" i="1"/>
  <c r="S7830" i="1"/>
  <c r="S7814" i="1"/>
  <c r="S7798" i="1"/>
  <c r="S7782" i="1"/>
  <c r="S7766" i="1"/>
  <c r="S7746" i="1"/>
  <c r="S7714" i="1"/>
  <c r="S7682" i="1"/>
  <c r="S7650" i="1"/>
  <c r="S7618" i="1"/>
  <c r="S7586" i="1"/>
  <c r="S7554" i="1"/>
  <c r="S7522" i="1"/>
  <c r="S7490" i="1"/>
  <c r="S7458" i="1"/>
  <c r="S7426" i="1"/>
  <c r="S7394" i="1"/>
  <c r="S7362" i="1"/>
  <c r="S7330" i="1"/>
  <c r="S7298" i="1"/>
  <c r="S7266" i="1"/>
  <c r="S7234" i="1"/>
  <c r="S7202" i="1"/>
  <c r="S7162" i="1"/>
  <c r="S7098" i="1"/>
  <c r="S7034" i="1"/>
  <c r="S6970" i="1"/>
  <c r="S6906" i="1"/>
  <c r="S6842" i="1"/>
  <c r="S6778" i="1"/>
  <c r="S6714" i="1"/>
  <c r="S6650" i="1"/>
  <c r="S6586" i="1"/>
  <c r="S6522" i="1"/>
  <c r="S6458" i="1"/>
  <c r="S6394" i="1"/>
  <c r="S6330" i="1"/>
  <c r="S6266" i="1"/>
  <c r="S6202" i="1"/>
  <c r="S6138" i="1"/>
  <c r="S6074" i="1"/>
  <c r="S6010" i="1"/>
  <c r="S5946" i="1"/>
  <c r="S5882" i="1"/>
  <c r="S5818" i="1"/>
  <c r="S5754" i="1"/>
  <c r="S5690" i="1"/>
  <c r="S5626" i="1"/>
  <c r="S5562" i="1"/>
  <c r="S5498" i="1"/>
  <c r="S5434" i="1"/>
  <c r="S5324" i="1"/>
  <c r="S5168" i="1"/>
  <c r="T5168" i="1" s="1"/>
  <c r="U5168" i="1" s="1"/>
  <c r="S4912" i="1"/>
  <c r="S4656" i="1"/>
  <c r="S4302" i="1"/>
  <c r="S3486" i="1"/>
  <c r="S8489" i="1"/>
  <c r="S8473" i="1"/>
  <c r="S8457" i="1"/>
  <c r="S8441" i="1"/>
  <c r="S8425" i="1"/>
  <c r="S8409" i="1"/>
  <c r="S8393" i="1"/>
  <c r="S8377" i="1"/>
  <c r="S8361" i="1"/>
  <c r="S8345" i="1"/>
  <c r="S8329" i="1"/>
  <c r="S8313" i="1"/>
  <c r="S8297" i="1"/>
  <c r="S8281" i="1"/>
  <c r="S8265" i="1"/>
  <c r="S8249" i="1"/>
  <c r="S8233" i="1"/>
  <c r="S8217" i="1"/>
  <c r="S8201" i="1"/>
  <c r="S8185" i="1"/>
  <c r="S8169" i="1"/>
  <c r="S8153" i="1"/>
  <c r="S8137" i="1"/>
  <c r="S8121" i="1"/>
  <c r="S8105" i="1"/>
  <c r="S8089" i="1"/>
  <c r="S8073" i="1"/>
  <c r="S8057" i="1"/>
  <c r="S8041" i="1"/>
  <c r="S8025" i="1"/>
  <c r="S8009" i="1"/>
  <c r="S7993" i="1"/>
  <c r="S7977" i="1"/>
  <c r="S7961" i="1"/>
  <c r="S7945" i="1"/>
  <c r="S7929" i="1"/>
  <c r="S7913" i="1"/>
  <c r="S7897" i="1"/>
  <c r="S7881" i="1"/>
  <c r="S7865" i="1"/>
  <c r="S7849" i="1"/>
  <c r="S7833" i="1"/>
  <c r="S7817" i="1"/>
  <c r="S7801" i="1"/>
  <c r="S7785" i="1"/>
  <c r="S7769" i="1"/>
  <c r="S7753" i="1"/>
  <c r="S7721" i="1"/>
  <c r="S7689" i="1"/>
  <c r="S7657" i="1"/>
  <c r="S7625" i="1"/>
  <c r="S7593" i="1"/>
  <c r="S7561" i="1"/>
  <c r="S7529" i="1"/>
  <c r="S7497" i="1"/>
  <c r="S7465" i="1"/>
  <c r="S7433" i="1"/>
  <c r="S7401" i="1"/>
  <c r="S7369" i="1"/>
  <c r="S7337" i="1"/>
  <c r="S7305" i="1"/>
  <c r="S7273" i="1"/>
  <c r="S7241" i="1"/>
  <c r="S7209" i="1"/>
  <c r="S7174" i="1"/>
  <c r="S7110" i="1"/>
  <c r="S7046" i="1"/>
  <c r="S6982" i="1"/>
  <c r="S6918" i="1"/>
  <c r="S6854" i="1"/>
  <c r="S6790" i="1"/>
  <c r="S6726" i="1"/>
  <c r="S6662" i="1"/>
  <c r="S6598" i="1"/>
  <c r="S6534" i="1"/>
  <c r="S6470" i="1"/>
  <c r="S6406" i="1"/>
  <c r="S6342" i="1"/>
  <c r="S6278" i="1"/>
  <c r="S6214" i="1"/>
  <c r="S6150" i="1"/>
  <c r="S6086" i="1"/>
  <c r="S6022" i="1"/>
  <c r="S5958" i="1"/>
  <c r="S5894" i="1"/>
  <c r="S5830" i="1"/>
  <c r="S5766" i="1"/>
  <c r="S5702" i="1"/>
  <c r="S5638" i="1"/>
  <c r="S5574" i="1"/>
  <c r="S5510" i="1"/>
  <c r="S5446" i="1"/>
  <c r="S5348" i="1"/>
  <c r="S5216" i="1"/>
  <c r="S4960" i="1"/>
  <c r="S4704" i="1"/>
  <c r="S4398" i="1"/>
  <c r="S3715" i="1"/>
  <c r="S7173" i="1"/>
  <c r="S7157" i="1"/>
  <c r="S7141" i="1"/>
  <c r="S7125" i="1"/>
  <c r="S7109" i="1"/>
  <c r="S7093" i="1"/>
  <c r="S7077" i="1"/>
  <c r="S7061" i="1"/>
  <c r="S7045" i="1"/>
  <c r="S7029" i="1"/>
  <c r="S7013" i="1"/>
  <c r="S6997" i="1"/>
  <c r="S6981" i="1"/>
  <c r="S6965" i="1"/>
  <c r="S6949" i="1"/>
  <c r="S6933" i="1"/>
  <c r="S6917" i="1"/>
  <c r="S6901" i="1"/>
  <c r="S6885" i="1"/>
  <c r="S6869" i="1"/>
  <c r="S6853" i="1"/>
  <c r="S6837" i="1"/>
  <c r="S6821" i="1"/>
  <c r="S6805" i="1"/>
  <c r="S6789" i="1"/>
  <c r="S6773" i="1"/>
  <c r="S6757" i="1"/>
  <c r="S6741" i="1"/>
  <c r="S6725" i="1"/>
  <c r="S6709" i="1"/>
  <c r="S6693" i="1"/>
  <c r="S6677" i="1"/>
  <c r="S6661" i="1"/>
  <c r="S6645" i="1"/>
  <c r="S6629" i="1"/>
  <c r="S6613" i="1"/>
  <c r="S6597" i="1"/>
  <c r="S6581" i="1"/>
  <c r="S6565" i="1"/>
  <c r="S6549" i="1"/>
  <c r="S6533" i="1"/>
  <c r="S6517" i="1"/>
  <c r="S6501" i="1"/>
  <c r="S6485" i="1"/>
  <c r="S6469" i="1"/>
  <c r="S6453" i="1"/>
  <c r="S6437" i="1"/>
  <c r="S6421" i="1"/>
  <c r="S6405" i="1"/>
  <c r="S6389" i="1"/>
  <c r="S6373" i="1"/>
  <c r="S6357" i="1"/>
  <c r="S6341" i="1"/>
  <c r="S6325" i="1"/>
  <c r="S6309" i="1"/>
  <c r="S6293" i="1"/>
  <c r="S6277" i="1"/>
  <c r="S6261" i="1"/>
  <c r="S6245" i="1"/>
  <c r="S6229" i="1"/>
  <c r="S6213" i="1"/>
  <c r="S6197" i="1"/>
  <c r="S6181" i="1"/>
  <c r="S6165" i="1"/>
  <c r="S6149" i="1"/>
  <c r="S6133" i="1"/>
  <c r="S6117" i="1"/>
  <c r="S6101" i="1"/>
  <c r="S6085" i="1"/>
  <c r="S6069" i="1"/>
  <c r="S6053" i="1"/>
  <c r="S6037" i="1"/>
  <c r="S6021" i="1"/>
  <c r="S6005" i="1"/>
  <c r="S5989" i="1"/>
  <c r="S5973" i="1"/>
  <c r="S5957" i="1"/>
  <c r="S5941" i="1"/>
  <c r="S5925" i="1"/>
  <c r="S5909" i="1"/>
  <c r="S7887" i="1"/>
  <c r="S7871" i="1"/>
  <c r="S7855" i="1"/>
  <c r="S7839" i="1"/>
  <c r="S7823" i="1"/>
  <c r="S7807" i="1"/>
  <c r="S7791" i="1"/>
  <c r="S7775" i="1"/>
  <c r="S7759" i="1"/>
  <c r="S7733" i="1"/>
  <c r="S7701" i="1"/>
  <c r="S7669" i="1"/>
  <c r="S7637" i="1"/>
  <c r="S7605" i="1"/>
  <c r="S7573" i="1"/>
  <c r="S7541" i="1"/>
  <c r="S7509" i="1"/>
  <c r="S7477" i="1"/>
  <c r="S7445" i="1"/>
  <c r="S7413" i="1"/>
  <c r="S7381" i="1"/>
  <c r="S7349" i="1"/>
  <c r="S7317" i="1"/>
  <c r="S7285" i="1"/>
  <c r="S7253" i="1"/>
  <c r="S7221" i="1"/>
  <c r="S7189" i="1"/>
  <c r="S7134" i="1"/>
  <c r="S7070" i="1"/>
  <c r="S7006" i="1"/>
  <c r="S6942" i="1"/>
  <c r="S6878" i="1"/>
  <c r="S6814" i="1"/>
  <c r="S6750" i="1"/>
  <c r="S6686" i="1"/>
  <c r="S6622" i="1"/>
  <c r="S6558" i="1"/>
  <c r="S6494" i="1"/>
  <c r="S6430" i="1"/>
  <c r="S6366" i="1"/>
  <c r="S6302" i="1"/>
  <c r="S6238" i="1"/>
  <c r="S6174" i="1"/>
  <c r="S6110" i="1"/>
  <c r="S6046" i="1"/>
  <c r="S5982" i="1"/>
  <c r="S5918" i="1"/>
  <c r="S5854" i="1"/>
  <c r="S5790" i="1"/>
  <c r="S5726" i="1"/>
  <c r="S5662" i="1"/>
  <c r="S5598" i="1"/>
  <c r="S5534" i="1"/>
  <c r="S5470" i="1"/>
  <c r="S5396" i="1"/>
  <c r="S5268" i="1"/>
  <c r="S5056" i="1"/>
  <c r="S4800" i="1"/>
  <c r="S4544" i="1"/>
  <c r="S4078" i="1"/>
  <c r="S8498" i="1"/>
  <c r="S8482" i="1"/>
  <c r="S8466" i="1"/>
  <c r="S8450" i="1"/>
  <c r="S8434" i="1"/>
  <c r="S8418" i="1"/>
  <c r="S8402" i="1"/>
  <c r="S8386" i="1"/>
  <c r="S8370" i="1"/>
  <c r="S8354" i="1"/>
  <c r="S8338" i="1"/>
  <c r="S8322" i="1"/>
  <c r="S8306" i="1"/>
  <c r="S8290" i="1"/>
  <c r="S8274" i="1"/>
  <c r="S8258" i="1"/>
  <c r="S8242" i="1"/>
  <c r="S8226" i="1"/>
  <c r="S8210" i="1"/>
  <c r="S8194" i="1"/>
  <c r="S8178" i="1"/>
  <c r="S8162" i="1"/>
  <c r="S8146" i="1"/>
  <c r="S8130" i="1"/>
  <c r="S8114" i="1"/>
  <c r="S8098" i="1"/>
  <c r="S8082" i="1"/>
  <c r="S8066" i="1"/>
  <c r="S8050" i="1"/>
  <c r="S8034" i="1"/>
  <c r="S8018" i="1"/>
  <c r="S8002" i="1"/>
  <c r="S7986" i="1"/>
  <c r="S7970" i="1"/>
  <c r="S7954" i="1"/>
  <c r="S7938" i="1"/>
  <c r="S7922" i="1"/>
  <c r="S7906" i="1"/>
  <c r="S7890" i="1"/>
  <c r="S7874" i="1"/>
  <c r="S7858" i="1"/>
  <c r="S7842" i="1"/>
  <c r="S7826" i="1"/>
  <c r="S7810" i="1"/>
  <c r="S7794" i="1"/>
  <c r="S7778" i="1"/>
  <c r="S7762" i="1"/>
  <c r="S7738" i="1"/>
  <c r="S7706" i="1"/>
  <c r="S7674" i="1"/>
  <c r="S7642" i="1"/>
  <c r="S7610" i="1"/>
  <c r="S7578" i="1"/>
  <c r="S7546" i="1"/>
  <c r="S7514" i="1"/>
  <c r="S7482" i="1"/>
  <c r="S7450" i="1"/>
  <c r="S7418" i="1"/>
  <c r="S7386" i="1"/>
  <c r="S7354" i="1"/>
  <c r="S7322" i="1"/>
  <c r="S7290" i="1"/>
  <c r="S7258" i="1"/>
  <c r="S7226" i="1"/>
  <c r="S7194" i="1"/>
  <c r="S7146" i="1"/>
  <c r="S7082" i="1"/>
  <c r="S7018" i="1"/>
  <c r="S6954" i="1"/>
  <c r="S6890" i="1"/>
  <c r="S6826" i="1"/>
  <c r="S6762" i="1"/>
  <c r="S6698" i="1"/>
  <c r="S6634" i="1"/>
  <c r="S6570" i="1"/>
  <c r="S6506" i="1"/>
  <c r="S6442" i="1"/>
  <c r="S6378" i="1"/>
  <c r="S6314" i="1"/>
  <c r="S6250" i="1"/>
  <c r="S6186" i="1"/>
  <c r="S6122" i="1"/>
  <c r="S6058" i="1"/>
  <c r="S5994" i="1"/>
  <c r="S5930" i="1"/>
  <c r="S5866" i="1"/>
  <c r="S5802" i="1"/>
  <c r="S5738" i="1"/>
  <c r="S5674" i="1"/>
  <c r="S5610" i="1"/>
  <c r="S5546" i="1"/>
  <c r="S5482" i="1"/>
  <c r="S5417" i="1"/>
  <c r="S5292" i="1"/>
  <c r="S5104" i="1"/>
  <c r="S4848" i="1"/>
  <c r="S4592" i="1"/>
  <c r="S4174" i="1"/>
  <c r="S2710" i="1"/>
  <c r="S8485" i="1"/>
  <c r="S8469" i="1"/>
  <c r="S8453" i="1"/>
  <c r="S8437" i="1"/>
  <c r="S8421" i="1"/>
  <c r="S8405" i="1"/>
  <c r="S8389" i="1"/>
  <c r="S8373" i="1"/>
  <c r="S8357" i="1"/>
  <c r="S8341" i="1"/>
  <c r="T8341" i="1" s="1"/>
  <c r="U8341" i="1" s="1"/>
  <c r="S8325" i="1"/>
  <c r="S8309" i="1"/>
  <c r="S8293" i="1"/>
  <c r="S8277" i="1"/>
  <c r="S8261" i="1"/>
  <c r="S8245" i="1"/>
  <c r="S8229" i="1"/>
  <c r="S8213" i="1"/>
  <c r="S8197" i="1"/>
  <c r="S8181" i="1"/>
  <c r="S8165" i="1"/>
  <c r="S8149" i="1"/>
  <c r="S8133" i="1"/>
  <c r="S8117" i="1"/>
  <c r="S8101" i="1"/>
  <c r="S8085" i="1"/>
  <c r="S8069" i="1"/>
  <c r="S8053" i="1"/>
  <c r="S8037" i="1"/>
  <c r="S8021" i="1"/>
  <c r="S8005" i="1"/>
  <c r="S7989" i="1"/>
  <c r="S7973" i="1"/>
  <c r="S7957" i="1"/>
  <c r="S7941" i="1"/>
  <c r="S7925" i="1"/>
  <c r="S7909" i="1"/>
  <c r="S7893" i="1"/>
  <c r="S7877" i="1"/>
  <c r="S7861" i="1"/>
  <c r="S7845" i="1"/>
  <c r="S7829" i="1"/>
  <c r="S7813" i="1"/>
  <c r="S7797" i="1"/>
  <c r="S7781" i="1"/>
  <c r="S7765" i="1"/>
  <c r="S7745" i="1"/>
  <c r="S7713" i="1"/>
  <c r="S7681" i="1"/>
  <c r="S7649" i="1"/>
  <c r="S7617" i="1"/>
  <c r="S7585" i="1"/>
  <c r="S7553" i="1"/>
  <c r="S7521" i="1"/>
  <c r="S7489" i="1"/>
  <c r="S7457" i="1"/>
  <c r="S7425" i="1"/>
  <c r="S7393" i="1"/>
  <c r="S7361" i="1"/>
  <c r="S7329" i="1"/>
  <c r="S7297" i="1"/>
  <c r="S7265" i="1"/>
  <c r="S7233" i="1"/>
  <c r="S7201" i="1"/>
  <c r="S7158" i="1"/>
  <c r="S7094" i="1"/>
  <c r="S7030" i="1"/>
  <c r="S6966" i="1"/>
  <c r="S6902" i="1"/>
  <c r="S6838" i="1"/>
  <c r="S6774" i="1"/>
  <c r="S6710" i="1"/>
  <c r="S6646" i="1"/>
  <c r="S6582" i="1"/>
  <c r="S6518" i="1"/>
  <c r="S6454" i="1"/>
  <c r="S6390" i="1"/>
  <c r="S6326" i="1"/>
  <c r="S6262" i="1"/>
  <c r="S6198" i="1"/>
  <c r="S6134" i="1"/>
  <c r="S6070" i="1"/>
  <c r="S6006" i="1"/>
  <c r="S5942" i="1"/>
  <c r="S5878" i="1"/>
  <c r="S5814" i="1"/>
  <c r="S5750" i="1"/>
  <c r="S5686" i="1"/>
  <c r="S5622" i="1"/>
  <c r="S5558" i="1"/>
  <c r="S5494" i="1"/>
  <c r="S5430" i="1"/>
  <c r="S5316" i="1"/>
  <c r="S5152" i="1"/>
  <c r="S4896" i="1"/>
  <c r="S4640" i="1"/>
  <c r="S4270" i="1"/>
  <c r="S3358" i="1"/>
  <c r="S7169" i="1"/>
  <c r="S7153" i="1"/>
  <c r="S7137" i="1"/>
  <c r="S7121" i="1"/>
  <c r="S7105" i="1"/>
  <c r="S7089" i="1"/>
  <c r="S7073" i="1"/>
  <c r="S7057" i="1"/>
  <c r="S7041" i="1"/>
  <c r="S7025" i="1"/>
  <c r="S7009" i="1"/>
  <c r="S6993" i="1"/>
  <c r="S6977" i="1"/>
  <c r="S6961" i="1"/>
  <c r="S6945" i="1"/>
  <c r="S6929" i="1"/>
  <c r="S6913" i="1"/>
  <c r="S6897" i="1"/>
  <c r="S6881" i="1"/>
  <c r="S6865" i="1"/>
  <c r="S6849" i="1"/>
  <c r="S6833" i="1"/>
  <c r="S6817" i="1"/>
  <c r="S6801" i="1"/>
  <c r="S6785" i="1"/>
  <c r="S6769" i="1"/>
  <c r="S6753" i="1"/>
  <c r="S6737" i="1"/>
  <c r="S6721" i="1"/>
  <c r="S6705" i="1"/>
  <c r="S6689" i="1"/>
  <c r="S6673" i="1"/>
  <c r="S6657" i="1"/>
  <c r="S6641" i="1"/>
  <c r="S6625" i="1"/>
  <c r="S6609" i="1"/>
  <c r="S6593" i="1"/>
  <c r="S6577" i="1"/>
  <c r="S6561" i="1"/>
  <c r="S6545" i="1"/>
  <c r="S6529" i="1"/>
  <c r="S6513" i="1"/>
  <c r="S6497" i="1"/>
  <c r="S6481" i="1"/>
  <c r="S6465" i="1"/>
  <c r="S6449" i="1"/>
  <c r="S6433" i="1"/>
  <c r="S6417" i="1"/>
  <c r="S6401" i="1"/>
  <c r="S6385" i="1"/>
  <c r="S6369" i="1"/>
  <c r="S6353" i="1"/>
  <c r="S6337" i="1"/>
  <c r="S6321" i="1"/>
  <c r="S6305" i="1"/>
  <c r="S6289" i="1"/>
  <c r="S6273" i="1"/>
  <c r="S6257" i="1"/>
  <c r="S6241" i="1"/>
  <c r="S6225" i="1"/>
  <c r="S6209" i="1"/>
  <c r="S6193" i="1"/>
  <c r="S6177" i="1"/>
  <c r="S6161" i="1"/>
  <c r="S6145" i="1"/>
  <c r="S6129" i="1"/>
  <c r="S6113" i="1"/>
  <c r="S6097" i="1"/>
  <c r="S6081" i="1"/>
  <c r="S6065" i="1"/>
  <c r="S6049" i="1"/>
  <c r="S6033" i="1"/>
  <c r="S6017" i="1"/>
  <c r="S6001" i="1"/>
  <c r="S5985" i="1"/>
  <c r="S5969" i="1"/>
  <c r="S5953" i="1"/>
  <c r="S5937" i="1"/>
  <c r="S5921" i="1"/>
  <c r="S5905" i="1"/>
  <c r="S7947" i="1"/>
  <c r="S7931" i="1"/>
  <c r="S7915" i="1"/>
  <c r="S7899" i="1"/>
  <c r="S7883" i="1"/>
  <c r="S7867" i="1"/>
  <c r="S7851" i="1"/>
  <c r="S7835" i="1"/>
  <c r="S7819" i="1"/>
  <c r="S7803" i="1"/>
  <c r="S7787" i="1"/>
  <c r="S7771" i="1"/>
  <c r="S7755" i="1"/>
  <c r="S7725" i="1"/>
  <c r="S7693" i="1"/>
  <c r="S7661" i="1"/>
  <c r="S7629" i="1"/>
  <c r="S7597" i="1"/>
  <c r="S7565" i="1"/>
  <c r="S7533" i="1"/>
  <c r="S7501" i="1"/>
  <c r="S7469" i="1"/>
  <c r="S7437" i="1"/>
  <c r="S7405" i="1"/>
  <c r="S7373" i="1"/>
  <c r="S7341" i="1"/>
  <c r="S7309" i="1"/>
  <c r="S7277" i="1"/>
  <c r="T7277" i="1" s="1"/>
  <c r="U7277" i="1" s="1"/>
  <c r="S7245" i="1"/>
  <c r="S7213" i="1"/>
  <c r="S7181" i="1"/>
  <c r="S7118" i="1"/>
  <c r="S7054" i="1"/>
  <c r="S6990" i="1"/>
  <c r="S6926" i="1"/>
  <c r="S6862" i="1"/>
  <c r="S6798" i="1"/>
  <c r="S6734" i="1"/>
  <c r="S6670" i="1"/>
  <c r="S6606" i="1"/>
  <c r="S6542" i="1"/>
  <c r="S6478" i="1"/>
  <c r="S6414" i="1"/>
  <c r="S6350" i="1"/>
  <c r="S6286" i="1"/>
  <c r="S6222" i="1"/>
  <c r="S6158" i="1"/>
  <c r="S6094" i="1"/>
  <c r="S6030" i="1"/>
  <c r="S5966" i="1"/>
  <c r="S5902" i="1"/>
  <c r="S5838" i="1"/>
  <c r="S5774" i="1"/>
  <c r="S5710" i="1"/>
  <c r="S5646" i="1"/>
  <c r="S5582" i="1"/>
  <c r="S5518" i="1"/>
  <c r="S5454" i="1"/>
  <c r="S5364" i="1"/>
  <c r="S5236" i="1"/>
  <c r="S4992" i="1"/>
  <c r="S4736" i="1"/>
  <c r="S4462" i="1"/>
  <c r="S3843" i="1"/>
  <c r="S8494" i="1"/>
  <c r="S8478" i="1"/>
  <c r="S8462" i="1"/>
  <c r="S8446" i="1"/>
  <c r="S8430" i="1"/>
  <c r="S8414" i="1"/>
  <c r="S8398" i="1"/>
  <c r="S8382" i="1"/>
  <c r="S8366" i="1"/>
  <c r="S8350" i="1"/>
  <c r="S8334" i="1"/>
  <c r="S8318" i="1"/>
  <c r="S8302" i="1"/>
  <c r="S8286" i="1"/>
  <c r="S8270" i="1"/>
  <c r="S8254" i="1"/>
  <c r="S8238" i="1"/>
  <c r="S8222" i="1"/>
  <c r="S8206" i="1"/>
  <c r="S8190" i="1"/>
  <c r="S8174" i="1"/>
  <c r="S8158" i="1"/>
  <c r="S8142" i="1"/>
  <c r="S8126" i="1"/>
  <c r="S8110" i="1"/>
  <c r="S8094" i="1"/>
  <c r="S8078" i="1"/>
  <c r="S8062" i="1"/>
  <c r="S8046" i="1"/>
  <c r="S8030" i="1"/>
  <c r="S8014" i="1"/>
  <c r="S7998" i="1"/>
  <c r="S7982" i="1"/>
  <c r="S7966" i="1"/>
  <c r="S7950" i="1"/>
  <c r="S7934" i="1"/>
  <c r="S7918" i="1"/>
  <c r="S7902" i="1"/>
  <c r="S7886" i="1"/>
  <c r="S7870" i="1"/>
  <c r="S7854" i="1"/>
  <c r="S7838" i="1"/>
  <c r="S7822" i="1"/>
  <c r="S7806" i="1"/>
  <c r="S7790" i="1"/>
  <c r="S7774" i="1"/>
  <c r="S7758" i="1"/>
  <c r="S7730" i="1"/>
  <c r="S7698" i="1"/>
  <c r="S7666" i="1"/>
  <c r="S7634" i="1"/>
  <c r="S7602" i="1"/>
  <c r="S7570" i="1"/>
  <c r="S7538" i="1"/>
  <c r="S7506" i="1"/>
  <c r="S7474" i="1"/>
  <c r="S7442" i="1"/>
  <c r="S7410" i="1"/>
  <c r="S7378" i="1"/>
  <c r="S7346" i="1"/>
  <c r="S7314" i="1"/>
  <c r="S7282" i="1"/>
  <c r="S7250" i="1"/>
  <c r="S7218" i="1"/>
  <c r="S7186" i="1"/>
  <c r="S7130" i="1"/>
  <c r="S7066" i="1"/>
  <c r="S7002" i="1"/>
  <c r="S6938" i="1"/>
  <c r="S6874" i="1"/>
  <c r="S6810" i="1"/>
  <c r="S6746" i="1"/>
  <c r="S6682" i="1"/>
  <c r="S6618" i="1"/>
  <c r="S6554" i="1"/>
  <c r="S6490" i="1"/>
  <c r="S6426" i="1"/>
  <c r="S6362" i="1"/>
  <c r="S6298" i="1"/>
  <c r="S6234" i="1"/>
  <c r="S6170" i="1"/>
  <c r="S6106" i="1"/>
  <c r="S6042" i="1"/>
  <c r="S5978" i="1"/>
  <c r="S5914" i="1"/>
  <c r="S5850" i="1"/>
  <c r="S5786" i="1"/>
  <c r="S5722" i="1"/>
  <c r="S5658" i="1"/>
  <c r="S5594" i="1"/>
  <c r="S5530" i="1"/>
  <c r="S5466" i="1"/>
  <c r="S5388" i="1"/>
  <c r="S5260" i="1"/>
  <c r="S5040" i="1"/>
  <c r="S4784" i="1"/>
  <c r="S4528" i="1"/>
  <c r="S4035" i="1"/>
  <c r="S8497" i="1"/>
  <c r="S8481" i="1"/>
  <c r="S8465" i="1"/>
  <c r="S8449" i="1"/>
  <c r="S8433" i="1"/>
  <c r="S8417" i="1"/>
  <c r="S8401" i="1"/>
  <c r="S8385" i="1"/>
  <c r="S8369" i="1"/>
  <c r="S8353" i="1"/>
  <c r="S8337" i="1"/>
  <c r="S8321" i="1"/>
  <c r="S8305" i="1"/>
  <c r="S8289" i="1"/>
  <c r="S8273" i="1"/>
  <c r="S8257" i="1"/>
  <c r="S8241" i="1"/>
  <c r="S8225" i="1"/>
  <c r="S8209" i="1"/>
  <c r="S8193" i="1"/>
  <c r="S8177" i="1"/>
  <c r="S8161" i="1"/>
  <c r="S8145" i="1"/>
  <c r="S8129" i="1"/>
  <c r="S8113" i="1"/>
  <c r="S8097" i="1"/>
  <c r="S8081" i="1"/>
  <c r="S8065" i="1"/>
  <c r="S8049" i="1"/>
  <c r="S8033" i="1"/>
  <c r="S8017" i="1"/>
  <c r="S8001" i="1"/>
  <c r="S7985" i="1"/>
  <c r="S7969" i="1"/>
  <c r="S7953" i="1"/>
  <c r="T7953" i="1" s="1"/>
  <c r="U7953" i="1" s="1"/>
  <c r="S7937" i="1"/>
  <c r="S7921" i="1"/>
  <c r="S7905" i="1"/>
  <c r="S7889" i="1"/>
  <c r="S7873" i="1"/>
  <c r="S7857" i="1"/>
  <c r="S7841" i="1"/>
  <c r="S7825" i="1"/>
  <c r="S7809" i="1"/>
  <c r="S7793" i="1"/>
  <c r="S7777" i="1"/>
  <c r="S7761" i="1"/>
  <c r="S7737" i="1"/>
  <c r="S7705" i="1"/>
  <c r="S7673" i="1"/>
  <c r="S7641" i="1"/>
  <c r="S7609" i="1"/>
  <c r="S7577" i="1"/>
  <c r="S7545" i="1"/>
  <c r="S7513" i="1"/>
  <c r="S7481" i="1"/>
  <c r="S7449" i="1"/>
  <c r="S7417" i="1"/>
  <c r="S7385" i="1"/>
  <c r="S7353" i="1"/>
  <c r="S7321" i="1"/>
  <c r="S7289" i="1"/>
  <c r="S7257" i="1"/>
  <c r="S7225" i="1"/>
  <c r="S7193" i="1"/>
  <c r="S7142" i="1"/>
  <c r="S7078" i="1"/>
  <c r="S7014" i="1"/>
  <c r="S6950" i="1"/>
  <c r="S6886" i="1"/>
  <c r="S6822" i="1"/>
  <c r="S6758" i="1"/>
  <c r="S6694" i="1"/>
  <c r="S6630" i="1"/>
  <c r="S6566" i="1"/>
  <c r="S6502" i="1"/>
  <c r="S6438" i="1"/>
  <c r="S6374" i="1"/>
  <c r="S6310" i="1"/>
  <c r="S6246" i="1"/>
  <c r="S6182" i="1"/>
  <c r="S6118" i="1"/>
  <c r="S6054" i="1"/>
  <c r="S5990" i="1"/>
  <c r="S5926" i="1"/>
  <c r="S5862" i="1"/>
  <c r="S5798" i="1"/>
  <c r="S5734" i="1"/>
  <c r="S5670" i="1"/>
  <c r="S5606" i="1"/>
  <c r="S5542" i="1"/>
  <c r="S5478" i="1"/>
  <c r="S5412" i="1"/>
  <c r="S5284" i="1"/>
  <c r="S5088" i="1"/>
  <c r="S4832" i="1"/>
  <c r="S4576" i="1"/>
  <c r="S4142" i="1"/>
  <c r="S2454" i="1"/>
  <c r="S7165" i="1"/>
  <c r="S7149" i="1"/>
  <c r="S7133" i="1"/>
  <c r="S7117" i="1"/>
  <c r="S7101" i="1"/>
  <c r="S7085" i="1"/>
  <c r="S7069" i="1"/>
  <c r="S7053" i="1"/>
  <c r="S7037" i="1"/>
  <c r="S7021" i="1"/>
  <c r="S7005" i="1"/>
  <c r="S6989" i="1"/>
  <c r="S6973" i="1"/>
  <c r="S6957" i="1"/>
  <c r="S6941" i="1"/>
  <c r="S6925" i="1"/>
  <c r="S6909" i="1"/>
  <c r="S6893" i="1"/>
  <c r="S6877" i="1"/>
  <c r="S6861" i="1"/>
  <c r="S6845" i="1"/>
  <c r="S6829" i="1"/>
  <c r="S6813" i="1"/>
  <c r="S6797" i="1"/>
  <c r="S6781" i="1"/>
  <c r="S6765" i="1"/>
  <c r="S6749" i="1"/>
  <c r="S6733" i="1"/>
  <c r="S6717" i="1"/>
  <c r="S6701" i="1"/>
  <c r="S6685" i="1"/>
  <c r="S6669" i="1"/>
  <c r="S6653" i="1"/>
  <c r="S6637" i="1"/>
  <c r="S6621" i="1"/>
  <c r="S6605" i="1"/>
  <c r="S6589" i="1"/>
  <c r="S6573" i="1"/>
  <c r="S6557" i="1"/>
  <c r="S6541" i="1"/>
  <c r="S6525" i="1"/>
  <c r="S6509" i="1"/>
  <c r="S6493" i="1"/>
  <c r="S6477" i="1"/>
  <c r="S6461" i="1"/>
  <c r="S6445" i="1"/>
  <c r="S6429" i="1"/>
  <c r="S6413" i="1"/>
  <c r="S6397" i="1"/>
  <c r="S6381" i="1"/>
  <c r="S6365" i="1"/>
  <c r="S6349" i="1"/>
  <c r="S6333" i="1"/>
  <c r="S6317" i="1"/>
  <c r="S6301" i="1"/>
  <c r="S6285" i="1"/>
  <c r="S6269" i="1"/>
  <c r="S6253" i="1"/>
  <c r="S6237" i="1"/>
  <c r="S6221" i="1"/>
  <c r="S6205" i="1"/>
  <c r="S6189" i="1"/>
  <c r="S6173" i="1"/>
  <c r="S6157" i="1"/>
  <c r="S6141" i="1"/>
  <c r="S6125" i="1"/>
  <c r="S6109" i="1"/>
  <c r="S6093" i="1"/>
  <c r="S6077" i="1"/>
  <c r="S6061" i="1"/>
  <c r="S6045" i="1"/>
  <c r="S6029" i="1"/>
  <c r="S6013" i="1"/>
  <c r="S5997" i="1"/>
  <c r="S5981" i="1"/>
  <c r="S5965" i="1"/>
  <c r="S5949" i="1"/>
  <c r="S5933" i="1"/>
  <c r="S5917" i="1"/>
  <c r="S5901" i="1"/>
  <c r="S7959" i="1"/>
  <c r="S7943" i="1"/>
  <c r="S7927" i="1"/>
  <c r="S7911" i="1"/>
  <c r="S7895" i="1"/>
  <c r="S7879" i="1"/>
  <c r="S7863" i="1"/>
  <c r="S7847" i="1"/>
  <c r="S7831" i="1"/>
  <c r="S7815" i="1"/>
  <c r="S7799" i="1"/>
  <c r="S7783" i="1"/>
  <c r="S7767" i="1"/>
  <c r="S7749" i="1"/>
  <c r="S7717" i="1"/>
  <c r="S7685" i="1"/>
  <c r="S7653" i="1"/>
  <c r="S7621" i="1"/>
  <c r="S7589" i="1"/>
  <c r="S7557" i="1"/>
  <c r="S7525" i="1"/>
  <c r="S7493" i="1"/>
  <c r="S7461" i="1"/>
  <c r="S7429" i="1"/>
  <c r="S7397" i="1"/>
  <c r="S7365" i="1"/>
  <c r="S7333" i="1"/>
  <c r="S7301" i="1"/>
  <c r="S7269" i="1"/>
  <c r="S7237" i="1"/>
  <c r="S7205" i="1"/>
  <c r="S7166" i="1"/>
  <c r="S7102" i="1"/>
  <c r="S7038" i="1"/>
  <c r="S6974" i="1"/>
  <c r="S6910" i="1"/>
  <c r="S6846" i="1"/>
  <c r="S6782" i="1"/>
  <c r="S6718" i="1"/>
  <c r="S6654" i="1"/>
  <c r="S6590" i="1"/>
  <c r="S6526" i="1"/>
  <c r="S6462" i="1"/>
  <c r="S6398" i="1"/>
  <c r="S6334" i="1"/>
  <c r="S6270" i="1"/>
  <c r="S6206" i="1"/>
  <c r="S6142" i="1"/>
  <c r="S6078" i="1"/>
  <c r="S6014" i="1"/>
  <c r="S5950" i="1"/>
  <c r="S5886" i="1"/>
  <c r="S5822" i="1"/>
  <c r="S5758" i="1"/>
  <c r="S5694" i="1"/>
  <c r="S5630" i="1"/>
  <c r="S5566" i="1"/>
  <c r="S5502" i="1"/>
  <c r="S5438" i="1"/>
  <c r="S5332" i="1"/>
  <c r="S5184" i="1"/>
  <c r="S4928" i="1"/>
  <c r="S4672" i="1"/>
  <c r="S4334" i="1"/>
  <c r="S3587" i="1"/>
  <c r="S8490" i="1"/>
  <c r="S8474" i="1"/>
  <c r="S8458" i="1"/>
  <c r="S8442" i="1"/>
  <c r="S8426" i="1"/>
  <c r="S8410" i="1"/>
  <c r="S8394" i="1"/>
  <c r="S8378" i="1"/>
  <c r="S8362" i="1"/>
  <c r="S8346" i="1"/>
  <c r="S8330" i="1"/>
  <c r="S8314" i="1"/>
  <c r="S8298" i="1"/>
  <c r="S8282" i="1"/>
  <c r="S8266" i="1"/>
  <c r="S8250" i="1"/>
  <c r="S8234" i="1"/>
  <c r="S8218" i="1"/>
  <c r="S8202" i="1"/>
  <c r="S8186" i="1"/>
  <c r="S8170" i="1"/>
  <c r="S8154" i="1"/>
  <c r="S8138" i="1"/>
  <c r="S8122" i="1"/>
  <c r="S8106" i="1"/>
  <c r="S8090" i="1"/>
  <c r="S8074" i="1"/>
  <c r="S8058" i="1"/>
  <c r="S8042" i="1"/>
  <c r="S8026" i="1"/>
  <c r="S8010" i="1"/>
  <c r="S7994" i="1"/>
  <c r="S7978" i="1"/>
  <c r="S7962" i="1"/>
  <c r="S7946" i="1"/>
  <c r="S7930" i="1"/>
  <c r="S7914" i="1"/>
  <c r="S7898" i="1"/>
  <c r="S7882" i="1"/>
  <c r="S7866" i="1"/>
  <c r="S7850" i="1"/>
  <c r="S7834" i="1"/>
  <c r="S7818" i="1"/>
  <c r="S7802" i="1"/>
  <c r="S7786" i="1"/>
  <c r="S7770" i="1"/>
  <c r="S7754" i="1"/>
  <c r="S7722" i="1"/>
  <c r="S7690" i="1"/>
  <c r="S7658" i="1"/>
  <c r="S7626" i="1"/>
  <c r="S7594" i="1"/>
  <c r="S7562" i="1"/>
  <c r="S7530" i="1"/>
  <c r="S7498" i="1"/>
  <c r="S7466" i="1"/>
  <c r="S7434" i="1"/>
  <c r="S7402" i="1"/>
  <c r="S7370" i="1"/>
  <c r="S7338" i="1"/>
  <c r="S7306" i="1"/>
  <c r="S7274" i="1"/>
  <c r="S7242" i="1"/>
  <c r="S7210" i="1"/>
  <c r="S7178" i="1"/>
  <c r="S7114" i="1"/>
  <c r="S7050" i="1"/>
  <c r="S6986" i="1"/>
  <c r="S6922" i="1"/>
  <c r="S6858" i="1"/>
  <c r="S6794" i="1"/>
  <c r="S6730" i="1"/>
  <c r="S6666" i="1"/>
  <c r="S6602" i="1"/>
  <c r="S6538" i="1"/>
  <c r="S6474" i="1"/>
  <c r="S6410" i="1"/>
  <c r="S6346" i="1"/>
  <c r="S6282" i="1"/>
  <c r="S6218" i="1"/>
  <c r="S6154" i="1"/>
  <c r="S6090" i="1"/>
  <c r="S6026" i="1"/>
  <c r="S5962" i="1"/>
  <c r="S5898" i="1"/>
  <c r="S5834" i="1"/>
  <c r="S5770" i="1"/>
  <c r="S5706" i="1"/>
  <c r="S5642" i="1"/>
  <c r="S5578" i="1"/>
  <c r="S5514" i="1"/>
  <c r="S5450" i="1"/>
  <c r="S5356" i="1"/>
  <c r="S5228" i="1"/>
  <c r="S4976" i="1"/>
  <c r="S4720" i="1"/>
  <c r="T4720" i="1" s="1"/>
  <c r="U4720" i="1" s="1"/>
  <c r="S4430" i="1"/>
  <c r="S3779" i="1"/>
  <c r="S8493" i="1"/>
  <c r="S8477" i="1"/>
  <c r="S8461" i="1"/>
  <c r="S8445" i="1"/>
  <c r="S8429" i="1"/>
  <c r="S8413" i="1"/>
  <c r="S8397" i="1"/>
  <c r="S8381" i="1"/>
  <c r="S8365" i="1"/>
  <c r="S8349" i="1"/>
  <c r="S8333" i="1"/>
  <c r="S8317" i="1"/>
  <c r="S8301" i="1"/>
  <c r="S8285" i="1"/>
  <c r="S8269" i="1"/>
  <c r="S8253" i="1"/>
  <c r="S8237" i="1"/>
  <c r="S8221" i="1"/>
  <c r="S8205" i="1"/>
  <c r="S8189" i="1"/>
  <c r="S8173" i="1"/>
  <c r="S8157" i="1"/>
  <c r="S8141" i="1"/>
  <c r="S8125" i="1"/>
  <c r="S8109" i="1"/>
  <c r="S8093" i="1"/>
  <c r="S8077" i="1"/>
  <c r="S8061" i="1"/>
  <c r="S8045" i="1"/>
  <c r="S8029" i="1"/>
  <c r="S8013" i="1"/>
  <c r="S7997" i="1"/>
  <c r="S7981" i="1"/>
  <c r="S7965" i="1"/>
  <c r="S7949" i="1"/>
  <c r="S7933" i="1"/>
  <c r="S7917" i="1"/>
  <c r="S7901" i="1"/>
  <c r="S7885" i="1"/>
  <c r="S7869" i="1"/>
  <c r="S7853" i="1"/>
  <c r="S7837" i="1"/>
  <c r="S7821" i="1"/>
  <c r="S7805" i="1"/>
  <c r="S7789" i="1"/>
  <c r="S7773" i="1"/>
  <c r="S7757" i="1"/>
  <c r="S7729" i="1"/>
  <c r="S7697" i="1"/>
  <c r="S7665" i="1"/>
  <c r="S7633" i="1"/>
  <c r="S7601" i="1"/>
  <c r="S7569" i="1"/>
  <c r="S7537" i="1"/>
  <c r="S7505" i="1"/>
  <c r="S7473" i="1"/>
  <c r="S7441" i="1"/>
  <c r="S7409" i="1"/>
  <c r="S7377" i="1"/>
  <c r="S7345" i="1"/>
  <c r="S7313" i="1"/>
  <c r="S7281" i="1"/>
  <c r="S7249" i="1"/>
  <c r="S7217" i="1"/>
  <c r="S7185" i="1"/>
  <c r="S7126" i="1"/>
  <c r="S7062" i="1"/>
  <c r="S6998" i="1"/>
  <c r="S6934" i="1"/>
  <c r="S6870" i="1"/>
  <c r="S6806" i="1"/>
  <c r="S6742" i="1"/>
  <c r="S6678" i="1"/>
  <c r="S6614" i="1"/>
  <c r="S6550" i="1"/>
  <c r="S6486" i="1"/>
  <c r="S6422" i="1"/>
  <c r="S6358" i="1"/>
  <c r="S6294" i="1"/>
  <c r="S6230" i="1"/>
  <c r="S6166" i="1"/>
  <c r="S6102" i="1"/>
  <c r="S6038" i="1"/>
  <c r="S5974" i="1"/>
  <c r="S5910" i="1"/>
  <c r="S5846" i="1"/>
  <c r="S5782" i="1"/>
  <c r="S5718" i="1"/>
  <c r="S5654" i="1"/>
  <c r="S5590" i="1"/>
  <c r="S5526" i="1"/>
  <c r="S5462" i="1"/>
  <c r="S5380" i="1"/>
  <c r="S5252" i="1"/>
  <c r="S5024" i="1"/>
  <c r="S4768" i="1"/>
  <c r="S4512" i="1"/>
  <c r="S3971" i="1"/>
  <c r="S7177" i="1"/>
  <c r="S7161" i="1"/>
  <c r="S7145" i="1"/>
  <c r="S7129" i="1"/>
  <c r="S7113" i="1"/>
  <c r="S7097" i="1"/>
  <c r="S7081" i="1"/>
  <c r="S7065" i="1"/>
  <c r="S7049" i="1"/>
  <c r="S7033" i="1"/>
  <c r="S7017" i="1"/>
  <c r="S7001" i="1"/>
  <c r="S6985" i="1"/>
  <c r="S6969" i="1"/>
  <c r="S6953" i="1"/>
  <c r="S6937" i="1"/>
  <c r="S6921" i="1"/>
  <c r="S6905" i="1"/>
  <c r="S6889" i="1"/>
  <c r="S6873" i="1"/>
  <c r="S6857" i="1"/>
  <c r="S6841" i="1"/>
  <c r="S6825" i="1"/>
  <c r="S6809" i="1"/>
  <c r="S6793" i="1"/>
  <c r="S6777" i="1"/>
  <c r="S6761" i="1"/>
  <c r="S6745" i="1"/>
  <c r="S6729" i="1"/>
  <c r="S6713" i="1"/>
  <c r="S6697" i="1"/>
  <c r="S6681" i="1"/>
  <c r="S6665" i="1"/>
  <c r="S6649" i="1"/>
  <c r="S6633" i="1"/>
  <c r="S6617" i="1"/>
  <c r="S6601" i="1"/>
  <c r="S6585" i="1"/>
  <c r="S6569" i="1"/>
  <c r="S6553" i="1"/>
  <c r="S6537" i="1"/>
  <c r="S6521" i="1"/>
  <c r="S6505" i="1"/>
  <c r="S6489" i="1"/>
  <c r="S6473" i="1"/>
  <c r="S6457" i="1"/>
  <c r="S6441" i="1"/>
  <c r="S6425" i="1"/>
  <c r="S6409" i="1"/>
  <c r="S6393" i="1"/>
  <c r="S6377" i="1"/>
  <c r="S6361" i="1"/>
  <c r="S6345" i="1"/>
  <c r="S6329" i="1"/>
  <c r="S6313" i="1"/>
  <c r="S6297" i="1"/>
  <c r="S6281" i="1"/>
  <c r="S6265" i="1"/>
  <c r="S6249" i="1"/>
  <c r="S6233" i="1"/>
  <c r="S6217" i="1"/>
  <c r="S6201" i="1"/>
  <c r="S6185" i="1"/>
  <c r="S6169" i="1"/>
  <c r="S6153" i="1"/>
  <c r="S6137" i="1"/>
  <c r="S6121" i="1"/>
  <c r="S6105" i="1"/>
  <c r="S6089" i="1"/>
  <c r="S6073" i="1"/>
  <c r="S6057" i="1"/>
  <c r="S6041" i="1"/>
  <c r="S6025" i="1"/>
  <c r="S6009" i="1"/>
  <c r="S5993" i="1"/>
  <c r="S5977" i="1"/>
  <c r="S5961" i="1"/>
  <c r="S5945" i="1"/>
  <c r="S5929" i="1"/>
  <c r="S5913" i="1"/>
  <c r="S5897" i="1"/>
  <c r="S5893" i="1"/>
  <c r="S5877" i="1"/>
  <c r="S5861" i="1"/>
  <c r="S5845" i="1"/>
  <c r="S5829" i="1"/>
  <c r="S5813" i="1"/>
  <c r="S5797" i="1"/>
  <c r="S5781" i="1"/>
  <c r="S5765" i="1"/>
  <c r="S5749" i="1"/>
  <c r="S5733" i="1"/>
  <c r="S5717" i="1"/>
  <c r="S5701" i="1"/>
  <c r="S5685" i="1"/>
  <c r="S5669" i="1"/>
  <c r="S5653" i="1"/>
  <c r="S5637" i="1"/>
  <c r="S5621" i="1"/>
  <c r="S5605" i="1"/>
  <c r="S5589" i="1"/>
  <c r="S5573" i="1"/>
  <c r="S5557" i="1"/>
  <c r="S5541" i="1"/>
  <c r="S5525" i="1"/>
  <c r="S5509" i="1"/>
  <c r="S5493" i="1"/>
  <c r="S5477" i="1"/>
  <c r="S5461" i="1"/>
  <c r="S5445" i="1"/>
  <c r="S5429" i="1"/>
  <c r="S5409" i="1"/>
  <c r="S5377" i="1"/>
  <c r="S5345" i="1"/>
  <c r="S5313" i="1"/>
  <c r="S5281" i="1"/>
  <c r="S5249" i="1"/>
  <c r="S5212" i="1"/>
  <c r="S5148" i="1"/>
  <c r="S5084" i="1"/>
  <c r="S5020" i="1"/>
  <c r="S4956" i="1"/>
  <c r="S4892" i="1"/>
  <c r="S4828" i="1"/>
  <c r="S4764" i="1"/>
  <c r="S4700" i="1"/>
  <c r="S4636" i="1"/>
  <c r="S4572" i="1"/>
  <c r="S4508" i="1"/>
  <c r="S4390" i="1"/>
  <c r="S4262" i="1"/>
  <c r="S4134" i="1"/>
  <c r="S3955" i="1"/>
  <c r="T3955" i="1" s="1"/>
  <c r="U3955" i="1" s="1"/>
  <c r="S3699" i="1"/>
  <c r="S3326" i="1"/>
  <c r="S2352" i="1"/>
  <c r="S7740" i="1"/>
  <c r="S7724" i="1"/>
  <c r="S7708" i="1"/>
  <c r="S7692" i="1"/>
  <c r="S7676" i="1"/>
  <c r="S7660" i="1"/>
  <c r="S7644" i="1"/>
  <c r="S7628" i="1"/>
  <c r="S7612" i="1"/>
  <c r="S7596" i="1"/>
  <c r="S7580" i="1"/>
  <c r="S7564" i="1"/>
  <c r="S7548" i="1"/>
  <c r="S7532" i="1"/>
  <c r="S7516" i="1"/>
  <c r="S7500" i="1"/>
  <c r="S7484" i="1"/>
  <c r="S7468" i="1"/>
  <c r="S7452" i="1"/>
  <c r="S7436" i="1"/>
  <c r="S7420" i="1"/>
  <c r="S7404" i="1"/>
  <c r="S7388" i="1"/>
  <c r="S7372" i="1"/>
  <c r="S7356" i="1"/>
  <c r="S7340" i="1"/>
  <c r="S7324" i="1"/>
  <c r="S7308" i="1"/>
  <c r="S7292" i="1"/>
  <c r="S7276" i="1"/>
  <c r="S7260" i="1"/>
  <c r="S7244" i="1"/>
  <c r="S7228" i="1"/>
  <c r="S7212" i="1"/>
  <c r="S7196" i="1"/>
  <c r="S7180" i="1"/>
  <c r="S7164" i="1"/>
  <c r="S7148" i="1"/>
  <c r="S7132" i="1"/>
  <c r="S7116" i="1"/>
  <c r="S7100" i="1"/>
  <c r="S7084" i="1"/>
  <c r="S7068" i="1"/>
  <c r="S7052" i="1"/>
  <c r="S7036" i="1"/>
  <c r="S7020" i="1"/>
  <c r="S7004" i="1"/>
  <c r="S6988" i="1"/>
  <c r="S6972" i="1"/>
  <c r="S6956" i="1"/>
  <c r="S6940" i="1"/>
  <c r="S6924" i="1"/>
  <c r="S6908" i="1"/>
  <c r="S6892" i="1"/>
  <c r="S6876" i="1"/>
  <c r="S6860" i="1"/>
  <c r="S6844" i="1"/>
  <c r="S6828" i="1"/>
  <c r="S6812" i="1"/>
  <c r="S6796" i="1"/>
  <c r="S6780" i="1"/>
  <c r="S6764" i="1"/>
  <c r="S6748" i="1"/>
  <c r="S6732" i="1"/>
  <c r="T6732" i="1" s="1"/>
  <c r="U6732" i="1" s="1"/>
  <c r="S6716" i="1"/>
  <c r="S6700" i="1"/>
  <c r="S6684" i="1"/>
  <c r="S6668" i="1"/>
  <c r="S6652" i="1"/>
  <c r="S6636" i="1"/>
  <c r="S6620" i="1"/>
  <c r="S6604" i="1"/>
  <c r="S6588" i="1"/>
  <c r="S6572" i="1"/>
  <c r="S6556" i="1"/>
  <c r="S6540" i="1"/>
  <c r="S6524" i="1"/>
  <c r="S6508" i="1"/>
  <c r="S6492" i="1"/>
  <c r="S6476" i="1"/>
  <c r="S6460" i="1"/>
  <c r="S6444" i="1"/>
  <c r="S6428" i="1"/>
  <c r="S6412" i="1"/>
  <c r="S6396" i="1"/>
  <c r="S6380" i="1"/>
  <c r="S6364" i="1"/>
  <c r="S6348" i="1"/>
  <c r="S6332" i="1"/>
  <c r="S6316" i="1"/>
  <c r="S6300" i="1"/>
  <c r="S6284" i="1"/>
  <c r="S6268" i="1"/>
  <c r="S6252" i="1"/>
  <c r="S6236" i="1"/>
  <c r="S6220" i="1"/>
  <c r="S6204" i="1"/>
  <c r="S6188" i="1"/>
  <c r="S6172" i="1"/>
  <c r="S6156" i="1"/>
  <c r="S6140" i="1"/>
  <c r="S6124" i="1"/>
  <c r="S6108" i="1"/>
  <c r="S6092" i="1"/>
  <c r="S6076" i="1"/>
  <c r="S6060" i="1"/>
  <c r="S6044" i="1"/>
  <c r="S6028" i="1"/>
  <c r="S6012" i="1"/>
  <c r="S5996" i="1"/>
  <c r="S5980" i="1"/>
  <c r="S5964" i="1"/>
  <c r="S5948" i="1"/>
  <c r="S5932" i="1"/>
  <c r="S5916" i="1"/>
  <c r="S5900" i="1"/>
  <c r="S5884" i="1"/>
  <c r="S5868" i="1"/>
  <c r="S5852" i="1"/>
  <c r="S5836" i="1"/>
  <c r="S5820" i="1"/>
  <c r="S5804" i="1"/>
  <c r="S5788" i="1"/>
  <c r="S5772" i="1"/>
  <c r="S5756" i="1"/>
  <c r="S5740" i="1"/>
  <c r="S5724" i="1"/>
  <c r="S5708" i="1"/>
  <c r="S5692" i="1"/>
  <c r="S5676" i="1"/>
  <c r="S5660" i="1"/>
  <c r="S5644" i="1"/>
  <c r="S5628" i="1"/>
  <c r="S5612" i="1"/>
  <c r="S5596" i="1"/>
  <c r="S5580" i="1"/>
  <c r="S5564" i="1"/>
  <c r="S5548" i="1"/>
  <c r="S5532" i="1"/>
  <c r="S5516" i="1"/>
  <c r="S5500" i="1"/>
  <c r="S5484" i="1"/>
  <c r="S5468" i="1"/>
  <c r="S5452" i="1"/>
  <c r="S5436" i="1"/>
  <c r="S5420" i="1"/>
  <c r="S5392" i="1"/>
  <c r="S5360" i="1"/>
  <c r="S5328" i="1"/>
  <c r="S5296" i="1"/>
  <c r="S5264" i="1"/>
  <c r="S5232" i="1"/>
  <c r="S5176" i="1"/>
  <c r="S5112" i="1"/>
  <c r="S5048" i="1"/>
  <c r="S4984" i="1"/>
  <c r="S4920" i="1"/>
  <c r="S4856" i="1"/>
  <c r="S4792" i="1"/>
  <c r="S4728" i="1"/>
  <c r="S4664" i="1"/>
  <c r="S4600" i="1"/>
  <c r="S4536" i="1"/>
  <c r="S4446" i="1"/>
  <c r="S4318" i="1"/>
  <c r="S4190" i="1"/>
  <c r="S4062" i="1"/>
  <c r="S3811" i="1"/>
  <c r="S3550" i="1"/>
  <c r="S2838" i="1"/>
  <c r="S7747" i="1"/>
  <c r="S7731" i="1"/>
  <c r="S7715" i="1"/>
  <c r="S7699" i="1"/>
  <c r="S7683" i="1"/>
  <c r="S7667" i="1"/>
  <c r="S7651" i="1"/>
  <c r="S7635" i="1"/>
  <c r="S7619" i="1"/>
  <c r="S7603" i="1"/>
  <c r="S7587" i="1"/>
  <c r="S7571" i="1"/>
  <c r="S7555" i="1"/>
  <c r="S7539" i="1"/>
  <c r="S7523" i="1"/>
  <c r="S7507" i="1"/>
  <c r="S7491" i="1"/>
  <c r="S7475" i="1"/>
  <c r="S7459" i="1"/>
  <c r="S7443" i="1"/>
  <c r="S7427" i="1"/>
  <c r="S7411" i="1"/>
  <c r="S7395" i="1"/>
  <c r="S7379" i="1"/>
  <c r="S7363" i="1"/>
  <c r="S7347" i="1"/>
  <c r="S7331" i="1"/>
  <c r="S7315" i="1"/>
  <c r="S7299" i="1"/>
  <c r="S7283" i="1"/>
  <c r="S7267" i="1"/>
  <c r="S7251" i="1"/>
  <c r="S7235" i="1"/>
  <c r="S7219" i="1"/>
  <c r="S7203" i="1"/>
  <c r="S7187" i="1"/>
  <c r="S7171" i="1"/>
  <c r="S7155" i="1"/>
  <c r="S7139" i="1"/>
  <c r="S7123" i="1"/>
  <c r="S7107" i="1"/>
  <c r="S7091" i="1"/>
  <c r="S7075" i="1"/>
  <c r="S7059" i="1"/>
  <c r="S7043" i="1"/>
  <c r="S7027" i="1"/>
  <c r="S7011" i="1"/>
  <c r="S6995" i="1"/>
  <c r="S6979" i="1"/>
  <c r="S6963" i="1"/>
  <c r="S6947" i="1"/>
  <c r="S6931" i="1"/>
  <c r="S6915" i="1"/>
  <c r="S6899" i="1"/>
  <c r="S6883" i="1"/>
  <c r="S6867" i="1"/>
  <c r="S6851" i="1"/>
  <c r="S6835" i="1"/>
  <c r="S6819" i="1"/>
  <c r="S6803" i="1"/>
  <c r="S6787" i="1"/>
  <c r="S6771" i="1"/>
  <c r="S6755" i="1"/>
  <c r="S6739" i="1"/>
  <c r="S6723" i="1"/>
  <c r="S6707" i="1"/>
  <c r="S6691" i="1"/>
  <c r="S6675" i="1"/>
  <c r="S6659" i="1"/>
  <c r="S6643" i="1"/>
  <c r="S6627" i="1"/>
  <c r="S6611" i="1"/>
  <c r="S6595" i="1"/>
  <c r="S6579" i="1"/>
  <c r="S6563" i="1"/>
  <c r="S6547" i="1"/>
  <c r="S6531" i="1"/>
  <c r="S6515" i="1"/>
  <c r="S6499" i="1"/>
  <c r="S6483" i="1"/>
  <c r="S6467" i="1"/>
  <c r="S6451" i="1"/>
  <c r="S6435" i="1"/>
  <c r="S6419" i="1"/>
  <c r="S6403" i="1"/>
  <c r="S6387" i="1"/>
  <c r="S6371" i="1"/>
  <c r="S6355" i="1"/>
  <c r="S6339" i="1"/>
  <c r="S6323" i="1"/>
  <c r="S6307" i="1"/>
  <c r="S6291" i="1"/>
  <c r="S6275" i="1"/>
  <c r="S6259" i="1"/>
  <c r="S6243" i="1"/>
  <c r="S6227" i="1"/>
  <c r="S6211" i="1"/>
  <c r="S6195" i="1"/>
  <c r="S6179" i="1"/>
  <c r="S6163" i="1"/>
  <c r="S6147" i="1"/>
  <c r="S6131" i="1"/>
  <c r="S6115" i="1"/>
  <c r="S6099" i="1"/>
  <c r="S6079" i="1"/>
  <c r="S6059" i="1"/>
  <c r="S6039" i="1"/>
  <c r="S6011" i="1"/>
  <c r="S5979" i="1"/>
  <c r="S5947" i="1"/>
  <c r="S5915" i="1"/>
  <c r="S5883" i="1"/>
  <c r="S5851" i="1"/>
  <c r="S5819" i="1"/>
  <c r="S5787" i="1"/>
  <c r="S5755" i="1"/>
  <c r="S5889" i="1"/>
  <c r="S5873" i="1"/>
  <c r="S5857" i="1"/>
  <c r="S5841" i="1"/>
  <c r="S5825" i="1"/>
  <c r="S5809" i="1"/>
  <c r="S5793" i="1"/>
  <c r="S5777" i="1"/>
  <c r="S5761" i="1"/>
  <c r="S5745" i="1"/>
  <c r="S5729" i="1"/>
  <c r="S5713" i="1"/>
  <c r="S5697" i="1"/>
  <c r="S5681" i="1"/>
  <c r="S5665" i="1"/>
  <c r="S5649" i="1"/>
  <c r="S5633" i="1"/>
  <c r="S5617" i="1"/>
  <c r="S5601" i="1"/>
  <c r="S5585" i="1"/>
  <c r="S5569" i="1"/>
  <c r="S5553" i="1"/>
  <c r="S5537" i="1"/>
  <c r="S5521" i="1"/>
  <c r="S5505" i="1"/>
  <c r="S5489" i="1"/>
  <c r="S5473" i="1"/>
  <c r="S5457" i="1"/>
  <c r="S5441" i="1"/>
  <c r="S5425" i="1"/>
  <c r="S5401" i="1"/>
  <c r="S5369" i="1"/>
  <c r="S5337" i="1"/>
  <c r="S5305" i="1"/>
  <c r="S5273" i="1"/>
  <c r="S5241" i="1"/>
  <c r="S5196" i="1"/>
  <c r="S5132" i="1"/>
  <c r="S5068" i="1"/>
  <c r="S5004" i="1"/>
  <c r="S4940" i="1"/>
  <c r="S4876" i="1"/>
  <c r="S4812" i="1"/>
  <c r="S4748" i="1"/>
  <c r="S4684" i="1"/>
  <c r="S4620" i="1"/>
  <c r="S4556" i="1"/>
  <c r="S4486" i="1"/>
  <c r="S4358" i="1"/>
  <c r="S4230" i="1"/>
  <c r="S4102" i="1"/>
  <c r="S3891" i="1"/>
  <c r="S3635" i="1"/>
  <c r="S3158" i="1"/>
  <c r="S7752" i="1"/>
  <c r="S7736" i="1"/>
  <c r="S7720" i="1"/>
  <c r="S7704" i="1"/>
  <c r="S7688" i="1"/>
  <c r="S7672" i="1"/>
  <c r="S7656" i="1"/>
  <c r="S7640" i="1"/>
  <c r="S7624" i="1"/>
  <c r="S7608" i="1"/>
  <c r="S7592" i="1"/>
  <c r="S7576" i="1"/>
  <c r="T7576" i="1" s="1"/>
  <c r="U7576" i="1" s="1"/>
  <c r="S7560" i="1"/>
  <c r="S7544" i="1"/>
  <c r="S7528" i="1"/>
  <c r="S7512" i="1"/>
  <c r="S7496" i="1"/>
  <c r="S7480" i="1"/>
  <c r="S7464" i="1"/>
  <c r="S7448" i="1"/>
  <c r="T7448" i="1" s="1"/>
  <c r="U7448" i="1" s="1"/>
  <c r="S7432" i="1"/>
  <c r="S7416" i="1"/>
  <c r="S7400" i="1"/>
  <c r="S7384" i="1"/>
  <c r="S7368" i="1"/>
  <c r="S7352" i="1"/>
  <c r="S7336" i="1"/>
  <c r="S7320" i="1"/>
  <c r="T7320" i="1" s="1"/>
  <c r="U7320" i="1" s="1"/>
  <c r="S7304" i="1"/>
  <c r="S7288" i="1"/>
  <c r="S7272" i="1"/>
  <c r="S7256" i="1"/>
  <c r="S7240" i="1"/>
  <c r="S7224" i="1"/>
  <c r="S7208" i="1"/>
  <c r="S7192" i="1"/>
  <c r="T7192" i="1" s="1"/>
  <c r="U7192" i="1" s="1"/>
  <c r="S7176" i="1"/>
  <c r="S7160" i="1"/>
  <c r="S7144" i="1"/>
  <c r="S7128" i="1"/>
  <c r="S7112" i="1"/>
  <c r="S7096" i="1"/>
  <c r="S7080" i="1"/>
  <c r="S7064" i="1"/>
  <c r="S7048" i="1"/>
  <c r="S7032" i="1"/>
  <c r="S7016" i="1"/>
  <c r="S7000" i="1"/>
  <c r="S6984" i="1"/>
  <c r="S6968" i="1"/>
  <c r="S6952" i="1"/>
  <c r="S6936" i="1"/>
  <c r="S6920" i="1"/>
  <c r="S6904" i="1"/>
  <c r="S6888" i="1"/>
  <c r="S6872" i="1"/>
  <c r="S6856" i="1"/>
  <c r="S6840" i="1"/>
  <c r="S6824" i="1"/>
  <c r="S6808" i="1"/>
  <c r="S6792" i="1"/>
  <c r="S6776" i="1"/>
  <c r="S6760" i="1"/>
  <c r="S6744" i="1"/>
  <c r="S6728" i="1"/>
  <c r="S6712" i="1"/>
  <c r="S6696" i="1"/>
  <c r="S6680" i="1"/>
  <c r="S6664" i="1"/>
  <c r="S6648" i="1"/>
  <c r="S6632" i="1"/>
  <c r="S6616" i="1"/>
  <c r="S6600" i="1"/>
  <c r="S6584" i="1"/>
  <c r="S6568" i="1"/>
  <c r="S6552" i="1"/>
  <c r="S6536" i="1"/>
  <c r="S6520" i="1"/>
  <c r="S6504" i="1"/>
  <c r="S6488" i="1"/>
  <c r="S6472" i="1"/>
  <c r="S6456" i="1"/>
  <c r="S6440" i="1"/>
  <c r="S6424" i="1"/>
  <c r="S6408" i="1"/>
  <c r="S6392" i="1"/>
  <c r="S6376" i="1"/>
  <c r="S6360" i="1"/>
  <c r="S6344" i="1"/>
  <c r="S6328" i="1"/>
  <c r="S6312" i="1"/>
  <c r="S6296" i="1"/>
  <c r="S6280" i="1"/>
  <c r="S6264" i="1"/>
  <c r="S6248" i="1"/>
  <c r="S6232" i="1"/>
  <c r="S6216" i="1"/>
  <c r="S6200" i="1"/>
  <c r="S6184" i="1"/>
  <c r="S6168" i="1"/>
  <c r="S6152" i="1"/>
  <c r="S6136" i="1"/>
  <c r="S6120" i="1"/>
  <c r="S6104" i="1"/>
  <c r="S6088" i="1"/>
  <c r="S6072" i="1"/>
  <c r="S6056" i="1"/>
  <c r="S6040" i="1"/>
  <c r="S6024" i="1"/>
  <c r="S6008" i="1"/>
  <c r="S5992" i="1"/>
  <c r="S5976" i="1"/>
  <c r="S5960" i="1"/>
  <c r="S5944" i="1"/>
  <c r="S5928" i="1"/>
  <c r="S5912" i="1"/>
  <c r="S5896" i="1"/>
  <c r="S5880" i="1"/>
  <c r="S5864" i="1"/>
  <c r="S5848" i="1"/>
  <c r="S5832" i="1"/>
  <c r="S5816" i="1"/>
  <c r="S5800" i="1"/>
  <c r="S5784" i="1"/>
  <c r="S5768" i="1"/>
  <c r="S5752" i="1"/>
  <c r="S5736" i="1"/>
  <c r="S5720" i="1"/>
  <c r="S5704" i="1"/>
  <c r="S5688" i="1"/>
  <c r="S5672" i="1"/>
  <c r="S5656" i="1"/>
  <c r="S5640" i="1"/>
  <c r="S5624" i="1"/>
  <c r="S5608" i="1"/>
  <c r="S5592" i="1"/>
  <c r="S5576" i="1"/>
  <c r="S5560" i="1"/>
  <c r="S5544" i="1"/>
  <c r="S5528" i="1"/>
  <c r="S5512" i="1"/>
  <c r="S5496" i="1"/>
  <c r="S5480" i="1"/>
  <c r="S5464" i="1"/>
  <c r="S5448" i="1"/>
  <c r="S5432" i="1"/>
  <c r="S5415" i="1"/>
  <c r="S5384" i="1"/>
  <c r="S5352" i="1"/>
  <c r="S5320" i="1"/>
  <c r="S5288" i="1"/>
  <c r="S5256" i="1"/>
  <c r="S5224" i="1"/>
  <c r="S5160" i="1"/>
  <c r="S5096" i="1"/>
  <c r="S5032" i="1"/>
  <c r="T5032" i="1" s="1"/>
  <c r="U5032" i="1" s="1"/>
  <c r="S4968" i="1"/>
  <c r="S4904" i="1"/>
  <c r="S4840" i="1"/>
  <c r="S4776" i="1"/>
  <c r="S4712" i="1"/>
  <c r="S4648" i="1"/>
  <c r="S4584" i="1"/>
  <c r="S4520" i="1"/>
  <c r="S4414" i="1"/>
  <c r="S4286" i="1"/>
  <c r="S4158" i="1"/>
  <c r="S4003" i="1"/>
  <c r="S3747" i="1"/>
  <c r="S3422" i="1"/>
  <c r="S2582" i="1"/>
  <c r="S7743" i="1"/>
  <c r="S7727" i="1"/>
  <c r="S7711" i="1"/>
  <c r="S7695" i="1"/>
  <c r="S7679" i="1"/>
  <c r="S7663" i="1"/>
  <c r="S7647" i="1"/>
  <c r="S7631" i="1"/>
  <c r="S7615" i="1"/>
  <c r="S7599" i="1"/>
  <c r="S7583" i="1"/>
  <c r="S7567" i="1"/>
  <c r="S7551" i="1"/>
  <c r="S7535" i="1"/>
  <c r="S7519" i="1"/>
  <c r="S7503" i="1"/>
  <c r="S7487" i="1"/>
  <c r="S7471" i="1"/>
  <c r="S7455" i="1"/>
  <c r="S7439" i="1"/>
  <c r="S7423" i="1"/>
  <c r="S7407" i="1"/>
  <c r="S7391" i="1"/>
  <c r="S7375" i="1"/>
  <c r="S7359" i="1"/>
  <c r="S7343" i="1"/>
  <c r="S7327" i="1"/>
  <c r="S7311" i="1"/>
  <c r="S7295" i="1"/>
  <c r="S7279" i="1"/>
  <c r="S7263" i="1"/>
  <c r="S7247" i="1"/>
  <c r="S7231" i="1"/>
  <c r="S7215" i="1"/>
  <c r="S7199" i="1"/>
  <c r="S7183" i="1"/>
  <c r="S7167" i="1"/>
  <c r="S7151" i="1"/>
  <c r="S7135" i="1"/>
  <c r="S7119" i="1"/>
  <c r="S7103" i="1"/>
  <c r="S7087" i="1"/>
  <c r="S7071" i="1"/>
  <c r="S7055" i="1"/>
  <c r="S7039" i="1"/>
  <c r="S7023" i="1"/>
  <c r="S7007" i="1"/>
  <c r="S6991" i="1"/>
  <c r="S6975" i="1"/>
  <c r="S6959" i="1"/>
  <c r="S6943" i="1"/>
  <c r="S6927" i="1"/>
  <c r="S6911" i="1"/>
  <c r="S6895" i="1"/>
  <c r="S6879" i="1"/>
  <c r="S6863" i="1"/>
  <c r="S6847" i="1"/>
  <c r="S6831" i="1"/>
  <c r="S6815" i="1"/>
  <c r="S6799" i="1"/>
  <c r="S6783" i="1"/>
  <c r="S6767" i="1"/>
  <c r="S6751" i="1"/>
  <c r="S6735" i="1"/>
  <c r="S6719" i="1"/>
  <c r="S6703" i="1"/>
  <c r="S6687" i="1"/>
  <c r="S6671" i="1"/>
  <c r="S6655" i="1"/>
  <c r="S6639" i="1"/>
  <c r="S6623" i="1"/>
  <c r="S6607" i="1"/>
  <c r="S6591" i="1"/>
  <c r="S6575" i="1"/>
  <c r="S6559" i="1"/>
  <c r="S6543" i="1"/>
  <c r="S6527" i="1"/>
  <c r="S6511" i="1"/>
  <c r="S6495" i="1"/>
  <c r="S6479" i="1"/>
  <c r="S6463" i="1"/>
  <c r="S6447" i="1"/>
  <c r="S6431" i="1"/>
  <c r="S6415" i="1"/>
  <c r="S6399" i="1"/>
  <c r="S6383" i="1"/>
  <c r="S6367" i="1"/>
  <c r="S6351" i="1"/>
  <c r="S6335" i="1"/>
  <c r="S6319" i="1"/>
  <c r="S6303" i="1"/>
  <c r="S6287" i="1"/>
  <c r="S6271" i="1"/>
  <c r="S6255" i="1"/>
  <c r="S6239" i="1"/>
  <c r="S6223" i="1"/>
  <c r="S6207" i="1"/>
  <c r="S6191" i="1"/>
  <c r="S6175" i="1"/>
  <c r="S6159" i="1"/>
  <c r="S6143" i="1"/>
  <c r="S6127" i="1"/>
  <c r="S6111" i="1"/>
  <c r="S6095" i="1"/>
  <c r="S6075" i="1"/>
  <c r="S6055" i="1"/>
  <c r="S6031" i="1"/>
  <c r="S6007" i="1"/>
  <c r="S5975" i="1"/>
  <c r="S5943" i="1"/>
  <c r="S5911" i="1"/>
  <c r="S5879" i="1"/>
  <c r="S5847" i="1"/>
  <c r="S5815" i="1"/>
  <c r="S5783" i="1"/>
  <c r="S5751" i="1"/>
  <c r="S5885" i="1"/>
  <c r="S5869" i="1"/>
  <c r="S5853" i="1"/>
  <c r="S5837" i="1"/>
  <c r="S5821" i="1"/>
  <c r="S5805" i="1"/>
  <c r="S5789" i="1"/>
  <c r="S5773" i="1"/>
  <c r="S5757" i="1"/>
  <c r="S5741" i="1"/>
  <c r="S5725" i="1"/>
  <c r="S5709" i="1"/>
  <c r="S5693" i="1"/>
  <c r="S5677" i="1"/>
  <c r="S5661" i="1"/>
  <c r="S5645" i="1"/>
  <c r="S5629" i="1"/>
  <c r="S5613" i="1"/>
  <c r="S5597" i="1"/>
  <c r="S5581" i="1"/>
  <c r="S5565" i="1"/>
  <c r="S5549" i="1"/>
  <c r="S5533" i="1"/>
  <c r="S5517" i="1"/>
  <c r="S5501" i="1"/>
  <c r="S5485" i="1"/>
  <c r="S5469" i="1"/>
  <c r="S5453" i="1"/>
  <c r="S5437" i="1"/>
  <c r="S5421" i="1"/>
  <c r="S5393" i="1"/>
  <c r="S5361" i="1"/>
  <c r="S5329" i="1"/>
  <c r="S5297" i="1"/>
  <c r="S5265" i="1"/>
  <c r="S5233" i="1"/>
  <c r="S5180" i="1"/>
  <c r="S5116" i="1"/>
  <c r="S5052" i="1"/>
  <c r="S4988" i="1"/>
  <c r="S4924" i="1"/>
  <c r="S4860" i="1"/>
  <c r="S4796" i="1"/>
  <c r="S4732" i="1"/>
  <c r="S4668" i="1"/>
  <c r="S4604" i="1"/>
  <c r="S4540" i="1"/>
  <c r="S4454" i="1"/>
  <c r="S4326" i="1"/>
  <c r="S4198" i="1"/>
  <c r="S4070" i="1"/>
  <c r="S3827" i="1"/>
  <c r="S3571" i="1"/>
  <c r="S2902" i="1"/>
  <c r="S7748" i="1"/>
  <c r="S7732" i="1"/>
  <c r="S7716" i="1"/>
  <c r="S7700" i="1"/>
  <c r="S7684" i="1"/>
  <c r="S7668" i="1"/>
  <c r="S7652" i="1"/>
  <c r="S7636" i="1"/>
  <c r="S7620" i="1"/>
  <c r="S7604" i="1"/>
  <c r="S7588" i="1"/>
  <c r="S7572" i="1"/>
  <c r="S7556" i="1"/>
  <c r="S7540" i="1"/>
  <c r="S7524" i="1"/>
  <c r="S7508" i="1"/>
  <c r="S7492" i="1"/>
  <c r="S7476" i="1"/>
  <c r="S7460" i="1"/>
  <c r="S7444" i="1"/>
  <c r="S7428" i="1"/>
  <c r="S7412" i="1"/>
  <c r="S7396" i="1"/>
  <c r="S7380" i="1"/>
  <c r="S7364" i="1"/>
  <c r="S7348" i="1"/>
  <c r="S7332" i="1"/>
  <c r="S7316" i="1"/>
  <c r="S7300" i="1"/>
  <c r="S7284" i="1"/>
  <c r="S7268" i="1"/>
  <c r="S7252" i="1"/>
  <c r="S7236" i="1"/>
  <c r="S7220" i="1"/>
  <c r="S7204" i="1"/>
  <c r="S7188" i="1"/>
  <c r="S7172" i="1"/>
  <c r="S7156" i="1"/>
  <c r="S7140" i="1"/>
  <c r="S7124" i="1"/>
  <c r="S7108" i="1"/>
  <c r="S7092" i="1"/>
  <c r="S7076" i="1"/>
  <c r="S7060" i="1"/>
  <c r="S7044" i="1"/>
  <c r="S7028" i="1"/>
  <c r="S7012" i="1"/>
  <c r="S6996" i="1"/>
  <c r="S6980" i="1"/>
  <c r="S6964" i="1"/>
  <c r="S6948" i="1"/>
  <c r="S6932" i="1"/>
  <c r="S6916" i="1"/>
  <c r="S6900" i="1"/>
  <c r="S6884" i="1"/>
  <c r="S6868" i="1"/>
  <c r="S6852" i="1"/>
  <c r="S6836" i="1"/>
  <c r="S6820" i="1"/>
  <c r="S6804" i="1"/>
  <c r="S6788" i="1"/>
  <c r="S6772" i="1"/>
  <c r="S6756" i="1"/>
  <c r="S6740" i="1"/>
  <c r="S6724" i="1"/>
  <c r="S6708" i="1"/>
  <c r="S6692" i="1"/>
  <c r="S6676" i="1"/>
  <c r="S6660" i="1"/>
  <c r="S6644" i="1"/>
  <c r="S6628" i="1"/>
  <c r="S6612" i="1"/>
  <c r="S6596" i="1"/>
  <c r="S6580" i="1"/>
  <c r="S6564" i="1"/>
  <c r="S6548" i="1"/>
  <c r="S6532" i="1"/>
  <c r="S6516" i="1"/>
  <c r="S6500" i="1"/>
  <c r="S6484" i="1"/>
  <c r="S6468" i="1"/>
  <c r="S6452" i="1"/>
  <c r="S6436" i="1"/>
  <c r="S6420" i="1"/>
  <c r="S6404" i="1"/>
  <c r="S6388" i="1"/>
  <c r="S6372" i="1"/>
  <c r="S6356" i="1"/>
  <c r="S6340" i="1"/>
  <c r="S6324" i="1"/>
  <c r="S6308" i="1"/>
  <c r="S6292" i="1"/>
  <c r="S6276" i="1"/>
  <c r="S6260" i="1"/>
  <c r="S6244" i="1"/>
  <c r="S6228" i="1"/>
  <c r="S6212" i="1"/>
  <c r="S6196" i="1"/>
  <c r="S6180" i="1"/>
  <c r="S6164" i="1"/>
  <c r="S6148" i="1"/>
  <c r="S6132" i="1"/>
  <c r="S6116" i="1"/>
  <c r="S6100" i="1"/>
  <c r="S6084" i="1"/>
  <c r="S6068" i="1"/>
  <c r="S6052" i="1"/>
  <c r="S6036" i="1"/>
  <c r="S6020" i="1"/>
  <c r="S6004" i="1"/>
  <c r="S5988" i="1"/>
  <c r="S5972" i="1"/>
  <c r="S5956" i="1"/>
  <c r="S5940" i="1"/>
  <c r="S5924" i="1"/>
  <c r="S5908" i="1"/>
  <c r="S5892" i="1"/>
  <c r="S5876" i="1"/>
  <c r="S5860" i="1"/>
  <c r="S5844" i="1"/>
  <c r="S5828" i="1"/>
  <c r="S5812" i="1"/>
  <c r="S5796" i="1"/>
  <c r="S5780" i="1"/>
  <c r="S5764" i="1"/>
  <c r="S5748" i="1"/>
  <c r="S5732" i="1"/>
  <c r="S5716" i="1"/>
  <c r="S5700" i="1"/>
  <c r="S5684" i="1"/>
  <c r="S5668" i="1"/>
  <c r="S5652" i="1"/>
  <c r="S5636" i="1"/>
  <c r="S5620" i="1"/>
  <c r="S5604" i="1"/>
  <c r="S5588" i="1"/>
  <c r="S5572" i="1"/>
  <c r="S5556" i="1"/>
  <c r="S5540" i="1"/>
  <c r="S5524" i="1"/>
  <c r="S5508" i="1"/>
  <c r="S5492" i="1"/>
  <c r="S5476" i="1"/>
  <c r="S5460" i="1"/>
  <c r="S5444" i="1"/>
  <c r="S5428" i="1"/>
  <c r="S5408" i="1"/>
  <c r="S5376" i="1"/>
  <c r="S5344" i="1"/>
  <c r="S5312" i="1"/>
  <c r="S5280" i="1"/>
  <c r="S5248" i="1"/>
  <c r="S5208" i="1"/>
  <c r="S5144" i="1"/>
  <c r="S5080" i="1"/>
  <c r="S5016" i="1"/>
  <c r="S4952" i="1"/>
  <c r="S4888" i="1"/>
  <c r="S4824" i="1"/>
  <c r="S4760" i="1"/>
  <c r="S4696" i="1"/>
  <c r="S4632" i="1"/>
  <c r="S4568" i="1"/>
  <c r="S4504" i="1"/>
  <c r="S4382" i="1"/>
  <c r="S4254" i="1"/>
  <c r="S4126" i="1"/>
  <c r="S3939" i="1"/>
  <c r="S3683" i="1"/>
  <c r="S3294" i="1"/>
  <c r="S2140" i="1"/>
  <c r="S7739" i="1"/>
  <c r="S7723" i="1"/>
  <c r="S7707" i="1"/>
  <c r="S7691" i="1"/>
  <c r="S7675" i="1"/>
  <c r="S7659" i="1"/>
  <c r="S7643" i="1"/>
  <c r="S7627" i="1"/>
  <c r="S7611" i="1"/>
  <c r="S7595" i="1"/>
  <c r="S7579" i="1"/>
  <c r="S7563" i="1"/>
  <c r="S7547" i="1"/>
  <c r="S7531" i="1"/>
  <c r="S7515" i="1"/>
  <c r="S7499" i="1"/>
  <c r="S7483" i="1"/>
  <c r="S7467" i="1"/>
  <c r="S7451" i="1"/>
  <c r="S7435" i="1"/>
  <c r="S7419" i="1"/>
  <c r="S7403" i="1"/>
  <c r="S7387" i="1"/>
  <c r="S7371" i="1"/>
  <c r="S7355" i="1"/>
  <c r="S7339" i="1"/>
  <c r="S7323" i="1"/>
  <c r="S7307" i="1"/>
  <c r="S7291" i="1"/>
  <c r="S7275" i="1"/>
  <c r="S7259" i="1"/>
  <c r="S7243" i="1"/>
  <c r="S7227" i="1"/>
  <c r="S7211" i="1"/>
  <c r="S7195" i="1"/>
  <c r="S7179" i="1"/>
  <c r="S7163" i="1"/>
  <c r="S7147" i="1"/>
  <c r="S7131" i="1"/>
  <c r="S7115" i="1"/>
  <c r="S7099" i="1"/>
  <c r="S7083" i="1"/>
  <c r="S7067" i="1"/>
  <c r="S7051" i="1"/>
  <c r="S7035" i="1"/>
  <c r="S7019" i="1"/>
  <c r="S7003" i="1"/>
  <c r="S6987" i="1"/>
  <c r="S6971" i="1"/>
  <c r="S6955" i="1"/>
  <c r="S6939" i="1"/>
  <c r="S6923" i="1"/>
  <c r="S6907" i="1"/>
  <c r="S6891" i="1"/>
  <c r="S6875" i="1"/>
  <c r="S6859" i="1"/>
  <c r="S6843" i="1"/>
  <c r="S6827" i="1"/>
  <c r="S6811" i="1"/>
  <c r="S6795" i="1"/>
  <c r="S6779" i="1"/>
  <c r="S6763" i="1"/>
  <c r="S6747" i="1"/>
  <c r="S6731" i="1"/>
  <c r="S6715" i="1"/>
  <c r="S6699" i="1"/>
  <c r="S6683" i="1"/>
  <c r="S6667" i="1"/>
  <c r="S6651" i="1"/>
  <c r="S6635" i="1"/>
  <c r="S6619" i="1"/>
  <c r="S6603" i="1"/>
  <c r="S6587" i="1"/>
  <c r="S6571" i="1"/>
  <c r="S6555" i="1"/>
  <c r="S6539" i="1"/>
  <c r="S6523" i="1"/>
  <c r="S6507" i="1"/>
  <c r="S6491" i="1"/>
  <c r="S6475" i="1"/>
  <c r="S6459" i="1"/>
  <c r="S6443" i="1"/>
  <c r="S6427" i="1"/>
  <c r="S6411" i="1"/>
  <c r="S6395" i="1"/>
  <c r="S6379" i="1"/>
  <c r="S6363" i="1"/>
  <c r="S6347" i="1"/>
  <c r="S6331" i="1"/>
  <c r="S6315" i="1"/>
  <c r="S6299" i="1"/>
  <c r="S6283" i="1"/>
  <c r="S6267" i="1"/>
  <c r="S6251" i="1"/>
  <c r="S6235" i="1"/>
  <c r="S6219" i="1"/>
  <c r="S6203" i="1"/>
  <c r="S6187" i="1"/>
  <c r="S6171" i="1"/>
  <c r="S6155" i="1"/>
  <c r="S6139" i="1"/>
  <c r="S6123" i="1"/>
  <c r="S6107" i="1"/>
  <c r="S6091" i="1"/>
  <c r="S6071" i="1"/>
  <c r="S6047" i="1"/>
  <c r="S6027" i="1"/>
  <c r="S5995" i="1"/>
  <c r="S5963" i="1"/>
  <c r="S5931" i="1"/>
  <c r="S5899" i="1"/>
  <c r="S5867" i="1"/>
  <c r="S5835" i="1"/>
  <c r="S5803" i="1"/>
  <c r="S5771" i="1"/>
  <c r="S5739" i="1"/>
  <c r="S5881" i="1"/>
  <c r="S5865" i="1"/>
  <c r="S5849" i="1"/>
  <c r="S5833" i="1"/>
  <c r="S5817" i="1"/>
  <c r="S5801" i="1"/>
  <c r="S5785" i="1"/>
  <c r="S5769" i="1"/>
  <c r="S5753" i="1"/>
  <c r="S5737" i="1"/>
  <c r="S5721" i="1"/>
  <c r="S5705" i="1"/>
  <c r="S5689" i="1"/>
  <c r="S5673" i="1"/>
  <c r="S5657" i="1"/>
  <c r="S5641" i="1"/>
  <c r="S5625" i="1"/>
  <c r="S5609" i="1"/>
  <c r="S5593" i="1"/>
  <c r="S5577" i="1"/>
  <c r="S5561" i="1"/>
  <c r="S5545" i="1"/>
  <c r="S5529" i="1"/>
  <c r="S5513" i="1"/>
  <c r="S5497" i="1"/>
  <c r="S5481" i="1"/>
  <c r="S5465" i="1"/>
  <c r="S5449" i="1"/>
  <c r="S5433" i="1"/>
  <c r="S5416" i="1"/>
  <c r="S5385" i="1"/>
  <c r="S5353" i="1"/>
  <c r="S5321" i="1"/>
  <c r="S5289" i="1"/>
  <c r="S5257" i="1"/>
  <c r="S5225" i="1"/>
  <c r="S5164" i="1"/>
  <c r="S5100" i="1"/>
  <c r="S5036" i="1"/>
  <c r="S4972" i="1"/>
  <c r="S4908" i="1"/>
  <c r="S4844" i="1"/>
  <c r="S4780" i="1"/>
  <c r="S4716" i="1"/>
  <c r="S4652" i="1"/>
  <c r="S4588" i="1"/>
  <c r="S4524" i="1"/>
  <c r="S4422" i="1"/>
  <c r="S4294" i="1"/>
  <c r="S4166" i="1"/>
  <c r="S4019" i="1"/>
  <c r="S3763" i="1"/>
  <c r="S3454" i="1"/>
  <c r="S2646" i="1"/>
  <c r="S7744" i="1"/>
  <c r="S7728" i="1"/>
  <c r="S7712" i="1"/>
  <c r="S7696" i="1"/>
  <c r="S7680" i="1"/>
  <c r="S7664" i="1"/>
  <c r="S7648" i="1"/>
  <c r="S7632" i="1"/>
  <c r="S7616" i="1"/>
  <c r="S7600" i="1"/>
  <c r="S7584" i="1"/>
  <c r="S7568" i="1"/>
  <c r="S7552" i="1"/>
  <c r="S7536" i="1"/>
  <c r="S7520" i="1"/>
  <c r="S7504" i="1"/>
  <c r="S7488" i="1"/>
  <c r="S7472" i="1"/>
  <c r="S7456" i="1"/>
  <c r="S7440" i="1"/>
  <c r="S7424" i="1"/>
  <c r="S7408" i="1"/>
  <c r="S7392" i="1"/>
  <c r="S7376" i="1"/>
  <c r="S7360" i="1"/>
  <c r="S7344" i="1"/>
  <c r="S7328" i="1"/>
  <c r="S7312" i="1"/>
  <c r="S7296" i="1"/>
  <c r="S7280" i="1"/>
  <c r="S7264" i="1"/>
  <c r="S7248" i="1"/>
  <c r="S7232" i="1"/>
  <c r="S7216" i="1"/>
  <c r="S7200" i="1"/>
  <c r="S7184" i="1"/>
  <c r="S7168" i="1"/>
  <c r="S7152" i="1"/>
  <c r="S7136" i="1"/>
  <c r="S7120" i="1"/>
  <c r="S7104" i="1"/>
  <c r="S7088" i="1"/>
  <c r="S7072" i="1"/>
  <c r="S7056" i="1"/>
  <c r="S7040" i="1"/>
  <c r="S7024" i="1"/>
  <c r="S7008" i="1"/>
  <c r="S6992" i="1"/>
  <c r="S6976" i="1"/>
  <c r="S6960" i="1"/>
  <c r="S6944" i="1"/>
  <c r="S6928" i="1"/>
  <c r="S6912" i="1"/>
  <c r="S6896" i="1"/>
  <c r="S6880" i="1"/>
  <c r="S6864" i="1"/>
  <c r="S6848" i="1"/>
  <c r="S6832" i="1"/>
  <c r="S6816" i="1"/>
  <c r="S6800" i="1"/>
  <c r="S6784" i="1"/>
  <c r="S6768" i="1"/>
  <c r="T6768" i="1" s="1"/>
  <c r="U6768" i="1" s="1"/>
  <c r="S6752" i="1"/>
  <c r="S6736" i="1"/>
  <c r="S6720" i="1"/>
  <c r="S6704" i="1"/>
  <c r="S6688" i="1"/>
  <c r="S6672" i="1"/>
  <c r="S6656" i="1"/>
  <c r="S6640" i="1"/>
  <c r="S6624" i="1"/>
  <c r="S6608" i="1"/>
  <c r="S6592" i="1"/>
  <c r="S6576" i="1"/>
  <c r="S6560" i="1"/>
  <c r="S6544" i="1"/>
  <c r="S6528" i="1"/>
  <c r="S6512" i="1"/>
  <c r="S6496" i="1"/>
  <c r="S6480" i="1"/>
  <c r="S6464" i="1"/>
  <c r="S6448" i="1"/>
  <c r="S6432" i="1"/>
  <c r="S6416" i="1"/>
  <c r="S6400" i="1"/>
  <c r="S6384" i="1"/>
  <c r="S6368" i="1"/>
  <c r="S6352" i="1"/>
  <c r="S6336" i="1"/>
  <c r="S6320" i="1"/>
  <c r="S6304" i="1"/>
  <c r="S6288" i="1"/>
  <c r="S6272" i="1"/>
  <c r="S6256" i="1"/>
  <c r="S6240" i="1"/>
  <c r="S6224" i="1"/>
  <c r="S6208" i="1"/>
  <c r="S6192" i="1"/>
  <c r="T6192" i="1" s="1"/>
  <c r="U6192" i="1" s="1"/>
  <c r="S6176" i="1"/>
  <c r="S6160" i="1"/>
  <c r="S6144" i="1"/>
  <c r="S6128" i="1"/>
  <c r="S6112" i="1"/>
  <c r="S6096" i="1"/>
  <c r="S6080" i="1"/>
  <c r="S6064" i="1"/>
  <c r="S6048" i="1"/>
  <c r="S6032" i="1"/>
  <c r="S6016" i="1"/>
  <c r="S6000" i="1"/>
  <c r="S5984" i="1"/>
  <c r="S5968" i="1"/>
  <c r="S5952" i="1"/>
  <c r="S5936" i="1"/>
  <c r="S5920" i="1"/>
  <c r="S5904" i="1"/>
  <c r="S5888" i="1"/>
  <c r="S5872" i="1"/>
  <c r="S5856" i="1"/>
  <c r="S5840" i="1"/>
  <c r="S5824" i="1"/>
  <c r="S5808" i="1"/>
  <c r="S5792" i="1"/>
  <c r="S5776" i="1"/>
  <c r="S5760" i="1"/>
  <c r="S5744" i="1"/>
  <c r="T5744" i="1" s="1"/>
  <c r="U5744" i="1" s="1"/>
  <c r="S5728" i="1"/>
  <c r="S5712" i="1"/>
  <c r="S5696" i="1"/>
  <c r="S5680" i="1"/>
  <c r="S5664" i="1"/>
  <c r="S5648" i="1"/>
  <c r="S5632" i="1"/>
  <c r="S5616" i="1"/>
  <c r="S5600" i="1"/>
  <c r="S5584" i="1"/>
  <c r="S5568" i="1"/>
  <c r="S5552" i="1"/>
  <c r="S5536" i="1"/>
  <c r="S5520" i="1"/>
  <c r="S5504" i="1"/>
  <c r="S5488" i="1"/>
  <c r="S5472" i="1"/>
  <c r="S5456" i="1"/>
  <c r="S5440" i="1"/>
  <c r="S5424" i="1"/>
  <c r="S5400" i="1"/>
  <c r="S5368" i="1"/>
  <c r="S5336" i="1"/>
  <c r="S5304" i="1"/>
  <c r="S5272" i="1"/>
  <c r="S5240" i="1"/>
  <c r="S5192" i="1"/>
  <c r="S5128" i="1"/>
  <c r="S5064" i="1"/>
  <c r="S5000" i="1"/>
  <c r="S4936" i="1"/>
  <c r="S4872" i="1"/>
  <c r="S4808" i="1"/>
  <c r="S4744" i="1"/>
  <c r="S4680" i="1"/>
  <c r="S4616" i="1"/>
  <c r="S4552" i="1"/>
  <c r="S4478" i="1"/>
  <c r="S4350" i="1"/>
  <c r="S4222" i="1"/>
  <c r="S4094" i="1"/>
  <c r="S3875" i="1"/>
  <c r="S3619" i="1"/>
  <c r="S3094" i="1"/>
  <c r="S7751" i="1"/>
  <c r="S7735" i="1"/>
  <c r="S7719" i="1"/>
  <c r="S7703" i="1"/>
  <c r="S7687" i="1"/>
  <c r="S7671" i="1"/>
  <c r="S7655" i="1"/>
  <c r="S7639" i="1"/>
  <c r="S7623" i="1"/>
  <c r="S7607" i="1"/>
  <c r="S7591" i="1"/>
  <c r="S7575" i="1"/>
  <c r="S7559" i="1"/>
  <c r="S7543" i="1"/>
  <c r="S7527" i="1"/>
  <c r="S7511" i="1"/>
  <c r="S7495" i="1"/>
  <c r="S7479" i="1"/>
  <c r="S7463" i="1"/>
  <c r="S7447" i="1"/>
  <c r="S7431" i="1"/>
  <c r="S7415" i="1"/>
  <c r="S7399" i="1"/>
  <c r="S7383" i="1"/>
  <c r="S7367" i="1"/>
  <c r="S7351" i="1"/>
  <c r="S7335" i="1"/>
  <c r="S7319" i="1"/>
  <c r="S7303" i="1"/>
  <c r="S7287" i="1"/>
  <c r="S7271" i="1"/>
  <c r="S7255" i="1"/>
  <c r="S7239" i="1"/>
  <c r="S7223" i="1"/>
  <c r="S7207" i="1"/>
  <c r="S7191" i="1"/>
  <c r="S7175" i="1"/>
  <c r="S7159" i="1"/>
  <c r="S7143" i="1"/>
  <c r="S7127" i="1"/>
  <c r="S7111" i="1"/>
  <c r="S7095" i="1"/>
  <c r="S7079" i="1"/>
  <c r="S7063" i="1"/>
  <c r="S7047" i="1"/>
  <c r="S7031" i="1"/>
  <c r="S7015" i="1"/>
  <c r="S6999" i="1"/>
  <c r="S6983" i="1"/>
  <c r="S6967" i="1"/>
  <c r="S6951" i="1"/>
  <c r="S6935" i="1"/>
  <c r="S6919" i="1"/>
  <c r="S6903" i="1"/>
  <c r="S6887" i="1"/>
  <c r="S6871" i="1"/>
  <c r="S6855" i="1"/>
  <c r="S6839" i="1"/>
  <c r="S6823" i="1"/>
  <c r="S6807" i="1"/>
  <c r="S6791" i="1"/>
  <c r="S6775" i="1"/>
  <c r="S6759" i="1"/>
  <c r="S6743" i="1"/>
  <c r="S6727" i="1"/>
  <c r="S6711" i="1"/>
  <c r="S6695" i="1"/>
  <c r="S6679" i="1"/>
  <c r="S6663" i="1"/>
  <c r="S6647" i="1"/>
  <c r="S6631" i="1"/>
  <c r="S6615" i="1"/>
  <c r="S6599" i="1"/>
  <c r="S6583" i="1"/>
  <c r="S6567" i="1"/>
  <c r="S6551" i="1"/>
  <c r="S6535" i="1"/>
  <c r="S6519" i="1"/>
  <c r="S6503" i="1"/>
  <c r="S6487" i="1"/>
  <c r="S6471" i="1"/>
  <c r="S6455" i="1"/>
  <c r="S6439" i="1"/>
  <c r="S6423" i="1"/>
  <c r="S6407" i="1"/>
  <c r="S6391" i="1"/>
  <c r="S6375" i="1"/>
  <c r="S6359" i="1"/>
  <c r="S6343" i="1"/>
  <c r="S6327" i="1"/>
  <c r="S6311" i="1"/>
  <c r="S6295" i="1"/>
  <c r="S6279" i="1"/>
  <c r="S6263" i="1"/>
  <c r="S6247" i="1"/>
  <c r="S6231" i="1"/>
  <c r="S6215" i="1"/>
  <c r="S6199" i="1"/>
  <c r="S6183" i="1"/>
  <c r="S6167" i="1"/>
  <c r="S6151" i="1"/>
  <c r="S6135" i="1"/>
  <c r="S6119" i="1"/>
  <c r="S6103" i="1"/>
  <c r="S6087" i="1"/>
  <c r="S6063" i="1"/>
  <c r="S6043" i="1"/>
  <c r="S6023" i="1"/>
  <c r="S5991" i="1"/>
  <c r="S5959" i="1"/>
  <c r="S5927" i="1"/>
  <c r="S5895" i="1"/>
  <c r="S5863" i="1"/>
  <c r="S5831" i="1"/>
  <c r="S5799" i="1"/>
  <c r="S5767" i="1"/>
  <c r="S5735" i="1"/>
  <c r="S6083" i="1"/>
  <c r="S6067" i="1"/>
  <c r="S6051" i="1"/>
  <c r="S6035" i="1"/>
  <c r="S6019" i="1"/>
  <c r="S6003" i="1"/>
  <c r="S5987" i="1"/>
  <c r="S5971" i="1"/>
  <c r="S5955" i="1"/>
  <c r="S5939" i="1"/>
  <c r="S5923" i="1"/>
  <c r="S5907" i="1"/>
  <c r="S5891" i="1"/>
  <c r="S5875" i="1"/>
  <c r="S5859" i="1"/>
  <c r="S5843" i="1"/>
  <c r="S5827" i="1"/>
  <c r="S5811" i="1"/>
  <c r="S5795" i="1"/>
  <c r="S5779" i="1"/>
  <c r="S5763" i="1"/>
  <c r="S5747" i="1"/>
  <c r="S5731" i="1"/>
  <c r="S5715" i="1"/>
  <c r="S5699" i="1"/>
  <c r="S5683" i="1"/>
  <c r="S5667" i="1"/>
  <c r="S5651" i="1"/>
  <c r="S5635" i="1"/>
  <c r="S5619" i="1"/>
  <c r="S5603" i="1"/>
  <c r="S5587" i="1"/>
  <c r="S5571" i="1"/>
  <c r="S5555" i="1"/>
  <c r="S5539" i="1"/>
  <c r="S5523" i="1"/>
  <c r="S5507" i="1"/>
  <c r="S5491" i="1"/>
  <c r="S5475" i="1"/>
  <c r="S5459" i="1"/>
  <c r="S5443" i="1"/>
  <c r="S5427" i="1"/>
  <c r="S5405" i="1"/>
  <c r="S5373" i="1"/>
  <c r="S5341" i="1"/>
  <c r="S5309" i="1"/>
  <c r="S5277" i="1"/>
  <c r="S5245" i="1"/>
  <c r="S5204" i="1"/>
  <c r="S5140" i="1"/>
  <c r="S5076" i="1"/>
  <c r="S5012" i="1"/>
  <c r="S4948" i="1"/>
  <c r="S4884" i="1"/>
  <c r="S4820" i="1"/>
  <c r="S4756" i="1"/>
  <c r="S4692" i="1"/>
  <c r="S4628" i="1"/>
  <c r="S4564" i="1"/>
  <c r="S4499" i="1"/>
  <c r="S4374" i="1"/>
  <c r="S4246" i="1"/>
  <c r="S4118" i="1"/>
  <c r="S3923" i="1"/>
  <c r="S3667" i="1"/>
  <c r="S3262" i="1"/>
  <c r="S1884" i="1"/>
  <c r="S5399" i="1"/>
  <c r="S5383" i="1"/>
  <c r="S5367" i="1"/>
  <c r="S5351" i="1"/>
  <c r="S5335" i="1"/>
  <c r="S5319" i="1"/>
  <c r="S5303" i="1"/>
  <c r="S5287" i="1"/>
  <c r="S5271" i="1"/>
  <c r="S5255" i="1"/>
  <c r="S5239" i="1"/>
  <c r="S5223" i="1"/>
  <c r="S5207" i="1"/>
  <c r="S5191" i="1"/>
  <c r="S5175" i="1"/>
  <c r="S5159" i="1"/>
  <c r="S5143" i="1"/>
  <c r="S5127" i="1"/>
  <c r="S5111" i="1"/>
  <c r="S5095" i="1"/>
  <c r="S5079" i="1"/>
  <c r="S5063" i="1"/>
  <c r="S5047" i="1"/>
  <c r="S5031" i="1"/>
  <c r="S5015" i="1"/>
  <c r="S4999" i="1"/>
  <c r="S4983" i="1"/>
  <c r="S4967" i="1"/>
  <c r="S4951" i="1"/>
  <c r="S4935" i="1"/>
  <c r="S4919" i="1"/>
  <c r="S4903" i="1"/>
  <c r="S4887" i="1"/>
  <c r="S4871" i="1"/>
  <c r="S4855" i="1"/>
  <c r="S4839" i="1"/>
  <c r="S4823" i="1"/>
  <c r="S4807" i="1"/>
  <c r="S4791" i="1"/>
  <c r="S4775" i="1"/>
  <c r="S4759" i="1"/>
  <c r="S4743" i="1"/>
  <c r="S4727" i="1"/>
  <c r="S4711" i="1"/>
  <c r="S4695" i="1"/>
  <c r="S4679" i="1"/>
  <c r="S4663" i="1"/>
  <c r="S4647" i="1"/>
  <c r="S4631" i="1"/>
  <c r="S4615" i="1"/>
  <c r="S4599" i="1"/>
  <c r="S4583" i="1"/>
  <c r="S4567" i="1"/>
  <c r="S4551" i="1"/>
  <c r="S4535" i="1"/>
  <c r="S4519" i="1"/>
  <c r="S4503" i="1"/>
  <c r="S4475" i="1"/>
  <c r="S4443" i="1"/>
  <c r="S4411" i="1"/>
  <c r="S4379" i="1"/>
  <c r="S4347" i="1"/>
  <c r="S4315" i="1"/>
  <c r="S4283" i="1"/>
  <c r="S4251" i="1"/>
  <c r="S4219" i="1"/>
  <c r="S4187" i="1"/>
  <c r="S4155" i="1"/>
  <c r="S4123" i="1"/>
  <c r="S4091" i="1"/>
  <c r="S4059" i="1"/>
  <c r="S3999" i="1"/>
  <c r="S3935" i="1"/>
  <c r="S3871" i="1"/>
  <c r="S3807" i="1"/>
  <c r="S3743" i="1"/>
  <c r="S3679" i="1"/>
  <c r="S3615" i="1"/>
  <c r="S3542" i="1"/>
  <c r="S3414" i="1"/>
  <c r="S3286" i="1"/>
  <c r="S3078" i="1"/>
  <c r="S2822" i="1"/>
  <c r="S2566" i="1"/>
  <c r="S2076" i="1"/>
  <c r="S5410" i="1"/>
  <c r="S5394" i="1"/>
  <c r="S5378" i="1"/>
  <c r="S5362" i="1"/>
  <c r="S5346" i="1"/>
  <c r="S5330" i="1"/>
  <c r="S5314" i="1"/>
  <c r="S5298" i="1"/>
  <c r="S5282" i="1"/>
  <c r="S5266" i="1"/>
  <c r="S5250" i="1"/>
  <c r="S5234" i="1"/>
  <c r="S5218" i="1"/>
  <c r="S5202" i="1"/>
  <c r="S5186" i="1"/>
  <c r="S5170" i="1"/>
  <c r="S5154" i="1"/>
  <c r="S5138" i="1"/>
  <c r="S5122" i="1"/>
  <c r="S5106" i="1"/>
  <c r="S5090" i="1"/>
  <c r="S5074" i="1"/>
  <c r="S5058" i="1"/>
  <c r="S5042" i="1"/>
  <c r="S5026" i="1"/>
  <c r="S5010" i="1"/>
  <c r="S4994" i="1"/>
  <c r="S4978" i="1"/>
  <c r="S4962" i="1"/>
  <c r="S4946" i="1"/>
  <c r="S4930" i="1"/>
  <c r="S4914" i="1"/>
  <c r="S4898" i="1"/>
  <c r="S4882" i="1"/>
  <c r="S4866" i="1"/>
  <c r="S4850" i="1"/>
  <c r="S4834" i="1"/>
  <c r="S4818" i="1"/>
  <c r="S4802" i="1"/>
  <c r="S4786" i="1"/>
  <c r="S4770" i="1"/>
  <c r="S4754" i="1"/>
  <c r="S4738" i="1"/>
  <c r="S4722" i="1"/>
  <c r="S4706" i="1"/>
  <c r="S4690" i="1"/>
  <c r="S4674" i="1"/>
  <c r="S4658" i="1"/>
  <c r="S4642" i="1"/>
  <c r="S4626" i="1"/>
  <c r="S4610" i="1"/>
  <c r="S4594" i="1"/>
  <c r="S4578" i="1"/>
  <c r="S4562" i="1"/>
  <c r="S4546" i="1"/>
  <c r="S4530" i="1"/>
  <c r="S4514" i="1"/>
  <c r="S4497" i="1"/>
  <c r="S4466" i="1"/>
  <c r="S4434" i="1"/>
  <c r="S4402" i="1"/>
  <c r="S4370" i="1"/>
  <c r="S4338" i="1"/>
  <c r="S4306" i="1"/>
  <c r="S4274" i="1"/>
  <c r="S4242" i="1"/>
  <c r="S4210" i="1"/>
  <c r="S4178" i="1"/>
  <c r="S4146" i="1"/>
  <c r="S4114" i="1"/>
  <c r="S4082" i="1"/>
  <c r="S4043" i="1"/>
  <c r="S3979" i="1"/>
  <c r="S3915" i="1"/>
  <c r="S3851" i="1"/>
  <c r="S3787" i="1"/>
  <c r="S3723" i="1"/>
  <c r="S3659" i="1"/>
  <c r="S3595" i="1"/>
  <c r="S3502" i="1"/>
  <c r="S3374" i="1"/>
  <c r="S3246" i="1"/>
  <c r="S2998" i="1"/>
  <c r="S2742" i="1"/>
  <c r="S2486" i="1"/>
  <c r="S1659" i="1"/>
  <c r="S5209" i="1"/>
  <c r="S5193" i="1"/>
  <c r="S5177" i="1"/>
  <c r="S5161" i="1"/>
  <c r="S5145" i="1"/>
  <c r="S5129" i="1"/>
  <c r="S5113" i="1"/>
  <c r="S5097" i="1"/>
  <c r="S5081" i="1"/>
  <c r="S5065" i="1"/>
  <c r="S5049" i="1"/>
  <c r="S5033" i="1"/>
  <c r="S5017" i="1"/>
  <c r="S5001" i="1"/>
  <c r="S4985" i="1"/>
  <c r="S4969" i="1"/>
  <c r="S4953" i="1"/>
  <c r="S4937" i="1"/>
  <c r="S4921" i="1"/>
  <c r="S4905" i="1"/>
  <c r="S4889" i="1"/>
  <c r="S4873" i="1"/>
  <c r="S4857" i="1"/>
  <c r="S4841" i="1"/>
  <c r="S4825" i="1"/>
  <c r="S4809" i="1"/>
  <c r="S4793" i="1"/>
  <c r="S4777" i="1"/>
  <c r="S4761" i="1"/>
  <c r="S4745" i="1"/>
  <c r="S4729" i="1"/>
  <c r="S4713" i="1"/>
  <c r="S4697" i="1"/>
  <c r="S4681" i="1"/>
  <c r="S4665" i="1"/>
  <c r="S4649" i="1"/>
  <c r="S4633" i="1"/>
  <c r="S4617" i="1"/>
  <c r="S4601" i="1"/>
  <c r="S4585" i="1"/>
  <c r="S4569" i="1"/>
  <c r="S4553" i="1"/>
  <c r="S4537" i="1"/>
  <c r="S4521" i="1"/>
  <c r="S4505" i="1"/>
  <c r="S4479" i="1"/>
  <c r="S4447" i="1"/>
  <c r="S4415" i="1"/>
  <c r="S4383" i="1"/>
  <c r="S4351" i="1"/>
  <c r="S4319" i="1"/>
  <c r="S4287" i="1"/>
  <c r="S4255" i="1"/>
  <c r="S4223" i="1"/>
  <c r="S4191" i="1"/>
  <c r="S4159" i="1"/>
  <c r="S4127" i="1"/>
  <c r="S4095" i="1"/>
  <c r="S4063" i="1"/>
  <c r="S4007" i="1"/>
  <c r="S3943" i="1"/>
  <c r="S3879" i="1"/>
  <c r="S3815" i="1"/>
  <c r="S3751" i="1"/>
  <c r="S3687" i="1"/>
  <c r="S3607" i="1"/>
  <c r="S3398" i="1"/>
  <c r="S3046" i="1"/>
  <c r="S2534" i="1"/>
  <c r="S4046" i="1"/>
  <c r="S4014" i="1"/>
  <c r="S3982" i="1"/>
  <c r="S3950" i="1"/>
  <c r="S3918" i="1"/>
  <c r="S3886" i="1"/>
  <c r="S3854" i="1"/>
  <c r="S3822" i="1"/>
  <c r="S3790" i="1"/>
  <c r="S3758" i="1"/>
  <c r="S3726" i="1"/>
  <c r="S3694" i="1"/>
  <c r="S3662" i="1"/>
  <c r="S3630" i="1"/>
  <c r="S3598" i="1"/>
  <c r="S3566" i="1"/>
  <c r="S3507" i="1"/>
  <c r="S3443" i="1"/>
  <c r="S3379" i="1"/>
  <c r="S3315" i="1"/>
  <c r="S3251" i="1"/>
  <c r="S3138" i="1"/>
  <c r="S3010" i="1"/>
  <c r="S2882" i="1"/>
  <c r="S2754" i="1"/>
  <c r="S2626" i="1"/>
  <c r="S2498" i="1"/>
  <c r="S2312" i="1"/>
  <c r="S1792" i="1"/>
  <c r="S4473" i="1"/>
  <c r="S4441" i="1"/>
  <c r="S4409" i="1"/>
  <c r="S4377" i="1"/>
  <c r="S4345" i="1"/>
  <c r="S6015" i="1"/>
  <c r="S5999" i="1"/>
  <c r="S5983" i="1"/>
  <c r="S5967" i="1"/>
  <c r="S5951" i="1"/>
  <c r="S5935" i="1"/>
  <c r="S5919" i="1"/>
  <c r="S5903" i="1"/>
  <c r="S5887" i="1"/>
  <c r="S5871" i="1"/>
  <c r="S5855" i="1"/>
  <c r="S5839" i="1"/>
  <c r="S5823" i="1"/>
  <c r="S5807" i="1"/>
  <c r="S5791" i="1"/>
  <c r="S5775" i="1"/>
  <c r="S5759" i="1"/>
  <c r="S5743" i="1"/>
  <c r="S5727" i="1"/>
  <c r="S5711" i="1"/>
  <c r="S5695" i="1"/>
  <c r="S5679" i="1"/>
  <c r="S5663" i="1"/>
  <c r="S5647" i="1"/>
  <c r="S5631" i="1"/>
  <c r="S5615" i="1"/>
  <c r="S5599" i="1"/>
  <c r="S5583" i="1"/>
  <c r="S5567" i="1"/>
  <c r="S5551" i="1"/>
  <c r="S5535" i="1"/>
  <c r="S5519" i="1"/>
  <c r="S5503" i="1"/>
  <c r="S5487" i="1"/>
  <c r="S5471" i="1"/>
  <c r="S5455" i="1"/>
  <c r="S5439" i="1"/>
  <c r="S5423" i="1"/>
  <c r="S5397" i="1"/>
  <c r="S5365" i="1"/>
  <c r="S5333" i="1"/>
  <c r="S5301" i="1"/>
  <c r="S5269" i="1"/>
  <c r="S5237" i="1"/>
  <c r="S5188" i="1"/>
  <c r="S5124" i="1"/>
  <c r="S5060" i="1"/>
  <c r="S4996" i="1"/>
  <c r="S4932" i="1"/>
  <c r="S4868" i="1"/>
  <c r="S4804" i="1"/>
  <c r="S4740" i="1"/>
  <c r="S4676" i="1"/>
  <c r="S4612" i="1"/>
  <c r="S4548" i="1"/>
  <c r="S4470" i="1"/>
  <c r="S4342" i="1"/>
  <c r="S4214" i="1"/>
  <c r="S4086" i="1"/>
  <c r="S3859" i="1"/>
  <c r="S3603" i="1"/>
  <c r="S3030" i="1"/>
  <c r="S5411" i="1"/>
  <c r="S5395" i="1"/>
  <c r="S5379" i="1"/>
  <c r="S5363" i="1"/>
  <c r="S5347" i="1"/>
  <c r="S5331" i="1"/>
  <c r="S5315" i="1"/>
  <c r="S5299" i="1"/>
  <c r="S5283" i="1"/>
  <c r="S5267" i="1"/>
  <c r="S5251" i="1"/>
  <c r="S5235" i="1"/>
  <c r="S5219" i="1"/>
  <c r="S5203" i="1"/>
  <c r="S5187" i="1"/>
  <c r="S5171" i="1"/>
  <c r="S5155" i="1"/>
  <c r="S5139" i="1"/>
  <c r="S5123" i="1"/>
  <c r="S5107" i="1"/>
  <c r="S5091" i="1"/>
  <c r="S5075" i="1"/>
  <c r="S5059" i="1"/>
  <c r="S5043" i="1"/>
  <c r="S5027" i="1"/>
  <c r="S5011" i="1"/>
  <c r="S4995" i="1"/>
  <c r="S4979" i="1"/>
  <c r="S4963" i="1"/>
  <c r="S4947" i="1"/>
  <c r="S4931" i="1"/>
  <c r="S4915" i="1"/>
  <c r="S4899" i="1"/>
  <c r="S4883" i="1"/>
  <c r="S4867" i="1"/>
  <c r="S4851" i="1"/>
  <c r="S4835" i="1"/>
  <c r="S4819" i="1"/>
  <c r="S4803" i="1"/>
  <c r="S4787" i="1"/>
  <c r="S4771" i="1"/>
  <c r="S4755" i="1"/>
  <c r="S4739" i="1"/>
  <c r="S4723" i="1"/>
  <c r="S4707" i="1"/>
  <c r="S4691" i="1"/>
  <c r="S4675" i="1"/>
  <c r="S4659" i="1"/>
  <c r="S4643" i="1"/>
  <c r="S4627" i="1"/>
  <c r="S4611" i="1"/>
  <c r="S4595" i="1"/>
  <c r="S4579" i="1"/>
  <c r="S4563" i="1"/>
  <c r="S4547" i="1"/>
  <c r="S4531" i="1"/>
  <c r="S4515" i="1"/>
  <c r="S4498" i="1"/>
  <c r="S4467" i="1"/>
  <c r="S4435" i="1"/>
  <c r="S4403" i="1"/>
  <c r="S4371" i="1"/>
  <c r="S4339" i="1"/>
  <c r="S4307" i="1"/>
  <c r="S4275" i="1"/>
  <c r="S4243" i="1"/>
  <c r="S4211" i="1"/>
  <c r="S4179" i="1"/>
  <c r="S4147" i="1"/>
  <c r="S4115" i="1"/>
  <c r="S4083" i="1"/>
  <c r="S4047" i="1"/>
  <c r="S3983" i="1"/>
  <c r="S3919" i="1"/>
  <c r="S3855" i="1"/>
  <c r="S3791" i="1"/>
  <c r="S3727" i="1"/>
  <c r="S3663" i="1"/>
  <c r="S3599" i="1"/>
  <c r="S3510" i="1"/>
  <c r="S3382" i="1"/>
  <c r="S3254" i="1"/>
  <c r="S3014" i="1"/>
  <c r="S2758" i="1"/>
  <c r="S2502" i="1"/>
  <c r="S1818" i="1"/>
  <c r="S5406" i="1"/>
  <c r="S5390" i="1"/>
  <c r="S5374" i="1"/>
  <c r="S5358" i="1"/>
  <c r="S5342" i="1"/>
  <c r="S5326" i="1"/>
  <c r="S5310" i="1"/>
  <c r="S5294" i="1"/>
  <c r="S5278" i="1"/>
  <c r="S5262" i="1"/>
  <c r="S5246" i="1"/>
  <c r="S5230" i="1"/>
  <c r="S5214" i="1"/>
  <c r="S5198" i="1"/>
  <c r="S5182" i="1"/>
  <c r="S5166" i="1"/>
  <c r="S5150" i="1"/>
  <c r="S5134" i="1"/>
  <c r="S5118" i="1"/>
  <c r="S5102" i="1"/>
  <c r="S5086" i="1"/>
  <c r="S5070" i="1"/>
  <c r="S5054" i="1"/>
  <c r="S5038" i="1"/>
  <c r="S5022" i="1"/>
  <c r="S5006" i="1"/>
  <c r="S4990" i="1"/>
  <c r="S4974" i="1"/>
  <c r="S4958" i="1"/>
  <c r="S4942" i="1"/>
  <c r="S4926" i="1"/>
  <c r="S4910" i="1"/>
  <c r="S4894" i="1"/>
  <c r="S4878" i="1"/>
  <c r="S4862" i="1"/>
  <c r="S4846" i="1"/>
  <c r="S4830" i="1"/>
  <c r="S4814" i="1"/>
  <c r="S4798" i="1"/>
  <c r="S4782" i="1"/>
  <c r="S4766" i="1"/>
  <c r="S4750" i="1"/>
  <c r="S4734" i="1"/>
  <c r="S4718" i="1"/>
  <c r="S4702" i="1"/>
  <c r="S4686" i="1"/>
  <c r="S4670" i="1"/>
  <c r="S4654" i="1"/>
  <c r="S4638" i="1"/>
  <c r="S4622" i="1"/>
  <c r="S4606" i="1"/>
  <c r="S4590" i="1"/>
  <c r="S4574" i="1"/>
  <c r="S4558" i="1"/>
  <c r="S4542" i="1"/>
  <c r="S4526" i="1"/>
  <c r="S4510" i="1"/>
  <c r="S4490" i="1"/>
  <c r="S4458" i="1"/>
  <c r="S4426" i="1"/>
  <c r="S4394" i="1"/>
  <c r="S4362" i="1"/>
  <c r="S4330" i="1"/>
  <c r="S4298" i="1"/>
  <c r="S4266" i="1"/>
  <c r="S4234" i="1"/>
  <c r="S4202" i="1"/>
  <c r="S4170" i="1"/>
  <c r="S4138" i="1"/>
  <c r="S4106" i="1"/>
  <c r="S4074" i="1"/>
  <c r="S4027" i="1"/>
  <c r="S3963" i="1"/>
  <c r="S3899" i="1"/>
  <c r="S3835" i="1"/>
  <c r="S3771" i="1"/>
  <c r="S3707" i="1"/>
  <c r="S3643" i="1"/>
  <c r="S3579" i="1"/>
  <c r="S3470" i="1"/>
  <c r="S3342" i="1"/>
  <c r="S3190" i="1"/>
  <c r="S2934" i="1"/>
  <c r="S2678" i="1"/>
  <c r="S2416" i="1"/>
  <c r="S5221" i="1"/>
  <c r="S5205" i="1"/>
  <c r="S5189" i="1"/>
  <c r="S5173" i="1"/>
  <c r="S5157" i="1"/>
  <c r="S5141" i="1"/>
  <c r="S5125" i="1"/>
  <c r="S5109" i="1"/>
  <c r="S5093" i="1"/>
  <c r="S5077" i="1"/>
  <c r="S5061" i="1"/>
  <c r="S5045" i="1"/>
  <c r="S5029" i="1"/>
  <c r="S5013" i="1"/>
  <c r="S4997" i="1"/>
  <c r="S4981" i="1"/>
  <c r="S4965" i="1"/>
  <c r="S4949" i="1"/>
  <c r="S4933" i="1"/>
  <c r="S4917" i="1"/>
  <c r="S4901" i="1"/>
  <c r="S4885" i="1"/>
  <c r="S4869" i="1"/>
  <c r="S4853" i="1"/>
  <c r="S4837" i="1"/>
  <c r="S4821" i="1"/>
  <c r="S4805" i="1"/>
  <c r="S4789" i="1"/>
  <c r="S4773" i="1"/>
  <c r="S4757" i="1"/>
  <c r="S4741" i="1"/>
  <c r="S4725" i="1"/>
  <c r="S4709" i="1"/>
  <c r="S4693" i="1"/>
  <c r="S4677" i="1"/>
  <c r="S4661" i="1"/>
  <c r="S4645" i="1"/>
  <c r="S4629" i="1"/>
  <c r="S4613" i="1"/>
  <c r="S4597" i="1"/>
  <c r="S4581" i="1"/>
  <c r="S4565" i="1"/>
  <c r="S4549" i="1"/>
  <c r="S4533" i="1"/>
  <c r="S4517" i="1"/>
  <c r="S4501" i="1"/>
  <c r="S4471" i="1"/>
  <c r="S4439" i="1"/>
  <c r="S4407" i="1"/>
  <c r="S4375" i="1"/>
  <c r="S4343" i="1"/>
  <c r="S4311" i="1"/>
  <c r="S4279" i="1"/>
  <c r="S4247" i="1"/>
  <c r="S4215" i="1"/>
  <c r="S4183" i="1"/>
  <c r="S4151" i="1"/>
  <c r="S4119" i="1"/>
  <c r="S4087" i="1"/>
  <c r="S4055" i="1"/>
  <c r="S3991" i="1"/>
  <c r="S3927" i="1"/>
  <c r="S3863" i="1"/>
  <c r="S3799" i="1"/>
  <c r="S3735" i="1"/>
  <c r="S3671" i="1"/>
  <c r="S3575" i="1"/>
  <c r="S3334" i="1"/>
  <c r="S2918" i="1"/>
  <c r="S2384" i="1"/>
  <c r="S4038" i="1"/>
  <c r="S4006" i="1"/>
  <c r="S3974" i="1"/>
  <c r="S3942" i="1"/>
  <c r="S3910" i="1"/>
  <c r="S3878" i="1"/>
  <c r="S3846" i="1"/>
  <c r="S3814" i="1"/>
  <c r="S3782" i="1"/>
  <c r="S3750" i="1"/>
  <c r="S3718" i="1"/>
  <c r="S3686" i="1"/>
  <c r="S3654" i="1"/>
  <c r="S3622" i="1"/>
  <c r="S3590" i="1"/>
  <c r="S3555" i="1"/>
  <c r="S3491" i="1"/>
  <c r="S3427" i="1"/>
  <c r="S3363" i="1"/>
  <c r="S3299" i="1"/>
  <c r="S3234" i="1"/>
  <c r="S3106" i="1"/>
  <c r="S2978" i="1"/>
  <c r="S2850" i="1"/>
  <c r="S2722" i="1"/>
  <c r="S2594" i="1"/>
  <c r="S2466" i="1"/>
  <c r="S2188" i="1"/>
  <c r="S1311" i="1"/>
  <c r="S4465" i="1"/>
  <c r="S4433" i="1"/>
  <c r="S4401" i="1"/>
  <c r="S4369" i="1"/>
  <c r="S4337" i="1"/>
  <c r="S5723" i="1"/>
  <c r="S5707" i="1"/>
  <c r="S5691" i="1"/>
  <c r="S5675" i="1"/>
  <c r="S5659" i="1"/>
  <c r="S5643" i="1"/>
  <c r="S5627" i="1"/>
  <c r="S5611" i="1"/>
  <c r="S5595" i="1"/>
  <c r="S5579" i="1"/>
  <c r="S5563" i="1"/>
  <c r="S5547" i="1"/>
  <c r="S5531" i="1"/>
  <c r="S5515" i="1"/>
  <c r="S5499" i="1"/>
  <c r="S5483" i="1"/>
  <c r="S5467" i="1"/>
  <c r="S5451" i="1"/>
  <c r="S5435" i="1"/>
  <c r="S5419" i="1"/>
  <c r="S5389" i="1"/>
  <c r="S5357" i="1"/>
  <c r="S5325" i="1"/>
  <c r="S5293" i="1"/>
  <c r="S5261" i="1"/>
  <c r="S5229" i="1"/>
  <c r="S5172" i="1"/>
  <c r="S5108" i="1"/>
  <c r="S5044" i="1"/>
  <c r="S4980" i="1"/>
  <c r="S4916" i="1"/>
  <c r="T4916" i="1" s="1"/>
  <c r="U4916" i="1" s="1"/>
  <c r="S4852" i="1"/>
  <c r="S4788" i="1"/>
  <c r="S4724" i="1"/>
  <c r="S4660" i="1"/>
  <c r="S4596" i="1"/>
  <c r="S4532" i="1"/>
  <c r="S4438" i="1"/>
  <c r="S4310" i="1"/>
  <c r="S4182" i="1"/>
  <c r="S4051" i="1"/>
  <c r="S3795" i="1"/>
  <c r="S3518" i="1"/>
  <c r="S2774" i="1"/>
  <c r="S5407" i="1"/>
  <c r="S5391" i="1"/>
  <c r="S5375" i="1"/>
  <c r="S5359" i="1"/>
  <c r="S5343" i="1"/>
  <c r="S5327" i="1"/>
  <c r="S5311" i="1"/>
  <c r="S5295" i="1"/>
  <c r="S5279" i="1"/>
  <c r="S5263" i="1"/>
  <c r="S5247" i="1"/>
  <c r="S5231" i="1"/>
  <c r="S5215" i="1"/>
  <c r="S5199" i="1"/>
  <c r="S5183" i="1"/>
  <c r="S5167" i="1"/>
  <c r="S5151" i="1"/>
  <c r="S5135" i="1"/>
  <c r="S5119" i="1"/>
  <c r="S5103" i="1"/>
  <c r="S5087" i="1"/>
  <c r="S5071" i="1"/>
  <c r="S5055" i="1"/>
  <c r="S5039" i="1"/>
  <c r="S5023" i="1"/>
  <c r="S5007" i="1"/>
  <c r="S4991" i="1"/>
  <c r="S4975" i="1"/>
  <c r="S4959" i="1"/>
  <c r="S4943" i="1"/>
  <c r="S4927" i="1"/>
  <c r="S4911" i="1"/>
  <c r="S4895" i="1"/>
  <c r="S4879" i="1"/>
  <c r="S4863" i="1"/>
  <c r="S4847" i="1"/>
  <c r="S4831" i="1"/>
  <c r="S4815" i="1"/>
  <c r="S4799" i="1"/>
  <c r="S4783" i="1"/>
  <c r="S4767" i="1"/>
  <c r="S4751" i="1"/>
  <c r="S4735" i="1"/>
  <c r="S4719" i="1"/>
  <c r="S4703" i="1"/>
  <c r="S4687" i="1"/>
  <c r="S4671" i="1"/>
  <c r="S4655" i="1"/>
  <c r="S4639" i="1"/>
  <c r="S4623" i="1"/>
  <c r="S4607" i="1"/>
  <c r="S4591" i="1"/>
  <c r="S4575" i="1"/>
  <c r="S4559" i="1"/>
  <c r="S4543" i="1"/>
  <c r="S4527" i="1"/>
  <c r="S4511" i="1"/>
  <c r="S4491" i="1"/>
  <c r="S4459" i="1"/>
  <c r="S4427" i="1"/>
  <c r="S4395" i="1"/>
  <c r="S4363" i="1"/>
  <c r="S4331" i="1"/>
  <c r="S4299" i="1"/>
  <c r="S4267" i="1"/>
  <c r="S4235" i="1"/>
  <c r="S4203" i="1"/>
  <c r="S4171" i="1"/>
  <c r="S4139" i="1"/>
  <c r="S4107" i="1"/>
  <c r="S4075" i="1"/>
  <c r="S4031" i="1"/>
  <c r="S3967" i="1"/>
  <c r="S3903" i="1"/>
  <c r="S3839" i="1"/>
  <c r="S3775" i="1"/>
  <c r="S3711" i="1"/>
  <c r="S3647" i="1"/>
  <c r="S3583" i="1"/>
  <c r="S3478" i="1"/>
  <c r="S3350" i="1"/>
  <c r="S3206" i="1"/>
  <c r="S2950" i="1"/>
  <c r="S2694" i="1"/>
  <c r="S2438" i="1"/>
  <c r="S5418" i="1"/>
  <c r="S5402" i="1"/>
  <c r="S5386" i="1"/>
  <c r="S5370" i="1"/>
  <c r="S5354" i="1"/>
  <c r="S5338" i="1"/>
  <c r="S5322" i="1"/>
  <c r="S5306" i="1"/>
  <c r="S5290" i="1"/>
  <c r="S5274" i="1"/>
  <c r="S5258" i="1"/>
  <c r="S5242" i="1"/>
  <c r="S5226" i="1"/>
  <c r="S5210" i="1"/>
  <c r="S5194" i="1"/>
  <c r="S5178" i="1"/>
  <c r="S5162" i="1"/>
  <c r="S5146" i="1"/>
  <c r="S5130" i="1"/>
  <c r="S5114" i="1"/>
  <c r="S5098" i="1"/>
  <c r="S5082" i="1"/>
  <c r="S5066" i="1"/>
  <c r="S5050" i="1"/>
  <c r="S5034" i="1"/>
  <c r="S5018" i="1"/>
  <c r="S5002" i="1"/>
  <c r="S4986" i="1"/>
  <c r="S4970" i="1"/>
  <c r="S4954" i="1"/>
  <c r="S4938" i="1"/>
  <c r="S4922" i="1"/>
  <c r="S4906" i="1"/>
  <c r="S4890" i="1"/>
  <c r="S4874" i="1"/>
  <c r="S4858" i="1"/>
  <c r="S4842" i="1"/>
  <c r="S4826" i="1"/>
  <c r="S4810" i="1"/>
  <c r="S4794" i="1"/>
  <c r="S4778" i="1"/>
  <c r="S4762" i="1"/>
  <c r="S4746" i="1"/>
  <c r="S4730" i="1"/>
  <c r="S4714" i="1"/>
  <c r="S4698" i="1"/>
  <c r="S4682" i="1"/>
  <c r="S4666" i="1"/>
  <c r="S4650" i="1"/>
  <c r="S4634" i="1"/>
  <c r="S4618" i="1"/>
  <c r="S4602" i="1"/>
  <c r="S4586" i="1"/>
  <c r="S4570" i="1"/>
  <c r="S4554" i="1"/>
  <c r="S4538" i="1"/>
  <c r="S4522" i="1"/>
  <c r="S4506" i="1"/>
  <c r="S4482" i="1"/>
  <c r="S4450" i="1"/>
  <c r="S4418" i="1"/>
  <c r="S4386" i="1"/>
  <c r="S4354" i="1"/>
  <c r="S4322" i="1"/>
  <c r="S4290" i="1"/>
  <c r="S4258" i="1"/>
  <c r="S4226" i="1"/>
  <c r="S4194" i="1"/>
  <c r="S4162" i="1"/>
  <c r="S4130" i="1"/>
  <c r="S4098" i="1"/>
  <c r="S4066" i="1"/>
  <c r="S4011" i="1"/>
  <c r="S3947" i="1"/>
  <c r="S3883" i="1"/>
  <c r="S3819" i="1"/>
  <c r="S3755" i="1"/>
  <c r="S3691" i="1"/>
  <c r="S3627" i="1"/>
  <c r="S3563" i="1"/>
  <c r="S3438" i="1"/>
  <c r="S3310" i="1"/>
  <c r="S3126" i="1"/>
  <c r="S2870" i="1"/>
  <c r="S2614" i="1"/>
  <c r="S2268" i="1"/>
  <c r="S5217" i="1"/>
  <c r="S5201" i="1"/>
  <c r="S5185" i="1"/>
  <c r="S5169" i="1"/>
  <c r="S5153" i="1"/>
  <c r="S5137" i="1"/>
  <c r="S5121" i="1"/>
  <c r="S5105" i="1"/>
  <c r="S5089" i="1"/>
  <c r="S5073" i="1"/>
  <c r="S5057" i="1"/>
  <c r="S5041" i="1"/>
  <c r="S5025" i="1"/>
  <c r="S5009" i="1"/>
  <c r="S4993" i="1"/>
  <c r="S4977" i="1"/>
  <c r="S4961" i="1"/>
  <c r="S4945" i="1"/>
  <c r="S4929" i="1"/>
  <c r="S4913" i="1"/>
  <c r="S4897" i="1"/>
  <c r="S4881" i="1"/>
  <c r="S4865" i="1"/>
  <c r="S4849" i="1"/>
  <c r="S4833" i="1"/>
  <c r="S4817" i="1"/>
  <c r="S4801" i="1"/>
  <c r="S4785" i="1"/>
  <c r="S4769" i="1"/>
  <c r="S4753" i="1"/>
  <c r="S4737" i="1"/>
  <c r="S4721" i="1"/>
  <c r="S4705" i="1"/>
  <c r="S4689" i="1"/>
  <c r="S4673" i="1"/>
  <c r="S4657" i="1"/>
  <c r="S4641" i="1"/>
  <c r="S4625" i="1"/>
  <c r="S4609" i="1"/>
  <c r="S4593" i="1"/>
  <c r="S4577" i="1"/>
  <c r="S4561" i="1"/>
  <c r="S4545" i="1"/>
  <c r="S4529" i="1"/>
  <c r="S4513" i="1"/>
  <c r="S4495" i="1"/>
  <c r="S4463" i="1"/>
  <c r="S4431" i="1"/>
  <c r="S4399" i="1"/>
  <c r="S4367" i="1"/>
  <c r="S4335" i="1"/>
  <c r="S4303" i="1"/>
  <c r="S4271" i="1"/>
  <c r="S4239" i="1"/>
  <c r="S4207" i="1"/>
  <c r="S4175" i="1"/>
  <c r="S4143" i="1"/>
  <c r="S4111" i="1"/>
  <c r="S4079" i="1"/>
  <c r="S4039" i="1"/>
  <c r="S3975" i="1"/>
  <c r="S3911" i="1"/>
  <c r="S3847" i="1"/>
  <c r="S3783" i="1"/>
  <c r="S3719" i="1"/>
  <c r="S3655" i="1"/>
  <c r="S3526" i="1"/>
  <c r="S3270" i="1"/>
  <c r="S2790" i="1"/>
  <c r="S1948" i="1"/>
  <c r="S4030" i="1"/>
  <c r="S3998" i="1"/>
  <c r="S3966" i="1"/>
  <c r="S3934" i="1"/>
  <c r="S3902" i="1"/>
  <c r="S3870" i="1"/>
  <c r="S3838" i="1"/>
  <c r="S3806" i="1"/>
  <c r="S3774" i="1"/>
  <c r="S3742" i="1"/>
  <c r="S3710" i="1"/>
  <c r="S3678" i="1"/>
  <c r="S3646" i="1"/>
  <c r="S3614" i="1"/>
  <c r="S3582" i="1"/>
  <c r="S3539" i="1"/>
  <c r="S3475" i="1"/>
  <c r="S3411" i="1"/>
  <c r="S3347" i="1"/>
  <c r="S3283" i="1"/>
  <c r="S3202" i="1"/>
  <c r="S3074" i="1"/>
  <c r="S2946" i="1"/>
  <c r="S2818" i="1"/>
  <c r="S2690" i="1"/>
  <c r="S2562" i="1"/>
  <c r="S2434" i="1"/>
  <c r="S2060" i="1"/>
  <c r="S4489" i="1"/>
  <c r="S4457" i="1"/>
  <c r="S4425" i="1"/>
  <c r="S4393" i="1"/>
  <c r="S4361" i="1"/>
  <c r="S4329" i="1"/>
  <c r="S5719" i="1"/>
  <c r="S5703" i="1"/>
  <c r="S5687" i="1"/>
  <c r="S5671" i="1"/>
  <c r="S5655" i="1"/>
  <c r="S5639" i="1"/>
  <c r="S5623" i="1"/>
  <c r="S5607" i="1"/>
  <c r="S5591" i="1"/>
  <c r="S5575" i="1"/>
  <c r="S5559" i="1"/>
  <c r="S5543" i="1"/>
  <c r="S5527" i="1"/>
  <c r="S5511" i="1"/>
  <c r="S5495" i="1"/>
  <c r="S5479" i="1"/>
  <c r="S5463" i="1"/>
  <c r="S5447" i="1"/>
  <c r="S5431" i="1"/>
  <c r="S5413" i="1"/>
  <c r="S5381" i="1"/>
  <c r="S5349" i="1"/>
  <c r="S5317" i="1"/>
  <c r="S5285" i="1"/>
  <c r="S5253" i="1"/>
  <c r="S5220" i="1"/>
  <c r="S5156" i="1"/>
  <c r="S5092" i="1"/>
  <c r="S5028" i="1"/>
  <c r="S4964" i="1"/>
  <c r="S4900" i="1"/>
  <c r="S4836" i="1"/>
  <c r="S4772" i="1"/>
  <c r="S4708" i="1"/>
  <c r="S4644" i="1"/>
  <c r="S4580" i="1"/>
  <c r="S4516" i="1"/>
  <c r="S4406" i="1"/>
  <c r="S4278" i="1"/>
  <c r="S4150" i="1"/>
  <c r="S3987" i="1"/>
  <c r="S3731" i="1"/>
  <c r="S3390" i="1"/>
  <c r="S2518" i="1"/>
  <c r="S5403" i="1"/>
  <c r="S5387" i="1"/>
  <c r="S5371" i="1"/>
  <c r="S5355" i="1"/>
  <c r="S5339" i="1"/>
  <c r="S5323" i="1"/>
  <c r="S5307" i="1"/>
  <c r="S5291" i="1"/>
  <c r="S5275" i="1"/>
  <c r="S5259" i="1"/>
  <c r="S5243" i="1"/>
  <c r="S5227" i="1"/>
  <c r="S5211" i="1"/>
  <c r="S5195" i="1"/>
  <c r="S5179" i="1"/>
  <c r="S5163" i="1"/>
  <c r="S5147" i="1"/>
  <c r="S5131" i="1"/>
  <c r="S5115" i="1"/>
  <c r="S5099" i="1"/>
  <c r="S5083" i="1"/>
  <c r="S5067" i="1"/>
  <c r="S5051" i="1"/>
  <c r="S5035" i="1"/>
  <c r="S5019" i="1"/>
  <c r="S5003" i="1"/>
  <c r="S4987" i="1"/>
  <c r="S4971" i="1"/>
  <c r="S4955" i="1"/>
  <c r="S4939" i="1"/>
  <c r="S4923" i="1"/>
  <c r="S4907" i="1"/>
  <c r="S4891" i="1"/>
  <c r="S4875" i="1"/>
  <c r="S4859" i="1"/>
  <c r="S4843" i="1"/>
  <c r="S4827" i="1"/>
  <c r="S4811" i="1"/>
  <c r="S4795" i="1"/>
  <c r="S4779" i="1"/>
  <c r="S4763" i="1"/>
  <c r="S4747" i="1"/>
  <c r="S4731" i="1"/>
  <c r="S4715" i="1"/>
  <c r="S4699" i="1"/>
  <c r="S4683" i="1"/>
  <c r="S4667" i="1"/>
  <c r="S4651" i="1"/>
  <c r="S4635" i="1"/>
  <c r="S4619" i="1"/>
  <c r="S4603" i="1"/>
  <c r="S4587" i="1"/>
  <c r="S4571" i="1"/>
  <c r="S4555" i="1"/>
  <c r="S4539" i="1"/>
  <c r="S4523" i="1"/>
  <c r="S4507" i="1"/>
  <c r="S4483" i="1"/>
  <c r="S4451" i="1"/>
  <c r="S4419" i="1"/>
  <c r="S4387" i="1"/>
  <c r="S4355" i="1"/>
  <c r="S4323" i="1"/>
  <c r="S4291" i="1"/>
  <c r="S4259" i="1"/>
  <c r="S4227" i="1"/>
  <c r="S4195" i="1"/>
  <c r="S4163" i="1"/>
  <c r="S4131" i="1"/>
  <c r="S4099" i="1"/>
  <c r="S4067" i="1"/>
  <c r="S4015" i="1"/>
  <c r="S3951" i="1"/>
  <c r="S3887" i="1"/>
  <c r="S3823" i="1"/>
  <c r="S3759" i="1"/>
  <c r="S3695" i="1"/>
  <c r="S3631" i="1"/>
  <c r="S3567" i="1"/>
  <c r="S3446" i="1"/>
  <c r="S3318" i="1"/>
  <c r="S3142" i="1"/>
  <c r="S2886" i="1"/>
  <c r="S2630" i="1"/>
  <c r="S2320" i="1"/>
  <c r="S5414" i="1"/>
  <c r="S5398" i="1"/>
  <c r="S5382" i="1"/>
  <c r="S5366" i="1"/>
  <c r="S5350" i="1"/>
  <c r="S5334" i="1"/>
  <c r="S5318" i="1"/>
  <c r="S5302" i="1"/>
  <c r="S5286" i="1"/>
  <c r="S5270" i="1"/>
  <c r="S5254" i="1"/>
  <c r="S5238" i="1"/>
  <c r="S5222" i="1"/>
  <c r="S5206" i="1"/>
  <c r="S5190" i="1"/>
  <c r="S5174" i="1"/>
  <c r="S5158" i="1"/>
  <c r="S5142" i="1"/>
  <c r="S5126" i="1"/>
  <c r="S5110" i="1"/>
  <c r="S5094" i="1"/>
  <c r="S5078" i="1"/>
  <c r="S5062" i="1"/>
  <c r="S5046" i="1"/>
  <c r="S5030" i="1"/>
  <c r="S5014" i="1"/>
  <c r="S4998" i="1"/>
  <c r="S4982" i="1"/>
  <c r="S4966" i="1"/>
  <c r="S4950" i="1"/>
  <c r="S4934" i="1"/>
  <c r="S4918" i="1"/>
  <c r="S4902" i="1"/>
  <c r="S4886" i="1"/>
  <c r="S4870" i="1"/>
  <c r="S4854" i="1"/>
  <c r="S4838" i="1"/>
  <c r="S4822" i="1"/>
  <c r="S4806" i="1"/>
  <c r="S4790" i="1"/>
  <c r="S4774" i="1"/>
  <c r="S4758" i="1"/>
  <c r="S4742" i="1"/>
  <c r="S4726" i="1"/>
  <c r="S4710" i="1"/>
  <c r="S4694" i="1"/>
  <c r="S4678" i="1"/>
  <c r="S4662" i="1"/>
  <c r="S4646" i="1"/>
  <c r="S4630" i="1"/>
  <c r="S4614" i="1"/>
  <c r="S4598" i="1"/>
  <c r="S4582" i="1"/>
  <c r="S4566" i="1"/>
  <c r="S4550" i="1"/>
  <c r="S4534" i="1"/>
  <c r="S4518" i="1"/>
  <c r="S4502" i="1"/>
  <c r="S4474" i="1"/>
  <c r="S4442" i="1"/>
  <c r="S4410" i="1"/>
  <c r="S4378" i="1"/>
  <c r="S4346" i="1"/>
  <c r="S4314" i="1"/>
  <c r="S4282" i="1"/>
  <c r="S4250" i="1"/>
  <c r="S4218" i="1"/>
  <c r="S4186" i="1"/>
  <c r="S4154" i="1"/>
  <c r="S4122" i="1"/>
  <c r="S4090" i="1"/>
  <c r="S4058" i="1"/>
  <c r="S3995" i="1"/>
  <c r="S3931" i="1"/>
  <c r="S3867" i="1"/>
  <c r="S3803" i="1"/>
  <c r="S3739" i="1"/>
  <c r="S3675" i="1"/>
  <c r="S3611" i="1"/>
  <c r="S3534" i="1"/>
  <c r="S3406" i="1"/>
  <c r="S3278" i="1"/>
  <c r="S3062" i="1"/>
  <c r="S2806" i="1"/>
  <c r="S2550" i="1"/>
  <c r="S2012" i="1"/>
  <c r="S5213" i="1"/>
  <c r="S5197" i="1"/>
  <c r="S5181" i="1"/>
  <c r="S5165" i="1"/>
  <c r="S5149" i="1"/>
  <c r="S5133" i="1"/>
  <c r="S5117" i="1"/>
  <c r="S5101" i="1"/>
  <c r="S5085" i="1"/>
  <c r="S5069" i="1"/>
  <c r="S5053" i="1"/>
  <c r="S5037" i="1"/>
  <c r="S5021" i="1"/>
  <c r="S5005" i="1"/>
  <c r="S4989" i="1"/>
  <c r="S4973" i="1"/>
  <c r="S4957" i="1"/>
  <c r="S4941" i="1"/>
  <c r="S4925" i="1"/>
  <c r="S4909" i="1"/>
  <c r="S4893" i="1"/>
  <c r="S4877" i="1"/>
  <c r="S4861" i="1"/>
  <c r="S4845" i="1"/>
  <c r="S4829" i="1"/>
  <c r="S4813" i="1"/>
  <c r="S4797" i="1"/>
  <c r="S4781" i="1"/>
  <c r="S4765" i="1"/>
  <c r="S4749" i="1"/>
  <c r="S4733" i="1"/>
  <c r="S4717" i="1"/>
  <c r="S4701" i="1"/>
  <c r="S4685" i="1"/>
  <c r="S4669" i="1"/>
  <c r="S4653" i="1"/>
  <c r="S4637" i="1"/>
  <c r="S4621" i="1"/>
  <c r="S4605" i="1"/>
  <c r="S4589" i="1"/>
  <c r="S4573" i="1"/>
  <c r="S4557" i="1"/>
  <c r="S4541" i="1"/>
  <c r="S4525" i="1"/>
  <c r="S4509" i="1"/>
  <c r="S4487" i="1"/>
  <c r="S4455" i="1"/>
  <c r="S4423" i="1"/>
  <c r="S4391" i="1"/>
  <c r="S4359" i="1"/>
  <c r="S4327" i="1"/>
  <c r="S4295" i="1"/>
  <c r="S4263" i="1"/>
  <c r="S4231" i="1"/>
  <c r="S4199" i="1"/>
  <c r="S4167" i="1"/>
  <c r="S4135" i="1"/>
  <c r="S4103" i="1"/>
  <c r="S4071" i="1"/>
  <c r="S4023" i="1"/>
  <c r="S3959" i="1"/>
  <c r="S3895" i="1"/>
  <c r="S3831" i="1"/>
  <c r="S3767" i="1"/>
  <c r="S3703" i="1"/>
  <c r="S3639" i="1"/>
  <c r="S3462" i="1"/>
  <c r="S3174" i="1"/>
  <c r="S2662" i="1"/>
  <c r="S4054" i="1"/>
  <c r="S4022" i="1"/>
  <c r="S3990" i="1"/>
  <c r="S3958" i="1"/>
  <c r="S3926" i="1"/>
  <c r="S3894" i="1"/>
  <c r="S3862" i="1"/>
  <c r="S3830" i="1"/>
  <c r="S3798" i="1"/>
  <c r="S3766" i="1"/>
  <c r="S3734" i="1"/>
  <c r="S3702" i="1"/>
  <c r="S3670" i="1"/>
  <c r="S3638" i="1"/>
  <c r="S3606" i="1"/>
  <c r="S3574" i="1"/>
  <c r="S3523" i="1"/>
  <c r="S3459" i="1"/>
  <c r="S3395" i="1"/>
  <c r="S3331" i="1"/>
  <c r="S3267" i="1"/>
  <c r="S3170" i="1"/>
  <c r="S3042" i="1"/>
  <c r="S2914" i="1"/>
  <c r="S2786" i="1"/>
  <c r="S2658" i="1"/>
  <c r="S2530" i="1"/>
  <c r="S2376" i="1"/>
  <c r="S1932" i="1"/>
  <c r="S4481" i="1"/>
  <c r="S4449" i="1"/>
  <c r="S4417" i="1"/>
  <c r="S4385" i="1"/>
  <c r="S4353" i="1"/>
  <c r="S4321" i="1"/>
  <c r="S3591" i="1"/>
  <c r="S3494" i="1"/>
  <c r="S3366" i="1"/>
  <c r="S3238" i="1"/>
  <c r="S2982" i="1"/>
  <c r="S2726" i="1"/>
  <c r="S2470" i="1"/>
  <c r="S1403" i="1"/>
  <c r="S4042" i="1"/>
  <c r="S4026" i="1"/>
  <c r="S4010" i="1"/>
  <c r="S3994" i="1"/>
  <c r="S3978" i="1"/>
  <c r="S3962" i="1"/>
  <c r="S3946" i="1"/>
  <c r="S3930" i="1"/>
  <c r="S3914" i="1"/>
  <c r="S3898" i="1"/>
  <c r="S3882" i="1"/>
  <c r="S3866" i="1"/>
  <c r="S3850" i="1"/>
  <c r="S3834" i="1"/>
  <c r="S3818" i="1"/>
  <c r="S3802" i="1"/>
  <c r="S3786" i="1"/>
  <c r="S3770" i="1"/>
  <c r="S3754" i="1"/>
  <c r="S3738" i="1"/>
  <c r="S3722" i="1"/>
  <c r="S3706" i="1"/>
  <c r="S3690" i="1"/>
  <c r="S3674" i="1"/>
  <c r="S3658" i="1"/>
  <c r="S3642" i="1"/>
  <c r="S3626" i="1"/>
  <c r="S3610" i="1"/>
  <c r="S3594" i="1"/>
  <c r="S3578" i="1"/>
  <c r="S3562" i="1"/>
  <c r="S3531" i="1"/>
  <c r="S3499" i="1"/>
  <c r="S3467" i="1"/>
  <c r="S3435" i="1"/>
  <c r="S3403" i="1"/>
  <c r="S3371" i="1"/>
  <c r="S3339" i="1"/>
  <c r="S3307" i="1"/>
  <c r="S3275" i="1"/>
  <c r="S3243" i="1"/>
  <c r="S3186" i="1"/>
  <c r="S3122" i="1"/>
  <c r="S3058" i="1"/>
  <c r="S2994" i="1"/>
  <c r="S2930" i="1"/>
  <c r="S2866" i="1"/>
  <c r="S2802" i="1"/>
  <c r="S2738" i="1"/>
  <c r="S2674" i="1"/>
  <c r="S2610" i="1"/>
  <c r="S2546" i="1"/>
  <c r="S2482" i="1"/>
  <c r="S2408" i="1"/>
  <c r="S2252" i="1"/>
  <c r="S1996" i="1"/>
  <c r="S1595" i="1"/>
  <c r="S4485" i="1"/>
  <c r="S4469" i="1"/>
  <c r="S4453" i="1"/>
  <c r="S4437" i="1"/>
  <c r="S4421" i="1"/>
  <c r="S4405" i="1"/>
  <c r="S4389" i="1"/>
  <c r="S4373" i="1"/>
  <c r="S4357" i="1"/>
  <c r="S4341" i="1"/>
  <c r="S4325" i="1"/>
  <c r="S4309" i="1"/>
  <c r="S4293" i="1"/>
  <c r="S4277" i="1"/>
  <c r="S4261" i="1"/>
  <c r="S4245" i="1"/>
  <c r="S4229" i="1"/>
  <c r="S4213" i="1"/>
  <c r="S4197" i="1"/>
  <c r="S4181" i="1"/>
  <c r="S4165" i="1"/>
  <c r="S4149" i="1"/>
  <c r="S4133" i="1"/>
  <c r="S4117" i="1"/>
  <c r="S4101" i="1"/>
  <c r="S4085" i="1"/>
  <c r="S4069" i="1"/>
  <c r="S4053" i="1"/>
  <c r="S4037" i="1"/>
  <c r="S4021" i="1"/>
  <c r="S4005" i="1"/>
  <c r="S3989" i="1"/>
  <c r="S3973" i="1"/>
  <c r="S3957" i="1"/>
  <c r="S3941" i="1"/>
  <c r="S3925" i="1"/>
  <c r="S3909" i="1"/>
  <c r="S3893" i="1"/>
  <c r="S3877" i="1"/>
  <c r="S3861" i="1"/>
  <c r="S3845" i="1"/>
  <c r="S3829" i="1"/>
  <c r="S3813" i="1"/>
  <c r="S3797" i="1"/>
  <c r="S3781" i="1"/>
  <c r="S3765" i="1"/>
  <c r="S3749" i="1"/>
  <c r="S3733" i="1"/>
  <c r="S3717" i="1"/>
  <c r="S3701" i="1"/>
  <c r="S3685" i="1"/>
  <c r="S3669" i="1"/>
  <c r="S3653" i="1"/>
  <c r="S3637" i="1"/>
  <c r="S3621" i="1"/>
  <c r="S3605" i="1"/>
  <c r="S3589" i="1"/>
  <c r="S3573" i="1"/>
  <c r="S3554" i="1"/>
  <c r="S3522" i="1"/>
  <c r="S3490" i="1"/>
  <c r="S3458" i="1"/>
  <c r="S3426" i="1"/>
  <c r="S3394" i="1"/>
  <c r="S3362" i="1"/>
  <c r="S3330" i="1"/>
  <c r="S3298" i="1"/>
  <c r="S3266" i="1"/>
  <c r="S3230" i="1"/>
  <c r="S3166" i="1"/>
  <c r="S3102" i="1"/>
  <c r="S3038" i="1"/>
  <c r="S2974" i="1"/>
  <c r="S2910" i="1"/>
  <c r="S2846" i="1"/>
  <c r="S2782" i="1"/>
  <c r="S2718" i="1"/>
  <c r="S2654" i="1"/>
  <c r="S2590" i="1"/>
  <c r="S2526" i="1"/>
  <c r="S2462" i="1"/>
  <c r="S2368" i="1"/>
  <c r="S2172" i="1"/>
  <c r="S1916" i="1"/>
  <c r="S1183" i="1"/>
  <c r="S4488" i="1"/>
  <c r="S4472" i="1"/>
  <c r="S4456" i="1"/>
  <c r="S4440" i="1"/>
  <c r="S4424" i="1"/>
  <c r="S4408" i="1"/>
  <c r="S4392" i="1"/>
  <c r="S4376" i="1"/>
  <c r="S4360" i="1"/>
  <c r="S4344" i="1"/>
  <c r="S4328" i="1"/>
  <c r="S4312" i="1"/>
  <c r="S4296" i="1"/>
  <c r="S4280" i="1"/>
  <c r="S4264" i="1"/>
  <c r="S4248" i="1"/>
  <c r="S4232" i="1"/>
  <c r="S4216" i="1"/>
  <c r="S4200" i="1"/>
  <c r="S4184" i="1"/>
  <c r="S4168" i="1"/>
  <c r="S4152" i="1"/>
  <c r="S4136" i="1"/>
  <c r="S4120" i="1"/>
  <c r="S4104" i="1"/>
  <c r="S4088" i="1"/>
  <c r="S4072" i="1"/>
  <c r="S4056" i="1"/>
  <c r="S4040" i="1"/>
  <c r="S4024" i="1"/>
  <c r="S4008" i="1"/>
  <c r="S3992" i="1"/>
  <c r="S3976" i="1"/>
  <c r="S3960" i="1"/>
  <c r="S3944" i="1"/>
  <c r="S3928" i="1"/>
  <c r="S3912" i="1"/>
  <c r="S3896" i="1"/>
  <c r="S3880" i="1"/>
  <c r="S3864" i="1"/>
  <c r="S3848" i="1"/>
  <c r="S3832" i="1"/>
  <c r="S3816" i="1"/>
  <c r="S3800" i="1"/>
  <c r="S3784" i="1"/>
  <c r="S3768" i="1"/>
  <c r="S3752" i="1"/>
  <c r="S3736" i="1"/>
  <c r="S3720" i="1"/>
  <c r="T3720" i="1" s="1"/>
  <c r="U3720" i="1" s="1"/>
  <c r="S3704" i="1"/>
  <c r="S3688" i="1"/>
  <c r="S3672" i="1"/>
  <c r="S3656" i="1"/>
  <c r="S3640" i="1"/>
  <c r="S3624" i="1"/>
  <c r="S3608" i="1"/>
  <c r="S3584" i="1"/>
  <c r="S3543" i="1"/>
  <c r="S3479" i="1"/>
  <c r="S3415" i="1"/>
  <c r="S3351" i="1"/>
  <c r="S3287" i="1"/>
  <c r="S3210" i="1"/>
  <c r="S3082" i="1"/>
  <c r="S2954" i="1"/>
  <c r="S2826" i="1"/>
  <c r="S2698" i="1"/>
  <c r="S2570" i="1"/>
  <c r="S2442" i="1"/>
  <c r="S2092" i="1"/>
  <c r="S3557" i="1"/>
  <c r="S3525" i="1"/>
  <c r="S3493" i="1"/>
  <c r="S3461" i="1"/>
  <c r="S3429" i="1"/>
  <c r="S3397" i="1"/>
  <c r="S3365" i="1"/>
  <c r="S3333" i="1"/>
  <c r="S3301" i="1"/>
  <c r="S3269" i="1"/>
  <c r="S3237" i="1"/>
  <c r="S3205" i="1"/>
  <c r="S3173" i="1"/>
  <c r="S3141" i="1"/>
  <c r="S3109" i="1"/>
  <c r="S3077" i="1"/>
  <c r="S3045" i="1"/>
  <c r="S3013" i="1"/>
  <c r="S2981" i="1"/>
  <c r="S2949" i="1"/>
  <c r="S2917" i="1"/>
  <c r="S2885" i="1"/>
  <c r="S2853" i="1"/>
  <c r="S2821" i="1"/>
  <c r="S2789" i="1"/>
  <c r="S2757" i="1"/>
  <c r="S4305" i="1"/>
  <c r="S4289" i="1"/>
  <c r="S4273" i="1"/>
  <c r="S4257" i="1"/>
  <c r="S4241" i="1"/>
  <c r="S4225" i="1"/>
  <c r="S4209" i="1"/>
  <c r="S4193" i="1"/>
  <c r="S4177" i="1"/>
  <c r="S4161" i="1"/>
  <c r="S4145" i="1"/>
  <c r="S4129" i="1"/>
  <c r="S4113" i="1"/>
  <c r="S4097" i="1"/>
  <c r="S4081" i="1"/>
  <c r="S4065" i="1"/>
  <c r="S4049" i="1"/>
  <c r="S4033" i="1"/>
  <c r="S4017" i="1"/>
  <c r="S4001" i="1"/>
  <c r="S3985" i="1"/>
  <c r="S3969" i="1"/>
  <c r="S3953" i="1"/>
  <c r="S3937" i="1"/>
  <c r="S3921" i="1"/>
  <c r="S3905" i="1"/>
  <c r="S3889" i="1"/>
  <c r="S3873" i="1"/>
  <c r="S3857" i="1"/>
  <c r="S3841" i="1"/>
  <c r="S3825" i="1"/>
  <c r="S3809" i="1"/>
  <c r="S3793" i="1"/>
  <c r="S3777" i="1"/>
  <c r="S3761" i="1"/>
  <c r="S3745" i="1"/>
  <c r="S3729" i="1"/>
  <c r="S3713" i="1"/>
  <c r="S3697" i="1"/>
  <c r="S3681" i="1"/>
  <c r="S3665" i="1"/>
  <c r="S3649" i="1"/>
  <c r="S3633" i="1"/>
  <c r="S3617" i="1"/>
  <c r="S3601" i="1"/>
  <c r="S3585" i="1"/>
  <c r="S3569" i="1"/>
  <c r="S3546" i="1"/>
  <c r="S3514" i="1"/>
  <c r="S3482" i="1"/>
  <c r="S3450" i="1"/>
  <c r="S3418" i="1"/>
  <c r="S3386" i="1"/>
  <c r="S3354" i="1"/>
  <c r="S3322" i="1"/>
  <c r="S3290" i="1"/>
  <c r="S3258" i="1"/>
  <c r="S3214" i="1"/>
  <c r="S3150" i="1"/>
  <c r="S3086" i="1"/>
  <c r="S3022" i="1"/>
  <c r="S2958" i="1"/>
  <c r="S2894" i="1"/>
  <c r="S2830" i="1"/>
  <c r="S2766" i="1"/>
  <c r="S2702" i="1"/>
  <c r="S2638" i="1"/>
  <c r="S2574" i="1"/>
  <c r="S2510" i="1"/>
  <c r="S2446" i="1"/>
  <c r="S2336" i="1"/>
  <c r="S2108" i="1"/>
  <c r="S1852" i="1"/>
  <c r="S4500" i="1"/>
  <c r="S4484" i="1"/>
  <c r="S4468" i="1"/>
  <c r="S4452" i="1"/>
  <c r="S4436" i="1"/>
  <c r="S4420" i="1"/>
  <c r="S4404" i="1"/>
  <c r="S4388" i="1"/>
  <c r="S4372" i="1"/>
  <c r="S4356" i="1"/>
  <c r="S4340" i="1"/>
  <c r="S4324" i="1"/>
  <c r="S4308" i="1"/>
  <c r="S4292" i="1"/>
  <c r="S4276" i="1"/>
  <c r="S4260" i="1"/>
  <c r="S4244" i="1"/>
  <c r="S4228" i="1"/>
  <c r="S4212" i="1"/>
  <c r="S4196" i="1"/>
  <c r="S4180" i="1"/>
  <c r="S4164" i="1"/>
  <c r="S4148" i="1"/>
  <c r="S4132" i="1"/>
  <c r="S4116" i="1"/>
  <c r="S4100" i="1"/>
  <c r="S4084" i="1"/>
  <c r="S4068" i="1"/>
  <c r="S4052" i="1"/>
  <c r="S4036" i="1"/>
  <c r="S4020" i="1"/>
  <c r="S4004" i="1"/>
  <c r="S3988" i="1"/>
  <c r="S3972" i="1"/>
  <c r="S3956" i="1"/>
  <c r="S3940" i="1"/>
  <c r="S3924" i="1"/>
  <c r="S3908" i="1"/>
  <c r="S3892" i="1"/>
  <c r="S3876" i="1"/>
  <c r="S3860" i="1"/>
  <c r="S3844" i="1"/>
  <c r="S3828" i="1"/>
  <c r="S3812" i="1"/>
  <c r="S3796" i="1"/>
  <c r="S3780" i="1"/>
  <c r="S3764" i="1"/>
  <c r="S3748" i="1"/>
  <c r="S3732" i="1"/>
  <c r="S3716" i="1"/>
  <c r="S3700" i="1"/>
  <c r="S3684" i="1"/>
  <c r="S3668" i="1"/>
  <c r="S3652" i="1"/>
  <c r="S3636" i="1"/>
  <c r="S3620" i="1"/>
  <c r="S3604" i="1"/>
  <c r="S3576" i="1"/>
  <c r="S3527" i="1"/>
  <c r="S3463" i="1"/>
  <c r="S3399" i="1"/>
  <c r="S3335" i="1"/>
  <c r="S3271" i="1"/>
  <c r="S3178" i="1"/>
  <c r="S3050" i="1"/>
  <c r="S2922" i="1"/>
  <c r="S2794" i="1"/>
  <c r="S2666" i="1"/>
  <c r="S2538" i="1"/>
  <c r="S2392" i="1"/>
  <c r="S1964" i="1"/>
  <c r="S3549" i="1"/>
  <c r="S3517" i="1"/>
  <c r="S3485" i="1"/>
  <c r="S3453" i="1"/>
  <c r="S3421" i="1"/>
  <c r="S3389" i="1"/>
  <c r="S3357" i="1"/>
  <c r="S3325" i="1"/>
  <c r="S3293" i="1"/>
  <c r="S3261" i="1"/>
  <c r="S3229" i="1"/>
  <c r="S3197" i="1"/>
  <c r="S3165" i="1"/>
  <c r="S3133" i="1"/>
  <c r="S3101" i="1"/>
  <c r="S3069" i="1"/>
  <c r="S3037" i="1"/>
  <c r="S3005" i="1"/>
  <c r="S2973" i="1"/>
  <c r="S2941" i="1"/>
  <c r="S2909" i="1"/>
  <c r="S2877" i="1"/>
  <c r="S2845" i="1"/>
  <c r="S2813" i="1"/>
  <c r="S2781" i="1"/>
  <c r="S2749" i="1"/>
  <c r="S3623" i="1"/>
  <c r="S3558" i="1"/>
  <c r="S3430" i="1"/>
  <c r="S3302" i="1"/>
  <c r="S3110" i="1"/>
  <c r="S2854" i="1"/>
  <c r="S2598" i="1"/>
  <c r="S2204" i="1"/>
  <c r="S4050" i="1"/>
  <c r="S4034" i="1"/>
  <c r="S4018" i="1"/>
  <c r="S4002" i="1"/>
  <c r="S3986" i="1"/>
  <c r="S3970" i="1"/>
  <c r="S3954" i="1"/>
  <c r="S3938" i="1"/>
  <c r="S3922" i="1"/>
  <c r="S3906" i="1"/>
  <c r="S3890" i="1"/>
  <c r="S3874" i="1"/>
  <c r="S3858" i="1"/>
  <c r="S3842" i="1"/>
  <c r="S3826" i="1"/>
  <c r="S3810" i="1"/>
  <c r="S3794" i="1"/>
  <c r="S3778" i="1"/>
  <c r="S3762" i="1"/>
  <c r="S3746" i="1"/>
  <c r="S3730" i="1"/>
  <c r="S3714" i="1"/>
  <c r="S3698" i="1"/>
  <c r="S3682" i="1"/>
  <c r="S3666" i="1"/>
  <c r="S3650" i="1"/>
  <c r="S3634" i="1"/>
  <c r="S3618" i="1"/>
  <c r="S3602" i="1"/>
  <c r="S3586" i="1"/>
  <c r="S3570" i="1"/>
  <c r="S3547" i="1"/>
  <c r="S3515" i="1"/>
  <c r="S3483" i="1"/>
  <c r="S3451" i="1"/>
  <c r="S3419" i="1"/>
  <c r="S3387" i="1"/>
  <c r="S3355" i="1"/>
  <c r="S3323" i="1"/>
  <c r="S3291" i="1"/>
  <c r="S3259" i="1"/>
  <c r="S3218" i="1"/>
  <c r="S3154" i="1"/>
  <c r="S3090" i="1"/>
  <c r="S3026" i="1"/>
  <c r="S2962" i="1"/>
  <c r="S2898" i="1"/>
  <c r="S2834" i="1"/>
  <c r="S2770" i="1"/>
  <c r="S2706" i="1"/>
  <c r="S2642" i="1"/>
  <c r="S2578" i="1"/>
  <c r="S2514" i="1"/>
  <c r="S2450" i="1"/>
  <c r="S2344" i="1"/>
  <c r="S2124" i="1"/>
  <c r="S1868" i="1"/>
  <c r="S4493" i="1"/>
  <c r="S4477" i="1"/>
  <c r="S4461" i="1"/>
  <c r="S4445" i="1"/>
  <c r="S4429" i="1"/>
  <c r="S4413" i="1"/>
  <c r="S4397" i="1"/>
  <c r="S4381" i="1"/>
  <c r="S4365" i="1"/>
  <c r="S4349" i="1"/>
  <c r="S4333" i="1"/>
  <c r="S4317" i="1"/>
  <c r="S4301" i="1"/>
  <c r="S4285" i="1"/>
  <c r="S4269" i="1"/>
  <c r="S4253" i="1"/>
  <c r="S4237" i="1"/>
  <c r="S4221" i="1"/>
  <c r="S4205" i="1"/>
  <c r="S4189" i="1"/>
  <c r="S4173" i="1"/>
  <c r="S4157" i="1"/>
  <c r="S4141" i="1"/>
  <c r="S4125" i="1"/>
  <c r="S4109" i="1"/>
  <c r="S4093" i="1"/>
  <c r="S4077" i="1"/>
  <c r="S4061" i="1"/>
  <c r="S4045" i="1"/>
  <c r="S4029" i="1"/>
  <c r="S4013" i="1"/>
  <c r="S3997" i="1"/>
  <c r="S3981" i="1"/>
  <c r="S3965" i="1"/>
  <c r="S3949" i="1"/>
  <c r="S3933" i="1"/>
  <c r="S3917" i="1"/>
  <c r="S3901" i="1"/>
  <c r="S3885" i="1"/>
  <c r="S3869" i="1"/>
  <c r="S3853" i="1"/>
  <c r="S3837" i="1"/>
  <c r="S3821" i="1"/>
  <c r="S3805" i="1"/>
  <c r="S3789" i="1"/>
  <c r="S3773" i="1"/>
  <c r="S3757" i="1"/>
  <c r="S3741" i="1"/>
  <c r="S3725" i="1"/>
  <c r="S3709" i="1"/>
  <c r="S3693" i="1"/>
  <c r="S3677" i="1"/>
  <c r="S3661" i="1"/>
  <c r="S3645" i="1"/>
  <c r="S3629" i="1"/>
  <c r="S3613" i="1"/>
  <c r="S3597" i="1"/>
  <c r="S3581" i="1"/>
  <c r="S3565" i="1"/>
  <c r="S3538" i="1"/>
  <c r="S3506" i="1"/>
  <c r="S3474" i="1"/>
  <c r="S3442" i="1"/>
  <c r="S3410" i="1"/>
  <c r="S3378" i="1"/>
  <c r="S3346" i="1"/>
  <c r="S3314" i="1"/>
  <c r="S3282" i="1"/>
  <c r="S3250" i="1"/>
  <c r="S3198" i="1"/>
  <c r="S3134" i="1"/>
  <c r="S3070" i="1"/>
  <c r="S3006" i="1"/>
  <c r="S2942" i="1"/>
  <c r="S2878" i="1"/>
  <c r="S2814" i="1"/>
  <c r="S2750" i="1"/>
  <c r="S2686" i="1"/>
  <c r="S2622" i="1"/>
  <c r="S2558" i="1"/>
  <c r="S2494" i="1"/>
  <c r="S2430" i="1"/>
  <c r="S2300" i="1"/>
  <c r="S2044" i="1"/>
  <c r="S1760" i="1"/>
  <c r="S4496" i="1"/>
  <c r="S4480" i="1"/>
  <c r="S4464" i="1"/>
  <c r="S4448" i="1"/>
  <c r="S4432" i="1"/>
  <c r="S4416" i="1"/>
  <c r="S4400" i="1"/>
  <c r="S4384" i="1"/>
  <c r="S4368" i="1"/>
  <c r="S4352" i="1"/>
  <c r="S4336" i="1"/>
  <c r="S4320" i="1"/>
  <c r="S4304" i="1"/>
  <c r="S4288" i="1"/>
  <c r="S4272" i="1"/>
  <c r="S4256" i="1"/>
  <c r="S4240" i="1"/>
  <c r="S4224" i="1"/>
  <c r="S4208" i="1"/>
  <c r="S4192" i="1"/>
  <c r="S4176" i="1"/>
  <c r="S4160" i="1"/>
  <c r="S4144" i="1"/>
  <c r="S4128" i="1"/>
  <c r="S4112" i="1"/>
  <c r="S4096" i="1"/>
  <c r="S4080" i="1"/>
  <c r="S4064" i="1"/>
  <c r="S4048" i="1"/>
  <c r="S4032" i="1"/>
  <c r="S4016" i="1"/>
  <c r="S4000" i="1"/>
  <c r="S3984" i="1"/>
  <c r="S3968" i="1"/>
  <c r="S3952" i="1"/>
  <c r="S3936" i="1"/>
  <c r="S3920" i="1"/>
  <c r="S3904" i="1"/>
  <c r="S3888" i="1"/>
  <c r="S3872" i="1"/>
  <c r="S3856" i="1"/>
  <c r="S3840" i="1"/>
  <c r="S3824" i="1"/>
  <c r="S3808" i="1"/>
  <c r="S3792" i="1"/>
  <c r="S3776" i="1"/>
  <c r="S3760" i="1"/>
  <c r="S3744" i="1"/>
  <c r="S3728" i="1"/>
  <c r="S3712" i="1"/>
  <c r="S3696" i="1"/>
  <c r="S3680" i="1"/>
  <c r="S3664" i="1"/>
  <c r="S3648" i="1"/>
  <c r="S3632" i="1"/>
  <c r="S3616" i="1"/>
  <c r="S3600" i="1"/>
  <c r="S3568" i="1"/>
  <c r="S3511" i="1"/>
  <c r="S3447" i="1"/>
  <c r="S3383" i="1"/>
  <c r="S3319" i="1"/>
  <c r="S3255" i="1"/>
  <c r="S3146" i="1"/>
  <c r="S3018" i="1"/>
  <c r="S2890" i="1"/>
  <c r="S2762" i="1"/>
  <c r="S2634" i="1"/>
  <c r="S2506" i="1"/>
  <c r="S2328" i="1"/>
  <c r="S1836" i="1"/>
  <c r="S3541" i="1"/>
  <c r="S3509" i="1"/>
  <c r="S3477" i="1"/>
  <c r="S3445" i="1"/>
  <c r="S3413" i="1"/>
  <c r="S3381" i="1"/>
  <c r="S3349" i="1"/>
  <c r="S3317" i="1"/>
  <c r="S3285" i="1"/>
  <c r="S3253" i="1"/>
  <c r="S3221" i="1"/>
  <c r="S3189" i="1"/>
  <c r="S3157" i="1"/>
  <c r="S3125" i="1"/>
  <c r="S3093" i="1"/>
  <c r="S3061" i="1"/>
  <c r="S3029" i="1"/>
  <c r="S2997" i="1"/>
  <c r="S2965" i="1"/>
  <c r="S2933" i="1"/>
  <c r="S2901" i="1"/>
  <c r="S2869" i="1"/>
  <c r="S2837" i="1"/>
  <c r="S2805" i="1"/>
  <c r="S2773" i="1"/>
  <c r="S2741" i="1"/>
  <c r="S4313" i="1"/>
  <c r="S4297" i="1"/>
  <c r="S4281" i="1"/>
  <c r="S4265" i="1"/>
  <c r="S4249" i="1"/>
  <c r="S4233" i="1"/>
  <c r="S4217" i="1"/>
  <c r="S4201" i="1"/>
  <c r="S4185" i="1"/>
  <c r="S4169" i="1"/>
  <c r="S4153" i="1"/>
  <c r="S4137" i="1"/>
  <c r="S4121" i="1"/>
  <c r="S4105" i="1"/>
  <c r="S4089" i="1"/>
  <c r="S4073" i="1"/>
  <c r="S4057" i="1"/>
  <c r="S4041" i="1"/>
  <c r="S4025" i="1"/>
  <c r="S4009" i="1"/>
  <c r="S3993" i="1"/>
  <c r="S3977" i="1"/>
  <c r="S3961" i="1"/>
  <c r="S3945" i="1"/>
  <c r="S3929" i="1"/>
  <c r="S3913" i="1"/>
  <c r="S3897" i="1"/>
  <c r="S3881" i="1"/>
  <c r="S3865" i="1"/>
  <c r="S3849" i="1"/>
  <c r="S3833" i="1"/>
  <c r="S3817" i="1"/>
  <c r="S3801" i="1"/>
  <c r="S3785" i="1"/>
  <c r="S3769" i="1"/>
  <c r="S3753" i="1"/>
  <c r="S3737" i="1"/>
  <c r="S3721" i="1"/>
  <c r="S3705" i="1"/>
  <c r="S3689" i="1"/>
  <c r="S3673" i="1"/>
  <c r="S3657" i="1"/>
  <c r="S3641" i="1"/>
  <c r="S3625" i="1"/>
  <c r="S3609" i="1"/>
  <c r="S3593" i="1"/>
  <c r="S3577" i="1"/>
  <c r="S3561" i="1"/>
  <c r="S3530" i="1"/>
  <c r="S3498" i="1"/>
  <c r="S3466" i="1"/>
  <c r="S3434" i="1"/>
  <c r="S3402" i="1"/>
  <c r="S3370" i="1"/>
  <c r="S3338" i="1"/>
  <c r="S3306" i="1"/>
  <c r="S3274" i="1"/>
  <c r="S3242" i="1"/>
  <c r="S3182" i="1"/>
  <c r="S3118" i="1"/>
  <c r="S3054" i="1"/>
  <c r="S2990" i="1"/>
  <c r="S2926" i="1"/>
  <c r="S2862" i="1"/>
  <c r="S2798" i="1"/>
  <c r="S2734" i="1"/>
  <c r="S2670" i="1"/>
  <c r="S2606" i="1"/>
  <c r="S2542" i="1"/>
  <c r="S2478" i="1"/>
  <c r="S2400" i="1"/>
  <c r="S2236" i="1"/>
  <c r="S1980" i="1"/>
  <c r="S1531" i="1"/>
  <c r="S4492" i="1"/>
  <c r="S4476" i="1"/>
  <c r="S4460" i="1"/>
  <c r="S4444" i="1"/>
  <c r="S4428" i="1"/>
  <c r="T4428" i="1" s="1"/>
  <c r="U4428" i="1" s="1"/>
  <c r="S4412" i="1"/>
  <c r="S4396" i="1"/>
  <c r="S4380" i="1"/>
  <c r="S4364" i="1"/>
  <c r="S4348" i="1"/>
  <c r="S4332" i="1"/>
  <c r="S4316" i="1"/>
  <c r="S4300" i="1"/>
  <c r="S4284" i="1"/>
  <c r="S4268" i="1"/>
  <c r="S4252" i="1"/>
  <c r="S4236" i="1"/>
  <c r="S4220" i="1"/>
  <c r="S4204" i="1"/>
  <c r="S4188" i="1"/>
  <c r="S4172" i="1"/>
  <c r="S4156" i="1"/>
  <c r="S4140" i="1"/>
  <c r="S4124" i="1"/>
  <c r="S4108" i="1"/>
  <c r="S4092" i="1"/>
  <c r="S4076" i="1"/>
  <c r="S4060" i="1"/>
  <c r="S4044" i="1"/>
  <c r="S4028" i="1"/>
  <c r="S4012" i="1"/>
  <c r="S3996" i="1"/>
  <c r="S3980" i="1"/>
  <c r="S3964" i="1"/>
  <c r="S3948" i="1"/>
  <c r="S3932" i="1"/>
  <c r="S3916" i="1"/>
  <c r="S3900" i="1"/>
  <c r="S3884" i="1"/>
  <c r="S3868" i="1"/>
  <c r="S3852" i="1"/>
  <c r="S3836" i="1"/>
  <c r="S3820" i="1"/>
  <c r="S3804" i="1"/>
  <c r="S3788" i="1"/>
  <c r="S3772" i="1"/>
  <c r="S3756" i="1"/>
  <c r="S3740" i="1"/>
  <c r="S3724" i="1"/>
  <c r="S3708" i="1"/>
  <c r="S3692" i="1"/>
  <c r="S3676" i="1"/>
  <c r="S3660" i="1"/>
  <c r="S3644" i="1"/>
  <c r="S3628" i="1"/>
  <c r="S3612" i="1"/>
  <c r="S3592" i="1"/>
  <c r="S3559" i="1"/>
  <c r="S3495" i="1"/>
  <c r="S3431" i="1"/>
  <c r="S3367" i="1"/>
  <c r="S3303" i="1"/>
  <c r="S3239" i="1"/>
  <c r="S3114" i="1"/>
  <c r="S2986" i="1"/>
  <c r="S2858" i="1"/>
  <c r="S2730" i="1"/>
  <c r="S2602" i="1"/>
  <c r="S2474" i="1"/>
  <c r="S2220" i="1"/>
  <c r="S1467" i="1"/>
  <c r="S3533" i="1"/>
  <c r="S3501" i="1"/>
  <c r="S3469" i="1"/>
  <c r="S3437" i="1"/>
  <c r="S3405" i="1"/>
  <c r="S3373" i="1"/>
  <c r="S3341" i="1"/>
  <c r="S3309" i="1"/>
  <c r="S3277" i="1"/>
  <c r="S3245" i="1"/>
  <c r="S3213" i="1"/>
  <c r="S3181" i="1"/>
  <c r="S3149" i="1"/>
  <c r="S3117" i="1"/>
  <c r="S3085" i="1"/>
  <c r="S3053" i="1"/>
  <c r="S3021" i="1"/>
  <c r="S2989" i="1"/>
  <c r="S2957" i="1"/>
  <c r="S2925" i="1"/>
  <c r="S2893" i="1"/>
  <c r="S2861" i="1"/>
  <c r="S2829" i="1"/>
  <c r="S2797" i="1"/>
  <c r="S2765" i="1"/>
  <c r="S2733" i="1"/>
  <c r="S3588" i="1"/>
  <c r="S3572" i="1"/>
  <c r="S3551" i="1"/>
  <c r="S3519" i="1"/>
  <c r="S3487" i="1"/>
  <c r="S3455" i="1"/>
  <c r="S3423" i="1"/>
  <c r="S3391" i="1"/>
  <c r="S3359" i="1"/>
  <c r="S3327" i="1"/>
  <c r="S3295" i="1"/>
  <c r="S3263" i="1"/>
  <c r="S3226" i="1"/>
  <c r="S3162" i="1"/>
  <c r="S3098" i="1"/>
  <c r="S3034" i="1"/>
  <c r="S2970" i="1"/>
  <c r="S2906" i="1"/>
  <c r="S2842" i="1"/>
  <c r="S2778" i="1"/>
  <c r="S2714" i="1"/>
  <c r="S2650" i="1"/>
  <c r="S2586" i="1"/>
  <c r="S2522" i="1"/>
  <c r="S2458" i="1"/>
  <c r="S2360" i="1"/>
  <c r="S2156" i="1"/>
  <c r="S1900" i="1"/>
  <c r="S951" i="1"/>
  <c r="S3545" i="1"/>
  <c r="S3529" i="1"/>
  <c r="S3513" i="1"/>
  <c r="S3497" i="1"/>
  <c r="S3481" i="1"/>
  <c r="S3465" i="1"/>
  <c r="S3449" i="1"/>
  <c r="S3433" i="1"/>
  <c r="S3417" i="1"/>
  <c r="S3401" i="1"/>
  <c r="S3385" i="1"/>
  <c r="S3369" i="1"/>
  <c r="S3353" i="1"/>
  <c r="S3337" i="1"/>
  <c r="S3321" i="1"/>
  <c r="S3305" i="1"/>
  <c r="S3289" i="1"/>
  <c r="S3273" i="1"/>
  <c r="S3257" i="1"/>
  <c r="S3241" i="1"/>
  <c r="S3225" i="1"/>
  <c r="S3209" i="1"/>
  <c r="S3193" i="1"/>
  <c r="S3177" i="1"/>
  <c r="S3161" i="1"/>
  <c r="S3145" i="1"/>
  <c r="S3129" i="1"/>
  <c r="S3113" i="1"/>
  <c r="S3097" i="1"/>
  <c r="S3081" i="1"/>
  <c r="S3065" i="1"/>
  <c r="S3049" i="1"/>
  <c r="S3033" i="1"/>
  <c r="S3017" i="1"/>
  <c r="S3001" i="1"/>
  <c r="S2985" i="1"/>
  <c r="S2969" i="1"/>
  <c r="S2953" i="1"/>
  <c r="S2937" i="1"/>
  <c r="S2921" i="1"/>
  <c r="S2905" i="1"/>
  <c r="S2889" i="1"/>
  <c r="S2873" i="1"/>
  <c r="S2857" i="1"/>
  <c r="S2841" i="1"/>
  <c r="S2825" i="1"/>
  <c r="S2809" i="1"/>
  <c r="S2793" i="1"/>
  <c r="S2777" i="1"/>
  <c r="S2761" i="1"/>
  <c r="S2745" i="1"/>
  <c r="S2729" i="1"/>
  <c r="S2713" i="1"/>
  <c r="S2697" i="1"/>
  <c r="S2681" i="1"/>
  <c r="S2665" i="1"/>
  <c r="S2649" i="1"/>
  <c r="S2633" i="1"/>
  <c r="S2617" i="1"/>
  <c r="S2601" i="1"/>
  <c r="S2585" i="1"/>
  <c r="S2569" i="1"/>
  <c r="S2553" i="1"/>
  <c r="S2537" i="1"/>
  <c r="S2521" i="1"/>
  <c r="S2505" i="1"/>
  <c r="S2489" i="1"/>
  <c r="S2473" i="1"/>
  <c r="S2457" i="1"/>
  <c r="S2441" i="1"/>
  <c r="S2423" i="1"/>
  <c r="S2391" i="1"/>
  <c r="S2359" i="1"/>
  <c r="S2327" i="1"/>
  <c r="S2280" i="1"/>
  <c r="S2216" i="1"/>
  <c r="S2152" i="1"/>
  <c r="S2088" i="1"/>
  <c r="S2024" i="1"/>
  <c r="S1960" i="1"/>
  <c r="S1896" i="1"/>
  <c r="S1832" i="1"/>
  <c r="S1707" i="1"/>
  <c r="S1451" i="1"/>
  <c r="S887" i="1"/>
  <c r="S3548" i="1"/>
  <c r="S3532" i="1"/>
  <c r="S3516" i="1"/>
  <c r="S3500" i="1"/>
  <c r="S3484" i="1"/>
  <c r="S3468" i="1"/>
  <c r="S3452" i="1"/>
  <c r="S3436" i="1"/>
  <c r="S3420" i="1"/>
  <c r="S3404" i="1"/>
  <c r="S3388" i="1"/>
  <c r="S3372" i="1"/>
  <c r="S3356" i="1"/>
  <c r="S3340" i="1"/>
  <c r="S3324" i="1"/>
  <c r="S3308" i="1"/>
  <c r="S3292" i="1"/>
  <c r="S3276" i="1"/>
  <c r="S3260" i="1"/>
  <c r="S3244" i="1"/>
  <c r="S3228" i="1"/>
  <c r="S3212" i="1"/>
  <c r="S3196" i="1"/>
  <c r="S3180" i="1"/>
  <c r="S3164" i="1"/>
  <c r="S3148" i="1"/>
  <c r="S3132" i="1"/>
  <c r="S3116" i="1"/>
  <c r="S3100" i="1"/>
  <c r="S3084" i="1"/>
  <c r="S3068" i="1"/>
  <c r="S3052" i="1"/>
  <c r="S3036" i="1"/>
  <c r="S3020" i="1"/>
  <c r="S3004" i="1"/>
  <c r="S2988" i="1"/>
  <c r="S2972" i="1"/>
  <c r="S2956" i="1"/>
  <c r="S2940" i="1"/>
  <c r="S2924" i="1"/>
  <c r="S2908" i="1"/>
  <c r="S2892" i="1"/>
  <c r="S2876" i="1"/>
  <c r="S2860" i="1"/>
  <c r="S2844" i="1"/>
  <c r="S2828" i="1"/>
  <c r="S2812" i="1"/>
  <c r="S2796" i="1"/>
  <c r="S2780" i="1"/>
  <c r="S2764" i="1"/>
  <c r="S2748" i="1"/>
  <c r="S2732" i="1"/>
  <c r="S2716" i="1"/>
  <c r="S2700" i="1"/>
  <c r="S2684" i="1"/>
  <c r="S2668" i="1"/>
  <c r="S2652" i="1"/>
  <c r="S2636" i="1"/>
  <c r="S2620" i="1"/>
  <c r="S2604" i="1"/>
  <c r="S2588" i="1"/>
  <c r="S2572" i="1"/>
  <c r="S2556" i="1"/>
  <c r="S2540" i="1"/>
  <c r="S2524" i="1"/>
  <c r="S2508" i="1"/>
  <c r="S2492" i="1"/>
  <c r="S2476" i="1"/>
  <c r="S2460" i="1"/>
  <c r="S2444" i="1"/>
  <c r="S2428" i="1"/>
  <c r="S2396" i="1"/>
  <c r="S2364" i="1"/>
  <c r="S2332" i="1"/>
  <c r="S2292" i="1"/>
  <c r="S2228" i="1"/>
  <c r="S2164" i="1"/>
  <c r="S2100" i="1"/>
  <c r="S2036" i="1"/>
  <c r="S1972" i="1"/>
  <c r="S1908" i="1"/>
  <c r="S1844" i="1"/>
  <c r="S1744" i="1"/>
  <c r="S1499" i="1"/>
  <c r="S1079" i="1"/>
  <c r="S3227" i="1"/>
  <c r="S3211" i="1"/>
  <c r="S3195" i="1"/>
  <c r="S3179" i="1"/>
  <c r="S3163" i="1"/>
  <c r="S3147" i="1"/>
  <c r="S3131" i="1"/>
  <c r="S3115" i="1"/>
  <c r="S3099" i="1"/>
  <c r="S3075" i="1"/>
  <c r="S3043" i="1"/>
  <c r="S3011" i="1"/>
  <c r="S2979" i="1"/>
  <c r="S2947" i="1"/>
  <c r="S2915" i="1"/>
  <c r="S2883" i="1"/>
  <c r="S2851" i="1"/>
  <c r="S2819" i="1"/>
  <c r="S2787" i="1"/>
  <c r="S2755" i="1"/>
  <c r="S2723" i="1"/>
  <c r="S2691" i="1"/>
  <c r="T2691" i="1" s="1"/>
  <c r="U2691" i="1" s="1"/>
  <c r="S2659" i="1"/>
  <c r="S2627" i="1"/>
  <c r="S2595" i="1"/>
  <c r="S2563" i="1"/>
  <c r="S2531" i="1"/>
  <c r="S2499" i="1"/>
  <c r="S2467" i="1"/>
  <c r="S2435" i="1"/>
  <c r="S2379" i="1"/>
  <c r="S2315" i="1"/>
  <c r="S2192" i="1"/>
  <c r="S2064" i="1"/>
  <c r="S1936" i="1"/>
  <c r="S1800" i="1"/>
  <c r="S1343" i="1"/>
  <c r="S2291" i="1"/>
  <c r="S2259" i="1"/>
  <c r="S2227" i="1"/>
  <c r="S2195" i="1"/>
  <c r="S2163" i="1"/>
  <c r="S2131" i="1"/>
  <c r="S2099" i="1"/>
  <c r="S2067" i="1"/>
  <c r="S2035" i="1"/>
  <c r="S2003" i="1"/>
  <c r="S1971" i="1"/>
  <c r="S1939" i="1"/>
  <c r="S1907" i="1"/>
  <c r="S1875" i="1"/>
  <c r="S2725" i="1"/>
  <c r="S2709" i="1"/>
  <c r="S2693" i="1"/>
  <c r="S2677" i="1"/>
  <c r="S2661" i="1"/>
  <c r="S2645" i="1"/>
  <c r="S2629" i="1"/>
  <c r="S2613" i="1"/>
  <c r="S2597" i="1"/>
  <c r="S2581" i="1"/>
  <c r="S2565" i="1"/>
  <c r="S2549" i="1"/>
  <c r="S2533" i="1"/>
  <c r="S2517" i="1"/>
  <c r="S2501" i="1"/>
  <c r="S2485" i="1"/>
  <c r="S2469" i="1"/>
  <c r="S2453" i="1"/>
  <c r="S2437" i="1"/>
  <c r="S2415" i="1"/>
  <c r="S2383" i="1"/>
  <c r="S2351" i="1"/>
  <c r="S2319" i="1"/>
  <c r="S2264" i="1"/>
  <c r="S2200" i="1"/>
  <c r="S2136" i="1"/>
  <c r="S2072" i="1"/>
  <c r="S2008" i="1"/>
  <c r="S1944" i="1"/>
  <c r="S1880" i="1"/>
  <c r="S1812" i="1"/>
  <c r="S1643" i="1"/>
  <c r="S1387" i="1"/>
  <c r="S3560" i="1"/>
  <c r="S3544" i="1"/>
  <c r="S3528" i="1"/>
  <c r="S3512" i="1"/>
  <c r="S3496" i="1"/>
  <c r="S3480" i="1"/>
  <c r="S3464" i="1"/>
  <c r="S3448" i="1"/>
  <c r="S3432" i="1"/>
  <c r="S3416" i="1"/>
  <c r="S3400" i="1"/>
  <c r="S3384" i="1"/>
  <c r="S3368" i="1"/>
  <c r="S3352" i="1"/>
  <c r="S3336" i="1"/>
  <c r="S3320" i="1"/>
  <c r="S3304" i="1"/>
  <c r="S3288" i="1"/>
  <c r="S3272" i="1"/>
  <c r="S3256" i="1"/>
  <c r="S3240" i="1"/>
  <c r="S3224" i="1"/>
  <c r="S3208" i="1"/>
  <c r="S3192" i="1"/>
  <c r="S3176" i="1"/>
  <c r="S3160" i="1"/>
  <c r="S3144" i="1"/>
  <c r="S3128" i="1"/>
  <c r="S3112" i="1"/>
  <c r="S3096" i="1"/>
  <c r="S3080" i="1"/>
  <c r="S3064" i="1"/>
  <c r="S3048" i="1"/>
  <c r="S3032" i="1"/>
  <c r="S3016" i="1"/>
  <c r="S3000" i="1"/>
  <c r="S2984" i="1"/>
  <c r="S2968" i="1"/>
  <c r="S2952" i="1"/>
  <c r="S2936" i="1"/>
  <c r="S2920" i="1"/>
  <c r="S2904" i="1"/>
  <c r="S2888" i="1"/>
  <c r="S2872" i="1"/>
  <c r="S2856" i="1"/>
  <c r="S2840" i="1"/>
  <c r="S2824" i="1"/>
  <c r="S2808" i="1"/>
  <c r="S2792" i="1"/>
  <c r="S2776" i="1"/>
  <c r="S2760" i="1"/>
  <c r="S2744" i="1"/>
  <c r="S2728" i="1"/>
  <c r="S2712" i="1"/>
  <c r="S2696" i="1"/>
  <c r="S2680" i="1"/>
  <c r="S2664" i="1"/>
  <c r="S2648" i="1"/>
  <c r="S2632" i="1"/>
  <c r="S2616" i="1"/>
  <c r="S2600" i="1"/>
  <c r="S2584" i="1"/>
  <c r="S2568" i="1"/>
  <c r="S2552" i="1"/>
  <c r="S2536" i="1"/>
  <c r="S2520" i="1"/>
  <c r="S2504" i="1"/>
  <c r="S2488" i="1"/>
  <c r="S2472" i="1"/>
  <c r="S2456" i="1"/>
  <c r="S2440" i="1"/>
  <c r="S2420" i="1"/>
  <c r="S2388" i="1"/>
  <c r="S2356" i="1"/>
  <c r="S2324" i="1"/>
  <c r="S2276" i="1"/>
  <c r="S2212" i="1"/>
  <c r="S2148" i="1"/>
  <c r="S2084" i="1"/>
  <c r="S2020" i="1"/>
  <c r="S1956" i="1"/>
  <c r="S1892" i="1"/>
  <c r="S1828" i="1"/>
  <c r="S1691" i="1"/>
  <c r="S1435" i="1"/>
  <c r="S823" i="1"/>
  <c r="S3223" i="1"/>
  <c r="S3207" i="1"/>
  <c r="S3191" i="1"/>
  <c r="S3175" i="1"/>
  <c r="S3159" i="1"/>
  <c r="S3143" i="1"/>
  <c r="S3127" i="1"/>
  <c r="S3111" i="1"/>
  <c r="S3095" i="1"/>
  <c r="S3067" i="1"/>
  <c r="S3035" i="1"/>
  <c r="S3003" i="1"/>
  <c r="S2971" i="1"/>
  <c r="S2939" i="1"/>
  <c r="S2907" i="1"/>
  <c r="S2875" i="1"/>
  <c r="S2843" i="1"/>
  <c r="S2811" i="1"/>
  <c r="S2779" i="1"/>
  <c r="S2747" i="1"/>
  <c r="S2715" i="1"/>
  <c r="S2683" i="1"/>
  <c r="S2651" i="1"/>
  <c r="S2619" i="1"/>
  <c r="S2587" i="1"/>
  <c r="S2555" i="1"/>
  <c r="S2523" i="1"/>
  <c r="S2491" i="1"/>
  <c r="S2459" i="1"/>
  <c r="S2427" i="1"/>
  <c r="S2363" i="1"/>
  <c r="S2288" i="1"/>
  <c r="S2160" i="1"/>
  <c r="S2032" i="1"/>
  <c r="S1904" i="1"/>
  <c r="S1736" i="1"/>
  <c r="S1015" i="1"/>
  <c r="S2283" i="1"/>
  <c r="S2251" i="1"/>
  <c r="S2219" i="1"/>
  <c r="S2187" i="1"/>
  <c r="S2155" i="1"/>
  <c r="S2123" i="1"/>
  <c r="S2091" i="1"/>
  <c r="S2059" i="1"/>
  <c r="S2027" i="1"/>
  <c r="S1995" i="1"/>
  <c r="S1963" i="1"/>
  <c r="S1931" i="1"/>
  <c r="S1899" i="1"/>
  <c r="S1867" i="1"/>
  <c r="S3596" i="1"/>
  <c r="S3580" i="1"/>
  <c r="S3564" i="1"/>
  <c r="S3535" i="1"/>
  <c r="S3503" i="1"/>
  <c r="S3471" i="1"/>
  <c r="S3439" i="1"/>
  <c r="S3407" i="1"/>
  <c r="S3375" i="1"/>
  <c r="S3343" i="1"/>
  <c r="S3311" i="1"/>
  <c r="S3279" i="1"/>
  <c r="S3247" i="1"/>
  <c r="S3194" i="1"/>
  <c r="S3130" i="1"/>
  <c r="S3066" i="1"/>
  <c r="S3002" i="1"/>
  <c r="S2938" i="1"/>
  <c r="S2874" i="1"/>
  <c r="S2810" i="1"/>
  <c r="S2746" i="1"/>
  <c r="S2682" i="1"/>
  <c r="S2618" i="1"/>
  <c r="S2554" i="1"/>
  <c r="S2490" i="1"/>
  <c r="S2424" i="1"/>
  <c r="S2284" i="1"/>
  <c r="S2028" i="1"/>
  <c r="S1723" i="1"/>
  <c r="S3553" i="1"/>
  <c r="S3537" i="1"/>
  <c r="S3521" i="1"/>
  <c r="S3505" i="1"/>
  <c r="S3489" i="1"/>
  <c r="S3473" i="1"/>
  <c r="S3457" i="1"/>
  <c r="S3441" i="1"/>
  <c r="S3425" i="1"/>
  <c r="S3409" i="1"/>
  <c r="S3393" i="1"/>
  <c r="S3377" i="1"/>
  <c r="S3361" i="1"/>
  <c r="S3345" i="1"/>
  <c r="S3329" i="1"/>
  <c r="S3313" i="1"/>
  <c r="S3297" i="1"/>
  <c r="S3281" i="1"/>
  <c r="S3265" i="1"/>
  <c r="S3249" i="1"/>
  <c r="S3233" i="1"/>
  <c r="S3217" i="1"/>
  <c r="S3201" i="1"/>
  <c r="S3185" i="1"/>
  <c r="S3169" i="1"/>
  <c r="S3153" i="1"/>
  <c r="S3137" i="1"/>
  <c r="S3121" i="1"/>
  <c r="S3105" i="1"/>
  <c r="S3089" i="1"/>
  <c r="S3073" i="1"/>
  <c r="S3057" i="1"/>
  <c r="S3041" i="1"/>
  <c r="S3025" i="1"/>
  <c r="S3009" i="1"/>
  <c r="S2993" i="1"/>
  <c r="S2977" i="1"/>
  <c r="S2961" i="1"/>
  <c r="S2945" i="1"/>
  <c r="S2929" i="1"/>
  <c r="S2913" i="1"/>
  <c r="S2897" i="1"/>
  <c r="S2881" i="1"/>
  <c r="S2865" i="1"/>
  <c r="S2849" i="1"/>
  <c r="S2833" i="1"/>
  <c r="S2817" i="1"/>
  <c r="S2801" i="1"/>
  <c r="S2785" i="1"/>
  <c r="S2769" i="1"/>
  <c r="S2753" i="1"/>
  <c r="S2737" i="1"/>
  <c r="S2721" i="1"/>
  <c r="S2705" i="1"/>
  <c r="S2689" i="1"/>
  <c r="S2673" i="1"/>
  <c r="S2657" i="1"/>
  <c r="S2641" i="1"/>
  <c r="S2625" i="1"/>
  <c r="S2609" i="1"/>
  <c r="S2593" i="1"/>
  <c r="S2577" i="1"/>
  <c r="S2561" i="1"/>
  <c r="S2545" i="1"/>
  <c r="S2529" i="1"/>
  <c r="S2513" i="1"/>
  <c r="S2497" i="1"/>
  <c r="S2481" i="1"/>
  <c r="S2465" i="1"/>
  <c r="S2449" i="1"/>
  <c r="S2433" i="1"/>
  <c r="S2407" i="1"/>
  <c r="S2375" i="1"/>
  <c r="S2343" i="1"/>
  <c r="S2311" i="1"/>
  <c r="S2248" i="1"/>
  <c r="S2184" i="1"/>
  <c r="S2120" i="1"/>
  <c r="S2056" i="1"/>
  <c r="S1992" i="1"/>
  <c r="S1928" i="1"/>
  <c r="S1864" i="1"/>
  <c r="S1784" i="1"/>
  <c r="S1579" i="1"/>
  <c r="S1279" i="1"/>
  <c r="S3556" i="1"/>
  <c r="S3540" i="1"/>
  <c r="S3524" i="1"/>
  <c r="S3508" i="1"/>
  <c r="S3492" i="1"/>
  <c r="S3476" i="1"/>
  <c r="S3460" i="1"/>
  <c r="S3444" i="1"/>
  <c r="S3428" i="1"/>
  <c r="S3412" i="1"/>
  <c r="S3396" i="1"/>
  <c r="S3380" i="1"/>
  <c r="S3364" i="1"/>
  <c r="S3348" i="1"/>
  <c r="S3332" i="1"/>
  <c r="S3316" i="1"/>
  <c r="S3300" i="1"/>
  <c r="S3284" i="1"/>
  <c r="S3268" i="1"/>
  <c r="S3252" i="1"/>
  <c r="S3236" i="1"/>
  <c r="S3220" i="1"/>
  <c r="S3204" i="1"/>
  <c r="S3188" i="1"/>
  <c r="S3172" i="1"/>
  <c r="S3156" i="1"/>
  <c r="S3140" i="1"/>
  <c r="S3124" i="1"/>
  <c r="S3108" i="1"/>
  <c r="S3092" i="1"/>
  <c r="S3076" i="1"/>
  <c r="S3060" i="1"/>
  <c r="S3044" i="1"/>
  <c r="S3028" i="1"/>
  <c r="S3012" i="1"/>
  <c r="S2996" i="1"/>
  <c r="S2980" i="1"/>
  <c r="S2964" i="1"/>
  <c r="S2948" i="1"/>
  <c r="S2932" i="1"/>
  <c r="S2916" i="1"/>
  <c r="S2900" i="1"/>
  <c r="S2884" i="1"/>
  <c r="S2868" i="1"/>
  <c r="S2852" i="1"/>
  <c r="S2836" i="1"/>
  <c r="S2820" i="1"/>
  <c r="S2804" i="1"/>
  <c r="S2788" i="1"/>
  <c r="S2772" i="1"/>
  <c r="S2756" i="1"/>
  <c r="S2740" i="1"/>
  <c r="S2724" i="1"/>
  <c r="S2708" i="1"/>
  <c r="S2692" i="1"/>
  <c r="S2676" i="1"/>
  <c r="S2660" i="1"/>
  <c r="S2644" i="1"/>
  <c r="S2628" i="1"/>
  <c r="S2612" i="1"/>
  <c r="S2596" i="1"/>
  <c r="S2580" i="1"/>
  <c r="S2564" i="1"/>
  <c r="S2548" i="1"/>
  <c r="S2532" i="1"/>
  <c r="S2516" i="1"/>
  <c r="S2500" i="1"/>
  <c r="S2484" i="1"/>
  <c r="S2468" i="1"/>
  <c r="S2452" i="1"/>
  <c r="S2436" i="1"/>
  <c r="S2412" i="1"/>
  <c r="S2380" i="1"/>
  <c r="S2348" i="1"/>
  <c r="S2316" i="1"/>
  <c r="S2260" i="1"/>
  <c r="S2196" i="1"/>
  <c r="S2132" i="1"/>
  <c r="S2068" i="1"/>
  <c r="S2004" i="1"/>
  <c r="S1940" i="1"/>
  <c r="S1876" i="1"/>
  <c r="S1807" i="1"/>
  <c r="S1627" i="1"/>
  <c r="S1370" i="1"/>
  <c r="S3235" i="1"/>
  <c r="S3219" i="1"/>
  <c r="S3203" i="1"/>
  <c r="S3187" i="1"/>
  <c r="S3171" i="1"/>
  <c r="S3155" i="1"/>
  <c r="S3139" i="1"/>
  <c r="S3123" i="1"/>
  <c r="S3107" i="1"/>
  <c r="S3091" i="1"/>
  <c r="S3059" i="1"/>
  <c r="S3027" i="1"/>
  <c r="S2995" i="1"/>
  <c r="S2963" i="1"/>
  <c r="S2931" i="1"/>
  <c r="S2899" i="1"/>
  <c r="S2867" i="1"/>
  <c r="S2835" i="1"/>
  <c r="S2803" i="1"/>
  <c r="S2771" i="1"/>
  <c r="S2739" i="1"/>
  <c r="S2707" i="1"/>
  <c r="S2675" i="1"/>
  <c r="S2643" i="1"/>
  <c r="S2611" i="1"/>
  <c r="S2579" i="1"/>
  <c r="S2547" i="1"/>
  <c r="S2515" i="1"/>
  <c r="S2483" i="1"/>
  <c r="S2451" i="1"/>
  <c r="S2411" i="1"/>
  <c r="S2347" i="1"/>
  <c r="S2256" i="1"/>
  <c r="S2128" i="1"/>
  <c r="S2000" i="1"/>
  <c r="S1872" i="1"/>
  <c r="S1611" i="1"/>
  <c r="S2307" i="1"/>
  <c r="S2275" i="1"/>
  <c r="S2243" i="1"/>
  <c r="S2211" i="1"/>
  <c r="S2179" i="1"/>
  <c r="S2147" i="1"/>
  <c r="S2115" i="1"/>
  <c r="S2083" i="1"/>
  <c r="S2051" i="1"/>
  <c r="S2019" i="1"/>
  <c r="S1987" i="1"/>
  <c r="S1955" i="1"/>
  <c r="S1923" i="1"/>
  <c r="S1891" i="1"/>
  <c r="S1859" i="1"/>
  <c r="S2717" i="1"/>
  <c r="S2701" i="1"/>
  <c r="S2685" i="1"/>
  <c r="S2669" i="1"/>
  <c r="S2653" i="1"/>
  <c r="S2637" i="1"/>
  <c r="S2621" i="1"/>
  <c r="S2605" i="1"/>
  <c r="S2589" i="1"/>
  <c r="S2573" i="1"/>
  <c r="S2557" i="1"/>
  <c r="S2541" i="1"/>
  <c r="S2525" i="1"/>
  <c r="S2509" i="1"/>
  <c r="S2493" i="1"/>
  <c r="S2477" i="1"/>
  <c r="S2461" i="1"/>
  <c r="S2445" i="1"/>
  <c r="S2429" i="1"/>
  <c r="S2399" i="1"/>
  <c r="S2367" i="1"/>
  <c r="S2335" i="1"/>
  <c r="S2296" i="1"/>
  <c r="S2232" i="1"/>
  <c r="S2168" i="1"/>
  <c r="S2104" i="1"/>
  <c r="S2040" i="1"/>
  <c r="S1976" i="1"/>
  <c r="S1912" i="1"/>
  <c r="S1848" i="1"/>
  <c r="S1752" i="1"/>
  <c r="S1515" i="1"/>
  <c r="S1143" i="1"/>
  <c r="S3552" i="1"/>
  <c r="S3536" i="1"/>
  <c r="S3520" i="1"/>
  <c r="S3504" i="1"/>
  <c r="S3488" i="1"/>
  <c r="S3472" i="1"/>
  <c r="S3456" i="1"/>
  <c r="S3440" i="1"/>
  <c r="S3424" i="1"/>
  <c r="S3408" i="1"/>
  <c r="S3392" i="1"/>
  <c r="S3376" i="1"/>
  <c r="S3360" i="1"/>
  <c r="S3344" i="1"/>
  <c r="S3328" i="1"/>
  <c r="S3312" i="1"/>
  <c r="S3296" i="1"/>
  <c r="S3280" i="1"/>
  <c r="S3264" i="1"/>
  <c r="S3248" i="1"/>
  <c r="S3232" i="1"/>
  <c r="S3216" i="1"/>
  <c r="S3200" i="1"/>
  <c r="S3184" i="1"/>
  <c r="S3168" i="1"/>
  <c r="S3152" i="1"/>
  <c r="S3136" i="1"/>
  <c r="S3120" i="1"/>
  <c r="S3104" i="1"/>
  <c r="S3088" i="1"/>
  <c r="S3072" i="1"/>
  <c r="S3056" i="1"/>
  <c r="S3040" i="1"/>
  <c r="S3024" i="1"/>
  <c r="S3008" i="1"/>
  <c r="S2992" i="1"/>
  <c r="S2976" i="1"/>
  <c r="S2960" i="1"/>
  <c r="S2944" i="1"/>
  <c r="S2928" i="1"/>
  <c r="S2912" i="1"/>
  <c r="S2896" i="1"/>
  <c r="S2880" i="1"/>
  <c r="S2864" i="1"/>
  <c r="S2848" i="1"/>
  <c r="S2832" i="1"/>
  <c r="S2816" i="1"/>
  <c r="S2800" i="1"/>
  <c r="S2784" i="1"/>
  <c r="S2768" i="1"/>
  <c r="S2752" i="1"/>
  <c r="S2736" i="1"/>
  <c r="S2720" i="1"/>
  <c r="S2704" i="1"/>
  <c r="S2688" i="1"/>
  <c r="S2672" i="1"/>
  <c r="S2656" i="1"/>
  <c r="S2640" i="1"/>
  <c r="S2624" i="1"/>
  <c r="S2608" i="1"/>
  <c r="S2592" i="1"/>
  <c r="S2576" i="1"/>
  <c r="S2560" i="1"/>
  <c r="S2544" i="1"/>
  <c r="S2528" i="1"/>
  <c r="S2512" i="1"/>
  <c r="S2496" i="1"/>
  <c r="S2480" i="1"/>
  <c r="S2464" i="1"/>
  <c r="S2448" i="1"/>
  <c r="S2432" i="1"/>
  <c r="S2404" i="1"/>
  <c r="S2372" i="1"/>
  <c r="S2340" i="1"/>
  <c r="S2308" i="1"/>
  <c r="S2244" i="1"/>
  <c r="S2180" i="1"/>
  <c r="S2116" i="1"/>
  <c r="S2052" i="1"/>
  <c r="S1988" i="1"/>
  <c r="S1924" i="1"/>
  <c r="S1860" i="1"/>
  <c r="S1776" i="1"/>
  <c r="S1563" i="1"/>
  <c r="S1247" i="1"/>
  <c r="S3231" i="1"/>
  <c r="S3215" i="1"/>
  <c r="S3199" i="1"/>
  <c r="S3183" i="1"/>
  <c r="S3167" i="1"/>
  <c r="S3151" i="1"/>
  <c r="S3135" i="1"/>
  <c r="S3119" i="1"/>
  <c r="S3103" i="1"/>
  <c r="S3083" i="1"/>
  <c r="S3051" i="1"/>
  <c r="S3019" i="1"/>
  <c r="S2987" i="1"/>
  <c r="S2955" i="1"/>
  <c r="S2923" i="1"/>
  <c r="S2891" i="1"/>
  <c r="S2859" i="1"/>
  <c r="S2827" i="1"/>
  <c r="S2795" i="1"/>
  <c r="S2763" i="1"/>
  <c r="S2731" i="1"/>
  <c r="S2699" i="1"/>
  <c r="S2667" i="1"/>
  <c r="S2635" i="1"/>
  <c r="S2603" i="1"/>
  <c r="S2571" i="1"/>
  <c r="S2539" i="1"/>
  <c r="S2507" i="1"/>
  <c r="S2475" i="1"/>
  <c r="S2443" i="1"/>
  <c r="S2395" i="1"/>
  <c r="S2331" i="1"/>
  <c r="S2224" i="1"/>
  <c r="S2096" i="1"/>
  <c r="S1968" i="1"/>
  <c r="S1840" i="1"/>
  <c r="S1483" i="1"/>
  <c r="S2299" i="1"/>
  <c r="S2267" i="1"/>
  <c r="S2235" i="1"/>
  <c r="S2203" i="1"/>
  <c r="S2171" i="1"/>
  <c r="S2139" i="1"/>
  <c r="S2107" i="1"/>
  <c r="S2075" i="1"/>
  <c r="S2043" i="1"/>
  <c r="S2011" i="1"/>
  <c r="S1979" i="1"/>
  <c r="S1947" i="1"/>
  <c r="S1915" i="1"/>
  <c r="S1883" i="1"/>
  <c r="S1851" i="1"/>
  <c r="S3079" i="1"/>
  <c r="S3063" i="1"/>
  <c r="S3047" i="1"/>
  <c r="S3031" i="1"/>
  <c r="S3015" i="1"/>
  <c r="S2999" i="1"/>
  <c r="S2983" i="1"/>
  <c r="S2967" i="1"/>
  <c r="S2951" i="1"/>
  <c r="S2935" i="1"/>
  <c r="S2919" i="1"/>
  <c r="S2903" i="1"/>
  <c r="S2887" i="1"/>
  <c r="S2871" i="1"/>
  <c r="S2855" i="1"/>
  <c r="S2839" i="1"/>
  <c r="S2823" i="1"/>
  <c r="S2807" i="1"/>
  <c r="S2791" i="1"/>
  <c r="S2775" i="1"/>
  <c r="S2759" i="1"/>
  <c r="S2743" i="1"/>
  <c r="S2727" i="1"/>
  <c r="S2711" i="1"/>
  <c r="S2695" i="1"/>
  <c r="S2679" i="1"/>
  <c r="S2663" i="1"/>
  <c r="S2647" i="1"/>
  <c r="S2631" i="1"/>
  <c r="S2615" i="1"/>
  <c r="S2599" i="1"/>
  <c r="S2583" i="1"/>
  <c r="S2567" i="1"/>
  <c r="S2551" i="1"/>
  <c r="S2535" i="1"/>
  <c r="S2519" i="1"/>
  <c r="S2503" i="1"/>
  <c r="S2487" i="1"/>
  <c r="S2471" i="1"/>
  <c r="S2455" i="1"/>
  <c r="S2439" i="1"/>
  <c r="S2419" i="1"/>
  <c r="S2387" i="1"/>
  <c r="S2355" i="1"/>
  <c r="S2323" i="1"/>
  <c r="S2272" i="1"/>
  <c r="S2208" i="1"/>
  <c r="S2144" i="1"/>
  <c r="S2080" i="1"/>
  <c r="S2016" i="1"/>
  <c r="S1952" i="1"/>
  <c r="S1888" i="1"/>
  <c r="S1823" i="1"/>
  <c r="S1675" i="1"/>
  <c r="S1419" i="1"/>
  <c r="S696" i="1"/>
  <c r="S2295" i="1"/>
  <c r="S2279" i="1"/>
  <c r="S2263" i="1"/>
  <c r="S2247" i="1"/>
  <c r="S2231" i="1"/>
  <c r="S2215" i="1"/>
  <c r="S2199" i="1"/>
  <c r="S2183" i="1"/>
  <c r="S2167" i="1"/>
  <c r="S2151" i="1"/>
  <c r="S2135" i="1"/>
  <c r="S2119" i="1"/>
  <c r="S2103" i="1"/>
  <c r="S2087" i="1"/>
  <c r="S2071" i="1"/>
  <c r="S2055" i="1"/>
  <c r="S2039" i="1"/>
  <c r="S2023" i="1"/>
  <c r="S2007" i="1"/>
  <c r="S1991" i="1"/>
  <c r="S1975" i="1"/>
  <c r="S1959" i="1"/>
  <c r="S1943" i="1"/>
  <c r="S1927" i="1"/>
  <c r="S1911" i="1"/>
  <c r="S1895" i="1"/>
  <c r="S1879" i="1"/>
  <c r="S1863" i="1"/>
  <c r="S1847" i="1"/>
  <c r="S1831" i="1"/>
  <c r="S1811" i="1"/>
  <c r="S1783" i="1"/>
  <c r="S1751" i="1"/>
  <c r="S1703" i="1"/>
  <c r="S1639" i="1"/>
  <c r="S1575" i="1"/>
  <c r="S1511" i="1"/>
  <c r="S1447" i="1"/>
  <c r="S1383" i="1"/>
  <c r="S1271" i="1"/>
  <c r="S1127" i="1"/>
  <c r="S871" i="1"/>
  <c r="S2422" i="1"/>
  <c r="S2406" i="1"/>
  <c r="S2390" i="1"/>
  <c r="S2374" i="1"/>
  <c r="S2358" i="1"/>
  <c r="S2342" i="1"/>
  <c r="S2326" i="1"/>
  <c r="S2310" i="1"/>
  <c r="S2294" i="1"/>
  <c r="S2278" i="1"/>
  <c r="S2262" i="1"/>
  <c r="S2246" i="1"/>
  <c r="S2230" i="1"/>
  <c r="S2214" i="1"/>
  <c r="S2198" i="1"/>
  <c r="S2182" i="1"/>
  <c r="S2166" i="1"/>
  <c r="S2150" i="1"/>
  <c r="S2134" i="1"/>
  <c r="S2118" i="1"/>
  <c r="S2102" i="1"/>
  <c r="S2086" i="1"/>
  <c r="S2070" i="1"/>
  <c r="S2054" i="1"/>
  <c r="S2038" i="1"/>
  <c r="S2022" i="1"/>
  <c r="S2006" i="1"/>
  <c r="S1990" i="1"/>
  <c r="S1974" i="1"/>
  <c r="S1958" i="1"/>
  <c r="S1942" i="1"/>
  <c r="S1926" i="1"/>
  <c r="S1910" i="1"/>
  <c r="S1894" i="1"/>
  <c r="S1878" i="1"/>
  <c r="S1862" i="1"/>
  <c r="S1846" i="1"/>
  <c r="S1830" i="1"/>
  <c r="S1810" i="1"/>
  <c r="S1780" i="1"/>
  <c r="S1748" i="1"/>
  <c r="S1683" i="1"/>
  <c r="S1555" i="1"/>
  <c r="S1427" i="1"/>
  <c r="S1231" i="1"/>
  <c r="S785" i="1"/>
  <c r="S2401" i="1"/>
  <c r="S2369" i="1"/>
  <c r="S2337" i="1"/>
  <c r="S2305" i="1"/>
  <c r="S2273" i="1"/>
  <c r="S2241" i="1"/>
  <c r="S2209" i="1"/>
  <c r="S2177" i="1"/>
  <c r="S2145" i="1"/>
  <c r="S2113" i="1"/>
  <c r="S2081" i="1"/>
  <c r="S2049" i="1"/>
  <c r="S2017" i="1"/>
  <c r="S1985" i="1"/>
  <c r="S1953" i="1"/>
  <c r="S1921" i="1"/>
  <c r="S1889" i="1"/>
  <c r="S1857" i="1"/>
  <c r="S1824" i="1"/>
  <c r="S1771" i="1"/>
  <c r="S1679" i="1"/>
  <c r="S1551" i="1"/>
  <c r="S1423" i="1"/>
  <c r="S1223" i="1"/>
  <c r="S756" i="1"/>
  <c r="S1778" i="1"/>
  <c r="S1843" i="1"/>
  <c r="S1827" i="1"/>
  <c r="S1806" i="1"/>
  <c r="S1775" i="1"/>
  <c r="S1743" i="1"/>
  <c r="S1687" i="1"/>
  <c r="S1623" i="1"/>
  <c r="S1559" i="1"/>
  <c r="S1495" i="1"/>
  <c r="S1431" i="1"/>
  <c r="S1365" i="1"/>
  <c r="S1239" i="1"/>
  <c r="S1063" i="1"/>
  <c r="S807" i="1"/>
  <c r="S2418" i="1"/>
  <c r="S2402" i="1"/>
  <c r="S2386" i="1"/>
  <c r="S2370" i="1"/>
  <c r="S2354" i="1"/>
  <c r="S2338" i="1"/>
  <c r="S2322" i="1"/>
  <c r="S2306" i="1"/>
  <c r="S2290" i="1"/>
  <c r="S2274" i="1"/>
  <c r="S2258" i="1"/>
  <c r="S2242" i="1"/>
  <c r="S2226" i="1"/>
  <c r="S2210" i="1"/>
  <c r="S2194" i="1"/>
  <c r="S2178" i="1"/>
  <c r="S2162" i="1"/>
  <c r="S2146" i="1"/>
  <c r="S2130" i="1"/>
  <c r="S2114" i="1"/>
  <c r="S2098" i="1"/>
  <c r="S2082" i="1"/>
  <c r="S2066" i="1"/>
  <c r="S2050" i="1"/>
  <c r="S2034" i="1"/>
  <c r="S2018" i="1"/>
  <c r="S2002" i="1"/>
  <c r="S1986" i="1"/>
  <c r="S1970" i="1"/>
  <c r="S1954" i="1"/>
  <c r="S1938" i="1"/>
  <c r="S1922" i="1"/>
  <c r="S1906" i="1"/>
  <c r="S1890" i="1"/>
  <c r="S1874" i="1"/>
  <c r="S1858" i="1"/>
  <c r="S1842" i="1"/>
  <c r="S1826" i="1"/>
  <c r="S1804" i="1"/>
  <c r="S1772" i="1"/>
  <c r="S1740" i="1"/>
  <c r="S1651" i="1"/>
  <c r="S1523" i="1"/>
  <c r="S1395" i="1"/>
  <c r="S1167" i="1"/>
  <c r="S2425" i="1"/>
  <c r="S2393" i="1"/>
  <c r="S2361" i="1"/>
  <c r="S2329" i="1"/>
  <c r="S2297" i="1"/>
  <c r="S2265" i="1"/>
  <c r="S2233" i="1"/>
  <c r="S2201" i="1"/>
  <c r="S2169" i="1"/>
  <c r="S2137" i="1"/>
  <c r="S2105" i="1"/>
  <c r="S2073" i="1"/>
  <c r="S2041" i="1"/>
  <c r="S2009" i="1"/>
  <c r="S1977" i="1"/>
  <c r="S1945" i="1"/>
  <c r="S1913" i="1"/>
  <c r="S1881" i="1"/>
  <c r="S1849" i="1"/>
  <c r="S1814" i="1"/>
  <c r="S1755" i="1"/>
  <c r="S1647" i="1"/>
  <c r="S1519" i="1"/>
  <c r="S1391" i="1"/>
  <c r="S1159" i="1"/>
  <c r="S1802" i="1"/>
  <c r="S1770" i="1"/>
  <c r="S3087" i="1"/>
  <c r="S3071" i="1"/>
  <c r="S3055" i="1"/>
  <c r="S3039" i="1"/>
  <c r="S3023" i="1"/>
  <c r="S3007" i="1"/>
  <c r="S2991" i="1"/>
  <c r="S2975" i="1"/>
  <c r="S2959" i="1"/>
  <c r="S2943" i="1"/>
  <c r="S2927" i="1"/>
  <c r="S2911" i="1"/>
  <c r="S2895" i="1"/>
  <c r="S2879" i="1"/>
  <c r="S2863" i="1"/>
  <c r="S2847" i="1"/>
  <c r="S2831" i="1"/>
  <c r="S2815" i="1"/>
  <c r="S2799" i="1"/>
  <c r="S2783" i="1"/>
  <c r="S2767" i="1"/>
  <c r="S2751" i="1"/>
  <c r="S2735" i="1"/>
  <c r="S2719" i="1"/>
  <c r="S2703" i="1"/>
  <c r="S2687" i="1"/>
  <c r="S2671" i="1"/>
  <c r="S2655" i="1"/>
  <c r="S2639" i="1"/>
  <c r="S2623" i="1"/>
  <c r="S2607" i="1"/>
  <c r="S2591" i="1"/>
  <c r="S2575" i="1"/>
  <c r="S2559" i="1"/>
  <c r="S2543" i="1"/>
  <c r="S2527" i="1"/>
  <c r="S2511" i="1"/>
  <c r="S2495" i="1"/>
  <c r="S2479" i="1"/>
  <c r="S2463" i="1"/>
  <c r="S2447" i="1"/>
  <c r="S2431" i="1"/>
  <c r="S2403" i="1"/>
  <c r="S2371" i="1"/>
  <c r="S2339" i="1"/>
  <c r="S2304" i="1"/>
  <c r="S2240" i="1"/>
  <c r="S2176" i="1"/>
  <c r="S2112" i="1"/>
  <c r="S2048" i="1"/>
  <c r="S1984" i="1"/>
  <c r="S1920" i="1"/>
  <c r="S1856" i="1"/>
  <c r="S1768" i="1"/>
  <c r="S1547" i="1"/>
  <c r="S1215" i="1"/>
  <c r="S2303" i="1"/>
  <c r="S2287" i="1"/>
  <c r="S2271" i="1"/>
  <c r="S2255" i="1"/>
  <c r="S2239" i="1"/>
  <c r="S2223" i="1"/>
  <c r="S2207" i="1"/>
  <c r="S2191" i="1"/>
  <c r="S2175" i="1"/>
  <c r="S2159" i="1"/>
  <c r="S2143" i="1"/>
  <c r="S2127" i="1"/>
  <c r="S2111" i="1"/>
  <c r="S2095" i="1"/>
  <c r="S2079" i="1"/>
  <c r="S2063" i="1"/>
  <c r="S2047" i="1"/>
  <c r="S2031" i="1"/>
  <c r="S2015" i="1"/>
  <c r="S1999" i="1"/>
  <c r="S1983" i="1"/>
  <c r="S1967" i="1"/>
  <c r="S1951" i="1"/>
  <c r="S1935" i="1"/>
  <c r="S1919" i="1"/>
  <c r="S1903" i="1"/>
  <c r="S1887" i="1"/>
  <c r="S1871" i="1"/>
  <c r="S1855" i="1"/>
  <c r="S1839" i="1"/>
  <c r="S1822" i="1"/>
  <c r="S1799" i="1"/>
  <c r="S1767" i="1"/>
  <c r="S1735" i="1"/>
  <c r="S1671" i="1"/>
  <c r="S1607" i="1"/>
  <c r="S1543" i="1"/>
  <c r="S1479" i="1"/>
  <c r="S1415" i="1"/>
  <c r="S1335" i="1"/>
  <c r="S1207" i="1"/>
  <c r="S999" i="1"/>
  <c r="S632" i="1"/>
  <c r="S2414" i="1"/>
  <c r="S2398" i="1"/>
  <c r="S2382" i="1"/>
  <c r="S2366" i="1"/>
  <c r="S2350" i="1"/>
  <c r="S2334" i="1"/>
  <c r="S2318" i="1"/>
  <c r="S2302" i="1"/>
  <c r="S2286" i="1"/>
  <c r="S2270" i="1"/>
  <c r="S2254" i="1"/>
  <c r="S2238" i="1"/>
  <c r="S2222" i="1"/>
  <c r="S2206" i="1"/>
  <c r="S2190" i="1"/>
  <c r="S2174" i="1"/>
  <c r="S2158" i="1"/>
  <c r="S2142" i="1"/>
  <c r="S2126" i="1"/>
  <c r="S2110" i="1"/>
  <c r="S2094" i="1"/>
  <c r="S2078" i="1"/>
  <c r="S2062" i="1"/>
  <c r="S2046" i="1"/>
  <c r="S2030" i="1"/>
  <c r="S2014" i="1"/>
  <c r="S1998" i="1"/>
  <c r="S1982" i="1"/>
  <c r="S1966" i="1"/>
  <c r="S1950" i="1"/>
  <c r="S1934" i="1"/>
  <c r="S1918" i="1"/>
  <c r="S1902" i="1"/>
  <c r="S1886" i="1"/>
  <c r="S1870" i="1"/>
  <c r="S1854" i="1"/>
  <c r="S1838" i="1"/>
  <c r="S1820" i="1"/>
  <c r="S1796" i="1"/>
  <c r="S1764" i="1"/>
  <c r="S1731" i="1"/>
  <c r="S1619" i="1"/>
  <c r="S1491" i="1"/>
  <c r="S1359" i="1"/>
  <c r="S1047" i="1"/>
  <c r="S2417" i="1"/>
  <c r="S2385" i="1"/>
  <c r="S2353" i="1"/>
  <c r="S2321" i="1"/>
  <c r="S2289" i="1"/>
  <c r="S2257" i="1"/>
  <c r="S2225" i="1"/>
  <c r="S2193" i="1"/>
  <c r="S2161" i="1"/>
  <c r="S2129" i="1"/>
  <c r="S2097" i="1"/>
  <c r="S2065" i="1"/>
  <c r="S2033" i="1"/>
  <c r="S2001" i="1"/>
  <c r="S1969" i="1"/>
  <c r="S1937" i="1"/>
  <c r="S1905" i="1"/>
  <c r="S1873" i="1"/>
  <c r="S1841" i="1"/>
  <c r="S1803" i="1"/>
  <c r="S1739" i="1"/>
  <c r="S1615" i="1"/>
  <c r="S1487" i="1"/>
  <c r="S1351" i="1"/>
  <c r="S1031" i="1"/>
  <c r="S1794" i="1"/>
  <c r="S1762" i="1"/>
  <c r="S1835" i="1"/>
  <c r="S1816" i="1"/>
  <c r="S1791" i="1"/>
  <c r="S1759" i="1"/>
  <c r="S1719" i="1"/>
  <c r="S1655" i="1"/>
  <c r="S1591" i="1"/>
  <c r="S1527" i="1"/>
  <c r="S1463" i="1"/>
  <c r="S1399" i="1"/>
  <c r="S1303" i="1"/>
  <c r="S1175" i="1"/>
  <c r="S935" i="1"/>
  <c r="S2426" i="1"/>
  <c r="S2410" i="1"/>
  <c r="S2394" i="1"/>
  <c r="S2378" i="1"/>
  <c r="S2362" i="1"/>
  <c r="S2346" i="1"/>
  <c r="S2330" i="1"/>
  <c r="S2314" i="1"/>
  <c r="S2298" i="1"/>
  <c r="S2282" i="1"/>
  <c r="S2266" i="1"/>
  <c r="S2250" i="1"/>
  <c r="S2234" i="1"/>
  <c r="S2218" i="1"/>
  <c r="S2202" i="1"/>
  <c r="S2186" i="1"/>
  <c r="S2170" i="1"/>
  <c r="S2154" i="1"/>
  <c r="S2138" i="1"/>
  <c r="S2122" i="1"/>
  <c r="S2106" i="1"/>
  <c r="S2090" i="1"/>
  <c r="S2074" i="1"/>
  <c r="S2058" i="1"/>
  <c r="S2042" i="1"/>
  <c r="S2026" i="1"/>
  <c r="S2010" i="1"/>
  <c r="S1994" i="1"/>
  <c r="S1978" i="1"/>
  <c r="S1962" i="1"/>
  <c r="S1946" i="1"/>
  <c r="S1930" i="1"/>
  <c r="S1914" i="1"/>
  <c r="S1898" i="1"/>
  <c r="S1882" i="1"/>
  <c r="S1866" i="1"/>
  <c r="S1850" i="1"/>
  <c r="S1834" i="1"/>
  <c r="S1815" i="1"/>
  <c r="S1788" i="1"/>
  <c r="S1756" i="1"/>
  <c r="S1715" i="1"/>
  <c r="S1587" i="1"/>
  <c r="S1459" i="1"/>
  <c r="S1295" i="1"/>
  <c r="S919" i="1"/>
  <c r="S2409" i="1"/>
  <c r="S2377" i="1"/>
  <c r="S2345" i="1"/>
  <c r="S2313" i="1"/>
  <c r="S2281" i="1"/>
  <c r="S2249" i="1"/>
  <c r="S2217" i="1"/>
  <c r="S2185" i="1"/>
  <c r="S2153" i="1"/>
  <c r="S2121" i="1"/>
  <c r="S2089" i="1"/>
  <c r="S2057" i="1"/>
  <c r="S2025" i="1"/>
  <c r="S1993" i="1"/>
  <c r="S1961" i="1"/>
  <c r="S1929" i="1"/>
  <c r="S1897" i="1"/>
  <c r="S1865" i="1"/>
  <c r="S1833" i="1"/>
  <c r="S1787" i="1"/>
  <c r="S1711" i="1"/>
  <c r="S1583" i="1"/>
  <c r="S1455" i="1"/>
  <c r="S1287" i="1"/>
  <c r="S903" i="1"/>
  <c r="S1786" i="1"/>
  <c r="S1754" i="1"/>
  <c r="S1667" i="1"/>
  <c r="S1603" i="1"/>
  <c r="S1539" i="1"/>
  <c r="S1475" i="1"/>
  <c r="S1411" i="1"/>
  <c r="S1327" i="1"/>
  <c r="S1199" i="1"/>
  <c r="S983" i="1"/>
  <c r="S568" i="1"/>
  <c r="S2413" i="1"/>
  <c r="S2397" i="1"/>
  <c r="S2381" i="1"/>
  <c r="S2365" i="1"/>
  <c r="S2349" i="1"/>
  <c r="S2333" i="1"/>
  <c r="S2317" i="1"/>
  <c r="S2301" i="1"/>
  <c r="S2285" i="1"/>
  <c r="S2269" i="1"/>
  <c r="S2253" i="1"/>
  <c r="S2237" i="1"/>
  <c r="S2221" i="1"/>
  <c r="S2205" i="1"/>
  <c r="S2189" i="1"/>
  <c r="S2173" i="1"/>
  <c r="S2157" i="1"/>
  <c r="S2141" i="1"/>
  <c r="S2125" i="1"/>
  <c r="S2109" i="1"/>
  <c r="S2093" i="1"/>
  <c r="S2077" i="1"/>
  <c r="S2061" i="1"/>
  <c r="S2045" i="1"/>
  <c r="S2029" i="1"/>
  <c r="S2013" i="1"/>
  <c r="S1997" i="1"/>
  <c r="S1981" i="1"/>
  <c r="S1965" i="1"/>
  <c r="S1949" i="1"/>
  <c r="S1933" i="1"/>
  <c r="S1917" i="1"/>
  <c r="S1901" i="1"/>
  <c r="S1885" i="1"/>
  <c r="S1869" i="1"/>
  <c r="S1853" i="1"/>
  <c r="S1837" i="1"/>
  <c r="S1819" i="1"/>
  <c r="S1795" i="1"/>
  <c r="S1763" i="1"/>
  <c r="S1727" i="1"/>
  <c r="S1663" i="1"/>
  <c r="S1599" i="1"/>
  <c r="S1535" i="1"/>
  <c r="S1471" i="1"/>
  <c r="S1407" i="1"/>
  <c r="S1319" i="1"/>
  <c r="S1191" i="1"/>
  <c r="S967" i="1"/>
  <c r="S457" i="1"/>
  <c r="S1790" i="1"/>
  <c r="S1774" i="1"/>
  <c r="S1758" i="1"/>
  <c r="S1742" i="1"/>
  <c r="S1726" i="1"/>
  <c r="S1710" i="1"/>
  <c r="S1694" i="1"/>
  <c r="S1678" i="1"/>
  <c r="S1662" i="1"/>
  <c r="S1646" i="1"/>
  <c r="S1630" i="1"/>
  <c r="S1614" i="1"/>
  <c r="S1598" i="1"/>
  <c r="S1582" i="1"/>
  <c r="S1566" i="1"/>
  <c r="S1550" i="1"/>
  <c r="S1534" i="1"/>
  <c r="S1518" i="1"/>
  <c r="S1502" i="1"/>
  <c r="S1486" i="1"/>
  <c r="S1470" i="1"/>
  <c r="S1454" i="1"/>
  <c r="S1438" i="1"/>
  <c r="S1422" i="1"/>
  <c r="S1406" i="1"/>
  <c r="S1390" i="1"/>
  <c r="S1374" i="1"/>
  <c r="S1326" i="1"/>
  <c r="S1262" i="1"/>
  <c r="S1198" i="1"/>
  <c r="S1107" i="1"/>
  <c r="S979" i="1"/>
  <c r="S851" i="1"/>
  <c r="S546" i="1"/>
  <c r="S1801" i="1"/>
  <c r="S1769" i="1"/>
  <c r="S1737" i="1"/>
  <c r="S1705" i="1"/>
  <c r="S1673" i="1"/>
  <c r="S1641" i="1"/>
  <c r="S1609" i="1"/>
  <c r="S1577" i="1"/>
  <c r="S1545" i="1"/>
  <c r="S1513" i="1"/>
  <c r="S1481" i="1"/>
  <c r="S1449" i="1"/>
  <c r="S1417" i="1"/>
  <c r="S1385" i="1"/>
  <c r="S1339" i="1"/>
  <c r="S1275" i="1"/>
  <c r="S1211" i="1"/>
  <c r="S1135" i="1"/>
  <c r="S1007" i="1"/>
  <c r="S879" i="1"/>
  <c r="S664" i="1"/>
  <c r="S1716" i="1"/>
  <c r="S1684" i="1"/>
  <c r="S1652" i="1"/>
  <c r="S1620" i="1"/>
  <c r="S1588" i="1"/>
  <c r="S1556" i="1"/>
  <c r="S1524" i="1"/>
  <c r="S1492" i="1"/>
  <c r="S1460" i="1"/>
  <c r="S1428" i="1"/>
  <c r="S1396" i="1"/>
  <c r="S1361" i="1"/>
  <c r="S1298" i="1"/>
  <c r="S1234" i="1"/>
  <c r="S1170" i="1"/>
  <c r="S1051" i="1"/>
  <c r="S923" i="1"/>
  <c r="S791" i="1"/>
  <c r="S1154" i="1"/>
  <c r="S1122" i="1"/>
  <c r="S1090" i="1"/>
  <c r="S1058" i="1"/>
  <c r="S1026" i="1"/>
  <c r="S994" i="1"/>
  <c r="S962" i="1"/>
  <c r="S930" i="1"/>
  <c r="S898" i="1"/>
  <c r="S866" i="1"/>
  <c r="S834" i="1"/>
  <c r="S800" i="1"/>
  <c r="S740" i="1"/>
  <c r="S612" i="1"/>
  <c r="S406" i="1"/>
  <c r="S1738" i="1"/>
  <c r="S1722" i="1"/>
  <c r="S1706" i="1"/>
  <c r="S1690" i="1"/>
  <c r="S1674" i="1"/>
  <c r="S1658" i="1"/>
  <c r="S1642" i="1"/>
  <c r="S1626" i="1"/>
  <c r="S1610" i="1"/>
  <c r="S1594" i="1"/>
  <c r="S1578" i="1"/>
  <c r="S1562" i="1"/>
  <c r="S1546" i="1"/>
  <c r="S1530" i="1"/>
  <c r="S1514" i="1"/>
  <c r="S1498" i="1"/>
  <c r="S1482" i="1"/>
  <c r="S1466" i="1"/>
  <c r="S1450" i="1"/>
  <c r="S1434" i="1"/>
  <c r="S1418" i="1"/>
  <c r="S1402" i="1"/>
  <c r="S1386" i="1"/>
  <c r="S1369" i="1"/>
  <c r="S1310" i="1"/>
  <c r="S1246" i="1"/>
  <c r="S1182" i="1"/>
  <c r="S1075" i="1"/>
  <c r="S947" i="1"/>
  <c r="S819" i="1"/>
  <c r="S1825" i="1"/>
  <c r="S1793" i="1"/>
  <c r="S1761" i="1"/>
  <c r="S1729" i="1"/>
  <c r="S1697" i="1"/>
  <c r="S1665" i="1"/>
  <c r="S1633" i="1"/>
  <c r="S1601" i="1"/>
  <c r="S1569" i="1"/>
  <c r="S1537" i="1"/>
  <c r="S1505" i="1"/>
  <c r="S1473" i="1"/>
  <c r="S1441" i="1"/>
  <c r="S1409" i="1"/>
  <c r="S1377" i="1"/>
  <c r="S1323" i="1"/>
  <c r="S1259" i="1"/>
  <c r="S1195" i="1"/>
  <c r="S1103" i="1"/>
  <c r="S975" i="1"/>
  <c r="S847" i="1"/>
  <c r="S521" i="1"/>
  <c r="S1708" i="1"/>
  <c r="S1676" i="1"/>
  <c r="S1644" i="1"/>
  <c r="S1612" i="1"/>
  <c r="S1580" i="1"/>
  <c r="S1548" i="1"/>
  <c r="S1516" i="1"/>
  <c r="S1484" i="1"/>
  <c r="S1452" i="1"/>
  <c r="S1420" i="1"/>
  <c r="S1388" i="1"/>
  <c r="S1346" i="1"/>
  <c r="S1282" i="1"/>
  <c r="S1218" i="1"/>
  <c r="S1147" i="1"/>
  <c r="S1019" i="1"/>
  <c r="S891" i="1"/>
  <c r="S712" i="1"/>
  <c r="S1146" i="1"/>
  <c r="S1114" i="1"/>
  <c r="S1082" i="1"/>
  <c r="S1050" i="1"/>
  <c r="S1018" i="1"/>
  <c r="S986" i="1"/>
  <c r="S954" i="1"/>
  <c r="S922" i="1"/>
  <c r="S890" i="1"/>
  <c r="S858" i="1"/>
  <c r="S826" i="1"/>
  <c r="S789" i="1"/>
  <c r="S708" i="1"/>
  <c r="S580" i="1"/>
  <c r="S203" i="1"/>
  <c r="S1699" i="1"/>
  <c r="S1635" i="1"/>
  <c r="S1571" i="1"/>
  <c r="S1507" i="1"/>
  <c r="S1443" i="1"/>
  <c r="S1379" i="1"/>
  <c r="S1263" i="1"/>
  <c r="S1111" i="1"/>
  <c r="S855" i="1"/>
  <c r="S2421" i="1"/>
  <c r="S2405" i="1"/>
  <c r="S2389" i="1"/>
  <c r="S2373" i="1"/>
  <c r="S2357" i="1"/>
  <c r="S2341" i="1"/>
  <c r="S2325" i="1"/>
  <c r="S2309" i="1"/>
  <c r="S2293" i="1"/>
  <c r="S2277" i="1"/>
  <c r="S2261" i="1"/>
  <c r="S2245" i="1"/>
  <c r="S2229" i="1"/>
  <c r="S2213" i="1"/>
  <c r="S2197" i="1"/>
  <c r="S2181" i="1"/>
  <c r="S2165" i="1"/>
  <c r="S2149" i="1"/>
  <c r="S2133" i="1"/>
  <c r="S2117" i="1"/>
  <c r="S2101" i="1"/>
  <c r="S2085" i="1"/>
  <c r="S2069" i="1"/>
  <c r="S2053" i="1"/>
  <c r="S2037" i="1"/>
  <c r="S2021" i="1"/>
  <c r="S2005" i="1"/>
  <c r="S1989" i="1"/>
  <c r="S1973" i="1"/>
  <c r="S1957" i="1"/>
  <c r="S1941" i="1"/>
  <c r="S1925" i="1"/>
  <c r="S1909" i="1"/>
  <c r="S1893" i="1"/>
  <c r="S1877" i="1"/>
  <c r="S1861" i="1"/>
  <c r="S1845" i="1"/>
  <c r="S1829" i="1"/>
  <c r="S1808" i="1"/>
  <c r="S1779" i="1"/>
  <c r="S1747" i="1"/>
  <c r="S1695" i="1"/>
  <c r="S1631" i="1"/>
  <c r="S1567" i="1"/>
  <c r="S1503" i="1"/>
  <c r="S1439" i="1"/>
  <c r="S1375" i="1"/>
  <c r="S1255" i="1"/>
  <c r="S1095" i="1"/>
  <c r="S839" i="1"/>
  <c r="S1798" i="1"/>
  <c r="S1782" i="1"/>
  <c r="S1766" i="1"/>
  <c r="S1750" i="1"/>
  <c r="S1734" i="1"/>
  <c r="S1718" i="1"/>
  <c r="S1702" i="1"/>
  <c r="S1686" i="1"/>
  <c r="S1670" i="1"/>
  <c r="S1654" i="1"/>
  <c r="S1638" i="1"/>
  <c r="S1622" i="1"/>
  <c r="S1606" i="1"/>
  <c r="S1590" i="1"/>
  <c r="S1574" i="1"/>
  <c r="S1558" i="1"/>
  <c r="S1542" i="1"/>
  <c r="S1526" i="1"/>
  <c r="S1510" i="1"/>
  <c r="S1494" i="1"/>
  <c r="S1478" i="1"/>
  <c r="S1462" i="1"/>
  <c r="S1446" i="1"/>
  <c r="S1430" i="1"/>
  <c r="S1414" i="1"/>
  <c r="S1398" i="1"/>
  <c r="S1382" i="1"/>
  <c r="S1358" i="1"/>
  <c r="S1294" i="1"/>
  <c r="S1230" i="1"/>
  <c r="S1166" i="1"/>
  <c r="S1043" i="1"/>
  <c r="S915" i="1"/>
  <c r="S780" i="1"/>
  <c r="S1817" i="1"/>
  <c r="S1785" i="1"/>
  <c r="S1753" i="1"/>
  <c r="S1721" i="1"/>
  <c r="S1689" i="1"/>
  <c r="S1657" i="1"/>
  <c r="S1625" i="1"/>
  <c r="S1593" i="1"/>
  <c r="S1561" i="1"/>
  <c r="S1529" i="1"/>
  <c r="S1497" i="1"/>
  <c r="S1465" i="1"/>
  <c r="S1433" i="1"/>
  <c r="S1401" i="1"/>
  <c r="S1367" i="1"/>
  <c r="S1307" i="1"/>
  <c r="S1243" i="1"/>
  <c r="S1179" i="1"/>
  <c r="S1071" i="1"/>
  <c r="S943" i="1"/>
  <c r="S815" i="1"/>
  <c r="S1732" i="1"/>
  <c r="S1700" i="1"/>
  <c r="S1668" i="1"/>
  <c r="S1636" i="1"/>
  <c r="S1604" i="1"/>
  <c r="S1572" i="1"/>
  <c r="S1540" i="1"/>
  <c r="S1508" i="1"/>
  <c r="S1476" i="1"/>
  <c r="S1444" i="1"/>
  <c r="S1412" i="1"/>
  <c r="S1380" i="1"/>
  <c r="S1330" i="1"/>
  <c r="S1266" i="1"/>
  <c r="S1202" i="1"/>
  <c r="S1115" i="1"/>
  <c r="S987" i="1"/>
  <c r="S859" i="1"/>
  <c r="S584" i="1"/>
  <c r="S1138" i="1"/>
  <c r="S1106" i="1"/>
  <c r="S1074" i="1"/>
  <c r="S1042" i="1"/>
  <c r="S1010" i="1"/>
  <c r="S978" i="1"/>
  <c r="S946" i="1"/>
  <c r="S914" i="1"/>
  <c r="S882" i="1"/>
  <c r="S850" i="1"/>
  <c r="S818" i="1"/>
  <c r="S777" i="1"/>
  <c r="S676" i="1"/>
  <c r="S541" i="1"/>
  <c r="S1353" i="1"/>
  <c r="S1746" i="1"/>
  <c r="S1730" i="1"/>
  <c r="S1714" i="1"/>
  <c r="S1698" i="1"/>
  <c r="S1682" i="1"/>
  <c r="S1666" i="1"/>
  <c r="S1650" i="1"/>
  <c r="S1634" i="1"/>
  <c r="S1618" i="1"/>
  <c r="S1602" i="1"/>
  <c r="S1586" i="1"/>
  <c r="S1570" i="1"/>
  <c r="S1554" i="1"/>
  <c r="S1538" i="1"/>
  <c r="S1522" i="1"/>
  <c r="S1506" i="1"/>
  <c r="S1490" i="1"/>
  <c r="S1474" i="1"/>
  <c r="S1458" i="1"/>
  <c r="S1442" i="1"/>
  <c r="S1426" i="1"/>
  <c r="S1410" i="1"/>
  <c r="S1394" i="1"/>
  <c r="S1378" i="1"/>
  <c r="S1342" i="1"/>
  <c r="S1278" i="1"/>
  <c r="S1214" i="1"/>
  <c r="S1139" i="1"/>
  <c r="S1011" i="1"/>
  <c r="S883" i="1"/>
  <c r="S680" i="1"/>
  <c r="S1809" i="1"/>
  <c r="S1777" i="1"/>
  <c r="S1745" i="1"/>
  <c r="S1713" i="1"/>
  <c r="S1681" i="1"/>
  <c r="S1649" i="1"/>
  <c r="S1617" i="1"/>
  <c r="S1585" i="1"/>
  <c r="S1553" i="1"/>
  <c r="S1521" i="1"/>
  <c r="S1489" i="1"/>
  <c r="S1457" i="1"/>
  <c r="S1425" i="1"/>
  <c r="S1393" i="1"/>
  <c r="S1355" i="1"/>
  <c r="S1291" i="1"/>
  <c r="S1227" i="1"/>
  <c r="S1163" i="1"/>
  <c r="S1039" i="1"/>
  <c r="S911" i="1"/>
  <c r="S772" i="1"/>
  <c r="S1724" i="1"/>
  <c r="S1692" i="1"/>
  <c r="S1660" i="1"/>
  <c r="S1628" i="1"/>
  <c r="S1596" i="1"/>
  <c r="S1564" i="1"/>
  <c r="S1532" i="1"/>
  <c r="S1500" i="1"/>
  <c r="S1468" i="1"/>
  <c r="S1436" i="1"/>
  <c r="S1404" i="1"/>
  <c r="S1371" i="1"/>
  <c r="S1314" i="1"/>
  <c r="S1250" i="1"/>
  <c r="S1186" i="1"/>
  <c r="S1083" i="1"/>
  <c r="S955" i="1"/>
  <c r="S827" i="1"/>
  <c r="S256" i="1"/>
  <c r="S1130" i="1"/>
  <c r="S1098" i="1"/>
  <c r="S1066" i="1"/>
  <c r="S1034" i="1"/>
  <c r="S1002" i="1"/>
  <c r="S970" i="1"/>
  <c r="S938" i="1"/>
  <c r="S906" i="1"/>
  <c r="S874" i="1"/>
  <c r="S842" i="1"/>
  <c r="S810" i="1"/>
  <c r="S761" i="1"/>
  <c r="S644" i="1"/>
  <c r="S481" i="1"/>
  <c r="S1345" i="1"/>
  <c r="S1363" i="1"/>
  <c r="S1334" i="1"/>
  <c r="S1302" i="1"/>
  <c r="S1270" i="1"/>
  <c r="S1238" i="1"/>
  <c r="S1206" i="1"/>
  <c r="S1174" i="1"/>
  <c r="S1123" i="1"/>
  <c r="S1059" i="1"/>
  <c r="S995" i="1"/>
  <c r="S931" i="1"/>
  <c r="S867" i="1"/>
  <c r="S801" i="1"/>
  <c r="S616" i="1"/>
  <c r="S1821" i="1"/>
  <c r="S1805" i="1"/>
  <c r="S1789" i="1"/>
  <c r="S1773" i="1"/>
  <c r="S1757" i="1"/>
  <c r="S1741" i="1"/>
  <c r="S1725" i="1"/>
  <c r="S1709" i="1"/>
  <c r="S1693" i="1"/>
  <c r="S1677" i="1"/>
  <c r="S1661" i="1"/>
  <c r="S1645" i="1"/>
  <c r="S1629" i="1"/>
  <c r="S1613" i="1"/>
  <c r="S1597" i="1"/>
  <c r="S1581" i="1"/>
  <c r="S1565" i="1"/>
  <c r="S1549" i="1"/>
  <c r="S1533" i="1"/>
  <c r="S1517" i="1"/>
  <c r="S1501" i="1"/>
  <c r="S1485" i="1"/>
  <c r="S1469" i="1"/>
  <c r="S1453" i="1"/>
  <c r="S1437" i="1"/>
  <c r="S1421" i="1"/>
  <c r="S1405" i="1"/>
  <c r="S1389" i="1"/>
  <c r="S1373" i="1"/>
  <c r="S1347" i="1"/>
  <c r="S1315" i="1"/>
  <c r="S1283" i="1"/>
  <c r="S1251" i="1"/>
  <c r="S1219" i="1"/>
  <c r="S1187" i="1"/>
  <c r="S1151" i="1"/>
  <c r="S1087" i="1"/>
  <c r="S1023" i="1"/>
  <c r="S959" i="1"/>
  <c r="S895" i="1"/>
  <c r="S831" i="1"/>
  <c r="S728" i="1"/>
  <c r="S358" i="1"/>
  <c r="S1720" i="1"/>
  <c r="S1704" i="1"/>
  <c r="S1688" i="1"/>
  <c r="S1672" i="1"/>
  <c r="S1656" i="1"/>
  <c r="S1640" i="1"/>
  <c r="S1624" i="1"/>
  <c r="S1608" i="1"/>
  <c r="S1592" i="1"/>
  <c r="S1576" i="1"/>
  <c r="S1560" i="1"/>
  <c r="S1544" i="1"/>
  <c r="S1528" i="1"/>
  <c r="S1512" i="1"/>
  <c r="S1496" i="1"/>
  <c r="S1480" i="1"/>
  <c r="S1464" i="1"/>
  <c r="S1448" i="1"/>
  <c r="S1432" i="1"/>
  <c r="S1416" i="1"/>
  <c r="S1400" i="1"/>
  <c r="S1384" i="1"/>
  <c r="S1366" i="1"/>
  <c r="S1338" i="1"/>
  <c r="S1306" i="1"/>
  <c r="S1274" i="1"/>
  <c r="S1242" i="1"/>
  <c r="S1210" i="1"/>
  <c r="S1178" i="1"/>
  <c r="S1131" i="1"/>
  <c r="S1067" i="1"/>
  <c r="S1003" i="1"/>
  <c r="S939" i="1"/>
  <c r="S875" i="1"/>
  <c r="S811" i="1"/>
  <c r="S648" i="1"/>
  <c r="S1158" i="1"/>
  <c r="S1142" i="1"/>
  <c r="S1126" i="1"/>
  <c r="S1110" i="1"/>
  <c r="S1094" i="1"/>
  <c r="S1078" i="1"/>
  <c r="S1062" i="1"/>
  <c r="S1046" i="1"/>
  <c r="S1030" i="1"/>
  <c r="S1014" i="1"/>
  <c r="S998" i="1"/>
  <c r="S982" i="1"/>
  <c r="S966" i="1"/>
  <c r="S950" i="1"/>
  <c r="S934" i="1"/>
  <c r="S918" i="1"/>
  <c r="S902" i="1"/>
  <c r="S886" i="1"/>
  <c r="S870" i="1"/>
  <c r="S854" i="1"/>
  <c r="S838" i="1"/>
  <c r="S822" i="1"/>
  <c r="S805" i="1"/>
  <c r="S784" i="1"/>
  <c r="S753" i="1"/>
  <c r="S692" i="1"/>
  <c r="S628" i="1"/>
  <c r="S562" i="1"/>
  <c r="S449" i="1"/>
  <c r="S1357" i="1"/>
  <c r="S1341" i="1"/>
  <c r="S1325" i="1"/>
  <c r="S1309" i="1"/>
  <c r="S1293" i="1"/>
  <c r="S1273" i="1"/>
  <c r="S1241" i="1"/>
  <c r="S1209" i="1"/>
  <c r="S1177" i="1"/>
  <c r="S1145" i="1"/>
  <c r="S1113" i="1"/>
  <c r="S1081" i="1"/>
  <c r="S1049" i="1"/>
  <c r="S1017" i="1"/>
  <c r="S985" i="1"/>
  <c r="S953" i="1"/>
  <c r="S921" i="1"/>
  <c r="S889" i="1"/>
  <c r="S857" i="1"/>
  <c r="S825" i="1"/>
  <c r="S788" i="1"/>
  <c r="S704" i="1"/>
  <c r="S576" i="1"/>
  <c r="S139" i="1"/>
  <c r="S1344" i="1"/>
  <c r="S1312" i="1"/>
  <c r="S1280" i="1"/>
  <c r="S1248" i="1"/>
  <c r="S1216" i="1"/>
  <c r="S1184" i="1"/>
  <c r="S1140" i="1"/>
  <c r="S1076" i="1"/>
  <c r="S1012" i="1"/>
  <c r="S948" i="1"/>
  <c r="S884" i="1"/>
  <c r="S820" i="1"/>
  <c r="S684" i="1"/>
  <c r="S779" i="1"/>
  <c r="S715" i="1"/>
  <c r="S651" i="1"/>
  <c r="S587" i="1"/>
  <c r="S494" i="1"/>
  <c r="S280" i="1"/>
  <c r="S762" i="1"/>
  <c r="S698" i="1"/>
  <c r="S634" i="1"/>
  <c r="S570" i="1"/>
  <c r="S461" i="1"/>
  <c r="S1337" i="1"/>
  <c r="S1321" i="1"/>
  <c r="S1305" i="1"/>
  <c r="S1289" i="1"/>
  <c r="S1265" i="1"/>
  <c r="S1233" i="1"/>
  <c r="S1201" i="1"/>
  <c r="S1169" i="1"/>
  <c r="S1137" i="1"/>
  <c r="S1105" i="1"/>
  <c r="S1073" i="1"/>
  <c r="S1041" i="1"/>
  <c r="S1009" i="1"/>
  <c r="S977" i="1"/>
  <c r="S945" i="1"/>
  <c r="S913" i="1"/>
  <c r="S881" i="1"/>
  <c r="S849" i="1"/>
  <c r="S817" i="1"/>
  <c r="S776" i="1"/>
  <c r="S672" i="1"/>
  <c r="S536" i="1"/>
  <c r="S1368" i="1"/>
  <c r="S1336" i="1"/>
  <c r="S1304" i="1"/>
  <c r="S1272" i="1"/>
  <c r="S1240" i="1"/>
  <c r="S1208" i="1"/>
  <c r="S1176" i="1"/>
  <c r="S1124" i="1"/>
  <c r="S1060" i="1"/>
  <c r="S996" i="1"/>
  <c r="S932" i="1"/>
  <c r="S868" i="1"/>
  <c r="S803" i="1"/>
  <c r="S620" i="1"/>
  <c r="S763" i="1"/>
  <c r="S699" i="1"/>
  <c r="S635" i="1"/>
  <c r="S571" i="1"/>
  <c r="S462" i="1"/>
  <c r="S59" i="1"/>
  <c r="S746" i="1"/>
  <c r="S682" i="1"/>
  <c r="S618" i="1"/>
  <c r="S549" i="1"/>
  <c r="S429" i="1"/>
  <c r="S1350" i="1"/>
  <c r="S1318" i="1"/>
  <c r="S1286" i="1"/>
  <c r="S1254" i="1"/>
  <c r="S1222" i="1"/>
  <c r="S1190" i="1"/>
  <c r="S1155" i="1"/>
  <c r="S1091" i="1"/>
  <c r="S1027" i="1"/>
  <c r="S963" i="1"/>
  <c r="S899" i="1"/>
  <c r="S835" i="1"/>
  <c r="S744" i="1"/>
  <c r="S422" i="1"/>
  <c r="S1813" i="1"/>
  <c r="S1797" i="1"/>
  <c r="S1781" i="1"/>
  <c r="S1765" i="1"/>
  <c r="S1749" i="1"/>
  <c r="S1733" i="1"/>
  <c r="S1717" i="1"/>
  <c r="S1701" i="1"/>
  <c r="S1685" i="1"/>
  <c r="S1669" i="1"/>
  <c r="S1653" i="1"/>
  <c r="S1637" i="1"/>
  <c r="S1621" i="1"/>
  <c r="S1605" i="1"/>
  <c r="S1589" i="1"/>
  <c r="S1573" i="1"/>
  <c r="S1557" i="1"/>
  <c r="S1541" i="1"/>
  <c r="S1525" i="1"/>
  <c r="S1509" i="1"/>
  <c r="S1493" i="1"/>
  <c r="S1477" i="1"/>
  <c r="S1461" i="1"/>
  <c r="S1445" i="1"/>
  <c r="S1429" i="1"/>
  <c r="S1413" i="1"/>
  <c r="S1397" i="1"/>
  <c r="S1381" i="1"/>
  <c r="S1362" i="1"/>
  <c r="S1331" i="1"/>
  <c r="S1299" i="1"/>
  <c r="S1267" i="1"/>
  <c r="S1235" i="1"/>
  <c r="S1203" i="1"/>
  <c r="S1171" i="1"/>
  <c r="S1119" i="1"/>
  <c r="S1055" i="1"/>
  <c r="S991" i="1"/>
  <c r="S927" i="1"/>
  <c r="S863" i="1"/>
  <c r="S796" i="1"/>
  <c r="S600" i="1"/>
  <c r="S1728" i="1"/>
  <c r="S1712" i="1"/>
  <c r="S1696" i="1"/>
  <c r="S1680" i="1"/>
  <c r="S1664" i="1"/>
  <c r="S1648" i="1"/>
  <c r="S1632" i="1"/>
  <c r="S1616" i="1"/>
  <c r="S1600" i="1"/>
  <c r="S1584" i="1"/>
  <c r="S1568" i="1"/>
  <c r="S1552" i="1"/>
  <c r="S1536" i="1"/>
  <c r="S1520" i="1"/>
  <c r="S1504" i="1"/>
  <c r="S1488" i="1"/>
  <c r="S1472" i="1"/>
  <c r="S1456" i="1"/>
  <c r="S1440" i="1"/>
  <c r="S1424" i="1"/>
  <c r="S1408" i="1"/>
  <c r="S1392" i="1"/>
  <c r="S1376" i="1"/>
  <c r="S1354" i="1"/>
  <c r="S1322" i="1"/>
  <c r="S1290" i="1"/>
  <c r="S1258" i="1"/>
  <c r="S1226" i="1"/>
  <c r="S1194" i="1"/>
  <c r="S1162" i="1"/>
  <c r="S1099" i="1"/>
  <c r="S1035" i="1"/>
  <c r="S971" i="1"/>
  <c r="S907" i="1"/>
  <c r="S843" i="1"/>
  <c r="S764" i="1"/>
  <c r="S489" i="1"/>
  <c r="S1150" i="1"/>
  <c r="S1134" i="1"/>
  <c r="S1118" i="1"/>
  <c r="S1102" i="1"/>
  <c r="S1086" i="1"/>
  <c r="S1070" i="1"/>
  <c r="S1054" i="1"/>
  <c r="S1038" i="1"/>
  <c r="S1022" i="1"/>
  <c r="S1006" i="1"/>
  <c r="S990" i="1"/>
  <c r="S974" i="1"/>
  <c r="S958" i="1"/>
  <c r="S942" i="1"/>
  <c r="S926" i="1"/>
  <c r="S910" i="1"/>
  <c r="S894" i="1"/>
  <c r="S878" i="1"/>
  <c r="S862" i="1"/>
  <c r="S846" i="1"/>
  <c r="S830" i="1"/>
  <c r="S814" i="1"/>
  <c r="S795" i="1"/>
  <c r="S769" i="1"/>
  <c r="S724" i="1"/>
  <c r="S660" i="1"/>
  <c r="S596" i="1"/>
  <c r="S513" i="1"/>
  <c r="S339" i="1"/>
  <c r="S1349" i="1"/>
  <c r="S1333" i="1"/>
  <c r="S1317" i="1"/>
  <c r="S1301" i="1"/>
  <c r="S1281" i="1"/>
  <c r="S1257" i="1"/>
  <c r="S1225" i="1"/>
  <c r="S1193" i="1"/>
  <c r="S1161" i="1"/>
  <c r="S1129" i="1"/>
  <c r="S1097" i="1"/>
  <c r="S1065" i="1"/>
  <c r="S1033" i="1"/>
  <c r="S1001" i="1"/>
  <c r="S969" i="1"/>
  <c r="S937" i="1"/>
  <c r="S905" i="1"/>
  <c r="S873" i="1"/>
  <c r="S841" i="1"/>
  <c r="S809" i="1"/>
  <c r="S760" i="1"/>
  <c r="S640" i="1"/>
  <c r="S473" i="1"/>
  <c r="S1360" i="1"/>
  <c r="S1328" i="1"/>
  <c r="S1296" i="1"/>
  <c r="S1264" i="1"/>
  <c r="S1232" i="1"/>
  <c r="S1200" i="1"/>
  <c r="S1168" i="1"/>
  <c r="S1108" i="1"/>
  <c r="S1044" i="1"/>
  <c r="S980" i="1"/>
  <c r="S916" i="1"/>
  <c r="S852" i="1"/>
  <c r="S781" i="1"/>
  <c r="S552" i="1"/>
  <c r="S747" i="1"/>
  <c r="S683" i="1"/>
  <c r="S619" i="1"/>
  <c r="S550" i="1"/>
  <c r="S430" i="1"/>
  <c r="S794" i="1"/>
  <c r="S730" i="1"/>
  <c r="S666" i="1"/>
  <c r="S602" i="1"/>
  <c r="S525" i="1"/>
  <c r="S366" i="1"/>
  <c r="S1329" i="1"/>
  <c r="S1313" i="1"/>
  <c r="S1297" i="1"/>
  <c r="S1277" i="1"/>
  <c r="S1249" i="1"/>
  <c r="S1217" i="1"/>
  <c r="S1185" i="1"/>
  <c r="S1153" i="1"/>
  <c r="S1121" i="1"/>
  <c r="S1089" i="1"/>
  <c r="S1057" i="1"/>
  <c r="S1025" i="1"/>
  <c r="S993" i="1"/>
  <c r="S961" i="1"/>
  <c r="S929" i="1"/>
  <c r="S897" i="1"/>
  <c r="S865" i="1"/>
  <c r="S833" i="1"/>
  <c r="S799" i="1"/>
  <c r="S736" i="1"/>
  <c r="S608" i="1"/>
  <c r="S390" i="1"/>
  <c r="S1352" i="1"/>
  <c r="S1320" i="1"/>
  <c r="S1288" i="1"/>
  <c r="S1256" i="1"/>
  <c r="S1224" i="1"/>
  <c r="S1192" i="1"/>
  <c r="S1156" i="1"/>
  <c r="S1092" i="1"/>
  <c r="S1028" i="1"/>
  <c r="S964" i="1"/>
  <c r="S900" i="1"/>
  <c r="S836" i="1"/>
  <c r="S748" i="1"/>
  <c r="S433" i="1"/>
  <c r="S731" i="1"/>
  <c r="S667" i="1"/>
  <c r="S603" i="1"/>
  <c r="S526" i="1"/>
  <c r="S370" i="1"/>
  <c r="S778" i="1"/>
  <c r="S714" i="1"/>
  <c r="S650" i="1"/>
  <c r="S586" i="1"/>
  <c r="S493" i="1"/>
  <c r="S272" i="1"/>
  <c r="S1261" i="1"/>
  <c r="S1245" i="1"/>
  <c r="S1229" i="1"/>
  <c r="S1213" i="1"/>
  <c r="S1197" i="1"/>
  <c r="S1181" i="1"/>
  <c r="S1165" i="1"/>
  <c r="S1149" i="1"/>
  <c r="S1133" i="1"/>
  <c r="S1117" i="1"/>
  <c r="S1101" i="1"/>
  <c r="S1085" i="1"/>
  <c r="S1069" i="1"/>
  <c r="S1053" i="1"/>
  <c r="S1037" i="1"/>
  <c r="S1021" i="1"/>
  <c r="S1005" i="1"/>
  <c r="S989" i="1"/>
  <c r="S973" i="1"/>
  <c r="S957" i="1"/>
  <c r="S941" i="1"/>
  <c r="S925" i="1"/>
  <c r="S909" i="1"/>
  <c r="S893" i="1"/>
  <c r="S877" i="1"/>
  <c r="S861" i="1"/>
  <c r="S845" i="1"/>
  <c r="S829" i="1"/>
  <c r="S813" i="1"/>
  <c r="S793" i="1"/>
  <c r="S768" i="1"/>
  <c r="S720" i="1"/>
  <c r="S656" i="1"/>
  <c r="S592" i="1"/>
  <c r="S505" i="1"/>
  <c r="S318" i="1"/>
  <c r="S1364" i="1"/>
  <c r="S1348" i="1"/>
  <c r="S1332" i="1"/>
  <c r="S1316" i="1"/>
  <c r="S1300" i="1"/>
  <c r="S1284" i="1"/>
  <c r="S1268" i="1"/>
  <c r="S1252" i="1"/>
  <c r="S1236" i="1"/>
  <c r="S1220" i="1"/>
  <c r="S1204" i="1"/>
  <c r="S1188" i="1"/>
  <c r="S1172" i="1"/>
  <c r="S1148" i="1"/>
  <c r="S1116" i="1"/>
  <c r="S1084" i="1"/>
  <c r="S1052" i="1"/>
  <c r="S1020" i="1"/>
  <c r="S988" i="1"/>
  <c r="S956" i="1"/>
  <c r="S924" i="1"/>
  <c r="S892" i="1"/>
  <c r="S860" i="1"/>
  <c r="S828" i="1"/>
  <c r="S792" i="1"/>
  <c r="S716" i="1"/>
  <c r="S588" i="1"/>
  <c r="S288" i="1"/>
  <c r="S755" i="1"/>
  <c r="S723" i="1"/>
  <c r="S691" i="1"/>
  <c r="S659" i="1"/>
  <c r="S627" i="1"/>
  <c r="S595" i="1"/>
  <c r="S561" i="1"/>
  <c r="S510" i="1"/>
  <c r="S446" i="1"/>
  <c r="S334" i="1"/>
  <c r="S802" i="1"/>
  <c r="S770" i="1"/>
  <c r="S738" i="1"/>
  <c r="S706" i="1"/>
  <c r="S674" i="1"/>
  <c r="S642" i="1"/>
  <c r="S610" i="1"/>
  <c r="S578" i="1"/>
  <c r="S538" i="1"/>
  <c r="S477" i="1"/>
  <c r="S398" i="1"/>
  <c r="S1285" i="1"/>
  <c r="S1269" i="1"/>
  <c r="S1253" i="1"/>
  <c r="S1237" i="1"/>
  <c r="S1221" i="1"/>
  <c r="S1205" i="1"/>
  <c r="S1189" i="1"/>
  <c r="S1173" i="1"/>
  <c r="S1157" i="1"/>
  <c r="S1141" i="1"/>
  <c r="S1125" i="1"/>
  <c r="S1109" i="1"/>
  <c r="S1093" i="1"/>
  <c r="S1077" i="1"/>
  <c r="S1061" i="1"/>
  <c r="S1045" i="1"/>
  <c r="S1029" i="1"/>
  <c r="S1013" i="1"/>
  <c r="S997" i="1"/>
  <c r="S981" i="1"/>
  <c r="S965" i="1"/>
  <c r="S949" i="1"/>
  <c r="S933" i="1"/>
  <c r="S917" i="1"/>
  <c r="S901" i="1"/>
  <c r="S885" i="1"/>
  <c r="S869" i="1"/>
  <c r="S853" i="1"/>
  <c r="S837" i="1"/>
  <c r="S821" i="1"/>
  <c r="S804" i="1"/>
  <c r="S783" i="1"/>
  <c r="S752" i="1"/>
  <c r="S688" i="1"/>
  <c r="S624" i="1"/>
  <c r="S557" i="1"/>
  <c r="S441" i="1"/>
  <c r="S1372" i="1"/>
  <c r="S1356" i="1"/>
  <c r="S1340" i="1"/>
  <c r="S1324" i="1"/>
  <c r="S1308" i="1"/>
  <c r="S1292" i="1"/>
  <c r="S1276" i="1"/>
  <c r="S1260" i="1"/>
  <c r="S1244" i="1"/>
  <c r="S1228" i="1"/>
  <c r="S1212" i="1"/>
  <c r="S1196" i="1"/>
  <c r="S1180" i="1"/>
  <c r="S1164" i="1"/>
  <c r="S1132" i="1"/>
  <c r="S1100" i="1"/>
  <c r="S1068" i="1"/>
  <c r="S1036" i="1"/>
  <c r="S1004" i="1"/>
  <c r="S972" i="1"/>
  <c r="S940" i="1"/>
  <c r="S908" i="1"/>
  <c r="S876" i="1"/>
  <c r="S844" i="1"/>
  <c r="S812" i="1"/>
  <c r="S765" i="1"/>
  <c r="S652" i="1"/>
  <c r="S497" i="1"/>
  <c r="S771" i="1"/>
  <c r="S739" i="1"/>
  <c r="S707" i="1"/>
  <c r="S675" i="1"/>
  <c r="S643" i="1"/>
  <c r="S611" i="1"/>
  <c r="S579" i="1"/>
  <c r="S540" i="1"/>
  <c r="S478" i="1"/>
  <c r="S402" i="1"/>
  <c r="S187" i="1"/>
  <c r="S786" i="1"/>
  <c r="S754" i="1"/>
  <c r="S722" i="1"/>
  <c r="S690" i="1"/>
  <c r="S658" i="1"/>
  <c r="S626" i="1"/>
  <c r="S594" i="1"/>
  <c r="S560" i="1"/>
  <c r="S509" i="1"/>
  <c r="S445" i="1"/>
  <c r="S328" i="1"/>
  <c r="S1160" i="1"/>
  <c r="S1144" i="1"/>
  <c r="S1128" i="1"/>
  <c r="S1112" i="1"/>
  <c r="S1096" i="1"/>
  <c r="S1080" i="1"/>
  <c r="S1064" i="1"/>
  <c r="S1048" i="1"/>
  <c r="S1032" i="1"/>
  <c r="S1016" i="1"/>
  <c r="S1000" i="1"/>
  <c r="S984" i="1"/>
  <c r="S968" i="1"/>
  <c r="S952" i="1"/>
  <c r="S936" i="1"/>
  <c r="S920" i="1"/>
  <c r="S904" i="1"/>
  <c r="S888" i="1"/>
  <c r="S872" i="1"/>
  <c r="S856" i="1"/>
  <c r="S840" i="1"/>
  <c r="S824" i="1"/>
  <c r="S808" i="1"/>
  <c r="S787" i="1"/>
  <c r="S757" i="1"/>
  <c r="S700" i="1"/>
  <c r="S636" i="1"/>
  <c r="S572" i="1"/>
  <c r="S465" i="1"/>
  <c r="S75" i="1"/>
  <c r="S767" i="1"/>
  <c r="S751" i="1"/>
  <c r="S735" i="1"/>
  <c r="S719" i="1"/>
  <c r="S703" i="1"/>
  <c r="S687" i="1"/>
  <c r="S671" i="1"/>
  <c r="S655" i="1"/>
  <c r="S639" i="1"/>
  <c r="S623" i="1"/>
  <c r="S607" i="1"/>
  <c r="S591" i="1"/>
  <c r="S575" i="1"/>
  <c r="S556" i="1"/>
  <c r="S534" i="1"/>
  <c r="S502" i="1"/>
  <c r="S470" i="1"/>
  <c r="S438" i="1"/>
  <c r="S386" i="1"/>
  <c r="S312" i="1"/>
  <c r="S123" i="1"/>
  <c r="S798" i="1"/>
  <c r="S782" i="1"/>
  <c r="S766" i="1"/>
  <c r="S750" i="1"/>
  <c r="S734" i="1"/>
  <c r="S718" i="1"/>
  <c r="S702" i="1"/>
  <c r="S686" i="1"/>
  <c r="S670" i="1"/>
  <c r="S654" i="1"/>
  <c r="S638" i="1"/>
  <c r="S622" i="1"/>
  <c r="S606" i="1"/>
  <c r="S590" i="1"/>
  <c r="S574" i="1"/>
  <c r="S554" i="1"/>
  <c r="S533" i="1"/>
  <c r="S501" i="1"/>
  <c r="S469" i="1"/>
  <c r="S437" i="1"/>
  <c r="S382" i="1"/>
  <c r="S304" i="1"/>
  <c r="S107" i="1"/>
  <c r="S741" i="1"/>
  <c r="S725" i="1"/>
  <c r="S709" i="1"/>
  <c r="S693" i="1"/>
  <c r="S677" i="1"/>
  <c r="S661" i="1"/>
  <c r="S645" i="1"/>
  <c r="S629" i="1"/>
  <c r="S613" i="1"/>
  <c r="S597" i="1"/>
  <c r="S581" i="1"/>
  <c r="S43" i="1"/>
  <c r="S737" i="1"/>
  <c r="S721" i="1"/>
  <c r="S705" i="1"/>
  <c r="S689" i="1"/>
  <c r="S673" i="1"/>
  <c r="S657" i="1"/>
  <c r="S641" i="1"/>
  <c r="S625" i="1"/>
  <c r="S609" i="1"/>
  <c r="S593" i="1"/>
  <c r="S577" i="1"/>
  <c r="S1152" i="1"/>
  <c r="S1136" i="1"/>
  <c r="S1120" i="1"/>
  <c r="S1104" i="1"/>
  <c r="S1088" i="1"/>
  <c r="S1072" i="1"/>
  <c r="S1056" i="1"/>
  <c r="S1040" i="1"/>
  <c r="S1024" i="1"/>
  <c r="S1008" i="1"/>
  <c r="S992" i="1"/>
  <c r="S976" i="1"/>
  <c r="S960" i="1"/>
  <c r="S944" i="1"/>
  <c r="S928" i="1"/>
  <c r="S912" i="1"/>
  <c r="S896" i="1"/>
  <c r="S880" i="1"/>
  <c r="S864" i="1"/>
  <c r="S848" i="1"/>
  <c r="S832" i="1"/>
  <c r="S816" i="1"/>
  <c r="S797" i="1"/>
  <c r="S773" i="1"/>
  <c r="S732" i="1"/>
  <c r="S668" i="1"/>
  <c r="S604" i="1"/>
  <c r="S529" i="1"/>
  <c r="S374" i="1"/>
  <c r="S775" i="1"/>
  <c r="S759" i="1"/>
  <c r="S743" i="1"/>
  <c r="S727" i="1"/>
  <c r="S711" i="1"/>
  <c r="S695" i="1"/>
  <c r="S679" i="1"/>
  <c r="S663" i="1"/>
  <c r="S647" i="1"/>
  <c r="S631" i="1"/>
  <c r="S615" i="1"/>
  <c r="S599" i="1"/>
  <c r="S583" i="1"/>
  <c r="S566" i="1"/>
  <c r="S545" i="1"/>
  <c r="S518" i="1"/>
  <c r="S486" i="1"/>
  <c r="S454" i="1"/>
  <c r="S418" i="1"/>
  <c r="S354" i="1"/>
  <c r="S248" i="1"/>
  <c r="S806" i="1"/>
  <c r="S790" i="1"/>
  <c r="S774" i="1"/>
  <c r="S758" i="1"/>
  <c r="S742" i="1"/>
  <c r="S726" i="1"/>
  <c r="S710" i="1"/>
  <c r="S694" i="1"/>
  <c r="S678" i="1"/>
  <c r="S662" i="1"/>
  <c r="S646" i="1"/>
  <c r="S630" i="1"/>
  <c r="S614" i="1"/>
  <c r="S598" i="1"/>
  <c r="S582" i="1"/>
  <c r="S565" i="1"/>
  <c r="S544" i="1"/>
  <c r="S517" i="1"/>
  <c r="S485" i="1"/>
  <c r="S453" i="1"/>
  <c r="S414" i="1"/>
  <c r="S350" i="1"/>
  <c r="S235" i="1"/>
  <c r="S749" i="1"/>
  <c r="S733" i="1"/>
  <c r="S717" i="1"/>
  <c r="S701" i="1"/>
  <c r="S685" i="1"/>
  <c r="S669" i="1"/>
  <c r="S653" i="1"/>
  <c r="S637" i="1"/>
  <c r="S621" i="1"/>
  <c r="S605" i="1"/>
  <c r="S589" i="1"/>
  <c r="S573" i="1"/>
  <c r="S171" i="1"/>
  <c r="S745" i="1"/>
  <c r="S729" i="1"/>
  <c r="S713" i="1"/>
  <c r="S697" i="1"/>
  <c r="S681" i="1"/>
  <c r="S665" i="1"/>
  <c r="S649" i="1"/>
  <c r="S633" i="1"/>
  <c r="S617" i="1"/>
  <c r="S601" i="1"/>
  <c r="S585" i="1"/>
  <c r="S553" i="1"/>
  <c r="S530" i="1"/>
  <c r="S498" i="1"/>
  <c r="S466" i="1"/>
  <c r="S434" i="1"/>
  <c r="S378" i="1"/>
  <c r="S296" i="1"/>
  <c r="S91" i="1"/>
  <c r="S417" i="1"/>
  <c r="S401" i="1"/>
  <c r="S385" i="1"/>
  <c r="S369" i="1"/>
  <c r="S353" i="1"/>
  <c r="S332" i="1"/>
  <c r="S311" i="1"/>
  <c r="S279" i="1"/>
  <c r="S247" i="1"/>
  <c r="S183" i="1"/>
  <c r="S119" i="1"/>
  <c r="S55" i="1"/>
  <c r="S528" i="1"/>
  <c r="S512" i="1"/>
  <c r="S496" i="1"/>
  <c r="S480" i="1"/>
  <c r="S464" i="1"/>
  <c r="S448" i="1"/>
  <c r="S432" i="1"/>
  <c r="S416" i="1"/>
  <c r="S400" i="1"/>
  <c r="S384" i="1"/>
  <c r="S368" i="1"/>
  <c r="S342" i="1"/>
  <c r="S315" i="1"/>
  <c r="S276" i="1"/>
  <c r="S211" i="1"/>
  <c r="S131" i="1"/>
  <c r="S51" i="1"/>
  <c r="S555" i="1"/>
  <c r="S535" i="1"/>
  <c r="S515" i="1"/>
  <c r="S491" i="1"/>
  <c r="S471" i="1"/>
  <c r="S451" i="1"/>
  <c r="S427" i="1"/>
  <c r="S407" i="1"/>
  <c r="S387" i="1"/>
  <c r="S363" i="1"/>
  <c r="S340" i="1"/>
  <c r="S314" i="1"/>
  <c r="S267" i="1"/>
  <c r="S207" i="1"/>
  <c r="S127" i="1"/>
  <c r="S31" i="1"/>
  <c r="S298" i="1"/>
  <c r="S278" i="1"/>
  <c r="S254" i="1"/>
  <c r="S222" i="1"/>
  <c r="S198" i="1"/>
  <c r="S170" i="1"/>
  <c r="S138" i="1"/>
  <c r="S110" i="1"/>
  <c r="S86" i="1"/>
  <c r="S54" i="1"/>
  <c r="S26" i="1"/>
  <c r="S337" i="1"/>
  <c r="S305" i="1"/>
  <c r="S281" i="1"/>
  <c r="S253" i="1"/>
  <c r="S221" i="1"/>
  <c r="S193" i="1"/>
  <c r="S169" i="1"/>
  <c r="S137" i="1"/>
  <c r="S109" i="1"/>
  <c r="S81" i="1"/>
  <c r="S49" i="1"/>
  <c r="S25" i="1"/>
  <c r="S232" i="1"/>
  <c r="S200" i="1"/>
  <c r="S172" i="1"/>
  <c r="S148" i="1"/>
  <c r="S116" i="1"/>
  <c r="S88" i="1"/>
  <c r="S60" i="1"/>
  <c r="S28" i="1"/>
  <c r="S569" i="1"/>
  <c r="S548" i="1"/>
  <c r="S522" i="1"/>
  <c r="S490" i="1"/>
  <c r="S458" i="1"/>
  <c r="S426" i="1"/>
  <c r="S362" i="1"/>
  <c r="S264" i="1"/>
  <c r="S27" i="1"/>
  <c r="S413" i="1"/>
  <c r="S397" i="1"/>
  <c r="S381" i="1"/>
  <c r="S365" i="1"/>
  <c r="S348" i="1"/>
  <c r="S327" i="1"/>
  <c r="S303" i="1"/>
  <c r="S271" i="1"/>
  <c r="S231" i="1"/>
  <c r="S167" i="1"/>
  <c r="S103" i="1"/>
  <c r="S39" i="1"/>
  <c r="S524" i="1"/>
  <c r="S508" i="1"/>
  <c r="S492" i="1"/>
  <c r="S476" i="1"/>
  <c r="S460" i="1"/>
  <c r="S444" i="1"/>
  <c r="S428" i="1"/>
  <c r="S412" i="1"/>
  <c r="S396" i="1"/>
  <c r="S380" i="1"/>
  <c r="S360" i="1"/>
  <c r="S336" i="1"/>
  <c r="S308" i="1"/>
  <c r="S260" i="1"/>
  <c r="S195" i="1"/>
  <c r="S115" i="1"/>
  <c r="S19" i="1"/>
  <c r="S551" i="1"/>
  <c r="S531" i="1"/>
  <c r="S507" i="1"/>
  <c r="S487" i="1"/>
  <c r="S467" i="1"/>
  <c r="S443" i="1"/>
  <c r="S423" i="1"/>
  <c r="S403" i="1"/>
  <c r="S379" i="1"/>
  <c r="S359" i="1"/>
  <c r="S335" i="1"/>
  <c r="S299" i="1"/>
  <c r="S259" i="1"/>
  <c r="S191" i="1"/>
  <c r="S95" i="1"/>
  <c r="S15" i="1"/>
  <c r="S294" i="1"/>
  <c r="S270" i="1"/>
  <c r="S246" i="1"/>
  <c r="S218" i="1"/>
  <c r="S190" i="1"/>
  <c r="S158" i="1"/>
  <c r="S134" i="1"/>
  <c r="S106" i="1"/>
  <c r="S74" i="1"/>
  <c r="S46" i="1"/>
  <c r="S22" i="1"/>
  <c r="S329" i="1"/>
  <c r="S301" i="1"/>
  <c r="S273" i="1"/>
  <c r="S241" i="1"/>
  <c r="S217" i="1"/>
  <c r="S189" i="1"/>
  <c r="S157" i="1"/>
  <c r="S129" i="1"/>
  <c r="S105" i="1"/>
  <c r="S73" i="1"/>
  <c r="S45" i="1"/>
  <c r="S17" i="1"/>
  <c r="S220" i="1"/>
  <c r="S196" i="1"/>
  <c r="S168" i="1"/>
  <c r="S136" i="1"/>
  <c r="S108" i="1"/>
  <c r="S84" i="1"/>
  <c r="S52" i="1"/>
  <c r="S24" i="1"/>
  <c r="S564" i="1"/>
  <c r="S542" i="1"/>
  <c r="S514" i="1"/>
  <c r="S482" i="1"/>
  <c r="S450" i="1"/>
  <c r="S410" i="1"/>
  <c r="S344" i="1"/>
  <c r="S219" i="1"/>
  <c r="S425" i="1"/>
  <c r="S409" i="1"/>
  <c r="S393" i="1"/>
  <c r="S377" i="1"/>
  <c r="S361" i="1"/>
  <c r="S343" i="1"/>
  <c r="S322" i="1"/>
  <c r="S295" i="1"/>
  <c r="S263" i="1"/>
  <c r="S215" i="1"/>
  <c r="S151" i="1"/>
  <c r="S87" i="1"/>
  <c r="S23" i="1"/>
  <c r="S520" i="1"/>
  <c r="S504" i="1"/>
  <c r="S488" i="1"/>
  <c r="S472" i="1"/>
  <c r="S456" i="1"/>
  <c r="S440" i="1"/>
  <c r="S424" i="1"/>
  <c r="S408" i="1"/>
  <c r="S392" i="1"/>
  <c r="S376" i="1"/>
  <c r="S356" i="1"/>
  <c r="S331" i="1"/>
  <c r="S292" i="1"/>
  <c r="S252" i="1"/>
  <c r="S179" i="1"/>
  <c r="S83" i="1"/>
  <c r="S567" i="1"/>
  <c r="S547" i="1"/>
  <c r="S523" i="1"/>
  <c r="S503" i="1"/>
  <c r="S483" i="1"/>
  <c r="S459" i="1"/>
  <c r="S439" i="1"/>
  <c r="S419" i="1"/>
  <c r="S395" i="1"/>
  <c r="S375" i="1"/>
  <c r="S355" i="1"/>
  <c r="S324" i="1"/>
  <c r="S291" i="1"/>
  <c r="S251" i="1"/>
  <c r="S159" i="1"/>
  <c r="S79" i="1"/>
  <c r="S310" i="1"/>
  <c r="S286" i="1"/>
  <c r="S266" i="1"/>
  <c r="S238" i="1"/>
  <c r="S214" i="1"/>
  <c r="S182" i="1"/>
  <c r="S154" i="1"/>
  <c r="S126" i="1"/>
  <c r="S94" i="1"/>
  <c r="S70" i="1"/>
  <c r="S42" i="1"/>
  <c r="S349" i="1"/>
  <c r="S321" i="1"/>
  <c r="S297" i="1"/>
  <c r="S265" i="1"/>
  <c r="S237" i="1"/>
  <c r="S209" i="1"/>
  <c r="S177" i="1"/>
  <c r="S153" i="1"/>
  <c r="S125" i="1"/>
  <c r="S93" i="1"/>
  <c r="S65" i="1"/>
  <c r="S41" i="1"/>
  <c r="S244" i="1"/>
  <c r="S216" i="1"/>
  <c r="S188" i="1"/>
  <c r="S156" i="1"/>
  <c r="S132" i="1"/>
  <c r="S104" i="1"/>
  <c r="S72" i="1"/>
  <c r="S44" i="1"/>
  <c r="S20" i="1"/>
  <c r="S558" i="1"/>
  <c r="S537" i="1"/>
  <c r="S506" i="1"/>
  <c r="S474" i="1"/>
  <c r="S442" i="1"/>
  <c r="S394" i="1"/>
  <c r="S323" i="1"/>
  <c r="S155" i="1"/>
  <c r="S421" i="1"/>
  <c r="S405" i="1"/>
  <c r="S389" i="1"/>
  <c r="S373" i="1"/>
  <c r="S357" i="1"/>
  <c r="S338" i="1"/>
  <c r="S316" i="1"/>
  <c r="S287" i="1"/>
  <c r="S255" i="1"/>
  <c r="S199" i="1"/>
  <c r="S135" i="1"/>
  <c r="S71" i="1"/>
  <c r="S532" i="1"/>
  <c r="S516" i="1"/>
  <c r="S500" i="1"/>
  <c r="S484" i="1"/>
  <c r="S468" i="1"/>
  <c r="S452" i="1"/>
  <c r="S436" i="1"/>
  <c r="S420" i="1"/>
  <c r="S404" i="1"/>
  <c r="S388" i="1"/>
  <c r="S372" i="1"/>
  <c r="S352" i="1"/>
  <c r="S320" i="1"/>
  <c r="S284" i="1"/>
  <c r="S243" i="1"/>
  <c r="S147" i="1"/>
  <c r="S67" i="1"/>
  <c r="S563" i="1"/>
  <c r="S539" i="1"/>
  <c r="S519" i="1"/>
  <c r="S499" i="1"/>
  <c r="S475" i="1"/>
  <c r="S455" i="1"/>
  <c r="S435" i="1"/>
  <c r="S411" i="1"/>
  <c r="S391" i="1"/>
  <c r="S371" i="1"/>
  <c r="S346" i="1"/>
  <c r="S319" i="1"/>
  <c r="S283" i="1"/>
  <c r="S223" i="1"/>
  <c r="S143" i="1"/>
  <c r="S63" i="1"/>
  <c r="S302" i="1"/>
  <c r="S282" i="1"/>
  <c r="S262" i="1"/>
  <c r="S234" i="1"/>
  <c r="S202" i="1"/>
  <c r="S174" i="1"/>
  <c r="S150" i="1"/>
  <c r="S118" i="1"/>
  <c r="S90" i="1"/>
  <c r="S62" i="1"/>
  <c r="S30" i="1"/>
  <c r="S345" i="1"/>
  <c r="S317" i="1"/>
  <c r="S285" i="1"/>
  <c r="S257" i="1"/>
  <c r="S233" i="1"/>
  <c r="S201" i="1"/>
  <c r="S173" i="1"/>
  <c r="S145" i="1"/>
  <c r="S113" i="1"/>
  <c r="S89" i="1"/>
  <c r="S61" i="1"/>
  <c r="S29" i="1"/>
  <c r="S236" i="1"/>
  <c r="S212" i="1"/>
  <c r="S180" i="1"/>
  <c r="S152" i="1"/>
  <c r="S124" i="1"/>
  <c r="S92" i="1"/>
  <c r="S68" i="1"/>
  <c r="S40" i="1"/>
  <c r="S16" i="1"/>
  <c r="P12" i="1"/>
  <c r="T4979" i="1" l="1"/>
  <c r="U4979" i="1" s="1"/>
  <c r="T6323" i="1"/>
  <c r="U6323" i="1" s="1"/>
  <c r="T7283" i="1"/>
  <c r="U7283" i="1" s="1"/>
  <c r="T7347" i="1"/>
  <c r="U7347" i="1" s="1"/>
  <c r="T8041" i="1"/>
  <c r="U8041" i="1" s="1"/>
  <c r="T12" i="1"/>
  <c r="U12" i="1" s="1"/>
  <c r="T7264" i="1"/>
  <c r="U7264" i="1" s="1"/>
  <c r="T325" i="1"/>
  <c r="U325" i="1" s="1"/>
  <c r="T3187" i="1"/>
  <c r="U3187" i="1" s="1"/>
  <c r="T4316" i="1"/>
  <c r="U4316" i="1" s="1"/>
  <c r="T7289" i="1"/>
  <c r="U7289" i="1" s="1"/>
  <c r="T130" i="1"/>
  <c r="U130" i="1" s="1"/>
  <c r="T840" i="1"/>
  <c r="U840" i="1" s="1"/>
  <c r="T1617" i="1"/>
  <c r="U1617" i="1" s="1"/>
  <c r="T726" i="1"/>
  <c r="U726" i="1" s="1"/>
  <c r="T604" i="1"/>
  <c r="U604" i="1" s="1"/>
  <c r="T1657" i="1"/>
  <c r="U1657" i="1" s="1"/>
  <c r="T2169" i="1"/>
  <c r="U2169" i="1" s="1"/>
  <c r="T2874" i="1"/>
  <c r="U2874" i="1" s="1"/>
  <c r="T261" i="1"/>
  <c r="U261" i="1" s="1"/>
  <c r="T1063" i="1"/>
  <c r="U1063" i="1" s="1"/>
  <c r="T2817" i="1"/>
  <c r="U2817" i="1" s="1"/>
  <c r="T1438" i="1"/>
  <c r="U1438" i="1" s="1"/>
  <c r="T1694" i="1"/>
  <c r="U1694" i="1" s="1"/>
  <c r="T1886" i="1"/>
  <c r="U1886" i="1" s="1"/>
  <c r="T2718" i="1"/>
  <c r="U2718" i="1" s="1"/>
  <c r="T149" i="1"/>
  <c r="U149" i="1" s="1"/>
  <c r="T2983" i="1"/>
  <c r="U2983" i="1" s="1"/>
  <c r="T1410" i="1"/>
  <c r="U1410" i="1" s="1"/>
  <c r="T1474" i="1"/>
  <c r="U1474" i="1" s="1"/>
  <c r="T1538" i="1"/>
  <c r="U1538" i="1" s="1"/>
  <c r="T1602" i="1"/>
  <c r="U1602" i="1" s="1"/>
  <c r="T1666" i="1"/>
  <c r="U1666" i="1" s="1"/>
  <c r="T1891" i="1"/>
  <c r="U1891" i="1" s="1"/>
  <c r="T2467" i="1"/>
  <c r="U2467" i="1" s="1"/>
  <c r="T2152" i="1"/>
  <c r="U2152" i="1" s="1"/>
  <c r="T3285" i="1"/>
  <c r="U3285" i="1" s="1"/>
  <c r="T4309" i="1"/>
  <c r="U4309" i="1" s="1"/>
  <c r="T5333" i="1"/>
  <c r="U5333" i="1" s="1"/>
  <c r="T6357" i="1"/>
  <c r="U6357" i="1" s="1"/>
  <c r="T5063" i="1"/>
  <c r="U5063" i="1" s="1"/>
  <c r="T6535" i="1"/>
  <c r="U6535" i="1" s="1"/>
  <c r="T3230" i="1"/>
  <c r="U3230" i="1" s="1"/>
  <c r="T3486" i="1"/>
  <c r="U3486" i="1" s="1"/>
  <c r="T3678" i="1"/>
  <c r="U3678" i="1" s="1"/>
  <c r="T3934" i="1"/>
  <c r="U3934" i="1" s="1"/>
  <c r="T5854" i="1"/>
  <c r="U5854" i="1" s="1"/>
  <c r="T6366" i="1"/>
  <c r="U6366" i="1" s="1"/>
  <c r="T6878" i="1"/>
  <c r="U6878" i="1" s="1"/>
  <c r="T3046" i="1"/>
  <c r="U3046" i="1" s="1"/>
  <c r="T3858" i="1"/>
  <c r="U3858" i="1" s="1"/>
  <c r="T4370" i="1"/>
  <c r="U4370" i="1" s="1"/>
  <c r="T7186" i="1"/>
  <c r="U7186" i="1" s="1"/>
  <c r="T7698" i="1"/>
  <c r="U7698" i="1" s="1"/>
  <c r="T4127" i="1"/>
  <c r="U4127" i="1" s="1"/>
  <c r="T6303" i="1"/>
  <c r="U6303" i="1" s="1"/>
  <c r="T3316" i="1"/>
  <c r="U3316" i="1" s="1"/>
  <c r="T6116" i="1"/>
  <c r="U6116" i="1" s="1"/>
  <c r="T3128" i="1"/>
  <c r="U3128" i="1" s="1"/>
  <c r="T5432" i="1"/>
  <c r="U5432" i="1" s="1"/>
  <c r="T5688" i="1"/>
  <c r="U5688" i="1" s="1"/>
  <c r="T5944" i="1"/>
  <c r="U5944" i="1" s="1"/>
  <c r="T6200" i="1"/>
  <c r="U6200" i="1" s="1"/>
  <c r="T6456" i="1"/>
  <c r="U6456" i="1" s="1"/>
  <c r="T6712" i="1"/>
  <c r="U6712" i="1" s="1"/>
  <c r="T5872" i="1"/>
  <c r="U5872" i="1" s="1"/>
  <c r="T6260" i="1"/>
  <c r="U6260" i="1" s="1"/>
  <c r="T6956" i="1"/>
  <c r="U6956" i="1" s="1"/>
  <c r="T7084" i="1"/>
  <c r="U7084" i="1" s="1"/>
  <c r="T7468" i="1"/>
  <c r="U7468" i="1" s="1"/>
  <c r="T7902" i="1"/>
  <c r="U7902" i="1" s="1"/>
  <c r="T8158" i="1"/>
  <c r="U8158" i="1" s="1"/>
  <c r="T8414" i="1"/>
  <c r="U8414" i="1" s="1"/>
  <c r="T8371" i="1"/>
  <c r="U8371" i="1" s="1"/>
  <c r="T7197" i="1"/>
  <c r="U7197" i="1" s="1"/>
  <c r="T4128" i="1"/>
  <c r="U4128" i="1" s="1"/>
  <c r="T6176" i="1"/>
  <c r="U6176" i="1" s="1"/>
  <c r="T8093" i="1"/>
  <c r="U8093" i="1" s="1"/>
  <c r="T575" i="1"/>
  <c r="U575" i="1" s="1"/>
  <c r="T337" i="1"/>
  <c r="U337" i="1" s="1"/>
  <c r="T1110" i="1"/>
  <c r="U1110" i="1" s="1"/>
  <c r="T596" i="1"/>
  <c r="U596" i="1" s="1"/>
  <c r="T294" i="1"/>
  <c r="U294" i="1" s="1"/>
  <c r="T876" i="1"/>
  <c r="U876" i="1" s="1"/>
  <c r="T109" i="1"/>
  <c r="U109" i="1" s="1"/>
  <c r="T1333" i="1"/>
  <c r="U1333" i="1" s="1"/>
  <c r="T3165" i="1"/>
  <c r="U3165" i="1" s="1"/>
  <c r="T1966" i="1"/>
  <c r="U1966" i="1" s="1"/>
  <c r="T2222" i="1"/>
  <c r="U2222" i="1" s="1"/>
  <c r="T2414" i="1"/>
  <c r="U2414" i="1" s="1"/>
  <c r="T2606" i="1"/>
  <c r="U2606" i="1" s="1"/>
  <c r="T2862" i="1"/>
  <c r="U2862" i="1" s="1"/>
  <c r="T2255" i="1"/>
  <c r="U2255" i="1" s="1"/>
  <c r="T3265" i="1"/>
  <c r="U3265" i="1" s="1"/>
  <c r="T5441" i="1"/>
  <c r="U5441" i="1" s="1"/>
  <c r="T6145" i="1"/>
  <c r="U6145" i="1" s="1"/>
  <c r="T6465" i="1"/>
  <c r="U6465" i="1" s="1"/>
  <c r="T1170" i="1"/>
  <c r="U1170" i="1" s="1"/>
  <c r="T1298" i="1"/>
  <c r="U1298" i="1" s="1"/>
  <c r="T1682" i="1"/>
  <c r="U1682" i="1" s="1"/>
  <c r="T1746" i="1"/>
  <c r="U1746" i="1" s="1"/>
  <c r="T1810" i="1"/>
  <c r="U1810" i="1" s="1"/>
  <c r="T1874" i="1"/>
  <c r="U1874" i="1" s="1"/>
  <c r="T1938" i="1"/>
  <c r="U1938" i="1" s="1"/>
  <c r="T2002" i="1"/>
  <c r="U2002" i="1" s="1"/>
  <c r="T2066" i="1"/>
  <c r="U2066" i="1" s="1"/>
  <c r="T2130" i="1"/>
  <c r="U2130" i="1" s="1"/>
  <c r="T2194" i="1"/>
  <c r="U2194" i="1" s="1"/>
  <c r="T2258" i="1"/>
  <c r="U2258" i="1" s="1"/>
  <c r="T2322" i="1"/>
  <c r="U2322" i="1" s="1"/>
  <c r="T2386" i="1"/>
  <c r="U2386" i="1" s="1"/>
  <c r="T2514" i="1"/>
  <c r="U2514" i="1" s="1"/>
  <c r="T2770" i="1"/>
  <c r="U2770" i="1" s="1"/>
  <c r="T1267" i="1"/>
  <c r="U1267" i="1" s="1"/>
  <c r="T1971" i="1"/>
  <c r="U1971" i="1" s="1"/>
  <c r="T1222" i="1"/>
  <c r="U1222" i="1" s="1"/>
  <c r="T1990" i="1"/>
  <c r="U1990" i="1" s="1"/>
  <c r="T2438" i="1"/>
  <c r="U2438" i="1" s="1"/>
  <c r="T4887" i="1"/>
  <c r="U4887" i="1" s="1"/>
  <c r="T4270" i="1"/>
  <c r="U4270" i="1" s="1"/>
  <c r="T5038" i="1"/>
  <c r="U5038" i="1" s="1"/>
  <c r="T6446" i="1"/>
  <c r="U6446" i="1" s="1"/>
  <c r="T3398" i="1"/>
  <c r="U3398" i="1" s="1"/>
  <c r="T4422" i="1"/>
  <c r="U4422" i="1" s="1"/>
  <c r="T4998" i="1"/>
  <c r="U4998" i="1" s="1"/>
  <c r="T5766" i="1"/>
  <c r="U5766" i="1" s="1"/>
  <c r="T6278" i="1"/>
  <c r="U6278" i="1" s="1"/>
  <c r="T7174" i="1"/>
  <c r="U7174" i="1" s="1"/>
  <c r="T7238" i="1"/>
  <c r="U7238" i="1" s="1"/>
  <c r="T4691" i="1"/>
  <c r="U4691" i="1" s="1"/>
  <c r="T6803" i="1"/>
  <c r="U6803" i="1" s="1"/>
  <c r="T5412" i="1"/>
  <c r="U5412" i="1" s="1"/>
  <c r="T6436" i="1"/>
  <c r="U6436" i="1" s="1"/>
  <c r="T7684" i="1"/>
  <c r="U7684" i="1" s="1"/>
  <c r="T4472" i="1"/>
  <c r="U4472" i="1" s="1"/>
  <c r="T8031" i="1"/>
  <c r="U8031" i="1" s="1"/>
  <c r="T8159" i="1"/>
  <c r="U8159" i="1" s="1"/>
  <c r="T8479" i="1"/>
  <c r="U8479" i="1" s="1"/>
  <c r="T5580" i="1"/>
  <c r="U5580" i="1" s="1"/>
  <c r="T8436" i="1"/>
  <c r="U8436" i="1" s="1"/>
  <c r="T5556" i="1"/>
  <c r="U5556" i="1" s="1"/>
  <c r="T5384" i="1"/>
  <c r="U5384" i="1" s="1"/>
  <c r="T6408" i="1"/>
  <c r="U6408" i="1" s="1"/>
  <c r="T6901" i="1"/>
  <c r="U6901" i="1" s="1"/>
  <c r="T633" i="1"/>
  <c r="U633" i="1" s="1"/>
  <c r="T4700" i="1"/>
  <c r="U4700" i="1" s="1"/>
  <c r="T4956" i="1"/>
  <c r="U4956" i="1" s="1"/>
  <c r="T5212" i="1"/>
  <c r="U5212" i="1" s="1"/>
  <c r="T7072" i="1"/>
  <c r="U7072" i="1" s="1"/>
  <c r="T8402" i="1"/>
  <c r="U8402" i="1" s="1"/>
  <c r="T7593" i="1"/>
  <c r="U7593" i="1" s="1"/>
  <c r="T5588" i="1"/>
  <c r="U5588" i="1" s="1"/>
  <c r="T5844" i="1"/>
  <c r="U5844" i="1" s="1"/>
  <c r="T6100" i="1"/>
  <c r="U6100" i="1" s="1"/>
  <c r="T6356" i="1"/>
  <c r="U6356" i="1" s="1"/>
  <c r="T6612" i="1"/>
  <c r="U6612" i="1" s="1"/>
  <c r="T6868" i="1"/>
  <c r="U6868" i="1" s="1"/>
  <c r="T223" i="1"/>
  <c r="U223" i="1" s="1"/>
  <c r="T40" i="1"/>
  <c r="U40" i="1" s="1"/>
  <c r="T310" i="1"/>
  <c r="U310" i="1" s="1"/>
  <c r="T247" i="1"/>
  <c r="U247" i="1" s="1"/>
  <c r="T1221" i="1"/>
  <c r="U1221" i="1" s="1"/>
  <c r="T138" i="1"/>
  <c r="U138" i="1" s="1"/>
  <c r="T650" i="1"/>
  <c r="U650" i="1" s="1"/>
  <c r="T1525" i="1"/>
  <c r="U1525" i="1" s="1"/>
  <c r="T2237" i="1"/>
  <c r="U2237" i="1" s="1"/>
  <c r="T805" i="1"/>
  <c r="U805" i="1" s="1"/>
  <c r="T1690" i="1"/>
  <c r="U1690" i="1" s="1"/>
  <c r="T1005" i="1"/>
  <c r="U1005" i="1" s="1"/>
  <c r="T1695" i="1"/>
  <c r="U1695" i="1" s="1"/>
  <c r="T5265" i="1"/>
  <c r="U5265" i="1" s="1"/>
  <c r="T3026" i="1"/>
  <c r="U3026" i="1" s="1"/>
  <c r="T2245" i="1"/>
  <c r="U2245" i="1" s="1"/>
  <c r="T1731" i="1"/>
  <c r="U1731" i="1" s="1"/>
  <c r="T2371" i="1"/>
  <c r="U2371" i="1" s="1"/>
  <c r="T4149" i="1"/>
  <c r="U4149" i="1" s="1"/>
  <c r="T6197" i="1"/>
  <c r="U6197" i="1" s="1"/>
  <c r="T2681" i="1"/>
  <c r="U2681" i="1" s="1"/>
  <c r="T863" i="1"/>
  <c r="U863" i="1" s="1"/>
  <c r="T3092" i="1"/>
  <c r="U3092" i="1" s="1"/>
  <c r="T4978" i="1"/>
  <c r="U4978" i="1" s="1"/>
  <c r="T5234" i="1"/>
  <c r="U5234" i="1" s="1"/>
  <c r="T6322" i="1"/>
  <c r="U6322" i="1" s="1"/>
  <c r="T3839" i="1"/>
  <c r="U3839" i="1" s="1"/>
  <c r="T4287" i="1"/>
  <c r="U4287" i="1" s="1"/>
  <c r="T4543" i="1"/>
  <c r="U4543" i="1" s="1"/>
  <c r="T4927" i="1"/>
  <c r="U4927" i="1" s="1"/>
  <c r="T5951" i="1"/>
  <c r="U5951" i="1" s="1"/>
  <c r="T6591" i="1"/>
  <c r="U6591" i="1" s="1"/>
  <c r="T6911" i="1"/>
  <c r="U6911" i="1" s="1"/>
  <c r="T4899" i="1"/>
  <c r="U4899" i="1" s="1"/>
  <c r="T5731" i="1"/>
  <c r="U5731" i="1" s="1"/>
  <c r="T6819" i="1"/>
  <c r="U6819" i="1" s="1"/>
  <c r="T7267" i="1"/>
  <c r="U7267" i="1" s="1"/>
  <c r="T7651" i="1"/>
  <c r="U7651" i="1" s="1"/>
  <c r="T3768" i="1"/>
  <c r="U3768" i="1" s="1"/>
  <c r="T7748" i="1"/>
  <c r="U7748" i="1" s="1"/>
  <c r="T7827" i="1"/>
  <c r="U7827" i="1" s="1"/>
  <c r="T7891" i="1"/>
  <c r="U7891" i="1" s="1"/>
  <c r="T1145" i="1"/>
  <c r="U1145" i="1" s="1"/>
  <c r="T3996" i="1"/>
  <c r="U3996" i="1" s="1"/>
  <c r="T5532" i="1"/>
  <c r="U5532" i="1" s="1"/>
  <c r="T5788" i="1"/>
  <c r="U5788" i="1" s="1"/>
  <c r="T6044" i="1"/>
  <c r="U6044" i="1" s="1"/>
  <c r="T6300" i="1"/>
  <c r="U6300" i="1" s="1"/>
  <c r="T6556" i="1"/>
  <c r="U6556" i="1" s="1"/>
  <c r="T6812" i="1"/>
  <c r="U6812" i="1" s="1"/>
  <c r="T3888" i="1"/>
  <c r="U3888" i="1" s="1"/>
  <c r="T8333" i="1"/>
  <c r="U8333" i="1" s="1"/>
  <c r="T7261" i="1"/>
  <c r="U7261" i="1" s="1"/>
  <c r="T8375" i="1"/>
  <c r="U8375" i="1" s="1"/>
  <c r="T6512" i="1"/>
  <c r="U6512" i="1" s="1"/>
  <c r="T312" i="1"/>
  <c r="U312" i="1" s="1"/>
  <c r="T898" i="1"/>
  <c r="U898" i="1" s="1"/>
  <c r="T113" i="1"/>
  <c r="U113" i="1" s="1"/>
  <c r="T527" i="1"/>
  <c r="U527" i="1" s="1"/>
  <c r="T842" i="1"/>
  <c r="U842" i="1" s="1"/>
  <c r="T1462" i="1"/>
  <c r="U1462" i="1" s="1"/>
  <c r="T1718" i="1"/>
  <c r="U1718" i="1" s="1"/>
  <c r="T52" i="1"/>
  <c r="U52" i="1" s="1"/>
  <c r="T1213" i="1"/>
  <c r="U1213" i="1" s="1"/>
  <c r="T730" i="1"/>
  <c r="U730" i="1" s="1"/>
  <c r="T3261" i="1"/>
  <c r="U3261" i="1" s="1"/>
  <c r="T4285" i="1"/>
  <c r="U4285" i="1" s="1"/>
  <c r="T5309" i="1"/>
  <c r="U5309" i="1" s="1"/>
  <c r="T6333" i="1"/>
  <c r="U6333" i="1" s="1"/>
  <c r="T1230" i="1"/>
  <c r="U1230" i="1" s="1"/>
  <c r="T1358" i="1"/>
  <c r="U1358" i="1" s="1"/>
  <c r="T85" i="1"/>
  <c r="U85" i="1" s="1"/>
  <c r="T2610" i="1"/>
  <c r="U2610" i="1" s="1"/>
  <c r="T3269" i="1"/>
  <c r="U3269" i="1" s="1"/>
  <c r="T5573" i="1"/>
  <c r="U5573" i="1" s="1"/>
  <c r="T6597" i="1"/>
  <c r="U6597" i="1" s="1"/>
  <c r="T1638" i="1"/>
  <c r="U1638" i="1" s="1"/>
  <c r="T2598" i="1"/>
  <c r="U2598" i="1" s="1"/>
  <c r="T2918" i="1"/>
  <c r="U2918" i="1" s="1"/>
  <c r="T2567" i="1"/>
  <c r="U2567" i="1" s="1"/>
  <c r="T3193" i="1"/>
  <c r="U3193" i="1" s="1"/>
  <c r="T3705" i="1"/>
  <c r="U3705" i="1" s="1"/>
  <c r="T4217" i="1"/>
  <c r="U4217" i="1" s="1"/>
  <c r="T4729" i="1"/>
  <c r="U4729" i="1" s="1"/>
  <c r="T5241" i="1"/>
  <c r="U5241" i="1" s="1"/>
  <c r="T5753" i="1"/>
  <c r="U5753" i="1" s="1"/>
  <c r="T6265" i="1"/>
  <c r="U6265" i="1" s="1"/>
  <c r="T6777" i="1"/>
  <c r="U6777" i="1" s="1"/>
  <c r="T5710" i="1"/>
  <c r="U5710" i="1" s="1"/>
  <c r="T6734" i="1"/>
  <c r="U6734" i="1" s="1"/>
  <c r="T6171" i="1"/>
  <c r="U6171" i="1" s="1"/>
  <c r="T3138" i="1"/>
  <c r="U3138" i="1" s="1"/>
  <c r="T6274" i="1"/>
  <c r="U6274" i="1" s="1"/>
  <c r="T6402" i="1"/>
  <c r="U6402" i="1" s="1"/>
  <c r="T7106" i="1"/>
  <c r="U7106" i="1" s="1"/>
  <c r="T7618" i="1"/>
  <c r="U7618" i="1" s="1"/>
  <c r="T4303" i="1"/>
  <c r="U4303" i="1" s="1"/>
  <c r="T6287" i="1"/>
  <c r="U6287" i="1" s="1"/>
  <c r="T3814" i="1"/>
  <c r="U3814" i="1" s="1"/>
  <c r="T6182" i="1"/>
  <c r="U6182" i="1" s="1"/>
  <c r="T7462" i="1"/>
  <c r="U7462" i="1" s="1"/>
  <c r="T7654" i="1"/>
  <c r="U7654" i="1" s="1"/>
  <c r="T817" i="1"/>
  <c r="U817" i="1" s="1"/>
  <c r="T1814" i="1"/>
  <c r="U1814" i="1" s="1"/>
  <c r="T2582" i="1"/>
  <c r="U2582" i="1" s="1"/>
  <c r="T2966" i="1"/>
  <c r="U2966" i="1" s="1"/>
  <c r="T3542" i="1"/>
  <c r="U3542" i="1" s="1"/>
  <c r="T3734" i="1"/>
  <c r="U3734" i="1" s="1"/>
  <c r="T4118" i="1"/>
  <c r="U4118" i="1" s="1"/>
  <c r="T4182" i="1"/>
  <c r="U4182" i="1" s="1"/>
  <c r="T4566" i="1"/>
  <c r="U4566" i="1" s="1"/>
  <c r="T4822" i="1"/>
  <c r="U4822" i="1" s="1"/>
  <c r="T5078" i="1"/>
  <c r="U5078" i="1" s="1"/>
  <c r="T5334" i="1"/>
  <c r="U5334" i="1" s="1"/>
  <c r="T5590" i="1"/>
  <c r="U5590" i="1" s="1"/>
  <c r="T6614" i="1"/>
  <c r="U6614" i="1" s="1"/>
  <c r="T2219" i="1"/>
  <c r="U2219" i="1" s="1"/>
  <c r="T2218" i="1"/>
  <c r="U2218" i="1" s="1"/>
  <c r="T2538" i="1"/>
  <c r="U2538" i="1" s="1"/>
  <c r="T2794" i="1"/>
  <c r="U2794" i="1" s="1"/>
  <c r="T1343" i="1"/>
  <c r="U1343" i="1" s="1"/>
  <c r="T2431" i="1"/>
  <c r="U2431" i="1" s="1"/>
  <c r="T2751" i="1"/>
  <c r="U2751" i="1" s="1"/>
  <c r="T1022" i="1"/>
  <c r="U1022" i="1" s="1"/>
  <c r="T2494" i="1"/>
  <c r="U2494" i="1" s="1"/>
  <c r="T4606" i="1"/>
  <c r="U4606" i="1" s="1"/>
  <c r="T4862" i="1"/>
  <c r="U4862" i="1" s="1"/>
  <c r="T5118" i="1"/>
  <c r="U5118" i="1" s="1"/>
  <c r="T5374" i="1"/>
  <c r="U5374" i="1" s="1"/>
  <c r="T7422" i="1"/>
  <c r="U7422" i="1" s="1"/>
  <c r="T7486" i="1"/>
  <c r="U7486" i="1" s="1"/>
  <c r="T546" i="1"/>
  <c r="U546" i="1" s="1"/>
  <c r="T1299" i="1"/>
  <c r="U1299" i="1" s="1"/>
  <c r="T2323" i="1"/>
  <c r="U2323" i="1" s="1"/>
  <c r="T3539" i="1"/>
  <c r="U3539" i="1" s="1"/>
  <c r="T1186" i="1"/>
  <c r="U1186" i="1" s="1"/>
  <c r="T3426" i="1"/>
  <c r="U3426" i="1" s="1"/>
  <c r="T3682" i="1"/>
  <c r="U3682" i="1" s="1"/>
  <c r="T3938" i="1"/>
  <c r="U3938" i="1" s="1"/>
  <c r="T4194" i="1"/>
  <c r="U4194" i="1" s="1"/>
  <c r="T4450" i="1"/>
  <c r="U4450" i="1" s="1"/>
  <c r="T4706" i="1"/>
  <c r="U4706" i="1" s="1"/>
  <c r="T4898" i="1"/>
  <c r="U4898" i="1" s="1"/>
  <c r="T5410" i="1"/>
  <c r="U5410" i="1" s="1"/>
  <c r="T5538" i="1"/>
  <c r="U5538" i="1" s="1"/>
  <c r="T6050" i="1"/>
  <c r="U6050" i="1" s="1"/>
  <c r="T6562" i="1"/>
  <c r="U6562" i="1" s="1"/>
  <c r="T7458" i="1"/>
  <c r="U7458" i="1" s="1"/>
  <c r="T2423" i="1"/>
  <c r="U2423" i="1" s="1"/>
  <c r="T7335" i="1"/>
  <c r="U7335" i="1" s="1"/>
  <c r="T7527" i="1"/>
  <c r="U7527" i="1" s="1"/>
  <c r="T8103" i="1"/>
  <c r="U8103" i="1" s="1"/>
  <c r="T3900" i="1"/>
  <c r="U3900" i="1" s="1"/>
  <c r="T6012" i="1"/>
  <c r="U6012" i="1" s="1"/>
  <c r="T7993" i="1"/>
  <c r="U7993" i="1" s="1"/>
  <c r="T8249" i="1"/>
  <c r="U8249" i="1" s="1"/>
  <c r="T7877" i="1"/>
  <c r="U7877" i="1" s="1"/>
  <c r="T4459" i="1"/>
  <c r="U4459" i="1" s="1"/>
  <c r="T6507" i="1"/>
  <c r="U6507" i="1" s="1"/>
  <c r="T3584" i="1"/>
  <c r="U3584" i="1" s="1"/>
  <c r="T3968" i="1"/>
  <c r="U3968" i="1" s="1"/>
  <c r="T4608" i="1"/>
  <c r="U4608" i="1" s="1"/>
  <c r="T4800" i="1"/>
  <c r="U4800" i="1" s="1"/>
  <c r="T5952" i="1"/>
  <c r="U5952" i="1" s="1"/>
  <c r="T6016" i="1"/>
  <c r="U6016" i="1" s="1"/>
  <c r="T6848" i="1"/>
  <c r="U6848" i="1" s="1"/>
  <c r="T1085" i="1"/>
  <c r="U1085" i="1" s="1"/>
  <c r="T7501" i="1"/>
  <c r="U7501" i="1" s="1"/>
  <c r="T3887" i="1"/>
  <c r="U3887" i="1" s="1"/>
  <c r="T5935" i="1"/>
  <c r="U5935" i="1" s="1"/>
  <c r="T6831" i="1"/>
  <c r="U6831" i="1" s="1"/>
  <c r="T7172" i="1"/>
  <c r="U7172" i="1" s="1"/>
  <c r="T2893" i="1"/>
  <c r="U2893" i="1" s="1"/>
  <c r="T4941" i="1"/>
  <c r="U4941" i="1" s="1"/>
  <c r="T5249" i="1"/>
  <c r="U5249" i="1" s="1"/>
  <c r="T7524" i="1"/>
  <c r="U7524" i="1" s="1"/>
  <c r="T3843" i="1"/>
  <c r="U3843" i="1" s="1"/>
  <c r="T4547" i="1"/>
  <c r="U4547" i="1" s="1"/>
  <c r="T4867" i="1"/>
  <c r="U4867" i="1" s="1"/>
  <c r="T5699" i="1"/>
  <c r="U5699" i="1" s="1"/>
  <c r="T7491" i="1"/>
  <c r="U7491" i="1" s="1"/>
  <c r="T920" i="1"/>
  <c r="U920" i="1" s="1"/>
  <c r="T6936" i="1"/>
  <c r="U6936" i="1" s="1"/>
  <c r="T7064" i="1"/>
  <c r="U7064" i="1" s="1"/>
  <c r="T5533" i="1"/>
  <c r="U5533" i="1" s="1"/>
  <c r="T8280" i="1"/>
  <c r="U8280" i="1" s="1"/>
  <c r="T4357" i="1"/>
  <c r="U4357" i="1" s="1"/>
  <c r="T7701" i="1"/>
  <c r="U7701" i="1" s="1"/>
  <c r="T2166" i="1"/>
  <c r="U2166" i="1" s="1"/>
  <c r="T2230" i="1"/>
  <c r="U2230" i="1" s="1"/>
  <c r="T2294" i="1"/>
  <c r="U2294" i="1" s="1"/>
  <c r="T2358" i="1"/>
  <c r="U2358" i="1" s="1"/>
  <c r="T2422" i="1"/>
  <c r="U2422" i="1" s="1"/>
  <c r="T2742" i="1"/>
  <c r="U2742" i="1" s="1"/>
  <c r="T5622" i="1"/>
  <c r="U5622" i="1" s="1"/>
  <c r="T6326" i="1"/>
  <c r="U6326" i="1" s="1"/>
  <c r="T6646" i="1"/>
  <c r="U6646" i="1" s="1"/>
  <c r="T6902" i="1"/>
  <c r="U6902" i="1" s="1"/>
  <c r="T7734" i="1"/>
  <c r="U7734" i="1" s="1"/>
  <c r="T8246" i="1"/>
  <c r="U8246" i="1" s="1"/>
  <c r="T1290" i="1"/>
  <c r="U1290" i="1" s="1"/>
  <c r="T2890" i="1"/>
  <c r="U2890" i="1" s="1"/>
  <c r="T409" i="1"/>
  <c r="U409" i="1" s="1"/>
  <c r="T616" i="1"/>
  <c r="U616" i="1" s="1"/>
  <c r="T92" i="1"/>
  <c r="U92" i="1" s="1"/>
  <c r="T693" i="1"/>
  <c r="U693" i="1" s="1"/>
  <c r="T1382" i="1"/>
  <c r="U1382" i="1" s="1"/>
  <c r="T2214" i="1"/>
  <c r="U2214" i="1" s="1"/>
  <c r="T2278" i="1"/>
  <c r="U2278" i="1" s="1"/>
  <c r="T2342" i="1"/>
  <c r="U2342" i="1" s="1"/>
  <c r="T2406" i="1"/>
  <c r="U2406" i="1" s="1"/>
  <c r="T2662" i="1"/>
  <c r="U2662" i="1" s="1"/>
  <c r="T2790" i="1"/>
  <c r="U2790" i="1" s="1"/>
  <c r="T2854" i="1"/>
  <c r="U2854" i="1" s="1"/>
  <c r="T2982" i="1"/>
  <c r="U2982" i="1" s="1"/>
  <c r="T3238" i="1"/>
  <c r="U3238" i="1" s="1"/>
  <c r="T5670" i="1"/>
  <c r="U5670" i="1" s="1"/>
  <c r="T6694" i="1"/>
  <c r="U6694" i="1" s="1"/>
  <c r="T2554" i="1"/>
  <c r="U2554" i="1" s="1"/>
  <c r="T7738" i="1"/>
  <c r="U7738" i="1" s="1"/>
  <c r="T3279" i="1"/>
  <c r="U3279" i="1" s="1"/>
  <c r="T1166" i="1"/>
  <c r="U1166" i="1" s="1"/>
  <c r="T1294" i="1"/>
  <c r="U1294" i="1" s="1"/>
  <c r="T1614" i="1"/>
  <c r="U1614" i="1" s="1"/>
  <c r="T6222" i="1"/>
  <c r="U6222" i="1" s="1"/>
  <c r="T1635" i="1"/>
  <c r="U1635" i="1" s="1"/>
  <c r="T2211" i="1"/>
  <c r="U2211" i="1" s="1"/>
  <c r="T2787" i="1"/>
  <c r="U2787" i="1" s="1"/>
  <c r="T1138" i="1"/>
  <c r="U1138" i="1" s="1"/>
  <c r="T1266" i="1"/>
  <c r="U1266" i="1" s="1"/>
  <c r="T1394" i="1"/>
  <c r="U1394" i="1" s="1"/>
  <c r="T1586" i="1"/>
  <c r="U1586" i="1" s="1"/>
  <c r="T1650" i="1"/>
  <c r="U1650" i="1" s="1"/>
  <c r="T1714" i="1"/>
  <c r="U1714" i="1" s="1"/>
  <c r="T1778" i="1"/>
  <c r="U1778" i="1" s="1"/>
  <c r="T1842" i="1"/>
  <c r="U1842" i="1" s="1"/>
  <c r="T1906" i="1"/>
  <c r="U1906" i="1" s="1"/>
  <c r="T1970" i="1"/>
  <c r="U1970" i="1" s="1"/>
  <c r="T2034" i="1"/>
  <c r="U2034" i="1" s="1"/>
  <c r="T2098" i="1"/>
  <c r="U2098" i="1" s="1"/>
  <c r="T2162" i="1"/>
  <c r="U2162" i="1" s="1"/>
  <c r="T2226" i="1"/>
  <c r="U2226" i="1" s="1"/>
  <c r="T2290" i="1"/>
  <c r="U2290" i="1" s="1"/>
  <c r="T2354" i="1"/>
  <c r="U2354" i="1" s="1"/>
  <c r="T2418" i="1"/>
  <c r="U2418" i="1" s="1"/>
  <c r="T4850" i="1"/>
  <c r="U4850" i="1" s="1"/>
  <c r="T5106" i="1"/>
  <c r="U5106" i="1" s="1"/>
  <c r="T5362" i="1"/>
  <c r="U5362" i="1" s="1"/>
  <c r="T5938" i="1"/>
  <c r="U5938" i="1" s="1"/>
  <c r="T6962" i="1"/>
  <c r="U6962" i="1" s="1"/>
  <c r="T522" i="1"/>
  <c r="U522" i="1" s="1"/>
  <c r="T4279" i="1"/>
  <c r="U4279" i="1" s="1"/>
  <c r="T6903" i="1"/>
  <c r="U6903" i="1" s="1"/>
  <c r="T8247" i="1"/>
  <c r="U8247" i="1" s="1"/>
  <c r="T2892" i="1"/>
  <c r="U2892" i="1" s="1"/>
  <c r="T4172" i="1"/>
  <c r="U4172" i="1" s="1"/>
  <c r="T5196" i="1"/>
  <c r="U5196" i="1" s="1"/>
  <c r="T6476" i="1"/>
  <c r="U6476" i="1" s="1"/>
  <c r="T6924" i="1"/>
  <c r="U6924" i="1" s="1"/>
  <c r="T7180" i="1"/>
  <c r="U7180" i="1" s="1"/>
  <c r="T1237" i="1"/>
  <c r="U1237" i="1" s="1"/>
  <c r="T2261" i="1"/>
  <c r="U2261" i="1" s="1"/>
  <c r="T4053" i="1"/>
  <c r="U4053" i="1" s="1"/>
  <c r="T5077" i="1"/>
  <c r="U5077" i="1" s="1"/>
  <c r="T6101" i="1"/>
  <c r="U6101" i="1" s="1"/>
  <c r="T7125" i="1"/>
  <c r="U7125" i="1" s="1"/>
  <c r="T8308" i="1"/>
  <c r="U8308" i="1" s="1"/>
  <c r="T8061" i="1"/>
  <c r="U8061" i="1" s="1"/>
  <c r="T3536" i="1"/>
  <c r="U3536" i="1" s="1"/>
  <c r="T3728" i="1"/>
  <c r="U3728" i="1" s="1"/>
  <c r="T4432" i="1"/>
  <c r="U4432" i="1" s="1"/>
  <c r="T4752" i="1"/>
  <c r="U4752" i="1" s="1"/>
  <c r="T5584" i="1"/>
  <c r="U5584" i="1" s="1"/>
  <c r="T5840" i="1"/>
  <c r="U5840" i="1" s="1"/>
  <c r="T6096" i="1"/>
  <c r="U6096" i="1" s="1"/>
  <c r="T6352" i="1"/>
  <c r="U6352" i="1" s="1"/>
  <c r="T6608" i="1"/>
  <c r="U6608" i="1" s="1"/>
  <c r="T6864" i="1"/>
  <c r="U6864" i="1" s="1"/>
  <c r="T6928" i="1"/>
  <c r="U6928" i="1" s="1"/>
  <c r="T5503" i="1"/>
  <c r="U5503" i="1" s="1"/>
  <c r="T5887" i="1"/>
  <c r="U5887" i="1" s="1"/>
  <c r="T6271" i="1"/>
  <c r="U6271" i="1" s="1"/>
  <c r="T7679" i="1"/>
  <c r="U7679" i="1" s="1"/>
  <c r="T7871" i="1"/>
  <c r="U7871" i="1" s="1"/>
  <c r="T8127" i="1"/>
  <c r="U8127" i="1" s="1"/>
  <c r="T5460" i="1"/>
  <c r="U5460" i="1" s="1"/>
  <c r="T5524" i="1"/>
  <c r="U5524" i="1" s="1"/>
  <c r="T5716" i="1"/>
  <c r="U5716" i="1" s="1"/>
  <c r="T5780" i="1"/>
  <c r="U5780" i="1" s="1"/>
  <c r="T5972" i="1"/>
  <c r="U5972" i="1" s="1"/>
  <c r="T6036" i="1"/>
  <c r="U6036" i="1" s="1"/>
  <c r="T6228" i="1"/>
  <c r="U6228" i="1" s="1"/>
  <c r="T6292" i="1"/>
  <c r="U6292" i="1" s="1"/>
  <c r="T6484" i="1"/>
  <c r="U6484" i="1" s="1"/>
  <c r="T6548" i="1"/>
  <c r="U6548" i="1" s="1"/>
  <c r="T6740" i="1"/>
  <c r="U6740" i="1" s="1"/>
  <c r="T6804" i="1"/>
  <c r="U6804" i="1" s="1"/>
  <c r="T22" i="1"/>
  <c r="U22" i="1" s="1"/>
  <c r="T909" i="1"/>
  <c r="U909" i="1" s="1"/>
  <c r="T2497" i="1"/>
  <c r="U2497" i="1" s="1"/>
  <c r="T1013" i="1"/>
  <c r="U1013" i="1" s="1"/>
  <c r="T2549" i="1"/>
  <c r="U2549" i="1" s="1"/>
  <c r="T7428" i="1"/>
  <c r="U7428" i="1" s="1"/>
  <c r="T7940" i="1"/>
  <c r="U7940" i="1" s="1"/>
  <c r="T4435" i="1"/>
  <c r="U4435" i="1" s="1"/>
  <c r="T5395" i="1"/>
  <c r="U5395" i="1" s="1"/>
  <c r="T6035" i="1"/>
  <c r="U6035" i="1" s="1"/>
  <c r="T6291" i="1"/>
  <c r="U6291" i="1" s="1"/>
  <c r="T6867" i="1"/>
  <c r="U6867" i="1" s="1"/>
  <c r="T4008" i="1"/>
  <c r="U4008" i="1" s="1"/>
  <c r="T6120" i="1"/>
  <c r="U6120" i="1" s="1"/>
  <c r="T1245" i="1"/>
  <c r="U1245" i="1" s="1"/>
  <c r="T7288" i="1"/>
  <c r="U7288" i="1" s="1"/>
  <c r="T7416" i="1"/>
  <c r="U7416" i="1" s="1"/>
  <c r="T7544" i="1"/>
  <c r="U7544" i="1" s="1"/>
  <c r="T7672" i="1"/>
  <c r="U7672" i="1" s="1"/>
  <c r="T3345" i="1"/>
  <c r="U3345" i="1" s="1"/>
  <c r="T8285" i="1"/>
  <c r="U8285" i="1" s="1"/>
  <c r="T8229" i="1"/>
  <c r="U8229" i="1" s="1"/>
  <c r="T678" i="1"/>
  <c r="U678" i="1" s="1"/>
  <c r="T4636" i="1"/>
  <c r="U4636" i="1" s="1"/>
  <c r="T5148" i="1"/>
  <c r="U5148" i="1" s="1"/>
  <c r="T5724" i="1"/>
  <c r="U5724" i="1" s="1"/>
  <c r="T6748" i="1"/>
  <c r="U6748" i="1" s="1"/>
  <c r="T7052" i="1"/>
  <c r="U7052" i="1" s="1"/>
  <c r="T1522" i="1"/>
  <c r="U1522" i="1" s="1"/>
  <c r="T1922" i="1"/>
  <c r="U1922" i="1" s="1"/>
  <c r="T2050" i="1"/>
  <c r="U2050" i="1" s="1"/>
  <c r="T2178" i="1"/>
  <c r="U2178" i="1" s="1"/>
  <c r="T2306" i="1"/>
  <c r="U2306" i="1" s="1"/>
  <c r="T5894" i="1"/>
  <c r="U5894" i="1" s="1"/>
  <c r="T5142" i="1"/>
  <c r="U5142" i="1" s="1"/>
  <c r="T4630" i="1"/>
  <c r="U4630" i="1" s="1"/>
  <c r="T3878" i="1"/>
  <c r="U3878" i="1" s="1"/>
  <c r="T3110" i="1"/>
  <c r="U3110" i="1" s="1"/>
  <c r="T1782" i="1"/>
  <c r="U1782" i="1" s="1"/>
  <c r="T1174" i="1"/>
  <c r="U1174" i="1" s="1"/>
  <c r="T4214" i="1"/>
  <c r="U4214" i="1" s="1"/>
  <c r="T2498" i="1"/>
  <c r="U2498" i="1" s="1"/>
  <c r="T3348" i="1"/>
  <c r="U3348" i="1" s="1"/>
  <c r="T6790" i="1"/>
  <c r="U6790" i="1" s="1"/>
  <c r="T2974" i="1"/>
  <c r="U2974" i="1" s="1"/>
  <c r="T2726" i="1"/>
  <c r="U2726" i="1" s="1"/>
  <c r="T2030" i="1"/>
  <c r="U2030" i="1" s="1"/>
  <c r="T1502" i="1"/>
  <c r="U1502" i="1" s="1"/>
  <c r="T258" i="1"/>
  <c r="U258" i="1" s="1"/>
  <c r="T4211" i="1"/>
  <c r="U4211" i="1" s="1"/>
  <c r="T5439" i="1"/>
  <c r="U5439" i="1" s="1"/>
  <c r="T2227" i="1"/>
  <c r="U2227" i="1" s="1"/>
  <c r="T5491" i="1"/>
  <c r="U5491" i="1" s="1"/>
  <c r="T6738" i="1"/>
  <c r="U6738" i="1" s="1"/>
  <c r="T5714" i="1"/>
  <c r="U5714" i="1" s="1"/>
  <c r="T5042" i="1"/>
  <c r="U5042" i="1" s="1"/>
  <c r="T7103" i="1"/>
  <c r="U7103" i="1" s="1"/>
  <c r="T5155" i="1"/>
  <c r="U5155" i="1" s="1"/>
  <c r="T3075" i="1"/>
  <c r="U3075" i="1" s="1"/>
  <c r="T4514" i="1"/>
  <c r="U4514" i="1" s="1"/>
  <c r="T4002" i="1"/>
  <c r="U4002" i="1" s="1"/>
  <c r="T3490" i="1"/>
  <c r="U3490" i="1" s="1"/>
  <c r="T1599" i="1"/>
  <c r="U1599" i="1" s="1"/>
  <c r="T6259" i="1"/>
  <c r="U6259" i="1" s="1"/>
  <c r="T6966" i="1"/>
  <c r="U6966" i="1" s="1"/>
  <c r="T6721" i="1"/>
  <c r="U6721" i="1" s="1"/>
  <c r="T3521" i="1"/>
  <c r="U3521" i="1" s="1"/>
  <c r="T3218" i="1"/>
  <c r="U3218" i="1" s="1"/>
  <c r="T2049" i="1"/>
  <c r="U2049" i="1" s="1"/>
  <c r="T6692" i="1"/>
  <c r="U6692" i="1" s="1"/>
  <c r="T227" i="1"/>
  <c r="U227" i="1" s="1"/>
  <c r="T7006" i="1"/>
  <c r="U7006" i="1" s="1"/>
  <c r="T5982" i="1"/>
  <c r="U5982" i="1" s="1"/>
  <c r="T5182" i="1"/>
  <c r="U5182" i="1" s="1"/>
  <c r="T4670" i="1"/>
  <c r="U4670" i="1" s="1"/>
  <c r="T6438" i="1"/>
  <c r="U6438" i="1" s="1"/>
  <c r="T7314" i="1"/>
  <c r="U7314" i="1" s="1"/>
  <c r="T5474" i="1"/>
  <c r="U5474" i="1" s="1"/>
  <c r="T3742" i="1"/>
  <c r="U3742" i="1" s="1"/>
  <c r="T724" i="1"/>
  <c r="U724" i="1" s="1"/>
  <c r="T4327" i="1"/>
  <c r="U4327" i="1" s="1"/>
  <c r="T317" i="1"/>
  <c r="U317" i="1" s="1"/>
  <c r="T1045" i="1"/>
  <c r="U1045" i="1" s="1"/>
  <c r="T141" i="1"/>
  <c r="U141" i="1" s="1"/>
  <c r="T3472" i="1"/>
  <c r="U3472" i="1" s="1"/>
  <c r="T8387" i="1"/>
  <c r="U8387" i="1" s="1"/>
  <c r="T5251" i="1"/>
  <c r="U5251" i="1" s="1"/>
  <c r="T8286" i="1"/>
  <c r="U8286" i="1" s="1"/>
  <c r="T5934" i="1"/>
  <c r="U5934" i="1" s="1"/>
  <c r="T1811" i="1"/>
  <c r="U1811" i="1" s="1"/>
  <c r="T7573" i="1"/>
  <c r="U7573" i="1" s="1"/>
  <c r="T2757" i="1"/>
  <c r="U2757" i="1" s="1"/>
  <c r="T4856" i="1"/>
  <c r="U4856" i="1" s="1"/>
  <c r="T4232" i="1"/>
  <c r="U4232" i="1" s="1"/>
  <c r="T1026" i="1"/>
  <c r="U1026" i="1" s="1"/>
  <c r="T131" i="1"/>
  <c r="U131" i="1" s="1"/>
  <c r="T6092" i="1"/>
  <c r="U6092" i="1" s="1"/>
  <c r="T7677" i="1"/>
  <c r="U7677" i="1" s="1"/>
  <c r="T4821" i="1"/>
  <c r="U4821" i="1" s="1"/>
  <c r="T100" i="1"/>
  <c r="U100" i="1" s="1"/>
  <c r="T484" i="1"/>
  <c r="U484" i="1" s="1"/>
  <c r="T612" i="1"/>
  <c r="U612" i="1" s="1"/>
  <c r="T676" i="1"/>
  <c r="U676" i="1" s="1"/>
  <c r="T41" i="1"/>
  <c r="U41" i="1" s="1"/>
  <c r="T489" i="1"/>
  <c r="U489" i="1" s="1"/>
  <c r="T681" i="1"/>
  <c r="U681" i="1" s="1"/>
  <c r="T745" i="1"/>
  <c r="U745" i="1" s="1"/>
  <c r="T343" i="1"/>
  <c r="U343" i="1" s="1"/>
  <c r="T599" i="1"/>
  <c r="U599" i="1" s="1"/>
  <c r="T120" i="1"/>
  <c r="U120" i="1" s="1"/>
  <c r="T184" i="1"/>
  <c r="U184" i="1" s="1"/>
  <c r="T632" i="1"/>
  <c r="U632" i="1" s="1"/>
  <c r="T696" i="1"/>
  <c r="U696" i="1" s="1"/>
  <c r="T381" i="1"/>
  <c r="U381" i="1" s="1"/>
  <c r="T573" i="1"/>
  <c r="U573" i="1" s="1"/>
  <c r="T765" i="1"/>
  <c r="U765" i="1" s="1"/>
  <c r="T383" i="1"/>
  <c r="U383" i="1" s="1"/>
  <c r="T834" i="1"/>
  <c r="U834" i="1" s="1"/>
  <c r="T44" i="1"/>
  <c r="U44" i="1" s="1"/>
  <c r="T300" i="1"/>
  <c r="U300" i="1" s="1"/>
  <c r="T364" i="1"/>
  <c r="U364" i="1" s="1"/>
  <c r="T556" i="1"/>
  <c r="U556" i="1" s="1"/>
  <c r="T49" i="1"/>
  <c r="U49" i="1" s="1"/>
  <c r="T241" i="1"/>
  <c r="U241" i="1" s="1"/>
  <c r="T305" i="1"/>
  <c r="U305" i="1" s="1"/>
  <c r="T369" i="1"/>
  <c r="U369" i="1" s="1"/>
  <c r="T625" i="1"/>
  <c r="U625" i="1" s="1"/>
  <c r="T753" i="1"/>
  <c r="U753" i="1" s="1"/>
  <c r="T231" i="1"/>
  <c r="U231" i="1" s="1"/>
  <c r="T64" i="1"/>
  <c r="U64" i="1" s="1"/>
  <c r="T128" i="1"/>
  <c r="U128" i="1" s="1"/>
  <c r="T448" i="1"/>
  <c r="U448" i="1" s="1"/>
  <c r="T576" i="1"/>
  <c r="U576" i="1" s="1"/>
  <c r="T133" i="1"/>
  <c r="U133" i="1" s="1"/>
  <c r="T517" i="1"/>
  <c r="U517" i="1" s="1"/>
  <c r="T581" i="1"/>
  <c r="U581" i="1" s="1"/>
  <c r="T15" i="1"/>
  <c r="U15" i="1" s="1"/>
  <c r="T399" i="1"/>
  <c r="U399" i="1" s="1"/>
  <c r="T778" i="1"/>
  <c r="U778" i="1" s="1"/>
  <c r="T902" i="1"/>
  <c r="U902" i="1" s="1"/>
  <c r="T1078" i="1"/>
  <c r="U1078" i="1" s="1"/>
  <c r="T1206" i="1"/>
  <c r="U1206" i="1" s="1"/>
  <c r="T1270" i="1"/>
  <c r="U1270" i="1" s="1"/>
  <c r="T1846" i="1"/>
  <c r="U1846" i="1" s="1"/>
  <c r="T1910" i="1"/>
  <c r="U1910" i="1" s="1"/>
  <c r="T2102" i="1"/>
  <c r="U2102" i="1" s="1"/>
  <c r="T2550" i="1"/>
  <c r="U2550" i="1" s="1"/>
  <c r="T3318" i="1"/>
  <c r="U3318" i="1" s="1"/>
  <c r="T3638" i="1"/>
  <c r="U3638" i="1" s="1"/>
  <c r="T3894" i="1"/>
  <c r="U3894" i="1" s="1"/>
  <c r="T4342" i="1"/>
  <c r="U4342" i="1" s="1"/>
  <c r="T4406" i="1"/>
  <c r="U4406" i="1" s="1"/>
  <c r="T4662" i="1"/>
  <c r="U4662" i="1" s="1"/>
  <c r="T4726" i="1"/>
  <c r="U4726" i="1" s="1"/>
  <c r="T4918" i="1"/>
  <c r="U4918" i="1" s="1"/>
  <c r="T4982" i="1"/>
  <c r="U4982" i="1" s="1"/>
  <c r="T5174" i="1"/>
  <c r="U5174" i="1" s="1"/>
  <c r="T5238" i="1"/>
  <c r="U5238" i="1" s="1"/>
  <c r="T5814" i="1"/>
  <c r="U5814" i="1" s="1"/>
  <c r="T5942" i="1"/>
  <c r="U5942" i="1" s="1"/>
  <c r="T6070" i="1"/>
  <c r="U6070" i="1" s="1"/>
  <c r="T6134" i="1"/>
  <c r="U6134" i="1" s="1"/>
  <c r="T6262" i="1"/>
  <c r="U6262" i="1" s="1"/>
  <c r="T6838" i="1"/>
  <c r="U6838" i="1" s="1"/>
  <c r="T7030" i="1"/>
  <c r="U7030" i="1" s="1"/>
  <c r="T7158" i="1"/>
  <c r="U7158" i="1" s="1"/>
  <c r="T7222" i="1"/>
  <c r="U7222" i="1" s="1"/>
  <c r="T7478" i="1"/>
  <c r="U7478" i="1" s="1"/>
  <c r="T7542" i="1"/>
  <c r="U7542" i="1" s="1"/>
  <c r="T7862" i="1"/>
  <c r="U7862" i="1" s="1"/>
  <c r="T7926" i="1"/>
  <c r="U7926" i="1" s="1"/>
  <c r="T7990" i="1"/>
  <c r="U7990" i="1" s="1"/>
  <c r="T8118" i="1"/>
  <c r="U8118" i="1" s="1"/>
  <c r="T8182" i="1"/>
  <c r="U8182" i="1" s="1"/>
  <c r="T8374" i="1"/>
  <c r="U8374" i="1" s="1"/>
  <c r="T8438" i="1"/>
  <c r="U8438" i="1" s="1"/>
  <c r="T146" i="1"/>
  <c r="U146" i="1" s="1"/>
  <c r="T274" i="1"/>
  <c r="U274" i="1" s="1"/>
  <c r="T402" i="1"/>
  <c r="U402" i="1" s="1"/>
  <c r="T907" i="1"/>
  <c r="U907" i="1" s="1"/>
  <c r="T1099" i="1"/>
  <c r="U1099" i="1" s="1"/>
  <c r="T1163" i="1"/>
  <c r="U1163" i="1" s="1"/>
  <c r="T1291" i="1"/>
  <c r="U1291" i="1" s="1"/>
  <c r="T1611" i="1"/>
  <c r="U1611" i="1" s="1"/>
  <c r="T1803" i="1"/>
  <c r="U1803" i="1" s="1"/>
  <c r="T1931" i="1"/>
  <c r="U1931" i="1" s="1"/>
  <c r="T1995" i="1"/>
  <c r="U1995" i="1" s="1"/>
  <c r="T2315" i="1"/>
  <c r="U2315" i="1" s="1"/>
  <c r="T2699" i="1"/>
  <c r="U2699" i="1" s="1"/>
  <c r="T2763" i="1"/>
  <c r="U2763" i="1" s="1"/>
  <c r="T2827" i="1"/>
  <c r="U2827" i="1" s="1"/>
  <c r="T2891" i="1"/>
  <c r="U2891" i="1" s="1"/>
  <c r="T3019" i="1"/>
  <c r="U3019" i="1" s="1"/>
  <c r="T3275" i="1"/>
  <c r="U3275" i="1" s="1"/>
  <c r="T3467" i="1"/>
  <c r="U3467" i="1" s="1"/>
  <c r="T3531" i="1"/>
  <c r="U3531" i="1" s="1"/>
  <c r="T3595" i="1"/>
  <c r="U3595" i="1" s="1"/>
  <c r="T942" i="1"/>
  <c r="U942" i="1" s="1"/>
  <c r="T1034" i="1"/>
  <c r="U1034" i="1" s="1"/>
  <c r="T1226" i="1"/>
  <c r="U1226" i="1" s="1"/>
  <c r="T1354" i="1"/>
  <c r="U1354" i="1" s="1"/>
  <c r="T1418" i="1"/>
  <c r="U1418" i="1" s="1"/>
  <c r="T1610" i="1"/>
  <c r="U1610" i="1" s="1"/>
  <c r="T1674" i="1"/>
  <c r="U1674" i="1" s="1"/>
  <c r="T1994" i="1"/>
  <c r="U1994" i="1" s="1"/>
  <c r="T2250" i="1"/>
  <c r="U2250" i="1" s="1"/>
  <c r="T2506" i="1"/>
  <c r="U2506" i="1" s="1"/>
  <c r="T2634" i="1"/>
  <c r="U2634" i="1" s="1"/>
  <c r="T3018" i="1"/>
  <c r="U3018" i="1" s="1"/>
  <c r="T3274" i="1"/>
  <c r="U3274" i="1" s="1"/>
  <c r="T3530" i="1"/>
  <c r="U3530" i="1" s="1"/>
  <c r="T3786" i="1"/>
  <c r="U3786" i="1" s="1"/>
  <c r="T4042" i="1"/>
  <c r="U4042" i="1" s="1"/>
  <c r="T4298" i="1"/>
  <c r="U4298" i="1" s="1"/>
  <c r="T4362" i="1"/>
  <c r="U4362" i="1" s="1"/>
  <c r="T4554" i="1"/>
  <c r="U4554" i="1" s="1"/>
  <c r="T4810" i="1"/>
  <c r="U4810" i="1" s="1"/>
  <c r="T5066" i="1"/>
  <c r="U5066" i="1" s="1"/>
  <c r="T5322" i="1"/>
  <c r="U5322" i="1" s="1"/>
  <c r="T5578" i="1"/>
  <c r="U5578" i="1" s="1"/>
  <c r="T5834" i="1"/>
  <c r="U5834" i="1" s="1"/>
  <c r="T6090" i="1"/>
  <c r="U6090" i="1" s="1"/>
  <c r="T6282" i="1"/>
  <c r="U6282" i="1" s="1"/>
  <c r="T6346" i="1"/>
  <c r="U6346" i="1" s="1"/>
  <c r="T6538" i="1"/>
  <c r="U6538" i="1" s="1"/>
  <c r="T6602" i="1"/>
  <c r="U6602" i="1" s="1"/>
  <c r="T2783" i="1"/>
  <c r="U2783" i="1" s="1"/>
  <c r="T1566" i="1"/>
  <c r="U1566" i="1" s="1"/>
  <c r="T2142" i="1"/>
  <c r="U2142" i="1" s="1"/>
  <c r="T3806" i="1"/>
  <c r="U3806" i="1" s="1"/>
  <c r="T5598" i="1"/>
  <c r="U5598" i="1" s="1"/>
  <c r="T6110" i="1"/>
  <c r="U6110" i="1" s="1"/>
  <c r="T6622" i="1"/>
  <c r="U6622" i="1" s="1"/>
  <c r="T7134" i="1"/>
  <c r="U7134" i="1" s="1"/>
  <c r="T7838" i="1"/>
  <c r="U7838" i="1" s="1"/>
  <c r="T8094" i="1"/>
  <c r="U8094" i="1" s="1"/>
  <c r="T8350" i="1"/>
  <c r="U8350" i="1" s="1"/>
  <c r="T354" i="1"/>
  <c r="U354" i="1" s="1"/>
  <c r="T738" i="1"/>
  <c r="U738" i="1" s="1"/>
  <c r="T1587" i="1"/>
  <c r="U1587" i="1" s="1"/>
  <c r="T2483" i="1"/>
  <c r="U2483" i="1" s="1"/>
  <c r="T2739" i="1"/>
  <c r="U2739" i="1" s="1"/>
  <c r="T1090" i="1"/>
  <c r="U1090" i="1" s="1"/>
  <c r="T1730" i="1"/>
  <c r="U1730" i="1" s="1"/>
  <c r="T1794" i="1"/>
  <c r="U1794" i="1" s="1"/>
  <c r="T1858" i="1"/>
  <c r="U1858" i="1" s="1"/>
  <c r="T2370" i="1"/>
  <c r="U2370" i="1" s="1"/>
  <c r="T2754" i="1"/>
  <c r="U2754" i="1" s="1"/>
  <c r="T2946" i="1"/>
  <c r="U2946" i="1" s="1"/>
  <c r="T5826" i="1"/>
  <c r="U5826" i="1" s="1"/>
  <c r="T6850" i="1"/>
  <c r="U6850" i="1" s="1"/>
  <c r="T7362" i="1"/>
  <c r="U7362" i="1" s="1"/>
  <c r="T4999" i="1"/>
  <c r="U4999" i="1" s="1"/>
  <c r="T6727" i="1"/>
  <c r="U6727" i="1" s="1"/>
  <c r="T988" i="1"/>
  <c r="U988" i="1" s="1"/>
  <c r="T3804" i="1"/>
  <c r="U3804" i="1" s="1"/>
  <c r="T4572" i="1"/>
  <c r="U4572" i="1" s="1"/>
  <c r="T4828" i="1"/>
  <c r="U4828" i="1" s="1"/>
  <c r="T4892" i="1"/>
  <c r="U4892" i="1" s="1"/>
  <c r="T5084" i="1"/>
  <c r="U5084" i="1" s="1"/>
  <c r="T5340" i="1"/>
  <c r="U5340" i="1" s="1"/>
  <c r="T5660" i="1"/>
  <c r="U5660" i="1" s="1"/>
  <c r="T5916" i="1"/>
  <c r="U5916" i="1" s="1"/>
  <c r="T5980" i="1"/>
  <c r="U5980" i="1" s="1"/>
  <c r="T6172" i="1"/>
  <c r="U6172" i="1" s="1"/>
  <c r="T6236" i="1"/>
  <c r="U6236" i="1" s="1"/>
  <c r="T6428" i="1"/>
  <c r="U6428" i="1" s="1"/>
  <c r="T6684" i="1"/>
  <c r="U6684" i="1" s="1"/>
  <c r="T6940" i="1"/>
  <c r="U6940" i="1" s="1"/>
  <c r="T86" i="1"/>
  <c r="U86" i="1" s="1"/>
  <c r="T598" i="1"/>
  <c r="U598" i="1" s="1"/>
  <c r="T7776" i="1"/>
  <c r="U7776" i="1" s="1"/>
  <c r="T7929" i="1"/>
  <c r="U7929" i="1" s="1"/>
  <c r="T8441" i="1"/>
  <c r="U8441" i="1" s="1"/>
  <c r="T1913" i="1"/>
  <c r="U1913" i="1" s="1"/>
  <c r="T2937" i="1"/>
  <c r="U2937" i="1" s="1"/>
  <c r="T3961" i="1"/>
  <c r="U3961" i="1" s="1"/>
  <c r="T4985" i="1"/>
  <c r="U4985" i="1" s="1"/>
  <c r="T6009" i="1"/>
  <c r="U6009" i="1" s="1"/>
  <c r="T7033" i="1"/>
  <c r="U7033" i="1" s="1"/>
  <c r="T3872" i="1"/>
  <c r="U3872" i="1" s="1"/>
  <c r="T5664" i="1"/>
  <c r="U5664" i="1" s="1"/>
  <c r="T5920" i="1"/>
  <c r="U5920" i="1" s="1"/>
  <c r="T6432" i="1"/>
  <c r="U6432" i="1" s="1"/>
  <c r="T6688" i="1"/>
  <c r="U6688" i="1" s="1"/>
  <c r="T6944" i="1"/>
  <c r="U6944" i="1" s="1"/>
  <c r="T957" i="1"/>
  <c r="U957" i="1" s="1"/>
  <c r="T1725" i="1"/>
  <c r="U1725" i="1" s="1"/>
  <c r="T2749" i="1"/>
  <c r="U2749" i="1" s="1"/>
  <c r="T3773" i="1"/>
  <c r="U3773" i="1" s="1"/>
  <c r="T4797" i="1"/>
  <c r="U4797" i="1" s="1"/>
  <c r="T5821" i="1"/>
  <c r="U5821" i="1" s="1"/>
  <c r="T6845" i="1"/>
  <c r="U6845" i="1" s="1"/>
  <c r="T5327" i="1"/>
  <c r="U5327" i="1" s="1"/>
  <c r="T7311" i="1"/>
  <c r="U7311" i="1" s="1"/>
  <c r="T323" i="1"/>
  <c r="U323" i="1" s="1"/>
  <c r="T3300" i="1"/>
  <c r="U3300" i="1" s="1"/>
  <c r="T3492" i="1"/>
  <c r="U3492" i="1" s="1"/>
  <c r="T5348" i="1"/>
  <c r="U5348" i="1" s="1"/>
  <c r="T5924" i="1"/>
  <c r="U5924" i="1" s="1"/>
  <c r="T7012" i="1"/>
  <c r="U7012" i="1" s="1"/>
  <c r="T1229" i="1"/>
  <c r="U1229" i="1" s="1"/>
  <c r="T7664" i="1"/>
  <c r="U7664" i="1" s="1"/>
  <c r="T766" i="1"/>
  <c r="U766" i="1" s="1"/>
  <c r="T2305" i="1"/>
  <c r="U2305" i="1" s="1"/>
  <c r="T1077" i="1"/>
  <c r="U1077" i="1" s="1"/>
  <c r="T5173" i="1"/>
  <c r="U5173" i="1" s="1"/>
  <c r="T3939" i="1"/>
  <c r="U3939" i="1" s="1"/>
  <c r="T5475" i="1"/>
  <c r="U5475" i="1" s="1"/>
  <c r="T5603" i="1"/>
  <c r="U5603" i="1" s="1"/>
  <c r="T6883" i="1"/>
  <c r="U6883" i="1" s="1"/>
  <c r="T7331" i="1"/>
  <c r="U7331" i="1" s="1"/>
  <c r="T8355" i="1"/>
  <c r="U8355" i="1" s="1"/>
  <c r="T3512" i="1"/>
  <c r="U3512" i="1" s="1"/>
  <c r="T4280" i="1"/>
  <c r="U4280" i="1" s="1"/>
  <c r="T5112" i="1"/>
  <c r="U5112" i="1" s="1"/>
  <c r="T5560" i="1"/>
  <c r="U5560" i="1" s="1"/>
  <c r="T5624" i="1"/>
  <c r="U5624" i="1" s="1"/>
  <c r="T5816" i="1"/>
  <c r="U5816" i="1" s="1"/>
  <c r="T5880" i="1"/>
  <c r="U5880" i="1" s="1"/>
  <c r="T6072" i="1"/>
  <c r="U6072" i="1" s="1"/>
  <c r="T6136" i="1"/>
  <c r="U6136" i="1" s="1"/>
  <c r="T6328" i="1"/>
  <c r="U6328" i="1" s="1"/>
  <c r="T6392" i="1"/>
  <c r="U6392" i="1" s="1"/>
  <c r="T6584" i="1"/>
  <c r="U6584" i="1" s="1"/>
  <c r="T6648" i="1"/>
  <c r="U6648" i="1" s="1"/>
  <c r="T6840" i="1"/>
  <c r="U6840" i="1" s="1"/>
  <c r="T6904" i="1"/>
  <c r="U6904" i="1" s="1"/>
  <c r="T7032" i="1"/>
  <c r="U7032" i="1" s="1"/>
  <c r="T7160" i="1"/>
  <c r="U7160" i="1" s="1"/>
  <c r="T5149" i="1"/>
  <c r="U5149" i="1" s="1"/>
  <c r="T7957" i="1"/>
  <c r="U7957" i="1" s="1"/>
  <c r="T550" i="1"/>
  <c r="U550" i="1" s="1"/>
  <c r="T4508" i="1"/>
  <c r="U4508" i="1" s="1"/>
  <c r="T5020" i="1"/>
  <c r="U5020" i="1" s="1"/>
  <c r="T5596" i="1"/>
  <c r="U5596" i="1" s="1"/>
  <c r="T6108" i="1"/>
  <c r="U6108" i="1" s="1"/>
  <c r="T6620" i="1"/>
  <c r="U6620" i="1" s="1"/>
  <c r="T6988" i="1"/>
  <c r="U6988" i="1" s="1"/>
  <c r="T7801" i="1"/>
  <c r="U7801" i="1" s="1"/>
  <c r="T8313" i="1"/>
  <c r="U8313" i="1" s="1"/>
  <c r="T1330" i="1"/>
  <c r="U1330" i="1" s="1"/>
  <c r="T1490" i="1"/>
  <c r="U1490" i="1" s="1"/>
  <c r="T1618" i="1"/>
  <c r="U1618" i="1" s="1"/>
  <c r="T1762" i="1"/>
  <c r="U1762" i="1" s="1"/>
  <c r="T1890" i="1"/>
  <c r="U1890" i="1" s="1"/>
  <c r="T2018" i="1"/>
  <c r="U2018" i="1" s="1"/>
  <c r="T2146" i="1"/>
  <c r="U2146" i="1" s="1"/>
  <c r="T2274" i="1"/>
  <c r="U2274" i="1" s="1"/>
  <c r="T2402" i="1"/>
  <c r="U2402" i="1" s="1"/>
  <c r="T2834" i="1"/>
  <c r="U2834" i="1" s="1"/>
  <c r="T5488" i="1"/>
  <c r="U5488" i="1" s="1"/>
  <c r="T6000" i="1"/>
  <c r="U6000" i="1" s="1"/>
  <c r="T6592" i="1"/>
  <c r="U6592" i="1" s="1"/>
  <c r="T177" i="1"/>
  <c r="U177" i="1" s="1"/>
  <c r="T8221" i="1"/>
  <c r="U8221" i="1" s="1"/>
  <c r="T2246" i="1"/>
  <c r="U2246" i="1" s="1"/>
  <c r="T2374" i="1"/>
  <c r="U2374" i="1" s="1"/>
  <c r="T2630" i="1"/>
  <c r="U2630" i="1" s="1"/>
  <c r="T2998" i="1"/>
  <c r="U2998" i="1" s="1"/>
  <c r="T5908" i="1"/>
  <c r="U5908" i="1" s="1"/>
  <c r="T6420" i="1"/>
  <c r="U6420" i="1" s="1"/>
  <c r="T1194" i="1"/>
  <c r="U1194" i="1" s="1"/>
  <c r="T2602" i="1"/>
  <c r="U2602" i="1" s="1"/>
  <c r="T5496" i="1"/>
  <c r="U5496" i="1" s="1"/>
  <c r="T6008" i="1"/>
  <c r="U6008" i="1" s="1"/>
  <c r="T6520" i="1"/>
  <c r="U6520" i="1" s="1"/>
  <c r="T6968" i="1"/>
  <c r="U6968" i="1" s="1"/>
  <c r="T7224" i="1"/>
  <c r="U7224" i="1" s="1"/>
  <c r="T7480" i="1"/>
  <c r="U7480" i="1" s="1"/>
  <c r="T7829" i="1"/>
  <c r="U7829" i="1" s="1"/>
  <c r="T1262" i="1"/>
  <c r="U1262" i="1" s="1"/>
  <c r="T2670" i="1"/>
  <c r="U2670" i="1" s="1"/>
  <c r="T237" i="1"/>
  <c r="U237" i="1" s="1"/>
  <c r="T2815" i="1"/>
  <c r="U2815" i="1" s="1"/>
  <c r="T6534" i="1"/>
  <c r="U6534" i="1" s="1"/>
  <c r="T6150" i="1"/>
  <c r="U6150" i="1" s="1"/>
  <c r="T5510" i="1"/>
  <c r="U5510" i="1" s="1"/>
  <c r="T5270" i="1"/>
  <c r="U5270" i="1" s="1"/>
  <c r="T4950" i="1"/>
  <c r="U4950" i="1" s="1"/>
  <c r="T4758" i="1"/>
  <c r="U4758" i="1" s="1"/>
  <c r="T4374" i="1"/>
  <c r="U4374" i="1" s="1"/>
  <c r="T4006" i="1"/>
  <c r="U4006" i="1" s="1"/>
  <c r="T3686" i="1"/>
  <c r="U3686" i="1" s="1"/>
  <c r="T3414" i="1"/>
  <c r="U3414" i="1" s="1"/>
  <c r="T2118" i="1"/>
  <c r="U2118" i="1" s="1"/>
  <c r="T1926" i="1"/>
  <c r="U1926" i="1" s="1"/>
  <c r="T1590" i="1"/>
  <c r="U1590" i="1" s="1"/>
  <c r="T1398" i="1"/>
  <c r="U1398" i="1" s="1"/>
  <c r="T5328" i="1"/>
  <c r="U5328" i="1" s="1"/>
  <c r="T3904" i="1"/>
  <c r="U3904" i="1" s="1"/>
  <c r="T493" i="1"/>
  <c r="U493" i="1" s="1"/>
  <c r="T2618" i="1"/>
  <c r="U2618" i="1" s="1"/>
  <c r="T7046" i="1"/>
  <c r="U7046" i="1" s="1"/>
  <c r="T1020" i="1"/>
  <c r="U1020" i="1" s="1"/>
  <c r="T3350" i="1"/>
  <c r="U3350" i="1" s="1"/>
  <c r="T2158" i="1"/>
  <c r="U2158" i="1" s="1"/>
  <c r="T1630" i="1"/>
  <c r="U1630" i="1" s="1"/>
  <c r="T770" i="1"/>
  <c r="U770" i="1" s="1"/>
  <c r="T4723" i="1"/>
  <c r="U4723" i="1" s="1"/>
  <c r="T6399" i="1"/>
  <c r="U6399" i="1" s="1"/>
  <c r="T2867" i="1"/>
  <c r="U2867" i="1" s="1"/>
  <c r="T6675" i="1"/>
  <c r="U6675" i="1" s="1"/>
  <c r="T6994" i="1"/>
  <c r="U6994" i="1" s="1"/>
  <c r="T5970" i="1"/>
  <c r="U5970" i="1" s="1"/>
  <c r="T5170" i="1"/>
  <c r="U5170" i="1" s="1"/>
  <c r="T8191" i="1"/>
  <c r="U8191" i="1" s="1"/>
  <c r="T7299" i="1"/>
  <c r="U7299" i="1" s="1"/>
  <c r="T3587" i="1"/>
  <c r="U3587" i="1" s="1"/>
  <c r="T4642" i="1"/>
  <c r="U4642" i="1" s="1"/>
  <c r="T4130" i="1"/>
  <c r="U4130" i="1" s="1"/>
  <c r="T3618" i="1"/>
  <c r="U3618" i="1" s="1"/>
  <c r="T2175" i="1"/>
  <c r="U2175" i="1" s="1"/>
  <c r="T7459" i="1"/>
  <c r="U7459" i="1" s="1"/>
  <c r="T7510" i="1"/>
  <c r="U7510" i="1" s="1"/>
  <c r="T4486" i="1"/>
  <c r="U4486" i="1" s="1"/>
  <c r="T4993" i="1"/>
  <c r="U4993" i="1" s="1"/>
  <c r="T3362" i="1"/>
  <c r="U3362" i="1" s="1"/>
  <c r="T2561" i="1"/>
  <c r="U2561" i="1" s="1"/>
  <c r="T7044" i="1"/>
  <c r="U7044" i="1" s="1"/>
  <c r="T3556" i="1"/>
  <c r="U3556" i="1" s="1"/>
  <c r="T7294" i="1"/>
  <c r="U7294" i="1" s="1"/>
  <c r="T6238" i="1"/>
  <c r="U6238" i="1" s="1"/>
  <c r="T5310" i="1"/>
  <c r="U5310" i="1" s="1"/>
  <c r="T4798" i="1"/>
  <c r="U4798" i="1" s="1"/>
  <c r="T6950" i="1"/>
  <c r="U6950" i="1" s="1"/>
  <c r="T7570" i="1"/>
  <c r="U7570" i="1" s="1"/>
  <c r="T5906" i="1"/>
  <c r="U5906" i="1" s="1"/>
  <c r="T3870" i="1"/>
  <c r="U3870" i="1" s="1"/>
  <c r="T3102" i="1"/>
  <c r="U3102" i="1" s="1"/>
  <c r="T7415" i="1"/>
  <c r="U7415" i="1" s="1"/>
  <c r="T6103" i="1"/>
  <c r="U6103" i="1" s="1"/>
  <c r="T6311" i="1"/>
  <c r="U6311" i="1" s="1"/>
  <c r="T6720" i="1"/>
  <c r="U6720" i="1" s="1"/>
  <c r="T6220" i="1"/>
  <c r="U6220" i="1" s="1"/>
  <c r="T3171" i="1"/>
  <c r="U3171" i="1" s="1"/>
  <c r="T8243" i="1"/>
  <c r="U8243" i="1" s="1"/>
  <c r="T8030" i="1"/>
  <c r="U8030" i="1" s="1"/>
  <c r="T5235" i="1"/>
  <c r="U5235" i="1" s="1"/>
  <c r="T8496" i="1"/>
  <c r="U8496" i="1" s="1"/>
  <c r="T6085" i="1"/>
  <c r="U6085" i="1" s="1"/>
  <c r="T1733" i="1"/>
  <c r="U1733" i="1" s="1"/>
  <c r="T1111" i="1"/>
  <c r="U1111" i="1" s="1"/>
  <c r="T3384" i="1"/>
  <c r="U3384" i="1" s="1"/>
  <c r="T6068" i="1"/>
  <c r="U6068" i="1" s="1"/>
  <c r="T6384" i="1"/>
  <c r="U6384" i="1" s="1"/>
  <c r="T4940" i="1"/>
  <c r="U4940" i="1" s="1"/>
  <c r="T394" i="1"/>
  <c r="U394" i="1" s="1"/>
  <c r="T3797" i="1"/>
  <c r="U3797" i="1" s="1"/>
  <c r="T7567" i="1"/>
  <c r="U7567" i="1" s="1"/>
  <c r="T5167" i="1"/>
  <c r="U5167" i="1" s="1"/>
  <c r="T5535" i="1"/>
  <c r="U5535" i="1" s="1"/>
  <c r="T1487" i="1"/>
  <c r="U1487" i="1" s="1"/>
  <c r="T7787" i="1"/>
  <c r="U7787" i="1" s="1"/>
  <c r="T3691" i="1"/>
  <c r="U3691" i="1" s="1"/>
  <c r="T8054" i="1"/>
  <c r="U8054" i="1" s="1"/>
  <c r="T3039" i="1"/>
  <c r="U3039" i="1" s="1"/>
  <c r="T6376" i="1"/>
  <c r="U6376" i="1" s="1"/>
  <c r="T388" i="1"/>
  <c r="U388" i="1" s="1"/>
  <c r="T5949" i="1"/>
  <c r="U5949" i="1" s="1"/>
  <c r="T3901" i="1"/>
  <c r="U3901" i="1" s="1"/>
  <c r="T1853" i="1"/>
  <c r="U1853" i="1" s="1"/>
  <c r="T7068" i="1"/>
  <c r="U7068" i="1" s="1"/>
  <c r="T7263" i="1"/>
  <c r="U7263" i="1" s="1"/>
  <c r="T3248" i="1"/>
  <c r="U3248" i="1" s="1"/>
  <c r="T7904" i="1"/>
  <c r="U7904" i="1" s="1"/>
  <c r="T143" i="1"/>
  <c r="U143" i="1" s="1"/>
  <c r="T948" i="1"/>
  <c r="U948" i="1" s="1"/>
  <c r="T4173" i="1"/>
  <c r="U4173" i="1" s="1"/>
  <c r="T5429" i="1"/>
  <c r="U5429" i="1" s="1"/>
  <c r="T2805" i="1"/>
  <c r="U2805" i="1" s="1"/>
  <c r="T346" i="1"/>
  <c r="U346" i="1" s="1"/>
  <c r="T7235" i="1"/>
  <c r="U7235" i="1" s="1"/>
  <c r="T7475" i="1"/>
  <c r="U7475" i="1" s="1"/>
  <c r="T5405" i="1"/>
  <c r="U5405" i="1" s="1"/>
  <c r="T2956" i="1"/>
  <c r="U2956" i="1" s="1"/>
  <c r="T597" i="1"/>
  <c r="U597" i="1" s="1"/>
  <c r="T87" i="1"/>
  <c r="U87" i="1" s="1"/>
  <c r="T1498" i="1"/>
  <c r="U1498" i="1" s="1"/>
  <c r="T4497" i="1"/>
  <c r="U4497" i="1" s="1"/>
  <c r="T2705" i="1"/>
  <c r="U2705" i="1" s="1"/>
  <c r="T830" i="1"/>
  <c r="U830" i="1" s="1"/>
  <c r="T2375" i="1"/>
  <c r="U2375" i="1" s="1"/>
  <c r="T7906" i="1"/>
  <c r="U7906" i="1" s="1"/>
  <c r="T220" i="1"/>
  <c r="U220" i="1" s="1"/>
  <c r="T6585" i="1"/>
  <c r="U6585" i="1" s="1"/>
  <c r="T5561" i="1"/>
  <c r="U5561" i="1" s="1"/>
  <c r="T4537" i="1"/>
  <c r="U4537" i="1" s="1"/>
  <c r="T3513" i="1"/>
  <c r="U3513" i="1" s="1"/>
  <c r="T2489" i="1"/>
  <c r="U2489" i="1" s="1"/>
  <c r="T1465" i="1"/>
  <c r="U1465" i="1" s="1"/>
  <c r="T5318" i="1"/>
  <c r="U5318" i="1" s="1"/>
  <c r="T4054" i="1"/>
  <c r="U4054" i="1" s="1"/>
  <c r="T1974" i="1"/>
  <c r="U1974" i="1" s="1"/>
  <c r="T4096" i="1"/>
  <c r="U4096" i="1" s="1"/>
  <c r="T2810" i="1"/>
  <c r="U2810" i="1" s="1"/>
  <c r="T2546" i="1"/>
  <c r="U2546" i="1" s="1"/>
  <c r="T2206" i="1"/>
  <c r="U2206" i="1" s="1"/>
  <c r="T3704" i="1"/>
  <c r="U3704" i="1" s="1"/>
  <c r="T6783" i="1"/>
  <c r="U6783" i="1" s="1"/>
  <c r="T7139" i="1"/>
  <c r="U7139" i="1" s="1"/>
  <c r="T6034" i="1"/>
  <c r="U6034" i="1" s="1"/>
  <c r="T8383" i="1"/>
  <c r="U8383" i="1" s="1"/>
  <c r="T3779" i="1"/>
  <c r="U3779" i="1" s="1"/>
  <c r="T4178" i="1"/>
  <c r="U4178" i="1" s="1"/>
  <c r="T2367" i="1"/>
  <c r="U2367" i="1" s="1"/>
  <c r="T7638" i="1"/>
  <c r="U7638" i="1" s="1"/>
  <c r="T5185" i="1"/>
  <c r="U5185" i="1" s="1"/>
  <c r="T2753" i="1"/>
  <c r="U2753" i="1" s="1"/>
  <c r="T5396" i="1"/>
  <c r="U5396" i="1" s="1"/>
  <c r="T6350" i="1"/>
  <c r="U6350" i="1" s="1"/>
  <c r="T4846" i="1"/>
  <c r="U4846" i="1" s="1"/>
  <c r="T8085" i="1"/>
  <c r="U8085" i="1" s="1"/>
  <c r="T308" i="1"/>
  <c r="U308" i="1" s="1"/>
  <c r="T653" i="1"/>
  <c r="U653" i="1" s="1"/>
  <c r="T2886" i="1"/>
  <c r="U2886" i="1" s="1"/>
  <c r="T3334" i="1"/>
  <c r="U3334" i="1" s="1"/>
  <c r="T4358" i="1"/>
  <c r="U4358" i="1" s="1"/>
  <c r="T4742" i="1"/>
  <c r="U4742" i="1" s="1"/>
  <c r="T5254" i="1"/>
  <c r="U5254" i="1" s="1"/>
  <c r="T6918" i="1"/>
  <c r="U6918" i="1" s="1"/>
  <c r="T3355" i="1"/>
  <c r="U3355" i="1" s="1"/>
  <c r="T663" i="1"/>
  <c r="U663" i="1" s="1"/>
  <c r="T1370" i="1"/>
  <c r="U1370" i="1" s="1"/>
  <c r="T1434" i="1"/>
  <c r="U1434" i="1" s="1"/>
  <c r="T218" i="1"/>
  <c r="U218" i="1" s="1"/>
  <c r="T1839" i="1"/>
  <c r="U1839" i="1" s="1"/>
  <c r="T2863" i="1"/>
  <c r="U2863" i="1" s="1"/>
  <c r="T1134" i="1"/>
  <c r="U1134" i="1" s="1"/>
  <c r="T1198" i="1"/>
  <c r="U1198" i="1" s="1"/>
  <c r="T1326" i="1"/>
  <c r="U1326" i="1" s="1"/>
  <c r="T1838" i="1"/>
  <c r="U1838" i="1" s="1"/>
  <c r="T2094" i="1"/>
  <c r="U2094" i="1" s="1"/>
  <c r="T2478" i="1"/>
  <c r="U2478" i="1" s="1"/>
  <c r="T2542" i="1"/>
  <c r="U2542" i="1" s="1"/>
  <c r="T2734" i="1"/>
  <c r="U2734" i="1" s="1"/>
  <c r="T2798" i="1"/>
  <c r="U2798" i="1" s="1"/>
  <c r="T2990" i="1"/>
  <c r="U2990" i="1" s="1"/>
  <c r="T3246" i="1"/>
  <c r="U3246" i="1" s="1"/>
  <c r="T4078" i="1"/>
  <c r="U4078" i="1" s="1"/>
  <c r="T4462" i="1"/>
  <c r="U4462" i="1" s="1"/>
  <c r="T4782" i="1"/>
  <c r="U4782" i="1" s="1"/>
  <c r="T5294" i="1"/>
  <c r="U5294" i="1" s="1"/>
  <c r="T5486" i="1"/>
  <c r="U5486" i="1" s="1"/>
  <c r="T6190" i="1"/>
  <c r="U6190" i="1" s="1"/>
  <c r="T7214" i="1"/>
  <c r="U7214" i="1" s="1"/>
  <c r="T514" i="1"/>
  <c r="U514" i="1" s="1"/>
  <c r="T642" i="1"/>
  <c r="U642" i="1" s="1"/>
  <c r="T1539" i="1"/>
  <c r="U1539" i="1" s="1"/>
  <c r="T2179" i="1"/>
  <c r="U2179" i="1" s="1"/>
  <c r="T3331" i="1"/>
  <c r="U3331" i="1" s="1"/>
  <c r="T3523" i="1"/>
  <c r="U3523" i="1" s="1"/>
  <c r="T1234" i="1"/>
  <c r="U1234" i="1" s="1"/>
  <c r="T2450" i="1"/>
  <c r="U2450" i="1" s="1"/>
  <c r="T2642" i="1"/>
  <c r="U2642" i="1" s="1"/>
  <c r="T2706" i="1"/>
  <c r="U2706" i="1" s="1"/>
  <c r="T2898" i="1"/>
  <c r="U2898" i="1" s="1"/>
  <c r="T2962" i="1"/>
  <c r="U2962" i="1" s="1"/>
  <c r="T3346" i="1"/>
  <c r="U3346" i="1" s="1"/>
  <c r="T3602" i="1"/>
  <c r="U3602" i="1" s="1"/>
  <c r="T4114" i="1"/>
  <c r="U4114" i="1" s="1"/>
  <c r="T4626" i="1"/>
  <c r="U4626" i="1" s="1"/>
  <c r="T6290" i="1"/>
  <c r="U6290" i="1" s="1"/>
  <c r="T7442" i="1"/>
  <c r="U7442" i="1" s="1"/>
  <c r="T1831" i="1"/>
  <c r="U1831" i="1" s="1"/>
  <c r="T1959" i="1"/>
  <c r="U1959" i="1" s="1"/>
  <c r="T5847" i="1"/>
  <c r="U5847" i="1" s="1"/>
  <c r="T6892" i="1"/>
  <c r="U6892" i="1" s="1"/>
  <c r="T7020" i="1"/>
  <c r="U7020" i="1" s="1"/>
  <c r="T7148" i="1"/>
  <c r="U7148" i="1" s="1"/>
  <c r="T8320" i="1"/>
  <c r="U8320" i="1" s="1"/>
  <c r="T8217" i="1"/>
  <c r="U8217" i="1" s="1"/>
  <c r="T3312" i="1"/>
  <c r="U3312" i="1" s="1"/>
  <c r="T3696" i="1"/>
  <c r="U3696" i="1" s="1"/>
  <c r="T4976" i="1"/>
  <c r="U4976" i="1" s="1"/>
  <c r="T5616" i="1"/>
  <c r="U5616" i="1" s="1"/>
  <c r="T5936" i="1"/>
  <c r="U5936" i="1" s="1"/>
  <c r="T6640" i="1"/>
  <c r="U6640" i="1" s="1"/>
  <c r="T7837" i="1"/>
  <c r="U7837" i="1" s="1"/>
  <c r="T8349" i="1"/>
  <c r="U8349" i="1" s="1"/>
  <c r="T5151" i="1"/>
  <c r="U5151" i="1" s="1"/>
  <c r="T7007" i="1"/>
  <c r="U7007" i="1" s="1"/>
  <c r="T820" i="1"/>
  <c r="U820" i="1" s="1"/>
  <c r="T4788" i="1"/>
  <c r="U4788" i="1" s="1"/>
  <c r="T8336" i="1"/>
  <c r="U8336" i="1" s="1"/>
  <c r="T4929" i="1"/>
  <c r="U4929" i="1" s="1"/>
  <c r="T5953" i="1"/>
  <c r="U5953" i="1" s="1"/>
  <c r="T8365" i="1"/>
  <c r="U8365" i="1" s="1"/>
  <c r="T3699" i="1"/>
  <c r="U3699" i="1" s="1"/>
  <c r="T4467" i="1"/>
  <c r="U4467" i="1" s="1"/>
  <c r="T4659" i="1"/>
  <c r="U4659" i="1" s="1"/>
  <c r="T6387" i="1"/>
  <c r="U6387" i="1" s="1"/>
  <c r="T6643" i="1"/>
  <c r="U6643" i="1" s="1"/>
  <c r="T523" i="1"/>
  <c r="U523" i="1" s="1"/>
  <c r="T4488" i="1"/>
  <c r="U4488" i="1" s="1"/>
  <c r="T6152" i="1"/>
  <c r="U6152" i="1" s="1"/>
  <c r="T2909" i="1"/>
  <c r="U2909" i="1" s="1"/>
  <c r="T2449" i="1"/>
  <c r="U2449" i="1" s="1"/>
  <c r="T6289" i="1"/>
  <c r="U6289" i="1" s="1"/>
  <c r="T1989" i="1"/>
  <c r="U1989" i="1" s="1"/>
  <c r="T3013" i="1"/>
  <c r="U3013" i="1" s="1"/>
  <c r="T6341" i="1"/>
  <c r="U6341" i="1" s="1"/>
  <c r="T214" i="1"/>
  <c r="U214" i="1" s="1"/>
  <c r="T5468" i="1"/>
  <c r="U5468" i="1" s="1"/>
  <c r="T6492" i="1"/>
  <c r="U6492" i="1" s="1"/>
  <c r="T8185" i="1"/>
  <c r="U8185" i="1" s="1"/>
  <c r="T1458" i="1"/>
  <c r="U1458" i="1" s="1"/>
  <c r="T1986" i="1"/>
  <c r="U1986" i="1" s="1"/>
  <c r="T2114" i="1"/>
  <c r="U2114" i="1" s="1"/>
  <c r="T2242" i="1"/>
  <c r="U2242" i="1" s="1"/>
  <c r="T6406" i="1"/>
  <c r="U6406" i="1" s="1"/>
  <c r="T5398" i="1"/>
  <c r="U5398" i="1" s="1"/>
  <c r="T4886" i="1"/>
  <c r="U4886" i="1" s="1"/>
  <c r="T4246" i="1"/>
  <c r="U4246" i="1" s="1"/>
  <c r="T3622" i="1"/>
  <c r="U3622" i="1" s="1"/>
  <c r="T2054" i="1"/>
  <c r="U2054" i="1" s="1"/>
  <c r="T1526" i="1"/>
  <c r="U1526" i="1" s="1"/>
  <c r="T4464" i="1"/>
  <c r="U4464" i="1" s="1"/>
  <c r="T2502" i="1"/>
  <c r="U2502" i="1" s="1"/>
  <c r="T8432" i="1"/>
  <c r="U8432" i="1" s="1"/>
  <c r="T7286" i="1"/>
  <c r="U7286" i="1" s="1"/>
  <c r="T2866" i="1"/>
  <c r="U2866" i="1" s="1"/>
  <c r="T2302" i="1"/>
  <c r="U2302" i="1" s="1"/>
  <c r="T3184" i="1"/>
  <c r="U3184" i="1" s="1"/>
  <c r="T1758" i="1"/>
  <c r="U1758" i="1" s="1"/>
  <c r="T4024" i="1"/>
  <c r="U4024" i="1" s="1"/>
  <c r="T5267" i="1"/>
  <c r="U5267" i="1" s="1"/>
  <c r="T7359" i="1"/>
  <c r="U7359" i="1" s="1"/>
  <c r="T3443" i="1"/>
  <c r="U3443" i="1" s="1"/>
  <c r="T7859" i="1"/>
  <c r="U7859" i="1" s="1"/>
  <c r="T7234" i="1"/>
  <c r="U7234" i="1" s="1"/>
  <c r="T6178" i="1"/>
  <c r="U6178" i="1" s="1"/>
  <c r="T5298" i="1"/>
  <c r="U5298" i="1" s="1"/>
  <c r="T4786" i="1"/>
  <c r="U4786" i="1" s="1"/>
  <c r="T4991" i="1"/>
  <c r="U4991" i="1" s="1"/>
  <c r="T4099" i="1"/>
  <c r="U4099" i="1" s="1"/>
  <c r="T1923" i="1"/>
  <c r="U1923" i="1" s="1"/>
  <c r="T4258" i="1"/>
  <c r="U4258" i="1" s="1"/>
  <c r="T3746" i="1"/>
  <c r="U3746" i="1" s="1"/>
  <c r="T3007" i="1"/>
  <c r="U3007" i="1" s="1"/>
  <c r="T1283" i="1"/>
  <c r="U1283" i="1" s="1"/>
  <c r="T5811" i="1"/>
  <c r="U5811" i="1" s="1"/>
  <c r="T5878" i="1"/>
  <c r="U5878" i="1" s="1"/>
  <c r="T5697" i="1"/>
  <c r="U5697" i="1" s="1"/>
  <c r="T81" i="1"/>
  <c r="U81" i="1" s="1"/>
  <c r="T3073" i="1"/>
  <c r="U3073" i="1" s="1"/>
  <c r="T7300" i="1"/>
  <c r="U7300" i="1" s="1"/>
  <c r="T5668" i="1"/>
  <c r="U5668" i="1" s="1"/>
  <c r="T7550" i="1"/>
  <c r="U7550" i="1" s="1"/>
  <c r="T6494" i="1"/>
  <c r="U6494" i="1" s="1"/>
  <c r="T5470" i="1"/>
  <c r="U5470" i="1" s="1"/>
  <c r="T4926" i="1"/>
  <c r="U4926" i="1" s="1"/>
  <c r="T7494" i="1"/>
  <c r="U7494" i="1" s="1"/>
  <c r="T4454" i="1"/>
  <c r="U4454" i="1" s="1"/>
  <c r="T6498" i="1"/>
  <c r="U6498" i="1" s="1"/>
  <c r="T3998" i="1"/>
  <c r="U3998" i="1" s="1"/>
  <c r="T3358" i="1"/>
  <c r="U3358" i="1" s="1"/>
  <c r="T180" i="1"/>
  <c r="U180" i="1" s="1"/>
  <c r="T3655" i="1"/>
  <c r="U3655" i="1" s="1"/>
  <c r="T3831" i="1"/>
  <c r="U3831" i="1" s="1"/>
  <c r="T5696" i="1"/>
  <c r="U5696" i="1" s="1"/>
  <c r="T568" i="1"/>
  <c r="U568" i="1" s="1"/>
  <c r="T1955" i="1"/>
  <c r="U1955" i="1" s="1"/>
  <c r="T8099" i="1"/>
  <c r="U8099" i="1" s="1"/>
  <c r="T7774" i="1"/>
  <c r="U7774" i="1" s="1"/>
  <c r="T4179" i="1"/>
  <c r="U4179" i="1" s="1"/>
  <c r="T4366" i="1"/>
  <c r="U4366" i="1" s="1"/>
  <c r="T4869" i="1"/>
  <c r="U4869" i="1" s="1"/>
  <c r="T7704" i="1"/>
  <c r="U7704" i="1" s="1"/>
  <c r="T1338" i="1"/>
  <c r="U1338" i="1" s="1"/>
  <c r="T296" i="1"/>
  <c r="U296" i="1" s="1"/>
  <c r="T5172" i="1"/>
  <c r="U5172" i="1" s="1"/>
  <c r="T5360" i="1"/>
  <c r="U5360" i="1" s="1"/>
  <c r="T3916" i="1"/>
  <c r="U3916" i="1" s="1"/>
  <c r="T6869" i="1"/>
  <c r="U6869" i="1" s="1"/>
  <c r="T132" i="1"/>
  <c r="U132" i="1" s="1"/>
  <c r="T260" i="1"/>
  <c r="U260" i="1" s="1"/>
  <c r="T452" i="1"/>
  <c r="U452" i="1" s="1"/>
  <c r="T644" i="1"/>
  <c r="U644" i="1" s="1"/>
  <c r="T772" i="1"/>
  <c r="U772" i="1" s="1"/>
  <c r="T137" i="1"/>
  <c r="U137" i="1" s="1"/>
  <c r="T329" i="1"/>
  <c r="U329" i="1" s="1"/>
  <c r="T585" i="1"/>
  <c r="U585" i="1" s="1"/>
  <c r="T649" i="1"/>
  <c r="U649" i="1" s="1"/>
  <c r="T151" i="1"/>
  <c r="U151" i="1" s="1"/>
  <c r="T472" i="1"/>
  <c r="U472" i="1" s="1"/>
  <c r="T93" i="1"/>
  <c r="U93" i="1" s="1"/>
  <c r="T477" i="1"/>
  <c r="U477" i="1" s="1"/>
  <c r="T541" i="1"/>
  <c r="U541" i="1" s="1"/>
  <c r="T605" i="1"/>
  <c r="U605" i="1" s="1"/>
  <c r="T733" i="1"/>
  <c r="U733" i="1" s="1"/>
  <c r="T63" i="1"/>
  <c r="U63" i="1" s="1"/>
  <c r="T447" i="1"/>
  <c r="U447" i="1" s="1"/>
  <c r="T802" i="1"/>
  <c r="U802" i="1" s="1"/>
  <c r="T204" i="1"/>
  <c r="U204" i="1" s="1"/>
  <c r="T524" i="1"/>
  <c r="U524" i="1" s="1"/>
  <c r="T716" i="1"/>
  <c r="U716" i="1" s="1"/>
  <c r="T17" i="1"/>
  <c r="U17" i="1" s="1"/>
  <c r="T145" i="1"/>
  <c r="U145" i="1" s="1"/>
  <c r="T273" i="1"/>
  <c r="U273" i="1" s="1"/>
  <c r="T401" i="1"/>
  <c r="U401" i="1" s="1"/>
  <c r="T657" i="1"/>
  <c r="U657" i="1" s="1"/>
  <c r="T721" i="1"/>
  <c r="U721" i="1" s="1"/>
  <c r="T39" i="1"/>
  <c r="U39" i="1" s="1"/>
  <c r="T423" i="1"/>
  <c r="U423" i="1" s="1"/>
  <c r="T551" i="1"/>
  <c r="U551" i="1" s="1"/>
  <c r="T32" i="1"/>
  <c r="U32" i="1" s="1"/>
  <c r="T352" i="1"/>
  <c r="U352" i="1" s="1"/>
  <c r="T416" i="1"/>
  <c r="U416" i="1" s="1"/>
  <c r="T544" i="1"/>
  <c r="U544" i="1" s="1"/>
  <c r="T357" i="1"/>
  <c r="U357" i="1" s="1"/>
  <c r="T421" i="1"/>
  <c r="U421" i="1" s="1"/>
  <c r="T485" i="1"/>
  <c r="U485" i="1" s="1"/>
  <c r="T549" i="1"/>
  <c r="U549" i="1" s="1"/>
  <c r="T741" i="1"/>
  <c r="U741" i="1" s="1"/>
  <c r="T966" i="1"/>
  <c r="U966" i="1" s="1"/>
  <c r="T1366" i="1"/>
  <c r="U1366" i="1" s="1"/>
  <c r="T1622" i="1"/>
  <c r="U1622" i="1" s="1"/>
  <c r="T2070" i="1"/>
  <c r="U2070" i="1" s="1"/>
  <c r="T2198" i="1"/>
  <c r="U2198" i="1" s="1"/>
  <c r="T2262" i="1"/>
  <c r="U2262" i="1" s="1"/>
  <c r="T2326" i="1"/>
  <c r="U2326" i="1" s="1"/>
  <c r="T2390" i="1"/>
  <c r="U2390" i="1" s="1"/>
  <c r="T2454" i="1"/>
  <c r="U2454" i="1" s="1"/>
  <c r="T2518" i="1"/>
  <c r="U2518" i="1" s="1"/>
  <c r="T2646" i="1"/>
  <c r="U2646" i="1" s="1"/>
  <c r="T2774" i="1"/>
  <c r="U2774" i="1" s="1"/>
  <c r="T3222" i="1"/>
  <c r="U3222" i="1" s="1"/>
  <c r="T3670" i="1"/>
  <c r="U3670" i="1" s="1"/>
  <c r="T3926" i="1"/>
  <c r="U3926" i="1" s="1"/>
  <c r="T3990" i="1"/>
  <c r="U3990" i="1" s="1"/>
  <c r="T4310" i="1"/>
  <c r="U4310" i="1" s="1"/>
  <c r="T5462" i="1"/>
  <c r="U5462" i="1" s="1"/>
  <c r="T5910" i="1"/>
  <c r="U5910" i="1" s="1"/>
  <c r="T5974" i="1"/>
  <c r="U5974" i="1" s="1"/>
  <c r="T6102" i="1"/>
  <c r="U6102" i="1" s="1"/>
  <c r="T6422" i="1"/>
  <c r="U6422" i="1" s="1"/>
  <c r="T6486" i="1"/>
  <c r="U6486" i="1" s="1"/>
  <c r="T6806" i="1"/>
  <c r="U6806" i="1" s="1"/>
  <c r="T6870" i="1"/>
  <c r="U6870" i="1" s="1"/>
  <c r="T6998" i="1"/>
  <c r="U6998" i="1" s="1"/>
  <c r="T7254" i="1"/>
  <c r="U7254" i="1" s="1"/>
  <c r="T7382" i="1"/>
  <c r="U7382" i="1" s="1"/>
  <c r="T7830" i="1"/>
  <c r="U7830" i="1" s="1"/>
  <c r="T8086" i="1"/>
  <c r="U8086" i="1" s="1"/>
  <c r="T8342" i="1"/>
  <c r="U8342" i="1" s="1"/>
  <c r="T466" i="1"/>
  <c r="U466" i="1" s="1"/>
  <c r="T811" i="1"/>
  <c r="U811" i="1" s="1"/>
  <c r="T875" i="1"/>
  <c r="U875" i="1" s="1"/>
  <c r="T1067" i="1"/>
  <c r="U1067" i="1" s="1"/>
  <c r="T1195" i="1"/>
  <c r="U1195" i="1" s="1"/>
  <c r="T1579" i="1"/>
  <c r="U1579" i="1" s="1"/>
  <c r="T1707" i="1"/>
  <c r="U1707" i="1" s="1"/>
  <c r="T1899" i="1"/>
  <c r="U1899" i="1" s="1"/>
  <c r="T1963" i="1"/>
  <c r="U1963" i="1" s="1"/>
  <c r="T2603" i="1"/>
  <c r="U2603" i="1" s="1"/>
  <c r="T2795" i="1"/>
  <c r="U2795" i="1" s="1"/>
  <c r="T3115" i="1"/>
  <c r="U3115" i="1" s="1"/>
  <c r="T3179" i="1"/>
  <c r="U3179" i="1" s="1"/>
  <c r="T3435" i="1"/>
  <c r="U3435" i="1" s="1"/>
  <c r="T1258" i="1"/>
  <c r="U1258" i="1" s="1"/>
  <c r="T1450" i="1"/>
  <c r="U1450" i="1" s="1"/>
  <c r="T1514" i="1"/>
  <c r="U1514" i="1" s="1"/>
  <c r="T1706" i="1"/>
  <c r="U1706" i="1" s="1"/>
  <c r="T1770" i="1"/>
  <c r="U1770" i="1" s="1"/>
  <c r="T1898" i="1"/>
  <c r="U1898" i="1" s="1"/>
  <c r="T1962" i="1"/>
  <c r="U1962" i="1" s="1"/>
  <c r="T2154" i="1"/>
  <c r="U2154" i="1" s="1"/>
  <c r="T2410" i="1"/>
  <c r="U2410" i="1" s="1"/>
  <c r="T2474" i="1"/>
  <c r="U2474" i="1" s="1"/>
  <c r="T2666" i="1"/>
  <c r="U2666" i="1" s="1"/>
  <c r="T2730" i="1"/>
  <c r="U2730" i="1" s="1"/>
  <c r="T2922" i="1"/>
  <c r="U2922" i="1" s="1"/>
  <c r="T2986" i="1"/>
  <c r="U2986" i="1" s="1"/>
  <c r="T3178" i="1"/>
  <c r="U3178" i="1" s="1"/>
  <c r="T3434" i="1"/>
  <c r="U3434" i="1" s="1"/>
  <c r="T3690" i="1"/>
  <c r="U3690" i="1" s="1"/>
  <c r="T3946" i="1"/>
  <c r="U3946" i="1" s="1"/>
  <c r="T4202" i="1"/>
  <c r="U4202" i="1" s="1"/>
  <c r="T4458" i="1"/>
  <c r="U4458" i="1" s="1"/>
  <c r="T4714" i="1"/>
  <c r="U4714" i="1" s="1"/>
  <c r="T4970" i="1"/>
  <c r="U4970" i="1" s="1"/>
  <c r="T5226" i="1"/>
  <c r="U5226" i="1" s="1"/>
  <c r="T5482" i="1"/>
  <c r="U5482" i="1" s="1"/>
  <c r="T5738" i="1"/>
  <c r="U5738" i="1" s="1"/>
  <c r="T5994" i="1"/>
  <c r="U5994" i="1" s="1"/>
  <c r="T6250" i="1"/>
  <c r="U6250" i="1" s="1"/>
  <c r="T6506" i="1"/>
  <c r="U6506" i="1" s="1"/>
  <c r="T6762" i="1"/>
  <c r="U6762" i="1" s="1"/>
  <c r="T7018" i="1"/>
  <c r="U7018" i="1" s="1"/>
  <c r="T7274" i="1"/>
  <c r="U7274" i="1" s="1"/>
  <c r="T7530" i="1"/>
  <c r="U7530" i="1" s="1"/>
  <c r="T7722" i="1"/>
  <c r="U7722" i="1" s="1"/>
  <c r="T7914" i="1"/>
  <c r="U7914" i="1" s="1"/>
  <c r="T8170" i="1"/>
  <c r="U8170" i="1" s="1"/>
  <c r="T8426" i="1"/>
  <c r="U8426" i="1" s="1"/>
  <c r="T378" i="1"/>
  <c r="U378" i="1" s="1"/>
  <c r="T1087" i="1"/>
  <c r="U1087" i="1" s="1"/>
  <c r="T1151" i="1"/>
  <c r="U1151" i="1" s="1"/>
  <c r="T1535" i="1"/>
  <c r="U1535" i="1" s="1"/>
  <c r="T1663" i="1"/>
  <c r="U1663" i="1" s="1"/>
  <c r="T1791" i="1"/>
  <c r="U1791" i="1" s="1"/>
  <c r="T1855" i="1"/>
  <c r="U1855" i="1" s="1"/>
  <c r="T1919" i="1"/>
  <c r="U1919" i="1" s="1"/>
  <c r="T2047" i="1"/>
  <c r="U2047" i="1" s="1"/>
  <c r="T2111" i="1"/>
  <c r="U2111" i="1" s="1"/>
  <c r="T2623" i="1"/>
  <c r="U2623" i="1" s="1"/>
  <c r="T2687" i="1"/>
  <c r="U2687" i="1" s="1"/>
  <c r="T2879" i="1"/>
  <c r="U2879" i="1" s="1"/>
  <c r="T2943" i="1"/>
  <c r="U2943" i="1" s="1"/>
  <c r="T3071" i="1"/>
  <c r="U3071" i="1" s="1"/>
  <c r="T3199" i="1"/>
  <c r="U3199" i="1" s="1"/>
  <c r="T3327" i="1"/>
  <c r="U3327" i="1" s="1"/>
  <c r="T3455" i="1"/>
  <c r="U3455" i="1" s="1"/>
  <c r="T3583" i="1"/>
  <c r="U3583" i="1" s="1"/>
  <c r="T1342" i="1"/>
  <c r="U1342" i="1" s="1"/>
  <c r="T1598" i="1"/>
  <c r="U1598" i="1" s="1"/>
  <c r="T2046" i="1"/>
  <c r="U2046" i="1" s="1"/>
  <c r="T2366" i="1"/>
  <c r="U2366" i="1" s="1"/>
  <c r="T2814" i="1"/>
  <c r="U2814" i="1" s="1"/>
  <c r="T3134" i="1"/>
  <c r="U3134" i="1" s="1"/>
  <c r="T3390" i="1"/>
  <c r="U3390" i="1" s="1"/>
  <c r="T3518" i="1"/>
  <c r="U3518" i="1" s="1"/>
  <c r="T3582" i="1"/>
  <c r="U3582" i="1" s="1"/>
  <c r="T3838" i="1"/>
  <c r="U3838" i="1" s="1"/>
  <c r="T4222" i="1"/>
  <c r="U4222" i="1" s="1"/>
  <c r="T4350" i="1"/>
  <c r="U4350" i="1" s="1"/>
  <c r="T4734" i="1"/>
  <c r="U4734" i="1" s="1"/>
  <c r="T4990" i="1"/>
  <c r="U4990" i="1" s="1"/>
  <c r="T5246" i="1"/>
  <c r="U5246" i="1" s="1"/>
  <c r="T5630" i="1"/>
  <c r="U5630" i="1" s="1"/>
  <c r="T5886" i="1"/>
  <c r="U5886" i="1" s="1"/>
  <c r="T6078" i="1"/>
  <c r="U6078" i="1" s="1"/>
  <c r="T6142" i="1"/>
  <c r="U6142" i="1" s="1"/>
  <c r="T6334" i="1"/>
  <c r="U6334" i="1" s="1"/>
  <c r="T6590" i="1"/>
  <c r="U6590" i="1" s="1"/>
  <c r="T6718" i="1"/>
  <c r="U6718" i="1" s="1"/>
  <c r="T6910" i="1"/>
  <c r="U6910" i="1" s="1"/>
  <c r="T7102" i="1"/>
  <c r="U7102" i="1" s="1"/>
  <c r="T7230" i="1"/>
  <c r="U7230" i="1" s="1"/>
  <c r="T7678" i="1"/>
  <c r="U7678" i="1" s="1"/>
  <c r="T7806" i="1"/>
  <c r="U7806" i="1" s="1"/>
  <c r="T8062" i="1"/>
  <c r="U8062" i="1" s="1"/>
  <c r="T8318" i="1"/>
  <c r="U8318" i="1" s="1"/>
  <c r="T290" i="1"/>
  <c r="U290" i="1" s="1"/>
  <c r="T418" i="1"/>
  <c r="U418" i="1" s="1"/>
  <c r="T787" i="1"/>
  <c r="U787" i="1" s="1"/>
  <c r="T979" i="1"/>
  <c r="U979" i="1" s="1"/>
  <c r="T1619" i="1"/>
  <c r="U1619" i="1" s="1"/>
  <c r="T1939" i="1"/>
  <c r="U1939" i="1" s="1"/>
  <c r="T2067" i="1"/>
  <c r="U2067" i="1" s="1"/>
  <c r="T2643" i="1"/>
  <c r="U2643" i="1" s="1"/>
  <c r="T2707" i="1"/>
  <c r="U2707" i="1" s="1"/>
  <c r="T3155" i="1"/>
  <c r="U3155" i="1" s="1"/>
  <c r="T3283" i="1"/>
  <c r="U3283" i="1" s="1"/>
  <c r="T862" i="1"/>
  <c r="U862" i="1" s="1"/>
  <c r="T1058" i="1"/>
  <c r="U1058" i="1" s="1"/>
  <c r="T1122" i="1"/>
  <c r="U1122" i="1" s="1"/>
  <c r="T1250" i="1"/>
  <c r="U1250" i="1" s="1"/>
  <c r="T1378" i="1"/>
  <c r="U1378" i="1" s="1"/>
  <c r="T1442" i="1"/>
  <c r="U1442" i="1" s="1"/>
  <c r="T1506" i="1"/>
  <c r="U1506" i="1" s="1"/>
  <c r="T1570" i="1"/>
  <c r="U1570" i="1" s="1"/>
  <c r="T1634" i="1"/>
  <c r="U1634" i="1" s="1"/>
  <c r="T2786" i="1"/>
  <c r="U2786" i="1" s="1"/>
  <c r="T2850" i="1"/>
  <c r="U2850" i="1" s="1"/>
  <c r="T2914" i="1"/>
  <c r="U2914" i="1" s="1"/>
  <c r="T3042" i="1"/>
  <c r="U3042" i="1" s="1"/>
  <c r="T3106" i="1"/>
  <c r="U3106" i="1" s="1"/>
  <c r="T3298" i="1"/>
  <c r="U3298" i="1" s="1"/>
  <c r="T3554" i="1"/>
  <c r="U3554" i="1" s="1"/>
  <c r="T3810" i="1"/>
  <c r="U3810" i="1" s="1"/>
  <c r="T4066" i="1"/>
  <c r="U4066" i="1" s="1"/>
  <c r="T4322" i="1"/>
  <c r="U4322" i="1" s="1"/>
  <c r="T4578" i="1"/>
  <c r="U4578" i="1" s="1"/>
  <c r="T4770" i="1"/>
  <c r="U4770" i="1" s="1"/>
  <c r="T4834" i="1"/>
  <c r="U4834" i="1" s="1"/>
  <c r="T5026" i="1"/>
  <c r="U5026" i="1" s="1"/>
  <c r="T5090" i="1"/>
  <c r="U5090" i="1" s="1"/>
  <c r="T5154" i="1"/>
  <c r="U5154" i="1" s="1"/>
  <c r="T5282" i="1"/>
  <c r="U5282" i="1" s="1"/>
  <c r="T5346" i="1"/>
  <c r="U5346" i="1" s="1"/>
  <c r="T5666" i="1"/>
  <c r="U5666" i="1" s="1"/>
  <c r="T5730" i="1"/>
  <c r="U5730" i="1" s="1"/>
  <c r="T5858" i="1"/>
  <c r="U5858" i="1" s="1"/>
  <c r="T5922" i="1"/>
  <c r="U5922" i="1" s="1"/>
  <c r="T6242" i="1"/>
  <c r="U6242" i="1" s="1"/>
  <c r="T6370" i="1"/>
  <c r="U6370" i="1" s="1"/>
  <c r="T6690" i="1"/>
  <c r="U6690" i="1" s="1"/>
  <c r="T6754" i="1"/>
  <c r="U6754" i="1" s="1"/>
  <c r="T6818" i="1"/>
  <c r="U6818" i="1" s="1"/>
  <c r="T6946" i="1"/>
  <c r="U6946" i="1" s="1"/>
  <c r="T7074" i="1"/>
  <c r="U7074" i="1" s="1"/>
  <c r="T7202" i="1"/>
  <c r="U7202" i="1" s="1"/>
  <c r="T7266" i="1"/>
  <c r="U7266" i="1" s="1"/>
  <c r="T7330" i="1"/>
  <c r="U7330" i="1" s="1"/>
  <c r="T7778" i="1"/>
  <c r="U7778" i="1" s="1"/>
  <c r="T8034" i="1"/>
  <c r="U8034" i="1" s="1"/>
  <c r="T8226" i="1"/>
  <c r="U8226" i="1" s="1"/>
  <c r="T8354" i="1"/>
  <c r="U8354" i="1" s="1"/>
  <c r="T8482" i="1"/>
  <c r="U8482" i="1" s="1"/>
  <c r="T362" i="1"/>
  <c r="U362" i="1" s="1"/>
  <c r="T1143" i="1"/>
  <c r="U1143" i="1" s="1"/>
  <c r="T1527" i="1"/>
  <c r="U1527" i="1" s="1"/>
  <c r="T1783" i="1"/>
  <c r="U1783" i="1" s="1"/>
  <c r="T1847" i="1"/>
  <c r="U1847" i="1" s="1"/>
  <c r="T2551" i="1"/>
  <c r="U2551" i="1" s="1"/>
  <c r="T2615" i="1"/>
  <c r="U2615" i="1" s="1"/>
  <c r="T2679" i="1"/>
  <c r="U2679" i="1" s="1"/>
  <c r="T2743" i="1"/>
  <c r="U2743" i="1" s="1"/>
  <c r="T2807" i="1"/>
  <c r="U2807" i="1" s="1"/>
  <c r="T2871" i="1"/>
  <c r="U2871" i="1" s="1"/>
  <c r="T3063" i="1"/>
  <c r="U3063" i="1" s="1"/>
  <c r="T3127" i="1"/>
  <c r="U3127" i="1" s="1"/>
  <c r="T3191" i="1"/>
  <c r="U3191" i="1" s="1"/>
  <c r="T3255" i="1"/>
  <c r="U3255" i="1" s="1"/>
  <c r="T3575" i="1"/>
  <c r="U3575" i="1" s="1"/>
  <c r="T3751" i="1"/>
  <c r="U3751" i="1" s="1"/>
  <c r="T3943" i="1"/>
  <c r="U3943" i="1" s="1"/>
  <c r="T4071" i="1"/>
  <c r="U4071" i="1" s="1"/>
  <c r="T4135" i="1"/>
  <c r="U4135" i="1" s="1"/>
  <c r="T4199" i="1"/>
  <c r="U4199" i="1" s="1"/>
  <c r="T4263" i="1"/>
  <c r="U4263" i="1" s="1"/>
  <c r="T4455" i="1"/>
  <c r="U4455" i="1" s="1"/>
  <c r="T4647" i="1"/>
  <c r="U4647" i="1" s="1"/>
  <c r="T4839" i="1"/>
  <c r="U4839" i="1" s="1"/>
  <c r="T5095" i="1"/>
  <c r="U5095" i="1" s="1"/>
  <c r="T5223" i="1"/>
  <c r="U5223" i="1" s="1"/>
  <c r="T5287" i="1"/>
  <c r="U5287" i="1" s="1"/>
  <c r="T5351" i="1"/>
  <c r="U5351" i="1" s="1"/>
  <c r="T5415" i="1"/>
  <c r="U5415" i="1" s="1"/>
  <c r="T5607" i="1"/>
  <c r="U5607" i="1" s="1"/>
  <c r="T5671" i="1"/>
  <c r="U5671" i="1" s="1"/>
  <c r="T5863" i="1"/>
  <c r="U5863" i="1" s="1"/>
  <c r="T5991" i="1"/>
  <c r="U5991" i="1" s="1"/>
  <c r="T6119" i="1"/>
  <c r="U6119" i="1" s="1"/>
  <c r="T6375" i="1"/>
  <c r="U6375" i="1" s="1"/>
  <c r="T6439" i="1"/>
  <c r="U6439" i="1" s="1"/>
  <c r="T6567" i="1"/>
  <c r="U6567" i="1" s="1"/>
  <c r="T6631" i="1"/>
  <c r="U6631" i="1" s="1"/>
  <c r="T6823" i="1"/>
  <c r="U6823" i="1" s="1"/>
  <c r="T7015" i="1"/>
  <c r="U7015" i="1" s="1"/>
  <c r="T8039" i="1"/>
  <c r="U8039" i="1" s="1"/>
  <c r="T8295" i="1"/>
  <c r="U8295" i="1" s="1"/>
  <c r="T8359" i="1"/>
  <c r="U8359" i="1" s="1"/>
  <c r="T243" i="1"/>
  <c r="U243" i="1" s="1"/>
  <c r="T371" i="1"/>
  <c r="U371" i="1" s="1"/>
  <c r="T627" i="1"/>
  <c r="U627" i="1" s="1"/>
  <c r="T892" i="1"/>
  <c r="U892" i="1" s="1"/>
  <c r="T956" i="1"/>
  <c r="U956" i="1" s="1"/>
  <c r="T1148" i="1"/>
  <c r="U1148" i="1" s="1"/>
  <c r="T1212" i="1"/>
  <c r="U1212" i="1" s="1"/>
  <c r="T1404" i="1"/>
  <c r="U1404" i="1" s="1"/>
  <c r="T1596" i="1"/>
  <c r="U1596" i="1" s="1"/>
  <c r="T1660" i="1"/>
  <c r="U1660" i="1" s="1"/>
  <c r="T1916" i="1"/>
  <c r="U1916" i="1" s="1"/>
  <c r="T2044" i="1"/>
  <c r="U2044" i="1" s="1"/>
  <c r="T2172" i="1"/>
  <c r="U2172" i="1" s="1"/>
  <c r="T2300" i="1"/>
  <c r="U2300" i="1" s="1"/>
  <c r="T2428" i="1"/>
  <c r="U2428" i="1" s="1"/>
  <c r="T2684" i="1"/>
  <c r="U2684" i="1" s="1"/>
  <c r="T2876" i="1"/>
  <c r="U2876" i="1" s="1"/>
  <c r="T3132" i="1"/>
  <c r="U3132" i="1" s="1"/>
  <c r="T3260" i="1"/>
  <c r="U3260" i="1" s="1"/>
  <c r="T3388" i="1"/>
  <c r="U3388" i="1" s="1"/>
  <c r="T3516" i="1"/>
  <c r="U3516" i="1" s="1"/>
  <c r="T3580" i="1"/>
  <c r="U3580" i="1" s="1"/>
  <c r="T3644" i="1"/>
  <c r="U3644" i="1" s="1"/>
  <c r="T4220" i="1"/>
  <c r="U4220" i="1" s="1"/>
  <c r="T4348" i="1"/>
  <c r="U4348" i="1" s="1"/>
  <c r="T4604" i="1"/>
  <c r="U4604" i="1" s="1"/>
  <c r="T4668" i="1"/>
  <c r="U4668" i="1" s="1"/>
  <c r="T4924" i="1"/>
  <c r="U4924" i="1" s="1"/>
  <c r="T5244" i="1"/>
  <c r="U5244" i="1" s="1"/>
  <c r="T5308" i="1"/>
  <c r="U5308" i="1" s="1"/>
  <c r="T5436" i="1"/>
  <c r="U5436" i="1" s="1"/>
  <c r="T5692" i="1"/>
  <c r="U5692" i="1" s="1"/>
  <c r="T5756" i="1"/>
  <c r="U5756" i="1" s="1"/>
  <c r="T6332" i="1"/>
  <c r="U6332" i="1" s="1"/>
  <c r="T6460" i="1"/>
  <c r="U6460" i="1" s="1"/>
  <c r="T6716" i="1"/>
  <c r="U6716" i="1" s="1"/>
  <c r="T6780" i="1"/>
  <c r="U6780" i="1" s="1"/>
  <c r="T7100" i="1"/>
  <c r="U7100" i="1" s="1"/>
  <c r="T7164" i="1"/>
  <c r="U7164" i="1" s="1"/>
  <c r="T342" i="1"/>
  <c r="U342" i="1" s="1"/>
  <c r="T1069" i="1"/>
  <c r="U1069" i="1" s="1"/>
  <c r="T1581" i="1"/>
  <c r="U1581" i="1" s="1"/>
  <c r="T2093" i="1"/>
  <c r="U2093" i="1" s="1"/>
  <c r="T2605" i="1"/>
  <c r="U2605" i="1" s="1"/>
  <c r="T3117" i="1"/>
  <c r="U3117" i="1" s="1"/>
  <c r="T3629" i="1"/>
  <c r="U3629" i="1" s="1"/>
  <c r="T4141" i="1"/>
  <c r="U4141" i="1" s="1"/>
  <c r="T4653" i="1"/>
  <c r="U4653" i="1" s="1"/>
  <c r="T5165" i="1"/>
  <c r="U5165" i="1" s="1"/>
  <c r="T5677" i="1"/>
  <c r="U5677" i="1" s="1"/>
  <c r="T6189" i="1"/>
  <c r="U6189" i="1" s="1"/>
  <c r="T6701" i="1"/>
  <c r="U6701" i="1" s="1"/>
  <c r="T1121" i="1"/>
  <c r="U1121" i="1" s="1"/>
  <c r="T1633" i="1"/>
  <c r="U1633" i="1" s="1"/>
  <c r="T2145" i="1"/>
  <c r="U2145" i="1" s="1"/>
  <c r="T2657" i="1"/>
  <c r="U2657" i="1" s="1"/>
  <c r="T3169" i="1"/>
  <c r="U3169" i="1" s="1"/>
  <c r="T6753" i="1"/>
  <c r="U6753" i="1" s="1"/>
  <c r="T7865" i="1"/>
  <c r="U7865" i="1" s="1"/>
  <c r="T8121" i="1"/>
  <c r="U8121" i="1" s="1"/>
  <c r="T8377" i="1"/>
  <c r="U8377" i="1" s="1"/>
  <c r="T1685" i="1"/>
  <c r="U1685" i="1" s="1"/>
  <c r="T1941" i="1"/>
  <c r="U1941" i="1" s="1"/>
  <c r="T2709" i="1"/>
  <c r="U2709" i="1" s="1"/>
  <c r="T3733" i="1"/>
  <c r="U3733" i="1" s="1"/>
  <c r="T4757" i="1"/>
  <c r="U4757" i="1" s="1"/>
  <c r="T5781" i="1"/>
  <c r="U5781" i="1" s="1"/>
  <c r="T6805" i="1"/>
  <c r="U6805" i="1" s="1"/>
  <c r="T7252" i="1"/>
  <c r="U7252" i="1" s="1"/>
  <c r="T7892" i="1"/>
  <c r="U7892" i="1" s="1"/>
  <c r="T430" i="1"/>
  <c r="U430" i="1" s="1"/>
  <c r="T7989" i="1"/>
  <c r="U7989" i="1" s="1"/>
  <c r="T2505" i="1"/>
  <c r="U2505" i="1" s="1"/>
  <c r="T5257" i="1"/>
  <c r="U5257" i="1" s="1"/>
  <c r="T1513" i="1"/>
  <c r="U1513" i="1" s="1"/>
  <c r="T2537" i="1"/>
  <c r="U2537" i="1" s="1"/>
  <c r="T3561" i="1"/>
  <c r="U3561" i="1" s="1"/>
  <c r="T4585" i="1"/>
  <c r="U4585" i="1" s="1"/>
  <c r="T5609" i="1"/>
  <c r="U5609" i="1" s="1"/>
  <c r="T7421" i="1"/>
  <c r="U7421" i="1" s="1"/>
  <c r="T5065" i="1"/>
  <c r="U5065" i="1" s="1"/>
  <c r="T7309" i="1"/>
  <c r="U7309" i="1" s="1"/>
  <c r="T1401" i="1"/>
  <c r="U1401" i="1" s="1"/>
  <c r="T2425" i="1"/>
  <c r="U2425" i="1" s="1"/>
  <c r="T3449" i="1"/>
  <c r="U3449" i="1" s="1"/>
  <c r="T4473" i="1"/>
  <c r="U4473" i="1" s="1"/>
  <c r="T5497" i="1"/>
  <c r="U5497" i="1" s="1"/>
  <c r="T6521" i="1"/>
  <c r="U6521" i="1" s="1"/>
  <c r="T8389" i="1"/>
  <c r="U8389" i="1" s="1"/>
  <c r="T1161" i="1"/>
  <c r="U1161" i="1" s="1"/>
  <c r="T2185" i="1"/>
  <c r="U2185" i="1" s="1"/>
  <c r="T3819" i="1"/>
  <c r="U3819" i="1" s="1"/>
  <c r="T3947" i="1"/>
  <c r="U3947" i="1" s="1"/>
  <c r="T4139" i="1"/>
  <c r="U4139" i="1" s="1"/>
  <c r="T4203" i="1"/>
  <c r="U4203" i="1" s="1"/>
  <c r="T4267" i="1"/>
  <c r="U4267" i="1" s="1"/>
  <c r="T4843" i="1"/>
  <c r="U4843" i="1" s="1"/>
  <c r="T4907" i="1"/>
  <c r="U4907" i="1" s="1"/>
  <c r="T4971" i="1"/>
  <c r="U4971" i="1" s="1"/>
  <c r="T5163" i="1"/>
  <c r="U5163" i="1" s="1"/>
  <c r="T5227" i="1"/>
  <c r="U5227" i="1" s="1"/>
  <c r="T5291" i="1"/>
  <c r="U5291" i="1" s="1"/>
  <c r="T5483" i="1"/>
  <c r="U5483" i="1" s="1"/>
  <c r="T5867" i="1"/>
  <c r="U5867" i="1" s="1"/>
  <c r="T5995" i="1"/>
  <c r="U5995" i="1" s="1"/>
  <c r="T6187" i="1"/>
  <c r="U6187" i="1" s="1"/>
  <c r="T6251" i="1"/>
  <c r="U6251" i="1" s="1"/>
  <c r="T6315" i="1"/>
  <c r="U6315" i="1" s="1"/>
  <c r="T6891" i="1"/>
  <c r="U6891" i="1" s="1"/>
  <c r="T7019" i="1"/>
  <c r="U7019" i="1" s="1"/>
  <c r="T7211" i="1"/>
  <c r="U7211" i="1" s="1"/>
  <c r="T7275" i="1"/>
  <c r="U7275" i="1" s="1"/>
  <c r="T7339" i="1"/>
  <c r="U7339" i="1" s="1"/>
  <c r="T7531" i="1"/>
  <c r="U7531" i="1" s="1"/>
  <c r="T7915" i="1"/>
  <c r="U7915" i="1" s="1"/>
  <c r="T7979" i="1"/>
  <c r="U7979" i="1" s="1"/>
  <c r="T8043" i="1"/>
  <c r="U8043" i="1" s="1"/>
  <c r="T8171" i="1"/>
  <c r="U8171" i="1" s="1"/>
  <c r="T8299" i="1"/>
  <c r="U8299" i="1" s="1"/>
  <c r="T8363" i="1"/>
  <c r="U8363" i="1" s="1"/>
  <c r="T8427" i="1"/>
  <c r="U8427" i="1" s="1"/>
  <c r="T251" i="1"/>
  <c r="U251" i="1" s="1"/>
  <c r="T507" i="1"/>
  <c r="U507" i="1" s="1"/>
  <c r="T763" i="1"/>
  <c r="U763" i="1" s="1"/>
  <c r="T1024" i="1"/>
  <c r="U1024" i="1" s="1"/>
  <c r="T1280" i="1"/>
  <c r="U1280" i="1" s="1"/>
  <c r="T1408" i="1"/>
  <c r="U1408" i="1" s="1"/>
  <c r="T1728" i="1"/>
  <c r="U1728" i="1" s="1"/>
  <c r="T1856" i="1"/>
  <c r="U1856" i="1" s="1"/>
  <c r="T1920" i="1"/>
  <c r="U1920" i="1" s="1"/>
  <c r="T2048" i="1"/>
  <c r="U2048" i="1" s="1"/>
  <c r="T2240" i="1"/>
  <c r="U2240" i="1" s="1"/>
  <c r="T2624" i="1"/>
  <c r="U2624" i="1" s="1"/>
  <c r="T2880" i="1"/>
  <c r="U2880" i="1" s="1"/>
  <c r="T3264" i="1"/>
  <c r="U3264" i="1" s="1"/>
  <c r="T4288" i="1"/>
  <c r="U4288" i="1" s="1"/>
  <c r="T4352" i="1"/>
  <c r="U4352" i="1" s="1"/>
  <c r="T4736" i="1"/>
  <c r="U4736" i="1" s="1"/>
  <c r="T4928" i="1"/>
  <c r="U4928" i="1" s="1"/>
  <c r="T4992" i="1"/>
  <c r="U4992" i="1" s="1"/>
  <c r="T5056" i="1"/>
  <c r="U5056" i="1" s="1"/>
  <c r="T5312" i="1"/>
  <c r="U5312" i="1" s="1"/>
  <c r="T5440" i="1"/>
  <c r="U5440" i="1" s="1"/>
  <c r="T5568" i="1"/>
  <c r="U5568" i="1" s="1"/>
  <c r="T6144" i="1"/>
  <c r="U6144" i="1" s="1"/>
  <c r="T6272" i="1"/>
  <c r="U6272" i="1" s="1"/>
  <c r="T6336" i="1"/>
  <c r="U6336" i="1" s="1"/>
  <c r="T6400" i="1"/>
  <c r="U6400" i="1" s="1"/>
  <c r="T829" i="1"/>
  <c r="U829" i="1" s="1"/>
  <c r="T1597" i="1"/>
  <c r="U1597" i="1" s="1"/>
  <c r="T2109" i="1"/>
  <c r="U2109" i="1" s="1"/>
  <c r="T2621" i="1"/>
  <c r="U2621" i="1" s="1"/>
  <c r="T3133" i="1"/>
  <c r="U3133" i="1" s="1"/>
  <c r="T3645" i="1"/>
  <c r="U3645" i="1" s="1"/>
  <c r="T4157" i="1"/>
  <c r="U4157" i="1" s="1"/>
  <c r="T4669" i="1"/>
  <c r="U4669" i="1" s="1"/>
  <c r="T5181" i="1"/>
  <c r="U5181" i="1" s="1"/>
  <c r="T5693" i="1"/>
  <c r="U5693" i="1" s="1"/>
  <c r="T6205" i="1"/>
  <c r="U6205" i="1" s="1"/>
  <c r="T6717" i="1"/>
  <c r="U6717" i="1" s="1"/>
  <c r="T7464" i="1"/>
  <c r="U7464" i="1" s="1"/>
  <c r="T8104" i="1"/>
  <c r="U8104" i="1" s="1"/>
  <c r="T8488" i="1"/>
  <c r="U8488" i="1" s="1"/>
  <c r="T1137" i="1"/>
  <c r="U1137" i="1" s="1"/>
  <c r="T1649" i="1"/>
  <c r="U1649" i="1" s="1"/>
  <c r="T2161" i="1"/>
  <c r="U2161" i="1" s="1"/>
  <c r="T2673" i="1"/>
  <c r="U2673" i="1" s="1"/>
  <c r="T3185" i="1"/>
  <c r="U3185" i="1" s="1"/>
  <c r="T4977" i="1"/>
  <c r="U4977" i="1" s="1"/>
  <c r="T5233" i="1"/>
  <c r="U5233" i="1" s="1"/>
  <c r="T5489" i="1"/>
  <c r="U5489" i="1" s="1"/>
  <c r="T6001" i="1"/>
  <c r="U6001" i="1" s="1"/>
  <c r="T8129" i="1"/>
  <c r="U8129" i="1" s="1"/>
  <c r="T582" i="1"/>
  <c r="U582" i="1" s="1"/>
  <c r="T933" i="1"/>
  <c r="U933" i="1" s="1"/>
  <c r="T1445" i="1"/>
  <c r="U1445" i="1" s="1"/>
  <c r="T2213" i="1"/>
  <c r="U2213" i="1" s="1"/>
  <c r="T2469" i="1"/>
  <c r="U2469" i="1" s="1"/>
  <c r="T2725" i="1"/>
  <c r="U2725" i="1" s="1"/>
  <c r="T3493" i="1"/>
  <c r="U3493" i="1" s="1"/>
  <c r="T4261" i="1"/>
  <c r="U4261" i="1" s="1"/>
  <c r="T4517" i="1"/>
  <c r="U4517" i="1" s="1"/>
  <c r="T5029" i="1"/>
  <c r="U5029" i="1" s="1"/>
  <c r="T6053" i="1"/>
  <c r="U6053" i="1" s="1"/>
  <c r="T6309" i="1"/>
  <c r="U6309" i="1" s="1"/>
  <c r="T7077" i="1"/>
  <c r="U7077" i="1" s="1"/>
  <c r="T7516" i="1"/>
  <c r="U7516" i="1" s="1"/>
  <c r="T7644" i="1"/>
  <c r="U7644" i="1" s="1"/>
  <c r="T7772" i="1"/>
  <c r="U7772" i="1" s="1"/>
  <c r="T8028" i="1"/>
  <c r="U8028" i="1" s="1"/>
  <c r="T8156" i="1"/>
  <c r="U8156" i="1" s="1"/>
  <c r="T8284" i="1"/>
  <c r="U8284" i="1" s="1"/>
  <c r="T8021" i="1"/>
  <c r="U8021" i="1" s="1"/>
  <c r="T5449" i="1"/>
  <c r="U5449" i="1" s="1"/>
  <c r="T1577" i="1"/>
  <c r="U1577" i="1" s="1"/>
  <c r="T2601" i="1"/>
  <c r="U2601" i="1" s="1"/>
  <c r="T3625" i="1"/>
  <c r="U3625" i="1" s="1"/>
  <c r="T4649" i="1"/>
  <c r="U4649" i="1" s="1"/>
  <c r="T5673" i="1"/>
  <c r="U5673" i="1" s="1"/>
  <c r="T6697" i="1"/>
  <c r="U6697" i="1" s="1"/>
  <c r="T7965" i="1"/>
  <c r="U7965" i="1" s="1"/>
  <c r="T8477" i="1"/>
  <c r="U8477" i="1" s="1"/>
  <c r="T5769" i="1"/>
  <c r="U5769" i="1" s="1"/>
  <c r="T4271" i="1"/>
  <c r="U4271" i="1" s="1"/>
  <c r="T4335" i="1"/>
  <c r="U4335" i="1" s="1"/>
  <c r="T4591" i="1"/>
  <c r="U4591" i="1" s="1"/>
  <c r="T4655" i="1"/>
  <c r="U4655" i="1" s="1"/>
  <c r="T4911" i="1"/>
  <c r="U4911" i="1" s="1"/>
  <c r="T5295" i="1"/>
  <c r="U5295" i="1" s="1"/>
  <c r="T5615" i="1"/>
  <c r="U5615" i="1" s="1"/>
  <c r="T5679" i="1"/>
  <c r="U5679" i="1" s="1"/>
  <c r="T6319" i="1"/>
  <c r="U6319" i="1" s="1"/>
  <c r="T6639" i="1"/>
  <c r="U6639" i="1" s="1"/>
  <c r="T6703" i="1"/>
  <c r="U6703" i="1" s="1"/>
  <c r="T7023" i="1"/>
  <c r="U7023" i="1" s="1"/>
  <c r="T7279" i="1"/>
  <c r="U7279" i="1" s="1"/>
  <c r="T7471" i="1"/>
  <c r="U7471" i="1" s="1"/>
  <c r="T7535" i="1"/>
  <c r="U7535" i="1" s="1"/>
  <c r="T7727" i="1"/>
  <c r="U7727" i="1" s="1"/>
  <c r="T7791" i="1"/>
  <c r="U7791" i="1" s="1"/>
  <c r="T7919" i="1"/>
  <c r="U7919" i="1" s="1"/>
  <c r="T7983" i="1"/>
  <c r="U7983" i="1" s="1"/>
  <c r="T8239" i="1"/>
  <c r="U8239" i="1" s="1"/>
  <c r="T8303" i="1"/>
  <c r="U8303" i="1" s="1"/>
  <c r="T8431" i="1"/>
  <c r="U8431" i="1" s="1"/>
  <c r="T259" i="1"/>
  <c r="U259" i="1" s="1"/>
  <c r="T515" i="1"/>
  <c r="U515" i="1" s="1"/>
  <c r="T1092" i="1"/>
  <c r="U1092" i="1" s="1"/>
  <c r="T1348" i="1"/>
  <c r="U1348" i="1" s="1"/>
  <c r="T1540" i="1"/>
  <c r="U1540" i="1" s="1"/>
  <c r="T1796" i="1"/>
  <c r="U1796" i="1" s="1"/>
  <c r="T1924" i="1"/>
  <c r="U1924" i="1" s="1"/>
  <c r="T1988" i="1"/>
  <c r="U1988" i="1" s="1"/>
  <c r="T2116" i="1"/>
  <c r="U2116" i="1" s="1"/>
  <c r="T2308" i="1"/>
  <c r="U2308" i="1" s="1"/>
  <c r="T2628" i="1"/>
  <c r="U2628" i="1" s="1"/>
  <c r="T2884" i="1"/>
  <c r="U2884" i="1" s="1"/>
  <c r="T3140" i="1"/>
  <c r="U3140" i="1" s="1"/>
  <c r="T3204" i="1"/>
  <c r="U3204" i="1" s="1"/>
  <c r="T3460" i="1"/>
  <c r="U3460" i="1" s="1"/>
  <c r="T3652" i="1"/>
  <c r="U3652" i="1" s="1"/>
  <c r="T3716" i="1"/>
  <c r="U3716" i="1" s="1"/>
  <c r="T3908" i="1"/>
  <c r="U3908" i="1" s="1"/>
  <c r="T3972" i="1"/>
  <c r="U3972" i="1" s="1"/>
  <c r="T4164" i="1"/>
  <c r="U4164" i="1" s="1"/>
  <c r="T4228" i="1"/>
  <c r="U4228" i="1" s="1"/>
  <c r="T4420" i="1"/>
  <c r="U4420" i="1" s="1"/>
  <c r="T4484" i="1"/>
  <c r="U4484" i="1" s="1"/>
  <c r="T4548" i="1"/>
  <c r="U4548" i="1" s="1"/>
  <c r="T4740" i="1"/>
  <c r="U4740" i="1" s="1"/>
  <c r="T4804" i="1"/>
  <c r="U4804" i="1" s="1"/>
  <c r="T5124" i="1"/>
  <c r="U5124" i="1" s="1"/>
  <c r="T5252" i="1"/>
  <c r="U5252" i="1" s="1"/>
  <c r="T5316" i="1"/>
  <c r="U5316" i="1" s="1"/>
  <c r="T5380" i="1"/>
  <c r="U5380" i="1" s="1"/>
  <c r="T5636" i="1"/>
  <c r="U5636" i="1" s="1"/>
  <c r="T5828" i="1"/>
  <c r="U5828" i="1" s="1"/>
  <c r="T5956" i="1"/>
  <c r="U5956" i="1" s="1"/>
  <c r="T6084" i="1"/>
  <c r="U6084" i="1" s="1"/>
  <c r="T6212" i="1"/>
  <c r="U6212" i="1" s="1"/>
  <c r="T6276" i="1"/>
  <c r="U6276" i="1" s="1"/>
  <c r="T6340" i="1"/>
  <c r="U6340" i="1" s="1"/>
  <c r="T6404" i="1"/>
  <c r="U6404" i="1" s="1"/>
  <c r="T6596" i="1"/>
  <c r="U6596" i="1" s="1"/>
  <c r="T6660" i="1"/>
  <c r="U6660" i="1" s="1"/>
  <c r="T6916" i="1"/>
  <c r="U6916" i="1" s="1"/>
  <c r="T6980" i="1"/>
  <c r="U6980" i="1" s="1"/>
  <c r="T1613" i="1"/>
  <c r="U1613" i="1" s="1"/>
  <c r="T1869" i="1"/>
  <c r="U1869" i="1" s="1"/>
  <c r="T2637" i="1"/>
  <c r="U2637" i="1" s="1"/>
  <c r="T3661" i="1"/>
  <c r="U3661" i="1" s="1"/>
  <c r="T3917" i="1"/>
  <c r="U3917" i="1" s="1"/>
  <c r="T4685" i="1"/>
  <c r="U4685" i="1" s="1"/>
  <c r="T5709" i="1"/>
  <c r="U5709" i="1" s="1"/>
  <c r="T5965" i="1"/>
  <c r="U5965" i="1" s="1"/>
  <c r="T6733" i="1"/>
  <c r="U6733" i="1" s="1"/>
  <c r="T6989" i="1"/>
  <c r="U6989" i="1" s="1"/>
  <c r="T8240" i="1"/>
  <c r="U8240" i="1" s="1"/>
  <c r="T897" i="1"/>
  <c r="U897" i="1" s="1"/>
  <c r="T1153" i="1"/>
  <c r="U1153" i="1" s="1"/>
  <c r="T1665" i="1"/>
  <c r="U1665" i="1" s="1"/>
  <c r="T2433" i="1"/>
  <c r="U2433" i="1" s="1"/>
  <c r="T3457" i="1"/>
  <c r="U3457" i="1" s="1"/>
  <c r="T3713" i="1"/>
  <c r="U3713" i="1" s="1"/>
  <c r="T3969" i="1"/>
  <c r="U3969" i="1" s="1"/>
  <c r="T4225" i="1"/>
  <c r="U4225" i="1" s="1"/>
  <c r="T4481" i="1"/>
  <c r="U4481" i="1" s="1"/>
  <c r="T4737" i="1"/>
  <c r="U4737" i="1" s="1"/>
  <c r="T5761" i="1"/>
  <c r="U5761" i="1" s="1"/>
  <c r="T6785" i="1"/>
  <c r="U6785" i="1" s="1"/>
  <c r="T8265" i="1"/>
  <c r="U8265" i="1" s="1"/>
  <c r="T8393" i="1"/>
  <c r="U8393" i="1" s="1"/>
  <c r="T2229" i="1"/>
  <c r="U2229" i="1" s="1"/>
  <c r="T7268" i="1"/>
  <c r="U7268" i="1" s="1"/>
  <c r="T7396" i="1"/>
  <c r="U7396" i="1" s="1"/>
  <c r="T8036" i="1"/>
  <c r="U8036" i="1" s="1"/>
  <c r="T8420" i="1"/>
  <c r="U8420" i="1" s="1"/>
  <c r="T7541" i="1"/>
  <c r="U7541" i="1" s="1"/>
  <c r="T5577" i="1"/>
  <c r="U5577" i="1" s="1"/>
  <c r="T7597" i="1"/>
  <c r="U7597" i="1" s="1"/>
  <c r="T6761" i="1"/>
  <c r="U6761" i="1" s="1"/>
  <c r="T7997" i="1"/>
  <c r="U7997" i="1" s="1"/>
  <c r="T7429" i="1"/>
  <c r="U7429" i="1" s="1"/>
  <c r="T6217" i="1"/>
  <c r="U6217" i="1" s="1"/>
  <c r="T4035" i="1"/>
  <c r="U4035" i="1" s="1"/>
  <c r="T4163" i="1"/>
  <c r="U4163" i="1" s="1"/>
  <c r="T4291" i="1"/>
  <c r="U4291" i="1" s="1"/>
  <c r="T4355" i="1"/>
  <c r="U4355" i="1" s="1"/>
  <c r="T4483" i="1"/>
  <c r="U4483" i="1" s="1"/>
  <c r="T5059" i="1"/>
  <c r="U5059" i="1" s="1"/>
  <c r="T5955" i="1"/>
  <c r="U5955" i="1" s="1"/>
  <c r="T6083" i="1"/>
  <c r="U6083" i="1" s="1"/>
  <c r="T6275" i="1"/>
  <c r="U6275" i="1" s="1"/>
  <c r="T6403" i="1"/>
  <c r="U6403" i="1" s="1"/>
  <c r="T6531" i="1"/>
  <c r="U6531" i="1" s="1"/>
  <c r="T6659" i="1"/>
  <c r="U6659" i="1" s="1"/>
  <c r="T6723" i="1"/>
  <c r="U6723" i="1" s="1"/>
  <c r="T6851" i="1"/>
  <c r="U6851" i="1" s="1"/>
  <c r="T7363" i="1"/>
  <c r="U7363" i="1" s="1"/>
  <c r="T7619" i="1"/>
  <c r="U7619" i="1" s="1"/>
  <c r="T8003" i="1"/>
  <c r="U8003" i="1" s="1"/>
  <c r="T171" i="1"/>
  <c r="U171" i="1" s="1"/>
  <c r="T555" i="1"/>
  <c r="U555" i="1" s="1"/>
  <c r="T683" i="1"/>
  <c r="U683" i="1" s="1"/>
  <c r="T792" i="1"/>
  <c r="U792" i="1" s="1"/>
  <c r="T1048" i="1"/>
  <c r="U1048" i="1" s="1"/>
  <c r="T1560" i="1"/>
  <c r="U1560" i="1" s="1"/>
  <c r="T1880" i="1"/>
  <c r="U1880" i="1" s="1"/>
  <c r="T2264" i="1"/>
  <c r="U2264" i="1" s="1"/>
  <c r="T2328" i="1"/>
  <c r="U2328" i="1" s="1"/>
  <c r="T2520" i="1"/>
  <c r="U2520" i="1" s="1"/>
  <c r="T2584" i="1"/>
  <c r="U2584" i="1" s="1"/>
  <c r="T2776" i="1"/>
  <c r="U2776" i="1" s="1"/>
  <c r="T2840" i="1"/>
  <c r="U2840" i="1" s="1"/>
  <c r="T3032" i="1"/>
  <c r="U3032" i="1" s="1"/>
  <c r="T3224" i="1"/>
  <c r="U3224" i="1" s="1"/>
  <c r="T3480" i="1"/>
  <c r="U3480" i="1" s="1"/>
  <c r="T3544" i="1"/>
  <c r="U3544" i="1" s="1"/>
  <c r="T3608" i="1"/>
  <c r="U3608" i="1" s="1"/>
  <c r="T3928" i="1"/>
  <c r="U3928" i="1" s="1"/>
  <c r="T4248" i="1"/>
  <c r="U4248" i="1" s="1"/>
  <c r="T4312" i="1"/>
  <c r="U4312" i="1" s="1"/>
  <c r="T4504" i="1"/>
  <c r="U4504" i="1" s="1"/>
  <c r="T4568" i="1"/>
  <c r="U4568" i="1" s="1"/>
  <c r="T4888" i="1"/>
  <c r="U4888" i="1" s="1"/>
  <c r="T5016" i="1"/>
  <c r="U5016" i="1" s="1"/>
  <c r="T5080" i="1"/>
  <c r="U5080" i="1" s="1"/>
  <c r="T5400" i="1"/>
  <c r="U5400" i="1" s="1"/>
  <c r="T5592" i="1"/>
  <c r="U5592" i="1" s="1"/>
  <c r="T5720" i="1"/>
  <c r="U5720" i="1" s="1"/>
  <c r="T5912" i="1"/>
  <c r="U5912" i="1" s="1"/>
  <c r="T6040" i="1"/>
  <c r="U6040" i="1" s="1"/>
  <c r="T6168" i="1"/>
  <c r="U6168" i="1" s="1"/>
  <c r="T6360" i="1"/>
  <c r="U6360" i="1" s="1"/>
  <c r="T6616" i="1"/>
  <c r="U6616" i="1" s="1"/>
  <c r="T6680" i="1"/>
  <c r="U6680" i="1" s="1"/>
  <c r="T6744" i="1"/>
  <c r="U6744" i="1" s="1"/>
  <c r="T7000" i="1"/>
  <c r="U7000" i="1" s="1"/>
  <c r="T7128" i="1"/>
  <c r="U7128" i="1" s="1"/>
  <c r="T54" i="1"/>
  <c r="U54" i="1" s="1"/>
  <c r="T1181" i="1"/>
  <c r="U1181" i="1" s="1"/>
  <c r="T2205" i="1"/>
  <c r="U2205" i="1" s="1"/>
  <c r="T3229" i="1"/>
  <c r="U3229" i="1" s="1"/>
  <c r="T4253" i="1"/>
  <c r="U4253" i="1" s="1"/>
  <c r="T5021" i="1"/>
  <c r="U5021" i="1" s="1"/>
  <c r="T7256" i="1"/>
  <c r="U7256" i="1" s="1"/>
  <c r="T7384" i="1"/>
  <c r="U7384" i="1" s="1"/>
  <c r="T7512" i="1"/>
  <c r="U7512" i="1" s="1"/>
  <c r="T7640" i="1"/>
  <c r="U7640" i="1" s="1"/>
  <c r="T7768" i="1"/>
  <c r="U7768" i="1" s="1"/>
  <c r="T7896" i="1"/>
  <c r="U7896" i="1" s="1"/>
  <c r="T8408" i="1"/>
  <c r="U8408" i="1" s="1"/>
  <c r="T670" i="1"/>
  <c r="U670" i="1" s="1"/>
  <c r="T977" i="1"/>
  <c r="U977" i="1" s="1"/>
  <c r="T1489" i="1"/>
  <c r="U1489" i="1" s="1"/>
  <c r="T2513" i="1"/>
  <c r="U2513" i="1" s="1"/>
  <c r="T2769" i="1"/>
  <c r="U2769" i="1" s="1"/>
  <c r="T3281" i="1"/>
  <c r="U3281" i="1" s="1"/>
  <c r="T4561" i="1"/>
  <c r="U4561" i="1" s="1"/>
  <c r="T5329" i="1"/>
  <c r="U5329" i="1" s="1"/>
  <c r="T5585" i="1"/>
  <c r="U5585" i="1" s="1"/>
  <c r="T6353" i="1"/>
  <c r="U6353" i="1" s="1"/>
  <c r="T6609" i="1"/>
  <c r="U6609" i="1" s="1"/>
  <c r="T7121" i="1"/>
  <c r="U7121" i="1" s="1"/>
  <c r="T7281" i="1"/>
  <c r="U7281" i="1" s="1"/>
  <c r="T7409" i="1"/>
  <c r="U7409" i="1" s="1"/>
  <c r="T7921" i="1"/>
  <c r="U7921" i="1" s="1"/>
  <c r="T262" i="1"/>
  <c r="U262" i="1" s="1"/>
  <c r="T1029" i="1"/>
  <c r="U1029" i="1" s="1"/>
  <c r="T1541" i="1"/>
  <c r="U1541" i="1" s="1"/>
  <c r="T2565" i="1"/>
  <c r="U2565" i="1" s="1"/>
  <c r="T4101" i="1"/>
  <c r="U4101" i="1" s="1"/>
  <c r="T5125" i="1"/>
  <c r="U5125" i="1" s="1"/>
  <c r="T5381" i="1"/>
  <c r="U5381" i="1" s="1"/>
  <c r="T5893" i="1"/>
  <c r="U5893" i="1" s="1"/>
  <c r="T6149" i="1"/>
  <c r="U6149" i="1" s="1"/>
  <c r="T7308" i="1"/>
  <c r="U7308" i="1" s="1"/>
  <c r="T7436" i="1"/>
  <c r="U7436" i="1" s="1"/>
  <c r="T7820" i="1"/>
  <c r="U7820" i="1" s="1"/>
  <c r="T7948" i="1"/>
  <c r="U7948" i="1" s="1"/>
  <c r="T8076" i="1"/>
  <c r="U8076" i="1" s="1"/>
  <c r="T8332" i="1"/>
  <c r="U8332" i="1" s="1"/>
  <c r="T8460" i="1"/>
  <c r="U8460" i="1" s="1"/>
  <c r="T2073" i="1"/>
  <c r="U2073" i="1" s="1"/>
  <c r="T3097" i="1"/>
  <c r="U3097" i="1" s="1"/>
  <c r="T4121" i="1"/>
  <c r="U4121" i="1" s="1"/>
  <c r="T5145" i="1"/>
  <c r="U5145" i="1" s="1"/>
  <c r="T6169" i="1"/>
  <c r="U6169" i="1" s="1"/>
  <c r="T7189" i="1"/>
  <c r="U7189" i="1" s="1"/>
  <c r="T3913" i="1"/>
  <c r="U3913" i="1" s="1"/>
  <c r="T937" i="1"/>
  <c r="U937" i="1" s="1"/>
  <c r="T4009" i="1"/>
  <c r="U4009" i="1" s="1"/>
  <c r="T5033" i="1"/>
  <c r="U5033" i="1" s="1"/>
  <c r="T7645" i="1"/>
  <c r="U7645" i="1" s="1"/>
  <c r="T6089" i="1"/>
  <c r="U6089" i="1" s="1"/>
  <c r="T1849" i="1"/>
  <c r="U1849" i="1" s="1"/>
  <c r="T2873" i="1"/>
  <c r="U2873" i="1" s="1"/>
  <c r="T3897" i="1"/>
  <c r="U3897" i="1" s="1"/>
  <c r="T4921" i="1"/>
  <c r="U4921" i="1" s="1"/>
  <c r="T5945" i="1"/>
  <c r="U5945" i="1" s="1"/>
  <c r="T6969" i="1"/>
  <c r="U6969" i="1" s="1"/>
  <c r="T7589" i="1"/>
  <c r="U7589" i="1" s="1"/>
  <c r="T510" i="1"/>
  <c r="U510" i="1" s="1"/>
  <c r="T4764" i="1"/>
  <c r="U4764" i="1" s="1"/>
  <c r="T5276" i="1"/>
  <c r="U5276" i="1" s="1"/>
  <c r="T5852" i="1"/>
  <c r="U5852" i="1" s="1"/>
  <c r="T6364" i="1"/>
  <c r="U6364" i="1" s="1"/>
  <c r="T6876" i="1"/>
  <c r="U6876" i="1" s="1"/>
  <c r="T7116" i="1"/>
  <c r="U7116" i="1" s="1"/>
  <c r="T8057" i="1"/>
  <c r="U8057" i="1" s="1"/>
  <c r="T1202" i="1"/>
  <c r="U1202" i="1" s="1"/>
  <c r="T1426" i="1"/>
  <c r="U1426" i="1" s="1"/>
  <c r="T1554" i="1"/>
  <c r="U1554" i="1" s="1"/>
  <c r="T1698" i="1"/>
  <c r="U1698" i="1" s="1"/>
  <c r="T1826" i="1"/>
  <c r="U1826" i="1" s="1"/>
  <c r="T1954" i="1"/>
  <c r="U1954" i="1" s="1"/>
  <c r="T2082" i="1"/>
  <c r="U2082" i="1" s="1"/>
  <c r="T2210" i="1"/>
  <c r="U2210" i="1" s="1"/>
  <c r="T2338" i="1"/>
  <c r="U2338" i="1" s="1"/>
  <c r="T2578" i="1"/>
  <c r="U2578" i="1" s="1"/>
  <c r="T4816" i="1"/>
  <c r="U4816" i="1" s="1"/>
  <c r="T5760" i="1"/>
  <c r="U5760" i="1" s="1"/>
  <c r="T6256" i="1"/>
  <c r="U6256" i="1" s="1"/>
  <c r="T6784" i="1"/>
  <c r="U6784" i="1" s="1"/>
  <c r="T465" i="1"/>
  <c r="U465" i="1" s="1"/>
  <c r="T2182" i="1"/>
  <c r="U2182" i="1" s="1"/>
  <c r="T2310" i="1"/>
  <c r="U2310" i="1" s="1"/>
  <c r="T2486" i="1"/>
  <c r="U2486" i="1" s="1"/>
  <c r="T2806" i="1"/>
  <c r="U2806" i="1" s="1"/>
  <c r="T5652" i="1"/>
  <c r="U5652" i="1" s="1"/>
  <c r="T6164" i="1"/>
  <c r="U6164" i="1" s="1"/>
  <c r="T6676" i="1"/>
  <c r="U6676" i="1" s="1"/>
  <c r="T1322" i="1"/>
  <c r="U1322" i="1" s="1"/>
  <c r="T2858" i="1"/>
  <c r="U2858" i="1" s="1"/>
  <c r="T5752" i="1"/>
  <c r="U5752" i="1" s="1"/>
  <c r="T6264" i="1"/>
  <c r="U6264" i="1" s="1"/>
  <c r="T6776" i="1"/>
  <c r="U6776" i="1" s="1"/>
  <c r="T7096" i="1"/>
  <c r="U7096" i="1" s="1"/>
  <c r="T7352" i="1"/>
  <c r="U7352" i="1" s="1"/>
  <c r="T7608" i="1"/>
  <c r="U7608" i="1" s="1"/>
  <c r="T8469" i="1"/>
  <c r="U8469" i="1" s="1"/>
  <c r="T1806" i="1"/>
  <c r="U1806" i="1" s="1"/>
  <c r="T2926" i="1"/>
  <c r="U2926" i="1" s="1"/>
  <c r="T8400" i="1"/>
  <c r="U8400" i="1" s="1"/>
  <c r="T6662" i="1"/>
  <c r="U6662" i="1" s="1"/>
  <c r="T6022" i="1"/>
  <c r="U6022" i="1" s="1"/>
  <c r="T5638" i="1"/>
  <c r="U5638" i="1" s="1"/>
  <c r="T5206" i="1"/>
  <c r="U5206" i="1" s="1"/>
  <c r="T5014" i="1"/>
  <c r="U5014" i="1" s="1"/>
  <c r="T4694" i="1"/>
  <c r="U4694" i="1" s="1"/>
  <c r="T4502" i="1"/>
  <c r="U4502" i="1" s="1"/>
  <c r="T3942" i="1"/>
  <c r="U3942" i="1" s="1"/>
  <c r="T3750" i="1"/>
  <c r="U3750" i="1" s="1"/>
  <c r="T3286" i="1"/>
  <c r="U3286" i="1" s="1"/>
  <c r="T3574" i="1"/>
  <c r="U3574" i="1" s="1"/>
  <c r="T1862" i="1"/>
  <c r="U1862" i="1" s="1"/>
  <c r="T1654" i="1"/>
  <c r="U1654" i="1" s="1"/>
  <c r="T1302" i="1"/>
  <c r="U1302" i="1" s="1"/>
  <c r="T7325" i="1"/>
  <c r="U7325" i="1" s="1"/>
  <c r="T3190" i="1"/>
  <c r="U3190" i="1" s="1"/>
  <c r="T4060" i="1"/>
  <c r="U4060" i="1" s="1"/>
  <c r="T7558" i="1"/>
  <c r="U7558" i="1" s="1"/>
  <c r="T8392" i="1"/>
  <c r="U8392" i="1" s="1"/>
  <c r="T2462" i="1"/>
  <c r="U2462" i="1" s="1"/>
  <c r="T1254" i="1"/>
  <c r="U1254" i="1" s="1"/>
  <c r="T1902" i="1"/>
  <c r="U1902" i="1" s="1"/>
  <c r="T1374" i="1"/>
  <c r="U1374" i="1" s="1"/>
  <c r="T8259" i="1"/>
  <c r="U8259" i="1" s="1"/>
  <c r="T8223" i="1"/>
  <c r="U8223" i="1" s="1"/>
  <c r="T4083" i="1"/>
  <c r="U4083" i="1" s="1"/>
  <c r="T1331" i="1"/>
  <c r="U1331" i="1" s="1"/>
  <c r="T7490" i="1"/>
  <c r="U7490" i="1" s="1"/>
  <c r="T6450" i="1"/>
  <c r="U6450" i="1" s="1"/>
  <c r="T5426" i="1"/>
  <c r="U5426" i="1" s="1"/>
  <c r="T4914" i="1"/>
  <c r="U4914" i="1" s="1"/>
  <c r="T6079" i="1"/>
  <c r="U6079" i="1" s="1"/>
  <c r="T4611" i="1"/>
  <c r="U4611" i="1" s="1"/>
  <c r="T2435" i="1"/>
  <c r="U2435" i="1" s="1"/>
  <c r="T4386" i="1"/>
  <c r="U4386" i="1" s="1"/>
  <c r="T3874" i="1"/>
  <c r="U3874" i="1" s="1"/>
  <c r="T3903" i="1"/>
  <c r="U3903" i="1" s="1"/>
  <c r="T1795" i="1"/>
  <c r="U1795" i="1" s="1"/>
  <c r="T6995" i="1"/>
  <c r="U6995" i="1" s="1"/>
  <c r="T6390" i="1"/>
  <c r="U6390" i="1" s="1"/>
  <c r="T6209" i="1"/>
  <c r="U6209" i="1" s="1"/>
  <c r="T2710" i="1"/>
  <c r="U2710" i="1" s="1"/>
  <c r="T3058" i="1"/>
  <c r="U3058" i="1" s="1"/>
  <c r="T7556" i="1"/>
  <c r="U7556" i="1" s="1"/>
  <c r="T6180" i="1"/>
  <c r="U6180" i="1" s="1"/>
  <c r="T213" i="1"/>
  <c r="U213" i="1" s="1"/>
  <c r="T6750" i="1"/>
  <c r="U6750" i="1" s="1"/>
  <c r="T5726" i="1"/>
  <c r="U5726" i="1" s="1"/>
  <c r="T5054" i="1"/>
  <c r="U5054" i="1" s="1"/>
  <c r="T4542" i="1"/>
  <c r="U4542" i="1" s="1"/>
  <c r="T5926" i="1"/>
  <c r="U5926" i="1" s="1"/>
  <c r="T6898" i="1"/>
  <c r="U6898" i="1" s="1"/>
  <c r="T4158" i="1"/>
  <c r="U4158" i="1" s="1"/>
  <c r="T3614" i="1"/>
  <c r="U3614" i="1" s="1"/>
  <c r="T436" i="1"/>
  <c r="U436" i="1" s="1"/>
  <c r="T1239" i="1"/>
  <c r="U1239" i="1" s="1"/>
  <c r="T1367" i="1"/>
  <c r="U1367" i="1" s="1"/>
  <c r="T4480" i="1"/>
  <c r="U4480" i="1" s="1"/>
  <c r="T56" i="1"/>
  <c r="U56" i="1" s="1"/>
  <c r="T5443" i="1"/>
  <c r="U5443" i="1" s="1"/>
  <c r="T333" i="1"/>
  <c r="U333" i="1" s="1"/>
  <c r="T6958" i="1"/>
  <c r="U6958" i="1" s="1"/>
  <c r="T3027" i="1"/>
  <c r="U3027" i="1" s="1"/>
  <c r="T3006" i="1"/>
  <c r="U3006" i="1" s="1"/>
  <c r="T3845" i="1"/>
  <c r="U3845" i="1" s="1"/>
  <c r="T5896" i="1"/>
  <c r="U5896" i="1" s="1"/>
  <c r="T6772" i="1"/>
  <c r="U6772" i="1" s="1"/>
  <c r="T535" i="1"/>
  <c r="U535" i="1" s="1"/>
  <c r="T4660" i="1"/>
  <c r="U4660" i="1" s="1"/>
  <c r="T4224" i="1"/>
  <c r="U4224" i="1" s="1"/>
  <c r="T8180" i="1"/>
  <c r="U8180" i="1" s="1"/>
  <c r="T5845" i="1"/>
  <c r="U5845" i="1" s="1"/>
  <c r="T2517" i="1"/>
  <c r="U2517" i="1" s="1"/>
  <c r="T5519" i="1"/>
  <c r="U5519" i="1" s="1"/>
  <c r="T3119" i="1"/>
  <c r="U3119" i="1" s="1"/>
  <c r="T3535" i="1"/>
  <c r="U3535" i="1" s="1"/>
  <c r="T2095" i="1"/>
  <c r="U2095" i="1" s="1"/>
  <c r="T5739" i="1"/>
  <c r="U5739" i="1" s="1"/>
  <c r="T1451" i="1"/>
  <c r="U1451" i="1" s="1"/>
  <c r="T548" i="1"/>
  <c r="U548" i="1" s="1"/>
  <c r="T8473" i="1"/>
  <c r="U8473" i="1" s="1"/>
  <c r="T4264" i="1"/>
  <c r="U4264" i="1" s="1"/>
  <c r="T6973" i="1"/>
  <c r="U6973" i="1" s="1"/>
  <c r="T4925" i="1"/>
  <c r="U4925" i="1" s="1"/>
  <c r="T2877" i="1"/>
  <c r="U2877" i="1" s="1"/>
  <c r="T7056" i="1"/>
  <c r="U7056" i="1" s="1"/>
  <c r="T6895" i="1"/>
  <c r="U6895" i="1" s="1"/>
  <c r="T5216" i="1"/>
  <c r="U5216" i="1" s="1"/>
  <c r="T5180" i="1"/>
  <c r="U5180" i="1" s="1"/>
  <c r="T1493" i="1"/>
  <c r="U1493" i="1" s="1"/>
  <c r="T836" i="1"/>
  <c r="U836" i="1" s="1"/>
  <c r="T6221" i="1"/>
  <c r="U6221" i="1" s="1"/>
  <c r="T2125" i="1"/>
  <c r="U2125" i="1" s="1"/>
  <c r="T3381" i="1"/>
  <c r="U3381" i="1" s="1"/>
  <c r="T7792" i="1"/>
  <c r="U7792" i="1" s="1"/>
  <c r="T278" i="1"/>
  <c r="U278" i="1" s="1"/>
  <c r="T7273" i="1"/>
  <c r="U7273" i="1" s="1"/>
  <c r="T57" i="1"/>
  <c r="U57" i="1" s="1"/>
  <c r="T1501" i="1"/>
  <c r="U1501" i="1" s="1"/>
  <c r="T3485" i="1"/>
  <c r="U3485" i="1" s="1"/>
  <c r="T360" i="1"/>
  <c r="U360" i="1" s="1"/>
  <c r="T2026" i="1"/>
  <c r="U2026" i="1" s="1"/>
  <c r="T6545" i="1"/>
  <c r="U6545" i="1" s="1"/>
  <c r="T651" i="1"/>
  <c r="U651" i="1" s="1"/>
  <c r="T1233" i="1"/>
  <c r="U1233" i="1" s="1"/>
  <c r="T6551" i="1"/>
  <c r="U6551" i="1" s="1"/>
  <c r="T4059" i="1"/>
  <c r="U4059" i="1" s="1"/>
  <c r="T5554" i="1"/>
  <c r="U5554" i="1" s="1"/>
  <c r="T7097" i="1"/>
  <c r="U7097" i="1" s="1"/>
  <c r="T6073" i="1"/>
  <c r="U6073" i="1" s="1"/>
  <c r="T5049" i="1"/>
  <c r="U5049" i="1" s="1"/>
  <c r="T4025" i="1"/>
  <c r="U4025" i="1" s="1"/>
  <c r="T3001" i="1"/>
  <c r="U3001" i="1" s="1"/>
  <c r="T1977" i="1"/>
  <c r="U1977" i="1" s="1"/>
  <c r="T6230" i="1"/>
  <c r="U6230" i="1" s="1"/>
  <c r="T4806" i="1"/>
  <c r="U4806" i="1" s="1"/>
  <c r="T3462" i="1"/>
  <c r="U3462" i="1" s="1"/>
  <c r="T1446" i="1"/>
  <c r="U1446" i="1" s="1"/>
  <c r="T877" i="1"/>
  <c r="U877" i="1" s="1"/>
  <c r="T7126" i="1"/>
  <c r="U7126" i="1" s="1"/>
  <c r="T3494" i="1"/>
  <c r="U3494" i="1" s="1"/>
  <c r="T1678" i="1"/>
  <c r="U1678" i="1" s="1"/>
  <c r="T4915" i="1"/>
  <c r="U4915" i="1" s="1"/>
  <c r="T3123" i="1"/>
  <c r="U3123" i="1" s="1"/>
  <c r="T7058" i="1"/>
  <c r="U7058" i="1" s="1"/>
  <c r="T5218" i="1"/>
  <c r="U5218" i="1" s="1"/>
  <c r="T8467" i="1"/>
  <c r="U8467" i="1" s="1"/>
  <c r="T4690" i="1"/>
  <c r="U4690" i="1" s="1"/>
  <c r="T3666" i="1"/>
  <c r="U3666" i="1" s="1"/>
  <c r="T8291" i="1"/>
  <c r="U8291" i="1" s="1"/>
  <c r="T5558" i="1"/>
  <c r="U5558" i="1" s="1"/>
  <c r="T4640" i="1"/>
  <c r="U4640" i="1" s="1"/>
  <c r="T7140" i="1"/>
  <c r="U7140" i="1" s="1"/>
  <c r="T7342" i="1"/>
  <c r="U7342" i="1" s="1"/>
  <c r="T5358" i="1"/>
  <c r="U5358" i="1" s="1"/>
  <c r="T212" i="1"/>
  <c r="U212" i="1" s="1"/>
  <c r="T89" i="1"/>
  <c r="U89" i="1" s="1"/>
  <c r="T153" i="1"/>
  <c r="U153" i="1" s="1"/>
  <c r="T473" i="1"/>
  <c r="U473" i="1" s="1"/>
  <c r="T665" i="1"/>
  <c r="U665" i="1" s="1"/>
  <c r="T439" i="1"/>
  <c r="U439" i="1" s="1"/>
  <c r="T424" i="1"/>
  <c r="U424" i="1" s="1"/>
  <c r="T552" i="1"/>
  <c r="U552" i="1" s="1"/>
  <c r="T365" i="1"/>
  <c r="U365" i="1" s="1"/>
  <c r="T429" i="1"/>
  <c r="U429" i="1" s="1"/>
  <c r="T95" i="1"/>
  <c r="U95" i="1" s="1"/>
  <c r="T735" i="1"/>
  <c r="U735" i="1" s="1"/>
  <c r="T476" i="1"/>
  <c r="U476" i="1" s="1"/>
  <c r="T33" i="1"/>
  <c r="U33" i="1" s="1"/>
  <c r="T353" i="1"/>
  <c r="U353" i="1" s="1"/>
  <c r="T481" i="1"/>
  <c r="U481" i="1" s="1"/>
  <c r="T545" i="1"/>
  <c r="U545" i="1" s="1"/>
  <c r="T71" i="1"/>
  <c r="U71" i="1" s="1"/>
  <c r="T583" i="1"/>
  <c r="U583" i="1" s="1"/>
  <c r="T112" i="1"/>
  <c r="U112" i="1" s="1"/>
  <c r="T304" i="1"/>
  <c r="U304" i="1" s="1"/>
  <c r="T368" i="1"/>
  <c r="U368" i="1" s="1"/>
  <c r="T624" i="1"/>
  <c r="U624" i="1" s="1"/>
  <c r="T53" i="1"/>
  <c r="U53" i="1" s="1"/>
  <c r="T437" i="1"/>
  <c r="U437" i="1" s="1"/>
  <c r="T239" i="1"/>
  <c r="U239" i="1" s="1"/>
  <c r="T367" i="1"/>
  <c r="U367" i="1" s="1"/>
  <c r="T751" i="1"/>
  <c r="U751" i="1" s="1"/>
  <c r="T954" i="1"/>
  <c r="U954" i="1" s="1"/>
  <c r="T998" i="1"/>
  <c r="U998" i="1" s="1"/>
  <c r="T1190" i="1"/>
  <c r="U1190" i="1" s="1"/>
  <c r="T1574" i="1"/>
  <c r="U1574" i="1" s="1"/>
  <c r="T1894" i="1"/>
  <c r="U1894" i="1" s="1"/>
  <c r="T2150" i="1"/>
  <c r="U2150" i="1" s="1"/>
  <c r="T2534" i="1"/>
  <c r="U2534" i="1" s="1"/>
  <c r="T3174" i="1"/>
  <c r="U3174" i="1" s="1"/>
  <c r="T4262" i="1"/>
  <c r="U4262" i="1" s="1"/>
  <c r="T4646" i="1"/>
  <c r="U4646" i="1" s="1"/>
  <c r="T4902" i="1"/>
  <c r="U4902" i="1" s="1"/>
  <c r="T5158" i="1"/>
  <c r="U5158" i="1" s="1"/>
  <c r="T5414" i="1"/>
  <c r="U5414" i="1" s="1"/>
  <c r="T5478" i="1"/>
  <c r="U5478" i="1" s="1"/>
  <c r="T5798" i="1"/>
  <c r="U5798" i="1" s="1"/>
  <c r="T6502" i="1"/>
  <c r="U6502" i="1" s="1"/>
  <c r="T6822" i="1"/>
  <c r="U6822" i="1" s="1"/>
  <c r="T7334" i="1"/>
  <c r="U7334" i="1" s="1"/>
  <c r="T7398" i="1"/>
  <c r="U7398" i="1" s="1"/>
  <c r="T7846" i="1"/>
  <c r="U7846" i="1" s="1"/>
  <c r="T7910" i="1"/>
  <c r="U7910" i="1" s="1"/>
  <c r="T8102" i="1"/>
  <c r="U8102" i="1" s="1"/>
  <c r="T8166" i="1"/>
  <c r="U8166" i="1" s="1"/>
  <c r="T8358" i="1"/>
  <c r="U8358" i="1" s="1"/>
  <c r="T8422" i="1"/>
  <c r="U8422" i="1" s="1"/>
  <c r="T114" i="1"/>
  <c r="U114" i="1" s="1"/>
  <c r="T242" i="1"/>
  <c r="U242" i="1" s="1"/>
  <c r="T626" i="1"/>
  <c r="U626" i="1" s="1"/>
  <c r="T754" i="1"/>
  <c r="U754" i="1" s="1"/>
  <c r="T891" i="1"/>
  <c r="U891" i="1" s="1"/>
  <c r="T1019" i="1"/>
  <c r="U1019" i="1" s="1"/>
  <c r="T1147" i="1"/>
  <c r="U1147" i="1" s="1"/>
  <c r="T1275" i="1"/>
  <c r="U1275" i="1" s="1"/>
  <c r="T1467" i="1"/>
  <c r="U1467" i="1" s="1"/>
  <c r="T1531" i="1"/>
  <c r="U1531" i="1" s="1"/>
  <c r="T1787" i="1"/>
  <c r="U1787" i="1" s="1"/>
  <c r="T1851" i="1"/>
  <c r="U1851" i="1" s="1"/>
  <c r="T2171" i="1"/>
  <c r="U2171" i="1" s="1"/>
  <c r="T2491" i="1"/>
  <c r="U2491" i="1" s="1"/>
  <c r="T2555" i="1"/>
  <c r="U2555" i="1" s="1"/>
  <c r="T2811" i="1"/>
  <c r="U2811" i="1" s="1"/>
  <c r="T2875" i="1"/>
  <c r="U2875" i="1" s="1"/>
  <c r="T3195" i="1"/>
  <c r="U3195" i="1" s="1"/>
  <c r="T3323" i="1"/>
  <c r="U3323" i="1" s="1"/>
  <c r="T3451" i="1"/>
  <c r="U3451" i="1" s="1"/>
  <c r="T3515" i="1"/>
  <c r="U3515" i="1" s="1"/>
  <c r="T3579" i="1"/>
  <c r="U3579" i="1" s="1"/>
  <c r="T782" i="1"/>
  <c r="U782" i="1" s="1"/>
  <c r="T1018" i="1"/>
  <c r="U1018" i="1" s="1"/>
  <c r="T1146" i="1"/>
  <c r="U1146" i="1" s="1"/>
  <c r="T1466" i="1"/>
  <c r="U1466" i="1" s="1"/>
  <c r="T1722" i="1"/>
  <c r="U1722" i="1" s="1"/>
  <c r="T1978" i="1"/>
  <c r="U1978" i="1" s="1"/>
  <c r="T2042" i="1"/>
  <c r="U2042" i="1" s="1"/>
  <c r="T2234" i="1"/>
  <c r="U2234" i="1" s="1"/>
  <c r="T2298" i="1"/>
  <c r="U2298" i="1" s="1"/>
  <c r="T2490" i="1"/>
  <c r="U2490" i="1" s="1"/>
  <c r="T3066" i="1"/>
  <c r="U3066" i="1" s="1"/>
  <c r="T3194" i="1"/>
  <c r="U3194" i="1" s="1"/>
  <c r="T3258" i="1"/>
  <c r="U3258" i="1" s="1"/>
  <c r="T3450" i="1"/>
  <c r="U3450" i="1" s="1"/>
  <c r="T3642" i="1"/>
  <c r="U3642" i="1" s="1"/>
  <c r="T3770" i="1"/>
  <c r="U3770" i="1" s="1"/>
  <c r="T4026" i="1"/>
  <c r="U4026" i="1" s="1"/>
  <c r="T4154" i="1"/>
  <c r="U4154" i="1" s="1"/>
  <c r="T4282" i="1"/>
  <c r="U4282" i="1" s="1"/>
  <c r="T4602" i="1"/>
  <c r="U4602" i="1" s="1"/>
  <c r="T4730" i="1"/>
  <c r="U4730" i="1" s="1"/>
  <c r="T4858" i="1"/>
  <c r="U4858" i="1" s="1"/>
  <c r="T4922" i="1"/>
  <c r="U4922" i="1" s="1"/>
  <c r="T5114" i="1"/>
  <c r="U5114" i="1" s="1"/>
  <c r="T5242" i="1"/>
  <c r="U5242" i="1" s="1"/>
  <c r="T5370" i="1"/>
  <c r="U5370" i="1" s="1"/>
  <c r="T5434" i="1"/>
  <c r="U5434" i="1" s="1"/>
  <c r="T5626" i="1"/>
  <c r="U5626" i="1" s="1"/>
  <c r="T5690" i="1"/>
  <c r="U5690" i="1" s="1"/>
  <c r="T5818" i="1"/>
  <c r="U5818" i="1" s="1"/>
  <c r="T5882" i="1"/>
  <c r="U5882" i="1" s="1"/>
  <c r="T5946" i="1"/>
  <c r="U5946" i="1" s="1"/>
  <c r="T6138" i="1"/>
  <c r="U6138" i="1" s="1"/>
  <c r="T6202" i="1"/>
  <c r="U6202" i="1" s="1"/>
  <c r="T6330" i="1"/>
  <c r="U6330" i="1" s="1"/>
  <c r="T6394" i="1"/>
  <c r="U6394" i="1" s="1"/>
  <c r="T6458" i="1"/>
  <c r="U6458" i="1" s="1"/>
  <c r="T6650" i="1"/>
  <c r="U6650" i="1" s="1"/>
  <c r="T6714" i="1"/>
  <c r="U6714" i="1" s="1"/>
  <c r="T6842" i="1"/>
  <c r="U6842" i="1" s="1"/>
  <c r="T6906" i="1"/>
  <c r="U6906" i="1" s="1"/>
  <c r="T6970" i="1"/>
  <c r="U6970" i="1" s="1"/>
  <c r="T7162" i="1"/>
  <c r="U7162" i="1" s="1"/>
  <c r="T7290" i="1"/>
  <c r="U7290" i="1" s="1"/>
  <c r="T7354" i="1"/>
  <c r="U7354" i="1" s="1"/>
  <c r="T7418" i="1"/>
  <c r="U7418" i="1" s="1"/>
  <c r="T7546" i="1"/>
  <c r="U7546" i="1" s="1"/>
  <c r="T7610" i="1"/>
  <c r="U7610" i="1" s="1"/>
  <c r="T7994" i="1"/>
  <c r="U7994" i="1" s="1"/>
  <c r="T8250" i="1"/>
  <c r="U8250" i="1" s="1"/>
  <c r="T538" i="1"/>
  <c r="U538" i="1" s="1"/>
  <c r="T783" i="1"/>
  <c r="U783" i="1" s="1"/>
  <c r="T1039" i="1"/>
  <c r="U1039" i="1" s="1"/>
  <c r="T1103" i="1"/>
  <c r="U1103" i="1" s="1"/>
  <c r="T1167" i="1"/>
  <c r="U1167" i="1" s="1"/>
  <c r="T1295" i="1"/>
  <c r="U1295" i="1" s="1"/>
  <c r="T1615" i="1"/>
  <c r="U1615" i="1" s="1"/>
  <c r="T1935" i="1"/>
  <c r="U1935" i="1" s="1"/>
  <c r="T1999" i="1"/>
  <c r="U1999" i="1" s="1"/>
  <c r="T2639" i="1"/>
  <c r="U2639" i="1" s="1"/>
  <c r="T2703" i="1"/>
  <c r="U2703" i="1" s="1"/>
  <c r="T2831" i="1"/>
  <c r="U2831" i="1" s="1"/>
  <c r="T2959" i="1"/>
  <c r="U2959" i="1" s="1"/>
  <c r="T3023" i="1"/>
  <c r="U3023" i="1" s="1"/>
  <c r="T3663" i="1"/>
  <c r="U3663" i="1" s="1"/>
  <c r="T822" i="1"/>
  <c r="U822" i="1" s="1"/>
  <c r="T1038" i="1"/>
  <c r="U1038" i="1" s="1"/>
  <c r="T1486" i="1"/>
  <c r="U1486" i="1" s="1"/>
  <c r="T1550" i="1"/>
  <c r="U1550" i="1" s="1"/>
  <c r="T1742" i="1"/>
  <c r="U1742" i="1" s="1"/>
  <c r="T1870" i="1"/>
  <c r="U1870" i="1" s="1"/>
  <c r="T2126" i="1"/>
  <c r="U2126" i="1" s="1"/>
  <c r="T2318" i="1"/>
  <c r="U2318" i="1" s="1"/>
  <c r="T2510" i="1"/>
  <c r="U2510" i="1" s="1"/>
  <c r="T2574" i="1"/>
  <c r="U2574" i="1" s="1"/>
  <c r="T2638" i="1"/>
  <c r="U2638" i="1" s="1"/>
  <c r="T2766" i="1"/>
  <c r="U2766" i="1" s="1"/>
  <c r="T2894" i="1"/>
  <c r="U2894" i="1" s="1"/>
  <c r="T2958" i="1"/>
  <c r="U2958" i="1" s="1"/>
  <c r="T3086" i="1"/>
  <c r="U3086" i="1" s="1"/>
  <c r="T3406" i="1"/>
  <c r="U3406" i="1" s="1"/>
  <c r="T3534" i="1"/>
  <c r="U3534" i="1" s="1"/>
  <c r="T3854" i="1"/>
  <c r="U3854" i="1" s="1"/>
  <c r="T4686" i="1"/>
  <c r="U4686" i="1" s="1"/>
  <c r="T4942" i="1"/>
  <c r="U4942" i="1" s="1"/>
  <c r="T5198" i="1"/>
  <c r="U5198" i="1" s="1"/>
  <c r="T5454" i="1"/>
  <c r="U5454" i="1" s="1"/>
  <c r="T5518" i="1"/>
  <c r="U5518" i="1" s="1"/>
  <c r="T5582" i="1"/>
  <c r="U5582" i="1" s="1"/>
  <c r="T5966" i="1"/>
  <c r="U5966" i="1" s="1"/>
  <c r="T6030" i="1"/>
  <c r="U6030" i="1" s="1"/>
  <c r="T6094" i="1"/>
  <c r="U6094" i="1" s="1"/>
  <c r="T6478" i="1"/>
  <c r="U6478" i="1" s="1"/>
  <c r="T6542" i="1"/>
  <c r="U6542" i="1" s="1"/>
  <c r="T6606" i="1"/>
  <c r="U6606" i="1" s="1"/>
  <c r="T6990" i="1"/>
  <c r="U6990" i="1" s="1"/>
  <c r="T7054" i="1"/>
  <c r="U7054" i="1" s="1"/>
  <c r="T7118" i="1"/>
  <c r="U7118" i="1" s="1"/>
  <c r="T7566" i="1"/>
  <c r="U7566" i="1" s="1"/>
  <c r="T8014" i="1"/>
  <c r="U8014" i="1" s="1"/>
  <c r="T8270" i="1"/>
  <c r="U8270" i="1" s="1"/>
  <c r="T322" i="1"/>
  <c r="U322" i="1" s="1"/>
  <c r="T706" i="1"/>
  <c r="U706" i="1" s="1"/>
  <c r="T931" i="1"/>
  <c r="U931" i="1" s="1"/>
  <c r="T995" i="1"/>
  <c r="U995" i="1" s="1"/>
  <c r="T1123" i="1"/>
  <c r="U1123" i="1" s="1"/>
  <c r="T1315" i="1"/>
  <c r="U1315" i="1" s="1"/>
  <c r="T1379" i="1"/>
  <c r="U1379" i="1" s="1"/>
  <c r="T2083" i="1"/>
  <c r="U2083" i="1" s="1"/>
  <c r="T2851" i="1"/>
  <c r="U2851" i="1" s="1"/>
  <c r="T2915" i="1"/>
  <c r="U2915" i="1" s="1"/>
  <c r="T3299" i="1"/>
  <c r="U3299" i="1" s="1"/>
  <c r="T3363" i="1"/>
  <c r="U3363" i="1" s="1"/>
  <c r="T2802" i="1"/>
  <c r="U2802" i="1" s="1"/>
  <c r="T2930" i="1"/>
  <c r="U2930" i="1" s="1"/>
  <c r="T3250" i="1"/>
  <c r="U3250" i="1" s="1"/>
  <c r="T3506" i="1"/>
  <c r="U3506" i="1" s="1"/>
  <c r="T3762" i="1"/>
  <c r="U3762" i="1" s="1"/>
  <c r="T4018" i="1"/>
  <c r="U4018" i="1" s="1"/>
  <c r="T4274" i="1"/>
  <c r="U4274" i="1" s="1"/>
  <c r="T4530" i="1"/>
  <c r="U4530" i="1" s="1"/>
  <c r="T5682" i="1"/>
  <c r="U5682" i="1" s="1"/>
  <c r="T6066" i="1"/>
  <c r="U6066" i="1" s="1"/>
  <c r="T6194" i="1"/>
  <c r="U6194" i="1" s="1"/>
  <c r="T6258" i="1"/>
  <c r="U6258" i="1" s="1"/>
  <c r="T6706" i="1"/>
  <c r="U6706" i="1" s="1"/>
  <c r="T7090" i="1"/>
  <c r="U7090" i="1" s="1"/>
  <c r="T7346" i="1"/>
  <c r="U7346" i="1" s="1"/>
  <c r="T7730" i="1"/>
  <c r="U7730" i="1" s="1"/>
  <c r="T7858" i="1"/>
  <c r="U7858" i="1" s="1"/>
  <c r="T7922" i="1"/>
  <c r="U7922" i="1" s="1"/>
  <c r="T8050" i="1"/>
  <c r="U8050" i="1" s="1"/>
  <c r="T8114" i="1"/>
  <c r="U8114" i="1" s="1"/>
  <c r="T8178" i="1"/>
  <c r="U8178" i="1" s="1"/>
  <c r="T839" i="1"/>
  <c r="U839" i="1" s="1"/>
  <c r="T967" i="1"/>
  <c r="U967" i="1" s="1"/>
  <c r="T1095" i="1"/>
  <c r="U1095" i="1" s="1"/>
  <c r="T1287" i="1"/>
  <c r="U1287" i="1" s="1"/>
  <c r="T1479" i="1"/>
  <c r="U1479" i="1" s="1"/>
  <c r="T1671" i="1"/>
  <c r="U1671" i="1" s="1"/>
  <c r="T1735" i="1"/>
  <c r="U1735" i="1" s="1"/>
  <c r="T1799" i="1"/>
  <c r="U1799" i="1" s="1"/>
  <c r="T1863" i="1"/>
  <c r="U1863" i="1" s="1"/>
  <c r="T2311" i="1"/>
  <c r="U2311" i="1" s="1"/>
  <c r="T2439" i="1"/>
  <c r="U2439" i="1" s="1"/>
  <c r="T2631" i="1"/>
  <c r="U2631" i="1" s="1"/>
  <c r="T2695" i="1"/>
  <c r="U2695" i="1" s="1"/>
  <c r="T2823" i="1"/>
  <c r="U2823" i="1" s="1"/>
  <c r="T3335" i="1"/>
  <c r="U3335" i="1" s="1"/>
  <c r="T3399" i="1"/>
  <c r="U3399" i="1" s="1"/>
  <c r="T3527" i="1"/>
  <c r="U3527" i="1" s="1"/>
  <c r="T3591" i="1"/>
  <c r="U3591" i="1" s="1"/>
  <c r="T3703" i="1"/>
  <c r="U3703" i="1" s="1"/>
  <c r="T3895" i="1"/>
  <c r="U3895" i="1" s="1"/>
  <c r="T4151" i="1"/>
  <c r="U4151" i="1" s="1"/>
  <c r="T4343" i="1"/>
  <c r="U4343" i="1" s="1"/>
  <c r="T4471" i="1"/>
  <c r="U4471" i="1" s="1"/>
  <c r="T4919" i="1"/>
  <c r="U4919" i="1" s="1"/>
  <c r="T5175" i="1"/>
  <c r="U5175" i="1" s="1"/>
  <c r="T5431" i="1"/>
  <c r="U5431" i="1" s="1"/>
  <c r="T5751" i="1"/>
  <c r="U5751" i="1" s="1"/>
  <c r="T5815" i="1"/>
  <c r="U5815" i="1" s="1"/>
  <c r="T6071" i="1"/>
  <c r="U6071" i="1" s="1"/>
  <c r="T6135" i="1"/>
  <c r="U6135" i="1" s="1"/>
  <c r="T6327" i="1"/>
  <c r="U6327" i="1" s="1"/>
  <c r="T6775" i="1"/>
  <c r="U6775" i="1" s="1"/>
  <c r="T6839" i="1"/>
  <c r="U6839" i="1" s="1"/>
  <c r="T6967" i="1"/>
  <c r="U6967" i="1" s="1"/>
  <c r="T7095" i="1"/>
  <c r="U7095" i="1" s="1"/>
  <c r="T7351" i="1"/>
  <c r="U7351" i="1" s="1"/>
  <c r="T7543" i="1"/>
  <c r="U7543" i="1" s="1"/>
  <c r="T7735" i="1"/>
  <c r="U7735" i="1" s="1"/>
  <c r="T7799" i="1"/>
  <c r="U7799" i="1" s="1"/>
  <c r="T8119" i="1"/>
  <c r="U8119" i="1" s="1"/>
  <c r="T8183" i="1"/>
  <c r="U8183" i="1" s="1"/>
  <c r="T19" i="1"/>
  <c r="U19" i="1" s="1"/>
  <c r="T1292" i="1"/>
  <c r="U1292" i="1" s="1"/>
  <c r="T1356" i="1"/>
  <c r="U1356" i="1" s="1"/>
  <c r="T1612" i="1"/>
  <c r="U1612" i="1" s="1"/>
  <c r="T1804" i="1"/>
  <c r="U1804" i="1" s="1"/>
  <c r="T1868" i="1"/>
  <c r="U1868" i="1" s="1"/>
  <c r="T1932" i="1"/>
  <c r="U1932" i="1" s="1"/>
  <c r="T2316" i="1"/>
  <c r="U2316" i="1" s="1"/>
  <c r="T2508" i="1"/>
  <c r="U2508" i="1" s="1"/>
  <c r="T2828" i="1"/>
  <c r="U2828" i="1" s="1"/>
  <c r="T3148" i="1"/>
  <c r="U3148" i="1" s="1"/>
  <c r="T3404" i="1"/>
  <c r="U3404" i="1" s="1"/>
  <c r="T4044" i="1"/>
  <c r="U4044" i="1" s="1"/>
  <c r="T5068" i="1"/>
  <c r="U5068" i="1" s="1"/>
  <c r="T6348" i="1"/>
  <c r="U6348" i="1" s="1"/>
  <c r="T1389" i="1"/>
  <c r="U1389" i="1" s="1"/>
  <c r="T1901" i="1"/>
  <c r="U1901" i="1" s="1"/>
  <c r="T2413" i="1"/>
  <c r="U2413" i="1" s="1"/>
  <c r="T2925" i="1"/>
  <c r="U2925" i="1" s="1"/>
  <c r="T3437" i="1"/>
  <c r="U3437" i="1" s="1"/>
  <c r="T3949" i="1"/>
  <c r="U3949" i="1" s="1"/>
  <c r="T4461" i="1"/>
  <c r="U4461" i="1" s="1"/>
  <c r="T4973" i="1"/>
  <c r="U4973" i="1" s="1"/>
  <c r="T5485" i="1"/>
  <c r="U5485" i="1" s="1"/>
  <c r="T5997" i="1"/>
  <c r="U5997" i="1" s="1"/>
  <c r="T6509" i="1"/>
  <c r="U6509" i="1" s="1"/>
  <c r="T7021" i="1"/>
  <c r="U7021" i="1" s="1"/>
  <c r="T7488" i="1"/>
  <c r="U7488" i="1" s="1"/>
  <c r="T7616" i="1"/>
  <c r="U7616" i="1" s="1"/>
  <c r="T8000" i="1"/>
  <c r="U8000" i="1" s="1"/>
  <c r="T8256" i="1"/>
  <c r="U8256" i="1" s="1"/>
  <c r="T2209" i="1"/>
  <c r="U2209" i="1" s="1"/>
  <c r="T2721" i="1"/>
  <c r="U2721" i="1" s="1"/>
  <c r="T2977" i="1"/>
  <c r="U2977" i="1" s="1"/>
  <c r="T3233" i="1"/>
  <c r="U3233" i="1" s="1"/>
  <c r="T4513" i="1"/>
  <c r="U4513" i="1" s="1"/>
  <c r="T5025" i="1"/>
  <c r="U5025" i="1" s="1"/>
  <c r="T5537" i="1"/>
  <c r="U5537" i="1" s="1"/>
  <c r="T6049" i="1"/>
  <c r="U6049" i="1" s="1"/>
  <c r="T6561" i="1"/>
  <c r="U6561" i="1" s="1"/>
  <c r="T7257" i="1"/>
  <c r="U7257" i="1" s="1"/>
  <c r="T7385" i="1"/>
  <c r="U7385" i="1" s="1"/>
  <c r="T7513" i="1"/>
  <c r="U7513" i="1" s="1"/>
  <c r="T7769" i="1"/>
  <c r="U7769" i="1" s="1"/>
  <c r="T7897" i="1"/>
  <c r="U7897" i="1" s="1"/>
  <c r="T8409" i="1"/>
  <c r="U8409" i="1" s="1"/>
  <c r="T2005" i="1"/>
  <c r="U2005" i="1" s="1"/>
  <c r="T3029" i="1"/>
  <c r="U3029" i="1" s="1"/>
  <c r="T7284" i="1"/>
  <c r="U7284" i="1" s="1"/>
  <c r="T7668" i="1"/>
  <c r="U7668" i="1" s="1"/>
  <c r="T7796" i="1"/>
  <c r="U7796" i="1" s="1"/>
  <c r="T7605" i="1"/>
  <c r="U7605" i="1" s="1"/>
  <c r="T8117" i="1"/>
  <c r="U8117" i="1" s="1"/>
  <c r="T7549" i="1"/>
  <c r="U7549" i="1" s="1"/>
  <c r="T14" i="1"/>
  <c r="U14" i="1" s="1"/>
  <c r="T3899" i="1"/>
  <c r="U3899" i="1" s="1"/>
  <c r="T4091" i="1"/>
  <c r="U4091" i="1" s="1"/>
  <c r="T4219" i="1"/>
  <c r="U4219" i="1" s="1"/>
  <c r="T4347" i="1"/>
  <c r="U4347" i="1" s="1"/>
  <c r="T4539" i="1"/>
  <c r="U4539" i="1" s="1"/>
  <c r="T4923" i="1"/>
  <c r="U4923" i="1" s="1"/>
  <c r="T5115" i="1"/>
  <c r="U5115" i="1" s="1"/>
  <c r="T5243" i="1"/>
  <c r="U5243" i="1" s="1"/>
  <c r="T5371" i="1"/>
  <c r="U5371" i="1" s="1"/>
  <c r="T5563" i="1"/>
  <c r="U5563" i="1" s="1"/>
  <c r="T5627" i="1"/>
  <c r="U5627" i="1" s="1"/>
  <c r="T5883" i="1"/>
  <c r="U5883" i="1" s="1"/>
  <c r="T5947" i="1"/>
  <c r="U5947" i="1" s="1"/>
  <c r="T6267" i="1"/>
  <c r="U6267" i="1" s="1"/>
  <c r="T6587" i="1"/>
  <c r="U6587" i="1" s="1"/>
  <c r="T6651" i="1"/>
  <c r="U6651" i="1" s="1"/>
  <c r="T6971" i="1"/>
  <c r="U6971" i="1" s="1"/>
  <c r="T7163" i="1"/>
  <c r="U7163" i="1" s="1"/>
  <c r="T7291" i="1"/>
  <c r="U7291" i="1" s="1"/>
  <c r="T7419" i="1"/>
  <c r="U7419" i="1" s="1"/>
  <c r="T7611" i="1"/>
  <c r="U7611" i="1" s="1"/>
  <c r="T7675" i="1"/>
  <c r="U7675" i="1" s="1"/>
  <c r="T7995" i="1"/>
  <c r="U7995" i="1" s="1"/>
  <c r="T8251" i="1"/>
  <c r="U8251" i="1" s="1"/>
  <c r="T8315" i="1"/>
  <c r="U8315" i="1" s="1"/>
  <c r="T27" i="1"/>
  <c r="U27" i="1" s="1"/>
  <c r="T155" i="1"/>
  <c r="U155" i="1" s="1"/>
  <c r="T283" i="1"/>
  <c r="U283" i="1" s="1"/>
  <c r="T539" i="1"/>
  <c r="U539" i="1" s="1"/>
  <c r="T976" i="1"/>
  <c r="U976" i="1" s="1"/>
  <c r="T1360" i="1"/>
  <c r="U1360" i="1" s="1"/>
  <c r="T1552" i="1"/>
  <c r="U1552" i="1" s="1"/>
  <c r="T2064" i="1"/>
  <c r="U2064" i="1" s="1"/>
  <c r="T2128" i="1"/>
  <c r="U2128" i="1" s="1"/>
  <c r="T2192" i="1"/>
  <c r="U2192" i="1" s="1"/>
  <c r="T2384" i="1"/>
  <c r="U2384" i="1" s="1"/>
  <c r="T2640" i="1"/>
  <c r="U2640" i="1" s="1"/>
  <c r="T2768" i="1"/>
  <c r="U2768" i="1" s="1"/>
  <c r="T3152" i="1"/>
  <c r="U3152" i="1" s="1"/>
  <c r="T3280" i="1"/>
  <c r="U3280" i="1" s="1"/>
  <c r="T3344" i="1"/>
  <c r="U3344" i="1" s="1"/>
  <c r="T3600" i="1"/>
  <c r="U3600" i="1" s="1"/>
  <c r="T3792" i="1"/>
  <c r="U3792" i="1" s="1"/>
  <c r="T4560" i="1"/>
  <c r="U4560" i="1" s="1"/>
  <c r="T4624" i="1"/>
  <c r="U4624" i="1" s="1"/>
  <c r="T4944" i="1"/>
  <c r="U4944" i="1" s="1"/>
  <c r="T5392" i="1"/>
  <c r="U5392" i="1" s="1"/>
  <c r="T5456" i="1"/>
  <c r="U5456" i="1" s="1"/>
  <c r="T6160" i="1"/>
  <c r="U6160" i="1" s="1"/>
  <c r="T6480" i="1"/>
  <c r="U6480" i="1" s="1"/>
  <c r="T6544" i="1"/>
  <c r="U6544" i="1" s="1"/>
  <c r="T1149" i="1"/>
  <c r="U1149" i="1" s="1"/>
  <c r="T2941" i="1"/>
  <c r="U2941" i="1" s="1"/>
  <c r="T3453" i="1"/>
  <c r="U3453" i="1" s="1"/>
  <c r="T3965" i="1"/>
  <c r="U3965" i="1" s="1"/>
  <c r="T4477" i="1"/>
  <c r="U4477" i="1" s="1"/>
  <c r="T4989" i="1"/>
  <c r="U4989" i="1" s="1"/>
  <c r="T5501" i="1"/>
  <c r="U5501" i="1" s="1"/>
  <c r="T6013" i="1"/>
  <c r="U6013" i="1" s="1"/>
  <c r="T6525" i="1"/>
  <c r="U6525" i="1" s="1"/>
  <c r="T7037" i="1"/>
  <c r="U7037" i="1" s="1"/>
  <c r="T7240" i="1"/>
  <c r="U7240" i="1" s="1"/>
  <c r="T7624" i="1"/>
  <c r="U7624" i="1" s="1"/>
  <c r="T7752" i="1"/>
  <c r="U7752" i="1" s="1"/>
  <c r="T8008" i="1"/>
  <c r="U8008" i="1" s="1"/>
  <c r="T8264" i="1"/>
  <c r="U8264" i="1" s="1"/>
  <c r="T94" i="1"/>
  <c r="U94" i="1" s="1"/>
  <c r="T606" i="1"/>
  <c r="U606" i="1" s="1"/>
  <c r="T1201" i="1"/>
  <c r="U1201" i="1" s="1"/>
  <c r="T1713" i="1"/>
  <c r="U1713" i="1" s="1"/>
  <c r="T2225" i="1"/>
  <c r="U2225" i="1" s="1"/>
  <c r="T2737" i="1"/>
  <c r="U2737" i="1" s="1"/>
  <c r="T3249" i="1"/>
  <c r="U3249" i="1" s="1"/>
  <c r="T4785" i="1"/>
  <c r="U4785" i="1" s="1"/>
  <c r="T5297" i="1"/>
  <c r="U5297" i="1" s="1"/>
  <c r="T5809" i="1"/>
  <c r="U5809" i="1" s="1"/>
  <c r="T6321" i="1"/>
  <c r="U6321" i="1" s="1"/>
  <c r="T6833" i="1"/>
  <c r="U6833" i="1" s="1"/>
  <c r="T7089" i="1"/>
  <c r="U7089" i="1" s="1"/>
  <c r="T7905" i="1"/>
  <c r="U7905" i="1" s="1"/>
  <c r="T710" i="1"/>
  <c r="U710" i="1" s="1"/>
  <c r="T1509" i="1"/>
  <c r="U1509" i="1" s="1"/>
  <c r="T2533" i="1"/>
  <c r="U2533" i="1" s="1"/>
  <c r="T3301" i="1"/>
  <c r="U3301" i="1" s="1"/>
  <c r="T3557" i="1"/>
  <c r="U3557" i="1" s="1"/>
  <c r="T4581" i="1"/>
  <c r="U4581" i="1" s="1"/>
  <c r="T5349" i="1"/>
  <c r="U5349" i="1" s="1"/>
  <c r="T6117" i="1"/>
  <c r="U6117" i="1" s="1"/>
  <c r="T6373" i="1"/>
  <c r="U6373" i="1" s="1"/>
  <c r="T6629" i="1"/>
  <c r="U6629" i="1" s="1"/>
  <c r="T7420" i="1"/>
  <c r="U7420" i="1" s="1"/>
  <c r="T7676" i="1"/>
  <c r="U7676" i="1" s="1"/>
  <c r="T7932" i="1"/>
  <c r="U7932" i="1" s="1"/>
  <c r="T6953" i="1"/>
  <c r="U6953" i="1" s="1"/>
  <c r="T622" i="1"/>
  <c r="U622" i="1" s="1"/>
  <c r="T1481" i="1"/>
  <c r="U1481" i="1" s="1"/>
  <c r="T3711" i="1"/>
  <c r="U3711" i="1" s="1"/>
  <c r="T3775" i="1"/>
  <c r="U3775" i="1" s="1"/>
  <c r="T4863" i="1"/>
  <c r="U4863" i="1" s="1"/>
  <c r="T5119" i="1"/>
  <c r="U5119" i="1" s="1"/>
  <c r="T5311" i="1"/>
  <c r="U5311" i="1" s="1"/>
  <c r="T5375" i="1"/>
  <c r="U5375" i="1" s="1"/>
  <c r="T5567" i="1"/>
  <c r="U5567" i="1" s="1"/>
  <c r="T5759" i="1"/>
  <c r="U5759" i="1" s="1"/>
  <c r="T5823" i="1"/>
  <c r="U5823" i="1" s="1"/>
  <c r="T6143" i="1"/>
  <c r="U6143" i="1" s="1"/>
  <c r="T6975" i="1"/>
  <c r="U6975" i="1" s="1"/>
  <c r="T7231" i="1"/>
  <c r="U7231" i="1" s="1"/>
  <c r="T7295" i="1"/>
  <c r="U7295" i="1" s="1"/>
  <c r="T7487" i="1"/>
  <c r="U7487" i="1" s="1"/>
  <c r="T7551" i="1"/>
  <c r="U7551" i="1" s="1"/>
  <c r="T7743" i="1"/>
  <c r="U7743" i="1" s="1"/>
  <c r="T7999" i="1"/>
  <c r="U7999" i="1" s="1"/>
  <c r="T8063" i="1"/>
  <c r="U8063" i="1" s="1"/>
  <c r="T163" i="1"/>
  <c r="U163" i="1" s="1"/>
  <c r="T419" i="1"/>
  <c r="U419" i="1" s="1"/>
  <c r="T980" i="1"/>
  <c r="U980" i="1" s="1"/>
  <c r="T1044" i="1"/>
  <c r="U1044" i="1" s="1"/>
  <c r="T1300" i="1"/>
  <c r="U1300" i="1" s="1"/>
  <c r="T1492" i="1"/>
  <c r="U1492" i="1" s="1"/>
  <c r="T1940" i="1"/>
  <c r="U1940" i="1" s="1"/>
  <c r="T2260" i="1"/>
  <c r="U2260" i="1" s="1"/>
  <c r="T2772" i="1"/>
  <c r="U2772" i="1" s="1"/>
  <c r="T2900" i="1"/>
  <c r="U2900" i="1" s="1"/>
  <c r="T3284" i="1"/>
  <c r="U3284" i="1" s="1"/>
  <c r="T3412" i="1"/>
  <c r="U3412" i="1" s="1"/>
  <c r="T3540" i="1"/>
  <c r="U3540" i="1" s="1"/>
  <c r="T3732" i="1"/>
  <c r="U3732" i="1" s="1"/>
  <c r="T3796" i="1"/>
  <c r="U3796" i="1" s="1"/>
  <c r="T3988" i="1"/>
  <c r="U3988" i="1" s="1"/>
  <c r="T4052" i="1"/>
  <c r="U4052" i="1" s="1"/>
  <c r="T4244" i="1"/>
  <c r="U4244" i="1" s="1"/>
  <c r="T4308" i="1"/>
  <c r="U4308" i="1" s="1"/>
  <c r="T4500" i="1"/>
  <c r="U4500" i="1" s="1"/>
  <c r="T4564" i="1"/>
  <c r="U4564" i="1" s="1"/>
  <c r="T4628" i="1"/>
  <c r="U4628" i="1" s="1"/>
  <c r="T5076" i="1"/>
  <c r="U5076" i="1" s="1"/>
  <c r="T5140" i="1"/>
  <c r="U5140" i="1" s="1"/>
  <c r="T6932" i="1"/>
  <c r="U6932" i="1" s="1"/>
  <c r="T6996" i="1"/>
  <c r="U6996" i="1" s="1"/>
  <c r="T7060" i="1"/>
  <c r="U7060" i="1" s="1"/>
  <c r="T2189" i="1"/>
  <c r="U2189" i="1" s="1"/>
  <c r="T3213" i="1"/>
  <c r="U3213" i="1" s="1"/>
  <c r="T4237" i="1"/>
  <c r="U4237" i="1" s="1"/>
  <c r="T5261" i="1"/>
  <c r="U5261" i="1" s="1"/>
  <c r="T6285" i="1"/>
  <c r="U6285" i="1" s="1"/>
  <c r="T7053" i="1"/>
  <c r="U7053" i="1" s="1"/>
  <c r="T7504" i="1"/>
  <c r="U7504" i="1" s="1"/>
  <c r="T8016" i="1"/>
  <c r="U8016" i="1" s="1"/>
  <c r="T961" i="1"/>
  <c r="U961" i="1" s="1"/>
  <c r="T1473" i="1"/>
  <c r="U1473" i="1" s="1"/>
  <c r="T1985" i="1"/>
  <c r="U1985" i="1" s="1"/>
  <c r="T2241" i="1"/>
  <c r="U2241" i="1" s="1"/>
  <c r="T3009" i="1"/>
  <c r="U3009" i="1" s="1"/>
  <c r="T4545" i="1"/>
  <c r="U4545" i="1" s="1"/>
  <c r="T6081" i="1"/>
  <c r="U6081" i="1" s="1"/>
  <c r="T7105" i="1"/>
  <c r="U7105" i="1" s="1"/>
  <c r="T7785" i="1"/>
  <c r="U7785" i="1" s="1"/>
  <c r="T2293" i="1"/>
  <c r="U2293" i="1" s="1"/>
  <c r="T3829" i="1"/>
  <c r="U3829" i="1" s="1"/>
  <c r="T4597" i="1"/>
  <c r="U4597" i="1" s="1"/>
  <c r="T4853" i="1"/>
  <c r="U4853" i="1" s="1"/>
  <c r="T5621" i="1"/>
  <c r="U5621" i="1" s="1"/>
  <c r="T5877" i="1"/>
  <c r="U5877" i="1" s="1"/>
  <c r="T6645" i="1"/>
  <c r="U6645" i="1" s="1"/>
  <c r="T7812" i="1"/>
  <c r="U7812" i="1" s="1"/>
  <c r="T8196" i="1"/>
  <c r="U8196" i="1" s="1"/>
  <c r="T3721" i="1"/>
  <c r="U3721" i="1" s="1"/>
  <c r="T7017" i="1"/>
  <c r="U7017" i="1" s="1"/>
  <c r="T3401" i="1"/>
  <c r="U3401" i="1" s="1"/>
  <c r="T5961" i="1"/>
  <c r="U5961" i="1" s="1"/>
  <c r="T750" i="1"/>
  <c r="U750" i="1" s="1"/>
  <c r="T7557" i="1"/>
  <c r="U7557" i="1" s="1"/>
  <c r="T8069" i="1"/>
  <c r="U8069" i="1" s="1"/>
  <c r="T270" i="1"/>
  <c r="U270" i="1" s="1"/>
  <c r="T2697" i="1"/>
  <c r="U2697" i="1" s="1"/>
  <c r="T3731" i="1"/>
  <c r="U3731" i="1" s="1"/>
  <c r="T3923" i="1"/>
  <c r="U3923" i="1" s="1"/>
  <c r="T4307" i="1"/>
  <c r="U4307" i="1" s="1"/>
  <c r="T5011" i="1"/>
  <c r="U5011" i="1" s="1"/>
  <c r="T5203" i="1"/>
  <c r="U5203" i="1" s="1"/>
  <c r="T5331" i="1"/>
  <c r="U5331" i="1" s="1"/>
  <c r="T5651" i="1"/>
  <c r="U5651" i="1" s="1"/>
  <c r="T6419" i="1"/>
  <c r="U6419" i="1" s="1"/>
  <c r="T7187" i="1"/>
  <c r="U7187" i="1" s="1"/>
  <c r="T7635" i="1"/>
  <c r="U7635" i="1" s="1"/>
  <c r="T8019" i="1"/>
  <c r="U8019" i="1" s="1"/>
  <c r="T8211" i="1"/>
  <c r="U8211" i="1" s="1"/>
  <c r="T8275" i="1"/>
  <c r="U8275" i="1" s="1"/>
  <c r="T8403" i="1"/>
  <c r="U8403" i="1" s="1"/>
  <c r="T75" i="1"/>
  <c r="U75" i="1" s="1"/>
  <c r="T587" i="1"/>
  <c r="U587" i="1" s="1"/>
  <c r="T1192" i="1"/>
  <c r="U1192" i="1" s="1"/>
  <c r="T1448" i="1"/>
  <c r="U1448" i="1" s="1"/>
  <c r="T1576" i="1"/>
  <c r="U1576" i="1" s="1"/>
  <c r="T1896" i="1"/>
  <c r="U1896" i="1" s="1"/>
  <c r="T2088" i="1"/>
  <c r="U2088" i="1" s="1"/>
  <c r="T2216" i="1"/>
  <c r="U2216" i="1" s="1"/>
  <c r="T2280" i="1"/>
  <c r="U2280" i="1" s="1"/>
  <c r="T2472" i="1"/>
  <c r="U2472" i="1" s="1"/>
  <c r="T2536" i="1"/>
  <c r="U2536" i="1" s="1"/>
  <c r="T2728" i="1"/>
  <c r="U2728" i="1" s="1"/>
  <c r="T2792" i="1"/>
  <c r="U2792" i="1" s="1"/>
  <c r="T2984" i="1"/>
  <c r="U2984" i="1" s="1"/>
  <c r="T3048" i="1"/>
  <c r="U3048" i="1" s="1"/>
  <c r="T3368" i="1"/>
  <c r="U3368" i="1" s="1"/>
  <c r="T3432" i="1"/>
  <c r="U3432" i="1" s="1"/>
  <c r="T3688" i="1"/>
  <c r="U3688" i="1" s="1"/>
  <c r="T3752" i="1"/>
  <c r="U3752" i="1" s="1"/>
  <c r="T4072" i="1"/>
  <c r="U4072" i="1" s="1"/>
  <c r="T4392" i="1"/>
  <c r="U4392" i="1" s="1"/>
  <c r="T4456" i="1"/>
  <c r="U4456" i="1" s="1"/>
  <c r="T4712" i="1"/>
  <c r="U4712" i="1" s="1"/>
  <c r="T4776" i="1"/>
  <c r="U4776" i="1" s="1"/>
  <c r="T5416" i="1"/>
  <c r="U5416" i="1" s="1"/>
  <c r="T5480" i="1"/>
  <c r="U5480" i="1" s="1"/>
  <c r="T5544" i="1"/>
  <c r="U5544" i="1" s="1"/>
  <c r="T5800" i="1"/>
  <c r="U5800" i="1" s="1"/>
  <c r="T5864" i="1"/>
  <c r="U5864" i="1" s="1"/>
  <c r="T5928" i="1"/>
  <c r="U5928" i="1" s="1"/>
  <c r="T6184" i="1"/>
  <c r="U6184" i="1" s="1"/>
  <c r="T6504" i="1"/>
  <c r="U6504" i="1" s="1"/>
  <c r="T6568" i="1"/>
  <c r="U6568" i="1" s="1"/>
  <c r="T6696" i="1"/>
  <c r="U6696" i="1" s="1"/>
  <c r="T6824" i="1"/>
  <c r="U6824" i="1" s="1"/>
  <c r="T6888" i="1"/>
  <c r="U6888" i="1" s="1"/>
  <c r="T6952" i="1"/>
  <c r="U6952" i="1" s="1"/>
  <c r="T2013" i="1"/>
  <c r="U2013" i="1" s="1"/>
  <c r="T2781" i="1"/>
  <c r="U2781" i="1" s="1"/>
  <c r="T3293" i="1"/>
  <c r="U3293" i="1" s="1"/>
  <c r="T3549" i="1"/>
  <c r="U3549" i="1" s="1"/>
  <c r="T4061" i="1"/>
  <c r="U4061" i="1" s="1"/>
  <c r="T4573" i="1"/>
  <c r="U4573" i="1" s="1"/>
  <c r="T4829" i="1"/>
  <c r="U4829" i="1" s="1"/>
  <c r="T5085" i="1"/>
  <c r="U5085" i="1" s="1"/>
  <c r="T5597" i="1"/>
  <c r="U5597" i="1" s="1"/>
  <c r="T6877" i="1"/>
  <c r="U6877" i="1" s="1"/>
  <c r="T7800" i="1"/>
  <c r="U7800" i="1" s="1"/>
  <c r="T8184" i="1"/>
  <c r="U8184" i="1" s="1"/>
  <c r="T8440" i="1"/>
  <c r="U8440" i="1" s="1"/>
  <c r="T2577" i="1"/>
  <c r="U2577" i="1" s="1"/>
  <c r="T5393" i="1"/>
  <c r="U5393" i="1" s="1"/>
  <c r="T6417" i="1"/>
  <c r="U6417" i="1" s="1"/>
  <c r="T7185" i="1"/>
  <c r="U7185" i="1" s="1"/>
  <c r="T7441" i="1"/>
  <c r="U7441" i="1" s="1"/>
  <c r="T7697" i="1"/>
  <c r="U7697" i="1" s="1"/>
  <c r="T7825" i="1"/>
  <c r="U7825" i="1" s="1"/>
  <c r="T8081" i="1"/>
  <c r="U8081" i="1" s="1"/>
  <c r="T8465" i="1"/>
  <c r="U8465" i="1" s="1"/>
  <c r="T390" i="1"/>
  <c r="U390" i="1" s="1"/>
  <c r="T1093" i="1"/>
  <c r="U1093" i="1" s="1"/>
  <c r="T1861" i="1"/>
  <c r="U1861" i="1" s="1"/>
  <c r="T2885" i="1"/>
  <c r="U2885" i="1" s="1"/>
  <c r="T3397" i="1"/>
  <c r="U3397" i="1" s="1"/>
  <c r="T3653" i="1"/>
  <c r="U3653" i="1" s="1"/>
  <c r="T4677" i="1"/>
  <c r="U4677" i="1" s="1"/>
  <c r="T6213" i="1"/>
  <c r="U6213" i="1" s="1"/>
  <c r="T7340" i="1"/>
  <c r="U7340" i="1" s="1"/>
  <c r="T8236" i="1"/>
  <c r="U8236" i="1" s="1"/>
  <c r="T8364" i="1"/>
  <c r="U8364" i="1" s="1"/>
  <c r="T1305" i="1"/>
  <c r="U1305" i="1" s="1"/>
  <c r="T2329" i="1"/>
  <c r="U2329" i="1" s="1"/>
  <c r="T3353" i="1"/>
  <c r="U3353" i="1" s="1"/>
  <c r="T4377" i="1"/>
  <c r="U4377" i="1" s="1"/>
  <c r="T5401" i="1"/>
  <c r="U5401" i="1" s="1"/>
  <c r="T6425" i="1"/>
  <c r="U6425" i="1" s="1"/>
  <c r="T8237" i="1"/>
  <c r="U8237" i="1" s="1"/>
  <c r="T6729" i="1"/>
  <c r="U6729" i="1" s="1"/>
  <c r="T2105" i="1"/>
  <c r="U2105" i="1" s="1"/>
  <c r="T3129" i="1"/>
  <c r="U3129" i="1" s="1"/>
  <c r="T4153" i="1"/>
  <c r="U4153" i="1" s="1"/>
  <c r="T5177" i="1"/>
  <c r="U5177" i="1" s="1"/>
  <c r="T6201" i="1"/>
  <c r="U6201" i="1" s="1"/>
  <c r="T7717" i="1"/>
  <c r="U7717" i="1" s="1"/>
  <c r="T841" i="1"/>
  <c r="U841" i="1" s="1"/>
  <c r="T1865" i="1"/>
  <c r="U1865" i="1" s="1"/>
  <c r="T3529" i="1"/>
  <c r="U3529" i="1" s="1"/>
  <c r="T791" i="1"/>
  <c r="U791" i="1" s="1"/>
  <c r="T6799" i="1"/>
  <c r="U6799" i="1" s="1"/>
  <c r="T6447" i="1"/>
  <c r="U6447" i="1" s="1"/>
  <c r="T4399" i="1"/>
  <c r="U4399" i="1" s="1"/>
  <c r="T165" i="1"/>
  <c r="U165" i="1" s="1"/>
  <c r="T4815" i="1"/>
  <c r="U4815" i="1" s="1"/>
  <c r="T2767" i="1"/>
  <c r="U2767" i="1" s="1"/>
  <c r="T7737" i="1"/>
  <c r="U7737" i="1" s="1"/>
  <c r="T5608" i="1"/>
  <c r="U5608" i="1" s="1"/>
  <c r="T3496" i="1"/>
  <c r="U3496" i="1" s="1"/>
  <c r="T8493" i="1"/>
  <c r="U8493" i="1" s="1"/>
  <c r="T6589" i="1"/>
  <c r="U6589" i="1" s="1"/>
  <c r="T5565" i="1"/>
  <c r="U5565" i="1" s="1"/>
  <c r="T4541" i="1"/>
  <c r="U4541" i="1" s="1"/>
  <c r="T3517" i="1"/>
  <c r="U3517" i="1" s="1"/>
  <c r="T2493" i="1"/>
  <c r="U2493" i="1" s="1"/>
  <c r="T1469" i="1"/>
  <c r="U1469" i="1" s="1"/>
  <c r="T5088" i="1"/>
  <c r="U5088" i="1" s="1"/>
  <c r="T7855" i="1"/>
  <c r="U7855" i="1" s="1"/>
  <c r="T8335" i="1"/>
  <c r="U8335" i="1" s="1"/>
  <c r="T6416" i="1"/>
  <c r="U6416" i="1" s="1"/>
  <c r="T4368" i="1"/>
  <c r="U4368" i="1" s="1"/>
  <c r="T6524" i="1"/>
  <c r="U6524" i="1" s="1"/>
  <c r="T4412" i="1"/>
  <c r="U4412" i="1" s="1"/>
  <c r="T7520" i="1"/>
  <c r="U7520" i="1" s="1"/>
  <c r="T3200" i="1"/>
  <c r="U3200" i="1" s="1"/>
  <c r="T970" i="1"/>
  <c r="U970" i="1" s="1"/>
  <c r="T7757" i="1"/>
  <c r="U7757" i="1" s="1"/>
  <c r="T7669" i="1"/>
  <c r="U7669" i="1" s="1"/>
  <c r="T5453" i="1"/>
  <c r="U5453" i="1" s="1"/>
  <c r="T3405" i="1"/>
  <c r="U3405" i="1" s="1"/>
  <c r="T1357" i="1"/>
  <c r="U1357" i="1" s="1"/>
  <c r="T4661" i="1"/>
  <c r="U4661" i="1" s="1"/>
  <c r="T991" i="1"/>
  <c r="U991" i="1" s="1"/>
  <c r="T2037" i="1"/>
  <c r="U2037" i="1" s="1"/>
  <c r="T7408" i="1"/>
  <c r="U7408" i="1" s="1"/>
  <c r="T7625" i="1"/>
  <c r="U7625" i="1" s="1"/>
  <c r="T6685" i="1"/>
  <c r="U6685" i="1" s="1"/>
  <c r="T5459" i="1"/>
  <c r="U5459" i="1" s="1"/>
  <c r="T201" i="1"/>
  <c r="U201" i="1" s="1"/>
  <c r="T5683" i="1"/>
  <c r="U5683" i="1" s="1"/>
  <c r="T7789" i="1"/>
  <c r="U7789" i="1" s="1"/>
  <c r="T4509" i="1"/>
  <c r="U4509" i="1" s="1"/>
  <c r="T2012" i="1"/>
  <c r="U2012" i="1" s="1"/>
  <c r="T2764" i="1"/>
  <c r="U2764" i="1" s="1"/>
  <c r="T2397" i="1"/>
  <c r="U2397" i="1" s="1"/>
  <c r="T629" i="1"/>
  <c r="U629" i="1" s="1"/>
  <c r="T1214" i="1"/>
  <c r="U1214" i="1" s="1"/>
  <c r="T2346" i="1"/>
  <c r="U2346" i="1" s="1"/>
  <c r="T1834" i="1"/>
  <c r="U1834" i="1" s="1"/>
  <c r="T8305" i="1"/>
  <c r="U8305" i="1" s="1"/>
  <c r="T5777" i="1"/>
  <c r="U5777" i="1" s="1"/>
  <c r="T393" i="1"/>
  <c r="U393" i="1" s="1"/>
  <c r="T646" i="1"/>
  <c r="U646" i="1" s="1"/>
  <c r="T1937" i="1"/>
  <c r="U1937" i="1" s="1"/>
  <c r="T883" i="1"/>
  <c r="U883" i="1" s="1"/>
  <c r="T174" i="1"/>
  <c r="U174" i="1" s="1"/>
  <c r="T1639" i="1"/>
  <c r="U1639" i="1" s="1"/>
  <c r="T7387" i="1"/>
  <c r="U7387" i="1" s="1"/>
  <c r="T2011" i="1"/>
  <c r="U2011" i="1" s="1"/>
  <c r="T6834" i="1"/>
  <c r="U6834" i="1" s="1"/>
  <c r="T2594" i="1"/>
  <c r="U2594" i="1" s="1"/>
  <c r="T8137" i="1"/>
  <c r="U8137" i="1" s="1"/>
  <c r="T6905" i="1"/>
  <c r="U6905" i="1" s="1"/>
  <c r="T6393" i="1"/>
  <c r="U6393" i="1" s="1"/>
  <c r="T5881" i="1"/>
  <c r="U5881" i="1" s="1"/>
  <c r="T5369" i="1"/>
  <c r="U5369" i="1" s="1"/>
  <c r="T4857" i="1"/>
  <c r="U4857" i="1" s="1"/>
  <c r="T4345" i="1"/>
  <c r="U4345" i="1" s="1"/>
  <c r="T3833" i="1"/>
  <c r="U3833" i="1" s="1"/>
  <c r="T3321" i="1"/>
  <c r="U3321" i="1" s="1"/>
  <c r="T2809" i="1"/>
  <c r="U2809" i="1" s="1"/>
  <c r="T2297" i="1"/>
  <c r="U2297" i="1" s="1"/>
  <c r="T1785" i="1"/>
  <c r="U1785" i="1" s="1"/>
  <c r="T1273" i="1"/>
  <c r="U1273" i="1" s="1"/>
  <c r="T5846" i="1"/>
  <c r="U5846" i="1" s="1"/>
  <c r="T5126" i="1"/>
  <c r="U5126" i="1" s="1"/>
  <c r="T4614" i="1"/>
  <c r="U4614" i="1" s="1"/>
  <c r="T3862" i="1"/>
  <c r="U3862" i="1" s="1"/>
  <c r="T3094" i="1"/>
  <c r="U3094" i="1" s="1"/>
  <c r="T1766" i="1"/>
  <c r="U1766" i="1" s="1"/>
  <c r="T1158" i="1"/>
  <c r="U1158" i="1" s="1"/>
  <c r="T4086" i="1"/>
  <c r="U4086" i="1" s="1"/>
  <c r="T2434" i="1"/>
  <c r="U2434" i="1" s="1"/>
  <c r="T6794" i="1"/>
  <c r="U6794" i="1" s="1"/>
  <c r="T6858" i="1"/>
  <c r="U6858" i="1" s="1"/>
  <c r="T7050" i="1"/>
  <c r="U7050" i="1" s="1"/>
  <c r="T7114" i="1"/>
  <c r="U7114" i="1" s="1"/>
  <c r="T7306" i="1"/>
  <c r="U7306" i="1" s="1"/>
  <c r="T7370" i="1"/>
  <c r="U7370" i="1" s="1"/>
  <c r="T7626" i="1"/>
  <c r="U7626" i="1" s="1"/>
  <c r="T7818" i="1"/>
  <c r="U7818" i="1" s="1"/>
  <c r="T8074" i="1"/>
  <c r="U8074" i="1" s="1"/>
  <c r="T8330" i="1"/>
  <c r="U8330" i="1" s="1"/>
  <c r="T58" i="1"/>
  <c r="U58" i="1" s="1"/>
  <c r="T570" i="1"/>
  <c r="U570" i="1" s="1"/>
  <c r="T799" i="1"/>
  <c r="U799" i="1" s="1"/>
  <c r="T1055" i="1"/>
  <c r="U1055" i="1" s="1"/>
  <c r="T1375" i="1"/>
  <c r="U1375" i="1" s="1"/>
  <c r="T1439" i="1"/>
  <c r="U1439" i="1" s="1"/>
  <c r="T2143" i="1"/>
  <c r="U2143" i="1" s="1"/>
  <c r="T2207" i="1"/>
  <c r="U2207" i="1" s="1"/>
  <c r="T2271" i="1"/>
  <c r="U2271" i="1" s="1"/>
  <c r="T2463" i="1"/>
  <c r="U2463" i="1" s="1"/>
  <c r="T2527" i="1"/>
  <c r="U2527" i="1" s="1"/>
  <c r="T3167" i="1"/>
  <c r="U3167" i="1" s="1"/>
  <c r="T3231" i="1"/>
  <c r="U3231" i="1" s="1"/>
  <c r="T3487" i="1"/>
  <c r="U3487" i="1" s="1"/>
  <c r="T3551" i="1"/>
  <c r="U3551" i="1" s="1"/>
  <c r="T3615" i="1"/>
  <c r="U3615" i="1" s="1"/>
  <c r="T679" i="1"/>
  <c r="U679" i="1" s="1"/>
  <c r="T854" i="1"/>
  <c r="U854" i="1" s="1"/>
  <c r="T982" i="1"/>
  <c r="U982" i="1" s="1"/>
  <c r="T1054" i="1"/>
  <c r="U1054" i="1" s="1"/>
  <c r="T1310" i="1"/>
  <c r="U1310" i="1" s="1"/>
  <c r="T1822" i="1"/>
  <c r="U1822" i="1" s="1"/>
  <c r="T2014" i="1"/>
  <c r="U2014" i="1" s="1"/>
  <c r="T2078" i="1"/>
  <c r="U2078" i="1" s="1"/>
  <c r="T2398" i="1"/>
  <c r="U2398" i="1" s="1"/>
  <c r="T2910" i="1"/>
  <c r="U2910" i="1" s="1"/>
  <c r="T3038" i="1"/>
  <c r="U3038" i="1" s="1"/>
  <c r="T3422" i="1"/>
  <c r="U3422" i="1" s="1"/>
  <c r="T4126" i="1"/>
  <c r="U4126" i="1" s="1"/>
  <c r="T4318" i="1"/>
  <c r="U4318" i="1" s="1"/>
  <c r="T4446" i="1"/>
  <c r="U4446" i="1" s="1"/>
  <c r="T4510" i="1"/>
  <c r="U4510" i="1" s="1"/>
  <c r="T4766" i="1"/>
  <c r="U4766" i="1" s="1"/>
  <c r="T5022" i="1"/>
  <c r="U5022" i="1" s="1"/>
  <c r="T5278" i="1"/>
  <c r="U5278" i="1" s="1"/>
  <c r="T5662" i="1"/>
  <c r="U5662" i="1" s="1"/>
  <c r="T6174" i="1"/>
  <c r="U6174" i="1" s="1"/>
  <c r="T6686" i="1"/>
  <c r="U6686" i="1" s="1"/>
  <c r="T7198" i="1"/>
  <c r="U7198" i="1" s="1"/>
  <c r="T7262" i="1"/>
  <c r="U7262" i="1" s="1"/>
  <c r="T7390" i="1"/>
  <c r="U7390" i="1" s="1"/>
  <c r="T7646" i="1"/>
  <c r="U7646" i="1" s="1"/>
  <c r="T226" i="1"/>
  <c r="U226" i="1" s="1"/>
  <c r="T482" i="1"/>
  <c r="U482" i="1" s="1"/>
  <c r="T610" i="1"/>
  <c r="U610" i="1" s="1"/>
  <c r="T1011" i="1"/>
  <c r="U1011" i="1" s="1"/>
  <c r="T1139" i="1"/>
  <c r="U1139" i="1" s="1"/>
  <c r="T1203" i="1"/>
  <c r="U1203" i="1" s="1"/>
  <c r="T1523" i="1"/>
  <c r="U1523" i="1" s="1"/>
  <c r="T1651" i="1"/>
  <c r="U1651" i="1" s="1"/>
  <c r="T2163" i="1"/>
  <c r="U2163" i="1" s="1"/>
  <c r="T2291" i="1"/>
  <c r="U2291" i="1" s="1"/>
  <c r="T2419" i="1"/>
  <c r="U2419" i="1" s="1"/>
  <c r="T2611" i="1"/>
  <c r="U2611" i="1" s="1"/>
  <c r="T2803" i="1"/>
  <c r="U2803" i="1" s="1"/>
  <c r="T3379" i="1"/>
  <c r="U3379" i="1" s="1"/>
  <c r="T3507" i="1"/>
  <c r="U3507" i="1" s="1"/>
  <c r="T3635" i="1"/>
  <c r="U3635" i="1" s="1"/>
  <c r="T798" i="1"/>
  <c r="U798" i="1" s="1"/>
  <c r="T1218" i="1"/>
  <c r="U1218" i="1" s="1"/>
  <c r="T1346" i="1"/>
  <c r="U1346" i="1" s="1"/>
  <c r="T2562" i="1"/>
  <c r="U2562" i="1" s="1"/>
  <c r="T2690" i="1"/>
  <c r="U2690" i="1" s="1"/>
  <c r="T2882" i="1"/>
  <c r="U2882" i="1" s="1"/>
  <c r="T3010" i="1"/>
  <c r="U3010" i="1" s="1"/>
  <c r="T3202" i="1"/>
  <c r="U3202" i="1" s="1"/>
  <c r="T3330" i="1"/>
  <c r="U3330" i="1" s="1"/>
  <c r="T3586" i="1"/>
  <c r="U3586" i="1" s="1"/>
  <c r="T3842" i="1"/>
  <c r="U3842" i="1" s="1"/>
  <c r="T4098" i="1"/>
  <c r="U4098" i="1" s="1"/>
  <c r="T4354" i="1"/>
  <c r="U4354" i="1" s="1"/>
  <c r="T4610" i="1"/>
  <c r="U4610" i="1" s="1"/>
  <c r="T4802" i="1"/>
  <c r="U4802" i="1" s="1"/>
  <c r="T5058" i="1"/>
  <c r="U5058" i="1" s="1"/>
  <c r="T5314" i="1"/>
  <c r="U5314" i="1" s="1"/>
  <c r="T5506" i="1"/>
  <c r="U5506" i="1" s="1"/>
  <c r="T5890" i="1"/>
  <c r="U5890" i="1" s="1"/>
  <c r="T5954" i="1"/>
  <c r="U5954" i="1" s="1"/>
  <c r="T6146" i="1"/>
  <c r="U6146" i="1" s="1"/>
  <c r="T6210" i="1"/>
  <c r="U6210" i="1" s="1"/>
  <c r="T6530" i="1"/>
  <c r="U6530" i="1" s="1"/>
  <c r="T7426" i="1"/>
  <c r="U7426" i="1" s="1"/>
  <c r="T7746" i="1"/>
  <c r="U7746" i="1" s="1"/>
  <c r="T8130" i="1"/>
  <c r="U8130" i="1" s="1"/>
  <c r="T8322" i="1"/>
  <c r="U8322" i="1" s="1"/>
  <c r="T8450" i="1"/>
  <c r="U8450" i="1" s="1"/>
  <c r="T919" i="1"/>
  <c r="U919" i="1" s="1"/>
  <c r="T1047" i="1"/>
  <c r="U1047" i="1" s="1"/>
  <c r="T1559" i="1"/>
  <c r="U1559" i="1" s="1"/>
  <c r="T1623" i="1"/>
  <c r="U1623" i="1" s="1"/>
  <c r="T1751" i="1"/>
  <c r="U1751" i="1" s="1"/>
  <c r="T1943" i="1"/>
  <c r="U1943" i="1" s="1"/>
  <c r="T2007" i="1"/>
  <c r="U2007" i="1" s="1"/>
  <c r="T2199" i="1"/>
  <c r="U2199" i="1" s="1"/>
  <c r="T2327" i="1"/>
  <c r="U2327" i="1" s="1"/>
  <c r="T2839" i="1"/>
  <c r="U2839" i="1" s="1"/>
  <c r="T3415" i="1"/>
  <c r="U3415" i="1" s="1"/>
  <c r="T3543" i="1"/>
  <c r="U3543" i="1" s="1"/>
  <c r="T3783" i="1"/>
  <c r="U3783" i="1" s="1"/>
  <c r="T3847" i="1"/>
  <c r="U3847" i="1" s="1"/>
  <c r="T3975" i="1"/>
  <c r="U3975" i="1" s="1"/>
  <c r="T4039" i="1"/>
  <c r="U4039" i="1" s="1"/>
  <c r="T4167" i="1"/>
  <c r="U4167" i="1" s="1"/>
  <c r="T4551" i="1"/>
  <c r="U4551" i="1" s="1"/>
  <c r="T4743" i="1"/>
  <c r="U4743" i="1" s="1"/>
  <c r="T5127" i="1"/>
  <c r="U5127" i="1" s="1"/>
  <c r="T5319" i="1"/>
  <c r="U5319" i="1" s="1"/>
  <c r="T5447" i="1"/>
  <c r="U5447" i="1" s="1"/>
  <c r="T5639" i="1"/>
  <c r="U5639" i="1" s="1"/>
  <c r="T6599" i="1"/>
  <c r="U6599" i="1" s="1"/>
  <c r="T6663" i="1"/>
  <c r="U6663" i="1" s="1"/>
  <c r="T6791" i="1"/>
  <c r="U6791" i="1" s="1"/>
  <c r="T6919" i="1"/>
  <c r="U6919" i="1" s="1"/>
  <c r="T6983" i="1"/>
  <c r="U6983" i="1" s="1"/>
  <c r="T7303" i="1"/>
  <c r="U7303" i="1" s="1"/>
  <c r="T7495" i="1"/>
  <c r="U7495" i="1" s="1"/>
  <c r="T7559" i="1"/>
  <c r="U7559" i="1" s="1"/>
  <c r="T7687" i="1"/>
  <c r="U7687" i="1" s="1"/>
  <c r="T7815" i="1"/>
  <c r="U7815" i="1" s="1"/>
  <c r="T8071" i="1"/>
  <c r="U8071" i="1" s="1"/>
  <c r="T8263" i="1"/>
  <c r="U8263" i="1" s="1"/>
  <c r="T8327" i="1"/>
  <c r="U8327" i="1" s="1"/>
  <c r="T435" i="1"/>
  <c r="U435" i="1" s="1"/>
  <c r="T691" i="1"/>
  <c r="U691" i="1" s="1"/>
  <c r="T796" i="1"/>
  <c r="U796" i="1" s="1"/>
  <c r="T860" i="1"/>
  <c r="U860" i="1" s="1"/>
  <c r="T1052" i="1"/>
  <c r="U1052" i="1" s="1"/>
  <c r="T1308" i="1"/>
  <c r="U1308" i="1" s="1"/>
  <c r="T1436" i="1"/>
  <c r="U1436" i="1" s="1"/>
  <c r="T1564" i="1"/>
  <c r="U1564" i="1" s="1"/>
  <c r="T2140" i="1"/>
  <c r="U2140" i="1" s="1"/>
  <c r="T2204" i="1"/>
  <c r="U2204" i="1" s="1"/>
  <c r="T2268" i="1"/>
  <c r="U2268" i="1" s="1"/>
  <c r="T2332" i="1"/>
  <c r="U2332" i="1" s="1"/>
  <c r="T2396" i="1"/>
  <c r="U2396" i="1" s="1"/>
  <c r="T2460" i="1"/>
  <c r="U2460" i="1" s="1"/>
  <c r="T2524" i="1"/>
  <c r="U2524" i="1" s="1"/>
  <c r="T2716" i="1"/>
  <c r="U2716" i="1" s="1"/>
  <c r="T2908" i="1"/>
  <c r="U2908" i="1" s="1"/>
  <c r="T2972" i="1"/>
  <c r="U2972" i="1" s="1"/>
  <c r="T3228" i="1"/>
  <c r="U3228" i="1" s="1"/>
  <c r="T3484" i="1"/>
  <c r="U3484" i="1" s="1"/>
  <c r="T3612" i="1"/>
  <c r="U3612" i="1" s="1"/>
  <c r="T3740" i="1"/>
  <c r="U3740" i="1" s="1"/>
  <c r="T3932" i="1"/>
  <c r="U3932" i="1" s="1"/>
  <c r="T941" i="1"/>
  <c r="U941" i="1" s="1"/>
  <c r="T1453" i="1"/>
  <c r="U1453" i="1" s="1"/>
  <c r="T1965" i="1"/>
  <c r="U1965" i="1" s="1"/>
  <c r="T2477" i="1"/>
  <c r="U2477" i="1" s="1"/>
  <c r="T2989" i="1"/>
  <c r="U2989" i="1" s="1"/>
  <c r="T3501" i="1"/>
  <c r="U3501" i="1" s="1"/>
  <c r="T4013" i="1"/>
  <c r="U4013" i="1" s="1"/>
  <c r="T4525" i="1"/>
  <c r="U4525" i="1" s="1"/>
  <c r="T5037" i="1"/>
  <c r="U5037" i="1" s="1"/>
  <c r="T5549" i="1"/>
  <c r="U5549" i="1" s="1"/>
  <c r="T6061" i="1"/>
  <c r="U6061" i="1" s="1"/>
  <c r="T6573" i="1"/>
  <c r="U6573" i="1" s="1"/>
  <c r="T7085" i="1"/>
  <c r="U7085" i="1" s="1"/>
  <c r="T7648" i="1"/>
  <c r="U7648" i="1" s="1"/>
  <c r="T702" i="1"/>
  <c r="U702" i="1" s="1"/>
  <c r="T1505" i="1"/>
  <c r="U1505" i="1" s="1"/>
  <c r="T2017" i="1"/>
  <c r="U2017" i="1" s="1"/>
  <c r="T2529" i="1"/>
  <c r="U2529" i="1" s="1"/>
  <c r="T3041" i="1"/>
  <c r="U3041" i="1" s="1"/>
  <c r="T3553" i="1"/>
  <c r="U3553" i="1" s="1"/>
  <c r="T3809" i="1"/>
  <c r="U3809" i="1" s="1"/>
  <c r="T4065" i="1"/>
  <c r="U4065" i="1" s="1"/>
  <c r="T4321" i="1"/>
  <c r="U4321" i="1" s="1"/>
  <c r="T4833" i="1"/>
  <c r="U4833" i="1" s="1"/>
  <c r="T5345" i="1"/>
  <c r="U5345" i="1" s="1"/>
  <c r="T5857" i="1"/>
  <c r="U5857" i="1" s="1"/>
  <c r="T6369" i="1"/>
  <c r="U6369" i="1" s="1"/>
  <c r="T6881" i="1"/>
  <c r="U6881" i="1" s="1"/>
  <c r="T7673" i="1"/>
  <c r="U7673" i="1" s="1"/>
  <c r="T1557" i="1"/>
  <c r="U1557" i="1" s="1"/>
  <c r="T7444" i="1"/>
  <c r="U7444" i="1" s="1"/>
  <c r="T7572" i="1"/>
  <c r="U7572" i="1" s="1"/>
  <c r="T7956" i="1"/>
  <c r="U7956" i="1" s="1"/>
  <c r="T8084" i="1"/>
  <c r="U8084" i="1" s="1"/>
  <c r="T4041" i="1"/>
  <c r="U4041" i="1" s="1"/>
  <c r="T6473" i="1"/>
  <c r="U6473" i="1" s="1"/>
  <c r="T1001" i="1"/>
  <c r="U1001" i="1" s="1"/>
  <c r="T2025" i="1"/>
  <c r="U2025" i="1" s="1"/>
  <c r="T3049" i="1"/>
  <c r="U3049" i="1" s="1"/>
  <c r="T4073" i="1"/>
  <c r="U4073" i="1" s="1"/>
  <c r="T5097" i="1"/>
  <c r="U5097" i="1" s="1"/>
  <c r="T6121" i="1"/>
  <c r="U6121" i="1" s="1"/>
  <c r="T889" i="1"/>
  <c r="U889" i="1" s="1"/>
  <c r="T1673" i="1"/>
  <c r="U1673" i="1" s="1"/>
  <c r="T4043" i="1"/>
  <c r="U4043" i="1" s="1"/>
  <c r="T4107" i="1"/>
  <c r="U4107" i="1" s="1"/>
  <c r="T4235" i="1"/>
  <c r="U4235" i="1" s="1"/>
  <c r="T4363" i="1"/>
  <c r="U4363" i="1" s="1"/>
  <c r="T4555" i="1"/>
  <c r="U4555" i="1" s="1"/>
  <c r="T4619" i="1"/>
  <c r="U4619" i="1" s="1"/>
  <c r="T4747" i="1"/>
  <c r="U4747" i="1" s="1"/>
  <c r="T5067" i="1"/>
  <c r="U5067" i="1" s="1"/>
  <c r="T5131" i="1"/>
  <c r="U5131" i="1" s="1"/>
  <c r="T5323" i="1"/>
  <c r="U5323" i="1" s="1"/>
  <c r="T5771" i="1"/>
  <c r="U5771" i="1" s="1"/>
  <c r="T5835" i="1"/>
  <c r="U5835" i="1" s="1"/>
  <c r="T5899" i="1"/>
  <c r="U5899" i="1" s="1"/>
  <c r="T5963" i="1"/>
  <c r="U5963" i="1" s="1"/>
  <c r="T6027" i="1"/>
  <c r="U6027" i="1" s="1"/>
  <c r="T6283" i="1"/>
  <c r="U6283" i="1" s="1"/>
  <c r="T6411" i="1"/>
  <c r="U6411" i="1" s="1"/>
  <c r="T6539" i="1"/>
  <c r="U6539" i="1" s="1"/>
  <c r="T6795" i="1"/>
  <c r="U6795" i="1" s="1"/>
  <c r="T7051" i="1"/>
  <c r="U7051" i="1" s="1"/>
  <c r="T7563" i="1"/>
  <c r="U7563" i="1" s="1"/>
  <c r="T7627" i="1"/>
  <c r="U7627" i="1" s="1"/>
  <c r="T7691" i="1"/>
  <c r="U7691" i="1" s="1"/>
  <c r="T7755" i="1"/>
  <c r="U7755" i="1" s="1"/>
  <c r="T8075" i="1"/>
  <c r="U8075" i="1" s="1"/>
  <c r="T8267" i="1"/>
  <c r="U8267" i="1" s="1"/>
  <c r="T8331" i="1"/>
  <c r="U8331" i="1" s="1"/>
  <c r="T8395" i="1"/>
  <c r="U8395" i="1" s="1"/>
  <c r="T8459" i="1"/>
  <c r="U8459" i="1" s="1"/>
  <c r="T699" i="1"/>
  <c r="U699" i="1" s="1"/>
  <c r="T864" i="1"/>
  <c r="U864" i="1" s="1"/>
  <c r="T928" i="1"/>
  <c r="U928" i="1" s="1"/>
  <c r="T1120" i="1"/>
  <c r="U1120" i="1" s="1"/>
  <c r="T1184" i="1"/>
  <c r="U1184" i="1" s="1"/>
  <c r="T1440" i="1"/>
  <c r="U1440" i="1" s="1"/>
  <c r="T2016" i="1"/>
  <c r="U2016" i="1" s="1"/>
  <c r="T2208" i="1"/>
  <c r="U2208" i="1" s="1"/>
  <c r="T2400" i="1"/>
  <c r="U2400" i="1" s="1"/>
  <c r="T2464" i="1"/>
  <c r="U2464" i="1" s="1"/>
  <c r="T2528" i="1"/>
  <c r="U2528" i="1" s="1"/>
  <c r="T2720" i="1"/>
  <c r="U2720" i="1" s="1"/>
  <c r="T2784" i="1"/>
  <c r="U2784" i="1" s="1"/>
  <c r="T2976" i="1"/>
  <c r="U2976" i="1" s="1"/>
  <c r="T3040" i="1"/>
  <c r="U3040" i="1" s="1"/>
  <c r="T3104" i="1"/>
  <c r="U3104" i="1" s="1"/>
  <c r="T3296" i="1"/>
  <c r="U3296" i="1" s="1"/>
  <c r="T3616" i="1"/>
  <c r="U3616" i="1" s="1"/>
  <c r="T3680" i="1"/>
  <c r="U3680" i="1" s="1"/>
  <c r="T4000" i="1"/>
  <c r="U4000" i="1" s="1"/>
  <c r="T4192" i="1"/>
  <c r="U4192" i="1" s="1"/>
  <c r="T4256" i="1"/>
  <c r="U4256" i="1" s="1"/>
  <c r="T4704" i="1"/>
  <c r="U4704" i="1" s="1"/>
  <c r="T5344" i="1"/>
  <c r="U5344" i="1" s="1"/>
  <c r="T5728" i="1"/>
  <c r="U5728" i="1" s="1"/>
  <c r="T5856" i="1"/>
  <c r="U5856" i="1" s="1"/>
  <c r="T6880" i="1"/>
  <c r="U6880" i="1" s="1"/>
  <c r="T118" i="1"/>
  <c r="U118" i="1" s="1"/>
  <c r="T630" i="1"/>
  <c r="U630" i="1" s="1"/>
  <c r="T7272" i="1"/>
  <c r="U7272" i="1" s="1"/>
  <c r="T7656" i="1"/>
  <c r="U7656" i="1" s="1"/>
  <c r="T7784" i="1"/>
  <c r="U7784" i="1" s="1"/>
  <c r="T7912" i="1"/>
  <c r="U7912" i="1" s="1"/>
  <c r="T8168" i="1"/>
  <c r="U8168" i="1" s="1"/>
  <c r="T8424" i="1"/>
  <c r="U8424" i="1" s="1"/>
  <c r="T222" i="1"/>
  <c r="U222" i="1" s="1"/>
  <c r="T6385" i="1"/>
  <c r="U6385" i="1" s="1"/>
  <c r="T6641" i="1"/>
  <c r="U6641" i="1" s="1"/>
  <c r="T7153" i="1"/>
  <c r="U7153" i="1" s="1"/>
  <c r="T7297" i="1"/>
  <c r="U7297" i="1" s="1"/>
  <c r="T7553" i="1"/>
  <c r="U7553" i="1" s="1"/>
  <c r="T8449" i="1"/>
  <c r="U8449" i="1" s="1"/>
  <c r="T326" i="1"/>
  <c r="U326" i="1" s="1"/>
  <c r="T1061" i="1"/>
  <c r="U1061" i="1" s="1"/>
  <c r="T1829" i="1"/>
  <c r="U1829" i="1" s="1"/>
  <c r="T2853" i="1"/>
  <c r="U2853" i="1" s="1"/>
  <c r="T3877" i="1"/>
  <c r="U3877" i="1" s="1"/>
  <c r="T4901" i="1"/>
  <c r="U4901" i="1" s="1"/>
  <c r="T5413" i="1"/>
  <c r="U5413" i="1" s="1"/>
  <c r="T6437" i="1"/>
  <c r="U6437" i="1" s="1"/>
  <c r="T7196" i="1"/>
  <c r="U7196" i="1" s="1"/>
  <c r="T7324" i="1"/>
  <c r="U7324" i="1" s="1"/>
  <c r="T7708" i="1"/>
  <c r="U7708" i="1" s="1"/>
  <c r="T7964" i="1"/>
  <c r="U7964" i="1" s="1"/>
  <c r="T8220" i="1"/>
  <c r="U8220" i="1" s="1"/>
  <c r="T7253" i="1"/>
  <c r="U7253" i="1" s="1"/>
  <c r="T7765" i="1"/>
  <c r="U7765" i="1" s="1"/>
  <c r="T4233" i="1"/>
  <c r="U4233" i="1" s="1"/>
  <c r="T8109" i="1"/>
  <c r="U8109" i="1" s="1"/>
  <c r="T1065" i="1"/>
  <c r="U1065" i="1" s="1"/>
  <c r="T2089" i="1"/>
  <c r="U2089" i="1" s="1"/>
  <c r="T3113" i="1"/>
  <c r="U3113" i="1" s="1"/>
  <c r="T4137" i="1"/>
  <c r="U4137" i="1" s="1"/>
  <c r="T5161" i="1"/>
  <c r="U5161" i="1" s="1"/>
  <c r="T6185" i="1"/>
  <c r="U6185" i="1" s="1"/>
  <c r="T7981" i="1"/>
  <c r="U7981" i="1" s="1"/>
  <c r="T953" i="1"/>
  <c r="U953" i="1" s="1"/>
  <c r="T7653" i="1"/>
  <c r="U7653" i="1" s="1"/>
  <c r="T8165" i="1"/>
  <c r="U8165" i="1" s="1"/>
  <c r="T3017" i="1"/>
  <c r="U3017" i="1" s="1"/>
  <c r="T8301" i="1"/>
  <c r="U8301" i="1" s="1"/>
  <c r="T3727" i="1"/>
  <c r="U3727" i="1" s="1"/>
  <c r="T3983" i="1"/>
  <c r="U3983" i="1" s="1"/>
  <c r="T4047" i="1"/>
  <c r="U4047" i="1" s="1"/>
  <c r="T4687" i="1"/>
  <c r="U4687" i="1" s="1"/>
  <c r="T4751" i="1"/>
  <c r="U4751" i="1" s="1"/>
  <c r="T5007" i="1"/>
  <c r="U5007" i="1" s="1"/>
  <c r="T5071" i="1"/>
  <c r="U5071" i="1" s="1"/>
  <c r="T5647" i="1"/>
  <c r="U5647" i="1" s="1"/>
  <c r="T5711" i="1"/>
  <c r="U5711" i="1" s="1"/>
  <c r="T5967" i="1"/>
  <c r="U5967" i="1" s="1"/>
  <c r="T6031" i="1"/>
  <c r="U6031" i="1" s="1"/>
  <c r="T6671" i="1"/>
  <c r="U6671" i="1" s="1"/>
  <c r="T6735" i="1"/>
  <c r="U6735" i="1" s="1"/>
  <c r="T6991" i="1"/>
  <c r="U6991" i="1" s="1"/>
  <c r="T7055" i="1"/>
  <c r="U7055" i="1" s="1"/>
  <c r="T7695" i="1"/>
  <c r="U7695" i="1" s="1"/>
  <c r="T7759" i="1"/>
  <c r="U7759" i="1" s="1"/>
  <c r="T8015" i="1"/>
  <c r="U8015" i="1" s="1"/>
  <c r="T8079" i="1"/>
  <c r="U8079" i="1" s="1"/>
  <c r="T8463" i="1"/>
  <c r="U8463" i="1" s="1"/>
  <c r="T67" i="1"/>
  <c r="U67" i="1" s="1"/>
  <c r="T579" i="1"/>
  <c r="U579" i="1" s="1"/>
  <c r="T707" i="1"/>
  <c r="U707" i="1" s="1"/>
  <c r="T868" i="1"/>
  <c r="U868" i="1" s="1"/>
  <c r="T932" i="1"/>
  <c r="U932" i="1" s="1"/>
  <c r="T1124" i="1"/>
  <c r="U1124" i="1" s="1"/>
  <c r="T1380" i="1"/>
  <c r="U1380" i="1" s="1"/>
  <c r="T1444" i="1"/>
  <c r="U1444" i="1" s="1"/>
  <c r="T1636" i="1"/>
  <c r="U1636" i="1" s="1"/>
  <c r="T1700" i="1"/>
  <c r="U1700" i="1" s="1"/>
  <c r="T1828" i="1"/>
  <c r="U1828" i="1" s="1"/>
  <c r="T1892" i="1"/>
  <c r="U1892" i="1" s="1"/>
  <c r="T1956" i="1"/>
  <c r="U1956" i="1" s="1"/>
  <c r="T2084" i="1"/>
  <c r="U2084" i="1" s="1"/>
  <c r="T2148" i="1"/>
  <c r="U2148" i="1" s="1"/>
  <c r="T2468" i="1"/>
  <c r="U2468" i="1" s="1"/>
  <c r="T2532" i="1"/>
  <c r="U2532" i="1" s="1"/>
  <c r="T2724" i="1"/>
  <c r="U2724" i="1" s="1"/>
  <c r="T2788" i="1"/>
  <c r="U2788" i="1" s="1"/>
  <c r="T2980" i="1"/>
  <c r="U2980" i="1" s="1"/>
  <c r="T3044" i="1"/>
  <c r="U3044" i="1" s="1"/>
  <c r="T3108" i="1"/>
  <c r="U3108" i="1" s="1"/>
  <c r="T3236" i="1"/>
  <c r="U3236" i="1" s="1"/>
  <c r="T3428" i="1"/>
  <c r="U3428" i="1" s="1"/>
  <c r="T3620" i="1"/>
  <c r="U3620" i="1" s="1"/>
  <c r="T3876" i="1"/>
  <c r="U3876" i="1" s="1"/>
  <c r="T4132" i="1"/>
  <c r="U4132" i="1" s="1"/>
  <c r="T4388" i="1"/>
  <c r="U4388" i="1" s="1"/>
  <c r="T4772" i="1"/>
  <c r="U4772" i="1" s="1"/>
  <c r="T4836" i="1"/>
  <c r="U4836" i="1" s="1"/>
  <c r="T4964" i="1"/>
  <c r="U4964" i="1" s="1"/>
  <c r="T5604" i="1"/>
  <c r="U5604" i="1" s="1"/>
  <c r="T5732" i="1"/>
  <c r="U5732" i="1" s="1"/>
  <c r="T5860" i="1"/>
  <c r="U5860" i="1" s="1"/>
  <c r="T6052" i="1"/>
  <c r="U6052" i="1" s="1"/>
  <c r="T6628" i="1"/>
  <c r="U6628" i="1" s="1"/>
  <c r="T6756" i="1"/>
  <c r="U6756" i="1" s="1"/>
  <c r="T6884" i="1"/>
  <c r="U6884" i="1" s="1"/>
  <c r="T7536" i="1"/>
  <c r="U7536" i="1" s="1"/>
  <c r="T8048" i="1"/>
  <c r="U8048" i="1" s="1"/>
  <c r="T8176" i="1"/>
  <c r="U8176" i="1" s="1"/>
  <c r="T1281" i="1"/>
  <c r="U1281" i="1" s="1"/>
  <c r="T1793" i="1"/>
  <c r="U1793" i="1" s="1"/>
  <c r="T3841" i="1"/>
  <c r="U3841" i="1" s="1"/>
  <c r="T4353" i="1"/>
  <c r="U4353" i="1" s="1"/>
  <c r="T4865" i="1"/>
  <c r="U4865" i="1" s="1"/>
  <c r="T5633" i="1"/>
  <c r="U5633" i="1" s="1"/>
  <c r="T5889" i="1"/>
  <c r="U5889" i="1" s="1"/>
  <c r="T6657" i="1"/>
  <c r="U6657" i="1" s="1"/>
  <c r="T7433" i="1"/>
  <c r="U7433" i="1" s="1"/>
  <c r="T8329" i="1"/>
  <c r="U8329" i="1" s="1"/>
  <c r="T8457" i="1"/>
  <c r="U8457" i="1" s="1"/>
  <c r="T358" i="1"/>
  <c r="U358" i="1" s="1"/>
  <c r="T821" i="1"/>
  <c r="U821" i="1" s="1"/>
  <c r="T1845" i="1"/>
  <c r="U1845" i="1" s="1"/>
  <c r="T2869" i="1"/>
  <c r="U2869" i="1" s="1"/>
  <c r="T3893" i="1"/>
  <c r="U3893" i="1" s="1"/>
  <c r="T4917" i="1"/>
  <c r="U4917" i="1" s="1"/>
  <c r="T5941" i="1"/>
  <c r="U5941" i="1" s="1"/>
  <c r="T7332" i="1"/>
  <c r="U7332" i="1" s="1"/>
  <c r="T8228" i="1"/>
  <c r="U8228" i="1" s="1"/>
  <c r="T8356" i="1"/>
  <c r="U8356" i="1" s="1"/>
  <c r="T7285" i="1"/>
  <c r="U7285" i="1" s="1"/>
  <c r="T7797" i="1"/>
  <c r="U7797" i="1" s="1"/>
  <c r="T8309" i="1"/>
  <c r="U8309" i="1" s="1"/>
  <c r="T1129" i="1"/>
  <c r="U1129" i="1" s="1"/>
  <c r="T6249" i="1"/>
  <c r="U6249" i="1" s="1"/>
  <c r="T7741" i="1"/>
  <c r="U7741" i="1" s="1"/>
  <c r="T8077" i="1"/>
  <c r="U8077" i="1" s="1"/>
  <c r="T7685" i="1"/>
  <c r="U7685" i="1" s="1"/>
  <c r="T8197" i="1"/>
  <c r="U8197" i="1" s="1"/>
  <c r="T777" i="1"/>
  <c r="U777" i="1" s="1"/>
  <c r="T3209" i="1"/>
  <c r="U3209" i="1" s="1"/>
  <c r="T3683" i="1"/>
  <c r="U3683" i="1" s="1"/>
  <c r="T3875" i="1"/>
  <c r="U3875" i="1" s="1"/>
  <c r="T4387" i="1"/>
  <c r="U4387" i="1" s="1"/>
  <c r="T4451" i="1"/>
  <c r="U4451" i="1" s="1"/>
  <c r="T4835" i="1"/>
  <c r="U4835" i="1" s="1"/>
  <c r="T5219" i="1"/>
  <c r="U5219" i="1" s="1"/>
  <c r="T5347" i="1"/>
  <c r="U5347" i="1" s="1"/>
  <c r="T5667" i="1"/>
  <c r="U5667" i="1" s="1"/>
  <c r="T5923" i="1"/>
  <c r="U5923" i="1" s="1"/>
  <c r="T6051" i="1"/>
  <c r="U6051" i="1" s="1"/>
  <c r="T6115" i="1"/>
  <c r="U6115" i="1" s="1"/>
  <c r="T6179" i="1"/>
  <c r="U6179" i="1" s="1"/>
  <c r="T6243" i="1"/>
  <c r="U6243" i="1" s="1"/>
  <c r="T6371" i="1"/>
  <c r="U6371" i="1" s="1"/>
  <c r="T6627" i="1"/>
  <c r="U6627" i="1" s="1"/>
  <c r="T6691" i="1"/>
  <c r="U6691" i="1" s="1"/>
  <c r="T7203" i="1"/>
  <c r="U7203" i="1" s="1"/>
  <c r="T7715" i="1"/>
  <c r="U7715" i="1" s="1"/>
  <c r="T7907" i="1"/>
  <c r="U7907" i="1" s="1"/>
  <c r="T8483" i="1"/>
  <c r="U8483" i="1" s="1"/>
  <c r="T363" i="1"/>
  <c r="U363" i="1" s="1"/>
  <c r="T491" i="1"/>
  <c r="U491" i="1" s="1"/>
  <c r="T1208" i="1"/>
  <c r="U1208" i="1" s="1"/>
  <c r="T1400" i="1"/>
  <c r="U1400" i="1" s="1"/>
  <c r="T1464" i="1"/>
  <c r="U1464" i="1" s="1"/>
  <c r="T1656" i="1"/>
  <c r="U1656" i="1" s="1"/>
  <c r="T1720" i="1"/>
  <c r="U1720" i="1" s="1"/>
  <c r="T1976" i="1"/>
  <c r="U1976" i="1" s="1"/>
  <c r="T2040" i="1"/>
  <c r="U2040" i="1" s="1"/>
  <c r="T2680" i="1"/>
  <c r="U2680" i="1" s="1"/>
  <c r="T2936" i="1"/>
  <c r="U2936" i="1" s="1"/>
  <c r="T3448" i="1"/>
  <c r="U3448" i="1" s="1"/>
  <c r="T3960" i="1"/>
  <c r="U3960" i="1" s="1"/>
  <c r="T4088" i="1"/>
  <c r="U4088" i="1" s="1"/>
  <c r="T4216" i="1"/>
  <c r="U4216" i="1" s="1"/>
  <c r="T4408" i="1"/>
  <c r="U4408" i="1" s="1"/>
  <c r="T4664" i="1"/>
  <c r="U4664" i="1" s="1"/>
  <c r="T4984" i="1"/>
  <c r="U4984" i="1" s="1"/>
  <c r="T5240" i="1"/>
  <c r="U5240" i="1" s="1"/>
  <c r="T797" i="1"/>
  <c r="U797" i="1" s="1"/>
  <c r="T1309" i="1"/>
  <c r="U1309" i="1" s="1"/>
  <c r="T1565" i="1"/>
  <c r="U1565" i="1" s="1"/>
  <c r="T2589" i="1"/>
  <c r="U2589" i="1" s="1"/>
  <c r="T2845" i="1"/>
  <c r="U2845" i="1" s="1"/>
  <c r="T3101" i="1"/>
  <c r="U3101" i="1" s="1"/>
  <c r="T3613" i="1"/>
  <c r="U3613" i="1" s="1"/>
  <c r="T6941" i="1"/>
  <c r="U6941" i="1" s="1"/>
  <c r="T8344" i="1"/>
  <c r="U8344" i="1" s="1"/>
  <c r="T414" i="1"/>
  <c r="U414" i="1" s="1"/>
  <c r="T2129" i="1"/>
  <c r="U2129" i="1" s="1"/>
  <c r="T2385" i="1"/>
  <c r="U2385" i="1" s="1"/>
  <c r="T3153" i="1"/>
  <c r="U3153" i="1" s="1"/>
  <c r="T3409" i="1"/>
  <c r="U3409" i="1" s="1"/>
  <c r="T3665" i="1"/>
  <c r="U3665" i="1" s="1"/>
  <c r="T3921" i="1"/>
  <c r="U3921" i="1" s="1"/>
  <c r="T4177" i="1"/>
  <c r="U4177" i="1" s="1"/>
  <c r="T4433" i="1"/>
  <c r="U4433" i="1" s="1"/>
  <c r="T4945" i="1"/>
  <c r="U4945" i="1" s="1"/>
  <c r="T5201" i="1"/>
  <c r="U5201" i="1" s="1"/>
  <c r="T5969" i="1"/>
  <c r="U5969" i="1" s="1"/>
  <c r="T6225" i="1"/>
  <c r="U6225" i="1" s="1"/>
  <c r="T6993" i="1"/>
  <c r="U6993" i="1" s="1"/>
  <c r="T7729" i="1"/>
  <c r="U7729" i="1" s="1"/>
  <c r="T7985" i="1"/>
  <c r="U7985" i="1" s="1"/>
  <c r="T8241" i="1"/>
  <c r="U8241" i="1" s="1"/>
  <c r="T8497" i="1"/>
  <c r="U8497" i="1" s="1"/>
  <c r="T518" i="1"/>
  <c r="U518" i="1" s="1"/>
  <c r="T1157" i="1"/>
  <c r="U1157" i="1" s="1"/>
  <c r="T3973" i="1"/>
  <c r="U3973" i="1" s="1"/>
  <c r="T4997" i="1"/>
  <c r="U4997" i="1" s="1"/>
  <c r="T7045" i="1"/>
  <c r="U7045" i="1" s="1"/>
  <c r="T7500" i="1"/>
  <c r="U7500" i="1" s="1"/>
  <c r="T7628" i="1"/>
  <c r="U7628" i="1" s="1"/>
  <c r="T8140" i="1"/>
  <c r="U8140" i="1" s="1"/>
  <c r="T1561" i="1"/>
  <c r="U1561" i="1" s="1"/>
  <c r="T2585" i="1"/>
  <c r="U2585" i="1" s="1"/>
  <c r="T3609" i="1"/>
  <c r="U3609" i="1" s="1"/>
  <c r="T4633" i="1"/>
  <c r="U4633" i="1" s="1"/>
  <c r="T5657" i="1"/>
  <c r="U5657" i="1" s="1"/>
  <c r="T6681" i="1"/>
  <c r="U6681" i="1" s="1"/>
  <c r="T7373" i="1"/>
  <c r="U7373" i="1" s="1"/>
  <c r="T78" i="1"/>
  <c r="U78" i="1" s="1"/>
  <c r="T4521" i="1"/>
  <c r="U4521" i="1" s="1"/>
  <c r="T5545" i="1"/>
  <c r="U5545" i="1" s="1"/>
  <c r="T8413" i="1"/>
  <c r="U8413" i="1" s="1"/>
  <c r="T7245" i="1"/>
  <c r="U7245" i="1" s="1"/>
  <c r="T1337" i="1"/>
  <c r="U1337" i="1" s="1"/>
  <c r="T2361" i="1"/>
  <c r="U2361" i="1" s="1"/>
  <c r="T3385" i="1"/>
  <c r="U3385" i="1" s="1"/>
  <c r="T4409" i="1"/>
  <c r="U4409" i="1" s="1"/>
  <c r="T5433" i="1"/>
  <c r="U5433" i="1" s="1"/>
  <c r="T6457" i="1"/>
  <c r="U6457" i="1" s="1"/>
  <c r="T4937" i="1"/>
  <c r="U4937" i="1" s="1"/>
  <c r="T7959" i="1"/>
  <c r="U7959" i="1" s="1"/>
  <c r="T5495" i="1"/>
  <c r="U5495" i="1" s="1"/>
  <c r="T3031" i="1"/>
  <c r="U3031" i="1" s="1"/>
  <c r="T7747" i="1"/>
  <c r="U7747" i="1" s="1"/>
  <c r="T8131" i="1"/>
  <c r="U8131" i="1" s="1"/>
  <c r="T5703" i="1"/>
  <c r="U5703" i="1" s="1"/>
  <c r="T3159" i="1"/>
  <c r="U3159" i="1" s="1"/>
  <c r="T7875" i="1"/>
  <c r="U7875" i="1" s="1"/>
  <c r="T7821" i="1"/>
  <c r="U7821" i="1" s="1"/>
  <c r="T6528" i="1"/>
  <c r="U6528" i="1" s="1"/>
  <c r="T5520" i="1"/>
  <c r="U5520" i="1" s="1"/>
  <c r="T4240" i="1"/>
  <c r="U4240" i="1" s="1"/>
  <c r="T3216" i="1"/>
  <c r="U3216" i="1" s="1"/>
  <c r="T7972" i="1"/>
  <c r="U7972" i="1" s="1"/>
  <c r="T440" i="1"/>
  <c r="U440" i="1" s="1"/>
  <c r="T703" i="1"/>
  <c r="U703" i="1" s="1"/>
  <c r="T5411" i="1"/>
  <c r="U5411" i="1" s="1"/>
  <c r="T2723" i="1"/>
  <c r="U2723" i="1" s="1"/>
  <c r="T1187" i="1"/>
  <c r="U1187" i="1" s="1"/>
  <c r="T2791" i="1"/>
  <c r="U2791" i="1" s="1"/>
  <c r="T4707" i="1"/>
  <c r="U4707" i="1" s="1"/>
  <c r="T7971" i="1"/>
  <c r="U7971" i="1" s="1"/>
  <c r="T7059" i="1"/>
  <c r="U7059" i="1" s="1"/>
  <c r="T8478" i="1"/>
  <c r="U8478" i="1" s="1"/>
  <c r="T8222" i="1"/>
  <c r="U8222" i="1" s="1"/>
  <c r="T7966" i="1"/>
  <c r="U7966" i="1" s="1"/>
  <c r="T7710" i="1"/>
  <c r="U7710" i="1" s="1"/>
  <c r="T6702" i="1"/>
  <c r="U6702" i="1" s="1"/>
  <c r="T5678" i="1"/>
  <c r="U5678" i="1" s="1"/>
  <c r="T4947" i="1"/>
  <c r="U4947" i="1" s="1"/>
  <c r="T3859" i="1"/>
  <c r="U3859" i="1" s="1"/>
  <c r="T2579" i="1"/>
  <c r="U2579" i="1" s="1"/>
  <c r="T1555" i="1"/>
  <c r="U1555" i="1" s="1"/>
  <c r="T6307" i="1"/>
  <c r="U6307" i="1" s="1"/>
  <c r="T4190" i="1"/>
  <c r="U4190" i="1" s="1"/>
  <c r="T2750" i="1"/>
  <c r="U2750" i="1" s="1"/>
  <c r="T6853" i="1"/>
  <c r="U6853" i="1" s="1"/>
  <c r="T5829" i="1"/>
  <c r="U5829" i="1" s="1"/>
  <c r="T4613" i="1"/>
  <c r="U4613" i="1" s="1"/>
  <c r="T3589" i="1"/>
  <c r="U3589" i="1" s="1"/>
  <c r="T2501" i="1"/>
  <c r="U2501" i="1" s="1"/>
  <c r="T1477" i="1"/>
  <c r="U1477" i="1" s="1"/>
  <c r="T6664" i="1"/>
  <c r="U6664" i="1" s="1"/>
  <c r="T5640" i="1"/>
  <c r="U5640" i="1" s="1"/>
  <c r="T4600" i="1"/>
  <c r="U4600" i="1" s="1"/>
  <c r="T301" i="1"/>
  <c r="U301" i="1" s="1"/>
  <c r="T1210" i="1"/>
  <c r="U1210" i="1" s="1"/>
  <c r="T6516" i="1"/>
  <c r="U6516" i="1" s="1"/>
  <c r="T3976" i="1"/>
  <c r="U3976" i="1" s="1"/>
  <c r="T3256" i="1"/>
  <c r="U3256" i="1" s="1"/>
  <c r="T168" i="1"/>
  <c r="U168" i="1" s="1"/>
  <c r="T407" i="1"/>
  <c r="U407" i="1" s="1"/>
  <c r="T962" i="1"/>
  <c r="U962" i="1" s="1"/>
  <c r="T5812" i="1"/>
  <c r="U5812" i="1" s="1"/>
  <c r="T5044" i="1"/>
  <c r="U5044" i="1" s="1"/>
  <c r="T4532" i="1"/>
  <c r="U4532" i="1" s="1"/>
  <c r="T773" i="1"/>
  <c r="U773" i="1" s="1"/>
  <c r="T6224" i="1"/>
  <c r="U6224" i="1" s="1"/>
  <c r="T5024" i="1"/>
  <c r="U5024" i="1" s="1"/>
  <c r="T3920" i="1"/>
  <c r="U3920" i="1" s="1"/>
  <c r="T5836" i="1"/>
  <c r="U5836" i="1" s="1"/>
  <c r="T4684" i="1"/>
  <c r="U4684" i="1" s="1"/>
  <c r="T3660" i="1"/>
  <c r="U3660" i="1" s="1"/>
  <c r="T7349" i="1"/>
  <c r="U7349" i="1" s="1"/>
  <c r="T1133" i="1"/>
  <c r="U1133" i="1" s="1"/>
  <c r="T266" i="1"/>
  <c r="U266" i="1" s="1"/>
  <c r="T6613" i="1"/>
  <c r="U6613" i="1" s="1"/>
  <c r="T5589" i="1"/>
  <c r="U5589" i="1" s="1"/>
  <c r="T4565" i="1"/>
  <c r="U4565" i="1" s="1"/>
  <c r="T3541" i="1"/>
  <c r="U3541" i="1" s="1"/>
  <c r="T1004" i="1"/>
  <c r="U1004" i="1" s="1"/>
  <c r="T6543" i="1"/>
  <c r="U6543" i="1" s="1"/>
  <c r="T6191" i="1"/>
  <c r="U6191" i="1" s="1"/>
  <c r="T4143" i="1"/>
  <c r="U4143" i="1" s="1"/>
  <c r="T6559" i="1"/>
  <c r="U6559" i="1" s="1"/>
  <c r="T4559" i="1"/>
  <c r="U4559" i="1" s="1"/>
  <c r="T2511" i="1"/>
  <c r="U2511" i="1" s="1"/>
  <c r="T8132" i="1"/>
  <c r="U8132" i="1" s="1"/>
  <c r="T661" i="1"/>
  <c r="U661" i="1" s="1"/>
  <c r="T6763" i="1"/>
  <c r="U6763" i="1" s="1"/>
  <c r="T4715" i="1"/>
  <c r="U4715" i="1" s="1"/>
  <c r="T2475" i="1"/>
  <c r="U2475" i="1" s="1"/>
  <c r="T8310" i="1"/>
  <c r="U8310" i="1" s="1"/>
  <c r="T7798" i="1"/>
  <c r="U7798" i="1" s="1"/>
  <c r="T4383" i="1"/>
  <c r="U4383" i="1" s="1"/>
  <c r="T2015" i="1"/>
  <c r="U2015" i="1" s="1"/>
  <c r="T7545" i="1"/>
  <c r="U7545" i="1" s="1"/>
  <c r="T5288" i="1"/>
  <c r="U5288" i="1" s="1"/>
  <c r="T3240" i="1"/>
  <c r="U3240" i="1" s="1"/>
  <c r="T7917" i="1"/>
  <c r="U7917" i="1" s="1"/>
  <c r="T6461" i="1"/>
  <c r="U6461" i="1" s="1"/>
  <c r="T5437" i="1"/>
  <c r="U5437" i="1" s="1"/>
  <c r="T4413" i="1"/>
  <c r="U4413" i="1" s="1"/>
  <c r="T3389" i="1"/>
  <c r="U3389" i="1" s="1"/>
  <c r="T2365" i="1"/>
  <c r="U2365" i="1" s="1"/>
  <c r="T1341" i="1"/>
  <c r="U1341" i="1" s="1"/>
  <c r="T4576" i="1"/>
  <c r="U4576" i="1" s="1"/>
  <c r="T7343" i="1"/>
  <c r="U7343" i="1" s="1"/>
  <c r="T8207" i="1"/>
  <c r="U8207" i="1" s="1"/>
  <c r="T6320" i="1"/>
  <c r="U6320" i="1" s="1"/>
  <c r="T4160" i="1"/>
  <c r="U4160" i="1" s="1"/>
  <c r="T6268" i="1"/>
  <c r="U6268" i="1" s="1"/>
  <c r="T4156" i="1"/>
  <c r="U4156" i="1" s="1"/>
  <c r="T7392" i="1"/>
  <c r="U7392" i="1" s="1"/>
  <c r="T655" i="1"/>
  <c r="U655" i="1" s="1"/>
  <c r="T906" i="1"/>
  <c r="U906" i="1" s="1"/>
  <c r="T7565" i="1"/>
  <c r="U7565" i="1" s="1"/>
  <c r="T7157" i="1"/>
  <c r="U7157" i="1" s="1"/>
  <c r="T5197" i="1"/>
  <c r="U5197" i="1" s="1"/>
  <c r="T3149" i="1"/>
  <c r="U3149" i="1" s="1"/>
  <c r="T6453" i="1"/>
  <c r="U6453" i="1" s="1"/>
  <c r="T4405" i="1"/>
  <c r="U4405" i="1" s="1"/>
  <c r="T927" i="1"/>
  <c r="U927" i="1" s="1"/>
  <c r="T1781" i="1"/>
  <c r="U1781" i="1" s="1"/>
  <c r="T7280" i="1"/>
  <c r="U7280" i="1" s="1"/>
  <c r="T7369" i="1"/>
  <c r="U7369" i="1" s="1"/>
  <c r="T6429" i="1"/>
  <c r="U6429" i="1" s="1"/>
  <c r="T8297" i="1"/>
  <c r="U8297" i="1" s="1"/>
  <c r="T8083" i="1"/>
  <c r="U8083" i="1" s="1"/>
  <c r="T6977" i="1"/>
  <c r="U6977" i="1" s="1"/>
  <c r="T7533" i="1"/>
  <c r="U7533" i="1" s="1"/>
  <c r="T4125" i="1"/>
  <c r="U4125" i="1" s="1"/>
  <c r="T2156" i="1"/>
  <c r="U2156" i="1" s="1"/>
  <c r="T5981" i="1"/>
  <c r="U5981" i="1" s="1"/>
  <c r="T2141" i="1"/>
  <c r="U2141" i="1" s="1"/>
  <c r="T1314" i="1"/>
  <c r="U1314" i="1" s="1"/>
  <c r="T929" i="1"/>
  <c r="U929" i="1" s="1"/>
  <c r="T2282" i="1"/>
  <c r="U2282" i="1" s="1"/>
  <c r="T1754" i="1"/>
  <c r="U1754" i="1" s="1"/>
  <c r="T8113" i="1"/>
  <c r="U8113" i="1" s="1"/>
  <c r="T5521" i="1"/>
  <c r="U5521" i="1" s="1"/>
  <c r="T7596" i="1"/>
  <c r="U7596" i="1" s="1"/>
  <c r="T470" i="1"/>
  <c r="U470" i="1" s="1"/>
  <c r="T1745" i="1"/>
  <c r="U1745" i="1" s="1"/>
  <c r="T1086" i="1"/>
  <c r="U1086" i="1" s="1"/>
  <c r="T2108" i="1"/>
  <c r="U2108" i="1" s="1"/>
  <c r="T3295" i="1"/>
  <c r="U3295" i="1" s="1"/>
  <c r="T6811" i="1"/>
  <c r="U6811" i="1" s="1"/>
  <c r="T1307" i="1"/>
  <c r="U1307" i="1" s="1"/>
  <c r="T6578" i="1"/>
  <c r="U6578" i="1" s="1"/>
  <c r="T732" i="1"/>
  <c r="U732" i="1" s="1"/>
  <c r="T7881" i="1"/>
  <c r="U7881" i="1" s="1"/>
  <c r="T6841" i="1"/>
  <c r="U6841" i="1" s="1"/>
  <c r="T6329" i="1"/>
  <c r="U6329" i="1" s="1"/>
  <c r="T5817" i="1"/>
  <c r="U5817" i="1" s="1"/>
  <c r="T5305" i="1"/>
  <c r="U5305" i="1" s="1"/>
  <c r="T4793" i="1"/>
  <c r="U4793" i="1" s="1"/>
  <c r="T4281" i="1"/>
  <c r="U4281" i="1" s="1"/>
  <c r="T3769" i="1"/>
  <c r="U3769" i="1" s="1"/>
  <c r="T3257" i="1"/>
  <c r="U3257" i="1" s="1"/>
  <c r="T2745" i="1"/>
  <c r="U2745" i="1" s="1"/>
  <c r="T2233" i="1"/>
  <c r="U2233" i="1" s="1"/>
  <c r="T1721" i="1"/>
  <c r="U1721" i="1" s="1"/>
  <c r="T6742" i="1"/>
  <c r="U6742" i="1" s="1"/>
  <c r="T5718" i="1"/>
  <c r="U5718" i="1" s="1"/>
  <c r="T5062" i="1"/>
  <c r="U5062" i="1" s="1"/>
  <c r="T4550" i="1"/>
  <c r="U4550" i="1" s="1"/>
  <c r="T3798" i="1"/>
  <c r="U3798" i="1" s="1"/>
  <c r="T2838" i="1"/>
  <c r="U2838" i="1" s="1"/>
  <c r="T1702" i="1"/>
  <c r="U1702" i="1" s="1"/>
  <c r="T7709" i="1"/>
  <c r="U7709" i="1" s="1"/>
  <c r="T3382" i="1"/>
  <c r="U3382" i="1" s="1"/>
  <c r="T4252" i="1"/>
  <c r="U4252" i="1" s="1"/>
  <c r="T7686" i="1"/>
  <c r="U7686" i="1" s="1"/>
  <c r="T689" i="1"/>
  <c r="U689" i="1" s="1"/>
  <c r="T2654" i="1"/>
  <c r="U2654" i="1" s="1"/>
  <c r="T1350" i="1"/>
  <c r="U1350" i="1" s="1"/>
  <c r="T1950" i="1"/>
  <c r="U1950" i="1" s="1"/>
  <c r="T1422" i="1"/>
  <c r="U1422" i="1" s="1"/>
  <c r="T98" i="1"/>
  <c r="U98" i="1" s="1"/>
  <c r="T8415" i="1"/>
  <c r="U8415" i="1" s="1"/>
  <c r="T4799" i="1"/>
  <c r="U4799" i="1" s="1"/>
  <c r="T1907" i="1"/>
  <c r="U1907" i="1" s="1"/>
  <c r="T7586" i="1"/>
  <c r="U7586" i="1" s="1"/>
  <c r="T6546" i="1"/>
  <c r="U6546" i="1" s="1"/>
  <c r="T5522" i="1"/>
  <c r="U5522" i="1" s="1"/>
  <c r="T4962" i="1"/>
  <c r="U4962" i="1" s="1"/>
  <c r="T6463" i="1"/>
  <c r="U6463" i="1" s="1"/>
  <c r="T4803" i="1"/>
  <c r="U4803" i="1" s="1"/>
  <c r="T2627" i="1"/>
  <c r="U2627" i="1" s="1"/>
  <c r="T4434" i="1"/>
  <c r="U4434" i="1" s="1"/>
  <c r="T3922" i="1"/>
  <c r="U3922" i="1" s="1"/>
  <c r="T3410" i="1"/>
  <c r="U3410" i="1" s="1"/>
  <c r="T1279" i="1"/>
  <c r="U1279" i="1" s="1"/>
  <c r="T5539" i="1"/>
  <c r="U5539" i="1" s="1"/>
  <c r="T6582" i="1"/>
  <c r="U6582" i="1" s="1"/>
  <c r="T6401" i="1"/>
  <c r="U6401" i="1" s="1"/>
  <c r="T3201" i="1"/>
  <c r="U3201" i="1" s="1"/>
  <c r="T3122" i="1"/>
  <c r="U3122" i="1" s="1"/>
  <c r="T7652" i="1"/>
  <c r="U7652" i="1" s="1"/>
  <c r="T6372" i="1"/>
  <c r="U6372" i="1" s="1"/>
  <c r="T2979" i="1"/>
  <c r="U2979" i="1" s="1"/>
  <c r="T6862" i="1"/>
  <c r="U6862" i="1" s="1"/>
  <c r="T5838" i="1"/>
  <c r="U5838" i="1" s="1"/>
  <c r="T5102" i="1"/>
  <c r="U5102" i="1" s="1"/>
  <c r="T372" i="1"/>
  <c r="U372" i="1" s="1"/>
  <c r="T756" i="1"/>
  <c r="U756" i="1" s="1"/>
  <c r="T121" i="1"/>
  <c r="U121" i="1" s="1"/>
  <c r="T377" i="1"/>
  <c r="U377" i="1" s="1"/>
  <c r="T569" i="1"/>
  <c r="U569" i="1" s="1"/>
  <c r="T200" i="1"/>
  <c r="U200" i="1" s="1"/>
  <c r="T456" i="1"/>
  <c r="U456" i="1" s="1"/>
  <c r="T520" i="1"/>
  <c r="U520" i="1" s="1"/>
  <c r="T397" i="1"/>
  <c r="U397" i="1" s="1"/>
  <c r="T589" i="1"/>
  <c r="U589" i="1" s="1"/>
  <c r="T978" i="1"/>
  <c r="U978" i="1" s="1"/>
  <c r="T60" i="1"/>
  <c r="U60" i="1" s="1"/>
  <c r="T444" i="1"/>
  <c r="U444" i="1" s="1"/>
  <c r="T508" i="1"/>
  <c r="U508" i="1" s="1"/>
  <c r="T572" i="1"/>
  <c r="U572" i="1" s="1"/>
  <c r="T193" i="1"/>
  <c r="U193" i="1" s="1"/>
  <c r="T385" i="1"/>
  <c r="U385" i="1" s="1"/>
  <c r="T513" i="1"/>
  <c r="U513" i="1" s="1"/>
  <c r="T641" i="1"/>
  <c r="U641" i="1" s="1"/>
  <c r="T705" i="1"/>
  <c r="U705" i="1" s="1"/>
  <c r="T391" i="1"/>
  <c r="U391" i="1" s="1"/>
  <c r="T519" i="1"/>
  <c r="U519" i="1" s="1"/>
  <c r="T80" i="1"/>
  <c r="U80" i="1" s="1"/>
  <c r="T144" i="1"/>
  <c r="U144" i="1" s="1"/>
  <c r="T464" i="1"/>
  <c r="U464" i="1" s="1"/>
  <c r="T592" i="1"/>
  <c r="U592" i="1" s="1"/>
  <c r="T656" i="1"/>
  <c r="U656" i="1" s="1"/>
  <c r="T175" i="1"/>
  <c r="U175" i="1" s="1"/>
  <c r="T687" i="1"/>
  <c r="U687" i="1" s="1"/>
  <c r="T922" i="1"/>
  <c r="U922" i="1" s="1"/>
  <c r="T1542" i="1"/>
  <c r="U1542" i="1" s="1"/>
  <c r="T1798" i="1"/>
  <c r="U1798" i="1" s="1"/>
  <c r="T2694" i="1"/>
  <c r="U2694" i="1" s="1"/>
  <c r="T2758" i="1"/>
  <c r="U2758" i="1" s="1"/>
  <c r="T2950" i="1"/>
  <c r="U2950" i="1" s="1"/>
  <c r="T3014" i="1"/>
  <c r="U3014" i="1" s="1"/>
  <c r="T3142" i="1"/>
  <c r="U3142" i="1" s="1"/>
  <c r="T3206" i="1"/>
  <c r="U3206" i="1" s="1"/>
  <c r="T3718" i="1"/>
  <c r="U3718" i="1" s="1"/>
  <c r="T3974" i="1"/>
  <c r="U3974" i="1" s="1"/>
  <c r="T4230" i="1"/>
  <c r="U4230" i="1" s="1"/>
  <c r="T4294" i="1"/>
  <c r="U4294" i="1" s="1"/>
  <c r="T4678" i="1"/>
  <c r="U4678" i="1" s="1"/>
  <c r="T4934" i="1"/>
  <c r="U4934" i="1" s="1"/>
  <c r="T5190" i="1"/>
  <c r="U5190" i="1" s="1"/>
  <c r="T5446" i="1"/>
  <c r="U5446" i="1" s="1"/>
  <c r="T5574" i="1"/>
  <c r="U5574" i="1" s="1"/>
  <c r="T5958" i="1"/>
  <c r="U5958" i="1" s="1"/>
  <c r="T6086" i="1"/>
  <c r="U6086" i="1" s="1"/>
  <c r="T6470" i="1"/>
  <c r="U6470" i="1" s="1"/>
  <c r="T6598" i="1"/>
  <c r="U6598" i="1" s="1"/>
  <c r="T6982" i="1"/>
  <c r="U6982" i="1" s="1"/>
  <c r="T7302" i="1"/>
  <c r="U7302" i="1" s="1"/>
  <c r="T7430" i="1"/>
  <c r="U7430" i="1" s="1"/>
  <c r="T306" i="1"/>
  <c r="U306" i="1" s="1"/>
  <c r="T987" i="1"/>
  <c r="U987" i="1" s="1"/>
  <c r="T1243" i="1"/>
  <c r="U1243" i="1" s="1"/>
  <c r="T1435" i="1"/>
  <c r="U1435" i="1" s="1"/>
  <c r="T1627" i="1"/>
  <c r="U1627" i="1" s="1"/>
  <c r="T1883" i="1"/>
  <c r="U1883" i="1" s="1"/>
  <c r="T2459" i="1"/>
  <c r="U2459" i="1" s="1"/>
  <c r="T2523" i="1"/>
  <c r="U2523" i="1" s="1"/>
  <c r="T2715" i="1"/>
  <c r="U2715" i="1" s="1"/>
  <c r="T2843" i="1"/>
  <c r="U2843" i="1" s="1"/>
  <c r="T2907" i="1"/>
  <c r="U2907" i="1" s="1"/>
  <c r="T3163" i="1"/>
  <c r="U3163" i="1" s="1"/>
  <c r="T3227" i="1"/>
  <c r="U3227" i="1" s="1"/>
  <c r="T3291" i="1"/>
  <c r="U3291" i="1" s="1"/>
  <c r="T3419" i="1"/>
  <c r="U3419" i="1" s="1"/>
  <c r="T3483" i="1"/>
  <c r="U3483" i="1" s="1"/>
  <c r="T846" i="1"/>
  <c r="U846" i="1" s="1"/>
  <c r="T1242" i="1"/>
  <c r="U1242" i="1" s="1"/>
  <c r="T1626" i="1"/>
  <c r="U1626" i="1" s="1"/>
  <c r="T1882" i="1"/>
  <c r="U1882" i="1" s="1"/>
  <c r="T1946" i="1"/>
  <c r="U1946" i="1" s="1"/>
  <c r="T2138" i="1"/>
  <c r="U2138" i="1" s="1"/>
  <c r="T2202" i="1"/>
  <c r="U2202" i="1" s="1"/>
  <c r="T2394" i="1"/>
  <c r="U2394" i="1" s="1"/>
  <c r="T2650" i="1"/>
  <c r="U2650" i="1" s="1"/>
  <c r="T2714" i="1"/>
  <c r="U2714" i="1" s="1"/>
  <c r="T3098" i="1"/>
  <c r="U3098" i="1" s="1"/>
  <c r="T3354" i="1"/>
  <c r="U3354" i="1" s="1"/>
  <c r="T3610" i="1"/>
  <c r="U3610" i="1" s="1"/>
  <c r="T3866" i="1"/>
  <c r="U3866" i="1" s="1"/>
  <c r="T4122" i="1"/>
  <c r="U4122" i="1" s="1"/>
  <c r="T4378" i="1"/>
  <c r="U4378" i="1" s="1"/>
  <c r="T4634" i="1"/>
  <c r="U4634" i="1" s="1"/>
  <c r="T4890" i="1"/>
  <c r="U4890" i="1" s="1"/>
  <c r="T5146" i="1"/>
  <c r="U5146" i="1" s="1"/>
  <c r="T5402" i="1"/>
  <c r="U5402" i="1" s="1"/>
  <c r="T5658" i="1"/>
  <c r="U5658" i="1" s="1"/>
  <c r="T5914" i="1"/>
  <c r="U5914" i="1" s="1"/>
  <c r="T6170" i="1"/>
  <c r="U6170" i="1" s="1"/>
  <c r="T6426" i="1"/>
  <c r="U6426" i="1" s="1"/>
  <c r="T6682" i="1"/>
  <c r="U6682" i="1" s="1"/>
  <c r="T6938" i="1"/>
  <c r="U6938" i="1" s="1"/>
  <c r="T7194" i="1"/>
  <c r="U7194" i="1" s="1"/>
  <c r="T7450" i="1"/>
  <c r="U7450" i="1" s="1"/>
  <c r="T7706" i="1"/>
  <c r="U7706" i="1" s="1"/>
  <c r="T7834" i="1"/>
  <c r="U7834" i="1" s="1"/>
  <c r="T7898" i="1"/>
  <c r="U7898" i="1" s="1"/>
  <c r="T8026" i="1"/>
  <c r="U8026" i="1" s="1"/>
  <c r="T8090" i="1"/>
  <c r="U8090" i="1" s="1"/>
  <c r="T8154" i="1"/>
  <c r="U8154" i="1" s="1"/>
  <c r="T8346" i="1"/>
  <c r="U8346" i="1" s="1"/>
  <c r="T8410" i="1"/>
  <c r="U8410" i="1" s="1"/>
  <c r="T90" i="1"/>
  <c r="U90" i="1" s="1"/>
  <c r="T474" i="1"/>
  <c r="U474" i="1" s="1"/>
  <c r="T602" i="1"/>
  <c r="U602" i="1" s="1"/>
  <c r="T943" i="1"/>
  <c r="U943" i="1" s="1"/>
  <c r="T1199" i="1"/>
  <c r="U1199" i="1" s="1"/>
  <c r="T1263" i="1"/>
  <c r="U1263" i="1" s="1"/>
  <c r="T1327" i="1"/>
  <c r="U1327" i="1" s="1"/>
  <c r="T1519" i="1"/>
  <c r="U1519" i="1" s="1"/>
  <c r="T1583" i="1"/>
  <c r="U1583" i="1" s="1"/>
  <c r="T2223" i="1"/>
  <c r="U2223" i="1" s="1"/>
  <c r="T2351" i="1"/>
  <c r="U2351" i="1" s="1"/>
  <c r="T2543" i="1"/>
  <c r="U2543" i="1" s="1"/>
  <c r="T2607" i="1"/>
  <c r="U2607" i="1" s="1"/>
  <c r="T3247" i="1"/>
  <c r="U3247" i="1" s="1"/>
  <c r="T3311" i="1"/>
  <c r="U3311" i="1" s="1"/>
  <c r="T3567" i="1"/>
  <c r="U3567" i="1" s="1"/>
  <c r="T3631" i="1"/>
  <c r="U3631" i="1" s="1"/>
  <c r="T743" i="1"/>
  <c r="U743" i="1" s="1"/>
  <c r="T1006" i="1"/>
  <c r="U1006" i="1" s="1"/>
  <c r="T1518" i="1"/>
  <c r="U1518" i="1" s="1"/>
  <c r="T1774" i="1"/>
  <c r="U1774" i="1" s="1"/>
  <c r="T2286" i="1"/>
  <c r="U2286" i="1" s="1"/>
  <c r="T2350" i="1"/>
  <c r="U2350" i="1" s="1"/>
  <c r="T3758" i="1"/>
  <c r="U3758" i="1" s="1"/>
  <c r="T4014" i="1"/>
  <c r="U4014" i="1" s="1"/>
  <c r="T4206" i="1"/>
  <c r="U4206" i="1" s="1"/>
  <c r="T4334" i="1"/>
  <c r="U4334" i="1" s="1"/>
  <c r="T4654" i="1"/>
  <c r="U4654" i="1" s="1"/>
  <c r="T4718" i="1"/>
  <c r="U4718" i="1" s="1"/>
  <c r="T4910" i="1"/>
  <c r="U4910" i="1" s="1"/>
  <c r="T4974" i="1"/>
  <c r="U4974" i="1" s="1"/>
  <c r="T5166" i="1"/>
  <c r="U5166" i="1" s="1"/>
  <c r="T5230" i="1"/>
  <c r="U5230" i="1" s="1"/>
  <c r="T5742" i="1"/>
  <c r="U5742" i="1" s="1"/>
  <c r="T6062" i="1"/>
  <c r="U6062" i="1" s="1"/>
  <c r="T6766" i="1"/>
  <c r="U6766" i="1" s="1"/>
  <c r="T7086" i="1"/>
  <c r="U7086" i="1" s="1"/>
  <c r="T7406" i="1"/>
  <c r="U7406" i="1" s="1"/>
  <c r="T7470" i="1"/>
  <c r="U7470" i="1" s="1"/>
  <c r="T7598" i="1"/>
  <c r="U7598" i="1" s="1"/>
  <c r="T7726" i="1"/>
  <c r="U7726" i="1" s="1"/>
  <c r="T7982" i="1"/>
  <c r="U7982" i="1" s="1"/>
  <c r="T8238" i="1"/>
  <c r="U8238" i="1" s="1"/>
  <c r="T8494" i="1"/>
  <c r="U8494" i="1" s="1"/>
  <c r="T963" i="1"/>
  <c r="U963" i="1" s="1"/>
  <c r="T1219" i="1"/>
  <c r="U1219" i="1" s="1"/>
  <c r="T1347" i="1"/>
  <c r="U1347" i="1" s="1"/>
  <c r="T1475" i="1"/>
  <c r="U1475" i="1" s="1"/>
  <c r="T1667" i="1"/>
  <c r="U1667" i="1" s="1"/>
  <c r="T1987" i="1"/>
  <c r="U1987" i="1" s="1"/>
  <c r="T2115" i="1"/>
  <c r="U2115" i="1" s="1"/>
  <c r="T2307" i="1"/>
  <c r="U2307" i="1" s="1"/>
  <c r="T2883" i="1"/>
  <c r="U2883" i="1" s="1"/>
  <c r="T3011" i="1"/>
  <c r="U3011" i="1" s="1"/>
  <c r="T3139" i="1"/>
  <c r="U3139" i="1" s="1"/>
  <c r="T3267" i="1"/>
  <c r="U3267" i="1" s="1"/>
  <c r="T3459" i="1"/>
  <c r="U3459" i="1" s="1"/>
  <c r="T958" i="1"/>
  <c r="U958" i="1" s="1"/>
  <c r="T3282" i="1"/>
  <c r="U3282" i="1" s="1"/>
  <c r="T3474" i="1"/>
  <c r="U3474" i="1" s="1"/>
  <c r="T3538" i="1"/>
  <c r="U3538" i="1" s="1"/>
  <c r="T3730" i="1"/>
  <c r="U3730" i="1" s="1"/>
  <c r="T3794" i="1"/>
  <c r="U3794" i="1" s="1"/>
  <c r="T3986" i="1"/>
  <c r="U3986" i="1" s="1"/>
  <c r="T4050" i="1"/>
  <c r="U4050" i="1" s="1"/>
  <c r="T4242" i="1"/>
  <c r="U4242" i="1" s="1"/>
  <c r="T4306" i="1"/>
  <c r="U4306" i="1" s="1"/>
  <c r="T4498" i="1"/>
  <c r="U4498" i="1" s="1"/>
  <c r="T4562" i="1"/>
  <c r="U4562" i="1" s="1"/>
  <c r="T4754" i="1"/>
  <c r="U4754" i="1" s="1"/>
  <c r="T4882" i="1"/>
  <c r="U4882" i="1" s="1"/>
  <c r="T5138" i="1"/>
  <c r="U5138" i="1" s="1"/>
  <c r="T5394" i="1"/>
  <c r="U5394" i="1" s="1"/>
  <c r="T5778" i="1"/>
  <c r="U5778" i="1" s="1"/>
  <c r="T6098" i="1"/>
  <c r="U6098" i="1" s="1"/>
  <c r="T6802" i="1"/>
  <c r="U6802" i="1" s="1"/>
  <c r="T7122" i="1"/>
  <c r="U7122" i="1" s="1"/>
  <c r="T7506" i="1"/>
  <c r="U7506" i="1" s="1"/>
  <c r="T7890" i="1"/>
  <c r="U7890" i="1" s="1"/>
  <c r="T7954" i="1"/>
  <c r="U7954" i="1" s="1"/>
  <c r="T8210" i="1"/>
  <c r="U8210" i="1" s="1"/>
  <c r="T8274" i="1"/>
  <c r="U8274" i="1" s="1"/>
  <c r="T8338" i="1"/>
  <c r="U8338" i="1" s="1"/>
  <c r="T330" i="1"/>
  <c r="U330" i="1" s="1"/>
  <c r="T871" i="1"/>
  <c r="U871" i="1" s="1"/>
  <c r="T1127" i="1"/>
  <c r="U1127" i="1" s="1"/>
  <c r="T1191" i="1"/>
  <c r="U1191" i="1" s="1"/>
  <c r="T1319" i="1"/>
  <c r="U1319" i="1" s="1"/>
  <c r="T1447" i="1"/>
  <c r="U1447" i="1" s="1"/>
  <c r="T2151" i="1"/>
  <c r="U2151" i="1" s="1"/>
  <c r="T2343" i="1"/>
  <c r="U2343" i="1" s="1"/>
  <c r="T2471" i="1"/>
  <c r="U2471" i="1" s="1"/>
  <c r="T2599" i="1"/>
  <c r="U2599" i="1" s="1"/>
  <c r="T2663" i="1"/>
  <c r="U2663" i="1" s="1"/>
  <c r="T3303" i="1"/>
  <c r="U3303" i="1" s="1"/>
  <c r="T3735" i="1"/>
  <c r="U3735" i="1" s="1"/>
  <c r="T4055" i="1"/>
  <c r="U4055" i="1" s="1"/>
  <c r="T4311" i="1"/>
  <c r="U4311" i="1" s="1"/>
  <c r="T4503" i="1"/>
  <c r="U4503" i="1" s="1"/>
  <c r="T4823" i="1"/>
  <c r="U4823" i="1" s="1"/>
  <c r="T5079" i="1"/>
  <c r="U5079" i="1" s="1"/>
  <c r="T5271" i="1"/>
  <c r="U5271" i="1" s="1"/>
  <c r="T5463" i="1"/>
  <c r="U5463" i="1" s="1"/>
  <c r="T5591" i="1"/>
  <c r="U5591" i="1" s="1"/>
  <c r="T5719" i="1"/>
  <c r="U5719" i="1" s="1"/>
  <c r="T5911" i="1"/>
  <c r="U5911" i="1" s="1"/>
  <c r="T5975" i="1"/>
  <c r="U5975" i="1" s="1"/>
  <c r="T6039" i="1"/>
  <c r="U6039" i="1" s="1"/>
  <c r="T6423" i="1"/>
  <c r="U6423" i="1" s="1"/>
  <c r="T6487" i="1"/>
  <c r="U6487" i="1" s="1"/>
  <c r="T6615" i="1"/>
  <c r="U6615" i="1" s="1"/>
  <c r="T6679" i="1"/>
  <c r="U6679" i="1" s="1"/>
  <c r="T7319" i="1"/>
  <c r="U7319" i="1" s="1"/>
  <c r="T7447" i="1"/>
  <c r="U7447" i="1" s="1"/>
  <c r="T7639" i="1"/>
  <c r="U7639" i="1" s="1"/>
  <c r="T7703" i="1"/>
  <c r="U7703" i="1" s="1"/>
  <c r="T339" i="1"/>
  <c r="U339" i="1" s="1"/>
  <c r="T595" i="1"/>
  <c r="U595" i="1" s="1"/>
  <c r="T1260" i="1"/>
  <c r="U1260" i="1" s="1"/>
  <c r="T1324" i="1"/>
  <c r="U1324" i="1" s="1"/>
  <c r="T1388" i="1"/>
  <c r="U1388" i="1" s="1"/>
  <c r="T1452" i="1"/>
  <c r="U1452" i="1" s="1"/>
  <c r="T1644" i="1"/>
  <c r="U1644" i="1" s="1"/>
  <c r="T1708" i="1"/>
  <c r="U1708" i="1" s="1"/>
  <c r="T1964" i="1"/>
  <c r="U1964" i="1" s="1"/>
  <c r="T2284" i="1"/>
  <c r="U2284" i="1" s="1"/>
  <c r="T2348" i="1"/>
  <c r="U2348" i="1" s="1"/>
  <c r="T2540" i="1"/>
  <c r="U2540" i="1" s="1"/>
  <c r="T2860" i="1"/>
  <c r="U2860" i="1" s="1"/>
  <c r="T2924" i="1"/>
  <c r="U2924" i="1" s="1"/>
  <c r="T3052" i="1"/>
  <c r="U3052" i="1" s="1"/>
  <c r="T3116" i="1"/>
  <c r="U3116" i="1" s="1"/>
  <c r="T3308" i="1"/>
  <c r="U3308" i="1" s="1"/>
  <c r="T3372" i="1"/>
  <c r="U3372" i="1" s="1"/>
  <c r="T3564" i="1"/>
  <c r="U3564" i="1" s="1"/>
  <c r="T3820" i="1"/>
  <c r="U3820" i="1" s="1"/>
  <c r="T3884" i="1"/>
  <c r="U3884" i="1" s="1"/>
  <c r="T3948" i="1"/>
  <c r="U3948" i="1" s="1"/>
  <c r="T4268" i="1"/>
  <c r="U4268" i="1" s="1"/>
  <c r="T4396" i="1"/>
  <c r="U4396" i="1" s="1"/>
  <c r="T4588" i="1"/>
  <c r="U4588" i="1" s="1"/>
  <c r="T4844" i="1"/>
  <c r="U4844" i="1" s="1"/>
  <c r="T4908" i="1"/>
  <c r="U4908" i="1" s="1"/>
  <c r="T4972" i="1"/>
  <c r="U4972" i="1" s="1"/>
  <c r="T5356" i="1"/>
  <c r="U5356" i="1" s="1"/>
  <c r="T5484" i="1"/>
  <c r="U5484" i="1" s="1"/>
  <c r="T5740" i="1"/>
  <c r="U5740" i="1" s="1"/>
  <c r="T5804" i="1"/>
  <c r="U5804" i="1" s="1"/>
  <c r="T5868" i="1"/>
  <c r="U5868" i="1" s="1"/>
  <c r="T6188" i="1"/>
  <c r="U6188" i="1" s="1"/>
  <c r="T6316" i="1"/>
  <c r="U6316" i="1" s="1"/>
  <c r="T6508" i="1"/>
  <c r="U6508" i="1" s="1"/>
  <c r="T6764" i="1"/>
  <c r="U6764" i="1" s="1"/>
  <c r="T6828" i="1"/>
  <c r="U6828" i="1" s="1"/>
  <c r="T1517" i="1"/>
  <c r="U1517" i="1" s="1"/>
  <c r="T2541" i="1"/>
  <c r="U2541" i="1" s="1"/>
  <c r="T6125" i="1"/>
  <c r="U6125" i="1" s="1"/>
  <c r="T6381" i="1"/>
  <c r="U6381" i="1" s="1"/>
  <c r="T7149" i="1"/>
  <c r="U7149" i="1" s="1"/>
  <c r="T7424" i="1"/>
  <c r="U7424" i="1" s="1"/>
  <c r="T7936" i="1"/>
  <c r="U7936" i="1" s="1"/>
  <c r="T8192" i="1"/>
  <c r="U8192" i="1" s="1"/>
  <c r="T8448" i="1"/>
  <c r="U8448" i="1" s="1"/>
  <c r="T318" i="1"/>
  <c r="U318" i="1" s="1"/>
  <c r="T1569" i="1"/>
  <c r="U1569" i="1" s="1"/>
  <c r="T1825" i="1"/>
  <c r="U1825" i="1" s="1"/>
  <c r="T3617" i="1"/>
  <c r="U3617" i="1" s="1"/>
  <c r="T3873" i="1"/>
  <c r="U3873" i="1" s="1"/>
  <c r="T4129" i="1"/>
  <c r="U4129" i="1" s="1"/>
  <c r="T4385" i="1"/>
  <c r="U4385" i="1" s="1"/>
  <c r="T4897" i="1"/>
  <c r="U4897" i="1" s="1"/>
  <c r="T5409" i="1"/>
  <c r="U5409" i="1" s="1"/>
  <c r="T7321" i="1"/>
  <c r="U7321" i="1" s="1"/>
  <c r="T7705" i="1"/>
  <c r="U7705" i="1" s="1"/>
  <c r="T7961" i="1"/>
  <c r="U7961" i="1" s="1"/>
  <c r="T2645" i="1"/>
  <c r="U2645" i="1" s="1"/>
  <c r="T3669" i="1"/>
  <c r="U3669" i="1" s="1"/>
  <c r="T4693" i="1"/>
  <c r="U4693" i="1" s="1"/>
  <c r="T5717" i="1"/>
  <c r="U5717" i="1" s="1"/>
  <c r="T6741" i="1"/>
  <c r="U6741" i="1" s="1"/>
  <c r="T7604" i="1"/>
  <c r="U7604" i="1" s="1"/>
  <c r="T8116" i="1"/>
  <c r="U8116" i="1" s="1"/>
  <c r="T4425" i="1"/>
  <c r="U4425" i="1" s="1"/>
  <c r="T8261" i="1"/>
  <c r="U8261" i="1" s="1"/>
  <c r="T3739" i="1"/>
  <c r="U3739" i="1" s="1"/>
  <c r="T3931" i="1"/>
  <c r="U3931" i="1" s="1"/>
  <c r="T4123" i="1"/>
  <c r="U4123" i="1" s="1"/>
  <c r="T4315" i="1"/>
  <c r="U4315" i="1" s="1"/>
  <c r="T4763" i="1"/>
  <c r="U4763" i="1" s="1"/>
  <c r="T4827" i="1"/>
  <c r="U4827" i="1" s="1"/>
  <c r="T5083" i="1"/>
  <c r="U5083" i="1" s="1"/>
  <c r="T5275" i="1"/>
  <c r="U5275" i="1" s="1"/>
  <c r="T5467" i="1"/>
  <c r="U5467" i="1" s="1"/>
  <c r="T5659" i="1"/>
  <c r="U5659" i="1" s="1"/>
  <c r="T5915" i="1"/>
  <c r="U5915" i="1" s="1"/>
  <c r="T5979" i="1"/>
  <c r="U5979" i="1" s="1"/>
  <c r="T6043" i="1"/>
  <c r="U6043" i="1" s="1"/>
  <c r="T6107" i="1"/>
  <c r="U6107" i="1" s="1"/>
  <c r="T6363" i="1"/>
  <c r="U6363" i="1" s="1"/>
  <c r="T6491" i="1"/>
  <c r="U6491" i="1" s="1"/>
  <c r="T6555" i="1"/>
  <c r="U6555" i="1" s="1"/>
  <c r="T6939" i="1"/>
  <c r="U6939" i="1" s="1"/>
  <c r="T7195" i="1"/>
  <c r="U7195" i="1" s="1"/>
  <c r="T7451" i="1"/>
  <c r="U7451" i="1" s="1"/>
  <c r="T7771" i="1"/>
  <c r="U7771" i="1" s="1"/>
  <c r="T7835" i="1"/>
  <c r="U7835" i="1" s="1"/>
  <c r="T7963" i="1"/>
  <c r="U7963" i="1" s="1"/>
  <c r="T8091" i="1"/>
  <c r="U8091" i="1" s="1"/>
  <c r="T8155" i="1"/>
  <c r="U8155" i="1" s="1"/>
  <c r="T8283" i="1"/>
  <c r="U8283" i="1" s="1"/>
  <c r="T8411" i="1"/>
  <c r="U8411" i="1" s="1"/>
  <c r="T347" i="1"/>
  <c r="U347" i="1" s="1"/>
  <c r="T475" i="1"/>
  <c r="U475" i="1" s="1"/>
  <c r="T816" i="1"/>
  <c r="U816" i="1" s="1"/>
  <c r="T880" i="1"/>
  <c r="U880" i="1" s="1"/>
  <c r="T1072" i="1"/>
  <c r="U1072" i="1" s="1"/>
  <c r="T1136" i="1"/>
  <c r="U1136" i="1" s="1"/>
  <c r="T1392" i="1"/>
  <c r="U1392" i="1" s="1"/>
  <c r="T1456" i="1"/>
  <c r="U1456" i="1" s="1"/>
  <c r="T1648" i="1"/>
  <c r="U1648" i="1" s="1"/>
  <c r="T1712" i="1"/>
  <c r="U1712" i="1" s="1"/>
  <c r="T2096" i="1"/>
  <c r="U2096" i="1" s="1"/>
  <c r="T2224" i="1"/>
  <c r="U2224" i="1" s="1"/>
  <c r="T2352" i="1"/>
  <c r="U2352" i="1" s="1"/>
  <c r="T2416" i="1"/>
  <c r="U2416" i="1" s="1"/>
  <c r="T2480" i="1"/>
  <c r="U2480" i="1" s="1"/>
  <c r="T2544" i="1"/>
  <c r="U2544" i="1" s="1"/>
  <c r="T2864" i="1"/>
  <c r="U2864" i="1" s="1"/>
  <c r="T2928" i="1"/>
  <c r="U2928" i="1" s="1"/>
  <c r="T2992" i="1"/>
  <c r="U2992" i="1" s="1"/>
  <c r="T3440" i="1"/>
  <c r="U3440" i="1" s="1"/>
  <c r="T3632" i="1"/>
  <c r="U3632" i="1" s="1"/>
  <c r="T4336" i="1"/>
  <c r="U4336" i="1" s="1"/>
  <c r="T4656" i="1"/>
  <c r="U4656" i="1" s="1"/>
  <c r="T4848" i="1"/>
  <c r="U4848" i="1" s="1"/>
  <c r="T5232" i="1"/>
  <c r="U5232" i="1" s="1"/>
  <c r="T5296" i="1"/>
  <c r="U5296" i="1" s="1"/>
  <c r="T5808" i="1"/>
  <c r="U5808" i="1" s="1"/>
  <c r="T6832" i="1"/>
  <c r="U6832" i="1" s="1"/>
  <c r="T7088" i="1"/>
  <c r="U7088" i="1" s="1"/>
  <c r="T7152" i="1"/>
  <c r="U7152" i="1" s="1"/>
  <c r="T7304" i="1"/>
  <c r="U7304" i="1" s="1"/>
  <c r="T8328" i="1"/>
  <c r="U8328" i="1" s="1"/>
  <c r="T350" i="1"/>
  <c r="U350" i="1" s="1"/>
  <c r="T1329" i="1"/>
  <c r="U1329" i="1" s="1"/>
  <c r="T1841" i="1"/>
  <c r="U1841" i="1" s="1"/>
  <c r="T2353" i="1"/>
  <c r="U2353" i="1" s="1"/>
  <c r="T2865" i="1"/>
  <c r="U2865" i="1" s="1"/>
  <c r="T3377" i="1"/>
  <c r="U3377" i="1" s="1"/>
  <c r="T3633" i="1"/>
  <c r="U3633" i="1" s="1"/>
  <c r="T3889" i="1"/>
  <c r="U3889" i="1" s="1"/>
  <c r="T4145" i="1"/>
  <c r="U4145" i="1" s="1"/>
  <c r="T4401" i="1"/>
  <c r="U4401" i="1" s="1"/>
  <c r="T4657" i="1"/>
  <c r="U4657" i="1" s="1"/>
  <c r="T5169" i="1"/>
  <c r="U5169" i="1" s="1"/>
  <c r="T5681" i="1"/>
  <c r="U5681" i="1" s="1"/>
  <c r="T6193" i="1"/>
  <c r="U6193" i="1" s="1"/>
  <c r="T6705" i="1"/>
  <c r="U6705" i="1" s="1"/>
  <c r="T7201" i="1"/>
  <c r="U7201" i="1" s="1"/>
  <c r="T7457" i="1"/>
  <c r="U7457" i="1" s="1"/>
  <c r="T7713" i="1"/>
  <c r="U7713" i="1" s="1"/>
  <c r="T7969" i="1"/>
  <c r="U7969" i="1" s="1"/>
  <c r="T8097" i="1"/>
  <c r="U8097" i="1" s="1"/>
  <c r="T8353" i="1"/>
  <c r="U8353" i="1" s="1"/>
  <c r="T8481" i="1"/>
  <c r="U8481" i="1" s="1"/>
  <c r="T1125" i="1"/>
  <c r="U1125" i="1" s="1"/>
  <c r="T1381" i="1"/>
  <c r="U1381" i="1" s="1"/>
  <c r="T2149" i="1"/>
  <c r="U2149" i="1" s="1"/>
  <c r="T2405" i="1"/>
  <c r="U2405" i="1" s="1"/>
  <c r="T3173" i="1"/>
  <c r="U3173" i="1" s="1"/>
  <c r="T3429" i="1"/>
  <c r="U3429" i="1" s="1"/>
  <c r="T4197" i="1"/>
  <c r="U4197" i="1" s="1"/>
  <c r="T4453" i="1"/>
  <c r="U4453" i="1" s="1"/>
  <c r="T5221" i="1"/>
  <c r="U5221" i="1" s="1"/>
  <c r="T5733" i="1"/>
  <c r="U5733" i="1" s="1"/>
  <c r="T6757" i="1"/>
  <c r="U6757" i="1" s="1"/>
  <c r="T7356" i="1"/>
  <c r="U7356" i="1" s="1"/>
  <c r="T7868" i="1"/>
  <c r="U7868" i="1" s="1"/>
  <c r="T8124" i="1"/>
  <c r="U8124" i="1" s="1"/>
  <c r="T8380" i="1"/>
  <c r="U8380" i="1" s="1"/>
  <c r="T7213" i="1"/>
  <c r="U7213" i="1" s="1"/>
  <c r="T1321" i="1"/>
  <c r="U1321" i="1" s="1"/>
  <c r="T2345" i="1"/>
  <c r="U2345" i="1" s="1"/>
  <c r="T3369" i="1"/>
  <c r="U3369" i="1" s="1"/>
  <c r="T6441" i="1"/>
  <c r="U6441" i="1" s="1"/>
  <c r="T6985" i="1"/>
  <c r="U6985" i="1" s="1"/>
  <c r="T8269" i="1"/>
  <c r="U8269" i="1" s="1"/>
  <c r="T1209" i="1"/>
  <c r="U1209" i="1" s="1"/>
  <c r="T7269" i="1"/>
  <c r="U7269" i="1" s="1"/>
  <c r="T1993" i="1"/>
  <c r="U1993" i="1" s="1"/>
  <c r="T3807" i="1"/>
  <c r="U3807" i="1" s="1"/>
  <c r="T3871" i="1"/>
  <c r="U3871" i="1" s="1"/>
  <c r="T4447" i="1"/>
  <c r="U4447" i="1" s="1"/>
  <c r="T4511" i="1"/>
  <c r="U4511" i="1" s="1"/>
  <c r="T4575" i="1"/>
  <c r="U4575" i="1" s="1"/>
  <c r="T4639" i="1"/>
  <c r="U4639" i="1" s="1"/>
  <c r="T4831" i="1"/>
  <c r="U4831" i="1" s="1"/>
  <c r="T4895" i="1"/>
  <c r="U4895" i="1" s="1"/>
  <c r="T5663" i="1"/>
  <c r="U5663" i="1" s="1"/>
  <c r="T5727" i="1"/>
  <c r="U5727" i="1" s="1"/>
  <c r="T5983" i="1"/>
  <c r="U5983" i="1" s="1"/>
  <c r="T6047" i="1"/>
  <c r="U6047" i="1" s="1"/>
  <c r="T6687" i="1"/>
  <c r="U6687" i="1" s="1"/>
  <c r="T6751" i="1"/>
  <c r="U6751" i="1" s="1"/>
  <c r="T7327" i="1"/>
  <c r="U7327" i="1" s="1"/>
  <c r="T7455" i="1"/>
  <c r="U7455" i="1" s="1"/>
  <c r="T7711" i="1"/>
  <c r="U7711" i="1" s="1"/>
  <c r="T7775" i="1"/>
  <c r="U7775" i="1" s="1"/>
  <c r="T1140" i="1"/>
  <c r="U1140" i="1" s="1"/>
  <c r="T1204" i="1"/>
  <c r="U1204" i="1" s="1"/>
  <c r="T1460" i="1"/>
  <c r="U1460" i="1" s="1"/>
  <c r="T1588" i="1"/>
  <c r="U1588" i="1" s="1"/>
  <c r="T1652" i="1"/>
  <c r="U1652" i="1" s="1"/>
  <c r="T1908" i="1"/>
  <c r="U1908" i="1" s="1"/>
  <c r="T2228" i="1"/>
  <c r="U2228" i="1" s="1"/>
  <c r="T2420" i="1"/>
  <c r="U2420" i="1" s="1"/>
  <c r="T2548" i="1"/>
  <c r="U2548" i="1" s="1"/>
  <c r="T2740" i="1"/>
  <c r="U2740" i="1" s="1"/>
  <c r="T3060" i="1"/>
  <c r="U3060" i="1" s="1"/>
  <c r="T3572" i="1"/>
  <c r="U3572" i="1" s="1"/>
  <c r="T3956" i="1"/>
  <c r="U3956" i="1" s="1"/>
  <c r="T4148" i="1"/>
  <c r="U4148" i="1" s="1"/>
  <c r="T4724" i="1"/>
  <c r="U4724" i="1" s="1"/>
  <c r="T5236" i="1"/>
  <c r="U5236" i="1" s="1"/>
  <c r="T5876" i="1"/>
  <c r="U5876" i="1" s="1"/>
  <c r="T6004" i="1"/>
  <c r="U6004" i="1" s="1"/>
  <c r="T6580" i="1"/>
  <c r="U6580" i="1" s="1"/>
  <c r="T7092" i="1"/>
  <c r="U7092" i="1" s="1"/>
  <c r="T7156" i="1"/>
  <c r="U7156" i="1" s="1"/>
  <c r="T1549" i="1"/>
  <c r="U1549" i="1" s="1"/>
  <c r="T2317" i="1"/>
  <c r="U2317" i="1" s="1"/>
  <c r="T2573" i="1"/>
  <c r="U2573" i="1" s="1"/>
  <c r="T3341" i="1"/>
  <c r="U3341" i="1" s="1"/>
  <c r="T3597" i="1"/>
  <c r="U3597" i="1" s="1"/>
  <c r="T4365" i="1"/>
  <c r="U4365" i="1" s="1"/>
  <c r="T4621" i="1"/>
  <c r="U4621" i="1" s="1"/>
  <c r="T5389" i="1"/>
  <c r="U5389" i="1" s="1"/>
  <c r="T5645" i="1"/>
  <c r="U5645" i="1" s="1"/>
  <c r="T6413" i="1"/>
  <c r="U6413" i="1" s="1"/>
  <c r="T6669" i="1"/>
  <c r="U6669" i="1" s="1"/>
  <c r="T7312" i="1"/>
  <c r="U7312" i="1" s="1"/>
  <c r="T7824" i="1"/>
  <c r="U7824" i="1" s="1"/>
  <c r="T8464" i="1"/>
  <c r="U8464" i="1" s="1"/>
  <c r="T382" i="1"/>
  <c r="U382" i="1" s="1"/>
  <c r="T833" i="1"/>
  <c r="U833" i="1" s="1"/>
  <c r="T1601" i="1"/>
  <c r="U1601" i="1" s="1"/>
  <c r="T2113" i="1"/>
  <c r="U2113" i="1" s="1"/>
  <c r="T3137" i="1"/>
  <c r="U3137" i="1" s="1"/>
  <c r="T4673" i="1"/>
  <c r="U4673" i="1" s="1"/>
  <c r="T7209" i="1"/>
  <c r="U7209" i="1" s="1"/>
  <c r="T7337" i="1"/>
  <c r="U7337" i="1" s="1"/>
  <c r="T7721" i="1"/>
  <c r="U7721" i="1" s="1"/>
  <c r="T8105" i="1"/>
  <c r="U8105" i="1" s="1"/>
  <c r="T8361" i="1"/>
  <c r="U8361" i="1" s="1"/>
  <c r="T3445" i="1"/>
  <c r="U3445" i="1" s="1"/>
  <c r="T4469" i="1"/>
  <c r="U4469" i="1" s="1"/>
  <c r="T5493" i="1"/>
  <c r="U5493" i="1" s="1"/>
  <c r="T6517" i="1"/>
  <c r="U6517" i="1" s="1"/>
  <c r="T7492" i="1"/>
  <c r="U7492" i="1" s="1"/>
  <c r="T8260" i="1"/>
  <c r="U8260" i="1" s="1"/>
  <c r="T8388" i="1"/>
  <c r="U8388" i="1" s="1"/>
  <c r="T6505" i="1"/>
  <c r="U6505" i="1" s="1"/>
  <c r="T4745" i="1"/>
  <c r="U4745" i="1" s="1"/>
  <c r="T7301" i="1"/>
  <c r="U7301" i="1" s="1"/>
  <c r="T1033" i="1"/>
  <c r="U1033" i="1" s="1"/>
  <c r="T4553" i="1"/>
  <c r="U4553" i="1" s="1"/>
  <c r="T3891" i="1"/>
  <c r="U3891" i="1" s="1"/>
  <c r="T4147" i="1"/>
  <c r="U4147" i="1" s="1"/>
  <c r="T4275" i="1"/>
  <c r="U4275" i="1" s="1"/>
  <c r="T4403" i="1"/>
  <c r="U4403" i="1" s="1"/>
  <c r="T4595" i="1"/>
  <c r="U4595" i="1" s="1"/>
  <c r="T5363" i="1"/>
  <c r="U5363" i="1" s="1"/>
  <c r="T5747" i="1"/>
  <c r="U5747" i="1" s="1"/>
  <c r="T5939" i="1"/>
  <c r="U5939" i="1" s="1"/>
  <c r="T6067" i="1"/>
  <c r="U6067" i="1" s="1"/>
  <c r="T6451" i="1"/>
  <c r="U6451" i="1" s="1"/>
  <c r="T6707" i="1"/>
  <c r="U6707" i="1" s="1"/>
  <c r="T6899" i="1"/>
  <c r="U6899" i="1" s="1"/>
  <c r="T6963" i="1"/>
  <c r="U6963" i="1" s="1"/>
  <c r="T7027" i="1"/>
  <c r="U7027" i="1" s="1"/>
  <c r="T7155" i="1"/>
  <c r="U7155" i="1" s="1"/>
  <c r="T7411" i="1"/>
  <c r="U7411" i="1" s="1"/>
  <c r="T8499" i="1"/>
  <c r="U8499" i="1" s="1"/>
  <c r="T139" i="1"/>
  <c r="U139" i="1" s="1"/>
  <c r="T395" i="1"/>
  <c r="U395" i="1" s="1"/>
  <c r="T776" i="1"/>
  <c r="U776" i="1" s="1"/>
  <c r="T904" i="1"/>
  <c r="U904" i="1" s="1"/>
  <c r="T968" i="1"/>
  <c r="U968" i="1" s="1"/>
  <c r="T1096" i="1"/>
  <c r="U1096" i="1" s="1"/>
  <c r="T1352" i="1"/>
  <c r="U1352" i="1" s="1"/>
  <c r="T1416" i="1"/>
  <c r="U1416" i="1" s="1"/>
  <c r="T1608" i="1"/>
  <c r="U1608" i="1" s="1"/>
  <c r="T1672" i="1"/>
  <c r="U1672" i="1" s="1"/>
  <c r="T1928" i="1"/>
  <c r="U1928" i="1" s="1"/>
  <c r="T1992" i="1"/>
  <c r="U1992" i="1" s="1"/>
  <c r="T2184" i="1"/>
  <c r="U2184" i="1" s="1"/>
  <c r="T2312" i="1"/>
  <c r="U2312" i="1" s="1"/>
  <c r="T2632" i="1"/>
  <c r="U2632" i="1" s="1"/>
  <c r="T2696" i="1"/>
  <c r="U2696" i="1" s="1"/>
  <c r="T2824" i="1"/>
  <c r="U2824" i="1" s="1"/>
  <c r="T3272" i="1"/>
  <c r="U3272" i="1" s="1"/>
  <c r="T3336" i="1"/>
  <c r="U3336" i="1" s="1"/>
  <c r="T4040" i="1"/>
  <c r="U4040" i="1" s="1"/>
  <c r="T4360" i="1"/>
  <c r="U4360" i="1" s="1"/>
  <c r="T4552" i="1"/>
  <c r="U4552" i="1" s="1"/>
  <c r="T4616" i="1"/>
  <c r="U4616" i="1" s="1"/>
  <c r="T4680" i="1"/>
  <c r="U4680" i="1" s="1"/>
  <c r="T4744" i="1"/>
  <c r="U4744" i="1" s="1"/>
  <c r="T5064" i="1"/>
  <c r="U5064" i="1" s="1"/>
  <c r="T5704" i="1"/>
  <c r="U5704" i="1" s="1"/>
  <c r="T6024" i="1"/>
  <c r="U6024" i="1" s="1"/>
  <c r="T6728" i="1"/>
  <c r="U6728" i="1" s="1"/>
  <c r="T7112" i="1"/>
  <c r="U7112" i="1" s="1"/>
  <c r="T7176" i="1"/>
  <c r="U7176" i="1" s="1"/>
  <c r="T1373" i="1"/>
  <c r="U1373" i="1" s="1"/>
  <c r="T2653" i="1"/>
  <c r="U2653" i="1" s="1"/>
  <c r="T4189" i="1"/>
  <c r="U4189" i="1" s="1"/>
  <c r="T5213" i="1"/>
  <c r="U5213" i="1" s="1"/>
  <c r="T5469" i="1"/>
  <c r="U5469" i="1" s="1"/>
  <c r="T6237" i="1"/>
  <c r="U6237" i="1" s="1"/>
  <c r="T6493" i="1"/>
  <c r="U6493" i="1" s="1"/>
  <c r="T7864" i="1"/>
  <c r="U7864" i="1" s="1"/>
  <c r="T8120" i="1"/>
  <c r="U8120" i="1" s="1"/>
  <c r="T1169" i="1"/>
  <c r="U1169" i="1" s="1"/>
  <c r="T1681" i="1"/>
  <c r="U1681" i="1" s="1"/>
  <c r="T2193" i="1"/>
  <c r="U2193" i="1" s="1"/>
  <c r="T3473" i="1"/>
  <c r="U3473" i="1" s="1"/>
  <c r="T3729" i="1"/>
  <c r="U3729" i="1" s="1"/>
  <c r="T3985" i="1"/>
  <c r="U3985" i="1" s="1"/>
  <c r="T4241" i="1"/>
  <c r="U4241" i="1" s="1"/>
  <c r="T5009" i="1"/>
  <c r="U5009" i="1" s="1"/>
  <c r="T6033" i="1"/>
  <c r="U6033" i="1" s="1"/>
  <c r="T7377" i="1"/>
  <c r="U7377" i="1" s="1"/>
  <c r="T7633" i="1"/>
  <c r="U7633" i="1" s="1"/>
  <c r="T7761" i="1"/>
  <c r="U7761" i="1" s="1"/>
  <c r="T8017" i="1"/>
  <c r="U8017" i="1" s="1"/>
  <c r="T8145" i="1"/>
  <c r="U8145" i="1" s="1"/>
  <c r="T7532" i="1"/>
  <c r="U7532" i="1" s="1"/>
  <c r="T7788" i="1"/>
  <c r="U7788" i="1" s="1"/>
  <c r="T8044" i="1"/>
  <c r="U8044" i="1" s="1"/>
  <c r="T8428" i="1"/>
  <c r="U8428" i="1" s="1"/>
  <c r="T793" i="1"/>
  <c r="U793" i="1" s="1"/>
  <c r="T1817" i="1"/>
  <c r="U1817" i="1" s="1"/>
  <c r="T2841" i="1"/>
  <c r="U2841" i="1" s="1"/>
  <c r="T3865" i="1"/>
  <c r="U3865" i="1" s="1"/>
  <c r="T4889" i="1"/>
  <c r="U4889" i="1" s="1"/>
  <c r="T5913" i="1"/>
  <c r="U5913" i="1" s="1"/>
  <c r="T6937" i="1"/>
  <c r="U6937" i="1" s="1"/>
  <c r="T1705" i="1"/>
  <c r="U1705" i="1" s="1"/>
  <c r="T2729" i="1"/>
  <c r="U2729" i="1" s="1"/>
  <c r="T3753" i="1"/>
  <c r="U3753" i="1" s="1"/>
  <c r="T5801" i="1"/>
  <c r="U5801" i="1" s="1"/>
  <c r="T8029" i="1"/>
  <c r="U8029" i="1" s="1"/>
  <c r="T2889" i="1"/>
  <c r="U2889" i="1" s="1"/>
  <c r="T366" i="1"/>
  <c r="U366" i="1" s="1"/>
  <c r="T1593" i="1"/>
  <c r="U1593" i="1" s="1"/>
  <c r="T2617" i="1"/>
  <c r="U2617" i="1" s="1"/>
  <c r="T3641" i="1"/>
  <c r="U3641" i="1" s="1"/>
  <c r="T4665" i="1"/>
  <c r="U4665" i="1" s="1"/>
  <c r="T5689" i="1"/>
  <c r="U5689" i="1" s="1"/>
  <c r="T6713" i="1"/>
  <c r="U6713" i="1" s="1"/>
  <c r="T7973" i="1"/>
  <c r="U7973" i="1" s="1"/>
  <c r="T1353" i="1"/>
  <c r="U1353" i="1" s="1"/>
  <c r="T2377" i="1"/>
  <c r="U2377" i="1" s="1"/>
  <c r="T2773" i="1"/>
  <c r="U2773" i="1" s="1"/>
  <c r="T7823" i="1"/>
  <c r="U7823" i="1" s="1"/>
  <c r="T5775" i="1"/>
  <c r="U5775" i="1" s="1"/>
  <c r="T5423" i="1"/>
  <c r="U5423" i="1" s="1"/>
  <c r="T3375" i="1"/>
  <c r="U3375" i="1" s="1"/>
  <c r="T5791" i="1"/>
  <c r="U5791" i="1" s="1"/>
  <c r="T3791" i="1"/>
  <c r="U3791" i="1" s="1"/>
  <c r="T1743" i="1"/>
  <c r="U1743" i="1" s="1"/>
  <c r="T373" i="1"/>
  <c r="U373" i="1" s="1"/>
  <c r="T6632" i="1"/>
  <c r="U6632" i="1" s="1"/>
  <c r="T4520" i="1"/>
  <c r="U4520" i="1" s="1"/>
  <c r="T516" i="1"/>
  <c r="U516" i="1" s="1"/>
  <c r="T7101" i="1"/>
  <c r="U7101" i="1" s="1"/>
  <c r="T6077" i="1"/>
  <c r="U6077" i="1" s="1"/>
  <c r="T5053" i="1"/>
  <c r="U5053" i="1" s="1"/>
  <c r="T4029" i="1"/>
  <c r="U4029" i="1" s="1"/>
  <c r="T3005" i="1"/>
  <c r="U3005" i="1" s="1"/>
  <c r="T1981" i="1"/>
  <c r="U1981" i="1" s="1"/>
  <c r="T7184" i="1"/>
  <c r="U7184" i="1" s="1"/>
  <c r="T905" i="1"/>
  <c r="U905" i="1" s="1"/>
  <c r="T7407" i="1"/>
  <c r="U7407" i="1" s="1"/>
  <c r="T7519" i="1"/>
  <c r="U7519" i="1" s="1"/>
  <c r="T5472" i="1"/>
  <c r="U5472" i="1" s="1"/>
  <c r="T3424" i="1"/>
  <c r="U3424" i="1" s="1"/>
  <c r="T5500" i="1"/>
  <c r="U5500" i="1" s="1"/>
  <c r="T8032" i="1"/>
  <c r="U8032" i="1" s="1"/>
  <c r="T1749" i="1"/>
  <c r="U1749" i="1" s="1"/>
  <c r="T271" i="1"/>
  <c r="U271" i="1" s="1"/>
  <c r="T964" i="1"/>
  <c r="U964" i="1" s="1"/>
  <c r="T6797" i="1"/>
  <c r="U6797" i="1" s="1"/>
  <c r="T6477" i="1"/>
  <c r="U6477" i="1" s="1"/>
  <c r="T4429" i="1"/>
  <c r="U4429" i="1" s="1"/>
  <c r="T2381" i="1"/>
  <c r="U2381" i="1" s="1"/>
  <c r="T5685" i="1"/>
  <c r="U5685" i="1" s="1"/>
  <c r="T3637" i="1"/>
  <c r="U3637" i="1" s="1"/>
  <c r="T3061" i="1"/>
  <c r="U3061" i="1" s="1"/>
  <c r="T7920" i="1"/>
  <c r="U7920" i="1" s="1"/>
  <c r="T614" i="1"/>
  <c r="U614" i="1" s="1"/>
  <c r="T7843" i="1"/>
  <c r="U7843" i="1" s="1"/>
  <c r="T7529" i="1"/>
  <c r="U7529" i="1" s="1"/>
  <c r="T8067" i="1"/>
  <c r="U8067" i="1" s="1"/>
  <c r="T249" i="1"/>
  <c r="U249" i="1" s="1"/>
  <c r="T5917" i="1"/>
  <c r="U5917" i="1" s="1"/>
  <c r="T1757" i="1"/>
  <c r="U1757" i="1" s="1"/>
  <c r="T3020" i="1"/>
  <c r="U3020" i="1" s="1"/>
  <c r="T3805" i="1"/>
  <c r="U3805" i="1" s="1"/>
  <c r="T645" i="1"/>
  <c r="U645" i="1" s="1"/>
  <c r="T872" i="1"/>
  <c r="U872" i="1" s="1"/>
  <c r="T935" i="1"/>
  <c r="U935" i="1" s="1"/>
  <c r="T2090" i="1"/>
  <c r="U2090" i="1" s="1"/>
  <c r="T1562" i="1"/>
  <c r="U1562" i="1" s="1"/>
  <c r="T6801" i="1"/>
  <c r="U6801" i="1" s="1"/>
  <c r="T4753" i="1"/>
  <c r="U4753" i="1" s="1"/>
  <c r="T7212" i="1"/>
  <c r="U7212" i="1" s="1"/>
  <c r="T2961" i="1"/>
  <c r="U2961" i="1" s="1"/>
  <c r="T1361" i="1"/>
  <c r="U1361" i="1" s="1"/>
  <c r="T894" i="1"/>
  <c r="U894" i="1" s="1"/>
  <c r="T669" i="1"/>
  <c r="U669" i="1" s="1"/>
  <c r="T4407" i="1"/>
  <c r="U4407" i="1" s="1"/>
  <c r="T4699" i="1"/>
  <c r="U4699" i="1" s="1"/>
  <c r="T8066" i="1"/>
  <c r="U8066" i="1" s="1"/>
  <c r="T5794" i="1"/>
  <c r="U5794" i="1" s="1"/>
  <c r="T348" i="1"/>
  <c r="U348" i="1" s="1"/>
  <c r="T7161" i="1"/>
  <c r="U7161" i="1" s="1"/>
  <c r="T6649" i="1"/>
  <c r="U6649" i="1" s="1"/>
  <c r="T6137" i="1"/>
  <c r="U6137" i="1" s="1"/>
  <c r="T5625" i="1"/>
  <c r="U5625" i="1" s="1"/>
  <c r="T5113" i="1"/>
  <c r="U5113" i="1" s="1"/>
  <c r="T4601" i="1"/>
  <c r="U4601" i="1" s="1"/>
  <c r="T4089" i="1"/>
  <c r="U4089" i="1" s="1"/>
  <c r="T3577" i="1"/>
  <c r="U3577" i="1" s="1"/>
  <c r="T3065" i="1"/>
  <c r="U3065" i="1" s="1"/>
  <c r="T2553" i="1"/>
  <c r="U2553" i="1" s="1"/>
  <c r="T2041" i="1"/>
  <c r="U2041" i="1" s="1"/>
  <c r="T1529" i="1"/>
  <c r="U1529" i="1" s="1"/>
  <c r="T6358" i="1"/>
  <c r="U6358" i="1" s="1"/>
  <c r="T5382" i="1"/>
  <c r="U5382" i="1" s="1"/>
  <c r="T4870" i="1"/>
  <c r="U4870" i="1" s="1"/>
  <c r="T4166" i="1"/>
  <c r="U4166" i="1" s="1"/>
  <c r="T3606" i="1"/>
  <c r="U3606" i="1" s="1"/>
  <c r="T2038" i="1"/>
  <c r="U2038" i="1" s="1"/>
  <c r="T1510" i="1"/>
  <c r="U1510" i="1" s="1"/>
  <c r="T4384" i="1"/>
  <c r="U4384" i="1" s="1"/>
  <c r="T285" i="1"/>
  <c r="U285" i="1" s="1"/>
  <c r="T4526" i="1"/>
  <c r="U4526" i="1" s="1"/>
  <c r="T6886" i="1"/>
  <c r="U6886" i="1" s="1"/>
  <c r="T5862" i="1"/>
  <c r="U5862" i="1" s="1"/>
  <c r="T7538" i="1"/>
  <c r="U7538" i="1" s="1"/>
  <c r="T6882" i="1"/>
  <c r="U6882" i="1" s="1"/>
  <c r="T5874" i="1"/>
  <c r="U5874" i="1" s="1"/>
  <c r="T4142" i="1"/>
  <c r="U4142" i="1" s="1"/>
  <c r="T3598" i="1"/>
  <c r="U3598" i="1" s="1"/>
  <c r="T3054" i="1"/>
  <c r="U3054" i="1" s="1"/>
  <c r="T404" i="1"/>
  <c r="U404" i="1" s="1"/>
  <c r="T7047" i="1"/>
  <c r="U7047" i="1" s="1"/>
  <c r="T701" i="1"/>
  <c r="U701" i="1" s="1"/>
  <c r="T6583" i="1"/>
  <c r="U6583" i="1" s="1"/>
  <c r="T4119" i="1"/>
  <c r="U4119" i="1" s="1"/>
  <c r="T1687" i="1"/>
  <c r="U1687" i="1" s="1"/>
  <c r="T8215" i="1"/>
  <c r="U8215" i="1" s="1"/>
  <c r="T6759" i="1"/>
  <c r="U6759" i="1" s="1"/>
  <c r="T4295" i="1"/>
  <c r="U4295" i="1" s="1"/>
  <c r="T1815" i="1"/>
  <c r="U1815" i="1" s="1"/>
  <c r="T525" i="1"/>
  <c r="U525" i="1" s="1"/>
  <c r="T6912" i="1"/>
  <c r="U6912" i="1" s="1"/>
  <c r="T5888" i="1"/>
  <c r="U5888" i="1" s="1"/>
  <c r="T4672" i="1"/>
  <c r="U4672" i="1" s="1"/>
  <c r="T3648" i="1"/>
  <c r="U3648" i="1" s="1"/>
  <c r="T6412" i="1"/>
  <c r="U6412" i="1" s="1"/>
  <c r="T664" i="1"/>
  <c r="U664" i="1" s="1"/>
  <c r="T152" i="1"/>
  <c r="U152" i="1" s="1"/>
  <c r="T415" i="1"/>
  <c r="U415" i="1" s="1"/>
  <c r="T3747" i="1"/>
  <c r="U3747" i="1" s="1"/>
  <c r="T2147" i="1"/>
  <c r="U2147" i="1" s="1"/>
  <c r="T6339" i="1"/>
  <c r="U6339" i="1" s="1"/>
  <c r="T7523" i="1"/>
  <c r="U7523" i="1" s="1"/>
  <c r="T1507" i="1"/>
  <c r="U1507" i="1" s="1"/>
  <c r="T853" i="1"/>
  <c r="U853" i="1" s="1"/>
  <c r="T717" i="1"/>
  <c r="U717" i="1" s="1"/>
  <c r="T8334" i="1"/>
  <c r="U8334" i="1" s="1"/>
  <c r="T8078" i="1"/>
  <c r="U8078" i="1" s="1"/>
  <c r="T7822" i="1"/>
  <c r="U7822" i="1" s="1"/>
  <c r="T7150" i="1"/>
  <c r="U7150" i="1" s="1"/>
  <c r="T6126" i="1"/>
  <c r="U6126" i="1" s="1"/>
  <c r="T5555" i="1"/>
  <c r="U5555" i="1" s="1"/>
  <c r="T4371" i="1"/>
  <c r="U4371" i="1" s="1"/>
  <c r="T3219" i="1"/>
  <c r="U3219" i="1" s="1"/>
  <c r="T2003" i="1"/>
  <c r="U2003" i="1" s="1"/>
  <c r="T2919" i="1"/>
  <c r="U2919" i="1" s="1"/>
  <c r="T5422" i="1"/>
  <c r="U5422" i="1" s="1"/>
  <c r="T3198" i="1"/>
  <c r="U3198" i="1" s="1"/>
  <c r="T8101" i="1"/>
  <c r="U8101" i="1" s="1"/>
  <c r="T6277" i="1"/>
  <c r="U6277" i="1" s="1"/>
  <c r="T5061" i="1"/>
  <c r="U5061" i="1" s="1"/>
  <c r="T4037" i="1"/>
  <c r="U4037" i="1" s="1"/>
  <c r="T2949" i="1"/>
  <c r="U2949" i="1" s="1"/>
  <c r="T1925" i="1"/>
  <c r="U1925" i="1" s="1"/>
  <c r="T7832" i="1"/>
  <c r="U7832" i="1" s="1"/>
  <c r="T6088" i="1"/>
  <c r="U6088" i="1" s="1"/>
  <c r="T5048" i="1"/>
  <c r="U5048" i="1" s="1"/>
  <c r="T949" i="1"/>
  <c r="U949" i="1" s="1"/>
  <c r="T2570" i="1"/>
  <c r="U2570" i="1" s="1"/>
  <c r="T7876" i="1"/>
  <c r="U7876" i="1" s="1"/>
  <c r="T4424" i="1"/>
  <c r="U4424" i="1" s="1"/>
  <c r="T3464" i="1"/>
  <c r="U3464" i="1" s="1"/>
  <c r="T584" i="1"/>
  <c r="U584" i="1" s="1"/>
  <c r="T631" i="1"/>
  <c r="U631" i="1" s="1"/>
  <c r="T1074" i="1"/>
  <c r="U1074" i="1" s="1"/>
  <c r="T818" i="1"/>
  <c r="U818" i="1" s="1"/>
  <c r="T5300" i="1"/>
  <c r="U5300" i="1" s="1"/>
  <c r="T4756" i="1"/>
  <c r="U4756" i="1" s="1"/>
  <c r="T291" i="1"/>
  <c r="U291" i="1" s="1"/>
  <c r="T6560" i="1"/>
  <c r="U6560" i="1" s="1"/>
  <c r="T5536" i="1"/>
  <c r="U5536" i="1" s="1"/>
  <c r="T4416" i="1"/>
  <c r="U4416" i="1" s="1"/>
  <c r="T3232" i="1"/>
  <c r="U3232" i="1" s="1"/>
  <c r="T5132" i="1"/>
  <c r="U5132" i="1" s="1"/>
  <c r="T4108" i="1"/>
  <c r="U4108" i="1" s="1"/>
  <c r="T8276" i="1"/>
  <c r="U8276" i="1" s="1"/>
  <c r="T8013" i="1"/>
  <c r="U8013" i="1" s="1"/>
  <c r="T490" i="1"/>
  <c r="U490" i="1" s="1"/>
  <c r="T7061" i="1"/>
  <c r="U7061" i="1" s="1"/>
  <c r="T6037" i="1"/>
  <c r="U6037" i="1" s="1"/>
  <c r="T5013" i="1"/>
  <c r="U5013" i="1" s="1"/>
  <c r="T3989" i="1"/>
  <c r="U3989" i="1" s="1"/>
  <c r="T2965" i="1"/>
  <c r="U2965" i="1" s="1"/>
  <c r="T983" i="1"/>
  <c r="U983" i="1" s="1"/>
  <c r="T297" i="1"/>
  <c r="U297" i="1" s="1"/>
  <c r="T8307" i="1"/>
  <c r="U8307" i="1" s="1"/>
  <c r="T6131" i="1"/>
  <c r="U6131" i="1" s="1"/>
  <c r="T345" i="1"/>
  <c r="U345" i="1" s="1"/>
  <c r="T7949" i="1"/>
  <c r="U7949" i="1" s="1"/>
  <c r="T6173" i="1"/>
  <c r="U6173" i="1" s="1"/>
  <c r="T4765" i="1"/>
  <c r="U4765" i="1" s="1"/>
  <c r="T1949" i="1"/>
  <c r="U1949" i="1" s="1"/>
  <c r="T913" i="1"/>
  <c r="U913" i="1" s="1"/>
  <c r="T1832" i="1"/>
  <c r="U1832" i="1" s="1"/>
  <c r="T2812" i="1"/>
  <c r="U2812" i="1" s="1"/>
  <c r="T1131" i="1"/>
  <c r="U1131" i="1" s="1"/>
  <c r="T6630" i="1"/>
  <c r="U6630" i="1" s="1"/>
  <c r="T5606" i="1"/>
  <c r="U5606" i="1" s="1"/>
  <c r="T7410" i="1"/>
  <c r="U7410" i="1" s="1"/>
  <c r="T6674" i="1"/>
  <c r="U6674" i="1" s="1"/>
  <c r="T5650" i="1"/>
  <c r="U5650" i="1" s="1"/>
  <c r="T4046" i="1"/>
  <c r="U4046" i="1" s="1"/>
  <c r="T3790" i="1"/>
  <c r="U3790" i="1" s="1"/>
  <c r="T3470" i="1"/>
  <c r="U3470" i="1" s="1"/>
  <c r="T1118" i="1"/>
  <c r="U1118" i="1" s="1"/>
  <c r="T276" i="1"/>
  <c r="U276" i="1" s="1"/>
  <c r="T5511" i="1"/>
  <c r="U5511" i="1" s="1"/>
  <c r="T189" i="1"/>
  <c r="U189" i="1" s="1"/>
  <c r="T5959" i="1"/>
  <c r="U5959" i="1" s="1"/>
  <c r="T3511" i="1"/>
  <c r="U3511" i="1" s="1"/>
  <c r="T8152" i="1"/>
  <c r="U8152" i="1" s="1"/>
  <c r="T917" i="1"/>
  <c r="U917" i="1" s="1"/>
  <c r="T6167" i="1"/>
  <c r="U6167" i="1" s="1"/>
  <c r="T3671" i="1"/>
  <c r="U3671" i="1" s="1"/>
  <c r="T1223" i="1"/>
  <c r="U1223" i="1" s="1"/>
  <c r="T13" i="1"/>
  <c r="U13" i="1" s="1"/>
  <c r="T6704" i="1"/>
  <c r="U6704" i="1" s="1"/>
  <c r="T5680" i="1"/>
  <c r="U5680" i="1" s="1"/>
  <c r="T4400" i="1"/>
  <c r="U4400" i="1" s="1"/>
  <c r="T3456" i="1"/>
  <c r="U3456" i="1" s="1"/>
  <c r="T1017" i="1"/>
  <c r="U1017" i="1" s="1"/>
  <c r="T536" i="1"/>
  <c r="U536" i="1" s="1"/>
  <c r="T24" i="1"/>
  <c r="U24" i="1" s="1"/>
  <c r="T8035" i="1"/>
  <c r="U8035" i="1" s="1"/>
  <c r="T3107" i="1"/>
  <c r="U3107" i="1" s="1"/>
  <c r="T1571" i="1"/>
  <c r="U1571" i="1" s="1"/>
  <c r="T981" i="1"/>
  <c r="U981" i="1" s="1"/>
  <c r="T5123" i="1"/>
  <c r="U5123" i="1" s="1"/>
  <c r="T2951" i="1"/>
  <c r="U2951" i="1" s="1"/>
  <c r="T7811" i="1"/>
  <c r="U7811" i="1" s="1"/>
  <c r="T205" i="1"/>
  <c r="U205" i="1" s="1"/>
  <c r="T7758" i="1"/>
  <c r="U7758" i="1" s="1"/>
  <c r="T6894" i="1"/>
  <c r="U6894" i="1" s="1"/>
  <c r="T5870" i="1"/>
  <c r="U5870" i="1" s="1"/>
  <c r="T5171" i="1"/>
  <c r="U5171" i="1" s="1"/>
  <c r="T4115" i="1"/>
  <c r="U4115" i="1" s="1"/>
  <c r="T2899" i="1"/>
  <c r="U2899" i="1" s="1"/>
  <c r="T1747" i="1"/>
  <c r="U1747" i="1" s="1"/>
  <c r="T6771" i="1"/>
  <c r="U6771" i="1" s="1"/>
  <c r="T2942" i="1"/>
  <c r="U2942" i="1" s="1"/>
  <c r="T7445" i="1"/>
  <c r="U7445" i="1" s="1"/>
  <c r="T6021" i="1"/>
  <c r="U6021" i="1" s="1"/>
  <c r="T4805" i="1"/>
  <c r="U4805" i="1" s="1"/>
  <c r="T3781" i="1"/>
  <c r="U3781" i="1" s="1"/>
  <c r="T2693" i="1"/>
  <c r="U2693" i="1" s="1"/>
  <c r="T1669" i="1"/>
  <c r="U1669" i="1" s="1"/>
  <c r="T6856" i="1"/>
  <c r="U6856" i="1" s="1"/>
  <c r="T5832" i="1"/>
  <c r="U5832" i="1" s="1"/>
  <c r="T4792" i="1"/>
  <c r="U4792" i="1" s="1"/>
  <c r="T685" i="1"/>
  <c r="U685" i="1" s="1"/>
  <c r="T1306" i="1"/>
  <c r="U1306" i="1" s="1"/>
  <c r="T6708" i="1"/>
  <c r="U6708" i="1" s="1"/>
  <c r="T4168" i="1"/>
  <c r="U4168" i="1" s="1"/>
  <c r="T264" i="1"/>
  <c r="U264" i="1" s="1"/>
  <c r="T503" i="1"/>
  <c r="U503" i="1" s="1"/>
  <c r="T1010" i="1"/>
  <c r="U1010" i="1" s="1"/>
  <c r="T5200" i="1"/>
  <c r="U5200" i="1" s="1"/>
  <c r="T4176" i="1"/>
  <c r="U4176" i="1" s="1"/>
  <c r="T6028" i="1"/>
  <c r="U6028" i="1" s="1"/>
  <c r="T4876" i="1"/>
  <c r="U4876" i="1" s="1"/>
  <c r="T3852" i="1"/>
  <c r="U3852" i="1" s="1"/>
  <c r="T8148" i="1"/>
  <c r="U8148" i="1" s="1"/>
  <c r="T6383" i="1"/>
  <c r="U6383" i="1" s="1"/>
  <c r="T5359" i="1"/>
  <c r="U5359" i="1" s="1"/>
  <c r="T1679" i="1"/>
  <c r="U1679" i="1" s="1"/>
  <c r="T2287" i="1"/>
  <c r="U2287" i="1" s="1"/>
  <c r="T6955" i="1"/>
  <c r="U6955" i="1" s="1"/>
  <c r="T5931" i="1"/>
  <c r="U5931" i="1" s="1"/>
  <c r="T3883" i="1"/>
  <c r="U3883" i="1" s="1"/>
  <c r="T2667" i="1"/>
  <c r="U2667" i="1" s="1"/>
  <c r="T1643" i="1"/>
  <c r="U1643" i="1" s="1"/>
  <c r="T3573" i="1"/>
  <c r="U3573" i="1" s="1"/>
  <c r="T975" i="1"/>
  <c r="U975" i="1" s="1"/>
  <c r="T2997" i="1"/>
  <c r="U2997" i="1" s="1"/>
  <c r="T1973" i="1"/>
  <c r="U1973" i="1" s="1"/>
  <c r="T7888" i="1"/>
  <c r="U7888" i="1" s="1"/>
  <c r="T7376" i="1"/>
  <c r="U7376" i="1" s="1"/>
  <c r="T442" i="1"/>
  <c r="U442" i="1" s="1"/>
  <c r="T7561" i="1"/>
  <c r="U7561" i="1" s="1"/>
  <c r="T486" i="1"/>
  <c r="U486" i="1" s="1"/>
  <c r="T6621" i="1"/>
  <c r="U6621" i="1" s="1"/>
  <c r="T7699" i="1"/>
  <c r="U7699" i="1" s="1"/>
  <c r="T8489" i="1"/>
  <c r="U8489" i="1" s="1"/>
  <c r="T7449" i="1"/>
  <c r="U7449" i="1" s="1"/>
  <c r="T105" i="1"/>
  <c r="U105" i="1" s="1"/>
  <c r="T7923" i="1"/>
  <c r="U7923" i="1" s="1"/>
  <c r="T5523" i="1"/>
  <c r="U5523" i="1" s="1"/>
  <c r="T217" i="1"/>
  <c r="U217" i="1" s="1"/>
  <c r="T7773" i="1"/>
  <c r="U7773" i="1" s="1"/>
  <c r="T5725" i="1"/>
  <c r="U5725" i="1" s="1"/>
  <c r="T4381" i="1"/>
  <c r="U4381" i="1" s="1"/>
  <c r="T1693" i="1"/>
  <c r="U1693" i="1" s="1"/>
  <c r="T2376" i="1"/>
  <c r="U2376" i="1" s="1"/>
  <c r="T3004" i="1"/>
  <c r="U3004" i="1" s="1"/>
  <c r="T2748" i="1"/>
  <c r="U2748" i="1" s="1"/>
  <c r="T3741" i="1"/>
  <c r="U3741" i="1" s="1"/>
  <c r="T2333" i="1"/>
  <c r="U2333" i="1" s="1"/>
  <c r="T564" i="1"/>
  <c r="U564" i="1" s="1"/>
  <c r="T501" i="1"/>
  <c r="U501" i="1" s="1"/>
  <c r="T808" i="1"/>
  <c r="U808" i="1" s="1"/>
  <c r="T1182" i="1"/>
  <c r="U1182" i="1" s="1"/>
  <c r="T903" i="1"/>
  <c r="U903" i="1" s="1"/>
  <c r="T2330" i="1"/>
  <c r="U2330" i="1" s="1"/>
  <c r="T2074" i="1"/>
  <c r="U2074" i="1" s="1"/>
  <c r="T1802" i="1"/>
  <c r="U1802" i="1" s="1"/>
  <c r="T1546" i="1"/>
  <c r="U1546" i="1" s="1"/>
  <c r="T8273" i="1"/>
  <c r="U8273" i="1" s="1"/>
  <c r="T6737" i="1"/>
  <c r="U6737" i="1" s="1"/>
  <c r="T5713" i="1"/>
  <c r="U5713" i="1" s="1"/>
  <c r="T4689" i="1"/>
  <c r="U4689" i="1" s="1"/>
  <c r="T7692" i="1"/>
  <c r="U7692" i="1" s="1"/>
  <c r="T747" i="1"/>
  <c r="U747" i="1" s="1"/>
  <c r="T566" i="1"/>
  <c r="U566" i="1" s="1"/>
  <c r="T2897" i="1"/>
  <c r="U2897" i="1" s="1"/>
  <c r="T1873" i="1"/>
  <c r="U1873" i="1" s="1"/>
  <c r="T1345" i="1"/>
  <c r="U1345" i="1" s="1"/>
  <c r="T851" i="1"/>
  <c r="U851" i="1" s="1"/>
  <c r="T878" i="1"/>
  <c r="U878" i="1" s="1"/>
  <c r="T126" i="1"/>
  <c r="U126" i="1" s="1"/>
  <c r="T7927" i="1"/>
  <c r="U7927" i="1" s="1"/>
  <c r="T1207" i="1"/>
  <c r="U1207" i="1" s="1"/>
  <c r="T3959" i="1"/>
  <c r="U3959" i="1" s="1"/>
  <c r="T7259" i="1"/>
  <c r="U7259" i="1" s="1"/>
  <c r="T4571" i="1"/>
  <c r="U4571" i="1" s="1"/>
  <c r="T1819" i="1"/>
  <c r="U1819" i="1" s="1"/>
  <c r="T8018" i="1"/>
  <c r="U8018" i="1" s="1"/>
  <c r="T6722" i="1"/>
  <c r="U6722" i="1" s="1"/>
  <c r="T5698" i="1"/>
  <c r="U5698" i="1" s="1"/>
  <c r="T2530" i="1"/>
  <c r="U2530" i="1" s="1"/>
  <c r="T316" i="1"/>
  <c r="U316" i="1" s="1"/>
  <c r="T8073" i="1"/>
  <c r="U8073" i="1" s="1"/>
  <c r="T7145" i="1"/>
  <c r="U7145" i="1" s="1"/>
  <c r="T6889" i="1"/>
  <c r="U6889" i="1" s="1"/>
  <c r="T6633" i="1"/>
  <c r="U6633" i="1" s="1"/>
  <c r="T6377" i="1"/>
  <c r="U6377" i="1" s="1"/>
  <c r="T166" i="1"/>
  <c r="U166" i="1" s="1"/>
  <c r="T6342" i="1"/>
  <c r="U6342" i="1" s="1"/>
  <c r="T5830" i="1"/>
  <c r="U5830" i="1" s="1"/>
  <c r="T5366" i="1"/>
  <c r="U5366" i="1" s="1"/>
  <c r="T5110" i="1"/>
  <c r="U5110" i="1" s="1"/>
  <c r="T4854" i="1"/>
  <c r="U4854" i="1" s="1"/>
  <c r="T4598" i="1"/>
  <c r="U4598" i="1" s="1"/>
  <c r="T7446" i="1"/>
  <c r="U7446" i="1" s="1"/>
  <c r="T6374" i="1"/>
  <c r="U6374" i="1" s="1"/>
  <c r="T4326" i="1"/>
  <c r="U4326" i="1" s="1"/>
  <c r="T7282" i="1"/>
  <c r="U7282" i="1" s="1"/>
  <c r="T6418" i="1"/>
  <c r="U6418" i="1" s="1"/>
  <c r="T4414" i="1"/>
  <c r="U4414" i="1" s="1"/>
  <c r="T3982" i="1"/>
  <c r="U3982" i="1" s="1"/>
  <c r="T3726" i="1"/>
  <c r="U3726" i="1" s="1"/>
  <c r="T3342" i="1"/>
  <c r="U3342" i="1" s="1"/>
  <c r="T692" i="1"/>
  <c r="U692" i="1" s="1"/>
  <c r="T148" i="1"/>
  <c r="U148" i="1" s="1"/>
  <c r="T3927" i="1"/>
  <c r="U3927" i="1" s="1"/>
  <c r="T5335" i="1"/>
  <c r="U5335" i="1" s="1"/>
  <c r="T2887" i="1"/>
  <c r="U2887" i="1" s="1"/>
  <c r="T8471" i="1"/>
  <c r="U8471" i="1" s="1"/>
  <c r="T7991" i="1"/>
  <c r="U7991" i="1" s="1"/>
  <c r="T5527" i="1"/>
  <c r="U5527" i="1" s="1"/>
  <c r="T3015" i="1"/>
  <c r="U3015" i="1" s="1"/>
  <c r="T7731" i="1"/>
  <c r="U7731" i="1" s="1"/>
  <c r="T7168" i="1"/>
  <c r="U7168" i="1" s="1"/>
  <c r="T6448" i="1"/>
  <c r="U6448" i="1" s="1"/>
  <c r="T5504" i="1"/>
  <c r="U5504" i="1" s="1"/>
  <c r="T4144" i="1"/>
  <c r="U4144" i="1" s="1"/>
  <c r="T3120" i="1"/>
  <c r="U3120" i="1" s="1"/>
  <c r="T7908" i="1"/>
  <c r="U7908" i="1" s="1"/>
  <c r="T408" i="1"/>
  <c r="U408" i="1" s="1"/>
  <c r="T671" i="1"/>
  <c r="U671" i="1" s="1"/>
  <c r="T5315" i="1"/>
  <c r="U5315" i="1" s="1"/>
  <c r="T2659" i="1"/>
  <c r="U2659" i="1" s="1"/>
  <c r="T8419" i="1"/>
  <c r="U8419" i="1" s="1"/>
  <c r="T37" i="1"/>
  <c r="U37" i="1" s="1"/>
  <c r="T4579" i="1"/>
  <c r="U4579" i="1" s="1"/>
  <c r="T7683" i="1"/>
  <c r="U7683" i="1" s="1"/>
  <c r="T6915" i="1"/>
  <c r="U6915" i="1" s="1"/>
  <c r="T8462" i="1"/>
  <c r="U8462" i="1" s="1"/>
  <c r="T8206" i="1"/>
  <c r="U8206" i="1" s="1"/>
  <c r="T7950" i="1"/>
  <c r="U7950" i="1" s="1"/>
  <c r="T7630" i="1"/>
  <c r="U7630" i="1" s="1"/>
  <c r="T6638" i="1"/>
  <c r="U6638" i="1" s="1"/>
  <c r="T5614" i="1"/>
  <c r="U5614" i="1" s="1"/>
  <c r="T4883" i="1"/>
  <c r="U4883" i="1" s="1"/>
  <c r="T3795" i="1"/>
  <c r="U3795" i="1" s="1"/>
  <c r="T2515" i="1"/>
  <c r="U2515" i="1" s="1"/>
  <c r="T1491" i="1"/>
  <c r="U1491" i="1" s="1"/>
  <c r="T6147" i="1"/>
  <c r="U6147" i="1" s="1"/>
  <c r="T4062" i="1"/>
  <c r="U4062" i="1" s="1"/>
  <c r="T2686" i="1"/>
  <c r="U2686" i="1" s="1"/>
  <c r="T6789" i="1"/>
  <c r="U6789" i="1" s="1"/>
  <c r="T5765" i="1"/>
  <c r="U5765" i="1" s="1"/>
  <c r="T4549" i="1"/>
  <c r="U4549" i="1" s="1"/>
  <c r="T3525" i="1"/>
  <c r="U3525" i="1" s="1"/>
  <c r="T2437" i="1"/>
  <c r="U2437" i="1" s="1"/>
  <c r="T1413" i="1"/>
  <c r="U1413" i="1" s="1"/>
  <c r="T6600" i="1"/>
  <c r="U6600" i="1" s="1"/>
  <c r="T5576" i="1"/>
  <c r="U5576" i="1" s="1"/>
  <c r="T4479" i="1"/>
  <c r="U4479" i="1" s="1"/>
  <c r="T173" i="1"/>
  <c r="U173" i="1" s="1"/>
  <c r="T1178" i="1"/>
  <c r="U1178" i="1" s="1"/>
  <c r="T6452" i="1"/>
  <c r="U6452" i="1" s="1"/>
  <c r="T3912" i="1"/>
  <c r="U3912" i="1" s="1"/>
  <c r="T3208" i="1"/>
  <c r="U3208" i="1" s="1"/>
  <c r="T136" i="1"/>
  <c r="U136" i="1" s="1"/>
  <c r="T375" i="1"/>
  <c r="U375" i="1" s="1"/>
  <c r="T946" i="1"/>
  <c r="U946" i="1" s="1"/>
  <c r="T5748" i="1"/>
  <c r="U5748" i="1" s="1"/>
  <c r="T5012" i="1"/>
  <c r="U5012" i="1" s="1"/>
  <c r="T3508" i="1"/>
  <c r="U3508" i="1" s="1"/>
  <c r="T8472" i="1"/>
  <c r="U8472" i="1" s="1"/>
  <c r="T6128" i="1"/>
  <c r="U6128" i="1" s="1"/>
  <c r="T3824" i="1"/>
  <c r="U3824" i="1" s="1"/>
  <c r="T5772" i="1"/>
  <c r="U5772" i="1" s="1"/>
  <c r="T4620" i="1"/>
  <c r="U4620" i="1" s="1"/>
  <c r="T3596" i="1"/>
  <c r="U3596" i="1" s="1"/>
  <c r="T7221" i="1"/>
  <c r="U7221" i="1" s="1"/>
  <c r="T746" i="1"/>
  <c r="U746" i="1" s="1"/>
  <c r="T234" i="1"/>
  <c r="U234" i="1" s="1"/>
  <c r="T6549" i="1"/>
  <c r="U6549" i="1" s="1"/>
  <c r="T5525" i="1"/>
  <c r="U5525" i="1" s="1"/>
  <c r="T4501" i="1"/>
  <c r="U4501" i="1" s="1"/>
  <c r="T3477" i="1"/>
  <c r="U3477" i="1" s="1"/>
  <c r="T2453" i="1"/>
  <c r="U2453" i="1" s="1"/>
  <c r="T972" i="1"/>
  <c r="U972" i="1" s="1"/>
  <c r="T7503" i="1"/>
  <c r="U7503" i="1" s="1"/>
  <c r="T6479" i="1"/>
  <c r="U6479" i="1" s="1"/>
  <c r="T5455" i="1"/>
  <c r="U5455" i="1" s="1"/>
  <c r="T6127" i="1"/>
  <c r="U6127" i="1" s="1"/>
  <c r="T5103" i="1"/>
  <c r="U5103" i="1" s="1"/>
  <c r="T4079" i="1"/>
  <c r="U4079" i="1" s="1"/>
  <c r="T3055" i="1"/>
  <c r="U3055" i="1" s="1"/>
  <c r="T6495" i="1"/>
  <c r="U6495" i="1" s="1"/>
  <c r="T5471" i="1"/>
  <c r="U5471" i="1" s="1"/>
  <c r="T4495" i="1"/>
  <c r="U4495" i="1" s="1"/>
  <c r="T3471" i="1"/>
  <c r="U3471" i="1" s="1"/>
  <c r="T2447" i="1"/>
  <c r="U2447" i="1" s="1"/>
  <c r="T1423" i="1"/>
  <c r="U1423" i="1" s="1"/>
  <c r="T973" i="1"/>
  <c r="U973" i="1" s="1"/>
  <c r="T2031" i="1"/>
  <c r="U2031" i="1" s="1"/>
  <c r="T533" i="1"/>
  <c r="U533" i="1" s="1"/>
  <c r="T7723" i="1"/>
  <c r="U7723" i="1" s="1"/>
  <c r="T6699" i="1"/>
  <c r="U6699" i="1" s="1"/>
  <c r="T5675" i="1"/>
  <c r="U5675" i="1" s="1"/>
  <c r="T4651" i="1"/>
  <c r="U4651" i="1" s="1"/>
  <c r="T3627" i="1"/>
  <c r="U3627" i="1" s="1"/>
  <c r="T2411" i="1"/>
  <c r="U2411" i="1" s="1"/>
  <c r="T1387" i="1"/>
  <c r="U1387" i="1" s="1"/>
  <c r="T8294" i="1"/>
  <c r="U8294" i="1" s="1"/>
  <c r="T8038" i="1"/>
  <c r="U8038" i="1" s="1"/>
  <c r="T7782" i="1"/>
  <c r="U7782" i="1" s="1"/>
  <c r="T5343" i="1"/>
  <c r="U5343" i="1" s="1"/>
  <c r="T4319" i="1"/>
  <c r="U4319" i="1" s="1"/>
  <c r="T2975" i="1"/>
  <c r="U2975" i="1" s="1"/>
  <c r="T1951" i="1"/>
  <c r="U1951" i="1" s="1"/>
  <c r="T7481" i="1"/>
  <c r="U7481" i="1" s="1"/>
  <c r="T6312" i="1"/>
  <c r="U6312" i="1" s="1"/>
  <c r="T5224" i="1"/>
  <c r="U5224" i="1" s="1"/>
  <c r="T4200" i="1"/>
  <c r="U4200" i="1" s="1"/>
  <c r="T3176" i="1"/>
  <c r="U3176" i="1" s="1"/>
  <c r="T356" i="1"/>
  <c r="U356" i="1" s="1"/>
  <c r="T7725" i="1"/>
  <c r="U7725" i="1" s="1"/>
  <c r="T6957" i="1"/>
  <c r="U6957" i="1" s="1"/>
  <c r="T6445" i="1"/>
  <c r="U6445" i="1" s="1"/>
  <c r="T5933" i="1"/>
  <c r="U5933" i="1" s="1"/>
  <c r="T5421" i="1"/>
  <c r="U5421" i="1" s="1"/>
  <c r="T4909" i="1"/>
  <c r="U4909" i="1" s="1"/>
  <c r="T4397" i="1"/>
  <c r="U4397" i="1" s="1"/>
  <c r="T3885" i="1"/>
  <c r="U3885" i="1" s="1"/>
  <c r="T3373" i="1"/>
  <c r="U3373" i="1" s="1"/>
  <c r="T2861" i="1"/>
  <c r="U2861" i="1" s="1"/>
  <c r="T2349" i="1"/>
  <c r="U2349" i="1" s="1"/>
  <c r="T1837" i="1"/>
  <c r="U1837" i="1" s="1"/>
  <c r="T1325" i="1"/>
  <c r="U1325" i="1" s="1"/>
  <c r="T7024" i="1"/>
  <c r="U7024" i="1" s="1"/>
  <c r="T319" i="1"/>
  <c r="U319" i="1" s="1"/>
  <c r="T7036" i="1"/>
  <c r="U7036" i="1" s="1"/>
  <c r="T7215" i="1"/>
  <c r="U7215" i="1" s="1"/>
  <c r="T6767" i="1"/>
  <c r="U6767" i="1" s="1"/>
  <c r="T8175" i="1"/>
  <c r="U8175" i="1" s="1"/>
  <c r="T7199" i="1"/>
  <c r="U7199" i="1" s="1"/>
  <c r="T6240" i="1"/>
  <c r="U6240" i="1" s="1"/>
  <c r="T5184" i="1"/>
  <c r="U5184" i="1" s="1"/>
  <c r="T4112" i="1"/>
  <c r="U4112" i="1" s="1"/>
  <c r="T3168" i="1"/>
  <c r="U3168" i="1" s="1"/>
  <c r="T6204" i="1"/>
  <c r="U6204" i="1" s="1"/>
  <c r="T5116" i="1"/>
  <c r="U5116" i="1" s="1"/>
  <c r="T4092" i="1"/>
  <c r="U4092" i="1" s="1"/>
  <c r="T7872" i="1"/>
  <c r="U7872" i="1" s="1"/>
  <c r="T7360" i="1"/>
  <c r="U7360" i="1" s="1"/>
  <c r="T1429" i="1"/>
  <c r="U1429" i="1" s="1"/>
  <c r="T623" i="1"/>
  <c r="U623" i="1" s="1"/>
  <c r="T111" i="1"/>
  <c r="U111" i="1" s="1"/>
  <c r="T890" i="1"/>
  <c r="U890" i="1" s="1"/>
  <c r="T804" i="1"/>
  <c r="U804" i="1" s="1"/>
  <c r="T7485" i="1"/>
  <c r="U7485" i="1" s="1"/>
  <c r="T916" i="1"/>
  <c r="U916" i="1" s="1"/>
  <c r="T7093" i="1"/>
  <c r="U7093" i="1" s="1"/>
  <c r="T6157" i="1"/>
  <c r="U6157" i="1" s="1"/>
  <c r="T5133" i="1"/>
  <c r="U5133" i="1" s="1"/>
  <c r="T4109" i="1"/>
  <c r="U4109" i="1" s="1"/>
  <c r="T3085" i="1"/>
  <c r="U3085" i="1" s="1"/>
  <c r="T2061" i="1"/>
  <c r="U2061" i="1" s="1"/>
  <c r="T6389" i="1"/>
  <c r="U6389" i="1" s="1"/>
  <c r="T5365" i="1"/>
  <c r="U5365" i="1" s="1"/>
  <c r="T4341" i="1"/>
  <c r="U4341" i="1" s="1"/>
  <c r="T3317" i="1"/>
  <c r="U3317" i="1" s="1"/>
  <c r="T911" i="1"/>
  <c r="U911" i="1" s="1"/>
  <c r="T2741" i="1"/>
  <c r="U2741" i="1" s="1"/>
  <c r="T1717" i="1"/>
  <c r="U1717" i="1" s="1"/>
  <c r="T7760" i="1"/>
  <c r="U7760" i="1" s="1"/>
  <c r="T7248" i="1"/>
  <c r="U7248" i="1" s="1"/>
  <c r="T314" i="1"/>
  <c r="U314" i="1" s="1"/>
  <c r="T7305" i="1"/>
  <c r="U7305" i="1" s="1"/>
  <c r="T230" i="1"/>
  <c r="U230" i="1" s="1"/>
  <c r="T1016" i="1"/>
  <c r="U1016" i="1" s="1"/>
  <c r="T7107" i="1"/>
  <c r="U7107" i="1" s="1"/>
  <c r="T8233" i="1"/>
  <c r="U8233" i="1" s="1"/>
  <c r="T7193" i="1"/>
  <c r="U7193" i="1" s="1"/>
  <c r="T7939" i="1"/>
  <c r="U7939" i="1" s="1"/>
  <c r="T7315" i="1"/>
  <c r="U7315" i="1" s="1"/>
  <c r="T729" i="1"/>
  <c r="U729" i="1" s="1"/>
  <c r="T25" i="1"/>
  <c r="U25" i="1" s="1"/>
  <c r="T7517" i="1"/>
  <c r="U7517" i="1" s="1"/>
  <c r="T5341" i="1"/>
  <c r="U5341" i="1" s="1"/>
  <c r="T3869" i="1"/>
  <c r="U3869" i="1" s="1"/>
  <c r="T1437" i="1"/>
  <c r="U1437" i="1" s="1"/>
  <c r="T1900" i="1"/>
  <c r="U1900" i="1" s="1"/>
  <c r="T2940" i="1"/>
  <c r="U2940" i="1" s="1"/>
  <c r="T5853" i="1"/>
  <c r="U5853" i="1" s="1"/>
  <c r="T3421" i="1"/>
  <c r="U3421" i="1" s="1"/>
  <c r="T2077" i="1"/>
  <c r="U2077" i="1" s="1"/>
  <c r="T1159" i="1"/>
  <c r="U1159" i="1" s="1"/>
  <c r="T1282" i="1"/>
  <c r="U1282" i="1" s="1"/>
  <c r="T1015" i="1"/>
  <c r="U1015" i="1" s="1"/>
  <c r="T1032" i="1"/>
  <c r="U1032" i="1" s="1"/>
  <c r="T23" i="1"/>
  <c r="U23" i="1" s="1"/>
  <c r="T2266" i="1"/>
  <c r="U2266" i="1" s="1"/>
  <c r="T2010" i="1"/>
  <c r="U2010" i="1" s="1"/>
  <c r="T1738" i="1"/>
  <c r="U1738" i="1" s="1"/>
  <c r="T1482" i="1"/>
  <c r="U1482" i="1" s="1"/>
  <c r="T8049" i="1"/>
  <c r="U8049" i="1" s="1"/>
  <c r="T6481" i="1"/>
  <c r="U6481" i="1" s="1"/>
  <c r="T5457" i="1"/>
  <c r="U5457" i="1" s="1"/>
  <c r="T3537" i="1"/>
  <c r="U3537" i="1" s="1"/>
  <c r="T7564" i="1"/>
  <c r="U7564" i="1" s="1"/>
  <c r="T619" i="1"/>
  <c r="U619" i="1" s="1"/>
  <c r="T438" i="1"/>
  <c r="U438" i="1" s="1"/>
  <c r="T2641" i="1"/>
  <c r="U2641" i="1" s="1"/>
  <c r="T1729" i="1"/>
  <c r="U1729" i="1" s="1"/>
  <c r="T1217" i="1"/>
  <c r="U1217" i="1" s="1"/>
  <c r="T1070" i="1"/>
  <c r="U1070" i="1" s="1"/>
  <c r="T814" i="1"/>
  <c r="U814" i="1" s="1"/>
  <c r="T2360" i="1"/>
  <c r="U2360" i="1" s="1"/>
  <c r="T6215" i="1"/>
  <c r="U6215" i="1" s="1"/>
  <c r="T1311" i="1"/>
  <c r="U1311" i="1" s="1"/>
  <c r="T1927" i="1"/>
  <c r="U1927" i="1" s="1"/>
  <c r="T6683" i="1"/>
  <c r="U6683" i="1" s="1"/>
  <c r="T3867" i="1"/>
  <c r="U3867" i="1" s="1"/>
  <c r="T1115" i="1"/>
  <c r="U1115" i="1" s="1"/>
  <c r="T7874" i="1"/>
  <c r="U7874" i="1" s="1"/>
  <c r="T6466" i="1"/>
  <c r="U6466" i="1" s="1"/>
  <c r="T5442" i="1"/>
  <c r="U5442" i="1" s="1"/>
  <c r="T700" i="1"/>
  <c r="U700" i="1" s="1"/>
  <c r="T188" i="1"/>
  <c r="U188" i="1" s="1"/>
  <c r="T7817" i="1"/>
  <c r="U7817" i="1" s="1"/>
  <c r="T7081" i="1"/>
  <c r="U7081" i="1" s="1"/>
  <c r="T6825" i="1"/>
  <c r="U6825" i="1" s="1"/>
  <c r="T6569" i="1"/>
  <c r="U6569" i="1" s="1"/>
  <c r="T6313" i="1"/>
  <c r="U6313" i="1" s="1"/>
  <c r="T6726" i="1"/>
  <c r="U6726" i="1" s="1"/>
  <c r="T6214" i="1"/>
  <c r="U6214" i="1" s="1"/>
  <c r="T5702" i="1"/>
  <c r="U5702" i="1" s="1"/>
  <c r="T5302" i="1"/>
  <c r="U5302" i="1" s="1"/>
  <c r="T5046" i="1"/>
  <c r="U5046" i="1" s="1"/>
  <c r="T4790" i="1"/>
  <c r="U4790" i="1" s="1"/>
  <c r="T4534" i="1"/>
  <c r="U4534" i="1" s="1"/>
  <c r="T4038" i="1"/>
  <c r="U4038" i="1" s="1"/>
  <c r="T3782" i="1"/>
  <c r="U3782" i="1" s="1"/>
  <c r="T3446" i="1"/>
  <c r="U3446" i="1" s="1"/>
  <c r="T2822" i="1"/>
  <c r="U2822" i="1" s="1"/>
  <c r="T1958" i="1"/>
  <c r="U1958" i="1" s="1"/>
  <c r="T1686" i="1"/>
  <c r="U1686" i="1" s="1"/>
  <c r="T1430" i="1"/>
  <c r="U1430" i="1" s="1"/>
  <c r="T7581" i="1"/>
  <c r="U7581" i="1" s="1"/>
  <c r="T4048" i="1"/>
  <c r="U4048" i="1" s="1"/>
  <c r="T3270" i="1"/>
  <c r="U3270" i="1" s="1"/>
  <c r="T749" i="1"/>
  <c r="U749" i="1" s="1"/>
  <c r="T4188" i="1"/>
  <c r="U4188" i="1" s="1"/>
  <c r="T2746" i="1"/>
  <c r="U2746" i="1" s="1"/>
  <c r="T7606" i="1"/>
  <c r="U7606" i="1" s="1"/>
  <c r="T7110" i="1"/>
  <c r="U7110" i="1" s="1"/>
  <c r="T433" i="1"/>
  <c r="U433" i="1" s="1"/>
  <c r="T2482" i="1"/>
  <c r="U2482" i="1" s="1"/>
  <c r="T2590" i="1"/>
  <c r="U2590" i="1" s="1"/>
  <c r="T3478" i="1"/>
  <c r="U3478" i="1" s="1"/>
  <c r="T1318" i="1"/>
  <c r="U1318" i="1" s="1"/>
  <c r="T2190" i="1"/>
  <c r="U2190" i="1" s="1"/>
  <c r="T1934" i="1"/>
  <c r="U1934" i="1" s="1"/>
  <c r="T1662" i="1"/>
  <c r="U1662" i="1" s="1"/>
  <c r="T1406" i="1"/>
  <c r="U1406" i="1" s="1"/>
  <c r="T3640" i="1"/>
  <c r="U3640" i="1" s="1"/>
  <c r="T66" i="1"/>
  <c r="U66" i="1" s="1"/>
  <c r="T4851" i="1"/>
  <c r="U4851" i="1" s="1"/>
  <c r="T8351" i="1"/>
  <c r="U8351" i="1" s="1"/>
  <c r="T6655" i="1"/>
  <c r="U6655" i="1" s="1"/>
  <c r="T4671" i="1"/>
  <c r="U4671" i="1" s="1"/>
  <c r="T3059" i="1"/>
  <c r="U3059" i="1" s="1"/>
  <c r="T1843" i="1"/>
  <c r="U1843" i="1" s="1"/>
  <c r="T6979" i="1"/>
  <c r="U6979" i="1" s="1"/>
  <c r="T7554" i="1"/>
  <c r="U7554" i="1" s="1"/>
  <c r="T7026" i="1"/>
  <c r="U7026" i="1" s="1"/>
  <c r="T6514" i="1"/>
  <c r="U6514" i="1" s="1"/>
  <c r="T6002" i="1"/>
  <c r="U6002" i="1" s="1"/>
  <c r="T5490" i="1"/>
  <c r="U5490" i="1" s="1"/>
  <c r="T5202" i="1"/>
  <c r="U5202" i="1" s="1"/>
  <c r="T4946" i="1"/>
  <c r="U4946" i="1" s="1"/>
  <c r="T8319" i="1"/>
  <c r="U8319" i="1" s="1"/>
  <c r="T6335" i="1"/>
  <c r="U6335" i="1" s="1"/>
  <c r="T8163" i="1"/>
  <c r="U8163" i="1" s="1"/>
  <c r="T4739" i="1"/>
  <c r="U4739" i="1" s="1"/>
  <c r="T3715" i="1"/>
  <c r="U3715" i="1" s="1"/>
  <c r="T2563" i="1"/>
  <c r="U2563" i="1" s="1"/>
  <c r="T4674" i="1"/>
  <c r="U4674" i="1" s="1"/>
  <c r="T4418" i="1"/>
  <c r="U4418" i="1" s="1"/>
  <c r="T4162" i="1"/>
  <c r="U4162" i="1" s="1"/>
  <c r="T3906" i="1"/>
  <c r="U3906" i="1" s="1"/>
  <c r="T4590" i="1"/>
  <c r="U4590" i="1" s="1"/>
  <c r="T7142" i="1"/>
  <c r="U7142" i="1" s="1"/>
  <c r="T6118" i="1"/>
  <c r="U6118" i="1" s="1"/>
  <c r="T7666" i="1"/>
  <c r="U7666" i="1" s="1"/>
  <c r="T7154" i="1"/>
  <c r="U7154" i="1" s="1"/>
  <c r="T6162" i="1"/>
  <c r="U6162" i="1" s="1"/>
  <c r="T4254" i="1"/>
  <c r="U4254" i="1" s="1"/>
  <c r="T3918" i="1"/>
  <c r="U3918" i="1" s="1"/>
  <c r="T3662" i="1"/>
  <c r="U3662" i="1" s="1"/>
  <c r="T3182" i="1"/>
  <c r="U3182" i="1" s="1"/>
  <c r="T532" i="1"/>
  <c r="U532" i="1" s="1"/>
  <c r="T20" i="1"/>
  <c r="U20" i="1" s="1"/>
  <c r="T2535" i="1"/>
  <c r="U2535" i="1" s="1"/>
  <c r="T7191" i="1"/>
  <c r="U7191" i="1" s="1"/>
  <c r="T4727" i="1"/>
  <c r="U4727" i="1" s="1"/>
  <c r="T2279" i="1"/>
  <c r="U2279" i="1" s="1"/>
  <c r="T8343" i="1"/>
  <c r="U8343" i="1" s="1"/>
  <c r="T7367" i="1"/>
  <c r="U7367" i="1" s="1"/>
  <c r="T4903" i="1"/>
  <c r="U4903" i="1" s="1"/>
  <c r="T2407" i="1"/>
  <c r="U2407" i="1" s="1"/>
  <c r="T2987" i="1"/>
  <c r="U2987" i="1" s="1"/>
  <c r="T7040" i="1"/>
  <c r="U7040" i="1" s="1"/>
  <c r="T6112" i="1"/>
  <c r="U6112" i="1" s="1"/>
  <c r="T5008" i="1"/>
  <c r="U5008" i="1" s="1"/>
  <c r="T3840" i="1"/>
  <c r="U3840" i="1" s="1"/>
  <c r="T6668" i="1"/>
  <c r="U6668" i="1" s="1"/>
  <c r="T7716" i="1"/>
  <c r="U7716" i="1" s="1"/>
  <c r="T280" i="1"/>
  <c r="U280" i="1" s="1"/>
  <c r="T543" i="1"/>
  <c r="U543" i="1" s="1"/>
  <c r="T4771" i="1"/>
  <c r="U4771" i="1" s="1"/>
  <c r="T2403" i="1"/>
  <c r="U2403" i="1" s="1"/>
  <c r="T7539" i="1"/>
  <c r="U7539" i="1" s="1"/>
  <c r="T6755" i="1"/>
  <c r="U6755" i="1" s="1"/>
  <c r="T1827" i="1"/>
  <c r="U1827" i="1" s="1"/>
  <c r="T6483" i="1"/>
  <c r="U6483" i="1" s="1"/>
  <c r="T6163" i="1"/>
  <c r="U6163" i="1" s="1"/>
  <c r="T8398" i="1"/>
  <c r="U8398" i="1" s="1"/>
  <c r="T8142" i="1"/>
  <c r="U8142" i="1" s="1"/>
  <c r="T7886" i="1"/>
  <c r="U7886" i="1" s="1"/>
  <c r="T7374" i="1"/>
  <c r="U7374" i="1" s="1"/>
  <c r="T6382" i="1"/>
  <c r="U6382" i="1" s="1"/>
  <c r="T7395" i="1"/>
  <c r="U7395" i="1" s="1"/>
  <c r="T4627" i="1"/>
  <c r="U4627" i="1" s="1"/>
  <c r="T3475" i="1"/>
  <c r="U3475" i="1" s="1"/>
  <c r="T2259" i="1"/>
  <c r="U2259" i="1" s="1"/>
  <c r="T1235" i="1"/>
  <c r="U1235" i="1" s="1"/>
  <c r="T5587" i="1"/>
  <c r="U5587" i="1" s="1"/>
  <c r="T3374" i="1"/>
  <c r="U3374" i="1" s="1"/>
  <c r="T2430" i="1"/>
  <c r="U2430" i="1" s="1"/>
  <c r="T6533" i="1"/>
  <c r="U6533" i="1" s="1"/>
  <c r="T5509" i="1"/>
  <c r="U5509" i="1" s="1"/>
  <c r="T4293" i="1"/>
  <c r="U4293" i="1" s="1"/>
  <c r="T3205" i="1"/>
  <c r="U3205" i="1" s="1"/>
  <c r="T2181" i="1"/>
  <c r="U2181" i="1" s="1"/>
  <c r="T8088" i="1"/>
  <c r="U8088" i="1" s="1"/>
  <c r="T6344" i="1"/>
  <c r="U6344" i="1" s="1"/>
  <c r="T5320" i="1"/>
  <c r="U5320" i="1" s="1"/>
  <c r="T4223" i="1"/>
  <c r="U4223" i="1" s="1"/>
  <c r="T2826" i="1"/>
  <c r="U2826" i="1" s="1"/>
  <c r="T985" i="1"/>
  <c r="U985" i="1" s="1"/>
  <c r="T6196" i="1"/>
  <c r="U6196" i="1" s="1"/>
  <c r="T3656" i="1"/>
  <c r="U3656" i="1" s="1"/>
  <c r="T3080" i="1"/>
  <c r="U3080" i="1" s="1"/>
  <c r="T759" i="1"/>
  <c r="U759" i="1" s="1"/>
  <c r="T183" i="1"/>
  <c r="U183" i="1" s="1"/>
  <c r="T882" i="1"/>
  <c r="U882" i="1" s="1"/>
  <c r="T5492" i="1"/>
  <c r="U5492" i="1" s="1"/>
  <c r="T4884" i="1"/>
  <c r="U4884" i="1" s="1"/>
  <c r="T3252" i="1"/>
  <c r="U3252" i="1" s="1"/>
  <c r="T6816" i="1"/>
  <c r="U6816" i="1" s="1"/>
  <c r="T5792" i="1"/>
  <c r="U5792" i="1" s="1"/>
  <c r="T4592" i="1"/>
  <c r="U4592" i="1" s="1"/>
  <c r="T3568" i="1"/>
  <c r="U3568" i="1" s="1"/>
  <c r="T5516" i="1"/>
  <c r="U5516" i="1" s="1"/>
  <c r="T4364" i="1"/>
  <c r="U4364" i="1" s="1"/>
  <c r="T8404" i="1"/>
  <c r="U8404" i="1" s="1"/>
  <c r="T8317" i="1"/>
  <c r="U8317" i="1" s="1"/>
  <c r="T618" i="1"/>
  <c r="U618" i="1" s="1"/>
  <c r="T106" i="1"/>
  <c r="U106" i="1" s="1"/>
  <c r="T6293" i="1"/>
  <c r="U6293" i="1" s="1"/>
  <c r="T5269" i="1"/>
  <c r="U5269" i="1" s="1"/>
  <c r="T4245" i="1"/>
  <c r="U4245" i="1" s="1"/>
  <c r="T3221" i="1"/>
  <c r="U3221" i="1" s="1"/>
  <c r="T2197" i="1"/>
  <c r="U2197" i="1" s="1"/>
  <c r="T844" i="1"/>
  <c r="U844" i="1" s="1"/>
  <c r="T7247" i="1"/>
  <c r="U7247" i="1" s="1"/>
  <c r="T6223" i="1"/>
  <c r="U6223" i="1" s="1"/>
  <c r="T229" i="1"/>
  <c r="U229" i="1" s="1"/>
  <c r="T5871" i="1"/>
  <c r="U5871" i="1" s="1"/>
  <c r="T4847" i="1"/>
  <c r="U4847" i="1" s="1"/>
  <c r="T3823" i="1"/>
  <c r="U3823" i="1" s="1"/>
  <c r="T2799" i="1"/>
  <c r="U2799" i="1" s="1"/>
  <c r="T6239" i="1"/>
  <c r="U6239" i="1" s="1"/>
  <c r="T5263" i="1"/>
  <c r="U5263" i="1" s="1"/>
  <c r="T4239" i="1"/>
  <c r="U4239" i="1" s="1"/>
  <c r="T3215" i="1"/>
  <c r="U3215" i="1" s="1"/>
  <c r="T2191" i="1"/>
  <c r="U2191" i="1" s="1"/>
  <c r="T8484" i="1"/>
  <c r="U8484" i="1" s="1"/>
  <c r="T7173" i="1"/>
  <c r="U7173" i="1" s="1"/>
  <c r="T1775" i="1"/>
  <c r="U1775" i="1" s="1"/>
  <c r="T21" i="1"/>
  <c r="U21" i="1" s="1"/>
  <c r="T7467" i="1"/>
  <c r="U7467" i="1" s="1"/>
  <c r="T6443" i="1"/>
  <c r="U6443" i="1" s="1"/>
  <c r="T5419" i="1"/>
  <c r="U5419" i="1" s="1"/>
  <c r="T4395" i="1"/>
  <c r="U4395" i="1" s="1"/>
  <c r="T3371" i="1"/>
  <c r="U3371" i="1" s="1"/>
  <c r="T2155" i="1"/>
  <c r="U2155" i="1" s="1"/>
  <c r="T8486" i="1"/>
  <c r="U8486" i="1" s="1"/>
  <c r="T8230" i="1"/>
  <c r="U8230" i="1" s="1"/>
  <c r="T7974" i="1"/>
  <c r="U7974" i="1" s="1"/>
  <c r="T7718" i="1"/>
  <c r="U7718" i="1" s="1"/>
  <c r="T5087" i="1"/>
  <c r="U5087" i="1" s="1"/>
  <c r="T4063" i="1"/>
  <c r="U4063" i="1" s="1"/>
  <c r="T2719" i="1"/>
  <c r="U2719" i="1" s="1"/>
  <c r="T1631" i="1"/>
  <c r="U1631" i="1" s="1"/>
  <c r="T8153" i="1"/>
  <c r="U8153" i="1" s="1"/>
  <c r="T7225" i="1"/>
  <c r="U7225" i="1" s="1"/>
  <c r="T6056" i="1"/>
  <c r="U6056" i="1" s="1"/>
  <c r="T4968" i="1"/>
  <c r="U4968" i="1" s="1"/>
  <c r="T3944" i="1"/>
  <c r="U3944" i="1" s="1"/>
  <c r="T1031" i="1"/>
  <c r="U1031" i="1" s="1"/>
  <c r="T228" i="1"/>
  <c r="U228" i="1" s="1"/>
  <c r="T7437" i="1"/>
  <c r="U7437" i="1" s="1"/>
  <c r="T6829" i="1"/>
  <c r="U6829" i="1" s="1"/>
  <c r="T6317" i="1"/>
  <c r="U6317" i="1" s="1"/>
  <c r="T5805" i="1"/>
  <c r="U5805" i="1" s="1"/>
  <c r="T5293" i="1"/>
  <c r="U5293" i="1" s="1"/>
  <c r="T4781" i="1"/>
  <c r="U4781" i="1" s="1"/>
  <c r="T4269" i="1"/>
  <c r="U4269" i="1" s="1"/>
  <c r="T3757" i="1"/>
  <c r="U3757" i="1" s="1"/>
  <c r="T3245" i="1"/>
  <c r="U3245" i="1" s="1"/>
  <c r="T2733" i="1"/>
  <c r="U2733" i="1" s="1"/>
  <c r="T2221" i="1"/>
  <c r="U2221" i="1" s="1"/>
  <c r="T1709" i="1"/>
  <c r="U1709" i="1" s="1"/>
  <c r="T1197" i="1"/>
  <c r="U1197" i="1" s="1"/>
  <c r="T6896" i="1"/>
  <c r="U6896" i="1" s="1"/>
  <c r="T191" i="1"/>
  <c r="U191" i="1" s="1"/>
  <c r="T6908" i="1"/>
  <c r="U6908" i="1" s="1"/>
  <c r="T781" i="1"/>
  <c r="U781" i="1" s="1"/>
  <c r="T8368" i="1"/>
  <c r="U8368" i="1" s="1"/>
  <c r="T7967" i="1"/>
  <c r="U7967" i="1" s="1"/>
  <c r="T6943" i="1"/>
  <c r="U6943" i="1" s="1"/>
  <c r="T5984" i="1"/>
  <c r="U5984" i="1" s="1"/>
  <c r="T4960" i="1"/>
  <c r="U4960" i="1" s="1"/>
  <c r="T3936" i="1"/>
  <c r="U3936" i="1" s="1"/>
  <c r="T885" i="1"/>
  <c r="U885" i="1" s="1"/>
  <c r="T5948" i="1"/>
  <c r="U5948" i="1" s="1"/>
  <c r="T4860" i="1"/>
  <c r="U4860" i="1" s="1"/>
  <c r="T3836" i="1"/>
  <c r="U3836" i="1" s="1"/>
  <c r="T7744" i="1"/>
  <c r="U7744" i="1" s="1"/>
  <c r="T7232" i="1"/>
  <c r="U7232" i="1" s="1"/>
  <c r="T1173" i="1"/>
  <c r="U1173" i="1" s="1"/>
  <c r="T495" i="1"/>
  <c r="U495" i="1" s="1"/>
  <c r="T1082" i="1"/>
  <c r="U1082" i="1" s="1"/>
  <c r="T826" i="1"/>
  <c r="U826" i="1" s="1"/>
  <c r="T8253" i="1"/>
  <c r="U8253" i="1" s="1"/>
  <c r="T7229" i="1"/>
  <c r="U7229" i="1" s="1"/>
  <c r="T788" i="1"/>
  <c r="U788" i="1" s="1"/>
  <c r="T6837" i="1"/>
  <c r="U6837" i="1" s="1"/>
  <c r="T5901" i="1"/>
  <c r="U5901" i="1" s="1"/>
  <c r="T4877" i="1"/>
  <c r="U4877" i="1" s="1"/>
  <c r="T3853" i="1"/>
  <c r="U3853" i="1" s="1"/>
  <c r="T2829" i="1"/>
  <c r="U2829" i="1" s="1"/>
  <c r="T1805" i="1"/>
  <c r="U1805" i="1" s="1"/>
  <c r="T6133" i="1"/>
  <c r="U6133" i="1" s="1"/>
  <c r="T5109" i="1"/>
  <c r="U5109" i="1" s="1"/>
  <c r="T4085" i="1"/>
  <c r="U4085" i="1" s="1"/>
  <c r="T1165" i="1"/>
  <c r="U1165" i="1" s="1"/>
  <c r="T847" i="1"/>
  <c r="U847" i="1" s="1"/>
  <c r="T2485" i="1"/>
  <c r="U2485" i="1" s="1"/>
  <c r="T1461" i="1"/>
  <c r="U1461" i="1" s="1"/>
  <c r="T7632" i="1"/>
  <c r="U7632" i="1" s="1"/>
  <c r="T698" i="1"/>
  <c r="U698" i="1" s="1"/>
  <c r="T186" i="1"/>
  <c r="U186" i="1" s="1"/>
  <c r="T1269" i="1"/>
  <c r="U1269" i="1" s="1"/>
  <c r="T7133" i="1"/>
  <c r="U7133" i="1" s="1"/>
  <c r="T888" i="1"/>
  <c r="U888" i="1" s="1"/>
  <c r="T6499" i="1"/>
  <c r="U6499" i="1" s="1"/>
  <c r="T7977" i="1"/>
  <c r="U7977" i="1" s="1"/>
  <c r="T4150" i="1"/>
  <c r="U4150" i="1" s="1"/>
  <c r="T3846" i="1"/>
  <c r="U3846" i="1" s="1"/>
  <c r="T3590" i="1"/>
  <c r="U3590" i="1" s="1"/>
  <c r="T3078" i="1"/>
  <c r="U3078" i="1" s="1"/>
  <c r="T2022" i="1"/>
  <c r="U2022" i="1" s="1"/>
  <c r="T1750" i="1"/>
  <c r="U1750" i="1" s="1"/>
  <c r="T1494" i="1"/>
  <c r="U1494" i="1" s="1"/>
  <c r="T1142" i="1"/>
  <c r="U1142" i="1" s="1"/>
  <c r="T4304" i="1"/>
  <c r="U4304" i="1" s="1"/>
  <c r="T3526" i="1"/>
  <c r="U3526" i="1" s="1"/>
  <c r="T157" i="1"/>
  <c r="U157" i="1" s="1"/>
  <c r="T4444" i="1"/>
  <c r="U4444" i="1" s="1"/>
  <c r="T3002" i="1"/>
  <c r="U3002" i="1" s="1"/>
  <c r="T3220" i="1"/>
  <c r="U3220" i="1" s="1"/>
  <c r="T7206" i="1"/>
  <c r="U7206" i="1" s="1"/>
  <c r="T1073" i="1"/>
  <c r="U1073" i="1" s="1"/>
  <c r="T2738" i="1"/>
  <c r="U2738" i="1" s="1"/>
  <c r="T2846" i="1"/>
  <c r="U2846" i="1" s="1"/>
  <c r="T2270" i="1"/>
  <c r="U2270" i="1" s="1"/>
  <c r="T2614" i="1"/>
  <c r="U2614" i="1" s="1"/>
  <c r="T422" i="1"/>
  <c r="U422" i="1" s="1"/>
  <c r="T1998" i="1"/>
  <c r="U1998" i="1" s="1"/>
  <c r="T1726" i="1"/>
  <c r="U1726" i="1" s="1"/>
  <c r="T1470" i="1"/>
  <c r="U1470" i="1" s="1"/>
  <c r="T3896" i="1"/>
  <c r="U3896" i="1" s="1"/>
  <c r="T194" i="1"/>
  <c r="U194" i="1" s="1"/>
  <c r="T5139" i="1"/>
  <c r="U5139" i="1" s="1"/>
  <c r="T2835" i="1"/>
  <c r="U2835" i="1" s="1"/>
  <c r="T7167" i="1"/>
  <c r="U7167" i="1" s="1"/>
  <c r="T5183" i="1"/>
  <c r="U5183" i="1" s="1"/>
  <c r="T3315" i="1"/>
  <c r="U3315" i="1" s="1"/>
  <c r="T2099" i="1"/>
  <c r="U2099" i="1" s="1"/>
  <c r="T7571" i="1"/>
  <c r="U7571" i="1" s="1"/>
  <c r="T7682" i="1"/>
  <c r="U7682" i="1" s="1"/>
  <c r="T7170" i="1"/>
  <c r="U7170" i="1" s="1"/>
  <c r="T6658" i="1"/>
  <c r="U6658" i="1" s="1"/>
  <c r="T6114" i="1"/>
  <c r="U6114" i="1" s="1"/>
  <c r="T5634" i="1"/>
  <c r="U5634" i="1" s="1"/>
  <c r="T5266" i="1"/>
  <c r="U5266" i="1" s="1"/>
  <c r="T5010" i="1"/>
  <c r="U5010" i="1" s="1"/>
  <c r="T2963" i="1"/>
  <c r="U2963" i="1" s="1"/>
  <c r="T6847" i="1"/>
  <c r="U6847" i="1" s="1"/>
  <c r="T4735" i="1"/>
  <c r="U4735" i="1" s="1"/>
  <c r="T4995" i="1"/>
  <c r="U4995" i="1" s="1"/>
  <c r="T3971" i="1"/>
  <c r="U3971" i="1" s="1"/>
  <c r="T2947" i="1"/>
  <c r="U2947" i="1" s="1"/>
  <c r="T4738" i="1"/>
  <c r="U4738" i="1" s="1"/>
  <c r="T4482" i="1"/>
  <c r="U4482" i="1" s="1"/>
  <c r="T4226" i="1"/>
  <c r="U4226" i="1" s="1"/>
  <c r="T3970" i="1"/>
  <c r="U3970" i="1" s="1"/>
  <c r="T3714" i="1"/>
  <c r="U3714" i="1" s="1"/>
  <c r="T3458" i="1"/>
  <c r="U3458" i="1" s="1"/>
  <c r="T2559" i="1"/>
  <c r="U2559" i="1" s="1"/>
  <c r="T1471" i="1"/>
  <c r="U1471" i="1" s="1"/>
  <c r="T1155" i="1"/>
  <c r="U1155" i="1" s="1"/>
  <c r="T5971" i="1"/>
  <c r="U5971" i="1" s="1"/>
  <c r="T5507" i="1"/>
  <c r="U5507" i="1" s="1"/>
  <c r="T6774" i="1"/>
  <c r="U6774" i="1" s="1"/>
  <c r="T5750" i="1"/>
  <c r="U5750" i="1" s="1"/>
  <c r="T6593" i="1"/>
  <c r="U6593" i="1" s="1"/>
  <c r="T5569" i="1"/>
  <c r="U5569" i="1" s="1"/>
  <c r="T3393" i="1"/>
  <c r="U3393" i="1" s="1"/>
  <c r="T5152" i="1"/>
  <c r="U5152" i="1" s="1"/>
  <c r="T3186" i="1"/>
  <c r="U3186" i="1" s="1"/>
  <c r="T2945" i="1"/>
  <c r="U2945" i="1" s="1"/>
  <c r="T1921" i="1"/>
  <c r="U1921" i="1" s="1"/>
  <c r="T7236" i="1"/>
  <c r="U7236" i="1" s="1"/>
  <c r="T6564" i="1"/>
  <c r="U6564" i="1" s="1"/>
  <c r="T5540" i="1"/>
  <c r="U5540" i="1" s="1"/>
  <c r="T99" i="1"/>
  <c r="U99" i="1" s="1"/>
  <c r="T7454" i="1"/>
  <c r="U7454" i="1" s="1"/>
  <c r="T6942" i="1"/>
  <c r="U6942" i="1" s="1"/>
  <c r="T6430" i="1"/>
  <c r="U6430" i="1" s="1"/>
  <c r="T5918" i="1"/>
  <c r="U5918" i="1" s="1"/>
  <c r="T5406" i="1"/>
  <c r="U5406" i="1" s="1"/>
  <c r="T5150" i="1"/>
  <c r="U5150" i="1" s="1"/>
  <c r="T4894" i="1"/>
  <c r="U4894" i="1" s="1"/>
  <c r="T4638" i="1"/>
  <c r="U4638" i="1" s="1"/>
  <c r="T7366" i="1"/>
  <c r="U7366" i="1" s="1"/>
  <c r="T6310" i="1"/>
  <c r="U6310" i="1" s="1"/>
  <c r="T4198" i="1"/>
  <c r="U4198" i="1" s="1"/>
  <c r="T7250" i="1"/>
  <c r="U7250" i="1" s="1"/>
  <c r="T6386" i="1"/>
  <c r="U6386" i="1" s="1"/>
  <c r="T4382" i="1"/>
  <c r="U4382" i="1" s="1"/>
  <c r="T3966" i="1"/>
  <c r="U3966" i="1" s="1"/>
  <c r="T3710" i="1"/>
  <c r="U3710" i="1" s="1"/>
  <c r="T3310" i="1"/>
  <c r="U3310" i="1" s="1"/>
  <c r="T660" i="1"/>
  <c r="U660" i="1" s="1"/>
  <c r="T116" i="1"/>
  <c r="U116" i="1" s="1"/>
  <c r="T3639" i="1"/>
  <c r="U3639" i="1" s="1"/>
  <c r="T7655" i="1"/>
  <c r="U7655" i="1" s="1"/>
  <c r="T5191" i="1"/>
  <c r="U5191" i="1" s="1"/>
  <c r="T2727" i="1"/>
  <c r="U2727" i="1" s="1"/>
  <c r="T8439" i="1"/>
  <c r="U8439" i="1" s="1"/>
  <c r="T7831" i="1"/>
  <c r="U7831" i="1" s="1"/>
  <c r="T5367" i="1"/>
  <c r="U5367" i="1" s="1"/>
  <c r="T2855" i="1"/>
  <c r="U2855" i="1" s="1"/>
  <c r="T7587" i="1"/>
  <c r="U7587" i="1" s="1"/>
  <c r="T7136" i="1"/>
  <c r="U7136" i="1" s="1"/>
  <c r="T6368" i="1"/>
  <c r="U6368" i="1" s="1"/>
  <c r="T5424" i="1"/>
  <c r="U5424" i="1" s="1"/>
  <c r="T4064" i="1"/>
  <c r="U4064" i="1" s="1"/>
  <c r="T6860" i="1"/>
  <c r="U6860" i="1" s="1"/>
  <c r="T7844" i="1"/>
  <c r="U7844" i="1" s="1"/>
  <c r="T376" i="1"/>
  <c r="U376" i="1" s="1"/>
  <c r="T639" i="1"/>
  <c r="U639" i="1" s="1"/>
  <c r="T5187" i="1"/>
  <c r="U5187" i="1" s="1"/>
  <c r="T2595" i="1"/>
  <c r="U2595" i="1" s="1"/>
  <c r="T8416" i="1"/>
  <c r="U8416" i="1" s="1"/>
  <c r="T7955" i="1"/>
  <c r="U7955" i="1" s="1"/>
  <c r="T4003" i="1"/>
  <c r="U4003" i="1" s="1"/>
  <c r="T7379" i="1"/>
  <c r="U7379" i="1" s="1"/>
  <c r="T6611" i="1"/>
  <c r="U6611" i="1" s="1"/>
  <c r="T8446" i="1"/>
  <c r="U8446" i="1" s="1"/>
  <c r="T8190" i="1"/>
  <c r="U8190" i="1" s="1"/>
  <c r="T7934" i="1"/>
  <c r="U7934" i="1" s="1"/>
  <c r="T7614" i="1"/>
  <c r="U7614" i="1" s="1"/>
  <c r="T6574" i="1"/>
  <c r="U6574" i="1" s="1"/>
  <c r="T5571" i="1"/>
  <c r="U5571" i="1" s="1"/>
  <c r="T4819" i="1"/>
  <c r="U4819" i="1" s="1"/>
  <c r="T3667" i="1"/>
  <c r="U3667" i="1" s="1"/>
  <c r="T2451" i="1"/>
  <c r="U2451" i="1" s="1"/>
  <c r="T1427" i="1"/>
  <c r="U1427" i="1" s="1"/>
  <c r="T6003" i="1"/>
  <c r="U6003" i="1" s="1"/>
  <c r="T3550" i="1"/>
  <c r="U3550" i="1" s="1"/>
  <c r="T2622" i="1"/>
  <c r="U2622" i="1" s="1"/>
  <c r="T6725" i="1"/>
  <c r="U6725" i="1" s="1"/>
  <c r="T5701" i="1"/>
  <c r="U5701" i="1" s="1"/>
  <c r="T4485" i="1"/>
  <c r="U4485" i="1" s="1"/>
  <c r="T3461" i="1"/>
  <c r="U3461" i="1" s="1"/>
  <c r="T2373" i="1"/>
  <c r="U2373" i="1" s="1"/>
  <c r="T1349" i="1"/>
  <c r="U1349" i="1" s="1"/>
  <c r="T6536" i="1"/>
  <c r="U6536" i="1" s="1"/>
  <c r="T5512" i="1"/>
  <c r="U5512" i="1" s="1"/>
  <c r="T4415" i="1"/>
  <c r="U4415" i="1" s="1"/>
  <c r="T45" i="1"/>
  <c r="U45" i="1" s="1"/>
  <c r="T5377" i="1"/>
  <c r="U5377" i="1" s="1"/>
  <c r="T6388" i="1"/>
  <c r="U6388" i="1" s="1"/>
  <c r="T3848" i="1"/>
  <c r="U3848" i="1" s="1"/>
  <c r="T3192" i="1"/>
  <c r="U3192" i="1" s="1"/>
  <c r="T104" i="1"/>
  <c r="U104" i="1" s="1"/>
  <c r="T311" i="1"/>
  <c r="U311" i="1" s="1"/>
  <c r="T930" i="1"/>
  <c r="U930" i="1" s="1"/>
  <c r="T5684" i="1"/>
  <c r="U5684" i="1" s="1"/>
  <c r="T4980" i="1"/>
  <c r="U4980" i="1" s="1"/>
  <c r="T3444" i="1"/>
  <c r="U3444" i="1" s="1"/>
  <c r="T8376" i="1"/>
  <c r="U8376" i="1" s="1"/>
  <c r="T6048" i="1"/>
  <c r="U6048" i="1" s="1"/>
  <c r="T4768" i="1"/>
  <c r="U4768" i="1" s="1"/>
  <c r="T3744" i="1"/>
  <c r="U3744" i="1" s="1"/>
  <c r="T5708" i="1"/>
  <c r="U5708" i="1" s="1"/>
  <c r="T4556" i="1"/>
  <c r="U4556" i="1" s="1"/>
  <c r="T8372" i="1"/>
  <c r="U8372" i="1" s="1"/>
  <c r="T8205" i="1"/>
  <c r="U8205" i="1" s="1"/>
  <c r="T586" i="1"/>
  <c r="U586" i="1" s="1"/>
  <c r="T74" i="1"/>
  <c r="U74" i="1" s="1"/>
  <c r="T6229" i="1"/>
  <c r="U6229" i="1" s="1"/>
  <c r="T5205" i="1"/>
  <c r="U5205" i="1" s="1"/>
  <c r="T4181" i="1"/>
  <c r="U4181" i="1" s="1"/>
  <c r="T3157" i="1"/>
  <c r="U3157" i="1" s="1"/>
  <c r="T2133" i="1"/>
  <c r="U2133" i="1" s="1"/>
  <c r="T812" i="1"/>
  <c r="U812" i="1" s="1"/>
  <c r="T7183" i="1"/>
  <c r="U7183" i="1" s="1"/>
  <c r="T6159" i="1"/>
  <c r="U6159" i="1" s="1"/>
  <c r="T8384" i="1"/>
  <c r="U8384" i="1" s="1"/>
  <c r="T5807" i="1"/>
  <c r="U5807" i="1" s="1"/>
  <c r="T4783" i="1"/>
  <c r="U4783" i="1" s="1"/>
  <c r="T3759" i="1"/>
  <c r="U3759" i="1" s="1"/>
  <c r="T2735" i="1"/>
  <c r="U2735" i="1" s="1"/>
  <c r="T6175" i="1"/>
  <c r="U6175" i="1" s="1"/>
  <c r="T5199" i="1"/>
  <c r="U5199" i="1" s="1"/>
  <c r="T4175" i="1"/>
  <c r="U4175" i="1" s="1"/>
  <c r="T3151" i="1"/>
  <c r="U3151" i="1" s="1"/>
  <c r="T2127" i="1"/>
  <c r="U2127" i="1" s="1"/>
  <c r="T8452" i="1"/>
  <c r="U8452" i="1" s="1"/>
  <c r="T7109" i="1"/>
  <c r="U7109" i="1" s="1"/>
  <c r="T1711" i="1"/>
  <c r="U1711" i="1" s="1"/>
  <c r="T8443" i="1"/>
  <c r="U8443" i="1" s="1"/>
  <c r="T7403" i="1"/>
  <c r="U7403" i="1" s="1"/>
  <c r="T6379" i="1"/>
  <c r="U6379" i="1" s="1"/>
  <c r="T5355" i="1"/>
  <c r="U5355" i="1" s="1"/>
  <c r="T4331" i="1"/>
  <c r="U4331" i="1" s="1"/>
  <c r="T3307" i="1"/>
  <c r="U3307" i="1" s="1"/>
  <c r="T2091" i="1"/>
  <c r="U2091" i="1" s="1"/>
  <c r="T8470" i="1"/>
  <c r="U8470" i="1" s="1"/>
  <c r="T8214" i="1"/>
  <c r="U8214" i="1" s="1"/>
  <c r="T7958" i="1"/>
  <c r="U7958" i="1" s="1"/>
  <c r="T7702" i="1"/>
  <c r="U7702" i="1" s="1"/>
  <c r="T5023" i="1"/>
  <c r="U5023" i="1" s="1"/>
  <c r="T3999" i="1"/>
  <c r="U3999" i="1" s="1"/>
  <c r="T2655" i="1"/>
  <c r="U2655" i="1" s="1"/>
  <c r="T1567" i="1"/>
  <c r="U1567" i="1" s="1"/>
  <c r="T8089" i="1"/>
  <c r="U8089" i="1" s="1"/>
  <c r="T6981" i="1"/>
  <c r="U6981" i="1" s="1"/>
  <c r="T5992" i="1"/>
  <c r="U5992" i="1" s="1"/>
  <c r="T4904" i="1"/>
  <c r="U4904" i="1" s="1"/>
  <c r="T3880" i="1"/>
  <c r="U3880" i="1" s="1"/>
  <c r="T999" i="1"/>
  <c r="U999" i="1" s="1"/>
  <c r="T196" i="1"/>
  <c r="U196" i="1" s="1"/>
  <c r="T7405" i="1"/>
  <c r="U7405" i="1" s="1"/>
  <c r="T6781" i="1"/>
  <c r="U6781" i="1" s="1"/>
  <c r="T6269" i="1"/>
  <c r="U6269" i="1" s="1"/>
  <c r="T5757" i="1"/>
  <c r="U5757" i="1" s="1"/>
  <c r="T5245" i="1"/>
  <c r="U5245" i="1" s="1"/>
  <c r="T4733" i="1"/>
  <c r="U4733" i="1" s="1"/>
  <c r="T4221" i="1"/>
  <c r="U4221" i="1" s="1"/>
  <c r="T3709" i="1"/>
  <c r="U3709" i="1" s="1"/>
  <c r="T3197" i="1"/>
  <c r="U3197" i="1" s="1"/>
  <c r="T2685" i="1"/>
  <c r="U2685" i="1" s="1"/>
  <c r="T3650" i="1"/>
  <c r="U3650" i="1" s="1"/>
  <c r="T4031" i="1"/>
  <c r="U4031" i="1" s="1"/>
  <c r="T2303" i="1"/>
  <c r="U2303" i="1" s="1"/>
  <c r="T1215" i="1"/>
  <c r="U1215" i="1" s="1"/>
  <c r="T8195" i="1"/>
  <c r="U8195" i="1" s="1"/>
  <c r="T5091" i="1"/>
  <c r="U5091" i="1" s="1"/>
  <c r="T7574" i="1"/>
  <c r="U7574" i="1" s="1"/>
  <c r="T6518" i="1"/>
  <c r="U6518" i="1" s="1"/>
  <c r="T5494" i="1"/>
  <c r="U5494" i="1" s="1"/>
  <c r="T6337" i="1"/>
  <c r="U6337" i="1" s="1"/>
  <c r="T5121" i="1"/>
  <c r="U5121" i="1" s="1"/>
  <c r="T3158" i="1"/>
  <c r="U3158" i="1" s="1"/>
  <c r="T3394" i="1"/>
  <c r="U3394" i="1" s="1"/>
  <c r="T3090" i="1"/>
  <c r="U3090" i="1" s="1"/>
  <c r="T2689" i="1"/>
  <c r="U2689" i="1" s="1"/>
  <c r="T7620" i="1"/>
  <c r="U7620" i="1" s="1"/>
  <c r="T7108" i="1"/>
  <c r="U7108" i="1" s="1"/>
  <c r="T6308" i="1"/>
  <c r="U6308" i="1" s="1"/>
  <c r="T5284" i="1"/>
  <c r="U5284" i="1" s="1"/>
  <c r="T965" i="1"/>
  <c r="U965" i="1" s="1"/>
  <c r="T7326" i="1"/>
  <c r="U7326" i="1" s="1"/>
  <c r="T6814" i="1"/>
  <c r="U6814" i="1" s="1"/>
  <c r="T6302" i="1"/>
  <c r="U6302" i="1" s="1"/>
  <c r="T5790" i="1"/>
  <c r="U5790" i="1" s="1"/>
  <c r="T5342" i="1"/>
  <c r="U5342" i="1" s="1"/>
  <c r="T5086" i="1"/>
  <c r="U5086" i="1" s="1"/>
  <c r="T4830" i="1"/>
  <c r="U4830" i="1" s="1"/>
  <c r="T4574" i="1"/>
  <c r="U4574" i="1" s="1"/>
  <c r="T7078" i="1"/>
  <c r="U7078" i="1" s="1"/>
  <c r="T6054" i="1"/>
  <c r="U6054" i="1" s="1"/>
  <c r="T7634" i="1"/>
  <c r="U7634" i="1" s="1"/>
  <c r="T7042" i="1"/>
  <c r="U7042" i="1" s="1"/>
  <c r="T6130" i="1"/>
  <c r="U6130" i="1" s="1"/>
  <c r="T4238" i="1"/>
  <c r="U4238" i="1" s="1"/>
  <c r="T3902" i="1"/>
  <c r="U3902" i="1" s="1"/>
  <c r="T3646" i="1"/>
  <c r="U3646" i="1" s="1"/>
  <c r="T3166" i="1"/>
  <c r="U3166" i="1" s="1"/>
  <c r="T500" i="1"/>
  <c r="U500" i="1" s="1"/>
  <c r="T2119" i="1"/>
  <c r="U2119" i="1" s="1"/>
  <c r="T7031" i="1"/>
  <c r="U7031" i="1" s="1"/>
  <c r="T4583" i="1"/>
  <c r="U4583" i="1" s="1"/>
  <c r="T2135" i="1"/>
  <c r="U2135" i="1" s="1"/>
  <c r="T8311" i="1"/>
  <c r="U8311" i="1" s="1"/>
  <c r="T7207" i="1"/>
  <c r="U7207" i="1" s="1"/>
  <c r="T4759" i="1"/>
  <c r="U4759" i="1" s="1"/>
  <c r="T2263" i="1"/>
  <c r="U2263" i="1" s="1"/>
  <c r="T2859" i="1"/>
  <c r="U2859" i="1" s="1"/>
  <c r="T7008" i="1"/>
  <c r="U7008" i="1" s="1"/>
  <c r="T6080" i="1"/>
  <c r="U6080" i="1" s="1"/>
  <c r="T4912" i="1"/>
  <c r="U4912" i="1" s="1"/>
  <c r="T3808" i="1"/>
  <c r="U3808" i="1" s="1"/>
  <c r="T6604" i="1"/>
  <c r="U6604" i="1" s="1"/>
  <c r="T760" i="1"/>
  <c r="U760" i="1" s="1"/>
  <c r="T248" i="1"/>
  <c r="U248" i="1" s="1"/>
  <c r="T511" i="1"/>
  <c r="U511" i="1" s="1"/>
  <c r="T4643" i="1"/>
  <c r="U4643" i="1" s="1"/>
  <c r="T2339" i="1"/>
  <c r="U2339" i="1" s="1"/>
  <c r="T7251" i="1"/>
  <c r="U7251" i="1" s="1"/>
  <c r="T5715" i="1"/>
  <c r="U5715" i="1" s="1"/>
  <c r="T1763" i="1"/>
  <c r="U1763" i="1" s="1"/>
  <c r="T6195" i="1"/>
  <c r="U6195" i="1" s="1"/>
  <c r="T6019" i="1"/>
  <c r="U6019" i="1" s="1"/>
  <c r="T8382" i="1"/>
  <c r="U8382" i="1" s="1"/>
  <c r="T8126" i="1"/>
  <c r="U8126" i="1" s="1"/>
  <c r="T7870" i="1"/>
  <c r="U7870" i="1" s="1"/>
  <c r="T7358" i="1"/>
  <c r="U7358" i="1" s="1"/>
  <c r="T6318" i="1"/>
  <c r="U6318" i="1" s="1"/>
  <c r="T4563" i="1"/>
  <c r="U4563" i="1" s="1"/>
  <c r="T3411" i="1"/>
  <c r="U3411" i="1" s="1"/>
  <c r="T2195" i="1"/>
  <c r="U2195" i="1" s="1"/>
  <c r="T1171" i="1"/>
  <c r="U1171" i="1" s="1"/>
  <c r="T5379" i="1"/>
  <c r="U5379" i="1" s="1"/>
  <c r="T3326" i="1"/>
  <c r="U3326" i="1" s="1"/>
  <c r="T8485" i="1"/>
  <c r="U8485" i="1" s="1"/>
  <c r="T6469" i="1"/>
  <c r="U6469" i="1" s="1"/>
  <c r="T5445" i="1"/>
  <c r="U5445" i="1" s="1"/>
  <c r="T4229" i="1"/>
  <c r="U4229" i="1" s="1"/>
  <c r="T3141" i="1"/>
  <c r="U3141" i="1" s="1"/>
  <c r="T2117" i="1"/>
  <c r="U2117" i="1" s="1"/>
  <c r="T8024" i="1"/>
  <c r="U8024" i="1" s="1"/>
  <c r="T6280" i="1"/>
  <c r="U6280" i="1" s="1"/>
  <c r="T5256" i="1"/>
  <c r="U5256" i="1" s="1"/>
  <c r="T4159" i="1"/>
  <c r="U4159" i="1" s="1"/>
  <c r="T2762" i="1"/>
  <c r="U2762" i="1" s="1"/>
  <c r="T8068" i="1"/>
  <c r="U8068" i="1" s="1"/>
  <c r="T6132" i="1"/>
  <c r="U6132" i="1" s="1"/>
  <c r="T3592" i="1"/>
  <c r="U3592" i="1" s="1"/>
  <c r="T744" i="1"/>
  <c r="U744" i="1" s="1"/>
  <c r="T727" i="1"/>
  <c r="U727" i="1" s="1"/>
  <c r="T119" i="1"/>
  <c r="U119" i="1" s="1"/>
  <c r="T866" i="1"/>
  <c r="U866" i="1" s="1"/>
  <c r="T5428" i="1"/>
  <c r="U5428" i="1" s="1"/>
  <c r="T4852" i="1"/>
  <c r="U4852" i="1" s="1"/>
  <c r="T3188" i="1"/>
  <c r="U3188" i="1" s="1"/>
  <c r="T6736" i="1"/>
  <c r="U6736" i="1" s="1"/>
  <c r="T5712" i="1"/>
  <c r="U5712" i="1" s="1"/>
  <c r="T4544" i="1"/>
  <c r="U4544" i="1" s="1"/>
  <c r="T3488" i="1"/>
  <c r="U3488" i="1" s="1"/>
  <c r="T5452" i="1"/>
  <c r="U5452" i="1" s="1"/>
  <c r="T4300" i="1"/>
  <c r="U4300" i="1" s="1"/>
  <c r="T8244" i="1"/>
  <c r="U8244" i="1" s="1"/>
  <c r="T7933" i="1"/>
  <c r="U7933" i="1" s="1"/>
  <c r="T458" i="1"/>
  <c r="U458" i="1" s="1"/>
  <c r="T6997" i="1"/>
  <c r="U6997" i="1" s="1"/>
  <c r="T5973" i="1"/>
  <c r="U5973" i="1" s="1"/>
  <c r="T4949" i="1"/>
  <c r="U4949" i="1" s="1"/>
  <c r="T3925" i="1"/>
  <c r="U3925" i="1" s="1"/>
  <c r="T2901" i="1"/>
  <c r="U2901" i="1" s="1"/>
  <c r="T855" i="1"/>
  <c r="U855" i="1" s="1"/>
  <c r="T7951" i="1"/>
  <c r="U7951" i="1" s="1"/>
  <c r="T6927" i="1"/>
  <c r="U6927" i="1" s="1"/>
  <c r="T5903" i="1"/>
  <c r="U5903" i="1" s="1"/>
  <c r="T6575" i="1"/>
  <c r="U6575" i="1" s="1"/>
  <c r="T5551" i="1"/>
  <c r="U5551" i="1" s="1"/>
  <c r="T4527" i="1"/>
  <c r="U4527" i="1" s="1"/>
  <c r="T3503" i="1"/>
  <c r="U3503" i="1" s="1"/>
  <c r="T8480" i="1"/>
  <c r="U8480" i="1" s="1"/>
  <c r="T5919" i="1"/>
  <c r="U5919" i="1" s="1"/>
  <c r="T4943" i="1"/>
  <c r="U4943" i="1" s="1"/>
  <c r="T3919" i="1"/>
  <c r="U3919" i="1" s="1"/>
  <c r="T2895" i="1"/>
  <c r="U2895" i="1" s="1"/>
  <c r="T1871" i="1"/>
  <c r="U1871" i="1" s="1"/>
  <c r="T8324" i="1"/>
  <c r="U8324" i="1" s="1"/>
  <c r="T2479" i="1"/>
  <c r="U2479" i="1" s="1"/>
  <c r="T1455" i="1"/>
  <c r="U1455" i="1" s="1"/>
  <c r="T197" i="1"/>
  <c r="U197" i="1" s="1"/>
  <c r="T7147" i="1"/>
  <c r="U7147" i="1" s="1"/>
  <c r="T6123" i="1"/>
  <c r="U6123" i="1" s="1"/>
  <c r="T5099" i="1"/>
  <c r="U5099" i="1" s="1"/>
  <c r="T4075" i="1"/>
  <c r="U4075" i="1" s="1"/>
  <c r="T3051" i="1"/>
  <c r="U3051" i="1" s="1"/>
  <c r="T1835" i="1"/>
  <c r="U1835" i="1" s="1"/>
  <c r="T8406" i="1"/>
  <c r="U8406" i="1" s="1"/>
  <c r="T8150" i="1"/>
  <c r="U8150" i="1" s="1"/>
  <c r="T7894" i="1"/>
  <c r="U7894" i="1" s="1"/>
  <c r="T740" i="1"/>
  <c r="U740" i="1" s="1"/>
  <c r="T4767" i="1"/>
  <c r="U4767" i="1" s="1"/>
  <c r="T3743" i="1"/>
  <c r="U3743" i="1" s="1"/>
  <c r="T2399" i="1"/>
  <c r="U2399" i="1" s="1"/>
  <c r="T1247" i="1"/>
  <c r="U1247" i="1" s="1"/>
  <c r="T7833" i="1"/>
  <c r="U7833" i="1" s="1"/>
  <c r="T6760" i="1"/>
  <c r="U6760" i="1" s="1"/>
  <c r="T5736" i="1"/>
  <c r="U5736" i="1" s="1"/>
  <c r="T4648" i="1"/>
  <c r="U4648" i="1" s="1"/>
  <c r="T3624" i="1"/>
  <c r="U3624" i="1" s="1"/>
  <c r="T807" i="1"/>
  <c r="U807" i="1" s="1"/>
  <c r="T68" i="1"/>
  <c r="U68" i="1" s="1"/>
  <c r="T7165" i="1"/>
  <c r="U7165" i="1" s="1"/>
  <c r="T6653" i="1"/>
  <c r="U6653" i="1" s="1"/>
  <c r="T6141" i="1"/>
  <c r="U6141" i="1" s="1"/>
  <c r="T5629" i="1"/>
  <c r="U5629" i="1" s="1"/>
  <c r="T5117" i="1"/>
  <c r="U5117" i="1" s="1"/>
  <c r="T4605" i="1"/>
  <c r="U4605" i="1" s="1"/>
  <c r="T4093" i="1"/>
  <c r="U4093" i="1" s="1"/>
  <c r="T3581" i="1"/>
  <c r="U3581" i="1" s="1"/>
  <c r="T3069" i="1"/>
  <c r="U3069" i="1" s="1"/>
  <c r="T2557" i="1"/>
  <c r="U2557" i="1" s="1"/>
  <c r="T4278" i="1"/>
  <c r="U4278" i="1" s="1"/>
  <c r="T3910" i="1"/>
  <c r="U3910" i="1" s="1"/>
  <c r="T3654" i="1"/>
  <c r="U3654" i="1" s="1"/>
  <c r="T2086" i="1"/>
  <c r="U2086" i="1" s="1"/>
  <c r="T1830" i="1"/>
  <c r="U1830" i="1" s="1"/>
  <c r="T1558" i="1"/>
  <c r="U1558" i="1" s="1"/>
  <c r="T1238" i="1"/>
  <c r="U1238" i="1" s="1"/>
  <c r="T5120" i="1"/>
  <c r="U5120" i="1" s="1"/>
  <c r="T4470" i="1"/>
  <c r="U4470" i="1" s="1"/>
  <c r="T2678" i="1"/>
  <c r="U2678" i="1" s="1"/>
  <c r="T2626" i="1"/>
  <c r="U2626" i="1" s="1"/>
  <c r="T3676" i="1"/>
  <c r="U3676" i="1" s="1"/>
  <c r="T3476" i="1"/>
  <c r="U3476" i="1" s="1"/>
  <c r="T7318" i="1"/>
  <c r="U7318" i="1" s="1"/>
  <c r="T6854" i="1"/>
  <c r="U6854" i="1" s="1"/>
  <c r="T2994" i="1"/>
  <c r="U2994" i="1" s="1"/>
  <c r="T828" i="1"/>
  <c r="U828" i="1" s="1"/>
  <c r="T2334" i="1"/>
  <c r="U2334" i="1" s="1"/>
  <c r="T2870" i="1"/>
  <c r="U2870" i="1" s="1"/>
  <c r="T3360" i="1"/>
  <c r="U3360" i="1" s="1"/>
  <c r="T2062" i="1"/>
  <c r="U2062" i="1" s="1"/>
  <c r="T1790" i="1"/>
  <c r="U1790" i="1" s="1"/>
  <c r="T1534" i="1"/>
  <c r="U1534" i="1" s="1"/>
  <c r="T4152" i="1"/>
  <c r="U4152" i="1" s="1"/>
  <c r="T578" i="1"/>
  <c r="U578" i="1" s="1"/>
  <c r="T5427" i="1"/>
  <c r="U5427" i="1" s="1"/>
  <c r="T4339" i="1"/>
  <c r="U4339" i="1" s="1"/>
  <c r="T7615" i="1"/>
  <c r="U7615" i="1" s="1"/>
  <c r="T5695" i="1"/>
  <c r="U5695" i="1" s="1"/>
  <c r="T3571" i="1"/>
  <c r="U3571" i="1" s="1"/>
  <c r="T2355" i="1"/>
  <c r="U2355" i="1" s="1"/>
  <c r="T8179" i="1"/>
  <c r="U8179" i="1" s="1"/>
  <c r="T5795" i="1"/>
  <c r="U5795" i="1" s="1"/>
  <c r="T7298" i="1"/>
  <c r="U7298" i="1" s="1"/>
  <c r="T6770" i="1"/>
  <c r="U6770" i="1" s="1"/>
  <c r="T6226" i="1"/>
  <c r="U6226" i="1" s="1"/>
  <c r="T5746" i="1"/>
  <c r="U5746" i="1" s="1"/>
  <c r="T5330" i="1"/>
  <c r="U5330" i="1" s="1"/>
  <c r="T5074" i="1"/>
  <c r="U5074" i="1" s="1"/>
  <c r="T4818" i="1"/>
  <c r="U4818" i="1" s="1"/>
  <c r="T7423" i="1"/>
  <c r="U7423" i="1" s="1"/>
  <c r="T5247" i="1"/>
  <c r="U5247" i="1" s="1"/>
  <c r="T5283" i="1"/>
  <c r="U5283" i="1" s="1"/>
  <c r="T4227" i="1"/>
  <c r="U4227" i="1" s="1"/>
  <c r="T3203" i="1"/>
  <c r="U3203" i="1" s="1"/>
  <c r="T2051" i="1"/>
  <c r="U2051" i="1" s="1"/>
  <c r="T4546" i="1"/>
  <c r="U4546" i="1" s="1"/>
  <c r="T4290" i="1"/>
  <c r="U4290" i="1" s="1"/>
  <c r="T4034" i="1"/>
  <c r="U4034" i="1" s="1"/>
  <c r="T3778" i="1"/>
  <c r="U3778" i="1" s="1"/>
  <c r="T3522" i="1"/>
  <c r="U3522" i="1" s="1"/>
  <c r="T3135" i="1"/>
  <c r="U3135" i="1" s="1"/>
  <c r="T1727" i="1"/>
  <c r="U1727" i="1" s="1"/>
  <c r="T1411" i="1"/>
  <c r="U1411" i="1" s="1"/>
  <c r="T6563" i="1"/>
  <c r="U6563" i="1" s="1"/>
  <c r="T6099" i="1"/>
  <c r="U6099" i="1" s="1"/>
  <c r="T7094" i="1"/>
  <c r="U7094" i="1" s="1"/>
  <c r="T6006" i="1"/>
  <c r="U6006" i="1" s="1"/>
  <c r="T6849" i="1"/>
  <c r="U6849" i="1" s="1"/>
  <c r="T5825" i="1"/>
  <c r="U5825" i="1" s="1"/>
  <c r="T4609" i="1"/>
  <c r="U4609" i="1" s="1"/>
  <c r="T209" i="1"/>
  <c r="U209" i="1" s="1"/>
  <c r="T3266" i="1"/>
  <c r="U3266" i="1" s="1"/>
  <c r="T1106" i="1"/>
  <c r="U1106" i="1" s="1"/>
  <c r="T2177" i="1"/>
  <c r="U2177" i="1" s="1"/>
  <c r="T7364" i="1"/>
  <c r="U7364" i="1" s="1"/>
  <c r="T6820" i="1"/>
  <c r="U6820" i="1" s="1"/>
  <c r="T5796" i="1"/>
  <c r="U5796" i="1" s="1"/>
  <c r="T3172" i="1"/>
  <c r="U3172" i="1" s="1"/>
  <c r="T7582" i="1"/>
  <c r="U7582" i="1" s="1"/>
  <c r="T7070" i="1"/>
  <c r="U7070" i="1" s="1"/>
  <c r="T6558" i="1"/>
  <c r="U6558" i="1" s="1"/>
  <c r="T6046" i="1"/>
  <c r="U6046" i="1" s="1"/>
  <c r="T5534" i="1"/>
  <c r="U5534" i="1" s="1"/>
  <c r="T5214" i="1"/>
  <c r="U5214" i="1" s="1"/>
  <c r="T4958" i="1"/>
  <c r="U4958" i="1" s="1"/>
  <c r="T4702" i="1"/>
  <c r="U4702" i="1" s="1"/>
  <c r="T7622" i="1"/>
  <c r="U7622" i="1" s="1"/>
  <c r="T6566" i="1"/>
  <c r="U6566" i="1" s="1"/>
  <c r="T5542" i="1"/>
  <c r="U5542" i="1" s="1"/>
  <c r="T7378" i="1"/>
  <c r="U7378" i="1" s="1"/>
  <c r="T6642" i="1"/>
  <c r="U6642" i="1" s="1"/>
  <c r="T5618" i="1"/>
  <c r="U5618" i="1" s="1"/>
  <c r="T4030" i="1"/>
  <c r="U4030" i="1" s="1"/>
  <c r="T3774" i="1"/>
  <c r="U3774" i="1" s="1"/>
  <c r="T3438" i="1"/>
  <c r="U3438" i="1" s="1"/>
  <c r="T1102" i="1"/>
  <c r="U1102" i="1" s="1"/>
  <c r="T244" i="1"/>
  <c r="U244" i="1" s="1"/>
  <c r="T5159" i="1"/>
  <c r="U5159" i="1" s="1"/>
  <c r="T61" i="1"/>
  <c r="U61" i="1" s="1"/>
  <c r="T5799" i="1"/>
  <c r="U5799" i="1" s="1"/>
  <c r="T3351" i="1"/>
  <c r="U3351" i="1" s="1"/>
  <c r="T8051" i="1"/>
  <c r="U8051" i="1" s="1"/>
  <c r="T789" i="1"/>
  <c r="U789" i="1" s="1"/>
  <c r="T6007" i="1"/>
  <c r="U6007" i="1" s="1"/>
  <c r="T3495" i="1"/>
  <c r="U3495" i="1" s="1"/>
  <c r="T8296" i="1"/>
  <c r="U8296" i="1" s="1"/>
  <c r="T8397" i="1"/>
  <c r="U8397" i="1" s="1"/>
  <c r="T6624" i="1"/>
  <c r="U6624" i="1" s="1"/>
  <c r="T5600" i="1"/>
  <c r="U5600" i="1" s="1"/>
  <c r="T4320" i="1"/>
  <c r="U4320" i="1" s="1"/>
  <c r="T3376" i="1"/>
  <c r="U3376" i="1" s="1"/>
  <c r="T8100" i="1"/>
  <c r="U8100" i="1" s="1"/>
  <c r="T504" i="1"/>
  <c r="U504" i="1" s="1"/>
  <c r="T767" i="1"/>
  <c r="U767" i="1" s="1"/>
  <c r="T7075" i="1"/>
  <c r="U7075" i="1" s="1"/>
  <c r="T3043" i="1"/>
  <c r="U3043" i="1" s="1"/>
  <c r="T1443" i="1"/>
  <c r="U1443" i="1" s="1"/>
  <c r="T341" i="1"/>
  <c r="U341" i="1" s="1"/>
  <c r="T4963" i="1"/>
  <c r="U4963" i="1" s="1"/>
  <c r="T101" i="1"/>
  <c r="U101" i="1" s="1"/>
  <c r="T7507" i="1"/>
  <c r="U7507" i="1" s="1"/>
  <c r="T77" i="1"/>
  <c r="U77" i="1" s="1"/>
  <c r="T8254" i="1"/>
  <c r="U8254" i="1" s="1"/>
  <c r="T7998" i="1"/>
  <c r="U7998" i="1" s="1"/>
  <c r="T7742" i="1"/>
  <c r="U7742" i="1" s="1"/>
  <c r="T6830" i="1"/>
  <c r="U6830" i="1" s="1"/>
  <c r="T5806" i="1"/>
  <c r="U5806" i="1" s="1"/>
  <c r="T5075" i="1"/>
  <c r="U5075" i="1" s="1"/>
  <c r="T4051" i="1"/>
  <c r="U4051" i="1" s="1"/>
  <c r="T2771" i="1"/>
  <c r="U2771" i="1" s="1"/>
  <c r="T1683" i="1"/>
  <c r="U1683" i="1" s="1"/>
  <c r="T6595" i="1"/>
  <c r="U6595" i="1" s="1"/>
  <c r="T4302" i="1"/>
  <c r="U4302" i="1" s="1"/>
  <c r="T2878" i="1"/>
  <c r="U2878" i="1" s="1"/>
  <c r="T7317" i="1"/>
  <c r="U7317" i="1" s="1"/>
  <c r="T5957" i="1"/>
  <c r="U5957" i="1" s="1"/>
  <c r="T4741" i="1"/>
  <c r="U4741" i="1" s="1"/>
  <c r="T3717" i="1"/>
  <c r="U3717" i="1" s="1"/>
  <c r="T2629" i="1"/>
  <c r="U2629" i="1" s="1"/>
  <c r="T1605" i="1"/>
  <c r="U1605" i="1" s="1"/>
  <c r="T6792" i="1"/>
  <c r="U6792" i="1" s="1"/>
  <c r="T5768" i="1"/>
  <c r="U5768" i="1" s="1"/>
  <c r="T4728" i="1"/>
  <c r="U4728" i="1" s="1"/>
  <c r="T557" i="1"/>
  <c r="U557" i="1" s="1"/>
  <c r="T1274" i="1"/>
  <c r="U1274" i="1" s="1"/>
  <c r="T6644" i="1"/>
  <c r="U6644" i="1" s="1"/>
  <c r="T4104" i="1"/>
  <c r="U4104" i="1" s="1"/>
  <c r="T3320" i="1"/>
  <c r="U3320" i="1" s="1"/>
  <c r="T232" i="1"/>
  <c r="U232" i="1" s="1"/>
  <c r="T471" i="1"/>
  <c r="U471" i="1" s="1"/>
  <c r="T994" i="1"/>
  <c r="U994" i="1" s="1"/>
  <c r="T5940" i="1"/>
  <c r="U5940" i="1" s="1"/>
  <c r="T5108" i="1"/>
  <c r="U5108" i="1" s="1"/>
  <c r="T4596" i="1"/>
  <c r="U4596" i="1" s="1"/>
  <c r="T462" i="1"/>
  <c r="U462" i="1" s="1"/>
  <c r="T6304" i="1"/>
  <c r="U6304" i="1" s="1"/>
  <c r="T5104" i="1"/>
  <c r="U5104" i="1" s="1"/>
  <c r="T4080" i="1"/>
  <c r="U4080" i="1" s="1"/>
  <c r="T5964" i="1"/>
  <c r="U5964" i="1" s="1"/>
  <c r="T4812" i="1"/>
  <c r="U4812" i="1" s="1"/>
  <c r="T3788" i="1"/>
  <c r="U3788" i="1" s="1"/>
  <c r="T8160" i="1"/>
  <c r="U8160" i="1" s="1"/>
  <c r="T714" i="1"/>
  <c r="U714" i="1" s="1"/>
  <c r="T202" i="1"/>
  <c r="U202" i="1" s="1"/>
  <c r="T6485" i="1"/>
  <c r="U6485" i="1" s="1"/>
  <c r="T5461" i="1"/>
  <c r="U5461" i="1" s="1"/>
  <c r="T4437" i="1"/>
  <c r="U4437" i="1" s="1"/>
  <c r="T3413" i="1"/>
  <c r="U3413" i="1" s="1"/>
  <c r="T2389" i="1"/>
  <c r="U2389" i="1" s="1"/>
  <c r="T940" i="1"/>
  <c r="U940" i="1" s="1"/>
  <c r="T7439" i="1"/>
  <c r="U7439" i="1" s="1"/>
  <c r="T6415" i="1"/>
  <c r="U6415" i="1" s="1"/>
  <c r="T69" i="1"/>
  <c r="U69" i="1" s="1"/>
  <c r="T6063" i="1"/>
  <c r="U6063" i="1" s="1"/>
  <c r="T5039" i="1"/>
  <c r="U5039" i="1" s="1"/>
  <c r="T4015" i="1"/>
  <c r="U4015" i="1" s="1"/>
  <c r="T2991" i="1"/>
  <c r="U2991" i="1" s="1"/>
  <c r="T6431" i="1"/>
  <c r="U6431" i="1" s="1"/>
  <c r="T5407" i="1"/>
  <c r="U5407" i="1" s="1"/>
  <c r="T4431" i="1"/>
  <c r="U4431" i="1" s="1"/>
  <c r="T3407" i="1"/>
  <c r="U3407" i="1" s="1"/>
  <c r="T2383" i="1"/>
  <c r="U2383" i="1" s="1"/>
  <c r="T1359" i="1"/>
  <c r="U1359" i="1" s="1"/>
  <c r="T845" i="1"/>
  <c r="U845" i="1" s="1"/>
  <c r="T1967" i="1"/>
  <c r="U1967" i="1" s="1"/>
  <c r="T405" i="1"/>
  <c r="U405" i="1" s="1"/>
  <c r="T7659" i="1"/>
  <c r="U7659" i="1" s="1"/>
  <c r="T6635" i="1"/>
  <c r="U6635" i="1" s="1"/>
  <c r="T5611" i="1"/>
  <c r="U5611" i="1" s="1"/>
  <c r="T4587" i="1"/>
  <c r="U4587" i="1" s="1"/>
  <c r="T3563" i="1"/>
  <c r="U3563" i="1" s="1"/>
  <c r="T2347" i="1"/>
  <c r="U2347" i="1" s="1"/>
  <c r="T1323" i="1"/>
  <c r="U1323" i="1" s="1"/>
  <c r="T8278" i="1"/>
  <c r="U8278" i="1" s="1"/>
  <c r="T8022" i="1"/>
  <c r="U8022" i="1" s="1"/>
  <c r="T7766" i="1"/>
  <c r="U7766" i="1" s="1"/>
  <c r="T5279" i="1"/>
  <c r="U5279" i="1" s="1"/>
  <c r="T4255" i="1"/>
  <c r="U4255" i="1" s="1"/>
  <c r="T2911" i="1"/>
  <c r="U2911" i="1" s="1"/>
  <c r="T1887" i="1"/>
  <c r="U1887" i="1" s="1"/>
  <c r="T8345" i="1"/>
  <c r="U8345" i="1" s="1"/>
  <c r="T7417" i="1"/>
  <c r="U7417" i="1" s="1"/>
  <c r="T6248" i="1"/>
  <c r="U6248" i="1" s="1"/>
  <c r="T5160" i="1"/>
  <c r="U5160" i="1" s="1"/>
  <c r="T4136" i="1"/>
  <c r="U4136" i="1" s="1"/>
  <c r="T3112" i="1"/>
  <c r="U3112" i="1" s="1"/>
  <c r="T324" i="1"/>
  <c r="U324" i="1" s="1"/>
  <c r="T7693" i="1"/>
  <c r="U7693" i="1" s="1"/>
  <c r="T6909" i="1"/>
  <c r="U6909" i="1" s="1"/>
  <c r="T6397" i="1"/>
  <c r="U6397" i="1" s="1"/>
  <c r="T5885" i="1"/>
  <c r="U5885" i="1" s="1"/>
  <c r="T5373" i="1"/>
  <c r="U5373" i="1" s="1"/>
  <c r="T4861" i="1"/>
  <c r="U4861" i="1" s="1"/>
  <c r="T4349" i="1"/>
  <c r="U4349" i="1" s="1"/>
  <c r="T3837" i="1"/>
  <c r="U3837" i="1" s="1"/>
  <c r="T3325" i="1"/>
  <c r="U3325" i="1" s="1"/>
  <c r="T2813" i="1"/>
  <c r="U2813" i="1" s="1"/>
  <c r="T2173" i="1"/>
  <c r="U2173" i="1" s="1"/>
  <c r="T1661" i="1"/>
  <c r="U1661" i="1" s="1"/>
  <c r="T1009" i="1"/>
  <c r="U1009" i="1" s="1"/>
  <c r="T6672" i="1"/>
  <c r="U6672" i="1" s="1"/>
  <c r="T159" i="1"/>
  <c r="U159" i="1" s="1"/>
  <c r="T5388" i="1"/>
  <c r="U5388" i="1" s="1"/>
  <c r="T8304" i="1"/>
  <c r="U8304" i="1" s="1"/>
  <c r="T8208" i="1"/>
  <c r="U8208" i="1" s="1"/>
  <c r="T7903" i="1"/>
  <c r="U7903" i="1" s="1"/>
  <c r="T6879" i="1"/>
  <c r="U6879" i="1" s="1"/>
  <c r="T5904" i="1"/>
  <c r="U5904" i="1" s="1"/>
  <c r="T4880" i="1"/>
  <c r="U4880" i="1" s="1"/>
  <c r="T3856" i="1"/>
  <c r="U3856" i="1" s="1"/>
  <c r="T8272" i="1"/>
  <c r="U8272" i="1" s="1"/>
  <c r="T5884" i="1"/>
  <c r="U5884" i="1" s="1"/>
  <c r="T4796" i="1"/>
  <c r="U4796" i="1" s="1"/>
  <c r="T3772" i="1"/>
  <c r="U3772" i="1" s="1"/>
  <c r="T7712" i="1"/>
  <c r="U7712" i="1" s="1"/>
  <c r="T7200" i="1"/>
  <c r="U7200" i="1" s="1"/>
  <c r="T1109" i="1"/>
  <c r="U1109" i="1" s="1"/>
  <c r="T463" i="1"/>
  <c r="U463" i="1" s="1"/>
  <c r="T1066" i="1"/>
  <c r="U1066" i="1" s="1"/>
  <c r="T810" i="1"/>
  <c r="U810" i="1" s="1"/>
  <c r="T8173" i="1"/>
  <c r="U8173" i="1" s="1"/>
  <c r="T7181" i="1"/>
  <c r="U7181" i="1" s="1"/>
  <c r="T8453" i="1"/>
  <c r="U8453" i="1" s="1"/>
  <c r="T6773" i="1"/>
  <c r="U6773" i="1" s="1"/>
  <c r="T5837" i="1"/>
  <c r="U5837" i="1" s="1"/>
  <c r="T4813" i="1"/>
  <c r="U4813" i="1" s="1"/>
  <c r="T3789" i="1"/>
  <c r="U3789" i="1" s="1"/>
  <c r="T2765" i="1"/>
  <c r="U2765" i="1" s="1"/>
  <c r="T1741" i="1"/>
  <c r="U1741" i="1" s="1"/>
  <c r="T6069" i="1"/>
  <c r="U6069" i="1" s="1"/>
  <c r="T5045" i="1"/>
  <c r="U5045" i="1" s="1"/>
  <c r="T4021" i="1"/>
  <c r="U4021" i="1" s="1"/>
  <c r="T1101" i="1"/>
  <c r="U1101" i="1" s="1"/>
  <c r="T831" i="1"/>
  <c r="U831" i="1" s="1"/>
  <c r="T2421" i="1"/>
  <c r="U2421" i="1" s="1"/>
  <c r="T8112" i="1"/>
  <c r="U8112" i="1" s="1"/>
  <c r="T7600" i="1"/>
  <c r="U7600" i="1" s="1"/>
  <c r="T666" i="1"/>
  <c r="U666" i="1" s="1"/>
  <c r="T154" i="1"/>
  <c r="U154" i="1" s="1"/>
  <c r="T1205" i="1"/>
  <c r="U1205" i="1" s="1"/>
  <c r="T7069" i="1"/>
  <c r="U7069" i="1" s="1"/>
  <c r="T856" i="1"/>
  <c r="U856" i="1" s="1"/>
  <c r="T6355" i="1"/>
  <c r="U6355" i="1" s="1"/>
  <c r="T7913" i="1"/>
  <c r="U7913" i="1" s="1"/>
  <c r="T553" i="1"/>
  <c r="U553" i="1" s="1"/>
  <c r="T7219" i="1"/>
  <c r="U7219" i="1" s="1"/>
  <c r="T6579" i="1"/>
  <c r="U6579" i="1" s="1"/>
  <c r="T537" i="1"/>
  <c r="U537" i="1" s="1"/>
  <c r="T8157" i="1"/>
  <c r="U8157" i="1" s="1"/>
  <c r="T6365" i="1"/>
  <c r="U6365" i="1" s="1"/>
  <c r="T4957" i="1"/>
  <c r="U4957" i="1" s="1"/>
  <c r="T3037" i="1"/>
  <c r="U3037" i="1" s="1"/>
  <c r="T1117" i="1"/>
  <c r="U1117" i="1" s="1"/>
  <c r="T2024" i="1"/>
  <c r="U2024" i="1" s="1"/>
  <c r="T1459" i="1"/>
  <c r="U1459" i="1" s="1"/>
  <c r="T1089" i="1"/>
  <c r="U1089" i="1" s="1"/>
  <c r="T450" i="1"/>
  <c r="U450" i="1" s="1"/>
  <c r="T712" i="1"/>
  <c r="U712" i="1" s="1"/>
  <c r="T837" i="1"/>
  <c r="U837" i="1" s="1"/>
  <c r="T2186" i="1"/>
  <c r="U2186" i="1" s="1"/>
  <c r="T1930" i="1"/>
  <c r="U1930" i="1" s="1"/>
  <c r="T1658" i="1"/>
  <c r="U1658" i="1" s="1"/>
  <c r="T1402" i="1"/>
  <c r="U1402" i="1" s="1"/>
  <c r="T7889" i="1"/>
  <c r="U7889" i="1" s="1"/>
  <c r="T6161" i="1"/>
  <c r="U6161" i="1" s="1"/>
  <c r="T5137" i="1"/>
  <c r="U5137" i="1" s="1"/>
  <c r="T3217" i="1"/>
  <c r="U3217" i="1" s="1"/>
  <c r="T7404" i="1"/>
  <c r="U7404" i="1" s="1"/>
  <c r="T459" i="1"/>
  <c r="U459" i="1" s="1"/>
  <c r="T182" i="1"/>
  <c r="U182" i="1" s="1"/>
  <c r="T2321" i="1"/>
  <c r="U2321" i="1" s="1"/>
  <c r="T1553" i="1"/>
  <c r="U1553" i="1" s="1"/>
  <c r="T1075" i="1"/>
  <c r="U1075" i="1" s="1"/>
  <c r="T990" i="1"/>
  <c r="U990" i="1" s="1"/>
  <c r="T686" i="1"/>
  <c r="U686" i="1" s="1"/>
  <c r="T4631" i="1"/>
  <c r="U4631" i="1" s="1"/>
  <c r="T4247" i="1"/>
  <c r="U4247" i="1" s="1"/>
  <c r="T7175" i="1"/>
  <c r="U7175" i="1" s="1"/>
  <c r="T8300" i="1"/>
  <c r="U8300" i="1" s="1"/>
  <c r="T5787" i="1"/>
  <c r="U5787" i="1" s="1"/>
  <c r="T3035" i="1"/>
  <c r="U3035" i="1" s="1"/>
  <c r="T8306" i="1"/>
  <c r="U8306" i="1" s="1"/>
  <c r="T7714" i="1"/>
  <c r="U7714" i="1" s="1"/>
  <c r="T2978" i="1"/>
  <c r="U2978" i="1" s="1"/>
  <c r="T540" i="1"/>
  <c r="U540" i="1" s="1"/>
  <c r="T28" i="1"/>
  <c r="U28" i="1" s="1"/>
  <c r="T7465" i="1"/>
  <c r="U7465" i="1" s="1"/>
  <c r="T7001" i="1"/>
  <c r="U7001" i="1" s="1"/>
  <c r="T6745" i="1"/>
  <c r="U6745" i="1" s="1"/>
  <c r="T6489" i="1"/>
  <c r="U6489" i="1" s="1"/>
  <c r="T6233" i="1"/>
  <c r="U6233" i="1" s="1"/>
  <c r="T5977" i="1"/>
  <c r="U5977" i="1" s="1"/>
  <c r="T5721" i="1"/>
  <c r="U5721" i="1" s="1"/>
  <c r="T5465" i="1"/>
  <c r="U5465" i="1" s="1"/>
  <c r="T5209" i="1"/>
  <c r="U5209" i="1" s="1"/>
  <c r="T4953" i="1"/>
  <c r="U4953" i="1" s="1"/>
  <c r="T4697" i="1"/>
  <c r="U4697" i="1" s="1"/>
  <c r="T4441" i="1"/>
  <c r="U4441" i="1" s="1"/>
  <c r="T4185" i="1"/>
  <c r="U4185" i="1" s="1"/>
  <c r="T3929" i="1"/>
  <c r="U3929" i="1" s="1"/>
  <c r="T3673" i="1"/>
  <c r="U3673" i="1" s="1"/>
  <c r="T3417" i="1"/>
  <c r="U3417" i="1" s="1"/>
  <c r="T3161" i="1"/>
  <c r="U3161" i="1" s="1"/>
  <c r="T2905" i="1"/>
  <c r="U2905" i="1" s="1"/>
  <c r="T2649" i="1"/>
  <c r="U2649" i="1" s="1"/>
  <c r="T2393" i="1"/>
  <c r="U2393" i="1" s="1"/>
  <c r="T2137" i="1"/>
  <c r="U2137" i="1" s="1"/>
  <c r="T1881" i="1"/>
  <c r="U1881" i="1" s="1"/>
  <c r="T1625" i="1"/>
  <c r="U1625" i="1" s="1"/>
  <c r="T1369" i="1"/>
  <c r="U1369" i="1" s="1"/>
  <c r="T6550" i="1"/>
  <c r="U6550" i="1" s="1"/>
  <c r="T6038" i="1"/>
  <c r="U6038" i="1" s="1"/>
  <c r="T5526" i="1"/>
  <c r="U5526" i="1" s="1"/>
  <c r="T5222" i="1"/>
  <c r="U5222" i="1" s="1"/>
  <c r="T4966" i="1"/>
  <c r="U4966" i="1" s="1"/>
  <c r="T4710" i="1"/>
  <c r="U4710" i="1" s="1"/>
  <c r="T4390" i="1"/>
  <c r="U4390" i="1" s="1"/>
  <c r="T3958" i="1"/>
  <c r="U3958" i="1" s="1"/>
  <c r="T3702" i="1"/>
  <c r="U3702" i="1" s="1"/>
  <c r="T3302" i="1"/>
  <c r="U3302" i="1" s="1"/>
  <c r="T2134" i="1"/>
  <c r="U2134" i="1" s="1"/>
  <c r="T1878" i="1"/>
  <c r="U1878" i="1" s="1"/>
  <c r="T1606" i="1"/>
  <c r="U1606" i="1" s="1"/>
  <c r="T1334" i="1"/>
  <c r="U1334" i="1" s="1"/>
  <c r="T593" i="1"/>
  <c r="U593" i="1" s="1"/>
  <c r="T3712" i="1"/>
  <c r="U3712" i="1" s="1"/>
  <c r="T2934" i="1"/>
  <c r="U2934" i="1" s="1"/>
  <c r="T2818" i="1"/>
  <c r="U2818" i="1" s="1"/>
  <c r="T3868" i="1"/>
  <c r="U3868" i="1" s="1"/>
  <c r="T1818" i="1"/>
  <c r="U1818" i="1" s="1"/>
  <c r="T7414" i="1"/>
  <c r="U7414" i="1" s="1"/>
  <c r="T6934" i="1"/>
  <c r="U6934" i="1" s="1"/>
  <c r="T4438" i="1"/>
  <c r="U4438" i="1" s="1"/>
  <c r="T924" i="1"/>
  <c r="U924" i="1" s="1"/>
  <c r="T2382" i="1"/>
  <c r="U2382" i="1" s="1"/>
  <c r="T3126" i="1"/>
  <c r="U3126" i="1" s="1"/>
  <c r="T561" i="1"/>
  <c r="U561" i="1" s="1"/>
  <c r="T2110" i="1"/>
  <c r="U2110" i="1" s="1"/>
  <c r="T1854" i="1"/>
  <c r="U1854" i="1" s="1"/>
  <c r="T1582" i="1"/>
  <c r="U1582" i="1" s="1"/>
  <c r="T4344" i="1"/>
  <c r="U4344" i="1" s="1"/>
  <c r="T674" i="1"/>
  <c r="U674" i="1" s="1"/>
  <c r="T6739" i="1"/>
  <c r="U6739" i="1" s="1"/>
  <c r="T4531" i="1"/>
  <c r="U4531" i="1" s="1"/>
  <c r="T7935" i="1"/>
  <c r="U7935" i="1" s="1"/>
  <c r="T6015" i="1"/>
  <c r="U6015" i="1" s="1"/>
  <c r="T3827" i="1"/>
  <c r="U3827" i="1" s="1"/>
  <c r="T2547" i="1"/>
  <c r="U2547" i="1" s="1"/>
  <c r="T8435" i="1"/>
  <c r="U8435" i="1" s="1"/>
  <c r="T6227" i="1"/>
  <c r="U6227" i="1" s="1"/>
  <c r="T7394" i="1"/>
  <c r="U7394" i="1" s="1"/>
  <c r="T6914" i="1"/>
  <c r="U6914" i="1" s="1"/>
  <c r="T6338" i="1"/>
  <c r="U6338" i="1" s="1"/>
  <c r="T5378" i="1"/>
  <c r="U5378" i="1" s="1"/>
  <c r="T5122" i="1"/>
  <c r="U5122" i="1" s="1"/>
  <c r="T4866" i="1"/>
  <c r="U4866" i="1" s="1"/>
  <c r="T7807" i="1"/>
  <c r="U7807" i="1" s="1"/>
  <c r="T5631" i="1"/>
  <c r="U5631" i="1" s="1"/>
  <c r="T5891" i="1"/>
  <c r="U5891" i="1" s="1"/>
  <c r="T4419" i="1"/>
  <c r="U4419" i="1" s="1"/>
  <c r="T3395" i="1"/>
  <c r="U3395" i="1" s="1"/>
  <c r="T2243" i="1"/>
  <c r="U2243" i="1" s="1"/>
  <c r="T4594" i="1"/>
  <c r="U4594" i="1" s="1"/>
  <c r="T4338" i="1"/>
  <c r="U4338" i="1" s="1"/>
  <c r="T4082" i="1"/>
  <c r="U4082" i="1" s="1"/>
  <c r="T3826" i="1"/>
  <c r="U3826" i="1" s="1"/>
  <c r="T3570" i="1"/>
  <c r="U3570" i="1" s="1"/>
  <c r="T1983" i="1"/>
  <c r="U1983" i="1" s="1"/>
  <c r="T1603" i="1"/>
  <c r="U1603" i="1" s="1"/>
  <c r="T7011" i="1"/>
  <c r="U7011" i="1" s="1"/>
  <c r="T6547" i="1"/>
  <c r="U6547" i="1" s="1"/>
  <c r="T7270" i="1"/>
  <c r="U7270" i="1" s="1"/>
  <c r="T6198" i="1"/>
  <c r="U6198" i="1" s="1"/>
  <c r="T4102" i="1"/>
  <c r="U4102" i="1" s="1"/>
  <c r="T6017" i="1"/>
  <c r="U6017" i="1" s="1"/>
  <c r="T4801" i="1"/>
  <c r="U4801" i="1" s="1"/>
  <c r="T529" i="1"/>
  <c r="U529" i="1" s="1"/>
  <c r="T3314" i="1"/>
  <c r="U3314" i="1" s="1"/>
  <c r="T1154" i="1"/>
  <c r="U1154" i="1" s="1"/>
  <c r="T2369" i="1"/>
  <c r="U2369" i="1" s="1"/>
  <c r="T7460" i="1"/>
  <c r="U7460" i="1" s="1"/>
  <c r="T6948" i="1"/>
  <c r="U6948" i="1" s="1"/>
  <c r="T5988" i="1"/>
  <c r="U5988" i="1" s="1"/>
  <c r="T3364" i="1"/>
  <c r="U3364" i="1" s="1"/>
  <c r="T7694" i="1"/>
  <c r="U7694" i="1" s="1"/>
  <c r="T7182" i="1"/>
  <c r="U7182" i="1" s="1"/>
  <c r="T6670" i="1"/>
  <c r="U6670" i="1" s="1"/>
  <c r="T6158" i="1"/>
  <c r="U6158" i="1" s="1"/>
  <c r="T5646" i="1"/>
  <c r="U5646" i="1" s="1"/>
  <c r="T5262" i="1"/>
  <c r="U5262" i="1" s="1"/>
  <c r="T5006" i="1"/>
  <c r="U5006" i="1" s="1"/>
  <c r="T4750" i="1"/>
  <c r="U4750" i="1" s="1"/>
  <c r="T4494" i="1"/>
  <c r="U4494" i="1" s="1"/>
  <c r="T6758" i="1"/>
  <c r="U6758" i="1" s="1"/>
  <c r="T5734" i="1"/>
  <c r="U5734" i="1" s="1"/>
  <c r="T7474" i="1"/>
  <c r="U7474" i="1" s="1"/>
  <c r="T6786" i="1"/>
  <c r="U6786" i="1" s="1"/>
  <c r="T5762" i="1"/>
  <c r="U5762" i="1" s="1"/>
  <c r="T4110" i="1"/>
  <c r="U4110" i="1" s="1"/>
  <c r="T3822" i="1"/>
  <c r="U3822" i="1" s="1"/>
  <c r="T3566" i="1"/>
  <c r="U3566" i="1" s="1"/>
  <c r="T1150" i="1"/>
  <c r="U1150" i="1" s="1"/>
  <c r="T340" i="1"/>
  <c r="U340" i="1" s="1"/>
  <c r="T6247" i="1"/>
  <c r="U6247" i="1" s="1"/>
  <c r="T445" i="1"/>
  <c r="U445" i="1" s="1"/>
  <c r="T6263" i="1"/>
  <c r="U6263" i="1" s="1"/>
  <c r="T3815" i="1"/>
  <c r="U3815" i="1" s="1"/>
  <c r="T1383" i="1"/>
  <c r="U1383" i="1" s="1"/>
  <c r="T8151" i="1"/>
  <c r="U8151" i="1" s="1"/>
  <c r="T6455" i="1"/>
  <c r="U6455" i="1" s="1"/>
  <c r="T3991" i="1"/>
  <c r="U3991" i="1" s="1"/>
  <c r="T1511" i="1"/>
  <c r="U1511" i="1" s="1"/>
  <c r="T269" i="1"/>
  <c r="U269" i="1" s="1"/>
  <c r="T6800" i="1"/>
  <c r="U6800" i="1" s="1"/>
  <c r="T5776" i="1"/>
  <c r="U5776" i="1" s="1"/>
  <c r="T4496" i="1"/>
  <c r="U4496" i="1" s="1"/>
  <c r="T3552" i="1"/>
  <c r="U3552" i="1" s="1"/>
  <c r="T6284" i="1"/>
  <c r="U6284" i="1" s="1"/>
  <c r="T600" i="1"/>
  <c r="U600" i="1" s="1"/>
  <c r="T88" i="1"/>
  <c r="U88" i="1" s="1"/>
  <c r="T351" i="1"/>
  <c r="U351" i="1" s="1"/>
  <c r="T3235" i="1"/>
  <c r="U3235" i="1" s="1"/>
  <c r="T2019" i="1"/>
  <c r="U2019" i="1" s="1"/>
  <c r="T5779" i="1"/>
  <c r="U5779" i="1" s="1"/>
  <c r="T5635" i="1"/>
  <c r="U5635" i="1" s="1"/>
  <c r="T1251" i="1"/>
  <c r="U1251" i="1" s="1"/>
  <c r="T8323" i="1"/>
  <c r="U8323" i="1" s="1"/>
  <c r="T461" i="1"/>
  <c r="U461" i="1" s="1"/>
  <c r="T8302" i="1"/>
  <c r="U8302" i="1" s="1"/>
  <c r="T8046" i="1"/>
  <c r="U8046" i="1" s="1"/>
  <c r="T7790" i="1"/>
  <c r="U7790" i="1" s="1"/>
  <c r="T7022" i="1"/>
  <c r="U7022" i="1" s="1"/>
  <c r="T5998" i="1"/>
  <c r="U5998" i="1" s="1"/>
  <c r="T5299" i="1"/>
  <c r="U5299" i="1" s="1"/>
  <c r="T4243" i="1"/>
  <c r="U4243" i="1" s="1"/>
  <c r="T3091" i="1"/>
  <c r="U3091" i="1" s="1"/>
  <c r="T1875" i="1"/>
  <c r="U1875" i="1" s="1"/>
  <c r="T293" i="1"/>
  <c r="U293" i="1" s="1"/>
  <c r="T4398" i="1"/>
  <c r="U4398" i="1" s="1"/>
  <c r="T3070" i="1"/>
  <c r="U3070" i="1" s="1"/>
  <c r="T7845" i="1"/>
  <c r="U7845" i="1" s="1"/>
  <c r="T4933" i="1"/>
  <c r="U4933" i="1" s="1"/>
  <c r="T3909" i="1"/>
  <c r="U3909" i="1" s="1"/>
  <c r="T2821" i="1"/>
  <c r="U2821" i="1" s="1"/>
  <c r="T1797" i="1"/>
  <c r="U1797" i="1" s="1"/>
  <c r="T7736" i="1"/>
  <c r="U7736" i="1" s="1"/>
  <c r="T5960" i="1"/>
  <c r="U5960" i="1" s="1"/>
  <c r="T4920" i="1"/>
  <c r="U4920" i="1" s="1"/>
  <c r="T565" i="1"/>
  <c r="U565" i="1" s="1"/>
  <c r="T2442" i="1"/>
  <c r="U2442" i="1" s="1"/>
  <c r="T6836" i="1"/>
  <c r="U6836" i="1" s="1"/>
  <c r="T4296" i="1"/>
  <c r="U4296" i="1" s="1"/>
  <c r="T3400" i="1"/>
  <c r="U3400" i="1" s="1"/>
  <c r="T328" i="1"/>
  <c r="U328" i="1" s="1"/>
  <c r="T567" i="1"/>
  <c r="U567" i="1" s="1"/>
  <c r="T1042" i="1"/>
  <c r="U1042" i="1" s="1"/>
  <c r="T786" i="1"/>
  <c r="U786" i="1" s="1"/>
  <c r="T5204" i="1"/>
  <c r="U5204" i="1" s="1"/>
  <c r="T4692" i="1"/>
  <c r="U4692" i="1" s="1"/>
  <c r="T195" i="1"/>
  <c r="U195" i="1" s="1"/>
  <c r="T6464" i="1"/>
  <c r="U6464" i="1" s="1"/>
  <c r="T2429" i="1"/>
  <c r="U2429" i="1" s="1"/>
  <c r="T2045" i="1"/>
  <c r="U2045" i="1" s="1"/>
  <c r="T1533" i="1"/>
  <c r="U1533" i="1" s="1"/>
  <c r="T497" i="1"/>
  <c r="U497" i="1" s="1"/>
  <c r="T5280" i="1"/>
  <c r="U5280" i="1" s="1"/>
  <c r="T31" i="1"/>
  <c r="U31" i="1" s="1"/>
  <c r="T8111" i="1"/>
  <c r="U8111" i="1" s="1"/>
  <c r="T7663" i="1"/>
  <c r="U7663" i="1" s="1"/>
  <c r="T8399" i="1"/>
  <c r="U8399" i="1" s="1"/>
  <c r="T7647" i="1"/>
  <c r="U7647" i="1" s="1"/>
  <c r="T6752" i="1"/>
  <c r="U6752" i="1" s="1"/>
  <c r="T5648" i="1"/>
  <c r="U5648" i="1" s="1"/>
  <c r="T4528" i="1"/>
  <c r="U4528" i="1" s="1"/>
  <c r="T3520" i="1"/>
  <c r="U3520" i="1" s="1"/>
  <c r="T6652" i="1"/>
  <c r="U6652" i="1" s="1"/>
  <c r="T5628" i="1"/>
  <c r="U5628" i="1" s="1"/>
  <c r="T4540" i="1"/>
  <c r="U4540" i="1" s="1"/>
  <c r="T8096" i="1"/>
  <c r="U8096" i="1" s="1"/>
  <c r="T7584" i="1"/>
  <c r="U7584" i="1" s="1"/>
  <c r="T1877" i="1"/>
  <c r="U1877" i="1" s="1"/>
  <c r="T8133" i="1"/>
  <c r="U8133" i="1" s="1"/>
  <c r="T335" i="1"/>
  <c r="U335" i="1" s="1"/>
  <c r="T1002" i="1"/>
  <c r="U1002" i="1" s="1"/>
  <c r="T1028" i="1"/>
  <c r="U1028" i="1" s="1"/>
  <c r="T7885" i="1"/>
  <c r="U7885" i="1" s="1"/>
  <c r="T6925" i="1"/>
  <c r="U6925" i="1" s="1"/>
  <c r="T7941" i="1"/>
  <c r="U7941" i="1" s="1"/>
  <c r="T6605" i="1"/>
  <c r="U6605" i="1" s="1"/>
  <c r="T5581" i="1"/>
  <c r="U5581" i="1" s="1"/>
  <c r="T4557" i="1"/>
  <c r="U4557" i="1" s="1"/>
  <c r="T3533" i="1"/>
  <c r="U3533" i="1" s="1"/>
  <c r="T2509" i="1"/>
  <c r="U2509" i="1" s="1"/>
  <c r="T1485" i="1"/>
  <c r="U1485" i="1" s="1"/>
  <c r="T5813" i="1"/>
  <c r="U5813" i="1" s="1"/>
  <c r="T4789" i="1"/>
  <c r="U4789" i="1" s="1"/>
  <c r="T3765" i="1"/>
  <c r="U3765" i="1" s="1"/>
  <c r="T1023" i="1"/>
  <c r="U1023" i="1" s="1"/>
  <c r="T3189" i="1"/>
  <c r="U3189" i="1" s="1"/>
  <c r="T2165" i="1"/>
  <c r="U2165" i="1" s="1"/>
  <c r="T7984" i="1"/>
  <c r="U7984" i="1" s="1"/>
  <c r="T7472" i="1"/>
  <c r="U7472" i="1" s="1"/>
  <c r="T26" i="1"/>
  <c r="U26" i="1" s="1"/>
  <c r="T742" i="1"/>
  <c r="U742" i="1" s="1"/>
  <c r="T6813" i="1"/>
  <c r="U6813" i="1" s="1"/>
  <c r="T8339" i="1"/>
  <c r="U8339" i="1" s="1"/>
  <c r="T5763" i="1"/>
  <c r="U5763" i="1" s="1"/>
  <c r="T7657" i="1"/>
  <c r="U7657" i="1" s="1"/>
  <c r="T265" i="1"/>
  <c r="U265" i="1" s="1"/>
  <c r="T8227" i="1"/>
  <c r="U8227" i="1" s="1"/>
  <c r="T5987" i="1"/>
  <c r="U5987" i="1" s="1"/>
  <c r="T313" i="1"/>
  <c r="U313" i="1" s="1"/>
  <c r="T7901" i="1"/>
  <c r="U7901" i="1" s="1"/>
  <c r="T6109" i="1"/>
  <c r="U6109" i="1" s="1"/>
  <c r="T4701" i="1"/>
  <c r="U4701" i="1" s="1"/>
  <c r="T1885" i="1"/>
  <c r="U1885" i="1" s="1"/>
  <c r="T849" i="1"/>
  <c r="U849" i="1" s="1"/>
  <c r="T3068" i="1"/>
  <c r="U3068" i="1" s="1"/>
  <c r="T2796" i="1"/>
  <c r="U2796" i="1" s="1"/>
  <c r="T3997" i="1"/>
  <c r="U3997" i="1" s="1"/>
  <c r="T2525" i="1"/>
  <c r="U2525" i="1" s="1"/>
  <c r="T725" i="1"/>
  <c r="U725" i="1" s="1"/>
  <c r="T1759" i="1"/>
  <c r="U1759" i="1" s="1"/>
  <c r="T1000" i="1"/>
  <c r="U1000" i="1" s="1"/>
  <c r="T1278" i="1"/>
  <c r="U1278" i="1" s="1"/>
  <c r="T392" i="1"/>
  <c r="U392" i="1" s="1"/>
  <c r="T2378" i="1"/>
  <c r="U2378" i="1" s="1"/>
  <c r="T2122" i="1"/>
  <c r="U2122" i="1" s="1"/>
  <c r="T1866" i="1"/>
  <c r="U1866" i="1" s="1"/>
  <c r="T1594" i="1"/>
  <c r="U1594" i="1" s="1"/>
  <c r="T8433" i="1"/>
  <c r="U8433" i="1" s="1"/>
  <c r="T7057" i="1"/>
  <c r="U7057" i="1" s="1"/>
  <c r="T5905" i="1"/>
  <c r="U5905" i="1" s="1"/>
  <c r="T4881" i="1"/>
  <c r="U4881" i="1" s="1"/>
  <c r="T521" i="1"/>
  <c r="U521" i="1" s="1"/>
  <c r="T7276" i="1"/>
  <c r="U7276" i="1" s="1"/>
  <c r="T331" i="1"/>
  <c r="U331" i="1" s="1"/>
  <c r="T3089" i="1"/>
  <c r="U3089" i="1" s="1"/>
  <c r="T2065" i="1"/>
  <c r="U2065" i="1" s="1"/>
  <c r="T1425" i="1"/>
  <c r="U1425" i="1" s="1"/>
  <c r="T947" i="1"/>
  <c r="U947" i="1" s="1"/>
  <c r="T926" i="1"/>
  <c r="U926" i="1" s="1"/>
  <c r="T254" i="1"/>
  <c r="U254" i="1" s="1"/>
  <c r="T3763" i="1"/>
  <c r="U3763" i="1" s="1"/>
  <c r="T2391" i="1"/>
  <c r="U2391" i="1" s="1"/>
  <c r="T5479" i="1"/>
  <c r="U5479" i="1" s="1"/>
  <c r="T7707" i="1"/>
  <c r="U7707" i="1" s="1"/>
  <c r="T5147" i="1"/>
  <c r="U5147" i="1" s="1"/>
  <c r="T2331" i="1"/>
  <c r="U2331" i="1" s="1"/>
  <c r="T8146" i="1"/>
  <c r="U8146" i="1" s="1"/>
  <c r="T6978" i="1"/>
  <c r="U6978" i="1" s="1"/>
  <c r="T5842" i="1"/>
  <c r="U5842" i="1" s="1"/>
  <c r="T2722" i="1"/>
  <c r="U2722" i="1" s="1"/>
  <c r="T412" i="1"/>
  <c r="U412" i="1" s="1"/>
  <c r="T1917" i="1"/>
  <c r="U1917" i="1" s="1"/>
  <c r="T1405" i="1"/>
  <c r="U1405" i="1" s="1"/>
  <c r="T7120" i="1"/>
  <c r="U7120" i="1" s="1"/>
  <c r="T4832" i="1"/>
  <c r="U4832" i="1" s="1"/>
  <c r="T7132" i="1"/>
  <c r="U7132" i="1" s="1"/>
  <c r="T7599" i="1"/>
  <c r="U7599" i="1" s="1"/>
  <c r="T7151" i="1"/>
  <c r="U7151" i="1" s="1"/>
  <c r="T8271" i="1"/>
  <c r="U8271" i="1" s="1"/>
  <c r="T7391" i="1"/>
  <c r="U7391" i="1" s="1"/>
  <c r="T6576" i="1"/>
  <c r="U6576" i="1" s="1"/>
  <c r="T5376" i="1"/>
  <c r="U5376" i="1" s="1"/>
  <c r="T4272" i="1"/>
  <c r="U4272" i="1" s="1"/>
  <c r="T3328" i="1"/>
  <c r="U3328" i="1" s="1"/>
  <c r="T6396" i="1"/>
  <c r="U6396" i="1" s="1"/>
  <c r="T5372" i="1"/>
  <c r="U5372" i="1" s="1"/>
  <c r="T4284" i="1"/>
  <c r="U4284" i="1" s="1"/>
  <c r="T7968" i="1"/>
  <c r="U7968" i="1" s="1"/>
  <c r="T7456" i="1"/>
  <c r="U7456" i="1" s="1"/>
  <c r="T1621" i="1"/>
  <c r="U1621" i="1" s="1"/>
  <c r="T719" i="1"/>
  <c r="U719" i="1" s="1"/>
  <c r="T207" i="1"/>
  <c r="U207" i="1" s="1"/>
  <c r="T938" i="1"/>
  <c r="U938" i="1" s="1"/>
  <c r="T900" i="1"/>
  <c r="U900" i="1" s="1"/>
  <c r="T7613" i="1"/>
  <c r="U7613" i="1" s="1"/>
  <c r="T1012" i="1"/>
  <c r="U1012" i="1" s="1"/>
  <c r="T7413" i="1"/>
  <c r="U7413" i="1" s="1"/>
  <c r="T6349" i="1"/>
  <c r="U6349" i="1" s="1"/>
  <c r="T5325" i="1"/>
  <c r="U5325" i="1" s="1"/>
  <c r="T4301" i="1"/>
  <c r="U4301" i="1" s="1"/>
  <c r="T3277" i="1"/>
  <c r="U3277" i="1" s="1"/>
  <c r="T2253" i="1"/>
  <c r="U2253" i="1" s="1"/>
  <c r="T6581" i="1"/>
  <c r="U6581" i="1" s="1"/>
  <c r="T5557" i="1"/>
  <c r="U5557" i="1" s="1"/>
  <c r="T4533" i="1"/>
  <c r="U4533" i="1" s="1"/>
  <c r="T3509" i="1"/>
  <c r="U3509" i="1" s="1"/>
  <c r="T959" i="1"/>
  <c r="U959" i="1" s="1"/>
  <c r="T2933" i="1"/>
  <c r="U2933" i="1" s="1"/>
  <c r="T1909" i="1"/>
  <c r="U1909" i="1" s="1"/>
  <c r="T7856" i="1"/>
  <c r="U7856" i="1" s="1"/>
  <c r="T7344" i="1"/>
  <c r="U7344" i="1" s="1"/>
  <c r="T410" i="1"/>
  <c r="U410" i="1" s="1"/>
  <c r="T7497" i="1"/>
  <c r="U7497" i="1" s="1"/>
  <c r="T406" i="1"/>
  <c r="U406" i="1" s="1"/>
  <c r="T6557" i="1"/>
  <c r="U6557" i="1" s="1"/>
  <c r="T7555" i="1"/>
  <c r="U7555" i="1" s="1"/>
  <c r="T8425" i="1"/>
  <c r="U8425" i="1" s="1"/>
  <c r="T7401" i="1"/>
  <c r="U7401" i="1" s="1"/>
  <c r="T73" i="1"/>
  <c r="U73" i="1" s="1"/>
  <c r="T7763" i="1"/>
  <c r="U7763" i="1" s="1"/>
  <c r="T5107" i="1"/>
  <c r="U5107" i="1" s="1"/>
  <c r="T185" i="1"/>
  <c r="U185" i="1" s="1"/>
  <c r="T7661" i="1"/>
  <c r="U7661" i="1" s="1"/>
  <c r="T5661" i="1"/>
  <c r="U5661" i="1" s="1"/>
  <c r="T4317" i="1"/>
  <c r="U4317" i="1" s="1"/>
  <c r="T1629" i="1"/>
  <c r="U1629" i="1" s="1"/>
  <c r="T2188" i="1"/>
  <c r="U2188" i="1" s="1"/>
  <c r="T2988" i="1"/>
  <c r="U2988" i="1" s="1"/>
  <c r="T2732" i="1"/>
  <c r="U2732" i="1" s="1"/>
  <c r="T3677" i="1"/>
  <c r="U3677" i="1" s="1"/>
  <c r="T2269" i="1"/>
  <c r="U2269" i="1" s="1"/>
  <c r="T677" i="1"/>
  <c r="U677" i="1" s="1"/>
  <c r="T709" i="1"/>
  <c r="U709" i="1" s="1"/>
  <c r="T488" i="1"/>
  <c r="U488" i="1" s="1"/>
  <c r="T1057" i="1"/>
  <c r="U1057" i="1" s="1"/>
  <c r="T215" i="1"/>
  <c r="U215" i="1" s="1"/>
  <c r="T2314" i="1"/>
  <c r="U2314" i="1" s="1"/>
  <c r="T2058" i="1"/>
  <c r="U2058" i="1" s="1"/>
  <c r="T1786" i="1"/>
  <c r="U1786" i="1" s="1"/>
  <c r="T1530" i="1"/>
  <c r="U1530" i="1" s="1"/>
  <c r="T8209" i="1"/>
  <c r="U8209" i="1" s="1"/>
  <c r="T6673" i="1"/>
  <c r="U6673" i="1" s="1"/>
  <c r="T5649" i="1"/>
  <c r="U5649" i="1" s="1"/>
  <c r="T4625" i="1"/>
  <c r="U4625" i="1" s="1"/>
  <c r="T7660" i="1"/>
  <c r="U7660" i="1" s="1"/>
  <c r="T715" i="1"/>
  <c r="U715" i="1" s="1"/>
  <c r="T534" i="1"/>
  <c r="U534" i="1" s="1"/>
  <c r="T2833" i="1"/>
  <c r="U2833" i="1" s="1"/>
  <c r="T1809" i="1"/>
  <c r="U1809" i="1" s="1"/>
  <c r="T1297" i="1"/>
  <c r="U1297" i="1" s="1"/>
  <c r="T819" i="1"/>
  <c r="U819" i="1" s="1"/>
  <c r="T2320" i="1"/>
  <c r="U2320" i="1" s="1"/>
  <c r="T7623" i="1"/>
  <c r="U7623" i="1" s="1"/>
  <c r="T8136" i="1"/>
  <c r="U8136" i="1" s="1"/>
  <c r="T3623" i="1"/>
  <c r="U3623" i="1" s="1"/>
  <c r="T7067" i="1"/>
  <c r="U7067" i="1" s="1"/>
  <c r="T4379" i="1"/>
  <c r="U4379" i="1" s="1"/>
  <c r="T1691" i="1"/>
  <c r="U1691" i="1" s="1"/>
  <c r="T7986" i="1"/>
  <c r="U7986" i="1" s="1"/>
  <c r="T6626" i="1"/>
  <c r="U6626" i="1" s="1"/>
  <c r="T5602" i="1"/>
  <c r="U5602" i="1" s="1"/>
  <c r="T2466" i="1"/>
  <c r="U2466" i="1" s="1"/>
  <c r="T284" i="1"/>
  <c r="U284" i="1" s="1"/>
  <c r="T8009" i="1"/>
  <c r="U8009" i="1" s="1"/>
  <c r="T7129" i="1"/>
  <c r="U7129" i="1" s="1"/>
  <c r="T6873" i="1"/>
  <c r="U6873" i="1" s="1"/>
  <c r="T6617" i="1"/>
  <c r="U6617" i="1" s="1"/>
  <c r="T6361" i="1"/>
  <c r="U6361" i="1" s="1"/>
  <c r="T6105" i="1"/>
  <c r="U6105" i="1" s="1"/>
  <c r="T5849" i="1"/>
  <c r="U5849" i="1" s="1"/>
  <c r="T5593" i="1"/>
  <c r="U5593" i="1" s="1"/>
  <c r="T5337" i="1"/>
  <c r="U5337" i="1" s="1"/>
  <c r="T5081" i="1"/>
  <c r="U5081" i="1" s="1"/>
  <c r="T4825" i="1"/>
  <c r="U4825" i="1" s="1"/>
  <c r="T4569" i="1"/>
  <c r="U4569" i="1" s="1"/>
  <c r="T4313" i="1"/>
  <c r="U4313" i="1" s="1"/>
  <c r="T4057" i="1"/>
  <c r="U4057" i="1" s="1"/>
  <c r="T3801" i="1"/>
  <c r="U3801" i="1" s="1"/>
  <c r="T3545" i="1"/>
  <c r="U3545" i="1" s="1"/>
  <c r="T3289" i="1"/>
  <c r="U3289" i="1" s="1"/>
  <c r="T3033" i="1"/>
  <c r="U3033" i="1" s="1"/>
  <c r="T2777" i="1"/>
  <c r="U2777" i="1" s="1"/>
  <c r="T2521" i="1"/>
  <c r="U2521" i="1" s="1"/>
  <c r="T2265" i="1"/>
  <c r="U2265" i="1" s="1"/>
  <c r="T2009" i="1"/>
  <c r="U2009" i="1" s="1"/>
  <c r="T1753" i="1"/>
  <c r="U1753" i="1" s="1"/>
  <c r="T1497" i="1"/>
  <c r="U1497" i="1" s="1"/>
  <c r="T38" i="1"/>
  <c r="U38" i="1" s="1"/>
  <c r="T6294" i="1"/>
  <c r="U6294" i="1" s="1"/>
  <c r="T5782" i="1"/>
  <c r="U5782" i="1" s="1"/>
  <c r="T5350" i="1"/>
  <c r="U5350" i="1" s="1"/>
  <c r="T5094" i="1"/>
  <c r="U5094" i="1" s="1"/>
  <c r="T4838" i="1"/>
  <c r="U4838" i="1" s="1"/>
  <c r="T4582" i="1"/>
  <c r="U4582" i="1" s="1"/>
  <c r="T4134" i="1"/>
  <c r="U4134" i="1" s="1"/>
  <c r="T3830" i="1"/>
  <c r="U3830" i="1" s="1"/>
  <c r="T3558" i="1"/>
  <c r="U3558" i="1" s="1"/>
  <c r="T3062" i="1"/>
  <c r="U3062" i="1" s="1"/>
  <c r="T2006" i="1"/>
  <c r="U2006" i="1" s="1"/>
  <c r="T1734" i="1"/>
  <c r="U1734" i="1" s="1"/>
  <c r="T1478" i="1"/>
  <c r="U1478" i="1" s="1"/>
  <c r="T1126" i="1"/>
  <c r="U1126" i="1" s="1"/>
  <c r="T4208" i="1"/>
  <c r="U4208" i="1" s="1"/>
  <c r="T3510" i="1"/>
  <c r="U3510" i="1" s="1"/>
  <c r="T29" i="1"/>
  <c r="U29" i="1" s="1"/>
  <c r="T4380" i="1"/>
  <c r="U4380" i="1" s="1"/>
  <c r="T2938" i="1"/>
  <c r="U2938" i="1" s="1"/>
  <c r="T3156" i="1"/>
  <c r="U3156" i="1" s="1"/>
  <c r="T7190" i="1"/>
  <c r="U7190" i="1" s="1"/>
  <c r="T945" i="1"/>
  <c r="U945" i="1" s="1"/>
  <c r="T2674" i="1"/>
  <c r="U2674" i="1" s="1"/>
  <c r="T2782" i="1"/>
  <c r="U2782" i="1" s="1"/>
  <c r="T2254" i="1"/>
  <c r="U2254" i="1" s="1"/>
  <c r="T2470" i="1"/>
  <c r="U2470" i="1" s="1"/>
  <c r="T2238" i="1"/>
  <c r="U2238" i="1" s="1"/>
  <c r="T1982" i="1"/>
  <c r="U1982" i="1" s="1"/>
  <c r="T1710" i="1"/>
  <c r="U1710" i="1" s="1"/>
  <c r="T1454" i="1"/>
  <c r="U1454" i="1" s="1"/>
  <c r="T3832" i="1"/>
  <c r="U3832" i="1" s="1"/>
  <c r="T162" i="1"/>
  <c r="U162" i="1" s="1"/>
  <c r="T5043" i="1"/>
  <c r="U5043" i="1" s="1"/>
  <c r="T1107" i="1"/>
  <c r="U1107" i="1" s="1"/>
  <c r="T7039" i="1"/>
  <c r="U7039" i="1" s="1"/>
  <c r="T5055" i="1"/>
  <c r="U5055" i="1" s="1"/>
  <c r="T3251" i="1"/>
  <c r="U3251" i="1" s="1"/>
  <c r="T2035" i="1"/>
  <c r="U2035" i="1" s="1"/>
  <c r="T7427" i="1"/>
  <c r="U7427" i="1" s="1"/>
  <c r="T7650" i="1"/>
  <c r="U7650" i="1" s="1"/>
  <c r="T7138" i="1"/>
  <c r="U7138" i="1" s="1"/>
  <c r="T6594" i="1"/>
  <c r="U6594" i="1" s="1"/>
  <c r="T6082" i="1"/>
  <c r="U6082" i="1" s="1"/>
  <c r="T5570" i="1"/>
  <c r="U5570" i="1" s="1"/>
  <c r="T5250" i="1"/>
  <c r="U5250" i="1" s="1"/>
  <c r="T4994" i="1"/>
  <c r="U4994" i="1" s="1"/>
  <c r="T6719" i="1"/>
  <c r="U6719" i="1" s="1"/>
  <c r="T4607" i="1"/>
  <c r="U4607" i="1" s="1"/>
  <c r="T4931" i="1"/>
  <c r="U4931" i="1" s="1"/>
  <c r="T3907" i="1"/>
  <c r="U3907" i="1" s="1"/>
  <c r="T2755" i="1"/>
  <c r="U2755" i="1" s="1"/>
  <c r="T4722" i="1"/>
  <c r="U4722" i="1" s="1"/>
  <c r="T4466" i="1"/>
  <c r="U4466" i="1" s="1"/>
  <c r="T4210" i="1"/>
  <c r="U4210" i="1" s="1"/>
  <c r="T3954" i="1"/>
  <c r="U3954" i="1" s="1"/>
  <c r="T3698" i="1"/>
  <c r="U3698" i="1" s="1"/>
  <c r="T3442" i="1"/>
  <c r="U3442" i="1" s="1"/>
  <c r="T2495" i="1"/>
  <c r="U2495" i="1" s="1"/>
  <c r="T1407" i="1"/>
  <c r="U1407" i="1" s="1"/>
  <c r="T8451" i="1"/>
  <c r="U8451" i="1" s="1"/>
  <c r="T5827" i="1"/>
  <c r="U5827" i="1" s="1"/>
  <c r="T7670" i="1"/>
  <c r="U7670" i="1" s="1"/>
  <c r="T6710" i="1"/>
  <c r="U6710" i="1" s="1"/>
  <c r="T5686" i="1"/>
  <c r="U5686" i="1" s="1"/>
  <c r="T6529" i="1"/>
  <c r="U6529" i="1" s="1"/>
  <c r="T5505" i="1"/>
  <c r="U5505" i="1" s="1"/>
  <c r="T3329" i="1"/>
  <c r="U3329" i="1" s="1"/>
  <c r="T4896" i="1"/>
  <c r="U4896" i="1" s="1"/>
  <c r="T3154" i="1"/>
  <c r="U3154" i="1" s="1"/>
  <c r="T2881" i="1"/>
  <c r="U2881" i="1" s="1"/>
  <c r="T1857" i="1"/>
  <c r="U1857" i="1" s="1"/>
  <c r="T7204" i="1"/>
  <c r="U7204" i="1" s="1"/>
  <c r="T6500" i="1"/>
  <c r="U6500" i="1" s="1"/>
  <c r="T5476" i="1"/>
  <c r="U5476" i="1" s="1"/>
  <c r="T35" i="1"/>
  <c r="U35" i="1" s="1"/>
  <c r="T7438" i="1"/>
  <c r="U7438" i="1" s="1"/>
  <c r="T6926" i="1"/>
  <c r="U6926" i="1" s="1"/>
  <c r="T6414" i="1"/>
  <c r="U6414" i="1" s="1"/>
  <c r="T5902" i="1"/>
  <c r="U5902" i="1" s="1"/>
  <c r="T5390" i="1"/>
  <c r="U5390" i="1" s="1"/>
  <c r="T5134" i="1"/>
  <c r="U5134" i="1" s="1"/>
  <c r="T4878" i="1"/>
  <c r="U4878" i="1" s="1"/>
  <c r="T4622" i="1"/>
  <c r="U4622" i="1" s="1"/>
  <c r="T7350" i="1"/>
  <c r="U7350" i="1" s="1"/>
  <c r="T6246" i="1"/>
  <c r="U6246" i="1" s="1"/>
  <c r="T4070" i="1"/>
  <c r="U4070" i="1" s="1"/>
  <c r="T7218" i="1"/>
  <c r="U7218" i="1" s="1"/>
  <c r="T6306" i="1"/>
  <c r="U6306" i="1" s="1"/>
  <c r="T4286" i="1"/>
  <c r="U4286" i="1" s="1"/>
  <c r="T3950" i="1"/>
  <c r="U3950" i="1" s="1"/>
  <c r="T3694" i="1"/>
  <c r="U3694" i="1" s="1"/>
  <c r="T3294" i="1"/>
  <c r="U3294" i="1" s="1"/>
  <c r="T628" i="1"/>
  <c r="U628" i="1" s="1"/>
  <c r="T84" i="1"/>
  <c r="U84" i="1" s="1"/>
  <c r="T3319" i="1"/>
  <c r="U3319" i="1" s="1"/>
  <c r="T7511" i="1"/>
  <c r="U7511" i="1" s="1"/>
  <c r="T5031" i="1"/>
  <c r="U5031" i="1" s="1"/>
  <c r="T2583" i="1"/>
  <c r="U2583" i="1" s="1"/>
  <c r="T8407" i="1"/>
  <c r="U8407" i="1" s="1"/>
  <c r="T7671" i="1"/>
  <c r="U7671" i="1" s="1"/>
  <c r="T5207" i="1"/>
  <c r="U5207" i="1" s="1"/>
  <c r="T2711" i="1"/>
  <c r="U2711" i="1" s="1"/>
  <c r="T7443" i="1"/>
  <c r="U7443" i="1" s="1"/>
  <c r="T7104" i="1"/>
  <c r="U7104" i="1" s="1"/>
  <c r="T6288" i="1"/>
  <c r="U6288" i="1" s="1"/>
  <c r="T5264" i="1"/>
  <c r="U5264" i="1" s="1"/>
  <c r="T3984" i="1"/>
  <c r="U3984" i="1" s="1"/>
  <c r="T6796" i="1"/>
  <c r="U6796" i="1" s="1"/>
  <c r="T7780" i="1"/>
  <c r="U7780" i="1" s="1"/>
  <c r="T344" i="1"/>
  <c r="U344" i="1" s="1"/>
  <c r="T607" i="1"/>
  <c r="U607" i="1" s="1"/>
  <c r="T5027" i="1"/>
  <c r="U5027" i="1" s="1"/>
  <c r="T2531" i="1"/>
  <c r="U2531" i="1" s="1"/>
  <c r="T8115" i="1"/>
  <c r="U8115" i="1" s="1"/>
  <c r="T7667" i="1"/>
  <c r="U7667" i="1" s="1"/>
  <c r="T3811" i="1"/>
  <c r="U3811" i="1" s="1"/>
  <c r="T7091" i="1"/>
  <c r="U7091" i="1" s="1"/>
  <c r="T6467" i="1"/>
  <c r="U6467" i="1" s="1"/>
  <c r="T8430" i="1"/>
  <c r="U8430" i="1" s="1"/>
  <c r="T8174" i="1"/>
  <c r="U8174" i="1" s="1"/>
  <c r="T7918" i="1"/>
  <c r="U7918" i="1" s="1"/>
  <c r="T7502" i="1"/>
  <c r="U7502" i="1" s="1"/>
  <c r="T6510" i="1"/>
  <c r="U6510" i="1" s="1"/>
  <c r="T8288" i="1"/>
  <c r="U8288" i="1" s="1"/>
  <c r="T4755" i="1"/>
  <c r="U4755" i="1" s="1"/>
  <c r="T3603" i="1"/>
  <c r="U3603" i="1" s="1"/>
  <c r="T2387" i="1"/>
  <c r="U2387" i="1" s="1"/>
  <c r="T1363" i="1"/>
  <c r="U1363" i="1" s="1"/>
  <c r="T5859" i="1"/>
  <c r="U5859" i="1" s="1"/>
  <c r="T3502" i="1"/>
  <c r="U3502" i="1" s="1"/>
  <c r="T2558" i="1"/>
  <c r="U2558" i="1" s="1"/>
  <c r="T6661" i="1"/>
  <c r="U6661" i="1" s="1"/>
  <c r="T5637" i="1"/>
  <c r="U5637" i="1" s="1"/>
  <c r="T4421" i="1"/>
  <c r="U4421" i="1" s="1"/>
  <c r="T3333" i="1"/>
  <c r="U3333" i="1" s="1"/>
  <c r="T2309" i="1"/>
  <c r="U2309" i="1" s="1"/>
  <c r="T1285" i="1"/>
  <c r="U1285" i="1" s="1"/>
  <c r="T6472" i="1"/>
  <c r="U6472" i="1" s="1"/>
  <c r="T5448" i="1"/>
  <c r="U5448" i="1" s="1"/>
  <c r="T4351" i="1"/>
  <c r="U4351" i="1" s="1"/>
  <c r="T2954" i="1"/>
  <c r="U2954" i="1" s="1"/>
  <c r="T5313" i="1"/>
  <c r="U5313" i="1" s="1"/>
  <c r="T6324" i="1"/>
  <c r="U6324" i="1" s="1"/>
  <c r="T3784" i="1"/>
  <c r="U3784" i="1" s="1"/>
  <c r="T3144" i="1"/>
  <c r="U3144" i="1" s="1"/>
  <c r="T72" i="1"/>
  <c r="U72" i="1" s="1"/>
  <c r="T279" i="1"/>
  <c r="U279" i="1" s="1"/>
  <c r="T914" i="1"/>
  <c r="U914" i="1" s="1"/>
  <c r="T5620" i="1"/>
  <c r="U5620" i="1" s="1"/>
  <c r="T4948" i="1"/>
  <c r="U4948" i="1" s="1"/>
  <c r="T3380" i="1"/>
  <c r="U3380" i="1" s="1"/>
  <c r="T8216" i="1"/>
  <c r="U8216" i="1" s="1"/>
  <c r="T5968" i="1"/>
  <c r="U5968" i="1" s="1"/>
  <c r="T4688" i="1"/>
  <c r="U4688" i="1" s="1"/>
  <c r="T3664" i="1"/>
  <c r="U3664" i="1" s="1"/>
  <c r="T2301" i="1"/>
  <c r="U2301" i="1" s="1"/>
  <c r="T1789" i="1"/>
  <c r="U1789" i="1" s="1"/>
  <c r="T1277" i="1"/>
  <c r="U1277" i="1" s="1"/>
  <c r="T6992" i="1"/>
  <c r="U6992" i="1" s="1"/>
  <c r="T287" i="1"/>
  <c r="U287" i="1" s="1"/>
  <c r="T7004" i="1"/>
  <c r="U7004" i="1" s="1"/>
  <c r="T7087" i="1"/>
  <c r="U7087" i="1" s="1"/>
  <c r="T8144" i="1"/>
  <c r="U8144" i="1" s="1"/>
  <c r="T8143" i="1"/>
  <c r="U8143" i="1" s="1"/>
  <c r="T7135" i="1"/>
  <c r="U7135" i="1" s="1"/>
  <c r="T6208" i="1"/>
  <c r="U6208" i="1" s="1"/>
  <c r="T5136" i="1"/>
  <c r="U5136" i="1" s="1"/>
  <c r="T4032" i="1"/>
  <c r="U4032" i="1" s="1"/>
  <c r="T3136" i="1"/>
  <c r="U3136" i="1" s="1"/>
  <c r="T6140" i="1"/>
  <c r="U6140" i="1" s="1"/>
  <c r="T5052" i="1"/>
  <c r="U5052" i="1" s="1"/>
  <c r="T4028" i="1"/>
  <c r="U4028" i="1" s="1"/>
  <c r="T7840" i="1"/>
  <c r="U7840" i="1" s="1"/>
  <c r="T7328" i="1"/>
  <c r="U7328" i="1" s="1"/>
  <c r="T1365" i="1"/>
  <c r="U1365" i="1" s="1"/>
  <c r="T591" i="1"/>
  <c r="U591" i="1" s="1"/>
  <c r="T79" i="1"/>
  <c r="U79" i="1" s="1"/>
  <c r="T874" i="1"/>
  <c r="U874" i="1" s="1"/>
  <c r="T8461" i="1"/>
  <c r="U8461" i="1" s="1"/>
  <c r="T7469" i="1"/>
  <c r="U7469" i="1" s="1"/>
  <c r="T884" i="1"/>
  <c r="U884" i="1" s="1"/>
  <c r="T7029" i="1"/>
  <c r="U7029" i="1" s="1"/>
  <c r="T6093" i="1"/>
  <c r="U6093" i="1" s="1"/>
  <c r="T5069" i="1"/>
  <c r="U5069" i="1" s="1"/>
  <c r="T4045" i="1"/>
  <c r="U4045" i="1" s="1"/>
  <c r="T3021" i="1"/>
  <c r="U3021" i="1" s="1"/>
  <c r="T1997" i="1"/>
  <c r="U1997" i="1" s="1"/>
  <c r="T6325" i="1"/>
  <c r="U6325" i="1" s="1"/>
  <c r="T5301" i="1"/>
  <c r="U5301" i="1" s="1"/>
  <c r="T4277" i="1"/>
  <c r="U4277" i="1" s="1"/>
  <c r="T3253" i="1"/>
  <c r="U3253" i="1" s="1"/>
  <c r="T895" i="1"/>
  <c r="U895" i="1" s="1"/>
  <c r="T2677" i="1"/>
  <c r="U2677" i="1" s="1"/>
  <c r="T1653" i="1"/>
  <c r="U1653" i="1" s="1"/>
  <c r="T7728" i="1"/>
  <c r="U7728" i="1" s="1"/>
  <c r="T7216" i="1"/>
  <c r="U7216" i="1" s="1"/>
  <c r="T282" i="1"/>
  <c r="U282" i="1" s="1"/>
  <c r="T7241" i="1"/>
  <c r="U7241" i="1" s="1"/>
  <c r="T150" i="1"/>
  <c r="U150" i="1" s="1"/>
  <c r="T984" i="1"/>
  <c r="U984" i="1" s="1"/>
  <c r="T6947" i="1"/>
  <c r="U6947" i="1" s="1"/>
  <c r="T8169" i="1"/>
  <c r="U8169" i="1" s="1"/>
  <c r="T713" i="1"/>
  <c r="U713" i="1" s="1"/>
  <c r="T7795" i="1"/>
  <c r="U7795" i="1" s="1"/>
  <c r="T7171" i="1"/>
  <c r="U7171" i="1" s="1"/>
  <c r="T697" i="1"/>
  <c r="U697" i="1" s="1"/>
  <c r="T8429" i="1"/>
  <c r="U8429" i="1" s="1"/>
  <c r="T7389" i="1"/>
  <c r="U7389" i="1" s="1"/>
  <c r="T5277" i="1"/>
  <c r="U5277" i="1" s="1"/>
  <c r="T5789" i="1"/>
  <c r="U5789" i="1" s="1"/>
  <c r="T3357" i="1"/>
  <c r="U3357" i="1" s="1"/>
  <c r="T901" i="1"/>
  <c r="U901" i="1" s="1"/>
  <c r="T1715" i="1"/>
  <c r="U1715" i="1" s="1"/>
  <c r="T7842" i="1"/>
  <c r="U7842" i="1" s="1"/>
  <c r="T6434" i="1"/>
  <c r="U6434" i="1" s="1"/>
  <c r="T3234" i="1"/>
  <c r="U3234" i="1" s="1"/>
  <c r="T668" i="1"/>
  <c r="U668" i="1" s="1"/>
  <c r="T156" i="1"/>
  <c r="U156" i="1" s="1"/>
  <c r="T7753" i="1"/>
  <c r="U7753" i="1" s="1"/>
  <c r="T7065" i="1"/>
  <c r="U7065" i="1" s="1"/>
  <c r="T6809" i="1"/>
  <c r="U6809" i="1" s="1"/>
  <c r="T6553" i="1"/>
  <c r="U6553" i="1" s="1"/>
  <c r="T6297" i="1"/>
  <c r="U6297" i="1" s="1"/>
  <c r="T6041" i="1"/>
  <c r="U6041" i="1" s="1"/>
  <c r="T5785" i="1"/>
  <c r="U5785" i="1" s="1"/>
  <c r="T5529" i="1"/>
  <c r="U5529" i="1" s="1"/>
  <c r="T5273" i="1"/>
  <c r="U5273" i="1" s="1"/>
  <c r="T5017" i="1"/>
  <c r="U5017" i="1" s="1"/>
  <c r="T4761" i="1"/>
  <c r="U4761" i="1" s="1"/>
  <c r="T4505" i="1"/>
  <c r="U4505" i="1" s="1"/>
  <c r="T4249" i="1"/>
  <c r="U4249" i="1" s="1"/>
  <c r="T3993" i="1"/>
  <c r="U3993" i="1" s="1"/>
  <c r="T3737" i="1"/>
  <c r="U3737" i="1" s="1"/>
  <c r="T3481" i="1"/>
  <c r="U3481" i="1" s="1"/>
  <c r="T3225" i="1"/>
  <c r="U3225" i="1" s="1"/>
  <c r="T2969" i="1"/>
  <c r="U2969" i="1" s="1"/>
  <c r="T2713" i="1"/>
  <c r="U2713" i="1" s="1"/>
  <c r="T2457" i="1"/>
  <c r="U2457" i="1" s="1"/>
  <c r="T2201" i="1"/>
  <c r="U2201" i="1" s="1"/>
  <c r="T1945" i="1"/>
  <c r="U1945" i="1" s="1"/>
  <c r="T1689" i="1"/>
  <c r="U1689" i="1" s="1"/>
  <c r="T1433" i="1"/>
  <c r="U1433" i="1" s="1"/>
  <c r="T6678" i="1"/>
  <c r="U6678" i="1" s="1"/>
  <c r="T6166" i="1"/>
  <c r="U6166" i="1" s="1"/>
  <c r="T5654" i="1"/>
  <c r="U5654" i="1" s="1"/>
  <c r="T5286" i="1"/>
  <c r="U5286" i="1" s="1"/>
  <c r="T5030" i="1"/>
  <c r="U5030" i="1" s="1"/>
  <c r="T4774" i="1"/>
  <c r="U4774" i="1" s="1"/>
  <c r="T4518" i="1"/>
  <c r="U4518" i="1" s="1"/>
  <c r="T4022" i="1"/>
  <c r="U4022" i="1" s="1"/>
  <c r="T3766" i="1"/>
  <c r="U3766" i="1" s="1"/>
  <c r="T3430" i="1"/>
  <c r="U3430" i="1" s="1"/>
  <c r="T2566" i="1"/>
  <c r="U2566" i="1" s="1"/>
  <c r="T1942" i="1"/>
  <c r="U1942" i="1" s="1"/>
  <c r="T1670" i="1"/>
  <c r="U1670" i="1" s="1"/>
  <c r="T1414" i="1"/>
  <c r="U1414" i="1" s="1"/>
  <c r="T7453" i="1"/>
  <c r="U7453" i="1" s="1"/>
  <c r="T3952" i="1"/>
  <c r="U3952" i="1" s="1"/>
  <c r="T3254" i="1"/>
  <c r="U3254" i="1" s="1"/>
  <c r="T621" i="1"/>
  <c r="U621" i="1" s="1"/>
  <c r="T4124" i="1"/>
  <c r="U4124" i="1" s="1"/>
  <c r="T2682" i="1"/>
  <c r="U2682" i="1" s="1"/>
  <c r="T7590" i="1"/>
  <c r="U7590" i="1" s="1"/>
  <c r="T7062" i="1"/>
  <c r="U7062" i="1" s="1"/>
  <c r="T8213" i="1"/>
  <c r="U8213" i="1" s="1"/>
  <c r="T1362" i="1"/>
  <c r="U1362" i="1" s="1"/>
  <c r="T2526" i="1"/>
  <c r="U2526" i="1" s="1"/>
  <c r="T3366" i="1"/>
  <c r="U3366" i="1" s="1"/>
  <c r="T1286" i="1"/>
  <c r="U1286" i="1" s="1"/>
  <c r="T2174" i="1"/>
  <c r="U2174" i="1" s="1"/>
  <c r="T1918" i="1"/>
  <c r="U1918" i="1" s="1"/>
  <c r="T1646" i="1"/>
  <c r="U1646" i="1" s="1"/>
  <c r="T1390" i="1"/>
  <c r="U1390" i="1" s="1"/>
  <c r="T3576" i="1"/>
  <c r="U3576" i="1" s="1"/>
  <c r="T34" i="1"/>
  <c r="U34" i="1" s="1"/>
  <c r="T4787" i="1"/>
  <c r="U4787" i="1" s="1"/>
  <c r="T8287" i="1"/>
  <c r="U8287" i="1" s="1"/>
  <c r="T6527" i="1"/>
  <c r="U6527" i="1" s="1"/>
  <c r="T3647" i="1"/>
  <c r="U3647" i="1" s="1"/>
  <c r="T2995" i="1"/>
  <c r="U2995" i="1" s="1"/>
  <c r="T1779" i="1"/>
  <c r="U1779" i="1" s="1"/>
  <c r="T6835" i="1"/>
  <c r="U6835" i="1" s="1"/>
  <c r="T7522" i="1"/>
  <c r="U7522" i="1" s="1"/>
  <c r="T7010" i="1"/>
  <c r="U7010" i="1" s="1"/>
  <c r="T6482" i="1"/>
  <c r="U6482" i="1" s="1"/>
  <c r="T5986" i="1"/>
  <c r="U5986" i="1" s="1"/>
  <c r="T5458" i="1"/>
  <c r="U5458" i="1" s="1"/>
  <c r="T5186" i="1"/>
  <c r="U5186" i="1" s="1"/>
  <c r="T4930" i="1"/>
  <c r="U4930" i="1" s="1"/>
  <c r="T8255" i="1"/>
  <c r="U8255" i="1" s="1"/>
  <c r="T6207" i="1"/>
  <c r="U6207" i="1" s="1"/>
  <c r="T7779" i="1"/>
  <c r="U7779" i="1" s="1"/>
  <c r="T4675" i="1"/>
  <c r="U4675" i="1" s="1"/>
  <c r="T3651" i="1"/>
  <c r="U3651" i="1" s="1"/>
  <c r="T2499" i="1"/>
  <c r="U2499" i="1" s="1"/>
  <c r="T4658" i="1"/>
  <c r="U4658" i="1" s="1"/>
  <c r="T4402" i="1"/>
  <c r="U4402" i="1" s="1"/>
  <c r="T4146" i="1"/>
  <c r="U4146" i="1" s="1"/>
  <c r="T3890" i="1"/>
  <c r="U3890" i="1" s="1"/>
  <c r="T3634" i="1"/>
  <c r="U3634" i="1" s="1"/>
  <c r="T3967" i="1"/>
  <c r="U3967" i="1" s="1"/>
  <c r="T2239" i="1"/>
  <c r="U2239" i="1" s="1"/>
  <c r="T1859" i="1"/>
  <c r="U1859" i="1" s="1"/>
  <c r="T7603" i="1"/>
  <c r="U7603" i="1" s="1"/>
  <c r="T7123" i="1"/>
  <c r="U7123" i="1" s="1"/>
  <c r="T7526" i="1"/>
  <c r="U7526" i="1" s="1"/>
  <c r="T6454" i="1"/>
  <c r="U6454" i="1" s="1"/>
  <c r="T5430" i="1"/>
  <c r="U5430" i="1" s="1"/>
  <c r="T6273" i="1"/>
  <c r="U6273" i="1" s="1"/>
  <c r="T5057" i="1"/>
  <c r="U5057" i="1" s="1"/>
  <c r="T3030" i="1"/>
  <c r="U3030" i="1" s="1"/>
  <c r="T3378" i="1"/>
  <c r="U3378" i="1" s="1"/>
  <c r="T3074" i="1"/>
  <c r="U3074" i="1" s="1"/>
  <c r="T2625" i="1"/>
  <c r="U2625" i="1" s="1"/>
  <c r="T7588" i="1"/>
  <c r="U7588" i="1" s="1"/>
  <c r="T7076" i="1"/>
  <c r="U7076" i="1" s="1"/>
  <c r="T6244" i="1"/>
  <c r="U6244" i="1" s="1"/>
  <c r="T5268" i="1"/>
  <c r="U5268" i="1" s="1"/>
  <c r="T389" i="1"/>
  <c r="U389" i="1" s="1"/>
  <c r="T7310" i="1"/>
  <c r="U7310" i="1" s="1"/>
  <c r="T6798" i="1"/>
  <c r="U6798" i="1" s="1"/>
  <c r="T6286" i="1"/>
  <c r="U6286" i="1" s="1"/>
  <c r="T5774" i="1"/>
  <c r="U5774" i="1" s="1"/>
  <c r="T5326" i="1"/>
  <c r="U5326" i="1" s="1"/>
  <c r="T5070" i="1"/>
  <c r="U5070" i="1" s="1"/>
  <c r="T4814" i="1"/>
  <c r="U4814" i="1" s="1"/>
  <c r="T4558" i="1"/>
  <c r="U4558" i="1" s="1"/>
  <c r="T7014" i="1"/>
  <c r="U7014" i="1" s="1"/>
  <c r="T5990" i="1"/>
  <c r="U5990" i="1" s="1"/>
  <c r="T7602" i="1"/>
  <c r="U7602" i="1" s="1"/>
  <c r="T6930" i="1"/>
  <c r="U6930" i="1" s="1"/>
  <c r="T6018" i="1"/>
  <c r="U6018" i="1" s="1"/>
  <c r="T4174" i="1"/>
  <c r="U4174" i="1" s="1"/>
  <c r="T3886" i="1"/>
  <c r="U3886" i="1" s="1"/>
  <c r="T3630" i="1"/>
  <c r="U3630" i="1" s="1"/>
  <c r="T3118" i="1"/>
  <c r="U3118" i="1" s="1"/>
  <c r="T468" i="1"/>
  <c r="U468" i="1" s="1"/>
  <c r="T7783" i="1"/>
  <c r="U7783" i="1" s="1"/>
  <c r="T1655" i="1"/>
  <c r="U1655" i="1" s="1"/>
  <c r="T6887" i="1"/>
  <c r="U6887" i="1" s="1"/>
  <c r="T4423" i="1"/>
  <c r="U4423" i="1" s="1"/>
  <c r="T1975" i="1"/>
  <c r="U1975" i="1" s="1"/>
  <c r="T8279" i="1"/>
  <c r="U8279" i="1" s="1"/>
  <c r="T7063" i="1"/>
  <c r="U7063" i="1" s="1"/>
  <c r="T4599" i="1"/>
  <c r="U4599" i="1" s="1"/>
  <c r="T2103" i="1"/>
  <c r="U2103" i="1" s="1"/>
  <c r="T2731" i="1"/>
  <c r="U2731" i="1" s="1"/>
  <c r="T6976" i="1"/>
  <c r="U6976" i="1" s="1"/>
  <c r="T6032" i="1"/>
  <c r="U6032" i="1" s="1"/>
  <c r="T4864" i="1"/>
  <c r="U4864" i="1" s="1"/>
  <c r="T3776" i="1"/>
  <c r="U3776" i="1" s="1"/>
  <c r="T6540" i="1"/>
  <c r="U6540" i="1" s="1"/>
  <c r="T728" i="1"/>
  <c r="U728" i="1" s="1"/>
  <c r="T216" i="1"/>
  <c r="U216" i="1" s="1"/>
  <c r="T479" i="1"/>
  <c r="U479" i="1" s="1"/>
  <c r="T4515" i="1"/>
  <c r="U4515" i="1" s="1"/>
  <c r="T2275" i="1"/>
  <c r="U2275" i="1" s="1"/>
  <c r="T6931" i="1"/>
  <c r="U6931" i="1" s="1"/>
  <c r="T2759" i="1"/>
  <c r="U2759" i="1" s="1"/>
  <c r="T1699" i="1"/>
  <c r="U1699" i="1" s="1"/>
  <c r="T5907" i="1"/>
  <c r="U5907" i="1" s="1"/>
  <c r="T5875" i="1"/>
  <c r="U5875" i="1" s="1"/>
  <c r="T8366" i="1"/>
  <c r="U8366" i="1" s="1"/>
  <c r="T8110" i="1"/>
  <c r="U8110" i="1" s="1"/>
  <c r="T7854" i="1"/>
  <c r="U7854" i="1" s="1"/>
  <c r="T7246" i="1"/>
  <c r="U7246" i="1" s="1"/>
  <c r="T6254" i="1"/>
  <c r="U6254" i="1" s="1"/>
  <c r="T6515" i="1"/>
  <c r="U6515" i="1" s="1"/>
  <c r="T4499" i="1"/>
  <c r="U4499" i="1" s="1"/>
  <c r="T3347" i="1"/>
  <c r="U3347" i="1" s="1"/>
  <c r="T2131" i="1"/>
  <c r="U2131" i="1" s="1"/>
  <c r="T221" i="1"/>
  <c r="U221" i="1" s="1"/>
  <c r="T5550" i="1"/>
  <c r="U5550" i="1" s="1"/>
  <c r="T3262" i="1"/>
  <c r="U3262" i="1" s="1"/>
  <c r="T8357" i="1"/>
  <c r="U8357" i="1" s="1"/>
  <c r="T6405" i="1"/>
  <c r="U6405" i="1" s="1"/>
  <c r="T5189" i="1"/>
  <c r="U5189" i="1" s="1"/>
  <c r="T4165" i="1"/>
  <c r="U4165" i="1" s="1"/>
  <c r="T3077" i="1"/>
  <c r="U3077" i="1" s="1"/>
  <c r="T2053" i="1"/>
  <c r="U2053" i="1" s="1"/>
  <c r="T7960" i="1"/>
  <c r="U7960" i="1" s="1"/>
  <c r="T6216" i="1"/>
  <c r="U6216" i="1" s="1"/>
  <c r="T5176" i="1"/>
  <c r="U5176" i="1" s="1"/>
  <c r="T4095" i="1"/>
  <c r="U4095" i="1" s="1"/>
  <c r="T2698" i="1"/>
  <c r="U2698" i="1" s="1"/>
  <c r="T8004" i="1"/>
  <c r="U8004" i="1" s="1"/>
  <c r="T4536" i="1"/>
  <c r="U4536" i="1" s="1"/>
  <c r="T3528" i="1"/>
  <c r="U3528" i="1" s="1"/>
  <c r="T648" i="1"/>
  <c r="U648" i="1" s="1"/>
  <c r="T695" i="1"/>
  <c r="U695" i="1" s="1"/>
  <c r="T55" i="1"/>
  <c r="U55" i="1" s="1"/>
  <c r="T850" i="1"/>
  <c r="U850" i="1" s="1"/>
  <c r="T5364" i="1"/>
  <c r="U5364" i="1" s="1"/>
  <c r="T4820" i="1"/>
  <c r="U4820" i="1" s="1"/>
  <c r="T3124" i="1"/>
  <c r="U3124" i="1" s="1"/>
  <c r="T6656" i="1"/>
  <c r="U6656" i="1" s="1"/>
  <c r="T5632" i="1"/>
  <c r="U5632" i="1" s="1"/>
  <c r="T4512" i="1"/>
  <c r="U4512" i="1" s="1"/>
  <c r="T6156" i="1"/>
  <c r="U6156" i="1" s="1"/>
  <c r="T5004" i="1"/>
  <c r="U5004" i="1" s="1"/>
  <c r="T3980" i="1"/>
  <c r="U3980" i="1" s="1"/>
  <c r="T8212" i="1"/>
  <c r="U8212" i="1" s="1"/>
  <c r="T7805" i="1"/>
  <c r="U7805" i="1" s="1"/>
  <c r="T426" i="1"/>
  <c r="U426" i="1" s="1"/>
  <c r="T6933" i="1"/>
  <c r="U6933" i="1" s="1"/>
  <c r="T5909" i="1"/>
  <c r="U5909" i="1" s="1"/>
  <c r="T4885" i="1"/>
  <c r="U4885" i="1" s="1"/>
  <c r="T3861" i="1"/>
  <c r="U3861" i="1" s="1"/>
  <c r="T2837" i="1"/>
  <c r="U2837" i="1" s="1"/>
  <c r="T823" i="1"/>
  <c r="U823" i="1" s="1"/>
  <c r="T7887" i="1"/>
  <c r="U7887" i="1" s="1"/>
  <c r="T6863" i="1"/>
  <c r="U6863" i="1" s="1"/>
  <c r="T5839" i="1"/>
  <c r="U5839" i="1" s="1"/>
  <c r="T6511" i="1"/>
  <c r="U6511" i="1" s="1"/>
  <c r="T5487" i="1"/>
  <c r="U5487" i="1" s="1"/>
  <c r="T4463" i="1"/>
  <c r="U4463" i="1" s="1"/>
  <c r="T3439" i="1"/>
  <c r="U3439" i="1" s="1"/>
  <c r="T453" i="1"/>
  <c r="U453" i="1" s="1"/>
  <c r="T5855" i="1"/>
  <c r="U5855" i="1" s="1"/>
  <c r="T4879" i="1"/>
  <c r="U4879" i="1" s="1"/>
  <c r="T3855" i="1"/>
  <c r="U3855" i="1" s="1"/>
  <c r="T1807" i="1"/>
  <c r="U1807" i="1" s="1"/>
  <c r="T8292" i="1"/>
  <c r="U8292" i="1" s="1"/>
  <c r="T2415" i="1"/>
  <c r="U2415" i="1" s="1"/>
  <c r="T1391" i="1"/>
  <c r="U1391" i="1" s="1"/>
  <c r="T8107" i="1"/>
  <c r="U8107" i="1" s="1"/>
  <c r="T7083" i="1"/>
  <c r="U7083" i="1" s="1"/>
  <c r="T6059" i="1"/>
  <c r="U6059" i="1" s="1"/>
  <c r="T5035" i="1"/>
  <c r="U5035" i="1" s="1"/>
  <c r="T4011" i="1"/>
  <c r="U4011" i="1" s="1"/>
  <c r="T2923" i="1"/>
  <c r="U2923" i="1" s="1"/>
  <c r="T1771" i="1"/>
  <c r="U1771" i="1" s="1"/>
  <c r="T8390" i="1"/>
  <c r="U8390" i="1" s="1"/>
  <c r="T8134" i="1"/>
  <c r="U8134" i="1" s="1"/>
  <c r="T7878" i="1"/>
  <c r="U7878" i="1" s="1"/>
  <c r="T708" i="1"/>
  <c r="U708" i="1" s="1"/>
  <c r="T4703" i="1"/>
  <c r="U4703" i="1" s="1"/>
  <c r="T3679" i="1"/>
  <c r="U3679" i="1" s="1"/>
  <c r="T2335" i="1"/>
  <c r="U2335" i="1" s="1"/>
  <c r="T1183" i="1"/>
  <c r="U1183" i="1" s="1"/>
  <c r="T5672" i="1"/>
  <c r="U5672" i="1" s="1"/>
  <c r="T4584" i="1"/>
  <c r="U4584" i="1" s="1"/>
  <c r="T3560" i="1"/>
  <c r="U3560" i="1" s="1"/>
  <c r="T775" i="1"/>
  <c r="U775" i="1" s="1"/>
  <c r="T36" i="1"/>
  <c r="U36" i="1" s="1"/>
  <c r="T6637" i="1"/>
  <c r="U6637" i="1" s="1"/>
  <c r="T5613" i="1"/>
  <c r="U5613" i="1" s="1"/>
  <c r="T5101" i="1"/>
  <c r="U5101" i="1" s="1"/>
  <c r="T4589" i="1"/>
  <c r="U4589" i="1" s="1"/>
  <c r="T4077" i="1"/>
  <c r="U4077" i="1" s="1"/>
  <c r="T3565" i="1"/>
  <c r="U3565" i="1" s="1"/>
  <c r="T3053" i="1"/>
  <c r="U3053" i="1" s="1"/>
  <c r="T2029" i="1"/>
  <c r="U2029" i="1" s="1"/>
  <c r="T5248" i="1"/>
  <c r="U5248" i="1" s="1"/>
  <c r="T8367" i="1"/>
  <c r="U8367" i="1" s="1"/>
  <c r="T7583" i="1"/>
  <c r="U7583" i="1" s="1"/>
  <c r="T6496" i="1"/>
  <c r="U6496" i="1" s="1"/>
  <c r="T5552" i="1"/>
  <c r="U5552" i="1" s="1"/>
  <c r="T4448" i="1"/>
  <c r="U4448" i="1" s="1"/>
  <c r="T3504" i="1"/>
  <c r="U3504" i="1" s="1"/>
  <c r="T6588" i="1"/>
  <c r="U6588" i="1" s="1"/>
  <c r="T5564" i="1"/>
  <c r="U5564" i="1" s="1"/>
  <c r="T4476" i="1"/>
  <c r="U4476" i="1" s="1"/>
  <c r="T8064" i="1"/>
  <c r="U8064" i="1" s="1"/>
  <c r="T7552" i="1"/>
  <c r="U7552" i="1" s="1"/>
  <c r="T1813" i="1"/>
  <c r="U1813" i="1" s="1"/>
  <c r="T3392" i="1"/>
  <c r="U3392" i="1" s="1"/>
  <c r="T303" i="1"/>
  <c r="U303" i="1" s="1"/>
  <c r="T986" i="1"/>
  <c r="U986" i="1" s="1"/>
  <c r="T996" i="1"/>
  <c r="U996" i="1" s="1"/>
  <c r="T7869" i="1"/>
  <c r="U7869" i="1" s="1"/>
  <c r="T6861" i="1"/>
  <c r="U6861" i="1" s="1"/>
  <c r="T7813" i="1"/>
  <c r="U7813" i="1" s="1"/>
  <c r="T6541" i="1"/>
  <c r="U6541" i="1" s="1"/>
  <c r="T5517" i="1"/>
  <c r="U5517" i="1" s="1"/>
  <c r="T4493" i="1"/>
  <c r="U4493" i="1" s="1"/>
  <c r="T3469" i="1"/>
  <c r="U3469" i="1" s="1"/>
  <c r="T2445" i="1"/>
  <c r="U2445" i="1" s="1"/>
  <c r="T1421" i="1"/>
  <c r="U1421" i="1" s="1"/>
  <c r="T5749" i="1"/>
  <c r="U5749" i="1" s="1"/>
  <c r="T4725" i="1"/>
  <c r="U4725" i="1" s="1"/>
  <c r="T3701" i="1"/>
  <c r="U3701" i="1" s="1"/>
  <c r="T1007" i="1"/>
  <c r="U1007" i="1" s="1"/>
  <c r="T3125" i="1"/>
  <c r="U3125" i="1" s="1"/>
  <c r="T2101" i="1"/>
  <c r="U2101" i="1" s="1"/>
  <c r="T7952" i="1"/>
  <c r="U7952" i="1" s="1"/>
  <c r="T7440" i="1"/>
  <c r="U7440" i="1" s="1"/>
  <c r="T506" i="1"/>
  <c r="U506" i="1" s="1"/>
  <c r="T7689" i="1"/>
  <c r="U7689" i="1" s="1"/>
  <c r="T662" i="1"/>
  <c r="U662" i="1" s="1"/>
  <c r="T6749" i="1"/>
  <c r="U6749" i="1" s="1"/>
  <c r="T7987" i="1"/>
  <c r="U7987" i="1" s="1"/>
  <c r="T5619" i="1"/>
  <c r="U5619" i="1" s="1"/>
  <c r="T7577" i="1"/>
  <c r="U7577" i="1" s="1"/>
  <c r="T233" i="1"/>
  <c r="U233" i="1" s="1"/>
  <c r="T8147" i="1"/>
  <c r="U8147" i="1" s="1"/>
  <c r="T5843" i="1"/>
  <c r="U5843" i="1" s="1"/>
  <c r="T281" i="1"/>
  <c r="U281" i="1" s="1"/>
  <c r="T7853" i="1"/>
  <c r="U7853" i="1" s="1"/>
  <c r="T6045" i="1"/>
  <c r="U6045" i="1" s="1"/>
  <c r="T4637" i="1"/>
  <c r="U4637" i="1" s="1"/>
  <c r="T1821" i="1"/>
  <c r="U1821" i="1" s="1"/>
  <c r="T785" i="1"/>
  <c r="U785" i="1" s="1"/>
  <c r="T3036" i="1"/>
  <c r="U3036" i="1" s="1"/>
  <c r="T2780" i="1"/>
  <c r="U2780" i="1" s="1"/>
  <c r="T3933" i="1"/>
  <c r="U3933" i="1" s="1"/>
  <c r="T2461" i="1"/>
  <c r="U2461" i="1" s="1"/>
  <c r="T469" i="1"/>
  <c r="U469" i="1" s="1"/>
  <c r="T757" i="1"/>
  <c r="U757" i="1" s="1"/>
  <c r="T936" i="1"/>
  <c r="U936" i="1" s="1"/>
  <c r="T1246" i="1"/>
  <c r="U1246" i="1" s="1"/>
  <c r="T1079" i="1"/>
  <c r="U1079" i="1" s="1"/>
  <c r="T2362" i="1"/>
  <c r="U2362" i="1" s="1"/>
  <c r="T2106" i="1"/>
  <c r="U2106" i="1" s="1"/>
  <c r="T1850" i="1"/>
  <c r="U1850" i="1" s="1"/>
  <c r="T1578" i="1"/>
  <c r="U1578" i="1" s="1"/>
  <c r="T8401" i="1"/>
  <c r="U8401" i="1" s="1"/>
  <c r="T6865" i="1"/>
  <c r="U6865" i="1" s="1"/>
  <c r="T5841" i="1"/>
  <c r="U5841" i="1" s="1"/>
  <c r="T4817" i="1"/>
  <c r="U4817" i="1" s="1"/>
  <c r="T425" i="1"/>
  <c r="U425" i="1" s="1"/>
  <c r="T7244" i="1"/>
  <c r="U7244" i="1" s="1"/>
  <c r="T694" i="1"/>
  <c r="U694" i="1" s="1"/>
  <c r="T3025" i="1"/>
  <c r="U3025" i="1" s="1"/>
  <c r="T2001" i="1"/>
  <c r="U2001" i="1" s="1"/>
  <c r="T1409" i="1"/>
  <c r="U1409" i="1" s="1"/>
  <c r="T915" i="1"/>
  <c r="U915" i="1" s="1"/>
  <c r="T910" i="1"/>
  <c r="U910" i="1" s="1"/>
  <c r="T238" i="1"/>
  <c r="U238" i="1" s="1"/>
  <c r="T925" i="1"/>
  <c r="U925" i="1" s="1"/>
  <c r="T5900" i="1"/>
  <c r="U5900" i="1" s="1"/>
  <c r="T4748" i="1"/>
  <c r="U4748" i="1" s="1"/>
  <c r="T3724" i="1"/>
  <c r="U3724" i="1" s="1"/>
  <c r="T7477" i="1"/>
  <c r="U7477" i="1" s="1"/>
  <c r="T7293" i="1"/>
  <c r="U7293" i="1" s="1"/>
  <c r="T298" i="1"/>
  <c r="U298" i="1" s="1"/>
  <c r="T6677" i="1"/>
  <c r="U6677" i="1" s="1"/>
  <c r="T5653" i="1"/>
  <c r="U5653" i="1" s="1"/>
  <c r="T4629" i="1"/>
  <c r="U4629" i="1" s="1"/>
  <c r="T3605" i="1"/>
  <c r="U3605" i="1" s="1"/>
  <c r="T2581" i="1"/>
  <c r="U2581" i="1" s="1"/>
  <c r="T813" i="1"/>
  <c r="U813" i="1" s="1"/>
  <c r="T7631" i="1"/>
  <c r="U7631" i="1" s="1"/>
  <c r="T6607" i="1"/>
  <c r="U6607" i="1" s="1"/>
  <c r="T5583" i="1"/>
  <c r="U5583" i="1" s="1"/>
  <c r="T6255" i="1"/>
  <c r="U6255" i="1" s="1"/>
  <c r="T5231" i="1"/>
  <c r="U5231" i="1" s="1"/>
  <c r="T4207" i="1"/>
  <c r="U4207" i="1" s="1"/>
  <c r="T3183" i="1"/>
  <c r="U3183" i="1" s="1"/>
  <c r="T6623" i="1"/>
  <c r="U6623" i="1" s="1"/>
  <c r="T5599" i="1"/>
  <c r="U5599" i="1" s="1"/>
  <c r="T4623" i="1"/>
  <c r="U4623" i="1" s="1"/>
  <c r="T3599" i="1"/>
  <c r="U3599" i="1" s="1"/>
  <c r="T2575" i="1"/>
  <c r="U2575" i="1" s="1"/>
  <c r="T1551" i="1"/>
  <c r="U1551" i="1" s="1"/>
  <c r="T8164" i="1"/>
  <c r="U8164" i="1" s="1"/>
  <c r="T2159" i="1"/>
  <c r="U2159" i="1" s="1"/>
  <c r="T1135" i="1"/>
  <c r="U1135" i="1" s="1"/>
  <c r="T7851" i="1"/>
  <c r="U7851" i="1" s="1"/>
  <c r="T6827" i="1"/>
  <c r="U6827" i="1" s="1"/>
  <c r="T5803" i="1"/>
  <c r="U5803" i="1" s="1"/>
  <c r="T4779" i="1"/>
  <c r="U4779" i="1" s="1"/>
  <c r="T3755" i="1"/>
  <c r="U3755" i="1" s="1"/>
  <c r="T2539" i="1"/>
  <c r="U2539" i="1" s="1"/>
  <c r="T1515" i="1"/>
  <c r="U1515" i="1" s="1"/>
  <c r="T8326" i="1"/>
  <c r="U8326" i="1" s="1"/>
  <c r="T8070" i="1"/>
  <c r="U8070" i="1" s="1"/>
  <c r="T7814" i="1"/>
  <c r="U7814" i="1" s="1"/>
  <c r="T580" i="1"/>
  <c r="U580" i="1" s="1"/>
  <c r="T3103" i="1"/>
  <c r="U3103" i="1" s="1"/>
  <c r="T2079" i="1"/>
  <c r="U2079" i="1" s="1"/>
  <c r="T8128" i="1"/>
  <c r="U8128" i="1" s="1"/>
  <c r="T7609" i="1"/>
  <c r="U7609" i="1" s="1"/>
  <c r="T6440" i="1"/>
  <c r="U6440" i="1" s="1"/>
  <c r="T5352" i="1"/>
  <c r="U5352" i="1" s="1"/>
  <c r="T4328" i="1"/>
  <c r="U4328" i="1" s="1"/>
  <c r="T3304" i="1"/>
  <c r="U3304" i="1" s="1"/>
  <c r="T420" i="1"/>
  <c r="U420" i="1" s="1"/>
  <c r="T5644" i="1"/>
  <c r="U5644" i="1" s="1"/>
  <c r="T4492" i="1"/>
  <c r="U4492" i="1" s="1"/>
  <c r="T8468" i="1"/>
  <c r="U8468" i="1" s="1"/>
  <c r="T8445" i="1"/>
  <c r="U8445" i="1" s="1"/>
  <c r="T682" i="1"/>
  <c r="U682" i="1" s="1"/>
  <c r="T170" i="1"/>
  <c r="U170" i="1" s="1"/>
  <c r="T6421" i="1"/>
  <c r="U6421" i="1" s="1"/>
  <c r="T5397" i="1"/>
  <c r="U5397" i="1" s="1"/>
  <c r="T4373" i="1"/>
  <c r="U4373" i="1" s="1"/>
  <c r="T3349" i="1"/>
  <c r="U3349" i="1" s="1"/>
  <c r="T2325" i="1"/>
  <c r="U2325" i="1" s="1"/>
  <c r="T908" i="1"/>
  <c r="U908" i="1" s="1"/>
  <c r="T7375" i="1"/>
  <c r="U7375" i="1" s="1"/>
  <c r="T6351" i="1"/>
  <c r="U6351" i="1" s="1"/>
  <c r="T2819" i="1"/>
  <c r="U2819" i="1" s="1"/>
  <c r="T5999" i="1"/>
  <c r="U5999" i="1" s="1"/>
  <c r="T4975" i="1"/>
  <c r="U4975" i="1" s="1"/>
  <c r="T3951" i="1"/>
  <c r="U3951" i="1" s="1"/>
  <c r="T2927" i="1"/>
  <c r="U2927" i="1" s="1"/>
  <c r="T6367" i="1"/>
  <c r="U6367" i="1" s="1"/>
  <c r="T5391" i="1"/>
  <c r="U5391" i="1" s="1"/>
  <c r="T4367" i="1"/>
  <c r="U4367" i="1" s="1"/>
  <c r="T3343" i="1"/>
  <c r="U3343" i="1" s="1"/>
  <c r="T2319" i="1"/>
  <c r="U2319" i="1" s="1"/>
  <c r="T1231" i="1"/>
  <c r="U1231" i="1" s="1"/>
  <c r="T8005" i="1"/>
  <c r="U8005" i="1" s="1"/>
  <c r="T1903" i="1"/>
  <c r="U1903" i="1" s="1"/>
  <c r="T277" i="1"/>
  <c r="U277" i="1" s="1"/>
  <c r="T7595" i="1"/>
  <c r="U7595" i="1" s="1"/>
  <c r="T6571" i="1"/>
  <c r="U6571" i="1" s="1"/>
  <c r="T5547" i="1"/>
  <c r="U5547" i="1" s="1"/>
  <c r="T4523" i="1"/>
  <c r="U4523" i="1" s="1"/>
  <c r="T3499" i="1"/>
  <c r="U3499" i="1" s="1"/>
  <c r="T2283" i="1"/>
  <c r="U2283" i="1" s="1"/>
  <c r="T1259" i="1"/>
  <c r="U1259" i="1" s="1"/>
  <c r="T8262" i="1"/>
  <c r="U8262" i="1" s="1"/>
  <c r="T8006" i="1"/>
  <c r="U8006" i="1" s="1"/>
  <c r="T7750" i="1"/>
  <c r="U7750" i="1" s="1"/>
  <c r="T5215" i="1"/>
  <c r="U5215" i="1" s="1"/>
  <c r="T4191" i="1"/>
  <c r="U4191" i="1" s="1"/>
  <c r="T2847" i="1"/>
  <c r="U2847" i="1" s="1"/>
  <c r="T1823" i="1"/>
  <c r="U1823" i="1" s="1"/>
  <c r="T8281" i="1"/>
  <c r="U8281" i="1" s="1"/>
  <c r="T7353" i="1"/>
  <c r="U7353" i="1" s="1"/>
  <c r="T5096" i="1"/>
  <c r="U5096" i="1" s="1"/>
  <c r="T292" i="1"/>
  <c r="U292" i="1" s="1"/>
  <c r="T7629" i="1"/>
  <c r="U7629" i="1" s="1"/>
  <c r="T6893" i="1"/>
  <c r="U6893" i="1" s="1"/>
  <c r="T5869" i="1"/>
  <c r="U5869" i="1" s="1"/>
  <c r="T5357" i="1"/>
  <c r="U5357" i="1" s="1"/>
  <c r="T4845" i="1"/>
  <c r="U4845" i="1" s="1"/>
  <c r="T4333" i="1"/>
  <c r="U4333" i="1" s="1"/>
  <c r="T3821" i="1"/>
  <c r="U3821" i="1" s="1"/>
  <c r="T3309" i="1"/>
  <c r="U3309" i="1" s="1"/>
  <c r="T2797" i="1"/>
  <c r="U2797" i="1" s="1"/>
  <c r="T2285" i="1"/>
  <c r="U2285" i="1" s="1"/>
  <c r="T1773" i="1"/>
  <c r="U1773" i="1" s="1"/>
  <c r="T1261" i="1"/>
  <c r="U1261" i="1" s="1"/>
  <c r="T6960" i="1"/>
  <c r="U6960" i="1" s="1"/>
  <c r="T255" i="1"/>
  <c r="U255" i="1" s="1"/>
  <c r="T6972" i="1"/>
  <c r="U6972" i="1" s="1"/>
  <c r="T6959" i="1"/>
  <c r="U6959" i="1" s="1"/>
  <c r="T1037" i="1"/>
  <c r="U1037" i="1" s="1"/>
  <c r="T8095" i="1"/>
  <c r="U8095" i="1" s="1"/>
  <c r="T7071" i="1"/>
  <c r="U7071" i="1" s="1"/>
  <c r="T6064" i="1"/>
  <c r="U6064" i="1" s="1"/>
  <c r="T5040" i="1"/>
  <c r="U5040" i="1" s="1"/>
  <c r="T4016" i="1"/>
  <c r="U4016" i="1" s="1"/>
  <c r="T3088" i="1"/>
  <c r="U3088" i="1" s="1"/>
  <c r="T6076" i="1"/>
  <c r="U6076" i="1" s="1"/>
  <c r="T4988" i="1"/>
  <c r="U4988" i="1" s="1"/>
  <c r="T3964" i="1"/>
  <c r="U3964" i="1" s="1"/>
  <c r="T7808" i="1"/>
  <c r="U7808" i="1" s="1"/>
  <c r="T7296" i="1"/>
  <c r="U7296" i="1" s="1"/>
  <c r="T1301" i="1"/>
  <c r="U1301" i="1" s="1"/>
  <c r="T559" i="1"/>
  <c r="U559" i="1" s="1"/>
  <c r="T47" i="1"/>
  <c r="U47" i="1" s="1"/>
  <c r="T858" i="1"/>
  <c r="U858" i="1" s="1"/>
  <c r="T8381" i="1"/>
  <c r="U8381" i="1" s="1"/>
  <c r="T7357" i="1"/>
  <c r="U7357" i="1" s="1"/>
  <c r="T852" i="1"/>
  <c r="U852" i="1" s="1"/>
  <c r="T6965" i="1"/>
  <c r="U6965" i="1" s="1"/>
  <c r="T6029" i="1"/>
  <c r="U6029" i="1" s="1"/>
  <c r="T5005" i="1"/>
  <c r="U5005" i="1" s="1"/>
  <c r="T3981" i="1"/>
  <c r="U3981" i="1" s="1"/>
  <c r="T2957" i="1"/>
  <c r="U2957" i="1" s="1"/>
  <c r="T1933" i="1"/>
  <c r="U1933" i="1" s="1"/>
  <c r="T6261" i="1"/>
  <c r="U6261" i="1" s="1"/>
  <c r="T5237" i="1"/>
  <c r="U5237" i="1" s="1"/>
  <c r="T4213" i="1"/>
  <c r="U4213" i="1" s="1"/>
  <c r="T1293" i="1"/>
  <c r="U1293" i="1" s="1"/>
  <c r="T879" i="1"/>
  <c r="U879" i="1" s="1"/>
  <c r="T2613" i="1"/>
  <c r="U2613" i="1" s="1"/>
  <c r="T1589" i="1"/>
  <c r="U1589" i="1" s="1"/>
  <c r="T7696" i="1"/>
  <c r="U7696" i="1" s="1"/>
  <c r="T762" i="1"/>
  <c r="U762" i="1" s="1"/>
  <c r="T250" i="1"/>
  <c r="U250" i="1" s="1"/>
  <c r="T1397" i="1"/>
  <c r="U1397" i="1" s="1"/>
  <c r="T102" i="1"/>
  <c r="U102" i="1" s="1"/>
  <c r="T952" i="1"/>
  <c r="U952" i="1" s="1"/>
  <c r="T6787" i="1"/>
  <c r="U6787" i="1" s="1"/>
  <c r="T5303" i="1"/>
  <c r="U5303" i="1" s="1"/>
  <c r="T8187" i="1"/>
  <c r="U8187" i="1" s="1"/>
  <c r="T997" i="1"/>
  <c r="U997" i="1" s="1"/>
  <c r="T6299" i="1"/>
  <c r="U6299" i="1" s="1"/>
  <c r="T3547" i="1"/>
  <c r="U3547" i="1" s="1"/>
  <c r="T8434" i="1"/>
  <c r="U8434" i="1" s="1"/>
  <c r="T7810" i="1"/>
  <c r="U7810" i="1" s="1"/>
  <c r="T6354" i="1"/>
  <c r="U6354" i="1" s="1"/>
  <c r="T3170" i="1"/>
  <c r="U3170" i="1" s="1"/>
  <c r="T636" i="1"/>
  <c r="U636" i="1" s="1"/>
  <c r="T124" i="1"/>
  <c r="U124" i="1" s="1"/>
  <c r="T7641" i="1"/>
  <c r="U7641" i="1" s="1"/>
  <c r="T7049" i="1"/>
  <c r="U7049" i="1" s="1"/>
  <c r="T6793" i="1"/>
  <c r="U6793" i="1" s="1"/>
  <c r="T6537" i="1"/>
  <c r="U6537" i="1" s="1"/>
  <c r="T6281" i="1"/>
  <c r="U6281" i="1" s="1"/>
  <c r="T5897" i="1"/>
  <c r="U5897" i="1" s="1"/>
  <c r="T5385" i="1"/>
  <c r="U5385" i="1" s="1"/>
  <c r="T4873" i="1"/>
  <c r="U4873" i="1" s="1"/>
  <c r="T4361" i="1"/>
  <c r="U4361" i="1" s="1"/>
  <c r="T3849" i="1"/>
  <c r="U3849" i="1" s="1"/>
  <c r="T3337" i="1"/>
  <c r="U3337" i="1" s="1"/>
  <c r="T2825" i="1"/>
  <c r="U2825" i="1" s="1"/>
  <c r="T2313" i="1"/>
  <c r="U2313" i="1" s="1"/>
  <c r="T1801" i="1"/>
  <c r="U1801" i="1" s="1"/>
  <c r="T1289" i="1"/>
  <c r="U1289" i="1" s="1"/>
  <c r="T3408" i="1"/>
  <c r="U3408" i="1" s="1"/>
  <c r="T5324" i="1"/>
  <c r="U5324" i="1" s="1"/>
  <c r="T4236" i="1"/>
  <c r="U4236" i="1" s="1"/>
  <c r="T8340" i="1"/>
  <c r="U8340" i="1" s="1"/>
  <c r="T8189" i="1"/>
  <c r="U8189" i="1" s="1"/>
  <c r="T554" i="1"/>
  <c r="U554" i="1" s="1"/>
  <c r="T42" i="1"/>
  <c r="U42" i="1" s="1"/>
  <c r="T6165" i="1"/>
  <c r="U6165" i="1" s="1"/>
  <c r="T5141" i="1"/>
  <c r="U5141" i="1" s="1"/>
  <c r="T4117" i="1"/>
  <c r="U4117" i="1" s="1"/>
  <c r="T3093" i="1"/>
  <c r="U3093" i="1" s="1"/>
  <c r="T801" i="1"/>
  <c r="U801" i="1" s="1"/>
  <c r="T780" i="1"/>
  <c r="U780" i="1" s="1"/>
  <c r="T7119" i="1"/>
  <c r="U7119" i="1" s="1"/>
  <c r="T6095" i="1"/>
  <c r="U6095" i="1" s="1"/>
  <c r="T8224" i="1"/>
  <c r="U8224" i="1" s="1"/>
  <c r="T5743" i="1"/>
  <c r="U5743" i="1" s="1"/>
  <c r="T4719" i="1"/>
  <c r="U4719" i="1" s="1"/>
  <c r="T3695" i="1"/>
  <c r="U3695" i="1" s="1"/>
  <c r="T2671" i="1"/>
  <c r="U2671" i="1" s="1"/>
  <c r="T6111" i="1"/>
  <c r="U6111" i="1" s="1"/>
  <c r="T5135" i="1"/>
  <c r="U5135" i="1" s="1"/>
  <c r="T4111" i="1"/>
  <c r="U4111" i="1" s="1"/>
  <c r="T3087" i="1"/>
  <c r="U3087" i="1" s="1"/>
  <c r="T2063" i="1"/>
  <c r="U2063" i="1" s="1"/>
  <c r="T1647" i="1"/>
  <c r="U1647" i="1" s="1"/>
  <c r="T3243" i="1"/>
  <c r="U3243" i="1" s="1"/>
  <c r="T2027" i="1"/>
  <c r="U2027" i="1" s="1"/>
  <c r="T8454" i="1"/>
  <c r="U8454" i="1" s="1"/>
  <c r="T8198" i="1"/>
  <c r="U8198" i="1" s="1"/>
  <c r="T7942" i="1"/>
  <c r="U7942" i="1" s="1"/>
  <c r="T2902" i="1"/>
  <c r="U2902" i="1" s="1"/>
  <c r="T4959" i="1"/>
  <c r="U4959" i="1" s="1"/>
  <c r="T3935" i="1"/>
  <c r="U3935" i="1" s="1"/>
  <c r="T2591" i="1"/>
  <c r="U2591" i="1" s="1"/>
  <c r="T1503" i="1"/>
  <c r="U1503" i="1" s="1"/>
  <c r="T8025" i="1"/>
  <c r="U8025" i="1" s="1"/>
  <c r="T6917" i="1"/>
  <c r="U6917" i="1" s="1"/>
  <c r="T4840" i="1"/>
  <c r="U4840" i="1" s="1"/>
  <c r="T3816" i="1"/>
  <c r="U3816" i="1" s="1"/>
  <c r="T164" i="1"/>
  <c r="U164" i="1" s="1"/>
  <c r="T7341" i="1"/>
  <c r="U7341" i="1" s="1"/>
  <c r="T6765" i="1"/>
  <c r="U6765" i="1" s="1"/>
  <c r="T6253" i="1"/>
  <c r="U6253" i="1" s="1"/>
  <c r="T5741" i="1"/>
  <c r="U5741" i="1" s="1"/>
  <c r="T5229" i="1"/>
  <c r="U5229" i="1" s="1"/>
  <c r="T4717" i="1"/>
  <c r="U4717" i="1" s="1"/>
  <c r="T4205" i="1"/>
  <c r="U4205" i="1" s="1"/>
  <c r="T3693" i="1"/>
  <c r="U3693" i="1" s="1"/>
  <c r="T3181" i="1"/>
  <c r="U3181" i="1" s="1"/>
  <c r="T2669" i="1"/>
  <c r="U2669" i="1" s="1"/>
  <c r="T2157" i="1"/>
  <c r="U2157" i="1" s="1"/>
  <c r="T1645" i="1"/>
  <c r="U1645" i="1" s="1"/>
  <c r="T881" i="1"/>
  <c r="U881" i="1" s="1"/>
  <c r="T5408" i="1"/>
  <c r="U5408" i="1" s="1"/>
  <c r="T127" i="1"/>
  <c r="U127" i="1" s="1"/>
  <c r="T5260" i="1"/>
  <c r="U5260" i="1" s="1"/>
  <c r="T8047" i="1"/>
  <c r="U8047" i="1" s="1"/>
  <c r="T8495" i="1"/>
  <c r="U8495" i="1" s="1"/>
  <c r="T7839" i="1"/>
  <c r="U7839" i="1" s="1"/>
  <c r="T6815" i="1"/>
  <c r="U6815" i="1" s="1"/>
  <c r="T5824" i="1"/>
  <c r="U5824" i="1" s="1"/>
  <c r="T4784" i="1"/>
  <c r="U4784" i="1" s="1"/>
  <c r="T3760" i="1"/>
  <c r="U3760" i="1" s="1"/>
  <c r="T6844" i="1"/>
  <c r="U6844" i="1" s="1"/>
  <c r="T5820" i="1"/>
  <c r="U5820" i="1" s="1"/>
  <c r="T4732" i="1"/>
  <c r="U4732" i="1" s="1"/>
  <c r="T3708" i="1"/>
  <c r="U3708" i="1" s="1"/>
  <c r="T7680" i="1"/>
  <c r="U7680" i="1" s="1"/>
  <c r="T2069" i="1"/>
  <c r="U2069" i="1" s="1"/>
  <c r="T8045" i="1"/>
  <c r="U8045" i="1" s="1"/>
  <c r="T431" i="1"/>
  <c r="U431" i="1" s="1"/>
  <c r="T1050" i="1"/>
  <c r="U1050" i="1" s="1"/>
  <c r="T794" i="1"/>
  <c r="U794" i="1" s="1"/>
  <c r="T8125" i="1"/>
  <c r="U8125" i="1" s="1"/>
  <c r="T7117" i="1"/>
  <c r="U7117" i="1" s="1"/>
  <c r="T8325" i="1"/>
  <c r="U8325" i="1" s="1"/>
  <c r="T6709" i="1"/>
  <c r="U6709" i="1" s="1"/>
  <c r="T5773" i="1"/>
  <c r="U5773" i="1" s="1"/>
  <c r="T4749" i="1"/>
  <c r="U4749" i="1" s="1"/>
  <c r="T3725" i="1"/>
  <c r="U3725" i="1" s="1"/>
  <c r="T2701" i="1"/>
  <c r="U2701" i="1" s="1"/>
  <c r="T1677" i="1"/>
  <c r="U1677" i="1" s="1"/>
  <c r="T6005" i="1"/>
  <c r="U6005" i="1" s="1"/>
  <c r="T4981" i="1"/>
  <c r="U4981" i="1" s="1"/>
  <c r="T3957" i="1"/>
  <c r="U3957" i="1" s="1"/>
  <c r="T1071" i="1"/>
  <c r="U1071" i="1" s="1"/>
  <c r="T815" i="1"/>
  <c r="U815" i="1" s="1"/>
  <c r="T2357" i="1"/>
  <c r="U2357" i="1" s="1"/>
  <c r="T8080" i="1"/>
  <c r="U8080" i="1" s="1"/>
  <c r="T7568" i="1"/>
  <c r="U7568" i="1" s="1"/>
  <c r="T634" i="1"/>
  <c r="U634" i="1" s="1"/>
  <c r="T122" i="1"/>
  <c r="U122" i="1" s="1"/>
  <c r="T1141" i="1"/>
  <c r="U1141" i="1" s="1"/>
  <c r="T7005" i="1"/>
  <c r="U7005" i="1" s="1"/>
  <c r="T824" i="1"/>
  <c r="U824" i="1" s="1"/>
  <c r="T6211" i="1"/>
  <c r="U6211" i="1" s="1"/>
  <c r="T7849" i="1"/>
  <c r="U7849" i="1" s="1"/>
  <c r="T457" i="1"/>
  <c r="U457" i="1" s="1"/>
  <c r="T7043" i="1"/>
  <c r="U7043" i="1" s="1"/>
  <c r="T6435" i="1"/>
  <c r="U6435" i="1" s="1"/>
  <c r="T505" i="1"/>
  <c r="U505" i="1" s="1"/>
  <c r="T8141" i="1"/>
  <c r="U8141" i="1" s="1"/>
  <c r="T6301" i="1"/>
  <c r="U6301" i="1" s="1"/>
  <c r="T4893" i="1"/>
  <c r="U4893" i="1" s="1"/>
  <c r="T2973" i="1"/>
  <c r="U2973" i="1" s="1"/>
  <c r="T1041" i="1"/>
  <c r="U1041" i="1" s="1"/>
  <c r="T1960" i="1"/>
  <c r="U1960" i="1" s="1"/>
  <c r="T2844" i="1"/>
  <c r="U2844" i="1" s="1"/>
  <c r="T4445" i="1"/>
  <c r="U4445" i="1" s="1"/>
  <c r="T2717" i="1"/>
  <c r="U2717" i="1" s="1"/>
  <c r="T613" i="1"/>
  <c r="U613" i="1" s="1"/>
  <c r="T1395" i="1"/>
  <c r="U1395" i="1" s="1"/>
  <c r="T1025" i="1"/>
  <c r="U1025" i="1" s="1"/>
  <c r="T386" i="1"/>
  <c r="U386" i="1" s="1"/>
  <c r="T680" i="1"/>
  <c r="U680" i="1" s="1"/>
  <c r="T2426" i="1"/>
  <c r="U2426" i="1" s="1"/>
  <c r="T2170" i="1"/>
  <c r="U2170" i="1" s="1"/>
  <c r="T1914" i="1"/>
  <c r="U1914" i="1" s="1"/>
  <c r="T1642" i="1"/>
  <c r="U1642" i="1" s="1"/>
  <c r="T1386" i="1"/>
  <c r="U1386" i="1" s="1"/>
  <c r="T7857" i="1"/>
  <c r="U7857" i="1" s="1"/>
  <c r="T6097" i="1"/>
  <c r="U6097" i="1" s="1"/>
  <c r="T5073" i="1"/>
  <c r="U5073" i="1" s="1"/>
  <c r="T1097" i="1"/>
  <c r="U1097" i="1" s="1"/>
  <c r="T7372" i="1"/>
  <c r="U7372" i="1" s="1"/>
  <c r="T427" i="1"/>
  <c r="U427" i="1" s="1"/>
  <c r="T134" i="1"/>
  <c r="U134" i="1" s="1"/>
  <c r="T2257" i="1"/>
  <c r="U2257" i="1" s="1"/>
  <c r="T1537" i="1"/>
  <c r="U1537" i="1" s="1"/>
  <c r="T1043" i="1"/>
  <c r="U1043" i="1" s="1"/>
  <c r="T974" i="1"/>
  <c r="U974" i="1" s="1"/>
  <c r="T638" i="1"/>
  <c r="U638" i="1" s="1"/>
  <c r="T3559" i="1"/>
  <c r="U3559" i="1" s="1"/>
  <c r="T8060" i="1"/>
  <c r="U8060" i="1" s="1"/>
  <c r="T7388" i="1"/>
  <c r="U7388" i="1" s="1"/>
  <c r="T6252" i="1"/>
  <c r="U6252" i="1" s="1"/>
  <c r="T5292" i="1"/>
  <c r="U5292" i="1" s="1"/>
  <c r="T4332" i="1"/>
  <c r="U4332" i="1" s="1"/>
  <c r="T3500" i="1"/>
  <c r="U3500" i="1" s="1"/>
  <c r="T3244" i="1"/>
  <c r="U3244" i="1" s="1"/>
  <c r="T848" i="1"/>
  <c r="U848" i="1" s="1"/>
  <c r="T336" i="1"/>
  <c r="U336" i="1" s="1"/>
  <c r="T1003" i="1"/>
  <c r="U1003" i="1" s="1"/>
  <c r="T731" i="1"/>
  <c r="U731" i="1" s="1"/>
  <c r="T267" i="1"/>
  <c r="U267" i="1" s="1"/>
  <c r="T1094" i="1"/>
  <c r="U1094" i="1" s="1"/>
  <c r="T838" i="1"/>
  <c r="U838" i="1" s="1"/>
  <c r="T70" i="1"/>
  <c r="U70" i="1" s="1"/>
  <c r="T3143" i="1"/>
  <c r="U3143" i="1" s="1"/>
  <c r="T2519" i="1"/>
  <c r="U2519" i="1" s="1"/>
  <c r="T5019" i="1"/>
  <c r="U5019" i="1" s="1"/>
  <c r="T8498" i="1"/>
  <c r="U8498" i="1" s="1"/>
  <c r="T8456" i="1"/>
  <c r="U8456" i="1" s="1"/>
  <c r="T6807" i="1"/>
  <c r="U6807" i="1" s="1"/>
  <c r="T8391" i="1"/>
  <c r="U8391" i="1" s="1"/>
  <c r="T3911" i="1"/>
  <c r="U3911" i="1" s="1"/>
  <c r="T6923" i="1"/>
  <c r="U6923" i="1" s="1"/>
  <c r="T4491" i="1"/>
  <c r="U4491" i="1" s="1"/>
  <c r="T2059" i="1"/>
  <c r="U2059" i="1" s="1"/>
  <c r="T6014" i="1"/>
  <c r="U6014" i="1" s="1"/>
  <c r="T8373" i="1"/>
  <c r="U8373" i="1" s="1"/>
  <c r="T7861" i="1"/>
  <c r="U7861" i="1" s="1"/>
  <c r="T7461" i="1"/>
  <c r="U7461" i="1" s="1"/>
  <c r="T6821" i="1"/>
  <c r="U6821" i="1" s="1"/>
  <c r="T5797" i="1"/>
  <c r="U5797" i="1" s="1"/>
  <c r="T4965" i="1"/>
  <c r="U4965" i="1" s="1"/>
  <c r="T3941" i="1"/>
  <c r="U3941" i="1" s="1"/>
  <c r="T2917" i="1"/>
  <c r="U2917" i="1" s="1"/>
  <c r="T1893" i="1"/>
  <c r="U1893" i="1" s="1"/>
  <c r="T737" i="1"/>
  <c r="U737" i="1" s="1"/>
  <c r="T225" i="1"/>
  <c r="U225" i="1" s="1"/>
  <c r="T7928" i="1"/>
  <c r="U7928" i="1" s="1"/>
  <c r="T7496" i="1"/>
  <c r="U7496" i="1" s="1"/>
  <c r="T6984" i="1"/>
  <c r="U6984" i="1" s="1"/>
  <c r="T6104" i="1"/>
  <c r="U6104" i="1" s="1"/>
  <c r="T5272" i="1"/>
  <c r="U5272" i="1" s="1"/>
  <c r="T4760" i="1"/>
  <c r="U4760" i="1" s="1"/>
  <c r="T3992" i="1"/>
  <c r="U3992" i="1" s="1"/>
  <c r="T887" i="1"/>
  <c r="U887" i="1" s="1"/>
  <c r="T263" i="1"/>
  <c r="U263" i="1" s="1"/>
  <c r="T498" i="1"/>
  <c r="U498" i="1" s="1"/>
  <c r="T1852" i="1"/>
  <c r="U1852" i="1" s="1"/>
  <c r="T413" i="1"/>
  <c r="U413" i="1" s="1"/>
  <c r="T2247" i="1"/>
  <c r="U2247" i="1" s="1"/>
  <c r="T3799" i="1"/>
  <c r="U3799" i="1" s="1"/>
  <c r="T7899" i="1"/>
  <c r="U7899" i="1" s="1"/>
  <c r="T5211" i="1"/>
  <c r="U5211" i="1" s="1"/>
  <c r="T2587" i="1"/>
  <c r="U2587" i="1" s="1"/>
  <c r="T8162" i="1"/>
  <c r="U8162" i="1" s="1"/>
  <c r="T6055" i="1"/>
  <c r="U6055" i="1" s="1"/>
  <c r="T1021" i="1"/>
  <c r="U1021" i="1" s="1"/>
  <c r="T5575" i="1"/>
  <c r="U5575" i="1" s="1"/>
  <c r="T1607" i="1"/>
  <c r="U1607" i="1" s="1"/>
  <c r="T7127" i="1"/>
  <c r="U7127" i="1" s="1"/>
  <c r="T2487" i="1"/>
  <c r="U2487" i="1" s="1"/>
  <c r="T7179" i="1"/>
  <c r="U7179" i="1" s="1"/>
  <c r="T5387" i="1"/>
  <c r="U5387" i="1" s="1"/>
  <c r="T3659" i="1"/>
  <c r="U3659" i="1" s="1"/>
  <c r="T1867" i="1"/>
  <c r="U1867" i="1" s="1"/>
  <c r="T7038" i="1"/>
  <c r="U7038" i="1" s="1"/>
  <c r="T4094" i="1"/>
  <c r="U4094" i="1" s="1"/>
  <c r="T7879" i="1"/>
  <c r="U7879" i="1" s="1"/>
  <c r="T1767" i="1"/>
  <c r="U1767" i="1" s="1"/>
  <c r="T7847" i="1"/>
  <c r="U7847" i="1" s="1"/>
  <c r="T5383" i="1"/>
  <c r="U5383" i="1" s="1"/>
  <c r="T2775" i="1"/>
  <c r="U2775" i="1" s="1"/>
  <c r="T3391" i="1"/>
  <c r="U3391" i="1" s="1"/>
  <c r="T6951" i="1"/>
  <c r="U6951" i="1" s="1"/>
  <c r="T4487" i="1"/>
  <c r="U4487" i="1" s="1"/>
  <c r="T1991" i="1"/>
  <c r="U1991" i="1" s="1"/>
  <c r="T8252" i="1"/>
  <c r="U8252" i="1" s="1"/>
  <c r="T7355" i="1"/>
  <c r="U7355" i="1" s="1"/>
  <c r="T6331" i="1"/>
  <c r="U6331" i="1" s="1"/>
  <c r="T5307" i="1"/>
  <c r="U5307" i="1" s="1"/>
  <c r="T4283" i="1"/>
  <c r="U4283" i="1" s="1"/>
  <c r="T3259" i="1"/>
  <c r="U3259" i="1" s="1"/>
  <c r="T2235" i="1"/>
  <c r="U2235" i="1" s="1"/>
  <c r="T1211" i="1"/>
  <c r="U1211" i="1" s="1"/>
  <c r="T8266" i="1"/>
  <c r="U8266" i="1" s="1"/>
  <c r="T8010" i="1"/>
  <c r="U8010" i="1" s="1"/>
  <c r="T7754" i="1"/>
  <c r="U7754" i="1" s="1"/>
  <c r="T7466" i="1"/>
  <c r="U7466" i="1" s="1"/>
  <c r="T7210" i="1"/>
  <c r="U7210" i="1" s="1"/>
  <c r="T6954" i="1"/>
  <c r="U6954" i="1" s="1"/>
  <c r="T6698" i="1"/>
  <c r="U6698" i="1" s="1"/>
  <c r="T6442" i="1"/>
  <c r="U6442" i="1" s="1"/>
  <c r="T6186" i="1"/>
  <c r="U6186" i="1" s="1"/>
  <c r="T5930" i="1"/>
  <c r="U5930" i="1" s="1"/>
  <c r="T5674" i="1"/>
  <c r="U5674" i="1" s="1"/>
  <c r="T5418" i="1"/>
  <c r="U5418" i="1" s="1"/>
  <c r="T5162" i="1"/>
  <c r="U5162" i="1" s="1"/>
  <c r="T4906" i="1"/>
  <c r="U4906" i="1" s="1"/>
  <c r="T4650" i="1"/>
  <c r="U4650" i="1" s="1"/>
  <c r="T4394" i="1"/>
  <c r="U4394" i="1" s="1"/>
  <c r="T4138" i="1"/>
  <c r="U4138" i="1" s="1"/>
  <c r="T3882" i="1"/>
  <c r="U3882" i="1" s="1"/>
  <c r="T3626" i="1"/>
  <c r="U3626" i="1" s="1"/>
  <c r="T3370" i="1"/>
  <c r="U3370" i="1" s="1"/>
  <c r="T3114" i="1"/>
  <c r="U3114" i="1" s="1"/>
  <c r="T1162" i="1"/>
  <c r="U1162" i="1" s="1"/>
  <c r="T7143" i="1"/>
  <c r="U7143" i="1" s="1"/>
  <c r="T3423" i="1"/>
  <c r="U3423" i="1" s="1"/>
  <c r="T3287" i="1"/>
  <c r="U3287" i="1" s="1"/>
  <c r="T7003" i="1"/>
  <c r="U7003" i="1" s="1"/>
  <c r="T4187" i="1"/>
  <c r="U4187" i="1" s="1"/>
  <c r="T1499" i="1"/>
  <c r="U1499" i="1" s="1"/>
  <c r="T7938" i="1"/>
  <c r="U7938" i="1" s="1"/>
  <c r="T6610" i="1"/>
  <c r="U6610" i="1" s="1"/>
  <c r="T5586" i="1"/>
  <c r="U5586" i="1" s="1"/>
  <c r="T764" i="1"/>
  <c r="U764" i="1" s="1"/>
  <c r="T252" i="1"/>
  <c r="U252" i="1" s="1"/>
  <c r="T7945" i="1"/>
  <c r="U7945" i="1" s="1"/>
  <c r="T7113" i="1"/>
  <c r="U7113" i="1" s="1"/>
  <c r="T6857" i="1"/>
  <c r="U6857" i="1" s="1"/>
  <c r="T6601" i="1"/>
  <c r="U6601" i="1" s="1"/>
  <c r="T6345" i="1"/>
  <c r="U6345" i="1" s="1"/>
  <c r="T6025" i="1"/>
  <c r="U6025" i="1" s="1"/>
  <c r="T5513" i="1"/>
  <c r="U5513" i="1" s="1"/>
  <c r="T5001" i="1"/>
  <c r="U5001" i="1" s="1"/>
  <c r="T4489" i="1"/>
  <c r="U4489" i="1" s="1"/>
  <c r="T3977" i="1"/>
  <c r="U3977" i="1" s="1"/>
  <c r="T3465" i="1"/>
  <c r="U3465" i="1" s="1"/>
  <c r="T2953" i="1"/>
  <c r="U2953" i="1" s="1"/>
  <c r="T2441" i="1"/>
  <c r="U2441" i="1" s="1"/>
  <c r="T1929" i="1"/>
  <c r="U1929" i="1" s="1"/>
  <c r="T1417" i="1"/>
  <c r="U1417" i="1" s="1"/>
  <c r="T7996" i="1"/>
  <c r="U7996" i="1" s="1"/>
  <c r="T7260" i="1"/>
  <c r="U7260" i="1" s="1"/>
  <c r="T5996" i="1"/>
  <c r="U5996" i="1" s="1"/>
  <c r="T5100" i="1"/>
  <c r="U5100" i="1" s="1"/>
  <c r="T4076" i="1"/>
  <c r="U4076" i="1" s="1"/>
  <c r="T3436" i="1"/>
  <c r="U3436" i="1" s="1"/>
  <c r="T3180" i="1"/>
  <c r="U3180" i="1" s="1"/>
  <c r="T720" i="1"/>
  <c r="U720" i="1" s="1"/>
  <c r="T208" i="1"/>
  <c r="U208" i="1" s="1"/>
  <c r="T939" i="1"/>
  <c r="U939" i="1" s="1"/>
  <c r="T603" i="1"/>
  <c r="U603" i="1" s="1"/>
  <c r="T203" i="1"/>
  <c r="U203" i="1" s="1"/>
  <c r="T1030" i="1"/>
  <c r="U1030" i="1" s="1"/>
  <c r="T774" i="1"/>
  <c r="U774" i="1" s="1"/>
  <c r="T5767" i="1"/>
  <c r="U5767" i="1" s="1"/>
  <c r="T1119" i="1"/>
  <c r="U1119" i="1" s="1"/>
  <c r="T8204" i="1"/>
  <c r="U8204" i="1" s="1"/>
  <c r="T3995" i="1"/>
  <c r="U3995" i="1" s="1"/>
  <c r="T8242" i="1"/>
  <c r="U8242" i="1" s="1"/>
  <c r="T3619" i="1"/>
  <c r="U3619" i="1" s="1"/>
  <c r="T5255" i="1"/>
  <c r="U5255" i="1" s="1"/>
  <c r="T8055" i="1"/>
  <c r="U8055" i="1" s="1"/>
  <c r="T2183" i="1"/>
  <c r="U2183" i="1" s="1"/>
  <c r="T6347" i="1"/>
  <c r="U6347" i="1" s="1"/>
  <c r="T3915" i="1"/>
  <c r="U3915" i="1" s="1"/>
  <c r="T1419" i="1"/>
  <c r="U1419" i="1" s="1"/>
  <c r="T5502" i="1"/>
  <c r="U5502" i="1" s="1"/>
  <c r="T8245" i="1"/>
  <c r="U8245" i="1" s="1"/>
  <c r="T7749" i="1"/>
  <c r="U7749" i="1" s="1"/>
  <c r="T7365" i="1"/>
  <c r="U7365" i="1" s="1"/>
  <c r="T6565" i="1"/>
  <c r="U6565" i="1" s="1"/>
  <c r="T5541" i="1"/>
  <c r="U5541" i="1" s="1"/>
  <c r="T4709" i="1"/>
  <c r="U4709" i="1" s="1"/>
  <c r="T3685" i="1"/>
  <c r="U3685" i="1" s="1"/>
  <c r="T2661" i="1"/>
  <c r="U2661" i="1" s="1"/>
  <c r="T1637" i="1"/>
  <c r="U1637" i="1" s="1"/>
  <c r="T609" i="1"/>
  <c r="U609" i="1" s="1"/>
  <c r="T97" i="1"/>
  <c r="U97" i="1" s="1"/>
  <c r="T7848" i="1"/>
  <c r="U7848" i="1" s="1"/>
  <c r="T7368" i="1"/>
  <c r="U7368" i="1" s="1"/>
  <c r="T6872" i="1"/>
  <c r="U6872" i="1" s="1"/>
  <c r="T5848" i="1"/>
  <c r="U5848" i="1" s="1"/>
  <c r="T5144" i="1"/>
  <c r="U5144" i="1" s="1"/>
  <c r="T4632" i="1"/>
  <c r="U4632" i="1" s="1"/>
  <c r="T3736" i="1"/>
  <c r="U3736" i="1" s="1"/>
  <c r="T647" i="1"/>
  <c r="U647" i="1" s="1"/>
  <c r="T135" i="1"/>
  <c r="U135" i="1" s="1"/>
  <c r="T370" i="1"/>
  <c r="U370" i="1" s="1"/>
  <c r="T6151" i="1"/>
  <c r="U6151" i="1" s="1"/>
  <c r="T6999" i="1"/>
  <c r="U6999" i="1" s="1"/>
  <c r="T3359" i="1"/>
  <c r="U3359" i="1" s="1"/>
  <c r="T2215" i="1"/>
  <c r="U2215" i="1" s="1"/>
  <c r="T7323" i="1"/>
  <c r="U7323" i="1" s="1"/>
  <c r="T4635" i="1"/>
  <c r="U4635" i="1" s="1"/>
  <c r="T1947" i="1"/>
  <c r="U1947" i="1" s="1"/>
  <c r="T8002" i="1"/>
  <c r="U8002" i="1" s="1"/>
  <c r="T3767" i="1"/>
  <c r="U3767" i="1" s="1"/>
  <c r="T125" i="1"/>
  <c r="U125" i="1" s="1"/>
  <c r="T4663" i="1"/>
  <c r="U4663" i="1" s="1"/>
  <c r="T8487" i="1"/>
  <c r="U8487" i="1" s="1"/>
  <c r="T5927" i="1"/>
  <c r="U5927" i="1" s="1"/>
  <c r="T1591" i="1"/>
  <c r="U1591" i="1" s="1"/>
  <c r="T6731" i="1"/>
  <c r="U6731" i="1" s="1"/>
  <c r="T5003" i="1"/>
  <c r="U5003" i="1" s="1"/>
  <c r="T3211" i="1"/>
  <c r="U3211" i="1" s="1"/>
  <c r="T1483" i="1"/>
  <c r="U1483" i="1" s="1"/>
  <c r="T6526" i="1"/>
  <c r="U6526" i="1" s="1"/>
  <c r="T3214" i="1"/>
  <c r="U3214" i="1" s="1"/>
  <c r="T6359" i="1"/>
  <c r="U6359" i="1" s="1"/>
  <c r="T989" i="1"/>
  <c r="U989" i="1" s="1"/>
  <c r="T7223" i="1"/>
  <c r="U7223" i="1" s="1"/>
  <c r="T4775" i="1"/>
  <c r="U4775" i="1" s="1"/>
  <c r="T2167" i="1"/>
  <c r="U2167" i="1" s="1"/>
  <c r="T309" i="1"/>
  <c r="U309" i="1" s="1"/>
  <c r="T6343" i="1"/>
  <c r="U6343" i="1" s="1"/>
  <c r="T3879" i="1"/>
  <c r="U3879" i="1" s="1"/>
  <c r="T1399" i="1"/>
  <c r="U1399" i="1" s="1"/>
  <c r="T8123" i="1"/>
  <c r="U8123" i="1" s="1"/>
  <c r="T7099" i="1"/>
  <c r="U7099" i="1" s="1"/>
  <c r="T6075" i="1"/>
  <c r="U6075" i="1" s="1"/>
  <c r="T5051" i="1"/>
  <c r="U5051" i="1" s="1"/>
  <c r="T4027" i="1"/>
  <c r="U4027" i="1" s="1"/>
  <c r="T3003" i="1"/>
  <c r="U3003" i="1" s="1"/>
  <c r="T1979" i="1"/>
  <c r="U1979" i="1" s="1"/>
  <c r="T8458" i="1"/>
  <c r="U8458" i="1" s="1"/>
  <c r="T8202" i="1"/>
  <c r="U8202" i="1" s="1"/>
  <c r="T7946" i="1"/>
  <c r="U7946" i="1" s="1"/>
  <c r="T7658" i="1"/>
  <c r="U7658" i="1" s="1"/>
  <c r="T7402" i="1"/>
  <c r="U7402" i="1" s="1"/>
  <c r="T7146" i="1"/>
  <c r="U7146" i="1" s="1"/>
  <c r="T6890" i="1"/>
  <c r="U6890" i="1" s="1"/>
  <c r="T6634" i="1"/>
  <c r="U6634" i="1" s="1"/>
  <c r="T6378" i="1"/>
  <c r="U6378" i="1" s="1"/>
  <c r="T6122" i="1"/>
  <c r="U6122" i="1" s="1"/>
  <c r="T5866" i="1"/>
  <c r="U5866" i="1" s="1"/>
  <c r="T5610" i="1"/>
  <c r="U5610" i="1" s="1"/>
  <c r="T5354" i="1"/>
  <c r="U5354" i="1" s="1"/>
  <c r="T5098" i="1"/>
  <c r="U5098" i="1" s="1"/>
  <c r="T4842" i="1"/>
  <c r="U4842" i="1" s="1"/>
  <c r="T4586" i="1"/>
  <c r="U4586" i="1" s="1"/>
  <c r="T4330" i="1"/>
  <c r="U4330" i="1" s="1"/>
  <c r="T4074" i="1"/>
  <c r="U4074" i="1" s="1"/>
  <c r="T3818" i="1"/>
  <c r="U3818" i="1" s="1"/>
  <c r="T3562" i="1"/>
  <c r="U3562" i="1" s="1"/>
  <c r="T3306" i="1"/>
  <c r="U3306" i="1" s="1"/>
  <c r="T3050" i="1"/>
  <c r="U3050" i="1" s="1"/>
  <c r="T1113" i="1"/>
  <c r="U1113" i="1" s="1"/>
  <c r="T7804" i="1"/>
  <c r="U7804" i="1" s="1"/>
  <c r="T1575" i="1"/>
  <c r="U1575" i="1" s="1"/>
  <c r="T8379" i="1"/>
  <c r="U8379" i="1" s="1"/>
  <c r="T5735" i="1"/>
  <c r="U5735" i="1" s="1"/>
  <c r="T3207" i="1"/>
  <c r="U3207" i="1" s="1"/>
  <c r="T8232" i="1"/>
  <c r="U8232" i="1" s="1"/>
  <c r="T7867" i="1"/>
  <c r="U7867" i="1" s="1"/>
  <c r="T6843" i="1"/>
  <c r="U6843" i="1" s="1"/>
  <c r="T5819" i="1"/>
  <c r="U5819" i="1" s="1"/>
  <c r="T4795" i="1"/>
  <c r="U4795" i="1" s="1"/>
  <c r="T3771" i="1"/>
  <c r="U3771" i="1" s="1"/>
  <c r="T2747" i="1"/>
  <c r="U2747" i="1" s="1"/>
  <c r="T1723" i="1"/>
  <c r="U1723" i="1" s="1"/>
  <c r="T8394" i="1"/>
  <c r="U8394" i="1" s="1"/>
  <c r="T8138" i="1"/>
  <c r="U8138" i="1" s="1"/>
  <c r="T7882" i="1"/>
  <c r="U7882" i="1" s="1"/>
  <c r="T7594" i="1"/>
  <c r="U7594" i="1" s="1"/>
  <c r="T7338" i="1"/>
  <c r="U7338" i="1" s="1"/>
  <c r="T7082" i="1"/>
  <c r="U7082" i="1" s="1"/>
  <c r="T6826" i="1"/>
  <c r="U6826" i="1" s="1"/>
  <c r="T6570" i="1"/>
  <c r="U6570" i="1" s="1"/>
  <c r="T6314" i="1"/>
  <c r="U6314" i="1" s="1"/>
  <c r="T6058" i="1"/>
  <c r="U6058" i="1" s="1"/>
  <c r="T5802" i="1"/>
  <c r="U5802" i="1" s="1"/>
  <c r="T5546" i="1"/>
  <c r="U5546" i="1" s="1"/>
  <c r="T5290" i="1"/>
  <c r="U5290" i="1" s="1"/>
  <c r="T5034" i="1"/>
  <c r="U5034" i="1" s="1"/>
  <c r="T4778" i="1"/>
  <c r="U4778" i="1" s="1"/>
  <c r="T4522" i="1"/>
  <c r="U4522" i="1" s="1"/>
  <c r="T4266" i="1"/>
  <c r="U4266" i="1" s="1"/>
  <c r="T4010" i="1"/>
  <c r="U4010" i="1" s="1"/>
  <c r="T3754" i="1"/>
  <c r="U3754" i="1" s="1"/>
  <c r="T3498" i="1"/>
  <c r="U3498" i="1" s="1"/>
  <c r="T3242" i="1"/>
  <c r="U3242" i="1" s="1"/>
  <c r="T2906" i="1"/>
  <c r="U2906" i="1" s="1"/>
  <c r="T652" i="1"/>
  <c r="U652" i="1" s="1"/>
  <c r="T140" i="1"/>
  <c r="U140" i="1" s="1"/>
  <c r="T8193" i="1"/>
  <c r="U8193" i="1" s="1"/>
  <c r="T7793" i="1"/>
  <c r="U7793" i="1" s="1"/>
  <c r="T7521" i="1"/>
  <c r="U7521" i="1" s="1"/>
  <c r="T7265" i="1"/>
  <c r="U7265" i="1" s="1"/>
  <c r="T6945" i="1"/>
  <c r="U6945" i="1" s="1"/>
  <c r="T6497" i="1"/>
  <c r="U6497" i="1" s="1"/>
  <c r="T5985" i="1"/>
  <c r="U5985" i="1" s="1"/>
  <c r="T2087" i="1"/>
  <c r="U2087" i="1" s="1"/>
  <c r="T4871" i="1"/>
  <c r="U4871" i="1" s="1"/>
  <c r="T7579" i="1"/>
  <c r="U7579" i="1" s="1"/>
  <c r="T4955" i="1"/>
  <c r="U4955" i="1" s="1"/>
  <c r="T2203" i="1"/>
  <c r="U2203" i="1" s="1"/>
  <c r="T8098" i="1"/>
  <c r="U8098" i="1" s="1"/>
  <c r="T6866" i="1"/>
  <c r="U6866" i="1" s="1"/>
  <c r="T5810" i="1"/>
  <c r="U5810" i="1" s="1"/>
  <c r="T2658" i="1"/>
  <c r="U2658" i="1" s="1"/>
  <c r="T380" i="1"/>
  <c r="U380" i="1" s="1"/>
  <c r="T8201" i="1"/>
  <c r="U8201" i="1" s="1"/>
  <c r="T7177" i="1"/>
  <c r="U7177" i="1" s="1"/>
  <c r="T6921" i="1"/>
  <c r="U6921" i="1" s="1"/>
  <c r="T6665" i="1"/>
  <c r="U6665" i="1" s="1"/>
  <c r="T6409" i="1"/>
  <c r="U6409" i="1" s="1"/>
  <c r="T6153" i="1"/>
  <c r="U6153" i="1" s="1"/>
  <c r="T5641" i="1"/>
  <c r="U5641" i="1" s="1"/>
  <c r="T5129" i="1"/>
  <c r="U5129" i="1" s="1"/>
  <c r="T4617" i="1"/>
  <c r="U4617" i="1" s="1"/>
  <c r="T4105" i="1"/>
  <c r="U4105" i="1" s="1"/>
  <c r="T3593" i="1"/>
  <c r="U3593" i="1" s="1"/>
  <c r="T3081" i="1"/>
  <c r="U3081" i="1" s="1"/>
  <c r="T2569" i="1"/>
  <c r="U2569" i="1" s="1"/>
  <c r="T2057" i="1"/>
  <c r="U2057" i="1" s="1"/>
  <c r="T1545" i="1"/>
  <c r="U1545" i="1" s="1"/>
  <c r="T873" i="1"/>
  <c r="U873" i="1" s="1"/>
  <c r="T7740" i="1"/>
  <c r="U7740" i="1" s="1"/>
  <c r="T5473" i="1"/>
  <c r="U5473" i="1" s="1"/>
  <c r="T4705" i="1"/>
  <c r="U4705" i="1" s="1"/>
  <c r="T4337" i="1"/>
  <c r="U4337" i="1" s="1"/>
  <c r="T4081" i="1"/>
  <c r="U4081" i="1" s="1"/>
  <c r="T3825" i="1"/>
  <c r="U3825" i="1" s="1"/>
  <c r="T3569" i="1"/>
  <c r="U3569" i="1" s="1"/>
  <c r="T3057" i="1"/>
  <c r="U3057" i="1" s="1"/>
  <c r="T2545" i="1"/>
  <c r="U2545" i="1" s="1"/>
  <c r="T2033" i="1"/>
  <c r="U2033" i="1" s="1"/>
  <c r="T1521" i="1"/>
  <c r="U1521" i="1" s="1"/>
  <c r="T1049" i="1"/>
  <c r="U1049" i="1" s="1"/>
  <c r="T7988" i="1"/>
  <c r="U7988" i="1" s="1"/>
  <c r="T7476" i="1"/>
  <c r="U7476" i="1" s="1"/>
  <c r="T6964" i="1"/>
  <c r="U6964" i="1" s="1"/>
  <c r="T6020" i="1"/>
  <c r="U6020" i="1" s="1"/>
  <c r="T5156" i="1"/>
  <c r="U5156" i="1" s="1"/>
  <c r="T4644" i="1"/>
  <c r="U4644" i="1" s="1"/>
  <c r="T4324" i="1"/>
  <c r="U4324" i="1" s="1"/>
  <c r="T4068" i="1"/>
  <c r="U4068" i="1" s="1"/>
  <c r="T3812" i="1"/>
  <c r="U3812" i="1" s="1"/>
  <c r="T3524" i="1"/>
  <c r="U3524" i="1" s="1"/>
  <c r="T736" i="1"/>
  <c r="U736" i="1" s="1"/>
  <c r="T224" i="1"/>
  <c r="U224" i="1" s="1"/>
  <c r="T803" i="1"/>
  <c r="U803" i="1" s="1"/>
  <c r="T531" i="1"/>
  <c r="U531" i="1" s="1"/>
  <c r="T211" i="1"/>
  <c r="U211" i="1" s="1"/>
  <c r="T558" i="1"/>
  <c r="U558" i="1" s="1"/>
  <c r="T206" i="1"/>
  <c r="U206" i="1" s="1"/>
  <c r="T2620" i="1"/>
  <c r="U2620" i="1" s="1"/>
  <c r="T2292" i="1"/>
  <c r="U2292" i="1" s="1"/>
  <c r="T1840" i="1"/>
  <c r="U1840" i="1" s="1"/>
  <c r="T1548" i="1"/>
  <c r="U1548" i="1" s="1"/>
  <c r="T1288" i="1"/>
  <c r="U1288" i="1" s="1"/>
  <c r="T1884" i="1"/>
  <c r="U1884" i="1" s="1"/>
  <c r="T2008" i="1"/>
  <c r="U2008" i="1" s="1"/>
  <c r="T2872" i="1"/>
  <c r="U2872" i="1" s="1"/>
  <c r="T2616" i="1"/>
  <c r="U2616" i="1" s="1"/>
  <c r="T2276" i="1"/>
  <c r="U2276" i="1" s="1"/>
  <c r="T1748" i="1"/>
  <c r="U1748" i="1" s="1"/>
  <c r="T1496" i="1"/>
  <c r="U1496" i="1" s="1"/>
  <c r="T1236" i="1"/>
  <c r="U1236" i="1" s="1"/>
  <c r="T2060" i="1"/>
  <c r="U2060" i="1" s="1"/>
  <c r="T3076" i="1"/>
  <c r="U3076" i="1" s="1"/>
  <c r="T2820" i="1"/>
  <c r="U2820" i="1" s="1"/>
  <c r="T2564" i="1"/>
  <c r="U2564" i="1" s="1"/>
  <c r="T2068" i="1"/>
  <c r="U2068" i="1" s="1"/>
  <c r="T1732" i="1"/>
  <c r="U1732" i="1" s="1"/>
  <c r="T1476" i="1"/>
  <c r="U1476" i="1" s="1"/>
  <c r="T1216" i="1"/>
  <c r="U1216" i="1" s="1"/>
  <c r="T1996" i="1"/>
  <c r="U1996" i="1" s="1"/>
  <c r="T3072" i="1"/>
  <c r="U3072" i="1" s="1"/>
  <c r="T2816" i="1"/>
  <c r="U2816" i="1" s="1"/>
  <c r="T2560" i="1"/>
  <c r="U2560" i="1" s="1"/>
  <c r="T2052" i="1"/>
  <c r="U2052" i="1" s="1"/>
  <c r="T1764" i="1"/>
  <c r="U1764" i="1" s="1"/>
  <c r="T1488" i="1"/>
  <c r="U1488" i="1" s="1"/>
  <c r="T1244" i="1"/>
  <c r="U1244" i="1" s="1"/>
  <c r="T4612" i="1"/>
  <c r="U4612" i="1" s="1"/>
  <c r="T899" i="1"/>
  <c r="U899" i="1" s="1"/>
  <c r="T451" i="1"/>
  <c r="U451" i="1" s="1"/>
  <c r="T542" i="1"/>
  <c r="U542" i="1" s="1"/>
  <c r="T2668" i="1"/>
  <c r="U2668" i="1" s="1"/>
  <c r="T1972" i="1"/>
  <c r="U1972" i="1" s="1"/>
  <c r="T1532" i="1"/>
  <c r="U1532" i="1" s="1"/>
  <c r="T1144" i="1"/>
  <c r="U1144" i="1" s="1"/>
  <c r="T2996" i="1"/>
  <c r="U2996" i="1" s="1"/>
  <c r="T2412" i="1"/>
  <c r="U2412" i="1" s="1"/>
  <c r="T1524" i="1"/>
  <c r="U1524" i="1" s="1"/>
  <c r="T2368" i="1"/>
  <c r="U2368" i="1" s="1"/>
  <c r="T2800" i="1"/>
  <c r="U2800" i="1" s="1"/>
  <c r="T1768" i="1"/>
  <c r="U1768" i="1" s="1"/>
  <c r="T1228" i="1"/>
  <c r="U1228" i="1" s="1"/>
  <c r="T5993" i="1"/>
  <c r="U5993" i="1" s="1"/>
  <c r="T5481" i="1"/>
  <c r="U5481" i="1" s="1"/>
  <c r="T4969" i="1"/>
  <c r="U4969" i="1" s="1"/>
  <c r="T4457" i="1"/>
  <c r="U4457" i="1" s="1"/>
  <c r="T3945" i="1"/>
  <c r="U3945" i="1" s="1"/>
  <c r="T3433" i="1"/>
  <c r="U3433" i="1" s="1"/>
  <c r="T2921" i="1"/>
  <c r="U2921" i="1" s="1"/>
  <c r="T2409" i="1"/>
  <c r="U2409" i="1" s="1"/>
  <c r="T1897" i="1"/>
  <c r="U1897" i="1" s="1"/>
  <c r="T1385" i="1"/>
  <c r="U1385" i="1" s="1"/>
  <c r="T809" i="1"/>
  <c r="U809" i="1" s="1"/>
  <c r="T7980" i="1"/>
  <c r="U7980" i="1" s="1"/>
  <c r="T7724" i="1"/>
  <c r="U7724" i="1" s="1"/>
  <c r="T7228" i="1"/>
  <c r="U7228" i="1" s="1"/>
  <c r="T5932" i="1"/>
  <c r="U5932" i="1" s="1"/>
  <c r="T396" i="1"/>
  <c r="U396" i="1" s="1"/>
  <c r="T8369" i="1"/>
  <c r="U8369" i="1" s="1"/>
  <c r="T8001" i="1"/>
  <c r="U8001" i="1" s="1"/>
  <c r="T7649" i="1"/>
  <c r="U7649" i="1" s="1"/>
  <c r="T7393" i="1"/>
  <c r="U7393" i="1" s="1"/>
  <c r="T7137" i="1"/>
  <c r="U7137" i="1" s="1"/>
  <c r="T6241" i="1"/>
  <c r="U6241" i="1" s="1"/>
  <c r="T5729" i="1"/>
  <c r="U5729" i="1" s="1"/>
  <c r="T5089" i="1"/>
  <c r="U5089" i="1" s="1"/>
  <c r="T4577" i="1"/>
  <c r="U4577" i="1" s="1"/>
  <c r="T4273" i="1"/>
  <c r="U4273" i="1" s="1"/>
  <c r="T4017" i="1"/>
  <c r="U4017" i="1" s="1"/>
  <c r="T3761" i="1"/>
  <c r="U3761" i="1" s="1"/>
  <c r="T3441" i="1"/>
  <c r="U3441" i="1" s="1"/>
  <c r="T2929" i="1"/>
  <c r="U2929" i="1" s="1"/>
  <c r="T2417" i="1"/>
  <c r="U2417" i="1" s="1"/>
  <c r="T1905" i="1"/>
  <c r="U1905" i="1" s="1"/>
  <c r="T1393" i="1"/>
  <c r="U1393" i="1" s="1"/>
  <c r="T857" i="1"/>
  <c r="U857" i="1" s="1"/>
  <c r="T7860" i="1"/>
  <c r="U7860" i="1" s="1"/>
  <c r="T7348" i="1"/>
  <c r="U7348" i="1" s="1"/>
  <c r="T6788" i="1"/>
  <c r="U6788" i="1" s="1"/>
  <c r="T5764" i="1"/>
  <c r="U5764" i="1" s="1"/>
  <c r="T5028" i="1"/>
  <c r="U5028" i="1" s="1"/>
  <c r="T4516" i="1"/>
  <c r="U4516" i="1" s="1"/>
  <c r="T4260" i="1"/>
  <c r="U4260" i="1" s="1"/>
  <c r="T4004" i="1"/>
  <c r="U4004" i="1" s="1"/>
  <c r="T3748" i="1"/>
  <c r="U3748" i="1" s="1"/>
  <c r="T3268" i="1"/>
  <c r="U3268" i="1" s="1"/>
  <c r="T608" i="1"/>
  <c r="U608" i="1" s="1"/>
  <c r="T96" i="1"/>
  <c r="U96" i="1" s="1"/>
  <c r="T723" i="1"/>
  <c r="U723" i="1" s="1"/>
  <c r="T467" i="1"/>
  <c r="U467" i="1" s="1"/>
  <c r="T83" i="1"/>
  <c r="U83" i="1" s="1"/>
  <c r="T478" i="1"/>
  <c r="U478" i="1" s="1"/>
  <c r="T110" i="1"/>
  <c r="U110" i="1" s="1"/>
  <c r="T2556" i="1"/>
  <c r="U2556" i="1" s="1"/>
  <c r="T2036" i="1"/>
  <c r="U2036" i="1" s="1"/>
  <c r="T1756" i="1"/>
  <c r="U1756" i="1" s="1"/>
  <c r="T1484" i="1"/>
  <c r="U1484" i="1" s="1"/>
  <c r="T1224" i="1"/>
  <c r="U1224" i="1" s="1"/>
  <c r="T2124" i="1"/>
  <c r="U2124" i="1" s="1"/>
  <c r="T3064" i="1"/>
  <c r="U3064" i="1" s="1"/>
  <c r="T2808" i="1"/>
  <c r="U2808" i="1" s="1"/>
  <c r="T2552" i="1"/>
  <c r="U2552" i="1" s="1"/>
  <c r="T2020" i="1"/>
  <c r="U2020" i="1" s="1"/>
  <c r="T1688" i="1"/>
  <c r="U1688" i="1" s="1"/>
  <c r="T1432" i="1"/>
  <c r="U1432" i="1" s="1"/>
  <c r="T1172" i="1"/>
  <c r="U1172" i="1" s="1"/>
  <c r="T1980" i="1"/>
  <c r="U1980" i="1" s="1"/>
  <c r="T3012" i="1"/>
  <c r="U3012" i="1" s="1"/>
  <c r="T2756" i="1"/>
  <c r="U2756" i="1" s="1"/>
  <c r="T2500" i="1"/>
  <c r="U2500" i="1" s="1"/>
  <c r="T2256" i="1"/>
  <c r="U2256" i="1" s="1"/>
  <c r="T1668" i="1"/>
  <c r="U1668" i="1" s="1"/>
  <c r="T1412" i="1"/>
  <c r="U1412" i="1" s="1"/>
  <c r="T1152" i="1"/>
  <c r="U1152" i="1" s="1"/>
  <c r="T2392" i="1"/>
  <c r="U2392" i="1" s="1"/>
  <c r="T3008" i="1"/>
  <c r="U3008" i="1" s="1"/>
  <c r="T2752" i="1"/>
  <c r="U2752" i="1" s="1"/>
  <c r="T2496" i="1"/>
  <c r="U2496" i="1" s="1"/>
  <c r="T1776" i="1"/>
  <c r="U1776" i="1" s="1"/>
  <c r="T1680" i="1"/>
  <c r="U1680" i="1" s="1"/>
  <c r="T1424" i="1"/>
  <c r="U1424" i="1" s="1"/>
  <c r="T1180" i="1"/>
  <c r="U1180" i="1" s="1"/>
  <c r="T704" i="1"/>
  <c r="U704" i="1" s="1"/>
  <c r="T771" i="1"/>
  <c r="U771" i="1" s="1"/>
  <c r="T307" i="1"/>
  <c r="U307" i="1" s="1"/>
  <c r="T446" i="1"/>
  <c r="U446" i="1" s="1"/>
  <c r="T2604" i="1"/>
  <c r="U2604" i="1" s="1"/>
  <c r="T2032" i="1"/>
  <c r="U2032" i="1" s="1"/>
  <c r="T1468" i="1"/>
  <c r="U1468" i="1" s="1"/>
  <c r="T2076" i="1"/>
  <c r="U2076" i="1" s="1"/>
  <c r="T2804" i="1"/>
  <c r="U2804" i="1" s="1"/>
  <c r="T2004" i="1"/>
  <c r="U2004" i="1" s="1"/>
  <c r="T1396" i="1"/>
  <c r="U1396" i="1" s="1"/>
  <c r="T2168" i="1"/>
  <c r="U2168" i="1" s="1"/>
  <c r="T2608" i="1"/>
  <c r="U2608" i="1" s="1"/>
  <c r="T1664" i="1"/>
  <c r="U1664" i="1" s="1"/>
  <c r="T1100" i="1"/>
  <c r="U1100" i="1" s="1"/>
  <c r="T5865" i="1"/>
  <c r="U5865" i="1" s="1"/>
  <c r="T5353" i="1"/>
  <c r="U5353" i="1" s="1"/>
  <c r="T4841" i="1"/>
  <c r="U4841" i="1" s="1"/>
  <c r="T4329" i="1"/>
  <c r="U4329" i="1" s="1"/>
  <c r="T3817" i="1"/>
  <c r="U3817" i="1" s="1"/>
  <c r="T3305" i="1"/>
  <c r="U3305" i="1" s="1"/>
  <c r="T2793" i="1"/>
  <c r="U2793" i="1" s="1"/>
  <c r="T2281" i="1"/>
  <c r="U2281" i="1" s="1"/>
  <c r="T1769" i="1"/>
  <c r="U1769" i="1" s="1"/>
  <c r="T1257" i="1"/>
  <c r="U1257" i="1" s="1"/>
  <c r="T361" i="1"/>
  <c r="U361" i="1" s="1"/>
  <c r="T7916" i="1"/>
  <c r="U7916" i="1" s="1"/>
  <c r="T7612" i="1"/>
  <c r="U7612" i="1" s="1"/>
  <c r="T6700" i="1"/>
  <c r="U6700" i="1" s="1"/>
  <c r="T5676" i="1"/>
  <c r="U5676" i="1" s="1"/>
  <c r="T4961" i="1"/>
  <c r="U4961" i="1" s="1"/>
  <c r="T4465" i="1"/>
  <c r="U4465" i="1" s="1"/>
  <c r="T4209" i="1"/>
  <c r="U4209" i="1" s="1"/>
  <c r="T3953" i="1"/>
  <c r="U3953" i="1" s="1"/>
  <c r="T3697" i="1"/>
  <c r="U3697" i="1" s="1"/>
  <c r="T3313" i="1"/>
  <c r="U3313" i="1" s="1"/>
  <c r="T2801" i="1"/>
  <c r="U2801" i="1" s="1"/>
  <c r="T2289" i="1"/>
  <c r="U2289" i="1" s="1"/>
  <c r="T1777" i="1"/>
  <c r="U1777" i="1" s="1"/>
  <c r="T1265" i="1"/>
  <c r="U1265" i="1" s="1"/>
  <c r="T601" i="1"/>
  <c r="U601" i="1" s="1"/>
  <c r="T7732" i="1"/>
  <c r="U7732" i="1" s="1"/>
  <c r="T7220" i="1"/>
  <c r="U7220" i="1" s="1"/>
  <c r="T6532" i="1"/>
  <c r="U6532" i="1" s="1"/>
  <c r="T5508" i="1"/>
  <c r="U5508" i="1" s="1"/>
  <c r="T4900" i="1"/>
  <c r="U4900" i="1" s="1"/>
  <c r="T4452" i="1"/>
  <c r="U4452" i="1" s="1"/>
  <c r="T4196" i="1"/>
  <c r="U4196" i="1" s="1"/>
  <c r="T3940" i="1"/>
  <c r="U3940" i="1" s="1"/>
  <c r="T3684" i="1"/>
  <c r="U3684" i="1" s="1"/>
  <c r="T992" i="1"/>
  <c r="U992" i="1" s="1"/>
  <c r="T480" i="1"/>
  <c r="U480" i="1" s="1"/>
  <c r="T1059" i="1"/>
  <c r="U1059" i="1" s="1"/>
  <c r="T659" i="1"/>
  <c r="U659" i="1" s="1"/>
  <c r="T403" i="1"/>
  <c r="U403" i="1" s="1"/>
  <c r="T718" i="1"/>
  <c r="U718" i="1" s="1"/>
  <c r="T398" i="1"/>
  <c r="U398" i="1" s="1"/>
  <c r="T46" i="1"/>
  <c r="U46" i="1" s="1"/>
  <c r="T2492" i="1"/>
  <c r="U2492" i="1" s="1"/>
  <c r="T1744" i="1"/>
  <c r="U1744" i="1" s="1"/>
  <c r="T1676" i="1"/>
  <c r="U1676" i="1" s="1"/>
  <c r="T1420" i="1"/>
  <c r="U1420" i="1" s="1"/>
  <c r="T1160" i="1"/>
  <c r="U1160" i="1" s="1"/>
  <c r="T1760" i="1"/>
  <c r="U1760" i="1" s="1"/>
  <c r="T3000" i="1"/>
  <c r="U3000" i="1" s="1"/>
  <c r="T2744" i="1"/>
  <c r="U2744" i="1" s="1"/>
  <c r="T2488" i="1"/>
  <c r="U2488" i="1" s="1"/>
  <c r="T2272" i="1"/>
  <c r="U2272" i="1" s="1"/>
  <c r="T1624" i="1"/>
  <c r="U1624" i="1" s="1"/>
  <c r="T1364" i="1"/>
  <c r="U1364" i="1" s="1"/>
  <c r="T1108" i="1"/>
  <c r="U1108" i="1" s="1"/>
  <c r="T2248" i="1"/>
  <c r="U2248" i="1" s="1"/>
  <c r="T2948" i="1"/>
  <c r="U2948" i="1" s="1"/>
  <c r="T2692" i="1"/>
  <c r="U2692" i="1" s="1"/>
  <c r="T2436" i="1"/>
  <c r="U2436" i="1" s="1"/>
  <c r="T2000" i="1"/>
  <c r="U2000" i="1" s="1"/>
  <c r="T1604" i="1"/>
  <c r="U1604" i="1" s="1"/>
  <c r="T1344" i="1"/>
  <c r="U1344" i="1" s="1"/>
  <c r="T1088" i="1"/>
  <c r="U1088" i="1" s="1"/>
  <c r="T2232" i="1"/>
  <c r="U2232" i="1" s="1"/>
  <c r="T2944" i="1"/>
  <c r="U2944" i="1" s="1"/>
  <c r="T2688" i="1"/>
  <c r="U2688" i="1" s="1"/>
  <c r="T2432" i="1"/>
  <c r="U2432" i="1" s="1"/>
  <c r="T2112" i="1"/>
  <c r="U2112" i="1" s="1"/>
  <c r="T1616" i="1"/>
  <c r="U1616" i="1" s="1"/>
  <c r="T1372" i="1"/>
  <c r="U1372" i="1" s="1"/>
  <c r="T1116" i="1"/>
  <c r="U1116" i="1" s="1"/>
  <c r="T320" i="1"/>
  <c r="U320" i="1" s="1"/>
  <c r="T643" i="1"/>
  <c r="U643" i="1" s="1"/>
  <c r="T179" i="1"/>
  <c r="U179" i="1" s="1"/>
  <c r="T302" i="1"/>
  <c r="U302" i="1" s="1"/>
  <c r="T2476" i="1"/>
  <c r="U2476" i="1" s="1"/>
  <c r="T1724" i="1"/>
  <c r="U1724" i="1" s="1"/>
  <c r="T1336" i="1"/>
  <c r="U1336" i="1" s="1"/>
  <c r="T1284" i="1"/>
  <c r="U1284" i="1" s="1"/>
  <c r="T2676" i="1"/>
  <c r="U2676" i="1" s="1"/>
  <c r="T1936" i="1"/>
  <c r="U1936" i="1" s="1"/>
  <c r="T1264" i="1"/>
  <c r="U1264" i="1" s="1"/>
  <c r="T3056" i="1"/>
  <c r="U3056" i="1" s="1"/>
  <c r="T2404" i="1"/>
  <c r="U2404" i="1" s="1"/>
  <c r="T1536" i="1"/>
  <c r="U1536" i="1" s="1"/>
  <c r="T5929" i="1"/>
  <c r="U5929" i="1" s="1"/>
  <c r="T5737" i="1"/>
  <c r="U5737" i="1" s="1"/>
  <c r="T5225" i="1"/>
  <c r="U5225" i="1" s="1"/>
  <c r="T4713" i="1"/>
  <c r="U4713" i="1" s="1"/>
  <c r="T4201" i="1"/>
  <c r="U4201" i="1" s="1"/>
  <c r="T3689" i="1"/>
  <c r="U3689" i="1" s="1"/>
  <c r="T3177" i="1"/>
  <c r="U3177" i="1" s="1"/>
  <c r="T2665" i="1"/>
  <c r="U2665" i="1" s="1"/>
  <c r="T2153" i="1"/>
  <c r="U2153" i="1" s="1"/>
  <c r="T1641" i="1"/>
  <c r="U1641" i="1" s="1"/>
  <c r="T1193" i="1"/>
  <c r="U1193" i="1" s="1"/>
  <c r="T8108" i="1"/>
  <c r="U8108" i="1" s="1"/>
  <c r="T7852" i="1"/>
  <c r="U7852" i="1" s="1"/>
  <c r="T7484" i="1"/>
  <c r="U7484" i="1" s="1"/>
  <c r="T6444" i="1"/>
  <c r="U6444" i="1" s="1"/>
  <c r="T5420" i="1"/>
  <c r="U5420" i="1" s="1"/>
  <c r="T4524" i="1"/>
  <c r="U4524" i="1" s="1"/>
  <c r="T3548" i="1"/>
  <c r="U3548" i="1" s="1"/>
  <c r="T3292" i="1"/>
  <c r="U3292" i="1" s="1"/>
  <c r="T944" i="1"/>
  <c r="U944" i="1" s="1"/>
  <c r="T432" i="1"/>
  <c r="U432" i="1" s="1"/>
  <c r="T1051" i="1"/>
  <c r="U1051" i="1" s="1"/>
  <c r="T795" i="1"/>
  <c r="U795" i="1" s="1"/>
  <c r="T315" i="1"/>
  <c r="U315" i="1" s="1"/>
  <c r="T59" i="1"/>
  <c r="U59" i="1" s="1"/>
  <c r="T886" i="1"/>
  <c r="U886" i="1" s="1"/>
  <c r="T246" i="1"/>
  <c r="U246" i="1" s="1"/>
  <c r="T4855" i="1"/>
  <c r="U4855" i="1" s="1"/>
  <c r="T4711" i="1"/>
  <c r="U4711" i="1" s="1"/>
  <c r="T5851" i="1"/>
  <c r="U5851" i="1" s="1"/>
  <c r="T1563" i="1"/>
  <c r="U1563" i="1" s="1"/>
  <c r="T4535" i="1"/>
  <c r="U4535" i="1" s="1"/>
  <c r="T7895" i="1"/>
  <c r="U7895" i="1" s="1"/>
  <c r="T1463" i="1"/>
  <c r="U1463" i="1" s="1"/>
  <c r="T4983" i="1"/>
  <c r="U4983" i="1" s="1"/>
  <c r="T7435" i="1"/>
  <c r="U7435" i="1" s="1"/>
  <c r="T4939" i="1"/>
  <c r="U4939" i="1" s="1"/>
  <c r="T2507" i="1"/>
  <c r="U2507" i="1" s="1"/>
  <c r="T6462" i="1"/>
  <c r="U6462" i="1" s="1"/>
  <c r="T8437" i="1"/>
  <c r="U8437" i="1" s="1"/>
  <c r="T7925" i="1"/>
  <c r="U7925" i="1" s="1"/>
  <c r="T7525" i="1"/>
  <c r="U7525" i="1" s="1"/>
  <c r="T1098" i="1"/>
  <c r="U1098" i="1" s="1"/>
  <c r="T268" i="1"/>
  <c r="U268" i="1" s="1"/>
  <c r="T8289" i="1"/>
  <c r="U8289" i="1" s="1"/>
  <c r="T7873" i="1"/>
  <c r="U7873" i="1" s="1"/>
  <c r="T7585" i="1"/>
  <c r="U7585" i="1" s="1"/>
  <c r="T7329" i="1"/>
  <c r="U7329" i="1" s="1"/>
  <c r="T7025" i="1"/>
  <c r="U7025" i="1" s="1"/>
  <c r="T6625" i="1"/>
  <c r="U6625" i="1" s="1"/>
  <c r="T6113" i="1"/>
  <c r="U6113" i="1" s="1"/>
  <c r="T5601" i="1"/>
  <c r="U5601" i="1" s="1"/>
  <c r="T5217" i="1"/>
  <c r="U5217" i="1" s="1"/>
  <c r="T5036" i="1"/>
  <c r="U5036" i="1" s="1"/>
  <c r="T4012" i="1"/>
  <c r="U4012" i="1" s="1"/>
  <c r="T3420" i="1"/>
  <c r="U3420" i="1" s="1"/>
  <c r="T3164" i="1"/>
  <c r="U3164" i="1" s="1"/>
  <c r="T688" i="1"/>
  <c r="U688" i="1" s="1"/>
  <c r="T176" i="1"/>
  <c r="U176" i="1" s="1"/>
  <c r="T923" i="1"/>
  <c r="U923" i="1" s="1"/>
  <c r="T571" i="1"/>
  <c r="U571" i="1" s="1"/>
  <c r="T187" i="1"/>
  <c r="U187" i="1" s="1"/>
  <c r="T1014" i="1"/>
  <c r="U1014" i="1" s="1"/>
  <c r="T758" i="1"/>
  <c r="U758" i="1" s="1"/>
  <c r="T4231" i="1"/>
  <c r="U4231" i="1" s="1"/>
  <c r="T117" i="1"/>
  <c r="U117" i="1" s="1"/>
  <c r="T8027" i="1"/>
  <c r="U8027" i="1" s="1"/>
  <c r="T3675" i="1"/>
  <c r="U3675" i="1" s="1"/>
  <c r="T8194" i="1"/>
  <c r="U8194" i="1" s="1"/>
  <c r="T3427" i="1"/>
  <c r="U3427" i="1" s="1"/>
  <c r="T4967" i="1"/>
  <c r="U4967" i="1" s="1"/>
  <c r="T7751" i="1"/>
  <c r="U7751" i="1" s="1"/>
  <c r="T1879" i="1"/>
  <c r="U1879" i="1" s="1"/>
  <c r="T6219" i="1"/>
  <c r="U6219" i="1" s="1"/>
  <c r="T3787" i="1"/>
  <c r="U3787" i="1" s="1"/>
  <c r="T1227" i="1"/>
  <c r="U1227" i="1" s="1"/>
  <c r="T4478" i="1"/>
  <c r="U4478" i="1" s="1"/>
  <c r="T8181" i="1"/>
  <c r="U8181" i="1" s="1"/>
  <c r="T7733" i="1"/>
  <c r="U7733" i="1" s="1"/>
  <c r="T7333" i="1"/>
  <c r="U7333" i="1" s="1"/>
  <c r="T6501" i="1"/>
  <c r="U6501" i="1" s="1"/>
  <c r="T5477" i="1"/>
  <c r="U5477" i="1" s="1"/>
  <c r="T4645" i="1"/>
  <c r="U4645" i="1" s="1"/>
  <c r="T3621" i="1"/>
  <c r="U3621" i="1" s="1"/>
  <c r="T2597" i="1"/>
  <c r="U2597" i="1" s="1"/>
  <c r="T1573" i="1"/>
  <c r="U1573" i="1" s="1"/>
  <c r="T577" i="1"/>
  <c r="U577" i="1" s="1"/>
  <c r="T65" i="1"/>
  <c r="U65" i="1" s="1"/>
  <c r="T7816" i="1"/>
  <c r="U7816" i="1" s="1"/>
  <c r="T7336" i="1"/>
  <c r="U7336" i="1" s="1"/>
  <c r="T6808" i="1"/>
  <c r="U6808" i="1" s="1"/>
  <c r="T5784" i="1"/>
  <c r="U5784" i="1" s="1"/>
  <c r="T5128" i="1"/>
  <c r="U5128" i="1" s="1"/>
  <c r="T3672" i="1"/>
  <c r="U3672" i="1" s="1"/>
  <c r="T615" i="1"/>
  <c r="U615" i="1" s="1"/>
  <c r="T103" i="1"/>
  <c r="U103" i="1" s="1"/>
  <c r="T338" i="1"/>
  <c r="U338" i="1" s="1"/>
  <c r="T5047" i="1"/>
  <c r="U5047" i="1" s="1"/>
  <c r="T6695" i="1"/>
  <c r="U6695" i="1" s="1"/>
  <c r="T245" i="1"/>
  <c r="U245" i="1" s="1"/>
  <c r="T2071" i="1"/>
  <c r="U2071" i="1" s="1"/>
  <c r="T7131" i="1"/>
  <c r="U7131" i="1" s="1"/>
  <c r="T4443" i="1"/>
  <c r="U4443" i="1" s="1"/>
  <c r="T1755" i="1"/>
  <c r="U1755" i="1" s="1"/>
  <c r="T7970" i="1"/>
  <c r="U7970" i="1" s="1"/>
  <c r="T3175" i="1"/>
  <c r="U3175" i="1" s="1"/>
  <c r="T8491" i="1"/>
  <c r="U8491" i="1" s="1"/>
  <c r="T4359" i="1"/>
  <c r="U4359" i="1" s="1"/>
  <c r="T8423" i="1"/>
  <c r="U8423" i="1" s="1"/>
  <c r="T5783" i="1"/>
  <c r="U5783" i="1" s="1"/>
  <c r="T1303" i="1"/>
  <c r="U1303" i="1" s="1"/>
  <c r="T6667" i="1"/>
  <c r="U6667" i="1" s="1"/>
  <c r="T4875" i="1"/>
  <c r="U4875" i="1" s="1"/>
  <c r="T3083" i="1"/>
  <c r="U3083" i="1" s="1"/>
  <c r="T1355" i="1"/>
  <c r="U1355" i="1" s="1"/>
  <c r="T6398" i="1"/>
  <c r="U6398" i="1" s="1"/>
  <c r="T3150" i="1"/>
  <c r="U3150" i="1" s="1"/>
  <c r="T5943" i="1"/>
  <c r="U5943" i="1" s="1"/>
  <c r="T861" i="1"/>
  <c r="U861" i="1" s="1"/>
  <c r="T7079" i="1"/>
  <c r="U7079" i="1" s="1"/>
  <c r="T4615" i="1"/>
  <c r="U4615" i="1" s="1"/>
  <c r="T2023" i="1"/>
  <c r="U2023" i="1" s="1"/>
  <c r="T181" i="1"/>
  <c r="U181" i="1" s="1"/>
  <c r="T6199" i="1"/>
  <c r="U6199" i="1" s="1"/>
  <c r="T3719" i="1"/>
  <c r="U3719" i="1" s="1"/>
  <c r="T1255" i="1"/>
  <c r="U1255" i="1" s="1"/>
  <c r="T8059" i="1"/>
  <c r="U8059" i="1" s="1"/>
  <c r="T7035" i="1"/>
  <c r="U7035" i="1" s="1"/>
  <c r="T6011" i="1"/>
  <c r="U6011" i="1" s="1"/>
  <c r="T4987" i="1"/>
  <c r="U4987" i="1" s="1"/>
  <c r="T3963" i="1"/>
  <c r="U3963" i="1" s="1"/>
  <c r="T2939" i="1"/>
  <c r="U2939" i="1" s="1"/>
  <c r="T1915" i="1"/>
  <c r="U1915" i="1" s="1"/>
  <c r="T8442" i="1"/>
  <c r="U8442" i="1" s="1"/>
  <c r="T8186" i="1"/>
  <c r="U8186" i="1" s="1"/>
  <c r="T7930" i="1"/>
  <c r="U7930" i="1" s="1"/>
  <c r="T7642" i="1"/>
  <c r="U7642" i="1" s="1"/>
  <c r="T7386" i="1"/>
  <c r="U7386" i="1" s="1"/>
  <c r="T7130" i="1"/>
  <c r="U7130" i="1" s="1"/>
  <c r="T6874" i="1"/>
  <c r="U6874" i="1" s="1"/>
  <c r="T6618" i="1"/>
  <c r="U6618" i="1" s="1"/>
  <c r="T6362" i="1"/>
  <c r="U6362" i="1" s="1"/>
  <c r="T6106" i="1"/>
  <c r="U6106" i="1" s="1"/>
  <c r="T5850" i="1"/>
  <c r="U5850" i="1" s="1"/>
  <c r="T5594" i="1"/>
  <c r="U5594" i="1" s="1"/>
  <c r="T5338" i="1"/>
  <c r="U5338" i="1" s="1"/>
  <c r="T5082" i="1"/>
  <c r="U5082" i="1" s="1"/>
  <c r="T4826" i="1"/>
  <c r="U4826" i="1" s="1"/>
  <c r="T4570" i="1"/>
  <c r="U4570" i="1" s="1"/>
  <c r="T4314" i="1"/>
  <c r="U4314" i="1" s="1"/>
  <c r="T4058" i="1"/>
  <c r="U4058" i="1" s="1"/>
  <c r="T3802" i="1"/>
  <c r="U3802" i="1" s="1"/>
  <c r="T3546" i="1"/>
  <c r="U3546" i="1" s="1"/>
  <c r="T3290" i="1"/>
  <c r="U3290" i="1" s="1"/>
  <c r="T3034" i="1"/>
  <c r="U3034" i="1" s="1"/>
  <c r="T748" i="1"/>
  <c r="U748" i="1" s="1"/>
  <c r="T236" i="1"/>
  <c r="U236" i="1" s="1"/>
  <c r="T8257" i="1"/>
  <c r="U8257" i="1" s="1"/>
  <c r="T7841" i="1"/>
  <c r="U7841" i="1" s="1"/>
  <c r="T7569" i="1"/>
  <c r="U7569" i="1" s="1"/>
  <c r="T7313" i="1"/>
  <c r="U7313" i="1" s="1"/>
  <c r="T7009" i="1"/>
  <c r="U7009" i="1" s="1"/>
  <c r="T6577" i="1"/>
  <c r="U6577" i="1" s="1"/>
  <c r="T6065" i="1"/>
  <c r="U6065" i="1" s="1"/>
  <c r="T5553" i="1"/>
  <c r="U5553" i="1" s="1"/>
  <c r="T5041" i="1"/>
  <c r="U5041" i="1" s="1"/>
  <c r="T4529" i="1"/>
  <c r="U4529" i="1" s="1"/>
  <c r="T4257" i="1"/>
  <c r="U4257" i="1" s="1"/>
  <c r="T4001" i="1"/>
  <c r="U4001" i="1" s="1"/>
  <c r="T3745" i="1"/>
  <c r="U3745" i="1" s="1"/>
  <c r="T3425" i="1"/>
  <c r="U3425" i="1" s="1"/>
  <c r="T2913" i="1"/>
  <c r="U2913" i="1" s="1"/>
  <c r="T2401" i="1"/>
  <c r="U2401" i="1" s="1"/>
  <c r="T1889" i="1"/>
  <c r="U1889" i="1" s="1"/>
  <c r="T1377" i="1"/>
  <c r="U1377" i="1" s="1"/>
  <c r="T825" i="1"/>
  <c r="U825" i="1" s="1"/>
  <c r="T7828" i="1"/>
  <c r="U7828" i="1" s="1"/>
  <c r="T7316" i="1"/>
  <c r="U7316" i="1" s="1"/>
  <c r="T6724" i="1"/>
  <c r="U6724" i="1" s="1"/>
  <c r="T5700" i="1"/>
  <c r="U5700" i="1" s="1"/>
  <c r="T4996" i="1"/>
  <c r="U4996" i="1" s="1"/>
  <c r="T4436" i="1"/>
  <c r="U4436" i="1" s="1"/>
  <c r="T4180" i="1"/>
  <c r="U4180" i="1" s="1"/>
  <c r="T3924" i="1"/>
  <c r="U3924" i="1" s="1"/>
  <c r="T3668" i="1"/>
  <c r="U3668" i="1" s="1"/>
  <c r="T960" i="1"/>
  <c r="U960" i="1" s="1"/>
  <c r="T192" i="1"/>
  <c r="U192" i="1" s="1"/>
  <c r="T387" i="1"/>
  <c r="U387" i="1" s="1"/>
  <c r="T190" i="1"/>
  <c r="U190" i="1" s="1"/>
  <c r="T2288" i="1"/>
  <c r="U2288" i="1" s="1"/>
  <c r="T1272" i="1"/>
  <c r="U1272" i="1" s="1"/>
  <c r="T2200" i="1"/>
  <c r="U2200" i="1" s="1"/>
  <c r="T2920" i="1"/>
  <c r="U2920" i="1" s="1"/>
  <c r="T2664" i="1"/>
  <c r="U2664" i="1" s="1"/>
  <c r="T2388" i="1"/>
  <c r="U2388" i="1" s="1"/>
  <c r="T1952" i="1"/>
  <c r="U1952" i="1" s="1"/>
  <c r="T1544" i="1"/>
  <c r="U1544" i="1" s="1"/>
  <c r="T1220" i="1"/>
  <c r="U1220" i="1" s="1"/>
  <c r="T1792" i="1"/>
  <c r="U1792" i="1" s="1"/>
  <c r="T2932" i="1"/>
  <c r="U2932" i="1" s="1"/>
  <c r="T2484" i="1"/>
  <c r="U2484" i="1" s="1"/>
  <c r="T1716" i="1"/>
  <c r="U1716" i="1" s="1"/>
  <c r="T1200" i="1"/>
  <c r="U1200" i="1" s="1"/>
  <c r="T1912" i="1"/>
  <c r="U1912" i="1" s="1"/>
  <c r="T2672" i="1"/>
  <c r="U2672" i="1" s="1"/>
  <c r="T2304" i="1"/>
  <c r="U2304" i="1" s="1"/>
  <c r="T1472" i="1"/>
  <c r="U1472" i="1" s="1"/>
  <c r="T1036" i="1"/>
  <c r="U1036" i="1" s="1"/>
  <c r="T2139" i="1"/>
  <c r="U2139" i="1" s="1"/>
  <c r="T253" i="1"/>
  <c r="U253" i="1" s="1"/>
  <c r="T5623" i="1"/>
  <c r="U5623" i="1" s="1"/>
  <c r="T5259" i="1"/>
  <c r="U5259" i="1" s="1"/>
  <c r="T6654" i="1"/>
  <c r="U6654" i="1" s="1"/>
  <c r="T8149" i="1"/>
  <c r="U8149" i="1" s="1"/>
  <c r="T7141" i="1"/>
  <c r="U7141" i="1" s="1"/>
  <c r="T5253" i="1"/>
  <c r="U5253" i="1" s="1"/>
  <c r="T3237" i="1"/>
  <c r="U3237" i="1" s="1"/>
  <c r="T1189" i="1"/>
  <c r="U1189" i="1" s="1"/>
  <c r="T8040" i="1"/>
  <c r="U8040" i="1" s="1"/>
  <c r="T7144" i="1"/>
  <c r="U7144" i="1" s="1"/>
  <c r="T4936" i="1"/>
  <c r="U4936" i="1" s="1"/>
  <c r="T3288" i="1"/>
  <c r="U3288" i="1" s="1"/>
  <c r="T658" i="1"/>
  <c r="U658" i="1" s="1"/>
  <c r="T7237" i="1"/>
  <c r="U7237" i="1" s="1"/>
  <c r="T6245" i="1"/>
  <c r="U6245" i="1" s="1"/>
  <c r="T5317" i="1"/>
  <c r="U5317" i="1" s="1"/>
  <c r="T4389" i="1"/>
  <c r="U4389" i="1" s="1"/>
  <c r="T3365" i="1"/>
  <c r="U3365" i="1" s="1"/>
  <c r="T2341" i="1"/>
  <c r="U2341" i="1" s="1"/>
  <c r="T1317" i="1"/>
  <c r="U1317" i="1" s="1"/>
  <c r="T449" i="1"/>
  <c r="U449" i="1" s="1"/>
  <c r="T8072" i="1"/>
  <c r="U8072" i="1" s="1"/>
  <c r="T7720" i="1"/>
  <c r="U7720" i="1" s="1"/>
  <c r="T7208" i="1"/>
  <c r="U7208" i="1" s="1"/>
  <c r="T6552" i="1"/>
  <c r="U6552" i="1" s="1"/>
  <c r="T5528" i="1"/>
  <c r="U5528" i="1" s="1"/>
  <c r="T5000" i="1"/>
  <c r="U5000" i="1" s="1"/>
  <c r="T4440" i="1"/>
  <c r="U4440" i="1" s="1"/>
  <c r="T3416" i="1"/>
  <c r="U3416" i="1" s="1"/>
  <c r="T487" i="1"/>
  <c r="U487" i="1" s="1"/>
  <c r="T722" i="1"/>
  <c r="U722" i="1" s="1"/>
  <c r="T210" i="1"/>
  <c r="U210" i="1" s="1"/>
  <c r="T1543" i="1"/>
  <c r="U1543" i="1" s="1"/>
  <c r="T5143" i="1"/>
  <c r="U5143" i="1" s="1"/>
  <c r="T6711" i="1"/>
  <c r="U6711" i="1" s="1"/>
  <c r="T8200" i="1"/>
  <c r="U8200" i="1" s="1"/>
  <c r="T6427" i="1"/>
  <c r="U6427" i="1" s="1"/>
  <c r="T3803" i="1"/>
  <c r="U3803" i="1" s="1"/>
  <c r="T8466" i="1"/>
  <c r="U8466" i="1" s="1"/>
  <c r="T7826" i="1"/>
  <c r="U7826" i="1" s="1"/>
  <c r="T4323" i="1"/>
  <c r="U4323" i="1" s="1"/>
  <c r="T7431" i="1"/>
  <c r="U7431" i="1" s="1"/>
  <c r="T3431" i="1"/>
  <c r="U3431" i="1" s="1"/>
  <c r="T8231" i="1"/>
  <c r="U8231" i="1" s="1"/>
  <c r="T4679" i="1"/>
  <c r="U4679" i="1" s="1"/>
  <c r="T7947" i="1"/>
  <c r="U7947" i="1" s="1"/>
  <c r="T6155" i="1"/>
  <c r="U6155" i="1" s="1"/>
  <c r="T4427" i="1"/>
  <c r="U4427" i="1" s="1"/>
  <c r="T2635" i="1"/>
  <c r="U2635" i="1" s="1"/>
  <c r="T7662" i="1"/>
  <c r="U7662" i="1" s="1"/>
  <c r="T5950" i="1"/>
  <c r="U5950" i="1" s="1"/>
  <c r="T2830" i="1"/>
  <c r="U2830" i="1" s="1"/>
  <c r="T4439" i="1"/>
  <c r="U4439" i="1" s="1"/>
  <c r="T349" i="1"/>
  <c r="U349" i="1" s="1"/>
  <c r="T6471" i="1"/>
  <c r="U6471" i="1" s="1"/>
  <c r="T4007" i="1"/>
  <c r="U4007" i="1" s="1"/>
  <c r="T1431" i="1"/>
  <c r="U1431" i="1" s="1"/>
  <c r="T8023" i="1"/>
  <c r="U8023" i="1" s="1"/>
  <c r="T5559" i="1"/>
  <c r="U5559" i="1" s="1"/>
  <c r="T3047" i="1"/>
  <c r="U3047" i="1" s="1"/>
  <c r="T8476" i="1"/>
  <c r="U8476" i="1" s="1"/>
  <c r="T7803" i="1"/>
  <c r="U7803" i="1" s="1"/>
  <c r="T6779" i="1"/>
  <c r="U6779" i="1" s="1"/>
  <c r="T5755" i="1"/>
  <c r="U5755" i="1" s="1"/>
  <c r="T4731" i="1"/>
  <c r="U4731" i="1" s="1"/>
  <c r="T3707" i="1"/>
  <c r="U3707" i="1" s="1"/>
  <c r="T2683" i="1"/>
  <c r="U2683" i="1" s="1"/>
  <c r="T1659" i="1"/>
  <c r="U1659" i="1" s="1"/>
  <c r="T8378" i="1"/>
  <c r="U8378" i="1" s="1"/>
  <c r="T8122" i="1"/>
  <c r="U8122" i="1" s="1"/>
  <c r="T7866" i="1"/>
  <c r="U7866" i="1" s="1"/>
  <c r="T7578" i="1"/>
  <c r="U7578" i="1" s="1"/>
  <c r="T7322" i="1"/>
  <c r="U7322" i="1" s="1"/>
  <c r="T7066" i="1"/>
  <c r="U7066" i="1" s="1"/>
  <c r="T6810" i="1"/>
  <c r="U6810" i="1" s="1"/>
  <c r="T6554" i="1"/>
  <c r="U6554" i="1" s="1"/>
  <c r="T6298" i="1"/>
  <c r="U6298" i="1" s="1"/>
  <c r="T6042" i="1"/>
  <c r="U6042" i="1" s="1"/>
  <c r="T5786" i="1"/>
  <c r="U5786" i="1" s="1"/>
  <c r="T5530" i="1"/>
  <c r="U5530" i="1" s="1"/>
  <c r="T5274" i="1"/>
  <c r="U5274" i="1" s="1"/>
  <c r="T5018" i="1"/>
  <c r="U5018" i="1" s="1"/>
  <c r="T4762" i="1"/>
  <c r="U4762" i="1" s="1"/>
  <c r="T4506" i="1"/>
  <c r="U4506" i="1" s="1"/>
  <c r="T4250" i="1"/>
  <c r="U4250" i="1" s="1"/>
  <c r="T3994" i="1"/>
  <c r="U3994" i="1" s="1"/>
  <c r="T3738" i="1"/>
  <c r="U3738" i="1" s="1"/>
  <c r="T3482" i="1"/>
  <c r="U3482" i="1" s="1"/>
  <c r="T3226" i="1"/>
  <c r="U3226" i="1" s="1"/>
  <c r="T2842" i="1"/>
  <c r="U2842" i="1" s="1"/>
  <c r="T620" i="1"/>
  <c r="U620" i="1" s="1"/>
  <c r="T108" i="1"/>
  <c r="U108" i="1" s="1"/>
  <c r="T8177" i="1"/>
  <c r="U8177" i="1" s="1"/>
  <c r="T7777" i="1"/>
  <c r="U7777" i="1" s="1"/>
  <c r="T7505" i="1"/>
  <c r="U7505" i="1" s="1"/>
  <c r="T7249" i="1"/>
  <c r="U7249" i="1" s="1"/>
  <c r="T6929" i="1"/>
  <c r="U6929" i="1" s="1"/>
  <c r="T6449" i="1"/>
  <c r="U6449" i="1" s="1"/>
  <c r="T5937" i="1"/>
  <c r="U5937" i="1" s="1"/>
  <c r="T5425" i="1"/>
  <c r="U5425" i="1" s="1"/>
  <c r="T4913" i="1"/>
  <c r="U4913" i="1" s="1"/>
  <c r="T4449" i="1"/>
  <c r="U4449" i="1" s="1"/>
  <c r="T4193" i="1"/>
  <c r="U4193" i="1" s="1"/>
  <c r="T3937" i="1"/>
  <c r="U3937" i="1" s="1"/>
  <c r="T3681" i="1"/>
  <c r="U3681" i="1" s="1"/>
  <c r="T3297" i="1"/>
  <c r="U3297" i="1" s="1"/>
  <c r="T2785" i="1"/>
  <c r="U2785" i="1" s="1"/>
  <c r="T2273" i="1"/>
  <c r="U2273" i="1" s="1"/>
  <c r="T1761" i="1"/>
  <c r="U1761" i="1" s="1"/>
  <c r="T1249" i="1"/>
  <c r="U1249" i="1" s="1"/>
  <c r="T441" i="1"/>
  <c r="U441" i="1" s="1"/>
  <c r="T7700" i="1"/>
  <c r="U7700" i="1" s="1"/>
  <c r="T7188" i="1"/>
  <c r="U7188" i="1" s="1"/>
  <c r="T6468" i="1"/>
  <c r="U6468" i="1" s="1"/>
  <c r="T5444" i="1"/>
  <c r="U5444" i="1" s="1"/>
  <c r="T4868" i="1"/>
  <c r="U4868" i="1" s="1"/>
  <c r="T4372" i="1"/>
  <c r="U4372" i="1" s="1"/>
  <c r="T4116" i="1"/>
  <c r="U4116" i="1" s="1"/>
  <c r="T3860" i="1"/>
  <c r="U3860" i="1" s="1"/>
  <c r="T3604" i="1"/>
  <c r="U3604" i="1" s="1"/>
  <c r="T832" i="1"/>
  <c r="U832" i="1" s="1"/>
  <c r="T1027" i="1"/>
  <c r="U1027" i="1" s="1"/>
  <c r="T51" i="1"/>
  <c r="U51" i="1" s="1"/>
  <c r="T30" i="1"/>
  <c r="U30" i="1" s="1"/>
  <c r="T1736" i="1"/>
  <c r="U1736" i="1" s="1"/>
  <c r="T1080" i="1"/>
  <c r="U1080" i="1" s="1"/>
  <c r="T1944" i="1"/>
  <c r="U1944" i="1" s="1"/>
  <c r="T2856" i="1"/>
  <c r="U2856" i="1" s="1"/>
  <c r="T2600" i="1"/>
  <c r="U2600" i="1" s="1"/>
  <c r="T2212" i="1"/>
  <c r="U2212" i="1" s="1"/>
  <c r="T1808" i="1"/>
  <c r="U1808" i="1" s="1"/>
  <c r="T1480" i="1"/>
  <c r="U1480" i="1" s="1"/>
  <c r="T1156" i="1"/>
  <c r="U1156" i="1" s="1"/>
  <c r="T2424" i="1"/>
  <c r="U2424" i="1" s="1"/>
  <c r="T2868" i="1"/>
  <c r="U2868" i="1" s="1"/>
  <c r="T4780" i="1"/>
  <c r="U4780" i="1" s="1"/>
  <c r="T3756" i="1"/>
  <c r="U3756" i="1" s="1"/>
  <c r="T3356" i="1"/>
  <c r="U3356" i="1" s="1"/>
  <c r="T3100" i="1"/>
  <c r="U3100" i="1" s="1"/>
  <c r="T560" i="1"/>
  <c r="U560" i="1" s="1"/>
  <c r="T48" i="1"/>
  <c r="U48" i="1" s="1"/>
  <c r="T859" i="1"/>
  <c r="U859" i="1" s="1"/>
  <c r="T443" i="1"/>
  <c r="U443" i="1" s="1"/>
  <c r="T123" i="1"/>
  <c r="U123" i="1" s="1"/>
  <c r="T950" i="1"/>
  <c r="U950" i="1" s="1"/>
  <c r="T502" i="1"/>
  <c r="U502" i="1" s="1"/>
  <c r="T7463" i="1"/>
  <c r="U7463" i="1" s="1"/>
  <c r="T6871" i="1"/>
  <c r="U6871" i="1" s="1"/>
  <c r="T6875" i="1"/>
  <c r="U6875" i="1" s="1"/>
  <c r="T2651" i="1"/>
  <c r="U2651" i="1" s="1"/>
  <c r="T7975" i="1"/>
  <c r="U7975" i="1" s="1"/>
  <c r="T893" i="1"/>
  <c r="U893" i="1" s="1"/>
  <c r="T3271" i="1"/>
  <c r="U3271" i="1" s="1"/>
  <c r="T6391" i="1"/>
  <c r="U6391" i="1" s="1"/>
  <c r="T8011" i="1"/>
  <c r="U8011" i="1" s="1"/>
  <c r="T5579" i="1"/>
  <c r="U5579" i="1" s="1"/>
  <c r="T3147" i="1"/>
  <c r="U3147" i="1" s="1"/>
  <c r="T6974" i="1"/>
  <c r="U6974" i="1" s="1"/>
  <c r="T3278" i="1"/>
  <c r="U3278" i="1" s="1"/>
  <c r="T8053" i="1"/>
  <c r="U8053" i="1" s="1"/>
  <c r="T7637" i="1"/>
  <c r="U7637" i="1" s="1"/>
  <c r="T7013" i="1"/>
  <c r="U7013" i="1" s="1"/>
  <c r="T5989" i="1"/>
  <c r="U5989" i="1" s="1"/>
  <c r="T5157" i="1"/>
  <c r="U5157" i="1" s="1"/>
  <c r="T4133" i="1"/>
  <c r="U4133" i="1" s="1"/>
  <c r="T3109" i="1"/>
  <c r="U3109" i="1" s="1"/>
  <c r="T2085" i="1"/>
  <c r="U2085" i="1" s="1"/>
  <c r="T993" i="1"/>
  <c r="U993" i="1" s="1"/>
  <c r="T321" i="1"/>
  <c r="U321" i="1" s="1"/>
  <c r="T7992" i="1"/>
  <c r="U7992" i="1" s="1"/>
  <c r="T7592" i="1"/>
  <c r="U7592" i="1" s="1"/>
  <c r="T7080" i="1"/>
  <c r="U7080" i="1" s="1"/>
  <c r="T6296" i="1"/>
  <c r="U6296" i="1" s="1"/>
  <c r="T5368" i="1"/>
  <c r="U5368" i="1" s="1"/>
  <c r="T4872" i="1"/>
  <c r="U4872" i="1" s="1"/>
  <c r="T4184" i="1"/>
  <c r="U4184" i="1" s="1"/>
  <c r="T3160" i="1"/>
  <c r="U3160" i="1" s="1"/>
  <c r="T359" i="1"/>
  <c r="U359" i="1" s="1"/>
  <c r="T594" i="1"/>
  <c r="U594" i="1" s="1"/>
  <c r="T82" i="1"/>
  <c r="U82" i="1" s="1"/>
  <c r="T2675" i="1"/>
  <c r="U2675" i="1" s="1"/>
  <c r="T3463" i="1"/>
  <c r="U3463" i="1" s="1"/>
  <c r="T5015" i="1"/>
  <c r="U5015" i="1" s="1"/>
  <c r="T8268" i="1"/>
  <c r="U8268" i="1" s="1"/>
  <c r="T5723" i="1"/>
  <c r="U5723" i="1" s="1"/>
  <c r="T3099" i="1"/>
  <c r="U3099" i="1" s="1"/>
  <c r="T8290" i="1"/>
  <c r="U8290" i="1" s="1"/>
  <c r="T8235" i="1"/>
  <c r="U8235" i="1" s="1"/>
  <c r="T3555" i="1"/>
  <c r="U3555" i="1" s="1"/>
  <c r="T6503" i="1"/>
  <c r="U6503" i="1" s="1"/>
  <c r="T2359" i="1"/>
  <c r="U2359" i="1" s="1"/>
  <c r="T7911" i="1"/>
  <c r="U7911" i="1" s="1"/>
  <c r="T7499" i="1"/>
  <c r="U7499" i="1" s="1"/>
  <c r="T5707" i="1"/>
  <c r="U5707" i="1" s="1"/>
  <c r="T3979" i="1"/>
  <c r="U3979" i="1" s="1"/>
  <c r="T2251" i="1"/>
  <c r="U2251" i="1" s="1"/>
  <c r="T7278" i="1"/>
  <c r="U7278" i="1" s="1"/>
  <c r="T5438" i="1"/>
  <c r="U5438" i="1" s="1"/>
  <c r="T2446" i="1"/>
  <c r="U2446" i="1" s="1"/>
  <c r="T3079" i="1"/>
  <c r="U3079" i="1" s="1"/>
  <c r="T8219" i="1"/>
  <c r="U8219" i="1" s="1"/>
  <c r="T5831" i="1"/>
  <c r="U5831" i="1" s="1"/>
  <c r="T3383" i="1"/>
  <c r="U3383" i="1" s="1"/>
  <c r="T8248" i="1"/>
  <c r="U8248" i="1" s="1"/>
  <c r="T7399" i="1"/>
  <c r="U7399" i="1" s="1"/>
  <c r="T4951" i="1"/>
  <c r="U4951" i="1" s="1"/>
  <c r="T2455" i="1"/>
  <c r="U2455" i="1" s="1"/>
  <c r="T8348" i="1"/>
  <c r="U8348" i="1" s="1"/>
  <c r="T7547" i="1"/>
  <c r="U7547" i="1" s="1"/>
  <c r="T6523" i="1"/>
  <c r="U6523" i="1" s="1"/>
  <c r="T5499" i="1"/>
  <c r="U5499" i="1" s="1"/>
  <c r="T4475" i="1"/>
  <c r="U4475" i="1" s="1"/>
  <c r="T2427" i="1"/>
  <c r="U2427" i="1" s="1"/>
  <c r="T1403" i="1"/>
  <c r="U1403" i="1" s="1"/>
  <c r="T8314" i="1"/>
  <c r="U8314" i="1" s="1"/>
  <c r="T8058" i="1"/>
  <c r="U8058" i="1" s="1"/>
  <c r="T7802" i="1"/>
  <c r="U7802" i="1" s="1"/>
  <c r="T7514" i="1"/>
  <c r="U7514" i="1" s="1"/>
  <c r="T7258" i="1"/>
  <c r="U7258" i="1" s="1"/>
  <c r="T7002" i="1"/>
  <c r="U7002" i="1" s="1"/>
  <c r="T6746" i="1"/>
  <c r="U6746" i="1" s="1"/>
  <c r="T6490" i="1"/>
  <c r="U6490" i="1" s="1"/>
  <c r="T6234" i="1"/>
  <c r="U6234" i="1" s="1"/>
  <c r="T5978" i="1"/>
  <c r="U5978" i="1" s="1"/>
  <c r="T5722" i="1"/>
  <c r="U5722" i="1" s="1"/>
  <c r="T5466" i="1"/>
  <c r="U5466" i="1" s="1"/>
  <c r="T5210" i="1"/>
  <c r="U5210" i="1" s="1"/>
  <c r="T4954" i="1"/>
  <c r="U4954" i="1" s="1"/>
  <c r="T4698" i="1"/>
  <c r="U4698" i="1" s="1"/>
  <c r="T4442" i="1"/>
  <c r="U4442" i="1" s="1"/>
  <c r="T4186" i="1"/>
  <c r="U4186" i="1" s="1"/>
  <c r="T3930" i="1"/>
  <c r="U3930" i="1" s="1"/>
  <c r="T3674" i="1"/>
  <c r="U3674" i="1" s="1"/>
  <c r="T3418" i="1"/>
  <c r="U3418" i="1" s="1"/>
  <c r="T3162" i="1"/>
  <c r="U3162" i="1" s="1"/>
  <c r="T2586" i="1"/>
  <c r="U2586" i="1" s="1"/>
  <c r="T492" i="1"/>
  <c r="U492" i="1" s="1"/>
  <c r="T7479" i="1"/>
  <c r="U7479" i="1" s="1"/>
  <c r="T2075" i="1"/>
  <c r="U2075" i="1" s="1"/>
  <c r="T4807" i="1"/>
  <c r="U4807" i="1" s="1"/>
  <c r="T6859" i="1"/>
  <c r="U6859" i="1" s="1"/>
  <c r="T6270" i="1"/>
  <c r="U6270" i="1" s="1"/>
  <c r="T7383" i="1"/>
  <c r="U7383" i="1" s="1"/>
  <c r="T5895" i="1"/>
  <c r="U5895" i="1" s="1"/>
  <c r="T2612" i="1"/>
  <c r="U2612" i="1" s="1"/>
  <c r="T6935" i="1"/>
  <c r="U6935" i="1" s="1"/>
  <c r="T6747" i="1"/>
  <c r="U6747" i="1" s="1"/>
  <c r="T1895" i="1"/>
  <c r="U1895" i="1" s="1"/>
  <c r="T6231" i="1"/>
  <c r="U6231" i="1" s="1"/>
  <c r="T3339" i="1"/>
  <c r="U3339" i="1" s="1"/>
  <c r="T6743" i="1"/>
  <c r="U6743" i="1" s="1"/>
  <c r="T1719" i="1"/>
  <c r="U1719" i="1" s="1"/>
  <c r="T8412" i="1"/>
  <c r="U8412" i="1" s="1"/>
  <c r="T1772" i="1"/>
  <c r="U1772" i="1" s="1"/>
  <c r="T1328" i="1"/>
  <c r="U1328" i="1" s="1"/>
  <c r="T2220" i="1"/>
  <c r="U2220" i="1" s="1"/>
  <c r="T2736" i="1"/>
  <c r="U2736" i="1" s="1"/>
  <c r="T2244" i="1"/>
  <c r="U2244" i="1" s="1"/>
  <c r="T1600" i="1"/>
  <c r="U1600" i="1" s="1"/>
  <c r="T1164" i="1"/>
  <c r="U1164" i="1" s="1"/>
  <c r="T5339" i="1"/>
  <c r="U5339" i="1" s="1"/>
  <c r="T4067" i="1"/>
  <c r="U4067" i="1" s="1"/>
  <c r="T8135" i="1"/>
  <c r="U8135" i="1" s="1"/>
  <c r="T6475" i="1"/>
  <c r="U6475" i="1" s="1"/>
  <c r="T1547" i="1"/>
  <c r="U1547" i="1" s="1"/>
  <c r="T8405" i="1"/>
  <c r="U8405" i="1" s="1"/>
  <c r="T7381" i="1"/>
  <c r="U7381" i="1" s="1"/>
  <c r="T5605" i="1"/>
  <c r="U5605" i="1" s="1"/>
  <c r="T4005" i="1"/>
  <c r="U4005" i="1" s="1"/>
  <c r="T1701" i="1"/>
  <c r="U1701" i="1" s="1"/>
  <c r="T129" i="1"/>
  <c r="U129" i="1" s="1"/>
  <c r="T7400" i="1"/>
  <c r="U7400" i="1" s="1"/>
  <c r="T5192" i="1"/>
  <c r="U5192" i="1" s="1"/>
  <c r="T3800" i="1"/>
  <c r="U3800" i="1" s="1"/>
  <c r="T167" i="1"/>
  <c r="U167" i="1" s="1"/>
  <c r="T6395" i="1"/>
  <c r="U6395" i="1" s="1"/>
  <c r="T4603" i="1"/>
  <c r="U4603" i="1" s="1"/>
  <c r="T2299" i="1"/>
  <c r="U2299" i="1" s="1"/>
  <c r="T8282" i="1"/>
  <c r="U8282" i="1" s="1"/>
  <c r="T7674" i="1"/>
  <c r="U7674" i="1" s="1"/>
  <c r="T7098" i="1"/>
  <c r="U7098" i="1" s="1"/>
  <c r="T6586" i="1"/>
  <c r="U6586" i="1" s="1"/>
  <c r="T6074" i="1"/>
  <c r="U6074" i="1" s="1"/>
  <c r="T5498" i="1"/>
  <c r="U5498" i="1" s="1"/>
  <c r="T4986" i="1"/>
  <c r="U4986" i="1" s="1"/>
  <c r="T4474" i="1"/>
  <c r="U4474" i="1" s="1"/>
  <c r="T3898" i="1"/>
  <c r="U3898" i="1" s="1"/>
  <c r="T3322" i="1"/>
  <c r="U3322" i="1" s="1"/>
  <c r="T1114" i="1"/>
  <c r="U1114" i="1" s="1"/>
  <c r="T8321" i="1"/>
  <c r="U8321" i="1" s="1"/>
  <c r="T7537" i="1"/>
  <c r="U7537" i="1" s="1"/>
  <c r="T6897" i="1"/>
  <c r="U6897" i="1" s="1"/>
  <c r="T5745" i="1"/>
  <c r="U5745" i="1" s="1"/>
  <c r="T4721" i="1"/>
  <c r="U4721" i="1" s="1"/>
  <c r="T4097" i="1"/>
  <c r="U4097" i="1" s="1"/>
  <c r="T3489" i="1"/>
  <c r="U3489" i="1" s="1"/>
  <c r="T2465" i="1"/>
  <c r="U2465" i="1" s="1"/>
  <c r="T1313" i="1"/>
  <c r="U1313" i="1" s="1"/>
  <c r="T7636" i="1"/>
  <c r="U7636" i="1" s="1"/>
  <c r="T6380" i="1"/>
  <c r="U6380" i="1" s="1"/>
  <c r="T5612" i="1"/>
  <c r="U5612" i="1" s="1"/>
  <c r="T5060" i="1"/>
  <c r="U5060" i="1" s="1"/>
  <c r="T4276" i="1"/>
  <c r="U4276" i="1" s="1"/>
  <c r="T3700" i="1"/>
  <c r="U3700" i="1" s="1"/>
  <c r="T384" i="1"/>
  <c r="U384" i="1" s="1"/>
  <c r="T547" i="1"/>
  <c r="U547" i="1" s="1"/>
  <c r="T574" i="1"/>
  <c r="U574" i="1" s="1"/>
  <c r="T2636" i="1"/>
  <c r="U2636" i="1" s="1"/>
  <c r="T1788" i="1"/>
  <c r="U1788" i="1" s="1"/>
  <c r="T1176" i="1"/>
  <c r="U1176" i="1" s="1"/>
  <c r="T3016" i="1"/>
  <c r="U3016" i="1" s="1"/>
  <c r="T2440" i="1"/>
  <c r="U2440" i="1" s="1"/>
  <c r="T1640" i="1"/>
  <c r="U1640" i="1" s="1"/>
  <c r="T1252" i="1"/>
  <c r="U1252" i="1" s="1"/>
  <c r="T3028" i="1"/>
  <c r="U3028" i="1" s="1"/>
  <c r="T2516" i="1"/>
  <c r="U2516" i="1" s="1"/>
  <c r="T1620" i="1"/>
  <c r="U1620" i="1" s="1"/>
  <c r="T1040" i="1"/>
  <c r="U1040" i="1" s="1"/>
  <c r="T2896" i="1"/>
  <c r="U2896" i="1" s="1"/>
  <c r="T2448" i="1"/>
  <c r="U2448" i="1" s="1"/>
  <c r="T1568" i="1"/>
  <c r="U1568" i="1" s="1"/>
  <c r="T1068" i="1"/>
  <c r="U1068" i="1" s="1"/>
  <c r="T5705" i="1"/>
  <c r="U5705" i="1" s="1"/>
  <c r="T5193" i="1"/>
  <c r="U5193" i="1" s="1"/>
  <c r="T4681" i="1"/>
  <c r="U4681" i="1" s="1"/>
  <c r="T4169" i="1"/>
  <c r="U4169" i="1" s="1"/>
  <c r="T3657" i="1"/>
  <c r="U3657" i="1" s="1"/>
  <c r="T3145" i="1"/>
  <c r="U3145" i="1" s="1"/>
  <c r="T2633" i="1"/>
  <c r="U2633" i="1" s="1"/>
  <c r="T2121" i="1"/>
  <c r="U2121" i="1" s="1"/>
  <c r="T1609" i="1"/>
  <c r="U1609" i="1" s="1"/>
  <c r="T1177" i="1"/>
  <c r="U1177" i="1" s="1"/>
  <c r="T8092" i="1"/>
  <c r="U8092" i="1" s="1"/>
  <c r="T7836" i="1"/>
  <c r="U7836" i="1" s="1"/>
  <c r="T7452" i="1"/>
  <c r="U7452" i="1" s="1"/>
  <c r="T6124" i="1"/>
  <c r="U6124" i="1" s="1"/>
  <c r="T4716" i="1"/>
  <c r="U4716" i="1" s="1"/>
  <c r="T3692" i="1"/>
  <c r="U3692" i="1" s="1"/>
  <c r="T3340" i="1"/>
  <c r="U3340" i="1" s="1"/>
  <c r="T3084" i="1"/>
  <c r="U3084" i="1" s="1"/>
  <c r="T528" i="1"/>
  <c r="U528" i="1" s="1"/>
  <c r="T16" i="1"/>
  <c r="U16" i="1" s="1"/>
  <c r="T843" i="1"/>
  <c r="U843" i="1" s="1"/>
  <c r="T411" i="1"/>
  <c r="U411" i="1" s="1"/>
  <c r="T107" i="1"/>
  <c r="U107" i="1" s="1"/>
  <c r="T934" i="1"/>
  <c r="U934" i="1" s="1"/>
  <c r="T454" i="1"/>
  <c r="U454" i="1" s="1"/>
  <c r="T6855" i="1"/>
  <c r="U6855" i="1" s="1"/>
  <c r="T6407" i="1"/>
  <c r="U6407" i="1" s="1"/>
  <c r="T6619" i="1"/>
  <c r="U6619" i="1" s="1"/>
  <c r="T2395" i="1"/>
  <c r="U2395" i="1" s="1"/>
  <c r="T7271" i="1"/>
  <c r="U7271" i="1" s="1"/>
  <c r="T509" i="1"/>
  <c r="U509" i="1" s="1"/>
  <c r="T2503" i="1"/>
  <c r="U2503" i="1" s="1"/>
  <c r="T6087" i="1"/>
  <c r="U6087" i="1" s="1"/>
  <c r="T7819" i="1"/>
  <c r="U7819" i="1" s="1"/>
  <c r="T6636" i="1"/>
  <c r="U6636" i="1" s="1"/>
  <c r="T5404" i="1"/>
  <c r="U5404" i="1" s="1"/>
  <c r="T4460" i="1"/>
  <c r="U4460" i="1" s="1"/>
  <c r="T3532" i="1"/>
  <c r="U3532" i="1" s="1"/>
  <c r="T3276" i="1"/>
  <c r="U3276" i="1" s="1"/>
  <c r="T912" i="1"/>
  <c r="U912" i="1" s="1"/>
  <c r="T400" i="1"/>
  <c r="U400" i="1" s="1"/>
  <c r="T1035" i="1"/>
  <c r="U1035" i="1" s="1"/>
  <c r="T779" i="1"/>
  <c r="U779" i="1" s="1"/>
  <c r="T299" i="1"/>
  <c r="U299" i="1" s="1"/>
  <c r="T43" i="1"/>
  <c r="U43" i="1" s="1"/>
  <c r="T870" i="1"/>
  <c r="U870" i="1" s="1"/>
  <c r="T198" i="1"/>
  <c r="U198" i="1" s="1"/>
  <c r="T4391" i="1"/>
  <c r="U4391" i="1" s="1"/>
  <c r="T4103" i="1"/>
  <c r="U4103" i="1" s="1"/>
  <c r="T5531" i="1"/>
  <c r="U5531" i="1" s="1"/>
  <c r="T1371" i="1"/>
  <c r="U1371" i="1" s="1"/>
  <c r="T3479" i="1"/>
  <c r="U3479" i="1" s="1"/>
  <c r="T7575" i="1"/>
  <c r="U7575" i="1" s="1"/>
  <c r="T1175" i="1"/>
  <c r="U1175" i="1" s="1"/>
  <c r="T4519" i="1"/>
  <c r="U4519" i="1" s="1"/>
  <c r="T7243" i="1"/>
  <c r="U7243" i="1" s="1"/>
  <c r="T5332" i="1"/>
  <c r="U5332" i="1" s="1"/>
  <c r="T4404" i="1"/>
  <c r="U4404" i="1" s="1"/>
  <c r="T3828" i="1"/>
  <c r="U3828" i="1" s="1"/>
  <c r="T640" i="1"/>
  <c r="U640" i="1" s="1"/>
  <c r="T739" i="1"/>
  <c r="U739" i="1" s="1"/>
  <c r="T734" i="1"/>
  <c r="U734" i="1" s="1"/>
  <c r="T62" i="1"/>
  <c r="U62" i="1" s="1"/>
  <c r="T2160" i="1"/>
  <c r="U2160" i="1" s="1"/>
  <c r="T1304" i="1"/>
  <c r="U1304" i="1" s="1"/>
  <c r="T2072" i="1"/>
  <c r="U2072" i="1" s="1"/>
  <c r="T2568" i="1"/>
  <c r="U2568" i="1" s="1"/>
  <c r="T1780" i="1"/>
  <c r="U1780" i="1" s="1"/>
  <c r="T1316" i="1"/>
  <c r="U1316" i="1" s="1"/>
  <c r="T2028" i="1"/>
  <c r="U2028" i="1" s="1"/>
  <c r="T2644" i="1"/>
  <c r="U2644" i="1" s="1"/>
  <c r="T1824" i="1"/>
  <c r="U1824" i="1" s="1"/>
  <c r="T1168" i="1"/>
  <c r="U1168" i="1" s="1"/>
  <c r="T3024" i="1"/>
  <c r="U3024" i="1" s="1"/>
  <c r="T2512" i="1"/>
  <c r="U2512" i="1" s="1"/>
  <c r="T1696" i="1"/>
  <c r="U1696" i="1" s="1"/>
  <c r="T1196" i="1"/>
  <c r="U1196" i="1" s="1"/>
  <c r="T5833" i="1"/>
  <c r="U5833" i="1" s="1"/>
  <c r="T5321" i="1"/>
  <c r="U5321" i="1" s="1"/>
  <c r="T4809" i="1"/>
  <c r="U4809" i="1" s="1"/>
  <c r="T4297" i="1"/>
  <c r="U4297" i="1" s="1"/>
  <c r="T3785" i="1"/>
  <c r="U3785" i="1" s="1"/>
  <c r="T3273" i="1"/>
  <c r="U3273" i="1" s="1"/>
  <c r="T2761" i="1"/>
  <c r="U2761" i="1" s="1"/>
  <c r="T2249" i="1"/>
  <c r="U2249" i="1" s="1"/>
  <c r="T1737" i="1"/>
  <c r="U1737" i="1" s="1"/>
  <c r="T1241" i="1"/>
  <c r="U1241" i="1" s="1"/>
  <c r="T169" i="1"/>
  <c r="U169" i="1" s="1"/>
  <c r="T7900" i="1"/>
  <c r="U7900" i="1" s="1"/>
  <c r="T7580" i="1"/>
  <c r="U7580" i="1" s="1"/>
  <c r="T5228" i="1"/>
  <c r="U5228" i="1" s="1"/>
  <c r="T4204" i="1"/>
  <c r="U4204" i="1" s="1"/>
  <c r="T3468" i="1"/>
  <c r="U3468" i="1" s="1"/>
  <c r="T3212" i="1"/>
  <c r="U3212" i="1" s="1"/>
  <c r="T784" i="1"/>
  <c r="U784" i="1" s="1"/>
  <c r="T272" i="1"/>
  <c r="U272" i="1" s="1"/>
  <c r="T971" i="1"/>
  <c r="U971" i="1" s="1"/>
  <c r="T667" i="1"/>
  <c r="U667" i="1" s="1"/>
  <c r="T235" i="1"/>
  <c r="U235" i="1" s="1"/>
  <c r="T1062" i="1"/>
  <c r="U1062" i="1" s="1"/>
  <c r="T806" i="1"/>
  <c r="U806" i="1" s="1"/>
  <c r="T2336" i="1"/>
  <c r="U2336" i="1" s="1"/>
  <c r="T1351" i="1"/>
  <c r="U1351" i="1" s="1"/>
  <c r="T1335" i="1"/>
  <c r="U1335" i="1" s="1"/>
  <c r="T4507" i="1"/>
  <c r="U4507" i="1" s="1"/>
  <c r="T8370" i="1"/>
  <c r="U8370" i="1" s="1"/>
  <c r="T4259" i="1"/>
  <c r="U4259" i="1" s="1"/>
  <c r="T6023" i="1"/>
  <c r="U6023" i="1" s="1"/>
  <c r="T8199" i="1"/>
  <c r="U8199" i="1" s="1"/>
  <c r="T3095" i="1"/>
  <c r="U3095" i="1" s="1"/>
  <c r="T6603" i="1"/>
  <c r="U6603" i="1" s="1"/>
  <c r="T4171" i="1"/>
  <c r="U4171" i="1" s="1"/>
  <c r="T1739" i="1"/>
  <c r="U1739" i="1" s="1"/>
  <c r="T5694" i="1"/>
  <c r="U5694" i="1" s="1"/>
  <c r="T8293" i="1"/>
  <c r="U8293" i="1" s="1"/>
  <c r="T7781" i="1"/>
  <c r="U7781" i="1" s="1"/>
  <c r="T7397" i="1"/>
  <c r="U7397" i="1" s="1"/>
  <c r="T6693" i="1"/>
  <c r="U6693" i="1" s="1"/>
  <c r="T5669" i="1"/>
  <c r="U5669" i="1" s="1"/>
  <c r="T4837" i="1"/>
  <c r="U4837" i="1" s="1"/>
  <c r="T3813" i="1"/>
  <c r="U3813" i="1" s="1"/>
  <c r="T2789" i="1"/>
  <c r="U2789" i="1" s="1"/>
  <c r="T1765" i="1"/>
  <c r="U1765" i="1" s="1"/>
  <c r="T673" i="1"/>
  <c r="U673" i="1" s="1"/>
  <c r="T161" i="1"/>
  <c r="U161" i="1" s="1"/>
  <c r="T7880" i="1"/>
  <c r="U7880" i="1" s="1"/>
  <c r="T7432" i="1"/>
  <c r="U7432" i="1" s="1"/>
  <c r="T6920" i="1"/>
  <c r="U6920" i="1" s="1"/>
  <c r="T5976" i="1"/>
  <c r="U5976" i="1" s="1"/>
  <c r="T5208" i="1"/>
  <c r="U5208" i="1" s="1"/>
  <c r="T4696" i="1"/>
  <c r="U4696" i="1" s="1"/>
  <c r="T3864" i="1"/>
  <c r="U3864" i="1" s="1"/>
  <c r="T711" i="1"/>
  <c r="U711" i="1" s="1"/>
  <c r="T199" i="1"/>
  <c r="U199" i="1" s="1"/>
  <c r="T434" i="1"/>
  <c r="U434" i="1" s="1"/>
  <c r="T8087" i="1"/>
  <c r="U8087" i="1" s="1"/>
  <c r="T7767" i="1"/>
  <c r="U7767" i="1" s="1"/>
  <c r="T1495" i="1"/>
  <c r="U1495" i="1" s="1"/>
  <c r="T2967" i="1"/>
  <c r="U2967" i="1" s="1"/>
  <c r="T7643" i="1"/>
  <c r="U7643" i="1" s="1"/>
  <c r="T5451" i="1"/>
  <c r="U5451" i="1" s="1"/>
  <c r="T2955" i="1"/>
  <c r="U2955" i="1" s="1"/>
  <c r="T6846" i="1"/>
  <c r="U6846" i="1" s="1"/>
  <c r="T3022" i="1"/>
  <c r="U3022" i="1" s="1"/>
  <c r="T8037" i="1"/>
  <c r="U8037" i="1" s="1"/>
  <c r="T7621" i="1"/>
  <c r="U7621" i="1" s="1"/>
  <c r="T7205" i="1"/>
  <c r="U7205" i="1" s="1"/>
  <c r="T6181" i="1"/>
  <c r="U6181" i="1" s="1"/>
  <c r="T5285" i="1"/>
  <c r="U5285" i="1" s="1"/>
  <c r="T4325" i="1"/>
  <c r="U4325" i="1" s="1"/>
  <c r="T2277" i="1"/>
  <c r="U2277" i="1" s="1"/>
  <c r="T1253" i="1"/>
  <c r="U1253" i="1" s="1"/>
  <c r="T417" i="1"/>
  <c r="U417" i="1" s="1"/>
  <c r="T8056" i="1"/>
  <c r="U8056" i="1" s="1"/>
  <c r="T7688" i="1"/>
  <c r="U7688" i="1" s="1"/>
  <c r="T6488" i="1"/>
  <c r="U6488" i="1" s="1"/>
  <c r="T5464" i="1"/>
  <c r="U5464" i="1" s="1"/>
  <c r="T4952" i="1"/>
  <c r="U4952" i="1" s="1"/>
  <c r="T4376" i="1"/>
  <c r="U4376" i="1" s="1"/>
  <c r="T3352" i="1"/>
  <c r="U3352" i="1" s="1"/>
  <c r="T455" i="1"/>
  <c r="U455" i="1" s="1"/>
  <c r="T690" i="1"/>
  <c r="U690" i="1" s="1"/>
  <c r="T178" i="1"/>
  <c r="U178" i="1" s="1"/>
  <c r="T8360" i="1"/>
  <c r="U8360" i="1" s="1"/>
  <c r="T4695" i="1"/>
  <c r="U4695" i="1" s="1"/>
  <c r="T6279" i="1"/>
  <c r="U6279" i="1" s="1"/>
  <c r="T8492" i="1"/>
  <c r="U8492" i="1" s="1"/>
  <c r="T6235" i="1"/>
  <c r="U6235" i="1" s="1"/>
  <c r="T3611" i="1"/>
  <c r="U3611" i="1" s="1"/>
  <c r="T8418" i="1"/>
  <c r="U8418" i="1" s="1"/>
  <c r="T7794" i="1"/>
  <c r="U7794" i="1" s="1"/>
  <c r="T4195" i="1"/>
  <c r="U4195" i="1" s="1"/>
  <c r="T7255" i="1"/>
  <c r="U7255" i="1" s="1"/>
  <c r="T3111" i="1"/>
  <c r="U3111" i="1" s="1"/>
  <c r="T8167" i="1"/>
  <c r="U8167" i="1" s="1"/>
  <c r="T4375" i="1"/>
  <c r="U4375" i="1" s="1"/>
  <c r="T7883" i="1"/>
  <c r="U7883" i="1" s="1"/>
  <c r="T6091" i="1"/>
  <c r="U6091" i="1" s="1"/>
  <c r="T4299" i="1"/>
  <c r="U4299" i="1" s="1"/>
  <c r="T2571" i="1"/>
  <c r="U2571" i="1" s="1"/>
  <c r="T7534" i="1"/>
  <c r="U7534" i="1" s="1"/>
  <c r="T5822" i="1"/>
  <c r="U5822" i="1" s="1"/>
  <c r="T2702" i="1"/>
  <c r="U2702" i="1" s="1"/>
  <c r="T4023" i="1"/>
  <c r="U4023" i="1" s="1"/>
  <c r="T8475" i="1"/>
  <c r="U8475" i="1" s="1"/>
  <c r="T6295" i="1"/>
  <c r="U6295" i="1" s="1"/>
  <c r="T3863" i="1"/>
  <c r="U3863" i="1" s="1"/>
  <c r="T1271" i="1"/>
  <c r="U1271" i="1" s="1"/>
  <c r="T7863" i="1"/>
  <c r="U7863" i="1" s="1"/>
  <c r="T5399" i="1"/>
  <c r="U5399" i="1" s="1"/>
  <c r="T2903" i="1"/>
  <c r="U2903" i="1" s="1"/>
  <c r="T8444" i="1"/>
  <c r="U8444" i="1" s="1"/>
  <c r="T7739" i="1"/>
  <c r="U7739" i="1" s="1"/>
  <c r="T6715" i="1"/>
  <c r="U6715" i="1" s="1"/>
  <c r="T5691" i="1"/>
  <c r="U5691" i="1" s="1"/>
  <c r="T4667" i="1"/>
  <c r="U4667" i="1" s="1"/>
  <c r="T3643" i="1"/>
  <c r="U3643" i="1" s="1"/>
  <c r="T2619" i="1"/>
  <c r="U2619" i="1" s="1"/>
  <c r="T1595" i="1"/>
  <c r="U1595" i="1" s="1"/>
  <c r="T8362" i="1"/>
  <c r="U8362" i="1" s="1"/>
  <c r="T8106" i="1"/>
  <c r="U8106" i="1" s="1"/>
  <c r="T7850" i="1"/>
  <c r="U7850" i="1" s="1"/>
  <c r="T7562" i="1"/>
  <c r="U7562" i="1" s="1"/>
  <c r="T4811" i="1"/>
  <c r="U4811" i="1" s="1"/>
  <c r="T2379" i="1"/>
  <c r="U2379" i="1" s="1"/>
  <c r="T6206" i="1"/>
  <c r="U6206" i="1" s="1"/>
  <c r="T8421" i="1"/>
  <c r="U8421" i="1" s="1"/>
  <c r="T7909" i="1"/>
  <c r="U7909" i="1" s="1"/>
  <c r="T7509" i="1"/>
  <c r="U7509" i="1" s="1"/>
  <c r="T6949" i="1"/>
  <c r="U6949" i="1" s="1"/>
  <c r="T5925" i="1"/>
  <c r="U5925" i="1" s="1"/>
  <c r="T5093" i="1"/>
  <c r="U5093" i="1" s="1"/>
  <c r="T4069" i="1"/>
  <c r="U4069" i="1" s="1"/>
  <c r="T3045" i="1"/>
  <c r="U3045" i="1" s="1"/>
  <c r="T2021" i="1"/>
  <c r="U2021" i="1" s="1"/>
  <c r="T865" i="1"/>
  <c r="U865" i="1" s="1"/>
  <c r="T289" i="1"/>
  <c r="U289" i="1" s="1"/>
  <c r="T7976" i="1"/>
  <c r="U7976" i="1" s="1"/>
  <c r="T7560" i="1"/>
  <c r="U7560" i="1" s="1"/>
  <c r="T7048" i="1"/>
  <c r="U7048" i="1" s="1"/>
  <c r="T6232" i="1"/>
  <c r="U6232" i="1" s="1"/>
  <c r="T5336" i="1"/>
  <c r="U5336" i="1" s="1"/>
  <c r="T4824" i="1"/>
  <c r="U4824" i="1" s="1"/>
  <c r="T4120" i="1"/>
  <c r="U4120" i="1" s="1"/>
  <c r="T3096" i="1"/>
  <c r="U3096" i="1" s="1"/>
  <c r="T327" i="1"/>
  <c r="U327" i="1" s="1"/>
  <c r="T562" i="1"/>
  <c r="U562" i="1" s="1"/>
  <c r="T50" i="1"/>
  <c r="U50" i="1" s="1"/>
  <c r="T1053" i="1"/>
  <c r="U1053" i="1" s="1"/>
  <c r="T2999" i="1"/>
  <c r="U2999" i="1" s="1"/>
  <c r="T4567" i="1"/>
  <c r="U4567" i="1" s="1"/>
  <c r="T8172" i="1"/>
  <c r="U8172" i="1" s="1"/>
  <c r="T5595" i="1"/>
  <c r="U5595" i="1" s="1"/>
  <c r="T2971" i="1"/>
  <c r="U2971" i="1" s="1"/>
  <c r="T8258" i="1"/>
  <c r="U8258" i="1" s="1"/>
  <c r="T7591" i="1"/>
  <c r="U7591" i="1" s="1"/>
  <c r="T3491" i="1"/>
  <c r="U3491" i="1" s="1"/>
  <c r="T6183" i="1"/>
  <c r="U6183" i="1" s="1"/>
  <c r="T2055" i="1"/>
  <c r="U2055" i="1" s="1"/>
  <c r="T7607" i="1"/>
  <c r="U7607" i="1" s="1"/>
  <c r="T3239" i="1"/>
  <c r="U3239" i="1" s="1"/>
  <c r="T7371" i="1"/>
  <c r="U7371" i="1" s="1"/>
  <c r="T5643" i="1"/>
  <c r="U5643" i="1" s="1"/>
  <c r="T3851" i="1"/>
  <c r="U3851" i="1" s="1"/>
  <c r="T2123" i="1"/>
  <c r="U2123" i="1" s="1"/>
  <c r="T7166" i="1"/>
  <c r="U7166" i="1" s="1"/>
  <c r="T4430" i="1"/>
  <c r="U4430" i="1" s="1"/>
  <c r="T8347" i="1"/>
  <c r="U8347" i="1" s="1"/>
  <c r="T2647" i="1"/>
  <c r="U2647" i="1" s="1"/>
  <c r="T8139" i="1"/>
  <c r="U8139" i="1" s="1"/>
  <c r="T5687" i="1"/>
  <c r="U5687" i="1" s="1"/>
  <c r="T3223" i="1"/>
  <c r="U3223" i="1" s="1"/>
  <c r="T3519" i="1"/>
  <c r="U3519" i="1" s="1"/>
  <c r="T7239" i="1"/>
  <c r="U7239" i="1" s="1"/>
  <c r="T4791" i="1"/>
  <c r="U4791" i="1" s="1"/>
  <c r="T2295" i="1"/>
  <c r="U2295" i="1" s="1"/>
  <c r="T8316" i="1"/>
  <c r="U8316" i="1" s="1"/>
  <c r="T7483" i="1"/>
  <c r="U7483" i="1" s="1"/>
  <c r="T6459" i="1"/>
  <c r="U6459" i="1" s="1"/>
  <c r="T5435" i="1"/>
  <c r="U5435" i="1" s="1"/>
  <c r="T4411" i="1"/>
  <c r="U4411" i="1" s="1"/>
  <c r="T3387" i="1"/>
  <c r="U3387" i="1" s="1"/>
  <c r="T2363" i="1"/>
  <c r="U2363" i="1" s="1"/>
  <c r="T1339" i="1"/>
  <c r="U1339" i="1" s="1"/>
  <c r="T8298" i="1"/>
  <c r="U8298" i="1" s="1"/>
  <c r="T8042" i="1"/>
  <c r="U8042" i="1" s="1"/>
  <c r="T7786" i="1"/>
  <c r="U7786" i="1" s="1"/>
  <c r="T7498" i="1"/>
  <c r="U7498" i="1" s="1"/>
  <c r="T7242" i="1"/>
  <c r="U7242" i="1" s="1"/>
  <c r="T6986" i="1"/>
  <c r="U6986" i="1" s="1"/>
  <c r="T6730" i="1"/>
  <c r="U6730" i="1" s="1"/>
  <c r="T6474" i="1"/>
  <c r="U6474" i="1" s="1"/>
  <c r="T6218" i="1"/>
  <c r="U6218" i="1" s="1"/>
  <c r="T4891" i="1"/>
  <c r="U4891" i="1" s="1"/>
  <c r="T2267" i="1"/>
  <c r="U2267" i="1" s="1"/>
  <c r="T8082" i="1"/>
  <c r="U8082" i="1" s="1"/>
  <c r="T4935" i="1"/>
  <c r="U4935" i="1" s="1"/>
  <c r="T637" i="1"/>
  <c r="U637" i="1" s="1"/>
  <c r="T5111" i="1"/>
  <c r="U5111" i="1" s="1"/>
  <c r="T8352" i="1"/>
  <c r="U8352" i="1" s="1"/>
  <c r="T6519" i="1"/>
  <c r="U6519" i="1" s="1"/>
  <c r="T2039" i="1"/>
  <c r="U2039" i="1" s="1"/>
  <c r="T6987" i="1"/>
  <c r="U6987" i="1" s="1"/>
  <c r="T5195" i="1"/>
  <c r="U5195" i="1" s="1"/>
  <c r="T3403" i="1"/>
  <c r="U3403" i="1" s="1"/>
  <c r="T1675" i="1"/>
  <c r="U1675" i="1" s="1"/>
  <c r="T6782" i="1"/>
  <c r="U6782" i="1" s="1"/>
  <c r="T3454" i="1"/>
  <c r="U3454" i="1" s="1"/>
  <c r="T7159" i="1"/>
  <c r="U7159" i="1" s="1"/>
  <c r="T3987" i="1"/>
  <c r="U3987" i="1" s="1"/>
  <c r="T3263" i="1"/>
  <c r="U3263" i="1" s="1"/>
  <c r="T6647" i="1"/>
  <c r="U6647" i="1" s="1"/>
  <c r="T4183" i="1"/>
  <c r="U4183" i="1" s="1"/>
  <c r="T1703" i="1"/>
  <c r="U1703" i="1" s="1"/>
  <c r="T8188" i="1"/>
  <c r="U8188" i="1" s="1"/>
  <c r="T7227" i="1"/>
  <c r="U7227" i="1" s="1"/>
  <c r="T6203" i="1"/>
  <c r="U6203" i="1" s="1"/>
  <c r="T5179" i="1"/>
  <c r="U5179" i="1" s="1"/>
  <c r="T4155" i="1"/>
  <c r="U4155" i="1" s="1"/>
  <c r="T3131" i="1"/>
  <c r="U3131" i="1" s="1"/>
  <c r="T2107" i="1"/>
  <c r="U2107" i="1" s="1"/>
  <c r="T8490" i="1"/>
  <c r="U8490" i="1" s="1"/>
  <c r="T8234" i="1"/>
  <c r="U8234" i="1" s="1"/>
  <c r="T7978" i="1"/>
  <c r="U7978" i="1" s="1"/>
  <c r="T7690" i="1"/>
  <c r="U7690" i="1" s="1"/>
  <c r="T7434" i="1"/>
  <c r="U7434" i="1" s="1"/>
  <c r="T7178" i="1"/>
  <c r="U7178" i="1" s="1"/>
  <c r="T6922" i="1"/>
  <c r="U6922" i="1" s="1"/>
  <c r="T6666" i="1"/>
  <c r="U6666" i="1" s="1"/>
  <c r="T6410" i="1"/>
  <c r="U6410" i="1" s="1"/>
  <c r="T6154" i="1"/>
  <c r="U6154" i="1" s="1"/>
  <c r="T5898" i="1"/>
  <c r="U5898" i="1" s="1"/>
  <c r="T5642" i="1"/>
  <c r="U5642" i="1" s="1"/>
  <c r="T5386" i="1"/>
  <c r="U5386" i="1" s="1"/>
  <c r="T5130" i="1"/>
  <c r="U5130" i="1" s="1"/>
  <c r="T4874" i="1"/>
  <c r="U4874" i="1" s="1"/>
  <c r="T4618" i="1"/>
  <c r="U4618" i="1" s="1"/>
  <c r="T6026" i="1"/>
  <c r="U6026" i="1" s="1"/>
  <c r="T5770" i="1"/>
  <c r="U5770" i="1" s="1"/>
  <c r="T5514" i="1"/>
  <c r="U5514" i="1" s="1"/>
  <c r="T5258" i="1"/>
  <c r="U5258" i="1" s="1"/>
  <c r="T5002" i="1"/>
  <c r="U5002" i="1" s="1"/>
  <c r="T4746" i="1"/>
  <c r="U4746" i="1" s="1"/>
  <c r="T4490" i="1"/>
  <c r="U4490" i="1" s="1"/>
  <c r="T4234" i="1"/>
  <c r="U4234" i="1" s="1"/>
  <c r="T3978" i="1"/>
  <c r="U3978" i="1" s="1"/>
  <c r="T3722" i="1"/>
  <c r="U3722" i="1" s="1"/>
  <c r="T3466" i="1"/>
  <c r="U3466" i="1" s="1"/>
  <c r="T3210" i="1"/>
  <c r="U3210" i="1" s="1"/>
  <c r="T2778" i="1"/>
  <c r="U2778" i="1" s="1"/>
  <c r="T588" i="1"/>
  <c r="U588" i="1" s="1"/>
  <c r="T76" i="1"/>
  <c r="U76" i="1" s="1"/>
  <c r="T8161" i="1"/>
  <c r="U8161" i="1" s="1"/>
  <c r="T7745" i="1"/>
  <c r="U7745" i="1" s="1"/>
  <c r="T7489" i="1"/>
  <c r="U7489" i="1" s="1"/>
  <c r="T7233" i="1"/>
  <c r="U7233" i="1" s="1"/>
  <c r="T6913" i="1"/>
  <c r="U6913" i="1" s="1"/>
  <c r="T6433" i="1"/>
  <c r="U6433" i="1" s="1"/>
  <c r="T5921" i="1"/>
  <c r="U5921" i="1" s="1"/>
  <c r="T5962" i="1"/>
  <c r="U5962" i="1" s="1"/>
  <c r="T5706" i="1"/>
  <c r="U5706" i="1" s="1"/>
  <c r="T5450" i="1"/>
  <c r="U5450" i="1" s="1"/>
  <c r="T5194" i="1"/>
  <c r="U5194" i="1" s="1"/>
  <c r="T4938" i="1"/>
  <c r="U4938" i="1" s="1"/>
  <c r="T4682" i="1"/>
  <c r="U4682" i="1" s="1"/>
  <c r="T4426" i="1"/>
  <c r="U4426" i="1" s="1"/>
  <c r="T4170" i="1"/>
  <c r="U4170" i="1" s="1"/>
  <c r="T3914" i="1"/>
  <c r="U3914" i="1" s="1"/>
  <c r="T3658" i="1"/>
  <c r="U3658" i="1" s="1"/>
  <c r="T3402" i="1"/>
  <c r="U3402" i="1" s="1"/>
  <c r="T3146" i="1"/>
  <c r="U3146" i="1" s="1"/>
  <c r="T2522" i="1"/>
  <c r="U2522" i="1" s="1"/>
  <c r="T460" i="1"/>
  <c r="U460" i="1" s="1"/>
  <c r="T8417" i="1"/>
  <c r="U8417" i="1" s="1"/>
  <c r="T8065" i="1"/>
  <c r="U8065" i="1" s="1"/>
  <c r="T7681" i="1"/>
  <c r="U7681" i="1" s="1"/>
  <c r="T7425" i="1"/>
  <c r="U7425" i="1" s="1"/>
  <c r="T7169" i="1"/>
  <c r="U7169" i="1" s="1"/>
  <c r="T6817" i="1"/>
  <c r="U6817" i="1" s="1"/>
  <c r="T6305" i="1"/>
  <c r="U6305" i="1" s="1"/>
  <c r="T5793" i="1"/>
  <c r="U5793" i="1" s="1"/>
  <c r="T5281" i="1"/>
  <c r="U5281" i="1" s="1"/>
  <c r="T4769" i="1"/>
  <c r="U4769" i="1" s="1"/>
  <c r="T4369" i="1"/>
  <c r="U4369" i="1" s="1"/>
  <c r="T4113" i="1"/>
  <c r="U4113" i="1" s="1"/>
  <c r="T3857" i="1"/>
  <c r="U3857" i="1" s="1"/>
  <c r="T3601" i="1"/>
  <c r="U3601" i="1" s="1"/>
  <c r="T3121" i="1"/>
  <c r="U3121" i="1" s="1"/>
  <c r="T2609" i="1"/>
  <c r="U2609" i="1" s="1"/>
  <c r="T2097" i="1"/>
  <c r="U2097" i="1" s="1"/>
  <c r="T1585" i="1"/>
  <c r="U1585" i="1" s="1"/>
  <c r="T1105" i="1"/>
  <c r="U1105" i="1" s="1"/>
  <c r="T8052" i="1"/>
  <c r="U8052" i="1" s="1"/>
  <c r="T7540" i="1"/>
  <c r="U7540" i="1" s="1"/>
  <c r="T7028" i="1"/>
  <c r="U7028" i="1" s="1"/>
  <c r="T6148" i="1"/>
  <c r="U6148" i="1" s="1"/>
  <c r="T5220" i="1"/>
  <c r="U5220" i="1" s="1"/>
  <c r="T4708" i="1"/>
  <c r="U4708" i="1" s="1"/>
  <c r="T4356" i="1"/>
  <c r="U4356" i="1" s="1"/>
  <c r="T4100" i="1"/>
  <c r="U4100" i="1" s="1"/>
  <c r="T3844" i="1"/>
  <c r="U3844" i="1" s="1"/>
  <c r="T3588" i="1"/>
  <c r="U3588" i="1" s="1"/>
  <c r="T800" i="1"/>
  <c r="U800" i="1" s="1"/>
  <c r="T288" i="1"/>
  <c r="U288" i="1" s="1"/>
  <c r="T867" i="1"/>
  <c r="U867" i="1" s="1"/>
  <c r="T563" i="1"/>
  <c r="U563" i="1" s="1"/>
  <c r="T275" i="1"/>
  <c r="U275" i="1" s="1"/>
  <c r="T590" i="1"/>
  <c r="U590" i="1" s="1"/>
  <c r="T286" i="1"/>
  <c r="U286" i="1" s="1"/>
  <c r="T2652" i="1"/>
  <c r="U2652" i="1" s="1"/>
  <c r="T2364" i="1"/>
  <c r="U2364" i="1" s="1"/>
  <c r="T1968" i="1"/>
  <c r="U1968" i="1" s="1"/>
  <c r="T1580" i="1"/>
  <c r="U1580" i="1" s="1"/>
  <c r="T1320" i="1"/>
  <c r="U1320" i="1" s="1"/>
  <c r="T1064" i="1"/>
  <c r="U1064" i="1" s="1"/>
  <c r="T2136" i="1"/>
  <c r="U2136" i="1" s="1"/>
  <c r="T2904" i="1"/>
  <c r="U2904" i="1" s="1"/>
  <c r="T2648" i="1"/>
  <c r="U2648" i="1" s="1"/>
  <c r="T2356" i="1"/>
  <c r="U2356" i="1" s="1"/>
  <c r="T1888" i="1"/>
  <c r="U1888" i="1" s="1"/>
  <c r="T1528" i="1"/>
  <c r="U1528" i="1" s="1"/>
  <c r="T1268" i="1"/>
  <c r="U1268" i="1" s="1"/>
  <c r="T1948" i="1"/>
  <c r="U1948" i="1" s="1"/>
  <c r="T1864" i="1"/>
  <c r="U1864" i="1" s="1"/>
  <c r="T2852" i="1"/>
  <c r="U2852" i="1" s="1"/>
  <c r="T2596" i="1"/>
  <c r="U2596" i="1" s="1"/>
  <c r="T2196" i="1"/>
  <c r="U2196" i="1" s="1"/>
  <c r="T1740" i="1"/>
  <c r="U1740" i="1" s="1"/>
  <c r="T1508" i="1"/>
  <c r="U1508" i="1" s="1"/>
  <c r="T1248" i="1"/>
  <c r="U1248" i="1" s="1"/>
  <c r="T2408" i="1"/>
  <c r="U2408" i="1" s="1"/>
  <c r="T1848" i="1"/>
  <c r="U1848" i="1" s="1"/>
  <c r="T2848" i="1"/>
  <c r="U2848" i="1" s="1"/>
  <c r="T2592" i="1"/>
  <c r="U2592" i="1" s="1"/>
  <c r="T2180" i="1"/>
  <c r="U2180" i="1" s="1"/>
  <c r="T1820" i="1"/>
  <c r="U1820" i="1" s="1"/>
  <c r="T1520" i="1"/>
  <c r="U1520" i="1" s="1"/>
  <c r="T1276" i="1"/>
  <c r="U1276" i="1" s="1"/>
  <c r="T6057" i="1"/>
  <c r="U6057" i="1" s="1"/>
  <c r="T5289" i="1"/>
  <c r="U5289" i="1" s="1"/>
  <c r="T4777" i="1"/>
  <c r="U4777" i="1" s="1"/>
  <c r="T4265" i="1"/>
  <c r="U4265" i="1" s="1"/>
  <c r="T4106" i="1"/>
  <c r="U4106" i="1" s="1"/>
  <c r="T3850" i="1"/>
  <c r="U3850" i="1" s="1"/>
  <c r="T3594" i="1"/>
  <c r="U3594" i="1" s="1"/>
  <c r="T3338" i="1"/>
  <c r="U3338" i="1" s="1"/>
  <c r="T3082" i="1"/>
  <c r="U3082" i="1" s="1"/>
  <c r="T1130" i="1"/>
  <c r="U1130" i="1" s="1"/>
  <c r="T332" i="1"/>
  <c r="U332" i="1" s="1"/>
  <c r="T8337" i="1"/>
  <c r="U8337" i="1" s="1"/>
  <c r="T7937" i="1"/>
  <c r="U7937" i="1" s="1"/>
  <c r="T7617" i="1"/>
  <c r="U7617" i="1" s="1"/>
  <c r="T7361" i="1"/>
  <c r="U7361" i="1" s="1"/>
  <c r="T7073" i="1"/>
  <c r="U7073" i="1" s="1"/>
  <c r="T6689" i="1"/>
  <c r="U6689" i="1" s="1"/>
  <c r="T6177" i="1"/>
  <c r="U6177" i="1" s="1"/>
  <c r="T5665" i="1"/>
  <c r="U5665" i="1" s="1"/>
  <c r="T5153" i="1"/>
  <c r="U5153" i="1" s="1"/>
  <c r="T4641" i="1"/>
  <c r="U4641" i="1" s="1"/>
  <c r="T4305" i="1"/>
  <c r="U4305" i="1" s="1"/>
  <c r="T4049" i="1"/>
  <c r="U4049" i="1" s="1"/>
  <c r="T3793" i="1"/>
  <c r="U3793" i="1" s="1"/>
  <c r="T3505" i="1"/>
  <c r="U3505" i="1" s="1"/>
  <c r="T2993" i="1"/>
  <c r="U2993" i="1" s="1"/>
  <c r="T2481" i="1"/>
  <c r="U2481" i="1" s="1"/>
  <c r="T1969" i="1"/>
  <c r="U1969" i="1" s="1"/>
  <c r="T1457" i="1"/>
  <c r="U1457" i="1" s="1"/>
  <c r="T921" i="1"/>
  <c r="U921" i="1" s="1"/>
  <c r="T7924" i="1"/>
  <c r="U7924" i="1" s="1"/>
  <c r="T7412" i="1"/>
  <c r="U7412" i="1" s="1"/>
  <c r="T6900" i="1"/>
  <c r="U6900" i="1" s="1"/>
  <c r="T5892" i="1"/>
  <c r="U5892" i="1" s="1"/>
  <c r="T5092" i="1"/>
  <c r="U5092" i="1" s="1"/>
  <c r="T4580" i="1"/>
  <c r="U4580" i="1" s="1"/>
  <c r="T4292" i="1"/>
  <c r="U4292" i="1" s="1"/>
  <c r="T4036" i="1"/>
  <c r="U4036" i="1" s="1"/>
  <c r="T3780" i="1"/>
  <c r="U3780" i="1" s="1"/>
  <c r="T3396" i="1"/>
  <c r="U3396" i="1" s="1"/>
  <c r="T672" i="1"/>
  <c r="U672" i="1" s="1"/>
  <c r="T160" i="1"/>
  <c r="U160" i="1" s="1"/>
  <c r="T755" i="1"/>
  <c r="U755" i="1" s="1"/>
  <c r="T499" i="1"/>
  <c r="U499" i="1" s="1"/>
  <c r="T147" i="1"/>
  <c r="U147" i="1" s="1"/>
  <c r="T526" i="1"/>
  <c r="U526" i="1" s="1"/>
  <c r="T158" i="1"/>
  <c r="U158" i="1" s="1"/>
  <c r="T2588" i="1"/>
  <c r="U2588" i="1" s="1"/>
  <c r="T2164" i="1"/>
  <c r="U2164" i="1" s="1"/>
  <c r="T1816" i="1"/>
  <c r="U1816" i="1" s="1"/>
  <c r="T1516" i="1"/>
  <c r="U1516" i="1" s="1"/>
  <c r="T1256" i="1"/>
  <c r="U1256" i="1" s="1"/>
  <c r="T1128" i="1"/>
  <c r="U1128" i="1" s="1"/>
  <c r="T2217" i="1"/>
  <c r="U2217" i="1" s="1"/>
  <c r="T1833" i="1"/>
  <c r="U1833" i="1" s="1"/>
  <c r="T1225" i="1"/>
  <c r="U1225" i="1" s="1"/>
  <c r="T617" i="1"/>
  <c r="U617" i="1" s="1"/>
  <c r="T8012" i="1"/>
  <c r="U8012" i="1" s="1"/>
  <c r="T7756" i="1"/>
  <c r="U7756" i="1" s="1"/>
  <c r="T7292" i="1"/>
  <c r="U7292" i="1" s="1"/>
  <c r="T6060" i="1"/>
  <c r="U6060" i="1" s="1"/>
  <c r="T5164" i="1"/>
  <c r="U5164" i="1" s="1"/>
  <c r="T4140" i="1"/>
  <c r="U4140" i="1" s="1"/>
  <c r="T3452" i="1"/>
  <c r="U3452" i="1" s="1"/>
  <c r="T3196" i="1"/>
  <c r="U3196" i="1" s="1"/>
  <c r="T752" i="1"/>
  <c r="U752" i="1" s="1"/>
  <c r="T240" i="1"/>
  <c r="U240" i="1" s="1"/>
  <c r="T955" i="1"/>
  <c r="U955" i="1" s="1"/>
  <c r="T2092" i="1"/>
  <c r="U2092" i="1" s="1"/>
  <c r="T2968" i="1"/>
  <c r="U2968" i="1" s="1"/>
  <c r="T2712" i="1"/>
  <c r="U2712" i="1" s="1"/>
  <c r="T2456" i="1"/>
  <c r="U2456" i="1" s="1"/>
  <c r="T2144" i="1"/>
  <c r="U2144" i="1" s="1"/>
  <c r="T1592" i="1"/>
  <c r="U1592" i="1" s="1"/>
  <c r="T1332" i="1"/>
  <c r="U1332" i="1" s="1"/>
  <c r="T1076" i="1"/>
  <c r="U1076" i="1" s="1"/>
  <c r="T2120" i="1"/>
  <c r="U2120" i="1" s="1"/>
  <c r="T2916" i="1"/>
  <c r="U2916" i="1" s="1"/>
  <c r="T2660" i="1"/>
  <c r="U2660" i="1" s="1"/>
  <c r="T2380" i="1"/>
  <c r="U2380" i="1" s="1"/>
  <c r="T1872" i="1"/>
  <c r="U1872" i="1" s="1"/>
  <c r="T1572" i="1"/>
  <c r="U1572" i="1" s="1"/>
  <c r="T1312" i="1"/>
  <c r="U1312" i="1" s="1"/>
  <c r="T1056" i="1"/>
  <c r="U1056" i="1" s="1"/>
  <c r="T2104" i="1"/>
  <c r="U2104" i="1" s="1"/>
  <c r="T2912" i="1"/>
  <c r="U2912" i="1" s="1"/>
  <c r="T2656" i="1"/>
  <c r="U2656" i="1" s="1"/>
  <c r="T2372" i="1"/>
  <c r="U2372" i="1" s="1"/>
  <c r="T1984" i="1"/>
  <c r="U1984" i="1" s="1"/>
  <c r="T1584" i="1"/>
  <c r="U1584" i="1" s="1"/>
  <c r="T1340" i="1"/>
  <c r="U1340" i="1" s="1"/>
  <c r="T1084" i="1"/>
  <c r="U1084" i="1" s="1"/>
  <c r="T5417" i="1"/>
  <c r="U5417" i="1" s="1"/>
  <c r="T4905" i="1"/>
  <c r="U4905" i="1" s="1"/>
  <c r="T4393" i="1"/>
  <c r="U4393" i="1" s="1"/>
  <c r="T3881" i="1"/>
  <c r="U3881" i="1" s="1"/>
  <c r="T2473" i="1"/>
  <c r="U2473" i="1" s="1"/>
  <c r="T3241" i="1"/>
  <c r="U3241" i="1" s="1"/>
  <c r="T7884" i="1"/>
  <c r="U7884" i="1" s="1"/>
  <c r="T7548" i="1"/>
  <c r="U7548" i="1" s="1"/>
  <c r="T6572" i="1"/>
  <c r="U6572" i="1" s="1"/>
  <c r="T5548" i="1"/>
  <c r="U5548" i="1" s="1"/>
  <c r="T4652" i="1"/>
  <c r="U4652" i="1" s="1"/>
  <c r="T3628" i="1"/>
  <c r="U3628" i="1" s="1"/>
  <c r="T3324" i="1"/>
  <c r="U3324" i="1" s="1"/>
  <c r="T1008" i="1"/>
  <c r="U1008" i="1" s="1"/>
  <c r="T496" i="1"/>
  <c r="U496" i="1" s="1"/>
  <c r="T1083" i="1"/>
  <c r="U1083" i="1" s="1"/>
  <c r="T3497" i="1"/>
  <c r="U3497" i="1" s="1"/>
  <c r="T2857" i="1"/>
  <c r="U2857" i="1" s="1"/>
  <c r="T7111" i="1"/>
  <c r="U7111" i="1" s="1"/>
  <c r="T4215" i="1"/>
  <c r="U4215" i="1" s="1"/>
  <c r="T4683" i="1"/>
  <c r="U4683" i="1" s="1"/>
  <c r="T5566" i="1"/>
  <c r="U5566" i="1" s="1"/>
  <c r="T7893" i="1"/>
  <c r="U7893" i="1" s="1"/>
  <c r="T6885" i="1"/>
  <c r="U6885" i="1" s="1"/>
  <c r="T4773" i="1"/>
  <c r="U4773" i="1" s="1"/>
  <c r="T2981" i="1"/>
  <c r="U2981" i="1" s="1"/>
  <c r="T769" i="1"/>
  <c r="U769" i="1" s="1"/>
  <c r="T7944" i="1"/>
  <c r="U7944" i="1" s="1"/>
  <c r="T7016" i="1"/>
  <c r="U7016" i="1" s="1"/>
  <c r="T5656" i="1"/>
  <c r="U5656" i="1" s="1"/>
  <c r="T4808" i="1"/>
  <c r="U4808" i="1" s="1"/>
  <c r="T951" i="1"/>
  <c r="U951" i="1" s="1"/>
  <c r="T530" i="1"/>
  <c r="U530" i="1" s="1"/>
  <c r="T4019" i="1"/>
  <c r="U4019" i="1" s="1"/>
  <c r="T2985" i="1"/>
  <c r="U2985" i="1" s="1"/>
  <c r="T1961" i="1"/>
  <c r="U1961" i="1" s="1"/>
  <c r="T969" i="1"/>
  <c r="U969" i="1" s="1"/>
  <c r="T827" i="1"/>
  <c r="U827" i="1" s="1"/>
  <c r="T635" i="1"/>
  <c r="U635" i="1" s="1"/>
  <c r="T379" i="1"/>
  <c r="U379" i="1" s="1"/>
  <c r="T219" i="1"/>
  <c r="U219" i="1" s="1"/>
  <c r="T91" i="1"/>
  <c r="U91" i="1" s="1"/>
  <c r="T1046" i="1"/>
  <c r="U1046" i="1" s="1"/>
  <c r="T918" i="1"/>
  <c r="U918" i="1" s="1"/>
  <c r="T790" i="1"/>
  <c r="U790" i="1" s="1"/>
  <c r="T374" i="1"/>
  <c r="U374" i="1" s="1"/>
  <c r="T2931" i="1"/>
  <c r="U2931" i="1" s="1"/>
  <c r="T3607" i="1"/>
  <c r="U3607" i="1" s="1"/>
  <c r="T7943" i="1"/>
  <c r="U7943" i="1" s="1"/>
  <c r="T3447" i="1"/>
  <c r="U3447" i="1" s="1"/>
  <c r="T7515" i="1"/>
  <c r="U7515" i="1" s="1"/>
  <c r="T4251" i="1"/>
  <c r="U4251" i="1" s="1"/>
  <c r="T1179" i="1"/>
  <c r="U1179" i="1" s="1"/>
  <c r="T1415" i="1"/>
  <c r="U1415" i="1" s="1"/>
  <c r="T8455" i="1"/>
  <c r="U8455" i="1" s="1"/>
  <c r="T7115" i="1"/>
  <c r="U7115" i="1" s="1"/>
  <c r="T2187" i="1"/>
  <c r="U2187" i="1" s="1"/>
  <c r="T8277" i="1"/>
  <c r="U8277" i="1" s="1"/>
  <c r="T7493" i="1"/>
  <c r="U7493" i="1" s="1"/>
  <c r="T5861" i="1"/>
  <c r="U5861" i="1" s="1"/>
  <c r="T3749" i="1"/>
  <c r="U3749" i="1" s="1"/>
  <c r="T1957" i="1"/>
  <c r="U1957" i="1" s="1"/>
  <c r="T257" i="1"/>
  <c r="U257" i="1" s="1"/>
  <c r="T7528" i="1"/>
  <c r="U7528" i="1" s="1"/>
  <c r="T6424" i="1"/>
  <c r="U6424" i="1" s="1"/>
  <c r="T5304" i="1"/>
  <c r="U5304" i="1" s="1"/>
  <c r="T4056" i="1"/>
  <c r="U4056" i="1" s="1"/>
  <c r="T295" i="1"/>
  <c r="U295" i="1" s="1"/>
  <c r="T18" i="1"/>
  <c r="U18" i="1" s="1"/>
  <c r="T4087" i="1"/>
  <c r="U4087" i="1" s="1"/>
  <c r="T1449" i="1"/>
  <c r="U1449" i="1" s="1"/>
  <c r="T4410" i="1"/>
  <c r="U4410" i="1" s="1"/>
  <c r="T3962" i="1"/>
  <c r="U3962" i="1" s="1"/>
  <c r="T3514" i="1"/>
  <c r="U3514" i="1" s="1"/>
  <c r="T2970" i="1"/>
  <c r="U2970" i="1" s="1"/>
  <c r="T172" i="1"/>
  <c r="U172" i="1" s="1"/>
  <c r="T7809" i="1"/>
  <c r="U7809" i="1" s="1"/>
  <c r="T7345" i="1"/>
  <c r="U7345" i="1" s="1"/>
  <c r="T6769" i="1"/>
  <c r="U6769" i="1" s="1"/>
  <c r="T5873" i="1"/>
  <c r="U5873" i="1" s="1"/>
  <c r="T5655" i="1"/>
  <c r="U5655" i="1" s="1"/>
  <c r="T8396" i="1"/>
  <c r="U8396" i="1" s="1"/>
  <c r="T5403" i="1"/>
  <c r="U5403" i="1" s="1"/>
  <c r="T2779" i="1"/>
  <c r="U2779" i="1" s="1"/>
  <c r="T8386" i="1"/>
  <c r="U8386" i="1" s="1"/>
  <c r="T7762" i="1"/>
  <c r="U7762" i="1" s="1"/>
  <c r="T4131" i="1"/>
  <c r="U4131" i="1" s="1"/>
  <c r="T5879" i="1"/>
  <c r="U5879" i="1" s="1"/>
  <c r="T1911" i="1"/>
  <c r="U1911" i="1" s="1"/>
  <c r="T7287" i="1"/>
  <c r="U7287" i="1" s="1"/>
  <c r="T2935" i="1"/>
  <c r="U2935" i="1" s="1"/>
  <c r="T7307" i="1"/>
  <c r="U7307" i="1" s="1"/>
  <c r="T5515" i="1"/>
  <c r="U5515" i="1" s="1"/>
  <c r="T3723" i="1"/>
  <c r="U3723" i="1" s="1"/>
  <c r="T2443" i="1"/>
  <c r="U2443" i="1" s="1"/>
  <c r="T7518" i="1"/>
  <c r="U7518" i="1" s="1"/>
  <c r="T5758" i="1"/>
  <c r="U5758" i="1" s="1"/>
  <c r="T8203" i="1"/>
  <c r="U8203" i="1" s="1"/>
  <c r="T2231" i="1"/>
  <c r="U2231" i="1" s="1"/>
  <c r="T8007" i="1"/>
  <c r="U8007" i="1" s="1"/>
  <c r="T5543" i="1"/>
  <c r="U5543" i="1" s="1"/>
  <c r="T3687" i="1"/>
  <c r="U3687" i="1" s="1"/>
  <c r="T869" i="1"/>
  <c r="U869" i="1" s="1"/>
  <c r="T7719" i="1"/>
  <c r="U7719" i="1" s="1"/>
  <c r="T5239" i="1"/>
  <c r="U5239" i="1" s="1"/>
  <c r="T3367" i="1"/>
  <c r="U3367" i="1" s="1"/>
  <c r="T8312" i="1"/>
  <c r="U8312" i="1" s="1"/>
  <c r="T7931" i="1"/>
  <c r="U7931" i="1" s="1"/>
  <c r="T6907" i="1"/>
  <c r="U6907" i="1" s="1"/>
  <c r="T6139" i="1"/>
  <c r="U6139" i="1" s="1"/>
  <c r="T4859" i="1"/>
  <c r="U4859" i="1" s="1"/>
  <c r="T3835" i="1"/>
  <c r="U3835" i="1" s="1"/>
  <c r="T3067" i="1"/>
  <c r="U3067" i="1" s="1"/>
  <c r="T2043" i="1"/>
  <c r="U2043" i="1" s="1"/>
  <c r="T8474" i="1"/>
  <c r="U8474" i="1" s="1"/>
  <c r="T8218" i="1"/>
  <c r="U8218" i="1" s="1"/>
  <c r="T7962" i="1"/>
  <c r="U7962" i="1" s="1"/>
  <c r="T7770" i="1"/>
  <c r="U7770" i="1" s="1"/>
  <c r="T7482" i="1"/>
  <c r="U7482" i="1" s="1"/>
  <c r="T7226" i="1"/>
  <c r="U7226" i="1" s="1"/>
  <c r="T7034" i="1"/>
  <c r="U7034" i="1" s="1"/>
  <c r="T6778" i="1"/>
  <c r="U6778" i="1" s="1"/>
  <c r="T6522" i="1"/>
  <c r="U6522" i="1" s="1"/>
  <c r="T5178" i="1"/>
  <c r="U5178" i="1" s="1"/>
  <c r="T4666" i="1"/>
  <c r="U4666" i="1" s="1"/>
  <c r="T4218" i="1"/>
  <c r="U4218" i="1" s="1"/>
  <c r="T3706" i="1"/>
  <c r="U3706" i="1" s="1"/>
  <c r="T684" i="1"/>
  <c r="U684" i="1" s="1"/>
  <c r="T8225" i="1"/>
  <c r="U8225" i="1" s="1"/>
  <c r="T7601" i="1"/>
  <c r="U7601" i="1" s="1"/>
  <c r="T7041" i="1"/>
  <c r="U7041" i="1" s="1"/>
  <c r="T6257" i="1"/>
  <c r="U6257" i="1" s="1"/>
  <c r="T6010" i="1"/>
  <c r="U6010" i="1" s="1"/>
  <c r="T5562" i="1"/>
  <c r="U5562" i="1" s="1"/>
  <c r="T5050" i="1"/>
  <c r="U5050" i="1" s="1"/>
  <c r="T4538" i="1"/>
  <c r="U4538" i="1" s="1"/>
  <c r="T4090" i="1"/>
  <c r="U4090" i="1" s="1"/>
  <c r="T3578" i="1"/>
  <c r="U3578" i="1" s="1"/>
  <c r="T3130" i="1"/>
  <c r="U3130" i="1" s="1"/>
  <c r="T428" i="1"/>
  <c r="U428" i="1" s="1"/>
  <c r="T8033" i="1"/>
  <c r="U8033" i="1" s="1"/>
  <c r="T7473" i="1"/>
  <c r="U7473" i="1" s="1"/>
  <c r="T6961" i="1"/>
  <c r="U6961" i="1" s="1"/>
  <c r="T6129" i="1"/>
  <c r="U6129" i="1" s="1"/>
  <c r="T5105" i="1"/>
  <c r="U5105" i="1" s="1"/>
  <c r="T4289" i="1"/>
  <c r="U4289" i="1" s="1"/>
  <c r="T3777" i="1"/>
  <c r="U3777" i="1" s="1"/>
  <c r="T3105" i="1"/>
  <c r="U3105" i="1" s="1"/>
  <c r="T2081" i="1"/>
  <c r="U2081" i="1" s="1"/>
  <c r="T1185" i="1"/>
  <c r="U1185" i="1" s="1"/>
  <c r="T7764" i="1"/>
  <c r="U7764" i="1" s="1"/>
  <c r="T6852" i="1"/>
  <c r="U6852" i="1" s="1"/>
  <c r="T4932" i="1"/>
  <c r="U4932" i="1" s="1"/>
  <c r="T4212" i="1"/>
  <c r="U4212" i="1" s="1"/>
  <c r="T3764" i="1"/>
  <c r="U3764" i="1" s="1"/>
  <c r="T768" i="1"/>
  <c r="U768" i="1" s="1"/>
  <c r="T835" i="1"/>
  <c r="U835" i="1" s="1"/>
  <c r="T355" i="1"/>
  <c r="U355" i="1" s="1"/>
  <c r="T334" i="1"/>
  <c r="U334" i="1" s="1"/>
  <c r="T2444" i="1"/>
  <c r="U2444" i="1" s="1"/>
  <c r="T1692" i="1"/>
  <c r="U1692" i="1" s="1"/>
  <c r="T1240" i="1"/>
  <c r="U1240" i="1" s="1"/>
  <c r="T1812" i="1"/>
  <c r="U1812" i="1" s="1"/>
  <c r="T1704" i="1"/>
  <c r="U1704" i="1" s="1"/>
  <c r="T1060" i="1"/>
  <c r="U1060" i="1" s="1"/>
  <c r="T2964" i="1"/>
  <c r="U2964" i="1" s="1"/>
  <c r="T2452" i="1"/>
  <c r="U2452" i="1" s="1"/>
  <c r="T1684" i="1"/>
  <c r="U1684" i="1" s="1"/>
  <c r="T1232" i="1"/>
  <c r="U1232" i="1" s="1"/>
  <c r="T1752" i="1"/>
  <c r="U1752" i="1" s="1"/>
  <c r="T2576" i="1"/>
  <c r="U2576" i="1" s="1"/>
  <c r="T4849" i="1"/>
  <c r="U4849" i="1" s="1"/>
  <c r="T4161" i="1"/>
  <c r="U4161" i="1" s="1"/>
  <c r="T3649" i="1"/>
  <c r="U3649" i="1" s="1"/>
  <c r="T2849" i="1"/>
  <c r="U2849" i="1" s="1"/>
  <c r="T1953" i="1"/>
  <c r="U1953" i="1" s="1"/>
  <c r="T1081" i="1"/>
  <c r="U1081" i="1" s="1"/>
  <c r="T7508" i="1"/>
  <c r="U7508" i="1" s="1"/>
  <c r="T4676" i="1"/>
  <c r="U4676" i="1" s="1"/>
  <c r="T4084" i="1"/>
  <c r="U4084" i="1" s="1"/>
  <c r="T3636" i="1"/>
  <c r="U3636" i="1" s="1"/>
  <c r="T512" i="1"/>
  <c r="U512" i="1" s="1"/>
  <c r="T675" i="1"/>
  <c r="U675" i="1" s="1"/>
  <c r="T115" i="1"/>
  <c r="U115" i="1" s="1"/>
  <c r="T142" i="1"/>
  <c r="U142" i="1" s="1"/>
  <c r="T2100" i="1"/>
  <c r="U2100" i="1" s="1"/>
  <c r="T1628" i="1"/>
  <c r="U1628" i="1" s="1"/>
  <c r="T1112" i="1"/>
  <c r="U1112" i="1" s="1"/>
  <c r="T2952" i="1"/>
  <c r="U2952" i="1" s="1"/>
  <c r="T2504" i="1"/>
  <c r="U2504" i="1" s="1"/>
  <c r="T1512" i="1"/>
  <c r="U1512" i="1" s="1"/>
  <c r="T2236" i="1"/>
  <c r="U2236" i="1" s="1"/>
  <c r="T2836" i="1"/>
  <c r="U2836" i="1" s="1"/>
  <c r="T2132" i="1"/>
  <c r="U2132" i="1" s="1"/>
  <c r="T1556" i="1"/>
  <c r="U1556" i="1" s="1"/>
  <c r="T1104" i="1"/>
  <c r="U1104" i="1" s="1"/>
  <c r="T2960" i="1"/>
  <c r="U2960" i="1" s="1"/>
  <c r="T2340" i="1"/>
  <c r="U2340" i="1" s="1"/>
  <c r="T1632" i="1"/>
  <c r="U1632" i="1" s="1"/>
  <c r="T1132" i="1"/>
  <c r="U1132" i="1" s="1"/>
  <c r="T6266" i="1"/>
  <c r="U6266" i="1" s="1"/>
  <c r="T5754" i="1"/>
  <c r="U5754" i="1" s="1"/>
  <c r="T5306" i="1"/>
  <c r="U5306" i="1" s="1"/>
  <c r="T4794" i="1"/>
  <c r="U4794" i="1" s="1"/>
  <c r="T4346" i="1"/>
  <c r="U4346" i="1" s="1"/>
  <c r="T3834" i="1"/>
  <c r="U3834" i="1" s="1"/>
  <c r="T3386" i="1"/>
  <c r="U3386" i="1" s="1"/>
  <c r="T2458" i="1"/>
  <c r="U2458" i="1" s="1"/>
  <c r="T8385" i="1"/>
  <c r="U8385" i="1" s="1"/>
  <c r="T7665" i="1"/>
  <c r="U7665" i="1" s="1"/>
  <c r="T7217" i="1"/>
  <c r="U7217" i="1" s="1"/>
  <c r="T6513" i="1"/>
  <c r="U6513" i="1" s="1"/>
  <c r="T5617" i="1"/>
  <c r="U5617" i="1" s="1"/>
  <c r="T4593" i="1"/>
  <c r="U4593" i="1" s="1"/>
  <c r="T4033" i="1"/>
  <c r="U4033" i="1" s="1"/>
  <c r="T3585" i="1"/>
  <c r="U3585" i="1" s="1"/>
  <c r="T2593" i="1"/>
  <c r="U2593" i="1" s="1"/>
  <c r="T1697" i="1"/>
  <c r="U1697" i="1" s="1"/>
  <c r="T761" i="1"/>
  <c r="U761" i="1" s="1"/>
  <c r="T7380" i="1"/>
  <c r="U7380" i="1" s="1"/>
  <c r="T5572" i="1"/>
  <c r="U5572" i="1" s="1"/>
  <c r="T4468" i="1"/>
  <c r="U4468" i="1" s="1"/>
  <c r="T4020" i="1"/>
  <c r="U4020" i="1" s="1"/>
  <c r="T3332" i="1"/>
  <c r="U3332" i="1" s="1"/>
  <c r="T256" i="1"/>
  <c r="U256" i="1" s="1"/>
  <c r="T611" i="1"/>
  <c r="U611" i="1" s="1"/>
  <c r="T654" i="1"/>
  <c r="U654" i="1" s="1"/>
  <c r="T2700" i="1"/>
  <c r="U2700" i="1" s="1"/>
  <c r="T1844" i="1"/>
  <c r="U1844" i="1" s="1"/>
  <c r="T1500" i="1"/>
  <c r="U1500" i="1" s="1"/>
  <c r="T2344" i="1"/>
  <c r="U2344" i="1" s="1"/>
  <c r="T2888" i="1"/>
  <c r="U2888" i="1" s="1"/>
  <c r="T2324" i="1"/>
  <c r="U2324" i="1" s="1"/>
  <c r="T1384" i="1"/>
  <c r="U1384" i="1" s="1"/>
  <c r="T2056" i="1"/>
  <c r="U2056" i="1" s="1"/>
  <c r="T2708" i="1"/>
  <c r="U2708" i="1" s="1"/>
  <c r="T1876" i="1"/>
  <c r="U1876" i="1" s="1"/>
  <c r="T1428" i="1"/>
  <c r="U1428" i="1" s="1"/>
  <c r="T2252" i="1"/>
  <c r="U2252" i="1" s="1"/>
  <c r="T2832" i="1"/>
  <c r="U2832" i="1" s="1"/>
  <c r="T1860" i="1"/>
  <c r="U1860" i="1" s="1"/>
  <c r="T1504" i="1"/>
  <c r="U1504" i="1" s="1"/>
  <c r="T5361" i="1"/>
  <c r="U5361" i="1" s="1"/>
  <c r="T4417" i="1"/>
  <c r="U4417" i="1" s="1"/>
  <c r="T3905" i="1"/>
  <c r="U3905" i="1" s="1"/>
  <c r="T3361" i="1"/>
  <c r="U3361" i="1" s="1"/>
  <c r="T2337" i="1"/>
  <c r="U2337" i="1" s="1"/>
  <c r="T1441" i="1"/>
  <c r="U1441" i="1" s="1"/>
  <c r="T8020" i="1"/>
  <c r="U8020" i="1" s="1"/>
  <c r="T7124" i="1"/>
  <c r="U7124" i="1" s="1"/>
  <c r="T5188" i="1"/>
  <c r="U5188" i="1" s="1"/>
  <c r="T4340" i="1"/>
  <c r="U4340" i="1" s="1"/>
  <c r="T3892" i="1"/>
  <c r="U3892" i="1" s="1"/>
  <c r="T896" i="1"/>
  <c r="U896" i="1" s="1"/>
  <c r="T1091" i="1"/>
  <c r="U1091" i="1" s="1"/>
  <c r="T483" i="1"/>
  <c r="U483" i="1" s="1"/>
  <c r="T494" i="1"/>
  <c r="U494" i="1" s="1"/>
  <c r="T2572" i="1"/>
  <c r="U2572" i="1" s="1"/>
  <c r="T1904" i="1"/>
  <c r="U1904" i="1" s="1"/>
  <c r="T1368" i="1"/>
  <c r="U1368" i="1" s="1"/>
  <c r="T1836" i="1"/>
  <c r="U1836" i="1" s="1"/>
  <c r="T2760" i="1"/>
  <c r="U2760" i="1" s="1"/>
  <c r="T2080" i="1"/>
  <c r="U2080" i="1" s="1"/>
  <c r="T1188" i="1"/>
  <c r="U1188" i="1" s="1"/>
  <c r="T1784" i="1"/>
  <c r="U1784" i="1" s="1"/>
  <c r="T2580" i="1"/>
  <c r="U2580" i="1" s="1"/>
  <c r="T1800" i="1"/>
  <c r="U1800" i="1" s="1"/>
  <c r="T1296" i="1"/>
  <c r="U1296" i="1" s="1"/>
  <c r="T2296" i="1"/>
  <c r="U2296" i="1" s="1"/>
  <c r="T2704" i="1"/>
  <c r="U2704" i="1" s="1"/>
  <c r="T2176" i="1"/>
  <c r="U2176" i="1" s="1"/>
  <c r="T1376" i="1"/>
  <c r="U1376" i="1" s="1"/>
  <c r="K4" i="1" l="1"/>
  <c r="P7" i="1"/>
  <c r="K5" i="1"/>
  <c r="K6" i="1"/>
  <c r="K3" i="1"/>
</calcChain>
</file>

<file path=xl/sharedStrings.xml><?xml version="1.0" encoding="utf-8"?>
<sst xmlns="http://schemas.openxmlformats.org/spreadsheetml/2006/main" count="68556" uniqueCount="696">
  <si>
    <t>record_id</t>
  </si>
  <si>
    <t>citizenship</t>
  </si>
  <si>
    <t>citizenship_id</t>
  </si>
  <si>
    <t>facility_aor</t>
  </si>
  <si>
    <t>state</t>
  </si>
  <si>
    <t>facility</t>
  </si>
  <si>
    <t>facility_id</t>
  </si>
  <si>
    <t>placement_date</t>
  </si>
  <si>
    <t>year</t>
  </si>
  <si>
    <t>placement_reason</t>
  </si>
  <si>
    <t>placement_reason_raw</t>
  </si>
  <si>
    <t>release_date</t>
  </si>
  <si>
    <t>days_solitary</t>
  </si>
  <si>
    <t>mental_illness</t>
  </si>
  <si>
    <t>Mexico</t>
  </si>
  <si>
    <t>mexico</t>
  </si>
  <si>
    <t>PHO (Phoenix)</t>
  </si>
  <si>
    <t>AZ</t>
  </si>
  <si>
    <t xml:space="preserve">AZ - Eloy Federal Contract Facility </t>
  </si>
  <si>
    <t>eloy_federal_contract_facility_az</t>
  </si>
  <si>
    <t>Protective Custody: Gang Status (Protective Custody Only)</t>
  </si>
  <si>
    <t>protective_custody_gang_status_protective_custody_only</t>
  </si>
  <si>
    <t>Sierra Leone</t>
  </si>
  <si>
    <t>sierra_leone</t>
  </si>
  <si>
    <t>SLC (Salt Lake City)</t>
  </si>
  <si>
    <t>NV</t>
  </si>
  <si>
    <t xml:space="preserve">NV - Henderson Detention Center </t>
  </si>
  <si>
    <t>henderson_detention_center_nv</t>
  </si>
  <si>
    <t>Protective Custody: Criminal Offense</t>
  </si>
  <si>
    <t>protective_custody_criminal_offense</t>
  </si>
  <si>
    <t>El Salvador</t>
  </si>
  <si>
    <t>el_salvador</t>
  </si>
  <si>
    <t>Iraq</t>
  </si>
  <si>
    <t>iraq</t>
  </si>
  <si>
    <t>SND (San Diego)</t>
  </si>
  <si>
    <t>CA</t>
  </si>
  <si>
    <t>CA - San Diego Contract Detention Facility - CCA (otay)</t>
  </si>
  <si>
    <t>san_diego_contract_detention_facility_cca_otay_ca</t>
  </si>
  <si>
    <t>Mental Illness</t>
  </si>
  <si>
    <t xml:space="preserve">AZ - Pinal County Jail </t>
  </si>
  <si>
    <t>pinal_county_jail_az</t>
  </si>
  <si>
    <t>Protective Custody: Other Detainee Safety</t>
  </si>
  <si>
    <t>protective_custody_other_detainee_safety</t>
  </si>
  <si>
    <t>SFR (San Francisco)</t>
  </si>
  <si>
    <t xml:space="preserve">CA - California City Correctional Center </t>
  </si>
  <si>
    <t>california_city_correctional_center_ca</t>
  </si>
  <si>
    <t>United Kingdom</t>
  </si>
  <si>
    <t>united_kingdom</t>
  </si>
  <si>
    <t xml:space="preserve">CA - Sacramento County Jail-rio Cosumnes Corr. Center </t>
  </si>
  <si>
    <t>sacramento_county_jail_rio_cosumnes_corr_center_ca</t>
  </si>
  <si>
    <t>Albania</t>
  </si>
  <si>
    <t>albania</t>
  </si>
  <si>
    <t>NOL (New Orleans)</t>
  </si>
  <si>
    <t>LA</t>
  </si>
  <si>
    <t xml:space="preserve">LA - Jena/lasalle Detention Facility </t>
  </si>
  <si>
    <t>jena/lasalle_detention_facility_la</t>
  </si>
  <si>
    <t>Facility Security Threat: Due to Seriousness of Criminal Conviction</t>
  </si>
  <si>
    <t>facility_security_threat_due_to_seriousness_of_criminal_conviction</t>
  </si>
  <si>
    <t>ELP (El Paso)</t>
  </si>
  <si>
    <t>TX</t>
  </si>
  <si>
    <t xml:space="preserve">TX - El Paso Service Processing Center </t>
  </si>
  <si>
    <t>el_paso_service_processing_center_tx</t>
  </si>
  <si>
    <t>Nigeria</t>
  </si>
  <si>
    <t>nigeria</t>
  </si>
  <si>
    <t>DAL (Dallas)</t>
  </si>
  <si>
    <t xml:space="preserve">TX - Rolling Plains Detention Center </t>
  </si>
  <si>
    <t>rolling_plains_detention_center_tx</t>
  </si>
  <si>
    <t>Honduras</t>
  </si>
  <si>
    <t>honduras</t>
  </si>
  <si>
    <t>Facility Security Threat: Violent or Disruptive Behavior</t>
  </si>
  <si>
    <t>facility_security_threat_violent_or_disruptive_behavior</t>
  </si>
  <si>
    <t>Nicaragua</t>
  </si>
  <si>
    <t>nicaragua</t>
  </si>
  <si>
    <t>PHI (Philadelphia)</t>
  </si>
  <si>
    <t>PA</t>
  </si>
  <si>
    <t xml:space="preserve">PA - York County Prison </t>
  </si>
  <si>
    <t>york_county_prison_pa</t>
  </si>
  <si>
    <t>Disciplinary</t>
  </si>
  <si>
    <t>disciplinary</t>
  </si>
  <si>
    <t>LOS (Los Angeles)</t>
  </si>
  <si>
    <t xml:space="preserve">CA - Adelanto Correctional Facility </t>
  </si>
  <si>
    <t>adelanto_correctional_facility_ca</t>
  </si>
  <si>
    <t>Haiti</t>
  </si>
  <si>
    <t>haiti</t>
  </si>
  <si>
    <t>MIA (Miami)</t>
  </si>
  <si>
    <t>FL</t>
  </si>
  <si>
    <t xml:space="preserve">FL - Baker County Sheriff's Office </t>
  </si>
  <si>
    <t>baker_county_sheriffs_office_fl</t>
  </si>
  <si>
    <t>Jordan</t>
  </si>
  <si>
    <t>jordan</t>
  </si>
  <si>
    <t>DET (Detroit)</t>
  </si>
  <si>
    <t>MI</t>
  </si>
  <si>
    <t xml:space="preserve">MI - Chippewa County Ssm </t>
  </si>
  <si>
    <t>chippewa_county_ssm_mi</t>
  </si>
  <si>
    <t>Other</t>
  </si>
  <si>
    <t>other</t>
  </si>
  <si>
    <t>NEW (Newark)</t>
  </si>
  <si>
    <t>NJ</t>
  </si>
  <si>
    <t xml:space="preserve">NJ - Essex County Jail </t>
  </si>
  <si>
    <t>essex_county_jail_nj</t>
  </si>
  <si>
    <t>Poland</t>
  </si>
  <si>
    <t>poland</t>
  </si>
  <si>
    <t>AL</t>
  </si>
  <si>
    <t xml:space="preserve">AL - Etowah County Jail </t>
  </si>
  <si>
    <t>etowah_county_jail_alabama_al</t>
  </si>
  <si>
    <t>HOU (Houston)</t>
  </si>
  <si>
    <t xml:space="preserve">TX - Houston Contract Detention Facility </t>
  </si>
  <si>
    <t>houston_contract_detention_facility_tx</t>
  </si>
  <si>
    <t>Trinidad And Tobago</t>
  </si>
  <si>
    <t>trinidad_and_tobago</t>
  </si>
  <si>
    <t>Armenia</t>
  </si>
  <si>
    <t>armenia</t>
  </si>
  <si>
    <t>Jamaica</t>
  </si>
  <si>
    <t>jamaica</t>
  </si>
  <si>
    <t xml:space="preserve">PA - Pike County Correctional Facility </t>
  </si>
  <si>
    <t>pike_county_correctional_facility_pa</t>
  </si>
  <si>
    <t>NYC (New York City)</t>
  </si>
  <si>
    <t xml:space="preserve">NJ - Hudson County Correctional Center </t>
  </si>
  <si>
    <t>hudson_county_correctional_center_nj</t>
  </si>
  <si>
    <t>Liberia</t>
  </si>
  <si>
    <t>liberia</t>
  </si>
  <si>
    <t>BAL (Baltimore)</t>
  </si>
  <si>
    <t>MD</t>
  </si>
  <si>
    <t xml:space="preserve">MD - Worcester County Jail </t>
  </si>
  <si>
    <t>worcester_county_jail_md</t>
  </si>
  <si>
    <t>Suicide Risk Placement</t>
  </si>
  <si>
    <t>suicide_risk_placement</t>
  </si>
  <si>
    <t xml:space="preserve">CA - Yuba County Jail </t>
  </si>
  <si>
    <t>yuba_county_jail_ca</t>
  </si>
  <si>
    <t>Venezuela</t>
  </si>
  <si>
    <t>venezuela</t>
  </si>
  <si>
    <t>ATL (Atlanta)</t>
  </si>
  <si>
    <t>GA</t>
  </si>
  <si>
    <t xml:space="preserve">GA - Stewart Detention Center </t>
  </si>
  <si>
    <t>stewart_detention_center_ga</t>
  </si>
  <si>
    <t>Ghana</t>
  </si>
  <si>
    <t>ghana</t>
  </si>
  <si>
    <t xml:space="preserve">AZ - Florence Service Processing Center </t>
  </si>
  <si>
    <t>florence_service_processing_center_az</t>
  </si>
  <si>
    <t xml:space="preserve">CA - El Centro Service Processing Center </t>
  </si>
  <si>
    <t>el_centro_service_processing_center_ca</t>
  </si>
  <si>
    <t>DEN (Denver)</t>
  </si>
  <si>
    <t>CO</t>
  </si>
  <si>
    <t xml:space="preserve">CO - Denver Contract Detention Facility </t>
  </si>
  <si>
    <t>denver_contract_detention_facility_co</t>
  </si>
  <si>
    <t>Lithuania</t>
  </si>
  <si>
    <t>lithuania</t>
  </si>
  <si>
    <t>Protective Custody: Special Vulnerability Other</t>
  </si>
  <si>
    <t>protective_custody_special_vulnerability_other</t>
  </si>
  <si>
    <t>WAS (Washington)</t>
  </si>
  <si>
    <t>VA</t>
  </si>
  <si>
    <t xml:space="preserve">VA - Rappahannock Regional Jail </t>
  </si>
  <si>
    <t>rappahannock_regional_jail_va</t>
  </si>
  <si>
    <t xml:space="preserve">FL - Krome North Service Processing Center </t>
  </si>
  <si>
    <t>krome_north_service_processing_center_fl</t>
  </si>
  <si>
    <t>Protective Custody: Lesbian, Gay, Bisexual, Transgender (LGBT)</t>
  </si>
  <si>
    <t>protective_custody_lesbian_gay_bisexual_transgender_lgbt</t>
  </si>
  <si>
    <t>Cuba</t>
  </si>
  <si>
    <t>cuba</t>
  </si>
  <si>
    <t>Philippines</t>
  </si>
  <si>
    <t>philippines</t>
  </si>
  <si>
    <t xml:space="preserve">MD - Howard County Detention Center </t>
  </si>
  <si>
    <t>howard_county_detention_center_md</t>
  </si>
  <si>
    <t>SNA (San Antonio)</t>
  </si>
  <si>
    <t xml:space="preserve">TX - South Texas Detention Complex </t>
  </si>
  <si>
    <t>south_texas_detention_complex_tx</t>
  </si>
  <si>
    <t>Medical: Other</t>
  </si>
  <si>
    <t>medical_other</t>
  </si>
  <si>
    <t>BOS (Boston)</t>
  </si>
  <si>
    <t>MA</t>
  </si>
  <si>
    <t xml:space="preserve">MA - Suffolk County House Of Corrections </t>
  </si>
  <si>
    <t>suffolk_county_house_of_corrections_ma</t>
  </si>
  <si>
    <t>Guatemala</t>
  </si>
  <si>
    <t>guatemala</t>
  </si>
  <si>
    <t>Ethiopia</t>
  </si>
  <si>
    <t>ethiopia</t>
  </si>
  <si>
    <t>Pending Investigation of Disciplinary Violation</t>
  </si>
  <si>
    <t>pending_investigation_of_disciplinary_violation</t>
  </si>
  <si>
    <t>China, Peoples Republic Of</t>
  </si>
  <si>
    <t>china,_peoples_republic_of</t>
  </si>
  <si>
    <t>Brazil</t>
  </si>
  <si>
    <t>brazil</t>
  </si>
  <si>
    <t>South Africa</t>
  </si>
  <si>
    <t>south_africa</t>
  </si>
  <si>
    <t>India</t>
  </si>
  <si>
    <t>india</t>
  </si>
  <si>
    <t xml:space="preserve">MA - Plymouth County Correctional Facility </t>
  </si>
  <si>
    <t>plymouth_county_correctional_facility_ma</t>
  </si>
  <si>
    <t>Montserrat</t>
  </si>
  <si>
    <t>montserrat</t>
  </si>
  <si>
    <t>Fiji</t>
  </si>
  <si>
    <t>fiji</t>
  </si>
  <si>
    <t>Ecuador</t>
  </si>
  <si>
    <t>ecuador</t>
  </si>
  <si>
    <t>Palau</t>
  </si>
  <si>
    <t>palau</t>
  </si>
  <si>
    <t>SEA (Seattle)</t>
  </si>
  <si>
    <t>WA</t>
  </si>
  <si>
    <t xml:space="preserve">WA - Northwest Detention Center </t>
  </si>
  <si>
    <t>northwest_detention_center_wa</t>
  </si>
  <si>
    <t xml:space="preserve">CA - Santa Ana City Jail </t>
  </si>
  <si>
    <t>santa_ana_city_jail_ca</t>
  </si>
  <si>
    <t>Medical: Disabled or Infirm</t>
  </si>
  <si>
    <t>medical_disabled_or_infirm</t>
  </si>
  <si>
    <t>South Korea</t>
  </si>
  <si>
    <t>south_korea</t>
  </si>
  <si>
    <t>Colombia</t>
  </si>
  <si>
    <t>colombia</t>
  </si>
  <si>
    <t>NY</t>
  </si>
  <si>
    <t xml:space="preserve">NY - Orange County Jail </t>
  </si>
  <si>
    <t>orange_county_jail_ny</t>
  </si>
  <si>
    <t xml:space="preserve">GA - Irwin County Detention Center </t>
  </si>
  <si>
    <t>irwin_county_detention_center_ga</t>
  </si>
  <si>
    <t>Panama</t>
  </si>
  <si>
    <t>panama</t>
  </si>
  <si>
    <t xml:space="preserve">VA - Immigration Centers Of America Farmville </t>
  </si>
  <si>
    <t>immigration_centers_of_america_farmville_va</t>
  </si>
  <si>
    <t>Kazakhstan</t>
  </si>
  <si>
    <t>kazakhstan</t>
  </si>
  <si>
    <t>SPM (Saint Paul)</t>
  </si>
  <si>
    <t>MN</t>
  </si>
  <si>
    <t xml:space="preserve">MN - Sherburne County Jail </t>
  </si>
  <si>
    <t>sherburne_county_jail_mn</t>
  </si>
  <si>
    <t>Guyana</t>
  </si>
  <si>
    <t>guyana</t>
  </si>
  <si>
    <t>Mali</t>
  </si>
  <si>
    <t>mali</t>
  </si>
  <si>
    <t>Facility Security Threat: Other</t>
  </si>
  <si>
    <t>facility_security_threat_other</t>
  </si>
  <si>
    <t>Dominican Republic</t>
  </si>
  <si>
    <t>dominican_republic</t>
  </si>
  <si>
    <t>MA - Bristol Cnty Ndartmouth</t>
  </si>
  <si>
    <t>bristol_cnty_ndartmouth</t>
  </si>
  <si>
    <t>Facility Security Threat: Gang Member Status (Not Protective Custody)</t>
  </si>
  <si>
    <t>facility_security_threat_gang_member_status_not_protective_custody</t>
  </si>
  <si>
    <t xml:space="preserve">MI - Saint Clair County Jail </t>
  </si>
  <si>
    <t>saint_clair_county_jail_mi</t>
  </si>
  <si>
    <t>Indonesia</t>
  </si>
  <si>
    <t>indonesia</t>
  </si>
  <si>
    <t>Somalia</t>
  </si>
  <si>
    <t>somalia</t>
  </si>
  <si>
    <t>St. Vincent-grenadines</t>
  </si>
  <si>
    <t>st._vincent-grenadines</t>
  </si>
  <si>
    <t>BUF (Buffalo)</t>
  </si>
  <si>
    <t>NY - Buffalo (batavia) Service Processing Center</t>
  </si>
  <si>
    <t>buffalo_batavia_service_processing_center_ny</t>
  </si>
  <si>
    <t>Chile</t>
  </si>
  <si>
    <t>chile</t>
  </si>
  <si>
    <t>LA - South Louisiana Detention Center (basile)</t>
  </si>
  <si>
    <t>south_louisiana_detention_center_basile_la</t>
  </si>
  <si>
    <t>OH</t>
  </si>
  <si>
    <t xml:space="preserve">OH - Seneca County Jail </t>
  </si>
  <si>
    <t>seneca_county_jail_oh</t>
  </si>
  <si>
    <t>UT</t>
  </si>
  <si>
    <t xml:space="preserve">UT - Washington County Jail </t>
  </si>
  <si>
    <t>washington_county_jail_purgatory_correctional_fac_ut</t>
  </si>
  <si>
    <t>Gambia</t>
  </si>
  <si>
    <t>gambia</t>
  </si>
  <si>
    <t>France</t>
  </si>
  <si>
    <t>france</t>
  </si>
  <si>
    <t>Canada</t>
  </si>
  <si>
    <t>canada</t>
  </si>
  <si>
    <t>Antigua-barbuda</t>
  </si>
  <si>
    <t>antigua-barbuda</t>
  </si>
  <si>
    <t>Ukraine</t>
  </si>
  <si>
    <t>ukraine</t>
  </si>
  <si>
    <t>Peru</t>
  </si>
  <si>
    <t>peru</t>
  </si>
  <si>
    <t>Bosnia-herzegovina</t>
  </si>
  <si>
    <t>bosnia-herzegovina</t>
  </si>
  <si>
    <t>Cambodia</t>
  </si>
  <si>
    <t>cambodia</t>
  </si>
  <si>
    <t>Belize</t>
  </si>
  <si>
    <t>belize</t>
  </si>
  <si>
    <t xml:space="preserve">FL - Wakulla County Jail </t>
  </si>
  <si>
    <t>wakulla_county_jail_fl</t>
  </si>
  <si>
    <t>Bahamas</t>
  </si>
  <si>
    <t>bahamas</t>
  </si>
  <si>
    <t>St. Lucia</t>
  </si>
  <si>
    <t>st._lucia</t>
  </si>
  <si>
    <t xml:space="preserve">FL - Monroe County Detention Center </t>
  </si>
  <si>
    <t>monroe_county_detention_center_fl</t>
  </si>
  <si>
    <t xml:space="preserve">TX - Port Isabel </t>
  </si>
  <si>
    <t>port_isabel_tx</t>
  </si>
  <si>
    <t>Medical: Tuberculosis</t>
  </si>
  <si>
    <t>medical_tuberculosis</t>
  </si>
  <si>
    <t>Pakistan</t>
  </si>
  <si>
    <t>pakistan</t>
  </si>
  <si>
    <t>Russia</t>
  </si>
  <si>
    <t>russia</t>
  </si>
  <si>
    <t>Yemen</t>
  </si>
  <si>
    <t>yemen</t>
  </si>
  <si>
    <t>Iran</t>
  </si>
  <si>
    <t>iran</t>
  </si>
  <si>
    <t>Stateless</t>
  </si>
  <si>
    <t>stateless</t>
  </si>
  <si>
    <t>CHI (Chicago)</t>
  </si>
  <si>
    <t>KS</t>
  </si>
  <si>
    <t xml:space="preserve">KS - Butler County Jail </t>
  </si>
  <si>
    <t>butler_county_jail_ks</t>
  </si>
  <si>
    <t>Vietnam</t>
  </si>
  <si>
    <t>vietnam</t>
  </si>
  <si>
    <t>Dem Rep Of The Congo</t>
  </si>
  <si>
    <t>dem_rep_of_the_congo</t>
  </si>
  <si>
    <t xml:space="preserve">NY - Chautauqua County Jail </t>
  </si>
  <si>
    <t>chautauqua_county_jail_ny</t>
  </si>
  <si>
    <t xml:space="preserve">CA - Theo Lacy Facility </t>
  </si>
  <si>
    <t>theo_lacy_facility_ca</t>
  </si>
  <si>
    <t>Cameroon</t>
  </si>
  <si>
    <t>cameroon</t>
  </si>
  <si>
    <t>Egypt</t>
  </si>
  <si>
    <t>egypt</t>
  </si>
  <si>
    <t>Turkey</t>
  </si>
  <si>
    <t>turkey</t>
  </si>
  <si>
    <t>Marshall Islands</t>
  </si>
  <si>
    <t>marshall_islands</t>
  </si>
  <si>
    <t>Bangladesh</t>
  </si>
  <si>
    <t>bangladesh</t>
  </si>
  <si>
    <t xml:space="preserve">NJ - Delaney Hall Detention Facility </t>
  </si>
  <si>
    <t>delaney_hall_detention_facility_nj</t>
  </si>
  <si>
    <t>IL</t>
  </si>
  <si>
    <t xml:space="preserve">IL - Mchenry County Correctional Facility </t>
  </si>
  <si>
    <t>mchenry_county_correctional_facility_il</t>
  </si>
  <si>
    <t>Mauritania</t>
  </si>
  <si>
    <t>mauritania</t>
  </si>
  <si>
    <t>Cape Verde</t>
  </si>
  <si>
    <t>cape_verde</t>
  </si>
  <si>
    <t xml:space="preserve">GA - Atlanta City Detention Center </t>
  </si>
  <si>
    <t>atlanta_city_detention_center_pretrial_ga</t>
  </si>
  <si>
    <t>Morocco</t>
  </si>
  <si>
    <t>morocco</t>
  </si>
  <si>
    <t>Hunger Strike</t>
  </si>
  <si>
    <t>hunger_strike</t>
  </si>
  <si>
    <t xml:space="preserve">FL - Glades County Detention Center </t>
  </si>
  <si>
    <t>glades_county_detention_center_fl</t>
  </si>
  <si>
    <t>WI</t>
  </si>
  <si>
    <t xml:space="preserve">WI - Kenosha County Detention Center </t>
  </si>
  <si>
    <t>kenosha_county_detention_center_wi</t>
  </si>
  <si>
    <t>Hong Kong</t>
  </si>
  <si>
    <t>hong_kong</t>
  </si>
  <si>
    <t>Austria</t>
  </si>
  <si>
    <t>austria</t>
  </si>
  <si>
    <t>Romania</t>
  </si>
  <si>
    <t>romania</t>
  </si>
  <si>
    <t xml:space="preserve">AZ - Cca, Florence Correctional Center </t>
  </si>
  <si>
    <t>cca,_florence_correctional_center_az</t>
  </si>
  <si>
    <t>Rwanda</t>
  </si>
  <si>
    <t>rwanda</t>
  </si>
  <si>
    <t>NM</t>
  </si>
  <si>
    <t xml:space="preserve">NM - Otero County Processing Center </t>
  </si>
  <si>
    <t>otero_county_processing_center_nm</t>
  </si>
  <si>
    <t xml:space="preserve">IL - Tri-county Detention Center </t>
  </si>
  <si>
    <t>tri-county_detention_center_il</t>
  </si>
  <si>
    <t>South Sudan</t>
  </si>
  <si>
    <t>south_sudan</t>
  </si>
  <si>
    <t>Chad</t>
  </si>
  <si>
    <t>chad</t>
  </si>
  <si>
    <t>Senegal</t>
  </si>
  <si>
    <t>senegal</t>
  </si>
  <si>
    <t>MT</t>
  </si>
  <si>
    <t xml:space="preserve">MT - Cascade County Jail </t>
  </si>
  <si>
    <t>cascade_county_jail_mt</t>
  </si>
  <si>
    <t>Protective Custody: Victim of Sexual Assault</t>
  </si>
  <si>
    <t>protective_custody_victim_of_sexual_assault</t>
  </si>
  <si>
    <t>Netherlands Antilles</t>
  </si>
  <si>
    <t>netherlands_antilles</t>
  </si>
  <si>
    <t xml:space="preserve">MA - Franklin County House Of Corrections </t>
  </si>
  <si>
    <t>franklin_county_house_of_corrections_greenfield_ma</t>
  </si>
  <si>
    <t>Medical: Other Infectious Disease</t>
  </si>
  <si>
    <t>medical_other_infectious_disease</t>
  </si>
  <si>
    <t>NH</t>
  </si>
  <si>
    <t xml:space="preserve">NH - Strafford County Corrections </t>
  </si>
  <si>
    <t>strafford_county_corrections_nh</t>
  </si>
  <si>
    <t>Angola</t>
  </si>
  <si>
    <t>angola</t>
  </si>
  <si>
    <t>Thailand</t>
  </si>
  <si>
    <t>thailand</t>
  </si>
  <si>
    <t xml:space="preserve">MI - Calhoun County Correctional Center </t>
  </si>
  <si>
    <t>calhoun_county_correctional_center_mi</t>
  </si>
  <si>
    <t>Italy</t>
  </si>
  <si>
    <t>italy</t>
  </si>
  <si>
    <t>Taiwan</t>
  </si>
  <si>
    <t>taiwan</t>
  </si>
  <si>
    <t>Kenya</t>
  </si>
  <si>
    <t>kenya</t>
  </si>
  <si>
    <t>SC</t>
  </si>
  <si>
    <t xml:space="preserve">SC - York County Detention Center </t>
  </si>
  <si>
    <t>york_county_detention_center_sc</t>
  </si>
  <si>
    <t>Bolivia</t>
  </si>
  <si>
    <t>bolivia</t>
  </si>
  <si>
    <t>Israel</t>
  </si>
  <si>
    <t>israel</t>
  </si>
  <si>
    <t>Zimbabwe</t>
  </si>
  <si>
    <t>zimbabwe</t>
  </si>
  <si>
    <t>Saudi Arabia</t>
  </si>
  <si>
    <t>saudi_arabia</t>
  </si>
  <si>
    <t>Portugal</t>
  </si>
  <si>
    <t>portugal</t>
  </si>
  <si>
    <t xml:space="preserve">UT - Utah County Jail </t>
  </si>
  <si>
    <t>utah_county_jail_ut</t>
  </si>
  <si>
    <t>Germany</t>
  </si>
  <si>
    <t>germany</t>
  </si>
  <si>
    <t>Kuwait</t>
  </si>
  <si>
    <t>kuwait</t>
  </si>
  <si>
    <t>Guinea</t>
  </si>
  <si>
    <t>guinea</t>
  </si>
  <si>
    <t>Sudan</t>
  </si>
  <si>
    <t>sudan</t>
  </si>
  <si>
    <t>Lebanon</t>
  </si>
  <si>
    <t>lebanon</t>
  </si>
  <si>
    <t>Ireland</t>
  </si>
  <si>
    <t>ireland</t>
  </si>
  <si>
    <t>Tajikistan</t>
  </si>
  <si>
    <t>tajikistan</t>
  </si>
  <si>
    <t>Nepal</t>
  </si>
  <si>
    <t>nepal</t>
  </si>
  <si>
    <t>Togo</t>
  </si>
  <si>
    <t>togo</t>
  </si>
  <si>
    <t>NE</t>
  </si>
  <si>
    <t xml:space="preserve">NE - Douglas County Department Of Corrections </t>
  </si>
  <si>
    <t>douglas_county_department_of_corrections_ne</t>
  </si>
  <si>
    <t>Libya</t>
  </si>
  <si>
    <t>libya</t>
  </si>
  <si>
    <t xml:space="preserve">MN - Carver County Jail </t>
  </si>
  <si>
    <t>carver_county_jail_mn</t>
  </si>
  <si>
    <t>Djibouti</t>
  </si>
  <si>
    <t>djibouti</t>
  </si>
  <si>
    <t>Slovakia</t>
  </si>
  <si>
    <t>slovakia</t>
  </si>
  <si>
    <t>Moldova</t>
  </si>
  <si>
    <t>moldova</t>
  </si>
  <si>
    <t xml:space="preserve">TX - Coastal Bend Detention Facility </t>
  </si>
  <si>
    <t>coastal_bend_detention_facility_tx</t>
  </si>
  <si>
    <t>Korea</t>
  </si>
  <si>
    <t>korea</t>
  </si>
  <si>
    <t xml:space="preserve">MN - Freeborn County Adult Detention Center </t>
  </si>
  <si>
    <t>freeborn_county_adult_detention_center_mn</t>
  </si>
  <si>
    <t>Bermuda</t>
  </si>
  <si>
    <t>bermuda</t>
  </si>
  <si>
    <t xml:space="preserve">LA - Tensas Parish Detention Center </t>
  </si>
  <si>
    <t>tensas_parish_detention_center_la</t>
  </si>
  <si>
    <t>Tanzania</t>
  </si>
  <si>
    <t>tanzania</t>
  </si>
  <si>
    <t xml:space="preserve">OH - Butler County Jail </t>
  </si>
  <si>
    <t>butler_county_jail_oh</t>
  </si>
  <si>
    <t>Netherlands</t>
  </si>
  <si>
    <t>netherlands</t>
  </si>
  <si>
    <t>Mongolia</t>
  </si>
  <si>
    <t>mongolia</t>
  </si>
  <si>
    <t xml:space="preserve">AZ - Cca Central Arizona Detention Center </t>
  </si>
  <si>
    <t>cca_central_arizona_detention_center_az</t>
  </si>
  <si>
    <t xml:space="preserve">NY - Allegany County Jail </t>
  </si>
  <si>
    <t>allegany_county_jail_ny</t>
  </si>
  <si>
    <t>St. Kitts-nevis</t>
  </si>
  <si>
    <t>st._kitts-nevis</t>
  </si>
  <si>
    <t xml:space="preserve">KS - Shawnee County Department Of Corrections </t>
  </si>
  <si>
    <t>shawnee_county_department_of_corrections_ks</t>
  </si>
  <si>
    <t xml:space="preserve">NE - Hall County Department Of Corrections </t>
  </si>
  <si>
    <t>hall_county_department_of_corrections_ne</t>
  </si>
  <si>
    <t>IA</t>
  </si>
  <si>
    <t xml:space="preserve">IA - Hardin County Jail </t>
  </si>
  <si>
    <t>hardin_county_jail_ia</t>
  </si>
  <si>
    <t>Czech Republic</t>
  </si>
  <si>
    <t>czech_republic</t>
  </si>
  <si>
    <t>Costa Rica</t>
  </si>
  <si>
    <t>costa_rica</t>
  </si>
  <si>
    <t xml:space="preserve">TX - Laredo Processing Center </t>
  </si>
  <si>
    <t>laredo_processing_center_tx</t>
  </si>
  <si>
    <t xml:space="preserve">CA - Imperial Regional Detention Facility </t>
  </si>
  <si>
    <t>imperial_regional_detention_facility_ca</t>
  </si>
  <si>
    <t>MO</t>
  </si>
  <si>
    <t xml:space="preserve">MO - Christian County Jail </t>
  </si>
  <si>
    <t>christian_county_jail_mo</t>
  </si>
  <si>
    <t>Botswana</t>
  </si>
  <si>
    <t>botswana</t>
  </si>
  <si>
    <t>Belarus</t>
  </si>
  <si>
    <t>belarus</t>
  </si>
  <si>
    <t>Tonga</t>
  </si>
  <si>
    <t>tonga</t>
  </si>
  <si>
    <t>Eritrea</t>
  </si>
  <si>
    <t>eritrea</t>
  </si>
  <si>
    <t xml:space="preserve">OH - Geauga County Jail </t>
  </si>
  <si>
    <t>geauga_county_jail_oh</t>
  </si>
  <si>
    <t xml:space="preserve">TX - South Texas/pearsall Hold Room </t>
  </si>
  <si>
    <t>south_texas_pearsall_hold_room_tx</t>
  </si>
  <si>
    <t xml:space="preserve">NV - Washoe County Jail </t>
  </si>
  <si>
    <t>washoe_county_jail_nv</t>
  </si>
  <si>
    <t>Afghanistan</t>
  </si>
  <si>
    <t>afghanistan</t>
  </si>
  <si>
    <t>Australia</t>
  </si>
  <si>
    <t>australia</t>
  </si>
  <si>
    <t>Georgia</t>
  </si>
  <si>
    <t>georgia</t>
  </si>
  <si>
    <t>Laos</t>
  </si>
  <si>
    <t>laos</t>
  </si>
  <si>
    <t>Gabon</t>
  </si>
  <si>
    <t>gabon</t>
  </si>
  <si>
    <t>Burundi</t>
  </si>
  <si>
    <t>burundi</t>
  </si>
  <si>
    <t>Medical: Detox/Withdrawal Observation</t>
  </si>
  <si>
    <t>medical_detox_withdrawal_observation</t>
  </si>
  <si>
    <t>Latvia</t>
  </si>
  <si>
    <t>latvia</t>
  </si>
  <si>
    <t>Congo</t>
  </si>
  <si>
    <t>congo</t>
  </si>
  <si>
    <t xml:space="preserve">NJ - Elizabeth Contract Detention Facility </t>
  </si>
  <si>
    <t>elizabeth_contract_detention_facility_nj</t>
  </si>
  <si>
    <t>Belgium</t>
  </si>
  <si>
    <t>belgium</t>
  </si>
  <si>
    <t>Uzbekistan</t>
  </si>
  <si>
    <t>uzbekistan</t>
  </si>
  <si>
    <t>Burkina Faso</t>
  </si>
  <si>
    <t>burkina_faso</t>
  </si>
  <si>
    <t xml:space="preserve">TX - Johnson County Law Enforcement Center </t>
  </si>
  <si>
    <t>johnson_county_law_enforcement_center_tx</t>
  </si>
  <si>
    <t>Suriname</t>
  </si>
  <si>
    <t>suriname</t>
  </si>
  <si>
    <t>Mauritius</t>
  </si>
  <si>
    <t>mauritius</t>
  </si>
  <si>
    <t xml:space="preserve">IA - Linn County Jail </t>
  </si>
  <si>
    <t>linn_county_jail_ia</t>
  </si>
  <si>
    <t>Uganda</t>
  </si>
  <si>
    <t>uganda</t>
  </si>
  <si>
    <t>Micronesia, Federated States Of</t>
  </si>
  <si>
    <t>micronesia,_federated_states_of</t>
  </si>
  <si>
    <t>Bhutan</t>
  </si>
  <si>
    <t>bhutan</t>
  </si>
  <si>
    <t>Ivory Coast</t>
  </si>
  <si>
    <t>ivory_coast</t>
  </si>
  <si>
    <t>Hungary</t>
  </si>
  <si>
    <t>hungary</t>
  </si>
  <si>
    <t xml:space="preserve">KS - Chase County Detention Facility </t>
  </si>
  <si>
    <t>chase_county_detention_facility_ks</t>
  </si>
  <si>
    <t>Grenada</t>
  </si>
  <si>
    <t>grenada</t>
  </si>
  <si>
    <t>ID</t>
  </si>
  <si>
    <t xml:space="preserve">ID - Jefferson County Jail </t>
  </si>
  <si>
    <t>jefferson_county_jail_id</t>
  </si>
  <si>
    <t xml:space="preserve">AL - Dekalb County Detention Center </t>
  </si>
  <si>
    <t>dekalb_county_detention_center_al</t>
  </si>
  <si>
    <t xml:space="preserve">MN - Ramsey County Adult Detention Center </t>
  </si>
  <si>
    <t>ramsey_county_adult_detention_center_mn</t>
  </si>
  <si>
    <t>Yugoslavia</t>
  </si>
  <si>
    <t>yugoslavia</t>
  </si>
  <si>
    <t xml:space="preserve">TX - Brooks County Detention Center </t>
  </si>
  <si>
    <t>brooks_county_detention_center_tx</t>
  </si>
  <si>
    <t xml:space="preserve">TX - Rio Grande Detention Center </t>
  </si>
  <si>
    <t>rio_grande_detention_center_tx</t>
  </si>
  <si>
    <t xml:space="preserve">AZ - San Luis Regional Detention Center </t>
  </si>
  <si>
    <t>san_luis_regional_detention_center_az</t>
  </si>
  <si>
    <t xml:space="preserve">PA - Berks County Family Shelter </t>
  </si>
  <si>
    <t>berks_county_family_shelter_pa</t>
  </si>
  <si>
    <t>Estonia</t>
  </si>
  <si>
    <t>estonia</t>
  </si>
  <si>
    <t>Central African Republic</t>
  </si>
  <si>
    <t>central_african_republic</t>
  </si>
  <si>
    <t>Argentina</t>
  </si>
  <si>
    <t>argentina</t>
  </si>
  <si>
    <t>Norway</t>
  </si>
  <si>
    <t>norway</t>
  </si>
  <si>
    <t>New Zealand</t>
  </si>
  <si>
    <t>new_zealand</t>
  </si>
  <si>
    <t>Benin</t>
  </si>
  <si>
    <t>benin</t>
  </si>
  <si>
    <t xml:space="preserve">PA - Clinton County Correctional Facility </t>
  </si>
  <si>
    <t>clinton_county_correctional_facility_pa</t>
  </si>
  <si>
    <t>KY</t>
  </si>
  <si>
    <t xml:space="preserve">KY - Boone County Jail </t>
  </si>
  <si>
    <t>boone_county_jail_ky</t>
  </si>
  <si>
    <t>Finland</t>
  </si>
  <si>
    <t>finland</t>
  </si>
  <si>
    <t>Syria</t>
  </si>
  <si>
    <t>syria</t>
  </si>
  <si>
    <t>Malawi</t>
  </si>
  <si>
    <t>malawi</t>
  </si>
  <si>
    <t>Barbados</t>
  </si>
  <si>
    <t>barbados</t>
  </si>
  <si>
    <t>Medical: Observation</t>
  </si>
  <si>
    <t>medical_observation</t>
  </si>
  <si>
    <t xml:space="preserve">WI - Kenosha County Pretrial Facility </t>
  </si>
  <si>
    <t>kenosha_county_pretrial_facility_wi</t>
  </si>
  <si>
    <t>Equatorial Guinea</t>
  </si>
  <si>
    <t>equatorial_guinea</t>
  </si>
  <si>
    <t>Japan</t>
  </si>
  <si>
    <t>japan</t>
  </si>
  <si>
    <t xml:space="preserve">TX - Joe Corley Detention Facility </t>
  </si>
  <si>
    <t>joe_corley_detention_facility_montgomery_county_tx</t>
  </si>
  <si>
    <t>Burma</t>
  </si>
  <si>
    <t>burma</t>
  </si>
  <si>
    <t xml:space="preserve">WI - Dodge County Jail </t>
  </si>
  <si>
    <t>dodge_county_jail_wi</t>
  </si>
  <si>
    <t>Oman</t>
  </si>
  <si>
    <t>oman</t>
  </si>
  <si>
    <t xml:space="preserve">FL - Glades County Detention Center Female </t>
  </si>
  <si>
    <t>glades_county_detention_center_female_fl</t>
  </si>
  <si>
    <t>Azerbaijan</t>
  </si>
  <si>
    <t>azerbaijan</t>
  </si>
  <si>
    <t>Guinea-bissau</t>
  </si>
  <si>
    <t>guinea-bissau</t>
  </si>
  <si>
    <t xml:space="preserve">AZ - Florence Staging Facility </t>
  </si>
  <si>
    <t>florence_staging_facility_az</t>
  </si>
  <si>
    <t xml:space="preserve">LA - Pine Prairie Correctional Center </t>
  </si>
  <si>
    <t>pine_prairie_correctional_center_la</t>
  </si>
  <si>
    <t xml:space="preserve">TX - West Texas Detention Facility </t>
  </si>
  <si>
    <t>west_texas_detention_facility_tx</t>
  </si>
  <si>
    <t>Tunisia</t>
  </si>
  <si>
    <t>tunisia</t>
  </si>
  <si>
    <t>Algeria</t>
  </si>
  <si>
    <t>algeria</t>
  </si>
  <si>
    <t xml:space="preserve">VA - Virginia Peninsula Regional Jail </t>
  </si>
  <si>
    <t>virginia_peninsula_regional_jail_va</t>
  </si>
  <si>
    <t xml:space="preserve">NJ - Bergen County Jail </t>
  </si>
  <si>
    <t>bergen_county_jail_nj</t>
  </si>
  <si>
    <t>Bulgaria</t>
  </si>
  <si>
    <t>bulgaria</t>
  </si>
  <si>
    <t>Croatia</t>
  </si>
  <si>
    <t>croatia</t>
  </si>
  <si>
    <t>Serbia</t>
  </si>
  <si>
    <t>serbia</t>
  </si>
  <si>
    <t>Dominica</t>
  </si>
  <si>
    <t>dominica</t>
  </si>
  <si>
    <t>Sri Lanka</t>
  </si>
  <si>
    <t>sri_lanka</t>
  </si>
  <si>
    <t>Medical: Segregation Unit</t>
  </si>
  <si>
    <t>medical_segregation_unit</t>
  </si>
  <si>
    <t>Uruguay</t>
  </si>
  <si>
    <t>uruguay</t>
  </si>
  <si>
    <t>Zambia</t>
  </si>
  <si>
    <t>zambia</t>
  </si>
  <si>
    <t xml:space="preserve">IL - Pulaski County Jail </t>
  </si>
  <si>
    <t>pulaski_county_jail_il</t>
  </si>
  <si>
    <t>Sweden</t>
  </si>
  <si>
    <t>sweden</t>
  </si>
  <si>
    <t xml:space="preserve">NE - Cass County Jail </t>
  </si>
  <si>
    <t>cass_county_jail_ne</t>
  </si>
  <si>
    <t>Kosovo</t>
  </si>
  <si>
    <t>kosovo</t>
  </si>
  <si>
    <t xml:space="preserve">PA - Cambria County Jail </t>
  </si>
  <si>
    <t>cambria_county_jail_pa</t>
  </si>
  <si>
    <t>Namibia</t>
  </si>
  <si>
    <t>namibia</t>
  </si>
  <si>
    <t xml:space="preserve">NV - Nevada Southern Detention Center </t>
  </si>
  <si>
    <t>nevada_southern_detention_center_nv</t>
  </si>
  <si>
    <t xml:space="preserve">CA - Mesa Verde Ccf </t>
  </si>
  <si>
    <t>mesa_verde_ccf_ca</t>
  </si>
  <si>
    <t xml:space="preserve">IA - Pottawattamie County Jail </t>
  </si>
  <si>
    <t>pottawattamie_county_jail_ia</t>
  </si>
  <si>
    <t>Kyrgyzstan</t>
  </si>
  <si>
    <t>kyrgyzstan</t>
  </si>
  <si>
    <t>Ussr</t>
  </si>
  <si>
    <t>ussr</t>
  </si>
  <si>
    <t>Montenegro</t>
  </si>
  <si>
    <t>montenegro</t>
  </si>
  <si>
    <t>Turks And Caicos Islands</t>
  </si>
  <si>
    <t>turks_and_caicos_islands</t>
  </si>
  <si>
    <t xml:space="preserve">MA - Bristol County Jail </t>
  </si>
  <si>
    <t>bristol_county_jail_new_bedford_ma</t>
  </si>
  <si>
    <t xml:space="preserve">IA - Marshall County Jail </t>
  </si>
  <si>
    <t>marshall_county_jail_ia</t>
  </si>
  <si>
    <t xml:space="preserve">NM - Torrance County Detention Facility </t>
  </si>
  <si>
    <t>torrance_county_detention_facility_nm</t>
  </si>
  <si>
    <t>Luxembourg</t>
  </si>
  <si>
    <t>luxembourg</t>
  </si>
  <si>
    <t>Mental Illness: Observation</t>
  </si>
  <si>
    <t>mental_illness_observation</t>
  </si>
  <si>
    <t xml:space="preserve">IA - Polk County Jail </t>
  </si>
  <si>
    <t>polk_county_jail_ia</t>
  </si>
  <si>
    <t>Singapore</t>
  </si>
  <si>
    <t>singapore</t>
  </si>
  <si>
    <t>Average:</t>
  </si>
  <si>
    <t>Std Dev:</t>
  </si>
  <si>
    <t>z_score</t>
  </si>
  <si>
    <t>dist_sq1</t>
  </si>
  <si>
    <t>dist_sq2</t>
  </si>
  <si>
    <t>dist_sq3</t>
  </si>
  <si>
    <t>dist_sq4</t>
  </si>
  <si>
    <t>min_dist</t>
  </si>
  <si>
    <t>cluster_match</t>
  </si>
  <si>
    <t>sum_min_dist</t>
  </si>
  <si>
    <t>count</t>
  </si>
  <si>
    <t>Row Labels</t>
  </si>
  <si>
    <t>Grand Total</t>
  </si>
  <si>
    <t>Count of citizenship</t>
  </si>
  <si>
    <t>(All)</t>
  </si>
  <si>
    <t>Count of placement_reason</t>
  </si>
  <si>
    <t>Count of facility</t>
  </si>
  <si>
    <t>Count of cluster_match</t>
  </si>
  <si>
    <t>Cluster 4</t>
  </si>
  <si>
    <t>Cluster 1</t>
  </si>
  <si>
    <t>Cluster 2</t>
  </si>
  <si>
    <t>Cluster</t>
  </si>
  <si>
    <t>Record ID</t>
  </si>
  <si>
    <t>Citizenship</t>
  </si>
  <si>
    <t>Facility</t>
  </si>
  <si>
    <t>Days in Solitary</t>
  </si>
  <si>
    <t>Cluster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</si>
</sst>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5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33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NumberFormat="1" applyBorder="1"/>
    <xf numFmtId="0" fontId="0" fillId="34" borderId="0" xfId="0" applyFill="1"/>
    <xf numFmtId="0" fontId="16" fillId="34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[icij-solitary-voices-analyzed-dataset.xlsx]Sheet3!PivotTable1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Sheet3!$A$5:$A$29</c:f>
              <c:strCache>
                <c:ptCount val="24"/>
                <c:pt idx="0">
                  <c:v>Disciplinary</c:v>
                </c:pt>
                <c:pt idx="1">
                  <c:v>Facility Security Threat: Due to Seriousness of Criminal Conviction</c:v>
                </c:pt>
                <c:pt idx="2">
                  <c:v>Facility Security Threat: Gang Member Status (Not Protective Custody)</c:v>
                </c:pt>
                <c:pt idx="3">
                  <c:v>Facility Security Threat: Other</c:v>
                </c:pt>
                <c:pt idx="4">
                  <c:v>Facility Security Threat: Violent or Disruptive Behavior</c:v>
                </c:pt>
                <c:pt idx="5">
                  <c:v>Hunger Strike</c:v>
                </c:pt>
                <c:pt idx="6">
                  <c:v>Medical: Detox/Withdrawal Observation</c:v>
                </c:pt>
                <c:pt idx="7">
                  <c:v>Medical: Disabled or Infirm</c:v>
                </c:pt>
                <c:pt idx="8">
                  <c:v>Medical: Observation</c:v>
                </c:pt>
                <c:pt idx="9">
                  <c:v>Medical: Other</c:v>
                </c:pt>
                <c:pt idx="10">
                  <c:v>Medical: Other Infectious Disease</c:v>
                </c:pt>
                <c:pt idx="11">
                  <c:v>Medical: Segregation Unit</c:v>
                </c:pt>
                <c:pt idx="12">
                  <c:v>Medical: Tuberculosis</c:v>
                </c:pt>
                <c:pt idx="13">
                  <c:v>Mental Illness</c:v>
                </c:pt>
                <c:pt idx="14">
                  <c:v>Mental Illness: Observation</c:v>
                </c:pt>
                <c:pt idx="15">
                  <c:v>Other</c:v>
                </c:pt>
                <c:pt idx="16">
                  <c:v>Pending Investigation of Disciplinary Violation</c:v>
                </c:pt>
                <c:pt idx="17">
                  <c:v>Protective Custody: Criminal Offense</c:v>
                </c:pt>
                <c:pt idx="18">
                  <c:v>Protective Custody: Gang Status (Protective Custody Only)</c:v>
                </c:pt>
                <c:pt idx="19">
                  <c:v>Protective Custody: Lesbian, Gay, Bisexual, Transgender (LGBT)</c:v>
                </c:pt>
                <c:pt idx="20">
                  <c:v>Protective Custody: Other Detainee Safety</c:v>
                </c:pt>
                <c:pt idx="21">
                  <c:v>Protective Custody: Special Vulnerability Other</c:v>
                </c:pt>
                <c:pt idx="22">
                  <c:v>Protective Custody: Victim of Sexual Assault</c:v>
                </c:pt>
                <c:pt idx="23">
                  <c:v>Suicide Risk Placement</c:v>
                </c:pt>
              </c:strCache>
            </c:strRef>
          </c:cat>
          <c:val>
            <c:numRef>
              <c:f>Sheet3!$B$5:$B$29</c:f>
              <c:numCache>
                <c:formatCode>General</c:formatCode>
                <c:ptCount val="24"/>
                <c:pt idx="0">
                  <c:v>1034</c:v>
                </c:pt>
                <c:pt idx="1">
                  <c:v>9</c:v>
                </c:pt>
                <c:pt idx="2">
                  <c:v>73</c:v>
                </c:pt>
                <c:pt idx="3">
                  <c:v>41</c:v>
                </c:pt>
                <c:pt idx="4">
                  <c:v>138</c:v>
                </c:pt>
                <c:pt idx="5">
                  <c:v>11</c:v>
                </c:pt>
                <c:pt idx="6">
                  <c:v>1</c:v>
                </c:pt>
                <c:pt idx="7">
                  <c:v>3</c:v>
                </c:pt>
                <c:pt idx="8">
                  <c:v>52</c:v>
                </c:pt>
                <c:pt idx="9">
                  <c:v>57</c:v>
                </c:pt>
                <c:pt idx="10">
                  <c:v>29</c:v>
                </c:pt>
                <c:pt idx="11">
                  <c:v>3</c:v>
                </c:pt>
                <c:pt idx="12">
                  <c:v>18</c:v>
                </c:pt>
                <c:pt idx="13">
                  <c:v>89</c:v>
                </c:pt>
                <c:pt idx="14">
                  <c:v>2</c:v>
                </c:pt>
                <c:pt idx="15">
                  <c:v>17</c:v>
                </c:pt>
                <c:pt idx="16">
                  <c:v>159</c:v>
                </c:pt>
                <c:pt idx="17">
                  <c:v>83</c:v>
                </c:pt>
                <c:pt idx="18">
                  <c:v>170</c:v>
                </c:pt>
                <c:pt idx="19">
                  <c:v>31</c:v>
                </c:pt>
                <c:pt idx="20">
                  <c:v>548</c:v>
                </c:pt>
                <c:pt idx="21">
                  <c:v>5</c:v>
                </c:pt>
                <c:pt idx="22">
                  <c:v>4</c:v>
                </c:pt>
                <c:pt idx="23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C-467B-ABB6-B8EB529CB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[icij-solitary-voices-analyzed-dataset.xlsx]Sheet3!PivotTable3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Sheet3!$H$4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Sheet3!$G$5:$G$26</c:f>
              <c:strCache>
                <c:ptCount val="21"/>
                <c:pt idx="0">
                  <c:v>ATL (Atlanta)</c:v>
                </c:pt>
                <c:pt idx="1">
                  <c:v>BAL (Baltimore)</c:v>
                </c:pt>
                <c:pt idx="2">
                  <c:v>BUF (Buffalo)</c:v>
                </c:pt>
                <c:pt idx="3">
                  <c:v>CHI (Chicago)</c:v>
                </c:pt>
                <c:pt idx="4">
                  <c:v>DAL (Dallas)</c:v>
                </c:pt>
                <c:pt idx="5">
                  <c:v>DEN (Denver)</c:v>
                </c:pt>
                <c:pt idx="6">
                  <c:v>DET (Detroit)</c:v>
                </c:pt>
                <c:pt idx="7">
                  <c:v>ELP (El Paso)</c:v>
                </c:pt>
                <c:pt idx="8">
                  <c:v>HOU (Houston)</c:v>
                </c:pt>
                <c:pt idx="9">
                  <c:v>LOS (Los Angeles)</c:v>
                </c:pt>
                <c:pt idx="10">
                  <c:v>MIA (Miami)</c:v>
                </c:pt>
                <c:pt idx="11">
                  <c:v>NOL (New Orleans)</c:v>
                </c:pt>
                <c:pt idx="12">
                  <c:v>PHI (Philadelphia)</c:v>
                </c:pt>
                <c:pt idx="13">
                  <c:v>PHO (Phoenix)</c:v>
                </c:pt>
                <c:pt idx="14">
                  <c:v>SEA (Seattle)</c:v>
                </c:pt>
                <c:pt idx="15">
                  <c:v>SFR (San Francisco)</c:v>
                </c:pt>
                <c:pt idx="16">
                  <c:v>SLC (Salt Lake City)</c:v>
                </c:pt>
                <c:pt idx="17">
                  <c:v>SNA (San Antonio)</c:v>
                </c:pt>
                <c:pt idx="18">
                  <c:v>SND (San Diego)</c:v>
                </c:pt>
                <c:pt idx="19">
                  <c:v>SPM (Saint Paul)</c:v>
                </c:pt>
                <c:pt idx="20">
                  <c:v>WAS (Washington)</c:v>
                </c:pt>
              </c:strCache>
            </c:strRef>
          </c:cat>
          <c:val>
            <c:numRef>
              <c:f>Sheet3!$H$5:$H$26</c:f>
              <c:numCache>
                <c:formatCode>General</c:formatCode>
                <c:ptCount val="21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9</c:v>
                </c:pt>
                <c:pt idx="8">
                  <c:v>12</c:v>
                </c:pt>
                <c:pt idx="9">
                  <c:v>89</c:v>
                </c:pt>
                <c:pt idx="10">
                  <c:v>1</c:v>
                </c:pt>
                <c:pt idx="11">
                  <c:v>27</c:v>
                </c:pt>
                <c:pt idx="12">
                  <c:v>8</c:v>
                </c:pt>
                <c:pt idx="13">
                  <c:v>41</c:v>
                </c:pt>
                <c:pt idx="14">
                  <c:v>18</c:v>
                </c:pt>
                <c:pt idx="15">
                  <c:v>29</c:v>
                </c:pt>
                <c:pt idx="16">
                  <c:v>26</c:v>
                </c:pt>
                <c:pt idx="17">
                  <c:v>12</c:v>
                </c:pt>
                <c:pt idx="18">
                  <c:v>47</c:v>
                </c:pt>
                <c:pt idx="19">
                  <c:v>3</c:v>
                </c:pt>
                <c:pt idx="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2B-4347-BF71-4978996E3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[icij-solitary-voices-analyzed-dataset.xlsx]Sheet3!PivotTable4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Sheet3!$K$3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Sheet3!$J$4:$J$7</c:f>
              <c:strCache>
                <c:ptCount val="3"/>
                <c:pt idx="0">
                  <c:v>1</c:v>
                </c:pt>
                <c:pt idx="1">
                  <c:v>3</c:v>
                </c:pt>
                <c:pt idx="2">
                  <c:v>4</c:v>
                </c:pt>
              </c:strCache>
            </c:strRef>
          </c:cat>
          <c:val>
            <c:numRef>
              <c:f>Sheet3!$K$4:$K$7</c:f>
              <c:numCache>
                <c:formatCode>General</c:formatCode>
                <c:ptCount val="3"/>
                <c:pt idx="0">
                  <c:v>350</c:v>
                </c:pt>
                <c:pt idx="1">
                  <c:v>161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39-46EC-8ADC-465BCA590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[icij-solitary-voices-analyzed-dataset.xlsx]Sheet3!PivotTable2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Sheet3!$E$4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27D-403D-AA42-E711DFC70F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27D-403D-AA42-E711DFC70F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27D-403D-AA42-E711DFC70F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27D-403D-AA42-E711DFC70F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27D-403D-AA42-E711DFC70F8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27D-403D-AA42-E711DFC70F8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27D-403D-AA42-E711DFC70F8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527D-403D-AA42-E711DFC70F8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527D-403D-AA42-E711DFC70F8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527D-403D-AA42-E711DFC70F8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527D-403D-AA42-E711DFC70F8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527D-403D-AA42-E711DFC70F8A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527D-403D-AA42-E711DFC70F8A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527D-403D-AA42-E711DFC70F8A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D-527D-403D-AA42-E711DFC70F8A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F-527D-403D-AA42-E711DFC70F8A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1-527D-403D-AA42-E711DFC70F8A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527D-403D-AA42-E711DFC70F8A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5-527D-403D-AA42-E711DFC70F8A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7-527D-403D-AA42-E711DFC70F8A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527D-403D-AA42-E711DFC70F8A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B-527D-403D-AA42-E711DFC70F8A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D-527D-403D-AA42-E711DFC70F8A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F-527D-403D-AA42-E711DFC70F8A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1-527D-403D-AA42-E711DFC70F8A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3-527D-403D-AA42-E711DFC70F8A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5-527D-403D-AA42-E711DFC70F8A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7-527D-403D-AA42-E711DFC70F8A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9-527D-403D-AA42-E711DFC70F8A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B-527D-403D-AA42-E711DFC70F8A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D-527D-403D-AA42-E711DFC70F8A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F-527D-403D-AA42-E711DFC70F8A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1-527D-403D-AA42-E711DFC70F8A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3-527D-403D-AA42-E711DFC70F8A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5-527D-403D-AA42-E711DFC70F8A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7-527D-403D-AA42-E711DFC70F8A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9-527D-403D-AA42-E711DFC70F8A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B-527D-403D-AA42-E711DFC70F8A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D-527D-403D-AA42-E711DFC70F8A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4F-527D-403D-AA42-E711DFC70F8A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1-527D-403D-AA42-E711DFC70F8A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3-527D-403D-AA42-E711DFC70F8A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5-527D-403D-AA42-E711DFC70F8A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7-527D-403D-AA42-E711DFC70F8A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9-527D-403D-AA42-E711DFC70F8A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B-527D-403D-AA42-E711DFC70F8A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D-527D-403D-AA42-E711DFC70F8A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5F-527D-403D-AA42-E711DFC70F8A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1-527D-403D-AA42-E711DFC70F8A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3-527D-403D-AA42-E711DFC70F8A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5-527D-403D-AA42-E711DFC70F8A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7-527D-403D-AA42-E711DFC70F8A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9-527D-403D-AA42-E711DFC70F8A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B-527D-403D-AA42-E711DFC70F8A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D-527D-403D-AA42-E711DFC70F8A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6F-527D-403D-AA42-E711DFC70F8A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1-527D-403D-AA42-E711DFC70F8A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3-527D-403D-AA42-E711DFC70F8A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5-527D-403D-AA42-E711DFC70F8A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7-527D-403D-AA42-E711DFC70F8A}"/>
              </c:ext>
            </c:extLst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9-527D-403D-AA42-E711DFC70F8A}"/>
              </c:ext>
            </c:extLst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B-527D-403D-AA42-E711DFC70F8A}"/>
              </c:ext>
            </c:extLst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D-527D-403D-AA42-E711DFC70F8A}"/>
              </c:ext>
            </c:extLst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7F-527D-403D-AA42-E711DFC70F8A}"/>
              </c:ext>
            </c:extLst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1-527D-403D-AA42-E711DFC70F8A}"/>
              </c:ext>
            </c:extLst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3-527D-403D-AA42-E711DFC70F8A}"/>
              </c:ext>
            </c:extLst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5-527D-403D-AA42-E711DFC70F8A}"/>
              </c:ext>
            </c:extLst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7-527D-403D-AA42-E711DFC70F8A}"/>
              </c:ext>
            </c:extLst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9-527D-403D-AA42-E711DFC70F8A}"/>
              </c:ext>
            </c:extLst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B-527D-403D-AA42-E711DFC70F8A}"/>
              </c:ext>
            </c:extLst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D-527D-403D-AA42-E711DFC70F8A}"/>
              </c:ext>
            </c:extLst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8F-527D-403D-AA42-E711DFC70F8A}"/>
              </c:ext>
            </c:extLst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1-527D-403D-AA42-E711DFC70F8A}"/>
              </c:ext>
            </c:extLst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3-527D-403D-AA42-E711DFC70F8A}"/>
              </c:ext>
            </c:extLst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5-527D-403D-AA42-E711DFC70F8A}"/>
              </c:ext>
            </c:extLst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7-527D-403D-AA42-E711DFC70F8A}"/>
              </c:ext>
            </c:extLst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9-527D-403D-AA42-E711DFC70F8A}"/>
              </c:ext>
            </c:extLst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B-527D-403D-AA42-E711DFC70F8A}"/>
              </c:ext>
            </c:extLst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D-527D-403D-AA42-E711DFC70F8A}"/>
              </c:ext>
            </c:extLst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9F-527D-403D-AA42-E711DFC70F8A}"/>
              </c:ext>
            </c:extLst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1-527D-403D-AA42-E711DFC70F8A}"/>
              </c:ext>
            </c:extLst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3-527D-403D-AA42-E711DFC70F8A}"/>
              </c:ext>
            </c:extLst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5-527D-403D-AA42-E711DFC70F8A}"/>
              </c:ext>
            </c:extLst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7-527D-403D-AA42-E711DFC70F8A}"/>
              </c:ext>
            </c:extLst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9-527D-403D-AA42-E711DFC70F8A}"/>
              </c:ext>
            </c:extLst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B-527D-403D-AA42-E711DFC70F8A}"/>
              </c:ext>
            </c:extLst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D-527D-403D-AA42-E711DFC70F8A}"/>
              </c:ext>
            </c:extLst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AF-527D-403D-AA42-E711DFC70F8A}"/>
              </c:ext>
            </c:extLst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1-527D-403D-AA42-E711DFC70F8A}"/>
              </c:ext>
            </c:extLst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3-527D-403D-AA42-E711DFC70F8A}"/>
              </c:ext>
            </c:extLst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5-527D-403D-AA42-E711DFC70F8A}"/>
              </c:ext>
            </c:extLst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7-527D-403D-AA42-E711DFC70F8A}"/>
              </c:ext>
            </c:extLst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9-527D-403D-AA42-E711DFC70F8A}"/>
              </c:ext>
            </c:extLst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B-527D-403D-AA42-E711DFC70F8A}"/>
              </c:ext>
            </c:extLst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D-527D-403D-AA42-E711DFC70F8A}"/>
              </c:ext>
            </c:extLst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BF-527D-403D-AA42-E711DFC70F8A}"/>
              </c:ext>
            </c:extLst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1-527D-403D-AA42-E711DFC70F8A}"/>
              </c:ext>
            </c:extLst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3-527D-403D-AA42-E711DFC70F8A}"/>
              </c:ext>
            </c:extLst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5-527D-403D-AA42-E711DFC70F8A}"/>
              </c:ext>
            </c:extLst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7-527D-403D-AA42-E711DFC70F8A}"/>
              </c:ext>
            </c:extLst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9-527D-403D-AA42-E711DFC70F8A}"/>
              </c:ext>
            </c:extLst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B-527D-403D-AA42-E711DFC70F8A}"/>
              </c:ext>
            </c:extLst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D-527D-403D-AA42-E711DFC70F8A}"/>
              </c:ext>
            </c:extLst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CF-527D-403D-AA42-E711DFC70F8A}"/>
              </c:ext>
            </c:extLst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1-527D-403D-AA42-E711DFC70F8A}"/>
              </c:ext>
            </c:extLst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3-527D-403D-AA42-E711DFC70F8A}"/>
              </c:ext>
            </c:extLst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5-527D-403D-AA42-E711DFC70F8A}"/>
              </c:ext>
            </c:extLst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7-527D-403D-AA42-E711DFC70F8A}"/>
              </c:ext>
            </c:extLst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9-527D-403D-AA42-E711DFC70F8A}"/>
              </c:ext>
            </c:extLst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DB-527D-403D-AA42-E711DFC70F8A}"/>
              </c:ext>
            </c:extLst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Sheet3!$D$5:$D$147</c:f>
              <c:strCache>
                <c:ptCount val="142"/>
                <c:pt idx="0">
                  <c:v>Afghanistan</c:v>
                </c:pt>
                <c:pt idx="1">
                  <c:v>Albania</c:v>
                </c:pt>
                <c:pt idx="2">
                  <c:v>Algeria</c:v>
                </c:pt>
                <c:pt idx="3">
                  <c:v>Antigua-barbuda</c:v>
                </c:pt>
                <c:pt idx="4">
                  <c:v>Argentina</c:v>
                </c:pt>
                <c:pt idx="5">
                  <c:v>Armenia</c:v>
                </c:pt>
                <c:pt idx="6">
                  <c:v>Australia</c:v>
                </c:pt>
                <c:pt idx="7">
                  <c:v>Azerbaijan</c:v>
                </c:pt>
                <c:pt idx="8">
                  <c:v>Bahamas</c:v>
                </c:pt>
                <c:pt idx="9">
                  <c:v>Bangladesh</c:v>
                </c:pt>
                <c:pt idx="10">
                  <c:v>Barbados</c:v>
                </c:pt>
                <c:pt idx="11">
                  <c:v>Belarus</c:v>
                </c:pt>
                <c:pt idx="12">
                  <c:v>Belgium</c:v>
                </c:pt>
                <c:pt idx="13">
                  <c:v>Belize</c:v>
                </c:pt>
                <c:pt idx="14">
                  <c:v>Benin</c:v>
                </c:pt>
                <c:pt idx="15">
                  <c:v>Bhutan</c:v>
                </c:pt>
                <c:pt idx="16">
                  <c:v>Bolivia</c:v>
                </c:pt>
                <c:pt idx="17">
                  <c:v>Bosnia-herzegovina</c:v>
                </c:pt>
                <c:pt idx="18">
                  <c:v>Botswana</c:v>
                </c:pt>
                <c:pt idx="19">
                  <c:v>Brazil</c:v>
                </c:pt>
                <c:pt idx="20">
                  <c:v>Burkina Faso</c:v>
                </c:pt>
                <c:pt idx="21">
                  <c:v>Burma</c:v>
                </c:pt>
                <c:pt idx="22">
                  <c:v>Burundi</c:v>
                </c:pt>
                <c:pt idx="23">
                  <c:v>Cambodia</c:v>
                </c:pt>
                <c:pt idx="24">
                  <c:v>Cameroon</c:v>
                </c:pt>
                <c:pt idx="25">
                  <c:v>Canada</c:v>
                </c:pt>
                <c:pt idx="26">
                  <c:v>Cape Verde</c:v>
                </c:pt>
                <c:pt idx="27">
                  <c:v>Central African Republic</c:v>
                </c:pt>
                <c:pt idx="28">
                  <c:v>Chile</c:v>
                </c:pt>
                <c:pt idx="29">
                  <c:v>China, Peoples Republic Of</c:v>
                </c:pt>
                <c:pt idx="30">
                  <c:v>Colombia</c:v>
                </c:pt>
                <c:pt idx="31">
                  <c:v>Congo</c:v>
                </c:pt>
                <c:pt idx="32">
                  <c:v>Costa Rica</c:v>
                </c:pt>
                <c:pt idx="33">
                  <c:v>Croatia</c:v>
                </c:pt>
                <c:pt idx="34">
                  <c:v>Cuba</c:v>
                </c:pt>
                <c:pt idx="35">
                  <c:v>Czech Republic</c:v>
                </c:pt>
                <c:pt idx="36">
                  <c:v>Dem Rep Of The Congo</c:v>
                </c:pt>
                <c:pt idx="37">
                  <c:v>Dominica</c:v>
                </c:pt>
                <c:pt idx="38">
                  <c:v>Dominican Republic</c:v>
                </c:pt>
                <c:pt idx="39">
                  <c:v>Ecuador</c:v>
                </c:pt>
                <c:pt idx="40">
                  <c:v>Egypt</c:v>
                </c:pt>
                <c:pt idx="41">
                  <c:v>El Salvador</c:v>
                </c:pt>
                <c:pt idx="42">
                  <c:v>Eritrea</c:v>
                </c:pt>
                <c:pt idx="43">
                  <c:v>Estonia</c:v>
                </c:pt>
                <c:pt idx="44">
                  <c:v>Ethiopia</c:v>
                </c:pt>
                <c:pt idx="45">
                  <c:v>Fiji</c:v>
                </c:pt>
                <c:pt idx="46">
                  <c:v>Finland</c:v>
                </c:pt>
                <c:pt idx="47">
                  <c:v>France</c:v>
                </c:pt>
                <c:pt idx="48">
                  <c:v>Gambia</c:v>
                </c:pt>
                <c:pt idx="49">
                  <c:v>Georgia</c:v>
                </c:pt>
                <c:pt idx="50">
                  <c:v>Germany</c:v>
                </c:pt>
                <c:pt idx="51">
                  <c:v>Ghana</c:v>
                </c:pt>
                <c:pt idx="52">
                  <c:v>Grenada</c:v>
                </c:pt>
                <c:pt idx="53">
                  <c:v>Guatemala</c:v>
                </c:pt>
                <c:pt idx="54">
                  <c:v>Guinea</c:v>
                </c:pt>
                <c:pt idx="55">
                  <c:v>Guinea-bissau</c:v>
                </c:pt>
                <c:pt idx="56">
                  <c:v>Guyana</c:v>
                </c:pt>
                <c:pt idx="57">
                  <c:v>Haiti</c:v>
                </c:pt>
                <c:pt idx="58">
                  <c:v>Honduras</c:v>
                </c:pt>
                <c:pt idx="59">
                  <c:v>Hungary</c:v>
                </c:pt>
                <c:pt idx="60">
                  <c:v>India</c:v>
                </c:pt>
                <c:pt idx="61">
                  <c:v>Indonesia</c:v>
                </c:pt>
                <c:pt idx="62">
                  <c:v>Iran</c:v>
                </c:pt>
                <c:pt idx="63">
                  <c:v>Iraq</c:v>
                </c:pt>
                <c:pt idx="64">
                  <c:v>Ireland</c:v>
                </c:pt>
                <c:pt idx="65">
                  <c:v>Israel</c:v>
                </c:pt>
                <c:pt idx="66">
                  <c:v>Italy</c:v>
                </c:pt>
                <c:pt idx="67">
                  <c:v>Ivory Coast</c:v>
                </c:pt>
                <c:pt idx="68">
                  <c:v>Jamaica</c:v>
                </c:pt>
                <c:pt idx="69">
                  <c:v>Jordan</c:v>
                </c:pt>
                <c:pt idx="70">
                  <c:v>Kazakhstan</c:v>
                </c:pt>
                <c:pt idx="71">
                  <c:v>Kenya</c:v>
                </c:pt>
                <c:pt idx="72">
                  <c:v>Korea</c:v>
                </c:pt>
                <c:pt idx="73">
                  <c:v>Kosovo</c:v>
                </c:pt>
                <c:pt idx="74">
                  <c:v>Kuwait</c:v>
                </c:pt>
                <c:pt idx="75">
                  <c:v>Laos</c:v>
                </c:pt>
                <c:pt idx="76">
                  <c:v>Latvia</c:v>
                </c:pt>
                <c:pt idx="77">
                  <c:v>Lebanon</c:v>
                </c:pt>
                <c:pt idx="78">
                  <c:v>Liberia</c:v>
                </c:pt>
                <c:pt idx="79">
                  <c:v>Libya</c:v>
                </c:pt>
                <c:pt idx="80">
                  <c:v>Lithuania</c:v>
                </c:pt>
                <c:pt idx="81">
                  <c:v>Luxembourg</c:v>
                </c:pt>
                <c:pt idx="82">
                  <c:v>Mali</c:v>
                </c:pt>
                <c:pt idx="83">
                  <c:v>Marshall Islands</c:v>
                </c:pt>
                <c:pt idx="84">
                  <c:v>Mauritania</c:v>
                </c:pt>
                <c:pt idx="85">
                  <c:v>Mexico</c:v>
                </c:pt>
                <c:pt idx="86">
                  <c:v>Micronesia, Federated States Of</c:v>
                </c:pt>
                <c:pt idx="87">
                  <c:v>Moldova</c:v>
                </c:pt>
                <c:pt idx="88">
                  <c:v>Morocco</c:v>
                </c:pt>
                <c:pt idx="89">
                  <c:v>Nepal</c:v>
                </c:pt>
                <c:pt idx="90">
                  <c:v>Netherlands</c:v>
                </c:pt>
                <c:pt idx="91">
                  <c:v>Netherlands Antilles</c:v>
                </c:pt>
                <c:pt idx="92">
                  <c:v>New Zealand</c:v>
                </c:pt>
                <c:pt idx="93">
                  <c:v>Nicaragua</c:v>
                </c:pt>
                <c:pt idx="94">
                  <c:v>Nigeria</c:v>
                </c:pt>
                <c:pt idx="95">
                  <c:v>Norway</c:v>
                </c:pt>
                <c:pt idx="96">
                  <c:v>Pakistan</c:v>
                </c:pt>
                <c:pt idx="97">
                  <c:v>Palau</c:v>
                </c:pt>
                <c:pt idx="98">
                  <c:v>Panama</c:v>
                </c:pt>
                <c:pt idx="99">
                  <c:v>Peru</c:v>
                </c:pt>
                <c:pt idx="100">
                  <c:v>Philippines</c:v>
                </c:pt>
                <c:pt idx="101">
                  <c:v>Poland</c:v>
                </c:pt>
                <c:pt idx="102">
                  <c:v>Portugal</c:v>
                </c:pt>
                <c:pt idx="103">
                  <c:v>Romania</c:v>
                </c:pt>
                <c:pt idx="104">
                  <c:v>Russia</c:v>
                </c:pt>
                <c:pt idx="105">
                  <c:v>Rwanda</c:v>
                </c:pt>
                <c:pt idx="106">
                  <c:v>Saudi Arabia</c:v>
                </c:pt>
                <c:pt idx="107">
                  <c:v>Senegal</c:v>
                </c:pt>
                <c:pt idx="108">
                  <c:v>Serbia</c:v>
                </c:pt>
                <c:pt idx="109">
                  <c:v>Sierra Leone</c:v>
                </c:pt>
                <c:pt idx="110">
                  <c:v>Slovakia</c:v>
                </c:pt>
                <c:pt idx="111">
                  <c:v>Somalia</c:v>
                </c:pt>
                <c:pt idx="112">
                  <c:v>South Africa</c:v>
                </c:pt>
                <c:pt idx="113">
                  <c:v>South Korea</c:v>
                </c:pt>
                <c:pt idx="114">
                  <c:v>South Sudan</c:v>
                </c:pt>
                <c:pt idx="115">
                  <c:v>Sri Lanka</c:v>
                </c:pt>
                <c:pt idx="116">
                  <c:v>St. Kitts-nevis</c:v>
                </c:pt>
                <c:pt idx="117">
                  <c:v>St. Lucia</c:v>
                </c:pt>
                <c:pt idx="118">
                  <c:v>St. Vincent-grenadines</c:v>
                </c:pt>
                <c:pt idx="119">
                  <c:v>Stateless</c:v>
                </c:pt>
                <c:pt idx="120">
                  <c:v>Sudan</c:v>
                </c:pt>
                <c:pt idx="121">
                  <c:v>Suriname</c:v>
                </c:pt>
                <c:pt idx="122">
                  <c:v>Syria</c:v>
                </c:pt>
                <c:pt idx="123">
                  <c:v>Taiwan</c:v>
                </c:pt>
                <c:pt idx="124">
                  <c:v>Tanzania</c:v>
                </c:pt>
                <c:pt idx="125">
                  <c:v>Thailand</c:v>
                </c:pt>
                <c:pt idx="126">
                  <c:v>Togo</c:v>
                </c:pt>
                <c:pt idx="127">
                  <c:v>Tonga</c:v>
                </c:pt>
                <c:pt idx="128">
                  <c:v>Trinidad And Tobago</c:v>
                </c:pt>
                <c:pt idx="129">
                  <c:v>Tunisia</c:v>
                </c:pt>
                <c:pt idx="130">
                  <c:v>Turkey</c:v>
                </c:pt>
                <c:pt idx="131">
                  <c:v>Turks And Caicos Islands</c:v>
                </c:pt>
                <c:pt idx="132">
                  <c:v>Uganda</c:v>
                </c:pt>
                <c:pt idx="133">
                  <c:v>Ukraine</c:v>
                </c:pt>
                <c:pt idx="134">
                  <c:v>United Kingdom</c:v>
                </c:pt>
                <c:pt idx="135">
                  <c:v>Ussr</c:v>
                </c:pt>
                <c:pt idx="136">
                  <c:v>Uzbekistan</c:v>
                </c:pt>
                <c:pt idx="137">
                  <c:v>Venezuela</c:v>
                </c:pt>
                <c:pt idx="138">
                  <c:v>Vietnam</c:v>
                </c:pt>
                <c:pt idx="139">
                  <c:v>Yugoslavia</c:v>
                </c:pt>
                <c:pt idx="140">
                  <c:v>Zambia</c:v>
                </c:pt>
                <c:pt idx="141">
                  <c:v>Zimbabwe</c:v>
                </c:pt>
              </c:strCache>
            </c:strRef>
          </c:cat>
          <c:val>
            <c:numRef>
              <c:f>Sheet3!$E$5:$E$147</c:f>
              <c:numCache>
                <c:formatCode>General</c:formatCode>
                <c:ptCount val="142"/>
                <c:pt idx="0">
                  <c:v>5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15</c:v>
                </c:pt>
                <c:pt idx="5">
                  <c:v>16</c:v>
                </c:pt>
                <c:pt idx="6">
                  <c:v>4</c:v>
                </c:pt>
                <c:pt idx="7">
                  <c:v>2</c:v>
                </c:pt>
                <c:pt idx="8">
                  <c:v>20</c:v>
                </c:pt>
                <c:pt idx="9">
                  <c:v>35</c:v>
                </c:pt>
                <c:pt idx="10">
                  <c:v>1</c:v>
                </c:pt>
                <c:pt idx="11">
                  <c:v>3</c:v>
                </c:pt>
                <c:pt idx="12">
                  <c:v>2</c:v>
                </c:pt>
                <c:pt idx="13">
                  <c:v>10</c:v>
                </c:pt>
                <c:pt idx="14">
                  <c:v>3</c:v>
                </c:pt>
                <c:pt idx="15">
                  <c:v>2</c:v>
                </c:pt>
                <c:pt idx="16">
                  <c:v>2</c:v>
                </c:pt>
                <c:pt idx="17">
                  <c:v>12</c:v>
                </c:pt>
                <c:pt idx="18">
                  <c:v>1</c:v>
                </c:pt>
                <c:pt idx="19">
                  <c:v>23</c:v>
                </c:pt>
                <c:pt idx="20">
                  <c:v>1</c:v>
                </c:pt>
                <c:pt idx="21">
                  <c:v>2</c:v>
                </c:pt>
                <c:pt idx="22">
                  <c:v>2</c:v>
                </c:pt>
                <c:pt idx="23">
                  <c:v>19</c:v>
                </c:pt>
                <c:pt idx="24">
                  <c:v>6</c:v>
                </c:pt>
                <c:pt idx="25">
                  <c:v>18</c:v>
                </c:pt>
                <c:pt idx="26">
                  <c:v>8</c:v>
                </c:pt>
                <c:pt idx="27">
                  <c:v>3</c:v>
                </c:pt>
                <c:pt idx="28">
                  <c:v>9</c:v>
                </c:pt>
                <c:pt idx="29">
                  <c:v>23</c:v>
                </c:pt>
                <c:pt idx="30">
                  <c:v>23</c:v>
                </c:pt>
                <c:pt idx="31">
                  <c:v>5</c:v>
                </c:pt>
                <c:pt idx="32">
                  <c:v>9</c:v>
                </c:pt>
                <c:pt idx="33">
                  <c:v>3</c:v>
                </c:pt>
                <c:pt idx="34">
                  <c:v>72</c:v>
                </c:pt>
                <c:pt idx="35">
                  <c:v>4</c:v>
                </c:pt>
                <c:pt idx="36">
                  <c:v>10</c:v>
                </c:pt>
                <c:pt idx="37">
                  <c:v>1</c:v>
                </c:pt>
                <c:pt idx="38">
                  <c:v>100</c:v>
                </c:pt>
                <c:pt idx="39">
                  <c:v>24</c:v>
                </c:pt>
                <c:pt idx="40">
                  <c:v>7</c:v>
                </c:pt>
                <c:pt idx="41">
                  <c:v>381</c:v>
                </c:pt>
                <c:pt idx="42">
                  <c:v>12</c:v>
                </c:pt>
                <c:pt idx="43">
                  <c:v>2</c:v>
                </c:pt>
                <c:pt idx="44">
                  <c:v>20</c:v>
                </c:pt>
                <c:pt idx="45">
                  <c:v>1</c:v>
                </c:pt>
                <c:pt idx="46">
                  <c:v>1</c:v>
                </c:pt>
                <c:pt idx="47">
                  <c:v>2</c:v>
                </c:pt>
                <c:pt idx="48">
                  <c:v>8</c:v>
                </c:pt>
                <c:pt idx="49">
                  <c:v>3</c:v>
                </c:pt>
                <c:pt idx="50">
                  <c:v>11</c:v>
                </c:pt>
                <c:pt idx="51">
                  <c:v>36</c:v>
                </c:pt>
                <c:pt idx="52">
                  <c:v>1</c:v>
                </c:pt>
                <c:pt idx="53">
                  <c:v>206</c:v>
                </c:pt>
                <c:pt idx="54">
                  <c:v>7</c:v>
                </c:pt>
                <c:pt idx="55">
                  <c:v>2</c:v>
                </c:pt>
                <c:pt idx="56">
                  <c:v>12</c:v>
                </c:pt>
                <c:pt idx="57">
                  <c:v>122</c:v>
                </c:pt>
                <c:pt idx="58">
                  <c:v>302</c:v>
                </c:pt>
                <c:pt idx="59">
                  <c:v>1</c:v>
                </c:pt>
                <c:pt idx="60">
                  <c:v>69</c:v>
                </c:pt>
                <c:pt idx="61">
                  <c:v>2</c:v>
                </c:pt>
                <c:pt idx="62">
                  <c:v>34</c:v>
                </c:pt>
                <c:pt idx="63">
                  <c:v>32</c:v>
                </c:pt>
                <c:pt idx="64">
                  <c:v>3</c:v>
                </c:pt>
                <c:pt idx="65">
                  <c:v>10</c:v>
                </c:pt>
                <c:pt idx="66">
                  <c:v>5</c:v>
                </c:pt>
                <c:pt idx="67">
                  <c:v>2</c:v>
                </c:pt>
                <c:pt idx="68">
                  <c:v>96</c:v>
                </c:pt>
                <c:pt idx="69">
                  <c:v>13</c:v>
                </c:pt>
                <c:pt idx="70">
                  <c:v>1</c:v>
                </c:pt>
                <c:pt idx="71">
                  <c:v>30</c:v>
                </c:pt>
                <c:pt idx="72">
                  <c:v>4</c:v>
                </c:pt>
                <c:pt idx="73">
                  <c:v>1</c:v>
                </c:pt>
                <c:pt idx="74">
                  <c:v>2</c:v>
                </c:pt>
                <c:pt idx="75">
                  <c:v>6</c:v>
                </c:pt>
                <c:pt idx="76">
                  <c:v>1</c:v>
                </c:pt>
                <c:pt idx="77">
                  <c:v>4</c:v>
                </c:pt>
                <c:pt idx="78">
                  <c:v>40</c:v>
                </c:pt>
                <c:pt idx="79">
                  <c:v>1</c:v>
                </c:pt>
                <c:pt idx="80">
                  <c:v>3</c:v>
                </c:pt>
                <c:pt idx="81">
                  <c:v>1</c:v>
                </c:pt>
                <c:pt idx="82">
                  <c:v>5</c:v>
                </c:pt>
                <c:pt idx="83">
                  <c:v>2</c:v>
                </c:pt>
                <c:pt idx="84">
                  <c:v>3</c:v>
                </c:pt>
                <c:pt idx="85">
                  <c:v>1034</c:v>
                </c:pt>
                <c:pt idx="86">
                  <c:v>1</c:v>
                </c:pt>
                <c:pt idx="87">
                  <c:v>1</c:v>
                </c:pt>
                <c:pt idx="88">
                  <c:v>13</c:v>
                </c:pt>
                <c:pt idx="89">
                  <c:v>6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34</c:v>
                </c:pt>
                <c:pt idx="94">
                  <c:v>55</c:v>
                </c:pt>
                <c:pt idx="95">
                  <c:v>1</c:v>
                </c:pt>
                <c:pt idx="96">
                  <c:v>14</c:v>
                </c:pt>
                <c:pt idx="97">
                  <c:v>1</c:v>
                </c:pt>
                <c:pt idx="98">
                  <c:v>5</c:v>
                </c:pt>
                <c:pt idx="99">
                  <c:v>26</c:v>
                </c:pt>
                <c:pt idx="100">
                  <c:v>9</c:v>
                </c:pt>
                <c:pt idx="101">
                  <c:v>11</c:v>
                </c:pt>
                <c:pt idx="102">
                  <c:v>2</c:v>
                </c:pt>
                <c:pt idx="103">
                  <c:v>10</c:v>
                </c:pt>
                <c:pt idx="104">
                  <c:v>17</c:v>
                </c:pt>
                <c:pt idx="105">
                  <c:v>2</c:v>
                </c:pt>
                <c:pt idx="106">
                  <c:v>12</c:v>
                </c:pt>
                <c:pt idx="107">
                  <c:v>8</c:v>
                </c:pt>
                <c:pt idx="108">
                  <c:v>1</c:v>
                </c:pt>
                <c:pt idx="109">
                  <c:v>21</c:v>
                </c:pt>
                <c:pt idx="110">
                  <c:v>3</c:v>
                </c:pt>
                <c:pt idx="111">
                  <c:v>105</c:v>
                </c:pt>
                <c:pt idx="112">
                  <c:v>9</c:v>
                </c:pt>
                <c:pt idx="113">
                  <c:v>9</c:v>
                </c:pt>
                <c:pt idx="114">
                  <c:v>5</c:v>
                </c:pt>
                <c:pt idx="115">
                  <c:v>2</c:v>
                </c:pt>
                <c:pt idx="116">
                  <c:v>2</c:v>
                </c:pt>
                <c:pt idx="117">
                  <c:v>4</c:v>
                </c:pt>
                <c:pt idx="118">
                  <c:v>3</c:v>
                </c:pt>
                <c:pt idx="119">
                  <c:v>2</c:v>
                </c:pt>
                <c:pt idx="120">
                  <c:v>19</c:v>
                </c:pt>
                <c:pt idx="121">
                  <c:v>3</c:v>
                </c:pt>
                <c:pt idx="122">
                  <c:v>1</c:v>
                </c:pt>
                <c:pt idx="123">
                  <c:v>1</c:v>
                </c:pt>
                <c:pt idx="124">
                  <c:v>6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15</c:v>
                </c:pt>
                <c:pt idx="129">
                  <c:v>4</c:v>
                </c:pt>
                <c:pt idx="130">
                  <c:v>7</c:v>
                </c:pt>
                <c:pt idx="131">
                  <c:v>2</c:v>
                </c:pt>
                <c:pt idx="132">
                  <c:v>2</c:v>
                </c:pt>
                <c:pt idx="133">
                  <c:v>16</c:v>
                </c:pt>
                <c:pt idx="134">
                  <c:v>18</c:v>
                </c:pt>
                <c:pt idx="135">
                  <c:v>2</c:v>
                </c:pt>
                <c:pt idx="136">
                  <c:v>2</c:v>
                </c:pt>
                <c:pt idx="137">
                  <c:v>7</c:v>
                </c:pt>
                <c:pt idx="138">
                  <c:v>16</c:v>
                </c:pt>
                <c:pt idx="139">
                  <c:v>2</c:v>
                </c:pt>
                <c:pt idx="140">
                  <c:v>5</c:v>
                </c:pt>
                <c:pt idx="1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527D-403D-AA42-E711DFC70F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Detainee</a:t>
            </a:r>
            <a:r>
              <a:rPr lang="en-US" baseline="0"/>
              <a:t> Citizenship Cluster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Sheet4!$G$2:$G$9</c:f>
              <c:strCache>
                <c:ptCount val="8"/>
                <c:pt idx="0">
                  <c:v>Mexico</c:v>
                </c:pt>
                <c:pt idx="1">
                  <c:v>El Salvador</c:v>
                </c:pt>
                <c:pt idx="2">
                  <c:v>Honduras</c:v>
                </c:pt>
                <c:pt idx="3">
                  <c:v>Guatemala</c:v>
                </c:pt>
                <c:pt idx="4">
                  <c:v>Haiti</c:v>
                </c:pt>
                <c:pt idx="5">
                  <c:v>Somalia</c:v>
                </c:pt>
                <c:pt idx="6">
                  <c:v>Dominican Republic</c:v>
                </c:pt>
                <c:pt idx="7">
                  <c:v>Other</c:v>
                </c:pt>
              </c:strCache>
            </c:strRef>
          </c:cat>
          <c:val>
            <c:numRef>
              <c:f>Sheet4!$H$2:$H$9</c:f>
              <c:numCache>
                <c:formatCode>General</c:formatCode>
                <c:ptCount val="8"/>
                <c:pt idx="0">
                  <c:v>1034</c:v>
                </c:pt>
                <c:pt idx="1">
                  <c:v>381</c:v>
                </c:pt>
                <c:pt idx="2">
                  <c:v>302</c:v>
                </c:pt>
                <c:pt idx="3">
                  <c:v>206</c:v>
                </c:pt>
                <c:pt idx="4">
                  <c:v>122</c:v>
                </c:pt>
                <c:pt idx="5">
                  <c:v>105</c:v>
                </c:pt>
                <c:pt idx="6">
                  <c:v>100</c:v>
                </c:pt>
                <c:pt idx="7">
                  <c:v>1324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44-4F11-BFE9-1B1C9546651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Detainee Citizenship Cluster</a:t>
            </a:r>
            <a:r>
              <a:rPr lang="en-US" baseline="0"/>
              <a:t>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Sheet4!$J$2:$J$11</c:f>
              <c:strCache>
                <c:ptCount val="10"/>
                <c:pt idx="0">
                  <c:v>Mexico</c:v>
                </c:pt>
                <c:pt idx="1">
                  <c:v>El Salvador</c:v>
                </c:pt>
                <c:pt idx="2">
                  <c:v>Guatemala</c:v>
                </c:pt>
                <c:pt idx="3">
                  <c:v>Honduras</c:v>
                </c:pt>
                <c:pt idx="4">
                  <c:v>Jamaica</c:v>
                </c:pt>
                <c:pt idx="5">
                  <c:v>Iraq</c:v>
                </c:pt>
                <c:pt idx="6">
                  <c:v>Haiti</c:v>
                </c:pt>
                <c:pt idx="7">
                  <c:v>Nigeria</c:v>
                </c:pt>
                <c:pt idx="8">
                  <c:v>Somalia</c:v>
                </c:pt>
                <c:pt idx="9">
                  <c:v>Other</c:v>
                </c:pt>
              </c:strCache>
            </c:strRef>
          </c:cat>
          <c:val>
            <c:numRef>
              <c:f>Sheet4!$K$2:$K$11</c:f>
              <c:numCache>
                <c:formatCode>General</c:formatCode>
                <c:ptCount val="10"/>
                <c:pt idx="0">
                  <c:v>179</c:v>
                </c:pt>
                <c:pt idx="1">
                  <c:v>54</c:v>
                </c:pt>
                <c:pt idx="2">
                  <c:v>20</c:v>
                </c:pt>
                <c:pt idx="3">
                  <c:v>17</c:v>
                </c:pt>
                <c:pt idx="4">
                  <c:v>12</c:v>
                </c:pt>
                <c:pt idx="5">
                  <c:v>6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C-4EAD-928F-3111A70F5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111125</xdr:colOff>
      <xdr:row>17</xdr:row>
      <xdr:rowOff>101600</xdr:rowOff>
    </xdr:from>
    <xdr:to>
      <xdr:col>1</xdr:col>
      <xdr:colOff>523875</xdr:colOff>
      <xdr:row>32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12D1C1-EEF2-4FE7-B205-CFC1C0F26B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41275</xdr:colOff>
      <xdr:row>26</xdr:row>
      <xdr:rowOff>127000</xdr:rowOff>
    </xdr:from>
    <xdr:to>
      <xdr:col>10</xdr:col>
      <xdr:colOff>555625</xdr:colOff>
      <xdr:row>41</xdr:row>
      <xdr:rowOff>107950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2593DA-4C4F-4B3B-A5E5-4F67A039D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527049</xdr:colOff>
      <xdr:row>1</xdr:row>
      <xdr:rowOff>101600</xdr:rowOff>
    </xdr:from>
    <xdr:to>
      <xdr:col>14</xdr:col>
      <xdr:colOff>587374</xdr:colOff>
      <xdr:row>16</xdr:row>
      <xdr:rowOff>82550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41395D-FA4A-46D0-A02B-6D583656A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1708150</xdr:colOff>
      <xdr:row>35</xdr:row>
      <xdr:rowOff>152400</xdr:rowOff>
    </xdr:from>
    <xdr:to>
      <xdr:col>2</xdr:col>
      <xdr:colOff>419100</xdr:colOff>
      <xdr:row>50</xdr:row>
      <xdr:rowOff>133350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3A0145A-A928-4D7A-8D02-8AE4CC0D6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1431925</xdr:colOff>
      <xdr:row>9</xdr:row>
      <xdr:rowOff>57150</xdr:rowOff>
    </xdr:from>
    <xdr:to>
      <xdr:col>8</xdr:col>
      <xdr:colOff>314325</xdr:colOff>
      <xdr:row>24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5977E2-A919-4317-909F-A119E2747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422275</xdr:colOff>
      <xdr:row>9</xdr:row>
      <xdr:rowOff>57150</xdr:rowOff>
    </xdr:from>
    <xdr:to>
      <xdr:col>14</xdr:col>
      <xdr:colOff>15875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1A53CC-D7E8-499A-AD74-FD74983B5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jeeva" refreshedDate="43886.749232638889" createdVersion="6" refreshedVersion="6" minRefreshableVersion="3" recordCount="8488" xr:uid="{2825CB88-CDA2-421D-A53B-311468D0DD71}">
  <cacheSource type="worksheet">
    <worksheetSource ref="B11:U8499" sheet="icij-solitary-voices-final-data"/>
  </cacheSource>
  <cacheFields count="20">
    <cacheField name="record_id" numFmtId="0">
      <sharedItems containsSemiMixedTypes="0" containsString="0" containsNumber="1" containsInteger="1" minValue="1" maxValue="8488"/>
    </cacheField>
    <cacheField name="citizenship" numFmtId="0">
      <sharedItems count="165">
        <s v="Mexico"/>
        <s v="Sierra Leone"/>
        <s v="El Salvador"/>
        <s v="Iraq"/>
        <s v="United Kingdom"/>
        <s v="Albania"/>
        <s v="Nigeria"/>
        <s v="Honduras"/>
        <s v="Nicaragua"/>
        <s v="Haiti"/>
        <s v="Jordan"/>
        <s v="Poland"/>
        <s v="Trinidad And Tobago"/>
        <s v="Armenia"/>
        <s v="Jamaica"/>
        <s v="Liberia"/>
        <s v="Venezuela"/>
        <s v="Ghana"/>
        <s v="Lithuania"/>
        <s v="Cuba"/>
        <s v="Philippines"/>
        <s v="Guatemala"/>
        <s v="Ethiopia"/>
        <s v="China, Peoples Republic Of"/>
        <s v="Brazil"/>
        <s v="South Africa"/>
        <s v="India"/>
        <s v="Montserrat"/>
        <s v="Fiji"/>
        <s v="Ecuador"/>
        <s v="Palau"/>
        <s v="South Korea"/>
        <s v="Colombia"/>
        <s v="Panama"/>
        <s v="Kazakhstan"/>
        <s v="Guyana"/>
        <s v="Mali"/>
        <s v="Dominican Republic"/>
        <s v="Indonesia"/>
        <s v="Somalia"/>
        <s v="St. Vincent-grenadines"/>
        <s v="Chile"/>
        <s v="Gambia"/>
        <s v="France"/>
        <s v="Canada"/>
        <s v="Antigua-barbuda"/>
        <s v="Ukraine"/>
        <s v="Peru"/>
        <s v="Bosnia-herzegovina"/>
        <s v="Cambodia"/>
        <s v="Belize"/>
        <s v="Bahamas"/>
        <s v="St. Lucia"/>
        <s v="Pakistan"/>
        <s v="Russia"/>
        <s v="Yemen"/>
        <s v="Iran"/>
        <s v="Stateless"/>
        <s v="Vietnam"/>
        <s v="Dem Rep Of The Congo"/>
        <s v="Cameroon"/>
        <s v="Egypt"/>
        <s v="Turkey"/>
        <s v="Marshall Islands"/>
        <s v="Bangladesh"/>
        <s v="Mauritania"/>
        <s v="Cape Verde"/>
        <s v="Morocco"/>
        <s v="Hong Kong"/>
        <s v="Austria"/>
        <s v="Romania"/>
        <s v="Rwanda"/>
        <s v="South Sudan"/>
        <s v="Chad"/>
        <s v="Senegal"/>
        <s v="Netherlands Antilles"/>
        <s v="Angola"/>
        <s v="Thailand"/>
        <s v="Italy"/>
        <s v="Taiwan"/>
        <s v="Kenya"/>
        <s v="Bolivia"/>
        <s v="Israel"/>
        <s v="Zimbabwe"/>
        <s v="Saudi Arabia"/>
        <s v="Portugal"/>
        <s v="Germany"/>
        <s v="Kuwait"/>
        <s v="Guinea"/>
        <s v="Sudan"/>
        <s v="Lebanon"/>
        <s v="Ireland"/>
        <s v="Tajikistan"/>
        <s v="Nepal"/>
        <s v="Togo"/>
        <s v="Libya"/>
        <s v="Djibouti"/>
        <s v="Slovakia"/>
        <s v="Moldova"/>
        <s v="Korea"/>
        <s v="Bermuda"/>
        <s v="Tanzania"/>
        <s v="Netherlands"/>
        <s v="Mongolia"/>
        <s v="St. Kitts-nevis"/>
        <s v="Czech Republic"/>
        <s v="Costa Rica"/>
        <s v="Botswana"/>
        <s v="Belarus"/>
        <s v="Tonga"/>
        <s v="Eritrea"/>
        <s v="Afghanistan"/>
        <s v="Australia"/>
        <s v="Georgia"/>
        <s v="Laos"/>
        <s v="Gabon"/>
        <s v="Burundi"/>
        <s v="Latvia"/>
        <s v="Congo"/>
        <s v="Belgium"/>
        <s v="Uzbekistan"/>
        <s v="Burkina Faso"/>
        <s v="Suriname"/>
        <s v="Mauritius"/>
        <s v="Uganda"/>
        <s v="Micronesia, Federated States Of"/>
        <s v="Bhutan"/>
        <s v="Ivory Coast"/>
        <s v="Hungary"/>
        <s v="Grenada"/>
        <s v="Yugoslavia"/>
        <s v="Estonia"/>
        <s v="Central African Republic"/>
        <s v="Argentina"/>
        <s v="Norway"/>
        <s v="New Zealand"/>
        <s v="Benin"/>
        <s v="Finland"/>
        <s v="Syria"/>
        <s v="Malawi"/>
        <s v="Barbados"/>
        <s v="Equatorial Guinea"/>
        <s v="Japan"/>
        <s v="Burma"/>
        <s v="Oman"/>
        <s v="Azerbaijan"/>
        <s v="Guinea-bissau"/>
        <s v="Tunisia"/>
        <s v="Algeria"/>
        <s v="Bulgaria"/>
        <s v="Croatia"/>
        <s v="Serbia"/>
        <s v="Dominica"/>
        <s v="Sri Lanka"/>
        <s v="Uruguay"/>
        <s v="Zambia"/>
        <s v="Sweden"/>
        <s v="Kosovo"/>
        <s v="Namibia"/>
        <s v="Kyrgyzstan"/>
        <s v="Ussr"/>
        <s v="Montenegro"/>
        <s v="Turks And Caicos Islands"/>
        <s v="Luxembourg"/>
        <s v="Singapore"/>
      </sharedItems>
    </cacheField>
    <cacheField name="citizenship_id" numFmtId="0">
      <sharedItems/>
    </cacheField>
    <cacheField name="facility_aor" numFmtId="0">
      <sharedItems containsBlank="1" count="25">
        <s v="PHO (Phoenix)"/>
        <s v="SLC (Salt Lake City)"/>
        <s v="SND (San Diego)"/>
        <s v="SFR (San Francisco)"/>
        <s v="NOL (New Orleans)"/>
        <s v="ELP (El Paso)"/>
        <s v="DAL (Dallas)"/>
        <s v="PHI (Philadelphia)"/>
        <s v="LOS (Los Angeles)"/>
        <s v="MIA (Miami)"/>
        <s v="DET (Detroit)"/>
        <s v="NEW (Newark)"/>
        <s v="HOU (Houston)"/>
        <s v="NYC (New York City)"/>
        <s v="BAL (Baltimore)"/>
        <s v="ATL (Atlanta)"/>
        <s v="DEN (Denver)"/>
        <s v="WAS (Washington)"/>
        <s v="SNA (San Antonio)"/>
        <s v="BOS (Boston)"/>
        <s v="SEA (Seattle)"/>
        <s v="SPM (Saint Paul)"/>
        <s v="BUF (Buffalo)"/>
        <s v="CHI (Chicago)"/>
        <m/>
      </sharedItems>
    </cacheField>
    <cacheField name="state" numFmtId="0">
      <sharedItems/>
    </cacheField>
    <cacheField name="facility" numFmtId="0">
      <sharedItems/>
    </cacheField>
    <cacheField name="facility_id" numFmtId="0">
      <sharedItems/>
    </cacheField>
    <cacheField name="placement_date" numFmtId="15">
      <sharedItems containsSemiMixedTypes="0" containsNonDate="0" containsDate="1" containsString="0" minDate="2012-04-30T00:00:00" maxDate="2017-12-04T00:00:00"/>
    </cacheField>
    <cacheField name="year" numFmtId="0">
      <sharedItems containsSemiMixedTypes="0" containsString="0" containsNumber="1" containsInteger="1" minValue="2012" maxValue="2017" count="6">
        <n v="2012"/>
        <n v="2013"/>
        <n v="2014"/>
        <n v="2015"/>
        <n v="2016"/>
        <n v="2017"/>
      </sharedItems>
    </cacheField>
    <cacheField name="placement_reason" numFmtId="0">
      <sharedItems count="24">
        <s v="Protective Custody: Gang Status (Protective Custody Only)"/>
        <s v="Protective Custody: Criminal Offense"/>
        <s v="Mental Illness"/>
        <s v="Protective Custody: Other Detainee Safety"/>
        <s v="Facility Security Threat: Due to Seriousness of Criminal Conviction"/>
        <s v="Facility Security Threat: Violent or Disruptive Behavior"/>
        <s v="Disciplinary"/>
        <s v="Other"/>
        <s v="Suicide Risk Placement"/>
        <s v="Protective Custody: Special Vulnerability Other"/>
        <s v="Protective Custody: Lesbian, Gay, Bisexual, Transgender (LGBT)"/>
        <s v="Medical: Other"/>
        <s v="Pending Investigation of Disciplinary Violation"/>
        <s v="Medical: Disabled or Infirm"/>
        <s v="Facility Security Threat: Other"/>
        <s v="Facility Security Threat: Gang Member Status (Not Protective Custody)"/>
        <s v="Medical: Tuberculosis"/>
        <s v="Hunger Strike"/>
        <s v="Protective Custody: Victim of Sexual Assault"/>
        <s v="Medical: Other Infectious Disease"/>
        <s v="Medical: Detox/Withdrawal Observation"/>
        <s v="Medical: Observation"/>
        <s v="Medical: Segregation Unit"/>
        <s v="Mental Illness: Observation"/>
      </sharedItems>
    </cacheField>
    <cacheField name="placement_reason_raw" numFmtId="0">
      <sharedItems/>
    </cacheField>
    <cacheField name="release_date" numFmtId="0">
      <sharedItems containsNonDate="0" containsDate="1" containsString="0" containsBlank="1" minDate="2013-01-07T00:00:00" maxDate="2017-12-04T00:00:00"/>
    </cacheField>
    <cacheField name="days_solitary" numFmtId="0">
      <sharedItems containsString="0" containsBlank="1" containsNumber="1" containsInteger="1" minValue="0" maxValue="781"/>
    </cacheField>
    <cacheField name="z_score" numFmtId="0">
      <sharedItems containsSemiMixedTypes="0" containsString="0" containsNumber="1" minValue="-0.63458263846785445" maxValue="13.321420673805967"/>
    </cacheField>
    <cacheField name="dist_sq1" numFmtId="0">
      <sharedItems containsSemiMixedTypes="0" containsString="0" containsNumber="1" minValue="0" maxValue="13.848786897582858"/>
    </cacheField>
    <cacheField name="dist_sq2" numFmtId="0">
      <sharedItems containsSemiMixedTypes="0" containsString="0" containsNumber="1" minValue="0" maxValue="11.132637725411769"/>
    </cacheField>
    <cacheField name="dist_sq3" numFmtId="0">
      <sharedItems containsSemiMixedTypes="0" containsString="0" containsNumber="1" minValue="0" maxValue="13.473529446164484"/>
    </cacheField>
    <cacheField name="dist_sq4" numFmtId="0">
      <sharedItems containsSemiMixedTypes="0" containsString="0" containsNumber="1" minValue="0" maxValue="12.883839165364181"/>
    </cacheField>
    <cacheField name="min_dist" numFmtId="0">
      <sharedItems containsSemiMixedTypes="0" containsString="0" containsNumber="1" minValue="0" maxValue="11.132637725411769"/>
    </cacheField>
    <cacheField name="cluster_match" numFmtId="0">
      <sharedItems containsSemiMixedTypes="0" containsString="0" containsNumber="1" containsInteger="1" minValue="1" maxValue="4" count="4">
        <n v="2"/>
        <n v="4"/>
        <n v="3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88">
  <r>
    <n v="1"/>
    <x v="0"/>
    <s v="mexico"/>
    <x v="0"/>
    <s v="AZ"/>
    <s v="AZ - Eloy Federal Contract Facility "/>
    <s v="eloy_federal_contract_facility_az"/>
    <d v="2012-04-30T00:00:00"/>
    <x v="0"/>
    <x v="0"/>
    <s v="protective_custody_gang_status_protective_custody_only"/>
    <d v="2013-06-27T00:00:00"/>
    <n v="423"/>
    <n v="6.9241745972451119"/>
    <n v="7.451540821022002"/>
    <n v="4.7353916488509125"/>
    <n v="7.0762833696036278"/>
    <n v="6.4865930888033256"/>
    <n v="4.7353916488509125"/>
    <x v="0"/>
  </r>
  <r>
    <n v="2"/>
    <x v="1"/>
    <s v="sierra_leone"/>
    <x v="1"/>
    <s v="NV"/>
    <s v="NV - Henderson Detention Center "/>
    <s v="henderson_detention_center_nv"/>
    <d v="2012-05-30T00:00:00"/>
    <x v="0"/>
    <x v="1"/>
    <s v="protective_custody_criminal_offense"/>
    <d v="2013-10-30T00:00:00"/>
    <n v="518"/>
    <n v="8.6217678298520433"/>
    <n v="9.1491340536289343"/>
    <n v="6.4329848814578448"/>
    <n v="8.7738766022105601"/>
    <n v="8.184186321410257"/>
    <n v="6.4329848814578448"/>
    <x v="0"/>
  </r>
  <r>
    <n v="3"/>
    <x v="2"/>
    <s v="el_salvador"/>
    <x v="1"/>
    <s v="NV"/>
    <s v="NV - Henderson Detention Center "/>
    <s v="henderson_detention_center_nv"/>
    <d v="2012-07-12T00:00:00"/>
    <x v="0"/>
    <x v="0"/>
    <s v="protective_custody_gang_status_protective_custody_only"/>
    <d v="2013-03-07T00:00:00"/>
    <n v="208"/>
    <n v="3.0822530708188998"/>
    <n v="3.6096192945957899"/>
    <n v="0.89347012242470081"/>
    <n v="3.2343618431774157"/>
    <n v="2.6446715623771135"/>
    <n v="0.89347012242470081"/>
    <x v="0"/>
  </r>
  <r>
    <n v="4"/>
    <x v="3"/>
    <s v="iraq"/>
    <x v="2"/>
    <s v="CA"/>
    <s v="CA - San Diego Contract Detention Facility - CCA (otay)"/>
    <s v="san_diego_contract_detention_facility_cca_otay_ca"/>
    <d v="2012-07-25T00:00:00"/>
    <x v="0"/>
    <x v="2"/>
    <s v="mental_illness"/>
    <d v="2013-11-13T00:00:00"/>
    <n v="476"/>
    <n v="7.871252927015294"/>
    <n v="8.3986191507921841"/>
    <n v="5.6824699786210946"/>
    <n v="8.0233616993738099"/>
    <n v="7.4336714185735078"/>
    <n v="5.6824699786210946"/>
    <x v="0"/>
  </r>
  <r>
    <n v="5"/>
    <x v="0"/>
    <s v="mexico"/>
    <x v="0"/>
    <s v="AZ"/>
    <s v="AZ - Eloy Federal Contract Facility "/>
    <s v="eloy_federal_contract_facility_az"/>
    <d v="2012-08-17T00:00:00"/>
    <x v="0"/>
    <x v="1"/>
    <s v="protective_custody_criminal_offense"/>
    <d v="2013-08-11T00:00:00"/>
    <n v="448"/>
    <n v="7.370909658457462"/>
    <n v="7.8982758822343522"/>
    <n v="5.1821267100632635"/>
    <n v="7.523018430815978"/>
    <n v="6.9333281500156758"/>
    <n v="5.1821267100632635"/>
    <x v="0"/>
  </r>
  <r>
    <n v="6"/>
    <x v="0"/>
    <s v="mexico"/>
    <x v="0"/>
    <s v="AZ"/>
    <s v="AZ - Pinal County Jail "/>
    <s v="pinal_county_jail_az"/>
    <d v="2012-09-03T00:00:00"/>
    <x v="0"/>
    <x v="3"/>
    <s v="protective_custody_other_detainee_safety"/>
    <d v="2013-02-07T00:00:00"/>
    <n v="480"/>
    <n v="7.94273053680927"/>
    <n v="8.470096760586161"/>
    <n v="5.7539475884150715"/>
    <n v="8.0948393091677868"/>
    <n v="7.5051490283674838"/>
    <n v="5.7539475884150715"/>
    <x v="0"/>
  </r>
  <r>
    <n v="7"/>
    <x v="2"/>
    <s v="el_salvador"/>
    <x v="3"/>
    <s v="CA"/>
    <s v="CA - California City Correctional Center "/>
    <s v="california_city_correctional_center_ca"/>
    <d v="2012-10-12T00:00:00"/>
    <x v="0"/>
    <x v="1"/>
    <s v="protective_custody_criminal_offense"/>
    <d v="2013-11-09T00:00:00"/>
    <n v="275"/>
    <n v="4.2795030348679983"/>
    <n v="4.8068692586448885"/>
    <n v="2.0907200864737994"/>
    <n v="4.4316118072265143"/>
    <n v="3.8419215264262121"/>
    <n v="2.0907200864737994"/>
    <x v="0"/>
  </r>
  <r>
    <n v="8"/>
    <x v="0"/>
    <s v="mexico"/>
    <x v="0"/>
    <s v="AZ"/>
    <s v="AZ - Eloy Federal Contract Facility "/>
    <s v="eloy_federal_contract_facility_az"/>
    <d v="2012-10-13T00:00:00"/>
    <x v="0"/>
    <x v="0"/>
    <s v="protective_custody_gang_status_protective_custody_only"/>
    <d v="2013-07-17T00:00:00"/>
    <n v="277"/>
    <n v="4.3152418397649859"/>
    <n v="4.842608063541876"/>
    <n v="2.1264588913707869"/>
    <n v="4.4673506121235018"/>
    <n v="3.8776603313231996"/>
    <n v="2.1264588913707869"/>
    <x v="0"/>
  </r>
  <r>
    <n v="9"/>
    <x v="4"/>
    <s v="united_kingdom"/>
    <x v="3"/>
    <s v="CA"/>
    <s v="CA - Sacramento County Jail-rio Cosumnes Corr. Center "/>
    <s v="sacramento_county_jail_rio_cosumnes_corr_center_ca"/>
    <d v="2012-11-14T00:00:00"/>
    <x v="0"/>
    <x v="1"/>
    <s v="protective_custody_criminal_offense"/>
    <d v="2013-04-11T00:00:00"/>
    <n v="355"/>
    <n v="5.7090552307475191"/>
    <n v="6.2364214545244092"/>
    <n v="3.5202722823533201"/>
    <n v="5.861164003106035"/>
    <n v="5.2714737223057329"/>
    <n v="3.5202722823533201"/>
    <x v="0"/>
  </r>
  <r>
    <n v="10"/>
    <x v="5"/>
    <s v="albania"/>
    <x v="4"/>
    <s v="LA"/>
    <s v="LA - Jena/lasalle Detention Facility "/>
    <s v="jena/lasalle_detention_facility_la"/>
    <d v="2012-12-10T00:00:00"/>
    <x v="0"/>
    <x v="4"/>
    <s v="facility_security_threat_due_to_seriousness_of_criminal_conviction"/>
    <d v="2014-12-02T00:00:00"/>
    <n v="488"/>
    <n v="8.085685756397222"/>
    <n v="8.613051980174113"/>
    <n v="5.8969028080030235"/>
    <n v="8.2377945287557388"/>
    <n v="7.6481042479554358"/>
    <n v="5.8969028080030235"/>
    <x v="0"/>
  </r>
  <r>
    <n v="11"/>
    <x v="0"/>
    <s v="mexico"/>
    <x v="5"/>
    <s v="TX"/>
    <s v="TX - El Paso Service Processing Center "/>
    <s v="el_paso_service_processing_center_tx"/>
    <d v="2012-12-13T00:00:00"/>
    <x v="0"/>
    <x v="0"/>
    <s v="protective_custody_gang_status_protective_custody_only"/>
    <d v="2013-11-20T00:00:00"/>
    <n v="342"/>
    <n v="5.4767529989170969"/>
    <n v="6.004119222693987"/>
    <n v="3.2879700505228979"/>
    <n v="5.6288617712756128"/>
    <n v="5.0391714904753107"/>
    <n v="3.2879700505228979"/>
    <x v="0"/>
  </r>
  <r>
    <n v="12"/>
    <x v="6"/>
    <s v="nigeria"/>
    <x v="6"/>
    <s v="TX"/>
    <s v="TX - Rolling Plains Detention Center "/>
    <s v="rolling_plains_detention_center_tx"/>
    <d v="2012-12-20T00:00:00"/>
    <x v="0"/>
    <x v="3"/>
    <s v="protective_custody_other_detainee_safety"/>
    <d v="2013-05-09T00:00:00"/>
    <n v="259"/>
    <n v="3.9935925956920939"/>
    <n v="4.5209588194689845"/>
    <n v="1.8048096472978949"/>
    <n v="4.1457013680506103"/>
    <n v="3.5560110872503077"/>
    <n v="1.8048096472978949"/>
    <x v="0"/>
  </r>
  <r>
    <n v="13"/>
    <x v="7"/>
    <s v="honduras"/>
    <x v="4"/>
    <s v="LA"/>
    <s v="LA - Jena/lasalle Detention Facility "/>
    <s v="jena/lasalle_detention_facility_la"/>
    <d v="2013-01-03T00:00:00"/>
    <x v="1"/>
    <x v="5"/>
    <s v="facility_security_threat_violent_or_disruptive_behavior"/>
    <d v="2013-06-26T00:00:00"/>
    <n v="117"/>
    <n v="1.4561374480059448"/>
    <n v="1.9835036717828352"/>
    <n v="0.73264550038825416"/>
    <n v="1.608246220364461"/>
    <n v="1.0185559395641586"/>
    <n v="0.73264550038825416"/>
    <x v="0"/>
  </r>
  <r>
    <n v="14"/>
    <x v="4"/>
    <s v="united_kingdom"/>
    <x v="1"/>
    <s v="NV"/>
    <s v="NV - Henderson Detention Center "/>
    <s v="henderson_detention_center_nv"/>
    <d v="2013-01-04T00:00:00"/>
    <x v="1"/>
    <x v="2"/>
    <s v="mental_illness"/>
    <d v="2013-05-08T00:00:00"/>
    <n v="126"/>
    <n v="1.6169620700423908"/>
    <n v="2.1443282938192811"/>
    <n v="0.57182087835180817"/>
    <n v="1.769070842400907"/>
    <n v="1.1793805616006048"/>
    <n v="0.57182087835180817"/>
    <x v="0"/>
  </r>
  <r>
    <n v="15"/>
    <x v="8"/>
    <s v="nicaragua"/>
    <x v="7"/>
    <s v="PA"/>
    <s v="PA - York County Prison "/>
    <s v="york_county_prison_pa"/>
    <d v="2013-01-06T00:00:00"/>
    <x v="1"/>
    <x v="6"/>
    <s v="disciplinary"/>
    <d v="2013-07-16T00:00:00"/>
    <n v="45"/>
    <n v="0.169540471714376"/>
    <n v="0.69690669549126638"/>
    <n v="2.0192424766798229"/>
    <n v="0.32164924407289219"/>
    <n v="0.26804103672741009"/>
    <n v="0.26804103672741009"/>
    <x v="1"/>
  </r>
  <r>
    <n v="16"/>
    <x v="0"/>
    <s v="mexico"/>
    <x v="8"/>
    <s v="CA"/>
    <s v="CA - Adelanto Correctional Facility "/>
    <s v="adelanto_correctional_facility_ca"/>
    <d v="2013-01-06T00:00:00"/>
    <x v="1"/>
    <x v="3"/>
    <s v="protective_custody_other_detainee_safety"/>
    <d v="2013-07-31T00:00:00"/>
    <n v="60"/>
    <n v="0.43758150844178612"/>
    <n v="0.96494773221867647"/>
    <n v="1.7512014399524127"/>
    <n v="0.58969028080030228"/>
    <n v="0"/>
    <n v="0"/>
    <x v="1"/>
  </r>
  <r>
    <n v="17"/>
    <x v="7"/>
    <s v="honduras"/>
    <x v="3"/>
    <s v="CA"/>
    <s v="CA - California City Correctional Center "/>
    <s v="california_city_correctional_center_ca"/>
    <d v="2013-01-07T00:00:00"/>
    <x v="1"/>
    <x v="0"/>
    <s v="protective_custody_gang_status_protective_custody_only"/>
    <d v="2013-07-08T00:00:00"/>
    <n v="37"/>
    <n v="2.6585252126423927E-2"/>
    <n v="0.55395147590331428"/>
    <n v="2.1621976962677749"/>
    <n v="0.17869402448494009"/>
    <n v="0.41099625631536219"/>
    <n v="0.17869402448494009"/>
    <x v="2"/>
  </r>
  <r>
    <n v="18"/>
    <x v="7"/>
    <s v="honduras"/>
    <x v="0"/>
    <s v="AZ"/>
    <s v="AZ - Eloy Federal Contract Facility "/>
    <s v="eloy_federal_contract_facility_az"/>
    <d v="2013-01-07T00:00:00"/>
    <x v="1"/>
    <x v="6"/>
    <s v="disciplinary"/>
    <d v="2013-08-15T00:00:00"/>
    <n v="45"/>
    <n v="0.169540471714376"/>
    <n v="0.69690669549126638"/>
    <n v="2.0192424766798229"/>
    <n v="0.32164924407289219"/>
    <n v="0.26804103672741009"/>
    <n v="0.26804103672741009"/>
    <x v="1"/>
  </r>
  <r>
    <n v="19"/>
    <x v="9"/>
    <s v="haiti"/>
    <x v="9"/>
    <s v="FL"/>
    <s v="FL - Baker County Sheriff's Office "/>
    <s v="baker_county_sheriffs_office_fl"/>
    <d v="2013-01-08T00:00:00"/>
    <x v="1"/>
    <x v="5"/>
    <s v="facility_security_threat_violent_or_disruptive_behavior"/>
    <d v="2013-06-09T00:00:00"/>
    <n v="36"/>
    <n v="8.7158496779299183E-3"/>
    <n v="0.53608207345482028"/>
    <n v="2.1800670987162691"/>
    <n v="0.1608246220364461"/>
    <n v="0.42886565876385618"/>
    <n v="0.1608246220364461"/>
    <x v="2"/>
  </r>
  <r>
    <n v="20"/>
    <x v="10"/>
    <s v="jordan"/>
    <x v="10"/>
    <s v="MI"/>
    <s v="MI - Chippewa County Ssm "/>
    <s v="chippewa_county_ssm_mi"/>
    <d v="2013-01-08T00:00:00"/>
    <x v="1"/>
    <x v="7"/>
    <s v="other"/>
    <d v="2013-12-09T00:00:00"/>
    <n v="42"/>
    <n v="0.11593226436889398"/>
    <n v="0.64329848814578439"/>
    <n v="2.0728506840253051"/>
    <n v="0.26804103672741014"/>
    <n v="0.32164924407289214"/>
    <n v="0.26804103672741014"/>
    <x v="2"/>
  </r>
  <r>
    <n v="21"/>
    <x v="9"/>
    <s v="haiti"/>
    <x v="11"/>
    <s v="NJ"/>
    <s v="NJ - Essex County Jail "/>
    <s v="essex_county_jail_nj"/>
    <d v="2013-01-08T00:00:00"/>
    <x v="1"/>
    <x v="3"/>
    <s v="protective_custody_other_detainee_safety"/>
    <d v="2013-02-10T00:00:00"/>
    <n v="62"/>
    <n v="0.47332031333877417"/>
    <n v="1.0006865371156646"/>
    <n v="1.7154626350554247"/>
    <n v="0.62542908569729039"/>
    <n v="3.5738804896988052E-2"/>
    <n v="3.5738804896988052E-2"/>
    <x v="1"/>
  </r>
  <r>
    <n v="22"/>
    <x v="11"/>
    <s v="poland"/>
    <x v="4"/>
    <s v="AL"/>
    <s v="AL - Etowah County Jail "/>
    <s v="etowah_county_jail_alabama_al"/>
    <d v="2013-01-09T00:00:00"/>
    <x v="1"/>
    <x v="5"/>
    <s v="facility_security_threat_violent_or_disruptive_behavior"/>
    <d v="2013-09-09T00:00:00"/>
    <n v="8"/>
    <n v="-0.49162741887990236"/>
    <n v="3.5738804896987997E-2"/>
    <n v="2.6804103672741011"/>
    <n v="0.33951864652138619"/>
    <n v="0.92920892732168847"/>
    <n v="3.5738804896987997E-2"/>
    <x v="3"/>
  </r>
  <r>
    <n v="23"/>
    <x v="0"/>
    <s v="mexico"/>
    <x v="8"/>
    <s v="CA"/>
    <s v="CA - Adelanto Correctional Facility "/>
    <s v="adelanto_correctional_facility_ca"/>
    <d v="2013-01-09T00:00:00"/>
    <x v="1"/>
    <x v="6"/>
    <s v="disciplinary"/>
    <d v="2013-03-10T00:00:00"/>
    <n v="32"/>
    <n v="-6.2761760116046117E-2"/>
    <n v="0.46460446366084424"/>
    <n v="2.2515447085102451"/>
    <n v="8.9347012242470047E-2"/>
    <n v="0.50034326855783218"/>
    <n v="8.9347012242470047E-2"/>
    <x v="2"/>
  </r>
  <r>
    <n v="24"/>
    <x v="0"/>
    <s v="mexico"/>
    <x v="12"/>
    <s v="TX"/>
    <s v="TX - Houston Contract Detention Facility "/>
    <s v="houston_contract_detention_facility_tx"/>
    <d v="2013-01-10T00:00:00"/>
    <x v="1"/>
    <x v="2"/>
    <s v="mental_illness"/>
    <d v="2013-10-16T00:00:00"/>
    <n v="15"/>
    <n v="-0.36654160174044426"/>
    <n v="0.1608246220364461"/>
    <n v="2.5553245501346433"/>
    <n v="0.21443282938192809"/>
    <n v="0.80412311018223037"/>
    <n v="0.1608246220364461"/>
    <x v="3"/>
  </r>
  <r>
    <n v="25"/>
    <x v="12"/>
    <s v="trinidad_and_tobago"/>
    <x v="7"/>
    <s v="PA"/>
    <s v="PA - York County Prison "/>
    <s v="york_county_prison_pa"/>
    <d v="2013-01-10T00:00:00"/>
    <x v="1"/>
    <x v="6"/>
    <s v="disciplinary"/>
    <d v="2013-10-29T00:00:00"/>
    <n v="28"/>
    <n v="-0.13423936991002217"/>
    <n v="0.39312685386686819"/>
    <n v="2.3230223183042211"/>
    <n v="1.7869402448493998E-2"/>
    <n v="0.57182087835180828"/>
    <n v="1.7869402448493998E-2"/>
    <x v="2"/>
  </r>
  <r>
    <n v="26"/>
    <x v="13"/>
    <s v="armenia"/>
    <x v="0"/>
    <s v="AZ"/>
    <s v="AZ - Eloy Federal Contract Facility "/>
    <s v="eloy_federal_contract_facility_az"/>
    <d v="2013-01-10T00:00:00"/>
    <x v="1"/>
    <x v="6"/>
    <s v="disciplinary"/>
    <d v="2013-08-11T00:00:00"/>
    <n v="38"/>
    <n v="4.4454654574917936E-2"/>
    <n v="0.57182087835180828"/>
    <n v="2.1443282938192811"/>
    <n v="0.19656342693343409"/>
    <n v="0.39312685386686819"/>
    <n v="0.19656342693343409"/>
    <x v="2"/>
  </r>
  <r>
    <n v="27"/>
    <x v="14"/>
    <s v="jamaica"/>
    <x v="7"/>
    <s v="PA"/>
    <s v="PA - Pike County Correctional Facility "/>
    <s v="pike_county_correctional_facility_pa"/>
    <d v="2013-01-10T00:00:00"/>
    <x v="1"/>
    <x v="5"/>
    <s v="facility_security_threat_violent_or_disruptive_behavior"/>
    <d v="2013-11-13T00:00:00"/>
    <n v="43"/>
    <n v="0.13380166681738798"/>
    <n v="0.66116789059427838"/>
    <n v="2.0549812815768109"/>
    <n v="0.28591043917590414"/>
    <n v="0.30377984162439814"/>
    <n v="0.28591043917590414"/>
    <x v="2"/>
  </r>
  <r>
    <n v="28"/>
    <x v="2"/>
    <s v="el_salvador"/>
    <x v="13"/>
    <s v="NJ"/>
    <s v="NJ - Hudson County Correctional Center "/>
    <s v="hudson_county_correctional_center_nj"/>
    <d v="2013-01-10T00:00:00"/>
    <x v="1"/>
    <x v="0"/>
    <s v="protective_custody_gang_status_protective_custody_only"/>
    <d v="2014-08-14T00:00:00"/>
    <n v="317"/>
    <n v="5.0300179377047467"/>
    <n v="5.5573841614816368"/>
    <n v="2.8412349893105477"/>
    <n v="5.1821267100632626"/>
    <n v="4.5924364292629605"/>
    <n v="2.8412349893105477"/>
    <x v="0"/>
  </r>
  <r>
    <n v="29"/>
    <x v="15"/>
    <s v="liberia"/>
    <x v="14"/>
    <s v="MD"/>
    <s v="MD - Worcester County Jail "/>
    <s v="worcester_county_jail_md"/>
    <d v="2013-01-11T00:00:00"/>
    <x v="1"/>
    <x v="8"/>
    <s v="suicide_risk_placement"/>
    <d v="2013-05-11T00:00:00"/>
    <n v="4"/>
    <n v="-0.56310502867387835"/>
    <n v="3.5738804896987997E-2"/>
    <n v="2.7518879770680771"/>
    <n v="0.41099625631536219"/>
    <n v="1.0006865371156644"/>
    <n v="3.5738804896987997E-2"/>
    <x v="3"/>
  </r>
  <r>
    <n v="30"/>
    <x v="2"/>
    <s v="el_salvador"/>
    <x v="7"/>
    <s v="PA"/>
    <s v="PA - York County Prison "/>
    <s v="york_county_prison_pa"/>
    <d v="2013-01-11T00:00:00"/>
    <x v="1"/>
    <x v="6"/>
    <s v="disciplinary"/>
    <d v="2013-11-18T00:00:00"/>
    <n v="17"/>
    <n v="-0.33080279684345626"/>
    <n v="0.19656342693343409"/>
    <n v="2.5195857452376553"/>
    <n v="0.17869402448494009"/>
    <n v="0.76838430528524237"/>
    <n v="0.17869402448494009"/>
    <x v="2"/>
  </r>
  <r>
    <n v="31"/>
    <x v="9"/>
    <s v="haiti"/>
    <x v="3"/>
    <s v="CA"/>
    <s v="CA - Yuba County Jail "/>
    <s v="yuba_county_jail_ca"/>
    <d v="2013-01-11T00:00:00"/>
    <x v="1"/>
    <x v="5"/>
    <s v="facility_security_threat_violent_or_disruptive_behavior"/>
    <d v="2013-04-12T00:00:00"/>
    <n v="33"/>
    <n v="-4.4892357667552112E-2"/>
    <n v="0.48247386610933823"/>
    <n v="2.2336753060617509"/>
    <n v="0.10721641469096405"/>
    <n v="0.48247386610933823"/>
    <n v="0.10721641469096405"/>
    <x v="2"/>
  </r>
  <r>
    <n v="32"/>
    <x v="16"/>
    <s v="venezuela"/>
    <x v="15"/>
    <s v="GA"/>
    <s v="GA - Stewart Detention Center "/>
    <s v="stewart_detention_center_ga"/>
    <d v="2013-01-11T00:00:00"/>
    <x v="1"/>
    <x v="6"/>
    <s v="disciplinary"/>
    <d v="2013-09-12T00:00:00"/>
    <n v="38"/>
    <n v="4.4454654574917936E-2"/>
    <n v="0.57182087835180828"/>
    <n v="2.1443282938192811"/>
    <n v="0.19656342693343409"/>
    <n v="0.39312685386686819"/>
    <n v="0.19656342693343409"/>
    <x v="2"/>
  </r>
  <r>
    <n v="33"/>
    <x v="17"/>
    <s v="ghana"/>
    <x v="3"/>
    <s v="CA"/>
    <s v="CA - Yuba County Jail "/>
    <s v="yuba_county_jail_ca"/>
    <d v="2013-01-11T00:00:00"/>
    <x v="1"/>
    <x v="5"/>
    <s v="facility_security_threat_violent_or_disruptive_behavior"/>
    <d v="2014-03-01T00:00:00"/>
    <n v="63"/>
    <n v="0.49118971578726817"/>
    <n v="1.0185559395641586"/>
    <n v="1.6975932326069307"/>
    <n v="0.64329848814578439"/>
    <n v="5.3608207345482051E-2"/>
    <n v="5.3608207345482051E-2"/>
    <x v="1"/>
  </r>
  <r>
    <n v="34"/>
    <x v="7"/>
    <s v="honduras"/>
    <x v="0"/>
    <s v="AZ"/>
    <s v="AZ - Florence Service Processing Center "/>
    <s v="florence_service_processing_center_az"/>
    <d v="2013-01-12T00:00:00"/>
    <x v="1"/>
    <x v="8"/>
    <s v="suicide_risk_placement"/>
    <d v="2013-11-12T00:00:00"/>
    <n v="10"/>
    <n v="-0.4558886139829143"/>
    <n v="7.1477609793976049E-2"/>
    <n v="2.6446715623771131"/>
    <n v="0.30377984162439814"/>
    <n v="0.89347012242470036"/>
    <n v="7.1477609793976049E-2"/>
    <x v="3"/>
  </r>
  <r>
    <n v="35"/>
    <x v="2"/>
    <s v="el_salvador"/>
    <x v="7"/>
    <s v="PA"/>
    <s v="PA - Pike County Correctional Facility "/>
    <s v="pike_county_correctional_facility_pa"/>
    <d v="2013-01-12T00:00:00"/>
    <x v="1"/>
    <x v="2"/>
    <s v="mental_illness"/>
    <d v="2014-03-25T00:00:00"/>
    <n v="114"/>
    <n v="1.4025292406604628"/>
    <n v="1.9298954644373532"/>
    <n v="0.78625370773373615"/>
    <n v="1.554638013018979"/>
    <n v="0.96494773221867669"/>
    <n v="0.78625370773373615"/>
    <x v="0"/>
  </r>
  <r>
    <n v="36"/>
    <x v="0"/>
    <s v="mexico"/>
    <x v="2"/>
    <s v="CA"/>
    <s v="CA - El Centro Service Processing Center "/>
    <s v="el_centro_service_processing_center_ca"/>
    <d v="2013-01-27T00:00:00"/>
    <x v="1"/>
    <x v="3"/>
    <s v="protective_custody_other_detainee_safety"/>
    <d v="2013-08-06T00:00:00"/>
    <n v="132"/>
    <n v="1.724178484733355"/>
    <n v="2.2515447085102451"/>
    <n v="0.46460446366084396"/>
    <n v="1.8762872570918712"/>
    <n v="1.2865969762915688"/>
    <n v="0.46460446366084396"/>
    <x v="0"/>
  </r>
  <r>
    <n v="37"/>
    <x v="15"/>
    <s v="liberia"/>
    <x v="16"/>
    <s v="CO"/>
    <s v="CO - Denver Contract Detention Facility "/>
    <s v="denver_contract_detention_facility_co"/>
    <d v="2013-02-03T00:00:00"/>
    <x v="1"/>
    <x v="3"/>
    <s v="protective_custody_other_detainee_safety"/>
    <d v="2013-10-30T00:00:00"/>
    <n v="242"/>
    <n v="3.6898127540676962"/>
    <n v="4.2171789778445863"/>
    <n v="1.5010298056734972"/>
    <n v="3.8419215264262121"/>
    <n v="3.2522312456259099"/>
    <n v="1.5010298056734972"/>
    <x v="0"/>
  </r>
  <r>
    <n v="38"/>
    <x v="2"/>
    <s v="el_salvador"/>
    <x v="3"/>
    <s v="CA"/>
    <s v="CA - Sacramento County Jail-rio Cosumnes Corr. Center "/>
    <s v="sacramento_county_jail_rio_cosumnes_corr_center_ca"/>
    <d v="2013-02-04T00:00:00"/>
    <x v="1"/>
    <x v="1"/>
    <s v="protective_custody_criminal_offense"/>
    <d v="2013-04-11T00:00:00"/>
    <n v="216"/>
    <n v="3.2252082904068518"/>
    <n v="3.7525745141837419"/>
    <n v="1.0364253420126528"/>
    <n v="3.3773170627653677"/>
    <n v="2.7876267819650655"/>
    <n v="1.0364253420126528"/>
    <x v="0"/>
  </r>
  <r>
    <n v="39"/>
    <x v="18"/>
    <s v="lithuania"/>
    <x v="11"/>
    <s v="NJ"/>
    <s v="NJ - Essex County Jail "/>
    <s v="essex_county_jail_nj"/>
    <d v="2013-02-05T00:00:00"/>
    <x v="1"/>
    <x v="9"/>
    <s v="protective_custody_special_vulnerability_other"/>
    <d v="2013-12-06T00:00:00"/>
    <n v="41"/>
    <n v="9.8062861920399966E-2"/>
    <n v="0.62542908569729028"/>
    <n v="2.0907200864737989"/>
    <n v="0.25017163427891614"/>
    <n v="0.33951864652138614"/>
    <n v="0.25017163427891614"/>
    <x v="2"/>
  </r>
  <r>
    <n v="40"/>
    <x v="0"/>
    <s v="mexico"/>
    <x v="0"/>
    <s v="AZ"/>
    <s v="AZ - Eloy Federal Contract Facility "/>
    <s v="eloy_federal_contract_facility_az"/>
    <d v="2013-02-05T00:00:00"/>
    <x v="1"/>
    <x v="3"/>
    <s v="protective_custody_other_detainee_safety"/>
    <d v="2013-06-19T00:00:00"/>
    <n v="48"/>
    <n v="0.22314867905985802"/>
    <n v="0.75051490283674838"/>
    <n v="1.9656342693343409"/>
    <n v="0.37525745141837419"/>
    <n v="0.21443282938192809"/>
    <n v="0.21443282938192809"/>
    <x v="1"/>
  </r>
  <r>
    <n v="41"/>
    <x v="1"/>
    <s v="sierra_leone"/>
    <x v="17"/>
    <s v="VA"/>
    <s v="VA - Rappahannock Regional Jail "/>
    <s v="rappahannock_regional_jail_va"/>
    <d v="2013-02-05T00:00:00"/>
    <x v="1"/>
    <x v="2"/>
    <s v="mental_illness"/>
    <d v="2013-11-07T00:00:00"/>
    <n v="70"/>
    <n v="0.61627553292672621"/>
    <n v="1.1436417567036166"/>
    <n v="1.5725074154674727"/>
    <n v="0.76838430528524237"/>
    <n v="0.17869402448494009"/>
    <n v="0.17869402448494009"/>
    <x v="1"/>
  </r>
  <r>
    <n v="42"/>
    <x v="0"/>
    <s v="mexico"/>
    <x v="9"/>
    <s v="FL"/>
    <s v="FL - Krome North Service Processing Center "/>
    <s v="krome_north_service_processing_center_fl"/>
    <d v="2013-02-07T00:00:00"/>
    <x v="1"/>
    <x v="10"/>
    <s v="protective_custody_lesbian_gay_bisexual_transgender_lgbt"/>
    <d v="2013-12-08T00:00:00"/>
    <n v="41"/>
    <n v="9.8062861920399966E-2"/>
    <n v="0.62542908569729028"/>
    <n v="2.0907200864737989"/>
    <n v="0.25017163427891614"/>
    <n v="0.33951864652138614"/>
    <n v="0.25017163427891614"/>
    <x v="2"/>
  </r>
  <r>
    <n v="43"/>
    <x v="2"/>
    <s v="el_salvador"/>
    <x v="6"/>
    <s v="TX"/>
    <s v="TX - Rolling Plains Detention Center "/>
    <s v="rolling_plains_detention_center_tx"/>
    <d v="2013-02-07T00:00:00"/>
    <x v="1"/>
    <x v="3"/>
    <s v="protective_custody_other_detainee_safety"/>
    <d v="2013-08-20T00:00:00"/>
    <n v="49"/>
    <n v="0.24101808150835205"/>
    <n v="0.76838430528524237"/>
    <n v="1.9477648668858469"/>
    <n v="0.39312685386686819"/>
    <n v="0.19656342693343407"/>
    <n v="0.19656342693343407"/>
    <x v="1"/>
  </r>
  <r>
    <n v="44"/>
    <x v="19"/>
    <s v="cuba"/>
    <x v="12"/>
    <s v="TX"/>
    <s v="TX - Houston Contract Detention Facility "/>
    <s v="houston_contract_detention_facility_tx"/>
    <d v="2013-02-07T00:00:00"/>
    <x v="1"/>
    <x v="3"/>
    <s v="protective_custody_other_detainee_safety"/>
    <d v="2013-08-22T00:00:00"/>
    <n v="51"/>
    <n v="0.27675688640534007"/>
    <n v="0.80412311018223037"/>
    <n v="1.9120260619888589"/>
    <n v="0.42886565876385624"/>
    <n v="0.16082462203644604"/>
    <n v="0.16082462203644604"/>
    <x v="1"/>
  </r>
  <r>
    <n v="45"/>
    <x v="0"/>
    <s v="mexico"/>
    <x v="3"/>
    <s v="CA"/>
    <s v="CA - Sacramento County Jail-rio Cosumnes Corr. Center "/>
    <s v="sacramento_county_jail_rio_cosumnes_corr_center_ca"/>
    <d v="2013-02-07T00:00:00"/>
    <x v="1"/>
    <x v="0"/>
    <s v="protective_custody_gang_status_protective_custody_only"/>
    <d v="2013-04-11T00:00:00"/>
    <n v="125"/>
    <n v="1.5990926675938968"/>
    <n v="2.1264588913707874"/>
    <n v="0.58969028080030217"/>
    <n v="1.751201439952413"/>
    <n v="1.1615111591521106"/>
    <n v="0.58969028080030217"/>
    <x v="0"/>
  </r>
  <r>
    <n v="46"/>
    <x v="0"/>
    <s v="mexico"/>
    <x v="8"/>
    <s v="CA"/>
    <s v="CA - Adelanto Correctional Facility "/>
    <s v="adelanto_correctional_facility_ca"/>
    <d v="2013-02-08T00:00:00"/>
    <x v="1"/>
    <x v="0"/>
    <s v="protective_custody_gang_status_protective_custody_only"/>
    <d v="2013-09-18T00:00:00"/>
    <n v="47"/>
    <n v="0.20527927661136403"/>
    <n v="0.73264550038825438"/>
    <n v="1.9835036717828349"/>
    <n v="0.35738804896988019"/>
    <n v="0.23230223183042209"/>
    <n v="0.23230223183042209"/>
    <x v="1"/>
  </r>
  <r>
    <n v="47"/>
    <x v="17"/>
    <s v="ghana"/>
    <x v="7"/>
    <s v="PA"/>
    <s v="PA - York County Prison "/>
    <s v="york_county_prison_pa"/>
    <d v="2013-02-08T00:00:00"/>
    <x v="1"/>
    <x v="6"/>
    <s v="disciplinary"/>
    <d v="2013-08-10T00:00:00"/>
    <n v="67"/>
    <n v="0.56266732558124422"/>
    <n v="1.0900335493581346"/>
    <n v="1.6261156228129547"/>
    <n v="0.71477609793976038"/>
    <n v="0.1250858171394581"/>
    <n v="0.1250858171394581"/>
    <x v="1"/>
  </r>
  <r>
    <n v="48"/>
    <x v="0"/>
    <s v="mexico"/>
    <x v="5"/>
    <s v="TX"/>
    <s v="TX - El Paso Service Processing Center "/>
    <s v="el_paso_service_processing_center_tx"/>
    <d v="2013-02-08T00:00:00"/>
    <x v="1"/>
    <x v="3"/>
    <s v="protective_custody_other_detainee_safety"/>
    <d v="2013-10-30T00:00:00"/>
    <n v="89"/>
    <n v="0.9557941794481124"/>
    <n v="1.4831604032250028"/>
    <n v="1.2329887689460866"/>
    <n v="1.1079029518066286"/>
    <n v="0.51821267100632629"/>
    <n v="0.51821267100632629"/>
    <x v="1"/>
  </r>
  <r>
    <n v="49"/>
    <x v="2"/>
    <s v="el_salvador"/>
    <x v="2"/>
    <s v="CA"/>
    <s v="CA - El Centro Service Processing Center "/>
    <s v="el_centro_service_processing_center_ca"/>
    <d v="2013-02-09T00:00:00"/>
    <x v="1"/>
    <x v="7"/>
    <s v="other"/>
    <d v="2013-09-30T00:00:00"/>
    <n v="28"/>
    <n v="-0.13423936991002217"/>
    <n v="0.39312685386686819"/>
    <n v="2.3230223183042211"/>
    <n v="1.7869402448493998E-2"/>
    <n v="0.57182087835180828"/>
    <n v="1.7869402448493998E-2"/>
    <x v="2"/>
  </r>
  <r>
    <n v="50"/>
    <x v="20"/>
    <s v="philippines"/>
    <x v="8"/>
    <s v="CA"/>
    <s v="CA - Adelanto Correctional Facility "/>
    <s v="adelanto_correctional_facility_ca"/>
    <d v="2013-02-09T00:00:00"/>
    <x v="1"/>
    <x v="6"/>
    <s v="disciplinary"/>
    <d v="2013-07-10T00:00:00"/>
    <n v="35"/>
    <n v="-9.1535527705640905E-3"/>
    <n v="0.51821267100632629"/>
    <n v="2.1979365011647629"/>
    <n v="0.14295521958795207"/>
    <n v="0.44673506121235018"/>
    <n v="0.14295521958795207"/>
    <x v="2"/>
  </r>
  <r>
    <n v="51"/>
    <x v="7"/>
    <s v="honduras"/>
    <x v="8"/>
    <s v="CA"/>
    <s v="CA - Adelanto Correctional Facility "/>
    <s v="adelanto_correctional_facility_ca"/>
    <d v="2013-02-10T00:00:00"/>
    <x v="1"/>
    <x v="2"/>
    <s v="mental_illness"/>
    <d v="2013-03-10T00:00:00"/>
    <n v="1"/>
    <n v="-0.61671323601936046"/>
    <n v="8.9347012242470103E-2"/>
    <n v="2.8054961844135593"/>
    <n v="0.46460446366084429"/>
    <n v="1.0542947444611466"/>
    <n v="8.9347012242470103E-2"/>
    <x v="3"/>
  </r>
  <r>
    <n v="52"/>
    <x v="3"/>
    <s v="iraq"/>
    <x v="2"/>
    <s v="CA"/>
    <s v="CA - San Diego Contract Detention Facility - CCA (otay)"/>
    <s v="san_diego_contract_detention_facility_cca_otay_ca"/>
    <d v="2013-02-10T00:00:00"/>
    <x v="1"/>
    <x v="2"/>
    <s v="mental_illness"/>
    <d v="2013-10-16T00:00:00"/>
    <n v="14"/>
    <n v="-0.38441100418893831"/>
    <n v="0.14295521958795204"/>
    <n v="2.5731939525831371"/>
    <n v="0.23230223183042215"/>
    <n v="0.82199251263072437"/>
    <n v="0.14295521958795204"/>
    <x v="3"/>
  </r>
  <r>
    <n v="53"/>
    <x v="1"/>
    <s v="sierra_leone"/>
    <x v="14"/>
    <s v="MD"/>
    <s v="MD - Howard County Detention Center "/>
    <s v="howard_county_detention_center_md"/>
    <d v="2013-02-10T00:00:00"/>
    <x v="1"/>
    <x v="7"/>
    <s v="other"/>
    <d v="2013-10-16T00:00:00"/>
    <n v="14"/>
    <n v="-0.38441100418893831"/>
    <n v="0.14295521958795204"/>
    <n v="2.5731939525831371"/>
    <n v="0.23230223183042215"/>
    <n v="0.82199251263072437"/>
    <n v="0.14295521958795204"/>
    <x v="3"/>
  </r>
  <r>
    <n v="54"/>
    <x v="7"/>
    <s v="honduras"/>
    <x v="18"/>
    <s v="TX"/>
    <s v="TX - South Texas Detention Complex "/>
    <s v="south_texas_detention_complex_tx"/>
    <d v="2013-02-10T00:00:00"/>
    <x v="1"/>
    <x v="6"/>
    <s v="disciplinary"/>
    <d v="2013-10-21T00:00:00"/>
    <n v="19"/>
    <n v="-0.29506399194646826"/>
    <n v="0.23230223183042209"/>
    <n v="2.4838469403406673"/>
    <n v="0.1429552195879521"/>
    <n v="0.73264550038825438"/>
    <n v="0.1429552195879521"/>
    <x v="2"/>
  </r>
  <r>
    <n v="55"/>
    <x v="7"/>
    <s v="honduras"/>
    <x v="3"/>
    <s v="CA"/>
    <s v="CA - Sacramento County Jail-rio Cosumnes Corr. Center "/>
    <s v="sacramento_county_jail_rio_cosumnes_corr_center_ca"/>
    <d v="2013-02-10T00:00:00"/>
    <x v="1"/>
    <x v="0"/>
    <s v="protective_custody_gang_status_protective_custody_only"/>
    <d v="2013-10-24T00:00:00"/>
    <n v="22"/>
    <n v="-0.24145578460098621"/>
    <n v="0.28591043917590414"/>
    <n v="2.4302387329951851"/>
    <n v="8.9347012242470047E-2"/>
    <n v="0.67903729304277238"/>
    <n v="8.9347012242470047E-2"/>
    <x v="2"/>
  </r>
  <r>
    <n v="56"/>
    <x v="14"/>
    <s v="jamaica"/>
    <x v="14"/>
    <s v="MD"/>
    <s v="MD - Howard County Detention Center "/>
    <s v="howard_county_detention_center_md"/>
    <d v="2013-02-11T00:00:00"/>
    <x v="1"/>
    <x v="11"/>
    <s v="medical_other"/>
    <d v="2013-05-11T00:00:00"/>
    <n v="3"/>
    <n v="-0.58097443112237235"/>
    <n v="5.3608207345481995E-2"/>
    <n v="2.7697573795165713"/>
    <n v="0.42886565876385618"/>
    <n v="1.0185559395641586"/>
    <n v="5.3608207345481995E-2"/>
    <x v="3"/>
  </r>
  <r>
    <n v="57"/>
    <x v="2"/>
    <s v="el_salvador"/>
    <x v="14"/>
    <s v="MD"/>
    <s v="MD - Howard County Detention Center "/>
    <s v="howard_county_detention_center_md"/>
    <d v="2013-02-11T00:00:00"/>
    <x v="1"/>
    <x v="6"/>
    <s v="disciplinary"/>
    <d v="2013-11-21T00:00:00"/>
    <n v="19"/>
    <n v="-0.29506399194646826"/>
    <n v="0.23230223183042209"/>
    <n v="2.4838469403406673"/>
    <n v="0.1429552195879521"/>
    <n v="0.73264550038825438"/>
    <n v="0.1429552195879521"/>
    <x v="2"/>
  </r>
  <r>
    <n v="58"/>
    <x v="9"/>
    <s v="haiti"/>
    <x v="19"/>
    <s v="MA"/>
    <s v="MA - Suffolk County House Of Corrections "/>
    <s v="suffolk_county_house_of_corrections_ma"/>
    <d v="2013-02-11T00:00:00"/>
    <x v="1"/>
    <x v="6"/>
    <s v="disciplinary"/>
    <d v="2013-11-26T00:00:00"/>
    <n v="24"/>
    <n v="-0.20571697970399819"/>
    <n v="0.32164924407289219"/>
    <n v="2.3944999280981971"/>
    <n v="5.3608207345482023E-2"/>
    <n v="0.64329848814578428"/>
    <n v="5.3608207345482023E-2"/>
    <x v="2"/>
  </r>
  <r>
    <n v="59"/>
    <x v="21"/>
    <s v="guatemala"/>
    <x v="2"/>
    <s v="CA"/>
    <s v="CA - San Diego Contract Detention Facility - CCA (otay)"/>
    <s v="san_diego_contract_detention_facility_cca_otay_ca"/>
    <d v="2013-02-11T00:00:00"/>
    <x v="1"/>
    <x v="2"/>
    <s v="mental_illness"/>
    <d v="2013-02-12T00:00:00"/>
    <n v="30"/>
    <n v="-9.8500565013034141E-2"/>
    <n v="0.42886565876385618"/>
    <n v="2.2872835134072331"/>
    <n v="5.3608207345482023E-2"/>
    <n v="0.53608207345482028"/>
    <n v="5.3608207345482023E-2"/>
    <x v="2"/>
  </r>
  <r>
    <n v="60"/>
    <x v="0"/>
    <s v="mexico"/>
    <x v="16"/>
    <s v="CO"/>
    <s v="CO - Denver Contract Detention Facility "/>
    <s v="denver_contract_detention_facility_co"/>
    <d v="2013-02-12T00:00:00"/>
    <x v="1"/>
    <x v="1"/>
    <s v="protective_custody_criminal_offense"/>
    <d v="2013-04-12T00:00:00"/>
    <n v="2"/>
    <n v="-0.59884383357086635"/>
    <n v="7.1477609793975994E-2"/>
    <n v="2.7876267819650655"/>
    <n v="0.44673506121235018"/>
    <n v="1.0364253420126524"/>
    <n v="7.1477609793975994E-2"/>
    <x v="3"/>
  </r>
  <r>
    <n v="61"/>
    <x v="22"/>
    <s v="ethiopia"/>
    <x v="16"/>
    <s v="CO"/>
    <s v="CO - Denver Contract Detention Facility "/>
    <s v="denver_contract_detention_facility_co"/>
    <d v="2013-02-12T00:00:00"/>
    <x v="1"/>
    <x v="12"/>
    <s v="pending_investigation_of_disciplinary_violation"/>
    <d v="2013-04-12T00:00:00"/>
    <n v="2"/>
    <n v="-0.59884383357086635"/>
    <n v="7.1477609793975994E-2"/>
    <n v="2.7876267819650655"/>
    <n v="0.44673506121235018"/>
    <n v="1.0364253420126524"/>
    <n v="7.1477609793975994E-2"/>
    <x v="3"/>
  </r>
  <r>
    <n v="62"/>
    <x v="23"/>
    <s v="china,_peoples_republic_of"/>
    <x v="7"/>
    <s v="PA"/>
    <s v="PA - York County Prison "/>
    <s v="york_county_prison_pa"/>
    <d v="2013-02-12T00:00:00"/>
    <x v="1"/>
    <x v="11"/>
    <s v="medical_other"/>
    <d v="2013-04-12T00:00:00"/>
    <n v="2"/>
    <n v="-0.59884383357086635"/>
    <n v="7.1477609793975994E-2"/>
    <n v="2.7876267819650655"/>
    <n v="0.44673506121235018"/>
    <n v="1.0364253420126524"/>
    <n v="7.1477609793975994E-2"/>
    <x v="3"/>
  </r>
  <r>
    <n v="63"/>
    <x v="24"/>
    <s v="brazil"/>
    <x v="19"/>
    <s v="MA"/>
    <s v="MA - Suffolk County House Of Corrections "/>
    <s v="suffolk_county_house_of_corrections_ma"/>
    <d v="2013-02-12T00:00:00"/>
    <x v="1"/>
    <x v="5"/>
    <s v="facility_security_threat_violent_or_disruptive_behavior"/>
    <d v="2013-08-12T00:00:00"/>
    <n v="6"/>
    <n v="-0.52736622377689035"/>
    <n v="0"/>
    <n v="2.7161491721710895"/>
    <n v="0.37525745141837419"/>
    <n v="0.96494773221867647"/>
    <n v="0"/>
    <x v="3"/>
  </r>
  <r>
    <n v="64"/>
    <x v="7"/>
    <s v="honduras"/>
    <x v="14"/>
    <s v="MD"/>
    <s v="MD - Worcester County Jail "/>
    <s v="worcester_county_jail_md"/>
    <d v="2013-02-12T00:00:00"/>
    <x v="1"/>
    <x v="8"/>
    <s v="suicide_risk_placement"/>
    <d v="2013-12-12T00:00:00"/>
    <n v="10"/>
    <n v="-0.4558886139829143"/>
    <n v="7.1477609793976049E-2"/>
    <n v="2.6446715623771131"/>
    <n v="0.30377984162439814"/>
    <n v="0.89347012242470036"/>
    <n v="7.1477609793976049E-2"/>
    <x v="3"/>
  </r>
  <r>
    <n v="65"/>
    <x v="25"/>
    <s v="south_africa"/>
    <x v="2"/>
    <s v="CA"/>
    <s v="CA - San Diego Contract Detention Facility - CCA (otay)"/>
    <s v="san_diego_contract_detention_facility_cca_otay_ca"/>
    <d v="2013-02-12T00:00:00"/>
    <x v="1"/>
    <x v="6"/>
    <s v="disciplinary"/>
    <d v="2013-12-18T00:00:00"/>
    <n v="16"/>
    <n v="-0.34867219929195026"/>
    <n v="0.17869402448494009"/>
    <n v="2.5374551476861491"/>
    <n v="0.19656342693343409"/>
    <n v="0.78625370773373637"/>
    <n v="0.17869402448494009"/>
    <x v="3"/>
  </r>
  <r>
    <n v="66"/>
    <x v="0"/>
    <s v="mexico"/>
    <x v="18"/>
    <s v="TX"/>
    <s v="TX - South Texas Detention Complex "/>
    <s v="south_texas_detention_complex_tx"/>
    <d v="2013-02-12T00:00:00"/>
    <x v="1"/>
    <x v="6"/>
    <s v="disciplinary"/>
    <d v="2013-12-19T00:00:00"/>
    <n v="17"/>
    <n v="-0.33080279684345626"/>
    <n v="0.19656342693343409"/>
    <n v="2.5195857452376553"/>
    <n v="0.17869402448494009"/>
    <n v="0.76838430528524237"/>
    <n v="0.17869402448494009"/>
    <x v="2"/>
  </r>
  <r>
    <n v="67"/>
    <x v="0"/>
    <s v="mexico"/>
    <x v="2"/>
    <s v="CA"/>
    <s v="CA - San Diego Contract Detention Facility - CCA (otay)"/>
    <s v="san_diego_contract_detention_facility_cca_otay_ca"/>
    <d v="2013-02-12T00:00:00"/>
    <x v="1"/>
    <x v="6"/>
    <s v="disciplinary"/>
    <d v="2013-12-19T00:00:00"/>
    <n v="17"/>
    <n v="-0.33080279684345626"/>
    <n v="0.19656342693343409"/>
    <n v="2.5195857452376553"/>
    <n v="0.17869402448494009"/>
    <n v="0.76838430528524237"/>
    <n v="0.17869402448494009"/>
    <x v="2"/>
  </r>
  <r>
    <n v="68"/>
    <x v="0"/>
    <s v="mexico"/>
    <x v="18"/>
    <s v="TX"/>
    <s v="TX - South Texas Detention Complex "/>
    <s v="south_texas_detention_complex_tx"/>
    <d v="2013-02-12T00:00:00"/>
    <x v="1"/>
    <x v="6"/>
    <s v="disciplinary"/>
    <d v="2013-12-28T00:00:00"/>
    <n v="26"/>
    <n v="-0.16997817480701016"/>
    <n v="0.35738804896988019"/>
    <n v="2.3587611232012091"/>
    <n v="1.7869402448493998E-2"/>
    <n v="0.60755968324879628"/>
    <n v="1.7869402448493998E-2"/>
    <x v="2"/>
  </r>
  <r>
    <n v="69"/>
    <x v="0"/>
    <s v="mexico"/>
    <x v="2"/>
    <s v="CA"/>
    <s v="CA - San Diego Contract Detention Facility - CCA (otay)"/>
    <s v="san_diego_contract_detention_facility_cca_otay_ca"/>
    <d v="2013-02-12T00:00:00"/>
    <x v="1"/>
    <x v="6"/>
    <s v="disciplinary"/>
    <d v="2014-12-30T00:00:00"/>
    <n v="28"/>
    <n v="-0.13423936991002217"/>
    <n v="0.39312685386686819"/>
    <n v="2.3230223183042211"/>
    <n v="1.7869402448493998E-2"/>
    <n v="0.57182087835180828"/>
    <n v="1.7869402448493998E-2"/>
    <x v="2"/>
  </r>
  <r>
    <n v="70"/>
    <x v="21"/>
    <s v="guatemala"/>
    <x v="2"/>
    <s v="CA"/>
    <s v="CA - San Diego Contract Detention Facility - CCA (otay)"/>
    <s v="san_diego_contract_detention_facility_cca_otay_ca"/>
    <d v="2013-02-12T00:00:00"/>
    <x v="1"/>
    <x v="6"/>
    <s v="disciplinary"/>
    <d v="2014-12-30T00:00:00"/>
    <n v="28"/>
    <n v="-0.13423936991002217"/>
    <n v="0.39312685386686819"/>
    <n v="2.3230223183042211"/>
    <n v="1.7869402448493998E-2"/>
    <n v="0.57182087835180828"/>
    <n v="1.7869402448493998E-2"/>
    <x v="2"/>
  </r>
  <r>
    <n v="71"/>
    <x v="0"/>
    <s v="mexico"/>
    <x v="2"/>
    <s v="CA"/>
    <s v="CA - San Diego Contract Detention Facility - CCA (otay)"/>
    <s v="san_diego_contract_detention_facility_cca_otay_ca"/>
    <d v="2013-02-12T00:00:00"/>
    <x v="1"/>
    <x v="6"/>
    <s v="disciplinary"/>
    <d v="2014-12-30T00:00:00"/>
    <n v="28"/>
    <n v="-0.13423936991002217"/>
    <n v="0.39312685386686819"/>
    <n v="2.3230223183042211"/>
    <n v="1.7869402448493998E-2"/>
    <n v="0.57182087835180828"/>
    <n v="1.7869402448493998E-2"/>
    <x v="2"/>
  </r>
  <r>
    <n v="72"/>
    <x v="0"/>
    <s v="mexico"/>
    <x v="2"/>
    <s v="CA"/>
    <s v="CA - San Diego Contract Detention Facility - CCA (otay)"/>
    <s v="san_diego_contract_detention_facility_cca_otay_ca"/>
    <d v="2013-02-12T00:00:00"/>
    <x v="1"/>
    <x v="6"/>
    <s v="disciplinary"/>
    <d v="2014-12-30T00:00:00"/>
    <n v="28"/>
    <n v="-0.13423936991002217"/>
    <n v="0.39312685386686819"/>
    <n v="2.3230223183042211"/>
    <n v="1.7869402448493998E-2"/>
    <n v="0.57182087835180828"/>
    <n v="1.7869402448493998E-2"/>
    <x v="2"/>
  </r>
  <r>
    <n v="73"/>
    <x v="7"/>
    <s v="honduras"/>
    <x v="2"/>
    <s v="CA"/>
    <s v="CA - San Diego Contract Detention Facility - CCA (otay)"/>
    <s v="san_diego_contract_detention_facility_cca_otay_ca"/>
    <d v="2013-02-12T00:00:00"/>
    <x v="1"/>
    <x v="6"/>
    <s v="disciplinary"/>
    <d v="2014-12-31T00:00:00"/>
    <n v="29"/>
    <n v="-0.11636996746152814"/>
    <n v="0.41099625631536219"/>
    <n v="2.3051529158557269"/>
    <n v="3.5738804896988025E-2"/>
    <n v="0.55395147590331428"/>
    <n v="3.5738804896988025E-2"/>
    <x v="2"/>
  </r>
  <r>
    <n v="74"/>
    <x v="26"/>
    <s v="india"/>
    <x v="7"/>
    <s v="PA"/>
    <s v="PA - York County Prison "/>
    <s v="york_county_prison_pa"/>
    <d v="2013-02-12T00:00:00"/>
    <x v="1"/>
    <x v="6"/>
    <s v="disciplinary"/>
    <d v="2014-12-31T00:00:00"/>
    <n v="29"/>
    <n v="-0.11636996746152814"/>
    <n v="0.41099625631536219"/>
    <n v="2.3051529158557269"/>
    <n v="3.5738804896988025E-2"/>
    <n v="0.55395147590331428"/>
    <n v="3.5738804896988025E-2"/>
    <x v="2"/>
  </r>
  <r>
    <n v="75"/>
    <x v="6"/>
    <s v="nigeria"/>
    <x v="7"/>
    <s v="PA"/>
    <s v="PA - York County Prison "/>
    <s v="york_county_prison_pa"/>
    <d v="2013-02-12T00:00:00"/>
    <x v="1"/>
    <x v="6"/>
    <s v="disciplinary"/>
    <d v="2014-12-31T00:00:00"/>
    <n v="29"/>
    <n v="-0.11636996746152814"/>
    <n v="0.41099625631536219"/>
    <n v="2.3051529158557269"/>
    <n v="3.5738804896988025E-2"/>
    <n v="0.55395147590331428"/>
    <n v="3.5738804896988025E-2"/>
    <x v="2"/>
  </r>
  <r>
    <n v="76"/>
    <x v="14"/>
    <s v="jamaica"/>
    <x v="19"/>
    <s v="MA"/>
    <s v="MA - Plymouth County Correctional Facility "/>
    <s v="plymouth_county_correctional_facility_ma"/>
    <d v="2013-02-12T00:00:00"/>
    <x v="1"/>
    <x v="5"/>
    <s v="facility_security_threat_violent_or_disruptive_behavior"/>
    <d v="2014-12-31T00:00:00"/>
    <n v="29"/>
    <n v="-0.11636996746152814"/>
    <n v="0.41099625631536219"/>
    <n v="2.3051529158557269"/>
    <n v="3.5738804896988025E-2"/>
    <n v="0.55395147590331428"/>
    <n v="3.5738804896988025E-2"/>
    <x v="2"/>
  </r>
  <r>
    <n v="77"/>
    <x v="27"/>
    <s v="montserrat"/>
    <x v="19"/>
    <s v="MA"/>
    <s v="MA - Plymouth County Correctional Facility "/>
    <s v="plymouth_county_correctional_facility_ma"/>
    <d v="2013-02-12T00:00:00"/>
    <x v="1"/>
    <x v="5"/>
    <s v="facility_security_threat_violent_or_disruptive_behavior"/>
    <d v="2014-12-31T00:00:00"/>
    <n v="29"/>
    <n v="-0.11636996746152814"/>
    <n v="0.41099625631536219"/>
    <n v="2.3051529158557269"/>
    <n v="3.5738804896988025E-2"/>
    <n v="0.55395147590331428"/>
    <n v="3.5738804896988025E-2"/>
    <x v="2"/>
  </r>
  <r>
    <n v="78"/>
    <x v="0"/>
    <s v="mexico"/>
    <x v="8"/>
    <s v="CA"/>
    <s v="CA - Adelanto Correctional Facility "/>
    <s v="adelanto_correctional_facility_ca"/>
    <d v="2013-02-12T00:00:00"/>
    <x v="1"/>
    <x v="3"/>
    <s v="protective_custody_other_detainee_safety"/>
    <d v="2014-03-01T00:00:00"/>
    <n v="32"/>
    <n v="-6.2761760116046117E-2"/>
    <n v="0.46460446366084424"/>
    <n v="2.2515447085102451"/>
    <n v="8.9347012242470047E-2"/>
    <n v="0.50034326855783218"/>
    <n v="8.9347012242470047E-2"/>
    <x v="2"/>
  </r>
  <r>
    <n v="79"/>
    <x v="2"/>
    <s v="el_salvador"/>
    <x v="2"/>
    <s v="CA"/>
    <s v="CA - El Centro Service Processing Center "/>
    <s v="el_centro_service_processing_center_ca"/>
    <d v="2013-02-12T00:00:00"/>
    <x v="1"/>
    <x v="3"/>
    <s v="protective_custody_other_detainee_safety"/>
    <d v="2014-01-31T00:00:00"/>
    <n v="60"/>
    <n v="0.43758150844178612"/>
    <n v="0.96494773221867647"/>
    <n v="1.7512014399524127"/>
    <n v="0.58969028080030228"/>
    <n v="0"/>
    <n v="0"/>
    <x v="1"/>
  </r>
  <r>
    <n v="80"/>
    <x v="21"/>
    <s v="guatemala"/>
    <x v="3"/>
    <s v="CA"/>
    <s v="CA - Sacramento County Jail-rio Cosumnes Corr. Center "/>
    <s v="sacramento_county_jail_rio_cosumnes_corr_center_ca"/>
    <d v="2013-02-12T00:00:00"/>
    <x v="1"/>
    <x v="5"/>
    <s v="facility_security_threat_violent_or_disruptive_behavior"/>
    <d v="2014-03-03T00:00:00"/>
    <n v="91"/>
    <n v="0.9915329843451004"/>
    <n v="1.5188992081219908"/>
    <n v="1.1972499640490986"/>
    <n v="1.1436417567036166"/>
    <n v="0.55395147590331428"/>
    <n v="0.55395147590331428"/>
    <x v="1"/>
  </r>
  <r>
    <n v="81"/>
    <x v="2"/>
    <s v="el_salvador"/>
    <x v="1"/>
    <s v="NV"/>
    <s v="NV - Henderson Detention Center "/>
    <s v="henderson_detention_center_nv"/>
    <d v="2013-03-04T00:00:00"/>
    <x v="1"/>
    <x v="0"/>
    <s v="protective_custody_gang_status_protective_custody_only"/>
    <d v="2013-10-30T00:00:00"/>
    <n v="210"/>
    <n v="3.1179918757158878"/>
    <n v="3.6453580994927783"/>
    <n v="0.9292089273216888"/>
    <n v="3.2701006480744041"/>
    <n v="2.6804103672741015"/>
    <n v="0.9292089273216888"/>
    <x v="0"/>
  </r>
  <r>
    <n v="82"/>
    <x v="28"/>
    <s v="fiji"/>
    <x v="3"/>
    <s v="CA"/>
    <s v="CA - Sacramento County Jail-rio Cosumnes Corr. Center "/>
    <s v="sacramento_county_jail_rio_cosumnes_corr_center_ca"/>
    <d v="2013-03-04T00:00:00"/>
    <x v="1"/>
    <x v="1"/>
    <s v="protective_custody_criminal_offense"/>
    <d v="2013-04-11T00:00:00"/>
    <n v="215"/>
    <n v="3.2073388879583575"/>
    <n v="3.7347051117352477"/>
    <n v="1.0185559395641586"/>
    <n v="3.3594476603168735"/>
    <n v="2.7697573795165713"/>
    <n v="1.0185559395641586"/>
    <x v="0"/>
  </r>
  <r>
    <n v="83"/>
    <x v="29"/>
    <s v="ecuador"/>
    <x v="9"/>
    <s v="FL"/>
    <s v="FL - Krome North Service Processing Center "/>
    <s v="krome_north_service_processing_center_fl"/>
    <d v="2013-03-05T00:00:00"/>
    <x v="1"/>
    <x v="10"/>
    <s v="protective_custody_lesbian_gay_bisexual_transgender_lgbt"/>
    <d v="2013-12-07T00:00:00"/>
    <n v="70"/>
    <n v="0.61627553292672621"/>
    <n v="1.1436417567036166"/>
    <n v="1.5725074154674727"/>
    <n v="0.76838430528524237"/>
    <n v="0.17869402448494009"/>
    <n v="0.17869402448494009"/>
    <x v="1"/>
  </r>
  <r>
    <n v="84"/>
    <x v="7"/>
    <s v="honduras"/>
    <x v="4"/>
    <s v="LA"/>
    <s v="LA - Jena/lasalle Detention Facility "/>
    <s v="jena/lasalle_detention_facility_la"/>
    <d v="2013-03-05T00:00:00"/>
    <x v="1"/>
    <x v="3"/>
    <s v="protective_custody_other_detainee_safety"/>
    <d v="2014-12-02T00:00:00"/>
    <n v="285"/>
    <n v="4.4581970593529388"/>
    <n v="4.9855632831298289"/>
    <n v="2.2694141109587398"/>
    <n v="4.6103058317114547"/>
    <n v="4.0206155509111525"/>
    <n v="2.2694141109587398"/>
    <x v="0"/>
  </r>
  <r>
    <n v="85"/>
    <x v="30"/>
    <s v="palau"/>
    <x v="20"/>
    <s v="WA"/>
    <s v="WA - Northwest Detention Center "/>
    <s v="northwest_detention_center_wa"/>
    <d v="2013-03-06T00:00:00"/>
    <x v="1"/>
    <x v="5"/>
    <s v="facility_security_threat_violent_or_disruptive_behavior"/>
    <d v="2013-08-15T00:00:00"/>
    <n v="73"/>
    <n v="0.66988374027220821"/>
    <n v="1.1972499640490986"/>
    <n v="1.5188992081219908"/>
    <n v="0.82199251263072437"/>
    <n v="0.23230223183042209"/>
    <n v="0.23230223183042209"/>
    <x v="1"/>
  </r>
  <r>
    <n v="86"/>
    <x v="14"/>
    <s v="jamaica"/>
    <x v="7"/>
    <s v="PA"/>
    <s v="PA - York County Prison "/>
    <s v="york_county_prison_pa"/>
    <d v="2013-03-06T00:00:00"/>
    <x v="1"/>
    <x v="3"/>
    <s v="protective_custody_other_detainee_safety"/>
    <d v="2013-08-11T00:00:00"/>
    <n v="158"/>
    <n v="2.188782948394199"/>
    <n v="2.7161491721710895"/>
    <n v="0"/>
    <n v="2.3408917207527153"/>
    <n v="1.7512014399524127"/>
    <n v="0"/>
    <x v="0"/>
  </r>
  <r>
    <n v="87"/>
    <x v="14"/>
    <s v="jamaica"/>
    <x v="8"/>
    <s v="CA"/>
    <s v="CA - Santa Ana City Jail "/>
    <s v="santa_ana_city_jail_ca"/>
    <d v="2013-03-07T00:00:00"/>
    <x v="1"/>
    <x v="3"/>
    <s v="protective_custody_other_detainee_safety"/>
    <d v="2013-08-21T00:00:00"/>
    <n v="49"/>
    <n v="0.24101808150835205"/>
    <n v="0.76838430528524237"/>
    <n v="1.9477648668858469"/>
    <n v="0.39312685386686819"/>
    <n v="0.19656342693343407"/>
    <n v="0.19656342693343407"/>
    <x v="1"/>
  </r>
  <r>
    <n v="88"/>
    <x v="19"/>
    <s v="cuba"/>
    <x v="11"/>
    <s v="NJ"/>
    <s v="NJ - Essex County Jail "/>
    <s v="essex_county_jail_nj"/>
    <d v="2013-03-07T00:00:00"/>
    <x v="1"/>
    <x v="13"/>
    <s v="medical_disabled_or_infirm"/>
    <d v="2013-01-09T00:00:00"/>
    <n v="60"/>
    <n v="0.43758150844178612"/>
    <n v="0.96494773221867647"/>
    <n v="1.7512014399524127"/>
    <n v="0.58969028080030228"/>
    <n v="0"/>
    <n v="0"/>
    <x v="1"/>
  </r>
  <r>
    <n v="89"/>
    <x v="9"/>
    <s v="haiti"/>
    <x v="7"/>
    <s v="PA"/>
    <s v="PA - York County Prison "/>
    <s v="york_county_prison_pa"/>
    <d v="2013-03-08T00:00:00"/>
    <x v="1"/>
    <x v="6"/>
    <s v="disciplinary"/>
    <d v="2013-09-19T00:00:00"/>
    <n v="47"/>
    <n v="0.20527927661136403"/>
    <n v="0.73264550038825438"/>
    <n v="1.9835036717828349"/>
    <n v="0.35738804896988019"/>
    <n v="0.23230223183042209"/>
    <n v="0.23230223183042209"/>
    <x v="1"/>
  </r>
  <r>
    <n v="90"/>
    <x v="31"/>
    <s v="south_korea"/>
    <x v="8"/>
    <s v="CA"/>
    <s v="CA - Adelanto Correctional Facility "/>
    <s v="adelanto_correctional_facility_ca"/>
    <d v="2013-03-08T00:00:00"/>
    <x v="1"/>
    <x v="3"/>
    <s v="protective_custody_other_detainee_safety"/>
    <d v="2013-10-31T00:00:00"/>
    <n v="89"/>
    <n v="0.9557941794481124"/>
    <n v="1.4831604032250028"/>
    <n v="1.2329887689460866"/>
    <n v="1.1079029518066286"/>
    <n v="0.51821267100632629"/>
    <n v="0.51821267100632629"/>
    <x v="1"/>
  </r>
  <r>
    <n v="91"/>
    <x v="0"/>
    <s v="mexico"/>
    <x v="8"/>
    <s v="CA"/>
    <s v="CA - Adelanto Correctional Facility "/>
    <s v="adelanto_correctional_facility_ca"/>
    <d v="2013-03-08T00:00:00"/>
    <x v="1"/>
    <x v="3"/>
    <s v="protective_custody_other_detainee_safety"/>
    <d v="2013-11-27T00:00:00"/>
    <n v="116"/>
    <n v="1.4382680455574508"/>
    <n v="1.9656342693343412"/>
    <n v="0.75051490283674815"/>
    <n v="1.590376817915967"/>
    <n v="1.0006865371156648"/>
    <n v="0.75051490283674815"/>
    <x v="0"/>
  </r>
  <r>
    <n v="92"/>
    <x v="0"/>
    <s v="mexico"/>
    <x v="0"/>
    <s v="AZ"/>
    <s v="AZ - Eloy Federal Contract Facility "/>
    <s v="eloy_federal_contract_facility_az"/>
    <d v="2013-03-09T00:00:00"/>
    <x v="1"/>
    <x v="6"/>
    <s v="disciplinary"/>
    <d v="2013-09-26T00:00:00"/>
    <n v="23"/>
    <n v="-0.22358638215249221"/>
    <n v="0.30377984162439814"/>
    <n v="2.4123693305466913"/>
    <n v="7.1477609793976049E-2"/>
    <n v="0.66116789059427838"/>
    <n v="7.1477609793976049E-2"/>
    <x v="2"/>
  </r>
  <r>
    <n v="93"/>
    <x v="32"/>
    <s v="colombia"/>
    <x v="7"/>
    <s v="PA"/>
    <s v="PA - Pike County Correctional Facility "/>
    <s v="pike_county_correctional_facility_pa"/>
    <d v="2013-03-09T00:00:00"/>
    <x v="1"/>
    <x v="3"/>
    <s v="protective_custody_other_detainee_safety"/>
    <d v="2013-11-13T00:00:00"/>
    <n v="71"/>
    <n v="0.63414493537522021"/>
    <n v="1.1615111591521106"/>
    <n v="1.5546380130189787"/>
    <n v="0.78625370773373637"/>
    <n v="0.19656342693343409"/>
    <n v="0.19656342693343409"/>
    <x v="1"/>
  </r>
  <r>
    <n v="94"/>
    <x v="0"/>
    <s v="mexico"/>
    <x v="20"/>
    <s v="WA"/>
    <s v="WA - Northwest Detention Center "/>
    <s v="northwest_detention_center_wa"/>
    <d v="2013-03-09T00:00:00"/>
    <x v="1"/>
    <x v="0"/>
    <s v="protective_custody_gang_status_protective_custody_only"/>
    <d v="2013-11-27T00:00:00"/>
    <n v="85"/>
    <n v="0.88431656965413641"/>
    <n v="1.4116827934310268"/>
    <n v="1.3044663787400625"/>
    <n v="1.0364253420126526"/>
    <n v="0.44673506121235029"/>
    <n v="0.44673506121235029"/>
    <x v="1"/>
  </r>
  <r>
    <n v="95"/>
    <x v="14"/>
    <s v="jamaica"/>
    <x v="9"/>
    <s v="FL"/>
    <s v="FL - Baker County Sheriff's Office "/>
    <s v="baker_county_sheriffs_office_fl"/>
    <d v="2013-03-10T00:00:00"/>
    <x v="1"/>
    <x v="6"/>
    <s v="disciplinary"/>
    <d v="2013-11-10T00:00:00"/>
    <n v="8"/>
    <n v="-0.49162741887990236"/>
    <n v="3.5738804896987997E-2"/>
    <n v="2.6804103672741011"/>
    <n v="0.33951864652138619"/>
    <n v="0.92920892732168847"/>
    <n v="3.5738804896987997E-2"/>
    <x v="3"/>
  </r>
  <r>
    <n v="96"/>
    <x v="14"/>
    <s v="jamaica"/>
    <x v="9"/>
    <s v="FL"/>
    <s v="FL - Baker County Sheriff's Office "/>
    <s v="baker_county_sheriffs_office_fl"/>
    <d v="2013-03-10T00:00:00"/>
    <x v="1"/>
    <x v="12"/>
    <s v="pending_investigation_of_disciplinary_violation"/>
    <d v="2013-11-10T00:00:00"/>
    <n v="8"/>
    <n v="-0.49162741887990236"/>
    <n v="3.5738804896987997E-2"/>
    <n v="2.6804103672741011"/>
    <n v="0.33951864652138619"/>
    <n v="0.92920892732168847"/>
    <n v="3.5738804896987997E-2"/>
    <x v="3"/>
  </r>
  <r>
    <n v="97"/>
    <x v="9"/>
    <s v="haiti"/>
    <x v="19"/>
    <s v="MA"/>
    <s v="MA - Suffolk County House Of Corrections "/>
    <s v="suffolk_county_house_of_corrections_ma"/>
    <d v="2013-03-10T00:00:00"/>
    <x v="1"/>
    <x v="6"/>
    <s v="disciplinary"/>
    <d v="2013-10-21T00:00:00"/>
    <n v="18"/>
    <n v="-0.31293339439496226"/>
    <n v="0.21443282938192809"/>
    <n v="2.5017163427891611"/>
    <n v="0.1608246220364461"/>
    <n v="0.75051490283674838"/>
    <n v="0.1608246220364461"/>
    <x v="2"/>
  </r>
  <r>
    <n v="98"/>
    <x v="0"/>
    <s v="mexico"/>
    <x v="12"/>
    <s v="TX"/>
    <s v="TX - Houston Contract Detention Facility "/>
    <s v="houston_contract_detention_facility_tx"/>
    <d v="2013-03-11T00:00:00"/>
    <x v="1"/>
    <x v="11"/>
    <s v="medical_other"/>
    <d v="2013-04-11T00:00:00"/>
    <n v="1"/>
    <n v="-0.61671323601936046"/>
    <n v="8.9347012242470103E-2"/>
    <n v="2.8054961844135593"/>
    <n v="0.46460446366084429"/>
    <n v="1.0542947444611466"/>
    <n v="8.9347012242470103E-2"/>
    <x v="3"/>
  </r>
  <r>
    <n v="99"/>
    <x v="21"/>
    <s v="guatemala"/>
    <x v="6"/>
    <s v="TX"/>
    <s v="TX - Rolling Plains Detention Center "/>
    <s v="rolling_plains_detention_center_tx"/>
    <d v="2013-03-11T00:00:00"/>
    <x v="1"/>
    <x v="5"/>
    <s v="facility_security_threat_violent_or_disruptive_behavior"/>
    <d v="2013-12-11T00:00:00"/>
    <n v="9"/>
    <n v="-0.4737580164314083"/>
    <n v="5.3608207345482051E-2"/>
    <n v="2.6625409648256073"/>
    <n v="0.32164924407289214"/>
    <n v="0.91133952487319436"/>
    <n v="5.3608207345482051E-2"/>
    <x v="3"/>
  </r>
  <r>
    <n v="100"/>
    <x v="14"/>
    <s v="jamaica"/>
    <x v="13"/>
    <s v="NY"/>
    <s v="NY - Orange County Jail "/>
    <s v="orange_county_jail_ny"/>
    <d v="2013-03-11T00:00:00"/>
    <x v="1"/>
    <x v="6"/>
    <s v="disciplinary"/>
    <d v="2013-11-21T00:00:00"/>
    <n v="18"/>
    <n v="-0.31293339439496226"/>
    <n v="0.21443282938192809"/>
    <n v="2.5017163427891611"/>
    <n v="0.1608246220364461"/>
    <n v="0.75051490283674838"/>
    <n v="0.1608246220364461"/>
    <x v="2"/>
  </r>
  <r>
    <n v="101"/>
    <x v="0"/>
    <s v="mexico"/>
    <x v="20"/>
    <s v="WA"/>
    <s v="WA - Northwest Detention Center "/>
    <s v="northwest_detention_center_wa"/>
    <d v="2013-03-11T00:00:00"/>
    <x v="1"/>
    <x v="3"/>
    <s v="protective_custody_other_detainee_safety"/>
    <d v="2014-01-30T00:00:00"/>
    <n v="88"/>
    <n v="0.9379247769996184"/>
    <n v="1.4652910007765088"/>
    <n v="1.2508581713945806"/>
    <n v="1.0900335493581346"/>
    <n v="0.50034326855783229"/>
    <n v="0.50034326855783229"/>
    <x v="1"/>
  </r>
  <r>
    <n v="102"/>
    <x v="0"/>
    <s v="mexico"/>
    <x v="2"/>
    <s v="CA"/>
    <s v="CA - San Diego Contract Detention Facility - CCA (otay)"/>
    <s v="san_diego_contract_detention_facility_cca_otay_ca"/>
    <d v="2013-03-12T00:00:00"/>
    <x v="1"/>
    <x v="6"/>
    <s v="disciplinary"/>
    <d v="2013-12-19T00:00:00"/>
    <n v="16"/>
    <n v="-0.34867219929195026"/>
    <n v="0.17869402448494009"/>
    <n v="2.5374551476861491"/>
    <n v="0.19656342693343409"/>
    <n v="0.78625370773373637"/>
    <n v="0.17869402448494009"/>
    <x v="3"/>
  </r>
  <r>
    <n v="103"/>
    <x v="0"/>
    <s v="mexico"/>
    <x v="2"/>
    <s v="CA"/>
    <s v="CA - San Diego Contract Detention Facility - CCA (otay)"/>
    <s v="san_diego_contract_detention_facility_cca_otay_ca"/>
    <d v="2013-03-12T00:00:00"/>
    <x v="1"/>
    <x v="6"/>
    <s v="disciplinary"/>
    <d v="2013-12-19T00:00:00"/>
    <n v="16"/>
    <n v="-0.34867219929195026"/>
    <n v="0.17869402448494009"/>
    <n v="2.5374551476861491"/>
    <n v="0.19656342693343409"/>
    <n v="0.78625370773373637"/>
    <n v="0.17869402448494009"/>
    <x v="3"/>
  </r>
  <r>
    <n v="104"/>
    <x v="0"/>
    <s v="mexico"/>
    <x v="2"/>
    <s v="CA"/>
    <s v="CA - San Diego Contract Detention Facility - CCA (otay)"/>
    <s v="san_diego_contract_detention_facility_cca_otay_ca"/>
    <d v="2013-03-12T00:00:00"/>
    <x v="1"/>
    <x v="6"/>
    <s v="disciplinary"/>
    <d v="2013-12-19T00:00:00"/>
    <n v="16"/>
    <n v="-0.34867219929195026"/>
    <n v="0.17869402448494009"/>
    <n v="2.5374551476861491"/>
    <n v="0.19656342693343409"/>
    <n v="0.78625370773373637"/>
    <n v="0.17869402448494009"/>
    <x v="3"/>
  </r>
  <r>
    <n v="105"/>
    <x v="0"/>
    <s v="mexico"/>
    <x v="8"/>
    <s v="CA"/>
    <s v="CA - Adelanto Correctional Facility "/>
    <s v="adelanto_correctional_facility_ca"/>
    <d v="2013-03-12T00:00:00"/>
    <x v="1"/>
    <x v="6"/>
    <s v="disciplinary"/>
    <d v="2013-12-23T00:00:00"/>
    <n v="20"/>
    <n v="-0.27719458949797421"/>
    <n v="0.25017163427891614"/>
    <n v="2.4659775378921731"/>
    <n v="0.12508581713945804"/>
    <n v="0.71477609793976038"/>
    <n v="0.12508581713945804"/>
    <x v="2"/>
  </r>
  <r>
    <n v="106"/>
    <x v="14"/>
    <s v="jamaica"/>
    <x v="13"/>
    <s v="NY"/>
    <s v="NY - Orange County Jail "/>
    <s v="orange_county_jail_ny"/>
    <d v="2013-03-12T00:00:00"/>
    <x v="1"/>
    <x v="6"/>
    <s v="disciplinary"/>
    <d v="2014-02-01T00:00:00"/>
    <n v="30"/>
    <n v="-9.8500565013034141E-2"/>
    <n v="0.42886565876385618"/>
    <n v="2.2872835134072331"/>
    <n v="5.3608207345482023E-2"/>
    <n v="0.53608207345482028"/>
    <n v="5.3608207345482023E-2"/>
    <x v="2"/>
  </r>
  <r>
    <n v="107"/>
    <x v="10"/>
    <s v="jordan"/>
    <x v="17"/>
    <s v="VA"/>
    <s v="VA - Rappahannock Regional Jail "/>
    <s v="rappahannock_regional_jail_va"/>
    <d v="2013-03-12T00:00:00"/>
    <x v="1"/>
    <x v="6"/>
    <s v="disciplinary"/>
    <d v="2014-05-01T00:00:00"/>
    <n v="33"/>
    <n v="-4.4892357667552112E-2"/>
    <n v="0.48247386610933823"/>
    <n v="2.2336753060617509"/>
    <n v="0.10721641469096405"/>
    <n v="0.48247386610933823"/>
    <n v="0.10721641469096405"/>
    <x v="2"/>
  </r>
  <r>
    <n v="108"/>
    <x v="0"/>
    <s v="mexico"/>
    <x v="2"/>
    <s v="CA"/>
    <s v="CA - San Diego Contract Detention Facility - CCA (otay)"/>
    <s v="san_diego_contract_detention_facility_cca_otay_ca"/>
    <d v="2013-03-13T00:00:00"/>
    <x v="1"/>
    <x v="2"/>
    <s v="mental_illness"/>
    <d v="2013-11-15T00:00:00"/>
    <n v="247"/>
    <n v="3.7791597663101659"/>
    <n v="4.3065259900870565"/>
    <n v="1.590376817915967"/>
    <n v="3.9312685386686823"/>
    <n v="3.3415782578683797"/>
    <n v="1.590376817915967"/>
    <x v="0"/>
  </r>
  <r>
    <n v="109"/>
    <x v="12"/>
    <s v="trinidad_and_tobago"/>
    <x v="7"/>
    <s v="PA"/>
    <s v="PA - York County Prison "/>
    <s v="york_county_prison_pa"/>
    <d v="2013-03-19T00:00:00"/>
    <x v="1"/>
    <x v="3"/>
    <s v="protective_custody_other_detainee_safety"/>
    <d v="2013-07-22T00:00:00"/>
    <n v="125"/>
    <n v="1.5990926675938968"/>
    <n v="2.1264588913707874"/>
    <n v="0.58969028080030217"/>
    <n v="1.751201439952413"/>
    <n v="1.1615111591521106"/>
    <n v="0.58969028080030217"/>
    <x v="0"/>
  </r>
  <r>
    <n v="110"/>
    <x v="0"/>
    <s v="mexico"/>
    <x v="3"/>
    <s v="CA"/>
    <s v="CA - Sacramento County Jail-rio Cosumnes Corr. Center "/>
    <s v="sacramento_county_jail_rio_cosumnes_corr_center_ca"/>
    <d v="2013-03-26T00:00:00"/>
    <x v="1"/>
    <x v="1"/>
    <s v="protective_custody_criminal_offense"/>
    <d v="2013-04-11T00:00:00"/>
    <n v="223"/>
    <n v="3.35029410754631"/>
    <n v="3.8776603313232005"/>
    <n v="1.161511159152111"/>
    <n v="3.5024028799048263"/>
    <n v="2.9127125991045237"/>
    <n v="1.161511159152111"/>
    <x v="0"/>
  </r>
  <r>
    <n v="111"/>
    <x v="7"/>
    <s v="honduras"/>
    <x v="7"/>
    <s v="PA"/>
    <s v="PA - York County Prison "/>
    <s v="york_county_prison_pa"/>
    <d v="2013-03-27T00:00:00"/>
    <x v="1"/>
    <x v="5"/>
    <s v="facility_security_threat_violent_or_disruptive_behavior"/>
    <d v="2013-07-25T00:00:00"/>
    <n v="120"/>
    <n v="1.5097456553514268"/>
    <n v="2.0371118791283171"/>
    <n v="0.67903729304277216"/>
    <n v="1.661854427709943"/>
    <n v="1.0721641469096408"/>
    <n v="0.67903729304277216"/>
    <x v="0"/>
  </r>
  <r>
    <n v="112"/>
    <x v="22"/>
    <s v="ethiopia"/>
    <x v="15"/>
    <s v="GA"/>
    <s v="GA - Irwin County Detention Center "/>
    <s v="irwin_county_detention_center_ga"/>
    <d v="2013-03-27T00:00:00"/>
    <x v="1"/>
    <x v="9"/>
    <s v="protective_custody_special_vulnerability_other"/>
    <d v="2013-02-12T00:00:00"/>
    <n v="250"/>
    <n v="3.8327679736556481"/>
    <n v="4.3601341974325383"/>
    <n v="1.6439850252614492"/>
    <n v="3.9848767460141641"/>
    <n v="3.3951864652138619"/>
    <n v="1.6439850252614492"/>
    <x v="0"/>
  </r>
  <r>
    <n v="113"/>
    <x v="33"/>
    <s v="panama"/>
    <x v="7"/>
    <s v="PA"/>
    <s v="PA - Pike County Correctional Facility "/>
    <s v="pike_county_correctional_facility_pa"/>
    <d v="2013-03-30T00:00:00"/>
    <x v="1"/>
    <x v="6"/>
    <s v="disciplinary"/>
    <d v="2013-11-13T00:00:00"/>
    <n v="228"/>
    <n v="3.4396411197887797"/>
    <n v="3.9670073435656699"/>
    <n v="1.2508581713945808"/>
    <n v="3.5917498921472957"/>
    <n v="3.0020596113469935"/>
    <n v="1.2508581713945808"/>
    <x v="0"/>
  </r>
  <r>
    <n v="114"/>
    <x v="24"/>
    <s v="brazil"/>
    <x v="7"/>
    <s v="PA"/>
    <s v="PA - York County Prison "/>
    <s v="york_county_prison_pa"/>
    <d v="2013-04-07T00:00:00"/>
    <x v="1"/>
    <x v="6"/>
    <s v="disciplinary"/>
    <d v="2013-09-25T00:00:00"/>
    <n v="83"/>
    <n v="0.8485777647571483"/>
    <n v="1.3759439885340385"/>
    <n v="1.3402051836370505"/>
    <n v="1.0006865371156644"/>
    <n v="0.41099625631536219"/>
    <n v="0.41099625631536219"/>
    <x v="1"/>
  </r>
  <r>
    <n v="115"/>
    <x v="22"/>
    <s v="ethiopia"/>
    <x v="16"/>
    <s v="CO"/>
    <s v="CO - Denver Contract Detention Facility "/>
    <s v="denver_contract_detention_facility_co"/>
    <d v="2013-04-08T00:00:00"/>
    <x v="1"/>
    <x v="6"/>
    <s v="disciplinary"/>
    <d v="2013-06-09T00:00:00"/>
    <n v="33"/>
    <n v="-4.4892357667552112E-2"/>
    <n v="0.48247386610933823"/>
    <n v="2.2336753060617509"/>
    <n v="0.10721641469096405"/>
    <n v="0.48247386610933823"/>
    <n v="0.10721641469096405"/>
    <x v="2"/>
  </r>
  <r>
    <n v="116"/>
    <x v="21"/>
    <s v="guatemala"/>
    <x v="17"/>
    <s v="VA"/>
    <s v="VA - Immigration Centers Of America Farmville "/>
    <s v="immigration_centers_of_america_farmville_va"/>
    <d v="2013-04-09T00:00:00"/>
    <x v="1"/>
    <x v="6"/>
    <s v="disciplinary"/>
    <d v="2013-09-26T00:00:00"/>
    <n v="22"/>
    <n v="-0.24145578460098621"/>
    <n v="0.28591043917590414"/>
    <n v="2.4302387329951851"/>
    <n v="8.9347012242470047E-2"/>
    <n v="0.67903729304277238"/>
    <n v="8.9347012242470047E-2"/>
    <x v="2"/>
  </r>
  <r>
    <n v="117"/>
    <x v="0"/>
    <s v="mexico"/>
    <x v="17"/>
    <s v="VA"/>
    <s v="VA - Immigration Centers Of America Farmville "/>
    <s v="immigration_centers_of_america_farmville_va"/>
    <d v="2013-04-09T00:00:00"/>
    <x v="1"/>
    <x v="6"/>
    <s v="disciplinary"/>
    <d v="2013-04-10T00:00:00"/>
    <n v="30"/>
    <n v="-9.8500565013034141E-2"/>
    <n v="0.42886565876385618"/>
    <n v="2.2872835134072331"/>
    <n v="5.3608207345482023E-2"/>
    <n v="0.53608207345482028"/>
    <n v="5.3608207345482023E-2"/>
    <x v="2"/>
  </r>
  <r>
    <n v="118"/>
    <x v="0"/>
    <s v="mexico"/>
    <x v="17"/>
    <s v="VA"/>
    <s v="VA - Immigration Centers Of America Farmville "/>
    <s v="immigration_centers_of_america_farmville_va"/>
    <d v="2013-04-09T00:00:00"/>
    <x v="1"/>
    <x v="6"/>
    <s v="disciplinary"/>
    <d v="2013-10-13T00:00:00"/>
    <n v="39"/>
    <n v="6.2324057023411948E-2"/>
    <n v="0.58969028080030228"/>
    <n v="2.1264588913707869"/>
    <n v="0.21443282938192812"/>
    <n v="0.37525745141837419"/>
    <n v="0.21443282938192812"/>
    <x v="2"/>
  </r>
  <r>
    <n v="119"/>
    <x v="21"/>
    <s v="guatemala"/>
    <x v="2"/>
    <s v="CA"/>
    <s v="CA - San Diego Contract Detention Facility - CCA (otay)"/>
    <s v="san_diego_contract_detention_facility_cca_otay_ca"/>
    <d v="2013-04-09T00:00:00"/>
    <x v="1"/>
    <x v="2"/>
    <s v="mental_illness"/>
    <d v="2013-10-15T00:00:00"/>
    <n v="41"/>
    <n v="9.8062861920399966E-2"/>
    <n v="0.62542908569729028"/>
    <n v="2.0907200864737989"/>
    <n v="0.25017163427891614"/>
    <n v="0.33951864652138614"/>
    <n v="0.25017163427891614"/>
    <x v="2"/>
  </r>
  <r>
    <n v="120"/>
    <x v="34"/>
    <s v="kazakhstan"/>
    <x v="21"/>
    <s v="MN"/>
    <s v="MN - Sherburne County Jail "/>
    <s v="sherburne_county_jail_mn"/>
    <d v="2013-04-09T00:00:00"/>
    <x v="1"/>
    <x v="2"/>
    <s v="mental_illness"/>
    <d v="2013-10-16T00:00:00"/>
    <n v="42"/>
    <n v="0.11593226436889398"/>
    <n v="0.64329848814578439"/>
    <n v="2.0728506840253051"/>
    <n v="0.26804103672741014"/>
    <n v="0.32164924407289214"/>
    <n v="0.26804103672741014"/>
    <x v="2"/>
  </r>
  <r>
    <n v="121"/>
    <x v="0"/>
    <s v="mexico"/>
    <x v="17"/>
    <s v="VA"/>
    <s v="VA - Immigration Centers Of America Farmville "/>
    <s v="immigration_centers_of_america_farmville_va"/>
    <d v="2013-04-09T00:00:00"/>
    <x v="1"/>
    <x v="6"/>
    <s v="disciplinary"/>
    <d v="2013-10-31T00:00:00"/>
    <n v="57"/>
    <n v="0.38397330109630412"/>
    <n v="0.91133952487319447"/>
    <n v="1.8048096472978949"/>
    <n v="0.53608207345482028"/>
    <n v="5.3608207345481995E-2"/>
    <n v="5.3608207345481995E-2"/>
    <x v="1"/>
  </r>
  <r>
    <n v="122"/>
    <x v="35"/>
    <s v="guyana"/>
    <x v="7"/>
    <s v="PA"/>
    <s v="PA - York County Prison "/>
    <s v="york_county_prison_pa"/>
    <d v="2013-04-10T00:00:00"/>
    <x v="1"/>
    <x v="11"/>
    <s v="medical_other"/>
    <d v="2013-10-18T00:00:00"/>
    <n v="14"/>
    <n v="-0.38441100418893831"/>
    <n v="0.14295521958795204"/>
    <n v="2.5731939525831371"/>
    <n v="0.23230223183042215"/>
    <n v="0.82199251263072437"/>
    <n v="0.14295521958795204"/>
    <x v="3"/>
  </r>
  <r>
    <n v="123"/>
    <x v="7"/>
    <s v="honduras"/>
    <x v="17"/>
    <s v="VA"/>
    <s v="VA - Immigration Centers Of America Farmville "/>
    <s v="immigration_centers_of_america_farmville_va"/>
    <d v="2013-04-10T00:00:00"/>
    <x v="1"/>
    <x v="3"/>
    <s v="protective_custody_other_detainee_safety"/>
    <d v="2013-10-24T00:00:00"/>
    <n v="20"/>
    <n v="-0.27719458949797421"/>
    <n v="0.25017163427891614"/>
    <n v="2.4659775378921731"/>
    <n v="0.12508581713945804"/>
    <n v="0.71477609793976038"/>
    <n v="0.12508581713945804"/>
    <x v="2"/>
  </r>
  <r>
    <n v="124"/>
    <x v="7"/>
    <s v="honduras"/>
    <x v="2"/>
    <s v="CA"/>
    <s v="CA - San Diego Contract Detention Facility - CCA (otay)"/>
    <s v="san_diego_contract_detention_facility_cca_otay_ca"/>
    <d v="2013-04-11T00:00:00"/>
    <x v="1"/>
    <x v="2"/>
    <s v="mental_illness"/>
    <d v="2013-11-15T00:00:00"/>
    <n v="11"/>
    <n v="-0.43801921153442031"/>
    <n v="8.9347012242470047E-2"/>
    <n v="2.6268021599286193"/>
    <n v="0.28591043917590414"/>
    <n v="0.87560071997620637"/>
    <n v="8.9347012242470047E-2"/>
    <x v="3"/>
  </r>
  <r>
    <n v="125"/>
    <x v="36"/>
    <s v="mali"/>
    <x v="11"/>
    <s v="NJ"/>
    <s v="NJ - Essex County Jail "/>
    <s v="essex_county_jail_nj"/>
    <d v="2013-04-11T00:00:00"/>
    <x v="1"/>
    <x v="5"/>
    <s v="facility_security_threat_violent_or_disruptive_behavior"/>
    <d v="2013-11-18T00:00:00"/>
    <n v="14"/>
    <n v="-0.38441100418893831"/>
    <n v="0.14295521958795204"/>
    <n v="2.5731939525831371"/>
    <n v="0.23230223183042215"/>
    <n v="0.82199251263072437"/>
    <n v="0.14295521958795204"/>
    <x v="3"/>
  </r>
  <r>
    <n v="126"/>
    <x v="0"/>
    <s v="mexico"/>
    <x v="2"/>
    <s v="CA"/>
    <s v="CA - El Centro Service Processing Center "/>
    <s v="el_centro_service_processing_center_ca"/>
    <d v="2013-04-11T00:00:00"/>
    <x v="1"/>
    <x v="6"/>
    <s v="disciplinary"/>
    <d v="2013-11-18T00:00:00"/>
    <n v="14"/>
    <n v="-0.38441100418893831"/>
    <n v="0.14295521958795204"/>
    <n v="2.5731939525831371"/>
    <n v="0.23230223183042215"/>
    <n v="0.82199251263072437"/>
    <n v="0.14295521958795204"/>
    <x v="3"/>
  </r>
  <r>
    <n v="127"/>
    <x v="21"/>
    <s v="guatemala"/>
    <x v="8"/>
    <s v="CA"/>
    <s v="CA - Adelanto Correctional Facility "/>
    <s v="adelanto_correctional_facility_ca"/>
    <d v="2013-04-11T00:00:00"/>
    <x v="1"/>
    <x v="6"/>
    <s v="disciplinary"/>
    <d v="2013-11-20T00:00:00"/>
    <n v="16"/>
    <n v="-0.34867219929195026"/>
    <n v="0.17869402448494009"/>
    <n v="2.5374551476861491"/>
    <n v="0.19656342693343409"/>
    <n v="0.78625370773373637"/>
    <n v="0.17869402448494009"/>
    <x v="3"/>
  </r>
  <r>
    <n v="128"/>
    <x v="0"/>
    <s v="mexico"/>
    <x v="16"/>
    <s v="CO"/>
    <s v="CO - Denver Contract Detention Facility "/>
    <s v="denver_contract_detention_facility_co"/>
    <d v="2013-04-12T00:00:00"/>
    <x v="1"/>
    <x v="12"/>
    <s v="pending_investigation_of_disciplinary_violation"/>
    <d v="2013-05-12T00:00:00"/>
    <n v="1"/>
    <n v="-0.61671323601936046"/>
    <n v="8.9347012242470103E-2"/>
    <n v="2.8054961844135593"/>
    <n v="0.46460446366084429"/>
    <n v="1.0542947444611466"/>
    <n v="8.9347012242470103E-2"/>
    <x v="3"/>
  </r>
  <r>
    <n v="129"/>
    <x v="2"/>
    <s v="el_salvador"/>
    <x v="16"/>
    <s v="CO"/>
    <s v="CO - Denver Contract Detention Facility "/>
    <s v="denver_contract_detention_facility_co"/>
    <d v="2013-04-12T00:00:00"/>
    <x v="1"/>
    <x v="12"/>
    <s v="pending_investigation_of_disciplinary_violation"/>
    <d v="2013-05-12T00:00:00"/>
    <n v="1"/>
    <n v="-0.61671323601936046"/>
    <n v="8.9347012242470103E-2"/>
    <n v="2.8054961844135593"/>
    <n v="0.46460446366084429"/>
    <n v="1.0542947444611466"/>
    <n v="8.9347012242470103E-2"/>
    <x v="3"/>
  </r>
  <r>
    <n v="130"/>
    <x v="7"/>
    <s v="honduras"/>
    <x v="16"/>
    <s v="CO"/>
    <s v="CO - Denver Contract Detention Facility "/>
    <s v="denver_contract_detention_facility_co"/>
    <d v="2013-04-12T00:00:00"/>
    <x v="1"/>
    <x v="12"/>
    <s v="pending_investigation_of_disciplinary_violation"/>
    <d v="2013-06-12T00:00:00"/>
    <n v="2"/>
    <n v="-0.59884383357086635"/>
    <n v="7.1477609793975994E-2"/>
    <n v="2.7876267819650655"/>
    <n v="0.44673506121235018"/>
    <n v="1.0364253420126524"/>
    <n v="7.1477609793975994E-2"/>
    <x v="3"/>
  </r>
  <r>
    <n v="131"/>
    <x v="2"/>
    <s v="el_salvador"/>
    <x v="19"/>
    <s v="MA"/>
    <s v="MA - Suffolk County House Of Corrections "/>
    <s v="suffolk_county_house_of_corrections_ma"/>
    <d v="2013-04-12T00:00:00"/>
    <x v="1"/>
    <x v="14"/>
    <s v="facility_security_threat_other"/>
    <d v="2013-12-24T00:00:00"/>
    <n v="20"/>
    <n v="-0.27719458949797421"/>
    <n v="0.25017163427891614"/>
    <n v="2.4659775378921731"/>
    <n v="0.12508581713945804"/>
    <n v="0.71477609793976038"/>
    <n v="0.12508581713945804"/>
    <x v="2"/>
  </r>
  <r>
    <n v="132"/>
    <x v="37"/>
    <s v="dominican_republic"/>
    <x v="19"/>
    <s v="MA"/>
    <s v="MA - Bristol Cnty Ndartmouth"/>
    <s v="bristol_cnty_ndartmouth"/>
    <d v="2013-04-12T00:00:00"/>
    <x v="1"/>
    <x v="6"/>
    <s v="disciplinary"/>
    <d v="2013-12-24T00:00:00"/>
    <n v="20"/>
    <n v="-0.27719458949797421"/>
    <n v="0.25017163427891614"/>
    <n v="2.4659775378921731"/>
    <n v="0.12508581713945804"/>
    <n v="0.71477609793976038"/>
    <n v="0.12508581713945804"/>
    <x v="2"/>
  </r>
  <r>
    <n v="133"/>
    <x v="0"/>
    <s v="mexico"/>
    <x v="20"/>
    <s v="WA"/>
    <s v="WA - Northwest Detention Center "/>
    <s v="northwest_detention_center_wa"/>
    <d v="2013-04-12T00:00:00"/>
    <x v="1"/>
    <x v="15"/>
    <s v="facility_security_threat_gang_member_status_not_protective_custody"/>
    <d v="2014-01-20T00:00:00"/>
    <n v="47"/>
    <n v="0.20527927661136403"/>
    <n v="0.73264550038825438"/>
    <n v="1.9835036717828349"/>
    <n v="0.35738804896988019"/>
    <n v="0.23230223183042209"/>
    <n v="0.23230223183042209"/>
    <x v="1"/>
  </r>
  <r>
    <n v="134"/>
    <x v="21"/>
    <s v="guatemala"/>
    <x v="8"/>
    <s v="CA"/>
    <s v="CA - Adelanto Correctional Facility "/>
    <s v="adelanto_correctional_facility_ca"/>
    <d v="2013-04-12T00:00:00"/>
    <x v="1"/>
    <x v="3"/>
    <s v="protective_custody_other_detainee_safety"/>
    <d v="2014-04-17T00:00:00"/>
    <n v="134"/>
    <n v="1.759917289630343"/>
    <n v="2.2872835134072336"/>
    <n v="0.42886565876385596"/>
    <n v="1.9120260619888592"/>
    <n v="1.3223357811885568"/>
    <n v="0.42886565876385596"/>
    <x v="0"/>
  </r>
  <r>
    <n v="135"/>
    <x v="37"/>
    <s v="dominican_republic"/>
    <x v="7"/>
    <s v="PA"/>
    <s v="PA - Pike County Correctional Facility "/>
    <s v="pike_county_correctional_facility_pa"/>
    <d v="2013-04-16T00:00:00"/>
    <x v="1"/>
    <x v="6"/>
    <s v="disciplinary"/>
    <d v="2013-08-26T00:00:00"/>
    <n v="132"/>
    <n v="1.724178484733355"/>
    <n v="2.2515447085102451"/>
    <n v="0.46460446366084396"/>
    <n v="1.8762872570918712"/>
    <n v="1.2865969762915688"/>
    <n v="0.46460446366084396"/>
    <x v="0"/>
  </r>
  <r>
    <n v="136"/>
    <x v="0"/>
    <s v="mexico"/>
    <x v="2"/>
    <s v="CA"/>
    <s v="CA - San Diego Contract Detention Facility - CCA (otay)"/>
    <s v="san_diego_contract_detention_facility_cca_otay_ca"/>
    <d v="2013-04-17T00:00:00"/>
    <x v="1"/>
    <x v="11"/>
    <s v="medical_other"/>
    <d v="2013-06-08T00:00:00"/>
    <n v="111"/>
    <n v="1.3489210333149808"/>
    <n v="1.8762872570918712"/>
    <n v="0.83986191507921815"/>
    <n v="1.501029805673497"/>
    <n v="0.9113395248731947"/>
    <n v="0.83986191507921815"/>
    <x v="0"/>
  </r>
  <r>
    <n v="137"/>
    <x v="13"/>
    <s v="armenia"/>
    <x v="3"/>
    <s v="CA"/>
    <s v="CA - California City Correctional Center "/>
    <s v="california_city_correctional_center_ca"/>
    <d v="2013-04-17T00:00:00"/>
    <x v="1"/>
    <x v="3"/>
    <s v="protective_custody_other_detainee_safety"/>
    <d v="2013-06-08T00:00:00"/>
    <n v="111"/>
    <n v="1.3489210333149808"/>
    <n v="1.8762872570918712"/>
    <n v="0.83986191507921815"/>
    <n v="1.501029805673497"/>
    <n v="0.9113395248731947"/>
    <n v="0.83986191507921815"/>
    <x v="0"/>
  </r>
  <r>
    <n v="138"/>
    <x v="0"/>
    <s v="mexico"/>
    <x v="10"/>
    <s v="MI"/>
    <s v="MI - Saint Clair County Jail "/>
    <s v="saint_clair_county_jail_mi"/>
    <d v="2013-04-19T00:00:00"/>
    <x v="1"/>
    <x v="10"/>
    <s v="protective_custody_lesbian_gay_bisexual_transgender_lgbt"/>
    <d v="2013-12-06T00:00:00"/>
    <n v="54"/>
    <n v="0.33036509375082207"/>
    <n v="0.85773131752771237"/>
    <n v="1.8584178546433769"/>
    <n v="0.48247386610933823"/>
    <n v="0.10721641469096405"/>
    <n v="0.10721641469096405"/>
    <x v="1"/>
  </r>
  <r>
    <n v="139"/>
    <x v="37"/>
    <s v="dominican_republic"/>
    <x v="9"/>
    <s v="FL"/>
    <s v="FL - Baker County Sheriff's Office "/>
    <s v="baker_county_sheriffs_office_fl"/>
    <d v="2013-04-20T00:00:00"/>
    <x v="1"/>
    <x v="3"/>
    <s v="protective_custody_other_detainee_safety"/>
    <d v="2013-05-23T00:00:00"/>
    <n v="33"/>
    <n v="-4.4892357667552112E-2"/>
    <n v="0.48247386610933823"/>
    <n v="2.2336753060617509"/>
    <n v="0.10721641469096405"/>
    <n v="0.48247386610933823"/>
    <n v="0.10721641469096405"/>
    <x v="2"/>
  </r>
  <r>
    <n v="140"/>
    <x v="38"/>
    <s v="indonesia"/>
    <x v="2"/>
    <s v="CA"/>
    <s v="CA - San Diego Contract Detention Facility - CCA (otay)"/>
    <s v="san_diego_contract_detention_facility_cca_otay_ca"/>
    <d v="2013-04-20T00:00:00"/>
    <x v="1"/>
    <x v="2"/>
    <s v="mental_illness"/>
    <d v="2013-02-10T00:00:00"/>
    <n v="165"/>
    <n v="2.3138687655336572"/>
    <n v="2.8412349893105473"/>
    <n v="0.12508581713945821"/>
    <n v="2.4659775378921731"/>
    <n v="1.8762872570918709"/>
    <n v="0.12508581713945821"/>
    <x v="0"/>
  </r>
  <r>
    <n v="141"/>
    <x v="39"/>
    <s v="somalia"/>
    <x v="4"/>
    <s v="AL"/>
    <s v="AL - Etowah County Jail "/>
    <s v="etowah_county_jail_alabama_al"/>
    <d v="2013-04-26T00:00:00"/>
    <x v="1"/>
    <x v="6"/>
    <s v="disciplinary"/>
    <d v="2013-05-30T00:00:00"/>
    <n v="34"/>
    <n v="-2.7022955219058099E-2"/>
    <n v="0.50034326855783229"/>
    <n v="2.2158059036132571"/>
    <n v="0.12508581713945807"/>
    <n v="0.46460446366084424"/>
    <n v="0.12508581713945807"/>
    <x v="2"/>
  </r>
  <r>
    <n v="142"/>
    <x v="40"/>
    <s v="st._vincent-grenadines"/>
    <x v="4"/>
    <s v="AL"/>
    <s v="AL - Etowah County Jail "/>
    <s v="etowah_county_jail_alabama_al"/>
    <d v="2013-04-28T00:00:00"/>
    <x v="1"/>
    <x v="6"/>
    <s v="disciplinary"/>
    <d v="2013-05-30T00:00:00"/>
    <n v="32"/>
    <n v="-6.2761760116046117E-2"/>
    <n v="0.46460446366084424"/>
    <n v="2.2515447085102451"/>
    <n v="8.9347012242470047E-2"/>
    <n v="0.50034326855783218"/>
    <n v="8.9347012242470047E-2"/>
    <x v="2"/>
  </r>
  <r>
    <n v="143"/>
    <x v="2"/>
    <s v="el_salvador"/>
    <x v="22"/>
    <s v="NY"/>
    <s v="NY - Buffalo (batavia) Service Processing Center"/>
    <s v="buffalo_batavia_service_processing_center_ny"/>
    <d v="2013-04-29T00:00:00"/>
    <x v="1"/>
    <x v="6"/>
    <s v="disciplinary"/>
    <d v="2013-10-06T00:00:00"/>
    <n v="42"/>
    <n v="0.11593226436889398"/>
    <n v="0.64329848814578439"/>
    <n v="2.0728506840253051"/>
    <n v="0.26804103672741014"/>
    <n v="0.32164924407289214"/>
    <n v="0.26804103672741014"/>
    <x v="2"/>
  </r>
  <r>
    <n v="144"/>
    <x v="41"/>
    <s v="chile"/>
    <x v="8"/>
    <s v="CA"/>
    <s v="CA - Adelanto Correctional Facility "/>
    <s v="adelanto_correctional_facility_ca"/>
    <d v="2013-04-30T00:00:00"/>
    <x v="1"/>
    <x v="3"/>
    <s v="protective_custody_other_detainee_safety"/>
    <d v="2013-11-15T00:00:00"/>
    <n v="199"/>
    <n v="2.9214284487824536"/>
    <n v="3.4487946725593437"/>
    <n v="0.7326455003882546"/>
    <n v="3.0735372211409695"/>
    <n v="2.4838469403406673"/>
    <n v="0.7326455003882546"/>
    <x v="0"/>
  </r>
  <r>
    <n v="145"/>
    <x v="8"/>
    <s v="nicaragua"/>
    <x v="4"/>
    <s v="LA"/>
    <s v="LA - South Louisiana Detention Center (basile)"/>
    <s v="south_louisiana_detention_center_basile_la"/>
    <d v="2013-05-06T00:00:00"/>
    <x v="1"/>
    <x v="3"/>
    <s v="protective_custody_other_detainee_safety"/>
    <d v="2013-07-17T00:00:00"/>
    <n v="42"/>
    <n v="0.11593226436889398"/>
    <n v="0.64329848814578439"/>
    <n v="2.0728506840253051"/>
    <n v="0.26804103672741014"/>
    <n v="0.32164924407289214"/>
    <n v="0.26804103672741014"/>
    <x v="2"/>
  </r>
  <r>
    <n v="146"/>
    <x v="14"/>
    <s v="jamaica"/>
    <x v="11"/>
    <s v="NJ"/>
    <s v="NJ - Essex County Jail "/>
    <s v="essex_county_jail_nj"/>
    <d v="2013-05-08T00:00:00"/>
    <x v="1"/>
    <x v="2"/>
    <s v="mental_illness"/>
    <d v="2013-09-18T00:00:00"/>
    <n v="44"/>
    <n v="0.151671069265882"/>
    <n v="0.67903729304277238"/>
    <n v="2.0371118791283171"/>
    <n v="0.30377984162439819"/>
    <n v="0.28591043917590409"/>
    <n v="0.28591043917590409"/>
    <x v="1"/>
  </r>
  <r>
    <n v="147"/>
    <x v="8"/>
    <s v="nicaragua"/>
    <x v="3"/>
    <s v="CA"/>
    <s v="CA - California City Correctional Center "/>
    <s v="california_city_correctional_center_ca"/>
    <d v="2013-05-09T00:00:00"/>
    <x v="1"/>
    <x v="0"/>
    <s v="protective_custody_gang_status_protective_custody_only"/>
    <d v="2013-09-24T00:00:00"/>
    <n v="19"/>
    <n v="-0.29506399194646826"/>
    <n v="0.23230223183042209"/>
    <n v="2.4838469403406673"/>
    <n v="0.1429552195879521"/>
    <n v="0.73264550038825438"/>
    <n v="0.1429552195879521"/>
    <x v="2"/>
  </r>
  <r>
    <n v="148"/>
    <x v="17"/>
    <s v="ghana"/>
    <x v="14"/>
    <s v="MD"/>
    <s v="MD - Worcester County Jail "/>
    <s v="worcester_county_jail_md"/>
    <d v="2013-05-09T00:00:00"/>
    <x v="1"/>
    <x v="5"/>
    <s v="facility_security_threat_violent_or_disruptive_behavior"/>
    <d v="2013-09-27T00:00:00"/>
    <n v="22"/>
    <n v="-0.24145578460098621"/>
    <n v="0.28591043917590414"/>
    <n v="2.4302387329951851"/>
    <n v="8.9347012242470047E-2"/>
    <n v="0.67903729304277238"/>
    <n v="8.9347012242470047E-2"/>
    <x v="2"/>
  </r>
  <r>
    <n v="149"/>
    <x v="7"/>
    <s v="honduras"/>
    <x v="2"/>
    <s v="CA"/>
    <s v="CA - San Diego Contract Detention Facility - CCA (otay)"/>
    <s v="san_diego_contract_detention_facility_cca_otay_ca"/>
    <d v="2013-05-09T00:00:00"/>
    <x v="1"/>
    <x v="6"/>
    <s v="disciplinary"/>
    <d v="2013-09-28T00:00:00"/>
    <n v="23"/>
    <n v="-0.22358638215249221"/>
    <n v="0.30377984162439814"/>
    <n v="2.4123693305466913"/>
    <n v="7.1477609793976049E-2"/>
    <n v="0.66116789059427838"/>
    <n v="7.1477609793976049E-2"/>
    <x v="2"/>
  </r>
  <r>
    <n v="150"/>
    <x v="1"/>
    <s v="sierra_leone"/>
    <x v="7"/>
    <s v="PA"/>
    <s v="PA - Pike County Correctional Facility "/>
    <s v="pike_county_correctional_facility_pa"/>
    <d v="2013-05-09T00:00:00"/>
    <x v="1"/>
    <x v="6"/>
    <s v="disciplinary"/>
    <d v="2013-09-30T00:00:00"/>
    <n v="25"/>
    <n v="-0.18784757725550419"/>
    <n v="0.33951864652138619"/>
    <n v="2.3766305256497033"/>
    <n v="3.5738804896988025E-2"/>
    <n v="0.62542908569729028"/>
    <n v="3.5738804896988025E-2"/>
    <x v="2"/>
  </r>
  <r>
    <n v="151"/>
    <x v="0"/>
    <s v="mexico"/>
    <x v="3"/>
    <s v="CA"/>
    <s v="CA - Sacramento County Jail-rio Cosumnes Corr. Center "/>
    <s v="sacramento_county_jail_rio_cosumnes_corr_center_ca"/>
    <d v="2013-05-09T00:00:00"/>
    <x v="1"/>
    <x v="15"/>
    <s v="facility_security_threat_gang_member_status_not_protective_custody"/>
    <d v="2013-01-10T00:00:00"/>
    <n v="26"/>
    <n v="-0.16997817480701016"/>
    <n v="0.35738804896988019"/>
    <n v="2.3587611232012091"/>
    <n v="1.7869402448493998E-2"/>
    <n v="0.60755968324879628"/>
    <n v="1.7869402448493998E-2"/>
    <x v="2"/>
  </r>
  <r>
    <n v="152"/>
    <x v="2"/>
    <s v="el_salvador"/>
    <x v="17"/>
    <s v="VA"/>
    <s v="VA - Immigration Centers Of America Farmville "/>
    <s v="immigration_centers_of_america_farmville_va"/>
    <d v="2013-05-09T00:00:00"/>
    <x v="1"/>
    <x v="6"/>
    <s v="disciplinary"/>
    <d v="2013-10-13T00:00:00"/>
    <n v="38"/>
    <n v="4.4454654574917936E-2"/>
    <n v="0.57182087835180828"/>
    <n v="2.1443282938192811"/>
    <n v="0.19656342693343409"/>
    <n v="0.39312685386686819"/>
    <n v="0.19656342693343409"/>
    <x v="2"/>
  </r>
  <r>
    <n v="153"/>
    <x v="9"/>
    <s v="haiti"/>
    <x v="19"/>
    <s v="MA"/>
    <s v="MA - Plymouth County Correctional Facility "/>
    <s v="plymouth_county_correctional_facility_ma"/>
    <d v="2013-05-09T00:00:00"/>
    <x v="1"/>
    <x v="6"/>
    <s v="disciplinary"/>
    <d v="2013-10-15T00:00:00"/>
    <n v="40"/>
    <n v="8.0193459471905953E-2"/>
    <n v="0.60755968324879628"/>
    <n v="2.1085894889222931"/>
    <n v="0.23230223183042212"/>
    <n v="0.35738804896988019"/>
    <n v="0.23230223183042212"/>
    <x v="2"/>
  </r>
  <r>
    <n v="154"/>
    <x v="0"/>
    <s v="mexico"/>
    <x v="3"/>
    <s v="CA"/>
    <s v="CA - Sacramento County Jail-rio Cosumnes Corr. Center "/>
    <s v="sacramento_county_jail_rio_cosumnes_corr_center_ca"/>
    <d v="2013-05-10T00:00:00"/>
    <x v="1"/>
    <x v="10"/>
    <s v="protective_custody_lesbian_gay_bisexual_transgender_lgbt"/>
    <d v="2013-10-21T00:00:00"/>
    <n v="16"/>
    <n v="-0.34867219929195026"/>
    <n v="0.17869402448494009"/>
    <n v="2.5374551476861491"/>
    <n v="0.19656342693343409"/>
    <n v="0.78625370773373637"/>
    <n v="0.17869402448494009"/>
    <x v="3"/>
  </r>
  <r>
    <n v="155"/>
    <x v="0"/>
    <s v="mexico"/>
    <x v="20"/>
    <s v="WA"/>
    <s v="WA - Northwest Detention Center "/>
    <s v="northwest_detention_center_wa"/>
    <d v="2013-05-10T00:00:00"/>
    <x v="1"/>
    <x v="6"/>
    <s v="disciplinary"/>
    <d v="2013-10-23T00:00:00"/>
    <n v="18"/>
    <n v="-0.31293339439496226"/>
    <n v="0.21443282938192809"/>
    <n v="2.5017163427891611"/>
    <n v="0.1608246220364461"/>
    <n v="0.75051490283674838"/>
    <n v="0.1608246220364461"/>
    <x v="2"/>
  </r>
  <r>
    <n v="156"/>
    <x v="2"/>
    <s v="el_salvador"/>
    <x v="10"/>
    <s v="OH"/>
    <s v="OH - Seneca County Jail "/>
    <s v="seneca_county_jail_oh"/>
    <d v="2013-05-11T00:00:00"/>
    <x v="1"/>
    <x v="8"/>
    <s v="suicide_risk_placement"/>
    <d v="2013-08-11T00:00:00"/>
    <n v="3"/>
    <n v="-0.58097443112237235"/>
    <n v="5.3608207345481995E-2"/>
    <n v="2.7697573795165713"/>
    <n v="0.42886565876385618"/>
    <n v="1.0185559395641586"/>
    <n v="5.3608207345481995E-2"/>
    <x v="3"/>
  </r>
  <r>
    <n v="157"/>
    <x v="2"/>
    <s v="el_salvador"/>
    <x v="7"/>
    <s v="PA"/>
    <s v="PA - York County Prison "/>
    <s v="york_county_prison_pa"/>
    <d v="2013-05-11T00:00:00"/>
    <x v="1"/>
    <x v="11"/>
    <s v="medical_other"/>
    <d v="2013-08-11T00:00:00"/>
    <n v="3"/>
    <n v="-0.58097443112237235"/>
    <n v="5.3608207345481995E-2"/>
    <n v="2.7697573795165713"/>
    <n v="0.42886565876385618"/>
    <n v="1.0185559395641586"/>
    <n v="5.3608207345481995E-2"/>
    <x v="3"/>
  </r>
  <r>
    <n v="158"/>
    <x v="7"/>
    <s v="honduras"/>
    <x v="2"/>
    <s v="CA"/>
    <s v="CA - El Centro Service Processing Center "/>
    <s v="el_centro_service_processing_center_ca"/>
    <d v="2013-05-11T00:00:00"/>
    <x v="1"/>
    <x v="14"/>
    <s v="facility_security_threat_other"/>
    <d v="2013-11-19T00:00:00"/>
    <n v="14"/>
    <n v="-0.38441100418893831"/>
    <n v="0.14295521958795204"/>
    <n v="2.5731939525831371"/>
    <n v="0.23230223183042215"/>
    <n v="0.82199251263072437"/>
    <n v="0.14295521958795204"/>
    <x v="3"/>
  </r>
  <r>
    <n v="159"/>
    <x v="0"/>
    <s v="mexico"/>
    <x v="2"/>
    <s v="CA"/>
    <s v="CA - San Diego Contract Detention Facility - CCA (otay)"/>
    <s v="san_diego_contract_detention_facility_cca_otay_ca"/>
    <d v="2013-05-11T00:00:00"/>
    <x v="1"/>
    <x v="2"/>
    <s v="mental_illness"/>
    <d v="2013-11-19T00:00:00"/>
    <n v="14"/>
    <n v="-0.38441100418893831"/>
    <n v="0.14295521958795204"/>
    <n v="2.5731939525831371"/>
    <n v="0.23230223183042215"/>
    <n v="0.82199251263072437"/>
    <n v="0.14295521958795204"/>
    <x v="3"/>
  </r>
  <r>
    <n v="160"/>
    <x v="0"/>
    <s v="mexico"/>
    <x v="8"/>
    <s v="CA"/>
    <s v="CA - Adelanto Correctional Facility "/>
    <s v="adelanto_correctional_facility_ca"/>
    <d v="2013-05-11T00:00:00"/>
    <x v="1"/>
    <x v="3"/>
    <s v="protective_custody_other_detainee_safety"/>
    <d v="2013-11-19T00:00:00"/>
    <n v="14"/>
    <n v="-0.38441100418893831"/>
    <n v="0.14295521958795204"/>
    <n v="2.5731939525831371"/>
    <n v="0.23230223183042215"/>
    <n v="0.82199251263072437"/>
    <n v="0.14295521958795204"/>
    <x v="3"/>
  </r>
  <r>
    <n v="161"/>
    <x v="2"/>
    <s v="el_salvador"/>
    <x v="1"/>
    <s v="UT"/>
    <s v="UT - Washington County Jail "/>
    <s v="washington_county_jail_purgatory_correctional_fac_ut"/>
    <d v="2013-05-11T00:00:00"/>
    <x v="1"/>
    <x v="3"/>
    <s v="protective_custody_other_detainee_safety"/>
    <d v="2014-07-01T00:00:00"/>
    <n v="63"/>
    <n v="0.49118971578726817"/>
    <n v="1.0185559395641586"/>
    <n v="1.6975932326069307"/>
    <n v="0.64329848814578439"/>
    <n v="5.3608207345482051E-2"/>
    <n v="5.3608207345482051E-2"/>
    <x v="1"/>
  </r>
  <r>
    <n v="162"/>
    <x v="42"/>
    <s v="gambia"/>
    <x v="4"/>
    <s v="AL"/>
    <s v="AL - Etowah County Jail "/>
    <s v="etowah_county_jail_alabama_al"/>
    <d v="2013-05-11T00:00:00"/>
    <x v="1"/>
    <x v="5"/>
    <s v="facility_security_threat_violent_or_disruptive_behavior"/>
    <d v="2014-01-17T00:00:00"/>
    <n v="73"/>
    <n v="0.66988374027220821"/>
    <n v="1.1972499640490986"/>
    <n v="1.5188992081219908"/>
    <n v="0.82199251263072437"/>
    <n v="0.23230223183042209"/>
    <n v="0.23230223183042209"/>
    <x v="1"/>
  </r>
  <r>
    <n v="163"/>
    <x v="39"/>
    <s v="somalia"/>
    <x v="2"/>
    <s v="CA"/>
    <s v="CA - El Centro Service Processing Center "/>
    <s v="el_centro_service_processing_center_ca"/>
    <d v="2013-05-12T00:00:00"/>
    <x v="1"/>
    <x v="8"/>
    <s v="suicide_risk_placement"/>
    <d v="2013-06-12T00:00:00"/>
    <n v="1"/>
    <n v="-0.61671323601936046"/>
    <n v="8.9347012242470103E-2"/>
    <n v="2.8054961844135593"/>
    <n v="0.46460446366084429"/>
    <n v="1.0542947444611466"/>
    <n v="8.9347012242470103E-2"/>
    <x v="3"/>
  </r>
  <r>
    <n v="164"/>
    <x v="43"/>
    <s v="france"/>
    <x v="22"/>
    <s v="NY"/>
    <s v="NY - Buffalo (batavia) Service Processing Center"/>
    <s v="buffalo_batavia_service_processing_center_ny"/>
    <d v="2013-05-12T00:00:00"/>
    <x v="1"/>
    <x v="10"/>
    <s v="protective_custody_lesbian_gay_bisexual_transgender_lgbt"/>
    <d v="2013-09-12T00:00:00"/>
    <n v="4"/>
    <n v="-0.56310502867387835"/>
    <n v="3.5738804896987997E-2"/>
    <n v="2.7518879770680771"/>
    <n v="0.41099625631536219"/>
    <n v="1.0006865371156644"/>
    <n v="3.5738804896987997E-2"/>
    <x v="3"/>
  </r>
  <r>
    <n v="165"/>
    <x v="44"/>
    <s v="canada"/>
    <x v="7"/>
    <s v="PA"/>
    <s v="PA - York County Prison "/>
    <s v="york_county_prison_pa"/>
    <d v="2013-05-12T00:00:00"/>
    <x v="1"/>
    <x v="6"/>
    <s v="disciplinary"/>
    <d v="2013-10-12T00:00:00"/>
    <n v="5"/>
    <n v="-0.54523562622538435"/>
    <n v="1.7869402448493998E-2"/>
    <n v="2.7340185746195833"/>
    <n v="0.39312685386686819"/>
    <n v="0.98281713466717047"/>
    <n v="1.7869402448493998E-2"/>
    <x v="3"/>
  </r>
  <r>
    <n v="166"/>
    <x v="0"/>
    <s v="mexico"/>
    <x v="0"/>
    <s v="AZ"/>
    <s v="AZ - Pinal County Jail "/>
    <s v="pinal_county_jail_az"/>
    <d v="2013-05-12T00:00:00"/>
    <x v="1"/>
    <x v="2"/>
    <s v="mental_illness"/>
    <d v="2013-12-13T00:00:00"/>
    <n v="8"/>
    <n v="-0.49162741887990236"/>
    <n v="3.5738804896987997E-2"/>
    <n v="2.6804103672741011"/>
    <n v="0.33951864652138619"/>
    <n v="0.92920892732168847"/>
    <n v="3.5738804896987997E-2"/>
    <x v="3"/>
  </r>
  <r>
    <n v="167"/>
    <x v="0"/>
    <s v="mexico"/>
    <x v="8"/>
    <s v="CA"/>
    <s v="CA - Adelanto Correctional Facility "/>
    <s v="adelanto_correctional_facility_ca"/>
    <d v="2013-05-12T00:00:00"/>
    <x v="1"/>
    <x v="12"/>
    <s v="pending_investigation_of_disciplinary_violation"/>
    <d v="2013-12-13T00:00:00"/>
    <n v="8"/>
    <n v="-0.49162741887990236"/>
    <n v="3.5738804896987997E-2"/>
    <n v="2.6804103672741011"/>
    <n v="0.33951864652138619"/>
    <n v="0.92920892732168847"/>
    <n v="3.5738804896987997E-2"/>
    <x v="3"/>
  </r>
  <r>
    <n v="168"/>
    <x v="39"/>
    <s v="somalia"/>
    <x v="2"/>
    <s v="CA"/>
    <s v="CA - El Centro Service Processing Center "/>
    <s v="el_centro_service_processing_center_ca"/>
    <d v="2013-05-12T00:00:00"/>
    <x v="1"/>
    <x v="6"/>
    <s v="disciplinary"/>
    <d v="2013-12-23T00:00:00"/>
    <n v="18"/>
    <n v="-0.31293339439496226"/>
    <n v="0.21443282938192809"/>
    <n v="2.5017163427891611"/>
    <n v="0.1608246220364461"/>
    <n v="0.75051490283674838"/>
    <n v="0.1608246220364461"/>
    <x v="2"/>
  </r>
  <r>
    <n v="169"/>
    <x v="9"/>
    <s v="haiti"/>
    <x v="9"/>
    <s v="FL"/>
    <s v="FL - Baker County Sheriff's Office "/>
    <s v="baker_county_sheriffs_office_fl"/>
    <d v="2013-05-12T00:00:00"/>
    <x v="1"/>
    <x v="6"/>
    <s v="disciplinary"/>
    <d v="2013-12-24T00:00:00"/>
    <n v="19"/>
    <n v="-0.29506399194646826"/>
    <n v="0.23230223183042209"/>
    <n v="2.4838469403406673"/>
    <n v="0.1429552195879521"/>
    <n v="0.73264550038825438"/>
    <n v="0.1429552195879521"/>
    <x v="2"/>
  </r>
  <r>
    <n v="170"/>
    <x v="21"/>
    <s v="guatemala"/>
    <x v="2"/>
    <s v="CA"/>
    <s v="CA - San Diego Contract Detention Facility - CCA (otay)"/>
    <s v="san_diego_contract_detention_facility_cca_otay_ca"/>
    <d v="2013-05-12T00:00:00"/>
    <x v="1"/>
    <x v="2"/>
    <s v="mental_illness"/>
    <d v="2013-12-27T00:00:00"/>
    <n v="22"/>
    <n v="-0.24145578460098621"/>
    <n v="0.28591043917590414"/>
    <n v="2.4302387329951851"/>
    <n v="8.9347012242470047E-2"/>
    <n v="0.67903729304277238"/>
    <n v="8.9347012242470047E-2"/>
    <x v="2"/>
  </r>
  <r>
    <n v="171"/>
    <x v="23"/>
    <s v="china,_peoples_republic_of"/>
    <x v="13"/>
    <s v="NY"/>
    <s v="NY - Orange County Jail "/>
    <s v="orange_county_jail_ny"/>
    <d v="2013-05-12T00:00:00"/>
    <x v="1"/>
    <x v="6"/>
    <s v="disciplinary"/>
    <d v="2014-04-01T00:00:00"/>
    <n v="30"/>
    <n v="-9.8500565013034141E-2"/>
    <n v="0.42886565876385618"/>
    <n v="2.2872835134072331"/>
    <n v="5.3608207345482023E-2"/>
    <n v="0.53608207345482028"/>
    <n v="5.3608207345482023E-2"/>
    <x v="2"/>
  </r>
  <r>
    <n v="172"/>
    <x v="0"/>
    <s v="mexico"/>
    <x v="8"/>
    <s v="CA"/>
    <s v="CA - Adelanto Correctional Facility "/>
    <s v="adelanto_correctional_facility_ca"/>
    <d v="2013-05-12T00:00:00"/>
    <x v="1"/>
    <x v="3"/>
    <s v="protective_custody_other_detainee_safety"/>
    <d v="2014-01-28T00:00:00"/>
    <n v="54"/>
    <n v="0.33036509375082207"/>
    <n v="0.85773131752771237"/>
    <n v="1.8584178546433769"/>
    <n v="0.48247386610933823"/>
    <n v="0.10721641469096405"/>
    <n v="0.10721641469096405"/>
    <x v="1"/>
  </r>
  <r>
    <n v="173"/>
    <x v="0"/>
    <s v="mexico"/>
    <x v="20"/>
    <s v="WA"/>
    <s v="WA - Northwest Detention Center "/>
    <s v="northwest_detention_center_wa"/>
    <d v="2013-05-13T00:00:00"/>
    <x v="1"/>
    <x v="0"/>
    <s v="protective_custody_gang_status_protective_custody_only"/>
    <d v="2013-08-15T00:00:00"/>
    <n v="94"/>
    <n v="1.0451411916905824"/>
    <n v="1.5725074154674727"/>
    <n v="1.1436417567036166"/>
    <n v="1.1972499640490986"/>
    <n v="0.60755968324879628"/>
    <n v="0.60755968324879628"/>
    <x v="1"/>
  </r>
  <r>
    <n v="174"/>
    <x v="45"/>
    <s v="antigua-barbuda"/>
    <x v="7"/>
    <s v="PA"/>
    <s v="PA - York County Prison "/>
    <s v="york_county_prison_pa"/>
    <d v="2013-05-14T00:00:00"/>
    <x v="1"/>
    <x v="2"/>
    <s v="mental_illness"/>
    <d v="2013-10-24T00:00:00"/>
    <n v="163"/>
    <n v="2.2781299606366692"/>
    <n v="2.8054961844135597"/>
    <n v="8.9347012242470214E-2"/>
    <n v="2.4302387329951856"/>
    <n v="1.8405484521948829"/>
    <n v="8.9347012242470214E-2"/>
    <x v="0"/>
  </r>
  <r>
    <n v="175"/>
    <x v="9"/>
    <s v="haiti"/>
    <x v="7"/>
    <s v="PA"/>
    <s v="PA - York County Prison "/>
    <s v="york_county_prison_pa"/>
    <d v="2013-05-14T00:00:00"/>
    <x v="1"/>
    <x v="5"/>
    <s v="facility_security_threat_violent_or_disruptive_behavior"/>
    <d v="2013-04-11T00:00:00"/>
    <n v="174"/>
    <n v="2.4746933875701034"/>
    <n v="3.0020596113469935"/>
    <n v="0.28591043917590442"/>
    <n v="2.6268021599286193"/>
    <n v="2.0371118791283171"/>
    <n v="0.28591043917590442"/>
    <x v="0"/>
  </r>
  <r>
    <n v="176"/>
    <x v="0"/>
    <s v="mexico"/>
    <x v="8"/>
    <s v="CA"/>
    <s v="CA - Adelanto Correctional Facility "/>
    <s v="adelanto_correctional_facility_ca"/>
    <d v="2013-05-16T00:00:00"/>
    <x v="1"/>
    <x v="3"/>
    <s v="protective_custody_other_detainee_safety"/>
    <d v="2013-03-10T00:00:00"/>
    <n v="140"/>
    <n v="1.867133704321307"/>
    <n v="2.3944999280981971"/>
    <n v="0.32164924407289197"/>
    <n v="2.0192424766798229"/>
    <n v="1.4295521958795208"/>
    <n v="0.32164924407289197"/>
    <x v="0"/>
  </r>
  <r>
    <n v="177"/>
    <x v="46"/>
    <s v="ukraine"/>
    <x v="2"/>
    <s v="CA"/>
    <s v="CA - San Diego Contract Detention Facility - CCA (otay)"/>
    <s v="san_diego_contract_detention_facility_cca_otay_ca"/>
    <d v="2013-05-16T00:00:00"/>
    <x v="1"/>
    <x v="2"/>
    <s v="mental_illness"/>
    <d v="2014-05-21T00:00:00"/>
    <n v="370"/>
    <n v="5.9770962674749288"/>
    <n v="6.504462491251819"/>
    <n v="3.7883133190807299"/>
    <n v="6.1292050398334448"/>
    <n v="5.5395147590331426"/>
    <n v="3.7883133190807299"/>
    <x v="0"/>
  </r>
  <r>
    <n v="178"/>
    <x v="7"/>
    <s v="honduras"/>
    <x v="3"/>
    <s v="CA"/>
    <s v="CA - California City Correctional Center "/>
    <s v="california_city_correctional_center_ca"/>
    <d v="2013-05-17T00:00:00"/>
    <x v="1"/>
    <x v="0"/>
    <s v="protective_custody_gang_status_protective_custody_only"/>
    <d v="2013-08-08T00:00:00"/>
    <n v="83"/>
    <n v="0.8485777647571483"/>
    <n v="1.3759439885340385"/>
    <n v="1.3402051836370505"/>
    <n v="1.0006865371156644"/>
    <n v="0.41099625631536219"/>
    <n v="0.41099625631536219"/>
    <x v="1"/>
  </r>
  <r>
    <n v="179"/>
    <x v="0"/>
    <s v="mexico"/>
    <x v="3"/>
    <s v="CA"/>
    <s v="CA - Sacramento County Jail-rio Cosumnes Corr. Center "/>
    <s v="sacramento_county_jail_rio_cosumnes_corr_center_ca"/>
    <d v="2013-05-20T00:00:00"/>
    <x v="1"/>
    <x v="2"/>
    <s v="mental_illness"/>
    <d v="2013-10-21T00:00:00"/>
    <n v="154"/>
    <n v="2.117305338600223"/>
    <n v="2.6446715623771135"/>
    <n v="7.1477609793975994E-2"/>
    <n v="2.2694141109587394"/>
    <n v="1.6797238301584367"/>
    <n v="7.1477609793975994E-2"/>
    <x v="0"/>
  </r>
  <r>
    <n v="180"/>
    <x v="47"/>
    <s v="peru"/>
    <x v="9"/>
    <s v="FL"/>
    <s v="FL - Baker County Sheriff's Office "/>
    <s v="baker_county_sheriffs_office_fl"/>
    <d v="2013-05-21T00:00:00"/>
    <x v="1"/>
    <x v="3"/>
    <s v="protective_custody_other_detainee_safety"/>
    <d v="2013-04-09T00:00:00"/>
    <n v="106"/>
    <n v="1.2595740210725106"/>
    <n v="1.7869402448494009"/>
    <n v="0.92920892732168836"/>
    <n v="1.4116827934310268"/>
    <n v="0.82199251263072448"/>
    <n v="0.82199251263072448"/>
    <x v="1"/>
  </r>
  <r>
    <n v="181"/>
    <x v="0"/>
    <s v="mexico"/>
    <x v="3"/>
    <s v="CA"/>
    <s v="CA - Sacramento County Jail-rio Cosumnes Corr. Center "/>
    <s v="sacramento_county_jail_rio_cosumnes_corr_center_ca"/>
    <d v="2013-05-23T00:00:00"/>
    <x v="1"/>
    <x v="0"/>
    <s v="protective_custody_gang_status_protective_custody_only"/>
    <d v="2013-09-09T00:00:00"/>
    <n v="109"/>
    <n v="1.3131822284179928"/>
    <n v="1.8405484521948832"/>
    <n v="0.87560071997620614"/>
    <n v="1.465291000776509"/>
    <n v="0.8756007199762067"/>
    <n v="0.87560071997620614"/>
    <x v="0"/>
  </r>
  <r>
    <n v="182"/>
    <x v="48"/>
    <s v="bosnia-herzegovina"/>
    <x v="20"/>
    <s v="WA"/>
    <s v="WA - Northwest Detention Center "/>
    <s v="northwest_detention_center_wa"/>
    <d v="2013-05-24T00:00:00"/>
    <x v="1"/>
    <x v="0"/>
    <s v="protective_custody_gang_status_protective_custody_only"/>
    <d v="2013-07-16T00:00:00"/>
    <n v="53"/>
    <n v="0.31249569130232807"/>
    <n v="0.83986191507921837"/>
    <n v="1.8762872570918709"/>
    <n v="0.46460446366084424"/>
    <n v="0.12508581713945804"/>
    <n v="0.12508581713945804"/>
    <x v="1"/>
  </r>
  <r>
    <n v="183"/>
    <x v="9"/>
    <s v="haiti"/>
    <x v="7"/>
    <s v="PA"/>
    <s v="PA - York County Prison "/>
    <s v="york_county_prison_pa"/>
    <d v="2013-05-28T00:00:00"/>
    <x v="1"/>
    <x v="6"/>
    <s v="disciplinary"/>
    <d v="2013-07-18T00:00:00"/>
    <n v="51"/>
    <n v="0.27675688640534007"/>
    <n v="0.80412311018223037"/>
    <n v="1.9120260619888589"/>
    <n v="0.42886565876385624"/>
    <n v="0.16082462203644604"/>
    <n v="0.16082462203644604"/>
    <x v="1"/>
  </r>
  <r>
    <n v="184"/>
    <x v="0"/>
    <s v="mexico"/>
    <x v="3"/>
    <s v="CA"/>
    <s v="CA - Sacramento County Jail-rio Cosumnes Corr. Center "/>
    <s v="sacramento_county_jail_rio_cosumnes_corr_center_ca"/>
    <d v="2013-05-28T00:00:00"/>
    <x v="1"/>
    <x v="5"/>
    <s v="facility_security_threat_violent_or_disruptive_behavior"/>
    <d v="2014-01-23T00:00:00"/>
    <n v="240"/>
    <n v="3.6540739491707077"/>
    <n v="4.1814401729475978"/>
    <n v="1.4652910007765088"/>
    <n v="3.8061827215292237"/>
    <n v="3.2164924407289215"/>
    <n v="1.4652910007765088"/>
    <x v="0"/>
  </r>
  <r>
    <n v="185"/>
    <x v="25"/>
    <s v="south_africa"/>
    <x v="8"/>
    <s v="CA"/>
    <s v="CA - Adelanto Correctional Facility "/>
    <s v="adelanto_correctional_facility_ca"/>
    <d v="2013-05-28T00:00:00"/>
    <x v="1"/>
    <x v="3"/>
    <s v="protective_custody_other_detainee_safety"/>
    <d v="2014-12-05T00:00:00"/>
    <n v="349"/>
    <n v="5.6018388160565546"/>
    <n v="6.1292050398334448"/>
    <n v="3.4130558676623557"/>
    <n v="5.7539475884150706"/>
    <n v="5.1642573076147684"/>
    <n v="3.4130558676623557"/>
    <x v="0"/>
  </r>
  <r>
    <n v="186"/>
    <x v="21"/>
    <s v="guatemala"/>
    <x v="8"/>
    <s v="CA"/>
    <s v="CA - Adelanto Correctional Facility "/>
    <s v="adelanto_correctional_facility_ca"/>
    <d v="2013-05-29T00:00:00"/>
    <x v="1"/>
    <x v="3"/>
    <s v="protective_custody_other_detainee_safety"/>
    <d v="2013-07-16T00:00:00"/>
    <n v="48"/>
    <n v="0.22314867905985802"/>
    <n v="0.75051490283674838"/>
    <n v="1.9656342693343409"/>
    <n v="0.37525745141837419"/>
    <n v="0.21443282938192809"/>
    <n v="0.21443282938192809"/>
    <x v="1"/>
  </r>
  <r>
    <n v="187"/>
    <x v="0"/>
    <s v="mexico"/>
    <x v="8"/>
    <s v="CA"/>
    <s v="CA - Adelanto Correctional Facility "/>
    <s v="adelanto_correctional_facility_ca"/>
    <d v="2013-05-29T00:00:00"/>
    <x v="1"/>
    <x v="6"/>
    <s v="disciplinary"/>
    <d v="2013-04-08T00:00:00"/>
    <n v="67"/>
    <n v="0.56266732558124422"/>
    <n v="1.0900335493581346"/>
    <n v="1.6261156228129547"/>
    <n v="0.71477609793976038"/>
    <n v="0.1250858171394581"/>
    <n v="0.1250858171394581"/>
    <x v="1"/>
  </r>
  <r>
    <n v="188"/>
    <x v="9"/>
    <s v="haiti"/>
    <x v="11"/>
    <s v="NJ"/>
    <s v="NJ - Essex County Jail "/>
    <s v="essex_county_jail_nj"/>
    <d v="2013-05-30T00:00:00"/>
    <x v="1"/>
    <x v="11"/>
    <s v="medical_other"/>
    <d v="2013-07-22T00:00:00"/>
    <n v="53"/>
    <n v="0.31249569130232807"/>
    <n v="0.83986191507921837"/>
    <n v="1.8762872570918709"/>
    <n v="0.46460446366084424"/>
    <n v="0.12508581713945804"/>
    <n v="0.12508581713945804"/>
    <x v="1"/>
  </r>
  <r>
    <n v="189"/>
    <x v="0"/>
    <s v="mexico"/>
    <x v="3"/>
    <s v="CA"/>
    <s v="CA - Sacramento County Jail-rio Cosumnes Corr. Center "/>
    <s v="sacramento_county_jail_rio_cosumnes_corr_center_ca"/>
    <d v="2013-05-30T00:00:00"/>
    <x v="1"/>
    <x v="0"/>
    <s v="protective_custody_gang_status_protective_custody_only"/>
    <d v="2013-04-11T00:00:00"/>
    <n v="158"/>
    <n v="2.188782948394199"/>
    <n v="2.7161491721710895"/>
    <n v="0"/>
    <n v="2.3408917207527153"/>
    <n v="1.7512014399524127"/>
    <n v="0"/>
    <x v="0"/>
  </r>
  <r>
    <n v="190"/>
    <x v="0"/>
    <s v="mexico"/>
    <x v="1"/>
    <s v="NV"/>
    <s v="NV - Henderson Detention Center "/>
    <s v="henderson_detention_center_nv"/>
    <d v="2013-05-31T00:00:00"/>
    <x v="1"/>
    <x v="2"/>
    <s v="mental_illness"/>
    <d v="2013-08-28T00:00:00"/>
    <n v="89"/>
    <n v="0.9557941794481124"/>
    <n v="1.4831604032250028"/>
    <n v="1.2329887689460866"/>
    <n v="1.1079029518066286"/>
    <n v="0.51821267100632629"/>
    <n v="0.51821267100632629"/>
    <x v="1"/>
  </r>
  <r>
    <n v="191"/>
    <x v="6"/>
    <s v="nigeria"/>
    <x v="4"/>
    <s v="LA"/>
    <s v="LA - Jena/lasalle Detention Facility "/>
    <s v="jena/lasalle_detention_facility_la"/>
    <d v="2013-05-31T00:00:00"/>
    <x v="1"/>
    <x v="6"/>
    <s v="disciplinary"/>
    <d v="2013-08-29T00:00:00"/>
    <n v="90"/>
    <n v="0.9736635818966064"/>
    <n v="1.5010298056734968"/>
    <n v="1.2151193664975926"/>
    <n v="1.1257723542551226"/>
    <n v="0.53608207345482028"/>
    <n v="0.53608207345482028"/>
    <x v="1"/>
  </r>
  <r>
    <n v="192"/>
    <x v="7"/>
    <s v="honduras"/>
    <x v="3"/>
    <s v="CA"/>
    <s v="CA - Sacramento County Jail-rio Cosumnes Corr. Center "/>
    <s v="sacramento_county_jail_rio_cosumnes_corr_center_ca"/>
    <d v="2013-05-31T00:00:00"/>
    <x v="1"/>
    <x v="1"/>
    <s v="protective_custody_criminal_offense"/>
    <d v="2013-09-20T00:00:00"/>
    <n v="112"/>
    <n v="1.3667904357634748"/>
    <n v="1.8941566595403652"/>
    <n v="0.82199251263072415"/>
    <n v="1.518899208121991"/>
    <n v="0.92920892732168869"/>
    <n v="0.82199251263072415"/>
    <x v="0"/>
  </r>
  <r>
    <n v="193"/>
    <x v="49"/>
    <s v="cambodia"/>
    <x v="0"/>
    <s v="AZ"/>
    <s v="AZ - Eloy Federal Contract Facility "/>
    <s v="eloy_federal_contract_facility_az"/>
    <d v="2013-06-03T00:00:00"/>
    <x v="1"/>
    <x v="0"/>
    <s v="protective_custody_gang_status_protective_custody_only"/>
    <d v="2013-05-09T00:00:00"/>
    <n v="183"/>
    <n v="2.6355180096065496"/>
    <n v="3.1628842333834397"/>
    <n v="0.44673506121235063"/>
    <n v="2.7876267819650655"/>
    <n v="2.1979365011647634"/>
    <n v="0.44673506121235063"/>
    <x v="0"/>
  </r>
  <r>
    <n v="194"/>
    <x v="0"/>
    <s v="mexico"/>
    <x v="0"/>
    <s v="AZ"/>
    <s v="AZ - Eloy Federal Contract Facility "/>
    <s v="eloy_federal_contract_facility_az"/>
    <d v="2013-06-05T00:00:00"/>
    <x v="1"/>
    <x v="6"/>
    <s v="disciplinary"/>
    <d v="2013-12-06T00:00:00"/>
    <n v="37"/>
    <n v="2.6585252126423927E-2"/>
    <n v="0.55395147590331428"/>
    <n v="2.1621976962677749"/>
    <n v="0.17869402448494009"/>
    <n v="0.41099625631536219"/>
    <n v="0.17869402448494009"/>
    <x v="2"/>
  </r>
  <r>
    <n v="195"/>
    <x v="8"/>
    <s v="nicaragua"/>
    <x v="0"/>
    <s v="AZ"/>
    <s v="AZ - Florence Service Processing Center "/>
    <s v="florence_service_processing_center_az"/>
    <d v="2013-06-06T00:00:00"/>
    <x v="1"/>
    <x v="11"/>
    <s v="medical_other"/>
    <d v="2013-02-08T00:00:00"/>
    <n v="57"/>
    <n v="0.38397330109630412"/>
    <n v="0.91133952487319447"/>
    <n v="1.8048096472978949"/>
    <n v="0.53608207345482028"/>
    <n v="5.3608207345481995E-2"/>
    <n v="5.3608207345481995E-2"/>
    <x v="1"/>
  </r>
  <r>
    <n v="196"/>
    <x v="0"/>
    <s v="mexico"/>
    <x v="3"/>
    <s v="CA"/>
    <s v="CA - California City Correctional Center "/>
    <s v="california_city_correctional_center_ca"/>
    <d v="2013-06-06T00:00:00"/>
    <x v="1"/>
    <x v="0"/>
    <s v="protective_custody_gang_status_protective_custody_only"/>
    <d v="2013-09-26T00:00:00"/>
    <n v="112"/>
    <n v="1.3667904357634748"/>
    <n v="1.8941566595403652"/>
    <n v="0.82199251263072415"/>
    <n v="1.518899208121991"/>
    <n v="0.92920892732168869"/>
    <n v="0.82199251263072415"/>
    <x v="0"/>
  </r>
  <r>
    <n v="197"/>
    <x v="2"/>
    <s v="el_salvador"/>
    <x v="14"/>
    <s v="MD"/>
    <s v="MD - Howard County Detention Center "/>
    <s v="howard_county_detention_center_md"/>
    <d v="2013-06-08T00:00:00"/>
    <x v="1"/>
    <x v="5"/>
    <s v="facility_security_threat_violent_or_disruptive_behavior"/>
    <d v="2013-06-09T00:00:00"/>
    <n v="31"/>
    <n v="-8.0631162564540129E-2"/>
    <n v="0.44673506121235024"/>
    <n v="2.2694141109587389"/>
    <n v="7.1477609793976035E-2"/>
    <n v="0.51821267100632629"/>
    <n v="7.1477609793976035E-2"/>
    <x v="2"/>
  </r>
  <r>
    <n v="198"/>
    <x v="4"/>
    <s v="united_kingdom"/>
    <x v="3"/>
    <s v="CA"/>
    <s v="CA - California City Correctional Center "/>
    <s v="california_city_correctional_center_ca"/>
    <d v="2013-06-08T00:00:00"/>
    <x v="1"/>
    <x v="1"/>
    <s v="protective_custody_criminal_offense"/>
    <d v="2013-09-09T00:00:00"/>
    <n v="34"/>
    <n v="-2.7022955219058099E-2"/>
    <n v="0.50034326855783229"/>
    <n v="2.2158059036132571"/>
    <n v="0.12508581713945807"/>
    <n v="0.46460446366084424"/>
    <n v="0.12508581713945807"/>
    <x v="2"/>
  </r>
  <r>
    <n v="199"/>
    <x v="13"/>
    <s v="armenia"/>
    <x v="0"/>
    <s v="AZ"/>
    <s v="AZ - Pinal County Jail "/>
    <s v="pinal_county_jail_az"/>
    <d v="2013-06-08T00:00:00"/>
    <x v="1"/>
    <x v="5"/>
    <s v="facility_security_threat_violent_or_disruptive_behavior"/>
    <d v="2013-01-10T00:00:00"/>
    <n v="56"/>
    <n v="0.36610389864781012"/>
    <n v="0.89347012242470047"/>
    <n v="1.8226790497463887"/>
    <n v="0.51821267100632629"/>
    <n v="7.1477609793975994E-2"/>
    <n v="7.1477609793975994E-2"/>
    <x v="1"/>
  </r>
  <r>
    <n v="200"/>
    <x v="0"/>
    <s v="mexico"/>
    <x v="1"/>
    <s v="NV"/>
    <s v="NV - Henderson Detention Center "/>
    <s v="henderson_detention_center_nv"/>
    <d v="2013-06-08T00:00:00"/>
    <x v="1"/>
    <x v="1"/>
    <s v="protective_custody_criminal_offense"/>
    <d v="2013-04-10T00:00:00"/>
    <n v="59"/>
    <n v="0.41971210599329212"/>
    <n v="0.94707832977018247"/>
    <n v="1.769070842400907"/>
    <n v="0.57182087835180828"/>
    <n v="1.7869402448493998E-2"/>
    <n v="1.7869402448493998E-2"/>
    <x v="1"/>
  </r>
  <r>
    <n v="201"/>
    <x v="50"/>
    <s v="belize"/>
    <x v="1"/>
    <s v="NV"/>
    <s v="NV - Henderson Detention Center "/>
    <s v="henderson_detention_center_nv"/>
    <d v="2013-06-08T00:00:00"/>
    <x v="1"/>
    <x v="3"/>
    <s v="protective_custody_other_detainee_safety"/>
    <d v="2013-11-14T00:00:00"/>
    <n v="100"/>
    <n v="1.1523576063815466"/>
    <n v="1.679723830158437"/>
    <n v="1.0364253420126524"/>
    <n v="1.3044663787400628"/>
    <n v="0.71477609793976049"/>
    <n v="0.71477609793976049"/>
    <x v="1"/>
  </r>
  <r>
    <n v="202"/>
    <x v="0"/>
    <s v="mexico"/>
    <x v="0"/>
    <s v="AZ"/>
    <s v="AZ - Florence Service Processing Center "/>
    <s v="florence_service_processing_center_az"/>
    <d v="2013-06-09T00:00:00"/>
    <x v="1"/>
    <x v="11"/>
    <s v="medical_other"/>
    <d v="2013-09-27T00:00:00"/>
    <n v="21"/>
    <n v="-0.25932518704948021"/>
    <n v="0.26804103672741014"/>
    <n v="2.4481081354436793"/>
    <n v="0.10721641469096405"/>
    <n v="0.69690669549126638"/>
    <n v="0.10721641469096405"/>
    <x v="2"/>
  </r>
  <r>
    <n v="203"/>
    <x v="9"/>
    <s v="haiti"/>
    <x v="9"/>
    <s v="FL"/>
    <s v="FL - Wakulla County Jail "/>
    <s v="wakulla_county_jail_fl"/>
    <d v="2013-06-09T00:00:00"/>
    <x v="1"/>
    <x v="6"/>
    <s v="disciplinary"/>
    <d v="2013-01-10T00:00:00"/>
    <n v="25"/>
    <n v="-0.18784757725550419"/>
    <n v="0.33951864652138619"/>
    <n v="2.3766305256497033"/>
    <n v="3.5738804896988025E-2"/>
    <n v="0.62542908569729028"/>
    <n v="3.5738804896988025E-2"/>
    <x v="2"/>
  </r>
  <r>
    <n v="204"/>
    <x v="19"/>
    <s v="cuba"/>
    <x v="9"/>
    <s v="FL"/>
    <s v="FL - Wakulla County Jail "/>
    <s v="wakulla_county_jail_fl"/>
    <d v="2013-06-09T00:00:00"/>
    <x v="1"/>
    <x v="6"/>
    <s v="disciplinary"/>
    <d v="2013-01-10T00:00:00"/>
    <n v="25"/>
    <n v="-0.18784757725550419"/>
    <n v="0.33951864652138619"/>
    <n v="2.3766305256497033"/>
    <n v="3.5738804896988025E-2"/>
    <n v="0.62542908569729028"/>
    <n v="3.5738804896988025E-2"/>
    <x v="2"/>
  </r>
  <r>
    <n v="205"/>
    <x v="19"/>
    <s v="cuba"/>
    <x v="9"/>
    <s v="FL"/>
    <s v="FL - Wakulla County Jail "/>
    <s v="wakulla_county_jail_fl"/>
    <d v="2013-06-09T00:00:00"/>
    <x v="1"/>
    <x v="6"/>
    <s v="disciplinary"/>
    <d v="2013-01-10T00:00:00"/>
    <n v="25"/>
    <n v="-0.18784757725550419"/>
    <n v="0.33951864652138619"/>
    <n v="2.3766305256497033"/>
    <n v="3.5738804896988025E-2"/>
    <n v="0.62542908569729028"/>
    <n v="3.5738804896988025E-2"/>
    <x v="2"/>
  </r>
  <r>
    <n v="206"/>
    <x v="5"/>
    <s v="albania"/>
    <x v="9"/>
    <s v="FL"/>
    <s v="FL - Wakulla County Jail "/>
    <s v="wakulla_county_jail_fl"/>
    <d v="2013-06-09T00:00:00"/>
    <x v="1"/>
    <x v="6"/>
    <s v="disciplinary"/>
    <d v="2013-01-10T00:00:00"/>
    <n v="25"/>
    <n v="-0.18784757725550419"/>
    <n v="0.33951864652138619"/>
    <n v="2.3766305256497033"/>
    <n v="3.5738804896988025E-2"/>
    <n v="0.62542908569729028"/>
    <n v="3.5738804896988025E-2"/>
    <x v="2"/>
  </r>
  <r>
    <n v="207"/>
    <x v="51"/>
    <s v="bahamas"/>
    <x v="9"/>
    <s v="FL"/>
    <s v="FL - Wakulla County Jail "/>
    <s v="wakulla_county_jail_fl"/>
    <d v="2013-06-09T00:00:00"/>
    <x v="1"/>
    <x v="6"/>
    <s v="disciplinary"/>
    <d v="2013-04-10T00:00:00"/>
    <n v="28"/>
    <n v="-0.13423936991002217"/>
    <n v="0.39312685386686819"/>
    <n v="2.3230223183042211"/>
    <n v="1.7869402448493998E-2"/>
    <n v="0.57182087835180828"/>
    <n v="1.7869402448493998E-2"/>
    <x v="2"/>
  </r>
  <r>
    <n v="208"/>
    <x v="7"/>
    <s v="honduras"/>
    <x v="2"/>
    <s v="CA"/>
    <s v="CA - San Diego Contract Detention Facility - CCA (otay)"/>
    <s v="san_diego_contract_detention_facility_cca_otay_ca"/>
    <d v="2013-06-09T00:00:00"/>
    <x v="1"/>
    <x v="14"/>
    <s v="facility_security_threat_other"/>
    <d v="2014-10-02T00:00:00"/>
    <n v="157"/>
    <n v="2.1709135459457052"/>
    <n v="2.6982797697225953"/>
    <n v="1.7869402448493776E-2"/>
    <n v="2.3230223183042211"/>
    <n v="1.733332037503919"/>
    <n v="1.7869402448493776E-2"/>
    <x v="0"/>
  </r>
  <r>
    <n v="209"/>
    <x v="0"/>
    <s v="mexico"/>
    <x v="2"/>
    <s v="CA"/>
    <s v="CA - San Diego Contract Detention Facility - CCA (otay)"/>
    <s v="san_diego_contract_detention_facility_cca_otay_ca"/>
    <d v="2013-06-09T00:00:00"/>
    <x v="1"/>
    <x v="2"/>
    <s v="mental_illness"/>
    <d v="2014-12-02T00:00:00"/>
    <n v="159"/>
    <n v="2.2066523508426932"/>
    <n v="2.7340185746195838"/>
    <n v="1.786940244849422E-2"/>
    <n v="2.3587611232012096"/>
    <n v="1.769070842400907"/>
    <n v="1.786940244849422E-2"/>
    <x v="0"/>
  </r>
  <r>
    <n v="210"/>
    <x v="0"/>
    <s v="mexico"/>
    <x v="8"/>
    <s v="CA"/>
    <s v="CA - Adelanto Correctional Facility "/>
    <s v="adelanto_correctional_facility_ca"/>
    <d v="2013-06-10T00:00:00"/>
    <x v="1"/>
    <x v="2"/>
    <s v="mental_illness"/>
    <d v="2013-11-10T00:00:00"/>
    <n v="5"/>
    <n v="-0.54523562622538435"/>
    <n v="1.7869402448493998E-2"/>
    <n v="2.7340185746195833"/>
    <n v="0.39312685386686819"/>
    <n v="0.98281713466717047"/>
    <n v="1.7869402448493998E-2"/>
    <x v="3"/>
  </r>
  <r>
    <n v="211"/>
    <x v="2"/>
    <s v="el_salvador"/>
    <x v="8"/>
    <s v="CA"/>
    <s v="CA - Adelanto Correctional Facility "/>
    <s v="adelanto_correctional_facility_ca"/>
    <d v="2013-06-10T00:00:00"/>
    <x v="1"/>
    <x v="6"/>
    <s v="disciplinary"/>
    <d v="2013-11-10T00:00:00"/>
    <n v="5"/>
    <n v="-0.54523562622538435"/>
    <n v="1.7869402448493998E-2"/>
    <n v="2.7340185746195833"/>
    <n v="0.39312685386686819"/>
    <n v="0.98281713466717047"/>
    <n v="1.7869402448493998E-2"/>
    <x v="3"/>
  </r>
  <r>
    <n v="212"/>
    <x v="52"/>
    <s v="st._lucia"/>
    <x v="9"/>
    <s v="FL"/>
    <s v="FL - Monroe County Detention Center "/>
    <s v="monroe_county_detention_center_fl"/>
    <d v="2013-06-10T00:00:00"/>
    <x v="1"/>
    <x v="6"/>
    <s v="disciplinary"/>
    <d v="2013-10-27T00:00:00"/>
    <n v="21"/>
    <n v="-0.25932518704948021"/>
    <n v="0.26804103672741014"/>
    <n v="2.4481081354436793"/>
    <n v="0.10721641469096405"/>
    <n v="0.69690669549126638"/>
    <n v="0.10721641469096405"/>
    <x v="2"/>
  </r>
  <r>
    <n v="213"/>
    <x v="2"/>
    <s v="el_salvador"/>
    <x v="18"/>
    <s v="TX"/>
    <s v="TX - Port Isabel "/>
    <s v="port_isabel_tx"/>
    <d v="2013-06-11T00:00:00"/>
    <x v="1"/>
    <x v="5"/>
    <s v="facility_security_threat_violent_or_disruptive_behavior"/>
    <d v="2013-09-11T00:00:00"/>
    <n v="3"/>
    <n v="-0.58097443112237235"/>
    <n v="5.3608207345481995E-2"/>
    <n v="2.7697573795165713"/>
    <n v="0.42886565876385618"/>
    <n v="1.0185559395641586"/>
    <n v="5.3608207345481995E-2"/>
    <x v="3"/>
  </r>
  <r>
    <n v="214"/>
    <x v="23"/>
    <s v="china,_peoples_republic_of"/>
    <x v="18"/>
    <s v="TX"/>
    <s v="TX - Port Isabel "/>
    <s v="port_isabel_tx"/>
    <d v="2013-06-11T00:00:00"/>
    <x v="1"/>
    <x v="5"/>
    <s v="facility_security_threat_violent_or_disruptive_behavior"/>
    <d v="2013-10-11T00:00:00"/>
    <n v="4"/>
    <n v="-0.56310502867387835"/>
    <n v="3.5738804896987997E-2"/>
    <n v="2.7518879770680771"/>
    <n v="0.41099625631536219"/>
    <n v="1.0006865371156644"/>
    <n v="3.5738804896987997E-2"/>
    <x v="3"/>
  </r>
  <r>
    <n v="215"/>
    <x v="0"/>
    <s v="mexico"/>
    <x v="12"/>
    <s v="TX"/>
    <s v="TX - Houston Contract Detention Facility "/>
    <s v="houston_contract_detention_facility_tx"/>
    <d v="2013-06-11T00:00:00"/>
    <x v="1"/>
    <x v="11"/>
    <s v="medical_other"/>
    <d v="2013-11-13T00:00:00"/>
    <n v="7"/>
    <n v="-0.50949682132839635"/>
    <n v="1.7869402448493998E-2"/>
    <n v="2.6982797697225953"/>
    <n v="0.35738804896988019"/>
    <n v="0.94707832977018247"/>
    <n v="1.7869402448493998E-2"/>
    <x v="3"/>
  </r>
  <r>
    <n v="216"/>
    <x v="7"/>
    <s v="honduras"/>
    <x v="0"/>
    <s v="AZ"/>
    <s v="AZ - Florence Service Processing Center "/>
    <s v="florence_service_processing_center_az"/>
    <d v="2013-06-11T00:00:00"/>
    <x v="1"/>
    <x v="2"/>
    <s v="mental_illness"/>
    <d v="2013-11-22T00:00:00"/>
    <n v="16"/>
    <n v="-0.34867219929195026"/>
    <n v="0.17869402448494009"/>
    <n v="2.5374551476861491"/>
    <n v="0.19656342693343409"/>
    <n v="0.78625370773373637"/>
    <n v="0.17869402448494009"/>
    <x v="3"/>
  </r>
  <r>
    <n v="217"/>
    <x v="0"/>
    <s v="mexico"/>
    <x v="7"/>
    <s v="PA"/>
    <s v="PA - York County Prison "/>
    <s v="york_county_prison_pa"/>
    <d v="2013-06-11T00:00:00"/>
    <x v="1"/>
    <x v="6"/>
    <s v="disciplinary"/>
    <d v="2013-11-26T00:00:00"/>
    <n v="20"/>
    <n v="-0.27719458949797421"/>
    <n v="0.25017163427891614"/>
    <n v="2.4659775378921731"/>
    <n v="0.12508581713945804"/>
    <n v="0.71477609793976038"/>
    <n v="0.12508581713945804"/>
    <x v="2"/>
  </r>
  <r>
    <n v="218"/>
    <x v="0"/>
    <s v="mexico"/>
    <x v="7"/>
    <s v="PA"/>
    <s v="PA - York County Prison "/>
    <s v="york_county_prison_pa"/>
    <d v="2013-06-12T00:00:00"/>
    <x v="1"/>
    <x v="16"/>
    <s v="medical_tuberculosis"/>
    <d v="2013-06-12T00:00:00"/>
    <n v="0"/>
    <n v="-0.63458263846785445"/>
    <n v="0.1072164146909641"/>
    <n v="2.8233655868620535"/>
    <n v="0.48247386610933829"/>
    <n v="1.0721641469096406"/>
    <n v="0.1072164146909641"/>
    <x v="3"/>
  </r>
  <r>
    <n v="219"/>
    <x v="7"/>
    <s v="honduras"/>
    <x v="2"/>
    <s v="CA"/>
    <s v="CA - El Centro Service Processing Center "/>
    <s v="el_centro_service_processing_center_ca"/>
    <d v="2013-06-12T00:00:00"/>
    <x v="1"/>
    <x v="8"/>
    <s v="suicide_risk_placement"/>
    <d v="2013-09-12T00:00:00"/>
    <n v="3"/>
    <n v="-0.58097443112237235"/>
    <n v="5.3608207345481995E-2"/>
    <n v="2.7697573795165713"/>
    <n v="0.42886565876385618"/>
    <n v="1.0185559395641586"/>
    <n v="5.3608207345481995E-2"/>
    <x v="3"/>
  </r>
  <r>
    <n v="220"/>
    <x v="2"/>
    <s v="el_salvador"/>
    <x v="2"/>
    <s v="CA"/>
    <s v="CA - San Diego Contract Detention Facility - CCA (otay)"/>
    <s v="san_diego_contract_detention_facility_cca_otay_ca"/>
    <d v="2013-06-12T00:00:00"/>
    <x v="1"/>
    <x v="2"/>
    <s v="mental_illness"/>
    <d v="2013-12-15T00:00:00"/>
    <n v="9"/>
    <n v="-0.4737580164314083"/>
    <n v="5.3608207345482051E-2"/>
    <n v="2.6625409648256073"/>
    <n v="0.32164924407289214"/>
    <n v="0.91133952487319436"/>
    <n v="5.3608207345482051E-2"/>
    <x v="3"/>
  </r>
  <r>
    <n v="221"/>
    <x v="21"/>
    <s v="guatemala"/>
    <x v="4"/>
    <s v="LA"/>
    <s v="LA - South Louisiana Detention Center (basile)"/>
    <s v="south_louisiana_detention_center_basile_la"/>
    <d v="2013-06-12T00:00:00"/>
    <x v="1"/>
    <x v="6"/>
    <s v="disciplinary"/>
    <d v="2013-12-19T00:00:00"/>
    <n v="13"/>
    <n v="-0.40228040663743231"/>
    <n v="0.12508581713945804"/>
    <n v="2.5910633550316313"/>
    <n v="0.25017163427891614"/>
    <n v="0.83986191507921837"/>
    <n v="0.12508581713945804"/>
    <x v="3"/>
  </r>
  <r>
    <n v="222"/>
    <x v="0"/>
    <s v="mexico"/>
    <x v="0"/>
    <s v="AZ"/>
    <s v="AZ - Pinal County Jail "/>
    <s v="pinal_county_jail_az"/>
    <d v="2013-06-12T00:00:00"/>
    <x v="1"/>
    <x v="6"/>
    <s v="disciplinary"/>
    <d v="2013-12-27T00:00:00"/>
    <n v="21"/>
    <n v="-0.25932518704948021"/>
    <n v="0.26804103672741014"/>
    <n v="2.4481081354436793"/>
    <n v="0.10721641469096405"/>
    <n v="0.69690669549126638"/>
    <n v="0.10721641469096405"/>
    <x v="2"/>
  </r>
  <r>
    <n v="223"/>
    <x v="0"/>
    <s v="mexico"/>
    <x v="20"/>
    <s v="WA"/>
    <s v="WA - Northwest Detention Center "/>
    <s v="northwest_detention_center_wa"/>
    <d v="2013-06-12T00:00:00"/>
    <x v="1"/>
    <x v="15"/>
    <s v="facility_security_threat_gang_member_status_not_protective_custody"/>
    <d v="2014-11-01T00:00:00"/>
    <n v="36"/>
    <n v="8.7158496779299183E-3"/>
    <n v="0.53608207345482028"/>
    <n v="2.1800670987162691"/>
    <n v="0.1608246220364461"/>
    <n v="0.42886565876385618"/>
    <n v="0.1608246220364461"/>
    <x v="2"/>
  </r>
  <r>
    <n v="224"/>
    <x v="0"/>
    <s v="mexico"/>
    <x v="18"/>
    <s v="TX"/>
    <s v="TX - South Texas Detention Complex "/>
    <s v="south_texas_detention_complex_tx"/>
    <d v="2013-06-13T00:00:00"/>
    <x v="1"/>
    <x v="3"/>
    <s v="protective_custody_other_detainee_safety"/>
    <d v="2013-07-10T00:00:00"/>
    <n v="116"/>
    <n v="1.4382680455574508"/>
    <n v="1.9656342693343412"/>
    <n v="0.75051490283674815"/>
    <n v="1.590376817915967"/>
    <n v="1.0006865371156648"/>
    <n v="0.75051490283674815"/>
    <x v="0"/>
  </r>
  <r>
    <n v="225"/>
    <x v="0"/>
    <s v="mexico"/>
    <x v="8"/>
    <s v="CA"/>
    <s v="CA - Santa Ana City Jail "/>
    <s v="santa_ana_city_jail_ca"/>
    <d v="2013-06-14T00:00:00"/>
    <x v="1"/>
    <x v="3"/>
    <s v="protective_custody_other_detainee_safety"/>
    <d v="2013-08-13T00:00:00"/>
    <n v="60"/>
    <n v="0.43758150844178612"/>
    <n v="0.96494773221867647"/>
    <n v="1.7512014399524127"/>
    <n v="0.58969028080030228"/>
    <n v="0"/>
    <n v="0"/>
    <x v="1"/>
  </r>
  <r>
    <n v="226"/>
    <x v="0"/>
    <s v="mexico"/>
    <x v="16"/>
    <s v="CO"/>
    <s v="CO - Denver Contract Detention Facility "/>
    <s v="denver_contract_detention_facility_co"/>
    <d v="2013-06-14T00:00:00"/>
    <x v="1"/>
    <x v="3"/>
    <s v="protective_custody_other_detainee_safety"/>
    <d v="2013-08-14T00:00:00"/>
    <n v="61"/>
    <n v="0.45545091089028017"/>
    <n v="0.98281713466717058"/>
    <n v="1.7333320375039187"/>
    <n v="0.60755968324879639"/>
    <n v="1.7869402448494054E-2"/>
    <n v="1.7869402448494054E-2"/>
    <x v="1"/>
  </r>
  <r>
    <n v="227"/>
    <x v="4"/>
    <s v="united_kingdom"/>
    <x v="4"/>
    <s v="LA"/>
    <s v="LA - Jena/lasalle Detention Facility "/>
    <s v="jena/lasalle_detention_facility_la"/>
    <d v="2013-06-14T00:00:00"/>
    <x v="1"/>
    <x v="3"/>
    <s v="protective_custody_other_detainee_safety"/>
    <d v="2013-08-14T00:00:00"/>
    <n v="61"/>
    <n v="0.45545091089028017"/>
    <n v="0.98281713466717058"/>
    <n v="1.7333320375039187"/>
    <n v="0.60755968324879639"/>
    <n v="1.7869402448494054E-2"/>
    <n v="1.7869402448494054E-2"/>
    <x v="1"/>
  </r>
  <r>
    <n v="228"/>
    <x v="15"/>
    <s v="liberia"/>
    <x v="7"/>
    <s v="PA"/>
    <s v="PA - Pike County Correctional Facility "/>
    <s v="pike_county_correctional_facility_pa"/>
    <d v="2013-06-14T00:00:00"/>
    <x v="1"/>
    <x v="6"/>
    <s v="disciplinary"/>
    <d v="2013-10-18T00:00:00"/>
    <n v="126"/>
    <n v="1.6169620700423908"/>
    <n v="2.1443282938192811"/>
    <n v="0.57182087835180817"/>
    <n v="1.769070842400907"/>
    <n v="1.1793805616006048"/>
    <n v="0.57182087835180817"/>
    <x v="0"/>
  </r>
  <r>
    <n v="229"/>
    <x v="21"/>
    <s v="guatemala"/>
    <x v="0"/>
    <s v="AZ"/>
    <s v="AZ - Eloy Federal Contract Facility "/>
    <s v="eloy_federal_contract_facility_az"/>
    <d v="2013-06-16T00:00:00"/>
    <x v="1"/>
    <x v="5"/>
    <s v="facility_security_threat_violent_or_disruptive_behavior"/>
    <d v="2013-11-17T00:00:00"/>
    <n v="154"/>
    <n v="2.117305338600223"/>
    <n v="2.6446715623771135"/>
    <n v="7.1477609793975994E-2"/>
    <n v="2.2694141109587394"/>
    <n v="1.6797238301584367"/>
    <n v="7.1477609793975994E-2"/>
    <x v="0"/>
  </r>
  <r>
    <n v="230"/>
    <x v="2"/>
    <s v="el_salvador"/>
    <x v="3"/>
    <s v="CA"/>
    <s v="CA - California City Correctional Center "/>
    <s v="california_city_correctional_center_ca"/>
    <d v="2013-06-17T00:00:00"/>
    <x v="1"/>
    <x v="0"/>
    <s v="protective_custody_gang_status_protective_custody_only"/>
    <d v="2013-08-13T00:00:00"/>
    <n v="57"/>
    <n v="0.38397330109630412"/>
    <n v="0.91133952487319447"/>
    <n v="1.8048096472978949"/>
    <n v="0.53608207345482028"/>
    <n v="5.3608207345481995E-2"/>
    <n v="5.3608207345481995E-2"/>
    <x v="1"/>
  </r>
  <r>
    <n v="231"/>
    <x v="53"/>
    <s v="pakistan"/>
    <x v="15"/>
    <s v="GA"/>
    <s v="GA - Irwin County Detention Center "/>
    <s v="irwin_county_detention_center_ga"/>
    <d v="2013-06-17T00:00:00"/>
    <x v="1"/>
    <x v="1"/>
    <s v="protective_custody_criminal_offense"/>
    <d v="2013-09-17T00:00:00"/>
    <n v="92"/>
    <n v="1.0094023867935944"/>
    <n v="1.5367686105704847"/>
    <n v="1.1793805616006046"/>
    <n v="1.1615111591521106"/>
    <n v="0.57182087835180828"/>
    <n v="0.57182087835180828"/>
    <x v="1"/>
  </r>
  <r>
    <n v="232"/>
    <x v="10"/>
    <s v="jordan"/>
    <x v="17"/>
    <s v="VA"/>
    <s v="VA - Rappahannock Regional Jail "/>
    <s v="rappahannock_regional_jail_va"/>
    <d v="2013-06-17T00:00:00"/>
    <x v="1"/>
    <x v="3"/>
    <s v="protective_custody_other_detainee_safety"/>
    <d v="2013-02-12T00:00:00"/>
    <n v="168"/>
    <n v="2.3674769728791394"/>
    <n v="2.89484319665603"/>
    <n v="0.17869402448494043"/>
    <n v="2.5195857452376558"/>
    <n v="1.9298954644373532"/>
    <n v="0.17869402448494043"/>
    <x v="0"/>
  </r>
  <r>
    <n v="233"/>
    <x v="0"/>
    <s v="mexico"/>
    <x v="8"/>
    <s v="CA"/>
    <s v="CA - Adelanto Correctional Facility "/>
    <s v="adelanto_correctional_facility_ca"/>
    <d v="2013-06-18T00:00:00"/>
    <x v="1"/>
    <x v="3"/>
    <s v="protective_custody_other_detainee_safety"/>
    <d v="2013-07-30T00:00:00"/>
    <n v="42"/>
    <n v="0.11593226436889398"/>
    <n v="0.64329848814578439"/>
    <n v="2.0728506840253051"/>
    <n v="0.26804103672741014"/>
    <n v="0.32164924407289214"/>
    <n v="0.26804103672741014"/>
    <x v="2"/>
  </r>
  <r>
    <n v="234"/>
    <x v="24"/>
    <s v="brazil"/>
    <x v="9"/>
    <s v="FL"/>
    <s v="FL - Baker County Sheriff's Office "/>
    <s v="baker_county_sheriffs_office_fl"/>
    <d v="2013-06-19T00:00:00"/>
    <x v="1"/>
    <x v="3"/>
    <s v="protective_custody_other_detainee_safety"/>
    <d v="2013-07-29T00:00:00"/>
    <n v="40"/>
    <n v="8.0193459471905953E-2"/>
    <n v="0.60755968324879628"/>
    <n v="2.1085894889222931"/>
    <n v="0.23230223183042212"/>
    <n v="0.35738804896988019"/>
    <n v="0.23230223183042212"/>
    <x v="2"/>
  </r>
  <r>
    <n v="235"/>
    <x v="0"/>
    <s v="mexico"/>
    <x v="6"/>
    <s v="TX"/>
    <s v="TX - Rolling Plains Detention Center "/>
    <s v="rolling_plains_detention_center_tx"/>
    <d v="2013-06-19T00:00:00"/>
    <x v="1"/>
    <x v="0"/>
    <s v="protective_custody_gang_status_protective_custody_only"/>
    <d v="2013-09-27T00:00:00"/>
    <n v="100"/>
    <n v="1.1523576063815466"/>
    <n v="1.679723830158437"/>
    <n v="1.0364253420126524"/>
    <n v="1.3044663787400628"/>
    <n v="0.71477609793976049"/>
    <n v="0.71477609793976049"/>
    <x v="1"/>
  </r>
  <r>
    <n v="236"/>
    <x v="0"/>
    <s v="mexico"/>
    <x v="20"/>
    <s v="WA"/>
    <s v="WA - Northwest Detention Center "/>
    <s v="northwest_detention_center_wa"/>
    <d v="2013-06-19T00:00:00"/>
    <x v="1"/>
    <x v="15"/>
    <s v="facility_security_threat_gang_member_status_not_protective_custody"/>
    <d v="2014-10-11T00:00:00"/>
    <n v="509"/>
    <n v="8.4609432078155962"/>
    <n v="8.9883094315924872"/>
    <n v="6.2721602594213977"/>
    <n v="8.613051980174113"/>
    <n v="8.0233616993738099"/>
    <n v="6.2721602594213977"/>
    <x v="0"/>
  </r>
  <r>
    <n v="237"/>
    <x v="20"/>
    <s v="philippines"/>
    <x v="0"/>
    <s v="AZ"/>
    <s v="AZ - Eloy Federal Contract Facility "/>
    <s v="eloy_federal_contract_facility_az"/>
    <d v="2013-06-20T00:00:00"/>
    <x v="1"/>
    <x v="6"/>
    <s v="disciplinary"/>
    <d v="2013-08-19T00:00:00"/>
    <n v="60"/>
    <n v="0.43758150844178612"/>
    <n v="0.96494773221867647"/>
    <n v="1.7512014399524127"/>
    <n v="0.58969028080030228"/>
    <n v="0"/>
    <n v="0"/>
    <x v="1"/>
  </r>
  <r>
    <n v="238"/>
    <x v="42"/>
    <s v="gambia"/>
    <x v="16"/>
    <s v="CO"/>
    <s v="CO - Denver Contract Detention Facility "/>
    <s v="denver_contract_detention_facility_co"/>
    <d v="2013-06-20T00:00:00"/>
    <x v="1"/>
    <x v="3"/>
    <s v="protective_custody_other_detainee_safety"/>
    <d v="2013-10-30T00:00:00"/>
    <n v="132"/>
    <n v="1.724178484733355"/>
    <n v="2.2515447085102451"/>
    <n v="0.46460446366084396"/>
    <n v="1.8762872570918712"/>
    <n v="1.2865969762915688"/>
    <n v="0.46460446366084396"/>
    <x v="0"/>
  </r>
  <r>
    <n v="239"/>
    <x v="0"/>
    <s v="mexico"/>
    <x v="3"/>
    <s v="CA"/>
    <s v="CA - California City Correctional Center "/>
    <s v="california_city_correctional_center_ca"/>
    <d v="2013-06-21T00:00:00"/>
    <x v="1"/>
    <x v="0"/>
    <s v="protective_custody_gang_status_protective_custody_only"/>
    <d v="2013-12-09T00:00:00"/>
    <n v="83"/>
    <n v="0.8485777647571483"/>
    <n v="1.3759439885340385"/>
    <n v="1.3402051836370505"/>
    <n v="1.0006865371156644"/>
    <n v="0.41099625631536219"/>
    <n v="0.41099625631536219"/>
    <x v="1"/>
  </r>
  <r>
    <n v="240"/>
    <x v="0"/>
    <s v="mexico"/>
    <x v="8"/>
    <s v="CA"/>
    <s v="CA - Adelanto Correctional Facility "/>
    <s v="adelanto_correctional_facility_ca"/>
    <d v="2013-06-22T00:00:00"/>
    <x v="1"/>
    <x v="3"/>
    <s v="protective_custody_other_detainee_safety"/>
    <d v="2013-02-08T00:00:00"/>
    <n v="41"/>
    <n v="9.8062861920399966E-2"/>
    <n v="0.62542908569729028"/>
    <n v="2.0907200864737989"/>
    <n v="0.25017163427891614"/>
    <n v="0.33951864652138614"/>
    <n v="0.25017163427891614"/>
    <x v="2"/>
  </r>
  <r>
    <n v="241"/>
    <x v="0"/>
    <s v="mexico"/>
    <x v="1"/>
    <s v="NV"/>
    <s v="NV - Henderson Detention Center "/>
    <s v="henderson_detention_center_nv"/>
    <d v="2013-06-22T00:00:00"/>
    <x v="1"/>
    <x v="1"/>
    <s v="protective_custody_criminal_offense"/>
    <d v="2013-11-10T00:00:00"/>
    <n v="111"/>
    <n v="1.3489210333149808"/>
    <n v="1.8762872570918712"/>
    <n v="0.83986191507921815"/>
    <n v="1.501029805673497"/>
    <n v="0.9113395248731947"/>
    <n v="0.83986191507921815"/>
    <x v="0"/>
  </r>
  <r>
    <n v="242"/>
    <x v="54"/>
    <s v="russia"/>
    <x v="20"/>
    <s v="WA"/>
    <s v="WA - Northwest Detention Center "/>
    <s v="northwest_detention_center_wa"/>
    <d v="2013-06-24T00:00:00"/>
    <x v="1"/>
    <x v="2"/>
    <s v="mental_illness"/>
    <d v="2013-07-30T00:00:00"/>
    <n v="36"/>
    <n v="8.7158496779299183E-3"/>
    <n v="0.53608207345482028"/>
    <n v="2.1800670987162691"/>
    <n v="0.1608246220364461"/>
    <n v="0.42886565876385618"/>
    <n v="0.1608246220364461"/>
    <x v="2"/>
  </r>
  <r>
    <n v="243"/>
    <x v="0"/>
    <s v="mexico"/>
    <x v="3"/>
    <s v="CA"/>
    <s v="CA - Sacramento County Jail-rio Cosumnes Corr. Center "/>
    <s v="sacramento_county_jail_rio_cosumnes_corr_center_ca"/>
    <d v="2013-06-24T00:00:00"/>
    <x v="1"/>
    <x v="0"/>
    <s v="protective_custody_gang_status_protective_custody_only"/>
    <d v="2013-09-23T00:00:00"/>
    <n v="91"/>
    <n v="0.9915329843451004"/>
    <n v="1.5188992081219908"/>
    <n v="1.1972499640490986"/>
    <n v="1.1436417567036166"/>
    <n v="0.55395147590331428"/>
    <n v="0.55395147590331428"/>
    <x v="1"/>
  </r>
  <r>
    <n v="244"/>
    <x v="0"/>
    <s v="mexico"/>
    <x v="3"/>
    <s v="CA"/>
    <s v="CA - California City Correctional Center "/>
    <s v="california_city_correctional_center_ca"/>
    <d v="2013-06-24T00:00:00"/>
    <x v="1"/>
    <x v="5"/>
    <s v="facility_security_threat_violent_or_disruptive_behavior"/>
    <d v="2013-09-27T00:00:00"/>
    <n v="95"/>
    <n v="1.0630105941390764"/>
    <n v="1.5903768179159667"/>
    <n v="1.1257723542551226"/>
    <n v="1.2151193664975926"/>
    <n v="0.62542908569729028"/>
    <n v="0.62542908569729028"/>
    <x v="1"/>
  </r>
  <r>
    <n v="245"/>
    <x v="21"/>
    <s v="guatemala"/>
    <x v="20"/>
    <s v="WA"/>
    <s v="WA - Northwest Detention Center "/>
    <s v="northwest_detention_center_wa"/>
    <d v="2013-06-25T00:00:00"/>
    <x v="1"/>
    <x v="2"/>
    <s v="mental_illness"/>
    <d v="2013-08-08T00:00:00"/>
    <n v="44"/>
    <n v="0.151671069265882"/>
    <n v="0.67903729304277238"/>
    <n v="2.0371118791283171"/>
    <n v="0.30377984162439819"/>
    <n v="0.28591043917590409"/>
    <n v="0.28591043917590409"/>
    <x v="1"/>
  </r>
  <r>
    <n v="246"/>
    <x v="0"/>
    <s v="mexico"/>
    <x v="8"/>
    <s v="CA"/>
    <s v="CA - Adelanto Correctional Facility "/>
    <s v="adelanto_correctional_facility_ca"/>
    <d v="2013-06-26T00:00:00"/>
    <x v="1"/>
    <x v="3"/>
    <s v="protective_custody_other_detainee_safety"/>
    <d v="2013-07-25T00:00:00"/>
    <n v="29"/>
    <n v="-0.11636996746152814"/>
    <n v="0.41099625631536219"/>
    <n v="2.3051529158557269"/>
    <n v="3.5738804896988025E-2"/>
    <n v="0.55395147590331428"/>
    <n v="3.5738804896988025E-2"/>
    <x v="2"/>
  </r>
  <r>
    <n v="247"/>
    <x v="21"/>
    <s v="guatemala"/>
    <x v="20"/>
    <s v="WA"/>
    <s v="WA - Northwest Detention Center "/>
    <s v="northwest_detention_center_wa"/>
    <d v="2013-06-27T00:00:00"/>
    <x v="1"/>
    <x v="1"/>
    <s v="protective_custody_criminal_offense"/>
    <d v="2015-08-17T00:00:00"/>
    <n v="781"/>
    <n v="13.321420673805967"/>
    <n v="13.848786897582858"/>
    <n v="11.132637725411769"/>
    <n v="13.473529446164484"/>
    <n v="12.883839165364181"/>
    <n v="11.132637725411769"/>
    <x v="0"/>
  </r>
  <r>
    <n v="248"/>
    <x v="43"/>
    <s v="france"/>
    <x v="11"/>
    <s v="NJ"/>
    <s v="NJ - Essex County Jail "/>
    <s v="essex_county_jail_nj"/>
    <d v="2013-06-29T00:00:00"/>
    <x v="1"/>
    <x v="3"/>
    <s v="protective_custody_other_detainee_safety"/>
    <d v="2013-05-09T00:00:00"/>
    <n v="68"/>
    <n v="0.58053672802973821"/>
    <n v="1.1079029518066286"/>
    <n v="1.6082462203644607"/>
    <n v="0.73264550038825438"/>
    <n v="0.1429552195879521"/>
    <n v="0.1429552195879521"/>
    <x v="1"/>
  </r>
  <r>
    <n v="249"/>
    <x v="2"/>
    <s v="el_salvador"/>
    <x v="3"/>
    <s v="CA"/>
    <s v="CA - California City Correctional Center "/>
    <s v="california_city_correctional_center_ca"/>
    <d v="2013-06-30T00:00:00"/>
    <x v="1"/>
    <x v="0"/>
    <s v="protective_custody_gang_status_protective_custody_only"/>
    <d v="2013-12-08T00:00:00"/>
    <n v="43"/>
    <n v="0.13380166681738798"/>
    <n v="0.66116789059427838"/>
    <n v="2.0549812815768109"/>
    <n v="0.28591043917590414"/>
    <n v="0.30377984162439814"/>
    <n v="0.28591043917590414"/>
    <x v="2"/>
  </r>
  <r>
    <n v="250"/>
    <x v="55"/>
    <s v="yemen"/>
    <x v="3"/>
    <s v="CA"/>
    <s v="CA - California City Correctional Center "/>
    <s v="california_city_correctional_center_ca"/>
    <d v="2013-06-30T00:00:00"/>
    <x v="1"/>
    <x v="5"/>
    <s v="facility_security_threat_violent_or_disruptive_behavior"/>
    <d v="2013-08-13T00:00:00"/>
    <n v="44"/>
    <n v="0.151671069265882"/>
    <n v="0.67903729304277238"/>
    <n v="2.0371118791283171"/>
    <n v="0.30377984162439819"/>
    <n v="0.28591043917590409"/>
    <n v="0.28591043917590409"/>
    <x v="1"/>
  </r>
  <r>
    <n v="251"/>
    <x v="0"/>
    <s v="mexico"/>
    <x v="8"/>
    <s v="CA"/>
    <s v="CA - Adelanto Correctional Facility "/>
    <s v="adelanto_correctional_facility_ca"/>
    <d v="2013-07-05T00:00:00"/>
    <x v="1"/>
    <x v="3"/>
    <s v="protective_custody_other_detainee_safety"/>
    <d v="2013-06-19T00:00:00"/>
    <n v="43"/>
    <n v="0.13380166681738798"/>
    <n v="0.66116789059427838"/>
    <n v="2.0549812815768109"/>
    <n v="0.28591043917590414"/>
    <n v="0.30377984162439814"/>
    <n v="0.28591043917590414"/>
    <x v="2"/>
  </r>
  <r>
    <n v="252"/>
    <x v="0"/>
    <s v="mexico"/>
    <x v="16"/>
    <s v="CO"/>
    <s v="CO - Denver Contract Detention Facility "/>
    <s v="denver_contract_detention_facility_co"/>
    <d v="2013-07-06T00:00:00"/>
    <x v="1"/>
    <x v="3"/>
    <s v="protective_custody_other_detainee_safety"/>
    <d v="2013-01-07T00:00:00"/>
    <n v="24"/>
    <n v="-0.20571697970399819"/>
    <n v="0.32164924407289219"/>
    <n v="2.3944999280981971"/>
    <n v="5.3608207345482023E-2"/>
    <n v="0.64329848814578428"/>
    <n v="5.3608207345482023E-2"/>
    <x v="2"/>
  </r>
  <r>
    <n v="253"/>
    <x v="2"/>
    <s v="el_salvador"/>
    <x v="0"/>
    <s v="AZ"/>
    <s v="AZ - Pinal County Jail "/>
    <s v="pinal_county_jail_az"/>
    <d v="2013-07-06T00:00:00"/>
    <x v="1"/>
    <x v="11"/>
    <s v="medical_other"/>
    <d v="2013-07-24T00:00:00"/>
    <n v="47"/>
    <n v="0.20527927661136403"/>
    <n v="0.73264550038825438"/>
    <n v="1.9835036717828349"/>
    <n v="0.35738804896988019"/>
    <n v="0.23230223183042209"/>
    <n v="0.23230223183042209"/>
    <x v="1"/>
  </r>
  <r>
    <n v="254"/>
    <x v="56"/>
    <s v="iran"/>
    <x v="8"/>
    <s v="CA"/>
    <s v="CA - Adelanto Correctional Facility "/>
    <s v="adelanto_correctional_facility_ca"/>
    <d v="2013-07-07T00:00:00"/>
    <x v="1"/>
    <x v="6"/>
    <s v="disciplinary"/>
    <d v="2013-07-09T00:00:00"/>
    <n v="62"/>
    <n v="0.47332031333877417"/>
    <n v="1.0006865371156646"/>
    <n v="1.7154626350554247"/>
    <n v="0.62542908569729039"/>
    <n v="3.5738804896988052E-2"/>
    <n v="3.5738804896988052E-2"/>
    <x v="1"/>
  </r>
  <r>
    <n v="255"/>
    <x v="57"/>
    <s v="stateless"/>
    <x v="23"/>
    <s v="KS"/>
    <s v="KS - Butler County Jail "/>
    <s v="butler_county_jail_ks"/>
    <d v="2013-07-08T00:00:00"/>
    <x v="1"/>
    <x v="6"/>
    <s v="disciplinary"/>
    <d v="2013-03-09T00:00:00"/>
    <n v="27"/>
    <n v="-0.15210877235851616"/>
    <n v="0.37525745141837419"/>
    <n v="2.3408917207527153"/>
    <n v="0"/>
    <n v="0.58969028080030228"/>
    <n v="0"/>
    <x v="2"/>
  </r>
  <r>
    <n v="256"/>
    <x v="0"/>
    <s v="mexico"/>
    <x v="20"/>
    <s v="WA"/>
    <s v="WA - Northwest Detention Center "/>
    <s v="northwest_detention_center_wa"/>
    <d v="2013-07-08T00:00:00"/>
    <x v="1"/>
    <x v="3"/>
    <s v="protective_custody_other_detainee_safety"/>
    <d v="2013-12-09T00:00:00"/>
    <n v="36"/>
    <n v="8.7158496779299183E-3"/>
    <n v="0.53608207345482028"/>
    <n v="2.1800670987162691"/>
    <n v="0.1608246220364461"/>
    <n v="0.42886565876385618"/>
    <n v="0.1608246220364461"/>
    <x v="2"/>
  </r>
  <r>
    <n v="257"/>
    <x v="19"/>
    <s v="cuba"/>
    <x v="9"/>
    <s v="FL"/>
    <s v="FL - Baker County Sheriff's Office "/>
    <s v="baker_county_sheriffs_office_fl"/>
    <d v="2013-07-08T00:00:00"/>
    <x v="1"/>
    <x v="3"/>
    <s v="protective_custody_other_detainee_safety"/>
    <d v="2013-09-18T00:00:00"/>
    <n v="42"/>
    <n v="0.11593226436889398"/>
    <n v="0.64329848814578439"/>
    <n v="2.0728506840253051"/>
    <n v="0.26804103672741014"/>
    <n v="0.32164924407289214"/>
    <n v="0.26804103672741014"/>
    <x v="2"/>
  </r>
  <r>
    <n v="258"/>
    <x v="46"/>
    <s v="ukraine"/>
    <x v="8"/>
    <s v="CA"/>
    <s v="CA - Adelanto Correctional Facility "/>
    <s v="adelanto_correctional_facility_ca"/>
    <d v="2013-07-09T00:00:00"/>
    <x v="1"/>
    <x v="3"/>
    <s v="protective_custody_other_detainee_safety"/>
    <d v="2013-09-20T00:00:00"/>
    <n v="13"/>
    <n v="-0.40228040663743231"/>
    <n v="0.12508581713945804"/>
    <n v="2.5910633550316313"/>
    <n v="0.25017163427891614"/>
    <n v="0.83986191507921837"/>
    <n v="0.12508581713945804"/>
    <x v="3"/>
  </r>
  <r>
    <n v="259"/>
    <x v="7"/>
    <s v="honduras"/>
    <x v="0"/>
    <s v="AZ"/>
    <s v="AZ - Eloy Federal Contract Facility "/>
    <s v="eloy_federal_contract_facility_az"/>
    <d v="2013-07-09T00:00:00"/>
    <x v="1"/>
    <x v="6"/>
    <s v="disciplinary"/>
    <d v="2013-03-10T00:00:00"/>
    <n v="26"/>
    <n v="-0.16997817480701016"/>
    <n v="0.35738804896988019"/>
    <n v="2.3587611232012091"/>
    <n v="1.7869402448493998E-2"/>
    <n v="0.60755968324879628"/>
    <n v="1.7869402448493998E-2"/>
    <x v="2"/>
  </r>
  <r>
    <n v="260"/>
    <x v="45"/>
    <s v="antigua-barbuda"/>
    <x v="9"/>
    <s v="FL"/>
    <s v="FL - Baker County Sheriff's Office "/>
    <s v="baker_county_sheriffs_office_fl"/>
    <d v="2013-07-09T00:00:00"/>
    <x v="1"/>
    <x v="6"/>
    <s v="disciplinary"/>
    <d v="2013-04-10T00:00:00"/>
    <n v="27"/>
    <n v="-0.15210877235851616"/>
    <n v="0.37525745141837419"/>
    <n v="2.3408917207527153"/>
    <n v="0"/>
    <n v="0.58969028080030228"/>
    <n v="0"/>
    <x v="2"/>
  </r>
  <r>
    <n v="261"/>
    <x v="14"/>
    <s v="jamaica"/>
    <x v="7"/>
    <s v="PA"/>
    <s v="PA - York County Prison "/>
    <s v="york_county_prison_pa"/>
    <d v="2013-07-09T00:00:00"/>
    <x v="1"/>
    <x v="6"/>
    <s v="disciplinary"/>
    <d v="2013-10-17T00:00:00"/>
    <n v="40"/>
    <n v="8.0193459471905953E-2"/>
    <n v="0.60755968324879628"/>
    <n v="2.1085894889222931"/>
    <n v="0.23230223183042212"/>
    <n v="0.35738804896988019"/>
    <n v="0.23230223183042212"/>
    <x v="2"/>
  </r>
  <r>
    <n v="262"/>
    <x v="0"/>
    <s v="mexico"/>
    <x v="8"/>
    <s v="CA"/>
    <s v="CA - Adelanto Correctional Facility "/>
    <s v="adelanto_correctional_facility_ca"/>
    <d v="2013-07-10T00:00:00"/>
    <x v="1"/>
    <x v="12"/>
    <s v="pending_investigation_of_disciplinary_violation"/>
    <d v="2013-10-10T00:00:00"/>
    <n v="3"/>
    <n v="-0.58097443112237235"/>
    <n v="5.3608207345481995E-2"/>
    <n v="2.7697573795165713"/>
    <n v="0.42886565876385618"/>
    <n v="1.0185559395641586"/>
    <n v="5.3608207345481995E-2"/>
    <x v="3"/>
  </r>
  <r>
    <n v="263"/>
    <x v="2"/>
    <s v="el_salvador"/>
    <x v="8"/>
    <s v="CA"/>
    <s v="CA - Adelanto Correctional Facility "/>
    <s v="adelanto_correctional_facility_ca"/>
    <d v="2013-07-11T00:00:00"/>
    <x v="1"/>
    <x v="12"/>
    <s v="pending_investigation_of_disciplinary_violation"/>
    <d v="2013-12-11T00:00:00"/>
    <n v="5"/>
    <n v="-0.54523562622538435"/>
    <n v="1.7869402448493998E-2"/>
    <n v="2.7340185746195833"/>
    <n v="0.39312685386686819"/>
    <n v="0.98281713466717047"/>
    <n v="1.7869402448493998E-2"/>
    <x v="3"/>
  </r>
  <r>
    <n v="264"/>
    <x v="2"/>
    <s v="el_salvador"/>
    <x v="14"/>
    <s v="MD"/>
    <s v="MD - Worcester County Jail "/>
    <s v="worcester_county_jail_md"/>
    <d v="2013-07-11T00:00:00"/>
    <x v="1"/>
    <x v="3"/>
    <s v="protective_custody_other_detainee_safety"/>
    <d v="2013-11-19T00:00:00"/>
    <n v="12"/>
    <n v="-0.42014980908592631"/>
    <n v="0.10721641469096405"/>
    <n v="2.6089327574801251"/>
    <n v="0.26804103672741014"/>
    <n v="0.85773131752771237"/>
    <n v="0.10721641469096405"/>
    <x v="3"/>
  </r>
  <r>
    <n v="265"/>
    <x v="3"/>
    <s v="iraq"/>
    <x v="7"/>
    <s v="PA"/>
    <s v="PA - York County Prison "/>
    <s v="york_county_prison_pa"/>
    <d v="2013-07-11T00:00:00"/>
    <x v="1"/>
    <x v="6"/>
    <s v="disciplinary"/>
    <d v="2013-11-25T00:00:00"/>
    <n v="18"/>
    <n v="-0.31293339439496226"/>
    <n v="0.21443282938192809"/>
    <n v="2.5017163427891611"/>
    <n v="0.1608246220364461"/>
    <n v="0.75051490283674838"/>
    <n v="0.1608246220364461"/>
    <x v="2"/>
  </r>
  <r>
    <n v="266"/>
    <x v="58"/>
    <s v="vietnam"/>
    <x v="8"/>
    <s v="CA"/>
    <s v="CA - Adelanto Correctional Facility "/>
    <s v="adelanto_correctional_facility_ca"/>
    <d v="2013-07-11T00:00:00"/>
    <x v="1"/>
    <x v="6"/>
    <s v="disciplinary"/>
    <d v="2013-06-12T00:00:00"/>
    <n v="29"/>
    <n v="-0.11636996746152814"/>
    <n v="0.41099625631536219"/>
    <n v="2.3051529158557269"/>
    <n v="3.5738804896988025E-2"/>
    <n v="0.55395147590331428"/>
    <n v="3.5738804896988025E-2"/>
    <x v="2"/>
  </r>
  <r>
    <n v="267"/>
    <x v="59"/>
    <s v="dem_rep_of_the_congo"/>
    <x v="22"/>
    <s v="NY"/>
    <s v="NY - Chautauqua County Jail "/>
    <s v="chautauqua_county_jail_ny"/>
    <d v="2013-07-11T00:00:00"/>
    <x v="1"/>
    <x v="6"/>
    <s v="disciplinary"/>
    <d v="2013-12-12T00:00:00"/>
    <n v="35"/>
    <n v="-9.1535527705640905E-3"/>
    <n v="0.51821267100632629"/>
    <n v="2.1979365011647629"/>
    <n v="0.14295521958795207"/>
    <n v="0.44673506121235018"/>
    <n v="0.14295521958795207"/>
    <x v="2"/>
  </r>
  <r>
    <n v="268"/>
    <x v="0"/>
    <s v="mexico"/>
    <x v="3"/>
    <s v="CA"/>
    <s v="CA - Sacramento County Jail-rio Cosumnes Corr. Center "/>
    <s v="sacramento_county_jail_rio_cosumnes_corr_center_ca"/>
    <d v="2013-07-11T00:00:00"/>
    <x v="1"/>
    <x v="7"/>
    <s v="other"/>
    <d v="2014-01-13T00:00:00"/>
    <n v="67"/>
    <n v="0.56266732558124422"/>
    <n v="1.0900335493581346"/>
    <n v="1.6261156228129547"/>
    <n v="0.71477609793976038"/>
    <n v="0.1250858171394581"/>
    <n v="0.1250858171394581"/>
    <x v="1"/>
  </r>
  <r>
    <n v="269"/>
    <x v="2"/>
    <s v="el_salvador"/>
    <x v="8"/>
    <s v="CA"/>
    <s v="CA - Adelanto Correctional Facility "/>
    <s v="adelanto_correctional_facility_ca"/>
    <d v="2013-07-11T00:00:00"/>
    <x v="1"/>
    <x v="3"/>
    <s v="protective_custody_other_detainee_safety"/>
    <d v="2014-03-12T00:00:00"/>
    <n v="391"/>
    <n v="6.352353718893303"/>
    <n v="6.8797199426701932"/>
    <n v="4.1635707704991045"/>
    <n v="6.504462491251819"/>
    <n v="5.9147722104515168"/>
    <n v="4.1635707704991045"/>
    <x v="0"/>
  </r>
  <r>
    <n v="270"/>
    <x v="7"/>
    <s v="honduras"/>
    <x v="16"/>
    <s v="CO"/>
    <s v="CO - Denver Contract Detention Facility "/>
    <s v="denver_contract_detention_facility_co"/>
    <d v="2013-07-12T00:00:00"/>
    <x v="1"/>
    <x v="12"/>
    <s v="pending_investigation_of_disciplinary_violation"/>
    <d v="2013-10-12T00:00:00"/>
    <n v="3"/>
    <n v="-0.58097443112237235"/>
    <n v="5.3608207345481995E-2"/>
    <n v="2.7697573795165713"/>
    <n v="0.42886565876385618"/>
    <n v="1.0185559395641586"/>
    <n v="5.3608207345481995E-2"/>
    <x v="3"/>
  </r>
  <r>
    <n v="271"/>
    <x v="2"/>
    <s v="el_salvador"/>
    <x v="17"/>
    <s v="VA"/>
    <s v="VA - Immigration Centers Of America Farmville "/>
    <s v="immigration_centers_of_america_farmville_va"/>
    <d v="2013-07-15T00:00:00"/>
    <x v="1"/>
    <x v="6"/>
    <s v="disciplinary"/>
    <d v="2013-08-22T00:00:00"/>
    <n v="38"/>
    <n v="4.4454654574917936E-2"/>
    <n v="0.57182087835180828"/>
    <n v="2.1443282938192811"/>
    <n v="0.19656342693343409"/>
    <n v="0.39312685386686819"/>
    <n v="0.19656342693343409"/>
    <x v="2"/>
  </r>
  <r>
    <n v="272"/>
    <x v="26"/>
    <s v="india"/>
    <x v="8"/>
    <s v="CA"/>
    <s v="CA - Theo Lacy Facility "/>
    <s v="theo_lacy_facility_ca"/>
    <d v="2013-07-15T00:00:00"/>
    <x v="1"/>
    <x v="6"/>
    <s v="disciplinary"/>
    <d v="2013-06-09T00:00:00"/>
    <n v="53"/>
    <n v="0.31249569130232807"/>
    <n v="0.83986191507921837"/>
    <n v="1.8762872570918709"/>
    <n v="0.46460446366084424"/>
    <n v="0.12508581713945804"/>
    <n v="0.12508581713945804"/>
    <x v="1"/>
  </r>
  <r>
    <n v="273"/>
    <x v="20"/>
    <s v="philippines"/>
    <x v="3"/>
    <s v="CA"/>
    <s v="CA - Sacramento County Jail-rio Cosumnes Corr. Center "/>
    <s v="sacramento_county_jail_rio_cosumnes_corr_center_ca"/>
    <d v="2013-07-16T00:00:00"/>
    <x v="1"/>
    <x v="1"/>
    <s v="protective_custody_criminal_offense"/>
    <d v="2013-03-09T00:00:00"/>
    <n v="49"/>
    <n v="0.24101808150835205"/>
    <n v="0.76838430528524237"/>
    <n v="1.9477648668858469"/>
    <n v="0.39312685386686819"/>
    <n v="0.19656342693343407"/>
    <n v="0.19656342693343407"/>
    <x v="1"/>
  </r>
  <r>
    <n v="274"/>
    <x v="8"/>
    <s v="nicaragua"/>
    <x v="0"/>
    <s v="AZ"/>
    <s v="AZ - Eloy Federal Contract Facility "/>
    <s v="eloy_federal_contract_facility_az"/>
    <d v="2013-07-16T00:00:00"/>
    <x v="1"/>
    <x v="6"/>
    <s v="disciplinary"/>
    <d v="2013-09-14T00:00:00"/>
    <n v="60"/>
    <n v="0.43758150844178612"/>
    <n v="0.96494773221867647"/>
    <n v="1.7512014399524127"/>
    <n v="0.58969028080030228"/>
    <n v="0"/>
    <n v="0"/>
    <x v="1"/>
  </r>
  <r>
    <n v="275"/>
    <x v="60"/>
    <s v="cameroon"/>
    <x v="7"/>
    <s v="PA"/>
    <s v="PA - York County Prison "/>
    <s v="york_county_prison_pa"/>
    <d v="2013-07-16T00:00:00"/>
    <x v="1"/>
    <x v="6"/>
    <s v="disciplinary"/>
    <d v="2013-02-10T00:00:00"/>
    <n v="78"/>
    <n v="0.75923075251467831"/>
    <n v="1.2865969762915688"/>
    <n v="1.4295521958795208"/>
    <n v="0.91133952487319447"/>
    <n v="0.32164924407289219"/>
    <n v="0.32164924407289219"/>
    <x v="1"/>
  </r>
  <r>
    <n v="276"/>
    <x v="2"/>
    <s v="el_salvador"/>
    <x v="19"/>
    <s v="MA"/>
    <s v="MA - Bristol Cnty Ndartmouth"/>
    <s v="bristol_cnty_ndartmouth"/>
    <d v="2013-07-16T00:00:00"/>
    <x v="1"/>
    <x v="6"/>
    <s v="disciplinary"/>
    <d v="2013-08-10T00:00:00"/>
    <n v="84"/>
    <n v="0.86644716720564241"/>
    <n v="1.3938133909825328"/>
    <n v="1.3223357811885565"/>
    <n v="1.0185559395641586"/>
    <n v="0.42886565876385629"/>
    <n v="0.42886565876385629"/>
    <x v="1"/>
  </r>
  <r>
    <n v="277"/>
    <x v="2"/>
    <s v="el_salvador"/>
    <x v="3"/>
    <s v="CA"/>
    <s v="CA - Sacramento County Jail-rio Cosumnes Corr. Center "/>
    <s v="sacramento_county_jail_rio_cosumnes_corr_center_ca"/>
    <d v="2013-07-16T00:00:00"/>
    <x v="1"/>
    <x v="0"/>
    <s v="protective_custody_gang_status_protective_custody_only"/>
    <d v="2014-11-03T00:00:00"/>
    <n v="238"/>
    <n v="3.6183351442737197"/>
    <n v="4.1457013680506103"/>
    <n v="1.4295521958795208"/>
    <n v="3.7704439166322361"/>
    <n v="3.1807536358319335"/>
    <n v="1.4295521958795208"/>
    <x v="0"/>
  </r>
  <r>
    <n v="278"/>
    <x v="7"/>
    <s v="honduras"/>
    <x v="3"/>
    <s v="CA"/>
    <s v="CA - California City Correctional Center "/>
    <s v="california_city_correctional_center_ca"/>
    <d v="2013-07-17T00:00:00"/>
    <x v="1"/>
    <x v="0"/>
    <s v="protective_custody_gang_status_protective_custody_only"/>
    <d v="2013-05-09T00:00:00"/>
    <n v="50"/>
    <n v="0.25888748395684602"/>
    <n v="0.78625370773373637"/>
    <n v="1.9298954644373529"/>
    <n v="0.41099625631536219"/>
    <n v="0.17869402448494009"/>
    <n v="0.17869402448494009"/>
    <x v="1"/>
  </r>
  <r>
    <n v="279"/>
    <x v="61"/>
    <s v="egypt"/>
    <x v="8"/>
    <s v="CA"/>
    <s v="CA - Adelanto Correctional Facility "/>
    <s v="adelanto_correctional_facility_ca"/>
    <d v="2013-07-18T00:00:00"/>
    <x v="1"/>
    <x v="6"/>
    <s v="disciplinary"/>
    <d v="2013-09-10T00:00:00"/>
    <n v="83"/>
    <n v="0.8485777647571483"/>
    <n v="1.3759439885340385"/>
    <n v="1.3402051836370505"/>
    <n v="1.0006865371156644"/>
    <n v="0.41099625631536219"/>
    <n v="0.41099625631536219"/>
    <x v="1"/>
  </r>
  <r>
    <n v="280"/>
    <x v="14"/>
    <s v="jamaica"/>
    <x v="9"/>
    <s v="FL"/>
    <s v="FL - Krome North Service Processing Center "/>
    <s v="krome_north_service_processing_center_fl"/>
    <d v="2013-07-18T00:00:00"/>
    <x v="1"/>
    <x v="6"/>
    <s v="disciplinary"/>
    <d v="2013-10-16T00:00:00"/>
    <n v="90"/>
    <n v="0.9736635818966064"/>
    <n v="1.5010298056734968"/>
    <n v="1.2151193664975926"/>
    <n v="1.1257723542551226"/>
    <n v="0.53608207345482028"/>
    <n v="0.53608207345482028"/>
    <x v="1"/>
  </r>
  <r>
    <n v="281"/>
    <x v="0"/>
    <s v="mexico"/>
    <x v="3"/>
    <s v="CA"/>
    <s v="CA - Yuba County Jail "/>
    <s v="yuba_county_jail_ca"/>
    <d v="2013-07-20T00:00:00"/>
    <x v="1"/>
    <x v="0"/>
    <s v="protective_custody_gang_status_protective_custody_only"/>
    <d v="2013-08-26T00:00:00"/>
    <n v="37"/>
    <n v="2.6585252126423927E-2"/>
    <n v="0.55395147590331428"/>
    <n v="2.1621976962677749"/>
    <n v="0.17869402448494009"/>
    <n v="0.41099625631536219"/>
    <n v="0.17869402448494009"/>
    <x v="2"/>
  </r>
  <r>
    <n v="282"/>
    <x v="4"/>
    <s v="united_kingdom"/>
    <x v="16"/>
    <s v="CO"/>
    <s v="CO - Denver Contract Detention Facility "/>
    <s v="denver_contract_detention_facility_co"/>
    <d v="2013-07-22T00:00:00"/>
    <x v="1"/>
    <x v="1"/>
    <s v="protective_custody_criminal_offense"/>
    <d v="2013-03-09T00:00:00"/>
    <n v="43"/>
    <n v="0.13380166681738798"/>
    <n v="0.66116789059427838"/>
    <n v="2.0549812815768109"/>
    <n v="0.28591043917590414"/>
    <n v="0.30377984162439814"/>
    <n v="0.28591043917590414"/>
    <x v="2"/>
  </r>
  <r>
    <n v="283"/>
    <x v="19"/>
    <s v="cuba"/>
    <x v="11"/>
    <s v="NJ"/>
    <s v="NJ - Essex County Jail "/>
    <s v="essex_county_jail_nj"/>
    <d v="2013-07-24T00:00:00"/>
    <x v="1"/>
    <x v="13"/>
    <s v="medical_disabled_or_infirm"/>
    <d v="2013-07-08T00:00:00"/>
    <n v="14"/>
    <n v="-0.38441100418893831"/>
    <n v="0.14295521958795204"/>
    <n v="2.5731939525831371"/>
    <n v="0.23230223183042215"/>
    <n v="0.82199251263072437"/>
    <n v="0.14295521958795204"/>
    <x v="3"/>
  </r>
  <r>
    <n v="284"/>
    <x v="12"/>
    <s v="trinidad_and_tobago"/>
    <x v="7"/>
    <s v="PA"/>
    <s v="PA - Pike County Correctional Facility "/>
    <s v="pike_county_correctional_facility_pa"/>
    <d v="2013-07-24T00:00:00"/>
    <x v="1"/>
    <x v="6"/>
    <s v="disciplinary"/>
    <d v="2013-11-09T00:00:00"/>
    <n v="49"/>
    <n v="0.24101808150835205"/>
    <n v="0.76838430528524237"/>
    <n v="1.9477648668858469"/>
    <n v="0.39312685386686819"/>
    <n v="0.19656342693343407"/>
    <n v="0.19656342693343407"/>
    <x v="1"/>
  </r>
  <r>
    <n v="285"/>
    <x v="62"/>
    <s v="turkey"/>
    <x v="9"/>
    <s v="FL"/>
    <s v="FL - Baker County Sheriff's Office "/>
    <s v="baker_county_sheriffs_office_fl"/>
    <d v="2013-07-24T00:00:00"/>
    <x v="1"/>
    <x v="4"/>
    <s v="facility_security_threat_due_to_seriousness_of_criminal_conviction"/>
    <d v="2013-09-26T00:00:00"/>
    <n v="64"/>
    <n v="0.50905911823576222"/>
    <n v="1.0364253420126526"/>
    <n v="1.6797238301584367"/>
    <n v="0.66116789059427838"/>
    <n v="7.1477609793976105E-2"/>
    <n v="7.1477609793976105E-2"/>
    <x v="1"/>
  </r>
  <r>
    <n v="286"/>
    <x v="0"/>
    <s v="mexico"/>
    <x v="8"/>
    <s v="CA"/>
    <s v="CA - Adelanto Correctional Facility "/>
    <s v="adelanto_correctional_facility_ca"/>
    <d v="2013-07-24T00:00:00"/>
    <x v="1"/>
    <x v="3"/>
    <s v="protective_custody_other_detainee_safety"/>
    <d v="2013-09-10T00:00:00"/>
    <n v="77"/>
    <n v="0.74136135006618431"/>
    <n v="1.2687275738430746"/>
    <n v="1.4474215983280145"/>
    <n v="0.89347012242470047"/>
    <n v="0.30377984162439819"/>
    <n v="0.30377984162439819"/>
    <x v="1"/>
  </r>
  <r>
    <n v="287"/>
    <x v="14"/>
    <s v="jamaica"/>
    <x v="7"/>
    <s v="PA"/>
    <s v="PA - Pike County Correctional Facility "/>
    <s v="pike_county_correctional_facility_pa"/>
    <d v="2013-07-25T00:00:00"/>
    <x v="1"/>
    <x v="7"/>
    <s v="other"/>
    <d v="2013-08-26T00:00:00"/>
    <n v="32"/>
    <n v="-6.2761760116046117E-2"/>
    <n v="0.46460446366084424"/>
    <n v="2.2515447085102451"/>
    <n v="8.9347012242470047E-2"/>
    <n v="0.50034326855783218"/>
    <n v="8.9347012242470047E-2"/>
    <x v="2"/>
  </r>
  <r>
    <n v="288"/>
    <x v="19"/>
    <s v="cuba"/>
    <x v="7"/>
    <s v="PA"/>
    <s v="PA - York County Prison "/>
    <s v="york_county_prison_pa"/>
    <d v="2013-07-25T00:00:00"/>
    <x v="1"/>
    <x v="6"/>
    <s v="disciplinary"/>
    <d v="2013-10-09T00:00:00"/>
    <n v="47"/>
    <n v="0.20527927661136403"/>
    <n v="0.73264550038825438"/>
    <n v="1.9835036717828349"/>
    <n v="0.35738804896988019"/>
    <n v="0.23230223183042209"/>
    <n v="0.23230223183042209"/>
    <x v="1"/>
  </r>
  <r>
    <n v="289"/>
    <x v="63"/>
    <s v="marshall_islands"/>
    <x v="20"/>
    <s v="WA"/>
    <s v="WA - Northwest Detention Center "/>
    <s v="northwest_detention_center_wa"/>
    <d v="2013-07-29T00:00:00"/>
    <x v="1"/>
    <x v="1"/>
    <s v="protective_custody_criminal_offense"/>
    <d v="2013-12-20T00:00:00"/>
    <n v="144"/>
    <n v="1.938611314115283"/>
    <n v="2.4659775378921731"/>
    <n v="0.25017163427891598"/>
    <n v="2.0907200864737989"/>
    <n v="1.5010298056734968"/>
    <n v="0.25017163427891598"/>
    <x v="0"/>
  </r>
  <r>
    <n v="290"/>
    <x v="0"/>
    <s v="mexico"/>
    <x v="16"/>
    <s v="CO"/>
    <s v="CO - Denver Contract Detention Facility "/>
    <s v="denver_contract_detention_facility_co"/>
    <d v="2013-07-30T00:00:00"/>
    <x v="1"/>
    <x v="3"/>
    <s v="protective_custody_other_detainee_safety"/>
    <d v="2013-06-09T00:00:00"/>
    <n v="38"/>
    <n v="4.4454654574917936E-2"/>
    <n v="0.57182087835180828"/>
    <n v="2.1443282938192811"/>
    <n v="0.19656342693343409"/>
    <n v="0.39312685386686819"/>
    <n v="0.19656342693343409"/>
    <x v="2"/>
  </r>
  <r>
    <n v="291"/>
    <x v="0"/>
    <s v="mexico"/>
    <x v="6"/>
    <s v="TX"/>
    <s v="TX - Rolling Plains Detention Center "/>
    <s v="rolling_plains_detention_center_tx"/>
    <d v="2013-07-31T00:00:00"/>
    <x v="1"/>
    <x v="5"/>
    <s v="facility_security_threat_violent_or_disruptive_behavior"/>
    <d v="2013-11-09T00:00:00"/>
    <n v="42"/>
    <n v="0.11593226436889398"/>
    <n v="0.64329848814578439"/>
    <n v="2.0728506840253051"/>
    <n v="0.26804103672741014"/>
    <n v="0.32164924407289214"/>
    <n v="0.26804103672741014"/>
    <x v="2"/>
  </r>
  <r>
    <n v="292"/>
    <x v="64"/>
    <s v="bangladesh"/>
    <x v="11"/>
    <s v="NJ"/>
    <s v="NJ - Delaney Hall Detention Facility "/>
    <s v="delaney_hall_detention_facility_nj"/>
    <d v="2013-07-31T00:00:00"/>
    <x v="1"/>
    <x v="13"/>
    <s v="medical_disabled_or_infirm"/>
    <d v="2013-10-22T00:00:00"/>
    <n v="83"/>
    <n v="0.8485777647571483"/>
    <n v="1.3759439885340385"/>
    <n v="1.3402051836370505"/>
    <n v="1.0006865371156644"/>
    <n v="0.41099625631536219"/>
    <n v="0.41099625631536219"/>
    <x v="1"/>
  </r>
  <r>
    <n v="293"/>
    <x v="2"/>
    <s v="el_salvador"/>
    <x v="3"/>
    <s v="CA"/>
    <s v="CA - California City Correctional Center "/>
    <s v="california_city_correctional_center_ca"/>
    <d v="2013-08-04T00:00:00"/>
    <x v="1"/>
    <x v="4"/>
    <s v="facility_security_threat_due_to_seriousness_of_criminal_conviction"/>
    <d v="2013-11-06T00:00:00"/>
    <n v="64"/>
    <n v="0.50905911823576222"/>
    <n v="1.0364253420126526"/>
    <n v="1.6797238301584367"/>
    <n v="0.66116789059427838"/>
    <n v="7.1477609793976105E-2"/>
    <n v="7.1477609793976105E-2"/>
    <x v="1"/>
  </r>
  <r>
    <n v="294"/>
    <x v="0"/>
    <s v="mexico"/>
    <x v="18"/>
    <s v="TX"/>
    <s v="TX - South Texas Detention Complex "/>
    <s v="south_texas_detention_complex_tx"/>
    <d v="2013-08-05T00:00:00"/>
    <x v="1"/>
    <x v="3"/>
    <s v="protective_custody_other_detainee_safety"/>
    <d v="2013-01-08T00:00:00"/>
    <n v="85"/>
    <n v="0.88431656965413641"/>
    <n v="1.4116827934310268"/>
    <n v="1.3044663787400625"/>
    <n v="1.0364253420126526"/>
    <n v="0.44673506121235029"/>
    <n v="0.44673506121235029"/>
    <x v="1"/>
  </r>
  <r>
    <n v="295"/>
    <x v="45"/>
    <s v="antigua-barbuda"/>
    <x v="7"/>
    <s v="PA"/>
    <s v="PA - York County Prison "/>
    <s v="york_county_prison_pa"/>
    <d v="2013-08-05T00:00:00"/>
    <x v="1"/>
    <x v="3"/>
    <s v="protective_custody_other_detainee_safety"/>
    <d v="2013-10-16T00:00:00"/>
    <n v="161"/>
    <n v="2.2423911557396812"/>
    <n v="2.7697573795165713"/>
    <n v="5.3608207345482217E-2"/>
    <n v="2.3944999280981971"/>
    <n v="1.8048096472978949"/>
    <n v="5.3608207345482217E-2"/>
    <x v="0"/>
  </r>
  <r>
    <n v="296"/>
    <x v="9"/>
    <s v="haiti"/>
    <x v="19"/>
    <s v="MA"/>
    <s v="MA - Suffolk County House Of Corrections "/>
    <s v="suffolk_county_house_of_corrections_ma"/>
    <d v="2013-08-07T00:00:00"/>
    <x v="1"/>
    <x v="6"/>
    <s v="disciplinary"/>
    <d v="2013-08-27T00:00:00"/>
    <n v="50"/>
    <n v="0.25888748395684602"/>
    <n v="0.78625370773373637"/>
    <n v="1.9298954644373529"/>
    <n v="0.41099625631536219"/>
    <n v="0.17869402448494009"/>
    <n v="0.17869402448494009"/>
    <x v="1"/>
  </r>
  <r>
    <n v="297"/>
    <x v="9"/>
    <s v="haiti"/>
    <x v="19"/>
    <s v="MA"/>
    <s v="MA - Suffolk County House Of Corrections "/>
    <s v="suffolk_county_house_of_corrections_ma"/>
    <d v="2013-08-07T00:00:00"/>
    <x v="1"/>
    <x v="6"/>
    <s v="disciplinary"/>
    <d v="2013-08-27T00:00:00"/>
    <n v="50"/>
    <n v="0.25888748395684602"/>
    <n v="0.78625370773373637"/>
    <n v="1.9298954644373529"/>
    <n v="0.41099625631536219"/>
    <n v="0.17869402448494009"/>
    <n v="0.17869402448494009"/>
    <x v="1"/>
  </r>
  <r>
    <n v="298"/>
    <x v="35"/>
    <s v="guyana"/>
    <x v="11"/>
    <s v="NJ"/>
    <s v="NJ - Essex County Jail "/>
    <s v="essex_county_jail_nj"/>
    <d v="2013-08-08T00:00:00"/>
    <x v="1"/>
    <x v="13"/>
    <s v="medical_disabled_or_infirm"/>
    <d v="2013-10-09T00:00:00"/>
    <n v="33"/>
    <n v="-4.4892357667552112E-2"/>
    <n v="0.48247386610933823"/>
    <n v="2.2336753060617509"/>
    <n v="0.10721641469096405"/>
    <n v="0.48247386610933823"/>
    <n v="0.10721641469096405"/>
    <x v="2"/>
  </r>
  <r>
    <n v="299"/>
    <x v="0"/>
    <s v="mexico"/>
    <x v="0"/>
    <s v="AZ"/>
    <s v="AZ - Eloy Federal Contract Facility "/>
    <s v="eloy_federal_contract_facility_az"/>
    <d v="2013-08-08T00:00:00"/>
    <x v="1"/>
    <x v="5"/>
    <s v="facility_security_threat_violent_or_disruptive_behavior"/>
    <d v="2013-09-26T00:00:00"/>
    <n v="49"/>
    <n v="0.24101808150835205"/>
    <n v="0.76838430528524237"/>
    <n v="1.9477648668858469"/>
    <n v="0.39312685386686819"/>
    <n v="0.19656342693343407"/>
    <n v="0.19656342693343407"/>
    <x v="1"/>
  </r>
  <r>
    <n v="300"/>
    <x v="2"/>
    <s v="el_salvador"/>
    <x v="3"/>
    <s v="CA"/>
    <s v="CA - California City Correctional Center "/>
    <s v="california_city_correctional_center_ca"/>
    <d v="2013-08-08T00:00:00"/>
    <x v="1"/>
    <x v="1"/>
    <s v="protective_custody_criminal_offense"/>
    <d v="2013-10-21T00:00:00"/>
    <n v="74"/>
    <n v="0.68775314272070232"/>
    <n v="1.2151193664975928"/>
    <n v="1.5010298056734968"/>
    <n v="0.83986191507921848"/>
    <n v="0.2501716342789162"/>
    <n v="0.2501716342789162"/>
    <x v="1"/>
  </r>
  <r>
    <n v="301"/>
    <x v="19"/>
    <s v="cuba"/>
    <x v="6"/>
    <s v="TX"/>
    <s v="TX - Rolling Plains Detention Center "/>
    <s v="rolling_plains_detention_center_tx"/>
    <d v="2013-08-10T00:00:00"/>
    <x v="1"/>
    <x v="6"/>
    <s v="disciplinary"/>
    <d v="2013-10-28T00:00:00"/>
    <n v="20"/>
    <n v="-0.27719458949797421"/>
    <n v="0.25017163427891614"/>
    <n v="2.4659775378921731"/>
    <n v="0.12508581713945804"/>
    <n v="0.71477609793976038"/>
    <n v="0.12508581713945804"/>
    <x v="2"/>
  </r>
  <r>
    <n v="302"/>
    <x v="7"/>
    <s v="honduras"/>
    <x v="2"/>
    <s v="CA"/>
    <s v="CA - San Diego Contract Detention Facility - CCA (otay)"/>
    <s v="san_diego_contract_detention_facility_cca_otay_ca"/>
    <d v="2013-08-10T00:00:00"/>
    <x v="1"/>
    <x v="6"/>
    <s v="disciplinary"/>
    <d v="2013-11-13T00:00:00"/>
    <n v="36"/>
    <n v="8.7158496779299183E-3"/>
    <n v="0.53608207345482028"/>
    <n v="2.1800670987162691"/>
    <n v="0.1608246220364461"/>
    <n v="0.42886565876385618"/>
    <n v="0.1608246220364461"/>
    <x v="2"/>
  </r>
  <r>
    <n v="303"/>
    <x v="9"/>
    <s v="haiti"/>
    <x v="4"/>
    <s v="LA"/>
    <s v="LA - Jena/lasalle Detention Facility "/>
    <s v="jena/lasalle_detention_facility_la"/>
    <d v="2013-08-11T00:00:00"/>
    <x v="1"/>
    <x v="14"/>
    <s v="facility_security_threat_other"/>
    <d v="2013-12-11T00:00:00"/>
    <n v="4"/>
    <n v="-0.56310502867387835"/>
    <n v="3.5738804896987997E-2"/>
    <n v="2.7518879770680771"/>
    <n v="0.41099625631536219"/>
    <n v="1.0006865371156644"/>
    <n v="3.5738804896987997E-2"/>
    <x v="3"/>
  </r>
  <r>
    <n v="304"/>
    <x v="2"/>
    <s v="el_salvador"/>
    <x v="8"/>
    <s v="CA"/>
    <s v="CA - Adelanto Correctional Facility "/>
    <s v="adelanto_correctional_facility_ca"/>
    <d v="2013-08-11T00:00:00"/>
    <x v="1"/>
    <x v="3"/>
    <s v="protective_custody_other_detainee_safety"/>
    <d v="2013-12-11T00:00:00"/>
    <n v="4"/>
    <n v="-0.56310502867387835"/>
    <n v="3.5738804896987997E-2"/>
    <n v="2.7518879770680771"/>
    <n v="0.41099625631536219"/>
    <n v="1.0006865371156644"/>
    <n v="3.5738804896987997E-2"/>
    <x v="3"/>
  </r>
  <r>
    <n v="305"/>
    <x v="0"/>
    <s v="mexico"/>
    <x v="8"/>
    <s v="CA"/>
    <s v="CA - Adelanto Correctional Facility "/>
    <s v="adelanto_correctional_facility_ca"/>
    <d v="2013-08-11T00:00:00"/>
    <x v="1"/>
    <x v="12"/>
    <s v="pending_investigation_of_disciplinary_violation"/>
    <d v="2013-11-13T00:00:00"/>
    <n v="5"/>
    <n v="-0.54523562622538435"/>
    <n v="1.7869402448493998E-2"/>
    <n v="2.7340185746195833"/>
    <n v="0.39312685386686819"/>
    <n v="0.98281713466717047"/>
    <n v="1.7869402448493998E-2"/>
    <x v="3"/>
  </r>
  <r>
    <n v="306"/>
    <x v="21"/>
    <s v="guatemala"/>
    <x v="23"/>
    <s v="IL"/>
    <s v="IL - Mchenry County Correctional Facility "/>
    <s v="mchenry_county_correctional_facility_il"/>
    <d v="2013-08-11T00:00:00"/>
    <x v="1"/>
    <x v="2"/>
    <s v="mental_illness"/>
    <d v="2013-11-14T00:00:00"/>
    <n v="6"/>
    <n v="-0.52736622377689035"/>
    <n v="0"/>
    <n v="2.7161491721710895"/>
    <n v="0.37525745141837419"/>
    <n v="0.96494773221867647"/>
    <n v="0"/>
    <x v="3"/>
  </r>
  <r>
    <n v="307"/>
    <x v="0"/>
    <s v="mexico"/>
    <x v="0"/>
    <s v="AZ"/>
    <s v="AZ - Pinal County Jail "/>
    <s v="pinal_county_jail_az"/>
    <d v="2013-08-11T00:00:00"/>
    <x v="1"/>
    <x v="6"/>
    <s v="disciplinary"/>
    <d v="2013-11-25T00:00:00"/>
    <n v="17"/>
    <n v="-0.33080279684345626"/>
    <n v="0.19656342693343409"/>
    <n v="2.5195857452376553"/>
    <n v="0.17869402448494009"/>
    <n v="0.76838430528524237"/>
    <n v="0.17869402448494009"/>
    <x v="2"/>
  </r>
  <r>
    <n v="308"/>
    <x v="0"/>
    <s v="mexico"/>
    <x v="7"/>
    <s v="PA"/>
    <s v="PA - York County Prison "/>
    <s v="york_county_prison_pa"/>
    <d v="2013-08-11T00:00:00"/>
    <x v="1"/>
    <x v="16"/>
    <s v="medical_tuberculosis"/>
    <d v="2013-04-12T00:00:00"/>
    <n v="26"/>
    <n v="-0.16997817480701016"/>
    <n v="0.35738804896988019"/>
    <n v="2.3587611232012091"/>
    <n v="1.7869402448493998E-2"/>
    <n v="0.60755968324879628"/>
    <n v="1.7869402448493998E-2"/>
    <x v="2"/>
  </r>
  <r>
    <n v="309"/>
    <x v="65"/>
    <s v="mauritania"/>
    <x v="7"/>
    <s v="PA"/>
    <s v="PA - Pike County Correctional Facility "/>
    <s v="pike_county_correctional_facility_pa"/>
    <d v="2013-08-11T00:00:00"/>
    <x v="1"/>
    <x v="3"/>
    <s v="protective_custody_other_detainee_safety"/>
    <d v="2013-12-18T00:00:00"/>
    <n v="40"/>
    <n v="8.0193459471905953E-2"/>
    <n v="0.60755968324879628"/>
    <n v="2.1085894889222931"/>
    <n v="0.23230223183042212"/>
    <n v="0.35738804896988019"/>
    <n v="0.23230223183042212"/>
    <x v="2"/>
  </r>
  <r>
    <n v="310"/>
    <x v="0"/>
    <s v="mexico"/>
    <x v="16"/>
    <s v="CO"/>
    <s v="CO - Denver Contract Detention Facility "/>
    <s v="denver_contract_detention_facility_co"/>
    <d v="2013-08-12T00:00:00"/>
    <x v="1"/>
    <x v="12"/>
    <s v="pending_investigation_of_disciplinary_violation"/>
    <d v="2013-10-12T00:00:00"/>
    <n v="2"/>
    <n v="-0.59884383357086635"/>
    <n v="7.1477609793975994E-2"/>
    <n v="2.7876267819650655"/>
    <n v="0.44673506121235018"/>
    <n v="1.0364253420126524"/>
    <n v="7.1477609793975994E-2"/>
    <x v="3"/>
  </r>
  <r>
    <n v="311"/>
    <x v="14"/>
    <s v="jamaica"/>
    <x v="12"/>
    <s v="TX"/>
    <s v="TX - Houston Contract Detention Facility "/>
    <s v="houston_contract_detention_facility_tx"/>
    <d v="2013-08-12T00:00:00"/>
    <x v="1"/>
    <x v="12"/>
    <s v="pending_investigation_of_disciplinary_violation"/>
    <d v="2013-12-14T00:00:00"/>
    <n v="6"/>
    <n v="-0.52736622377689035"/>
    <n v="0"/>
    <n v="2.7161491721710895"/>
    <n v="0.37525745141837419"/>
    <n v="0.96494773221867647"/>
    <n v="0"/>
    <x v="3"/>
  </r>
  <r>
    <n v="312"/>
    <x v="2"/>
    <s v="el_salvador"/>
    <x v="23"/>
    <s v="IL"/>
    <s v="IL - Mchenry County Correctional Facility "/>
    <s v="mchenry_county_correctional_facility_il"/>
    <d v="2013-08-12T00:00:00"/>
    <x v="1"/>
    <x v="6"/>
    <s v="disciplinary"/>
    <d v="2014-01-01T00:00:00"/>
    <n v="24"/>
    <n v="-0.20571697970399819"/>
    <n v="0.32164924407289219"/>
    <n v="2.3944999280981971"/>
    <n v="5.3608207345482023E-2"/>
    <n v="0.64329848814578428"/>
    <n v="5.3608207345482023E-2"/>
    <x v="2"/>
  </r>
  <r>
    <n v="313"/>
    <x v="21"/>
    <s v="guatemala"/>
    <x v="8"/>
    <s v="CA"/>
    <s v="CA - Adelanto Correctional Facility "/>
    <s v="adelanto_correctional_facility_ca"/>
    <d v="2013-08-12T00:00:00"/>
    <x v="1"/>
    <x v="6"/>
    <s v="disciplinary"/>
    <d v="2014-10-01T00:00:00"/>
    <n v="33"/>
    <n v="-4.4892357667552112E-2"/>
    <n v="0.48247386610933823"/>
    <n v="2.2336753060617509"/>
    <n v="0.10721641469096405"/>
    <n v="0.48247386610933823"/>
    <n v="0.10721641469096405"/>
    <x v="2"/>
  </r>
  <r>
    <n v="314"/>
    <x v="0"/>
    <s v="mexico"/>
    <x v="2"/>
    <s v="CA"/>
    <s v="CA - San Diego Contract Detention Facility - CCA (otay)"/>
    <s v="san_diego_contract_detention_facility_cca_otay_ca"/>
    <d v="2013-08-14T00:00:00"/>
    <x v="1"/>
    <x v="3"/>
    <s v="protective_custody_other_detainee_safety"/>
    <d v="2013-12-09T00:00:00"/>
    <n v="29"/>
    <n v="-0.11636996746152814"/>
    <n v="0.41099625631536219"/>
    <n v="2.3051529158557269"/>
    <n v="3.5738804896988025E-2"/>
    <n v="0.55395147590331428"/>
    <n v="3.5738804896988025E-2"/>
    <x v="2"/>
  </r>
  <r>
    <n v="315"/>
    <x v="66"/>
    <s v="cape_verde"/>
    <x v="19"/>
    <s v="MA"/>
    <s v="MA - Suffolk County House Of Corrections "/>
    <s v="suffolk_county_house_of_corrections_ma"/>
    <d v="2013-08-14T00:00:00"/>
    <x v="1"/>
    <x v="6"/>
    <s v="disciplinary"/>
    <d v="2013-09-24T00:00:00"/>
    <n v="41"/>
    <n v="9.8062861920399966E-2"/>
    <n v="0.62542908569729028"/>
    <n v="2.0907200864737989"/>
    <n v="0.25017163427891614"/>
    <n v="0.33951864652138614"/>
    <n v="0.25017163427891614"/>
    <x v="2"/>
  </r>
  <r>
    <n v="316"/>
    <x v="24"/>
    <s v="brazil"/>
    <x v="11"/>
    <s v="NJ"/>
    <s v="NJ - Essex County Jail "/>
    <s v="essex_county_jail_nj"/>
    <d v="2013-08-15T00:00:00"/>
    <x v="1"/>
    <x v="3"/>
    <s v="protective_custody_other_detainee_safety"/>
    <d v="2013-11-09T00:00:00"/>
    <n v="27"/>
    <n v="-0.15210877235851616"/>
    <n v="0.37525745141837419"/>
    <n v="2.3408917207527153"/>
    <n v="0"/>
    <n v="0.58969028080030228"/>
    <n v="0"/>
    <x v="2"/>
  </r>
  <r>
    <n v="317"/>
    <x v="0"/>
    <s v="mexico"/>
    <x v="9"/>
    <s v="FL"/>
    <s v="FL - Krome North Service Processing Center "/>
    <s v="krome_north_service_processing_center_fl"/>
    <d v="2013-08-15T00:00:00"/>
    <x v="1"/>
    <x v="3"/>
    <s v="protective_custody_other_detainee_safety"/>
    <d v="2013-09-15T00:00:00"/>
    <n v="31"/>
    <n v="-8.0631162564540129E-2"/>
    <n v="0.44673506121235024"/>
    <n v="2.2694141109587389"/>
    <n v="7.1477609793976035E-2"/>
    <n v="0.51821267100632629"/>
    <n v="7.1477609793976035E-2"/>
    <x v="2"/>
  </r>
  <r>
    <n v="318"/>
    <x v="2"/>
    <s v="el_salvador"/>
    <x v="7"/>
    <s v="PA"/>
    <s v="PA - York County Prison "/>
    <s v="york_county_prison_pa"/>
    <d v="2013-08-15T00:00:00"/>
    <x v="1"/>
    <x v="6"/>
    <s v="disciplinary"/>
    <d v="2013-09-28T00:00:00"/>
    <n v="44"/>
    <n v="0.151671069265882"/>
    <n v="0.67903729304277238"/>
    <n v="2.0371118791283171"/>
    <n v="0.30377984162439819"/>
    <n v="0.28591043917590409"/>
    <n v="0.28591043917590409"/>
    <x v="1"/>
  </r>
  <r>
    <n v="319"/>
    <x v="14"/>
    <s v="jamaica"/>
    <x v="7"/>
    <s v="PA"/>
    <s v="PA - Pike County Correctional Facility "/>
    <s v="pike_county_correctional_facility_pa"/>
    <d v="2013-08-15T00:00:00"/>
    <x v="1"/>
    <x v="3"/>
    <s v="protective_custody_other_detainee_safety"/>
    <d v="2013-02-10T00:00:00"/>
    <n v="48"/>
    <n v="0.22314867905985802"/>
    <n v="0.75051490283674838"/>
    <n v="1.9656342693343409"/>
    <n v="0.37525745141837419"/>
    <n v="0.21443282938192809"/>
    <n v="0.21443282938192809"/>
    <x v="1"/>
  </r>
  <r>
    <n v="320"/>
    <x v="37"/>
    <s v="dominican_republic"/>
    <x v="9"/>
    <s v="FL"/>
    <s v="FL - Baker County Sheriff's Office "/>
    <s v="baker_county_sheriffs_office_fl"/>
    <d v="2013-08-15T00:00:00"/>
    <x v="1"/>
    <x v="4"/>
    <s v="facility_security_threat_due_to_seriousness_of_criminal_conviction"/>
    <d v="2013-10-21T00:00:00"/>
    <n v="67"/>
    <n v="0.56266732558124422"/>
    <n v="1.0900335493581346"/>
    <n v="1.6261156228129547"/>
    <n v="0.71477609793976038"/>
    <n v="0.1250858171394581"/>
    <n v="0.1250858171394581"/>
    <x v="1"/>
  </r>
  <r>
    <n v="321"/>
    <x v="0"/>
    <s v="mexico"/>
    <x v="0"/>
    <s v="AZ"/>
    <s v="AZ - Eloy Federal Contract Facility "/>
    <s v="eloy_federal_contract_facility_az"/>
    <d v="2013-08-15T00:00:00"/>
    <x v="1"/>
    <x v="3"/>
    <s v="protective_custody_other_detainee_safety"/>
    <d v="2014-11-02T00:00:00"/>
    <n v="180"/>
    <n v="2.5819098022610674"/>
    <n v="3.1092760260379579"/>
    <n v="0.39312685386686841"/>
    <n v="2.7340185746195838"/>
    <n v="2.1443282938192811"/>
    <n v="0.39312685386686841"/>
    <x v="0"/>
  </r>
  <r>
    <n v="322"/>
    <x v="2"/>
    <s v="el_salvador"/>
    <x v="17"/>
    <s v="VA"/>
    <s v="VA - Immigration Centers Of America Farmville "/>
    <s v="immigration_centers_of_america_farmville_va"/>
    <d v="2013-08-16T00:00:00"/>
    <x v="1"/>
    <x v="6"/>
    <s v="disciplinary"/>
    <d v="2013-09-22T00:00:00"/>
    <n v="37"/>
    <n v="2.6585252126423927E-2"/>
    <n v="0.55395147590331428"/>
    <n v="2.1621976962677749"/>
    <n v="0.17869402448494009"/>
    <n v="0.41099625631536219"/>
    <n v="0.17869402448494009"/>
    <x v="2"/>
  </r>
  <r>
    <n v="323"/>
    <x v="14"/>
    <s v="jamaica"/>
    <x v="17"/>
    <s v="VA"/>
    <s v="VA - Rappahannock Regional Jail "/>
    <s v="rappahannock_regional_jail_va"/>
    <d v="2013-08-16T00:00:00"/>
    <x v="1"/>
    <x v="3"/>
    <s v="protective_custody_other_detainee_safety"/>
    <d v="2013-09-26T00:00:00"/>
    <n v="41"/>
    <n v="9.8062861920399966E-2"/>
    <n v="0.62542908569729028"/>
    <n v="2.0907200864737989"/>
    <n v="0.25017163427891614"/>
    <n v="0.33951864652138614"/>
    <n v="0.25017163427891614"/>
    <x v="2"/>
  </r>
  <r>
    <n v="324"/>
    <x v="19"/>
    <s v="cuba"/>
    <x v="3"/>
    <s v="CA"/>
    <s v="CA - Sacramento County Jail-rio Cosumnes Corr. Center "/>
    <s v="sacramento_county_jail_rio_cosumnes_corr_center_ca"/>
    <d v="2013-08-16T00:00:00"/>
    <x v="1"/>
    <x v="1"/>
    <s v="protective_custody_criminal_offense"/>
    <d v="2013-07-10T00:00:00"/>
    <n v="52"/>
    <n v="0.29462628885383407"/>
    <n v="0.82199251263072437"/>
    <n v="1.8941566595403649"/>
    <n v="0.44673506121235024"/>
    <n v="0.14295521958795204"/>
    <n v="0.14295521958795204"/>
    <x v="1"/>
  </r>
  <r>
    <n v="325"/>
    <x v="0"/>
    <s v="mexico"/>
    <x v="3"/>
    <s v="CA"/>
    <s v="CA - Sacramento County Jail-rio Cosumnes Corr. Center "/>
    <s v="sacramento_county_jail_rio_cosumnes_corr_center_ca"/>
    <d v="2013-08-16T00:00:00"/>
    <x v="1"/>
    <x v="0"/>
    <s v="protective_custody_gang_status_protective_custody_only"/>
    <d v="2013-04-11T00:00:00"/>
    <n v="80"/>
    <n v="0.79496955741166631"/>
    <n v="1.3223357811885568"/>
    <n v="1.3938133909825328"/>
    <n v="0.94707832977018247"/>
    <n v="0.35738804896988019"/>
    <n v="0.35738804896988019"/>
    <x v="1"/>
  </r>
  <r>
    <n v="326"/>
    <x v="14"/>
    <s v="jamaica"/>
    <x v="19"/>
    <s v="MA"/>
    <s v="MA - Bristol Cnty Ndartmouth"/>
    <s v="bristol_cnty_ndartmouth"/>
    <d v="2013-08-17T00:00:00"/>
    <x v="1"/>
    <x v="6"/>
    <s v="disciplinary"/>
    <d v="2013-11-09T00:00:00"/>
    <n v="25"/>
    <n v="-0.18784757725550419"/>
    <n v="0.33951864652138619"/>
    <n v="2.3766305256497033"/>
    <n v="3.5738804896988025E-2"/>
    <n v="0.62542908569729028"/>
    <n v="3.5738804896988025E-2"/>
    <x v="2"/>
  </r>
  <r>
    <n v="327"/>
    <x v="0"/>
    <s v="mexico"/>
    <x v="3"/>
    <s v="CA"/>
    <s v="CA - California City Correctional Center "/>
    <s v="california_city_correctional_center_ca"/>
    <d v="2013-08-17T00:00:00"/>
    <x v="1"/>
    <x v="5"/>
    <s v="facility_security_threat_violent_or_disruptive_behavior"/>
    <d v="2013-09-24T00:00:00"/>
    <n v="38"/>
    <n v="4.4454654574917936E-2"/>
    <n v="0.57182087835180828"/>
    <n v="2.1443282938192811"/>
    <n v="0.19656342693343409"/>
    <n v="0.39312685386686819"/>
    <n v="0.19656342693343409"/>
    <x v="2"/>
  </r>
  <r>
    <n v="328"/>
    <x v="58"/>
    <s v="vietnam"/>
    <x v="12"/>
    <s v="TX"/>
    <s v="TX - Houston Contract Detention Facility "/>
    <s v="houston_contract_detention_facility_tx"/>
    <d v="2013-08-18T00:00:00"/>
    <x v="1"/>
    <x v="6"/>
    <s v="disciplinary"/>
    <d v="2013-09-13T00:00:00"/>
    <n v="26"/>
    <n v="-0.16997817480701016"/>
    <n v="0.35738804896988019"/>
    <n v="2.3587611232012091"/>
    <n v="1.7869402448493998E-2"/>
    <n v="0.60755968324879628"/>
    <n v="1.7869402448493998E-2"/>
    <x v="2"/>
  </r>
  <r>
    <n v="329"/>
    <x v="1"/>
    <s v="sierra_leone"/>
    <x v="15"/>
    <s v="GA"/>
    <s v="GA - Stewart Detention Center "/>
    <s v="stewart_detention_center_ga"/>
    <d v="2013-08-18T00:00:00"/>
    <x v="1"/>
    <x v="6"/>
    <s v="disciplinary"/>
    <d v="2013-09-17T00:00:00"/>
    <n v="30"/>
    <n v="-9.8500565013034141E-2"/>
    <n v="0.42886565876385618"/>
    <n v="2.2872835134072331"/>
    <n v="5.3608207345482023E-2"/>
    <n v="0.53608207345482028"/>
    <n v="5.3608207345482023E-2"/>
    <x v="2"/>
  </r>
  <r>
    <n v="330"/>
    <x v="0"/>
    <s v="mexico"/>
    <x v="0"/>
    <s v="AZ"/>
    <s v="AZ - Eloy Federal Contract Facility "/>
    <s v="eloy_federal_contract_facility_az"/>
    <d v="2013-08-18T00:00:00"/>
    <x v="1"/>
    <x v="6"/>
    <s v="disciplinary"/>
    <d v="2013-09-17T00:00:00"/>
    <n v="30"/>
    <n v="-9.8500565013034141E-2"/>
    <n v="0.42886565876385618"/>
    <n v="2.2872835134072331"/>
    <n v="5.3608207345482023E-2"/>
    <n v="0.53608207345482028"/>
    <n v="5.3608207345482023E-2"/>
    <x v="2"/>
  </r>
  <r>
    <n v="331"/>
    <x v="2"/>
    <s v="el_salvador"/>
    <x v="8"/>
    <s v="CA"/>
    <s v="CA - Adelanto Correctional Facility "/>
    <s v="adelanto_correctional_facility_ca"/>
    <d v="2013-08-18T00:00:00"/>
    <x v="1"/>
    <x v="6"/>
    <s v="disciplinary"/>
    <d v="2013-09-25T00:00:00"/>
    <n v="38"/>
    <n v="4.4454654574917936E-2"/>
    <n v="0.57182087835180828"/>
    <n v="2.1443282938192811"/>
    <n v="0.19656342693343409"/>
    <n v="0.39312685386686819"/>
    <n v="0.19656342693343409"/>
    <x v="2"/>
  </r>
  <r>
    <n v="332"/>
    <x v="60"/>
    <s v="cameroon"/>
    <x v="15"/>
    <s v="GA"/>
    <s v="GA - Atlanta City Detention Center "/>
    <s v="atlanta_city_detention_center_pretrial_ga"/>
    <d v="2013-08-19T00:00:00"/>
    <x v="1"/>
    <x v="5"/>
    <s v="facility_security_threat_violent_or_disruptive_behavior"/>
    <d v="2013-09-19T00:00:00"/>
    <n v="31"/>
    <n v="-8.0631162564540129E-2"/>
    <n v="0.44673506121235024"/>
    <n v="2.2694141109587389"/>
    <n v="7.1477609793976035E-2"/>
    <n v="0.51821267100632629"/>
    <n v="7.1477609793976035E-2"/>
    <x v="2"/>
  </r>
  <r>
    <n v="333"/>
    <x v="2"/>
    <s v="el_salvador"/>
    <x v="14"/>
    <s v="MD"/>
    <s v="MD - Howard County Detention Center "/>
    <s v="howard_county_detention_center_md"/>
    <d v="2013-08-19T00:00:00"/>
    <x v="1"/>
    <x v="14"/>
    <s v="facility_security_threat_other"/>
    <d v="2013-11-14T00:00:00"/>
    <n v="87"/>
    <n v="0.92005537455112441"/>
    <n v="1.4474215983280148"/>
    <n v="1.2687275738430746"/>
    <n v="1.0721641469096406"/>
    <n v="0.48247386610933829"/>
    <n v="0.48247386610933829"/>
    <x v="1"/>
  </r>
  <r>
    <n v="334"/>
    <x v="0"/>
    <s v="mexico"/>
    <x v="2"/>
    <s v="CA"/>
    <s v="CA - El Centro Service Processing Center "/>
    <s v="el_centro_service_processing_center_ca"/>
    <d v="2013-08-20T00:00:00"/>
    <x v="1"/>
    <x v="0"/>
    <s v="protective_custody_gang_status_protective_custody_only"/>
    <d v="2013-10-09T00:00:00"/>
    <n v="21"/>
    <n v="-0.25932518704948021"/>
    <n v="0.26804103672741014"/>
    <n v="2.4481081354436793"/>
    <n v="0.10721641469096405"/>
    <n v="0.69690669549126638"/>
    <n v="0.10721641469096405"/>
    <x v="2"/>
  </r>
  <r>
    <n v="335"/>
    <x v="22"/>
    <s v="ethiopia"/>
    <x v="4"/>
    <s v="AL"/>
    <s v="AL - Etowah County Jail "/>
    <s v="etowah_county_jail_alabama_al"/>
    <d v="2013-08-20T00:00:00"/>
    <x v="1"/>
    <x v="6"/>
    <s v="disciplinary"/>
    <d v="2013-09-26T00:00:00"/>
    <n v="37"/>
    <n v="2.6585252126423927E-2"/>
    <n v="0.55395147590331428"/>
    <n v="2.1621976962677749"/>
    <n v="0.17869402448494009"/>
    <n v="0.41099625631536219"/>
    <n v="0.17869402448494009"/>
    <x v="2"/>
  </r>
  <r>
    <n v="336"/>
    <x v="40"/>
    <s v="st._vincent-grenadines"/>
    <x v="7"/>
    <s v="PA"/>
    <s v="PA - York County Prison "/>
    <s v="york_county_prison_pa"/>
    <d v="2013-08-20T00:00:00"/>
    <x v="1"/>
    <x v="6"/>
    <s v="disciplinary"/>
    <d v="2013-09-30T00:00:00"/>
    <n v="41"/>
    <n v="9.8062861920399966E-2"/>
    <n v="0.62542908569729028"/>
    <n v="2.0907200864737989"/>
    <n v="0.25017163427891614"/>
    <n v="0.33951864652138614"/>
    <n v="0.25017163427891614"/>
    <x v="2"/>
  </r>
  <r>
    <n v="337"/>
    <x v="0"/>
    <s v="mexico"/>
    <x v="3"/>
    <s v="CA"/>
    <s v="CA - Yuba County Jail "/>
    <s v="yuba_county_jail_ca"/>
    <d v="2013-08-21T00:00:00"/>
    <x v="1"/>
    <x v="0"/>
    <s v="protective_custody_gang_status_protective_custody_only"/>
    <d v="2013-09-21T00:00:00"/>
    <n v="31"/>
    <n v="-8.0631162564540129E-2"/>
    <n v="0.44673506121235024"/>
    <n v="2.2694141109587389"/>
    <n v="7.1477609793976035E-2"/>
    <n v="0.51821267100632629"/>
    <n v="7.1477609793976035E-2"/>
    <x v="2"/>
  </r>
  <r>
    <n v="338"/>
    <x v="0"/>
    <s v="mexico"/>
    <x v="0"/>
    <s v="AZ"/>
    <s v="AZ - Florence Service Processing Center "/>
    <s v="florence_service_processing_center_az"/>
    <d v="2013-08-21T00:00:00"/>
    <x v="1"/>
    <x v="7"/>
    <s v="other"/>
    <d v="2013-10-10T00:00:00"/>
    <n v="50"/>
    <n v="0.25888748395684602"/>
    <n v="0.78625370773373637"/>
    <n v="1.9298954644373529"/>
    <n v="0.41099625631536219"/>
    <n v="0.17869402448494009"/>
    <n v="0.17869402448494009"/>
    <x v="1"/>
  </r>
  <r>
    <n v="339"/>
    <x v="34"/>
    <s v="kazakhstan"/>
    <x v="3"/>
    <s v="CA"/>
    <s v="CA - Sacramento County Jail-rio Cosumnes Corr. Center "/>
    <s v="sacramento_county_jail_rio_cosumnes_corr_center_ca"/>
    <d v="2013-08-21T00:00:00"/>
    <x v="1"/>
    <x v="1"/>
    <s v="protective_custody_criminal_offense"/>
    <d v="2013-04-11T00:00:00"/>
    <n v="75"/>
    <n v="0.70562254516919631"/>
    <n v="1.2329887689460866"/>
    <n v="1.4831604032250025"/>
    <n v="0.85773131752771248"/>
    <n v="0.2680410367274102"/>
    <n v="0.2680410367274102"/>
    <x v="1"/>
  </r>
  <r>
    <n v="340"/>
    <x v="0"/>
    <s v="mexico"/>
    <x v="20"/>
    <s v="WA"/>
    <s v="WA - Northwest Detention Center "/>
    <s v="northwest_detention_center_wa"/>
    <d v="2013-08-22T00:00:00"/>
    <x v="1"/>
    <x v="6"/>
    <s v="disciplinary"/>
    <d v="2013-09-13T00:00:00"/>
    <n v="22"/>
    <n v="-0.24145578460098621"/>
    <n v="0.28591043917590414"/>
    <n v="2.4302387329951851"/>
    <n v="8.9347012242470047E-2"/>
    <n v="0.67903729304277238"/>
    <n v="8.9347012242470047E-2"/>
    <x v="2"/>
  </r>
  <r>
    <n v="341"/>
    <x v="67"/>
    <s v="morocco"/>
    <x v="11"/>
    <s v="NJ"/>
    <s v="NJ - Essex County Jail "/>
    <s v="essex_county_jail_nj"/>
    <d v="2013-08-22T00:00:00"/>
    <x v="1"/>
    <x v="6"/>
    <s v="disciplinary"/>
    <d v="2013-09-16T00:00:00"/>
    <n v="25"/>
    <n v="-0.18784757725550419"/>
    <n v="0.33951864652138619"/>
    <n v="2.3766305256497033"/>
    <n v="3.5738804896988025E-2"/>
    <n v="0.62542908569729028"/>
    <n v="3.5738804896988025E-2"/>
    <x v="2"/>
  </r>
  <r>
    <n v="342"/>
    <x v="0"/>
    <s v="mexico"/>
    <x v="20"/>
    <s v="WA"/>
    <s v="WA - Northwest Detention Center "/>
    <s v="northwest_detention_center_wa"/>
    <d v="2013-08-22T00:00:00"/>
    <x v="1"/>
    <x v="6"/>
    <s v="disciplinary"/>
    <d v="2013-09-24T00:00:00"/>
    <n v="33"/>
    <n v="-4.4892357667552112E-2"/>
    <n v="0.48247386610933823"/>
    <n v="2.2336753060617509"/>
    <n v="0.10721641469096405"/>
    <n v="0.48247386610933823"/>
    <n v="0.10721641469096405"/>
    <x v="2"/>
  </r>
  <r>
    <n v="343"/>
    <x v="0"/>
    <s v="mexico"/>
    <x v="4"/>
    <s v="LA"/>
    <s v="LA - Jena/lasalle Detention Facility "/>
    <s v="jena/lasalle_detention_facility_la"/>
    <d v="2013-08-23T00:00:00"/>
    <x v="1"/>
    <x v="3"/>
    <s v="protective_custody_other_detainee_safety"/>
    <d v="2013-12-09T00:00:00"/>
    <n v="20"/>
    <n v="-0.27719458949797421"/>
    <n v="0.25017163427891614"/>
    <n v="2.4659775378921731"/>
    <n v="0.12508581713945804"/>
    <n v="0.71477609793976038"/>
    <n v="0.12508581713945804"/>
    <x v="2"/>
  </r>
  <r>
    <n v="344"/>
    <x v="0"/>
    <s v="mexico"/>
    <x v="5"/>
    <s v="TX"/>
    <s v="TX - El Paso Service Processing Center "/>
    <s v="el_paso_service_processing_center_tx"/>
    <d v="2013-08-23T00:00:00"/>
    <x v="1"/>
    <x v="6"/>
    <s v="disciplinary"/>
    <d v="2013-09-21T00:00:00"/>
    <n v="29"/>
    <n v="-0.11636996746152814"/>
    <n v="0.41099625631536219"/>
    <n v="2.3051529158557269"/>
    <n v="3.5738804896988025E-2"/>
    <n v="0.55395147590331428"/>
    <n v="3.5738804896988025E-2"/>
    <x v="2"/>
  </r>
  <r>
    <n v="345"/>
    <x v="2"/>
    <s v="el_salvador"/>
    <x v="8"/>
    <s v="CA"/>
    <s v="CA - Adelanto Correctional Facility "/>
    <s v="adelanto_correctional_facility_ca"/>
    <d v="2013-08-23T00:00:00"/>
    <x v="1"/>
    <x v="14"/>
    <s v="facility_security_threat_other"/>
    <d v="2013-09-27T00:00:00"/>
    <n v="35"/>
    <n v="-9.1535527705640905E-3"/>
    <n v="0.51821267100632629"/>
    <n v="2.1979365011647629"/>
    <n v="0.14295521958795207"/>
    <n v="0.44673506121235018"/>
    <n v="0.14295521958795207"/>
    <x v="2"/>
  </r>
  <r>
    <n v="346"/>
    <x v="14"/>
    <s v="jamaica"/>
    <x v="5"/>
    <s v="TX"/>
    <s v="TX - El Paso Service Processing Center "/>
    <s v="el_paso_service_processing_center_tx"/>
    <d v="2013-08-23T00:00:00"/>
    <x v="1"/>
    <x v="7"/>
    <s v="other"/>
    <d v="2013-01-10T00:00:00"/>
    <n v="39"/>
    <n v="6.2324057023411948E-2"/>
    <n v="0.58969028080030228"/>
    <n v="2.1264588913707869"/>
    <n v="0.21443282938192812"/>
    <n v="0.37525745141837419"/>
    <n v="0.21443282938192812"/>
    <x v="2"/>
  </r>
  <r>
    <n v="347"/>
    <x v="0"/>
    <s v="mexico"/>
    <x v="20"/>
    <s v="WA"/>
    <s v="WA - Northwest Detention Center "/>
    <s v="northwest_detention_center_wa"/>
    <d v="2013-08-24T00:00:00"/>
    <x v="1"/>
    <x v="6"/>
    <s v="disciplinary"/>
    <d v="2013-09-25T00:00:00"/>
    <n v="32"/>
    <n v="-6.2761760116046117E-2"/>
    <n v="0.46460446366084424"/>
    <n v="2.2515447085102451"/>
    <n v="8.9347012242470047E-2"/>
    <n v="0.50034326855783218"/>
    <n v="8.9347012242470047E-2"/>
    <x v="2"/>
  </r>
  <r>
    <n v="348"/>
    <x v="0"/>
    <s v="mexico"/>
    <x v="20"/>
    <s v="WA"/>
    <s v="WA - Northwest Detention Center "/>
    <s v="northwest_detention_center_wa"/>
    <d v="2013-08-26T00:00:00"/>
    <x v="1"/>
    <x v="6"/>
    <s v="disciplinary"/>
    <d v="2013-09-19T00:00:00"/>
    <n v="24"/>
    <n v="-0.20571697970399819"/>
    <n v="0.32164924407289219"/>
    <n v="2.3944999280981971"/>
    <n v="5.3608207345482023E-2"/>
    <n v="0.64329848814578428"/>
    <n v="5.3608207345482023E-2"/>
    <x v="2"/>
  </r>
  <r>
    <n v="349"/>
    <x v="0"/>
    <s v="mexico"/>
    <x v="4"/>
    <s v="LA"/>
    <s v="LA - South Louisiana Detention Center (basile)"/>
    <s v="south_louisiana_detention_center_basile_la"/>
    <d v="2013-08-26T00:00:00"/>
    <x v="1"/>
    <x v="8"/>
    <s v="suicide_risk_placement"/>
    <d v="2013-09-25T00:00:00"/>
    <n v="30"/>
    <n v="-9.8500565013034141E-2"/>
    <n v="0.42886565876385618"/>
    <n v="2.2872835134072331"/>
    <n v="5.3608207345482023E-2"/>
    <n v="0.53608207345482028"/>
    <n v="5.3608207345482023E-2"/>
    <x v="2"/>
  </r>
  <r>
    <n v="350"/>
    <x v="54"/>
    <s v="russia"/>
    <x v="7"/>
    <s v="PA"/>
    <s v="PA - York County Prison "/>
    <s v="york_county_prison_pa"/>
    <d v="2013-08-26T00:00:00"/>
    <x v="1"/>
    <x v="6"/>
    <s v="disciplinary"/>
    <d v="2013-09-25T00:00:00"/>
    <n v="30"/>
    <n v="-9.8500565013034141E-2"/>
    <n v="0.42886565876385618"/>
    <n v="2.2872835134072331"/>
    <n v="5.3608207345482023E-2"/>
    <n v="0.53608207345482028"/>
    <n v="5.3608207345482023E-2"/>
    <x v="2"/>
  </r>
  <r>
    <n v="351"/>
    <x v="0"/>
    <s v="mexico"/>
    <x v="20"/>
    <s v="WA"/>
    <s v="WA - Northwest Detention Center "/>
    <s v="northwest_detention_center_wa"/>
    <d v="2013-08-26T00:00:00"/>
    <x v="1"/>
    <x v="6"/>
    <s v="disciplinary"/>
    <d v="2013-09-25T00:00:00"/>
    <n v="30"/>
    <n v="-9.8500565013034141E-2"/>
    <n v="0.42886565876385618"/>
    <n v="2.2872835134072331"/>
    <n v="5.3608207345482023E-2"/>
    <n v="0.53608207345482028"/>
    <n v="5.3608207345482023E-2"/>
    <x v="2"/>
  </r>
  <r>
    <n v="352"/>
    <x v="2"/>
    <s v="el_salvador"/>
    <x v="7"/>
    <s v="PA"/>
    <s v="PA - York County Prison "/>
    <s v="york_county_prison_pa"/>
    <d v="2013-08-26T00:00:00"/>
    <x v="1"/>
    <x v="6"/>
    <s v="disciplinary"/>
    <d v="2013-09-25T00:00:00"/>
    <n v="30"/>
    <n v="-9.8500565013034141E-2"/>
    <n v="0.42886565876385618"/>
    <n v="2.2872835134072331"/>
    <n v="5.3608207345482023E-2"/>
    <n v="0.53608207345482028"/>
    <n v="5.3608207345482023E-2"/>
    <x v="2"/>
  </r>
  <r>
    <n v="353"/>
    <x v="19"/>
    <s v="cuba"/>
    <x v="2"/>
    <s v="CA"/>
    <s v="CA - El Centro Service Processing Center "/>
    <s v="el_centro_service_processing_center_ca"/>
    <d v="2013-08-27T00:00:00"/>
    <x v="1"/>
    <x v="5"/>
    <s v="facility_security_threat_violent_or_disruptive_behavior"/>
    <d v="2013-12-09T00:00:00"/>
    <n v="16"/>
    <n v="-0.34867219929195026"/>
    <n v="0.17869402448494009"/>
    <n v="2.5374551476861491"/>
    <n v="0.19656342693343409"/>
    <n v="0.78625370773373637"/>
    <n v="0.17869402448494009"/>
    <x v="3"/>
  </r>
  <r>
    <n v="354"/>
    <x v="21"/>
    <s v="guatemala"/>
    <x v="1"/>
    <s v="NV"/>
    <s v="NV - Henderson Detention Center "/>
    <s v="henderson_detention_center_nv"/>
    <d v="2013-08-27T00:00:00"/>
    <x v="1"/>
    <x v="15"/>
    <s v="facility_security_threat_gang_member_status_not_protective_custody"/>
    <d v="2013-10-30T00:00:00"/>
    <n v="64"/>
    <n v="0.50905911823576222"/>
    <n v="1.0364253420126526"/>
    <n v="1.6797238301584367"/>
    <n v="0.66116789059427838"/>
    <n v="7.1477609793976105E-2"/>
    <n v="7.1477609793976105E-2"/>
    <x v="1"/>
  </r>
  <r>
    <n v="355"/>
    <x v="0"/>
    <s v="mexico"/>
    <x v="1"/>
    <s v="NV"/>
    <s v="NV - Henderson Detention Center "/>
    <s v="henderson_detention_center_nv"/>
    <d v="2013-08-27T00:00:00"/>
    <x v="1"/>
    <x v="1"/>
    <s v="protective_custody_criminal_offense"/>
    <d v="2013-10-30T00:00:00"/>
    <n v="64"/>
    <n v="0.50905911823576222"/>
    <n v="1.0364253420126526"/>
    <n v="1.6797238301584367"/>
    <n v="0.66116789059427838"/>
    <n v="7.1477609793976105E-2"/>
    <n v="7.1477609793976105E-2"/>
    <x v="1"/>
  </r>
  <r>
    <n v="356"/>
    <x v="24"/>
    <s v="brazil"/>
    <x v="2"/>
    <s v="CA"/>
    <s v="CA - San Diego Contract Detention Facility - CCA (otay)"/>
    <s v="san_diego_contract_detention_facility_cca_otay_ca"/>
    <d v="2013-08-28T00:00:00"/>
    <x v="1"/>
    <x v="6"/>
    <s v="disciplinary"/>
    <d v="2013-12-09T00:00:00"/>
    <n v="15"/>
    <n v="-0.36654160174044426"/>
    <n v="0.1608246220364461"/>
    <n v="2.5553245501346433"/>
    <n v="0.21443282938192809"/>
    <n v="0.80412311018223037"/>
    <n v="0.1608246220364461"/>
    <x v="3"/>
  </r>
  <r>
    <n v="357"/>
    <x v="15"/>
    <s v="liberia"/>
    <x v="22"/>
    <s v="NY"/>
    <s v="NY - Buffalo (batavia) Service Processing Center"/>
    <s v="buffalo_batavia_service_processing_center_ny"/>
    <d v="2013-08-28T00:00:00"/>
    <x v="1"/>
    <x v="17"/>
    <s v="hunger_strike"/>
    <d v="2013-09-30T00:00:00"/>
    <n v="33"/>
    <n v="-4.4892357667552112E-2"/>
    <n v="0.48247386610933823"/>
    <n v="2.2336753060617509"/>
    <n v="0.10721641469096405"/>
    <n v="0.48247386610933823"/>
    <n v="0.10721641469096405"/>
    <x v="2"/>
  </r>
  <r>
    <n v="358"/>
    <x v="0"/>
    <s v="mexico"/>
    <x v="1"/>
    <s v="NV"/>
    <s v="NV - Henderson Detention Center "/>
    <s v="henderson_detention_center_nv"/>
    <d v="2013-08-28T00:00:00"/>
    <x v="1"/>
    <x v="4"/>
    <s v="facility_security_threat_due_to_seriousness_of_criminal_conviction"/>
    <d v="2013-09-10T00:00:00"/>
    <n v="42"/>
    <n v="0.11593226436889398"/>
    <n v="0.64329848814578439"/>
    <n v="2.0728506840253051"/>
    <n v="0.26804103672741014"/>
    <n v="0.32164924407289214"/>
    <n v="0.26804103672741014"/>
    <x v="2"/>
  </r>
  <r>
    <n v="359"/>
    <x v="39"/>
    <s v="somalia"/>
    <x v="2"/>
    <s v="CA"/>
    <s v="CA - San Diego Contract Detention Facility - CCA (otay)"/>
    <s v="san_diego_contract_detention_facility_cca_otay_ca"/>
    <d v="2013-08-28T00:00:00"/>
    <x v="1"/>
    <x v="2"/>
    <s v="mental_illness"/>
    <d v="2013-11-15T00:00:00"/>
    <n v="79"/>
    <n v="0.77710015496317231"/>
    <n v="1.3044663787400625"/>
    <n v="1.4116827934310265"/>
    <n v="0.92920892732168847"/>
    <n v="0.33951864652138619"/>
    <n v="0.33951864652138619"/>
    <x v="1"/>
  </r>
  <r>
    <n v="360"/>
    <x v="0"/>
    <s v="mexico"/>
    <x v="0"/>
    <s v="AZ"/>
    <s v="AZ - Pinal County Jail "/>
    <s v="pinal_county_jail_az"/>
    <d v="2013-08-29T00:00:00"/>
    <x v="1"/>
    <x v="6"/>
    <s v="disciplinary"/>
    <d v="2013-09-13T00:00:00"/>
    <n v="15"/>
    <n v="-0.36654160174044426"/>
    <n v="0.1608246220364461"/>
    <n v="2.5553245501346433"/>
    <n v="0.21443282938192809"/>
    <n v="0.80412311018223037"/>
    <n v="0.1608246220364461"/>
    <x v="3"/>
  </r>
  <r>
    <n v="361"/>
    <x v="0"/>
    <s v="mexico"/>
    <x v="0"/>
    <s v="AZ"/>
    <s v="AZ - Pinal County Jail "/>
    <s v="pinal_county_jail_az"/>
    <d v="2013-08-29T00:00:00"/>
    <x v="1"/>
    <x v="6"/>
    <s v="disciplinary"/>
    <d v="2013-09-14T00:00:00"/>
    <n v="16"/>
    <n v="-0.34867219929195026"/>
    <n v="0.17869402448494009"/>
    <n v="2.5374551476861491"/>
    <n v="0.19656342693343409"/>
    <n v="0.78625370773373637"/>
    <n v="0.17869402448494009"/>
    <x v="3"/>
  </r>
  <r>
    <n v="362"/>
    <x v="0"/>
    <s v="mexico"/>
    <x v="3"/>
    <s v="CA"/>
    <s v="CA - Yuba County Jail "/>
    <s v="yuba_county_jail_ca"/>
    <d v="2013-08-29T00:00:00"/>
    <x v="1"/>
    <x v="10"/>
    <s v="protective_custody_lesbian_gay_bisexual_transgender_lgbt"/>
    <d v="2013-02-10T00:00:00"/>
    <n v="34"/>
    <n v="-2.7022955219058099E-2"/>
    <n v="0.50034326855783229"/>
    <n v="2.2158059036132571"/>
    <n v="0.12508581713945807"/>
    <n v="0.46460446366084424"/>
    <n v="0.12508581713945807"/>
    <x v="2"/>
  </r>
  <r>
    <n v="363"/>
    <x v="0"/>
    <s v="mexico"/>
    <x v="20"/>
    <s v="WA"/>
    <s v="WA - Northwest Detention Center "/>
    <s v="northwest_detention_center_wa"/>
    <d v="2013-08-29T00:00:00"/>
    <x v="1"/>
    <x v="6"/>
    <s v="disciplinary"/>
    <d v="2013-10-10T00:00:00"/>
    <n v="42"/>
    <n v="0.11593226436889398"/>
    <n v="0.64329848814578439"/>
    <n v="2.0728506840253051"/>
    <n v="0.26804103672741014"/>
    <n v="0.32164924407289214"/>
    <n v="0.26804103672741014"/>
    <x v="2"/>
  </r>
  <r>
    <n v="364"/>
    <x v="0"/>
    <s v="mexico"/>
    <x v="4"/>
    <s v="LA"/>
    <s v="LA - Jena/lasalle Detention Facility "/>
    <s v="jena/lasalle_detention_facility_la"/>
    <d v="2013-08-30T00:00:00"/>
    <x v="1"/>
    <x v="3"/>
    <s v="protective_custody_other_detainee_safety"/>
    <d v="2013-12-09T00:00:00"/>
    <n v="13"/>
    <n v="-0.40228040663743231"/>
    <n v="0.12508581713945804"/>
    <n v="2.5910633550316313"/>
    <n v="0.25017163427891614"/>
    <n v="0.83986191507921837"/>
    <n v="0.12508581713945804"/>
    <x v="3"/>
  </r>
  <r>
    <n v="365"/>
    <x v="0"/>
    <s v="mexico"/>
    <x v="4"/>
    <s v="LA"/>
    <s v="LA - Jena/lasalle Detention Facility "/>
    <s v="jena/lasalle_detention_facility_la"/>
    <d v="2013-08-30T00:00:00"/>
    <x v="1"/>
    <x v="3"/>
    <s v="protective_custody_other_detainee_safety"/>
    <d v="2013-12-09T00:00:00"/>
    <n v="13"/>
    <n v="-0.40228040663743231"/>
    <n v="0.12508581713945804"/>
    <n v="2.5910633550316313"/>
    <n v="0.25017163427891614"/>
    <n v="0.83986191507921837"/>
    <n v="0.12508581713945804"/>
    <x v="3"/>
  </r>
  <r>
    <n v="366"/>
    <x v="0"/>
    <s v="mexico"/>
    <x v="4"/>
    <s v="LA"/>
    <s v="LA - Jena/lasalle Detention Facility "/>
    <s v="jena/lasalle_detention_facility_la"/>
    <d v="2013-08-30T00:00:00"/>
    <x v="1"/>
    <x v="3"/>
    <s v="protective_custody_other_detainee_safety"/>
    <d v="2013-12-09T00:00:00"/>
    <n v="13"/>
    <n v="-0.40228040663743231"/>
    <n v="0.12508581713945804"/>
    <n v="2.5910633550316313"/>
    <n v="0.25017163427891614"/>
    <n v="0.83986191507921837"/>
    <n v="0.12508581713945804"/>
    <x v="3"/>
  </r>
  <r>
    <n v="367"/>
    <x v="2"/>
    <s v="el_salvador"/>
    <x v="9"/>
    <s v="FL"/>
    <s v="FL - Glades County Detention Center "/>
    <s v="glades_county_detention_center_fl"/>
    <d v="2013-08-30T00:00:00"/>
    <x v="1"/>
    <x v="3"/>
    <s v="protective_custody_other_detainee_safety"/>
    <d v="2013-08-11T00:00:00"/>
    <n v="70"/>
    <n v="0.61627553292672621"/>
    <n v="1.1436417567036166"/>
    <n v="1.5725074154674727"/>
    <n v="0.76838430528524237"/>
    <n v="0.17869402448494009"/>
    <n v="0.17869402448494009"/>
    <x v="1"/>
  </r>
  <r>
    <n v="368"/>
    <x v="7"/>
    <s v="honduras"/>
    <x v="17"/>
    <s v="VA"/>
    <s v="VA - Rappahannock Regional Jail "/>
    <s v="rappahannock_regional_jail_va"/>
    <d v="2013-08-31T00:00:00"/>
    <x v="1"/>
    <x v="6"/>
    <s v="disciplinary"/>
    <d v="2013-09-19T00:00:00"/>
    <n v="19"/>
    <n v="-0.29506399194646826"/>
    <n v="0.23230223183042209"/>
    <n v="2.4838469403406673"/>
    <n v="0.1429552195879521"/>
    <n v="0.73264550038825438"/>
    <n v="0.1429552195879521"/>
    <x v="2"/>
  </r>
  <r>
    <n v="369"/>
    <x v="2"/>
    <s v="el_salvador"/>
    <x v="2"/>
    <s v="CA"/>
    <s v="CA - El Centro Service Processing Center "/>
    <s v="el_centro_service_processing_center_ca"/>
    <d v="2013-08-31T00:00:00"/>
    <x v="1"/>
    <x v="7"/>
    <s v="other"/>
    <d v="2013-09-27T00:00:00"/>
    <n v="27"/>
    <n v="-0.15210877235851616"/>
    <n v="0.37525745141837419"/>
    <n v="2.3408917207527153"/>
    <n v="0"/>
    <n v="0.58969028080030228"/>
    <n v="0"/>
    <x v="2"/>
  </r>
  <r>
    <n v="370"/>
    <x v="0"/>
    <s v="mexico"/>
    <x v="10"/>
    <s v="OH"/>
    <s v="OH - Seneca County Jail "/>
    <s v="seneca_county_jail_oh"/>
    <d v="2013-08-31T00:00:00"/>
    <x v="1"/>
    <x v="5"/>
    <s v="facility_security_threat_violent_or_disruptive_behavior"/>
    <d v="2013-10-14T00:00:00"/>
    <n v="44"/>
    <n v="0.151671069265882"/>
    <n v="0.67903729304277238"/>
    <n v="2.0371118791283171"/>
    <n v="0.30377984162439819"/>
    <n v="0.28591043917590409"/>
    <n v="0.28591043917590409"/>
    <x v="1"/>
  </r>
  <r>
    <n v="371"/>
    <x v="0"/>
    <s v="mexico"/>
    <x v="10"/>
    <s v="OH"/>
    <s v="OH - Seneca County Jail "/>
    <s v="seneca_county_jail_oh"/>
    <d v="2013-08-31T00:00:00"/>
    <x v="1"/>
    <x v="6"/>
    <s v="disciplinary"/>
    <d v="2013-10-14T00:00:00"/>
    <n v="44"/>
    <n v="0.151671069265882"/>
    <n v="0.67903729304277238"/>
    <n v="2.0371118791283171"/>
    <n v="0.30377984162439819"/>
    <n v="0.28591043917590409"/>
    <n v="0.28591043917590409"/>
    <x v="1"/>
  </r>
  <r>
    <n v="372"/>
    <x v="2"/>
    <s v="el_salvador"/>
    <x v="14"/>
    <s v="MD"/>
    <s v="MD - Howard County Detention Center "/>
    <s v="howard_county_detention_center_md"/>
    <d v="2013-08-31T00:00:00"/>
    <x v="1"/>
    <x v="14"/>
    <s v="facility_security_threat_other"/>
    <d v="2013-10-16T00:00:00"/>
    <n v="46"/>
    <n v="0.18740987416287"/>
    <n v="0.71477609793976038"/>
    <n v="2.0013730742313292"/>
    <n v="0.33951864652138619"/>
    <n v="0.25017163427891609"/>
    <n v="0.25017163427891609"/>
    <x v="1"/>
  </r>
  <r>
    <n v="373"/>
    <x v="0"/>
    <s v="mexico"/>
    <x v="8"/>
    <s v="CA"/>
    <s v="CA - Adelanto Correctional Facility "/>
    <s v="adelanto_correctional_facility_ca"/>
    <d v="2013-09-03T00:00:00"/>
    <x v="1"/>
    <x v="3"/>
    <s v="protective_custody_other_detainee_safety"/>
    <d v="2013-08-30T00:00:00"/>
    <n v="174"/>
    <n v="2.4746933875701034"/>
    <n v="3.0020596113469935"/>
    <n v="0.28591043917590442"/>
    <n v="2.6268021599286193"/>
    <n v="2.0371118791283171"/>
    <n v="0.28591043917590442"/>
    <x v="0"/>
  </r>
  <r>
    <n v="374"/>
    <x v="32"/>
    <s v="colombia"/>
    <x v="23"/>
    <s v="IL"/>
    <s v="IL - Mchenry County Correctional Facility "/>
    <s v="mchenry_county_correctional_facility_il"/>
    <d v="2013-09-04T00:00:00"/>
    <x v="1"/>
    <x v="6"/>
    <s v="disciplinary"/>
    <d v="2013-05-18T00:00:00"/>
    <n v="39"/>
    <n v="6.2324057023411948E-2"/>
    <n v="0.58969028080030228"/>
    <n v="2.1264588913707869"/>
    <n v="0.21443282938192812"/>
    <n v="0.37525745141837419"/>
    <n v="0.21443282938192812"/>
    <x v="2"/>
  </r>
  <r>
    <n v="375"/>
    <x v="0"/>
    <s v="mexico"/>
    <x v="3"/>
    <s v="CA"/>
    <s v="CA - Sacramento County Jail-rio Cosumnes Corr. Center "/>
    <s v="sacramento_county_jail_rio_cosumnes_corr_center_ca"/>
    <d v="2013-09-04T00:00:00"/>
    <x v="1"/>
    <x v="0"/>
    <s v="protective_custody_gang_status_protective_custody_only"/>
    <d v="2013-07-16T00:00:00"/>
    <n v="98"/>
    <n v="1.1166188014845584"/>
    <n v="1.6439850252614487"/>
    <n v="1.0721641469096406"/>
    <n v="1.2687275738430746"/>
    <n v="0.67903729304277227"/>
    <n v="0.67903729304277227"/>
    <x v="1"/>
  </r>
  <r>
    <n v="376"/>
    <x v="19"/>
    <s v="cuba"/>
    <x v="9"/>
    <s v="FL"/>
    <s v="FL - Baker County Sheriff's Office "/>
    <s v="baker_county_sheriffs_office_fl"/>
    <d v="2013-09-04T00:00:00"/>
    <x v="1"/>
    <x v="3"/>
    <s v="protective_custody_other_detainee_safety"/>
    <d v="2013-07-22T00:00:00"/>
    <n v="104"/>
    <n v="1.2238352161755226"/>
    <n v="1.751201439952413"/>
    <n v="0.96494773221867636"/>
    <n v="1.3759439885340388"/>
    <n v="0.78625370773373648"/>
    <n v="0.78625370773373648"/>
    <x v="1"/>
  </r>
  <r>
    <n v="377"/>
    <x v="44"/>
    <s v="canada"/>
    <x v="20"/>
    <s v="WA"/>
    <s v="WA - Northwest Detention Center "/>
    <s v="northwest_detention_center_wa"/>
    <d v="2013-09-07T00:00:00"/>
    <x v="1"/>
    <x v="2"/>
    <s v="mental_illness"/>
    <d v="2013-12-09T00:00:00"/>
    <n v="65"/>
    <n v="0.52692852068425622"/>
    <n v="1.0542947444611466"/>
    <n v="1.6618544277099427"/>
    <n v="0.67903729304277238"/>
    <n v="8.9347012242470103E-2"/>
    <n v="8.9347012242470103E-2"/>
    <x v="1"/>
  </r>
  <r>
    <n v="378"/>
    <x v="0"/>
    <s v="mexico"/>
    <x v="7"/>
    <s v="PA"/>
    <s v="PA - Pike County Correctional Facility "/>
    <s v="pike_county_correctional_facility_pa"/>
    <d v="2013-09-07T00:00:00"/>
    <x v="1"/>
    <x v="9"/>
    <s v="protective_custody_special_vulnerability_other"/>
    <d v="2013-10-16T00:00:00"/>
    <n v="99"/>
    <n v="1.1344882039330524"/>
    <n v="1.6618544277099427"/>
    <n v="1.0542947444611466"/>
    <n v="1.2865969762915686"/>
    <n v="0.69690669549126627"/>
    <n v="0.69690669549126627"/>
    <x v="1"/>
  </r>
  <r>
    <n v="379"/>
    <x v="21"/>
    <s v="guatemala"/>
    <x v="8"/>
    <s v="CA"/>
    <s v="CA - Adelanto Correctional Facility "/>
    <s v="adelanto_correctional_facility_ca"/>
    <d v="2013-09-07T00:00:00"/>
    <x v="1"/>
    <x v="3"/>
    <s v="protective_custody_other_detainee_safety"/>
    <d v="2013-10-25T00:00:00"/>
    <n v="108"/>
    <n v="1.2953128259694988"/>
    <n v="1.8226790497463892"/>
    <n v="0.89347012242470014"/>
    <n v="1.447421598328015"/>
    <n v="0.8577313175277127"/>
    <n v="0.8577313175277127"/>
    <x v="1"/>
  </r>
  <r>
    <n v="380"/>
    <x v="7"/>
    <s v="honduras"/>
    <x v="8"/>
    <s v="CA"/>
    <s v="CA - Adelanto Correctional Facility "/>
    <s v="adelanto_correctional_facility_ca"/>
    <d v="2013-09-07T00:00:00"/>
    <x v="1"/>
    <x v="3"/>
    <s v="protective_custody_other_detainee_safety"/>
    <d v="2013-11-12T00:00:00"/>
    <n v="155"/>
    <n v="2.1351747410487172"/>
    <n v="2.6625409648256078"/>
    <n v="5.3608207345481773E-2"/>
    <n v="2.2872835134072336"/>
    <n v="1.697593232606931"/>
    <n v="5.3608207345481773E-2"/>
    <x v="0"/>
  </r>
  <r>
    <n v="381"/>
    <x v="21"/>
    <s v="guatemala"/>
    <x v="3"/>
    <s v="CA"/>
    <s v="CA - Sacramento County Jail-rio Cosumnes Corr. Center "/>
    <s v="sacramento_county_jail_rio_cosumnes_corr_center_ca"/>
    <d v="2013-09-09T00:00:00"/>
    <x v="1"/>
    <x v="2"/>
    <s v="mental_illness"/>
    <d v="2013-09-27T00:00:00"/>
    <n v="18"/>
    <n v="-0.31293339439496226"/>
    <n v="0.21443282938192809"/>
    <n v="2.5017163427891611"/>
    <n v="0.1608246220364461"/>
    <n v="0.75051490283674838"/>
    <n v="0.1608246220364461"/>
    <x v="2"/>
  </r>
  <r>
    <n v="382"/>
    <x v="0"/>
    <s v="mexico"/>
    <x v="2"/>
    <s v="CA"/>
    <s v="CA - San Diego Contract Detention Facility - CCA (otay)"/>
    <s v="san_diego_contract_detention_facility_cca_otay_ca"/>
    <d v="2013-09-09T00:00:00"/>
    <x v="1"/>
    <x v="6"/>
    <s v="disciplinary"/>
    <d v="2013-09-10T00:00:00"/>
    <n v="30"/>
    <n v="-9.8500565013034141E-2"/>
    <n v="0.42886565876385618"/>
    <n v="2.2872835134072331"/>
    <n v="5.3608207345482023E-2"/>
    <n v="0.53608207345482028"/>
    <n v="5.3608207345482023E-2"/>
    <x v="2"/>
  </r>
  <r>
    <n v="383"/>
    <x v="0"/>
    <s v="mexico"/>
    <x v="2"/>
    <s v="CA"/>
    <s v="CA - San Diego Contract Detention Facility - CCA (otay)"/>
    <s v="san_diego_contract_detention_facility_cca_otay_ca"/>
    <d v="2013-09-09T00:00:00"/>
    <x v="1"/>
    <x v="6"/>
    <s v="disciplinary"/>
    <d v="2013-09-10T00:00:00"/>
    <n v="30"/>
    <n v="-9.8500565013034141E-2"/>
    <n v="0.42886565876385618"/>
    <n v="2.2872835134072331"/>
    <n v="5.3608207345482023E-2"/>
    <n v="0.53608207345482028"/>
    <n v="5.3608207345482023E-2"/>
    <x v="2"/>
  </r>
  <r>
    <n v="384"/>
    <x v="0"/>
    <s v="mexico"/>
    <x v="2"/>
    <s v="CA"/>
    <s v="CA - San Diego Contract Detention Facility - CCA (otay)"/>
    <s v="san_diego_contract_detention_facility_cca_otay_ca"/>
    <d v="2013-09-09T00:00:00"/>
    <x v="1"/>
    <x v="6"/>
    <s v="disciplinary"/>
    <d v="2013-10-31T00:00:00"/>
    <n v="52"/>
    <n v="0.29462628885383407"/>
    <n v="0.82199251263072437"/>
    <n v="1.8941566595403649"/>
    <n v="0.44673506121235024"/>
    <n v="0.14295521958795204"/>
    <n v="0.14295521958795204"/>
    <x v="1"/>
  </r>
  <r>
    <n v="385"/>
    <x v="0"/>
    <s v="mexico"/>
    <x v="4"/>
    <s v="LA"/>
    <s v="LA - Jena/lasalle Detention Facility "/>
    <s v="jena/lasalle_detention_facility_la"/>
    <d v="2013-09-09T00:00:00"/>
    <x v="1"/>
    <x v="3"/>
    <s v="protective_custody_other_detainee_safety"/>
    <d v="2014-01-27T00:00:00"/>
    <n v="140"/>
    <n v="1.867133704321307"/>
    <n v="2.3944999280981971"/>
    <n v="0.32164924407289197"/>
    <n v="2.0192424766798229"/>
    <n v="1.4295521958795208"/>
    <n v="0.32164924407289197"/>
    <x v="0"/>
  </r>
  <r>
    <n v="386"/>
    <x v="53"/>
    <s v="pakistan"/>
    <x v="23"/>
    <s v="WI"/>
    <s v="WI - Kenosha County Detention Center "/>
    <s v="kenosha_county_detention_center_wi"/>
    <d v="2013-09-10T00:00:00"/>
    <x v="1"/>
    <x v="9"/>
    <s v="protective_custody_special_vulnerability_other"/>
    <d v="2013-10-16T00:00:00"/>
    <n v="7"/>
    <n v="-0.50949682132839635"/>
    <n v="1.7869402448493998E-2"/>
    <n v="2.6982797697225953"/>
    <n v="0.35738804896988019"/>
    <n v="0.94707832977018247"/>
    <n v="1.7869402448493998E-2"/>
    <x v="3"/>
  </r>
  <r>
    <n v="387"/>
    <x v="0"/>
    <s v="mexico"/>
    <x v="2"/>
    <s v="CA"/>
    <s v="CA - San Diego Contract Detention Facility - CCA (otay)"/>
    <s v="san_diego_contract_detention_facility_cca_otay_ca"/>
    <d v="2013-09-10T00:00:00"/>
    <x v="1"/>
    <x v="6"/>
    <s v="disciplinary"/>
    <d v="2013-10-24T00:00:00"/>
    <n v="15"/>
    <n v="-0.36654160174044426"/>
    <n v="0.1608246220364461"/>
    <n v="2.5553245501346433"/>
    <n v="0.21443282938192809"/>
    <n v="0.80412311018223037"/>
    <n v="0.1608246220364461"/>
    <x v="3"/>
  </r>
  <r>
    <n v="388"/>
    <x v="0"/>
    <s v="mexico"/>
    <x v="5"/>
    <s v="TX"/>
    <s v="TX - El Paso Service Processing Center "/>
    <s v="el_paso_service_processing_center_tx"/>
    <d v="2013-09-10T00:00:00"/>
    <x v="1"/>
    <x v="3"/>
    <s v="protective_custody_other_detainee_safety"/>
    <d v="2013-02-11T00:00:00"/>
    <n v="24"/>
    <n v="-0.20571697970399819"/>
    <n v="0.32164924407289219"/>
    <n v="2.3944999280981971"/>
    <n v="5.3608207345482023E-2"/>
    <n v="0.64329848814578428"/>
    <n v="5.3608207345482023E-2"/>
    <x v="2"/>
  </r>
  <r>
    <n v="389"/>
    <x v="9"/>
    <s v="haiti"/>
    <x v="9"/>
    <s v="FL"/>
    <s v="FL - Glades County Detention Center "/>
    <s v="glades_county_detention_center_fl"/>
    <d v="2013-09-11T00:00:00"/>
    <x v="1"/>
    <x v="12"/>
    <s v="pending_investigation_of_disciplinary_violation"/>
    <d v="2013-11-16T00:00:00"/>
    <n v="7"/>
    <n v="-0.50949682132839635"/>
    <n v="1.7869402448493998E-2"/>
    <n v="2.6982797697225953"/>
    <n v="0.35738804896988019"/>
    <n v="0.94707832977018247"/>
    <n v="1.7869402448493998E-2"/>
    <x v="3"/>
  </r>
  <r>
    <n v="390"/>
    <x v="3"/>
    <s v="iraq"/>
    <x v="8"/>
    <s v="CA"/>
    <s v="CA - Adelanto Correctional Facility "/>
    <s v="adelanto_correctional_facility_ca"/>
    <d v="2013-09-11T00:00:00"/>
    <x v="1"/>
    <x v="3"/>
    <s v="protective_custody_other_detainee_safety"/>
    <d v="2013-11-20T00:00:00"/>
    <n v="11"/>
    <n v="-0.43801921153442031"/>
    <n v="8.9347012242470047E-2"/>
    <n v="2.6268021599286193"/>
    <n v="0.28591043917590414"/>
    <n v="0.87560071997620637"/>
    <n v="8.9347012242470047E-2"/>
    <x v="3"/>
  </r>
  <r>
    <n v="391"/>
    <x v="68"/>
    <s v="hong_kong"/>
    <x v="2"/>
    <s v="CA"/>
    <s v="CA - San Diego Contract Detention Facility - CCA (otay)"/>
    <s v="san_diego_contract_detention_facility_cca_otay_ca"/>
    <d v="2013-09-11T00:00:00"/>
    <x v="1"/>
    <x v="2"/>
    <s v="mental_illness"/>
    <d v="2013-10-12T00:00:00"/>
    <n v="31"/>
    <n v="-8.0631162564540129E-2"/>
    <n v="0.44673506121235024"/>
    <n v="2.2694141109587389"/>
    <n v="7.1477609793976035E-2"/>
    <n v="0.51821267100632629"/>
    <n v="7.1477609793976035E-2"/>
    <x v="2"/>
  </r>
  <r>
    <n v="392"/>
    <x v="21"/>
    <s v="guatemala"/>
    <x v="1"/>
    <s v="NV"/>
    <s v="NV - Henderson Detention Center "/>
    <s v="henderson_detention_center_nv"/>
    <d v="2013-09-11T00:00:00"/>
    <x v="1"/>
    <x v="3"/>
    <s v="protective_custody_other_detainee_safety"/>
    <d v="2014-07-01T00:00:00"/>
    <n v="59"/>
    <n v="0.41971210599329212"/>
    <n v="0.94707832977018247"/>
    <n v="1.769070842400907"/>
    <n v="0.57182087835180828"/>
    <n v="1.7869402448493998E-2"/>
    <n v="1.7869402448493998E-2"/>
    <x v="1"/>
  </r>
  <r>
    <n v="393"/>
    <x v="9"/>
    <s v="haiti"/>
    <x v="19"/>
    <s v="MA"/>
    <s v="MA - Plymouth County Correctional Facility "/>
    <s v="plymouth_county_correctional_facility_ma"/>
    <d v="2013-09-12T00:00:00"/>
    <x v="1"/>
    <x v="12"/>
    <s v="pending_investigation_of_disciplinary_violation"/>
    <d v="2013-12-12T00:00:00"/>
    <n v="3"/>
    <n v="-0.58097443112237235"/>
    <n v="5.3608207345481995E-2"/>
    <n v="2.7697573795165713"/>
    <n v="0.42886565876385618"/>
    <n v="1.0185559395641586"/>
    <n v="5.3608207345481995E-2"/>
    <x v="3"/>
  </r>
  <r>
    <n v="394"/>
    <x v="0"/>
    <s v="mexico"/>
    <x v="7"/>
    <s v="PA"/>
    <s v="PA - York County Prison "/>
    <s v="york_county_prison_pa"/>
    <d v="2013-09-12T00:00:00"/>
    <x v="1"/>
    <x v="16"/>
    <s v="medical_tuberculosis"/>
    <d v="2013-12-16T00:00:00"/>
    <n v="7"/>
    <n v="-0.50949682132839635"/>
    <n v="1.7869402448493998E-2"/>
    <n v="2.6982797697225953"/>
    <n v="0.35738804896988019"/>
    <n v="0.94707832977018247"/>
    <n v="1.7869402448493998E-2"/>
    <x v="3"/>
  </r>
  <r>
    <n v="395"/>
    <x v="58"/>
    <s v="vietnam"/>
    <x v="8"/>
    <s v="CA"/>
    <s v="CA - Adelanto Correctional Facility "/>
    <s v="adelanto_correctional_facility_ca"/>
    <d v="2013-09-12T00:00:00"/>
    <x v="1"/>
    <x v="6"/>
    <s v="disciplinary"/>
    <d v="2014-03-01T00:00:00"/>
    <n v="25"/>
    <n v="-0.18784757725550419"/>
    <n v="0.33951864652138619"/>
    <n v="2.3766305256497033"/>
    <n v="3.5738804896988025E-2"/>
    <n v="0.62542908569729028"/>
    <n v="3.5738804896988025E-2"/>
    <x v="2"/>
  </r>
  <r>
    <n v="396"/>
    <x v="46"/>
    <s v="ukraine"/>
    <x v="8"/>
    <s v="CA"/>
    <s v="CA - Adelanto Correctional Facility "/>
    <s v="adelanto_correctional_facility_ca"/>
    <d v="2013-09-12T00:00:00"/>
    <x v="1"/>
    <x v="6"/>
    <s v="disciplinary"/>
    <d v="2014-08-01T00:00:00"/>
    <n v="30"/>
    <n v="-9.8500565013034141E-2"/>
    <n v="0.42886565876385618"/>
    <n v="2.2872835134072331"/>
    <n v="5.3608207345482023E-2"/>
    <n v="0.53608207345482028"/>
    <n v="5.3608207345482023E-2"/>
    <x v="2"/>
  </r>
  <r>
    <n v="397"/>
    <x v="7"/>
    <s v="honduras"/>
    <x v="17"/>
    <s v="VA"/>
    <s v="VA - Immigration Centers Of America Farmville "/>
    <s v="immigration_centers_of_america_farmville_va"/>
    <d v="2013-09-12T00:00:00"/>
    <x v="1"/>
    <x v="6"/>
    <s v="disciplinary"/>
    <d v="2014-12-01T00:00:00"/>
    <n v="34"/>
    <n v="-2.7022955219058099E-2"/>
    <n v="0.50034326855783229"/>
    <n v="2.2158059036132571"/>
    <n v="0.12508581713945807"/>
    <n v="0.46460446366084424"/>
    <n v="0.12508581713945807"/>
    <x v="2"/>
  </r>
  <r>
    <n v="398"/>
    <x v="9"/>
    <s v="haiti"/>
    <x v="7"/>
    <s v="PA"/>
    <s v="PA - York County Prison "/>
    <s v="york_county_prison_pa"/>
    <d v="2013-09-12T00:00:00"/>
    <x v="1"/>
    <x v="6"/>
    <s v="disciplinary"/>
    <d v="2014-01-13T00:00:00"/>
    <n v="35"/>
    <n v="-9.1535527705640905E-3"/>
    <n v="0.51821267100632629"/>
    <n v="2.1979365011647629"/>
    <n v="0.14295521958795207"/>
    <n v="0.44673506121235018"/>
    <n v="0.14295521958795207"/>
    <x v="2"/>
  </r>
  <r>
    <n v="399"/>
    <x v="69"/>
    <s v="austria"/>
    <x v="9"/>
    <s v="FL"/>
    <s v="FL - Krome North Service Processing Center "/>
    <s v="krome_north_service_processing_center_fl"/>
    <d v="2013-09-12T00:00:00"/>
    <x v="1"/>
    <x v="3"/>
    <s v="protective_custody_other_detainee_safety"/>
    <d v="2014-01-23T00:00:00"/>
    <n v="45"/>
    <n v="0.169540471714376"/>
    <n v="0.69690669549126638"/>
    <n v="2.0192424766798229"/>
    <n v="0.32164924407289219"/>
    <n v="0.26804103672741009"/>
    <n v="0.26804103672741009"/>
    <x v="1"/>
  </r>
  <r>
    <n v="400"/>
    <x v="53"/>
    <s v="pakistan"/>
    <x v="2"/>
    <s v="CA"/>
    <s v="CA - San Diego Contract Detention Facility - CCA (otay)"/>
    <s v="san_diego_contract_detention_facility_cca_otay_ca"/>
    <d v="2013-09-12T00:00:00"/>
    <x v="1"/>
    <x v="2"/>
    <s v="mental_illness"/>
    <d v="2014-04-14T00:00:00"/>
    <n v="126"/>
    <n v="1.6169620700423908"/>
    <n v="2.1443282938192811"/>
    <n v="0.57182087835180817"/>
    <n v="1.769070842400907"/>
    <n v="1.1793805616006048"/>
    <n v="0.57182087835180817"/>
    <x v="0"/>
  </r>
  <r>
    <n v="401"/>
    <x v="21"/>
    <s v="guatemala"/>
    <x v="20"/>
    <s v="WA"/>
    <s v="WA - Northwest Detention Center "/>
    <s v="northwest_detention_center_wa"/>
    <d v="2013-09-13T00:00:00"/>
    <x v="1"/>
    <x v="6"/>
    <s v="disciplinary"/>
    <d v="2013-08-10T00:00:00"/>
    <n v="25"/>
    <n v="-0.18784757725550419"/>
    <n v="0.33951864652138619"/>
    <n v="2.3766305256497033"/>
    <n v="3.5738804896988025E-2"/>
    <n v="0.62542908569729028"/>
    <n v="3.5738804896988025E-2"/>
    <x v="2"/>
  </r>
  <r>
    <n v="402"/>
    <x v="70"/>
    <s v="romania"/>
    <x v="12"/>
    <s v="TX"/>
    <s v="TX - Houston Contract Detention Facility "/>
    <s v="houston_contract_detention_facility_tx"/>
    <d v="2013-09-13T00:00:00"/>
    <x v="1"/>
    <x v="6"/>
    <s v="disciplinary"/>
    <d v="2013-09-10T00:00:00"/>
    <n v="26"/>
    <n v="-0.16997817480701016"/>
    <n v="0.35738804896988019"/>
    <n v="2.3587611232012091"/>
    <n v="1.7869402448493998E-2"/>
    <n v="0.60755968324879628"/>
    <n v="1.7869402448493998E-2"/>
    <x v="2"/>
  </r>
  <r>
    <n v="403"/>
    <x v="21"/>
    <s v="guatemala"/>
    <x v="7"/>
    <s v="PA"/>
    <s v="PA - Pike County Correctional Facility "/>
    <s v="pike_county_correctional_facility_pa"/>
    <d v="2013-09-13T00:00:00"/>
    <x v="1"/>
    <x v="6"/>
    <s v="disciplinary"/>
    <d v="2013-10-10T00:00:00"/>
    <n v="27"/>
    <n v="-0.15210877235851616"/>
    <n v="0.37525745141837419"/>
    <n v="2.3408917207527153"/>
    <n v="0"/>
    <n v="0.58969028080030228"/>
    <n v="0"/>
    <x v="2"/>
  </r>
  <r>
    <n v="404"/>
    <x v="21"/>
    <s v="guatemala"/>
    <x v="0"/>
    <s v="AZ"/>
    <s v="AZ - Cca, Florence Correctional Center "/>
    <s v="cca,_florence_correctional_center_az"/>
    <d v="2013-09-13T00:00:00"/>
    <x v="1"/>
    <x v="6"/>
    <s v="disciplinary"/>
    <d v="2013-10-10T00:00:00"/>
    <n v="27"/>
    <n v="-0.15210877235851616"/>
    <n v="0.37525745141837419"/>
    <n v="2.3408917207527153"/>
    <n v="0"/>
    <n v="0.58969028080030228"/>
    <n v="0"/>
    <x v="2"/>
  </r>
  <r>
    <n v="405"/>
    <x v="2"/>
    <s v="el_salvador"/>
    <x v="0"/>
    <s v="AZ"/>
    <s v="AZ - Pinal County Jail "/>
    <s v="pinal_county_jail_az"/>
    <d v="2013-09-15T00:00:00"/>
    <x v="1"/>
    <x v="6"/>
    <s v="disciplinary"/>
    <d v="2013-09-29T00:00:00"/>
    <n v="14"/>
    <n v="-0.38441100418893831"/>
    <n v="0.14295521958795204"/>
    <n v="2.5731939525831371"/>
    <n v="0.23230223183042215"/>
    <n v="0.82199251263072437"/>
    <n v="0.14295521958795204"/>
    <x v="3"/>
  </r>
  <r>
    <n v="406"/>
    <x v="9"/>
    <s v="haiti"/>
    <x v="9"/>
    <s v="FL"/>
    <s v="FL - Wakulla County Jail "/>
    <s v="wakulla_county_jail_fl"/>
    <d v="2013-09-15T00:00:00"/>
    <x v="1"/>
    <x v="6"/>
    <s v="disciplinary"/>
    <d v="2013-03-10T00:00:00"/>
    <n v="18"/>
    <n v="-0.31293339439496226"/>
    <n v="0.21443282938192809"/>
    <n v="2.5017163427891611"/>
    <n v="0.1608246220364461"/>
    <n v="0.75051490283674838"/>
    <n v="0.1608246220364461"/>
    <x v="2"/>
  </r>
  <r>
    <n v="407"/>
    <x v="2"/>
    <s v="el_salvador"/>
    <x v="0"/>
    <s v="AZ"/>
    <s v="AZ - Eloy Federal Contract Facility "/>
    <s v="eloy_federal_contract_facility_az"/>
    <d v="2013-09-15T00:00:00"/>
    <x v="1"/>
    <x v="6"/>
    <s v="disciplinary"/>
    <d v="2013-10-15T00:00:00"/>
    <n v="30"/>
    <n v="-9.8500565013034141E-2"/>
    <n v="0.42886565876385618"/>
    <n v="2.2872835134072331"/>
    <n v="5.3608207345482023E-2"/>
    <n v="0.53608207345482028"/>
    <n v="5.3608207345482023E-2"/>
    <x v="2"/>
  </r>
  <r>
    <n v="408"/>
    <x v="71"/>
    <s v="rwanda"/>
    <x v="16"/>
    <s v="CO"/>
    <s v="CO - Denver Contract Detention Facility "/>
    <s v="denver_contract_detention_facility_co"/>
    <d v="2013-09-15T00:00:00"/>
    <x v="1"/>
    <x v="3"/>
    <s v="protective_custody_other_detainee_safety"/>
    <d v="2014-01-21T00:00:00"/>
    <n v="128"/>
    <n v="1.6527008749393788"/>
    <n v="2.1800670987162691"/>
    <n v="0.53608207345482017"/>
    <n v="1.8048096472978949"/>
    <n v="1.2151193664975928"/>
    <n v="0.53608207345482017"/>
    <x v="0"/>
  </r>
  <r>
    <n v="409"/>
    <x v="26"/>
    <s v="india"/>
    <x v="0"/>
    <s v="AZ"/>
    <s v="AZ - Pinal County Jail "/>
    <s v="pinal_county_jail_az"/>
    <d v="2013-09-16T00:00:00"/>
    <x v="1"/>
    <x v="6"/>
    <s v="disciplinary"/>
    <d v="2013-07-10T00:00:00"/>
    <n v="21"/>
    <n v="-0.25932518704948021"/>
    <n v="0.26804103672741014"/>
    <n v="2.4481081354436793"/>
    <n v="0.10721641469096405"/>
    <n v="0.69690669549126638"/>
    <n v="0.10721641469096405"/>
    <x v="2"/>
  </r>
  <r>
    <n v="410"/>
    <x v="26"/>
    <s v="india"/>
    <x v="0"/>
    <s v="AZ"/>
    <s v="AZ - Pinal County Jail "/>
    <s v="pinal_county_jail_az"/>
    <d v="2013-09-16T00:00:00"/>
    <x v="1"/>
    <x v="6"/>
    <s v="disciplinary"/>
    <d v="2013-07-10T00:00:00"/>
    <n v="21"/>
    <n v="-0.25932518704948021"/>
    <n v="0.26804103672741014"/>
    <n v="2.4481081354436793"/>
    <n v="0.10721641469096405"/>
    <n v="0.69690669549126638"/>
    <n v="0.10721641469096405"/>
    <x v="2"/>
  </r>
  <r>
    <n v="411"/>
    <x v="26"/>
    <s v="india"/>
    <x v="0"/>
    <s v="AZ"/>
    <s v="AZ - Pinal County Jail "/>
    <s v="pinal_county_jail_az"/>
    <d v="2013-09-16T00:00:00"/>
    <x v="1"/>
    <x v="6"/>
    <s v="disciplinary"/>
    <d v="2013-07-10T00:00:00"/>
    <n v="21"/>
    <n v="-0.25932518704948021"/>
    <n v="0.26804103672741014"/>
    <n v="2.4481081354436793"/>
    <n v="0.10721641469096405"/>
    <n v="0.69690669549126638"/>
    <n v="0.10721641469096405"/>
    <x v="2"/>
  </r>
  <r>
    <n v="412"/>
    <x v="2"/>
    <s v="el_salvador"/>
    <x v="0"/>
    <s v="AZ"/>
    <s v="AZ - Pinal County Jail "/>
    <s v="pinal_county_jail_az"/>
    <d v="2013-09-16T00:00:00"/>
    <x v="1"/>
    <x v="6"/>
    <s v="disciplinary"/>
    <d v="2013-07-10T00:00:00"/>
    <n v="21"/>
    <n v="-0.25932518704948021"/>
    <n v="0.26804103672741014"/>
    <n v="2.4481081354436793"/>
    <n v="0.10721641469096405"/>
    <n v="0.69690669549126638"/>
    <n v="0.10721641469096405"/>
    <x v="2"/>
  </r>
  <r>
    <n v="413"/>
    <x v="0"/>
    <s v="mexico"/>
    <x v="0"/>
    <s v="AZ"/>
    <s v="AZ - Pinal County Jail "/>
    <s v="pinal_county_jail_az"/>
    <d v="2013-09-16T00:00:00"/>
    <x v="1"/>
    <x v="6"/>
    <s v="disciplinary"/>
    <d v="2013-07-10T00:00:00"/>
    <n v="21"/>
    <n v="-0.25932518704948021"/>
    <n v="0.26804103672741014"/>
    <n v="2.4481081354436793"/>
    <n v="0.10721641469096405"/>
    <n v="0.69690669549126638"/>
    <n v="0.10721641469096405"/>
    <x v="2"/>
  </r>
  <r>
    <n v="414"/>
    <x v="2"/>
    <s v="el_salvador"/>
    <x v="0"/>
    <s v="AZ"/>
    <s v="AZ - Pinal County Jail "/>
    <s v="pinal_county_jail_az"/>
    <d v="2013-09-16T00:00:00"/>
    <x v="1"/>
    <x v="6"/>
    <s v="disciplinary"/>
    <d v="2013-07-10T00:00:00"/>
    <n v="21"/>
    <n v="-0.25932518704948021"/>
    <n v="0.26804103672741014"/>
    <n v="2.4481081354436793"/>
    <n v="0.10721641469096405"/>
    <n v="0.69690669549126638"/>
    <n v="0.10721641469096405"/>
    <x v="2"/>
  </r>
  <r>
    <n v="415"/>
    <x v="25"/>
    <s v="south_africa"/>
    <x v="5"/>
    <s v="TX"/>
    <s v="TX - El Paso Service Processing Center "/>
    <s v="el_paso_service_processing_center_tx"/>
    <d v="2013-09-16T00:00:00"/>
    <x v="1"/>
    <x v="14"/>
    <s v="facility_security_threat_other"/>
    <d v="2013-12-10T00:00:00"/>
    <n v="26"/>
    <n v="-0.16997817480701016"/>
    <n v="0.35738804896988019"/>
    <n v="2.3587611232012091"/>
    <n v="1.7869402448493998E-2"/>
    <n v="0.60755968324879628"/>
    <n v="1.7869402448493998E-2"/>
    <x v="2"/>
  </r>
  <r>
    <n v="416"/>
    <x v="26"/>
    <s v="india"/>
    <x v="0"/>
    <s v="AZ"/>
    <s v="AZ - Pinal County Jail "/>
    <s v="pinal_county_jail_az"/>
    <d v="2013-09-17T00:00:00"/>
    <x v="1"/>
    <x v="6"/>
    <s v="disciplinary"/>
    <d v="2013-07-10T00:00:00"/>
    <n v="20"/>
    <n v="-0.27719458949797421"/>
    <n v="0.25017163427891614"/>
    <n v="2.4659775378921731"/>
    <n v="0.12508581713945804"/>
    <n v="0.71477609793976038"/>
    <n v="0.12508581713945804"/>
    <x v="2"/>
  </r>
  <r>
    <n v="417"/>
    <x v="21"/>
    <s v="guatemala"/>
    <x v="17"/>
    <s v="VA"/>
    <s v="VA - Immigration Centers Of America Farmville "/>
    <s v="immigration_centers_of_america_farmville_va"/>
    <d v="2013-09-18T00:00:00"/>
    <x v="1"/>
    <x v="6"/>
    <s v="disciplinary"/>
    <d v="2013-07-10T00:00:00"/>
    <n v="19"/>
    <n v="-0.29506399194646826"/>
    <n v="0.23230223183042209"/>
    <n v="2.4838469403406673"/>
    <n v="0.1429552195879521"/>
    <n v="0.73264550038825438"/>
    <n v="0.1429552195879521"/>
    <x v="2"/>
  </r>
  <r>
    <n v="418"/>
    <x v="2"/>
    <s v="el_salvador"/>
    <x v="5"/>
    <s v="NM"/>
    <s v="NM - Otero County Processing Center "/>
    <s v="otero_county_processing_center_nm"/>
    <d v="2013-09-18T00:00:00"/>
    <x v="1"/>
    <x v="6"/>
    <s v="disciplinary"/>
    <d v="2013-08-10T00:00:00"/>
    <n v="20"/>
    <n v="-0.27719458949797421"/>
    <n v="0.25017163427891614"/>
    <n v="2.4659775378921731"/>
    <n v="0.12508581713945804"/>
    <n v="0.71477609793976038"/>
    <n v="0.12508581713945804"/>
    <x v="2"/>
  </r>
  <r>
    <n v="419"/>
    <x v="2"/>
    <s v="el_salvador"/>
    <x v="5"/>
    <s v="NM"/>
    <s v="NM - Otero County Processing Center "/>
    <s v="otero_county_processing_center_nm"/>
    <d v="2013-09-18T00:00:00"/>
    <x v="1"/>
    <x v="6"/>
    <s v="disciplinary"/>
    <d v="2013-08-10T00:00:00"/>
    <n v="20"/>
    <n v="-0.27719458949797421"/>
    <n v="0.25017163427891614"/>
    <n v="2.4659775378921731"/>
    <n v="0.12508581713945804"/>
    <n v="0.71477609793976038"/>
    <n v="0.12508581713945804"/>
    <x v="2"/>
  </r>
  <r>
    <n v="420"/>
    <x v="2"/>
    <s v="el_salvador"/>
    <x v="5"/>
    <s v="NM"/>
    <s v="NM - Otero County Processing Center "/>
    <s v="otero_county_processing_center_nm"/>
    <d v="2013-09-18T00:00:00"/>
    <x v="1"/>
    <x v="6"/>
    <s v="disciplinary"/>
    <d v="2013-08-10T00:00:00"/>
    <n v="20"/>
    <n v="-0.27719458949797421"/>
    <n v="0.25017163427891614"/>
    <n v="2.4659775378921731"/>
    <n v="0.12508581713945804"/>
    <n v="0.71477609793976038"/>
    <n v="0.12508581713945804"/>
    <x v="2"/>
  </r>
  <r>
    <n v="421"/>
    <x v="0"/>
    <s v="mexico"/>
    <x v="8"/>
    <s v="CA"/>
    <s v="CA - Adelanto Correctional Facility "/>
    <s v="adelanto_correctional_facility_ca"/>
    <d v="2013-09-18T00:00:00"/>
    <x v="1"/>
    <x v="3"/>
    <s v="protective_custody_other_detainee_safety"/>
    <d v="2013-10-10T00:00:00"/>
    <n v="22"/>
    <n v="-0.24145578460098621"/>
    <n v="0.28591043917590414"/>
    <n v="2.4302387329951851"/>
    <n v="8.9347012242470047E-2"/>
    <n v="0.67903729304277238"/>
    <n v="8.9347012242470047E-2"/>
    <x v="2"/>
  </r>
  <r>
    <n v="422"/>
    <x v="2"/>
    <s v="el_salvador"/>
    <x v="0"/>
    <s v="AZ"/>
    <s v="AZ - Eloy Federal Contract Facility "/>
    <s v="eloy_federal_contract_facility_az"/>
    <d v="2013-09-18T00:00:00"/>
    <x v="1"/>
    <x v="0"/>
    <s v="protective_custody_gang_status_protective_custody_only"/>
    <d v="2013-10-22T00:00:00"/>
    <n v="34"/>
    <n v="-2.7022955219058099E-2"/>
    <n v="0.50034326855783229"/>
    <n v="2.2158059036132571"/>
    <n v="0.12508581713945807"/>
    <n v="0.46460446366084424"/>
    <n v="0.12508581713945807"/>
    <x v="2"/>
  </r>
  <r>
    <n v="423"/>
    <x v="0"/>
    <s v="mexico"/>
    <x v="3"/>
    <s v="CA"/>
    <s v="CA - California City Correctional Center "/>
    <s v="california_city_correctional_center_ca"/>
    <d v="2013-09-18T00:00:00"/>
    <x v="1"/>
    <x v="0"/>
    <s v="protective_custody_gang_status_protective_custody_only"/>
    <d v="2013-10-28T00:00:00"/>
    <n v="40"/>
    <n v="8.0193459471905953E-2"/>
    <n v="0.60755968324879628"/>
    <n v="2.1085894889222931"/>
    <n v="0.23230223183042212"/>
    <n v="0.35738804896988019"/>
    <n v="0.23230223183042212"/>
    <x v="2"/>
  </r>
  <r>
    <n v="424"/>
    <x v="37"/>
    <s v="dominican_republic"/>
    <x v="19"/>
    <s v="MA"/>
    <s v="MA - Suffolk County House Of Corrections "/>
    <s v="suffolk_county_house_of_corrections_ma"/>
    <d v="2013-09-18T00:00:00"/>
    <x v="1"/>
    <x v="6"/>
    <s v="disciplinary"/>
    <d v="2013-04-11T00:00:00"/>
    <n v="47"/>
    <n v="0.20527927661136403"/>
    <n v="0.73264550038825438"/>
    <n v="1.9835036717828349"/>
    <n v="0.35738804896988019"/>
    <n v="0.23230223183042209"/>
    <n v="0.23230223183042209"/>
    <x v="1"/>
  </r>
  <r>
    <n v="425"/>
    <x v="2"/>
    <s v="el_salvador"/>
    <x v="3"/>
    <s v="CA"/>
    <s v="CA - California City Correctional Center "/>
    <s v="california_city_correctional_center_ca"/>
    <d v="2013-09-18T00:00:00"/>
    <x v="1"/>
    <x v="5"/>
    <s v="facility_security_threat_violent_or_disruptive_behavior"/>
    <d v="2013-11-18T00:00:00"/>
    <n v="61"/>
    <n v="0.45545091089028017"/>
    <n v="0.98281713466717058"/>
    <n v="1.7333320375039187"/>
    <n v="0.60755968324879639"/>
    <n v="1.7869402448494054E-2"/>
    <n v="1.7869402448494054E-2"/>
    <x v="1"/>
  </r>
  <r>
    <n v="426"/>
    <x v="0"/>
    <s v="mexico"/>
    <x v="2"/>
    <s v="CA"/>
    <s v="CA - El Centro Service Processing Center "/>
    <s v="el_centro_service_processing_center_ca"/>
    <d v="2013-09-18T00:00:00"/>
    <x v="1"/>
    <x v="0"/>
    <s v="protective_custody_gang_status_protective_custody_only"/>
    <d v="2013-05-12T00:00:00"/>
    <n v="78"/>
    <n v="0.75923075251467831"/>
    <n v="1.2865969762915688"/>
    <n v="1.4295521958795208"/>
    <n v="0.91133952487319447"/>
    <n v="0.32164924407289219"/>
    <n v="0.32164924407289219"/>
    <x v="1"/>
  </r>
  <r>
    <n v="427"/>
    <x v="0"/>
    <s v="mexico"/>
    <x v="8"/>
    <s v="CA"/>
    <s v="CA - Adelanto Correctional Facility "/>
    <s v="adelanto_correctional_facility_ca"/>
    <d v="2013-09-19T00:00:00"/>
    <x v="1"/>
    <x v="3"/>
    <s v="protective_custody_other_detainee_safety"/>
    <d v="2013-09-27T00:00:00"/>
    <n v="8"/>
    <n v="-0.49162741887990236"/>
    <n v="3.5738804896987997E-2"/>
    <n v="2.6804103672741011"/>
    <n v="0.33951864652138619"/>
    <n v="0.92920892732168847"/>
    <n v="3.5738804896987997E-2"/>
    <x v="3"/>
  </r>
  <r>
    <n v="428"/>
    <x v="39"/>
    <s v="somalia"/>
    <x v="10"/>
    <s v="MI"/>
    <s v="MI - Chippewa County Ssm "/>
    <s v="chippewa_county_ssm_mi"/>
    <d v="2013-09-19T00:00:00"/>
    <x v="1"/>
    <x v="6"/>
    <s v="disciplinary"/>
    <d v="2013-03-10T00:00:00"/>
    <n v="14"/>
    <n v="-0.38441100418893831"/>
    <n v="0.14295521958795204"/>
    <n v="2.5731939525831371"/>
    <n v="0.23230223183042215"/>
    <n v="0.82199251263072437"/>
    <n v="0.14295521958795204"/>
    <x v="3"/>
  </r>
  <r>
    <n v="429"/>
    <x v="7"/>
    <s v="honduras"/>
    <x v="14"/>
    <s v="MD"/>
    <s v="MD - Worcester County Jail "/>
    <s v="worcester_county_jail_md"/>
    <d v="2013-09-19T00:00:00"/>
    <x v="1"/>
    <x v="7"/>
    <s v="other"/>
    <d v="2013-08-10T00:00:00"/>
    <n v="19"/>
    <n v="-0.29506399194646826"/>
    <n v="0.23230223183042209"/>
    <n v="2.4838469403406673"/>
    <n v="0.1429552195879521"/>
    <n v="0.73264550038825438"/>
    <n v="0.1429552195879521"/>
    <x v="2"/>
  </r>
  <r>
    <n v="430"/>
    <x v="48"/>
    <s v="bosnia-herzegovina"/>
    <x v="7"/>
    <s v="PA"/>
    <s v="PA - York County Prison "/>
    <s v="york_county_prison_pa"/>
    <d v="2013-09-19T00:00:00"/>
    <x v="1"/>
    <x v="5"/>
    <s v="facility_security_threat_violent_or_disruptive_behavior"/>
    <d v="2013-10-31T00:00:00"/>
    <n v="42"/>
    <n v="0.11593226436889398"/>
    <n v="0.64329848814578439"/>
    <n v="2.0728506840253051"/>
    <n v="0.26804103672741014"/>
    <n v="0.32164924407289214"/>
    <n v="0.26804103672741014"/>
    <x v="2"/>
  </r>
  <r>
    <n v="431"/>
    <x v="21"/>
    <s v="guatemala"/>
    <x v="8"/>
    <s v="CA"/>
    <s v="CA - Adelanto Correctional Facility "/>
    <s v="adelanto_correctional_facility_ca"/>
    <d v="2013-09-19T00:00:00"/>
    <x v="1"/>
    <x v="3"/>
    <s v="protective_custody_other_detainee_safety"/>
    <d v="2013-11-21T00:00:00"/>
    <n v="63"/>
    <n v="0.49118971578726817"/>
    <n v="1.0185559395641586"/>
    <n v="1.6975932326069307"/>
    <n v="0.64329848814578439"/>
    <n v="5.3608207345482051E-2"/>
    <n v="5.3608207345482051E-2"/>
    <x v="1"/>
  </r>
  <r>
    <n v="432"/>
    <x v="2"/>
    <s v="el_salvador"/>
    <x v="12"/>
    <s v="TX"/>
    <s v="TX - Houston Contract Detention Facility "/>
    <s v="houston_contract_detention_facility_tx"/>
    <d v="2013-09-19T00:00:00"/>
    <x v="1"/>
    <x v="5"/>
    <s v="facility_security_threat_violent_or_disruptive_behavior"/>
    <d v="2014-05-19T00:00:00"/>
    <n v="242"/>
    <n v="3.6898127540676962"/>
    <n v="4.2171789778445863"/>
    <n v="1.5010298056734972"/>
    <n v="3.8419215264262121"/>
    <n v="3.2522312456259099"/>
    <n v="1.5010298056734972"/>
    <x v="0"/>
  </r>
  <r>
    <n v="433"/>
    <x v="9"/>
    <s v="haiti"/>
    <x v="9"/>
    <s v="FL"/>
    <s v="FL - Baker County Sheriff's Office "/>
    <s v="baker_county_sheriffs_office_fl"/>
    <d v="2013-09-20T00:00:00"/>
    <x v="1"/>
    <x v="4"/>
    <s v="facility_security_threat_due_to_seriousness_of_criminal_conviction"/>
    <d v="2013-04-10T00:00:00"/>
    <n v="14"/>
    <n v="-0.38441100418893831"/>
    <n v="0.14295521958795204"/>
    <n v="2.5731939525831371"/>
    <n v="0.23230223183042215"/>
    <n v="0.82199251263072437"/>
    <n v="0.14295521958795204"/>
    <x v="3"/>
  </r>
  <r>
    <n v="434"/>
    <x v="2"/>
    <s v="el_salvador"/>
    <x v="2"/>
    <s v="CA"/>
    <s v="CA - El Centro Service Processing Center "/>
    <s v="el_centro_service_processing_center_ca"/>
    <d v="2013-09-20T00:00:00"/>
    <x v="1"/>
    <x v="6"/>
    <s v="disciplinary"/>
    <d v="2013-09-10T00:00:00"/>
    <n v="19"/>
    <n v="-0.29506399194646826"/>
    <n v="0.23230223183042209"/>
    <n v="2.4838469403406673"/>
    <n v="0.1429552195879521"/>
    <n v="0.73264550038825438"/>
    <n v="0.1429552195879521"/>
    <x v="2"/>
  </r>
  <r>
    <n v="435"/>
    <x v="8"/>
    <s v="nicaragua"/>
    <x v="2"/>
    <s v="CA"/>
    <s v="CA - El Centro Service Processing Center "/>
    <s v="el_centro_service_processing_center_ca"/>
    <d v="2013-09-20T00:00:00"/>
    <x v="1"/>
    <x v="14"/>
    <s v="facility_security_threat_other"/>
    <d v="2013-10-18T00:00:00"/>
    <n v="28"/>
    <n v="-0.13423936991002217"/>
    <n v="0.39312685386686819"/>
    <n v="2.3230223183042211"/>
    <n v="1.7869402448493998E-2"/>
    <n v="0.57182087835180828"/>
    <n v="1.7869402448493998E-2"/>
    <x v="2"/>
  </r>
  <r>
    <n v="436"/>
    <x v="0"/>
    <s v="mexico"/>
    <x v="2"/>
    <s v="CA"/>
    <s v="CA - El Centro Service Processing Center "/>
    <s v="el_centro_service_processing_center_ca"/>
    <d v="2013-09-20T00:00:00"/>
    <x v="1"/>
    <x v="0"/>
    <s v="protective_custody_gang_status_protective_custody_only"/>
    <d v="2014-08-25T00:00:00"/>
    <n v="339"/>
    <n v="5.4231447915716151"/>
    <n v="5.9505110153485052"/>
    <n v="3.2343618431774162"/>
    <n v="5.5752535639301311"/>
    <n v="4.9855632831298289"/>
    <n v="3.2343618431774162"/>
    <x v="0"/>
  </r>
  <r>
    <n v="437"/>
    <x v="0"/>
    <s v="mexico"/>
    <x v="20"/>
    <s v="WA"/>
    <s v="WA - Northwest Detention Center "/>
    <s v="northwest_detention_center_wa"/>
    <d v="2013-09-21T00:00:00"/>
    <x v="1"/>
    <x v="6"/>
    <s v="disciplinary"/>
    <d v="2013-10-23T00:00:00"/>
    <n v="32"/>
    <n v="-6.2761760116046117E-2"/>
    <n v="0.46460446366084424"/>
    <n v="2.2515447085102451"/>
    <n v="8.9347012242470047E-2"/>
    <n v="0.50034326855783218"/>
    <n v="8.9347012242470047E-2"/>
    <x v="2"/>
  </r>
  <r>
    <n v="438"/>
    <x v="0"/>
    <s v="mexico"/>
    <x v="20"/>
    <s v="WA"/>
    <s v="WA - Northwest Detention Center "/>
    <s v="northwest_detention_center_wa"/>
    <d v="2013-09-21T00:00:00"/>
    <x v="1"/>
    <x v="6"/>
    <s v="disciplinary"/>
    <d v="2013-10-23T00:00:00"/>
    <n v="32"/>
    <n v="-6.2761760116046117E-2"/>
    <n v="0.46460446366084424"/>
    <n v="2.2515447085102451"/>
    <n v="8.9347012242470047E-2"/>
    <n v="0.50034326855783218"/>
    <n v="8.9347012242470047E-2"/>
    <x v="2"/>
  </r>
  <r>
    <n v="439"/>
    <x v="0"/>
    <s v="mexico"/>
    <x v="20"/>
    <s v="WA"/>
    <s v="WA - Northwest Detention Center "/>
    <s v="northwest_detention_center_wa"/>
    <d v="2013-09-21T00:00:00"/>
    <x v="1"/>
    <x v="6"/>
    <s v="disciplinary"/>
    <d v="2013-10-23T00:00:00"/>
    <n v="32"/>
    <n v="-6.2761760116046117E-2"/>
    <n v="0.46460446366084424"/>
    <n v="2.2515447085102451"/>
    <n v="8.9347012242470047E-2"/>
    <n v="0.50034326855783218"/>
    <n v="8.9347012242470047E-2"/>
    <x v="2"/>
  </r>
  <r>
    <n v="440"/>
    <x v="0"/>
    <s v="mexico"/>
    <x v="20"/>
    <s v="WA"/>
    <s v="WA - Northwest Detention Center "/>
    <s v="northwest_detention_center_wa"/>
    <d v="2013-09-21T00:00:00"/>
    <x v="1"/>
    <x v="6"/>
    <s v="disciplinary"/>
    <d v="2013-10-23T00:00:00"/>
    <n v="32"/>
    <n v="-6.2761760116046117E-2"/>
    <n v="0.46460446366084424"/>
    <n v="2.2515447085102451"/>
    <n v="8.9347012242470047E-2"/>
    <n v="0.50034326855783218"/>
    <n v="8.9347012242470047E-2"/>
    <x v="2"/>
  </r>
  <r>
    <n v="441"/>
    <x v="56"/>
    <s v="iran"/>
    <x v="8"/>
    <s v="CA"/>
    <s v="CA - Adelanto Correctional Facility "/>
    <s v="adelanto_correctional_facility_ca"/>
    <d v="2013-09-21T00:00:00"/>
    <x v="1"/>
    <x v="6"/>
    <s v="disciplinary"/>
    <d v="2013-10-25T00:00:00"/>
    <n v="34"/>
    <n v="-2.7022955219058099E-2"/>
    <n v="0.50034326855783229"/>
    <n v="2.2158059036132571"/>
    <n v="0.12508581713945807"/>
    <n v="0.46460446366084424"/>
    <n v="0.12508581713945807"/>
    <x v="2"/>
  </r>
  <r>
    <n v="442"/>
    <x v="0"/>
    <s v="mexico"/>
    <x v="20"/>
    <s v="WA"/>
    <s v="WA - Northwest Detention Center "/>
    <s v="northwest_detention_center_wa"/>
    <d v="2013-09-21T00:00:00"/>
    <x v="1"/>
    <x v="6"/>
    <s v="disciplinary"/>
    <d v="2013-10-27T00:00:00"/>
    <n v="36"/>
    <n v="8.7158496779299183E-3"/>
    <n v="0.53608207345482028"/>
    <n v="2.1800670987162691"/>
    <n v="0.1608246220364461"/>
    <n v="0.42886565876385618"/>
    <n v="0.1608246220364461"/>
    <x v="2"/>
  </r>
  <r>
    <n v="443"/>
    <x v="0"/>
    <s v="mexico"/>
    <x v="20"/>
    <s v="WA"/>
    <s v="WA - Northwest Detention Center "/>
    <s v="northwest_detention_center_wa"/>
    <d v="2013-09-21T00:00:00"/>
    <x v="1"/>
    <x v="6"/>
    <s v="disciplinary"/>
    <d v="2013-10-27T00:00:00"/>
    <n v="36"/>
    <n v="8.7158496779299183E-3"/>
    <n v="0.53608207345482028"/>
    <n v="2.1800670987162691"/>
    <n v="0.1608246220364461"/>
    <n v="0.42886565876385618"/>
    <n v="0.1608246220364461"/>
    <x v="2"/>
  </r>
  <r>
    <n v="444"/>
    <x v="0"/>
    <s v="mexico"/>
    <x v="3"/>
    <s v="CA"/>
    <s v="CA - California City Correctional Center "/>
    <s v="california_city_correctional_center_ca"/>
    <d v="2013-09-21T00:00:00"/>
    <x v="1"/>
    <x v="1"/>
    <s v="protective_custody_criminal_offense"/>
    <d v="2013-04-11T00:00:00"/>
    <n v="44"/>
    <n v="0.151671069265882"/>
    <n v="0.67903729304277238"/>
    <n v="2.0371118791283171"/>
    <n v="0.30377984162439819"/>
    <n v="0.28591043917590409"/>
    <n v="0.28591043917590409"/>
    <x v="1"/>
  </r>
  <r>
    <n v="445"/>
    <x v="32"/>
    <s v="colombia"/>
    <x v="4"/>
    <s v="LA"/>
    <s v="LA - Jena/lasalle Detention Facility "/>
    <s v="jena/lasalle_detention_facility_la"/>
    <d v="2013-09-23T00:00:00"/>
    <x v="1"/>
    <x v="6"/>
    <s v="disciplinary"/>
    <d v="2013-09-30T00:00:00"/>
    <n v="7"/>
    <n v="-0.50949682132839635"/>
    <n v="1.7869402448493998E-2"/>
    <n v="2.6982797697225953"/>
    <n v="0.35738804896988019"/>
    <n v="0.94707832977018247"/>
    <n v="1.7869402448493998E-2"/>
    <x v="3"/>
  </r>
  <r>
    <n v="446"/>
    <x v="14"/>
    <s v="jamaica"/>
    <x v="13"/>
    <s v="NJ"/>
    <s v="NJ - Hudson County Correctional Center "/>
    <s v="hudson_county_correctional_center_nj"/>
    <d v="2013-09-23T00:00:00"/>
    <x v="1"/>
    <x v="6"/>
    <s v="disciplinary"/>
    <d v="2013-10-10T00:00:00"/>
    <n v="17"/>
    <n v="-0.33080279684345626"/>
    <n v="0.19656342693343409"/>
    <n v="2.5195857452376553"/>
    <n v="0.17869402448494009"/>
    <n v="0.76838430528524237"/>
    <n v="0.17869402448494009"/>
    <x v="2"/>
  </r>
  <r>
    <n v="447"/>
    <x v="0"/>
    <s v="mexico"/>
    <x v="2"/>
    <s v="CA"/>
    <s v="CA - San Diego Contract Detention Facility - CCA (otay)"/>
    <s v="san_diego_contract_detention_facility_cca_otay_ca"/>
    <d v="2013-09-23T00:00:00"/>
    <x v="1"/>
    <x v="6"/>
    <s v="disciplinary"/>
    <d v="2013-10-23T00:00:00"/>
    <n v="30"/>
    <n v="-9.8500565013034141E-2"/>
    <n v="0.42886565876385618"/>
    <n v="2.2872835134072331"/>
    <n v="5.3608207345482023E-2"/>
    <n v="0.53608207345482028"/>
    <n v="5.3608207345482023E-2"/>
    <x v="2"/>
  </r>
  <r>
    <n v="448"/>
    <x v="0"/>
    <s v="mexico"/>
    <x v="2"/>
    <s v="CA"/>
    <s v="CA - San Diego Contract Detention Facility - CCA (otay)"/>
    <s v="san_diego_contract_detention_facility_cca_otay_ca"/>
    <d v="2013-09-23T00:00:00"/>
    <x v="1"/>
    <x v="6"/>
    <s v="disciplinary"/>
    <d v="2013-10-23T00:00:00"/>
    <n v="30"/>
    <n v="-9.8500565013034141E-2"/>
    <n v="0.42886565876385618"/>
    <n v="2.2872835134072331"/>
    <n v="5.3608207345482023E-2"/>
    <n v="0.53608207345482028"/>
    <n v="5.3608207345482023E-2"/>
    <x v="2"/>
  </r>
  <r>
    <n v="449"/>
    <x v="0"/>
    <s v="mexico"/>
    <x v="2"/>
    <s v="CA"/>
    <s v="CA - San Diego Contract Detention Facility - CCA (otay)"/>
    <s v="san_diego_contract_detention_facility_cca_otay_ca"/>
    <d v="2013-09-23T00:00:00"/>
    <x v="1"/>
    <x v="6"/>
    <s v="disciplinary"/>
    <d v="2013-10-28T00:00:00"/>
    <n v="35"/>
    <n v="-9.1535527705640905E-3"/>
    <n v="0.51821267100632629"/>
    <n v="2.1979365011647629"/>
    <n v="0.14295521958795207"/>
    <n v="0.44673506121235018"/>
    <n v="0.14295521958795207"/>
    <x v="2"/>
  </r>
  <r>
    <n v="450"/>
    <x v="0"/>
    <s v="mexico"/>
    <x v="4"/>
    <s v="LA"/>
    <s v="LA - Jena/lasalle Detention Facility "/>
    <s v="jena/lasalle_detention_facility_la"/>
    <d v="2013-09-23T00:00:00"/>
    <x v="1"/>
    <x v="6"/>
    <s v="disciplinary"/>
    <d v="2013-07-11T00:00:00"/>
    <n v="45"/>
    <n v="0.169540471714376"/>
    <n v="0.69690669549126638"/>
    <n v="2.0192424766798229"/>
    <n v="0.32164924407289219"/>
    <n v="0.26804103672741009"/>
    <n v="0.26804103672741009"/>
    <x v="1"/>
  </r>
  <r>
    <n v="451"/>
    <x v="58"/>
    <s v="vietnam"/>
    <x v="7"/>
    <s v="PA"/>
    <s v="PA - Pike County Correctional Facility "/>
    <s v="pike_county_correctional_facility_pa"/>
    <d v="2013-09-23T00:00:00"/>
    <x v="1"/>
    <x v="5"/>
    <s v="facility_security_threat_violent_or_disruptive_behavior"/>
    <d v="2013-11-12T00:00:00"/>
    <n v="79"/>
    <n v="0.77710015496317231"/>
    <n v="1.3044663787400625"/>
    <n v="1.4116827934310265"/>
    <n v="0.92920892732168847"/>
    <n v="0.33951864652138619"/>
    <n v="0.33951864652138619"/>
    <x v="1"/>
  </r>
  <r>
    <n v="452"/>
    <x v="0"/>
    <s v="mexico"/>
    <x v="2"/>
    <s v="CA"/>
    <s v="CA - El Centro Service Processing Center "/>
    <s v="el_centro_service_processing_center_ca"/>
    <d v="2013-09-23T00:00:00"/>
    <x v="1"/>
    <x v="15"/>
    <s v="facility_security_threat_gang_member_status_not_protective_custody"/>
    <d v="2014-05-22T00:00:00"/>
    <n v="241"/>
    <n v="3.6719433516192019"/>
    <n v="4.1993095753960921"/>
    <n v="1.483160403225003"/>
    <n v="3.8240521239777179"/>
    <n v="3.2343618431774157"/>
    <n v="1.483160403225003"/>
    <x v="0"/>
  </r>
  <r>
    <n v="453"/>
    <x v="20"/>
    <s v="philippines"/>
    <x v="8"/>
    <s v="CA"/>
    <s v="CA - Adelanto Correctional Facility "/>
    <s v="adelanto_correctional_facility_ca"/>
    <d v="2013-09-24T00:00:00"/>
    <x v="1"/>
    <x v="6"/>
    <s v="disciplinary"/>
    <d v="2013-04-10T00:00:00"/>
    <n v="10"/>
    <n v="-0.4558886139829143"/>
    <n v="7.1477609793976049E-2"/>
    <n v="2.6446715623771131"/>
    <n v="0.30377984162439814"/>
    <n v="0.89347012242470036"/>
    <n v="7.1477609793976049E-2"/>
    <x v="3"/>
  </r>
  <r>
    <n v="454"/>
    <x v="9"/>
    <s v="haiti"/>
    <x v="9"/>
    <s v="FL"/>
    <s v="FL - Glades County Detention Center "/>
    <s v="glades_county_detention_center_fl"/>
    <d v="2013-09-24T00:00:00"/>
    <x v="1"/>
    <x v="6"/>
    <s v="disciplinary"/>
    <d v="2013-09-10T00:00:00"/>
    <n v="15"/>
    <n v="-0.36654160174044426"/>
    <n v="0.1608246220364461"/>
    <n v="2.5553245501346433"/>
    <n v="0.21443282938192809"/>
    <n v="0.80412311018223037"/>
    <n v="0.1608246220364461"/>
    <x v="3"/>
  </r>
  <r>
    <n v="455"/>
    <x v="39"/>
    <s v="somalia"/>
    <x v="21"/>
    <s v="MN"/>
    <s v="MN - Sherburne County Jail "/>
    <s v="sherburne_county_jail_mn"/>
    <d v="2013-09-24T00:00:00"/>
    <x v="1"/>
    <x v="2"/>
    <s v="mental_illness"/>
    <d v="2013-10-16T00:00:00"/>
    <n v="22"/>
    <n v="-0.24145578460098621"/>
    <n v="0.28591043917590414"/>
    <n v="2.4302387329951851"/>
    <n v="8.9347012242470047E-2"/>
    <n v="0.67903729304277238"/>
    <n v="8.9347012242470047E-2"/>
    <x v="2"/>
  </r>
  <r>
    <n v="456"/>
    <x v="16"/>
    <s v="venezuela"/>
    <x v="15"/>
    <s v="GA"/>
    <s v="GA - Stewart Detention Center "/>
    <s v="stewart_detention_center_ga"/>
    <d v="2013-09-24T00:00:00"/>
    <x v="1"/>
    <x v="5"/>
    <s v="facility_security_threat_violent_or_disruptive_behavior"/>
    <d v="2013-10-25T00:00:00"/>
    <n v="31"/>
    <n v="-8.0631162564540129E-2"/>
    <n v="0.44673506121235024"/>
    <n v="2.2694141109587389"/>
    <n v="7.1477609793976035E-2"/>
    <n v="0.51821267100632629"/>
    <n v="7.1477609793976035E-2"/>
    <x v="2"/>
  </r>
  <r>
    <n v="457"/>
    <x v="0"/>
    <s v="mexico"/>
    <x v="3"/>
    <s v="CA"/>
    <s v="CA - Sacramento County Jail-rio Cosumnes Corr. Center "/>
    <s v="sacramento_county_jail_rio_cosumnes_corr_center_ca"/>
    <d v="2013-09-24T00:00:00"/>
    <x v="1"/>
    <x v="0"/>
    <s v="protective_custody_gang_status_protective_custody_only"/>
    <d v="2014-03-28T00:00:00"/>
    <n v="185"/>
    <n v="2.6712568145035376"/>
    <n v="3.1986230382804282"/>
    <n v="0.48247386610933862"/>
    <n v="2.823365586862054"/>
    <n v="2.2336753060617514"/>
    <n v="0.48247386610933862"/>
    <x v="0"/>
  </r>
  <r>
    <n v="458"/>
    <x v="50"/>
    <s v="belize"/>
    <x v="23"/>
    <s v="WI"/>
    <s v="WI - Kenosha County Detention Center "/>
    <s v="kenosha_county_detention_center_wi"/>
    <d v="2013-09-25T00:00:00"/>
    <x v="1"/>
    <x v="6"/>
    <s v="disciplinary"/>
    <d v="2013-10-13T00:00:00"/>
    <n v="18"/>
    <n v="-0.31293339439496226"/>
    <n v="0.21443282938192809"/>
    <n v="2.5017163427891611"/>
    <n v="0.1608246220364461"/>
    <n v="0.75051490283674838"/>
    <n v="0.1608246220364461"/>
    <x v="2"/>
  </r>
  <r>
    <n v="459"/>
    <x v="21"/>
    <s v="guatemala"/>
    <x v="10"/>
    <s v="OH"/>
    <s v="OH - Seneca County Jail "/>
    <s v="seneca_county_jail_oh"/>
    <d v="2013-09-25T00:00:00"/>
    <x v="1"/>
    <x v="6"/>
    <s v="disciplinary"/>
    <d v="2013-10-14T00:00:00"/>
    <n v="19"/>
    <n v="-0.29506399194646826"/>
    <n v="0.23230223183042209"/>
    <n v="2.4838469403406673"/>
    <n v="0.1429552195879521"/>
    <n v="0.73264550038825438"/>
    <n v="0.1429552195879521"/>
    <x v="2"/>
  </r>
  <r>
    <n v="460"/>
    <x v="14"/>
    <s v="jamaica"/>
    <x v="15"/>
    <s v="GA"/>
    <s v="GA - Stewart Detention Center "/>
    <s v="stewart_detention_center_ga"/>
    <d v="2013-09-25T00:00:00"/>
    <x v="1"/>
    <x v="6"/>
    <s v="disciplinary"/>
    <d v="2014-02-21T00:00:00"/>
    <n v="149"/>
    <n v="2.0279583263577532"/>
    <n v="2.5553245501346433"/>
    <n v="0.16082462203644576"/>
    <n v="2.1800670987162691"/>
    <n v="1.590376817915967"/>
    <n v="0.16082462203644576"/>
    <x v="0"/>
  </r>
  <r>
    <n v="461"/>
    <x v="37"/>
    <s v="dominican_republic"/>
    <x v="7"/>
    <s v="PA"/>
    <s v="PA - York County Prison "/>
    <s v="york_county_prison_pa"/>
    <d v="2013-09-26T00:00:00"/>
    <x v="1"/>
    <x v="11"/>
    <s v="medical_other"/>
    <d v="2013-11-10T00:00:00"/>
    <n v="15"/>
    <n v="-0.36654160174044426"/>
    <n v="0.1608246220364461"/>
    <n v="2.5553245501346433"/>
    <n v="0.21443282938192809"/>
    <n v="0.80412311018223037"/>
    <n v="0.1608246220364461"/>
    <x v="3"/>
  </r>
  <r>
    <n v="462"/>
    <x v="0"/>
    <s v="mexico"/>
    <x v="23"/>
    <s v="IL"/>
    <s v="IL - Tri-county Detention Center "/>
    <s v="tri-county_detention_center_il"/>
    <d v="2013-09-26T00:00:00"/>
    <x v="1"/>
    <x v="6"/>
    <s v="disciplinary"/>
    <d v="2013-10-25T00:00:00"/>
    <n v="29"/>
    <n v="-0.11636996746152814"/>
    <n v="0.41099625631536219"/>
    <n v="2.3051529158557269"/>
    <n v="3.5738804896988025E-2"/>
    <n v="0.55395147590331428"/>
    <n v="3.5738804896988025E-2"/>
    <x v="2"/>
  </r>
  <r>
    <n v="463"/>
    <x v="0"/>
    <s v="mexico"/>
    <x v="0"/>
    <s v="AZ"/>
    <s v="AZ - Pinal County Jail "/>
    <s v="pinal_county_jail_az"/>
    <d v="2013-09-26T00:00:00"/>
    <x v="1"/>
    <x v="6"/>
    <s v="disciplinary"/>
    <d v="2013-10-26T00:00:00"/>
    <n v="30"/>
    <n v="-9.8500565013034141E-2"/>
    <n v="0.42886565876385618"/>
    <n v="2.2872835134072331"/>
    <n v="5.3608207345482023E-2"/>
    <n v="0.53608207345482028"/>
    <n v="5.3608207345482023E-2"/>
    <x v="2"/>
  </r>
  <r>
    <n v="464"/>
    <x v="7"/>
    <s v="honduras"/>
    <x v="4"/>
    <s v="LA"/>
    <s v="LA - Jena/lasalle Detention Facility "/>
    <s v="jena/lasalle_detention_facility_la"/>
    <d v="2013-09-27T00:00:00"/>
    <x v="1"/>
    <x v="6"/>
    <s v="disciplinary"/>
    <d v="2013-12-10T00:00:00"/>
    <n v="15"/>
    <n v="-0.36654160174044426"/>
    <n v="0.1608246220364461"/>
    <n v="2.5553245501346433"/>
    <n v="0.21443282938192809"/>
    <n v="0.80412311018223037"/>
    <n v="0.1608246220364461"/>
    <x v="3"/>
  </r>
  <r>
    <n v="465"/>
    <x v="21"/>
    <s v="guatemala"/>
    <x v="3"/>
    <s v="CA"/>
    <s v="CA - California City Correctional Center "/>
    <s v="california_city_correctional_center_ca"/>
    <d v="2013-09-27T00:00:00"/>
    <x v="1"/>
    <x v="0"/>
    <s v="protective_custody_gang_status_protective_custody_only"/>
    <d v="2013-10-21T00:00:00"/>
    <n v="24"/>
    <n v="-0.20571697970399819"/>
    <n v="0.32164924407289219"/>
    <n v="2.3944999280981971"/>
    <n v="5.3608207345482023E-2"/>
    <n v="0.64329848814578428"/>
    <n v="5.3608207345482023E-2"/>
    <x v="2"/>
  </r>
  <r>
    <n v="466"/>
    <x v="0"/>
    <s v="mexico"/>
    <x v="5"/>
    <s v="TX"/>
    <s v="TX - El Paso Service Processing Center "/>
    <s v="el_paso_service_processing_center_tx"/>
    <d v="2013-09-27T00:00:00"/>
    <x v="1"/>
    <x v="14"/>
    <s v="facility_security_threat_other"/>
    <d v="2013-10-24T00:00:00"/>
    <n v="27"/>
    <n v="-0.15210877235851616"/>
    <n v="0.37525745141837419"/>
    <n v="2.3408917207527153"/>
    <n v="0"/>
    <n v="0.58969028080030228"/>
    <n v="0"/>
    <x v="2"/>
  </r>
  <r>
    <n v="467"/>
    <x v="24"/>
    <s v="brazil"/>
    <x v="19"/>
    <s v="MA"/>
    <s v="MA - Suffolk County House Of Corrections "/>
    <s v="suffolk_county_house_of_corrections_ma"/>
    <d v="2013-09-28T00:00:00"/>
    <x v="1"/>
    <x v="6"/>
    <s v="disciplinary"/>
    <d v="2013-10-22T00:00:00"/>
    <n v="24"/>
    <n v="-0.20571697970399819"/>
    <n v="0.32164924407289219"/>
    <n v="2.3944999280981971"/>
    <n v="5.3608207345482023E-2"/>
    <n v="0.64329848814578428"/>
    <n v="5.3608207345482023E-2"/>
    <x v="2"/>
  </r>
  <r>
    <n v="468"/>
    <x v="0"/>
    <s v="mexico"/>
    <x v="12"/>
    <s v="TX"/>
    <s v="TX - Houston Contract Detention Facility "/>
    <s v="houston_contract_detention_facility_tx"/>
    <d v="2013-09-28T00:00:00"/>
    <x v="1"/>
    <x v="10"/>
    <s v="protective_custody_lesbian_gay_bisexual_transgender_lgbt"/>
    <d v="2013-10-25T00:00:00"/>
    <n v="27"/>
    <n v="-0.15210877235851616"/>
    <n v="0.37525745141837419"/>
    <n v="2.3408917207527153"/>
    <n v="0"/>
    <n v="0.58969028080030228"/>
    <n v="0"/>
    <x v="2"/>
  </r>
  <r>
    <n v="469"/>
    <x v="9"/>
    <s v="haiti"/>
    <x v="9"/>
    <s v="FL"/>
    <s v="FL - Glades County Detention Center "/>
    <s v="glades_county_detention_center_fl"/>
    <d v="2013-09-28T00:00:00"/>
    <x v="1"/>
    <x v="6"/>
    <s v="disciplinary"/>
    <d v="2013-10-28T00:00:00"/>
    <n v="30"/>
    <n v="-9.8500565013034141E-2"/>
    <n v="0.42886565876385618"/>
    <n v="2.2872835134072331"/>
    <n v="5.3608207345482023E-2"/>
    <n v="0.53608207345482028"/>
    <n v="5.3608207345482023E-2"/>
    <x v="2"/>
  </r>
  <r>
    <n v="470"/>
    <x v="2"/>
    <s v="el_salvador"/>
    <x v="1"/>
    <s v="NV"/>
    <s v="NV - Henderson Detention Center "/>
    <s v="henderson_detention_center_nv"/>
    <d v="2013-09-29T00:00:00"/>
    <x v="1"/>
    <x v="3"/>
    <s v="protective_custody_other_detainee_safety"/>
    <d v="2013-10-18T00:00:00"/>
    <n v="19"/>
    <n v="-0.29506399194646826"/>
    <n v="0.23230223183042209"/>
    <n v="2.4838469403406673"/>
    <n v="0.1429552195879521"/>
    <n v="0.73264550038825438"/>
    <n v="0.1429552195879521"/>
    <x v="2"/>
  </r>
  <r>
    <n v="471"/>
    <x v="39"/>
    <s v="somalia"/>
    <x v="4"/>
    <s v="LA"/>
    <s v="LA - Jena/lasalle Detention Facility "/>
    <s v="jena/lasalle_detention_facility_la"/>
    <d v="2013-09-29T00:00:00"/>
    <x v="1"/>
    <x v="3"/>
    <s v="protective_custody_other_detainee_safety"/>
    <d v="2013-10-18T00:00:00"/>
    <n v="19"/>
    <n v="-0.29506399194646826"/>
    <n v="0.23230223183042209"/>
    <n v="2.4838469403406673"/>
    <n v="0.1429552195879521"/>
    <n v="0.73264550038825438"/>
    <n v="0.1429552195879521"/>
    <x v="2"/>
  </r>
  <r>
    <n v="472"/>
    <x v="2"/>
    <s v="el_salvador"/>
    <x v="7"/>
    <s v="PA"/>
    <s v="PA - York County Prison "/>
    <s v="york_county_prison_pa"/>
    <d v="2013-09-29T00:00:00"/>
    <x v="1"/>
    <x v="6"/>
    <s v="disciplinary"/>
    <d v="2013-10-21T00:00:00"/>
    <n v="22"/>
    <n v="-0.24145578460098621"/>
    <n v="0.28591043917590414"/>
    <n v="2.4302387329951851"/>
    <n v="8.9347012242470047E-2"/>
    <n v="0.67903729304277238"/>
    <n v="8.9347012242470047E-2"/>
    <x v="2"/>
  </r>
  <r>
    <n v="473"/>
    <x v="0"/>
    <s v="mexico"/>
    <x v="0"/>
    <s v="AZ"/>
    <s v="AZ - Eloy Federal Contract Facility "/>
    <s v="eloy_federal_contract_facility_az"/>
    <d v="2013-09-29T00:00:00"/>
    <x v="1"/>
    <x v="6"/>
    <s v="disciplinary"/>
    <d v="2013-10-30T00:00:00"/>
    <n v="31"/>
    <n v="-8.0631162564540129E-2"/>
    <n v="0.44673506121235024"/>
    <n v="2.2694141109587389"/>
    <n v="7.1477609793976035E-2"/>
    <n v="0.51821267100632629"/>
    <n v="7.1477609793976035E-2"/>
    <x v="2"/>
  </r>
  <r>
    <n v="474"/>
    <x v="39"/>
    <s v="somalia"/>
    <x v="12"/>
    <s v="TX"/>
    <s v="TX - Houston Contract Detention Facility "/>
    <s v="houston_contract_detention_facility_tx"/>
    <d v="2013-09-30T00:00:00"/>
    <x v="1"/>
    <x v="11"/>
    <s v="medical_other"/>
    <d v="2013-10-17T00:00:00"/>
    <n v="17"/>
    <n v="-0.33080279684345626"/>
    <n v="0.19656342693343409"/>
    <n v="2.5195857452376553"/>
    <n v="0.17869402448494009"/>
    <n v="0.76838430528524237"/>
    <n v="0.17869402448494009"/>
    <x v="2"/>
  </r>
  <r>
    <n v="475"/>
    <x v="0"/>
    <s v="mexico"/>
    <x v="8"/>
    <s v="CA"/>
    <s v="CA - Adelanto Correctional Facility "/>
    <s v="adelanto_correctional_facility_ca"/>
    <d v="2013-09-30T00:00:00"/>
    <x v="1"/>
    <x v="6"/>
    <s v="disciplinary"/>
    <d v="2013-10-18T00:00:00"/>
    <n v="18"/>
    <n v="-0.31293339439496226"/>
    <n v="0.21443282938192809"/>
    <n v="2.5017163427891611"/>
    <n v="0.1608246220364461"/>
    <n v="0.75051490283674838"/>
    <n v="0.1608246220364461"/>
    <x v="2"/>
  </r>
  <r>
    <n v="476"/>
    <x v="21"/>
    <s v="guatemala"/>
    <x v="14"/>
    <s v="MD"/>
    <s v="MD - Worcester County Jail "/>
    <s v="worcester_county_jail_md"/>
    <d v="2013-09-30T00:00:00"/>
    <x v="1"/>
    <x v="7"/>
    <s v="other"/>
    <d v="2013-10-28T00:00:00"/>
    <n v="28"/>
    <n v="-0.13423936991002217"/>
    <n v="0.39312685386686819"/>
    <n v="2.3230223183042211"/>
    <n v="1.7869402448493998E-2"/>
    <n v="0.57182087835180828"/>
    <n v="1.7869402448493998E-2"/>
    <x v="2"/>
  </r>
  <r>
    <n v="477"/>
    <x v="9"/>
    <s v="haiti"/>
    <x v="19"/>
    <s v="MA"/>
    <s v="MA - Plymouth County Correctional Facility "/>
    <s v="plymouth_county_correctional_facility_ma"/>
    <d v="2013-09-30T00:00:00"/>
    <x v="1"/>
    <x v="6"/>
    <s v="disciplinary"/>
    <d v="2013-10-31T00:00:00"/>
    <n v="31"/>
    <n v="-8.0631162564540129E-2"/>
    <n v="0.44673506121235024"/>
    <n v="2.2694141109587389"/>
    <n v="7.1477609793976035E-2"/>
    <n v="0.51821267100632629"/>
    <n v="7.1477609793976035E-2"/>
    <x v="2"/>
  </r>
  <r>
    <n v="478"/>
    <x v="21"/>
    <s v="guatemala"/>
    <x v="14"/>
    <s v="MD"/>
    <s v="MD - Worcester County Jail "/>
    <s v="worcester_county_jail_md"/>
    <d v="2013-09-30T00:00:00"/>
    <x v="1"/>
    <x v="7"/>
    <s v="other"/>
    <d v="2013-03-12T00:00:00"/>
    <n v="64"/>
    <n v="0.50905911823576222"/>
    <n v="1.0364253420126526"/>
    <n v="1.6797238301584367"/>
    <n v="0.66116789059427838"/>
    <n v="7.1477609793976105E-2"/>
    <n v="7.1477609793976105E-2"/>
    <x v="1"/>
  </r>
  <r>
    <n v="479"/>
    <x v="2"/>
    <s v="el_salvador"/>
    <x v="8"/>
    <s v="CA"/>
    <s v="CA - Adelanto Correctional Facility "/>
    <s v="adelanto_correctional_facility_ca"/>
    <d v="2013-10-04T00:00:00"/>
    <x v="1"/>
    <x v="0"/>
    <s v="protective_custody_gang_status_protective_custody_only"/>
    <d v="2013-05-21T00:00:00"/>
    <n v="41"/>
    <n v="9.8062861920399966E-2"/>
    <n v="0.62542908569729028"/>
    <n v="2.0907200864737989"/>
    <n v="0.25017163427891614"/>
    <n v="0.33951864652138614"/>
    <n v="0.25017163427891614"/>
    <x v="2"/>
  </r>
  <r>
    <n v="480"/>
    <x v="0"/>
    <s v="mexico"/>
    <x v="3"/>
    <s v="CA"/>
    <s v="CA - Sacramento County Jail-rio Cosumnes Corr. Center "/>
    <s v="sacramento_county_jail_rio_cosumnes_corr_center_ca"/>
    <d v="2013-10-04T00:00:00"/>
    <x v="1"/>
    <x v="0"/>
    <s v="protective_custody_gang_status_protective_custody_only"/>
    <d v="2013-11-09T00:00:00"/>
    <n v="154"/>
    <n v="2.117305338600223"/>
    <n v="2.6446715623771135"/>
    <n v="7.1477609793975994E-2"/>
    <n v="2.2694141109587394"/>
    <n v="1.6797238301584367"/>
    <n v="7.1477609793975994E-2"/>
    <x v="0"/>
  </r>
  <r>
    <n v="481"/>
    <x v="45"/>
    <s v="antigua-barbuda"/>
    <x v="15"/>
    <s v="GA"/>
    <s v="GA - Stewart Detention Center "/>
    <s v="stewart_detention_center_ga"/>
    <d v="2013-10-05T00:00:00"/>
    <x v="1"/>
    <x v="5"/>
    <s v="facility_security_threat_violent_or_disruptive_behavior"/>
    <d v="2013-11-07T00:00:00"/>
    <n v="62"/>
    <n v="0.47332031333877417"/>
    <n v="1.0006865371156646"/>
    <n v="1.7154626350554247"/>
    <n v="0.62542908569729039"/>
    <n v="3.5738804896988052E-2"/>
    <n v="3.5738804896988052E-2"/>
    <x v="1"/>
  </r>
  <r>
    <n v="482"/>
    <x v="0"/>
    <s v="mexico"/>
    <x v="3"/>
    <s v="CA"/>
    <s v="CA - California City Correctional Center "/>
    <s v="california_city_correctional_center_ca"/>
    <d v="2013-10-05T00:00:00"/>
    <x v="1"/>
    <x v="0"/>
    <s v="protective_custody_gang_status_protective_custody_only"/>
    <d v="2013-07-31T00:00:00"/>
    <n v="82"/>
    <n v="0.8307083623086543"/>
    <n v="1.3580745860855448"/>
    <n v="1.3580745860855448"/>
    <n v="0.98281713466717047"/>
    <n v="0.39312685386686819"/>
    <n v="0.39312685386686819"/>
    <x v="1"/>
  </r>
  <r>
    <n v="483"/>
    <x v="7"/>
    <s v="honduras"/>
    <x v="18"/>
    <s v="TX"/>
    <s v="TX - South Texas Detention Complex "/>
    <s v="south_texas_detention_complex_tx"/>
    <d v="2013-10-07T00:00:00"/>
    <x v="1"/>
    <x v="6"/>
    <s v="disciplinary"/>
    <d v="2014-12-31T00:00:00"/>
    <n v="174"/>
    <n v="2.4746933875701034"/>
    <n v="3.0020596113469935"/>
    <n v="0.28591043917590442"/>
    <n v="2.6268021599286193"/>
    <n v="2.0371118791283171"/>
    <n v="0.28591043917590442"/>
    <x v="0"/>
  </r>
  <r>
    <n v="484"/>
    <x v="72"/>
    <s v="south_sudan"/>
    <x v="4"/>
    <s v="AL"/>
    <s v="AL - Etowah County Jail "/>
    <s v="etowah_county_jail_alabama_al"/>
    <d v="2013-10-08T00:00:00"/>
    <x v="1"/>
    <x v="5"/>
    <s v="facility_security_threat_violent_or_disruptive_behavior"/>
    <d v="2013-11-10T00:00:00"/>
    <n v="62"/>
    <n v="0.47332031333877417"/>
    <n v="1.0006865371156646"/>
    <n v="1.7154626350554247"/>
    <n v="0.62542908569729039"/>
    <n v="3.5738804896988052E-2"/>
    <n v="3.5738804896988052E-2"/>
    <x v="1"/>
  </r>
  <r>
    <n v="485"/>
    <x v="73"/>
    <s v="chad"/>
    <x v="12"/>
    <s v="TX"/>
    <s v="TX - Houston Contract Detention Facility "/>
    <s v="houston_contract_detention_facility_tx"/>
    <d v="2013-10-09T00:00:00"/>
    <x v="1"/>
    <x v="6"/>
    <s v="disciplinary"/>
    <d v="2013-03-10T00:00:00"/>
    <n v="23"/>
    <n v="-0.22358638215249221"/>
    <n v="0.30377984162439814"/>
    <n v="2.4123693305466913"/>
    <n v="7.1477609793976049E-2"/>
    <n v="0.66116789059427838"/>
    <n v="7.1477609793976049E-2"/>
    <x v="2"/>
  </r>
  <r>
    <n v="486"/>
    <x v="74"/>
    <s v="senegal"/>
    <x v="7"/>
    <s v="PA"/>
    <s v="PA - Pike County Correctional Facility "/>
    <s v="pike_county_correctional_facility_pa"/>
    <d v="2013-10-09T00:00:00"/>
    <x v="1"/>
    <x v="6"/>
    <s v="disciplinary"/>
    <d v="2013-10-10T00:00:00"/>
    <n v="30"/>
    <n v="-9.8500565013034141E-2"/>
    <n v="0.42886565876385618"/>
    <n v="2.2872835134072331"/>
    <n v="5.3608207345482023E-2"/>
    <n v="0.53608207345482028"/>
    <n v="5.3608207345482023E-2"/>
    <x v="2"/>
  </r>
  <r>
    <n v="487"/>
    <x v="30"/>
    <s v="palau"/>
    <x v="0"/>
    <s v="AZ"/>
    <s v="AZ - Eloy Federal Contract Facility "/>
    <s v="eloy_federal_contract_facility_az"/>
    <d v="2013-10-09T00:00:00"/>
    <x v="1"/>
    <x v="1"/>
    <s v="protective_custody_criminal_offense"/>
    <d v="2014-07-16T00:00:00"/>
    <n v="309"/>
    <n v="4.8870627181167947"/>
    <n v="5.4144289418936848"/>
    <n v="2.6982797697225958"/>
    <n v="5.0391714904753107"/>
    <n v="4.4494812096750085"/>
    <n v="2.6982797697225958"/>
    <x v="0"/>
  </r>
  <r>
    <n v="488"/>
    <x v="0"/>
    <s v="mexico"/>
    <x v="1"/>
    <s v="MT"/>
    <s v="MT - Cascade County Jail "/>
    <s v="cascade_county_jail_mt"/>
    <d v="2013-10-10T00:00:00"/>
    <x v="1"/>
    <x v="18"/>
    <s v="protective_custody_victim_of_sexual_assault"/>
    <d v="2013-10-16T00:00:00"/>
    <n v="6"/>
    <n v="-0.52736622377689035"/>
    <n v="0"/>
    <n v="2.7161491721710895"/>
    <n v="0.37525745141837419"/>
    <n v="0.96494773221867647"/>
    <n v="0"/>
    <x v="3"/>
  </r>
  <r>
    <n v="489"/>
    <x v="9"/>
    <s v="haiti"/>
    <x v="9"/>
    <s v="FL"/>
    <s v="FL - Baker County Sheriff's Office "/>
    <s v="baker_county_sheriffs_office_fl"/>
    <d v="2013-10-10T00:00:00"/>
    <x v="1"/>
    <x v="6"/>
    <s v="disciplinary"/>
    <d v="2013-10-24T00:00:00"/>
    <n v="14"/>
    <n v="-0.38441100418893831"/>
    <n v="0.14295521958795204"/>
    <n v="2.5731939525831371"/>
    <n v="0.23230223183042215"/>
    <n v="0.82199251263072437"/>
    <n v="0.14295521958795204"/>
    <x v="3"/>
  </r>
  <r>
    <n v="490"/>
    <x v="14"/>
    <s v="jamaica"/>
    <x v="2"/>
    <s v="CA"/>
    <s v="CA - El Centro Service Processing Center "/>
    <s v="el_centro_service_processing_center_ca"/>
    <d v="2013-10-10T00:00:00"/>
    <x v="1"/>
    <x v="7"/>
    <s v="other"/>
    <d v="2013-10-24T00:00:00"/>
    <n v="14"/>
    <n v="-0.38441100418893831"/>
    <n v="0.14295521958795204"/>
    <n v="2.5731939525831371"/>
    <n v="0.23230223183042215"/>
    <n v="0.82199251263072437"/>
    <n v="0.14295521958795204"/>
    <x v="3"/>
  </r>
  <r>
    <n v="491"/>
    <x v="9"/>
    <s v="haiti"/>
    <x v="9"/>
    <s v="FL"/>
    <s v="FL - Baker County Sheriff's Office "/>
    <s v="baker_county_sheriffs_office_fl"/>
    <d v="2013-10-10T00:00:00"/>
    <x v="1"/>
    <x v="2"/>
    <s v="mental_illness"/>
    <d v="2013-10-29T00:00:00"/>
    <n v="19"/>
    <n v="-0.29506399194646826"/>
    <n v="0.23230223183042209"/>
    <n v="2.4838469403406673"/>
    <n v="0.1429552195879521"/>
    <n v="0.73264550038825438"/>
    <n v="0.1429552195879521"/>
    <x v="2"/>
  </r>
  <r>
    <n v="492"/>
    <x v="14"/>
    <s v="jamaica"/>
    <x v="19"/>
    <s v="MA"/>
    <s v="MA - Bristol Cnty Ndartmouth"/>
    <s v="bristol_cnty_ndartmouth"/>
    <d v="2013-10-10T00:00:00"/>
    <x v="1"/>
    <x v="6"/>
    <s v="disciplinary"/>
    <d v="2013-11-19T00:00:00"/>
    <n v="40"/>
    <n v="8.0193459471905953E-2"/>
    <n v="0.60755968324879628"/>
    <n v="2.1085894889222931"/>
    <n v="0.23230223183042212"/>
    <n v="0.35738804896988019"/>
    <n v="0.23230223183042212"/>
    <x v="2"/>
  </r>
  <r>
    <n v="493"/>
    <x v="9"/>
    <s v="haiti"/>
    <x v="9"/>
    <s v="FL"/>
    <s v="FL - Baker County Sheriff's Office "/>
    <s v="baker_county_sheriffs_office_fl"/>
    <d v="2013-10-10T00:00:00"/>
    <x v="1"/>
    <x v="6"/>
    <s v="disciplinary"/>
    <d v="2013-11-27T00:00:00"/>
    <n v="48"/>
    <n v="0.22314867905985802"/>
    <n v="0.75051490283674838"/>
    <n v="1.9656342693343409"/>
    <n v="0.37525745141837419"/>
    <n v="0.21443282938192809"/>
    <n v="0.21443282938192809"/>
    <x v="1"/>
  </r>
  <r>
    <n v="494"/>
    <x v="28"/>
    <s v="fiji"/>
    <x v="3"/>
    <s v="CA"/>
    <s v="CA - Yuba County Jail "/>
    <s v="yuba_county_jail_ca"/>
    <d v="2013-10-10T00:00:00"/>
    <x v="1"/>
    <x v="7"/>
    <s v="other"/>
    <d v="2013-03-12T00:00:00"/>
    <n v="54"/>
    <n v="0.33036509375082207"/>
    <n v="0.85773131752771237"/>
    <n v="1.8584178546433769"/>
    <n v="0.48247386610933823"/>
    <n v="0.10721641469096405"/>
    <n v="0.10721641469096405"/>
    <x v="1"/>
  </r>
  <r>
    <n v="495"/>
    <x v="7"/>
    <s v="honduras"/>
    <x v="8"/>
    <s v="CA"/>
    <s v="CA - Adelanto Correctional Facility "/>
    <s v="adelanto_correctional_facility_ca"/>
    <d v="2013-10-11T00:00:00"/>
    <x v="1"/>
    <x v="3"/>
    <s v="protective_custody_other_detainee_safety"/>
    <d v="2013-12-11T00:00:00"/>
    <n v="2"/>
    <n v="-0.59884383357086635"/>
    <n v="7.1477609793975994E-2"/>
    <n v="2.7876267819650655"/>
    <n v="0.44673506121235018"/>
    <n v="1.0364253420126524"/>
    <n v="7.1477609793975994E-2"/>
    <x v="3"/>
  </r>
  <r>
    <n v="496"/>
    <x v="21"/>
    <s v="guatemala"/>
    <x v="1"/>
    <s v="NV"/>
    <s v="NV - Henderson Detention Center "/>
    <s v="henderson_detention_center_nv"/>
    <d v="2013-10-11T00:00:00"/>
    <x v="1"/>
    <x v="9"/>
    <s v="protective_custody_special_vulnerability_other"/>
    <d v="2013-11-16T00:00:00"/>
    <n v="6"/>
    <n v="-0.52736622377689035"/>
    <n v="0"/>
    <n v="2.7161491721710895"/>
    <n v="0.37525745141837419"/>
    <n v="0.96494773221867647"/>
    <n v="0"/>
    <x v="3"/>
  </r>
  <r>
    <n v="497"/>
    <x v="7"/>
    <s v="honduras"/>
    <x v="12"/>
    <s v="TX"/>
    <s v="TX - Houston Contract Detention Facility "/>
    <s v="houston_contract_detention_facility_tx"/>
    <d v="2013-10-11T00:00:00"/>
    <x v="1"/>
    <x v="6"/>
    <s v="disciplinary"/>
    <d v="2013-11-27T00:00:00"/>
    <n v="17"/>
    <n v="-0.33080279684345626"/>
    <n v="0.19656342693343409"/>
    <n v="2.5195857452376553"/>
    <n v="0.17869402448494009"/>
    <n v="0.76838430528524237"/>
    <n v="0.17869402448494009"/>
    <x v="2"/>
  </r>
  <r>
    <n v="498"/>
    <x v="3"/>
    <s v="iraq"/>
    <x v="0"/>
    <s v="AZ"/>
    <s v="AZ - Eloy Federal Contract Facility "/>
    <s v="eloy_federal_contract_facility_az"/>
    <d v="2013-10-11T00:00:00"/>
    <x v="1"/>
    <x v="3"/>
    <s v="protective_custody_other_detainee_safety"/>
    <d v="2014-02-27T00:00:00"/>
    <n v="109"/>
    <n v="1.3131822284179928"/>
    <n v="1.8405484521948832"/>
    <n v="0.87560071997620614"/>
    <n v="1.465291000776509"/>
    <n v="0.8756007199762067"/>
    <n v="0.87560071997620614"/>
    <x v="0"/>
  </r>
  <r>
    <n v="499"/>
    <x v="15"/>
    <s v="liberia"/>
    <x v="17"/>
    <s v="VA"/>
    <s v="VA - Rappahannock Regional Jail "/>
    <s v="rappahannock_regional_jail_va"/>
    <d v="2013-10-11T00:00:00"/>
    <x v="1"/>
    <x v="14"/>
    <s v="facility_security_threat_other"/>
    <d v="2014-07-07T00:00:00"/>
    <n v="239"/>
    <n v="3.6362045467222139"/>
    <n v="4.1635707704991045"/>
    <n v="1.447421598328015"/>
    <n v="3.7883133190807303"/>
    <n v="3.1986230382804277"/>
    <n v="1.447421598328015"/>
    <x v="0"/>
  </r>
  <r>
    <n v="500"/>
    <x v="0"/>
    <s v="mexico"/>
    <x v="16"/>
    <s v="CO"/>
    <s v="CO - Denver Contract Detention Facility "/>
    <s v="denver_contract_detention_facility_co"/>
    <d v="2013-10-12T00:00:00"/>
    <x v="1"/>
    <x v="12"/>
    <s v="pending_investigation_of_disciplinary_violation"/>
    <d v="2013-12-12T00:00:00"/>
    <n v="2"/>
    <n v="-0.59884383357086635"/>
    <n v="7.1477609793975994E-2"/>
    <n v="2.7876267819650655"/>
    <n v="0.44673506121235018"/>
    <n v="1.0364253420126524"/>
    <n v="7.1477609793975994E-2"/>
    <x v="3"/>
  </r>
  <r>
    <n v="501"/>
    <x v="0"/>
    <s v="mexico"/>
    <x v="8"/>
    <s v="CA"/>
    <s v="CA - Adelanto Correctional Facility "/>
    <s v="adelanto_correctional_facility_ca"/>
    <d v="2013-10-12T00:00:00"/>
    <x v="1"/>
    <x v="3"/>
    <s v="protective_custody_other_detainee_safety"/>
    <d v="2013-12-12T00:00:00"/>
    <n v="2"/>
    <n v="-0.59884383357086635"/>
    <n v="7.1477609793975994E-2"/>
    <n v="2.7876267819650655"/>
    <n v="0.44673506121235018"/>
    <n v="1.0364253420126524"/>
    <n v="7.1477609793975994E-2"/>
    <x v="3"/>
  </r>
  <r>
    <n v="502"/>
    <x v="20"/>
    <s v="philippines"/>
    <x v="8"/>
    <s v="CA"/>
    <s v="CA - Adelanto Correctional Facility "/>
    <s v="adelanto_correctional_facility_ca"/>
    <d v="2013-10-12T00:00:00"/>
    <x v="1"/>
    <x v="12"/>
    <s v="pending_investigation_of_disciplinary_violation"/>
    <d v="2013-12-12T00:00:00"/>
    <n v="2"/>
    <n v="-0.59884383357086635"/>
    <n v="7.1477609793975994E-2"/>
    <n v="2.7876267819650655"/>
    <n v="0.44673506121235018"/>
    <n v="1.0364253420126524"/>
    <n v="7.1477609793975994E-2"/>
    <x v="3"/>
  </r>
  <r>
    <n v="503"/>
    <x v="75"/>
    <s v="netherlands_antilles"/>
    <x v="9"/>
    <s v="FL"/>
    <s v="FL - Baker County Sheriff's Office "/>
    <s v="baker_county_sheriffs_office_fl"/>
    <d v="2013-10-12T00:00:00"/>
    <x v="1"/>
    <x v="6"/>
    <s v="disciplinary"/>
    <d v="2013-12-13T00:00:00"/>
    <n v="3"/>
    <n v="-0.58097443112237235"/>
    <n v="5.3608207345481995E-2"/>
    <n v="2.7697573795165713"/>
    <n v="0.42886565876385618"/>
    <n v="1.0185559395641586"/>
    <n v="5.3608207345481995E-2"/>
    <x v="3"/>
  </r>
  <r>
    <n v="504"/>
    <x v="18"/>
    <s v="lithuania"/>
    <x v="12"/>
    <s v="TX"/>
    <s v="TX - Houston Contract Detention Facility "/>
    <s v="houston_contract_detention_facility_tx"/>
    <d v="2013-10-12T00:00:00"/>
    <x v="1"/>
    <x v="11"/>
    <s v="medical_other"/>
    <d v="2013-12-14T00:00:00"/>
    <n v="4"/>
    <n v="-0.56310502867387835"/>
    <n v="3.5738804896987997E-2"/>
    <n v="2.7518879770680771"/>
    <n v="0.41099625631536219"/>
    <n v="1.0006865371156644"/>
    <n v="3.5738804896987997E-2"/>
    <x v="3"/>
  </r>
  <r>
    <n v="505"/>
    <x v="7"/>
    <s v="honduras"/>
    <x v="12"/>
    <s v="TX"/>
    <s v="TX - Houston Contract Detention Facility "/>
    <s v="houston_contract_detention_facility_tx"/>
    <d v="2013-10-12T00:00:00"/>
    <x v="1"/>
    <x v="6"/>
    <s v="disciplinary"/>
    <d v="2013-12-17T00:00:00"/>
    <n v="7"/>
    <n v="-0.50949682132839635"/>
    <n v="1.7869402448493998E-2"/>
    <n v="2.6982797697225953"/>
    <n v="0.35738804896988019"/>
    <n v="0.94707832977018247"/>
    <n v="1.7869402448493998E-2"/>
    <x v="3"/>
  </r>
  <r>
    <n v="506"/>
    <x v="0"/>
    <s v="mexico"/>
    <x v="0"/>
    <s v="AZ"/>
    <s v="AZ - Pinal County Jail "/>
    <s v="pinal_county_jail_az"/>
    <d v="2013-10-12T00:00:00"/>
    <x v="1"/>
    <x v="6"/>
    <s v="disciplinary"/>
    <d v="2014-12-31T00:00:00"/>
    <n v="21"/>
    <n v="-0.25932518704948021"/>
    <n v="0.26804103672741014"/>
    <n v="2.4481081354436793"/>
    <n v="0.10721641469096405"/>
    <n v="0.69690669549126638"/>
    <n v="0.10721641469096405"/>
    <x v="2"/>
  </r>
  <r>
    <n v="507"/>
    <x v="26"/>
    <s v="india"/>
    <x v="0"/>
    <s v="AZ"/>
    <s v="AZ - Pinal County Jail "/>
    <s v="pinal_county_jail_az"/>
    <d v="2013-10-12T00:00:00"/>
    <x v="1"/>
    <x v="6"/>
    <s v="disciplinary"/>
    <d v="2014-12-31T00:00:00"/>
    <n v="21"/>
    <n v="-0.25932518704948021"/>
    <n v="0.26804103672741014"/>
    <n v="2.4481081354436793"/>
    <n v="0.10721641469096405"/>
    <n v="0.69690669549126638"/>
    <n v="0.10721641469096405"/>
    <x v="2"/>
  </r>
  <r>
    <n v="508"/>
    <x v="26"/>
    <s v="india"/>
    <x v="0"/>
    <s v="AZ"/>
    <s v="AZ - Pinal County Jail "/>
    <s v="pinal_county_jail_az"/>
    <d v="2013-10-12T00:00:00"/>
    <x v="1"/>
    <x v="6"/>
    <s v="disciplinary"/>
    <d v="2014-12-31T00:00:00"/>
    <n v="21"/>
    <n v="-0.25932518704948021"/>
    <n v="0.26804103672741014"/>
    <n v="2.4481081354436793"/>
    <n v="0.10721641469096405"/>
    <n v="0.69690669549126638"/>
    <n v="0.10721641469096405"/>
    <x v="2"/>
  </r>
  <r>
    <n v="509"/>
    <x v="0"/>
    <s v="mexico"/>
    <x v="8"/>
    <s v="CA"/>
    <s v="CA - Adelanto Correctional Facility "/>
    <s v="adelanto_correctional_facility_ca"/>
    <d v="2013-10-12T00:00:00"/>
    <x v="1"/>
    <x v="6"/>
    <s v="disciplinary"/>
    <d v="2014-07-01T00:00:00"/>
    <n v="28"/>
    <n v="-0.13423936991002217"/>
    <n v="0.39312685386686819"/>
    <n v="2.3230223183042211"/>
    <n v="1.7869402448493998E-2"/>
    <n v="0.57182087835180828"/>
    <n v="1.7869402448493998E-2"/>
    <x v="2"/>
  </r>
  <r>
    <n v="510"/>
    <x v="0"/>
    <s v="mexico"/>
    <x v="8"/>
    <s v="CA"/>
    <s v="CA - Adelanto Correctional Facility "/>
    <s v="adelanto_correctional_facility_ca"/>
    <d v="2013-10-12T00:00:00"/>
    <x v="1"/>
    <x v="6"/>
    <s v="disciplinary"/>
    <d v="2014-01-23T00:00:00"/>
    <n v="44"/>
    <n v="0.151671069265882"/>
    <n v="0.67903729304277238"/>
    <n v="2.0371118791283171"/>
    <n v="0.30377984162439819"/>
    <n v="0.28591043917590409"/>
    <n v="0.28591043917590409"/>
    <x v="1"/>
  </r>
  <r>
    <n v="511"/>
    <x v="0"/>
    <s v="mexico"/>
    <x v="4"/>
    <s v="LA"/>
    <s v="LA - Jena/lasalle Detention Facility "/>
    <s v="jena/lasalle_detention_facility_la"/>
    <d v="2013-10-13T00:00:00"/>
    <x v="1"/>
    <x v="2"/>
    <s v="mental_illness"/>
    <d v="2013-05-11T00:00:00"/>
    <n v="23"/>
    <n v="-0.22358638215249221"/>
    <n v="0.30377984162439814"/>
    <n v="2.4123693305466913"/>
    <n v="7.1477609793976049E-2"/>
    <n v="0.66116789059427838"/>
    <n v="7.1477609793976049E-2"/>
    <x v="2"/>
  </r>
  <r>
    <n v="512"/>
    <x v="2"/>
    <s v="el_salvador"/>
    <x v="2"/>
    <s v="CA"/>
    <s v="CA - San Diego Contract Detention Facility - CCA (otay)"/>
    <s v="san_diego_contract_detention_facility_cca_otay_ca"/>
    <d v="2013-10-13T00:00:00"/>
    <x v="1"/>
    <x v="6"/>
    <s v="disciplinary"/>
    <d v="2013-11-13T00:00:00"/>
    <n v="31"/>
    <n v="-8.0631162564540129E-2"/>
    <n v="0.44673506121235024"/>
    <n v="2.2694141109587389"/>
    <n v="7.1477609793976035E-2"/>
    <n v="0.51821267100632629"/>
    <n v="7.1477609793976035E-2"/>
    <x v="2"/>
  </r>
  <r>
    <n v="513"/>
    <x v="2"/>
    <s v="el_salvador"/>
    <x v="8"/>
    <s v="CA"/>
    <s v="CA - Adelanto Correctional Facility "/>
    <s v="adelanto_correctional_facility_ca"/>
    <d v="2013-10-14T00:00:00"/>
    <x v="1"/>
    <x v="6"/>
    <s v="disciplinary"/>
    <d v="2013-10-27T00:00:00"/>
    <n v="13"/>
    <n v="-0.40228040663743231"/>
    <n v="0.12508581713945804"/>
    <n v="2.5910633550316313"/>
    <n v="0.25017163427891614"/>
    <n v="0.83986191507921837"/>
    <n v="0.12508581713945804"/>
    <x v="3"/>
  </r>
  <r>
    <n v="514"/>
    <x v="21"/>
    <s v="guatemala"/>
    <x v="18"/>
    <s v="TX"/>
    <s v="TX - South Texas Detention Complex "/>
    <s v="south_texas_detention_complex_tx"/>
    <d v="2013-10-14T00:00:00"/>
    <x v="1"/>
    <x v="6"/>
    <s v="disciplinary"/>
    <d v="2013-04-11T00:00:00"/>
    <n v="21"/>
    <n v="-0.25932518704948021"/>
    <n v="0.26804103672741014"/>
    <n v="2.4481081354436793"/>
    <n v="0.10721641469096405"/>
    <n v="0.69690669549126638"/>
    <n v="0.10721641469096405"/>
    <x v="2"/>
  </r>
  <r>
    <n v="515"/>
    <x v="0"/>
    <s v="mexico"/>
    <x v="8"/>
    <s v="CA"/>
    <s v="CA - Adelanto Correctional Facility "/>
    <s v="adelanto_correctional_facility_ca"/>
    <d v="2013-10-15T00:00:00"/>
    <x v="1"/>
    <x v="12"/>
    <s v="pending_investigation_of_disciplinary_violation"/>
    <d v="2013-10-25T00:00:00"/>
    <n v="10"/>
    <n v="-0.4558886139829143"/>
    <n v="7.1477609793976049E-2"/>
    <n v="2.6446715623771131"/>
    <n v="0.30377984162439814"/>
    <n v="0.89347012242470036"/>
    <n v="7.1477609793976049E-2"/>
    <x v="3"/>
  </r>
  <r>
    <n v="516"/>
    <x v="0"/>
    <s v="mexico"/>
    <x v="17"/>
    <s v="VA"/>
    <s v="VA - Immigration Centers Of America Farmville "/>
    <s v="immigration_centers_of_america_farmville_va"/>
    <d v="2013-10-15T00:00:00"/>
    <x v="1"/>
    <x v="6"/>
    <s v="disciplinary"/>
    <d v="2013-07-11T00:00:00"/>
    <n v="23"/>
    <n v="-0.22358638215249221"/>
    <n v="0.30377984162439814"/>
    <n v="2.4123693305466913"/>
    <n v="7.1477609793976049E-2"/>
    <n v="0.66116789059427838"/>
    <n v="7.1477609793976049E-2"/>
    <x v="2"/>
  </r>
  <r>
    <n v="517"/>
    <x v="0"/>
    <s v="mexico"/>
    <x v="20"/>
    <s v="WA"/>
    <s v="WA - Northwest Detention Center "/>
    <s v="northwest_detention_center_wa"/>
    <d v="2013-10-15T00:00:00"/>
    <x v="1"/>
    <x v="6"/>
    <s v="disciplinary"/>
    <d v="2013-08-11T00:00:00"/>
    <n v="24"/>
    <n v="-0.20571697970399819"/>
    <n v="0.32164924407289219"/>
    <n v="2.3944999280981971"/>
    <n v="5.3608207345482023E-2"/>
    <n v="0.64329848814578428"/>
    <n v="5.3608207345482023E-2"/>
    <x v="2"/>
  </r>
  <r>
    <n v="518"/>
    <x v="9"/>
    <s v="haiti"/>
    <x v="9"/>
    <s v="FL"/>
    <s v="FL - Baker County Sheriff's Office "/>
    <s v="baker_county_sheriffs_office_fl"/>
    <d v="2013-10-16T00:00:00"/>
    <x v="1"/>
    <x v="12"/>
    <s v="pending_investigation_of_disciplinary_violation"/>
    <d v="2013-10-21T00:00:00"/>
    <n v="5"/>
    <n v="-0.54523562622538435"/>
    <n v="1.7869402448493998E-2"/>
    <n v="2.7340185746195833"/>
    <n v="0.39312685386686819"/>
    <n v="0.98281713466717047"/>
    <n v="1.7869402448493998E-2"/>
    <x v="3"/>
  </r>
  <r>
    <n v="519"/>
    <x v="0"/>
    <s v="mexico"/>
    <x v="12"/>
    <s v="TX"/>
    <s v="TX - Houston Contract Detention Facility "/>
    <s v="houston_contract_detention_facility_tx"/>
    <d v="2013-10-16T00:00:00"/>
    <x v="1"/>
    <x v="3"/>
    <s v="protective_custody_other_detainee_safety"/>
    <d v="2013-05-11T00:00:00"/>
    <n v="20"/>
    <n v="-0.27719458949797421"/>
    <n v="0.25017163427891614"/>
    <n v="2.4659775378921731"/>
    <n v="0.12508581713945804"/>
    <n v="0.71477609793976038"/>
    <n v="0.12508581713945804"/>
    <x v="2"/>
  </r>
  <r>
    <n v="520"/>
    <x v="12"/>
    <s v="trinidad_and_tobago"/>
    <x v="13"/>
    <s v="NY"/>
    <s v="NY - Orange County Jail "/>
    <s v="orange_county_jail_ny"/>
    <d v="2013-10-16T00:00:00"/>
    <x v="1"/>
    <x v="6"/>
    <s v="disciplinary"/>
    <d v="2013-06-11T00:00:00"/>
    <n v="21"/>
    <n v="-0.25932518704948021"/>
    <n v="0.26804103672741014"/>
    <n v="2.4481081354436793"/>
    <n v="0.10721641469096405"/>
    <n v="0.69690669549126638"/>
    <n v="0.10721641469096405"/>
    <x v="2"/>
  </r>
  <r>
    <n v="521"/>
    <x v="2"/>
    <s v="el_salvador"/>
    <x v="2"/>
    <s v="CA"/>
    <s v="CA - El Centro Service Processing Center "/>
    <s v="el_centro_service_processing_center_ca"/>
    <d v="2013-10-16T00:00:00"/>
    <x v="1"/>
    <x v="6"/>
    <s v="disciplinary"/>
    <d v="2013-08-11T00:00:00"/>
    <n v="23"/>
    <n v="-0.22358638215249221"/>
    <n v="0.30377984162439814"/>
    <n v="2.4123693305466913"/>
    <n v="7.1477609793976049E-2"/>
    <n v="0.66116789059427838"/>
    <n v="7.1477609793976049E-2"/>
    <x v="2"/>
  </r>
  <r>
    <n v="522"/>
    <x v="0"/>
    <s v="mexico"/>
    <x v="20"/>
    <s v="WA"/>
    <s v="WA - Northwest Detention Center "/>
    <s v="northwest_detention_center_wa"/>
    <d v="2013-10-16T00:00:00"/>
    <x v="1"/>
    <x v="6"/>
    <s v="disciplinary"/>
    <d v="2013-11-14T00:00:00"/>
    <n v="29"/>
    <n v="-0.11636996746152814"/>
    <n v="0.41099625631536219"/>
    <n v="2.3051529158557269"/>
    <n v="3.5738804896988025E-2"/>
    <n v="0.55395147590331428"/>
    <n v="3.5738804896988025E-2"/>
    <x v="2"/>
  </r>
  <r>
    <n v="523"/>
    <x v="21"/>
    <s v="guatemala"/>
    <x v="3"/>
    <s v="CA"/>
    <s v="CA - Yuba County Jail "/>
    <s v="yuba_county_jail_ca"/>
    <d v="2013-10-16T00:00:00"/>
    <x v="1"/>
    <x v="0"/>
    <s v="protective_custody_gang_status_protective_custody_only"/>
    <d v="2013-11-15T00:00:00"/>
    <n v="30"/>
    <n v="-9.8500565013034141E-2"/>
    <n v="0.42886565876385618"/>
    <n v="2.2872835134072331"/>
    <n v="5.3608207345482023E-2"/>
    <n v="0.53608207345482028"/>
    <n v="5.3608207345482023E-2"/>
    <x v="2"/>
  </r>
  <r>
    <n v="524"/>
    <x v="37"/>
    <s v="dominican_republic"/>
    <x v="19"/>
    <s v="MA"/>
    <s v="MA - Franklin County House Of Corrections "/>
    <s v="franklin_county_house_of_corrections_greenfield_ma"/>
    <d v="2013-10-16T00:00:00"/>
    <x v="1"/>
    <x v="6"/>
    <s v="disciplinary"/>
    <d v="2013-11-15T00:00:00"/>
    <n v="30"/>
    <n v="-9.8500565013034141E-2"/>
    <n v="0.42886565876385618"/>
    <n v="2.2872835134072331"/>
    <n v="5.3608207345482023E-2"/>
    <n v="0.53608207345482028"/>
    <n v="5.3608207345482023E-2"/>
    <x v="2"/>
  </r>
  <r>
    <n v="525"/>
    <x v="2"/>
    <s v="el_salvador"/>
    <x v="17"/>
    <s v="VA"/>
    <s v="VA - Immigration Centers Of America Farmville "/>
    <s v="immigration_centers_of_america_farmville_va"/>
    <d v="2013-10-16T00:00:00"/>
    <x v="1"/>
    <x v="6"/>
    <s v="disciplinary"/>
    <d v="2013-11-15T00:00:00"/>
    <n v="30"/>
    <n v="-9.8500565013034141E-2"/>
    <n v="0.42886565876385618"/>
    <n v="2.2872835134072331"/>
    <n v="5.3608207345482023E-2"/>
    <n v="0.53608207345482028"/>
    <n v="5.3608207345482023E-2"/>
    <x v="2"/>
  </r>
  <r>
    <n v="526"/>
    <x v="2"/>
    <s v="el_salvador"/>
    <x v="17"/>
    <s v="VA"/>
    <s v="VA - Immigration Centers Of America Farmville "/>
    <s v="immigration_centers_of_america_farmville_va"/>
    <d v="2013-10-16T00:00:00"/>
    <x v="1"/>
    <x v="6"/>
    <s v="disciplinary"/>
    <d v="2013-11-15T00:00:00"/>
    <n v="30"/>
    <n v="-9.8500565013034141E-2"/>
    <n v="0.42886565876385618"/>
    <n v="2.2872835134072331"/>
    <n v="5.3608207345482023E-2"/>
    <n v="0.53608207345482028"/>
    <n v="5.3608207345482023E-2"/>
    <x v="2"/>
  </r>
  <r>
    <n v="527"/>
    <x v="37"/>
    <s v="dominican_republic"/>
    <x v="19"/>
    <s v="MA"/>
    <s v="MA - Franklin County House Of Corrections "/>
    <s v="franklin_county_house_of_corrections_greenfield_ma"/>
    <d v="2013-10-16T00:00:00"/>
    <x v="1"/>
    <x v="6"/>
    <s v="disciplinary"/>
    <d v="2013-11-27T00:00:00"/>
    <n v="42"/>
    <n v="0.11593226436889398"/>
    <n v="0.64329848814578439"/>
    <n v="2.0728506840253051"/>
    <n v="0.26804103672741014"/>
    <n v="0.32164924407289214"/>
    <n v="0.26804103672741014"/>
    <x v="2"/>
  </r>
  <r>
    <n v="528"/>
    <x v="39"/>
    <s v="somalia"/>
    <x v="12"/>
    <s v="TX"/>
    <s v="TX - Houston Contract Detention Facility "/>
    <s v="houston_contract_detention_facility_tx"/>
    <d v="2013-10-17T00:00:00"/>
    <x v="1"/>
    <x v="11"/>
    <s v="medical_other"/>
    <d v="2013-10-25T00:00:00"/>
    <n v="8"/>
    <n v="-0.49162741887990236"/>
    <n v="3.5738804896987997E-2"/>
    <n v="2.6804103672741011"/>
    <n v="0.33951864652138619"/>
    <n v="0.92920892732168847"/>
    <n v="3.5738804896987997E-2"/>
    <x v="3"/>
  </r>
  <r>
    <n v="529"/>
    <x v="7"/>
    <s v="honduras"/>
    <x v="7"/>
    <s v="PA"/>
    <s v="PA - York County Prison "/>
    <s v="york_county_prison_pa"/>
    <d v="2013-10-17T00:00:00"/>
    <x v="1"/>
    <x v="6"/>
    <s v="disciplinary"/>
    <d v="2013-11-15T00:00:00"/>
    <n v="29"/>
    <n v="-0.11636996746152814"/>
    <n v="0.41099625631536219"/>
    <n v="2.3051529158557269"/>
    <n v="3.5738804896988025E-2"/>
    <n v="0.55395147590331428"/>
    <n v="3.5738804896988025E-2"/>
    <x v="2"/>
  </r>
  <r>
    <n v="530"/>
    <x v="0"/>
    <s v="mexico"/>
    <x v="7"/>
    <s v="PA"/>
    <s v="PA - York County Prison "/>
    <s v="york_county_prison_pa"/>
    <d v="2013-10-17T00:00:00"/>
    <x v="1"/>
    <x v="6"/>
    <s v="disciplinary"/>
    <d v="2013-11-15T00:00:00"/>
    <n v="29"/>
    <n v="-0.11636996746152814"/>
    <n v="0.41099625631536219"/>
    <n v="2.3051529158557269"/>
    <n v="3.5738804896988025E-2"/>
    <n v="0.55395147590331428"/>
    <n v="3.5738804896988025E-2"/>
    <x v="2"/>
  </r>
  <r>
    <n v="531"/>
    <x v="20"/>
    <s v="philippines"/>
    <x v="8"/>
    <s v="CA"/>
    <s v="CA - Adelanto Correctional Facility "/>
    <s v="adelanto_correctional_facility_ca"/>
    <d v="2013-10-17T00:00:00"/>
    <x v="1"/>
    <x v="3"/>
    <s v="protective_custody_other_detainee_safety"/>
    <d v="2014-09-06T00:00:00"/>
    <n v="235"/>
    <n v="3.5647269369282379"/>
    <n v="4.0920931607051285"/>
    <n v="1.375943988534039"/>
    <n v="3.7168357092867543"/>
    <n v="3.1271454284864517"/>
    <n v="1.375943988534039"/>
    <x v="0"/>
  </r>
  <r>
    <n v="532"/>
    <x v="8"/>
    <s v="nicaragua"/>
    <x v="4"/>
    <s v="LA"/>
    <s v="LA - South Louisiana Detention Center (basile)"/>
    <s v="south_louisiana_detention_center_basile_la"/>
    <d v="2013-10-18T00:00:00"/>
    <x v="1"/>
    <x v="8"/>
    <s v="suicide_risk_placement"/>
    <d v="2013-10-25T00:00:00"/>
    <n v="7"/>
    <n v="-0.50949682132839635"/>
    <n v="1.7869402448493998E-2"/>
    <n v="2.6982797697225953"/>
    <n v="0.35738804896988019"/>
    <n v="0.94707832977018247"/>
    <n v="1.7869402448493998E-2"/>
    <x v="3"/>
  </r>
  <r>
    <n v="533"/>
    <x v="37"/>
    <s v="dominican_republic"/>
    <x v="19"/>
    <s v="MA"/>
    <s v="MA - Suffolk County House Of Corrections "/>
    <s v="suffolk_county_house_of_corrections_ma"/>
    <d v="2013-10-18T00:00:00"/>
    <x v="1"/>
    <x v="6"/>
    <s v="disciplinary"/>
    <d v="2013-04-11T00:00:00"/>
    <n v="17"/>
    <n v="-0.33080279684345626"/>
    <n v="0.19656342693343409"/>
    <n v="2.5195857452376553"/>
    <n v="0.17869402448494009"/>
    <n v="0.76838430528524237"/>
    <n v="0.17869402448494009"/>
    <x v="2"/>
  </r>
  <r>
    <n v="534"/>
    <x v="14"/>
    <s v="jamaica"/>
    <x v="7"/>
    <s v="PA"/>
    <s v="PA - Pike County Correctional Facility "/>
    <s v="pike_county_correctional_facility_pa"/>
    <d v="2013-10-18T00:00:00"/>
    <x v="1"/>
    <x v="5"/>
    <s v="facility_security_threat_violent_or_disruptive_behavior"/>
    <d v="2013-04-11T00:00:00"/>
    <n v="17"/>
    <n v="-0.33080279684345626"/>
    <n v="0.19656342693343409"/>
    <n v="2.5195857452376553"/>
    <n v="0.17869402448494009"/>
    <n v="0.76838430528524237"/>
    <n v="0.17869402448494009"/>
    <x v="2"/>
  </r>
  <r>
    <n v="535"/>
    <x v="0"/>
    <s v="mexico"/>
    <x v="2"/>
    <s v="CA"/>
    <s v="CA - San Diego Contract Detention Facility - CCA (otay)"/>
    <s v="san_diego_contract_detention_facility_cca_otay_ca"/>
    <d v="2013-10-18T00:00:00"/>
    <x v="1"/>
    <x v="3"/>
    <s v="protective_custody_other_detainee_safety"/>
    <d v="2013-11-13T00:00:00"/>
    <n v="26"/>
    <n v="-0.16997817480701016"/>
    <n v="0.35738804896988019"/>
    <n v="2.3587611232012091"/>
    <n v="1.7869402448493998E-2"/>
    <n v="0.60755968324879628"/>
    <n v="1.7869402448493998E-2"/>
    <x v="2"/>
  </r>
  <r>
    <n v="536"/>
    <x v="21"/>
    <s v="guatemala"/>
    <x v="8"/>
    <s v="CA"/>
    <s v="CA - Adelanto Correctional Facility "/>
    <s v="adelanto_correctional_facility_ca"/>
    <d v="2013-10-19T00:00:00"/>
    <x v="1"/>
    <x v="3"/>
    <s v="protective_custody_other_detainee_safety"/>
    <d v="2013-06-11T00:00:00"/>
    <n v="18"/>
    <n v="-0.31293339439496226"/>
    <n v="0.21443282938192809"/>
    <n v="2.5017163427891611"/>
    <n v="0.1608246220364461"/>
    <n v="0.75051490283674838"/>
    <n v="0.1608246220364461"/>
    <x v="2"/>
  </r>
  <r>
    <n v="537"/>
    <x v="0"/>
    <s v="mexico"/>
    <x v="0"/>
    <s v="AZ"/>
    <s v="AZ - Pinal County Jail "/>
    <s v="pinal_county_jail_az"/>
    <d v="2013-10-20T00:00:00"/>
    <x v="1"/>
    <x v="6"/>
    <s v="disciplinary"/>
    <d v="2013-10-11T00:00:00"/>
    <n v="21"/>
    <n v="-0.25932518704948021"/>
    <n v="0.26804103672741014"/>
    <n v="2.4481081354436793"/>
    <n v="0.10721641469096405"/>
    <n v="0.69690669549126638"/>
    <n v="0.10721641469096405"/>
    <x v="2"/>
  </r>
  <r>
    <n v="538"/>
    <x v="2"/>
    <s v="el_salvador"/>
    <x v="3"/>
    <s v="CA"/>
    <s v="CA - Sacramento County Jail-rio Cosumnes Corr. Center "/>
    <s v="sacramento_county_jail_rio_cosumnes_corr_center_ca"/>
    <d v="2013-10-20T00:00:00"/>
    <x v="1"/>
    <x v="15"/>
    <s v="facility_security_threat_gang_member_status_not_protective_custody"/>
    <d v="2013-02-12T00:00:00"/>
    <n v="43"/>
    <n v="0.13380166681738798"/>
    <n v="0.66116789059427838"/>
    <n v="2.0549812815768109"/>
    <n v="0.28591043917590414"/>
    <n v="0.30377984162439814"/>
    <n v="0.28591043917590414"/>
    <x v="2"/>
  </r>
  <r>
    <n v="539"/>
    <x v="2"/>
    <s v="el_salvador"/>
    <x v="3"/>
    <s v="CA"/>
    <s v="CA - Sacramento County Jail-rio Cosumnes Corr. Center "/>
    <s v="sacramento_county_jail_rio_cosumnes_corr_center_ca"/>
    <d v="2013-10-20T00:00:00"/>
    <x v="1"/>
    <x v="1"/>
    <s v="protective_custody_criminal_offense"/>
    <d v="2014-05-06T00:00:00"/>
    <n v="228"/>
    <n v="3.4396411197887797"/>
    <n v="3.9670073435656699"/>
    <n v="1.2508581713945808"/>
    <n v="3.5917498921472957"/>
    <n v="3.0020596113469935"/>
    <n v="1.2508581713945808"/>
    <x v="0"/>
  </r>
  <r>
    <n v="540"/>
    <x v="0"/>
    <s v="mexico"/>
    <x v="7"/>
    <s v="PA"/>
    <s v="PA - York County Prison "/>
    <s v="york_county_prison_pa"/>
    <d v="2013-10-21T00:00:00"/>
    <x v="1"/>
    <x v="2"/>
    <s v="mental_illness"/>
    <d v="2013-10-31T00:00:00"/>
    <n v="10"/>
    <n v="-0.4558886139829143"/>
    <n v="7.1477609793976049E-2"/>
    <n v="2.6446715623771131"/>
    <n v="0.30377984162439814"/>
    <n v="0.89347012242470036"/>
    <n v="7.1477609793976049E-2"/>
    <x v="3"/>
  </r>
  <r>
    <n v="541"/>
    <x v="0"/>
    <s v="mexico"/>
    <x v="16"/>
    <s v="CO"/>
    <s v="CO - Denver Contract Detention Facility "/>
    <s v="denver_contract_detention_facility_co"/>
    <d v="2013-10-21T00:00:00"/>
    <x v="1"/>
    <x v="1"/>
    <s v="protective_custody_criminal_offense"/>
    <d v="2013-11-27T00:00:00"/>
    <n v="37"/>
    <n v="2.6585252126423927E-2"/>
    <n v="0.55395147590331428"/>
    <n v="2.1621976962677749"/>
    <n v="0.17869402448494009"/>
    <n v="0.41099625631536219"/>
    <n v="0.17869402448494009"/>
    <x v="2"/>
  </r>
  <r>
    <n v="542"/>
    <x v="0"/>
    <s v="mexico"/>
    <x v="8"/>
    <s v="CA"/>
    <s v="CA - Adelanto Correctional Facility "/>
    <s v="adelanto_correctional_facility_ca"/>
    <d v="2013-10-22T00:00:00"/>
    <x v="1"/>
    <x v="6"/>
    <s v="disciplinary"/>
    <d v="2013-10-25T00:00:00"/>
    <n v="3"/>
    <n v="-0.58097443112237235"/>
    <n v="5.3608207345481995E-2"/>
    <n v="2.7697573795165713"/>
    <n v="0.42886565876385618"/>
    <n v="1.0185559395641586"/>
    <n v="5.3608207345481995E-2"/>
    <x v="3"/>
  </r>
  <r>
    <n v="543"/>
    <x v="2"/>
    <s v="el_salvador"/>
    <x v="7"/>
    <s v="PA"/>
    <s v="PA - York County Prison "/>
    <s v="york_county_prison_pa"/>
    <d v="2013-10-22T00:00:00"/>
    <x v="1"/>
    <x v="11"/>
    <s v="medical_other"/>
    <d v="2013-10-29T00:00:00"/>
    <n v="7"/>
    <n v="-0.50949682132839635"/>
    <n v="1.7869402448493998E-2"/>
    <n v="2.6982797697225953"/>
    <n v="0.35738804896988019"/>
    <n v="0.94707832977018247"/>
    <n v="1.7869402448493998E-2"/>
    <x v="3"/>
  </r>
  <r>
    <n v="544"/>
    <x v="35"/>
    <s v="guyana"/>
    <x v="13"/>
    <s v="NY"/>
    <s v="NY - Orange County Jail "/>
    <s v="orange_county_jail_ny"/>
    <d v="2013-10-22T00:00:00"/>
    <x v="1"/>
    <x v="5"/>
    <s v="facility_security_threat_violent_or_disruptive_behavior"/>
    <d v="2013-11-11T00:00:00"/>
    <n v="20"/>
    <n v="-0.27719458949797421"/>
    <n v="0.25017163427891614"/>
    <n v="2.4659775378921731"/>
    <n v="0.12508581713945804"/>
    <n v="0.71477609793976038"/>
    <n v="0.12508581713945804"/>
    <x v="2"/>
  </r>
  <r>
    <n v="545"/>
    <x v="39"/>
    <s v="somalia"/>
    <x v="0"/>
    <s v="AZ"/>
    <s v="AZ - Pinal County Jail "/>
    <s v="pinal_county_jail_az"/>
    <d v="2013-10-22T00:00:00"/>
    <x v="1"/>
    <x v="6"/>
    <s v="disciplinary"/>
    <d v="2013-12-11T00:00:00"/>
    <n v="21"/>
    <n v="-0.25932518704948021"/>
    <n v="0.26804103672741014"/>
    <n v="2.4481081354436793"/>
    <n v="0.10721641469096405"/>
    <n v="0.69690669549126638"/>
    <n v="0.10721641469096405"/>
    <x v="2"/>
  </r>
  <r>
    <n v="546"/>
    <x v="14"/>
    <s v="jamaica"/>
    <x v="7"/>
    <s v="PA"/>
    <s v="PA - York County Prison "/>
    <s v="york_county_prison_pa"/>
    <d v="2013-10-22T00:00:00"/>
    <x v="1"/>
    <x v="6"/>
    <s v="disciplinary"/>
    <d v="2013-05-12T00:00:00"/>
    <n v="44"/>
    <n v="0.151671069265882"/>
    <n v="0.67903729304277238"/>
    <n v="2.0371118791283171"/>
    <n v="0.30377984162439819"/>
    <n v="0.28591043917590409"/>
    <n v="0.28591043917590409"/>
    <x v="1"/>
  </r>
  <r>
    <n v="547"/>
    <x v="2"/>
    <s v="el_salvador"/>
    <x v="2"/>
    <s v="CA"/>
    <s v="CA - El Centro Service Processing Center "/>
    <s v="el_centro_service_processing_center_ca"/>
    <d v="2013-10-22T00:00:00"/>
    <x v="1"/>
    <x v="3"/>
    <s v="protective_custody_other_detainee_safety"/>
    <d v="2014-11-04T00:00:00"/>
    <n v="171"/>
    <n v="2.4210851802246212"/>
    <n v="2.9484514040015117"/>
    <n v="0.2323022318304222"/>
    <n v="2.5731939525831375"/>
    <n v="1.9835036717828349"/>
    <n v="0.2323022318304222"/>
    <x v="0"/>
  </r>
  <r>
    <n v="548"/>
    <x v="7"/>
    <s v="honduras"/>
    <x v="8"/>
    <s v="CA"/>
    <s v="CA - Adelanto Correctional Facility "/>
    <s v="adelanto_correctional_facility_ca"/>
    <d v="2013-10-23T00:00:00"/>
    <x v="1"/>
    <x v="6"/>
    <s v="disciplinary"/>
    <d v="2013-01-11T00:00:00"/>
    <n v="9"/>
    <n v="-0.4737580164314083"/>
    <n v="5.3608207345482051E-2"/>
    <n v="2.6625409648256073"/>
    <n v="0.32164924407289214"/>
    <n v="0.91133952487319436"/>
    <n v="5.3608207345482051E-2"/>
    <x v="3"/>
  </r>
  <r>
    <n v="549"/>
    <x v="0"/>
    <s v="mexico"/>
    <x v="8"/>
    <s v="CA"/>
    <s v="CA - Adelanto Correctional Facility "/>
    <s v="adelanto_correctional_facility_ca"/>
    <d v="2013-10-23T00:00:00"/>
    <x v="1"/>
    <x v="6"/>
    <s v="disciplinary"/>
    <d v="2013-11-21T00:00:00"/>
    <n v="29"/>
    <n v="-0.11636996746152814"/>
    <n v="0.41099625631536219"/>
    <n v="2.3051529158557269"/>
    <n v="3.5738804896988025E-2"/>
    <n v="0.55395147590331428"/>
    <n v="3.5738804896988025E-2"/>
    <x v="2"/>
  </r>
  <r>
    <n v="550"/>
    <x v="73"/>
    <s v="chad"/>
    <x v="12"/>
    <s v="TX"/>
    <s v="TX - Houston Contract Detention Facility "/>
    <s v="houston_contract_detention_facility_tx"/>
    <d v="2013-10-23T00:00:00"/>
    <x v="1"/>
    <x v="3"/>
    <s v="protective_custody_other_detainee_safety"/>
    <d v="2013-11-29T00:00:00"/>
    <n v="37"/>
    <n v="2.6585252126423927E-2"/>
    <n v="0.55395147590331428"/>
    <n v="2.1621976962677749"/>
    <n v="0.17869402448494009"/>
    <n v="0.41099625631536219"/>
    <n v="0.17869402448494009"/>
    <x v="2"/>
  </r>
  <r>
    <n v="551"/>
    <x v="0"/>
    <s v="mexico"/>
    <x v="0"/>
    <s v="AZ"/>
    <s v="AZ - Eloy Federal Contract Facility "/>
    <s v="eloy_federal_contract_facility_az"/>
    <d v="2013-10-23T00:00:00"/>
    <x v="1"/>
    <x v="6"/>
    <s v="disciplinary"/>
    <d v="2013-12-19T00:00:00"/>
    <n v="57"/>
    <n v="0.38397330109630412"/>
    <n v="0.91133952487319447"/>
    <n v="1.8048096472978949"/>
    <n v="0.53608207345482028"/>
    <n v="5.3608207345481995E-2"/>
    <n v="5.3608207345481995E-2"/>
    <x v="1"/>
  </r>
  <r>
    <n v="552"/>
    <x v="2"/>
    <s v="el_salvador"/>
    <x v="14"/>
    <s v="MD"/>
    <s v="MD - Worcester County Jail "/>
    <s v="worcester_county_jail_md"/>
    <d v="2013-10-24T00:00:00"/>
    <x v="1"/>
    <x v="19"/>
    <s v="medical_other_infectious_disease"/>
    <d v="2013-10-29T00:00:00"/>
    <n v="5"/>
    <n v="-0.54523562622538435"/>
    <n v="1.7869402448493998E-2"/>
    <n v="2.7340185746195833"/>
    <n v="0.39312685386686819"/>
    <n v="0.98281713466717047"/>
    <n v="1.7869402448493998E-2"/>
    <x v="3"/>
  </r>
  <r>
    <n v="553"/>
    <x v="14"/>
    <s v="jamaica"/>
    <x v="22"/>
    <s v="NY"/>
    <s v="NY - Buffalo (batavia) Service Processing Center"/>
    <s v="buffalo_batavia_service_processing_center_ny"/>
    <d v="2013-10-24T00:00:00"/>
    <x v="1"/>
    <x v="6"/>
    <s v="disciplinary"/>
    <d v="2013-10-31T00:00:00"/>
    <n v="7"/>
    <n v="-0.50949682132839635"/>
    <n v="1.7869402448493998E-2"/>
    <n v="2.6982797697225953"/>
    <n v="0.35738804896988019"/>
    <n v="0.94707832977018247"/>
    <n v="1.7869402448493998E-2"/>
    <x v="3"/>
  </r>
  <r>
    <n v="554"/>
    <x v="0"/>
    <s v="mexico"/>
    <x v="5"/>
    <s v="NM"/>
    <s v="NM - Otero County Processing Center "/>
    <s v="otero_county_processing_center_nm"/>
    <d v="2013-10-24T00:00:00"/>
    <x v="1"/>
    <x v="6"/>
    <s v="disciplinary"/>
    <d v="2013-07-11T00:00:00"/>
    <n v="14"/>
    <n v="-0.38441100418893831"/>
    <n v="0.14295521958795204"/>
    <n v="2.5731939525831371"/>
    <n v="0.23230223183042215"/>
    <n v="0.82199251263072437"/>
    <n v="0.14295521958795204"/>
    <x v="3"/>
  </r>
  <r>
    <n v="555"/>
    <x v="9"/>
    <s v="haiti"/>
    <x v="23"/>
    <s v="IL"/>
    <s v="IL - Tri-county Detention Center "/>
    <s v="tri-county_detention_center_il"/>
    <d v="2013-10-24T00:00:00"/>
    <x v="1"/>
    <x v="9"/>
    <s v="protective_custody_special_vulnerability_other"/>
    <d v="2013-08-11T00:00:00"/>
    <n v="15"/>
    <n v="-0.36654160174044426"/>
    <n v="0.1608246220364461"/>
    <n v="2.5553245501346433"/>
    <n v="0.21443282938192809"/>
    <n v="0.80412311018223037"/>
    <n v="0.1608246220364461"/>
    <x v="3"/>
  </r>
  <r>
    <n v="556"/>
    <x v="0"/>
    <s v="mexico"/>
    <x v="8"/>
    <s v="CA"/>
    <s v="CA - Adelanto Correctional Facility "/>
    <s v="adelanto_correctional_facility_ca"/>
    <d v="2013-10-24T00:00:00"/>
    <x v="1"/>
    <x v="3"/>
    <s v="protective_custody_other_detainee_safety"/>
    <d v="2013-11-19T00:00:00"/>
    <n v="26"/>
    <n v="-0.16997817480701016"/>
    <n v="0.35738804896988019"/>
    <n v="2.3587611232012091"/>
    <n v="1.7869402448493998E-2"/>
    <n v="0.60755968324879628"/>
    <n v="1.7869402448493998E-2"/>
    <x v="2"/>
  </r>
  <r>
    <n v="557"/>
    <x v="9"/>
    <s v="haiti"/>
    <x v="7"/>
    <s v="PA"/>
    <s v="PA - Pike County Correctional Facility "/>
    <s v="pike_county_correctional_facility_pa"/>
    <d v="2013-10-24T00:00:00"/>
    <x v="1"/>
    <x v="6"/>
    <s v="disciplinary"/>
    <d v="2013-11-27T00:00:00"/>
    <n v="34"/>
    <n v="-2.7022955219058099E-2"/>
    <n v="0.50034326855783229"/>
    <n v="2.2158059036132571"/>
    <n v="0.12508581713945807"/>
    <n v="0.46460446366084424"/>
    <n v="0.12508581713945807"/>
    <x v="2"/>
  </r>
  <r>
    <n v="558"/>
    <x v="9"/>
    <s v="haiti"/>
    <x v="7"/>
    <s v="PA"/>
    <s v="PA - York County Prison "/>
    <s v="york_county_prison_pa"/>
    <d v="2013-10-25T00:00:00"/>
    <x v="1"/>
    <x v="2"/>
    <s v="mental_illness"/>
    <d v="2013-10-28T00:00:00"/>
    <n v="3"/>
    <n v="-0.58097443112237235"/>
    <n v="5.3608207345481995E-2"/>
    <n v="2.7697573795165713"/>
    <n v="0.42886565876385618"/>
    <n v="1.0185559395641586"/>
    <n v="5.3608207345481995E-2"/>
    <x v="3"/>
  </r>
  <r>
    <n v="559"/>
    <x v="39"/>
    <s v="somalia"/>
    <x v="2"/>
    <s v="CA"/>
    <s v="CA - El Centro Service Processing Center "/>
    <s v="el_centro_service_processing_center_ca"/>
    <d v="2013-10-25T00:00:00"/>
    <x v="1"/>
    <x v="6"/>
    <s v="disciplinary"/>
    <d v="2013-08-11T00:00:00"/>
    <n v="14"/>
    <n v="-0.38441100418893831"/>
    <n v="0.14295521958795204"/>
    <n v="2.5731939525831371"/>
    <n v="0.23230223183042215"/>
    <n v="0.82199251263072437"/>
    <n v="0.14295521958795204"/>
    <x v="3"/>
  </r>
  <r>
    <n v="560"/>
    <x v="7"/>
    <s v="honduras"/>
    <x v="9"/>
    <s v="FL"/>
    <s v="FL - Baker County Sheriff's Office "/>
    <s v="baker_county_sheriffs_office_fl"/>
    <d v="2013-10-25T00:00:00"/>
    <x v="1"/>
    <x v="6"/>
    <s v="disciplinary"/>
    <d v="2013-11-15T00:00:00"/>
    <n v="21"/>
    <n v="-0.25932518704948021"/>
    <n v="0.26804103672741014"/>
    <n v="2.4481081354436793"/>
    <n v="0.10721641469096405"/>
    <n v="0.69690669549126638"/>
    <n v="0.10721641469096405"/>
    <x v="2"/>
  </r>
  <r>
    <n v="561"/>
    <x v="14"/>
    <s v="jamaica"/>
    <x v="15"/>
    <s v="GA"/>
    <s v="GA - Stewart Detention Center "/>
    <s v="stewart_detention_center_ga"/>
    <d v="2013-10-25T00:00:00"/>
    <x v="1"/>
    <x v="14"/>
    <s v="facility_security_threat_other"/>
    <d v="2013-12-12T00:00:00"/>
    <n v="48"/>
    <n v="0.22314867905985802"/>
    <n v="0.75051490283674838"/>
    <n v="1.9656342693343409"/>
    <n v="0.37525745141837419"/>
    <n v="0.21443282938192809"/>
    <n v="0.21443282938192809"/>
    <x v="1"/>
  </r>
  <r>
    <n v="562"/>
    <x v="14"/>
    <s v="jamaica"/>
    <x v="19"/>
    <s v="NH"/>
    <s v="NH - Strafford County Corrections "/>
    <s v="strafford_county_corrections_nh"/>
    <d v="2013-10-26T00:00:00"/>
    <x v="1"/>
    <x v="6"/>
    <s v="disciplinary"/>
    <d v="2013-10-31T00:00:00"/>
    <n v="5"/>
    <n v="-0.54523562622538435"/>
    <n v="1.7869402448493998E-2"/>
    <n v="2.7340185746195833"/>
    <n v="0.39312685386686819"/>
    <n v="0.98281713466717047"/>
    <n v="1.7869402448493998E-2"/>
    <x v="3"/>
  </r>
  <r>
    <n v="563"/>
    <x v="21"/>
    <s v="guatemala"/>
    <x v="8"/>
    <s v="CA"/>
    <s v="CA - Adelanto Correctional Facility "/>
    <s v="adelanto_correctional_facility_ca"/>
    <d v="2013-10-26T00:00:00"/>
    <x v="1"/>
    <x v="6"/>
    <s v="disciplinary"/>
    <d v="2013-12-13T00:00:00"/>
    <n v="48"/>
    <n v="0.22314867905985802"/>
    <n v="0.75051490283674838"/>
    <n v="1.9656342693343409"/>
    <n v="0.37525745141837419"/>
    <n v="0.21443282938192809"/>
    <n v="0.21443282938192809"/>
    <x v="1"/>
  </r>
  <r>
    <n v="564"/>
    <x v="2"/>
    <s v="el_salvador"/>
    <x v="7"/>
    <s v="PA"/>
    <s v="PA - York County Prison "/>
    <s v="york_county_prison_pa"/>
    <d v="2013-10-27T00:00:00"/>
    <x v="1"/>
    <x v="2"/>
    <s v="mental_illness"/>
    <d v="2013-10-28T00:00:00"/>
    <n v="1"/>
    <n v="-0.61671323601936046"/>
    <n v="8.9347012242470103E-2"/>
    <n v="2.8054961844135593"/>
    <n v="0.46460446366084429"/>
    <n v="1.0542947444611466"/>
    <n v="8.9347012242470103E-2"/>
    <x v="3"/>
  </r>
  <r>
    <n v="565"/>
    <x v="4"/>
    <s v="united_kingdom"/>
    <x v="9"/>
    <s v="FL"/>
    <s v="FL - Wakulla County Jail "/>
    <s v="wakulla_county_jail_fl"/>
    <d v="2013-10-27T00:00:00"/>
    <x v="1"/>
    <x v="7"/>
    <s v="other"/>
    <d v="2013-10-29T00:00:00"/>
    <n v="2"/>
    <n v="-0.59884383357086635"/>
    <n v="7.1477609793975994E-2"/>
    <n v="2.7876267819650655"/>
    <n v="0.44673506121235018"/>
    <n v="1.0364253420126524"/>
    <n v="7.1477609793975994E-2"/>
    <x v="3"/>
  </r>
  <r>
    <n v="566"/>
    <x v="0"/>
    <s v="mexico"/>
    <x v="8"/>
    <s v="CA"/>
    <s v="CA - Adelanto Correctional Facility "/>
    <s v="adelanto_correctional_facility_ca"/>
    <d v="2013-10-27T00:00:00"/>
    <x v="1"/>
    <x v="5"/>
    <s v="facility_security_threat_violent_or_disruptive_behavior"/>
    <d v="2013-11-18T00:00:00"/>
    <n v="22"/>
    <n v="-0.24145578460098621"/>
    <n v="0.28591043917590414"/>
    <n v="2.4302387329951851"/>
    <n v="8.9347012242470047E-2"/>
    <n v="0.67903729304277238"/>
    <n v="8.9347012242470047E-2"/>
    <x v="2"/>
  </r>
  <r>
    <n v="567"/>
    <x v="14"/>
    <s v="jamaica"/>
    <x v="20"/>
    <s v="WA"/>
    <s v="WA - Northwest Detention Center "/>
    <s v="northwest_detention_center_wa"/>
    <d v="2013-10-27T00:00:00"/>
    <x v="1"/>
    <x v="3"/>
    <s v="protective_custody_other_detainee_safety"/>
    <d v="2013-11-21T00:00:00"/>
    <n v="25"/>
    <n v="-0.18784757725550419"/>
    <n v="0.33951864652138619"/>
    <n v="2.3766305256497033"/>
    <n v="3.5738804896988025E-2"/>
    <n v="0.62542908569729028"/>
    <n v="3.5738804896988025E-2"/>
    <x v="2"/>
  </r>
  <r>
    <n v="568"/>
    <x v="14"/>
    <s v="jamaica"/>
    <x v="20"/>
    <s v="WA"/>
    <s v="WA - Northwest Detention Center "/>
    <s v="northwest_detention_center_wa"/>
    <d v="2013-10-27T00:00:00"/>
    <x v="1"/>
    <x v="3"/>
    <s v="protective_custody_other_detainee_safety"/>
    <d v="2013-11-21T00:00:00"/>
    <n v="25"/>
    <n v="-0.18784757725550419"/>
    <n v="0.33951864652138619"/>
    <n v="2.3766305256497033"/>
    <n v="3.5738804896988025E-2"/>
    <n v="0.62542908569729028"/>
    <n v="3.5738804896988025E-2"/>
    <x v="2"/>
  </r>
  <r>
    <n v="569"/>
    <x v="0"/>
    <s v="mexico"/>
    <x v="20"/>
    <s v="WA"/>
    <s v="WA - Northwest Detention Center "/>
    <s v="northwest_detention_center_wa"/>
    <d v="2013-10-27T00:00:00"/>
    <x v="1"/>
    <x v="6"/>
    <s v="disciplinary"/>
    <d v="2013-05-12T00:00:00"/>
    <n v="39"/>
    <n v="6.2324057023411948E-2"/>
    <n v="0.58969028080030228"/>
    <n v="2.1264588913707869"/>
    <n v="0.21443282938192812"/>
    <n v="0.37525745141837419"/>
    <n v="0.21443282938192812"/>
    <x v="2"/>
  </r>
  <r>
    <n v="570"/>
    <x v="0"/>
    <s v="mexico"/>
    <x v="20"/>
    <s v="WA"/>
    <s v="WA - Northwest Detention Center "/>
    <s v="northwest_detention_center_wa"/>
    <d v="2013-10-27T00:00:00"/>
    <x v="1"/>
    <x v="6"/>
    <s v="disciplinary"/>
    <d v="2013-08-12T00:00:00"/>
    <n v="42"/>
    <n v="0.11593226436889398"/>
    <n v="0.64329848814578439"/>
    <n v="2.0728506840253051"/>
    <n v="0.26804103672741014"/>
    <n v="0.32164924407289214"/>
    <n v="0.26804103672741014"/>
    <x v="2"/>
  </r>
  <r>
    <n v="571"/>
    <x v="0"/>
    <s v="mexico"/>
    <x v="20"/>
    <s v="WA"/>
    <s v="WA - Northwest Detention Center "/>
    <s v="northwest_detention_center_wa"/>
    <d v="2013-10-27T00:00:00"/>
    <x v="1"/>
    <x v="6"/>
    <s v="disciplinary"/>
    <d v="2013-08-12T00:00:00"/>
    <n v="42"/>
    <n v="0.11593226436889398"/>
    <n v="0.64329848814578439"/>
    <n v="2.0728506840253051"/>
    <n v="0.26804103672741014"/>
    <n v="0.32164924407289214"/>
    <n v="0.26804103672741014"/>
    <x v="2"/>
  </r>
  <r>
    <n v="572"/>
    <x v="9"/>
    <s v="haiti"/>
    <x v="20"/>
    <s v="WA"/>
    <s v="WA - Northwest Detention Center "/>
    <s v="northwest_detention_center_wa"/>
    <d v="2013-10-27T00:00:00"/>
    <x v="1"/>
    <x v="6"/>
    <s v="disciplinary"/>
    <d v="2013-12-12T00:00:00"/>
    <n v="46"/>
    <n v="0.18740987416287"/>
    <n v="0.71477609793976038"/>
    <n v="2.0013730742313292"/>
    <n v="0.33951864652138619"/>
    <n v="0.25017163427891609"/>
    <n v="0.25017163427891609"/>
    <x v="1"/>
  </r>
  <r>
    <n v="573"/>
    <x v="7"/>
    <s v="honduras"/>
    <x v="8"/>
    <s v="CA"/>
    <s v="CA - Adelanto Correctional Facility "/>
    <s v="adelanto_correctional_facility_ca"/>
    <d v="2013-10-28T00:00:00"/>
    <x v="1"/>
    <x v="12"/>
    <s v="pending_investigation_of_disciplinary_violation"/>
    <d v="2013-10-31T00:00:00"/>
    <n v="3"/>
    <n v="-0.58097443112237235"/>
    <n v="5.3608207345481995E-2"/>
    <n v="2.7697573795165713"/>
    <n v="0.42886565876385618"/>
    <n v="1.0185559395641586"/>
    <n v="5.3608207345481995E-2"/>
    <x v="3"/>
  </r>
  <r>
    <n v="574"/>
    <x v="2"/>
    <s v="el_salvador"/>
    <x v="8"/>
    <s v="CA"/>
    <s v="CA - Adelanto Correctional Facility "/>
    <s v="adelanto_correctional_facility_ca"/>
    <d v="2013-10-28T00:00:00"/>
    <x v="1"/>
    <x v="12"/>
    <s v="pending_investigation_of_disciplinary_violation"/>
    <d v="2013-10-31T00:00:00"/>
    <n v="3"/>
    <n v="-0.58097443112237235"/>
    <n v="5.3608207345481995E-2"/>
    <n v="2.7697573795165713"/>
    <n v="0.42886565876385618"/>
    <n v="1.0185559395641586"/>
    <n v="5.3608207345481995E-2"/>
    <x v="3"/>
  </r>
  <r>
    <n v="575"/>
    <x v="0"/>
    <s v="mexico"/>
    <x v="18"/>
    <s v="TX"/>
    <s v="TX - Port Isabel "/>
    <s v="port_isabel_tx"/>
    <d v="2013-10-28T00:00:00"/>
    <x v="1"/>
    <x v="5"/>
    <s v="facility_security_threat_violent_or_disruptive_behavior"/>
    <d v="2013-02-11T00:00:00"/>
    <n v="5"/>
    <n v="-0.54523562622538435"/>
    <n v="1.7869402448493998E-2"/>
    <n v="2.7340185746195833"/>
    <n v="0.39312685386686819"/>
    <n v="0.98281713466717047"/>
    <n v="1.7869402448493998E-2"/>
    <x v="3"/>
  </r>
  <r>
    <n v="576"/>
    <x v="0"/>
    <s v="mexico"/>
    <x v="18"/>
    <s v="TX"/>
    <s v="TX - Port Isabel "/>
    <s v="port_isabel_tx"/>
    <d v="2013-10-28T00:00:00"/>
    <x v="1"/>
    <x v="5"/>
    <s v="facility_security_threat_violent_or_disruptive_behavior"/>
    <d v="2013-02-11T00:00:00"/>
    <n v="5"/>
    <n v="-0.54523562622538435"/>
    <n v="1.7869402448493998E-2"/>
    <n v="2.7340185746195833"/>
    <n v="0.39312685386686819"/>
    <n v="0.98281713466717047"/>
    <n v="1.7869402448493998E-2"/>
    <x v="3"/>
  </r>
  <r>
    <n v="577"/>
    <x v="17"/>
    <s v="ghana"/>
    <x v="7"/>
    <s v="PA"/>
    <s v="PA - Pike County Correctional Facility "/>
    <s v="pike_county_correctional_facility_pa"/>
    <d v="2013-10-28T00:00:00"/>
    <x v="1"/>
    <x v="2"/>
    <s v="mental_illness"/>
    <d v="2013-07-11T00:00:00"/>
    <n v="10"/>
    <n v="-0.4558886139829143"/>
    <n v="7.1477609793976049E-2"/>
    <n v="2.6446715623771131"/>
    <n v="0.30377984162439814"/>
    <n v="0.89347012242470036"/>
    <n v="7.1477609793976049E-2"/>
    <x v="3"/>
  </r>
  <r>
    <n v="578"/>
    <x v="2"/>
    <s v="el_salvador"/>
    <x v="2"/>
    <s v="CA"/>
    <s v="CA - El Centro Service Processing Center "/>
    <s v="el_centro_service_processing_center_ca"/>
    <d v="2013-10-28T00:00:00"/>
    <x v="1"/>
    <x v="0"/>
    <s v="protective_custody_gang_status_protective_custody_only"/>
    <d v="2013-11-27T00:00:00"/>
    <n v="30"/>
    <n v="-9.8500565013034141E-2"/>
    <n v="0.42886565876385618"/>
    <n v="2.2872835134072331"/>
    <n v="5.3608207345482023E-2"/>
    <n v="0.53608207345482028"/>
    <n v="5.3608207345482023E-2"/>
    <x v="2"/>
  </r>
  <r>
    <n v="579"/>
    <x v="0"/>
    <s v="mexico"/>
    <x v="0"/>
    <s v="AZ"/>
    <s v="AZ - Pinal County Jail "/>
    <s v="pinal_county_jail_az"/>
    <d v="2013-10-28T00:00:00"/>
    <x v="1"/>
    <x v="6"/>
    <s v="disciplinary"/>
    <d v="2013-12-18T00:00:00"/>
    <n v="51"/>
    <n v="0.27675688640534007"/>
    <n v="0.80412311018223037"/>
    <n v="1.9120260619888589"/>
    <n v="0.42886565876385624"/>
    <n v="0.16082462203644604"/>
    <n v="0.16082462203644604"/>
    <x v="1"/>
  </r>
  <r>
    <n v="580"/>
    <x v="26"/>
    <s v="india"/>
    <x v="20"/>
    <s v="WA"/>
    <s v="WA - Northwest Detention Center "/>
    <s v="northwest_detention_center_wa"/>
    <d v="2013-10-28T00:00:00"/>
    <x v="1"/>
    <x v="1"/>
    <s v="protective_custody_criminal_offense"/>
    <d v="2014-02-25T00:00:00"/>
    <n v="120"/>
    <n v="1.5097456553514268"/>
    <n v="2.0371118791283171"/>
    <n v="0.67903729304277216"/>
    <n v="1.661854427709943"/>
    <n v="1.0721641469096408"/>
    <n v="0.67903729304277216"/>
    <x v="0"/>
  </r>
  <r>
    <n v="581"/>
    <x v="0"/>
    <s v="mexico"/>
    <x v="16"/>
    <s v="CO"/>
    <s v="CO - Denver Contract Detention Facility "/>
    <s v="denver_contract_detention_facility_co"/>
    <d v="2013-10-29T00:00:00"/>
    <x v="1"/>
    <x v="12"/>
    <s v="pending_investigation_of_disciplinary_violation"/>
    <d v="2013-10-30T00:00:00"/>
    <n v="1"/>
    <n v="-0.61671323601936046"/>
    <n v="8.9347012242470103E-2"/>
    <n v="2.8054961844135593"/>
    <n v="0.46460446366084429"/>
    <n v="1.0542947444611466"/>
    <n v="8.9347012242470103E-2"/>
    <x v="3"/>
  </r>
  <r>
    <n v="582"/>
    <x v="0"/>
    <s v="mexico"/>
    <x v="2"/>
    <s v="CA"/>
    <s v="CA - El Centro Service Processing Center "/>
    <s v="el_centro_service_processing_center_ca"/>
    <d v="2013-10-29T00:00:00"/>
    <x v="1"/>
    <x v="8"/>
    <s v="suicide_risk_placement"/>
    <d v="2013-10-30T00:00:00"/>
    <n v="1"/>
    <n v="-0.61671323601936046"/>
    <n v="8.9347012242470103E-2"/>
    <n v="2.8054961844135593"/>
    <n v="0.46460446366084429"/>
    <n v="1.0542947444611466"/>
    <n v="8.9347012242470103E-2"/>
    <x v="3"/>
  </r>
  <r>
    <n v="583"/>
    <x v="2"/>
    <s v="el_salvador"/>
    <x v="8"/>
    <s v="CA"/>
    <s v="CA - Adelanto Correctional Facility "/>
    <s v="adelanto_correctional_facility_ca"/>
    <d v="2013-10-29T00:00:00"/>
    <x v="1"/>
    <x v="3"/>
    <s v="protective_custody_other_detainee_safety"/>
    <d v="2013-02-11T00:00:00"/>
    <n v="4"/>
    <n v="-0.56310502867387835"/>
    <n v="3.5738804896987997E-2"/>
    <n v="2.7518879770680771"/>
    <n v="0.41099625631536219"/>
    <n v="1.0006865371156644"/>
    <n v="3.5738804896987997E-2"/>
    <x v="3"/>
  </r>
  <r>
    <n v="584"/>
    <x v="39"/>
    <s v="somalia"/>
    <x v="12"/>
    <s v="TX"/>
    <s v="TX - Houston Contract Detention Facility "/>
    <s v="houston_contract_detention_facility_tx"/>
    <d v="2013-10-29T00:00:00"/>
    <x v="1"/>
    <x v="11"/>
    <s v="medical_other"/>
    <d v="2013-05-11T00:00:00"/>
    <n v="7"/>
    <n v="-0.50949682132839635"/>
    <n v="1.7869402448493998E-2"/>
    <n v="2.6982797697225953"/>
    <n v="0.35738804896988019"/>
    <n v="0.94707832977018247"/>
    <n v="1.7869402448493998E-2"/>
    <x v="3"/>
  </r>
  <r>
    <n v="585"/>
    <x v="24"/>
    <s v="brazil"/>
    <x v="7"/>
    <s v="PA"/>
    <s v="PA - Pike County Correctional Facility "/>
    <s v="pike_county_correctional_facility_pa"/>
    <d v="2013-10-29T00:00:00"/>
    <x v="1"/>
    <x v="3"/>
    <s v="protective_custody_other_detainee_safety"/>
    <d v="2013-11-13T00:00:00"/>
    <n v="15"/>
    <n v="-0.36654160174044426"/>
    <n v="0.1608246220364461"/>
    <n v="2.5553245501346433"/>
    <n v="0.21443282938192809"/>
    <n v="0.80412311018223037"/>
    <n v="0.1608246220364461"/>
    <x v="3"/>
  </r>
  <r>
    <n v="586"/>
    <x v="76"/>
    <s v="angola"/>
    <x v="22"/>
    <s v="NY"/>
    <s v="NY - Buffalo (batavia) Service Processing Center"/>
    <s v="buffalo_batavia_service_processing_center_ny"/>
    <d v="2013-10-29T00:00:00"/>
    <x v="1"/>
    <x v="6"/>
    <s v="disciplinary"/>
    <d v="2013-11-18T00:00:00"/>
    <n v="20"/>
    <n v="-0.27719458949797421"/>
    <n v="0.25017163427891614"/>
    <n v="2.4659775378921731"/>
    <n v="0.12508581713945804"/>
    <n v="0.71477609793976038"/>
    <n v="0.12508581713945804"/>
    <x v="2"/>
  </r>
  <r>
    <n v="587"/>
    <x v="3"/>
    <s v="iraq"/>
    <x v="2"/>
    <s v="CA"/>
    <s v="CA - San Diego Contract Detention Facility - CCA (otay)"/>
    <s v="san_diego_contract_detention_facility_cca_otay_ca"/>
    <d v="2013-10-30T00:00:00"/>
    <x v="1"/>
    <x v="9"/>
    <s v="protective_custody_special_vulnerability_other"/>
    <d v="2013-04-11T00:00:00"/>
    <n v="5"/>
    <n v="-0.54523562622538435"/>
    <n v="1.7869402448493998E-2"/>
    <n v="2.7340185746195833"/>
    <n v="0.39312685386686819"/>
    <n v="0.98281713466717047"/>
    <n v="1.7869402448493998E-2"/>
    <x v="3"/>
  </r>
  <r>
    <n v="588"/>
    <x v="9"/>
    <s v="haiti"/>
    <x v="19"/>
    <s v="MA"/>
    <s v="MA - Plymouth County Correctional Facility "/>
    <s v="plymouth_county_correctional_facility_ma"/>
    <d v="2013-10-30T00:00:00"/>
    <x v="1"/>
    <x v="6"/>
    <s v="disciplinary"/>
    <d v="2013-05-11T00:00:00"/>
    <n v="6"/>
    <n v="-0.52736622377689035"/>
    <n v="0"/>
    <n v="2.7161491721710895"/>
    <n v="0.37525745141837419"/>
    <n v="0.96494773221867647"/>
    <n v="0"/>
    <x v="3"/>
  </r>
  <r>
    <n v="589"/>
    <x v="4"/>
    <s v="united_kingdom"/>
    <x v="7"/>
    <s v="PA"/>
    <s v="PA - York County Prison "/>
    <s v="york_county_prison_pa"/>
    <d v="2013-10-30T00:00:00"/>
    <x v="1"/>
    <x v="6"/>
    <s v="disciplinary"/>
    <d v="2013-11-14T00:00:00"/>
    <n v="15"/>
    <n v="-0.36654160174044426"/>
    <n v="0.1608246220364461"/>
    <n v="2.5553245501346433"/>
    <n v="0.21443282938192809"/>
    <n v="0.80412311018223037"/>
    <n v="0.1608246220364461"/>
    <x v="3"/>
  </r>
  <r>
    <n v="590"/>
    <x v="2"/>
    <s v="el_salvador"/>
    <x v="7"/>
    <s v="PA"/>
    <s v="PA - Pike County Correctional Facility "/>
    <s v="pike_county_correctional_facility_pa"/>
    <d v="2013-10-30T00:00:00"/>
    <x v="1"/>
    <x v="6"/>
    <s v="disciplinary"/>
    <d v="2013-11-20T00:00:00"/>
    <n v="21"/>
    <n v="-0.25932518704948021"/>
    <n v="0.26804103672741014"/>
    <n v="2.4481081354436793"/>
    <n v="0.10721641469096405"/>
    <n v="0.69690669549126638"/>
    <n v="0.10721641469096405"/>
    <x v="2"/>
  </r>
  <r>
    <n v="591"/>
    <x v="14"/>
    <s v="jamaica"/>
    <x v="7"/>
    <s v="PA"/>
    <s v="PA - Pike County Correctional Facility "/>
    <s v="pike_county_correctional_facility_pa"/>
    <d v="2013-10-30T00:00:00"/>
    <x v="1"/>
    <x v="6"/>
    <s v="disciplinary"/>
    <d v="2013-11-22T00:00:00"/>
    <n v="23"/>
    <n v="-0.22358638215249221"/>
    <n v="0.30377984162439814"/>
    <n v="2.4123693305466913"/>
    <n v="7.1477609793976049E-2"/>
    <n v="0.66116789059427838"/>
    <n v="7.1477609793976049E-2"/>
    <x v="2"/>
  </r>
  <r>
    <n v="592"/>
    <x v="21"/>
    <s v="guatemala"/>
    <x v="1"/>
    <s v="NV"/>
    <s v="NV - Henderson Detention Center "/>
    <s v="henderson_detention_center_nv"/>
    <d v="2013-10-30T00:00:00"/>
    <x v="1"/>
    <x v="15"/>
    <s v="facility_security_threat_gang_member_status_not_protective_custody"/>
    <d v="2014-01-15T00:00:00"/>
    <n v="77"/>
    <n v="0.74136135006618431"/>
    <n v="1.2687275738430746"/>
    <n v="1.4474215983280145"/>
    <n v="0.89347012242470047"/>
    <n v="0.30377984162439819"/>
    <n v="0.30377984162439819"/>
    <x v="1"/>
  </r>
  <r>
    <n v="593"/>
    <x v="0"/>
    <s v="mexico"/>
    <x v="3"/>
    <s v="CA"/>
    <s v="CA - Sacramento County Jail-rio Cosumnes Corr. Center "/>
    <s v="sacramento_county_jail_rio_cosumnes_corr_center_ca"/>
    <d v="2013-10-30T00:00:00"/>
    <x v="1"/>
    <x v="0"/>
    <s v="protective_custody_gang_status_protective_custody_only"/>
    <d v="2014-01-24T00:00:00"/>
    <n v="86"/>
    <n v="0.90218597210263041"/>
    <n v="1.4295521958795208"/>
    <n v="1.2865969762915686"/>
    <n v="1.0542947444611466"/>
    <n v="0.46460446366084429"/>
    <n v="0.46460446366084429"/>
    <x v="1"/>
  </r>
  <r>
    <n v="594"/>
    <x v="21"/>
    <s v="guatemala"/>
    <x v="7"/>
    <s v="PA"/>
    <s v="PA - York County Prison "/>
    <s v="york_county_prison_pa"/>
    <d v="2013-10-31T00:00:00"/>
    <x v="1"/>
    <x v="11"/>
    <s v="medical_other"/>
    <d v="2013-04-11T00:00:00"/>
    <n v="4"/>
    <n v="-0.56310502867387835"/>
    <n v="3.5738804896987997E-2"/>
    <n v="2.7518879770680771"/>
    <n v="0.41099625631536219"/>
    <n v="1.0006865371156644"/>
    <n v="3.5738804896987997E-2"/>
    <x v="3"/>
  </r>
  <r>
    <n v="595"/>
    <x v="2"/>
    <s v="el_salvador"/>
    <x v="7"/>
    <s v="PA"/>
    <s v="PA - York County Prison "/>
    <s v="york_county_prison_pa"/>
    <d v="2013-10-31T00:00:00"/>
    <x v="1"/>
    <x v="11"/>
    <s v="medical_other"/>
    <d v="2013-04-11T00:00:00"/>
    <n v="4"/>
    <n v="-0.56310502867387835"/>
    <n v="3.5738804896987997E-2"/>
    <n v="2.7518879770680771"/>
    <n v="0.41099625631536219"/>
    <n v="1.0006865371156644"/>
    <n v="3.5738804896987997E-2"/>
    <x v="3"/>
  </r>
  <r>
    <n v="596"/>
    <x v="2"/>
    <s v="el_salvador"/>
    <x v="8"/>
    <s v="CA"/>
    <s v="CA - Adelanto Correctional Facility "/>
    <s v="adelanto_correctional_facility_ca"/>
    <d v="2013-10-31T00:00:00"/>
    <x v="1"/>
    <x v="3"/>
    <s v="protective_custody_other_detainee_safety"/>
    <d v="2013-11-14T00:00:00"/>
    <n v="14"/>
    <n v="-0.38441100418893831"/>
    <n v="0.14295521958795204"/>
    <n v="2.5731939525831371"/>
    <n v="0.23230223183042215"/>
    <n v="0.82199251263072437"/>
    <n v="0.14295521958795204"/>
    <x v="3"/>
  </r>
  <r>
    <n v="597"/>
    <x v="65"/>
    <s v="mauritania"/>
    <x v="7"/>
    <s v="PA"/>
    <s v="PA - Pike County Correctional Facility "/>
    <s v="pike_county_correctional_facility_pa"/>
    <d v="2013-10-31T00:00:00"/>
    <x v="1"/>
    <x v="3"/>
    <s v="protective_custody_other_detainee_safety"/>
    <d v="2014-06-02T00:00:00"/>
    <n v="98"/>
    <n v="1.1166188014845584"/>
    <n v="1.6439850252614487"/>
    <n v="1.0721641469096406"/>
    <n v="1.2687275738430746"/>
    <n v="0.67903729304277227"/>
    <n v="0.67903729304277227"/>
    <x v="1"/>
  </r>
  <r>
    <n v="598"/>
    <x v="0"/>
    <s v="mexico"/>
    <x v="3"/>
    <s v="CA"/>
    <s v="CA - Yuba County Jail "/>
    <s v="yuba_county_jail_ca"/>
    <d v="2013-10-31T00:00:00"/>
    <x v="1"/>
    <x v="10"/>
    <s v="protective_custody_lesbian_gay_bisexual_transgender_lgbt"/>
    <d v="2014-11-03T00:00:00"/>
    <n v="131"/>
    <n v="1.706309082284861"/>
    <n v="2.2336753060617514"/>
    <n v="0.48247386610933796"/>
    <n v="1.8584178546433772"/>
    <n v="1.268727573843075"/>
    <n v="0.48247386610933796"/>
    <x v="0"/>
  </r>
  <r>
    <n v="599"/>
    <x v="7"/>
    <s v="honduras"/>
    <x v="0"/>
    <s v="AZ"/>
    <s v="AZ - Eloy Federal Contract Facility "/>
    <s v="eloy_federal_contract_facility_az"/>
    <d v="2013-11-03T00:00:00"/>
    <x v="1"/>
    <x v="0"/>
    <s v="protective_custody_gang_status_protective_custody_only"/>
    <d v="2013-06-27T00:00:00"/>
    <n v="108"/>
    <n v="1.2953128259694988"/>
    <n v="1.8226790497463892"/>
    <n v="0.89347012242470014"/>
    <n v="1.447421598328015"/>
    <n v="0.8577313175277127"/>
    <n v="0.8577313175277127"/>
    <x v="1"/>
  </r>
  <r>
    <n v="600"/>
    <x v="0"/>
    <s v="mexico"/>
    <x v="3"/>
    <s v="CA"/>
    <s v="CA - Sacramento County Jail-rio Cosumnes Corr. Center "/>
    <s v="sacramento_county_jail_rio_cosumnes_corr_center_ca"/>
    <d v="2013-11-04T00:00:00"/>
    <x v="1"/>
    <x v="5"/>
    <s v="facility_security_threat_violent_or_disruptive_behavior"/>
    <d v="2014-03-02T00:00:00"/>
    <n v="298"/>
    <n v="4.6904992911833601"/>
    <n v="5.2178655149602502"/>
    <n v="2.5017163427891611"/>
    <n v="4.842608063541876"/>
    <n v="4.2529177827415738"/>
    <n v="2.5017163427891611"/>
    <x v="0"/>
  </r>
  <r>
    <n v="601"/>
    <x v="3"/>
    <s v="iraq"/>
    <x v="17"/>
    <s v="VA"/>
    <s v="VA - Immigration Centers Of America Farmville "/>
    <s v="immigration_centers_of_america_farmville_va"/>
    <d v="2013-11-05T00:00:00"/>
    <x v="1"/>
    <x v="3"/>
    <s v="protective_custody_other_detainee_safety"/>
    <d v="2013-06-19T00:00:00"/>
    <n v="39"/>
    <n v="6.2324057023411948E-2"/>
    <n v="0.58969028080030228"/>
    <n v="2.1264588913707869"/>
    <n v="0.21443282938192812"/>
    <n v="0.37525745141837419"/>
    <n v="0.21443282938192812"/>
    <x v="2"/>
  </r>
  <r>
    <n v="602"/>
    <x v="7"/>
    <s v="honduras"/>
    <x v="4"/>
    <s v="LA"/>
    <s v="LA - Jena/lasalle Detention Facility "/>
    <s v="jena/lasalle_detention_facility_la"/>
    <d v="2013-11-07T00:00:00"/>
    <x v="1"/>
    <x v="3"/>
    <s v="protective_custody_other_detainee_safety"/>
    <d v="2013-09-27T00:00:00"/>
    <n v="78"/>
    <n v="0.75923075251467831"/>
    <n v="1.2865969762915688"/>
    <n v="1.4295521958795208"/>
    <n v="0.91133952487319447"/>
    <n v="0.32164924407289219"/>
    <n v="0.32164924407289219"/>
    <x v="1"/>
  </r>
  <r>
    <n v="603"/>
    <x v="53"/>
    <s v="pakistan"/>
    <x v="2"/>
    <s v="CA"/>
    <s v="CA - San Diego Contract Detention Facility - CCA (otay)"/>
    <s v="san_diego_contract_detention_facility_cca_otay_ca"/>
    <d v="2013-11-07T00:00:00"/>
    <x v="1"/>
    <x v="2"/>
    <s v="mental_illness"/>
    <d v="2013-11-20T00:00:00"/>
    <n v="132"/>
    <n v="1.724178484733355"/>
    <n v="2.2515447085102451"/>
    <n v="0.46460446366084396"/>
    <n v="1.8762872570918712"/>
    <n v="1.2865969762915688"/>
    <n v="0.46460446366084396"/>
    <x v="0"/>
  </r>
  <r>
    <n v="604"/>
    <x v="0"/>
    <s v="mexico"/>
    <x v="15"/>
    <s v="GA"/>
    <s v="GA - Stewart Detention Center "/>
    <s v="stewart_detention_center_ga"/>
    <d v="2013-11-09T00:00:00"/>
    <x v="1"/>
    <x v="0"/>
    <s v="protective_custody_gang_status_protective_custody_only"/>
    <d v="2013-09-26T00:00:00"/>
    <n v="15"/>
    <n v="-0.36654160174044426"/>
    <n v="0.1608246220364461"/>
    <n v="2.5553245501346433"/>
    <n v="0.21443282938192809"/>
    <n v="0.80412311018223037"/>
    <n v="0.1608246220364461"/>
    <x v="3"/>
  </r>
  <r>
    <n v="605"/>
    <x v="19"/>
    <s v="cuba"/>
    <x v="9"/>
    <s v="FL"/>
    <s v="FL - Krome North Service Processing Center "/>
    <s v="krome_north_service_processing_center_fl"/>
    <d v="2013-11-09T00:00:00"/>
    <x v="1"/>
    <x v="6"/>
    <s v="disciplinary"/>
    <d v="2013-01-10T00:00:00"/>
    <n v="20"/>
    <n v="-0.27719458949797421"/>
    <n v="0.25017163427891614"/>
    <n v="2.4659775378921731"/>
    <n v="0.12508581713945804"/>
    <n v="0.71477609793976038"/>
    <n v="0.12508581713945804"/>
    <x v="2"/>
  </r>
  <r>
    <n v="606"/>
    <x v="0"/>
    <s v="mexico"/>
    <x v="20"/>
    <s v="WA"/>
    <s v="WA - Northwest Detention Center "/>
    <s v="northwest_detention_center_wa"/>
    <d v="2013-11-09T00:00:00"/>
    <x v="1"/>
    <x v="6"/>
    <s v="disciplinary"/>
    <d v="2013-03-10T00:00:00"/>
    <n v="22"/>
    <n v="-0.24145578460098621"/>
    <n v="0.28591043917590414"/>
    <n v="2.4302387329951851"/>
    <n v="8.9347012242470047E-2"/>
    <n v="0.67903729304277238"/>
    <n v="8.9347012242470047E-2"/>
    <x v="2"/>
  </r>
  <r>
    <n v="607"/>
    <x v="77"/>
    <s v="thailand"/>
    <x v="2"/>
    <s v="CA"/>
    <s v="CA - El Centro Service Processing Center "/>
    <s v="el_centro_service_processing_center_ca"/>
    <d v="2013-11-09T00:00:00"/>
    <x v="1"/>
    <x v="0"/>
    <s v="protective_custody_gang_status_protective_custody_only"/>
    <d v="2013-04-10T00:00:00"/>
    <n v="23"/>
    <n v="-0.22358638215249221"/>
    <n v="0.30377984162439814"/>
    <n v="2.4123693305466913"/>
    <n v="7.1477609793976049E-2"/>
    <n v="0.66116789059427838"/>
    <n v="7.1477609793976049E-2"/>
    <x v="2"/>
  </r>
  <r>
    <n v="608"/>
    <x v="0"/>
    <s v="mexico"/>
    <x v="8"/>
    <s v="CA"/>
    <s v="CA - Adelanto Correctional Facility "/>
    <s v="adelanto_correctional_facility_ca"/>
    <d v="2013-11-09T00:00:00"/>
    <x v="1"/>
    <x v="0"/>
    <s v="protective_custody_gang_status_protective_custody_only"/>
    <d v="2013-10-21T00:00:00"/>
    <n v="40"/>
    <n v="8.0193459471905953E-2"/>
    <n v="0.60755968324879628"/>
    <n v="2.1085894889222931"/>
    <n v="0.23230223183042212"/>
    <n v="0.35738804896988019"/>
    <n v="0.23230223183042212"/>
    <x v="2"/>
  </r>
  <r>
    <n v="609"/>
    <x v="71"/>
    <s v="rwanda"/>
    <x v="16"/>
    <s v="CO"/>
    <s v="CO - Denver Contract Detention Facility "/>
    <s v="denver_contract_detention_facility_co"/>
    <d v="2013-11-09T00:00:00"/>
    <x v="1"/>
    <x v="3"/>
    <s v="protective_custody_other_detainee_safety"/>
    <d v="2013-10-29T00:00:00"/>
    <n v="48"/>
    <n v="0.22314867905985802"/>
    <n v="0.75051490283674838"/>
    <n v="1.9656342693343409"/>
    <n v="0.37525745141837419"/>
    <n v="0.21443282938192809"/>
    <n v="0.21443282938192809"/>
    <x v="1"/>
  </r>
  <r>
    <n v="610"/>
    <x v="0"/>
    <s v="mexico"/>
    <x v="23"/>
    <s v="IL"/>
    <s v="IL - Mchenry County Correctional Facility "/>
    <s v="mchenry_county_correctional_facility_il"/>
    <d v="2013-11-10T00:00:00"/>
    <x v="1"/>
    <x v="2"/>
    <s v="mental_illness"/>
    <d v="2013-10-18T00:00:00"/>
    <n v="7"/>
    <n v="-0.50949682132839635"/>
    <n v="1.7869402448493998E-2"/>
    <n v="2.6982797697225953"/>
    <n v="0.35738804896988019"/>
    <n v="0.94707832977018247"/>
    <n v="1.7869402448493998E-2"/>
    <x v="3"/>
  </r>
  <r>
    <n v="611"/>
    <x v="0"/>
    <s v="mexico"/>
    <x v="4"/>
    <s v="LA"/>
    <s v="LA - Jena/lasalle Detention Facility "/>
    <s v="jena/lasalle_detention_facility_la"/>
    <d v="2013-11-10T00:00:00"/>
    <x v="1"/>
    <x v="6"/>
    <s v="disciplinary"/>
    <d v="2013-10-28T00:00:00"/>
    <n v="17"/>
    <n v="-0.33080279684345626"/>
    <n v="0.19656342693343409"/>
    <n v="2.5195857452376553"/>
    <n v="0.17869402448494009"/>
    <n v="0.76838430528524237"/>
    <n v="0.17869402448494009"/>
    <x v="2"/>
  </r>
  <r>
    <n v="612"/>
    <x v="0"/>
    <s v="mexico"/>
    <x v="5"/>
    <s v="NM"/>
    <s v="NM - Otero County Processing Center "/>
    <s v="otero_county_processing_center_nm"/>
    <d v="2013-11-10T00:00:00"/>
    <x v="1"/>
    <x v="5"/>
    <s v="facility_security_threat_violent_or_disruptive_behavior"/>
    <d v="2013-10-29T00:00:00"/>
    <n v="18"/>
    <n v="-0.31293339439496226"/>
    <n v="0.21443282938192809"/>
    <n v="2.5017163427891611"/>
    <n v="0.1608246220364461"/>
    <n v="0.75051490283674838"/>
    <n v="0.1608246220364461"/>
    <x v="2"/>
  </r>
  <r>
    <n v="613"/>
    <x v="7"/>
    <s v="honduras"/>
    <x v="18"/>
    <s v="TX"/>
    <s v="TX - South Texas Detention Complex "/>
    <s v="south_texas_detention_complex_tx"/>
    <d v="2013-11-10T00:00:00"/>
    <x v="1"/>
    <x v="6"/>
    <s v="disciplinary"/>
    <d v="2013-07-11T00:00:00"/>
    <n v="27"/>
    <n v="-0.15210877235851616"/>
    <n v="0.37525745141837419"/>
    <n v="2.3408917207527153"/>
    <n v="0"/>
    <n v="0.58969028080030228"/>
    <n v="0"/>
    <x v="2"/>
  </r>
  <r>
    <n v="614"/>
    <x v="21"/>
    <s v="guatemala"/>
    <x v="8"/>
    <s v="CA"/>
    <s v="CA - Adelanto Correctional Facility "/>
    <s v="adelanto_correctional_facility_ca"/>
    <d v="2013-11-10T00:00:00"/>
    <x v="1"/>
    <x v="6"/>
    <s v="disciplinary"/>
    <d v="2013-08-11T00:00:00"/>
    <n v="28"/>
    <n v="-0.13423936991002217"/>
    <n v="0.39312685386686819"/>
    <n v="2.3230223183042211"/>
    <n v="1.7869402448493998E-2"/>
    <n v="0.57182087835180828"/>
    <n v="1.7869402448493998E-2"/>
    <x v="2"/>
  </r>
  <r>
    <n v="615"/>
    <x v="2"/>
    <s v="el_salvador"/>
    <x v="1"/>
    <s v="NV"/>
    <s v="NV - Henderson Detention Center "/>
    <s v="henderson_detention_center_nv"/>
    <d v="2013-11-10T00:00:00"/>
    <x v="1"/>
    <x v="3"/>
    <s v="protective_custody_other_detainee_safety"/>
    <d v="2013-11-15T00:00:00"/>
    <n v="35"/>
    <n v="-9.1535527705640905E-3"/>
    <n v="0.51821267100632629"/>
    <n v="2.1979365011647629"/>
    <n v="0.14295521958795207"/>
    <n v="0.44673506121235018"/>
    <n v="0.14295521958795207"/>
    <x v="2"/>
  </r>
  <r>
    <n v="616"/>
    <x v="44"/>
    <s v="canada"/>
    <x v="2"/>
    <s v="CA"/>
    <s v="CA - San Diego Contract Detention Facility - CCA (otay)"/>
    <s v="san_diego_contract_detention_facility_cca_otay_ca"/>
    <d v="2013-11-10T00:00:00"/>
    <x v="1"/>
    <x v="2"/>
    <s v="mental_illness"/>
    <d v="2014-01-26T00:00:00"/>
    <n v="107"/>
    <n v="1.2774434235210046"/>
    <n v="1.8048096472978949"/>
    <n v="0.91133952487319436"/>
    <n v="1.4295521958795208"/>
    <n v="0.83986191507921848"/>
    <n v="0.83986191507921848"/>
    <x v="1"/>
  </r>
  <r>
    <n v="617"/>
    <x v="7"/>
    <s v="honduras"/>
    <x v="16"/>
    <s v="CO"/>
    <s v="CO - Denver Contract Detention Facility "/>
    <s v="denver_contract_detention_facility_co"/>
    <d v="2013-11-11T00:00:00"/>
    <x v="1"/>
    <x v="12"/>
    <s v="pending_investigation_of_disciplinary_violation"/>
    <d v="2013-11-13T00:00:00"/>
    <n v="2"/>
    <n v="-0.59884383357086635"/>
    <n v="7.1477609793975994E-2"/>
    <n v="2.7876267819650655"/>
    <n v="0.44673506121235018"/>
    <n v="1.0364253420126524"/>
    <n v="7.1477609793975994E-2"/>
    <x v="3"/>
  </r>
  <r>
    <n v="618"/>
    <x v="2"/>
    <s v="el_salvador"/>
    <x v="8"/>
    <s v="CA"/>
    <s v="CA - Adelanto Correctional Facility "/>
    <s v="adelanto_correctional_facility_ca"/>
    <d v="2013-11-11T00:00:00"/>
    <x v="1"/>
    <x v="3"/>
    <s v="protective_custody_other_detainee_safety"/>
    <d v="2013-11-14T00:00:00"/>
    <n v="3"/>
    <n v="-0.58097443112237235"/>
    <n v="5.3608207345481995E-2"/>
    <n v="2.7697573795165713"/>
    <n v="0.42886565876385618"/>
    <n v="1.0185559395641586"/>
    <n v="5.3608207345481995E-2"/>
    <x v="3"/>
  </r>
  <r>
    <n v="619"/>
    <x v="6"/>
    <s v="nigeria"/>
    <x v="10"/>
    <s v="MI"/>
    <s v="MI - Calhoun County Correctional Center "/>
    <s v="calhoun_county_correctional_center_mi"/>
    <d v="2013-11-11T00:00:00"/>
    <x v="1"/>
    <x v="2"/>
    <s v="mental_illness"/>
    <d v="2013-11-15T00:00:00"/>
    <n v="4"/>
    <n v="-0.56310502867387835"/>
    <n v="3.5738804896987997E-2"/>
    <n v="2.7518879770680771"/>
    <n v="0.41099625631536219"/>
    <n v="1.0006865371156644"/>
    <n v="3.5738804896987997E-2"/>
    <x v="3"/>
  </r>
  <r>
    <n v="620"/>
    <x v="0"/>
    <s v="mexico"/>
    <x v="0"/>
    <s v="AZ"/>
    <s v="AZ - Pinal County Jail "/>
    <s v="pinal_county_jail_az"/>
    <d v="2013-11-11T00:00:00"/>
    <x v="1"/>
    <x v="6"/>
    <s v="disciplinary"/>
    <d v="2013-02-12T00:00:00"/>
    <n v="21"/>
    <n v="-0.25932518704948021"/>
    <n v="0.26804103672741014"/>
    <n v="2.4481081354436793"/>
    <n v="0.10721641469096405"/>
    <n v="0.69690669549126638"/>
    <n v="0.10721641469096405"/>
    <x v="2"/>
  </r>
  <r>
    <n v="621"/>
    <x v="7"/>
    <s v="honduras"/>
    <x v="0"/>
    <s v="AZ"/>
    <s v="AZ - Pinal County Jail "/>
    <s v="pinal_county_jail_az"/>
    <d v="2013-11-11T00:00:00"/>
    <x v="1"/>
    <x v="6"/>
    <s v="disciplinary"/>
    <d v="2013-02-12T00:00:00"/>
    <n v="21"/>
    <n v="-0.25932518704948021"/>
    <n v="0.26804103672741014"/>
    <n v="2.4481081354436793"/>
    <n v="0.10721641469096405"/>
    <n v="0.69690669549126638"/>
    <n v="0.10721641469096405"/>
    <x v="2"/>
  </r>
  <r>
    <n v="622"/>
    <x v="0"/>
    <s v="mexico"/>
    <x v="2"/>
    <s v="CA"/>
    <s v="CA - El Centro Service Processing Center "/>
    <s v="el_centro_service_processing_center_ca"/>
    <d v="2013-11-11T00:00:00"/>
    <x v="1"/>
    <x v="3"/>
    <s v="protective_custody_other_detainee_safety"/>
    <d v="2013-12-23T00:00:00"/>
    <n v="42"/>
    <n v="0.11593226436889398"/>
    <n v="0.64329848814578439"/>
    <n v="2.0728506840253051"/>
    <n v="0.26804103672741014"/>
    <n v="0.32164924407289214"/>
    <n v="0.26804103672741014"/>
    <x v="2"/>
  </r>
  <r>
    <n v="623"/>
    <x v="7"/>
    <s v="honduras"/>
    <x v="12"/>
    <s v="TX"/>
    <s v="TX - Houston Contract Detention Facility "/>
    <s v="houston_contract_detention_facility_tx"/>
    <d v="2013-11-12T00:00:00"/>
    <x v="1"/>
    <x v="19"/>
    <s v="medical_other_infectious_disease"/>
    <d v="2013-12-16T00:00:00"/>
    <n v="5"/>
    <n v="-0.54523562622538435"/>
    <n v="1.7869402448493998E-2"/>
    <n v="2.7340185746195833"/>
    <n v="0.39312685386686819"/>
    <n v="0.98281713466717047"/>
    <n v="1.7869402448493998E-2"/>
    <x v="3"/>
  </r>
  <r>
    <n v="624"/>
    <x v="0"/>
    <s v="mexico"/>
    <x v="0"/>
    <s v="AZ"/>
    <s v="AZ - Eloy Federal Contract Facility "/>
    <s v="eloy_federal_contract_facility_az"/>
    <d v="2013-11-12T00:00:00"/>
    <x v="1"/>
    <x v="3"/>
    <s v="protective_custody_other_detainee_safety"/>
    <d v="2014-01-16T00:00:00"/>
    <n v="36"/>
    <n v="8.7158496779299183E-3"/>
    <n v="0.53608207345482028"/>
    <n v="2.1800670987162691"/>
    <n v="0.1608246220364461"/>
    <n v="0.42886565876385618"/>
    <n v="0.1608246220364461"/>
    <x v="2"/>
  </r>
  <r>
    <n v="625"/>
    <x v="0"/>
    <s v="mexico"/>
    <x v="8"/>
    <s v="CA"/>
    <s v="CA - Adelanto Correctional Facility "/>
    <s v="adelanto_correctional_facility_ca"/>
    <d v="2013-11-13T00:00:00"/>
    <x v="1"/>
    <x v="3"/>
    <s v="protective_custody_other_detainee_safety"/>
    <d v="2013-11-15T00:00:00"/>
    <n v="2"/>
    <n v="-0.59884383357086635"/>
    <n v="7.1477609793975994E-2"/>
    <n v="2.7876267819650655"/>
    <n v="0.44673506121235018"/>
    <n v="1.0364253420126524"/>
    <n v="7.1477609793975994E-2"/>
    <x v="3"/>
  </r>
  <r>
    <n v="626"/>
    <x v="78"/>
    <s v="italy"/>
    <x v="23"/>
    <s v="IL"/>
    <s v="IL - Tri-county Detention Center "/>
    <s v="tri-county_detention_center_il"/>
    <d v="2013-11-13T00:00:00"/>
    <x v="1"/>
    <x v="1"/>
    <s v="protective_custody_criminal_offense"/>
    <d v="2013-11-22T00:00:00"/>
    <n v="9"/>
    <n v="-0.4737580164314083"/>
    <n v="5.3608207345482051E-2"/>
    <n v="2.6625409648256073"/>
    <n v="0.32164924407289214"/>
    <n v="0.91133952487319436"/>
    <n v="5.3608207345482051E-2"/>
    <x v="3"/>
  </r>
  <r>
    <n v="627"/>
    <x v="21"/>
    <s v="guatemala"/>
    <x v="9"/>
    <s v="FL"/>
    <s v="FL - Krome North Service Processing Center "/>
    <s v="krome_north_service_processing_center_fl"/>
    <d v="2013-11-13T00:00:00"/>
    <x v="1"/>
    <x v="6"/>
    <s v="disciplinary"/>
    <d v="2013-08-12T00:00:00"/>
    <n v="25"/>
    <n v="-0.18784757725550419"/>
    <n v="0.33951864652138619"/>
    <n v="2.3766305256497033"/>
    <n v="3.5738804896988025E-2"/>
    <n v="0.62542908569729028"/>
    <n v="3.5738804896988025E-2"/>
    <x v="2"/>
  </r>
  <r>
    <n v="628"/>
    <x v="0"/>
    <s v="mexico"/>
    <x v="9"/>
    <s v="FL"/>
    <s v="FL - Krome North Service Processing Center "/>
    <s v="krome_north_service_processing_center_fl"/>
    <d v="2013-11-13T00:00:00"/>
    <x v="1"/>
    <x v="6"/>
    <s v="disciplinary"/>
    <d v="2013-08-12T00:00:00"/>
    <n v="25"/>
    <n v="-0.18784757725550419"/>
    <n v="0.33951864652138619"/>
    <n v="2.3766305256497033"/>
    <n v="3.5738804896988025E-2"/>
    <n v="0.62542908569729028"/>
    <n v="3.5738804896988025E-2"/>
    <x v="2"/>
  </r>
  <r>
    <n v="629"/>
    <x v="0"/>
    <s v="mexico"/>
    <x v="5"/>
    <s v="NM"/>
    <s v="NM - Otero County Processing Center "/>
    <s v="otero_county_processing_center_nm"/>
    <d v="2013-11-13T00:00:00"/>
    <x v="1"/>
    <x v="5"/>
    <s v="facility_security_threat_violent_or_disruptive_behavior"/>
    <d v="2013-09-12T00:00:00"/>
    <n v="26"/>
    <n v="-0.16997817480701016"/>
    <n v="0.35738804896988019"/>
    <n v="2.3587611232012091"/>
    <n v="1.7869402448493998E-2"/>
    <n v="0.60755968324879628"/>
    <n v="1.7869402448493998E-2"/>
    <x v="2"/>
  </r>
  <r>
    <n v="630"/>
    <x v="0"/>
    <s v="mexico"/>
    <x v="20"/>
    <s v="WA"/>
    <s v="WA - Northwest Detention Center "/>
    <s v="northwest_detention_center_wa"/>
    <d v="2013-11-13T00:00:00"/>
    <x v="1"/>
    <x v="6"/>
    <s v="disciplinary"/>
    <d v="2013-12-12T00:00:00"/>
    <n v="29"/>
    <n v="-0.11636996746152814"/>
    <n v="0.41099625631536219"/>
    <n v="2.3051529158557269"/>
    <n v="3.5738804896988025E-2"/>
    <n v="0.55395147590331428"/>
    <n v="3.5738804896988025E-2"/>
    <x v="2"/>
  </r>
  <r>
    <n v="631"/>
    <x v="2"/>
    <s v="el_salvador"/>
    <x v="1"/>
    <s v="NV"/>
    <s v="NV - Henderson Detention Center "/>
    <s v="henderson_detention_center_nv"/>
    <d v="2013-11-13T00:00:00"/>
    <x v="1"/>
    <x v="3"/>
    <s v="protective_custody_other_detainee_safety"/>
    <d v="2013-12-17T00:00:00"/>
    <n v="34"/>
    <n v="-2.7022955219058099E-2"/>
    <n v="0.50034326855783229"/>
    <n v="2.2158059036132571"/>
    <n v="0.12508581713945807"/>
    <n v="0.46460446366084424"/>
    <n v="0.12508581713945807"/>
    <x v="2"/>
  </r>
  <r>
    <n v="632"/>
    <x v="54"/>
    <s v="russia"/>
    <x v="20"/>
    <s v="WA"/>
    <s v="WA - Northwest Detention Center "/>
    <s v="northwest_detention_center_wa"/>
    <d v="2013-11-13T00:00:00"/>
    <x v="1"/>
    <x v="3"/>
    <s v="protective_custody_other_detainee_safety"/>
    <d v="2013-12-18T00:00:00"/>
    <n v="35"/>
    <n v="-9.1535527705640905E-3"/>
    <n v="0.51821267100632629"/>
    <n v="2.1979365011647629"/>
    <n v="0.14295521958795207"/>
    <n v="0.44673506121235018"/>
    <n v="0.14295521958795207"/>
    <x v="2"/>
  </r>
  <r>
    <n v="633"/>
    <x v="15"/>
    <s v="liberia"/>
    <x v="7"/>
    <s v="PA"/>
    <s v="PA - Pike County Correctional Facility "/>
    <s v="pike_county_correctional_facility_pa"/>
    <d v="2013-11-13T00:00:00"/>
    <x v="1"/>
    <x v="6"/>
    <s v="disciplinary"/>
    <d v="2013-12-18T00:00:00"/>
    <n v="35"/>
    <n v="-9.1535527705640905E-3"/>
    <n v="0.51821267100632629"/>
    <n v="2.1979365011647629"/>
    <n v="0.14295521958795207"/>
    <n v="0.44673506121235018"/>
    <n v="0.14295521958795207"/>
    <x v="2"/>
  </r>
  <r>
    <n v="634"/>
    <x v="60"/>
    <s v="cameroon"/>
    <x v="15"/>
    <s v="GA"/>
    <s v="GA - Irwin County Detention Center "/>
    <s v="irwin_county_detention_center_ga"/>
    <d v="2013-11-13T00:00:00"/>
    <x v="1"/>
    <x v="3"/>
    <s v="protective_custody_other_detainee_safety"/>
    <d v="2014-07-01T00:00:00"/>
    <n v="55"/>
    <n v="0.34823449619931607"/>
    <n v="0.87560071997620637"/>
    <n v="1.8405484521948829"/>
    <n v="0.50034326855783218"/>
    <n v="8.9347012242470047E-2"/>
    <n v="8.9347012242470047E-2"/>
    <x v="1"/>
  </r>
  <r>
    <n v="635"/>
    <x v="79"/>
    <s v="taiwan"/>
    <x v="7"/>
    <s v="PA"/>
    <s v="PA - Pike County Correctional Facility "/>
    <s v="pike_county_correctional_facility_pa"/>
    <d v="2013-11-13T00:00:00"/>
    <x v="1"/>
    <x v="12"/>
    <s v="pending_investigation_of_disciplinary_violation"/>
    <d v="2014-02-26T00:00:00"/>
    <n v="105"/>
    <n v="1.2417046186240166"/>
    <n v="1.769070842400907"/>
    <n v="0.94707832977018236"/>
    <n v="1.3938133909825328"/>
    <n v="0.80412311018223048"/>
    <n v="0.80412311018223048"/>
    <x v="1"/>
  </r>
  <r>
    <n v="636"/>
    <x v="14"/>
    <s v="jamaica"/>
    <x v="7"/>
    <s v="PA"/>
    <s v="PA - Pike County Correctional Facility "/>
    <s v="pike_county_correctional_facility_pa"/>
    <d v="2013-11-13T00:00:00"/>
    <x v="1"/>
    <x v="5"/>
    <s v="facility_security_threat_violent_or_disruptive_behavior"/>
    <d v="2014-03-19T00:00:00"/>
    <n v="126"/>
    <n v="1.6169620700423908"/>
    <n v="2.1443282938192811"/>
    <n v="0.57182087835180817"/>
    <n v="1.769070842400907"/>
    <n v="1.1793805616006048"/>
    <n v="0.57182087835180817"/>
    <x v="0"/>
  </r>
  <r>
    <n v="637"/>
    <x v="80"/>
    <s v="kenya"/>
    <x v="16"/>
    <s v="CO"/>
    <s v="CO - Denver Contract Detention Facility "/>
    <s v="denver_contract_detention_facility_co"/>
    <d v="2013-11-14T00:00:00"/>
    <x v="1"/>
    <x v="12"/>
    <s v="pending_investigation_of_disciplinary_violation"/>
    <d v="2013-11-15T00:00:00"/>
    <n v="1"/>
    <n v="-0.61671323601936046"/>
    <n v="8.9347012242470103E-2"/>
    <n v="2.8054961844135593"/>
    <n v="0.46460446366084429"/>
    <n v="1.0542947444611466"/>
    <n v="8.9347012242470103E-2"/>
    <x v="3"/>
  </r>
  <r>
    <n v="638"/>
    <x v="42"/>
    <s v="gambia"/>
    <x v="16"/>
    <s v="CO"/>
    <s v="CO - Denver Contract Detention Facility "/>
    <s v="denver_contract_detention_facility_co"/>
    <d v="2013-11-14T00:00:00"/>
    <x v="1"/>
    <x v="12"/>
    <s v="pending_investigation_of_disciplinary_violation"/>
    <d v="2013-11-15T00:00:00"/>
    <n v="1"/>
    <n v="-0.61671323601936046"/>
    <n v="8.9347012242470103E-2"/>
    <n v="2.8054961844135593"/>
    <n v="0.46460446366084429"/>
    <n v="1.0542947444611466"/>
    <n v="8.9347012242470103E-2"/>
    <x v="3"/>
  </r>
  <r>
    <n v="639"/>
    <x v="0"/>
    <s v="mexico"/>
    <x v="16"/>
    <s v="CO"/>
    <s v="CO - Denver Contract Detention Facility "/>
    <s v="denver_contract_detention_facility_co"/>
    <d v="2013-11-14T00:00:00"/>
    <x v="1"/>
    <x v="12"/>
    <s v="pending_investigation_of_disciplinary_violation"/>
    <d v="2013-11-18T00:00:00"/>
    <n v="4"/>
    <n v="-0.56310502867387835"/>
    <n v="3.5738804896987997E-2"/>
    <n v="2.7518879770680771"/>
    <n v="0.41099625631536219"/>
    <n v="1.0006865371156644"/>
    <n v="3.5738804896987997E-2"/>
    <x v="3"/>
  </r>
  <r>
    <n v="640"/>
    <x v="0"/>
    <s v="mexico"/>
    <x v="16"/>
    <s v="CO"/>
    <s v="CO - Denver Contract Detention Facility "/>
    <s v="denver_contract_detention_facility_co"/>
    <d v="2013-11-14T00:00:00"/>
    <x v="1"/>
    <x v="12"/>
    <s v="pending_investigation_of_disciplinary_violation"/>
    <d v="2013-11-18T00:00:00"/>
    <n v="4"/>
    <n v="-0.56310502867387835"/>
    <n v="3.5738804896987997E-2"/>
    <n v="2.7518879770680771"/>
    <n v="0.41099625631536219"/>
    <n v="1.0006865371156644"/>
    <n v="3.5738804896987997E-2"/>
    <x v="3"/>
  </r>
  <r>
    <n v="641"/>
    <x v="2"/>
    <s v="el_salvador"/>
    <x v="15"/>
    <s v="SC"/>
    <s v="SC - York County Detention Center "/>
    <s v="york_county_detention_center_sc"/>
    <d v="2013-11-14T00:00:00"/>
    <x v="1"/>
    <x v="16"/>
    <s v="medical_tuberculosis"/>
    <d v="2013-11-18T00:00:00"/>
    <n v="4"/>
    <n v="-0.56310502867387835"/>
    <n v="3.5738804896987997E-2"/>
    <n v="2.7518879770680771"/>
    <n v="0.41099625631536219"/>
    <n v="1.0006865371156644"/>
    <n v="3.5738804896987997E-2"/>
    <x v="3"/>
  </r>
  <r>
    <n v="642"/>
    <x v="0"/>
    <s v="mexico"/>
    <x v="8"/>
    <s v="CA"/>
    <s v="CA - Adelanto Correctional Facility "/>
    <s v="adelanto_correctional_facility_ca"/>
    <d v="2013-11-14T00:00:00"/>
    <x v="1"/>
    <x v="12"/>
    <s v="pending_investigation_of_disciplinary_violation"/>
    <d v="2013-11-18T00:00:00"/>
    <n v="4"/>
    <n v="-0.56310502867387835"/>
    <n v="3.5738804896987997E-2"/>
    <n v="2.7518879770680771"/>
    <n v="0.41099625631536219"/>
    <n v="1.0006865371156644"/>
    <n v="3.5738804896987997E-2"/>
    <x v="3"/>
  </r>
  <r>
    <n v="643"/>
    <x v="37"/>
    <s v="dominican_republic"/>
    <x v="11"/>
    <s v="NJ"/>
    <s v="NJ - Essex County Jail "/>
    <s v="essex_county_jail_nj"/>
    <d v="2013-11-14T00:00:00"/>
    <x v="1"/>
    <x v="5"/>
    <s v="facility_security_threat_violent_or_disruptive_behavior"/>
    <d v="2013-11-28T00:00:00"/>
    <n v="14"/>
    <n v="-0.38441100418893831"/>
    <n v="0.14295521958795204"/>
    <n v="2.5731939525831371"/>
    <n v="0.23230223183042215"/>
    <n v="0.82199251263072437"/>
    <n v="0.14295521958795204"/>
    <x v="3"/>
  </r>
  <r>
    <n v="644"/>
    <x v="1"/>
    <s v="sierra_leone"/>
    <x v="7"/>
    <s v="PA"/>
    <s v="PA - Pike County Correctional Facility "/>
    <s v="pike_county_correctional_facility_pa"/>
    <d v="2013-11-14T00:00:00"/>
    <x v="1"/>
    <x v="3"/>
    <s v="protective_custody_other_detainee_safety"/>
    <d v="2013-04-12T00:00:00"/>
    <n v="20"/>
    <n v="-0.27719458949797421"/>
    <n v="0.25017163427891614"/>
    <n v="2.4659775378921731"/>
    <n v="0.12508581713945804"/>
    <n v="0.71477609793976038"/>
    <n v="0.12508581713945804"/>
    <x v="2"/>
  </r>
  <r>
    <n v="645"/>
    <x v="24"/>
    <s v="brazil"/>
    <x v="9"/>
    <s v="FL"/>
    <s v="FL - Baker County Sheriff's Office "/>
    <s v="baker_county_sheriffs_office_fl"/>
    <d v="2013-11-14T00:00:00"/>
    <x v="1"/>
    <x v="6"/>
    <s v="disciplinary"/>
    <d v="2013-10-12T00:00:00"/>
    <n v="26"/>
    <n v="-0.16997817480701016"/>
    <n v="0.35738804896988019"/>
    <n v="2.3587611232012091"/>
    <n v="1.7869402448493998E-2"/>
    <n v="0.60755968324879628"/>
    <n v="1.7869402448493998E-2"/>
    <x v="2"/>
  </r>
  <r>
    <n v="646"/>
    <x v="0"/>
    <s v="mexico"/>
    <x v="16"/>
    <s v="CO"/>
    <s v="CO - Denver Contract Detention Facility "/>
    <s v="denver_contract_detention_facility_co"/>
    <d v="2013-11-15T00:00:00"/>
    <x v="1"/>
    <x v="12"/>
    <s v="pending_investigation_of_disciplinary_violation"/>
    <d v="2013-11-18T00:00:00"/>
    <n v="3"/>
    <n v="-0.58097443112237235"/>
    <n v="5.3608207345481995E-2"/>
    <n v="2.7697573795165713"/>
    <n v="0.42886565876385618"/>
    <n v="1.0185559395641586"/>
    <n v="5.3608207345481995E-2"/>
    <x v="3"/>
  </r>
  <r>
    <n v="647"/>
    <x v="0"/>
    <s v="mexico"/>
    <x v="16"/>
    <s v="CO"/>
    <s v="CO - Denver Contract Detention Facility "/>
    <s v="denver_contract_detention_facility_co"/>
    <d v="2013-11-15T00:00:00"/>
    <x v="1"/>
    <x v="12"/>
    <s v="pending_investigation_of_disciplinary_violation"/>
    <d v="2013-11-18T00:00:00"/>
    <n v="3"/>
    <n v="-0.58097443112237235"/>
    <n v="5.3608207345481995E-2"/>
    <n v="2.7697573795165713"/>
    <n v="0.42886565876385618"/>
    <n v="1.0185559395641586"/>
    <n v="5.3608207345481995E-2"/>
    <x v="3"/>
  </r>
  <r>
    <n v="648"/>
    <x v="0"/>
    <s v="mexico"/>
    <x v="16"/>
    <s v="CO"/>
    <s v="CO - Denver Contract Detention Facility "/>
    <s v="denver_contract_detention_facility_co"/>
    <d v="2013-11-15T00:00:00"/>
    <x v="1"/>
    <x v="12"/>
    <s v="pending_investigation_of_disciplinary_violation"/>
    <d v="2013-11-18T00:00:00"/>
    <n v="3"/>
    <n v="-0.58097443112237235"/>
    <n v="5.3608207345481995E-2"/>
    <n v="2.7697573795165713"/>
    <n v="0.42886565876385618"/>
    <n v="1.0185559395641586"/>
    <n v="5.3608207345481995E-2"/>
    <x v="3"/>
  </r>
  <r>
    <n v="649"/>
    <x v="0"/>
    <s v="mexico"/>
    <x v="16"/>
    <s v="CO"/>
    <s v="CO - Denver Contract Detention Facility "/>
    <s v="denver_contract_detention_facility_co"/>
    <d v="2013-11-15T00:00:00"/>
    <x v="1"/>
    <x v="12"/>
    <s v="pending_investigation_of_disciplinary_violation"/>
    <d v="2013-11-18T00:00:00"/>
    <n v="3"/>
    <n v="-0.58097443112237235"/>
    <n v="5.3608207345481995E-2"/>
    <n v="2.7697573795165713"/>
    <n v="0.42886565876385618"/>
    <n v="1.0185559395641586"/>
    <n v="5.3608207345481995E-2"/>
    <x v="3"/>
  </r>
  <r>
    <n v="650"/>
    <x v="47"/>
    <s v="peru"/>
    <x v="7"/>
    <s v="PA"/>
    <s v="PA - York County Prison "/>
    <s v="york_county_prison_pa"/>
    <d v="2013-11-15T00:00:00"/>
    <x v="1"/>
    <x v="13"/>
    <s v="medical_disabled_or_infirm"/>
    <d v="2013-11-19T00:00:00"/>
    <n v="4"/>
    <n v="-0.56310502867387835"/>
    <n v="3.5738804896987997E-2"/>
    <n v="2.7518879770680771"/>
    <n v="0.41099625631536219"/>
    <n v="1.0006865371156644"/>
    <n v="3.5738804896987997E-2"/>
    <x v="3"/>
  </r>
  <r>
    <n v="651"/>
    <x v="14"/>
    <s v="jamaica"/>
    <x v="9"/>
    <s v="FL"/>
    <s v="FL - Baker County Sheriff's Office "/>
    <s v="baker_county_sheriffs_office_fl"/>
    <d v="2013-11-15T00:00:00"/>
    <x v="1"/>
    <x v="6"/>
    <s v="disciplinary"/>
    <d v="2013-11-19T00:00:00"/>
    <n v="4"/>
    <n v="-0.56310502867387835"/>
    <n v="3.5738804896987997E-2"/>
    <n v="2.7518879770680771"/>
    <n v="0.41099625631536219"/>
    <n v="1.0006865371156644"/>
    <n v="3.5738804896987997E-2"/>
    <x v="3"/>
  </r>
  <r>
    <n v="652"/>
    <x v="6"/>
    <s v="nigeria"/>
    <x v="14"/>
    <s v="MD"/>
    <s v="MD - Worcester County Jail "/>
    <s v="worcester_county_jail_md"/>
    <d v="2013-11-15T00:00:00"/>
    <x v="1"/>
    <x v="11"/>
    <s v="medical_other"/>
    <d v="2013-11-23T00:00:00"/>
    <n v="8"/>
    <n v="-0.49162741887990236"/>
    <n v="3.5738804896987997E-2"/>
    <n v="2.6804103672741011"/>
    <n v="0.33951864652138619"/>
    <n v="0.92920892732168847"/>
    <n v="3.5738804896987997E-2"/>
    <x v="3"/>
  </r>
  <r>
    <n v="653"/>
    <x v="39"/>
    <s v="somalia"/>
    <x v="8"/>
    <s v="CA"/>
    <s v="CA - Adelanto Correctional Facility "/>
    <s v="adelanto_correctional_facility_ca"/>
    <d v="2013-11-15T00:00:00"/>
    <x v="1"/>
    <x v="6"/>
    <s v="disciplinary"/>
    <d v="2013-11-29T00:00:00"/>
    <n v="14"/>
    <n v="-0.38441100418893831"/>
    <n v="0.14295521958795204"/>
    <n v="2.5731939525831371"/>
    <n v="0.23230223183042215"/>
    <n v="0.82199251263072437"/>
    <n v="0.14295521958795204"/>
    <x v="3"/>
  </r>
  <r>
    <n v="654"/>
    <x v="7"/>
    <s v="honduras"/>
    <x v="16"/>
    <s v="CO"/>
    <s v="CO - Denver Contract Detention Facility "/>
    <s v="denver_contract_detention_facility_co"/>
    <d v="2013-11-15T00:00:00"/>
    <x v="1"/>
    <x v="6"/>
    <s v="disciplinary"/>
    <d v="2013-02-12T00:00:00"/>
    <n v="17"/>
    <n v="-0.33080279684345626"/>
    <n v="0.19656342693343409"/>
    <n v="2.5195857452376553"/>
    <n v="0.17869402448494009"/>
    <n v="0.76838430528524237"/>
    <n v="0.17869402448494009"/>
    <x v="2"/>
  </r>
  <r>
    <n v="655"/>
    <x v="14"/>
    <s v="jamaica"/>
    <x v="13"/>
    <s v="NY"/>
    <s v="NY - Orange County Jail "/>
    <s v="orange_county_jail_ny"/>
    <d v="2013-11-15T00:00:00"/>
    <x v="1"/>
    <x v="12"/>
    <s v="pending_investigation_of_disciplinary_violation"/>
    <d v="2013-12-15T00:00:00"/>
    <n v="30"/>
    <n v="-9.8500565013034141E-2"/>
    <n v="0.42886565876385618"/>
    <n v="2.2872835134072331"/>
    <n v="5.3608207345482023E-2"/>
    <n v="0.53608207345482028"/>
    <n v="5.3608207345482023E-2"/>
    <x v="2"/>
  </r>
  <r>
    <n v="656"/>
    <x v="81"/>
    <s v="bolivia"/>
    <x v="14"/>
    <s v="MD"/>
    <s v="MD - Worcester County Jail "/>
    <s v="worcester_county_jail_md"/>
    <d v="2013-11-15T00:00:00"/>
    <x v="1"/>
    <x v="0"/>
    <s v="protective_custody_gang_status_protective_custody_only"/>
    <d v="2014-07-01T00:00:00"/>
    <n v="53"/>
    <n v="0.31249569130232807"/>
    <n v="0.83986191507921837"/>
    <n v="1.8762872570918709"/>
    <n v="0.46460446366084424"/>
    <n v="0.12508581713945804"/>
    <n v="0.12508581713945804"/>
    <x v="1"/>
  </r>
  <r>
    <n v="657"/>
    <x v="9"/>
    <s v="haiti"/>
    <x v="7"/>
    <s v="PA"/>
    <s v="PA - Pike County Correctional Facility "/>
    <s v="pike_county_correctional_facility_pa"/>
    <d v="2013-11-15T00:00:00"/>
    <x v="1"/>
    <x v="6"/>
    <s v="disciplinary"/>
    <d v="2014-10-02T00:00:00"/>
    <n v="87"/>
    <n v="0.92005537455112441"/>
    <n v="1.4474215983280148"/>
    <n v="1.2687275738430746"/>
    <n v="1.0721641469096406"/>
    <n v="0.48247386610933829"/>
    <n v="0.48247386610933829"/>
    <x v="1"/>
  </r>
  <r>
    <n v="658"/>
    <x v="51"/>
    <s v="bahamas"/>
    <x v="22"/>
    <s v="NY"/>
    <s v="NY - Buffalo (batavia) Service Processing Center"/>
    <s v="buffalo_batavia_service_processing_center_ny"/>
    <d v="2013-11-16T00:00:00"/>
    <x v="1"/>
    <x v="8"/>
    <s v="suicide_risk_placement"/>
    <d v="2013-11-20T00:00:00"/>
    <n v="4"/>
    <n v="-0.56310502867387835"/>
    <n v="3.5738804896987997E-2"/>
    <n v="2.7518879770680771"/>
    <n v="0.41099625631536219"/>
    <n v="1.0006865371156644"/>
    <n v="3.5738804896987997E-2"/>
    <x v="3"/>
  </r>
  <r>
    <n v="659"/>
    <x v="82"/>
    <s v="israel"/>
    <x v="7"/>
    <s v="PA"/>
    <s v="PA - York County Prison "/>
    <s v="york_county_prison_pa"/>
    <d v="2013-11-17T00:00:00"/>
    <x v="1"/>
    <x v="13"/>
    <s v="medical_disabled_or_infirm"/>
    <d v="2013-11-18T00:00:00"/>
    <n v="1"/>
    <n v="-0.61671323601936046"/>
    <n v="8.9347012242470103E-2"/>
    <n v="2.8054961844135593"/>
    <n v="0.46460446366084429"/>
    <n v="1.0542947444611466"/>
    <n v="8.9347012242470103E-2"/>
    <x v="3"/>
  </r>
  <r>
    <n v="660"/>
    <x v="63"/>
    <s v="marshall_islands"/>
    <x v="2"/>
    <s v="CA"/>
    <s v="CA - El Centro Service Processing Center "/>
    <s v="el_centro_service_processing_center_ca"/>
    <d v="2013-11-18T00:00:00"/>
    <x v="1"/>
    <x v="8"/>
    <s v="suicide_risk_placement"/>
    <d v="2013-11-19T00:00:00"/>
    <n v="1"/>
    <n v="-0.61671323601936046"/>
    <n v="8.9347012242470103E-2"/>
    <n v="2.8054961844135593"/>
    <n v="0.46460446366084429"/>
    <n v="1.0542947444611466"/>
    <n v="8.9347012242470103E-2"/>
    <x v="3"/>
  </r>
  <r>
    <n v="661"/>
    <x v="0"/>
    <s v="mexico"/>
    <x v="0"/>
    <s v="AZ"/>
    <s v="AZ - Pinal County Jail "/>
    <s v="pinal_county_jail_az"/>
    <d v="2013-11-18T00:00:00"/>
    <x v="1"/>
    <x v="8"/>
    <s v="suicide_risk_placement"/>
    <d v="2013-11-19T00:00:00"/>
    <n v="1"/>
    <n v="-0.61671323601936046"/>
    <n v="8.9347012242470103E-2"/>
    <n v="2.8054961844135593"/>
    <n v="0.46460446366084429"/>
    <n v="1.0542947444611466"/>
    <n v="8.9347012242470103E-2"/>
    <x v="3"/>
  </r>
  <r>
    <n v="662"/>
    <x v="6"/>
    <s v="nigeria"/>
    <x v="15"/>
    <s v="GA"/>
    <s v="GA - Irwin County Detention Center "/>
    <s v="irwin_county_detention_center_ga"/>
    <d v="2013-11-18T00:00:00"/>
    <x v="1"/>
    <x v="8"/>
    <s v="suicide_risk_placement"/>
    <d v="2013-11-25T00:00:00"/>
    <n v="7"/>
    <n v="-0.50949682132839635"/>
    <n v="1.7869402448493998E-2"/>
    <n v="2.6982797697225953"/>
    <n v="0.35738804896988019"/>
    <n v="0.94707832977018247"/>
    <n v="1.7869402448493998E-2"/>
    <x v="3"/>
  </r>
  <r>
    <n v="663"/>
    <x v="2"/>
    <s v="el_salvador"/>
    <x v="8"/>
    <s v="CA"/>
    <s v="CA - Adelanto Correctional Facility "/>
    <s v="adelanto_correctional_facility_ca"/>
    <d v="2013-11-18T00:00:00"/>
    <x v="1"/>
    <x v="3"/>
    <s v="protective_custody_other_detainee_safety"/>
    <d v="2013-09-12T00:00:00"/>
    <n v="21"/>
    <n v="-0.25932518704948021"/>
    <n v="0.26804103672741014"/>
    <n v="2.4481081354436793"/>
    <n v="0.10721641469096405"/>
    <n v="0.69690669549126638"/>
    <n v="0.10721641469096405"/>
    <x v="2"/>
  </r>
  <r>
    <n v="664"/>
    <x v="0"/>
    <s v="mexico"/>
    <x v="11"/>
    <s v="NJ"/>
    <s v="NJ - Essex County Jail "/>
    <s v="essex_county_jail_nj"/>
    <d v="2013-11-18T00:00:00"/>
    <x v="1"/>
    <x v="5"/>
    <s v="facility_security_threat_violent_or_disruptive_behavior"/>
    <d v="2013-10-12T00:00:00"/>
    <n v="22"/>
    <n v="-0.24145578460098621"/>
    <n v="0.28591043917590414"/>
    <n v="2.4302387329951851"/>
    <n v="8.9347012242470047E-2"/>
    <n v="0.67903729304277238"/>
    <n v="8.9347012242470047E-2"/>
    <x v="2"/>
  </r>
  <r>
    <n v="665"/>
    <x v="14"/>
    <s v="jamaica"/>
    <x v="11"/>
    <s v="NJ"/>
    <s v="NJ - Essex County Jail "/>
    <s v="essex_county_jail_nj"/>
    <d v="2013-11-18T00:00:00"/>
    <x v="1"/>
    <x v="5"/>
    <s v="facility_security_threat_violent_or_disruptive_behavior"/>
    <d v="2013-12-16T00:00:00"/>
    <n v="28"/>
    <n v="-0.13423936991002217"/>
    <n v="0.39312685386686819"/>
    <n v="2.3230223183042211"/>
    <n v="1.7869402448493998E-2"/>
    <n v="0.57182087835180828"/>
    <n v="1.7869402448493998E-2"/>
    <x v="2"/>
  </r>
  <r>
    <n v="666"/>
    <x v="0"/>
    <s v="mexico"/>
    <x v="20"/>
    <s v="WA"/>
    <s v="WA - Northwest Detention Center "/>
    <s v="northwest_detention_center_wa"/>
    <d v="2013-11-18T00:00:00"/>
    <x v="1"/>
    <x v="0"/>
    <s v="protective_custody_gang_status_protective_custody_only"/>
    <d v="2014-05-19T00:00:00"/>
    <n v="182"/>
    <n v="2.6176486071580554"/>
    <n v="3.1450148309349455"/>
    <n v="0.42886565876385641"/>
    <n v="2.7697573795165713"/>
    <n v="2.1800670987162691"/>
    <n v="0.42886565876385641"/>
    <x v="0"/>
  </r>
  <r>
    <n v="667"/>
    <x v="7"/>
    <s v="honduras"/>
    <x v="2"/>
    <s v="CA"/>
    <s v="CA - San Diego Contract Detention Facility - CCA (otay)"/>
    <s v="san_diego_contract_detention_facility_cca_otay_ca"/>
    <d v="2013-11-19T00:00:00"/>
    <x v="1"/>
    <x v="6"/>
    <s v="disciplinary"/>
    <d v="2013-04-12T00:00:00"/>
    <n v="15"/>
    <n v="-0.36654160174044426"/>
    <n v="0.1608246220364461"/>
    <n v="2.5553245501346433"/>
    <n v="0.21443282938192809"/>
    <n v="0.80412311018223037"/>
    <n v="0.1608246220364461"/>
    <x v="3"/>
  </r>
  <r>
    <n v="668"/>
    <x v="0"/>
    <s v="mexico"/>
    <x v="2"/>
    <s v="CA"/>
    <s v="CA - San Diego Contract Detention Facility - CCA (otay)"/>
    <s v="san_diego_contract_detention_facility_cca_otay_ca"/>
    <d v="2013-11-19T00:00:00"/>
    <x v="1"/>
    <x v="6"/>
    <s v="disciplinary"/>
    <d v="2013-04-12T00:00:00"/>
    <n v="15"/>
    <n v="-0.36654160174044426"/>
    <n v="0.1608246220364461"/>
    <n v="2.5553245501346433"/>
    <n v="0.21443282938192809"/>
    <n v="0.80412311018223037"/>
    <n v="0.1608246220364461"/>
    <x v="3"/>
  </r>
  <r>
    <n v="669"/>
    <x v="24"/>
    <s v="brazil"/>
    <x v="2"/>
    <s v="CA"/>
    <s v="CA - San Diego Contract Detention Facility - CCA (otay)"/>
    <s v="san_diego_contract_detention_facility_cca_otay_ca"/>
    <d v="2013-11-19T00:00:00"/>
    <x v="1"/>
    <x v="6"/>
    <s v="disciplinary"/>
    <d v="2013-12-12T00:00:00"/>
    <n v="23"/>
    <n v="-0.22358638215249221"/>
    <n v="0.30377984162439814"/>
    <n v="2.4123693305466913"/>
    <n v="7.1477609793976049E-2"/>
    <n v="0.66116789059427838"/>
    <n v="7.1477609793976049E-2"/>
    <x v="2"/>
  </r>
  <r>
    <n v="670"/>
    <x v="9"/>
    <s v="haiti"/>
    <x v="4"/>
    <s v="LA"/>
    <s v="LA - Jena/lasalle Detention Facility "/>
    <s v="jena/lasalle_detention_facility_la"/>
    <d v="2013-11-19T00:00:00"/>
    <x v="1"/>
    <x v="6"/>
    <s v="disciplinary"/>
    <d v="2013-12-13T00:00:00"/>
    <n v="24"/>
    <n v="-0.20571697970399819"/>
    <n v="0.32164924407289219"/>
    <n v="2.3944999280981971"/>
    <n v="5.3608207345482023E-2"/>
    <n v="0.64329848814578428"/>
    <n v="5.3608207345482023E-2"/>
    <x v="2"/>
  </r>
  <r>
    <n v="671"/>
    <x v="3"/>
    <s v="iraq"/>
    <x v="2"/>
    <s v="CA"/>
    <s v="CA - San Diego Contract Detention Facility - CCA (otay)"/>
    <s v="san_diego_contract_detention_facility_cca_otay_ca"/>
    <d v="2013-11-19T00:00:00"/>
    <x v="1"/>
    <x v="6"/>
    <s v="disciplinary"/>
    <d v="2013-12-19T00:00:00"/>
    <n v="30"/>
    <n v="-9.8500565013034141E-2"/>
    <n v="0.42886565876385618"/>
    <n v="2.2872835134072331"/>
    <n v="5.3608207345482023E-2"/>
    <n v="0.53608207345482028"/>
    <n v="5.3608207345482023E-2"/>
    <x v="2"/>
  </r>
  <r>
    <n v="672"/>
    <x v="66"/>
    <s v="cape_verde"/>
    <x v="19"/>
    <s v="MA"/>
    <s v="MA - Plymouth County Correctional Facility "/>
    <s v="plymouth_county_correctional_facility_ma"/>
    <d v="2013-11-19T00:00:00"/>
    <x v="1"/>
    <x v="6"/>
    <s v="disciplinary"/>
    <d v="2014-12-31T00:00:00"/>
    <n v="42"/>
    <n v="0.11593226436889398"/>
    <n v="0.64329848814578439"/>
    <n v="2.0728506840253051"/>
    <n v="0.26804103672741014"/>
    <n v="0.32164924407289214"/>
    <n v="0.26804103672741014"/>
    <x v="2"/>
  </r>
  <r>
    <n v="673"/>
    <x v="22"/>
    <s v="ethiopia"/>
    <x v="4"/>
    <s v="LA"/>
    <s v="LA - Jena/lasalle Detention Facility "/>
    <s v="jena/lasalle_detention_facility_la"/>
    <d v="2013-11-19T00:00:00"/>
    <x v="1"/>
    <x v="6"/>
    <s v="disciplinary"/>
    <d v="2014-08-01T00:00:00"/>
    <n v="50"/>
    <n v="0.25888748395684602"/>
    <n v="0.78625370773373637"/>
    <n v="1.9298954644373529"/>
    <n v="0.41099625631536219"/>
    <n v="0.17869402448494009"/>
    <n v="0.17869402448494009"/>
    <x v="1"/>
  </r>
  <r>
    <n v="674"/>
    <x v="82"/>
    <s v="israel"/>
    <x v="7"/>
    <s v="PA"/>
    <s v="PA - York County Prison "/>
    <s v="york_county_prison_pa"/>
    <d v="2013-11-20T00:00:00"/>
    <x v="1"/>
    <x v="13"/>
    <s v="medical_disabled_or_infirm"/>
    <d v="2013-11-21T00:00:00"/>
    <n v="1"/>
    <n v="-0.61671323601936046"/>
    <n v="8.9347012242470103E-2"/>
    <n v="2.8054961844135593"/>
    <n v="0.46460446366084429"/>
    <n v="1.0542947444611466"/>
    <n v="8.9347012242470103E-2"/>
    <x v="3"/>
  </r>
  <r>
    <n v="675"/>
    <x v="21"/>
    <s v="guatemala"/>
    <x v="7"/>
    <s v="PA"/>
    <s v="PA - York County Prison "/>
    <s v="york_county_prison_pa"/>
    <d v="2013-11-20T00:00:00"/>
    <x v="1"/>
    <x v="11"/>
    <s v="medical_other"/>
    <d v="2013-11-22T00:00:00"/>
    <n v="2"/>
    <n v="-0.59884383357086635"/>
    <n v="7.1477609793975994E-2"/>
    <n v="2.7876267819650655"/>
    <n v="0.44673506121235018"/>
    <n v="1.0364253420126524"/>
    <n v="7.1477609793975994E-2"/>
    <x v="3"/>
  </r>
  <r>
    <n v="676"/>
    <x v="0"/>
    <s v="mexico"/>
    <x v="12"/>
    <s v="TX"/>
    <s v="TX - Houston Contract Detention Facility "/>
    <s v="houston_contract_detention_facility_tx"/>
    <d v="2013-11-20T00:00:00"/>
    <x v="1"/>
    <x v="8"/>
    <s v="suicide_risk_placement"/>
    <d v="2013-11-22T00:00:00"/>
    <n v="2"/>
    <n v="-0.59884383357086635"/>
    <n v="7.1477609793975994E-2"/>
    <n v="2.7876267819650655"/>
    <n v="0.44673506121235018"/>
    <n v="1.0364253420126524"/>
    <n v="7.1477609793975994E-2"/>
    <x v="3"/>
  </r>
  <r>
    <n v="677"/>
    <x v="8"/>
    <s v="nicaragua"/>
    <x v="0"/>
    <s v="AZ"/>
    <s v="AZ - Eloy Federal Contract Facility "/>
    <s v="eloy_federal_contract_facility_az"/>
    <d v="2013-11-20T00:00:00"/>
    <x v="1"/>
    <x v="8"/>
    <s v="suicide_risk_placement"/>
    <d v="2013-11-23T00:00:00"/>
    <n v="3"/>
    <n v="-0.58097443112237235"/>
    <n v="5.3608207345481995E-2"/>
    <n v="2.7697573795165713"/>
    <n v="0.42886565876385618"/>
    <n v="1.0185559395641586"/>
    <n v="5.3608207345481995E-2"/>
    <x v="3"/>
  </r>
  <r>
    <n v="678"/>
    <x v="44"/>
    <s v="canada"/>
    <x v="7"/>
    <s v="PA"/>
    <s v="PA - York County Prison "/>
    <s v="york_county_prison_pa"/>
    <d v="2013-11-20T00:00:00"/>
    <x v="1"/>
    <x v="2"/>
    <s v="mental_illness"/>
    <d v="2013-11-26T00:00:00"/>
    <n v="6"/>
    <n v="-0.52736622377689035"/>
    <n v="0"/>
    <n v="2.7161491721710895"/>
    <n v="0.37525745141837419"/>
    <n v="0.96494773221867647"/>
    <n v="0"/>
    <x v="3"/>
  </r>
  <r>
    <n v="679"/>
    <x v="81"/>
    <s v="bolivia"/>
    <x v="12"/>
    <s v="TX"/>
    <s v="TX - Houston Contract Detention Facility "/>
    <s v="houston_contract_detention_facility_tx"/>
    <d v="2013-11-20T00:00:00"/>
    <x v="1"/>
    <x v="6"/>
    <s v="disciplinary"/>
    <d v="2013-05-12T00:00:00"/>
    <n v="15"/>
    <n v="-0.36654160174044426"/>
    <n v="0.1608246220364461"/>
    <n v="2.5553245501346433"/>
    <n v="0.21443282938192809"/>
    <n v="0.80412311018223037"/>
    <n v="0.1608246220364461"/>
    <x v="3"/>
  </r>
  <r>
    <n v="680"/>
    <x v="26"/>
    <s v="india"/>
    <x v="4"/>
    <s v="AL"/>
    <s v="AL - Etowah County Jail "/>
    <s v="etowah_county_jail_alabama_al"/>
    <d v="2013-11-20T00:00:00"/>
    <x v="1"/>
    <x v="5"/>
    <s v="facility_security_threat_violent_or_disruptive_behavior"/>
    <d v="2014-01-13T00:00:00"/>
    <n v="54"/>
    <n v="0.33036509375082207"/>
    <n v="0.85773131752771237"/>
    <n v="1.8584178546433769"/>
    <n v="0.48247386610933823"/>
    <n v="0.10721641469096405"/>
    <n v="0.10721641469096405"/>
    <x v="1"/>
  </r>
  <r>
    <n v="681"/>
    <x v="0"/>
    <s v="mexico"/>
    <x v="5"/>
    <s v="TX"/>
    <s v="TX - El Paso Service Processing Center "/>
    <s v="el_paso_service_processing_center_tx"/>
    <d v="2013-11-20T00:00:00"/>
    <x v="1"/>
    <x v="0"/>
    <s v="protective_custody_gang_status_protective_custody_only"/>
    <d v="2014-01-25T00:00:00"/>
    <n v="66"/>
    <n v="0.54479792313275022"/>
    <n v="1.0721641469096406"/>
    <n v="1.6439850252614487"/>
    <n v="0.69690669549126638"/>
    <n v="0.1072164146909641"/>
    <n v="0.1072164146909641"/>
    <x v="1"/>
  </r>
  <r>
    <n v="682"/>
    <x v="83"/>
    <s v="zimbabwe"/>
    <x v="5"/>
    <s v="TX"/>
    <s v="TX - El Paso Service Processing Center "/>
    <s v="el_paso_service_processing_center_tx"/>
    <d v="2013-11-20T00:00:00"/>
    <x v="1"/>
    <x v="3"/>
    <s v="protective_custody_other_detainee_safety"/>
    <d v="2014-04-29T00:00:00"/>
    <n v="160"/>
    <n v="2.2245217532911874"/>
    <n v="2.751887977068078"/>
    <n v="3.5738804896988441E-2"/>
    <n v="2.3766305256497038"/>
    <n v="1.7869402448494012"/>
    <n v="3.5738804896988441E-2"/>
    <x v="0"/>
  </r>
  <r>
    <n v="683"/>
    <x v="0"/>
    <s v="mexico"/>
    <x v="16"/>
    <s v="CO"/>
    <s v="CO - Denver Contract Detention Facility "/>
    <s v="denver_contract_detention_facility_co"/>
    <d v="2013-11-21T00:00:00"/>
    <x v="1"/>
    <x v="12"/>
    <s v="pending_investigation_of_disciplinary_violation"/>
    <d v="2013-11-25T00:00:00"/>
    <n v="4"/>
    <n v="-0.56310502867387835"/>
    <n v="3.5738804896987997E-2"/>
    <n v="2.7518879770680771"/>
    <n v="0.41099625631536219"/>
    <n v="1.0006865371156644"/>
    <n v="3.5738804896987997E-2"/>
    <x v="3"/>
  </r>
  <r>
    <n v="684"/>
    <x v="2"/>
    <s v="el_salvador"/>
    <x v="8"/>
    <s v="CA"/>
    <s v="CA - Adelanto Correctional Facility "/>
    <s v="adelanto_correctional_facility_ca"/>
    <d v="2013-11-21T00:00:00"/>
    <x v="1"/>
    <x v="12"/>
    <s v="pending_investigation_of_disciplinary_violation"/>
    <d v="2013-11-25T00:00:00"/>
    <n v="4"/>
    <n v="-0.56310502867387835"/>
    <n v="3.5738804896987997E-2"/>
    <n v="2.7518879770680771"/>
    <n v="0.41099625631536219"/>
    <n v="1.0006865371156644"/>
    <n v="3.5738804896987997E-2"/>
    <x v="3"/>
  </r>
  <r>
    <n v="685"/>
    <x v="47"/>
    <s v="peru"/>
    <x v="9"/>
    <s v="FL"/>
    <s v="FL - Glades County Detention Center "/>
    <s v="glades_county_detention_center_fl"/>
    <d v="2013-11-21T00:00:00"/>
    <x v="1"/>
    <x v="12"/>
    <s v="pending_investigation_of_disciplinary_violation"/>
    <d v="2013-11-30T00:00:00"/>
    <n v="9"/>
    <n v="-0.4737580164314083"/>
    <n v="5.3608207345482051E-2"/>
    <n v="2.6625409648256073"/>
    <n v="0.32164924407289214"/>
    <n v="0.91133952487319436"/>
    <n v="5.3608207345482051E-2"/>
    <x v="3"/>
  </r>
  <r>
    <n v="686"/>
    <x v="0"/>
    <s v="mexico"/>
    <x v="8"/>
    <s v="CA"/>
    <s v="CA - Theo Lacy Facility "/>
    <s v="theo_lacy_facility_ca"/>
    <d v="2013-11-21T00:00:00"/>
    <x v="1"/>
    <x v="6"/>
    <s v="disciplinary"/>
    <d v="2013-04-12T00:00:00"/>
    <n v="13"/>
    <n v="-0.40228040663743231"/>
    <n v="0.12508581713945804"/>
    <n v="2.5910633550316313"/>
    <n v="0.25017163427891614"/>
    <n v="0.83986191507921837"/>
    <n v="0.12508581713945804"/>
    <x v="3"/>
  </r>
  <r>
    <n v="687"/>
    <x v="21"/>
    <s v="guatemala"/>
    <x v="7"/>
    <s v="PA"/>
    <s v="PA - Pike County Correctional Facility "/>
    <s v="pike_county_correctional_facility_pa"/>
    <d v="2013-11-21T00:00:00"/>
    <x v="1"/>
    <x v="1"/>
    <s v="protective_custody_criminal_offense"/>
    <d v="2013-04-12T00:00:00"/>
    <n v="13"/>
    <n v="-0.40228040663743231"/>
    <n v="0.12508581713945804"/>
    <n v="2.5910633550316313"/>
    <n v="0.25017163427891614"/>
    <n v="0.83986191507921837"/>
    <n v="0.12508581713945804"/>
    <x v="3"/>
  </r>
  <r>
    <n v="688"/>
    <x v="51"/>
    <s v="bahamas"/>
    <x v="7"/>
    <s v="PA"/>
    <s v="PA - Pike County Correctional Facility "/>
    <s v="pike_county_correctional_facility_pa"/>
    <d v="2013-11-21T00:00:00"/>
    <x v="1"/>
    <x v="2"/>
    <s v="mental_illness"/>
    <d v="2013-05-12T00:00:00"/>
    <n v="14"/>
    <n v="-0.38441100418893831"/>
    <n v="0.14295521958795204"/>
    <n v="2.5731939525831371"/>
    <n v="0.23230223183042215"/>
    <n v="0.82199251263072437"/>
    <n v="0.14295521958795204"/>
    <x v="3"/>
  </r>
  <r>
    <n v="689"/>
    <x v="84"/>
    <s v="saudi_arabia"/>
    <x v="20"/>
    <s v="WA"/>
    <s v="WA - Northwest Detention Center "/>
    <s v="northwest_detention_center_wa"/>
    <d v="2013-11-21T00:00:00"/>
    <x v="1"/>
    <x v="3"/>
    <s v="protective_custody_other_detainee_safety"/>
    <d v="2013-06-12T00:00:00"/>
    <n v="15"/>
    <n v="-0.36654160174044426"/>
    <n v="0.1608246220364461"/>
    <n v="2.5553245501346433"/>
    <n v="0.21443282938192809"/>
    <n v="0.80412311018223037"/>
    <n v="0.1608246220364461"/>
    <x v="3"/>
  </r>
  <r>
    <n v="690"/>
    <x v="0"/>
    <s v="mexico"/>
    <x v="20"/>
    <s v="WA"/>
    <s v="WA - Northwest Detention Center "/>
    <s v="northwest_detention_center_wa"/>
    <d v="2013-11-21T00:00:00"/>
    <x v="1"/>
    <x v="6"/>
    <s v="disciplinary"/>
    <d v="2013-12-12T00:00:00"/>
    <n v="21"/>
    <n v="-0.25932518704948021"/>
    <n v="0.26804103672741014"/>
    <n v="2.4481081354436793"/>
    <n v="0.10721641469096405"/>
    <n v="0.69690669549126638"/>
    <n v="0.10721641469096405"/>
    <x v="2"/>
  </r>
  <r>
    <n v="691"/>
    <x v="8"/>
    <s v="nicaragua"/>
    <x v="0"/>
    <s v="AZ"/>
    <s v="AZ - Pinal County Jail "/>
    <s v="pinal_county_jail_az"/>
    <d v="2013-11-21T00:00:00"/>
    <x v="1"/>
    <x v="6"/>
    <s v="disciplinary"/>
    <d v="2013-12-12T00:00:00"/>
    <n v="21"/>
    <n v="-0.25932518704948021"/>
    <n v="0.26804103672741014"/>
    <n v="2.4481081354436793"/>
    <n v="0.10721641469096405"/>
    <n v="0.69690669549126638"/>
    <n v="0.10721641469096405"/>
    <x v="2"/>
  </r>
  <r>
    <n v="692"/>
    <x v="85"/>
    <s v="portugal"/>
    <x v="19"/>
    <s v="MA"/>
    <s v="MA - Bristol Cnty Ndartmouth"/>
    <s v="bristol_cnty_ndartmouth"/>
    <d v="2013-11-21T00:00:00"/>
    <x v="1"/>
    <x v="6"/>
    <s v="disciplinary"/>
    <d v="2013-12-12T00:00:00"/>
    <n v="21"/>
    <n v="-0.25932518704948021"/>
    <n v="0.26804103672741014"/>
    <n v="2.4481081354436793"/>
    <n v="0.10721641469096405"/>
    <n v="0.69690669549126638"/>
    <n v="0.10721641469096405"/>
    <x v="2"/>
  </r>
  <r>
    <n v="693"/>
    <x v="0"/>
    <s v="mexico"/>
    <x v="4"/>
    <s v="LA"/>
    <s v="LA - Jena/lasalle Detention Facility "/>
    <s v="jena/lasalle_detention_facility_la"/>
    <d v="2013-11-21T00:00:00"/>
    <x v="1"/>
    <x v="6"/>
    <s v="disciplinary"/>
    <d v="2013-12-20T00:00:00"/>
    <n v="29"/>
    <n v="-0.11636996746152814"/>
    <n v="0.41099625631536219"/>
    <n v="2.3051529158557269"/>
    <n v="3.5738804896988025E-2"/>
    <n v="0.55395147590331428"/>
    <n v="3.5738804896988025E-2"/>
    <x v="2"/>
  </r>
  <r>
    <n v="694"/>
    <x v="2"/>
    <s v="el_salvador"/>
    <x v="14"/>
    <s v="MD"/>
    <s v="MD - Worcester County Jail "/>
    <s v="worcester_county_jail_md"/>
    <d v="2013-11-21T00:00:00"/>
    <x v="1"/>
    <x v="0"/>
    <s v="protective_custody_gang_status_protective_custody_only"/>
    <d v="2014-03-01T00:00:00"/>
    <n v="43"/>
    <n v="0.13380166681738798"/>
    <n v="0.66116789059427838"/>
    <n v="2.0549812815768109"/>
    <n v="0.28591043917590414"/>
    <n v="0.30377984162439814"/>
    <n v="0.28591043917590414"/>
    <x v="2"/>
  </r>
  <r>
    <n v="695"/>
    <x v="0"/>
    <s v="mexico"/>
    <x v="5"/>
    <s v="TX"/>
    <s v="TX - El Paso Service Processing Center "/>
    <s v="el_paso_service_processing_center_tx"/>
    <d v="2013-11-21T00:00:00"/>
    <x v="1"/>
    <x v="0"/>
    <s v="protective_custody_gang_status_protective_custody_only"/>
    <d v="2014-04-01T00:00:00"/>
    <n v="44"/>
    <n v="0.151671069265882"/>
    <n v="0.67903729304277238"/>
    <n v="2.0371118791283171"/>
    <n v="0.30377984162439819"/>
    <n v="0.28591043917590409"/>
    <n v="0.28591043917590409"/>
    <x v="1"/>
  </r>
  <r>
    <n v="696"/>
    <x v="7"/>
    <s v="honduras"/>
    <x v="2"/>
    <s v="CA"/>
    <s v="CA - San Diego Contract Detention Facility - CCA (otay)"/>
    <s v="san_diego_contract_detention_facility_cca_otay_ca"/>
    <d v="2013-11-21T00:00:00"/>
    <x v="1"/>
    <x v="2"/>
    <s v="mental_illness"/>
    <d v="2014-01-16T00:00:00"/>
    <n v="56"/>
    <n v="0.36610389864781012"/>
    <n v="0.89347012242470047"/>
    <n v="1.8226790497463887"/>
    <n v="0.51821267100632629"/>
    <n v="7.1477609793975994E-2"/>
    <n v="7.1477609793975994E-2"/>
    <x v="1"/>
  </r>
  <r>
    <n v="697"/>
    <x v="0"/>
    <s v="mexico"/>
    <x v="2"/>
    <s v="CA"/>
    <s v="CA - El Centro Service Processing Center "/>
    <s v="el_centro_service_processing_center_ca"/>
    <d v="2013-11-21T00:00:00"/>
    <x v="1"/>
    <x v="3"/>
    <s v="protective_custody_other_detainee_safety"/>
    <d v="2014-01-17T00:00:00"/>
    <n v="57"/>
    <n v="0.38397330109630412"/>
    <n v="0.91133952487319447"/>
    <n v="1.8048096472978949"/>
    <n v="0.53608207345482028"/>
    <n v="5.3608207345481995E-2"/>
    <n v="5.3608207345481995E-2"/>
    <x v="1"/>
  </r>
  <r>
    <n v="698"/>
    <x v="41"/>
    <s v="chile"/>
    <x v="8"/>
    <s v="CA"/>
    <s v="CA - Adelanto Correctional Facility "/>
    <s v="adelanto_correctional_facility_ca"/>
    <d v="2013-11-22T00:00:00"/>
    <x v="1"/>
    <x v="3"/>
    <s v="protective_custody_other_detainee_safety"/>
    <d v="2013-11-29T00:00:00"/>
    <n v="7"/>
    <n v="-0.50949682132839635"/>
    <n v="1.7869402448493998E-2"/>
    <n v="2.6982797697225953"/>
    <n v="0.35738804896988019"/>
    <n v="0.94707832977018247"/>
    <n v="1.7869402448493998E-2"/>
    <x v="3"/>
  </r>
  <r>
    <n v="699"/>
    <x v="0"/>
    <s v="mexico"/>
    <x v="7"/>
    <s v="PA"/>
    <s v="PA - York County Prison "/>
    <s v="york_county_prison_pa"/>
    <d v="2013-11-22T00:00:00"/>
    <x v="1"/>
    <x v="15"/>
    <s v="facility_security_threat_gang_member_status_not_protective_custody"/>
    <d v="2013-11-29T00:00:00"/>
    <n v="7"/>
    <n v="-0.50949682132839635"/>
    <n v="1.7869402448493998E-2"/>
    <n v="2.6982797697225953"/>
    <n v="0.35738804896988019"/>
    <n v="0.94707832977018247"/>
    <n v="1.7869402448493998E-2"/>
    <x v="3"/>
  </r>
  <r>
    <n v="700"/>
    <x v="0"/>
    <s v="mexico"/>
    <x v="1"/>
    <s v="UT"/>
    <s v="UT - Utah County Jail "/>
    <s v="utah_county_jail_ut"/>
    <d v="2013-11-22T00:00:00"/>
    <x v="1"/>
    <x v="11"/>
    <s v="medical_other"/>
    <d v="2013-03-12T00:00:00"/>
    <n v="11"/>
    <n v="-0.43801921153442031"/>
    <n v="8.9347012242470047E-2"/>
    <n v="2.6268021599286193"/>
    <n v="0.28591043917590414"/>
    <n v="0.87560071997620637"/>
    <n v="8.9347012242470047E-2"/>
    <x v="3"/>
  </r>
  <r>
    <n v="701"/>
    <x v="48"/>
    <s v="bosnia-herzegovina"/>
    <x v="21"/>
    <s v="MN"/>
    <s v="MN - Sherburne County Jail "/>
    <s v="sherburne_county_jail_mn"/>
    <d v="2013-11-22T00:00:00"/>
    <x v="1"/>
    <x v="16"/>
    <s v="medical_tuberculosis"/>
    <d v="2013-04-12T00:00:00"/>
    <n v="12"/>
    <n v="-0.42014980908592631"/>
    <n v="0.10721641469096405"/>
    <n v="2.6089327574801251"/>
    <n v="0.26804103672741014"/>
    <n v="0.85773131752771237"/>
    <n v="0.10721641469096405"/>
    <x v="3"/>
  </r>
  <r>
    <n v="702"/>
    <x v="9"/>
    <s v="haiti"/>
    <x v="9"/>
    <s v="FL"/>
    <s v="FL - Glades County Detention Center "/>
    <s v="glades_county_detention_center_fl"/>
    <d v="2013-11-22T00:00:00"/>
    <x v="1"/>
    <x v="6"/>
    <s v="disciplinary"/>
    <d v="2013-06-12T00:00:00"/>
    <n v="14"/>
    <n v="-0.38441100418893831"/>
    <n v="0.14295521958795204"/>
    <n v="2.5731939525831371"/>
    <n v="0.23230223183042215"/>
    <n v="0.82199251263072437"/>
    <n v="0.14295521958795204"/>
    <x v="3"/>
  </r>
  <r>
    <n v="703"/>
    <x v="9"/>
    <s v="haiti"/>
    <x v="9"/>
    <s v="FL"/>
    <s v="FL - Glades County Detention Center "/>
    <s v="glades_county_detention_center_fl"/>
    <d v="2013-11-22T00:00:00"/>
    <x v="1"/>
    <x v="6"/>
    <s v="disciplinary"/>
    <d v="2013-08-12T00:00:00"/>
    <n v="16"/>
    <n v="-0.34867219929195026"/>
    <n v="0.17869402448494009"/>
    <n v="2.5374551476861491"/>
    <n v="0.19656342693343409"/>
    <n v="0.78625370773373637"/>
    <n v="0.17869402448494009"/>
    <x v="3"/>
  </r>
  <r>
    <n v="704"/>
    <x v="21"/>
    <s v="guatemala"/>
    <x v="16"/>
    <s v="CO"/>
    <s v="CO - Denver Contract Detention Facility "/>
    <s v="denver_contract_detention_facility_co"/>
    <d v="2013-11-23T00:00:00"/>
    <x v="1"/>
    <x v="3"/>
    <s v="protective_custody_other_detainee_safety"/>
    <d v="2013-11-25T00:00:00"/>
    <n v="2"/>
    <n v="-0.59884383357086635"/>
    <n v="7.1477609793975994E-2"/>
    <n v="2.7876267819650655"/>
    <n v="0.44673506121235018"/>
    <n v="1.0364253420126524"/>
    <n v="7.1477609793975994E-2"/>
    <x v="3"/>
  </r>
  <r>
    <n v="705"/>
    <x v="0"/>
    <s v="mexico"/>
    <x v="16"/>
    <s v="CO"/>
    <s v="CO - Denver Contract Detention Facility "/>
    <s v="denver_contract_detention_facility_co"/>
    <d v="2013-11-23T00:00:00"/>
    <x v="1"/>
    <x v="3"/>
    <s v="protective_custody_other_detainee_safety"/>
    <d v="2013-11-25T00:00:00"/>
    <n v="2"/>
    <n v="-0.59884383357086635"/>
    <n v="7.1477609793975994E-2"/>
    <n v="2.7876267819650655"/>
    <n v="0.44673506121235018"/>
    <n v="1.0364253420126524"/>
    <n v="7.1477609793975994E-2"/>
    <x v="3"/>
  </r>
  <r>
    <n v="706"/>
    <x v="0"/>
    <s v="mexico"/>
    <x v="16"/>
    <s v="CO"/>
    <s v="CO - Denver Contract Detention Facility "/>
    <s v="denver_contract_detention_facility_co"/>
    <d v="2013-11-23T00:00:00"/>
    <x v="1"/>
    <x v="3"/>
    <s v="protective_custody_other_detainee_safety"/>
    <d v="2013-11-25T00:00:00"/>
    <n v="2"/>
    <n v="-0.59884383357086635"/>
    <n v="7.1477609793975994E-2"/>
    <n v="2.7876267819650655"/>
    <n v="0.44673506121235018"/>
    <n v="1.0364253420126524"/>
    <n v="7.1477609793975994E-2"/>
    <x v="3"/>
  </r>
  <r>
    <n v="707"/>
    <x v="7"/>
    <s v="honduras"/>
    <x v="16"/>
    <s v="CO"/>
    <s v="CO - Denver Contract Detention Facility "/>
    <s v="denver_contract_detention_facility_co"/>
    <d v="2013-11-23T00:00:00"/>
    <x v="1"/>
    <x v="3"/>
    <s v="protective_custody_other_detainee_safety"/>
    <d v="2013-11-25T00:00:00"/>
    <n v="2"/>
    <n v="-0.59884383357086635"/>
    <n v="7.1477609793975994E-2"/>
    <n v="2.7876267819650655"/>
    <n v="0.44673506121235018"/>
    <n v="1.0364253420126524"/>
    <n v="7.1477609793975994E-2"/>
    <x v="3"/>
  </r>
  <r>
    <n v="708"/>
    <x v="0"/>
    <s v="mexico"/>
    <x v="12"/>
    <s v="TX"/>
    <s v="TX - Houston Contract Detention Facility "/>
    <s v="houston_contract_detention_facility_tx"/>
    <d v="2013-11-23T00:00:00"/>
    <x v="1"/>
    <x v="3"/>
    <s v="protective_custody_other_detainee_safety"/>
    <d v="2013-11-26T00:00:00"/>
    <n v="3"/>
    <n v="-0.58097443112237235"/>
    <n v="5.3608207345481995E-2"/>
    <n v="2.7697573795165713"/>
    <n v="0.42886565876385618"/>
    <n v="1.0185559395641586"/>
    <n v="5.3608207345481995E-2"/>
    <x v="3"/>
  </r>
  <r>
    <n v="709"/>
    <x v="2"/>
    <s v="el_salvador"/>
    <x v="9"/>
    <s v="FL"/>
    <s v="FL - Glades County Detention Center "/>
    <s v="glades_county_detention_center_fl"/>
    <d v="2013-11-23T00:00:00"/>
    <x v="1"/>
    <x v="6"/>
    <s v="disciplinary"/>
    <d v="2013-06-12T00:00:00"/>
    <n v="13"/>
    <n v="-0.40228040663743231"/>
    <n v="0.12508581713945804"/>
    <n v="2.5910633550316313"/>
    <n v="0.25017163427891614"/>
    <n v="0.83986191507921837"/>
    <n v="0.12508581713945804"/>
    <x v="3"/>
  </r>
  <r>
    <n v="710"/>
    <x v="2"/>
    <s v="el_salvador"/>
    <x v="19"/>
    <s v="MA"/>
    <s v="MA - Plymouth County Correctional Facility "/>
    <s v="plymouth_county_correctional_facility_ma"/>
    <d v="2013-11-23T00:00:00"/>
    <x v="1"/>
    <x v="5"/>
    <s v="facility_security_threat_violent_or_disruptive_behavior"/>
    <d v="2013-08-12T00:00:00"/>
    <n v="15"/>
    <n v="-0.36654160174044426"/>
    <n v="0.1608246220364461"/>
    <n v="2.5553245501346433"/>
    <n v="0.21443282938192809"/>
    <n v="0.80412311018223037"/>
    <n v="0.1608246220364461"/>
    <x v="3"/>
  </r>
  <r>
    <n v="711"/>
    <x v="0"/>
    <s v="mexico"/>
    <x v="12"/>
    <s v="TX"/>
    <s v="TX - Houston Contract Detention Facility "/>
    <s v="houston_contract_detention_facility_tx"/>
    <d v="2013-11-23T00:00:00"/>
    <x v="1"/>
    <x v="6"/>
    <s v="disciplinary"/>
    <d v="2013-08-12T00:00:00"/>
    <n v="15"/>
    <n v="-0.36654160174044426"/>
    <n v="0.1608246220364461"/>
    <n v="2.5553245501346433"/>
    <n v="0.21443282938192809"/>
    <n v="0.80412311018223037"/>
    <n v="0.1608246220364461"/>
    <x v="3"/>
  </r>
  <r>
    <n v="712"/>
    <x v="7"/>
    <s v="honduras"/>
    <x v="12"/>
    <s v="TX"/>
    <s v="TX - Houston Contract Detention Facility "/>
    <s v="houston_contract_detention_facility_tx"/>
    <d v="2013-11-23T00:00:00"/>
    <x v="1"/>
    <x v="6"/>
    <s v="disciplinary"/>
    <d v="2013-08-12T00:00:00"/>
    <n v="15"/>
    <n v="-0.36654160174044426"/>
    <n v="0.1608246220364461"/>
    <n v="2.5553245501346433"/>
    <n v="0.21443282938192809"/>
    <n v="0.80412311018223037"/>
    <n v="0.1608246220364461"/>
    <x v="3"/>
  </r>
  <r>
    <n v="713"/>
    <x v="0"/>
    <s v="mexico"/>
    <x v="8"/>
    <s v="CA"/>
    <s v="CA - Adelanto Correctional Facility "/>
    <s v="adelanto_correctional_facility_ca"/>
    <d v="2013-11-23T00:00:00"/>
    <x v="1"/>
    <x v="3"/>
    <s v="protective_custody_other_detainee_safety"/>
    <d v="2013-10-12T00:00:00"/>
    <n v="17"/>
    <n v="-0.33080279684345626"/>
    <n v="0.19656342693343409"/>
    <n v="2.5195857452376553"/>
    <n v="0.17869402448494009"/>
    <n v="0.76838430528524237"/>
    <n v="0.17869402448494009"/>
    <x v="2"/>
  </r>
  <r>
    <n v="714"/>
    <x v="37"/>
    <s v="dominican_republic"/>
    <x v="19"/>
    <s v="MA"/>
    <s v="MA - Plymouth County Correctional Facility "/>
    <s v="plymouth_county_correctional_facility_ma"/>
    <d v="2013-11-23T00:00:00"/>
    <x v="1"/>
    <x v="5"/>
    <s v="facility_security_threat_violent_or_disruptive_behavior"/>
    <d v="2013-12-12T00:00:00"/>
    <n v="19"/>
    <n v="-0.29506399194646826"/>
    <n v="0.23230223183042209"/>
    <n v="2.4838469403406673"/>
    <n v="0.1429552195879521"/>
    <n v="0.73264550038825438"/>
    <n v="0.1429552195879521"/>
    <x v="2"/>
  </r>
  <r>
    <n v="715"/>
    <x v="37"/>
    <s v="dominican_republic"/>
    <x v="7"/>
    <s v="PA"/>
    <s v="PA - Pike County Correctional Facility "/>
    <s v="pike_county_correctional_facility_pa"/>
    <d v="2013-11-23T00:00:00"/>
    <x v="1"/>
    <x v="5"/>
    <s v="facility_security_threat_violent_or_disruptive_behavior"/>
    <d v="2014-12-02T00:00:00"/>
    <n v="81"/>
    <n v="0.8128389598601603"/>
    <n v="1.3402051836370505"/>
    <n v="1.3759439885340385"/>
    <n v="0.96494773221867647"/>
    <n v="0.37525745141837419"/>
    <n v="0.37525745141837419"/>
    <x v="1"/>
  </r>
  <r>
    <n v="716"/>
    <x v="0"/>
    <s v="mexico"/>
    <x v="11"/>
    <s v="NJ"/>
    <s v="NJ - Essex County Jail "/>
    <s v="essex_county_jail_nj"/>
    <d v="2013-11-24T00:00:00"/>
    <x v="1"/>
    <x v="5"/>
    <s v="facility_security_threat_violent_or_disruptive_behavior"/>
    <d v="2013-10-12T00:00:00"/>
    <n v="16"/>
    <n v="-0.34867219929195026"/>
    <n v="0.17869402448494009"/>
    <n v="2.5374551476861491"/>
    <n v="0.19656342693343409"/>
    <n v="0.78625370773373637"/>
    <n v="0.17869402448494009"/>
    <x v="3"/>
  </r>
  <r>
    <n v="717"/>
    <x v="14"/>
    <s v="jamaica"/>
    <x v="11"/>
    <s v="NJ"/>
    <s v="NJ - Essex County Jail "/>
    <s v="essex_county_jail_nj"/>
    <d v="2013-11-24T00:00:00"/>
    <x v="1"/>
    <x v="5"/>
    <s v="facility_security_threat_violent_or_disruptive_behavior"/>
    <d v="2013-12-14T00:00:00"/>
    <n v="20"/>
    <n v="-0.27719458949797421"/>
    <n v="0.25017163427891614"/>
    <n v="2.4659775378921731"/>
    <n v="0.12508581713945804"/>
    <n v="0.71477609793976038"/>
    <n v="0.12508581713945804"/>
    <x v="2"/>
  </r>
  <r>
    <n v="718"/>
    <x v="14"/>
    <s v="jamaica"/>
    <x v="11"/>
    <s v="NJ"/>
    <s v="NJ - Essex County Jail "/>
    <s v="essex_county_jail_nj"/>
    <d v="2013-11-24T00:00:00"/>
    <x v="1"/>
    <x v="5"/>
    <s v="facility_security_threat_violent_or_disruptive_behavior"/>
    <d v="2013-12-14T00:00:00"/>
    <n v="20"/>
    <n v="-0.27719458949797421"/>
    <n v="0.25017163427891614"/>
    <n v="2.4659775378921731"/>
    <n v="0.12508581713945804"/>
    <n v="0.71477609793976038"/>
    <n v="0.12508581713945804"/>
    <x v="2"/>
  </r>
  <r>
    <n v="719"/>
    <x v="2"/>
    <s v="el_salvador"/>
    <x v="9"/>
    <s v="FL"/>
    <s v="FL - Krome North Service Processing Center "/>
    <s v="krome_north_service_processing_center_fl"/>
    <d v="2013-11-24T00:00:00"/>
    <x v="1"/>
    <x v="6"/>
    <s v="disciplinary"/>
    <d v="2014-01-13T00:00:00"/>
    <n v="50"/>
    <n v="0.25888748395684602"/>
    <n v="0.78625370773373637"/>
    <n v="1.9298954644373529"/>
    <n v="0.41099625631536219"/>
    <n v="0.17869402448494009"/>
    <n v="0.17869402448494009"/>
    <x v="1"/>
  </r>
  <r>
    <n v="720"/>
    <x v="0"/>
    <s v="mexico"/>
    <x v="16"/>
    <s v="CO"/>
    <s v="CO - Denver Contract Detention Facility "/>
    <s v="denver_contract_detention_facility_co"/>
    <d v="2013-11-25T00:00:00"/>
    <x v="1"/>
    <x v="12"/>
    <s v="pending_investigation_of_disciplinary_violation"/>
    <d v="2013-11-26T00:00:00"/>
    <n v="1"/>
    <n v="-0.61671323601936046"/>
    <n v="8.9347012242470103E-2"/>
    <n v="2.8054961844135593"/>
    <n v="0.46460446366084429"/>
    <n v="1.0542947444611466"/>
    <n v="8.9347012242470103E-2"/>
    <x v="3"/>
  </r>
  <r>
    <n v="721"/>
    <x v="21"/>
    <s v="guatemala"/>
    <x v="1"/>
    <s v="NV"/>
    <s v="NV - Henderson Detention Center "/>
    <s v="henderson_detention_center_nv"/>
    <d v="2013-11-25T00:00:00"/>
    <x v="1"/>
    <x v="1"/>
    <s v="protective_custody_criminal_offense"/>
    <d v="2013-12-16T00:00:00"/>
    <n v="21"/>
    <n v="-0.25932518704948021"/>
    <n v="0.26804103672741014"/>
    <n v="2.4481081354436793"/>
    <n v="0.10721641469096405"/>
    <n v="0.69690669549126638"/>
    <n v="0.10721641469096405"/>
    <x v="2"/>
  </r>
  <r>
    <n v="722"/>
    <x v="0"/>
    <s v="mexico"/>
    <x v="2"/>
    <s v="CA"/>
    <s v="CA - San Diego Contract Detention Facility - CCA (otay)"/>
    <s v="san_diego_contract_detention_facility_cca_otay_ca"/>
    <d v="2013-11-25T00:00:00"/>
    <x v="1"/>
    <x v="2"/>
    <s v="mental_illness"/>
    <d v="2014-01-15T00:00:00"/>
    <n v="51"/>
    <n v="0.27675688640534007"/>
    <n v="0.80412311018223037"/>
    <n v="1.9120260619888589"/>
    <n v="0.42886565876385624"/>
    <n v="0.16082462203644604"/>
    <n v="0.16082462203644604"/>
    <x v="1"/>
  </r>
  <r>
    <n v="723"/>
    <x v="21"/>
    <s v="guatemala"/>
    <x v="1"/>
    <s v="NV"/>
    <s v="NV - Henderson Detention Center "/>
    <s v="henderson_detention_center_nv"/>
    <d v="2013-11-25T00:00:00"/>
    <x v="1"/>
    <x v="1"/>
    <s v="protective_custody_criminal_offense"/>
    <d v="2014-01-29T00:00:00"/>
    <n v="65"/>
    <n v="0.52692852068425622"/>
    <n v="1.0542947444611466"/>
    <n v="1.6618544277099427"/>
    <n v="0.67903729304277238"/>
    <n v="8.9347012242470103E-2"/>
    <n v="8.9347012242470103E-2"/>
    <x v="1"/>
  </r>
  <r>
    <n v="724"/>
    <x v="14"/>
    <s v="jamaica"/>
    <x v="15"/>
    <s v="GA"/>
    <s v="GA - Stewart Detention Center "/>
    <s v="stewart_detention_center_ga"/>
    <d v="2013-11-25T00:00:00"/>
    <x v="1"/>
    <x v="3"/>
    <s v="protective_custody_other_detainee_safety"/>
    <d v="2014-10-31T00:00:00"/>
    <n v="340"/>
    <n v="5.4410141940201084"/>
    <n v="5.9683804177969986"/>
    <n v="3.2522312456259095"/>
    <n v="5.5931229663786244"/>
    <n v="5.0034326855783222"/>
    <n v="3.2522312456259095"/>
    <x v="0"/>
  </r>
  <r>
    <n v="725"/>
    <x v="86"/>
    <s v="germany"/>
    <x v="16"/>
    <s v="CO"/>
    <s v="CO - Denver Contract Detention Facility "/>
    <s v="denver_contract_detention_facility_co"/>
    <d v="2013-11-26T00:00:00"/>
    <x v="1"/>
    <x v="3"/>
    <s v="protective_custody_other_detainee_safety"/>
    <d v="2013-11-29T00:00:00"/>
    <n v="3"/>
    <n v="-0.58097443112237235"/>
    <n v="5.3608207345481995E-2"/>
    <n v="2.7697573795165713"/>
    <n v="0.42886565876385618"/>
    <n v="1.0185559395641586"/>
    <n v="5.3608207345481995E-2"/>
    <x v="3"/>
  </r>
  <r>
    <n v="726"/>
    <x v="12"/>
    <s v="trinidad_and_tobago"/>
    <x v="0"/>
    <s v="AZ"/>
    <s v="AZ - Eloy Federal Contract Facility "/>
    <s v="eloy_federal_contract_facility_az"/>
    <d v="2013-11-26T00:00:00"/>
    <x v="1"/>
    <x v="6"/>
    <s v="disciplinary"/>
    <d v="2013-02-12T00:00:00"/>
    <n v="6"/>
    <n v="-0.52736622377689035"/>
    <n v="0"/>
    <n v="2.7161491721710895"/>
    <n v="0.37525745141837419"/>
    <n v="0.96494773221867647"/>
    <n v="0"/>
    <x v="3"/>
  </r>
  <r>
    <n v="727"/>
    <x v="2"/>
    <s v="el_salvador"/>
    <x v="21"/>
    <s v="MN"/>
    <s v="MN - Sherburne County Jail "/>
    <s v="sherburne_county_jail_mn"/>
    <d v="2013-11-26T00:00:00"/>
    <x v="1"/>
    <x v="11"/>
    <s v="medical_other"/>
    <d v="2013-04-12T00:00:00"/>
    <n v="8"/>
    <n v="-0.49162741887990236"/>
    <n v="3.5738804896987997E-2"/>
    <n v="2.6804103672741011"/>
    <n v="0.33951864652138619"/>
    <n v="0.92920892732168847"/>
    <n v="3.5738804896987997E-2"/>
    <x v="3"/>
  </r>
  <r>
    <n v="728"/>
    <x v="87"/>
    <s v="kuwait"/>
    <x v="12"/>
    <s v="TX"/>
    <s v="TX - Houston Contract Detention Facility "/>
    <s v="houston_contract_detention_facility_tx"/>
    <d v="2013-11-26T00:00:00"/>
    <x v="1"/>
    <x v="6"/>
    <s v="disciplinary"/>
    <d v="2013-08-12T00:00:00"/>
    <n v="12"/>
    <n v="-0.42014980908592631"/>
    <n v="0.10721641469096405"/>
    <n v="2.6089327574801251"/>
    <n v="0.26804103672741014"/>
    <n v="0.85773131752771237"/>
    <n v="0.10721641469096405"/>
    <x v="3"/>
  </r>
  <r>
    <n v="729"/>
    <x v="14"/>
    <s v="jamaica"/>
    <x v="7"/>
    <s v="PA"/>
    <s v="PA - Pike County Correctional Facility "/>
    <s v="pike_county_correctional_facility_pa"/>
    <d v="2013-11-26T00:00:00"/>
    <x v="1"/>
    <x v="5"/>
    <s v="facility_security_threat_violent_or_disruptive_behavior"/>
    <d v="2013-11-12T00:00:00"/>
    <n v="15"/>
    <n v="-0.36654160174044426"/>
    <n v="0.1608246220364461"/>
    <n v="2.5553245501346433"/>
    <n v="0.21443282938192809"/>
    <n v="0.80412311018223037"/>
    <n v="0.1608246220364461"/>
    <x v="3"/>
  </r>
  <r>
    <n v="730"/>
    <x v="14"/>
    <s v="jamaica"/>
    <x v="19"/>
    <s v="MA"/>
    <s v="MA - Bristol Cnty Ndartmouth"/>
    <s v="bristol_cnty_ndartmouth"/>
    <d v="2013-11-26T00:00:00"/>
    <x v="1"/>
    <x v="5"/>
    <s v="facility_security_threat_violent_or_disruptive_behavior"/>
    <d v="2013-12-12T00:00:00"/>
    <n v="16"/>
    <n v="-0.34867219929195026"/>
    <n v="0.17869402448494009"/>
    <n v="2.5374551476861491"/>
    <n v="0.19656342693343409"/>
    <n v="0.78625370773373637"/>
    <n v="0.17869402448494009"/>
    <x v="3"/>
  </r>
  <r>
    <n v="731"/>
    <x v="0"/>
    <s v="mexico"/>
    <x v="23"/>
    <s v="IL"/>
    <s v="IL - Tri-county Detention Center "/>
    <s v="tri-county_detention_center_il"/>
    <d v="2013-11-26T00:00:00"/>
    <x v="1"/>
    <x v="6"/>
    <s v="disciplinary"/>
    <d v="2013-12-15T00:00:00"/>
    <n v="19"/>
    <n v="-0.29506399194646826"/>
    <n v="0.23230223183042209"/>
    <n v="2.4838469403406673"/>
    <n v="0.1429552195879521"/>
    <n v="0.73264550038825438"/>
    <n v="0.1429552195879521"/>
    <x v="2"/>
  </r>
  <r>
    <n v="732"/>
    <x v="10"/>
    <s v="jordan"/>
    <x v="23"/>
    <s v="IL"/>
    <s v="IL - Tri-county Detention Center "/>
    <s v="tri-county_detention_center_il"/>
    <d v="2013-11-26T00:00:00"/>
    <x v="1"/>
    <x v="6"/>
    <s v="disciplinary"/>
    <d v="2013-12-20T00:00:00"/>
    <n v="24"/>
    <n v="-0.20571697970399819"/>
    <n v="0.32164924407289219"/>
    <n v="2.3944999280981971"/>
    <n v="5.3608207345482023E-2"/>
    <n v="0.64329848814578428"/>
    <n v="5.3608207345482023E-2"/>
    <x v="2"/>
  </r>
  <r>
    <n v="733"/>
    <x v="88"/>
    <s v="guinea"/>
    <x v="7"/>
    <s v="PA"/>
    <s v="PA - Pike County Correctional Facility "/>
    <s v="pike_county_correctional_facility_pa"/>
    <d v="2013-11-26T00:00:00"/>
    <x v="1"/>
    <x v="5"/>
    <s v="facility_security_threat_violent_or_disruptive_behavior"/>
    <d v="2014-12-30T00:00:00"/>
    <n v="34"/>
    <n v="-2.7022955219058099E-2"/>
    <n v="0.50034326855783229"/>
    <n v="2.2158059036132571"/>
    <n v="0.12508581713945807"/>
    <n v="0.46460446366084424"/>
    <n v="0.12508581713945807"/>
    <x v="2"/>
  </r>
  <r>
    <n v="734"/>
    <x v="21"/>
    <s v="guatemala"/>
    <x v="3"/>
    <s v="CA"/>
    <s v="CA - Yuba County Jail "/>
    <s v="yuba_county_jail_ca"/>
    <d v="2013-11-26T00:00:00"/>
    <x v="1"/>
    <x v="2"/>
    <s v="mental_illness"/>
    <d v="2014-01-29T00:00:00"/>
    <n v="64"/>
    <n v="0.50905911823576222"/>
    <n v="1.0364253420126526"/>
    <n v="1.6797238301584367"/>
    <n v="0.66116789059427838"/>
    <n v="7.1477609793976105E-2"/>
    <n v="7.1477609793976105E-2"/>
    <x v="1"/>
  </r>
  <r>
    <n v="735"/>
    <x v="0"/>
    <s v="mexico"/>
    <x v="2"/>
    <s v="CA"/>
    <s v="CA - San Diego Contract Detention Facility - CCA (otay)"/>
    <s v="san_diego_contract_detention_facility_cca_otay_ca"/>
    <d v="2013-11-26T00:00:00"/>
    <x v="1"/>
    <x v="2"/>
    <s v="mental_illness"/>
    <d v="2014-08-02T00:00:00"/>
    <n v="74"/>
    <n v="0.68775314272070232"/>
    <n v="1.2151193664975928"/>
    <n v="1.5010298056734968"/>
    <n v="0.83986191507921848"/>
    <n v="0.2501716342789162"/>
    <n v="0.2501716342789162"/>
    <x v="1"/>
  </r>
  <r>
    <n v="736"/>
    <x v="46"/>
    <s v="ukraine"/>
    <x v="17"/>
    <s v="VA"/>
    <s v="VA - Rappahannock Regional Jail "/>
    <s v="rappahannock_regional_jail_va"/>
    <d v="2013-11-26T00:00:00"/>
    <x v="1"/>
    <x v="6"/>
    <s v="disciplinary"/>
    <d v="2014-01-04T00:00:00"/>
    <n v="126"/>
    <n v="1.6169620700423908"/>
    <n v="2.1443282938192811"/>
    <n v="0.57182087835180817"/>
    <n v="1.769070842400907"/>
    <n v="1.1793805616006048"/>
    <n v="0.57182087835180817"/>
    <x v="0"/>
  </r>
  <r>
    <n v="737"/>
    <x v="0"/>
    <s v="mexico"/>
    <x v="12"/>
    <s v="TX"/>
    <s v="TX - Houston Contract Detention Facility "/>
    <s v="houston_contract_detention_facility_tx"/>
    <d v="2013-11-27T00:00:00"/>
    <x v="1"/>
    <x v="4"/>
    <s v="facility_security_threat_due_to_seriousness_of_criminal_conviction"/>
    <d v="2013-02-12T00:00:00"/>
    <n v="5"/>
    <n v="-0.54523562622538435"/>
    <n v="1.7869402448493998E-2"/>
    <n v="2.7340185746195833"/>
    <n v="0.39312685386686819"/>
    <n v="0.98281713466717047"/>
    <n v="1.7869402448493998E-2"/>
    <x v="3"/>
  </r>
  <r>
    <n v="738"/>
    <x v="24"/>
    <s v="brazil"/>
    <x v="9"/>
    <s v="FL"/>
    <s v="FL - Baker County Sheriff's Office "/>
    <s v="baker_county_sheriffs_office_fl"/>
    <d v="2013-11-27T00:00:00"/>
    <x v="1"/>
    <x v="9"/>
    <s v="protective_custody_special_vulnerability_other"/>
    <d v="2013-04-12T00:00:00"/>
    <n v="7"/>
    <n v="-0.50949682132839635"/>
    <n v="1.7869402448493998E-2"/>
    <n v="2.6982797697225953"/>
    <n v="0.35738804896988019"/>
    <n v="0.94707832977018247"/>
    <n v="1.7869402448493998E-2"/>
    <x v="3"/>
  </r>
  <r>
    <n v="739"/>
    <x v="6"/>
    <s v="nigeria"/>
    <x v="7"/>
    <s v="PA"/>
    <s v="PA - Pike County Correctional Facility "/>
    <s v="pike_county_correctional_facility_pa"/>
    <d v="2013-11-27T00:00:00"/>
    <x v="1"/>
    <x v="2"/>
    <s v="mental_illness"/>
    <d v="2014-01-21T00:00:00"/>
    <n v="55"/>
    <n v="0.34823449619931607"/>
    <n v="0.87560071997620637"/>
    <n v="1.8405484521948829"/>
    <n v="0.50034326855783218"/>
    <n v="8.9347012242470047E-2"/>
    <n v="8.9347012242470047E-2"/>
    <x v="1"/>
  </r>
  <r>
    <n v="740"/>
    <x v="15"/>
    <s v="liberia"/>
    <x v="16"/>
    <s v="CO"/>
    <s v="CO - Denver Contract Detention Facility "/>
    <s v="denver_contract_detention_facility_co"/>
    <d v="2013-11-27T00:00:00"/>
    <x v="1"/>
    <x v="3"/>
    <s v="protective_custody_other_detainee_safety"/>
    <d v="2014-01-21T00:00:00"/>
    <n v="55"/>
    <n v="0.34823449619931607"/>
    <n v="0.87560071997620637"/>
    <n v="1.8405484521948829"/>
    <n v="0.50034326855783218"/>
    <n v="8.9347012242470047E-2"/>
    <n v="8.9347012242470047E-2"/>
    <x v="1"/>
  </r>
  <r>
    <n v="741"/>
    <x v="6"/>
    <s v="nigeria"/>
    <x v="14"/>
    <s v="MD"/>
    <s v="MD - Worcester County Jail "/>
    <s v="worcester_county_jail_md"/>
    <d v="2013-11-28T00:00:00"/>
    <x v="1"/>
    <x v="3"/>
    <s v="protective_custody_other_detainee_safety"/>
    <d v="2013-04-12T00:00:00"/>
    <n v="6"/>
    <n v="-0.52736622377689035"/>
    <n v="0"/>
    <n v="2.7161491721710895"/>
    <n v="0.37525745141837419"/>
    <n v="0.96494773221867647"/>
    <n v="0"/>
    <x v="3"/>
  </r>
  <r>
    <n v="742"/>
    <x v="89"/>
    <s v="sudan"/>
    <x v="0"/>
    <s v="AZ"/>
    <s v="AZ - Eloy Federal Contract Facility "/>
    <s v="eloy_federal_contract_facility_az"/>
    <d v="2013-11-28T00:00:00"/>
    <x v="1"/>
    <x v="8"/>
    <s v="suicide_risk_placement"/>
    <d v="2013-11-12T00:00:00"/>
    <n v="13"/>
    <n v="-0.40228040663743231"/>
    <n v="0.12508581713945804"/>
    <n v="2.5910633550316313"/>
    <n v="0.25017163427891614"/>
    <n v="0.83986191507921837"/>
    <n v="0.12508581713945804"/>
    <x v="3"/>
  </r>
  <r>
    <n v="743"/>
    <x v="88"/>
    <s v="guinea"/>
    <x v="13"/>
    <s v="NY"/>
    <s v="NY - Orange County Jail "/>
    <s v="orange_county_jail_ny"/>
    <d v="2013-11-28T00:00:00"/>
    <x v="1"/>
    <x v="6"/>
    <s v="disciplinary"/>
    <d v="2013-12-16T00:00:00"/>
    <n v="18"/>
    <n v="-0.31293339439496226"/>
    <n v="0.21443282938192809"/>
    <n v="2.5017163427891611"/>
    <n v="0.1608246220364461"/>
    <n v="0.75051490283674838"/>
    <n v="0.1608246220364461"/>
    <x v="2"/>
  </r>
  <r>
    <n v="744"/>
    <x v="62"/>
    <s v="turkey"/>
    <x v="2"/>
    <s v="CA"/>
    <s v="CA - San Diego Contract Detention Facility - CCA (otay)"/>
    <s v="san_diego_contract_detention_facility_cca_otay_ca"/>
    <d v="2013-11-28T00:00:00"/>
    <x v="1"/>
    <x v="6"/>
    <s v="disciplinary"/>
    <d v="2013-12-18T00:00:00"/>
    <n v="20"/>
    <n v="-0.27719458949797421"/>
    <n v="0.25017163427891614"/>
    <n v="2.4659775378921731"/>
    <n v="0.12508581713945804"/>
    <n v="0.71477609793976038"/>
    <n v="0.12508581713945804"/>
    <x v="2"/>
  </r>
  <r>
    <n v="745"/>
    <x v="7"/>
    <s v="honduras"/>
    <x v="17"/>
    <s v="VA"/>
    <s v="VA - Immigration Centers Of America Farmville "/>
    <s v="immigration_centers_of_america_farmville_va"/>
    <d v="2013-11-28T00:00:00"/>
    <x v="1"/>
    <x v="6"/>
    <s v="disciplinary"/>
    <d v="2013-12-21T00:00:00"/>
    <n v="23"/>
    <n v="-0.22358638215249221"/>
    <n v="0.30377984162439814"/>
    <n v="2.4123693305466913"/>
    <n v="7.1477609793976049E-2"/>
    <n v="0.66116789059427838"/>
    <n v="7.1477609793976049E-2"/>
    <x v="2"/>
  </r>
  <r>
    <n v="746"/>
    <x v="2"/>
    <s v="el_salvador"/>
    <x v="17"/>
    <s v="VA"/>
    <s v="VA - Immigration Centers Of America Farmville "/>
    <s v="immigration_centers_of_america_farmville_va"/>
    <d v="2013-11-28T00:00:00"/>
    <x v="1"/>
    <x v="6"/>
    <s v="disciplinary"/>
    <d v="2013-12-21T00:00:00"/>
    <n v="23"/>
    <n v="-0.22358638215249221"/>
    <n v="0.30377984162439814"/>
    <n v="2.4123693305466913"/>
    <n v="7.1477609793976049E-2"/>
    <n v="0.66116789059427838"/>
    <n v="7.1477609793976049E-2"/>
    <x v="2"/>
  </r>
  <r>
    <n v="747"/>
    <x v="14"/>
    <s v="jamaica"/>
    <x v="9"/>
    <s v="FL"/>
    <s v="FL - Krome North Service Processing Center "/>
    <s v="krome_north_service_processing_center_fl"/>
    <d v="2013-11-28T00:00:00"/>
    <x v="1"/>
    <x v="6"/>
    <s v="disciplinary"/>
    <d v="2013-12-24T00:00:00"/>
    <n v="26"/>
    <n v="-0.16997817480701016"/>
    <n v="0.35738804896988019"/>
    <n v="2.3587611232012091"/>
    <n v="1.7869402448493998E-2"/>
    <n v="0.60755968324879628"/>
    <n v="1.7869402448493998E-2"/>
    <x v="2"/>
  </r>
  <r>
    <n v="748"/>
    <x v="21"/>
    <s v="guatemala"/>
    <x v="8"/>
    <s v="CA"/>
    <s v="CA - Adelanto Correctional Facility "/>
    <s v="adelanto_correctional_facility_ca"/>
    <d v="2013-11-28T00:00:00"/>
    <x v="1"/>
    <x v="3"/>
    <s v="protective_custody_other_detainee_safety"/>
    <d v="2013-12-26T00:00:00"/>
    <n v="28"/>
    <n v="-0.13423936991002217"/>
    <n v="0.39312685386686819"/>
    <n v="2.3230223183042211"/>
    <n v="1.7869402448493998E-2"/>
    <n v="0.57182087835180828"/>
    <n v="1.7869402448493998E-2"/>
    <x v="2"/>
  </r>
  <r>
    <n v="749"/>
    <x v="0"/>
    <s v="mexico"/>
    <x v="12"/>
    <s v="TX"/>
    <s v="TX - Houston Contract Detention Facility "/>
    <s v="houston_contract_detention_facility_tx"/>
    <d v="2013-11-28T00:00:00"/>
    <x v="1"/>
    <x v="3"/>
    <s v="protective_custody_other_detainee_safety"/>
    <d v="2014-05-02T00:00:00"/>
    <n v="69"/>
    <n v="0.59840613047823221"/>
    <n v="1.1257723542551226"/>
    <n v="1.5903768179159667"/>
    <n v="0.75051490283674838"/>
    <n v="0.1608246220364461"/>
    <n v="0.1608246220364461"/>
    <x v="1"/>
  </r>
  <r>
    <n v="750"/>
    <x v="90"/>
    <s v="lebanon"/>
    <x v="23"/>
    <s v="IL"/>
    <s v="IL - Tri-county Detention Center "/>
    <s v="tri-county_detention_center_il"/>
    <d v="2013-11-29T00:00:00"/>
    <x v="1"/>
    <x v="6"/>
    <s v="disciplinary"/>
    <d v="2013-12-19T00:00:00"/>
    <n v="20"/>
    <n v="-0.27719458949797421"/>
    <n v="0.25017163427891614"/>
    <n v="2.4659775378921731"/>
    <n v="0.12508581713945804"/>
    <n v="0.71477609793976038"/>
    <n v="0.12508581713945804"/>
    <x v="2"/>
  </r>
  <r>
    <n v="751"/>
    <x v="67"/>
    <s v="morocco"/>
    <x v="20"/>
    <s v="WA"/>
    <s v="WA - Northwest Detention Center "/>
    <s v="northwest_detention_center_wa"/>
    <d v="2013-11-29T00:00:00"/>
    <x v="1"/>
    <x v="6"/>
    <s v="disciplinary"/>
    <d v="2013-12-19T00:00:00"/>
    <n v="20"/>
    <n v="-0.27719458949797421"/>
    <n v="0.25017163427891614"/>
    <n v="2.4659775378921731"/>
    <n v="0.12508581713945804"/>
    <n v="0.71477609793976038"/>
    <n v="0.12508581713945804"/>
    <x v="2"/>
  </r>
  <r>
    <n v="752"/>
    <x v="0"/>
    <s v="mexico"/>
    <x v="8"/>
    <s v="CA"/>
    <s v="CA - Adelanto Correctional Facility "/>
    <s v="adelanto_correctional_facility_ca"/>
    <d v="2013-11-30T00:00:00"/>
    <x v="1"/>
    <x v="12"/>
    <s v="pending_investigation_of_disciplinary_violation"/>
    <d v="2013-04-12T00:00:00"/>
    <n v="4"/>
    <n v="-0.56310502867387835"/>
    <n v="3.5738804896987997E-2"/>
    <n v="2.7518879770680771"/>
    <n v="0.41099625631536219"/>
    <n v="1.0006865371156644"/>
    <n v="3.5738804896987997E-2"/>
    <x v="3"/>
  </r>
  <r>
    <n v="753"/>
    <x v="14"/>
    <s v="jamaica"/>
    <x v="19"/>
    <s v="MA"/>
    <s v="MA - Bristol Cnty Ndartmouth"/>
    <s v="bristol_cnty_ndartmouth"/>
    <d v="2013-11-30T00:00:00"/>
    <x v="1"/>
    <x v="5"/>
    <s v="facility_security_threat_violent_or_disruptive_behavior"/>
    <d v="2014-07-01T00:00:00"/>
    <n v="38"/>
    <n v="4.4454654574917936E-2"/>
    <n v="0.57182087835180828"/>
    <n v="2.1443282938192811"/>
    <n v="0.19656342693343409"/>
    <n v="0.39312685386686819"/>
    <n v="0.19656342693343409"/>
    <x v="2"/>
  </r>
  <r>
    <n v="754"/>
    <x v="14"/>
    <s v="jamaica"/>
    <x v="19"/>
    <s v="MA"/>
    <s v="MA - Bristol Cnty Ndartmouth"/>
    <s v="bristol_cnty_ndartmouth"/>
    <d v="2013-11-30T00:00:00"/>
    <x v="1"/>
    <x v="5"/>
    <s v="facility_security_threat_violent_or_disruptive_behavior"/>
    <d v="2014-08-01T00:00:00"/>
    <n v="39"/>
    <n v="6.2324057023411948E-2"/>
    <n v="0.58969028080030228"/>
    <n v="2.1264588913707869"/>
    <n v="0.21443282938192812"/>
    <n v="0.37525745141837419"/>
    <n v="0.21443282938192812"/>
    <x v="2"/>
  </r>
  <r>
    <n v="755"/>
    <x v="2"/>
    <s v="el_salvador"/>
    <x v="2"/>
    <s v="CA"/>
    <s v="CA - El Centro Service Processing Center "/>
    <s v="el_centro_service_processing_center_ca"/>
    <d v="2013-11-30T00:00:00"/>
    <x v="1"/>
    <x v="3"/>
    <s v="protective_custody_other_detainee_safety"/>
    <d v="2014-07-03T00:00:00"/>
    <n v="97"/>
    <n v="1.0987493990360644"/>
    <n v="1.6261156228129547"/>
    <n v="1.0900335493581346"/>
    <n v="1.2508581713945806"/>
    <n v="0.66116789059427827"/>
    <n v="0.66116789059427827"/>
    <x v="1"/>
  </r>
  <r>
    <n v="756"/>
    <x v="21"/>
    <s v="guatemala"/>
    <x v="8"/>
    <s v="CA"/>
    <s v="CA - Santa Ana City Jail "/>
    <s v="santa_ana_city_jail_ca"/>
    <d v="2013-12-05T00:00:00"/>
    <x v="1"/>
    <x v="0"/>
    <s v="protective_custody_gang_status_protective_custody_only"/>
    <d v="2013-12-07T00:00:00"/>
    <n v="61"/>
    <n v="0.45545091089028017"/>
    <n v="0.98281713466717058"/>
    <n v="1.7333320375039187"/>
    <n v="0.60755968324879639"/>
    <n v="1.7869402448494054E-2"/>
    <n v="1.7869402448494054E-2"/>
    <x v="1"/>
  </r>
  <r>
    <n v="757"/>
    <x v="13"/>
    <s v="armenia"/>
    <x v="8"/>
    <s v="CA"/>
    <s v="CA - Adelanto Correctional Facility "/>
    <s v="adelanto_correctional_facility_ca"/>
    <d v="2013-12-06T00:00:00"/>
    <x v="1"/>
    <x v="6"/>
    <s v="disciplinary"/>
    <d v="2013-08-29T00:00:00"/>
    <n v="78"/>
    <n v="0.75923075251467831"/>
    <n v="1.2865969762915688"/>
    <n v="1.4295521958795208"/>
    <n v="0.91133952487319447"/>
    <n v="0.32164924407289219"/>
    <n v="0.32164924407289219"/>
    <x v="1"/>
  </r>
  <r>
    <n v="758"/>
    <x v="91"/>
    <s v="ireland"/>
    <x v="17"/>
    <s v="VA"/>
    <s v="VA - Immigration Centers Of America Farmville "/>
    <s v="immigration_centers_of_america_farmville_va"/>
    <d v="2013-12-07T00:00:00"/>
    <x v="1"/>
    <x v="3"/>
    <s v="protective_custody_other_detainee_safety"/>
    <d v="2013-09-09T00:00:00"/>
    <n v="59"/>
    <n v="0.41971210599329212"/>
    <n v="0.94707832977018247"/>
    <n v="1.769070842400907"/>
    <n v="0.57182087835180828"/>
    <n v="1.7869402448493998E-2"/>
    <n v="1.7869402448493998E-2"/>
    <x v="1"/>
  </r>
  <r>
    <n v="759"/>
    <x v="0"/>
    <s v="mexico"/>
    <x v="12"/>
    <s v="TX"/>
    <s v="TX - Houston Contract Detention Facility "/>
    <s v="houston_contract_detention_facility_tx"/>
    <d v="2013-12-07T00:00:00"/>
    <x v="1"/>
    <x v="5"/>
    <s v="facility_security_threat_violent_or_disruptive_behavior"/>
    <d v="2013-09-09T00:00:00"/>
    <n v="59"/>
    <n v="0.41971210599329212"/>
    <n v="0.94707832977018247"/>
    <n v="1.769070842400907"/>
    <n v="0.57182087835180828"/>
    <n v="1.7869402448493998E-2"/>
    <n v="1.7869402448493998E-2"/>
    <x v="1"/>
  </r>
  <r>
    <n v="760"/>
    <x v="7"/>
    <s v="honduras"/>
    <x v="3"/>
    <s v="CA"/>
    <s v="CA - California City Correctional Center "/>
    <s v="california_city_correctional_center_ca"/>
    <d v="2013-12-08T00:00:00"/>
    <x v="1"/>
    <x v="5"/>
    <s v="facility_security_threat_violent_or_disruptive_behavior"/>
    <d v="2013-11-09T00:00:00"/>
    <n v="30"/>
    <n v="-9.8500565013034141E-2"/>
    <n v="0.42886565876385618"/>
    <n v="2.2872835134072331"/>
    <n v="5.3608207345482023E-2"/>
    <n v="0.53608207345482028"/>
    <n v="5.3608207345482023E-2"/>
    <x v="2"/>
  </r>
  <r>
    <n v="761"/>
    <x v="15"/>
    <s v="liberia"/>
    <x v="17"/>
    <s v="VA"/>
    <s v="VA - Rappahannock Regional Jail "/>
    <s v="rappahannock_regional_jail_va"/>
    <d v="2013-12-08T00:00:00"/>
    <x v="1"/>
    <x v="6"/>
    <s v="disciplinary"/>
    <d v="2013-03-10T00:00:00"/>
    <n v="52"/>
    <n v="0.29462628885383407"/>
    <n v="0.82199251263072437"/>
    <n v="1.8941566595403649"/>
    <n v="0.44673506121235024"/>
    <n v="0.14295521958795204"/>
    <n v="0.14295521958795204"/>
    <x v="1"/>
  </r>
  <r>
    <n v="762"/>
    <x v="0"/>
    <s v="mexico"/>
    <x v="2"/>
    <s v="CA"/>
    <s v="CA - San Diego Contract Detention Facility - CCA (otay)"/>
    <s v="san_diego_contract_detention_facility_cca_otay_ca"/>
    <d v="2013-12-09T00:00:00"/>
    <x v="1"/>
    <x v="6"/>
    <s v="disciplinary"/>
    <d v="2013-09-27T00:00:00"/>
    <n v="15"/>
    <n v="-0.36654160174044426"/>
    <n v="0.1608246220364461"/>
    <n v="2.5553245501346433"/>
    <n v="0.21443282938192809"/>
    <n v="0.80412311018223037"/>
    <n v="0.1608246220364461"/>
    <x v="3"/>
  </r>
  <r>
    <n v="763"/>
    <x v="92"/>
    <s v="tajikistan"/>
    <x v="13"/>
    <s v="NJ"/>
    <s v="NJ - Hudson County Correctional Center "/>
    <s v="hudson_county_correctional_center_nj"/>
    <d v="2013-12-09T00:00:00"/>
    <x v="1"/>
    <x v="6"/>
    <s v="disciplinary"/>
    <d v="2013-02-10T00:00:00"/>
    <n v="20"/>
    <n v="-0.27719458949797421"/>
    <n v="0.25017163427891614"/>
    <n v="2.4659775378921731"/>
    <n v="0.12508581713945804"/>
    <n v="0.71477609793976038"/>
    <n v="0.12508581713945804"/>
    <x v="2"/>
  </r>
  <r>
    <n v="764"/>
    <x v="14"/>
    <s v="jamaica"/>
    <x v="9"/>
    <s v="FL"/>
    <s v="FL - Baker County Sheriff's Office "/>
    <s v="baker_county_sheriffs_office_fl"/>
    <d v="2013-12-09T00:00:00"/>
    <x v="1"/>
    <x v="4"/>
    <s v="facility_security_threat_due_to_seriousness_of_criminal_conviction"/>
    <d v="2013-04-10T00:00:00"/>
    <n v="22"/>
    <n v="-0.24145578460098621"/>
    <n v="0.28591043917590414"/>
    <n v="2.4302387329951851"/>
    <n v="8.9347012242470047E-2"/>
    <n v="0.67903729304277238"/>
    <n v="8.9347012242470047E-2"/>
    <x v="2"/>
  </r>
  <r>
    <n v="765"/>
    <x v="7"/>
    <s v="honduras"/>
    <x v="0"/>
    <s v="AZ"/>
    <s v="AZ - Cca, Florence Correctional Center "/>
    <s v="cca,_florence_correctional_center_az"/>
    <d v="2013-12-09T00:00:00"/>
    <x v="1"/>
    <x v="6"/>
    <s v="disciplinary"/>
    <d v="2013-10-10T00:00:00"/>
    <n v="28"/>
    <n v="-0.13423936991002217"/>
    <n v="0.39312685386686819"/>
    <n v="2.3230223183042211"/>
    <n v="1.7869402448493998E-2"/>
    <n v="0.57182087835180828"/>
    <n v="1.7869402448493998E-2"/>
    <x v="2"/>
  </r>
  <r>
    <n v="766"/>
    <x v="15"/>
    <s v="liberia"/>
    <x v="7"/>
    <s v="PA"/>
    <s v="PA - Pike County Correctional Facility "/>
    <s v="pike_county_correctional_facility_pa"/>
    <d v="2013-12-09T00:00:00"/>
    <x v="1"/>
    <x v="7"/>
    <s v="other"/>
    <d v="2013-10-18T00:00:00"/>
    <n v="36"/>
    <n v="8.7158496779299183E-3"/>
    <n v="0.53608207345482028"/>
    <n v="2.1800670987162691"/>
    <n v="0.1608246220364461"/>
    <n v="0.42886565876385618"/>
    <n v="0.1608246220364461"/>
    <x v="2"/>
  </r>
  <r>
    <n v="767"/>
    <x v="12"/>
    <s v="trinidad_and_tobago"/>
    <x v="7"/>
    <s v="PA"/>
    <s v="PA - York County Prison "/>
    <s v="york_county_prison_pa"/>
    <d v="2013-12-09T00:00:00"/>
    <x v="1"/>
    <x v="6"/>
    <s v="disciplinary"/>
    <d v="2013-10-27T00:00:00"/>
    <n v="45"/>
    <n v="0.169540471714376"/>
    <n v="0.69690669549126638"/>
    <n v="2.0192424766798229"/>
    <n v="0.32164924407289219"/>
    <n v="0.26804103672741009"/>
    <n v="0.26804103672741009"/>
    <x v="1"/>
  </r>
  <r>
    <n v="768"/>
    <x v="44"/>
    <s v="canada"/>
    <x v="3"/>
    <s v="CA"/>
    <s v="CA - Sacramento County Jail-rio Cosumnes Corr. Center "/>
    <s v="sacramento_county_jail_rio_cosumnes_corr_center_ca"/>
    <d v="2013-12-10T00:00:00"/>
    <x v="1"/>
    <x v="1"/>
    <s v="protective_custody_criminal_offense"/>
    <d v="2013-10-21T00:00:00"/>
    <n v="9"/>
    <n v="-0.4737580164314083"/>
    <n v="5.3608207345482051E-2"/>
    <n v="2.6625409648256073"/>
    <n v="0.32164924407289214"/>
    <n v="0.91133952487319436"/>
    <n v="5.3608207345482051E-2"/>
    <x v="3"/>
  </r>
  <r>
    <n v="769"/>
    <x v="21"/>
    <s v="guatemala"/>
    <x v="7"/>
    <s v="PA"/>
    <s v="PA - York County Prison "/>
    <s v="york_county_prison_pa"/>
    <d v="2013-12-10T00:00:00"/>
    <x v="1"/>
    <x v="6"/>
    <s v="disciplinary"/>
    <d v="2013-11-26T00:00:00"/>
    <n v="45"/>
    <n v="0.169540471714376"/>
    <n v="0.69690669549126638"/>
    <n v="2.0192424766798229"/>
    <n v="0.32164924407289219"/>
    <n v="0.26804103672741009"/>
    <n v="0.26804103672741009"/>
    <x v="1"/>
  </r>
  <r>
    <n v="770"/>
    <x v="0"/>
    <s v="mexico"/>
    <x v="2"/>
    <s v="CA"/>
    <s v="CA - San Diego Contract Detention Facility - CCA (otay)"/>
    <s v="san_diego_contract_detention_facility_cca_otay_ca"/>
    <d v="2013-12-10T00:00:00"/>
    <x v="1"/>
    <x v="6"/>
    <s v="disciplinary"/>
    <d v="2014-02-21T00:00:00"/>
    <n v="132"/>
    <n v="1.724178484733355"/>
    <n v="2.2515447085102451"/>
    <n v="0.46460446366084396"/>
    <n v="1.8762872570918712"/>
    <n v="1.2865969762915688"/>
    <n v="0.46460446366084396"/>
    <x v="0"/>
  </r>
  <r>
    <n v="771"/>
    <x v="6"/>
    <s v="nigeria"/>
    <x v="14"/>
    <s v="MD"/>
    <s v="MD - Worcester County Jail "/>
    <s v="worcester_county_jail_md"/>
    <d v="2013-12-11T00:00:00"/>
    <x v="1"/>
    <x v="11"/>
    <s v="medical_other"/>
    <d v="2013-11-16T00:00:00"/>
    <n v="4"/>
    <n v="-0.56310502867387835"/>
    <n v="3.5738804896987997E-2"/>
    <n v="2.7518879770680771"/>
    <n v="0.41099625631536219"/>
    <n v="1.0006865371156644"/>
    <n v="3.5738804896987997E-2"/>
    <x v="3"/>
  </r>
  <r>
    <n v="772"/>
    <x v="2"/>
    <s v="el_salvador"/>
    <x v="8"/>
    <s v="CA"/>
    <s v="CA - Adelanto Correctional Facility "/>
    <s v="adelanto_correctional_facility_ca"/>
    <d v="2013-12-11T00:00:00"/>
    <x v="1"/>
    <x v="12"/>
    <s v="pending_investigation_of_disciplinary_violation"/>
    <d v="2013-11-18T00:00:00"/>
    <n v="6"/>
    <n v="-0.52736622377689035"/>
    <n v="0"/>
    <n v="2.7161491721710895"/>
    <n v="0.37525745141837419"/>
    <n v="0.96494773221867647"/>
    <n v="0"/>
    <x v="3"/>
  </r>
  <r>
    <n v="773"/>
    <x v="9"/>
    <s v="haiti"/>
    <x v="9"/>
    <s v="FL"/>
    <s v="FL - Glades County Detention Center "/>
    <s v="glades_county_detention_center_fl"/>
    <d v="2013-12-11T00:00:00"/>
    <x v="1"/>
    <x v="12"/>
    <s v="pending_investigation_of_disciplinary_violation"/>
    <d v="2013-11-22T00:00:00"/>
    <n v="10"/>
    <n v="-0.4558886139829143"/>
    <n v="7.1477609793976049E-2"/>
    <n v="2.6446715623771131"/>
    <n v="0.30377984162439814"/>
    <n v="0.89347012242470036"/>
    <n v="7.1477609793976049E-2"/>
    <x v="3"/>
  </r>
  <r>
    <n v="774"/>
    <x v="2"/>
    <s v="el_salvador"/>
    <x v="2"/>
    <s v="CA"/>
    <s v="CA - El Centro Service Processing Center "/>
    <s v="el_centro_service_processing_center_ca"/>
    <d v="2013-12-11T00:00:00"/>
    <x v="1"/>
    <x v="6"/>
    <s v="disciplinary"/>
    <d v="2013-11-26T00:00:00"/>
    <n v="14"/>
    <n v="-0.38441100418893831"/>
    <n v="0.14295521958795204"/>
    <n v="2.5731939525831371"/>
    <n v="0.23230223183042215"/>
    <n v="0.82199251263072437"/>
    <n v="0.14295521958795204"/>
    <x v="3"/>
  </r>
  <r>
    <n v="775"/>
    <x v="0"/>
    <s v="mexico"/>
    <x v="12"/>
    <s v="TX"/>
    <s v="TX - Houston Contract Detention Facility "/>
    <s v="houston_contract_detention_facility_tx"/>
    <d v="2013-12-12T00:00:00"/>
    <x v="1"/>
    <x v="14"/>
    <s v="facility_security_threat_other"/>
    <d v="2013-12-16T00:00:00"/>
    <n v="4"/>
    <n v="-0.56310502867387835"/>
    <n v="3.5738804896987997E-2"/>
    <n v="2.7518879770680771"/>
    <n v="0.41099625631536219"/>
    <n v="1.0006865371156644"/>
    <n v="3.5738804896987997E-2"/>
    <x v="3"/>
  </r>
  <r>
    <n v="776"/>
    <x v="20"/>
    <s v="philippines"/>
    <x v="8"/>
    <s v="CA"/>
    <s v="CA - Adelanto Correctional Facility "/>
    <s v="adelanto_correctional_facility_ca"/>
    <d v="2013-12-12T00:00:00"/>
    <x v="1"/>
    <x v="12"/>
    <s v="pending_investigation_of_disciplinary_violation"/>
    <d v="2013-12-17T00:00:00"/>
    <n v="5"/>
    <n v="-0.54523562622538435"/>
    <n v="1.7869402448493998E-2"/>
    <n v="2.7340185746195833"/>
    <n v="0.39312685386686819"/>
    <n v="0.98281713466717047"/>
    <n v="1.7869402448493998E-2"/>
    <x v="3"/>
  </r>
  <r>
    <n v="777"/>
    <x v="78"/>
    <s v="italy"/>
    <x v="12"/>
    <s v="TX"/>
    <s v="TX - Houston Contract Detention Facility "/>
    <s v="houston_contract_detention_facility_tx"/>
    <d v="2013-12-12T00:00:00"/>
    <x v="1"/>
    <x v="14"/>
    <s v="facility_security_threat_other"/>
    <d v="2013-12-24T00:00:00"/>
    <n v="12"/>
    <n v="-0.42014980908592631"/>
    <n v="0.10721641469096405"/>
    <n v="2.6089327574801251"/>
    <n v="0.26804103672741014"/>
    <n v="0.85773131752771237"/>
    <n v="0.10721641469096405"/>
    <x v="3"/>
  </r>
  <r>
    <n v="778"/>
    <x v="2"/>
    <s v="el_salvador"/>
    <x v="20"/>
    <s v="WA"/>
    <s v="WA - Northwest Detention Center "/>
    <s v="northwest_detention_center_wa"/>
    <d v="2013-12-12T00:00:00"/>
    <x v="1"/>
    <x v="6"/>
    <s v="disciplinary"/>
    <d v="2014-02-01T00:00:00"/>
    <n v="21"/>
    <n v="-0.25932518704948021"/>
    <n v="0.26804103672741014"/>
    <n v="2.4481081354436793"/>
    <n v="0.10721641469096405"/>
    <n v="0.69690669549126638"/>
    <n v="0.10721641469096405"/>
    <x v="2"/>
  </r>
  <r>
    <n v="779"/>
    <x v="93"/>
    <s v="nepal"/>
    <x v="18"/>
    <s v="TX"/>
    <s v="TX - South Texas Detention Complex "/>
    <s v="south_texas_detention_complex_tx"/>
    <d v="2013-12-12T00:00:00"/>
    <x v="1"/>
    <x v="6"/>
    <s v="disciplinary"/>
    <d v="2014-06-01T00:00:00"/>
    <n v="25"/>
    <n v="-0.18784757725550419"/>
    <n v="0.33951864652138619"/>
    <n v="2.3766305256497033"/>
    <n v="3.5738804896988025E-2"/>
    <n v="0.62542908569729028"/>
    <n v="3.5738804896988025E-2"/>
    <x v="2"/>
  </r>
  <r>
    <n v="780"/>
    <x v="7"/>
    <s v="honduras"/>
    <x v="8"/>
    <s v="CA"/>
    <s v="CA - Adelanto Correctional Facility "/>
    <s v="adelanto_correctional_facility_ca"/>
    <d v="2013-12-12T00:00:00"/>
    <x v="1"/>
    <x v="3"/>
    <s v="protective_custody_other_detainee_safety"/>
    <d v="2014-08-01T00:00:00"/>
    <n v="27"/>
    <n v="-0.15210877235851616"/>
    <n v="0.37525745141837419"/>
    <n v="2.3408917207527153"/>
    <n v="0"/>
    <n v="0.58969028080030228"/>
    <n v="0"/>
    <x v="2"/>
  </r>
  <r>
    <n v="781"/>
    <x v="7"/>
    <s v="honduras"/>
    <x v="7"/>
    <s v="PA"/>
    <s v="PA - York County Prison "/>
    <s v="york_county_prison_pa"/>
    <d v="2013-12-12T00:00:00"/>
    <x v="1"/>
    <x v="6"/>
    <s v="disciplinary"/>
    <d v="2014-01-27T00:00:00"/>
    <n v="46"/>
    <n v="0.18740987416287"/>
    <n v="0.71477609793976038"/>
    <n v="2.0013730742313292"/>
    <n v="0.33951864652138619"/>
    <n v="0.25017163427891609"/>
    <n v="0.25017163427891609"/>
    <x v="1"/>
  </r>
  <r>
    <n v="782"/>
    <x v="51"/>
    <s v="bahamas"/>
    <x v="7"/>
    <s v="PA"/>
    <s v="PA - Pike County Correctional Facility "/>
    <s v="pike_county_correctional_facility_pa"/>
    <d v="2013-12-12T00:00:00"/>
    <x v="1"/>
    <x v="3"/>
    <s v="protective_custody_other_detainee_safety"/>
    <d v="2014-01-28T00:00:00"/>
    <n v="47"/>
    <n v="0.20527927661136403"/>
    <n v="0.73264550038825438"/>
    <n v="1.9835036717828349"/>
    <n v="0.35738804896988019"/>
    <n v="0.23230223183042209"/>
    <n v="0.23230223183042209"/>
    <x v="1"/>
  </r>
  <r>
    <n v="783"/>
    <x v="58"/>
    <s v="vietnam"/>
    <x v="7"/>
    <s v="PA"/>
    <s v="PA - York County Prison "/>
    <s v="york_county_prison_pa"/>
    <d v="2013-12-12T00:00:00"/>
    <x v="1"/>
    <x v="2"/>
    <s v="mental_illness"/>
    <d v="2014-01-28T00:00:00"/>
    <n v="47"/>
    <n v="0.20527927661136403"/>
    <n v="0.73264550038825438"/>
    <n v="1.9835036717828349"/>
    <n v="0.35738804896988019"/>
    <n v="0.23230223183042209"/>
    <n v="0.23230223183042209"/>
    <x v="1"/>
  </r>
  <r>
    <n v="784"/>
    <x v="94"/>
    <s v="togo"/>
    <x v="4"/>
    <s v="LA"/>
    <s v="LA - Jena/lasalle Detention Facility "/>
    <s v="jena/lasalle_detention_facility_la"/>
    <d v="2013-12-12T00:00:00"/>
    <x v="1"/>
    <x v="2"/>
    <s v="mental_illness"/>
    <d v="2014-03-31T00:00:00"/>
    <n v="109"/>
    <n v="1.3131822284179928"/>
    <n v="1.8405484521948832"/>
    <n v="0.87560071997620614"/>
    <n v="1.465291000776509"/>
    <n v="0.8756007199762067"/>
    <n v="0.87560071997620614"/>
    <x v="0"/>
  </r>
  <r>
    <n v="785"/>
    <x v="39"/>
    <s v="somalia"/>
    <x v="2"/>
    <s v="CA"/>
    <s v="CA - El Centro Service Processing Center "/>
    <s v="el_centro_service_processing_center_ca"/>
    <d v="2013-12-13T00:00:00"/>
    <x v="1"/>
    <x v="8"/>
    <s v="suicide_risk_placement"/>
    <d v="2013-12-17T00:00:00"/>
    <n v="4"/>
    <n v="-0.56310502867387835"/>
    <n v="3.5738804896987997E-2"/>
    <n v="2.7518879770680771"/>
    <n v="0.41099625631536219"/>
    <n v="1.0006865371156644"/>
    <n v="3.5738804896987997E-2"/>
    <x v="3"/>
  </r>
  <r>
    <n v="786"/>
    <x v="89"/>
    <s v="sudan"/>
    <x v="0"/>
    <s v="AZ"/>
    <s v="AZ - Eloy Federal Contract Facility "/>
    <s v="eloy_federal_contract_facility_az"/>
    <d v="2013-12-13T00:00:00"/>
    <x v="1"/>
    <x v="8"/>
    <s v="suicide_risk_placement"/>
    <d v="2013-12-21T00:00:00"/>
    <n v="8"/>
    <n v="-0.49162741887990236"/>
    <n v="3.5738804896987997E-2"/>
    <n v="2.6804103672741011"/>
    <n v="0.33951864652138619"/>
    <n v="0.92920892732168847"/>
    <n v="3.5738804896987997E-2"/>
    <x v="3"/>
  </r>
  <r>
    <n v="787"/>
    <x v="8"/>
    <s v="nicaragua"/>
    <x v="12"/>
    <s v="TX"/>
    <s v="TX - Houston Contract Detention Facility "/>
    <s v="houston_contract_detention_facility_tx"/>
    <d v="2013-12-13T00:00:00"/>
    <x v="1"/>
    <x v="6"/>
    <s v="disciplinary"/>
    <d v="2014-01-01T00:00:00"/>
    <n v="19"/>
    <n v="-0.29506399194646826"/>
    <n v="0.23230223183042209"/>
    <n v="2.4838469403406673"/>
    <n v="0.1429552195879521"/>
    <n v="0.73264550038825438"/>
    <n v="0.1429552195879521"/>
    <x v="2"/>
  </r>
  <r>
    <n v="788"/>
    <x v="0"/>
    <s v="mexico"/>
    <x v="1"/>
    <s v="NV"/>
    <s v="NV - Henderson Detention Center "/>
    <s v="henderson_detention_center_nv"/>
    <d v="2013-12-13T00:00:00"/>
    <x v="1"/>
    <x v="5"/>
    <s v="facility_security_threat_violent_or_disruptive_behavior"/>
    <d v="2014-10-01T00:00:00"/>
    <n v="28"/>
    <n v="-0.13423936991002217"/>
    <n v="0.39312685386686819"/>
    <n v="2.3230223183042211"/>
    <n v="1.7869402448493998E-2"/>
    <n v="0.57182087835180828"/>
    <n v="1.7869402448493998E-2"/>
    <x v="2"/>
  </r>
  <r>
    <n v="789"/>
    <x v="89"/>
    <s v="sudan"/>
    <x v="4"/>
    <s v="AL"/>
    <s v="AL - Etowah County Jail "/>
    <s v="etowah_county_jail_alabama_al"/>
    <d v="2013-12-13T00:00:00"/>
    <x v="1"/>
    <x v="5"/>
    <s v="facility_security_threat_violent_or_disruptive_behavior"/>
    <d v="2014-12-01T00:00:00"/>
    <n v="30"/>
    <n v="-9.8500565013034141E-2"/>
    <n v="0.42886565876385618"/>
    <n v="2.2872835134072331"/>
    <n v="5.3608207345482023E-2"/>
    <n v="0.53608207345482028"/>
    <n v="5.3608207345482023E-2"/>
    <x v="2"/>
  </r>
  <r>
    <n v="790"/>
    <x v="0"/>
    <s v="mexico"/>
    <x v="1"/>
    <s v="NV"/>
    <s v="NV - Henderson Detention Center "/>
    <s v="henderson_detention_center_nv"/>
    <d v="2013-12-13T00:00:00"/>
    <x v="1"/>
    <x v="1"/>
    <s v="protective_custody_criminal_offense"/>
    <d v="2014-01-15T00:00:00"/>
    <n v="33"/>
    <n v="-4.4892357667552112E-2"/>
    <n v="0.48247386610933823"/>
    <n v="2.2336753060617509"/>
    <n v="0.10721641469096405"/>
    <n v="0.48247386610933823"/>
    <n v="0.10721641469096405"/>
    <x v="2"/>
  </r>
  <r>
    <n v="791"/>
    <x v="34"/>
    <s v="kazakhstan"/>
    <x v="12"/>
    <s v="TX"/>
    <s v="TX - Houston Contract Detention Facility "/>
    <s v="houston_contract_detention_facility_tx"/>
    <d v="2013-12-13T00:00:00"/>
    <x v="1"/>
    <x v="3"/>
    <s v="protective_custody_other_detainee_safety"/>
    <d v="2014-11-02T00:00:00"/>
    <n v="60"/>
    <n v="0.43758150844178612"/>
    <n v="0.96494773221867647"/>
    <n v="1.7512014399524127"/>
    <n v="0.58969028080030228"/>
    <n v="0"/>
    <n v="0"/>
    <x v="1"/>
  </r>
  <r>
    <n v="792"/>
    <x v="7"/>
    <s v="honduras"/>
    <x v="0"/>
    <s v="AZ"/>
    <s v="AZ - Florence Service Processing Center "/>
    <s v="florence_service_processing_center_az"/>
    <d v="2013-12-13T00:00:00"/>
    <x v="1"/>
    <x v="3"/>
    <s v="protective_custody_other_detainee_safety"/>
    <d v="2014-04-04T00:00:00"/>
    <n v="112"/>
    <n v="1.3667904357634748"/>
    <n v="1.8941566595403652"/>
    <n v="0.82199251263072415"/>
    <n v="1.518899208121991"/>
    <n v="0.92920892732168869"/>
    <n v="0.82199251263072415"/>
    <x v="0"/>
  </r>
  <r>
    <n v="793"/>
    <x v="14"/>
    <s v="jamaica"/>
    <x v="9"/>
    <s v="FL"/>
    <s v="FL - Glades County Detention Center "/>
    <s v="glades_county_detention_center_fl"/>
    <d v="2013-12-14T00:00:00"/>
    <x v="1"/>
    <x v="5"/>
    <s v="facility_security_threat_violent_or_disruptive_behavior"/>
    <d v="2013-12-18T00:00:00"/>
    <n v="4"/>
    <n v="-0.56310502867387835"/>
    <n v="3.5738804896987997E-2"/>
    <n v="2.7518879770680771"/>
    <n v="0.41099625631536219"/>
    <n v="1.0006865371156644"/>
    <n v="3.5738804896987997E-2"/>
    <x v="3"/>
  </r>
  <r>
    <n v="794"/>
    <x v="14"/>
    <s v="jamaica"/>
    <x v="10"/>
    <s v="OH"/>
    <s v="OH - Seneca County Jail "/>
    <s v="seneca_county_jail_oh"/>
    <d v="2013-12-14T00:00:00"/>
    <x v="1"/>
    <x v="6"/>
    <s v="disciplinary"/>
    <d v="2014-12-29T00:00:00"/>
    <n v="15"/>
    <n v="-0.36654160174044426"/>
    <n v="0.1608246220364461"/>
    <n v="2.5553245501346433"/>
    <n v="0.21443282938192809"/>
    <n v="0.80412311018223037"/>
    <n v="0.1608246220364461"/>
    <x v="3"/>
  </r>
  <r>
    <n v="795"/>
    <x v="0"/>
    <s v="mexico"/>
    <x v="20"/>
    <s v="WA"/>
    <s v="WA - Northwest Detention Center "/>
    <s v="northwest_detention_center_wa"/>
    <d v="2013-12-14T00:00:00"/>
    <x v="1"/>
    <x v="6"/>
    <s v="disciplinary"/>
    <d v="2014-02-01T00:00:00"/>
    <n v="19"/>
    <n v="-0.29506399194646826"/>
    <n v="0.23230223183042209"/>
    <n v="2.4838469403406673"/>
    <n v="0.1429552195879521"/>
    <n v="0.73264550038825438"/>
    <n v="0.1429552195879521"/>
    <x v="2"/>
  </r>
  <r>
    <n v="796"/>
    <x v="7"/>
    <s v="honduras"/>
    <x v="8"/>
    <s v="CA"/>
    <s v="CA - Adelanto Correctional Facility "/>
    <s v="adelanto_correctional_facility_ca"/>
    <d v="2013-12-14T00:00:00"/>
    <x v="1"/>
    <x v="3"/>
    <s v="protective_custody_other_detainee_safety"/>
    <d v="2014-01-15T00:00:00"/>
    <n v="32"/>
    <n v="-6.2761760116046117E-2"/>
    <n v="0.46460446366084424"/>
    <n v="2.2515447085102451"/>
    <n v="8.9347012242470047E-2"/>
    <n v="0.50034326855783218"/>
    <n v="8.9347012242470047E-2"/>
    <x v="2"/>
  </r>
  <r>
    <n v="797"/>
    <x v="80"/>
    <s v="kenya"/>
    <x v="4"/>
    <s v="LA"/>
    <s v="LA - Jena/lasalle Detention Facility "/>
    <s v="jena/lasalle_detention_facility_la"/>
    <d v="2013-12-14T00:00:00"/>
    <x v="1"/>
    <x v="3"/>
    <s v="protective_custody_other_detainee_safety"/>
    <d v="2014-01-27T00:00:00"/>
    <n v="44"/>
    <n v="0.151671069265882"/>
    <n v="0.67903729304277238"/>
    <n v="2.0371118791283171"/>
    <n v="0.30377984162439819"/>
    <n v="0.28591043917590409"/>
    <n v="0.28591043917590409"/>
    <x v="1"/>
  </r>
  <r>
    <n v="798"/>
    <x v="7"/>
    <s v="honduras"/>
    <x v="21"/>
    <s v="NE"/>
    <s v="NE - Douglas County Department Of Corrections "/>
    <s v="douglas_county_department_of_corrections_ne"/>
    <d v="2013-12-14T00:00:00"/>
    <x v="1"/>
    <x v="5"/>
    <s v="facility_security_threat_violent_or_disruptive_behavior"/>
    <d v="2014-01-31T00:00:00"/>
    <n v="48"/>
    <n v="0.22314867905985802"/>
    <n v="0.75051490283674838"/>
    <n v="1.9656342693343409"/>
    <n v="0.37525745141837419"/>
    <n v="0.21443282938192809"/>
    <n v="0.21443282938192809"/>
    <x v="1"/>
  </r>
  <r>
    <n v="799"/>
    <x v="0"/>
    <s v="mexico"/>
    <x v="12"/>
    <s v="TX"/>
    <s v="TX - Houston Contract Detention Facility "/>
    <s v="houston_contract_detention_facility_tx"/>
    <d v="2013-12-15T00:00:00"/>
    <x v="1"/>
    <x v="19"/>
    <s v="medical_other_infectious_disease"/>
    <d v="2013-12-16T00:00:00"/>
    <n v="1"/>
    <n v="-0.61671323601936046"/>
    <n v="8.9347012242470103E-2"/>
    <n v="2.8054961844135593"/>
    <n v="0.46460446366084429"/>
    <n v="1.0542947444611466"/>
    <n v="8.9347012242470103E-2"/>
    <x v="3"/>
  </r>
  <r>
    <n v="800"/>
    <x v="0"/>
    <s v="mexico"/>
    <x v="0"/>
    <s v="AZ"/>
    <s v="AZ - Pinal County Jail "/>
    <s v="pinal_county_jail_az"/>
    <d v="2013-12-15T00:00:00"/>
    <x v="1"/>
    <x v="2"/>
    <s v="mental_illness"/>
    <d v="2013-12-23T00:00:00"/>
    <n v="8"/>
    <n v="-0.49162741887990236"/>
    <n v="3.5738804896987997E-2"/>
    <n v="2.6804103672741011"/>
    <n v="0.33951864652138619"/>
    <n v="0.92920892732168847"/>
    <n v="3.5738804896987997E-2"/>
    <x v="3"/>
  </r>
  <r>
    <n v="801"/>
    <x v="37"/>
    <s v="dominican_republic"/>
    <x v="7"/>
    <s v="PA"/>
    <s v="PA - York County Prison "/>
    <s v="york_county_prison_pa"/>
    <d v="2013-12-15T00:00:00"/>
    <x v="1"/>
    <x v="6"/>
    <s v="disciplinary"/>
    <d v="2014-03-14T00:00:00"/>
    <n v="89"/>
    <n v="0.9557941794481124"/>
    <n v="1.4831604032250028"/>
    <n v="1.2329887689460866"/>
    <n v="1.1079029518066286"/>
    <n v="0.51821267100632629"/>
    <n v="0.51821267100632629"/>
    <x v="1"/>
  </r>
  <r>
    <n v="802"/>
    <x v="22"/>
    <s v="ethiopia"/>
    <x v="16"/>
    <s v="CO"/>
    <s v="CO - Denver Contract Detention Facility "/>
    <s v="denver_contract_detention_facility_co"/>
    <d v="2013-12-16T00:00:00"/>
    <x v="1"/>
    <x v="12"/>
    <s v="pending_investigation_of_disciplinary_violation"/>
    <d v="2013-12-18T00:00:00"/>
    <n v="2"/>
    <n v="-0.59884383357086635"/>
    <n v="7.1477609793975994E-2"/>
    <n v="2.7876267819650655"/>
    <n v="0.44673506121235018"/>
    <n v="1.0364253420126524"/>
    <n v="7.1477609793975994E-2"/>
    <x v="3"/>
  </r>
  <r>
    <n v="803"/>
    <x v="37"/>
    <s v="dominican_republic"/>
    <x v="7"/>
    <s v="PA"/>
    <s v="PA - Pike County Correctional Facility "/>
    <s v="pike_county_correctional_facility_pa"/>
    <d v="2013-12-16T00:00:00"/>
    <x v="1"/>
    <x v="7"/>
    <s v="other"/>
    <d v="2013-12-21T00:00:00"/>
    <n v="5"/>
    <n v="-0.54523562622538435"/>
    <n v="1.7869402448493998E-2"/>
    <n v="2.7340185746195833"/>
    <n v="0.39312685386686819"/>
    <n v="0.98281713466717047"/>
    <n v="1.7869402448493998E-2"/>
    <x v="3"/>
  </r>
  <r>
    <n v="804"/>
    <x v="86"/>
    <s v="germany"/>
    <x v="15"/>
    <s v="GA"/>
    <s v="GA - Irwin County Detention Center "/>
    <s v="irwin_county_detention_center_ga"/>
    <d v="2013-12-16T00:00:00"/>
    <x v="1"/>
    <x v="8"/>
    <s v="suicide_risk_placement"/>
    <d v="2013-12-22T00:00:00"/>
    <n v="6"/>
    <n v="-0.52736622377689035"/>
    <n v="0"/>
    <n v="2.7161491721710895"/>
    <n v="0.37525745141837419"/>
    <n v="0.96494773221867647"/>
    <n v="0"/>
    <x v="3"/>
  </r>
  <r>
    <n v="805"/>
    <x v="0"/>
    <s v="mexico"/>
    <x v="2"/>
    <s v="CA"/>
    <s v="CA - San Diego Contract Detention Facility - CCA (otay)"/>
    <s v="san_diego_contract_detention_facility_cca_otay_ca"/>
    <d v="2013-12-16T00:00:00"/>
    <x v="1"/>
    <x v="6"/>
    <s v="disciplinary"/>
    <d v="2014-08-01T00:00:00"/>
    <n v="23"/>
    <n v="-0.22358638215249221"/>
    <n v="0.30377984162439814"/>
    <n v="2.4123693305466913"/>
    <n v="7.1477609793976049E-2"/>
    <n v="0.66116789059427838"/>
    <n v="7.1477609793976049E-2"/>
    <x v="2"/>
  </r>
  <r>
    <n v="806"/>
    <x v="2"/>
    <s v="el_salvador"/>
    <x v="2"/>
    <s v="CA"/>
    <s v="CA - El Centro Service Processing Center "/>
    <s v="el_centro_service_processing_center_ca"/>
    <d v="2013-12-16T00:00:00"/>
    <x v="1"/>
    <x v="3"/>
    <s v="protective_custody_other_detainee_safety"/>
    <d v="2014-09-01T00:00:00"/>
    <n v="24"/>
    <n v="-0.20571697970399819"/>
    <n v="0.32164924407289219"/>
    <n v="2.3944999280981971"/>
    <n v="5.3608207345482023E-2"/>
    <n v="0.64329848814578428"/>
    <n v="5.3608207345482023E-2"/>
    <x v="2"/>
  </r>
  <r>
    <n v="807"/>
    <x v="0"/>
    <s v="mexico"/>
    <x v="12"/>
    <s v="TX"/>
    <s v="TX - Houston Contract Detention Facility "/>
    <s v="houston_contract_detention_facility_tx"/>
    <d v="2013-12-16T00:00:00"/>
    <x v="1"/>
    <x v="3"/>
    <s v="protective_custody_other_detainee_safety"/>
    <d v="2014-10-01T00:00:00"/>
    <n v="25"/>
    <n v="-0.18784757725550419"/>
    <n v="0.33951864652138619"/>
    <n v="2.3766305256497033"/>
    <n v="3.5738804896988025E-2"/>
    <n v="0.62542908569729028"/>
    <n v="3.5738804896988025E-2"/>
    <x v="2"/>
  </r>
  <r>
    <n v="808"/>
    <x v="12"/>
    <s v="trinidad_and_tobago"/>
    <x v="7"/>
    <s v="PA"/>
    <s v="PA - Pike County Correctional Facility "/>
    <s v="pike_county_correctional_facility_pa"/>
    <d v="2013-12-16T00:00:00"/>
    <x v="1"/>
    <x v="5"/>
    <s v="facility_security_threat_violent_or_disruptive_behavior"/>
    <d v="2014-02-04T00:00:00"/>
    <n v="107"/>
    <n v="1.2774434235210046"/>
    <n v="1.8048096472978949"/>
    <n v="0.91133952487319436"/>
    <n v="1.4295521958795208"/>
    <n v="0.83986191507921848"/>
    <n v="0.83986191507921848"/>
    <x v="1"/>
  </r>
  <r>
    <n v="809"/>
    <x v="6"/>
    <s v="nigeria"/>
    <x v="7"/>
    <s v="PA"/>
    <s v="PA - York County Prison "/>
    <s v="york_county_prison_pa"/>
    <d v="2013-12-16T00:00:00"/>
    <x v="1"/>
    <x v="3"/>
    <s v="protective_custody_other_detainee_safety"/>
    <d v="2014-10-04T00:00:00"/>
    <n v="115"/>
    <n v="1.4203986431089568"/>
    <n v="1.9477648668858472"/>
    <n v="0.76838430528524215"/>
    <n v="1.572507415467473"/>
    <n v="0.98281713466717069"/>
    <n v="0.76838430528524215"/>
    <x v="0"/>
  </r>
  <r>
    <n v="810"/>
    <x v="0"/>
    <s v="mexico"/>
    <x v="12"/>
    <s v="TX"/>
    <s v="TX - Houston Contract Detention Facility "/>
    <s v="houston_contract_detention_facility_tx"/>
    <d v="2013-12-17T00:00:00"/>
    <x v="1"/>
    <x v="11"/>
    <s v="medical_other"/>
    <d v="2013-12-18T00:00:00"/>
    <n v="1"/>
    <n v="-0.61671323601936046"/>
    <n v="8.9347012242470103E-2"/>
    <n v="2.8054961844135593"/>
    <n v="0.46460446366084429"/>
    <n v="1.0542947444611466"/>
    <n v="8.9347012242470103E-2"/>
    <x v="3"/>
  </r>
  <r>
    <n v="811"/>
    <x v="95"/>
    <s v="libya"/>
    <x v="12"/>
    <s v="TX"/>
    <s v="TX - Houston Contract Detention Facility "/>
    <s v="houston_contract_detention_facility_tx"/>
    <d v="2013-12-17T00:00:00"/>
    <x v="1"/>
    <x v="11"/>
    <s v="medical_other"/>
    <d v="2013-12-18T00:00:00"/>
    <n v="1"/>
    <n v="-0.61671323601936046"/>
    <n v="8.9347012242470103E-2"/>
    <n v="2.8054961844135593"/>
    <n v="0.46460446366084429"/>
    <n v="1.0542947444611466"/>
    <n v="8.9347012242470103E-2"/>
    <x v="3"/>
  </r>
  <r>
    <n v="812"/>
    <x v="6"/>
    <s v="nigeria"/>
    <x v="2"/>
    <s v="CA"/>
    <s v="CA - El Centro Service Processing Center "/>
    <s v="el_centro_service_processing_center_ca"/>
    <d v="2013-12-17T00:00:00"/>
    <x v="1"/>
    <x v="8"/>
    <s v="suicide_risk_placement"/>
    <d v="2013-12-18T00:00:00"/>
    <n v="1"/>
    <n v="-0.61671323601936046"/>
    <n v="8.9347012242470103E-2"/>
    <n v="2.8054961844135593"/>
    <n v="0.46460446366084429"/>
    <n v="1.0542947444611466"/>
    <n v="8.9347012242470103E-2"/>
    <x v="3"/>
  </r>
  <r>
    <n v="813"/>
    <x v="4"/>
    <s v="united_kingdom"/>
    <x v="1"/>
    <s v="UT"/>
    <s v="UT - Utah County Jail "/>
    <s v="utah_county_jail_ut"/>
    <d v="2013-12-17T00:00:00"/>
    <x v="1"/>
    <x v="8"/>
    <s v="suicide_risk_placement"/>
    <d v="2013-12-23T00:00:00"/>
    <n v="6"/>
    <n v="-0.52736622377689035"/>
    <n v="0"/>
    <n v="2.7161491721710895"/>
    <n v="0.37525745141837419"/>
    <n v="0.96494773221867647"/>
    <n v="0"/>
    <x v="3"/>
  </r>
  <r>
    <n v="814"/>
    <x v="2"/>
    <s v="el_salvador"/>
    <x v="8"/>
    <s v="CA"/>
    <s v="CA - Adelanto Correctional Facility "/>
    <s v="adelanto_correctional_facility_ca"/>
    <d v="2013-12-17T00:00:00"/>
    <x v="1"/>
    <x v="3"/>
    <s v="protective_custody_other_detainee_safety"/>
    <d v="2013-12-23T00:00:00"/>
    <n v="6"/>
    <n v="-0.52736622377689035"/>
    <n v="0"/>
    <n v="2.7161491721710895"/>
    <n v="0.37525745141837419"/>
    <n v="0.96494773221867647"/>
    <n v="0"/>
    <x v="3"/>
  </r>
  <r>
    <n v="815"/>
    <x v="0"/>
    <s v="mexico"/>
    <x v="16"/>
    <s v="CO"/>
    <s v="CO - Denver Contract Detention Facility "/>
    <s v="denver_contract_detention_facility_co"/>
    <d v="2013-12-17T00:00:00"/>
    <x v="1"/>
    <x v="12"/>
    <s v="pending_investigation_of_disciplinary_violation"/>
    <d v="2013-12-27T00:00:00"/>
    <n v="10"/>
    <n v="-0.4558886139829143"/>
    <n v="7.1477609793976049E-2"/>
    <n v="2.6446715623771131"/>
    <n v="0.30377984162439814"/>
    <n v="0.89347012242470036"/>
    <n v="7.1477609793976049E-2"/>
    <x v="3"/>
  </r>
  <r>
    <n v="816"/>
    <x v="0"/>
    <s v="mexico"/>
    <x v="16"/>
    <s v="CO"/>
    <s v="CO - Denver Contract Detention Facility "/>
    <s v="denver_contract_detention_facility_co"/>
    <d v="2013-12-17T00:00:00"/>
    <x v="1"/>
    <x v="12"/>
    <s v="pending_investigation_of_disciplinary_violation"/>
    <d v="2013-12-27T00:00:00"/>
    <n v="10"/>
    <n v="-0.4558886139829143"/>
    <n v="7.1477609793976049E-2"/>
    <n v="2.6446715623771131"/>
    <n v="0.30377984162439814"/>
    <n v="0.89347012242470036"/>
    <n v="7.1477609793976049E-2"/>
    <x v="3"/>
  </r>
  <r>
    <n v="817"/>
    <x v="15"/>
    <s v="liberia"/>
    <x v="4"/>
    <s v="AL"/>
    <s v="AL - Etowah County Jail "/>
    <s v="etowah_county_jail_alabama_al"/>
    <d v="2013-12-17T00:00:00"/>
    <x v="1"/>
    <x v="5"/>
    <s v="facility_security_threat_violent_or_disruptive_behavior"/>
    <d v="2014-03-01T00:00:00"/>
    <n v="17"/>
    <n v="-0.33080279684345626"/>
    <n v="0.19656342693343409"/>
    <n v="2.5195857452376553"/>
    <n v="0.17869402448494009"/>
    <n v="0.76838430528524237"/>
    <n v="0.17869402448494009"/>
    <x v="2"/>
  </r>
  <r>
    <n v="818"/>
    <x v="26"/>
    <s v="india"/>
    <x v="18"/>
    <s v="TX"/>
    <s v="TX - South Texas Detention Complex "/>
    <s v="south_texas_detention_complex_tx"/>
    <d v="2013-12-17T00:00:00"/>
    <x v="1"/>
    <x v="6"/>
    <s v="disciplinary"/>
    <d v="2014-06-01T00:00:00"/>
    <n v="20"/>
    <n v="-0.27719458949797421"/>
    <n v="0.25017163427891614"/>
    <n v="2.4659775378921731"/>
    <n v="0.12508581713945804"/>
    <n v="0.71477609793976038"/>
    <n v="0.12508581713945804"/>
    <x v="2"/>
  </r>
  <r>
    <n v="819"/>
    <x v="9"/>
    <s v="haiti"/>
    <x v="9"/>
    <s v="FL"/>
    <s v="FL - Wakulla County Jail "/>
    <s v="wakulla_county_jail_fl"/>
    <d v="2013-12-17T00:00:00"/>
    <x v="1"/>
    <x v="6"/>
    <s v="disciplinary"/>
    <d v="2014-01-16T00:00:00"/>
    <n v="30"/>
    <n v="-9.8500565013034141E-2"/>
    <n v="0.42886565876385618"/>
    <n v="2.2872835134072331"/>
    <n v="5.3608207345482023E-2"/>
    <n v="0.53608207345482028"/>
    <n v="5.3608207345482023E-2"/>
    <x v="2"/>
  </r>
  <r>
    <n v="820"/>
    <x v="0"/>
    <s v="mexico"/>
    <x v="4"/>
    <s v="LA"/>
    <s v="LA - South Louisiana Detention Center (basile)"/>
    <s v="south_louisiana_detention_center_basile_la"/>
    <d v="2013-12-17T00:00:00"/>
    <x v="1"/>
    <x v="11"/>
    <s v="medical_other"/>
    <d v="2014-01-23T00:00:00"/>
    <n v="37"/>
    <n v="2.6585252126423927E-2"/>
    <n v="0.55395147590331428"/>
    <n v="2.1621976962677749"/>
    <n v="0.17869402448494009"/>
    <n v="0.41099625631536219"/>
    <n v="0.17869402448494009"/>
    <x v="2"/>
  </r>
  <r>
    <n v="821"/>
    <x v="7"/>
    <s v="honduras"/>
    <x v="9"/>
    <s v="FL"/>
    <s v="FL - Krome North Service Processing Center "/>
    <s v="krome_north_service_processing_center_fl"/>
    <d v="2013-12-17T00:00:00"/>
    <x v="1"/>
    <x v="6"/>
    <s v="disciplinary"/>
    <d v="2014-01-29T00:00:00"/>
    <n v="43"/>
    <n v="0.13380166681738798"/>
    <n v="0.66116789059427838"/>
    <n v="2.0549812815768109"/>
    <n v="0.28591043917590414"/>
    <n v="0.30377984162439814"/>
    <n v="0.28591043917590414"/>
    <x v="2"/>
  </r>
  <r>
    <n v="822"/>
    <x v="0"/>
    <s v="mexico"/>
    <x v="2"/>
    <s v="CA"/>
    <s v="CA - El Centro Service Processing Center "/>
    <s v="el_centro_service_processing_center_ca"/>
    <d v="2013-12-18T00:00:00"/>
    <x v="1"/>
    <x v="8"/>
    <s v="suicide_risk_placement"/>
    <d v="2013-12-19T00:00:00"/>
    <n v="1"/>
    <n v="-0.61671323601936046"/>
    <n v="8.9347012242470103E-2"/>
    <n v="2.8054961844135593"/>
    <n v="0.46460446366084429"/>
    <n v="1.0542947444611466"/>
    <n v="8.9347012242470103E-2"/>
    <x v="3"/>
  </r>
  <r>
    <n v="823"/>
    <x v="19"/>
    <s v="cuba"/>
    <x v="23"/>
    <s v="IL"/>
    <s v="IL - Tri-county Detention Center "/>
    <s v="tri-county_detention_center_il"/>
    <d v="2013-12-18T00:00:00"/>
    <x v="1"/>
    <x v="2"/>
    <s v="mental_illness"/>
    <d v="2013-12-27T00:00:00"/>
    <n v="9"/>
    <n v="-0.4737580164314083"/>
    <n v="5.3608207345482051E-2"/>
    <n v="2.6625409648256073"/>
    <n v="0.32164924407289214"/>
    <n v="0.91133952487319436"/>
    <n v="5.3608207345482051E-2"/>
    <x v="3"/>
  </r>
  <r>
    <n v="824"/>
    <x v="7"/>
    <s v="honduras"/>
    <x v="9"/>
    <s v="FL"/>
    <s v="FL - Baker County Sheriff's Office "/>
    <s v="baker_county_sheriffs_office_fl"/>
    <d v="2013-12-18T00:00:00"/>
    <x v="1"/>
    <x v="6"/>
    <s v="disciplinary"/>
    <d v="2014-06-01T00:00:00"/>
    <n v="19"/>
    <n v="-0.29506399194646826"/>
    <n v="0.23230223183042209"/>
    <n v="2.4838469403406673"/>
    <n v="0.1429552195879521"/>
    <n v="0.73264550038825438"/>
    <n v="0.1429552195879521"/>
    <x v="2"/>
  </r>
  <r>
    <n v="825"/>
    <x v="12"/>
    <s v="trinidad_and_tobago"/>
    <x v="8"/>
    <s v="CA"/>
    <s v="CA - Santa Ana City Jail "/>
    <s v="santa_ana_city_jail_ca"/>
    <d v="2013-12-18T00:00:00"/>
    <x v="1"/>
    <x v="6"/>
    <s v="disciplinary"/>
    <d v="2014-01-17T00:00:00"/>
    <n v="30"/>
    <n v="-9.8500565013034141E-2"/>
    <n v="0.42886565876385618"/>
    <n v="2.2872835134072331"/>
    <n v="5.3608207345482023E-2"/>
    <n v="0.53608207345482028"/>
    <n v="5.3608207345482023E-2"/>
    <x v="2"/>
  </r>
  <r>
    <n v="826"/>
    <x v="8"/>
    <s v="nicaragua"/>
    <x v="2"/>
    <s v="CA"/>
    <s v="CA - El Centro Service Processing Center "/>
    <s v="el_centro_service_processing_center_ca"/>
    <d v="2013-12-18T00:00:00"/>
    <x v="1"/>
    <x v="14"/>
    <s v="facility_security_threat_other"/>
    <d v="2014-06-17T00:00:00"/>
    <n v="181"/>
    <n v="2.5997792047095616"/>
    <n v="3.1271454284864522"/>
    <n v="0.41099625631536263"/>
    <n v="2.751887977068078"/>
    <n v="2.1621976962677754"/>
    <n v="0.41099625631536263"/>
    <x v="0"/>
  </r>
  <r>
    <n v="827"/>
    <x v="2"/>
    <s v="el_salvador"/>
    <x v="2"/>
    <s v="CA"/>
    <s v="CA - El Centro Service Processing Center "/>
    <s v="el_centro_service_processing_center_ca"/>
    <d v="2013-12-19T00:00:00"/>
    <x v="1"/>
    <x v="8"/>
    <s v="suicide_risk_placement"/>
    <d v="2013-12-20T00:00:00"/>
    <n v="1"/>
    <n v="-0.61671323601936046"/>
    <n v="8.9347012242470103E-2"/>
    <n v="2.8054961844135593"/>
    <n v="0.46460446366084429"/>
    <n v="1.0542947444611466"/>
    <n v="8.9347012242470103E-2"/>
    <x v="3"/>
  </r>
  <r>
    <n v="828"/>
    <x v="2"/>
    <s v="el_salvador"/>
    <x v="8"/>
    <s v="CA"/>
    <s v="CA - Adelanto Correctional Facility "/>
    <s v="adelanto_correctional_facility_ca"/>
    <d v="2013-12-19T00:00:00"/>
    <x v="1"/>
    <x v="6"/>
    <s v="disciplinary"/>
    <d v="2013-12-27T00:00:00"/>
    <n v="8"/>
    <n v="-0.49162741887990236"/>
    <n v="3.5738804896987997E-2"/>
    <n v="2.6804103672741011"/>
    <n v="0.33951864652138619"/>
    <n v="0.92920892732168847"/>
    <n v="3.5738804896987997E-2"/>
    <x v="3"/>
  </r>
  <r>
    <n v="829"/>
    <x v="2"/>
    <s v="el_salvador"/>
    <x v="8"/>
    <s v="CA"/>
    <s v="CA - Adelanto Correctional Facility "/>
    <s v="adelanto_correctional_facility_ca"/>
    <d v="2013-12-19T00:00:00"/>
    <x v="1"/>
    <x v="6"/>
    <s v="disciplinary"/>
    <d v="2013-12-27T00:00:00"/>
    <n v="8"/>
    <n v="-0.49162741887990236"/>
    <n v="3.5738804896987997E-2"/>
    <n v="2.6804103672741011"/>
    <n v="0.33951864652138619"/>
    <n v="0.92920892732168847"/>
    <n v="3.5738804896987997E-2"/>
    <x v="3"/>
  </r>
  <r>
    <n v="830"/>
    <x v="3"/>
    <s v="iraq"/>
    <x v="2"/>
    <s v="CA"/>
    <s v="CA - San Diego Contract Detention Facility - CCA (otay)"/>
    <s v="san_diego_contract_detention_facility_cca_otay_ca"/>
    <d v="2013-12-19T00:00:00"/>
    <x v="1"/>
    <x v="2"/>
    <s v="mental_illness"/>
    <d v="2014-12-30T00:00:00"/>
    <n v="11"/>
    <n v="-0.43801921153442031"/>
    <n v="8.9347012242470047E-2"/>
    <n v="2.6268021599286193"/>
    <n v="0.28591043917590414"/>
    <n v="0.87560071997620637"/>
    <n v="8.9347012242470047E-2"/>
    <x v="3"/>
  </r>
  <r>
    <n v="831"/>
    <x v="51"/>
    <s v="bahamas"/>
    <x v="9"/>
    <s v="FL"/>
    <s v="FL - Baker County Sheriff's Office "/>
    <s v="baker_county_sheriffs_office_fl"/>
    <d v="2013-12-19T00:00:00"/>
    <x v="1"/>
    <x v="6"/>
    <s v="disciplinary"/>
    <d v="2014-03-01T00:00:00"/>
    <n v="15"/>
    <n v="-0.36654160174044426"/>
    <n v="0.1608246220364461"/>
    <n v="2.5553245501346433"/>
    <n v="0.21443282938192809"/>
    <n v="0.80412311018223037"/>
    <n v="0.1608246220364461"/>
    <x v="3"/>
  </r>
  <r>
    <n v="832"/>
    <x v="0"/>
    <s v="mexico"/>
    <x v="20"/>
    <s v="WA"/>
    <s v="WA - Northwest Detention Center "/>
    <s v="northwest_detention_center_wa"/>
    <d v="2013-12-19T00:00:00"/>
    <x v="1"/>
    <x v="11"/>
    <s v="medical_other"/>
    <d v="2014-01-20T00:00:00"/>
    <n v="32"/>
    <n v="-6.2761760116046117E-2"/>
    <n v="0.46460446366084424"/>
    <n v="2.2515447085102451"/>
    <n v="8.9347012242470047E-2"/>
    <n v="0.50034326855783218"/>
    <n v="8.9347012242470047E-2"/>
    <x v="2"/>
  </r>
  <r>
    <n v="833"/>
    <x v="0"/>
    <s v="mexico"/>
    <x v="20"/>
    <s v="WA"/>
    <s v="WA - Northwest Detention Center "/>
    <s v="northwest_detention_center_wa"/>
    <d v="2013-12-19T00:00:00"/>
    <x v="1"/>
    <x v="6"/>
    <s v="disciplinary"/>
    <d v="2014-01-22T00:00:00"/>
    <n v="34"/>
    <n v="-2.7022955219058099E-2"/>
    <n v="0.50034326855783229"/>
    <n v="2.2158059036132571"/>
    <n v="0.12508581713945807"/>
    <n v="0.46460446366084424"/>
    <n v="0.12508581713945807"/>
    <x v="2"/>
  </r>
  <r>
    <n v="834"/>
    <x v="2"/>
    <s v="el_salvador"/>
    <x v="8"/>
    <s v="CA"/>
    <s v="CA - Adelanto Correctional Facility "/>
    <s v="adelanto_correctional_facility_ca"/>
    <d v="2013-12-19T00:00:00"/>
    <x v="1"/>
    <x v="14"/>
    <s v="facility_security_threat_other"/>
    <d v="2014-01-24T00:00:00"/>
    <n v="36"/>
    <n v="8.7158496779299183E-3"/>
    <n v="0.53608207345482028"/>
    <n v="2.1800670987162691"/>
    <n v="0.1608246220364461"/>
    <n v="0.42886565876385618"/>
    <n v="0.1608246220364461"/>
    <x v="2"/>
  </r>
  <r>
    <n v="835"/>
    <x v="73"/>
    <s v="chad"/>
    <x v="12"/>
    <s v="TX"/>
    <s v="TX - Houston Contract Detention Facility "/>
    <s v="houston_contract_detention_facility_tx"/>
    <d v="2013-12-19T00:00:00"/>
    <x v="1"/>
    <x v="5"/>
    <s v="facility_security_threat_violent_or_disruptive_behavior"/>
    <d v="2014-04-04T00:00:00"/>
    <n v="106"/>
    <n v="1.2595740210725106"/>
    <n v="1.7869402448494009"/>
    <n v="0.92920892732168836"/>
    <n v="1.4116827934310268"/>
    <n v="0.82199251263072448"/>
    <n v="0.82199251263072448"/>
    <x v="1"/>
  </r>
  <r>
    <n v="836"/>
    <x v="0"/>
    <s v="mexico"/>
    <x v="2"/>
    <s v="CA"/>
    <s v="CA - El Centro Service Processing Center "/>
    <s v="el_centro_service_processing_center_ca"/>
    <d v="2013-12-19T00:00:00"/>
    <x v="1"/>
    <x v="15"/>
    <s v="facility_security_threat_gang_member_status_not_protective_custody"/>
    <d v="2014-05-22T00:00:00"/>
    <n v="154"/>
    <n v="2.117305338600223"/>
    <n v="2.6446715623771135"/>
    <n v="7.1477609793975994E-2"/>
    <n v="2.2694141109587394"/>
    <n v="1.6797238301584367"/>
    <n v="7.1477609793975994E-2"/>
    <x v="0"/>
  </r>
  <r>
    <n v="837"/>
    <x v="2"/>
    <s v="el_salvador"/>
    <x v="2"/>
    <s v="CA"/>
    <s v="CA - El Centro Service Processing Center "/>
    <s v="el_centro_service_processing_center_ca"/>
    <d v="2013-12-19T00:00:00"/>
    <x v="1"/>
    <x v="15"/>
    <s v="facility_security_threat_gang_member_status_not_protective_custody"/>
    <d v="2014-05-22T00:00:00"/>
    <n v="154"/>
    <n v="2.117305338600223"/>
    <n v="2.6446715623771135"/>
    <n v="7.1477609793975994E-2"/>
    <n v="2.2694141109587394"/>
    <n v="1.6797238301584367"/>
    <n v="7.1477609793975994E-2"/>
    <x v="0"/>
  </r>
  <r>
    <n v="838"/>
    <x v="0"/>
    <s v="mexico"/>
    <x v="12"/>
    <s v="TX"/>
    <s v="TX - Houston Contract Detention Facility "/>
    <s v="houston_contract_detention_facility_tx"/>
    <d v="2013-12-20T00:00:00"/>
    <x v="1"/>
    <x v="11"/>
    <s v="medical_other"/>
    <d v="2013-12-23T00:00:00"/>
    <n v="3"/>
    <n v="-0.58097443112237235"/>
    <n v="5.3608207345481995E-2"/>
    <n v="2.7697573795165713"/>
    <n v="0.42886565876385618"/>
    <n v="1.0185559395641586"/>
    <n v="5.3608207345481995E-2"/>
    <x v="3"/>
  </r>
  <r>
    <n v="839"/>
    <x v="7"/>
    <s v="honduras"/>
    <x v="2"/>
    <s v="CA"/>
    <s v="CA - El Centro Service Processing Center "/>
    <s v="el_centro_service_processing_center_ca"/>
    <d v="2013-12-20T00:00:00"/>
    <x v="1"/>
    <x v="8"/>
    <s v="suicide_risk_placement"/>
    <d v="2013-12-24T00:00:00"/>
    <n v="4"/>
    <n v="-0.56310502867387835"/>
    <n v="3.5738804896987997E-2"/>
    <n v="2.7518879770680771"/>
    <n v="0.41099625631536219"/>
    <n v="1.0006865371156644"/>
    <n v="3.5738804896987997E-2"/>
    <x v="3"/>
  </r>
  <r>
    <n v="840"/>
    <x v="18"/>
    <s v="lithuania"/>
    <x v="12"/>
    <s v="TX"/>
    <s v="TX - Houston Contract Detention Facility "/>
    <s v="houston_contract_detention_facility_tx"/>
    <d v="2013-12-20T00:00:00"/>
    <x v="1"/>
    <x v="11"/>
    <s v="medical_other"/>
    <d v="2013-12-27T00:00:00"/>
    <n v="7"/>
    <n v="-0.50949682132839635"/>
    <n v="1.7869402448493998E-2"/>
    <n v="2.6982797697225953"/>
    <n v="0.35738804896988019"/>
    <n v="0.94707832977018247"/>
    <n v="1.7869402448493998E-2"/>
    <x v="3"/>
  </r>
  <r>
    <n v="841"/>
    <x v="54"/>
    <s v="russia"/>
    <x v="18"/>
    <s v="TX"/>
    <s v="TX - South Texas Detention Complex "/>
    <s v="south_texas_detention_complex_tx"/>
    <d v="2013-12-20T00:00:00"/>
    <x v="1"/>
    <x v="6"/>
    <s v="disciplinary"/>
    <d v="2014-06-01T00:00:00"/>
    <n v="17"/>
    <n v="-0.33080279684345626"/>
    <n v="0.19656342693343409"/>
    <n v="2.5195857452376553"/>
    <n v="0.17869402448494009"/>
    <n v="0.76838430528524237"/>
    <n v="0.17869402448494009"/>
    <x v="2"/>
  </r>
  <r>
    <n v="842"/>
    <x v="2"/>
    <s v="el_salvador"/>
    <x v="18"/>
    <s v="TX"/>
    <s v="TX - South Texas Detention Complex "/>
    <s v="south_texas_detention_complex_tx"/>
    <d v="2013-12-20T00:00:00"/>
    <x v="1"/>
    <x v="6"/>
    <s v="disciplinary"/>
    <d v="2014-06-01T00:00:00"/>
    <n v="17"/>
    <n v="-0.33080279684345626"/>
    <n v="0.19656342693343409"/>
    <n v="2.5195857452376553"/>
    <n v="0.17869402448494009"/>
    <n v="0.76838430528524237"/>
    <n v="0.17869402448494009"/>
    <x v="2"/>
  </r>
  <r>
    <n v="843"/>
    <x v="3"/>
    <s v="iraq"/>
    <x v="10"/>
    <s v="MI"/>
    <s v="MI - Saint Clair County Jail "/>
    <s v="saint_clair_county_jail_mi"/>
    <d v="2013-12-20T00:00:00"/>
    <x v="1"/>
    <x v="8"/>
    <s v="suicide_risk_placement"/>
    <d v="2014-08-01T00:00:00"/>
    <n v="19"/>
    <n v="-0.29506399194646826"/>
    <n v="0.23230223183042209"/>
    <n v="2.4838469403406673"/>
    <n v="0.1429552195879521"/>
    <n v="0.73264550038825438"/>
    <n v="0.1429552195879521"/>
    <x v="2"/>
  </r>
  <r>
    <n v="844"/>
    <x v="0"/>
    <s v="mexico"/>
    <x v="15"/>
    <s v="GA"/>
    <s v="GA - Irwin County Detention Center "/>
    <s v="irwin_county_detention_center_ga"/>
    <d v="2013-12-20T00:00:00"/>
    <x v="1"/>
    <x v="14"/>
    <s v="facility_security_threat_other"/>
    <d v="2014-01-13T00:00:00"/>
    <n v="24"/>
    <n v="-0.20571697970399819"/>
    <n v="0.32164924407289219"/>
    <n v="2.3944999280981971"/>
    <n v="5.3608207345482023E-2"/>
    <n v="0.64329848814578428"/>
    <n v="5.3608207345482023E-2"/>
    <x v="2"/>
  </r>
  <r>
    <n v="845"/>
    <x v="21"/>
    <s v="guatemala"/>
    <x v="4"/>
    <s v="LA"/>
    <s v="LA - Jena/lasalle Detention Facility "/>
    <s v="jena/lasalle_detention_facility_la"/>
    <d v="2013-12-20T00:00:00"/>
    <x v="1"/>
    <x v="3"/>
    <s v="protective_custody_other_detainee_safety"/>
    <d v="2014-01-16T00:00:00"/>
    <n v="27"/>
    <n v="-0.15210877235851616"/>
    <n v="0.37525745141837419"/>
    <n v="2.3408917207527153"/>
    <n v="0"/>
    <n v="0.58969028080030228"/>
    <n v="0"/>
    <x v="2"/>
  </r>
  <r>
    <n v="846"/>
    <x v="21"/>
    <s v="guatemala"/>
    <x v="0"/>
    <s v="AZ"/>
    <s v="AZ - Florence Service Processing Center "/>
    <s v="florence_service_processing_center_az"/>
    <d v="2013-12-21T00:00:00"/>
    <x v="1"/>
    <x v="11"/>
    <s v="medical_other"/>
    <d v="2014-12-31T00:00:00"/>
    <n v="10"/>
    <n v="-0.4558886139829143"/>
    <n v="7.1477609793976049E-2"/>
    <n v="2.6446715623771131"/>
    <n v="0.30377984162439814"/>
    <n v="0.89347012242470036"/>
    <n v="7.1477609793976049E-2"/>
    <x v="3"/>
  </r>
  <r>
    <n v="847"/>
    <x v="21"/>
    <s v="guatemala"/>
    <x v="0"/>
    <s v="AZ"/>
    <s v="AZ - Florence Service Processing Center "/>
    <s v="florence_service_processing_center_az"/>
    <d v="2013-12-21T00:00:00"/>
    <x v="1"/>
    <x v="11"/>
    <s v="medical_other"/>
    <d v="2014-03-01T00:00:00"/>
    <n v="13"/>
    <n v="-0.40228040663743231"/>
    <n v="0.12508581713945804"/>
    <n v="2.5910633550316313"/>
    <n v="0.25017163427891614"/>
    <n v="0.83986191507921837"/>
    <n v="0.12508581713945804"/>
    <x v="3"/>
  </r>
  <r>
    <n v="848"/>
    <x v="1"/>
    <s v="sierra_leone"/>
    <x v="21"/>
    <s v="MN"/>
    <s v="MN - Carver County Jail "/>
    <s v="carver_county_jail_mn"/>
    <d v="2013-12-21T00:00:00"/>
    <x v="1"/>
    <x v="6"/>
    <s v="disciplinary"/>
    <d v="2014-01-19T00:00:00"/>
    <n v="29"/>
    <n v="-0.11636996746152814"/>
    <n v="0.41099625631536219"/>
    <n v="2.3051529158557269"/>
    <n v="3.5738804896988025E-2"/>
    <n v="0.55395147590331428"/>
    <n v="3.5738804896988025E-2"/>
    <x v="2"/>
  </r>
  <r>
    <n v="849"/>
    <x v="13"/>
    <s v="armenia"/>
    <x v="8"/>
    <s v="CA"/>
    <s v="CA - Adelanto Correctional Facility "/>
    <s v="adelanto_correctional_facility_ca"/>
    <d v="2013-12-21T00:00:00"/>
    <x v="1"/>
    <x v="3"/>
    <s v="protective_custody_other_detainee_safety"/>
    <d v="2014-03-02T00:00:00"/>
    <n v="44"/>
    <n v="0.151671069265882"/>
    <n v="0.67903729304277238"/>
    <n v="2.0371118791283171"/>
    <n v="0.30377984162439819"/>
    <n v="0.28591043917590409"/>
    <n v="0.28591043917590409"/>
    <x v="1"/>
  </r>
  <r>
    <n v="850"/>
    <x v="0"/>
    <s v="mexico"/>
    <x v="23"/>
    <s v="IL"/>
    <s v="IL - Mchenry County Correctional Facility "/>
    <s v="mchenry_county_correctional_facility_il"/>
    <d v="2013-12-22T00:00:00"/>
    <x v="1"/>
    <x v="8"/>
    <s v="suicide_risk_placement"/>
    <d v="2013-12-24T00:00:00"/>
    <n v="2"/>
    <n v="-0.59884383357086635"/>
    <n v="7.1477609793975994E-2"/>
    <n v="2.7876267819650655"/>
    <n v="0.44673506121235018"/>
    <n v="1.0364253420126524"/>
    <n v="7.1477609793975994E-2"/>
    <x v="3"/>
  </r>
  <r>
    <n v="851"/>
    <x v="21"/>
    <s v="guatemala"/>
    <x v="2"/>
    <s v="CA"/>
    <s v="CA - El Centro Service Processing Center "/>
    <s v="el_centro_service_processing_center_ca"/>
    <d v="2013-12-22T00:00:00"/>
    <x v="1"/>
    <x v="3"/>
    <s v="protective_custody_other_detainee_safety"/>
    <d v="2014-01-13T00:00:00"/>
    <n v="22"/>
    <n v="-0.24145578460098621"/>
    <n v="0.28591043917590414"/>
    <n v="2.4302387329951851"/>
    <n v="8.9347012242470047E-2"/>
    <n v="0.67903729304277238"/>
    <n v="8.9347012242470047E-2"/>
    <x v="2"/>
  </r>
  <r>
    <n v="852"/>
    <x v="0"/>
    <s v="mexico"/>
    <x v="8"/>
    <s v="CA"/>
    <s v="CA - Adelanto Correctional Facility "/>
    <s v="adelanto_correctional_facility_ca"/>
    <d v="2013-12-22T00:00:00"/>
    <x v="1"/>
    <x v="6"/>
    <s v="disciplinary"/>
    <d v="2014-01-16T00:00:00"/>
    <n v="25"/>
    <n v="-0.18784757725550419"/>
    <n v="0.33951864652138619"/>
    <n v="2.3766305256497033"/>
    <n v="3.5738804896988025E-2"/>
    <n v="0.62542908569729028"/>
    <n v="3.5738804896988025E-2"/>
    <x v="2"/>
  </r>
  <r>
    <n v="853"/>
    <x v="0"/>
    <s v="mexico"/>
    <x v="20"/>
    <s v="WA"/>
    <s v="WA - Northwest Detention Center "/>
    <s v="northwest_detention_center_wa"/>
    <d v="2013-12-22T00:00:00"/>
    <x v="1"/>
    <x v="6"/>
    <s v="disciplinary"/>
    <d v="2014-01-23T00:00:00"/>
    <n v="32"/>
    <n v="-6.2761760116046117E-2"/>
    <n v="0.46460446366084424"/>
    <n v="2.2515447085102451"/>
    <n v="8.9347012242470047E-2"/>
    <n v="0.50034326855783218"/>
    <n v="8.9347012242470047E-2"/>
    <x v="2"/>
  </r>
  <r>
    <n v="854"/>
    <x v="2"/>
    <s v="el_salvador"/>
    <x v="8"/>
    <s v="CA"/>
    <s v="CA - Adelanto Correctional Facility "/>
    <s v="adelanto_correctional_facility_ca"/>
    <d v="2013-12-22T00:00:00"/>
    <x v="1"/>
    <x v="6"/>
    <s v="disciplinary"/>
    <d v="2014-01-29T00:00:00"/>
    <n v="38"/>
    <n v="4.4454654574917936E-2"/>
    <n v="0.57182087835180828"/>
    <n v="2.1443282938192811"/>
    <n v="0.19656342693343409"/>
    <n v="0.39312685386686819"/>
    <n v="0.19656342693343409"/>
    <x v="2"/>
  </r>
  <r>
    <n v="855"/>
    <x v="21"/>
    <s v="guatemala"/>
    <x v="8"/>
    <s v="CA"/>
    <s v="CA - Adelanto Correctional Facility "/>
    <s v="adelanto_correctional_facility_ca"/>
    <d v="2013-12-22T00:00:00"/>
    <x v="1"/>
    <x v="6"/>
    <s v="disciplinary"/>
    <d v="2014-01-29T00:00:00"/>
    <n v="38"/>
    <n v="4.4454654574917936E-2"/>
    <n v="0.57182087835180828"/>
    <n v="2.1443282938192811"/>
    <n v="0.19656342693343409"/>
    <n v="0.39312685386686819"/>
    <n v="0.19656342693343409"/>
    <x v="2"/>
  </r>
  <r>
    <n v="856"/>
    <x v="0"/>
    <s v="mexico"/>
    <x v="8"/>
    <s v="CA"/>
    <s v="CA - Adelanto Correctional Facility "/>
    <s v="adelanto_correctional_facility_ca"/>
    <d v="2013-12-22T00:00:00"/>
    <x v="1"/>
    <x v="6"/>
    <s v="disciplinary"/>
    <d v="2014-01-29T00:00:00"/>
    <n v="38"/>
    <n v="4.4454654574917936E-2"/>
    <n v="0.57182087835180828"/>
    <n v="2.1443282938192811"/>
    <n v="0.19656342693343409"/>
    <n v="0.39312685386686819"/>
    <n v="0.19656342693343409"/>
    <x v="2"/>
  </r>
  <r>
    <n v="857"/>
    <x v="2"/>
    <s v="el_salvador"/>
    <x v="8"/>
    <s v="CA"/>
    <s v="CA - Adelanto Correctional Facility "/>
    <s v="adelanto_correctional_facility_ca"/>
    <d v="2013-12-22T00:00:00"/>
    <x v="1"/>
    <x v="6"/>
    <s v="disciplinary"/>
    <d v="2014-02-17T00:00:00"/>
    <n v="57"/>
    <n v="0.38397330109630412"/>
    <n v="0.91133952487319447"/>
    <n v="1.8048096472978949"/>
    <n v="0.53608207345482028"/>
    <n v="5.3608207345481995E-2"/>
    <n v="5.3608207345481995E-2"/>
    <x v="1"/>
  </r>
  <r>
    <n v="858"/>
    <x v="15"/>
    <s v="liberia"/>
    <x v="16"/>
    <s v="CO"/>
    <s v="CO - Denver Contract Detention Facility "/>
    <s v="denver_contract_detention_facility_co"/>
    <d v="2013-12-22T00:00:00"/>
    <x v="1"/>
    <x v="6"/>
    <s v="disciplinary"/>
    <d v="2014-03-27T00:00:00"/>
    <n v="95"/>
    <n v="1.0630105941390764"/>
    <n v="1.5903768179159667"/>
    <n v="1.1257723542551226"/>
    <n v="1.2151193664975926"/>
    <n v="0.62542908569729028"/>
    <n v="0.62542908569729028"/>
    <x v="1"/>
  </r>
  <r>
    <n v="859"/>
    <x v="2"/>
    <s v="el_salvador"/>
    <x v="12"/>
    <s v="TX"/>
    <s v="TX - Houston Contract Detention Facility "/>
    <s v="houston_contract_detention_facility_tx"/>
    <d v="2013-12-23T00:00:00"/>
    <x v="1"/>
    <x v="11"/>
    <s v="medical_other"/>
    <d v="2013-12-27T00:00:00"/>
    <n v="4"/>
    <n v="-0.56310502867387835"/>
    <n v="3.5738804896987997E-2"/>
    <n v="2.7518879770680771"/>
    <n v="0.41099625631536219"/>
    <n v="1.0006865371156644"/>
    <n v="3.5738804896987997E-2"/>
    <x v="3"/>
  </r>
  <r>
    <n v="860"/>
    <x v="0"/>
    <s v="mexico"/>
    <x v="20"/>
    <s v="WA"/>
    <s v="WA - Northwest Detention Center "/>
    <s v="northwest_detention_center_wa"/>
    <d v="2013-12-23T00:00:00"/>
    <x v="1"/>
    <x v="6"/>
    <s v="disciplinary"/>
    <d v="2014-12-30T00:00:00"/>
    <n v="7"/>
    <n v="-0.50949682132839635"/>
    <n v="1.7869402448493998E-2"/>
    <n v="2.6982797697225953"/>
    <n v="0.35738804896988019"/>
    <n v="0.94707832977018247"/>
    <n v="1.7869402448493998E-2"/>
    <x v="3"/>
  </r>
  <r>
    <n v="861"/>
    <x v="9"/>
    <s v="haiti"/>
    <x v="9"/>
    <s v="FL"/>
    <s v="FL - Krome North Service Processing Center "/>
    <s v="krome_north_service_processing_center_fl"/>
    <d v="2013-12-23T00:00:00"/>
    <x v="1"/>
    <x v="6"/>
    <s v="disciplinary"/>
    <d v="2014-01-24T00:00:00"/>
    <n v="32"/>
    <n v="-6.2761760116046117E-2"/>
    <n v="0.46460446366084424"/>
    <n v="2.2515447085102451"/>
    <n v="8.9347012242470047E-2"/>
    <n v="0.50034326855783218"/>
    <n v="8.9347012242470047E-2"/>
    <x v="2"/>
  </r>
  <r>
    <n v="862"/>
    <x v="0"/>
    <s v="mexico"/>
    <x v="20"/>
    <s v="WA"/>
    <s v="WA - Northwest Detention Center "/>
    <s v="northwest_detention_center_wa"/>
    <d v="2013-12-23T00:00:00"/>
    <x v="1"/>
    <x v="7"/>
    <s v="other"/>
    <d v="2014-04-02T00:00:00"/>
    <n v="43"/>
    <n v="0.13380166681738798"/>
    <n v="0.66116789059427838"/>
    <n v="2.0549812815768109"/>
    <n v="0.28591043917590414"/>
    <n v="0.30377984162439814"/>
    <n v="0.28591043917590414"/>
    <x v="2"/>
  </r>
  <r>
    <n v="863"/>
    <x v="2"/>
    <s v="el_salvador"/>
    <x v="2"/>
    <s v="CA"/>
    <s v="CA - El Centro Service Processing Center "/>
    <s v="el_centro_service_processing_center_ca"/>
    <d v="2013-12-24T00:00:00"/>
    <x v="1"/>
    <x v="7"/>
    <s v="other"/>
    <d v="2013-12-27T00:00:00"/>
    <n v="3"/>
    <n v="-0.58097443112237235"/>
    <n v="5.3608207345481995E-2"/>
    <n v="2.7697573795165713"/>
    <n v="0.42886565876385618"/>
    <n v="1.0185559395641586"/>
    <n v="5.3608207345481995E-2"/>
    <x v="3"/>
  </r>
  <r>
    <n v="864"/>
    <x v="7"/>
    <s v="honduras"/>
    <x v="5"/>
    <s v="NM"/>
    <s v="NM - Otero County Processing Center "/>
    <s v="otero_county_processing_center_nm"/>
    <d v="2013-12-24T00:00:00"/>
    <x v="1"/>
    <x v="6"/>
    <s v="disciplinary"/>
    <d v="2014-01-15T00:00:00"/>
    <n v="22"/>
    <n v="-0.24145578460098621"/>
    <n v="0.28591043917590414"/>
    <n v="2.4302387329951851"/>
    <n v="8.9347012242470047E-2"/>
    <n v="0.67903729304277238"/>
    <n v="8.9347012242470047E-2"/>
    <x v="2"/>
  </r>
  <r>
    <n v="865"/>
    <x v="9"/>
    <s v="haiti"/>
    <x v="9"/>
    <s v="FL"/>
    <s v="FL - Krome North Service Processing Center "/>
    <s v="krome_north_service_processing_center_fl"/>
    <d v="2013-12-24T00:00:00"/>
    <x v="1"/>
    <x v="6"/>
    <s v="disciplinary"/>
    <d v="2014-01-16T00:00:00"/>
    <n v="23"/>
    <n v="-0.22358638215249221"/>
    <n v="0.30377984162439814"/>
    <n v="2.4123693305466913"/>
    <n v="7.1477609793976049E-2"/>
    <n v="0.66116789059427838"/>
    <n v="7.1477609793976049E-2"/>
    <x v="2"/>
  </r>
  <r>
    <n v="866"/>
    <x v="0"/>
    <s v="mexico"/>
    <x v="12"/>
    <s v="TX"/>
    <s v="TX - Houston Contract Detention Facility "/>
    <s v="houston_contract_detention_facility_tx"/>
    <d v="2013-12-24T00:00:00"/>
    <x v="1"/>
    <x v="15"/>
    <s v="facility_security_threat_gang_member_status_not_protective_custody"/>
    <d v="2014-01-28T00:00:00"/>
    <n v="35"/>
    <n v="-9.1535527705640905E-3"/>
    <n v="0.51821267100632629"/>
    <n v="2.1979365011647629"/>
    <n v="0.14295521958795207"/>
    <n v="0.44673506121235018"/>
    <n v="0.14295521958795207"/>
    <x v="2"/>
  </r>
  <r>
    <n v="867"/>
    <x v="73"/>
    <s v="chad"/>
    <x v="23"/>
    <s v="WI"/>
    <s v="WI - Kenosha County Detention Center "/>
    <s v="kenosha_county_detention_center_wi"/>
    <d v="2013-12-24T00:00:00"/>
    <x v="1"/>
    <x v="2"/>
    <s v="mental_illness"/>
    <d v="2014-01-29T00:00:00"/>
    <n v="36"/>
    <n v="8.7158496779299183E-3"/>
    <n v="0.53608207345482028"/>
    <n v="2.1800670987162691"/>
    <n v="0.1608246220364461"/>
    <n v="0.42886565876385618"/>
    <n v="0.1608246220364461"/>
    <x v="2"/>
  </r>
  <r>
    <n v="868"/>
    <x v="0"/>
    <s v="mexico"/>
    <x v="8"/>
    <s v="CA"/>
    <s v="CA - Adelanto Correctional Facility "/>
    <s v="adelanto_correctional_facility_ca"/>
    <d v="2013-12-24T00:00:00"/>
    <x v="1"/>
    <x v="3"/>
    <s v="protective_custody_other_detainee_safety"/>
    <d v="2014-05-20T00:00:00"/>
    <n v="147"/>
    <n v="1.992219521460765"/>
    <n v="2.5195857452376553"/>
    <n v="0.19656342693343398"/>
    <n v="2.1443282938192811"/>
    <n v="1.554638013018979"/>
    <n v="0.19656342693343398"/>
    <x v="0"/>
  </r>
  <r>
    <n v="869"/>
    <x v="10"/>
    <s v="jordan"/>
    <x v="7"/>
    <s v="PA"/>
    <s v="PA - Pike County Correctional Facility "/>
    <s v="pike_county_correctional_facility_pa"/>
    <d v="2013-12-25T00:00:00"/>
    <x v="1"/>
    <x v="6"/>
    <s v="disciplinary"/>
    <d v="2014-06-01T00:00:00"/>
    <n v="12"/>
    <n v="-0.42014980908592631"/>
    <n v="0.10721641469096405"/>
    <n v="2.6089327574801251"/>
    <n v="0.26804103672741014"/>
    <n v="0.85773131752771237"/>
    <n v="0.10721641469096405"/>
    <x v="3"/>
  </r>
  <r>
    <n v="870"/>
    <x v="4"/>
    <s v="united_kingdom"/>
    <x v="7"/>
    <s v="PA"/>
    <s v="PA - Pike County Correctional Facility "/>
    <s v="pike_county_correctional_facility_pa"/>
    <d v="2013-12-25T00:00:00"/>
    <x v="1"/>
    <x v="6"/>
    <s v="disciplinary"/>
    <d v="2014-08-01T00:00:00"/>
    <n v="14"/>
    <n v="-0.38441100418893831"/>
    <n v="0.14295521958795204"/>
    <n v="2.5731939525831371"/>
    <n v="0.23230223183042215"/>
    <n v="0.82199251263072437"/>
    <n v="0.14295521958795204"/>
    <x v="3"/>
  </r>
  <r>
    <n v="871"/>
    <x v="33"/>
    <s v="panama"/>
    <x v="7"/>
    <s v="PA"/>
    <s v="PA - Pike County Correctional Facility "/>
    <s v="pike_county_correctional_facility_pa"/>
    <d v="2013-12-25T00:00:00"/>
    <x v="1"/>
    <x v="6"/>
    <s v="disciplinary"/>
    <d v="2014-05-03T00:00:00"/>
    <n v="70"/>
    <n v="0.61627553292672621"/>
    <n v="1.1436417567036166"/>
    <n v="1.5725074154674727"/>
    <n v="0.76838430528524237"/>
    <n v="0.17869402448494009"/>
    <n v="0.17869402448494009"/>
    <x v="1"/>
  </r>
  <r>
    <n v="872"/>
    <x v="7"/>
    <s v="honduras"/>
    <x v="3"/>
    <s v="CA"/>
    <s v="CA - Sacramento County Jail-rio Cosumnes Corr. Center "/>
    <s v="sacramento_county_jail_rio_cosumnes_corr_center_ca"/>
    <d v="2013-12-26T00:00:00"/>
    <x v="1"/>
    <x v="2"/>
    <s v="mental_illness"/>
    <d v="2014-07-01T00:00:00"/>
    <n v="12"/>
    <n v="-0.42014980908592631"/>
    <n v="0.10721641469096405"/>
    <n v="2.6089327574801251"/>
    <n v="0.26804103672741014"/>
    <n v="0.85773131752771237"/>
    <n v="0.10721641469096405"/>
    <x v="3"/>
  </r>
  <r>
    <n v="873"/>
    <x v="49"/>
    <s v="cambodia"/>
    <x v="19"/>
    <s v="MA"/>
    <s v="MA - Plymouth County Correctional Facility "/>
    <s v="plymouth_county_correctional_facility_ma"/>
    <d v="2013-12-26T00:00:00"/>
    <x v="1"/>
    <x v="14"/>
    <s v="facility_security_threat_other"/>
    <d v="2014-08-01T00:00:00"/>
    <n v="13"/>
    <n v="-0.40228040663743231"/>
    <n v="0.12508581713945804"/>
    <n v="2.5910633550316313"/>
    <n v="0.25017163427891614"/>
    <n v="0.83986191507921837"/>
    <n v="0.12508581713945804"/>
    <x v="3"/>
  </r>
  <r>
    <n v="874"/>
    <x v="25"/>
    <s v="south_africa"/>
    <x v="2"/>
    <s v="CA"/>
    <s v="CA - San Diego Contract Detention Facility - CCA (otay)"/>
    <s v="san_diego_contract_detention_facility_cca_otay_ca"/>
    <d v="2013-12-26T00:00:00"/>
    <x v="1"/>
    <x v="6"/>
    <s v="disciplinary"/>
    <d v="2014-01-23T00:00:00"/>
    <n v="28"/>
    <n v="-0.13423936991002217"/>
    <n v="0.39312685386686819"/>
    <n v="2.3230223183042211"/>
    <n v="1.7869402448493998E-2"/>
    <n v="0.57182087835180828"/>
    <n v="1.7869402448493998E-2"/>
    <x v="2"/>
  </r>
  <r>
    <n v="875"/>
    <x v="0"/>
    <s v="mexico"/>
    <x v="2"/>
    <s v="CA"/>
    <s v="CA - San Diego Contract Detention Facility - CCA (otay)"/>
    <s v="san_diego_contract_detention_facility_cca_otay_ca"/>
    <d v="2013-12-26T00:00:00"/>
    <x v="1"/>
    <x v="6"/>
    <s v="disciplinary"/>
    <d v="2014-01-24T00:00:00"/>
    <n v="29"/>
    <n v="-0.11636996746152814"/>
    <n v="0.41099625631536219"/>
    <n v="2.3051529158557269"/>
    <n v="3.5738804896988025E-2"/>
    <n v="0.55395147590331428"/>
    <n v="3.5738804896988025E-2"/>
    <x v="2"/>
  </r>
  <r>
    <n v="876"/>
    <x v="0"/>
    <s v="mexico"/>
    <x v="8"/>
    <s v="CA"/>
    <s v="CA - Adelanto Correctional Facility "/>
    <s v="adelanto_correctional_facility_ca"/>
    <d v="2013-12-26T00:00:00"/>
    <x v="1"/>
    <x v="3"/>
    <s v="protective_custody_other_detainee_safety"/>
    <d v="2014-04-17T00:00:00"/>
    <n v="112"/>
    <n v="1.3667904357634748"/>
    <n v="1.8941566595403652"/>
    <n v="0.82199251263072415"/>
    <n v="1.518899208121991"/>
    <n v="0.92920892732168869"/>
    <n v="0.82199251263072415"/>
    <x v="0"/>
  </r>
  <r>
    <n v="877"/>
    <x v="37"/>
    <s v="dominican_republic"/>
    <x v="19"/>
    <s v="MA"/>
    <s v="MA - Plymouth County Correctional Facility "/>
    <s v="plymouth_county_correctional_facility_ma"/>
    <d v="2013-12-27T00:00:00"/>
    <x v="1"/>
    <x v="5"/>
    <s v="facility_security_threat_violent_or_disruptive_behavior"/>
    <d v="2014-08-01T00:00:00"/>
    <n v="12"/>
    <n v="-0.42014980908592631"/>
    <n v="0.10721641469096405"/>
    <n v="2.6089327574801251"/>
    <n v="0.26804103672741014"/>
    <n v="0.85773131752771237"/>
    <n v="0.10721641469096405"/>
    <x v="3"/>
  </r>
  <r>
    <n v="878"/>
    <x v="50"/>
    <s v="belize"/>
    <x v="7"/>
    <s v="PA"/>
    <s v="PA - Pike County Correctional Facility "/>
    <s v="pike_county_correctional_facility_pa"/>
    <d v="2013-12-27T00:00:00"/>
    <x v="1"/>
    <x v="6"/>
    <s v="disciplinary"/>
    <d v="2014-06-02T00:00:00"/>
    <n v="41"/>
    <n v="9.8062861920399966E-2"/>
    <n v="0.62542908569729028"/>
    <n v="2.0907200864737989"/>
    <n v="0.25017163427891614"/>
    <n v="0.33951864652138614"/>
    <n v="0.25017163427891614"/>
    <x v="2"/>
  </r>
  <r>
    <n v="879"/>
    <x v="15"/>
    <s v="liberia"/>
    <x v="7"/>
    <s v="PA"/>
    <s v="PA - Pike County Correctional Facility "/>
    <s v="pike_county_correctional_facility_pa"/>
    <d v="2013-12-27T00:00:00"/>
    <x v="1"/>
    <x v="5"/>
    <s v="facility_security_threat_violent_or_disruptive_behavior"/>
    <d v="2014-02-21T00:00:00"/>
    <n v="56"/>
    <n v="0.36610389864781012"/>
    <n v="0.89347012242470047"/>
    <n v="1.8226790497463887"/>
    <n v="0.51821267100632629"/>
    <n v="7.1477609793975994E-2"/>
    <n v="7.1477609793975994E-2"/>
    <x v="1"/>
  </r>
  <r>
    <n v="880"/>
    <x v="0"/>
    <s v="mexico"/>
    <x v="16"/>
    <s v="CO"/>
    <s v="CO - Denver Contract Detention Facility "/>
    <s v="denver_contract_detention_facility_co"/>
    <d v="2013-12-28T00:00:00"/>
    <x v="1"/>
    <x v="12"/>
    <s v="pending_investigation_of_disciplinary_violation"/>
    <d v="2014-12-30T00:00:00"/>
    <n v="2"/>
    <n v="-0.59884383357086635"/>
    <n v="7.1477609793975994E-2"/>
    <n v="2.7876267819650655"/>
    <n v="0.44673506121235018"/>
    <n v="1.0364253420126524"/>
    <n v="7.1477609793975994E-2"/>
    <x v="3"/>
  </r>
  <r>
    <n v="881"/>
    <x v="32"/>
    <s v="colombia"/>
    <x v="16"/>
    <s v="CO"/>
    <s v="CO - Denver Contract Detention Facility "/>
    <s v="denver_contract_detention_facility_co"/>
    <d v="2013-12-28T00:00:00"/>
    <x v="1"/>
    <x v="12"/>
    <s v="pending_investigation_of_disciplinary_violation"/>
    <d v="2014-12-30T00:00:00"/>
    <n v="2"/>
    <n v="-0.59884383357086635"/>
    <n v="7.1477609793975994E-2"/>
    <n v="2.7876267819650655"/>
    <n v="0.44673506121235018"/>
    <n v="1.0364253420126524"/>
    <n v="7.1477609793975994E-2"/>
    <x v="3"/>
  </r>
  <r>
    <n v="882"/>
    <x v="87"/>
    <s v="kuwait"/>
    <x v="12"/>
    <s v="TX"/>
    <s v="TX - Houston Contract Detention Facility "/>
    <s v="houston_contract_detention_facility_tx"/>
    <d v="2013-12-28T00:00:00"/>
    <x v="1"/>
    <x v="12"/>
    <s v="pending_investigation_of_disciplinary_violation"/>
    <d v="2014-12-31T00:00:00"/>
    <n v="3"/>
    <n v="-0.58097443112237235"/>
    <n v="5.3608207345481995E-2"/>
    <n v="2.7697573795165713"/>
    <n v="0.42886565876385618"/>
    <n v="1.0185559395641586"/>
    <n v="5.3608207345481995E-2"/>
    <x v="3"/>
  </r>
  <r>
    <n v="883"/>
    <x v="0"/>
    <s v="mexico"/>
    <x v="20"/>
    <s v="WA"/>
    <s v="WA - Northwest Detention Center "/>
    <s v="northwest_detention_center_wa"/>
    <d v="2013-12-28T00:00:00"/>
    <x v="1"/>
    <x v="6"/>
    <s v="disciplinary"/>
    <d v="2014-11-01T00:00:00"/>
    <n v="14"/>
    <n v="-0.38441100418893831"/>
    <n v="0.14295521958795204"/>
    <n v="2.5731939525831371"/>
    <n v="0.23230223183042215"/>
    <n v="0.82199251263072437"/>
    <n v="0.14295521958795204"/>
    <x v="3"/>
  </r>
  <r>
    <n v="884"/>
    <x v="0"/>
    <s v="mexico"/>
    <x v="20"/>
    <s v="WA"/>
    <s v="WA - Northwest Detention Center "/>
    <s v="northwest_detention_center_wa"/>
    <d v="2013-12-28T00:00:00"/>
    <x v="1"/>
    <x v="6"/>
    <s v="disciplinary"/>
    <d v="2014-11-01T00:00:00"/>
    <n v="14"/>
    <n v="-0.38441100418893831"/>
    <n v="0.14295521958795204"/>
    <n v="2.5731939525831371"/>
    <n v="0.23230223183042215"/>
    <n v="0.82199251263072437"/>
    <n v="0.14295521958795204"/>
    <x v="3"/>
  </r>
  <r>
    <n v="885"/>
    <x v="7"/>
    <s v="honduras"/>
    <x v="20"/>
    <s v="WA"/>
    <s v="WA - Northwest Detention Center "/>
    <s v="northwest_detention_center_wa"/>
    <d v="2013-12-28T00:00:00"/>
    <x v="1"/>
    <x v="6"/>
    <s v="disciplinary"/>
    <d v="2014-01-14T00:00:00"/>
    <n v="17"/>
    <n v="-0.33080279684345626"/>
    <n v="0.19656342693343409"/>
    <n v="2.5195857452376553"/>
    <n v="0.17869402448494009"/>
    <n v="0.76838430528524237"/>
    <n v="0.17869402448494009"/>
    <x v="2"/>
  </r>
  <r>
    <n v="886"/>
    <x v="2"/>
    <s v="el_salvador"/>
    <x v="17"/>
    <s v="VA"/>
    <s v="VA - Immigration Centers Of America Farmville "/>
    <s v="immigration_centers_of_america_farmville_va"/>
    <d v="2013-12-28T00:00:00"/>
    <x v="1"/>
    <x v="6"/>
    <s v="disciplinary"/>
    <d v="2014-01-17T00:00:00"/>
    <n v="20"/>
    <n v="-0.27719458949797421"/>
    <n v="0.25017163427891614"/>
    <n v="2.4659775378921731"/>
    <n v="0.12508581713945804"/>
    <n v="0.71477609793976038"/>
    <n v="0.12508581713945804"/>
    <x v="2"/>
  </r>
  <r>
    <n v="887"/>
    <x v="0"/>
    <s v="mexico"/>
    <x v="20"/>
    <s v="WA"/>
    <s v="WA - Northwest Detention Center "/>
    <s v="northwest_detention_center_wa"/>
    <d v="2013-12-28T00:00:00"/>
    <x v="1"/>
    <x v="6"/>
    <s v="disciplinary"/>
    <d v="2014-01-20T00:00:00"/>
    <n v="23"/>
    <n v="-0.22358638215249221"/>
    <n v="0.30377984162439814"/>
    <n v="2.4123693305466913"/>
    <n v="7.1477609793976049E-2"/>
    <n v="0.66116789059427838"/>
    <n v="7.1477609793976049E-2"/>
    <x v="2"/>
  </r>
  <r>
    <n v="888"/>
    <x v="0"/>
    <s v="mexico"/>
    <x v="15"/>
    <s v="GA"/>
    <s v="GA - Stewart Detention Center "/>
    <s v="stewart_detention_center_ga"/>
    <d v="2013-12-28T00:00:00"/>
    <x v="1"/>
    <x v="6"/>
    <s v="disciplinary"/>
    <d v="2014-01-20T00:00:00"/>
    <n v="23"/>
    <n v="-0.22358638215249221"/>
    <n v="0.30377984162439814"/>
    <n v="2.4123693305466913"/>
    <n v="7.1477609793976049E-2"/>
    <n v="0.66116789059427838"/>
    <n v="7.1477609793976049E-2"/>
    <x v="2"/>
  </r>
  <r>
    <n v="889"/>
    <x v="0"/>
    <s v="mexico"/>
    <x v="15"/>
    <s v="GA"/>
    <s v="GA - Stewart Detention Center "/>
    <s v="stewart_detention_center_ga"/>
    <d v="2013-12-28T00:00:00"/>
    <x v="1"/>
    <x v="6"/>
    <s v="disciplinary"/>
    <d v="2014-01-20T00:00:00"/>
    <n v="23"/>
    <n v="-0.22358638215249221"/>
    <n v="0.30377984162439814"/>
    <n v="2.4123693305466913"/>
    <n v="7.1477609793976049E-2"/>
    <n v="0.66116789059427838"/>
    <n v="7.1477609793976049E-2"/>
    <x v="2"/>
  </r>
  <r>
    <n v="890"/>
    <x v="0"/>
    <s v="mexico"/>
    <x v="20"/>
    <s v="WA"/>
    <s v="WA - Northwest Detention Center "/>
    <s v="northwest_detention_center_wa"/>
    <d v="2013-12-28T00:00:00"/>
    <x v="1"/>
    <x v="6"/>
    <s v="disciplinary"/>
    <d v="2014-01-20T00:00:00"/>
    <n v="23"/>
    <n v="-0.22358638215249221"/>
    <n v="0.30377984162439814"/>
    <n v="2.4123693305466913"/>
    <n v="7.1477609793976049E-2"/>
    <n v="0.66116789059427838"/>
    <n v="7.1477609793976049E-2"/>
    <x v="2"/>
  </r>
  <r>
    <n v="891"/>
    <x v="22"/>
    <s v="ethiopia"/>
    <x v="17"/>
    <s v="VA"/>
    <s v="VA - Immigration Centers Of America Farmville "/>
    <s v="immigration_centers_of_america_farmville_va"/>
    <d v="2013-12-28T00:00:00"/>
    <x v="1"/>
    <x v="6"/>
    <s v="disciplinary"/>
    <d v="2014-01-22T00:00:00"/>
    <n v="25"/>
    <n v="-0.18784757725550419"/>
    <n v="0.33951864652138619"/>
    <n v="2.3766305256497033"/>
    <n v="3.5738804896988025E-2"/>
    <n v="0.62542908569729028"/>
    <n v="3.5738804896988025E-2"/>
    <x v="2"/>
  </r>
  <r>
    <n v="892"/>
    <x v="0"/>
    <s v="mexico"/>
    <x v="20"/>
    <s v="WA"/>
    <s v="WA - Northwest Detention Center "/>
    <s v="northwest_detention_center_wa"/>
    <d v="2013-12-28T00:00:00"/>
    <x v="1"/>
    <x v="6"/>
    <s v="disciplinary"/>
    <d v="2014-01-28T00:00:00"/>
    <n v="31"/>
    <n v="-8.0631162564540129E-2"/>
    <n v="0.44673506121235024"/>
    <n v="2.2694141109587389"/>
    <n v="7.1477609793976035E-2"/>
    <n v="0.51821267100632629"/>
    <n v="7.1477609793976035E-2"/>
    <x v="2"/>
  </r>
  <r>
    <n v="893"/>
    <x v="0"/>
    <s v="mexico"/>
    <x v="20"/>
    <s v="WA"/>
    <s v="WA - Northwest Detention Center "/>
    <s v="northwest_detention_center_wa"/>
    <d v="2013-12-28T00:00:00"/>
    <x v="1"/>
    <x v="6"/>
    <s v="disciplinary"/>
    <d v="2014-01-30T00:00:00"/>
    <n v="33"/>
    <n v="-4.4892357667552112E-2"/>
    <n v="0.48247386610933823"/>
    <n v="2.2336753060617509"/>
    <n v="0.10721641469096405"/>
    <n v="0.48247386610933823"/>
    <n v="0.10721641469096405"/>
    <x v="2"/>
  </r>
  <r>
    <n v="894"/>
    <x v="0"/>
    <s v="mexico"/>
    <x v="20"/>
    <s v="WA"/>
    <s v="WA - Northwest Detention Center "/>
    <s v="northwest_detention_center_wa"/>
    <d v="2013-12-28T00:00:00"/>
    <x v="1"/>
    <x v="6"/>
    <s v="disciplinary"/>
    <d v="2014-03-02T00:00:00"/>
    <n v="37"/>
    <n v="2.6585252126423927E-2"/>
    <n v="0.55395147590331428"/>
    <n v="2.1621976962677749"/>
    <n v="0.17869402448494009"/>
    <n v="0.41099625631536219"/>
    <n v="0.17869402448494009"/>
    <x v="2"/>
  </r>
  <r>
    <n v="895"/>
    <x v="7"/>
    <s v="honduras"/>
    <x v="2"/>
    <s v="CA"/>
    <s v="CA - El Centro Service Processing Center "/>
    <s v="el_centro_service_processing_center_ca"/>
    <d v="2014-12-29T00:00:00"/>
    <x v="1"/>
    <x v="8"/>
    <s v="suicide_risk_placement"/>
    <d v="2014-12-30T00:00:00"/>
    <n v="1"/>
    <n v="-0.61671323601936046"/>
    <n v="8.9347012242470103E-2"/>
    <n v="2.8054961844135593"/>
    <n v="0.46460446366084429"/>
    <n v="1.0542947444611466"/>
    <n v="8.9347012242470103E-2"/>
    <x v="3"/>
  </r>
  <r>
    <n v="896"/>
    <x v="7"/>
    <s v="honduras"/>
    <x v="2"/>
    <s v="CA"/>
    <s v="CA - El Centro Service Processing Center "/>
    <s v="el_centro_service_processing_center_ca"/>
    <d v="2014-12-29T00:00:00"/>
    <x v="1"/>
    <x v="8"/>
    <s v="suicide_risk_placement"/>
    <d v="2014-12-30T00:00:00"/>
    <n v="1"/>
    <n v="-0.61671323601936046"/>
    <n v="8.9347012242470103E-2"/>
    <n v="2.8054961844135593"/>
    <n v="0.46460446366084429"/>
    <n v="1.0542947444611466"/>
    <n v="8.9347012242470103E-2"/>
    <x v="3"/>
  </r>
  <r>
    <n v="897"/>
    <x v="14"/>
    <s v="jamaica"/>
    <x v="19"/>
    <s v="MA"/>
    <s v="MA - Bristol Cnty Ndartmouth"/>
    <s v="bristol_cnty_ndartmouth"/>
    <d v="2014-12-29T00:00:00"/>
    <x v="1"/>
    <x v="5"/>
    <s v="facility_security_threat_violent_or_disruptive_behavior"/>
    <d v="2014-01-13T00:00:00"/>
    <n v="15"/>
    <n v="-0.36654160174044426"/>
    <n v="0.1608246220364461"/>
    <n v="2.5553245501346433"/>
    <n v="0.21443282938192809"/>
    <n v="0.80412311018223037"/>
    <n v="0.1608246220364461"/>
    <x v="3"/>
  </r>
  <r>
    <n v="898"/>
    <x v="0"/>
    <s v="mexico"/>
    <x v="11"/>
    <s v="NJ"/>
    <s v="NJ - Essex County Jail "/>
    <s v="essex_county_jail_nj"/>
    <d v="2014-12-29T00:00:00"/>
    <x v="1"/>
    <x v="6"/>
    <s v="disciplinary"/>
    <d v="2014-01-16T00:00:00"/>
    <n v="18"/>
    <n v="-0.31293339439496226"/>
    <n v="0.21443282938192809"/>
    <n v="2.5017163427891611"/>
    <n v="0.1608246220364461"/>
    <n v="0.75051490283674838"/>
    <n v="0.1608246220364461"/>
    <x v="2"/>
  </r>
  <r>
    <n v="899"/>
    <x v="29"/>
    <s v="ecuador"/>
    <x v="11"/>
    <s v="NJ"/>
    <s v="NJ - Essex County Jail "/>
    <s v="essex_county_jail_nj"/>
    <d v="2014-12-29T00:00:00"/>
    <x v="1"/>
    <x v="6"/>
    <s v="disciplinary"/>
    <d v="2014-01-16T00:00:00"/>
    <n v="18"/>
    <n v="-0.31293339439496226"/>
    <n v="0.21443282938192809"/>
    <n v="2.5017163427891611"/>
    <n v="0.1608246220364461"/>
    <n v="0.75051490283674838"/>
    <n v="0.1608246220364461"/>
    <x v="2"/>
  </r>
  <r>
    <n v="900"/>
    <x v="0"/>
    <s v="mexico"/>
    <x v="9"/>
    <s v="FL"/>
    <s v="FL - Baker County Sheriff's Office "/>
    <s v="baker_county_sheriffs_office_fl"/>
    <d v="2014-12-30T00:00:00"/>
    <x v="1"/>
    <x v="12"/>
    <s v="pending_investigation_of_disciplinary_violation"/>
    <d v="2014-03-01T00:00:00"/>
    <n v="4"/>
    <n v="-0.56310502867387835"/>
    <n v="3.5738804896987997E-2"/>
    <n v="2.7518879770680771"/>
    <n v="0.41099625631536219"/>
    <n v="1.0006865371156644"/>
    <n v="3.5738804896987997E-2"/>
    <x v="3"/>
  </r>
  <r>
    <n v="901"/>
    <x v="51"/>
    <s v="bahamas"/>
    <x v="9"/>
    <s v="FL"/>
    <s v="FL - Glades County Detention Center "/>
    <s v="glades_county_detention_center_fl"/>
    <d v="2014-12-30T00:00:00"/>
    <x v="1"/>
    <x v="6"/>
    <s v="disciplinary"/>
    <d v="2014-09-01T00:00:00"/>
    <n v="10"/>
    <n v="-0.4558886139829143"/>
    <n v="7.1477609793976049E-2"/>
    <n v="2.6446715623771131"/>
    <n v="0.30377984162439814"/>
    <n v="0.89347012242470036"/>
    <n v="7.1477609793976049E-2"/>
    <x v="3"/>
  </r>
  <r>
    <n v="902"/>
    <x v="21"/>
    <s v="guatemala"/>
    <x v="8"/>
    <s v="CA"/>
    <s v="CA - Adelanto Correctional Facility "/>
    <s v="adelanto_correctional_facility_ca"/>
    <d v="2014-12-30T00:00:00"/>
    <x v="1"/>
    <x v="3"/>
    <s v="protective_custody_other_detainee_safety"/>
    <d v="2014-09-01T00:00:00"/>
    <n v="10"/>
    <n v="-0.4558886139829143"/>
    <n v="7.1477609793976049E-2"/>
    <n v="2.6446715623771131"/>
    <n v="0.30377984162439814"/>
    <n v="0.89347012242470036"/>
    <n v="7.1477609793976049E-2"/>
    <x v="3"/>
  </r>
  <r>
    <n v="903"/>
    <x v="0"/>
    <s v="mexico"/>
    <x v="9"/>
    <s v="FL"/>
    <s v="FL - Baker County Sheriff's Office "/>
    <s v="baker_county_sheriffs_office_fl"/>
    <d v="2014-12-30T00:00:00"/>
    <x v="1"/>
    <x v="12"/>
    <s v="pending_investigation_of_disciplinary_violation"/>
    <d v="2014-10-01T00:00:00"/>
    <n v="11"/>
    <n v="-0.43801921153442031"/>
    <n v="8.9347012242470047E-2"/>
    <n v="2.6268021599286193"/>
    <n v="0.28591043917590414"/>
    <n v="0.87560071997620637"/>
    <n v="8.9347012242470047E-2"/>
    <x v="3"/>
  </r>
  <r>
    <n v="904"/>
    <x v="0"/>
    <s v="mexico"/>
    <x v="4"/>
    <s v="LA"/>
    <s v="LA - Jena/lasalle Detention Facility "/>
    <s v="jena/lasalle_detention_facility_la"/>
    <d v="2014-12-30T00:00:00"/>
    <x v="1"/>
    <x v="6"/>
    <s v="disciplinary"/>
    <d v="2014-01-13T00:00:00"/>
    <n v="14"/>
    <n v="-0.38441100418893831"/>
    <n v="0.14295521958795204"/>
    <n v="2.5731939525831371"/>
    <n v="0.23230223183042215"/>
    <n v="0.82199251263072437"/>
    <n v="0.14295521958795204"/>
    <x v="3"/>
  </r>
  <r>
    <n v="905"/>
    <x v="0"/>
    <s v="mexico"/>
    <x v="4"/>
    <s v="LA"/>
    <s v="LA - South Louisiana Detention Center (basile)"/>
    <s v="south_louisiana_detention_center_basile_la"/>
    <d v="2014-12-30T00:00:00"/>
    <x v="1"/>
    <x v="15"/>
    <s v="facility_security_threat_gang_member_status_not_protective_custody"/>
    <d v="2014-01-21T00:00:00"/>
    <n v="22"/>
    <n v="-0.24145578460098621"/>
    <n v="0.28591043917590414"/>
    <n v="2.4302387329951851"/>
    <n v="8.9347012242470047E-2"/>
    <n v="0.67903729304277238"/>
    <n v="8.9347012242470047E-2"/>
    <x v="2"/>
  </r>
  <r>
    <n v="906"/>
    <x v="0"/>
    <s v="mexico"/>
    <x v="2"/>
    <s v="CA"/>
    <s v="CA - El Centro Service Processing Center "/>
    <s v="el_centro_service_processing_center_ca"/>
    <d v="2014-12-30T00:00:00"/>
    <x v="1"/>
    <x v="3"/>
    <s v="protective_custody_other_detainee_safety"/>
    <d v="2014-01-21T00:00:00"/>
    <n v="22"/>
    <n v="-0.24145578460098621"/>
    <n v="0.28591043917590414"/>
    <n v="2.4302387329951851"/>
    <n v="8.9347012242470047E-2"/>
    <n v="0.67903729304277238"/>
    <n v="8.9347012242470047E-2"/>
    <x v="2"/>
  </r>
  <r>
    <n v="907"/>
    <x v="96"/>
    <s v="djibouti"/>
    <x v="0"/>
    <s v="AZ"/>
    <s v="AZ - Pinal County Jail "/>
    <s v="pinal_county_jail_az"/>
    <d v="2014-12-30T00:00:00"/>
    <x v="1"/>
    <x v="6"/>
    <s v="disciplinary"/>
    <d v="2014-01-27T00:00:00"/>
    <n v="28"/>
    <n v="-0.13423936991002217"/>
    <n v="0.39312685386686819"/>
    <n v="2.3230223183042211"/>
    <n v="1.7869402448493998E-2"/>
    <n v="0.57182087835180828"/>
    <n v="1.7869402448493998E-2"/>
    <x v="2"/>
  </r>
  <r>
    <n v="908"/>
    <x v="0"/>
    <s v="mexico"/>
    <x v="0"/>
    <s v="AZ"/>
    <s v="AZ - Pinal County Jail "/>
    <s v="pinal_county_jail_az"/>
    <d v="2014-12-30T00:00:00"/>
    <x v="1"/>
    <x v="6"/>
    <s v="disciplinary"/>
    <d v="2014-02-25T00:00:00"/>
    <n v="57"/>
    <n v="0.38397330109630412"/>
    <n v="0.91133952487319447"/>
    <n v="1.8048096472978949"/>
    <n v="0.53608207345482028"/>
    <n v="5.3608207345481995E-2"/>
    <n v="5.3608207345481995E-2"/>
    <x v="1"/>
  </r>
  <r>
    <n v="909"/>
    <x v="0"/>
    <s v="mexico"/>
    <x v="4"/>
    <s v="LA"/>
    <s v="LA - South Louisiana Detention Center (basile)"/>
    <s v="south_louisiana_detention_center_basile_la"/>
    <d v="2014-12-30T00:00:00"/>
    <x v="1"/>
    <x v="15"/>
    <s v="facility_security_threat_gang_member_status_not_protective_custody"/>
    <d v="2014-03-31T00:00:00"/>
    <n v="91"/>
    <n v="0.9915329843451004"/>
    <n v="1.5188992081219908"/>
    <n v="1.1972499640490986"/>
    <n v="1.1436417567036166"/>
    <n v="0.55395147590331428"/>
    <n v="0.55395147590331428"/>
    <x v="1"/>
  </r>
  <r>
    <n v="910"/>
    <x v="2"/>
    <s v="el_salvador"/>
    <x v="2"/>
    <s v="CA"/>
    <s v="CA - El Centro Service Processing Center "/>
    <s v="el_centro_service_processing_center_ca"/>
    <d v="2014-12-30T00:00:00"/>
    <x v="1"/>
    <x v="3"/>
    <s v="protective_custody_other_detainee_safety"/>
    <d v="2014-05-19T00:00:00"/>
    <n v="140"/>
    <n v="1.867133704321307"/>
    <n v="2.3944999280981971"/>
    <n v="0.32164924407289197"/>
    <n v="2.0192424766798229"/>
    <n v="1.4295521958795208"/>
    <n v="0.32164924407289197"/>
    <x v="0"/>
  </r>
  <r>
    <n v="911"/>
    <x v="0"/>
    <s v="mexico"/>
    <x v="0"/>
    <s v="AZ"/>
    <s v="AZ - Pinal County Jail "/>
    <s v="pinal_county_jail_az"/>
    <d v="2014-12-31T00:00:00"/>
    <x v="1"/>
    <x v="11"/>
    <s v="medical_other"/>
    <d v="2014-06-01T00:00:00"/>
    <n v="6"/>
    <n v="-0.52736622377689035"/>
    <n v="0"/>
    <n v="2.7161491721710895"/>
    <n v="0.37525745141837419"/>
    <n v="0.96494773221867647"/>
    <n v="0"/>
    <x v="3"/>
  </r>
  <r>
    <n v="912"/>
    <x v="21"/>
    <s v="guatemala"/>
    <x v="14"/>
    <s v="MD"/>
    <s v="MD - Worcester County Jail "/>
    <s v="worcester_county_jail_md"/>
    <d v="2014-12-31T00:00:00"/>
    <x v="1"/>
    <x v="3"/>
    <s v="protective_custody_other_detainee_safety"/>
    <d v="2014-01-13T00:00:00"/>
    <n v="13"/>
    <n v="-0.40228040663743231"/>
    <n v="0.12508581713945804"/>
    <n v="2.5910633550316313"/>
    <n v="0.25017163427891614"/>
    <n v="0.83986191507921837"/>
    <n v="0.12508581713945804"/>
    <x v="3"/>
  </r>
  <r>
    <n v="913"/>
    <x v="12"/>
    <s v="trinidad_and_tobago"/>
    <x v="14"/>
    <s v="MD"/>
    <s v="MD - Worcester County Jail "/>
    <s v="worcester_county_jail_md"/>
    <d v="2014-12-31T00:00:00"/>
    <x v="1"/>
    <x v="6"/>
    <s v="disciplinary"/>
    <d v="2014-01-13T00:00:00"/>
    <n v="13"/>
    <n v="-0.40228040663743231"/>
    <n v="0.12508581713945804"/>
    <n v="2.5910633550316313"/>
    <n v="0.25017163427891614"/>
    <n v="0.83986191507921837"/>
    <n v="0.12508581713945804"/>
    <x v="3"/>
  </r>
  <r>
    <n v="914"/>
    <x v="12"/>
    <s v="trinidad_and_tobago"/>
    <x v="14"/>
    <s v="MD"/>
    <s v="MD - Worcester County Jail "/>
    <s v="worcester_county_jail_md"/>
    <d v="2014-12-31T00:00:00"/>
    <x v="1"/>
    <x v="6"/>
    <s v="disciplinary"/>
    <d v="2014-01-17T00:00:00"/>
    <n v="17"/>
    <n v="-0.33080279684345626"/>
    <n v="0.19656342693343409"/>
    <n v="2.5195857452376553"/>
    <n v="0.17869402448494009"/>
    <n v="0.76838430528524237"/>
    <n v="0.17869402448494009"/>
    <x v="2"/>
  </r>
  <r>
    <n v="915"/>
    <x v="2"/>
    <s v="el_salvador"/>
    <x v="17"/>
    <s v="VA"/>
    <s v="VA - Immigration Centers Of America Farmville "/>
    <s v="immigration_centers_of_america_farmville_va"/>
    <d v="2014-12-31T00:00:00"/>
    <x v="1"/>
    <x v="6"/>
    <s v="disciplinary"/>
    <d v="2014-01-21T00:00:00"/>
    <n v="21"/>
    <n v="-0.25932518704948021"/>
    <n v="0.26804103672741014"/>
    <n v="2.4481081354436793"/>
    <n v="0.10721641469096405"/>
    <n v="0.69690669549126638"/>
    <n v="0.10721641469096405"/>
    <x v="2"/>
  </r>
  <r>
    <n v="916"/>
    <x v="7"/>
    <s v="honduras"/>
    <x v="18"/>
    <s v="TX"/>
    <s v="TX - South Texas Detention Complex "/>
    <s v="south_texas_detention_complex_tx"/>
    <d v="2014-12-31T00:00:00"/>
    <x v="1"/>
    <x v="3"/>
    <s v="protective_custody_other_detainee_safety"/>
    <d v="2014-01-23T00:00:00"/>
    <n v="23"/>
    <n v="-0.22358638215249221"/>
    <n v="0.30377984162439814"/>
    <n v="2.4123693305466913"/>
    <n v="7.1477609793976049E-2"/>
    <n v="0.66116789059427838"/>
    <n v="7.1477609793976049E-2"/>
    <x v="2"/>
  </r>
  <r>
    <n v="917"/>
    <x v="0"/>
    <s v="mexico"/>
    <x v="8"/>
    <s v="CA"/>
    <s v="CA - Adelanto Correctional Facility "/>
    <s v="adelanto_correctional_facility_ca"/>
    <d v="2014-12-31T00:00:00"/>
    <x v="1"/>
    <x v="6"/>
    <s v="disciplinary"/>
    <d v="2014-01-24T00:00:00"/>
    <n v="24"/>
    <n v="-0.20571697970399819"/>
    <n v="0.32164924407289219"/>
    <n v="2.3944999280981971"/>
    <n v="5.3608207345482023E-2"/>
    <n v="0.64329848814578428"/>
    <n v="5.3608207345482023E-2"/>
    <x v="2"/>
  </r>
  <r>
    <n v="918"/>
    <x v="15"/>
    <s v="liberia"/>
    <x v="21"/>
    <s v="NE"/>
    <s v="NE - Douglas County Department Of Corrections "/>
    <s v="douglas_county_department_of_corrections_ne"/>
    <d v="2014-12-31T00:00:00"/>
    <x v="1"/>
    <x v="18"/>
    <s v="protective_custody_victim_of_sexual_assault"/>
    <d v="2014-01-24T00:00:00"/>
    <n v="24"/>
    <n v="-0.20571697970399819"/>
    <n v="0.32164924407289219"/>
    <n v="2.3944999280981971"/>
    <n v="5.3608207345482023E-2"/>
    <n v="0.64329848814578428"/>
    <n v="5.3608207345482023E-2"/>
    <x v="2"/>
  </r>
  <r>
    <n v="919"/>
    <x v="0"/>
    <s v="mexico"/>
    <x v="20"/>
    <s v="WA"/>
    <s v="WA - Northwest Detention Center "/>
    <s v="northwest_detention_center_wa"/>
    <d v="2014-12-31T00:00:00"/>
    <x v="1"/>
    <x v="6"/>
    <s v="disciplinary"/>
    <d v="2014-01-30T00:00:00"/>
    <n v="30"/>
    <n v="-9.8500565013034141E-2"/>
    <n v="0.42886565876385618"/>
    <n v="2.2872835134072331"/>
    <n v="5.3608207345482023E-2"/>
    <n v="0.53608207345482028"/>
    <n v="5.3608207345482023E-2"/>
    <x v="2"/>
  </r>
  <r>
    <n v="920"/>
    <x v="14"/>
    <s v="jamaica"/>
    <x v="19"/>
    <s v="MA"/>
    <s v="MA - Bristol Cnty Ndartmouth"/>
    <s v="bristol_cnty_ndartmouth"/>
    <d v="2014-12-31T00:00:00"/>
    <x v="1"/>
    <x v="6"/>
    <s v="disciplinary"/>
    <d v="2014-04-02T00:00:00"/>
    <n v="35"/>
    <n v="-9.1535527705640905E-3"/>
    <n v="0.51821267100632629"/>
    <n v="2.1979365011647629"/>
    <n v="0.14295521958795207"/>
    <n v="0.44673506121235018"/>
    <n v="0.14295521958795207"/>
    <x v="2"/>
  </r>
  <r>
    <n v="921"/>
    <x v="14"/>
    <s v="jamaica"/>
    <x v="8"/>
    <s v="CA"/>
    <s v="CA - Adelanto Correctional Facility "/>
    <s v="adelanto_correctional_facility_ca"/>
    <d v="2014-01-01T00:00:00"/>
    <x v="2"/>
    <x v="12"/>
    <s v="pending_investigation_of_disciplinary_violation"/>
    <d v="2014-06-01T00:00:00"/>
    <n v="5"/>
    <n v="-0.54523562622538435"/>
    <n v="1.7869402448493998E-2"/>
    <n v="2.7340185746195833"/>
    <n v="0.39312685386686819"/>
    <n v="0.98281713466717047"/>
    <n v="1.7869402448493998E-2"/>
    <x v="3"/>
  </r>
  <r>
    <n v="922"/>
    <x v="2"/>
    <s v="el_salvador"/>
    <x v="17"/>
    <s v="VA"/>
    <s v="VA - Rappahannock Regional Jail "/>
    <s v="rappahannock_regional_jail_va"/>
    <d v="2014-01-01T00:00:00"/>
    <x v="2"/>
    <x v="6"/>
    <s v="disciplinary"/>
    <d v="2014-01-24T00:00:00"/>
    <n v="23"/>
    <n v="-0.22358638215249221"/>
    <n v="0.30377984162439814"/>
    <n v="2.4123693305466913"/>
    <n v="7.1477609793976049E-2"/>
    <n v="0.66116789059427838"/>
    <n v="7.1477609793976049E-2"/>
    <x v="2"/>
  </r>
  <r>
    <n v="923"/>
    <x v="7"/>
    <s v="honduras"/>
    <x v="12"/>
    <s v="TX"/>
    <s v="TX - Houston Contract Detention Facility "/>
    <s v="houston_contract_detention_facility_tx"/>
    <d v="2014-01-01T00:00:00"/>
    <x v="2"/>
    <x v="6"/>
    <s v="disciplinary"/>
    <d v="2014-01-24T00:00:00"/>
    <n v="23"/>
    <n v="-0.22358638215249221"/>
    <n v="0.30377984162439814"/>
    <n v="2.4123693305466913"/>
    <n v="7.1477609793976049E-2"/>
    <n v="0.66116789059427838"/>
    <n v="7.1477609793976049E-2"/>
    <x v="2"/>
  </r>
  <r>
    <n v="924"/>
    <x v="97"/>
    <s v="slovakia"/>
    <x v="7"/>
    <s v="PA"/>
    <s v="PA - York County Prison "/>
    <s v="york_county_prison_pa"/>
    <d v="2014-01-01T00:00:00"/>
    <x v="2"/>
    <x v="2"/>
    <s v="mental_illness"/>
    <d v="2014-02-18T00:00:00"/>
    <n v="48"/>
    <n v="0.22314867905985802"/>
    <n v="0.75051490283674838"/>
    <n v="1.9656342693343409"/>
    <n v="0.37525745141837419"/>
    <n v="0.21443282938192809"/>
    <n v="0.21443282938192809"/>
    <x v="1"/>
  </r>
  <r>
    <n v="925"/>
    <x v="53"/>
    <s v="pakistan"/>
    <x v="0"/>
    <s v="AZ"/>
    <s v="AZ - Cca, Florence Correctional Center "/>
    <s v="cca,_florence_correctional_center_az"/>
    <d v="2014-01-02T00:00:00"/>
    <x v="2"/>
    <x v="2"/>
    <s v="mental_illness"/>
    <d v="2014-03-02T00:00:00"/>
    <n v="2"/>
    <n v="-0.59884383357086635"/>
    <n v="7.1477609793975994E-2"/>
    <n v="2.7876267819650655"/>
    <n v="0.44673506121235018"/>
    <n v="1.0364253420126524"/>
    <n v="7.1477609793975994E-2"/>
    <x v="3"/>
  </r>
  <r>
    <n v="926"/>
    <x v="0"/>
    <s v="mexico"/>
    <x v="8"/>
    <s v="CA"/>
    <s v="CA - Adelanto Correctional Facility "/>
    <s v="adelanto_correctional_facility_ca"/>
    <d v="2014-01-02T00:00:00"/>
    <x v="2"/>
    <x v="6"/>
    <s v="disciplinary"/>
    <d v="2014-02-03T00:00:00"/>
    <n v="29"/>
    <n v="-0.11636996746152814"/>
    <n v="0.41099625631536219"/>
    <n v="2.3051529158557269"/>
    <n v="3.5738804896988025E-2"/>
    <n v="0.55395147590331428"/>
    <n v="3.5738804896988025E-2"/>
    <x v="2"/>
  </r>
  <r>
    <n v="927"/>
    <x v="0"/>
    <s v="mexico"/>
    <x v="8"/>
    <s v="CA"/>
    <s v="CA - Adelanto Correctional Facility "/>
    <s v="adelanto_correctional_facility_ca"/>
    <d v="2014-01-02T00:00:00"/>
    <x v="2"/>
    <x v="6"/>
    <s v="disciplinary"/>
    <d v="2014-03-03T00:00:00"/>
    <n v="30"/>
    <n v="-9.8500565013034141E-2"/>
    <n v="0.42886565876385618"/>
    <n v="2.2872835134072331"/>
    <n v="5.3608207345482023E-2"/>
    <n v="0.53608207345482028"/>
    <n v="5.3608207345482023E-2"/>
    <x v="2"/>
  </r>
  <r>
    <n v="928"/>
    <x v="58"/>
    <s v="vietnam"/>
    <x v="7"/>
    <s v="PA"/>
    <s v="PA - York County Prison "/>
    <s v="york_county_prison_pa"/>
    <d v="2014-01-02T00:00:00"/>
    <x v="2"/>
    <x v="11"/>
    <s v="medical_other"/>
    <d v="2014-06-03T00:00:00"/>
    <n v="33"/>
    <n v="-4.4892357667552112E-2"/>
    <n v="0.48247386610933823"/>
    <n v="2.2336753060617509"/>
    <n v="0.10721641469096405"/>
    <n v="0.48247386610933823"/>
    <n v="0.10721641469096405"/>
    <x v="2"/>
  </r>
  <r>
    <n v="929"/>
    <x v="7"/>
    <s v="honduras"/>
    <x v="12"/>
    <s v="TX"/>
    <s v="TX - Houston Contract Detention Facility "/>
    <s v="houston_contract_detention_facility_tx"/>
    <d v="2014-01-02T00:00:00"/>
    <x v="2"/>
    <x v="14"/>
    <s v="facility_security_threat_other"/>
    <d v="2014-03-18T00:00:00"/>
    <n v="45"/>
    <n v="0.169540471714376"/>
    <n v="0.69690669549126638"/>
    <n v="2.0192424766798229"/>
    <n v="0.32164924407289219"/>
    <n v="0.26804103672741009"/>
    <n v="0.26804103672741009"/>
    <x v="1"/>
  </r>
  <r>
    <n v="930"/>
    <x v="1"/>
    <s v="sierra_leone"/>
    <x v="21"/>
    <s v="MN"/>
    <s v="MN - Sherburne County Jail "/>
    <s v="sherburne_county_jail_mn"/>
    <d v="2014-01-02T00:00:00"/>
    <x v="2"/>
    <x v="8"/>
    <s v="suicide_risk_placement"/>
    <d v="2014-03-19T00:00:00"/>
    <n v="46"/>
    <n v="0.18740987416287"/>
    <n v="0.71477609793976038"/>
    <n v="2.0013730742313292"/>
    <n v="0.33951864652138619"/>
    <n v="0.25017163427891609"/>
    <n v="0.25017163427891609"/>
    <x v="1"/>
  </r>
  <r>
    <n v="931"/>
    <x v="21"/>
    <s v="guatemala"/>
    <x v="8"/>
    <s v="CA"/>
    <s v="CA - Adelanto Correctional Facility "/>
    <s v="adelanto_correctional_facility_ca"/>
    <d v="2014-01-03T00:00:00"/>
    <x v="2"/>
    <x v="14"/>
    <s v="facility_security_threat_other"/>
    <d v="2014-03-17T00:00:00"/>
    <n v="16"/>
    <n v="-0.34867219929195026"/>
    <n v="0.17869402448494009"/>
    <n v="2.5374551476861491"/>
    <n v="0.19656342693343409"/>
    <n v="0.78625370773373637"/>
    <n v="0.17869402448494009"/>
    <x v="3"/>
  </r>
  <r>
    <n v="932"/>
    <x v="19"/>
    <s v="cuba"/>
    <x v="12"/>
    <s v="TX"/>
    <s v="TX - Houston Contract Detention Facility "/>
    <s v="houston_contract_detention_facility_tx"/>
    <d v="2014-01-03T00:00:00"/>
    <x v="2"/>
    <x v="14"/>
    <s v="facility_security_threat_other"/>
    <d v="2014-03-17T00:00:00"/>
    <n v="16"/>
    <n v="-0.34867219929195026"/>
    <n v="0.17869402448494009"/>
    <n v="2.5374551476861491"/>
    <n v="0.19656342693343409"/>
    <n v="0.78625370773373637"/>
    <n v="0.17869402448494009"/>
    <x v="3"/>
  </r>
  <r>
    <n v="933"/>
    <x v="84"/>
    <s v="saudi_arabia"/>
    <x v="7"/>
    <s v="PA"/>
    <s v="PA - York County Prison "/>
    <s v="york_county_prison_pa"/>
    <d v="2014-01-03T00:00:00"/>
    <x v="2"/>
    <x v="2"/>
    <s v="mental_illness"/>
    <d v="2014-03-18T00:00:00"/>
    <n v="17"/>
    <n v="-0.33080279684345626"/>
    <n v="0.19656342693343409"/>
    <n v="2.5195857452376553"/>
    <n v="0.17869402448494009"/>
    <n v="0.76838430528524237"/>
    <n v="0.17869402448494009"/>
    <x v="2"/>
  </r>
  <r>
    <n v="934"/>
    <x v="0"/>
    <s v="mexico"/>
    <x v="12"/>
    <s v="TX"/>
    <s v="TX - Houston Contract Detention Facility "/>
    <s v="houston_contract_detention_facility_tx"/>
    <d v="2014-01-03T00:00:00"/>
    <x v="2"/>
    <x v="15"/>
    <s v="facility_security_threat_gang_member_status_not_protective_custody"/>
    <d v="2014-05-23T00:00:00"/>
    <n v="83"/>
    <n v="0.8485777647571483"/>
    <n v="1.3759439885340385"/>
    <n v="1.3402051836370505"/>
    <n v="1.0006865371156644"/>
    <n v="0.41099625631536219"/>
    <n v="0.41099625631536219"/>
    <x v="1"/>
  </r>
  <r>
    <n v="935"/>
    <x v="31"/>
    <s v="south_korea"/>
    <x v="8"/>
    <s v="CA"/>
    <s v="CA - Adelanto Correctional Facility "/>
    <s v="adelanto_correctional_facility_ca"/>
    <d v="2014-01-04T00:00:00"/>
    <x v="2"/>
    <x v="6"/>
    <s v="disciplinary"/>
    <d v="2014-04-04T00:00:00"/>
    <n v="3"/>
    <n v="-0.58097443112237235"/>
    <n v="5.3608207345481995E-2"/>
    <n v="2.7697573795165713"/>
    <n v="0.42886565876385618"/>
    <n v="1.0185559395641586"/>
    <n v="5.3608207345481995E-2"/>
    <x v="3"/>
  </r>
  <r>
    <n v="936"/>
    <x v="94"/>
    <s v="togo"/>
    <x v="4"/>
    <s v="LA"/>
    <s v="LA - Jena/lasalle Detention Facility "/>
    <s v="jena/lasalle_detention_facility_la"/>
    <d v="2014-01-04T00:00:00"/>
    <x v="2"/>
    <x v="2"/>
    <s v="mental_illness"/>
    <d v="2014-08-04T00:00:00"/>
    <n v="7"/>
    <n v="-0.50949682132839635"/>
    <n v="1.7869402448493998E-2"/>
    <n v="2.6982797697225953"/>
    <n v="0.35738804896988019"/>
    <n v="0.94707832977018247"/>
    <n v="1.7869402448493998E-2"/>
    <x v="3"/>
  </r>
  <r>
    <n v="937"/>
    <x v="0"/>
    <s v="mexico"/>
    <x v="2"/>
    <s v="CA"/>
    <s v="CA - San Diego Contract Detention Facility - CCA (otay)"/>
    <s v="san_diego_contract_detention_facility_cca_otay_ca"/>
    <d v="2014-01-04T00:00:00"/>
    <x v="2"/>
    <x v="2"/>
    <s v="mental_illness"/>
    <d v="2014-04-14T00:00:00"/>
    <n v="13"/>
    <n v="-0.40228040663743231"/>
    <n v="0.12508581713945804"/>
    <n v="2.5910633550316313"/>
    <n v="0.25017163427891614"/>
    <n v="0.83986191507921837"/>
    <n v="0.12508581713945804"/>
    <x v="3"/>
  </r>
  <r>
    <n v="938"/>
    <x v="24"/>
    <s v="brazil"/>
    <x v="8"/>
    <s v="CA"/>
    <s v="CA - Adelanto Correctional Facility "/>
    <s v="adelanto_correctional_facility_ca"/>
    <d v="2014-01-04T00:00:00"/>
    <x v="2"/>
    <x v="6"/>
    <s v="disciplinary"/>
    <d v="2014-04-15T00:00:00"/>
    <n v="14"/>
    <n v="-0.38441100418893831"/>
    <n v="0.14295521958795204"/>
    <n v="2.5731939525831371"/>
    <n v="0.23230223183042215"/>
    <n v="0.82199251263072437"/>
    <n v="0.14295521958795204"/>
    <x v="3"/>
  </r>
  <r>
    <n v="939"/>
    <x v="98"/>
    <s v="moldova"/>
    <x v="7"/>
    <s v="PA"/>
    <s v="PA - Pike County Correctional Facility "/>
    <s v="pike_county_correctional_facility_pa"/>
    <d v="2014-01-04T00:00:00"/>
    <x v="2"/>
    <x v="6"/>
    <s v="disciplinary"/>
    <d v="2014-04-16T00:00:00"/>
    <n v="15"/>
    <n v="-0.36654160174044426"/>
    <n v="0.1608246220364461"/>
    <n v="2.5553245501346433"/>
    <n v="0.21443282938192809"/>
    <n v="0.80412311018223037"/>
    <n v="0.1608246220364461"/>
    <x v="3"/>
  </r>
  <r>
    <n v="940"/>
    <x v="0"/>
    <s v="mexico"/>
    <x v="6"/>
    <s v="TX"/>
    <s v="TX - Rolling Plains Detention Center "/>
    <s v="rolling_plains_detention_center_tx"/>
    <d v="2014-01-04T00:00:00"/>
    <x v="2"/>
    <x v="3"/>
    <s v="protective_custody_other_detainee_safety"/>
    <d v="2014-04-24T00:00:00"/>
    <n v="23"/>
    <n v="-0.22358638215249221"/>
    <n v="0.30377984162439814"/>
    <n v="2.4123693305466913"/>
    <n v="7.1477609793976049E-2"/>
    <n v="0.66116789059427838"/>
    <n v="7.1477609793976049E-2"/>
    <x v="2"/>
  </r>
  <r>
    <n v="941"/>
    <x v="21"/>
    <s v="guatemala"/>
    <x v="8"/>
    <s v="CA"/>
    <s v="CA - Adelanto Correctional Facility "/>
    <s v="adelanto_correctional_facility_ca"/>
    <d v="2014-01-04T00:00:00"/>
    <x v="2"/>
    <x v="3"/>
    <s v="protective_custody_other_detainee_safety"/>
    <d v="2014-06-23T00:00:00"/>
    <n v="83"/>
    <n v="0.8485777647571483"/>
    <n v="1.3759439885340385"/>
    <n v="1.3402051836370505"/>
    <n v="1.0006865371156644"/>
    <n v="0.41099625631536219"/>
    <n v="0.41099625631536219"/>
    <x v="1"/>
  </r>
  <r>
    <n v="942"/>
    <x v="21"/>
    <s v="guatemala"/>
    <x v="8"/>
    <s v="CA"/>
    <s v="CA - Adelanto Correctional Facility "/>
    <s v="adelanto_correctional_facility_ca"/>
    <d v="2014-01-04T00:00:00"/>
    <x v="2"/>
    <x v="3"/>
    <s v="protective_custody_other_detainee_safety"/>
    <d v="2014-06-30T00:00:00"/>
    <n v="90"/>
    <n v="0.9736635818966064"/>
    <n v="1.5010298056734968"/>
    <n v="1.2151193664975926"/>
    <n v="1.1257723542551226"/>
    <n v="0.53608207345482028"/>
    <n v="0.53608207345482028"/>
    <x v="1"/>
  </r>
  <r>
    <n v="943"/>
    <x v="4"/>
    <s v="united_kingdom"/>
    <x v="4"/>
    <s v="LA"/>
    <s v="LA - Jena/lasalle Detention Facility "/>
    <s v="jena/lasalle_detention_facility_la"/>
    <d v="2014-01-05T00:00:00"/>
    <x v="2"/>
    <x v="17"/>
    <s v="hunger_strike"/>
    <d v="2014-04-05T00:00:00"/>
    <n v="3"/>
    <n v="-0.58097443112237235"/>
    <n v="5.3608207345481995E-2"/>
    <n v="2.7697573795165713"/>
    <n v="0.42886565876385618"/>
    <n v="1.0185559395641586"/>
    <n v="5.3608207345481995E-2"/>
    <x v="3"/>
  </r>
  <r>
    <n v="944"/>
    <x v="0"/>
    <s v="mexico"/>
    <x v="7"/>
    <s v="PA"/>
    <s v="PA - York County Prison "/>
    <s v="york_county_prison_pa"/>
    <d v="2014-01-05T00:00:00"/>
    <x v="2"/>
    <x v="11"/>
    <s v="medical_other"/>
    <d v="2014-05-05T00:00:00"/>
    <n v="4"/>
    <n v="-0.56310502867387835"/>
    <n v="3.5738804896987997E-2"/>
    <n v="2.7518879770680771"/>
    <n v="0.41099625631536219"/>
    <n v="1.0006865371156644"/>
    <n v="3.5738804896987997E-2"/>
    <x v="3"/>
  </r>
  <r>
    <n v="945"/>
    <x v="31"/>
    <s v="south_korea"/>
    <x v="8"/>
    <s v="CA"/>
    <s v="CA - Adelanto Correctional Facility "/>
    <s v="adelanto_correctional_facility_ca"/>
    <d v="2014-01-05T00:00:00"/>
    <x v="2"/>
    <x v="6"/>
    <s v="disciplinary"/>
    <d v="2014-05-05T00:00:00"/>
    <n v="4"/>
    <n v="-0.56310502867387835"/>
    <n v="3.5738804896987997E-2"/>
    <n v="2.7518879770680771"/>
    <n v="0.41099625631536219"/>
    <n v="1.0006865371156644"/>
    <n v="3.5738804896987997E-2"/>
    <x v="3"/>
  </r>
  <r>
    <n v="946"/>
    <x v="42"/>
    <s v="gambia"/>
    <x v="23"/>
    <s v="IL"/>
    <s v="IL - Mchenry County Correctional Facility "/>
    <s v="mchenry_county_correctional_facility_il"/>
    <d v="2014-01-05T00:00:00"/>
    <x v="2"/>
    <x v="3"/>
    <s v="protective_custody_other_detainee_safety"/>
    <d v="2014-06-05T00:00:00"/>
    <n v="5"/>
    <n v="-0.54523562622538435"/>
    <n v="1.7869402448493998E-2"/>
    <n v="2.7340185746195833"/>
    <n v="0.39312685386686819"/>
    <n v="0.98281713466717047"/>
    <n v="1.7869402448493998E-2"/>
    <x v="3"/>
  </r>
  <r>
    <n v="947"/>
    <x v="29"/>
    <s v="ecuador"/>
    <x v="18"/>
    <s v="TX"/>
    <s v="TX - Coastal Bend Detention Facility "/>
    <s v="coastal_bend_detention_facility_tx"/>
    <d v="2014-01-05T00:00:00"/>
    <x v="2"/>
    <x v="8"/>
    <s v="suicide_risk_placement"/>
    <d v="2014-07-05T00:00:00"/>
    <n v="6"/>
    <n v="-0.52736622377689035"/>
    <n v="0"/>
    <n v="2.7161491721710895"/>
    <n v="0.37525745141837419"/>
    <n v="0.96494773221867647"/>
    <n v="0"/>
    <x v="3"/>
  </r>
  <r>
    <n v="948"/>
    <x v="21"/>
    <s v="guatemala"/>
    <x v="15"/>
    <s v="GA"/>
    <s v="GA - Stewart Detention Center "/>
    <s v="stewart_detention_center_ga"/>
    <d v="2014-01-05T00:00:00"/>
    <x v="2"/>
    <x v="19"/>
    <s v="medical_other_infectious_disease"/>
    <d v="2014-05-20T00:00:00"/>
    <n v="19"/>
    <n v="-0.29506399194646826"/>
    <n v="0.23230223183042209"/>
    <n v="2.4838469403406673"/>
    <n v="0.1429552195879521"/>
    <n v="0.73264550038825438"/>
    <n v="0.1429552195879521"/>
    <x v="2"/>
  </r>
  <r>
    <n v="949"/>
    <x v="0"/>
    <s v="mexico"/>
    <x v="5"/>
    <s v="TX"/>
    <s v="TX - El Paso Service Processing Center "/>
    <s v="el_paso_service_processing_center_tx"/>
    <d v="2014-01-05T00:00:00"/>
    <x v="2"/>
    <x v="5"/>
    <s v="facility_security_threat_violent_or_disruptive_behavior"/>
    <d v="2014-05-21T00:00:00"/>
    <n v="20"/>
    <n v="-0.27719458949797421"/>
    <n v="0.25017163427891614"/>
    <n v="2.4659775378921731"/>
    <n v="0.12508581713945804"/>
    <n v="0.71477609793976038"/>
    <n v="0.12508581713945804"/>
    <x v="2"/>
  </r>
  <r>
    <n v="950"/>
    <x v="9"/>
    <s v="haiti"/>
    <x v="9"/>
    <s v="FL"/>
    <s v="FL - Wakulla County Jail "/>
    <s v="wakulla_county_jail_fl"/>
    <d v="2014-01-05T00:00:00"/>
    <x v="2"/>
    <x v="6"/>
    <s v="disciplinary"/>
    <d v="2014-05-25T00:00:00"/>
    <n v="24"/>
    <n v="-0.20571697970399819"/>
    <n v="0.32164924407289219"/>
    <n v="2.3944999280981971"/>
    <n v="5.3608207345482023E-2"/>
    <n v="0.64329848814578428"/>
    <n v="5.3608207345482023E-2"/>
    <x v="2"/>
  </r>
  <r>
    <n v="951"/>
    <x v="99"/>
    <s v="korea"/>
    <x v="15"/>
    <s v="GA"/>
    <s v="GA - Stewart Detention Center "/>
    <s v="stewart_detention_center_ga"/>
    <d v="2014-01-05T00:00:00"/>
    <x v="2"/>
    <x v="19"/>
    <s v="medical_other_infectious_disease"/>
    <d v="2014-05-26T00:00:00"/>
    <n v="25"/>
    <n v="-0.18784757725550419"/>
    <n v="0.33951864652138619"/>
    <n v="2.3766305256497033"/>
    <n v="3.5738804896988025E-2"/>
    <n v="0.62542908569729028"/>
    <n v="3.5738804896988025E-2"/>
    <x v="2"/>
  </r>
  <r>
    <n v="952"/>
    <x v="0"/>
    <s v="mexico"/>
    <x v="15"/>
    <s v="GA"/>
    <s v="GA - Stewart Detention Center "/>
    <s v="stewart_detention_center_ga"/>
    <d v="2014-01-05T00:00:00"/>
    <x v="2"/>
    <x v="19"/>
    <s v="medical_other_infectious_disease"/>
    <d v="2014-05-26T00:00:00"/>
    <n v="25"/>
    <n v="-0.18784757725550419"/>
    <n v="0.33951864652138619"/>
    <n v="2.3766305256497033"/>
    <n v="3.5738804896988025E-2"/>
    <n v="0.62542908569729028"/>
    <n v="3.5738804896988025E-2"/>
    <x v="2"/>
  </r>
  <r>
    <n v="953"/>
    <x v="0"/>
    <s v="mexico"/>
    <x v="8"/>
    <s v="CA"/>
    <s v="CA - Adelanto Correctional Facility "/>
    <s v="adelanto_correctional_facility_ca"/>
    <d v="2014-01-05T00:00:00"/>
    <x v="2"/>
    <x v="6"/>
    <s v="disciplinary"/>
    <d v="2014-05-27T00:00:00"/>
    <n v="26"/>
    <n v="-0.16997817480701016"/>
    <n v="0.35738804896988019"/>
    <n v="2.3587611232012091"/>
    <n v="1.7869402448493998E-2"/>
    <n v="0.60755968324879628"/>
    <n v="1.7869402448493998E-2"/>
    <x v="2"/>
  </r>
  <r>
    <n v="954"/>
    <x v="19"/>
    <s v="cuba"/>
    <x v="9"/>
    <s v="FL"/>
    <s v="FL - Wakulla County Jail "/>
    <s v="wakulla_county_jail_fl"/>
    <d v="2014-01-05T00:00:00"/>
    <x v="2"/>
    <x v="6"/>
    <s v="disciplinary"/>
    <d v="2014-05-29T00:00:00"/>
    <n v="28"/>
    <n v="-0.13423936991002217"/>
    <n v="0.39312685386686819"/>
    <n v="2.3230223183042211"/>
    <n v="1.7869402448493998E-2"/>
    <n v="0.57182087835180828"/>
    <n v="1.7869402448493998E-2"/>
    <x v="2"/>
  </r>
  <r>
    <n v="955"/>
    <x v="0"/>
    <s v="mexico"/>
    <x v="20"/>
    <s v="WA"/>
    <s v="WA - Northwest Detention Center "/>
    <s v="northwest_detention_center_wa"/>
    <d v="2014-01-05T00:00:00"/>
    <x v="2"/>
    <x v="0"/>
    <s v="protective_custody_gang_status_protective_custody_only"/>
    <d v="2014-09-06T00:00:00"/>
    <n v="39"/>
    <n v="6.2324057023411948E-2"/>
    <n v="0.58969028080030228"/>
    <n v="2.1264588913707869"/>
    <n v="0.21443282938192812"/>
    <n v="0.37525745141837419"/>
    <n v="0.21443282938192812"/>
    <x v="2"/>
  </r>
  <r>
    <n v="956"/>
    <x v="6"/>
    <s v="nigeria"/>
    <x v="0"/>
    <s v="AZ"/>
    <s v="AZ - Eloy Federal Contract Facility "/>
    <s v="eloy_federal_contract_facility_az"/>
    <d v="2014-01-05T00:00:00"/>
    <x v="2"/>
    <x v="3"/>
    <s v="protective_custody_other_detainee_safety"/>
    <d v="2015-04-16T00:00:00"/>
    <n v="350"/>
    <n v="5.6197082185050489"/>
    <n v="6.147074442281939"/>
    <n v="3.4309252701108499"/>
    <n v="5.7718169908635648"/>
    <n v="5.1821267100632626"/>
    <n v="3.4309252701108499"/>
    <x v="0"/>
  </r>
  <r>
    <n v="957"/>
    <x v="7"/>
    <s v="honduras"/>
    <x v="18"/>
    <s v="TX"/>
    <s v="TX - Coastal Bend Detention Facility "/>
    <s v="coastal_bend_detention_facility_tx"/>
    <d v="2014-01-06T00:00:00"/>
    <x v="2"/>
    <x v="8"/>
    <s v="suicide_risk_placement"/>
    <d v="2014-03-06T00:00:00"/>
    <n v="2"/>
    <n v="-0.59884383357086635"/>
    <n v="7.1477609793975994E-2"/>
    <n v="2.7876267819650655"/>
    <n v="0.44673506121235018"/>
    <n v="1.0364253420126524"/>
    <n v="7.1477609793975994E-2"/>
    <x v="3"/>
  </r>
  <r>
    <n v="958"/>
    <x v="8"/>
    <s v="nicaragua"/>
    <x v="11"/>
    <s v="NJ"/>
    <s v="NJ - Essex County Jail "/>
    <s v="essex_county_jail_nj"/>
    <d v="2014-01-06T00:00:00"/>
    <x v="2"/>
    <x v="3"/>
    <s v="protective_custody_other_detainee_safety"/>
    <d v="2014-05-06T00:00:00"/>
    <n v="4"/>
    <n v="-0.56310502867387835"/>
    <n v="3.5738804896987997E-2"/>
    <n v="2.7518879770680771"/>
    <n v="0.41099625631536219"/>
    <n v="1.0006865371156644"/>
    <n v="3.5738804896987997E-2"/>
    <x v="3"/>
  </r>
  <r>
    <n v="959"/>
    <x v="6"/>
    <s v="nigeria"/>
    <x v="14"/>
    <s v="MD"/>
    <s v="MD - Howard County Detention Center "/>
    <s v="howard_county_detention_center_md"/>
    <d v="2014-01-06T00:00:00"/>
    <x v="2"/>
    <x v="3"/>
    <s v="protective_custody_other_detainee_safety"/>
    <d v="2014-05-06T00:00:00"/>
    <n v="4"/>
    <n v="-0.56310502867387835"/>
    <n v="3.5738804896987997E-2"/>
    <n v="2.7518879770680771"/>
    <n v="0.41099625631536219"/>
    <n v="1.0006865371156644"/>
    <n v="3.5738804896987997E-2"/>
    <x v="3"/>
  </r>
  <r>
    <n v="960"/>
    <x v="31"/>
    <s v="south_korea"/>
    <x v="8"/>
    <s v="CA"/>
    <s v="CA - Adelanto Correctional Facility "/>
    <s v="adelanto_correctional_facility_ca"/>
    <d v="2014-01-06T00:00:00"/>
    <x v="2"/>
    <x v="5"/>
    <s v="facility_security_threat_violent_or_disruptive_behavior"/>
    <d v="2014-05-06T00:00:00"/>
    <n v="4"/>
    <n v="-0.56310502867387835"/>
    <n v="3.5738804896987997E-2"/>
    <n v="2.7518879770680771"/>
    <n v="0.41099625631536219"/>
    <n v="1.0006865371156644"/>
    <n v="3.5738804896987997E-2"/>
    <x v="3"/>
  </r>
  <r>
    <n v="961"/>
    <x v="9"/>
    <s v="haiti"/>
    <x v="7"/>
    <s v="PA"/>
    <s v="PA - York County Prison "/>
    <s v="york_county_prison_pa"/>
    <d v="2014-01-06T00:00:00"/>
    <x v="2"/>
    <x v="6"/>
    <s v="disciplinary"/>
    <d v="2014-08-23T00:00:00"/>
    <n v="83"/>
    <n v="0.8485777647571483"/>
    <n v="1.3759439885340385"/>
    <n v="1.3402051836370505"/>
    <n v="1.0006865371156644"/>
    <n v="0.41099625631536219"/>
    <n v="0.41099625631536219"/>
    <x v="1"/>
  </r>
  <r>
    <n v="962"/>
    <x v="61"/>
    <s v="egypt"/>
    <x v="17"/>
    <s v="VA"/>
    <s v="VA - Rappahannock Regional Jail "/>
    <s v="rappahannock_regional_jail_va"/>
    <d v="2014-01-06T00:00:00"/>
    <x v="2"/>
    <x v="5"/>
    <s v="facility_security_threat_violent_or_disruptive_behavior"/>
    <d v="2014-05-09T00:00:00"/>
    <n v="96"/>
    <n v="1.0808799965875704"/>
    <n v="1.6082462203644607"/>
    <n v="1.1079029518066286"/>
    <n v="1.2329887689460866"/>
    <n v="0.64329848814578428"/>
    <n v="0.64329848814578428"/>
    <x v="1"/>
  </r>
  <r>
    <n v="963"/>
    <x v="37"/>
    <s v="dominican_republic"/>
    <x v="7"/>
    <s v="PA"/>
    <s v="PA - Pike County Correctional Facility "/>
    <s v="pike_county_correctional_facility_pa"/>
    <d v="2014-01-07T00:00:00"/>
    <x v="2"/>
    <x v="6"/>
    <s v="disciplinary"/>
    <d v="2014-07-23T00:00:00"/>
    <n v="22"/>
    <n v="-0.24145578460098621"/>
    <n v="0.28591043917590414"/>
    <n v="2.4302387329951851"/>
    <n v="8.9347012242470047E-2"/>
    <n v="0.67903729304277238"/>
    <n v="8.9347012242470047E-2"/>
    <x v="2"/>
  </r>
  <r>
    <n v="964"/>
    <x v="0"/>
    <s v="mexico"/>
    <x v="12"/>
    <s v="TX"/>
    <s v="TX - Houston Contract Detention Facility "/>
    <s v="houston_contract_detention_facility_tx"/>
    <d v="2014-01-07T00:00:00"/>
    <x v="2"/>
    <x v="6"/>
    <s v="disciplinary"/>
    <d v="2014-07-29T00:00:00"/>
    <n v="28"/>
    <n v="-0.13423936991002217"/>
    <n v="0.39312685386686819"/>
    <n v="2.3230223183042211"/>
    <n v="1.7869402448493998E-2"/>
    <n v="0.57182087835180828"/>
    <n v="1.7869402448493998E-2"/>
    <x v="2"/>
  </r>
  <r>
    <n v="965"/>
    <x v="2"/>
    <s v="el_salvador"/>
    <x v="0"/>
    <s v="AZ"/>
    <s v="AZ - Cca, Florence Correctional Center "/>
    <s v="cca,_florence_correctional_center_az"/>
    <d v="2014-01-07T00:00:00"/>
    <x v="2"/>
    <x v="6"/>
    <s v="disciplinary"/>
    <d v="2014-07-31T00:00:00"/>
    <n v="30"/>
    <n v="-9.8500565013034141E-2"/>
    <n v="0.42886565876385618"/>
    <n v="2.2872835134072331"/>
    <n v="5.3608207345482023E-2"/>
    <n v="0.53608207345482028"/>
    <n v="5.3608207345482023E-2"/>
    <x v="2"/>
  </r>
  <r>
    <n v="966"/>
    <x v="10"/>
    <s v="jordan"/>
    <x v="2"/>
    <s v="CA"/>
    <s v="CA - San Diego Contract Detention Facility - CCA (otay)"/>
    <s v="san_diego_contract_detention_facility_cca_otay_ca"/>
    <d v="2014-01-07T00:00:00"/>
    <x v="2"/>
    <x v="6"/>
    <s v="disciplinary"/>
    <d v="2014-09-19T00:00:00"/>
    <n v="80"/>
    <n v="0.79496955741166631"/>
    <n v="1.3223357811885568"/>
    <n v="1.3938133909825328"/>
    <n v="0.94707832977018247"/>
    <n v="0.35738804896988019"/>
    <n v="0.35738804896988019"/>
    <x v="1"/>
  </r>
  <r>
    <n v="967"/>
    <x v="67"/>
    <s v="morocco"/>
    <x v="7"/>
    <s v="PA"/>
    <s v="PA - York County Prison "/>
    <s v="york_county_prison_pa"/>
    <d v="2014-01-08T00:00:00"/>
    <x v="2"/>
    <x v="11"/>
    <s v="medical_other"/>
    <d v="2014-05-08T00:00:00"/>
    <n v="4"/>
    <n v="-0.56310502867387835"/>
    <n v="3.5738804896987997E-2"/>
    <n v="2.7518879770680771"/>
    <n v="0.41099625631536219"/>
    <n v="1.0006865371156644"/>
    <n v="3.5738804896987997E-2"/>
    <x v="3"/>
  </r>
  <r>
    <n v="968"/>
    <x v="12"/>
    <s v="trinidad_and_tobago"/>
    <x v="17"/>
    <s v="VA"/>
    <s v="VA - Rappahannock Regional Jail "/>
    <s v="rappahannock_regional_jail_va"/>
    <d v="2014-01-08T00:00:00"/>
    <x v="2"/>
    <x v="17"/>
    <s v="hunger_strike"/>
    <d v="2014-07-08T00:00:00"/>
    <n v="6"/>
    <n v="-0.52736622377689035"/>
    <n v="0"/>
    <n v="2.7161491721710895"/>
    <n v="0.37525745141837419"/>
    <n v="0.96494773221867647"/>
    <n v="0"/>
    <x v="3"/>
  </r>
  <r>
    <n v="969"/>
    <x v="0"/>
    <s v="mexico"/>
    <x v="18"/>
    <s v="TX"/>
    <s v="TX - South Texas Detention Complex "/>
    <s v="south_texas_detention_complex_tx"/>
    <d v="2014-01-08T00:00:00"/>
    <x v="2"/>
    <x v="3"/>
    <s v="protective_custody_other_detainee_safety"/>
    <d v="2014-07-08T00:00:00"/>
    <n v="6"/>
    <n v="-0.52736622377689035"/>
    <n v="0"/>
    <n v="2.7161491721710895"/>
    <n v="0.37525745141837419"/>
    <n v="0.96494773221867647"/>
    <n v="0"/>
    <x v="3"/>
  </r>
  <r>
    <n v="970"/>
    <x v="21"/>
    <s v="guatemala"/>
    <x v="7"/>
    <s v="PA"/>
    <s v="PA - York County Prison "/>
    <s v="york_county_prison_pa"/>
    <d v="2014-01-08T00:00:00"/>
    <x v="2"/>
    <x v="16"/>
    <s v="medical_tuberculosis"/>
    <d v="2014-11-08T00:00:00"/>
    <n v="10"/>
    <n v="-0.4558886139829143"/>
    <n v="7.1477609793976049E-2"/>
    <n v="2.6446715623771131"/>
    <n v="0.30377984162439814"/>
    <n v="0.89347012242470036"/>
    <n v="7.1477609793976049E-2"/>
    <x v="3"/>
  </r>
  <r>
    <n v="971"/>
    <x v="21"/>
    <s v="guatemala"/>
    <x v="13"/>
    <s v="NJ"/>
    <s v="NJ - Hudson County Correctional Center "/>
    <s v="hudson_county_correctional_center_nj"/>
    <d v="2014-01-08T00:00:00"/>
    <x v="2"/>
    <x v="6"/>
    <s v="disciplinary"/>
    <d v="2014-08-25T00:00:00"/>
    <n v="24"/>
    <n v="-0.20571697970399819"/>
    <n v="0.32164924407289219"/>
    <n v="2.3944999280981971"/>
    <n v="5.3608207345482023E-2"/>
    <n v="0.64329848814578428"/>
    <n v="5.3608207345482023E-2"/>
    <x v="2"/>
  </r>
  <r>
    <n v="972"/>
    <x v="89"/>
    <s v="sudan"/>
    <x v="21"/>
    <s v="MN"/>
    <s v="MN - Carver County Jail "/>
    <s v="carver_county_jail_mn"/>
    <d v="2014-01-08T00:00:00"/>
    <x v="2"/>
    <x v="6"/>
    <s v="disciplinary"/>
    <d v="2014-08-29T00:00:00"/>
    <n v="28"/>
    <n v="-0.13423936991002217"/>
    <n v="0.39312685386686819"/>
    <n v="2.3230223183042211"/>
    <n v="1.7869402448493998E-2"/>
    <n v="0.57182087835180828"/>
    <n v="1.7869402448493998E-2"/>
    <x v="2"/>
  </r>
  <r>
    <n v="973"/>
    <x v="9"/>
    <s v="haiti"/>
    <x v="7"/>
    <s v="PA"/>
    <s v="PA - York County Prison "/>
    <s v="york_county_prison_pa"/>
    <d v="2014-01-08T00:00:00"/>
    <x v="2"/>
    <x v="6"/>
    <s v="disciplinary"/>
    <d v="2014-09-09T00:00:00"/>
    <n v="39"/>
    <n v="6.2324057023411948E-2"/>
    <n v="0.58969028080030228"/>
    <n v="2.1264588913707869"/>
    <n v="0.21443282938192812"/>
    <n v="0.37525745141837419"/>
    <n v="0.21443282938192812"/>
    <x v="2"/>
  </r>
  <r>
    <n v="974"/>
    <x v="94"/>
    <s v="togo"/>
    <x v="17"/>
    <s v="VA"/>
    <s v="VA - Rappahannock Regional Jail "/>
    <s v="rappahannock_regional_jail_va"/>
    <d v="2014-01-08T00:00:00"/>
    <x v="2"/>
    <x v="5"/>
    <s v="facility_security_threat_violent_or_disruptive_behavior"/>
    <d v="2014-09-15T00:00:00"/>
    <n v="45"/>
    <n v="0.169540471714376"/>
    <n v="0.69690669549126638"/>
    <n v="2.0192424766798229"/>
    <n v="0.32164924407289219"/>
    <n v="0.26804103672741009"/>
    <n v="0.26804103672741009"/>
    <x v="1"/>
  </r>
  <r>
    <n v="975"/>
    <x v="0"/>
    <s v="mexico"/>
    <x v="16"/>
    <s v="CO"/>
    <s v="CO - Denver Contract Detention Facility "/>
    <s v="denver_contract_detention_facility_co"/>
    <d v="2014-01-08T00:00:00"/>
    <x v="2"/>
    <x v="5"/>
    <s v="facility_security_threat_violent_or_disruptive_behavior"/>
    <d v="2014-01-10T00:00:00"/>
    <n v="61"/>
    <n v="0.45545091089028017"/>
    <n v="0.98281713466717058"/>
    <n v="1.7333320375039187"/>
    <n v="0.60755968324879639"/>
    <n v="1.7869402448494054E-2"/>
    <n v="1.7869402448494054E-2"/>
    <x v="1"/>
  </r>
  <r>
    <n v="976"/>
    <x v="39"/>
    <s v="somalia"/>
    <x v="17"/>
    <s v="VA"/>
    <s v="VA - Rappahannock Regional Jail "/>
    <s v="rappahannock_regional_jail_va"/>
    <d v="2014-01-08T00:00:00"/>
    <x v="2"/>
    <x v="6"/>
    <s v="disciplinary"/>
    <d v="2014-12-15T00:00:00"/>
    <n v="136"/>
    <n v="1.795656094527331"/>
    <n v="2.3230223183042211"/>
    <n v="0.39312685386686796"/>
    <n v="1.9477648668858472"/>
    <n v="1.3580745860855448"/>
    <n v="0.39312685386686796"/>
    <x v="0"/>
  </r>
  <r>
    <n v="977"/>
    <x v="7"/>
    <s v="honduras"/>
    <x v="21"/>
    <s v="MN"/>
    <s v="MN - Freeborn County Adult Detention Center "/>
    <s v="freeborn_county_adult_detention_center_mn"/>
    <d v="2014-01-09T00:00:00"/>
    <x v="2"/>
    <x v="6"/>
    <s v="disciplinary"/>
    <d v="2014-09-16T00:00:00"/>
    <n v="15"/>
    <n v="-0.36654160174044426"/>
    <n v="0.1608246220364461"/>
    <n v="2.5553245501346433"/>
    <n v="0.21443282938192809"/>
    <n v="0.80412311018223037"/>
    <n v="0.1608246220364461"/>
    <x v="3"/>
  </r>
  <r>
    <n v="978"/>
    <x v="14"/>
    <s v="jamaica"/>
    <x v="9"/>
    <s v="FL"/>
    <s v="FL - Krome North Service Processing Center "/>
    <s v="krome_north_service_processing_center_fl"/>
    <d v="2014-01-09T00:00:00"/>
    <x v="2"/>
    <x v="6"/>
    <s v="disciplinary"/>
    <d v="2014-09-19T00:00:00"/>
    <n v="18"/>
    <n v="-0.31293339439496226"/>
    <n v="0.21443282938192809"/>
    <n v="2.5017163427891611"/>
    <n v="0.1608246220364461"/>
    <n v="0.75051490283674838"/>
    <n v="0.1608246220364461"/>
    <x v="2"/>
  </r>
  <r>
    <n v="979"/>
    <x v="22"/>
    <s v="ethiopia"/>
    <x v="21"/>
    <s v="MN"/>
    <s v="MN - Freeborn County Adult Detention Center "/>
    <s v="freeborn_county_adult_detention_center_mn"/>
    <d v="2014-01-09T00:00:00"/>
    <x v="2"/>
    <x v="6"/>
    <s v="disciplinary"/>
    <d v="2014-09-19T00:00:00"/>
    <n v="18"/>
    <n v="-0.31293339439496226"/>
    <n v="0.21443282938192809"/>
    <n v="2.5017163427891611"/>
    <n v="0.1608246220364461"/>
    <n v="0.75051490283674838"/>
    <n v="0.1608246220364461"/>
    <x v="2"/>
  </r>
  <r>
    <n v="980"/>
    <x v="14"/>
    <s v="jamaica"/>
    <x v="9"/>
    <s v="FL"/>
    <s v="FL - Krome North Service Processing Center "/>
    <s v="krome_north_service_processing_center_fl"/>
    <d v="2014-01-09T00:00:00"/>
    <x v="2"/>
    <x v="6"/>
    <s v="disciplinary"/>
    <d v="2014-09-23T00:00:00"/>
    <n v="22"/>
    <n v="-0.24145578460098621"/>
    <n v="0.28591043917590414"/>
    <n v="2.4302387329951851"/>
    <n v="8.9347012242470047E-2"/>
    <n v="0.67903729304277238"/>
    <n v="8.9347012242470047E-2"/>
    <x v="2"/>
  </r>
  <r>
    <n v="981"/>
    <x v="37"/>
    <s v="dominican_republic"/>
    <x v="7"/>
    <s v="PA"/>
    <s v="PA - York County Prison "/>
    <s v="york_county_prison_pa"/>
    <d v="2014-01-09T00:00:00"/>
    <x v="2"/>
    <x v="6"/>
    <s v="disciplinary"/>
    <d v="2014-09-24T00:00:00"/>
    <n v="23"/>
    <n v="-0.22358638215249221"/>
    <n v="0.30377984162439814"/>
    <n v="2.4123693305466913"/>
    <n v="7.1477609793976049E-2"/>
    <n v="0.66116789059427838"/>
    <n v="7.1477609793976049E-2"/>
    <x v="2"/>
  </r>
  <r>
    <n v="982"/>
    <x v="0"/>
    <s v="mexico"/>
    <x v="8"/>
    <s v="CA"/>
    <s v="CA - Adelanto Correctional Facility "/>
    <s v="adelanto_correctional_facility_ca"/>
    <d v="2014-01-10T00:00:00"/>
    <x v="2"/>
    <x v="6"/>
    <s v="disciplinary"/>
    <d v="2014-03-10T00:00:00"/>
    <n v="2"/>
    <n v="-0.59884383357086635"/>
    <n v="7.1477609793975994E-2"/>
    <n v="2.7876267819650655"/>
    <n v="0.44673506121235018"/>
    <n v="1.0364253420126524"/>
    <n v="7.1477609793975994E-2"/>
    <x v="3"/>
  </r>
  <r>
    <n v="983"/>
    <x v="0"/>
    <s v="mexico"/>
    <x v="4"/>
    <s v="LA"/>
    <s v="LA - South Louisiana Detention Center (basile)"/>
    <s v="south_louisiana_detention_center_basile_la"/>
    <d v="2014-01-10T00:00:00"/>
    <x v="2"/>
    <x v="2"/>
    <s v="mental_illness"/>
    <d v="2014-06-10T00:00:00"/>
    <n v="5"/>
    <n v="-0.54523562622538435"/>
    <n v="1.7869402448493998E-2"/>
    <n v="2.7340185746195833"/>
    <n v="0.39312685386686819"/>
    <n v="0.98281713466717047"/>
    <n v="1.7869402448493998E-2"/>
    <x v="3"/>
  </r>
  <r>
    <n v="984"/>
    <x v="2"/>
    <s v="el_salvador"/>
    <x v="14"/>
    <s v="MD"/>
    <s v="MD - Worcester County Jail "/>
    <s v="worcester_county_jail_md"/>
    <d v="2014-01-10T00:00:00"/>
    <x v="2"/>
    <x v="8"/>
    <s v="suicide_risk_placement"/>
    <d v="2014-07-10T00:00:00"/>
    <n v="6"/>
    <n v="-0.52736622377689035"/>
    <n v="0"/>
    <n v="2.7161491721710895"/>
    <n v="0.37525745141837419"/>
    <n v="0.96494773221867647"/>
    <n v="0"/>
    <x v="3"/>
  </r>
  <r>
    <n v="985"/>
    <x v="4"/>
    <s v="united_kingdom"/>
    <x v="14"/>
    <s v="MD"/>
    <s v="MD - Worcester County Jail "/>
    <s v="worcester_county_jail_md"/>
    <d v="2014-01-10T00:00:00"/>
    <x v="2"/>
    <x v="8"/>
    <s v="suicide_risk_placement"/>
    <d v="2014-07-10T00:00:00"/>
    <n v="6"/>
    <n v="-0.52736622377689035"/>
    <n v="0"/>
    <n v="2.7161491721710895"/>
    <n v="0.37525745141837419"/>
    <n v="0.96494773221867647"/>
    <n v="0"/>
    <x v="3"/>
  </r>
  <r>
    <n v="986"/>
    <x v="7"/>
    <s v="honduras"/>
    <x v="17"/>
    <s v="VA"/>
    <s v="VA - Rappahannock Regional Jail "/>
    <s v="rappahannock_regional_jail_va"/>
    <d v="2014-01-10T00:00:00"/>
    <x v="2"/>
    <x v="6"/>
    <s v="disciplinary"/>
    <d v="2014-10-14T00:00:00"/>
    <n v="13"/>
    <n v="-0.40228040663743231"/>
    <n v="0.12508581713945804"/>
    <n v="2.5910633550316313"/>
    <n v="0.25017163427891614"/>
    <n v="0.83986191507921837"/>
    <n v="0.12508581713945804"/>
    <x v="3"/>
  </r>
  <r>
    <n v="987"/>
    <x v="2"/>
    <s v="el_salvador"/>
    <x v="2"/>
    <s v="CA"/>
    <s v="CA - San Diego Contract Detention Facility - CCA (otay)"/>
    <s v="san_diego_contract_detention_facility_cca_otay_ca"/>
    <d v="2014-01-10T00:00:00"/>
    <x v="2"/>
    <x v="6"/>
    <s v="disciplinary"/>
    <d v="2014-10-17T00:00:00"/>
    <n v="16"/>
    <n v="-0.34867219929195026"/>
    <n v="0.17869402448494009"/>
    <n v="2.5374551476861491"/>
    <n v="0.19656342693343409"/>
    <n v="0.78625370773373637"/>
    <n v="0.17869402448494009"/>
    <x v="3"/>
  </r>
  <r>
    <n v="988"/>
    <x v="0"/>
    <s v="mexico"/>
    <x v="20"/>
    <s v="WA"/>
    <s v="WA - Northwest Detention Center "/>
    <s v="northwest_detention_center_wa"/>
    <d v="2014-01-10T00:00:00"/>
    <x v="2"/>
    <x v="6"/>
    <s v="disciplinary"/>
    <d v="2014-10-20T00:00:00"/>
    <n v="19"/>
    <n v="-0.29506399194646826"/>
    <n v="0.23230223183042209"/>
    <n v="2.4838469403406673"/>
    <n v="0.1429552195879521"/>
    <n v="0.73264550038825438"/>
    <n v="0.1429552195879521"/>
    <x v="2"/>
  </r>
  <r>
    <n v="989"/>
    <x v="21"/>
    <s v="guatemala"/>
    <x v="8"/>
    <s v="CA"/>
    <s v="CA - Santa Ana City Jail "/>
    <s v="santa_ana_city_jail_ca"/>
    <d v="2014-01-10T00:00:00"/>
    <x v="2"/>
    <x v="7"/>
    <s v="other"/>
    <d v="2014-10-20T00:00:00"/>
    <n v="19"/>
    <n v="-0.29506399194646826"/>
    <n v="0.23230223183042209"/>
    <n v="2.4838469403406673"/>
    <n v="0.1429552195879521"/>
    <n v="0.73264550038825438"/>
    <n v="0.1429552195879521"/>
    <x v="2"/>
  </r>
  <r>
    <n v="990"/>
    <x v="9"/>
    <s v="haiti"/>
    <x v="9"/>
    <s v="FL"/>
    <s v="FL - Baker County Sheriff's Office "/>
    <s v="baker_county_sheriffs_office_fl"/>
    <d v="2014-01-10T00:00:00"/>
    <x v="2"/>
    <x v="5"/>
    <s v="facility_security_threat_violent_or_disruptive_behavior"/>
    <d v="2014-03-11T00:00:00"/>
    <n v="33"/>
    <n v="-4.4892357667552112E-2"/>
    <n v="0.48247386610933823"/>
    <n v="2.2336753060617509"/>
    <n v="0.10721641469096405"/>
    <n v="0.48247386610933823"/>
    <n v="0.10721641469096405"/>
    <x v="2"/>
  </r>
  <r>
    <n v="991"/>
    <x v="0"/>
    <s v="mexico"/>
    <x v="2"/>
    <s v="CA"/>
    <s v="CA - San Diego Contract Detention Facility - CCA (otay)"/>
    <s v="san_diego_contract_detention_facility_cca_otay_ca"/>
    <d v="2014-01-10T00:00:00"/>
    <x v="2"/>
    <x v="2"/>
    <s v="mental_illness"/>
    <d v="2014-02-12T00:00:00"/>
    <n v="62"/>
    <n v="0.47332031333877417"/>
    <n v="1.0006865371156646"/>
    <n v="1.7154626350554247"/>
    <n v="0.62542908569729039"/>
    <n v="3.5738804896988052E-2"/>
    <n v="3.5738804896988052E-2"/>
    <x v="1"/>
  </r>
  <r>
    <n v="992"/>
    <x v="100"/>
    <s v="bermuda"/>
    <x v="17"/>
    <s v="VA"/>
    <s v="VA - Rappahannock Regional Jail "/>
    <s v="rappahannock_regional_jail_va"/>
    <d v="2014-01-10T00:00:00"/>
    <x v="2"/>
    <x v="14"/>
    <s v="facility_security_threat_other"/>
    <d v="2015-01-22T00:00:00"/>
    <n v="113"/>
    <n v="1.3846598382119688"/>
    <n v="1.9120260619888592"/>
    <n v="0.80412311018223015"/>
    <n v="1.536768610570485"/>
    <n v="0.94707832977018269"/>
    <n v="0.80412311018223015"/>
    <x v="0"/>
  </r>
  <r>
    <n v="993"/>
    <x v="0"/>
    <s v="mexico"/>
    <x v="15"/>
    <s v="GA"/>
    <s v="GA - Stewart Detention Center "/>
    <s v="stewart_detention_center_ga"/>
    <d v="2014-01-10T00:00:00"/>
    <x v="2"/>
    <x v="0"/>
    <s v="protective_custody_gang_status_protective_custody_only"/>
    <d v="2015-02-23T00:00:00"/>
    <n v="145"/>
    <n v="1.956480716563777"/>
    <n v="2.4838469403406673"/>
    <n v="0.23230223183042198"/>
    <n v="2.1085894889222931"/>
    <n v="1.518899208121991"/>
    <n v="0.23230223183042198"/>
    <x v="0"/>
  </r>
  <r>
    <n v="994"/>
    <x v="0"/>
    <s v="mexico"/>
    <x v="15"/>
    <s v="GA"/>
    <s v="GA - Stewart Detention Center "/>
    <s v="stewart_detention_center_ga"/>
    <d v="2014-01-11T00:00:00"/>
    <x v="2"/>
    <x v="19"/>
    <s v="medical_other_infectious_disease"/>
    <d v="2014-06-11T00:00:00"/>
    <n v="5"/>
    <n v="-0.54523562622538435"/>
    <n v="1.7869402448493998E-2"/>
    <n v="2.7340185746195833"/>
    <n v="0.39312685386686819"/>
    <n v="0.98281713466717047"/>
    <n v="1.7869402448493998E-2"/>
    <x v="3"/>
  </r>
  <r>
    <n v="995"/>
    <x v="2"/>
    <s v="el_salvador"/>
    <x v="8"/>
    <s v="CA"/>
    <s v="CA - Adelanto Correctional Facility "/>
    <s v="adelanto_correctional_facility_ca"/>
    <d v="2014-01-11T00:00:00"/>
    <x v="2"/>
    <x v="6"/>
    <s v="disciplinary"/>
    <d v="2014-11-15T00:00:00"/>
    <n v="14"/>
    <n v="-0.38441100418893831"/>
    <n v="0.14295521958795204"/>
    <n v="2.5731939525831371"/>
    <n v="0.23230223183042215"/>
    <n v="0.82199251263072437"/>
    <n v="0.14295521958795204"/>
    <x v="3"/>
  </r>
  <r>
    <n v="996"/>
    <x v="0"/>
    <s v="mexico"/>
    <x v="19"/>
    <s v="MA"/>
    <s v="MA - Franklin County House Of Corrections "/>
    <s v="franklin_county_house_of_corrections_greenfield_ma"/>
    <d v="2014-01-11T00:00:00"/>
    <x v="2"/>
    <x v="6"/>
    <s v="disciplinary"/>
    <d v="2014-11-21T00:00:00"/>
    <n v="20"/>
    <n v="-0.27719458949797421"/>
    <n v="0.25017163427891614"/>
    <n v="2.4659775378921731"/>
    <n v="0.12508581713945804"/>
    <n v="0.71477609793976038"/>
    <n v="0.12508581713945804"/>
    <x v="2"/>
  </r>
  <r>
    <n v="997"/>
    <x v="2"/>
    <s v="el_salvador"/>
    <x v="4"/>
    <s v="AL"/>
    <s v="AL - Etowah County Jail "/>
    <s v="etowah_county_jail_alabama_al"/>
    <d v="2014-01-11T00:00:00"/>
    <x v="2"/>
    <x v="6"/>
    <s v="disciplinary"/>
    <d v="2014-01-12T00:00:00"/>
    <n v="30"/>
    <n v="-9.8500565013034141E-2"/>
    <n v="0.42886565876385618"/>
    <n v="2.2872835134072331"/>
    <n v="5.3608207345482023E-2"/>
    <n v="0.53608207345482028"/>
    <n v="5.3608207345482023E-2"/>
    <x v="2"/>
  </r>
  <r>
    <n v="998"/>
    <x v="37"/>
    <s v="dominican_republic"/>
    <x v="19"/>
    <s v="MA"/>
    <s v="MA - Franklin County House Of Corrections "/>
    <s v="franklin_county_house_of_corrections_greenfield_ma"/>
    <d v="2014-01-11T00:00:00"/>
    <x v="2"/>
    <x v="6"/>
    <s v="disciplinary"/>
    <d v="2014-06-12T00:00:00"/>
    <n v="35"/>
    <n v="-9.1535527705640905E-3"/>
    <n v="0.51821267100632629"/>
    <n v="2.1979365011647629"/>
    <n v="0.14295521958795207"/>
    <n v="0.44673506121235018"/>
    <n v="0.14295521958795207"/>
    <x v="2"/>
  </r>
  <r>
    <n v="999"/>
    <x v="2"/>
    <s v="el_salvador"/>
    <x v="7"/>
    <s v="PA"/>
    <s v="PA - York County Prison "/>
    <s v="york_county_prison_pa"/>
    <d v="2014-01-12T00:00:00"/>
    <x v="2"/>
    <x v="11"/>
    <s v="medical_other"/>
    <d v="2014-10-12T00:00:00"/>
    <n v="9"/>
    <n v="-0.4737580164314083"/>
    <n v="5.3608207345482051E-2"/>
    <n v="2.6625409648256073"/>
    <n v="0.32164924407289214"/>
    <n v="0.91133952487319436"/>
    <n v="5.3608207345482051E-2"/>
    <x v="3"/>
  </r>
  <r>
    <n v="1000"/>
    <x v="21"/>
    <s v="guatemala"/>
    <x v="8"/>
    <s v="CA"/>
    <s v="CA - Adelanto Correctional Facility "/>
    <s v="adelanto_correctional_facility_ca"/>
    <d v="2014-01-12T00:00:00"/>
    <x v="2"/>
    <x v="5"/>
    <s v="facility_security_threat_violent_or_disruptive_behavior"/>
    <d v="2014-12-22T00:00:00"/>
    <n v="21"/>
    <n v="-0.25932518704948021"/>
    <n v="0.26804103672741014"/>
    <n v="2.4481081354436793"/>
    <n v="0.10721641469096405"/>
    <n v="0.69690669549126638"/>
    <n v="0.10721641469096405"/>
    <x v="2"/>
  </r>
  <r>
    <n v="1001"/>
    <x v="7"/>
    <s v="honduras"/>
    <x v="17"/>
    <s v="VA"/>
    <s v="VA - Immigration Centers Of America Farmville "/>
    <s v="immigration_centers_of_america_farmville_va"/>
    <d v="2014-01-12T00:00:00"/>
    <x v="2"/>
    <x v="6"/>
    <s v="disciplinary"/>
    <d v="2015-12-30T00:00:00"/>
    <n v="29"/>
    <n v="-0.11636996746152814"/>
    <n v="0.41099625631536219"/>
    <n v="2.3051529158557269"/>
    <n v="3.5738804896988025E-2"/>
    <n v="0.55395147590331428"/>
    <n v="3.5738804896988025E-2"/>
    <x v="2"/>
  </r>
  <r>
    <n v="1002"/>
    <x v="2"/>
    <s v="el_salvador"/>
    <x v="1"/>
    <s v="NV"/>
    <s v="NV - Henderson Detention Center "/>
    <s v="henderson_detention_center_nv"/>
    <d v="2014-01-12T00:00:00"/>
    <x v="2"/>
    <x v="3"/>
    <s v="protective_custody_other_detainee_safety"/>
    <d v="2015-02-23T00:00:00"/>
    <n v="84"/>
    <n v="0.86644716720564241"/>
    <n v="1.3938133909825328"/>
    <n v="1.3223357811885565"/>
    <n v="1.0185559395641586"/>
    <n v="0.42886565876385629"/>
    <n v="0.42886565876385629"/>
    <x v="1"/>
  </r>
  <r>
    <n v="1003"/>
    <x v="7"/>
    <s v="honduras"/>
    <x v="2"/>
    <s v="CA"/>
    <s v="CA - El Centro Service Processing Center "/>
    <s v="el_centro_service_processing_center_ca"/>
    <d v="2014-01-13T00:00:00"/>
    <x v="2"/>
    <x v="8"/>
    <s v="suicide_risk_placement"/>
    <d v="2014-01-14T00:00:00"/>
    <n v="1"/>
    <n v="-0.61671323601936046"/>
    <n v="8.9347012242470103E-2"/>
    <n v="2.8054961844135593"/>
    <n v="0.46460446366084429"/>
    <n v="1.0542947444611466"/>
    <n v="8.9347012242470103E-2"/>
    <x v="3"/>
  </r>
  <r>
    <n v="1004"/>
    <x v="21"/>
    <s v="guatemala"/>
    <x v="4"/>
    <s v="LA"/>
    <s v="LA - Jena/lasalle Detention Facility "/>
    <s v="jena/lasalle_detention_facility_la"/>
    <d v="2014-01-13T00:00:00"/>
    <x v="2"/>
    <x v="10"/>
    <s v="protective_custody_lesbian_gay_bisexual_transgender_lgbt"/>
    <d v="2014-01-16T00:00:00"/>
    <n v="3"/>
    <n v="-0.58097443112237235"/>
    <n v="5.3608207345481995E-2"/>
    <n v="2.7697573795165713"/>
    <n v="0.42886565876385618"/>
    <n v="1.0185559395641586"/>
    <n v="5.3608207345481995E-2"/>
    <x v="3"/>
  </r>
  <r>
    <n v="1005"/>
    <x v="2"/>
    <s v="el_salvador"/>
    <x v="1"/>
    <s v="UT"/>
    <s v="UT - Washington County Jail "/>
    <s v="washington_county_jail_purgatory_correctional_fac_ut"/>
    <d v="2014-01-13T00:00:00"/>
    <x v="2"/>
    <x v="3"/>
    <s v="protective_custody_other_detainee_safety"/>
    <d v="2014-01-29T00:00:00"/>
    <n v="16"/>
    <n v="-0.34867219929195026"/>
    <n v="0.17869402448494009"/>
    <n v="2.5374551476861491"/>
    <n v="0.19656342693343409"/>
    <n v="0.78625370773373637"/>
    <n v="0.17869402448494009"/>
    <x v="3"/>
  </r>
  <r>
    <n v="1006"/>
    <x v="0"/>
    <s v="mexico"/>
    <x v="3"/>
    <s v="CA"/>
    <s v="CA - Yuba County Jail "/>
    <s v="yuba_county_jail_ca"/>
    <d v="2014-01-13T00:00:00"/>
    <x v="2"/>
    <x v="3"/>
    <s v="protective_custody_other_detainee_safety"/>
    <d v="2014-06-02T00:00:00"/>
    <n v="24"/>
    <n v="-0.20571697970399819"/>
    <n v="0.32164924407289219"/>
    <n v="2.3944999280981971"/>
    <n v="5.3608207345482023E-2"/>
    <n v="0.64329848814578428"/>
    <n v="5.3608207345482023E-2"/>
    <x v="2"/>
  </r>
  <r>
    <n v="1007"/>
    <x v="0"/>
    <s v="mexico"/>
    <x v="4"/>
    <s v="LA"/>
    <s v="LA - South Louisiana Detention Center (basile)"/>
    <s v="south_louisiana_detention_center_basile_la"/>
    <d v="2014-01-13T00:00:00"/>
    <x v="2"/>
    <x v="6"/>
    <s v="disciplinary"/>
    <d v="2014-10-02T00:00:00"/>
    <n v="28"/>
    <n v="-0.13423936991002217"/>
    <n v="0.39312685386686819"/>
    <n v="2.3230223183042211"/>
    <n v="1.7869402448493998E-2"/>
    <n v="0.57182087835180828"/>
    <n v="1.7869402448493998E-2"/>
    <x v="2"/>
  </r>
  <r>
    <n v="1008"/>
    <x v="21"/>
    <s v="guatemala"/>
    <x v="4"/>
    <s v="LA"/>
    <s v="LA - South Louisiana Detention Center (basile)"/>
    <s v="south_louisiana_detention_center_basile_la"/>
    <d v="2014-01-13T00:00:00"/>
    <x v="2"/>
    <x v="6"/>
    <s v="disciplinary"/>
    <d v="2014-02-13T00:00:00"/>
    <n v="31"/>
    <n v="-8.0631162564540129E-2"/>
    <n v="0.44673506121235024"/>
    <n v="2.2694141109587389"/>
    <n v="7.1477609793976035E-2"/>
    <n v="0.51821267100632629"/>
    <n v="7.1477609793976035E-2"/>
    <x v="2"/>
  </r>
  <r>
    <n v="1009"/>
    <x v="21"/>
    <s v="guatemala"/>
    <x v="2"/>
    <s v="CA"/>
    <s v="CA - San Diego Contract Detention Facility - CCA (otay)"/>
    <s v="san_diego_contract_detention_facility_cca_otay_ca"/>
    <d v="2014-01-13T00:00:00"/>
    <x v="2"/>
    <x v="2"/>
    <s v="mental_illness"/>
    <d v="2014-03-10T00:00:00"/>
    <n v="263"/>
    <n v="4.0650702054860703"/>
    <n v="4.5924364292629605"/>
    <n v="1.8762872570918714"/>
    <n v="4.2171789778445863"/>
    <n v="3.6274886970442841"/>
    <n v="1.8762872570918714"/>
    <x v="0"/>
  </r>
  <r>
    <n v="1010"/>
    <x v="21"/>
    <s v="guatemala"/>
    <x v="4"/>
    <s v="LA"/>
    <s v="LA - Tensas Parish Detention Center "/>
    <s v="tensas_parish_detention_center_la"/>
    <d v="2014-01-14T00:00:00"/>
    <x v="2"/>
    <x v="11"/>
    <s v="medical_other"/>
    <d v="2014-01-16T00:00:00"/>
    <n v="2"/>
    <n v="-0.59884383357086635"/>
    <n v="7.1477609793975994E-2"/>
    <n v="2.7876267819650655"/>
    <n v="0.44673506121235018"/>
    <n v="1.0364253420126524"/>
    <n v="7.1477609793975994E-2"/>
    <x v="3"/>
  </r>
  <r>
    <n v="1011"/>
    <x v="13"/>
    <s v="armenia"/>
    <x v="8"/>
    <s v="CA"/>
    <s v="CA - Adelanto Correctional Facility "/>
    <s v="adelanto_correctional_facility_ca"/>
    <d v="2014-01-14T00:00:00"/>
    <x v="2"/>
    <x v="14"/>
    <s v="facility_security_threat_other"/>
    <d v="2014-01-16T00:00:00"/>
    <n v="2"/>
    <n v="-0.59884383357086635"/>
    <n v="7.1477609793975994E-2"/>
    <n v="2.7876267819650655"/>
    <n v="0.44673506121235018"/>
    <n v="1.0364253420126524"/>
    <n v="7.1477609793975994E-2"/>
    <x v="3"/>
  </r>
  <r>
    <n v="1012"/>
    <x v="12"/>
    <s v="trinidad_and_tobago"/>
    <x v="9"/>
    <s v="FL"/>
    <s v="FL - Wakulla County Jail "/>
    <s v="wakulla_county_jail_fl"/>
    <d v="2014-01-14T00:00:00"/>
    <x v="2"/>
    <x v="8"/>
    <s v="suicide_risk_placement"/>
    <d v="2014-01-16T00:00:00"/>
    <n v="2"/>
    <n v="-0.59884383357086635"/>
    <n v="7.1477609793975994E-2"/>
    <n v="2.7876267819650655"/>
    <n v="0.44673506121235018"/>
    <n v="1.0364253420126524"/>
    <n v="7.1477609793975994E-2"/>
    <x v="3"/>
  </r>
  <r>
    <n v="1013"/>
    <x v="32"/>
    <s v="colombia"/>
    <x v="9"/>
    <s v="FL"/>
    <s v="FL - Baker County Sheriff's Office "/>
    <s v="baker_county_sheriffs_office_fl"/>
    <d v="2014-01-14T00:00:00"/>
    <x v="2"/>
    <x v="12"/>
    <s v="pending_investigation_of_disciplinary_violation"/>
    <d v="2014-01-17T00:00:00"/>
    <n v="3"/>
    <n v="-0.58097443112237235"/>
    <n v="5.3608207345481995E-2"/>
    <n v="2.7697573795165713"/>
    <n v="0.42886565876385618"/>
    <n v="1.0185559395641586"/>
    <n v="5.3608207345481995E-2"/>
    <x v="3"/>
  </r>
  <r>
    <n v="1014"/>
    <x v="21"/>
    <s v="guatemala"/>
    <x v="8"/>
    <s v="CA"/>
    <s v="CA - Adelanto Correctional Facility "/>
    <s v="adelanto_correctional_facility_ca"/>
    <d v="2014-01-14T00:00:00"/>
    <x v="2"/>
    <x v="3"/>
    <s v="protective_custody_other_detainee_safety"/>
    <d v="2014-01-20T00:00:00"/>
    <n v="6"/>
    <n v="-0.52736622377689035"/>
    <n v="0"/>
    <n v="2.7161491721710895"/>
    <n v="0.37525745141837419"/>
    <n v="0.96494773221867647"/>
    <n v="0"/>
    <x v="3"/>
  </r>
  <r>
    <n v="1015"/>
    <x v="0"/>
    <s v="mexico"/>
    <x v="8"/>
    <s v="CA"/>
    <s v="CA - Adelanto Correctional Facility "/>
    <s v="adelanto_correctional_facility_ca"/>
    <d v="2014-01-14T00:00:00"/>
    <x v="2"/>
    <x v="6"/>
    <s v="disciplinary"/>
    <d v="2014-04-02T00:00:00"/>
    <n v="21"/>
    <n v="-0.25932518704948021"/>
    <n v="0.26804103672741014"/>
    <n v="2.4481081354436793"/>
    <n v="0.10721641469096405"/>
    <n v="0.69690669549126638"/>
    <n v="0.10721641469096405"/>
    <x v="2"/>
  </r>
  <r>
    <n v="1016"/>
    <x v="86"/>
    <s v="germany"/>
    <x v="2"/>
    <s v="CA"/>
    <s v="CA - San Diego Contract Detention Facility - CCA (otay)"/>
    <s v="san_diego_contract_detention_facility_cca_otay_ca"/>
    <d v="2014-01-14T00:00:00"/>
    <x v="2"/>
    <x v="2"/>
    <s v="mental_illness"/>
    <d v="2014-05-02T00:00:00"/>
    <n v="22"/>
    <n v="-0.24145578460098621"/>
    <n v="0.28591043917590414"/>
    <n v="2.4302387329951851"/>
    <n v="8.9347012242470047E-2"/>
    <n v="0.67903729304277238"/>
    <n v="8.9347012242470047E-2"/>
    <x v="2"/>
  </r>
  <r>
    <n v="1017"/>
    <x v="14"/>
    <s v="jamaica"/>
    <x v="15"/>
    <s v="GA"/>
    <s v="GA - Stewart Detention Center "/>
    <s v="stewart_detention_center_ga"/>
    <d v="2014-01-14T00:00:00"/>
    <x v="2"/>
    <x v="6"/>
    <s v="disciplinary"/>
    <d v="2014-11-02T00:00:00"/>
    <n v="28"/>
    <n v="-0.13423936991002217"/>
    <n v="0.39312685386686819"/>
    <n v="2.3230223183042211"/>
    <n v="1.7869402448493998E-2"/>
    <n v="0.57182087835180828"/>
    <n v="1.7869402448493998E-2"/>
    <x v="2"/>
  </r>
  <r>
    <n v="1018"/>
    <x v="4"/>
    <s v="united_kingdom"/>
    <x v="7"/>
    <s v="PA"/>
    <s v="PA - Pike County Correctional Facility "/>
    <s v="pike_county_correctional_facility_pa"/>
    <d v="2014-01-14T00:00:00"/>
    <x v="2"/>
    <x v="6"/>
    <s v="disciplinary"/>
    <d v="2014-02-28T00:00:00"/>
    <n v="45"/>
    <n v="0.169540471714376"/>
    <n v="0.69690669549126638"/>
    <n v="2.0192424766798229"/>
    <n v="0.32164924407289219"/>
    <n v="0.26804103672741009"/>
    <n v="0.26804103672741009"/>
    <x v="1"/>
  </r>
  <r>
    <n v="1019"/>
    <x v="0"/>
    <s v="mexico"/>
    <x v="2"/>
    <s v="CA"/>
    <s v="CA - El Centro Service Processing Center "/>
    <s v="el_centro_service_processing_center_ca"/>
    <d v="2014-01-14T00:00:00"/>
    <x v="2"/>
    <x v="15"/>
    <s v="facility_security_threat_gang_member_status_not_protective_custody"/>
    <d v="2014-10-03T00:00:00"/>
    <n v="55"/>
    <n v="0.34823449619931607"/>
    <n v="0.87560071997620637"/>
    <n v="1.8405484521948829"/>
    <n v="0.50034326855783218"/>
    <n v="8.9347012242470047E-2"/>
    <n v="8.9347012242470047E-2"/>
    <x v="1"/>
  </r>
  <r>
    <n v="1020"/>
    <x v="7"/>
    <s v="honduras"/>
    <x v="2"/>
    <s v="CA"/>
    <s v="CA - El Centro Service Processing Center "/>
    <s v="el_centro_service_processing_center_ca"/>
    <d v="2014-01-15T00:00:00"/>
    <x v="2"/>
    <x v="8"/>
    <s v="suicide_risk_placement"/>
    <d v="2014-01-16T00:00:00"/>
    <n v="1"/>
    <n v="-0.61671323601936046"/>
    <n v="8.9347012242470103E-2"/>
    <n v="2.8054961844135593"/>
    <n v="0.46460446366084429"/>
    <n v="1.0542947444611466"/>
    <n v="8.9347012242470103E-2"/>
    <x v="3"/>
  </r>
  <r>
    <n v="1021"/>
    <x v="0"/>
    <s v="mexico"/>
    <x v="7"/>
    <s v="PA"/>
    <s v="PA - York County Prison "/>
    <s v="york_county_prison_pa"/>
    <d v="2014-01-15T00:00:00"/>
    <x v="2"/>
    <x v="11"/>
    <s v="medical_other"/>
    <d v="2014-01-22T00:00:00"/>
    <n v="7"/>
    <n v="-0.50949682132839635"/>
    <n v="1.7869402448493998E-2"/>
    <n v="2.6982797697225953"/>
    <n v="0.35738804896988019"/>
    <n v="0.94707832977018247"/>
    <n v="1.7869402448493998E-2"/>
    <x v="3"/>
  </r>
  <r>
    <n v="1022"/>
    <x v="47"/>
    <s v="peru"/>
    <x v="4"/>
    <s v="LA"/>
    <s v="LA - South Louisiana Detention Center (basile)"/>
    <s v="south_louisiana_detention_center_basile_la"/>
    <d v="2014-01-15T00:00:00"/>
    <x v="2"/>
    <x v="6"/>
    <s v="disciplinary"/>
    <d v="2014-05-03T00:00:00"/>
    <n v="49"/>
    <n v="0.24101808150835205"/>
    <n v="0.76838430528524237"/>
    <n v="1.9477648668858469"/>
    <n v="0.39312685386686819"/>
    <n v="0.19656342693343407"/>
    <n v="0.19656342693343407"/>
    <x v="1"/>
  </r>
  <r>
    <n v="1023"/>
    <x v="22"/>
    <s v="ethiopia"/>
    <x v="4"/>
    <s v="LA"/>
    <s v="LA - South Louisiana Detention Center (basile)"/>
    <s v="south_louisiana_detention_center_basile_la"/>
    <d v="2014-01-15T00:00:00"/>
    <x v="2"/>
    <x v="6"/>
    <s v="disciplinary"/>
    <d v="2014-03-26T00:00:00"/>
    <n v="70"/>
    <n v="0.61627553292672621"/>
    <n v="1.1436417567036166"/>
    <n v="1.5725074154674727"/>
    <n v="0.76838430528524237"/>
    <n v="0.17869402448494009"/>
    <n v="0.17869402448494009"/>
    <x v="1"/>
  </r>
  <r>
    <n v="1024"/>
    <x v="0"/>
    <s v="mexico"/>
    <x v="16"/>
    <s v="CO"/>
    <s v="CO - Denver Contract Detention Facility "/>
    <s v="denver_contract_detention_facility_co"/>
    <d v="2014-01-16T00:00:00"/>
    <x v="2"/>
    <x v="12"/>
    <s v="pending_investigation_of_disciplinary_violation"/>
    <d v="2014-01-17T00:00:00"/>
    <n v="1"/>
    <n v="-0.61671323601936046"/>
    <n v="8.9347012242470103E-2"/>
    <n v="2.8054961844135593"/>
    <n v="0.46460446366084429"/>
    <n v="1.0542947444611466"/>
    <n v="8.9347012242470103E-2"/>
    <x v="3"/>
  </r>
  <r>
    <n v="1025"/>
    <x v="8"/>
    <s v="nicaragua"/>
    <x v="7"/>
    <s v="PA"/>
    <s v="PA - York County Prison "/>
    <s v="york_county_prison_pa"/>
    <d v="2014-01-16T00:00:00"/>
    <x v="2"/>
    <x v="11"/>
    <s v="medical_other"/>
    <d v="2014-01-20T00:00:00"/>
    <n v="4"/>
    <n v="-0.56310502867387835"/>
    <n v="3.5738804896987997E-2"/>
    <n v="2.7518879770680771"/>
    <n v="0.41099625631536219"/>
    <n v="1.0006865371156644"/>
    <n v="3.5738804896987997E-2"/>
    <x v="3"/>
  </r>
  <r>
    <n v="1026"/>
    <x v="7"/>
    <s v="honduras"/>
    <x v="0"/>
    <s v="AZ"/>
    <s v="AZ - Florence Service Processing Center "/>
    <s v="florence_service_processing_center_az"/>
    <d v="2014-01-16T00:00:00"/>
    <x v="2"/>
    <x v="2"/>
    <s v="mental_illness"/>
    <d v="2014-01-20T00:00:00"/>
    <n v="4"/>
    <n v="-0.56310502867387835"/>
    <n v="3.5738804896987997E-2"/>
    <n v="2.7518879770680771"/>
    <n v="0.41099625631536219"/>
    <n v="1.0006865371156644"/>
    <n v="3.5738804896987997E-2"/>
    <x v="3"/>
  </r>
  <r>
    <n v="1027"/>
    <x v="2"/>
    <s v="el_salvador"/>
    <x v="8"/>
    <s v="CA"/>
    <s v="CA - Adelanto Correctional Facility "/>
    <s v="adelanto_correctional_facility_ca"/>
    <d v="2014-01-16T00:00:00"/>
    <x v="2"/>
    <x v="3"/>
    <s v="protective_custody_other_detainee_safety"/>
    <d v="2014-01-22T00:00:00"/>
    <n v="6"/>
    <n v="-0.52736622377689035"/>
    <n v="0"/>
    <n v="2.7161491721710895"/>
    <n v="0.37525745141837419"/>
    <n v="0.96494773221867647"/>
    <n v="0"/>
    <x v="3"/>
  </r>
  <r>
    <n v="1028"/>
    <x v="29"/>
    <s v="ecuador"/>
    <x v="11"/>
    <s v="NJ"/>
    <s v="NJ - Essex County Jail "/>
    <s v="essex_county_jail_nj"/>
    <d v="2014-01-16T00:00:00"/>
    <x v="2"/>
    <x v="10"/>
    <s v="protective_custody_lesbian_gay_bisexual_transgender_lgbt"/>
    <d v="2014-01-24T00:00:00"/>
    <n v="8"/>
    <n v="-0.49162741887990236"/>
    <n v="3.5738804896987997E-2"/>
    <n v="2.6804103672741011"/>
    <n v="0.33951864652138619"/>
    <n v="0.92920892732168847"/>
    <n v="3.5738804896987997E-2"/>
    <x v="3"/>
  </r>
  <r>
    <n v="1029"/>
    <x v="0"/>
    <s v="mexico"/>
    <x v="4"/>
    <s v="LA"/>
    <s v="LA - Jena/lasalle Detention Facility "/>
    <s v="jena/lasalle_detention_facility_la"/>
    <d v="2014-01-16T00:00:00"/>
    <x v="2"/>
    <x v="14"/>
    <s v="facility_security_threat_other"/>
    <d v="2014-01-27T00:00:00"/>
    <n v="11"/>
    <n v="-0.43801921153442031"/>
    <n v="8.9347012242470047E-2"/>
    <n v="2.6268021599286193"/>
    <n v="0.28591043917590414"/>
    <n v="0.87560071997620637"/>
    <n v="8.9347012242470047E-2"/>
    <x v="3"/>
  </r>
  <r>
    <n v="1030"/>
    <x v="23"/>
    <s v="china,_peoples_republic_of"/>
    <x v="7"/>
    <s v="PA"/>
    <s v="PA - York County Prison "/>
    <s v="york_county_prison_pa"/>
    <d v="2014-01-16T00:00:00"/>
    <x v="2"/>
    <x v="6"/>
    <s v="disciplinary"/>
    <d v="2014-01-30T00:00:00"/>
    <n v="14"/>
    <n v="-0.38441100418893831"/>
    <n v="0.14295521958795204"/>
    <n v="2.5731939525831371"/>
    <n v="0.23230223183042215"/>
    <n v="0.82199251263072437"/>
    <n v="0.14295521958795204"/>
    <x v="3"/>
  </r>
  <r>
    <n v="1031"/>
    <x v="0"/>
    <s v="mexico"/>
    <x v="20"/>
    <s v="WA"/>
    <s v="WA - Northwest Detention Center "/>
    <s v="northwest_detention_center_wa"/>
    <d v="2014-01-16T00:00:00"/>
    <x v="2"/>
    <x v="6"/>
    <s v="disciplinary"/>
    <d v="2014-06-02T00:00:00"/>
    <n v="21"/>
    <n v="-0.25932518704948021"/>
    <n v="0.26804103672741014"/>
    <n v="2.4481081354436793"/>
    <n v="0.10721641469096405"/>
    <n v="0.69690669549126638"/>
    <n v="0.10721641469096405"/>
    <x v="2"/>
  </r>
  <r>
    <n v="1032"/>
    <x v="89"/>
    <s v="sudan"/>
    <x v="20"/>
    <s v="WA"/>
    <s v="WA - Northwest Detention Center "/>
    <s v="northwest_detention_center_wa"/>
    <d v="2014-01-16T00:00:00"/>
    <x v="2"/>
    <x v="5"/>
    <s v="facility_security_threat_violent_or_disruptive_behavior"/>
    <d v="2014-02-18T00:00:00"/>
    <n v="33"/>
    <n v="-4.4892357667552112E-2"/>
    <n v="0.48247386610933823"/>
    <n v="2.2336753060617509"/>
    <n v="0.10721641469096405"/>
    <n v="0.48247386610933823"/>
    <n v="0.10721641469096405"/>
    <x v="2"/>
  </r>
  <r>
    <n v="1033"/>
    <x v="0"/>
    <s v="mexico"/>
    <x v="16"/>
    <s v="CO"/>
    <s v="CO - Denver Contract Detention Facility "/>
    <s v="denver_contract_detention_facility_co"/>
    <d v="2014-01-16T00:00:00"/>
    <x v="2"/>
    <x v="6"/>
    <s v="disciplinary"/>
    <d v="2014-02-19T00:00:00"/>
    <n v="34"/>
    <n v="-2.7022955219058099E-2"/>
    <n v="0.50034326855783229"/>
    <n v="2.2158059036132571"/>
    <n v="0.12508581713945807"/>
    <n v="0.46460446366084424"/>
    <n v="0.12508581713945807"/>
    <x v="2"/>
  </r>
  <r>
    <n v="1034"/>
    <x v="63"/>
    <s v="marshall_islands"/>
    <x v="4"/>
    <s v="LA"/>
    <s v="LA - Tensas Parish Detention Center "/>
    <s v="tensas_parish_detention_center_la"/>
    <d v="2014-01-17T00:00:00"/>
    <x v="2"/>
    <x v="17"/>
    <s v="hunger_strike"/>
    <d v="2014-01-17T00:00:00"/>
    <n v="0"/>
    <n v="-0.63458263846785445"/>
    <n v="0.1072164146909641"/>
    <n v="2.8233655868620535"/>
    <n v="0.48247386610933829"/>
    <n v="1.0721641469096406"/>
    <n v="0.1072164146909641"/>
    <x v="3"/>
  </r>
  <r>
    <n v="1035"/>
    <x v="2"/>
    <s v="el_salvador"/>
    <x v="4"/>
    <s v="LA"/>
    <s v="LA - Tensas Parish Detention Center "/>
    <s v="tensas_parish_detention_center_la"/>
    <d v="2014-01-17T00:00:00"/>
    <x v="2"/>
    <x v="17"/>
    <s v="hunger_strike"/>
    <d v="2014-01-17T00:00:00"/>
    <n v="0"/>
    <n v="-0.63458263846785445"/>
    <n v="0.1072164146909641"/>
    <n v="2.8233655868620535"/>
    <n v="0.48247386610933829"/>
    <n v="1.0721641469096406"/>
    <n v="0.1072164146909641"/>
    <x v="3"/>
  </r>
  <r>
    <n v="1036"/>
    <x v="9"/>
    <s v="haiti"/>
    <x v="4"/>
    <s v="LA"/>
    <s v="LA - Tensas Parish Detention Center "/>
    <s v="tensas_parish_detention_center_la"/>
    <d v="2014-01-17T00:00:00"/>
    <x v="2"/>
    <x v="7"/>
    <s v="other"/>
    <d v="2014-01-19T00:00:00"/>
    <n v="2"/>
    <n v="-0.59884383357086635"/>
    <n v="7.1477609793975994E-2"/>
    <n v="2.7876267819650655"/>
    <n v="0.44673506121235018"/>
    <n v="1.0364253420126524"/>
    <n v="7.1477609793975994E-2"/>
    <x v="3"/>
  </r>
  <r>
    <n v="1037"/>
    <x v="101"/>
    <s v="tanzania"/>
    <x v="4"/>
    <s v="LA"/>
    <s v="LA - Tensas Parish Detention Center "/>
    <s v="tensas_parish_detention_center_la"/>
    <d v="2014-01-17T00:00:00"/>
    <x v="2"/>
    <x v="17"/>
    <s v="hunger_strike"/>
    <d v="2014-01-19T00:00:00"/>
    <n v="2"/>
    <n v="-0.59884383357086635"/>
    <n v="7.1477609793975994E-2"/>
    <n v="2.7876267819650655"/>
    <n v="0.44673506121235018"/>
    <n v="1.0364253420126524"/>
    <n v="7.1477609793975994E-2"/>
    <x v="3"/>
  </r>
  <r>
    <n v="1038"/>
    <x v="72"/>
    <s v="south_sudan"/>
    <x v="4"/>
    <s v="LA"/>
    <s v="LA - Tensas Parish Detention Center "/>
    <s v="tensas_parish_detention_center_la"/>
    <d v="2014-01-17T00:00:00"/>
    <x v="2"/>
    <x v="17"/>
    <s v="hunger_strike"/>
    <d v="2014-01-19T00:00:00"/>
    <n v="2"/>
    <n v="-0.59884383357086635"/>
    <n v="7.1477609793975994E-2"/>
    <n v="2.7876267819650655"/>
    <n v="0.44673506121235018"/>
    <n v="1.0364253420126524"/>
    <n v="7.1477609793975994E-2"/>
    <x v="3"/>
  </r>
  <r>
    <n v="1039"/>
    <x v="48"/>
    <s v="bosnia-herzegovina"/>
    <x v="4"/>
    <s v="LA"/>
    <s v="LA - Tensas Parish Detention Center "/>
    <s v="tensas_parish_detention_center_la"/>
    <d v="2014-01-17T00:00:00"/>
    <x v="2"/>
    <x v="17"/>
    <s v="hunger_strike"/>
    <d v="2014-01-19T00:00:00"/>
    <n v="2"/>
    <n v="-0.59884383357086635"/>
    <n v="7.1477609793975994E-2"/>
    <n v="2.7876267819650655"/>
    <n v="0.44673506121235018"/>
    <n v="1.0364253420126524"/>
    <n v="7.1477609793975994E-2"/>
    <x v="3"/>
  </r>
  <r>
    <n v="1040"/>
    <x v="35"/>
    <s v="guyana"/>
    <x v="4"/>
    <s v="LA"/>
    <s v="LA - Tensas Parish Detention Center "/>
    <s v="tensas_parish_detention_center_la"/>
    <d v="2014-01-17T00:00:00"/>
    <x v="2"/>
    <x v="17"/>
    <s v="hunger_strike"/>
    <d v="2014-01-19T00:00:00"/>
    <n v="2"/>
    <n v="-0.59884383357086635"/>
    <n v="7.1477609793975994E-2"/>
    <n v="2.7876267819650655"/>
    <n v="0.44673506121235018"/>
    <n v="1.0364253420126524"/>
    <n v="7.1477609793975994E-2"/>
    <x v="3"/>
  </r>
  <r>
    <n v="1041"/>
    <x v="14"/>
    <s v="jamaica"/>
    <x v="4"/>
    <s v="LA"/>
    <s v="LA - Tensas Parish Detention Center "/>
    <s v="tensas_parish_detention_center_la"/>
    <d v="2014-01-17T00:00:00"/>
    <x v="2"/>
    <x v="17"/>
    <s v="hunger_strike"/>
    <d v="2014-01-19T00:00:00"/>
    <n v="2"/>
    <n v="-0.59884383357086635"/>
    <n v="7.1477609793975994E-2"/>
    <n v="2.7876267819650655"/>
    <n v="0.44673506121235018"/>
    <n v="1.0364253420126524"/>
    <n v="7.1477609793975994E-2"/>
    <x v="3"/>
  </r>
  <r>
    <n v="1042"/>
    <x v="22"/>
    <s v="ethiopia"/>
    <x v="4"/>
    <s v="LA"/>
    <s v="LA - Tensas Parish Detention Center "/>
    <s v="tensas_parish_detention_center_la"/>
    <d v="2014-01-17T00:00:00"/>
    <x v="2"/>
    <x v="17"/>
    <s v="hunger_strike"/>
    <d v="2014-01-21T00:00:00"/>
    <n v="4"/>
    <n v="-0.56310502867387835"/>
    <n v="3.5738804896987997E-2"/>
    <n v="2.7518879770680771"/>
    <n v="0.41099625631536219"/>
    <n v="1.0006865371156644"/>
    <n v="3.5738804896987997E-2"/>
    <x v="3"/>
  </r>
  <r>
    <n v="1043"/>
    <x v="53"/>
    <s v="pakistan"/>
    <x v="4"/>
    <s v="LA"/>
    <s v="LA - Tensas Parish Detention Center "/>
    <s v="tensas_parish_detention_center_la"/>
    <d v="2014-01-17T00:00:00"/>
    <x v="2"/>
    <x v="17"/>
    <s v="hunger_strike"/>
    <d v="2014-01-21T00:00:00"/>
    <n v="4"/>
    <n v="-0.56310502867387835"/>
    <n v="3.5738804896987997E-2"/>
    <n v="2.7518879770680771"/>
    <n v="0.41099625631536219"/>
    <n v="1.0006865371156644"/>
    <n v="3.5738804896987997E-2"/>
    <x v="3"/>
  </r>
  <r>
    <n v="1044"/>
    <x v="7"/>
    <s v="honduras"/>
    <x v="8"/>
    <s v="CA"/>
    <s v="CA - Adelanto Correctional Facility "/>
    <s v="adelanto_correctional_facility_ca"/>
    <d v="2014-01-17T00:00:00"/>
    <x v="2"/>
    <x v="3"/>
    <s v="protective_custody_other_detainee_safety"/>
    <d v="2014-01-21T00:00:00"/>
    <n v="4"/>
    <n v="-0.56310502867387835"/>
    <n v="3.5738804896987997E-2"/>
    <n v="2.7518879770680771"/>
    <n v="0.41099625631536219"/>
    <n v="1.0006865371156644"/>
    <n v="3.5738804896987997E-2"/>
    <x v="3"/>
  </r>
  <r>
    <n v="1045"/>
    <x v="6"/>
    <s v="nigeria"/>
    <x v="21"/>
    <s v="MN"/>
    <s v="MN - Sherburne County Jail "/>
    <s v="sherburne_county_jail_mn"/>
    <d v="2014-01-17T00:00:00"/>
    <x v="2"/>
    <x v="2"/>
    <s v="mental_illness"/>
    <d v="2014-01-28T00:00:00"/>
    <n v="11"/>
    <n v="-0.43801921153442031"/>
    <n v="8.9347012242470047E-2"/>
    <n v="2.6268021599286193"/>
    <n v="0.28591043917590414"/>
    <n v="0.87560071997620637"/>
    <n v="8.9347012242470047E-2"/>
    <x v="3"/>
  </r>
  <r>
    <n v="1046"/>
    <x v="0"/>
    <s v="mexico"/>
    <x v="15"/>
    <s v="GA"/>
    <s v="GA - Stewart Detention Center "/>
    <s v="stewart_detention_center_ga"/>
    <d v="2014-01-17T00:00:00"/>
    <x v="2"/>
    <x v="6"/>
    <s v="disciplinary"/>
    <d v="2014-06-02T00:00:00"/>
    <n v="20"/>
    <n v="-0.27719458949797421"/>
    <n v="0.25017163427891614"/>
    <n v="2.4659775378921731"/>
    <n v="0.12508581713945804"/>
    <n v="0.71477609793976038"/>
    <n v="0.12508581713945804"/>
    <x v="2"/>
  </r>
  <r>
    <n v="1047"/>
    <x v="7"/>
    <s v="honduras"/>
    <x v="10"/>
    <s v="OH"/>
    <s v="OH - Butler County Jail "/>
    <s v="butler_county_jail_oh"/>
    <d v="2014-01-17T00:00:00"/>
    <x v="2"/>
    <x v="16"/>
    <s v="medical_tuberculosis"/>
    <d v="2014-11-02T00:00:00"/>
    <n v="25"/>
    <n v="-0.18784757725550419"/>
    <n v="0.33951864652138619"/>
    <n v="2.3766305256497033"/>
    <n v="3.5738804896988025E-2"/>
    <n v="0.62542908569729028"/>
    <n v="3.5738804896988025E-2"/>
    <x v="2"/>
  </r>
  <r>
    <n v="1048"/>
    <x v="8"/>
    <s v="nicaragua"/>
    <x v="10"/>
    <s v="MI"/>
    <s v="MI - Calhoun County Correctional Center "/>
    <s v="calhoun_county_correctional_center_mi"/>
    <d v="2014-01-17T00:00:00"/>
    <x v="2"/>
    <x v="6"/>
    <s v="disciplinary"/>
    <d v="2014-02-16T00:00:00"/>
    <n v="30"/>
    <n v="-9.8500565013034141E-2"/>
    <n v="0.42886565876385618"/>
    <n v="2.2872835134072331"/>
    <n v="5.3608207345482023E-2"/>
    <n v="0.53608207345482028"/>
    <n v="5.3608207345482023E-2"/>
    <x v="2"/>
  </r>
  <r>
    <n v="1049"/>
    <x v="24"/>
    <s v="brazil"/>
    <x v="1"/>
    <s v="NV"/>
    <s v="NV - Henderson Detention Center "/>
    <s v="henderson_detention_center_nv"/>
    <d v="2014-01-17T00:00:00"/>
    <x v="2"/>
    <x v="1"/>
    <s v="protective_custody_criminal_offense"/>
    <d v="2014-02-06T00:00:00"/>
    <n v="136"/>
    <n v="1.795656094527331"/>
    <n v="2.3230223183042211"/>
    <n v="0.39312685386686796"/>
    <n v="1.9477648668858472"/>
    <n v="1.3580745860855448"/>
    <n v="0.39312685386686796"/>
    <x v="0"/>
  </r>
  <r>
    <n v="1050"/>
    <x v="0"/>
    <s v="mexico"/>
    <x v="0"/>
    <s v="AZ"/>
    <s v="AZ - Florence Service Processing Center "/>
    <s v="florence_service_processing_center_az"/>
    <d v="2014-01-19T00:00:00"/>
    <x v="2"/>
    <x v="2"/>
    <s v="mental_illness"/>
    <d v="2014-03-17T00:00:00"/>
    <n v="57"/>
    <n v="0.38397330109630412"/>
    <n v="0.91133952487319447"/>
    <n v="1.8048096472978949"/>
    <n v="0.53608207345482028"/>
    <n v="5.3608207345481995E-2"/>
    <n v="5.3608207345481995E-2"/>
    <x v="1"/>
  </r>
  <r>
    <n v="1051"/>
    <x v="0"/>
    <s v="mexico"/>
    <x v="17"/>
    <s v="VA"/>
    <s v="VA - Immigration Centers Of America Farmville "/>
    <s v="immigration_centers_of_america_farmville_va"/>
    <d v="2014-01-20T00:00:00"/>
    <x v="2"/>
    <x v="6"/>
    <s v="disciplinary"/>
    <d v="2014-07-02T00:00:00"/>
    <n v="18"/>
    <n v="-0.31293339439496226"/>
    <n v="0.21443282938192809"/>
    <n v="2.5017163427891611"/>
    <n v="0.1608246220364461"/>
    <n v="0.75051490283674838"/>
    <n v="0.1608246220364461"/>
    <x v="2"/>
  </r>
  <r>
    <n v="1052"/>
    <x v="102"/>
    <s v="netherlands"/>
    <x v="2"/>
    <s v="CA"/>
    <s v="CA - San Diego Contract Detention Facility - CCA (otay)"/>
    <s v="san_diego_contract_detention_facility_cca_otay_ca"/>
    <d v="2014-01-20T00:00:00"/>
    <x v="2"/>
    <x v="6"/>
    <s v="disciplinary"/>
    <d v="2014-10-02T00:00:00"/>
    <n v="21"/>
    <n v="-0.25932518704948021"/>
    <n v="0.26804103672741014"/>
    <n v="2.4481081354436793"/>
    <n v="0.10721641469096405"/>
    <n v="0.69690669549126638"/>
    <n v="0.10721641469096405"/>
    <x v="2"/>
  </r>
  <r>
    <n v="1053"/>
    <x v="7"/>
    <s v="honduras"/>
    <x v="14"/>
    <s v="MD"/>
    <s v="MD - Worcester County Jail "/>
    <s v="worcester_county_jail_md"/>
    <d v="2014-01-20T00:00:00"/>
    <x v="2"/>
    <x v="11"/>
    <s v="medical_other"/>
    <d v="2014-12-02T00:00:00"/>
    <n v="23"/>
    <n v="-0.22358638215249221"/>
    <n v="0.30377984162439814"/>
    <n v="2.4123693305466913"/>
    <n v="7.1477609793976049E-2"/>
    <n v="0.66116789059427838"/>
    <n v="7.1477609793976049E-2"/>
    <x v="2"/>
  </r>
  <r>
    <n v="1054"/>
    <x v="103"/>
    <s v="mongolia"/>
    <x v="17"/>
    <s v="VA"/>
    <s v="VA - Immigration Centers Of America Farmville "/>
    <s v="immigration_centers_of_america_farmville_va"/>
    <d v="2014-01-20T00:00:00"/>
    <x v="2"/>
    <x v="6"/>
    <s v="disciplinary"/>
    <d v="2014-12-02T00:00:00"/>
    <n v="23"/>
    <n v="-0.22358638215249221"/>
    <n v="0.30377984162439814"/>
    <n v="2.4123693305466913"/>
    <n v="7.1477609793976049E-2"/>
    <n v="0.66116789059427838"/>
    <n v="7.1477609793976049E-2"/>
    <x v="2"/>
  </r>
  <r>
    <n v="1055"/>
    <x v="0"/>
    <s v="mexico"/>
    <x v="8"/>
    <s v="CA"/>
    <s v="CA - Adelanto Correctional Facility "/>
    <s v="adelanto_correctional_facility_ca"/>
    <d v="2014-01-20T00:00:00"/>
    <x v="2"/>
    <x v="6"/>
    <s v="disciplinary"/>
    <d v="2014-11-03T00:00:00"/>
    <n v="50"/>
    <n v="0.25888748395684602"/>
    <n v="0.78625370773373637"/>
    <n v="1.9298954644373529"/>
    <n v="0.41099625631536219"/>
    <n v="0.17869402448494009"/>
    <n v="0.17869402448494009"/>
    <x v="1"/>
  </r>
  <r>
    <n v="1056"/>
    <x v="0"/>
    <s v="mexico"/>
    <x v="10"/>
    <s v="OH"/>
    <s v="OH - Butler County Jail "/>
    <s v="butler_county_jail_oh"/>
    <d v="2014-01-21T00:00:00"/>
    <x v="2"/>
    <x v="5"/>
    <s v="facility_security_threat_violent_or_disruptive_behavior"/>
    <d v="2014-01-23T00:00:00"/>
    <n v="2"/>
    <n v="-0.59884383357086635"/>
    <n v="7.1477609793975994E-2"/>
    <n v="2.7876267819650655"/>
    <n v="0.44673506121235018"/>
    <n v="1.0364253420126524"/>
    <n v="7.1477609793975994E-2"/>
    <x v="3"/>
  </r>
  <r>
    <n v="1057"/>
    <x v="85"/>
    <s v="portugal"/>
    <x v="19"/>
    <s v="MA"/>
    <s v="MA - Bristol Cnty Ndartmouth"/>
    <s v="bristol_cnty_ndartmouth"/>
    <d v="2014-01-21T00:00:00"/>
    <x v="2"/>
    <x v="6"/>
    <s v="disciplinary"/>
    <d v="2014-01-27T00:00:00"/>
    <n v="6"/>
    <n v="-0.52736622377689035"/>
    <n v="0"/>
    <n v="2.7161491721710895"/>
    <n v="0.37525745141837419"/>
    <n v="0.96494773221867647"/>
    <n v="0"/>
    <x v="3"/>
  </r>
  <r>
    <n v="1058"/>
    <x v="21"/>
    <s v="guatemala"/>
    <x v="5"/>
    <s v="TX"/>
    <s v="TX - El Paso Service Processing Center "/>
    <s v="el_paso_service_processing_center_tx"/>
    <d v="2014-01-21T00:00:00"/>
    <x v="2"/>
    <x v="6"/>
    <s v="disciplinary"/>
    <d v="2014-04-02T00:00:00"/>
    <n v="14"/>
    <n v="-0.38441100418893831"/>
    <n v="0.14295521958795204"/>
    <n v="2.5731939525831371"/>
    <n v="0.23230223183042215"/>
    <n v="0.82199251263072437"/>
    <n v="0.14295521958795204"/>
    <x v="3"/>
  </r>
  <r>
    <n v="1059"/>
    <x v="39"/>
    <s v="somalia"/>
    <x v="10"/>
    <s v="OH"/>
    <s v="OH - Butler County Jail "/>
    <s v="butler_county_jail_oh"/>
    <d v="2014-01-21T00:00:00"/>
    <x v="2"/>
    <x v="6"/>
    <s v="disciplinary"/>
    <d v="2014-10-02T00:00:00"/>
    <n v="20"/>
    <n v="-0.27719458949797421"/>
    <n v="0.25017163427891614"/>
    <n v="2.4659775378921731"/>
    <n v="0.12508581713945804"/>
    <n v="0.71477609793976038"/>
    <n v="0.12508581713945804"/>
    <x v="2"/>
  </r>
  <r>
    <n v="1060"/>
    <x v="0"/>
    <s v="mexico"/>
    <x v="21"/>
    <s v="MN"/>
    <s v="MN - Sherburne County Jail "/>
    <s v="sherburne_county_jail_mn"/>
    <d v="2014-01-21T00:00:00"/>
    <x v="2"/>
    <x v="4"/>
    <s v="facility_security_threat_due_to_seriousness_of_criminal_conviction"/>
    <d v="2014-11-02T00:00:00"/>
    <n v="21"/>
    <n v="-0.25932518704948021"/>
    <n v="0.26804103672741014"/>
    <n v="2.4481081354436793"/>
    <n v="0.10721641469096405"/>
    <n v="0.69690669549126638"/>
    <n v="0.10721641469096405"/>
    <x v="2"/>
  </r>
  <r>
    <n v="1061"/>
    <x v="0"/>
    <s v="mexico"/>
    <x v="4"/>
    <s v="LA"/>
    <s v="LA - South Louisiana Detention Center (basile)"/>
    <s v="south_louisiana_detention_center_basile_la"/>
    <d v="2014-01-21T00:00:00"/>
    <x v="2"/>
    <x v="6"/>
    <s v="disciplinary"/>
    <d v="2014-03-04T00:00:00"/>
    <n v="72"/>
    <n v="0.65201433782371421"/>
    <n v="1.1793805616006046"/>
    <n v="1.5367686105704847"/>
    <n v="0.80412311018223037"/>
    <n v="0.21443282938192809"/>
    <n v="0.21443282938192809"/>
    <x v="1"/>
  </r>
  <r>
    <n v="1062"/>
    <x v="46"/>
    <s v="ukraine"/>
    <x v="8"/>
    <s v="CA"/>
    <s v="CA - Adelanto Correctional Facility "/>
    <s v="adelanto_correctional_facility_ca"/>
    <d v="2014-01-22T00:00:00"/>
    <x v="2"/>
    <x v="3"/>
    <s v="protective_custody_other_detainee_safety"/>
    <d v="2014-03-19T00:00:00"/>
    <n v="56"/>
    <n v="0.36610389864781012"/>
    <n v="0.89347012242470047"/>
    <n v="1.8226790497463887"/>
    <n v="0.51821267100632629"/>
    <n v="7.1477609793975994E-2"/>
    <n v="7.1477609793975994E-2"/>
    <x v="1"/>
  </r>
  <r>
    <n v="1063"/>
    <x v="14"/>
    <s v="jamaica"/>
    <x v="4"/>
    <s v="LA"/>
    <s v="LA - Jena/lasalle Detention Facility "/>
    <s v="jena/lasalle_detention_facility_la"/>
    <d v="2014-01-23T00:00:00"/>
    <x v="2"/>
    <x v="9"/>
    <s v="protective_custody_special_vulnerability_other"/>
    <d v="2014-01-26T00:00:00"/>
    <n v="3"/>
    <n v="-0.58097443112237235"/>
    <n v="5.3608207345481995E-2"/>
    <n v="2.7697573795165713"/>
    <n v="0.42886565876385618"/>
    <n v="1.0185559395641586"/>
    <n v="5.3608207345481995E-2"/>
    <x v="3"/>
  </r>
  <r>
    <n v="1064"/>
    <x v="14"/>
    <s v="jamaica"/>
    <x v="7"/>
    <s v="PA"/>
    <s v="PA - York County Prison "/>
    <s v="york_county_prison_pa"/>
    <d v="2014-01-23T00:00:00"/>
    <x v="2"/>
    <x v="11"/>
    <s v="medical_other"/>
    <d v="2014-01-28T00:00:00"/>
    <n v="5"/>
    <n v="-0.54523562622538435"/>
    <n v="1.7869402448493998E-2"/>
    <n v="2.7340185746195833"/>
    <n v="0.39312685386686819"/>
    <n v="0.98281713466717047"/>
    <n v="1.7869402448493998E-2"/>
    <x v="3"/>
  </r>
  <r>
    <n v="1065"/>
    <x v="0"/>
    <s v="mexico"/>
    <x v="8"/>
    <s v="CA"/>
    <s v="CA - Adelanto Correctional Facility "/>
    <s v="adelanto_correctional_facility_ca"/>
    <d v="2014-01-23T00:00:00"/>
    <x v="2"/>
    <x v="12"/>
    <s v="pending_investigation_of_disciplinary_violation"/>
    <d v="2014-01-28T00:00:00"/>
    <n v="5"/>
    <n v="-0.54523562622538435"/>
    <n v="1.7869402448493998E-2"/>
    <n v="2.7340185746195833"/>
    <n v="0.39312685386686819"/>
    <n v="0.98281713466717047"/>
    <n v="1.7869402448493998E-2"/>
    <x v="3"/>
  </r>
  <r>
    <n v="1066"/>
    <x v="37"/>
    <s v="dominican_republic"/>
    <x v="19"/>
    <s v="MA"/>
    <s v="MA - Suffolk County House Of Corrections "/>
    <s v="suffolk_county_house_of_corrections_ma"/>
    <d v="2014-01-23T00:00:00"/>
    <x v="2"/>
    <x v="5"/>
    <s v="facility_security_threat_violent_or_disruptive_behavior"/>
    <d v="2014-01-02T00:00:00"/>
    <n v="9"/>
    <n v="-0.4737580164314083"/>
    <n v="5.3608207345482051E-2"/>
    <n v="2.6625409648256073"/>
    <n v="0.32164924407289214"/>
    <n v="0.91133952487319436"/>
    <n v="5.3608207345482051E-2"/>
    <x v="3"/>
  </r>
  <r>
    <n v="1067"/>
    <x v="37"/>
    <s v="dominican_republic"/>
    <x v="19"/>
    <s v="MA"/>
    <s v="MA - Suffolk County House Of Corrections "/>
    <s v="suffolk_county_house_of_corrections_ma"/>
    <d v="2014-01-23T00:00:00"/>
    <x v="2"/>
    <x v="5"/>
    <s v="facility_security_threat_violent_or_disruptive_behavior"/>
    <d v="2014-02-02T00:00:00"/>
    <n v="10"/>
    <n v="-0.4558886139829143"/>
    <n v="7.1477609793976049E-2"/>
    <n v="2.6446715623771131"/>
    <n v="0.30377984162439814"/>
    <n v="0.89347012242470036"/>
    <n v="7.1477609793976049E-2"/>
    <x v="3"/>
  </r>
  <r>
    <n v="1068"/>
    <x v="11"/>
    <s v="poland"/>
    <x v="11"/>
    <s v="NJ"/>
    <s v="NJ - Essex County Jail "/>
    <s v="essex_county_jail_nj"/>
    <d v="2014-01-23T00:00:00"/>
    <x v="2"/>
    <x v="5"/>
    <s v="facility_security_threat_violent_or_disruptive_behavior"/>
    <d v="2014-06-02T00:00:00"/>
    <n v="14"/>
    <n v="-0.38441100418893831"/>
    <n v="0.14295521958795204"/>
    <n v="2.5731939525831371"/>
    <n v="0.23230223183042215"/>
    <n v="0.82199251263072437"/>
    <n v="0.14295521958795204"/>
    <x v="3"/>
  </r>
  <r>
    <n v="1069"/>
    <x v="0"/>
    <s v="mexico"/>
    <x v="2"/>
    <s v="CA"/>
    <s v="CA - San Diego Contract Detention Facility - CCA (otay)"/>
    <s v="san_diego_contract_detention_facility_cca_otay_ca"/>
    <d v="2014-01-23T00:00:00"/>
    <x v="2"/>
    <x v="0"/>
    <s v="protective_custody_gang_status_protective_custody_only"/>
    <d v="2014-10-02T00:00:00"/>
    <n v="18"/>
    <n v="-0.31293339439496226"/>
    <n v="0.21443282938192809"/>
    <n v="2.5017163427891611"/>
    <n v="0.1608246220364461"/>
    <n v="0.75051490283674838"/>
    <n v="0.1608246220364461"/>
    <x v="2"/>
  </r>
  <r>
    <n v="1070"/>
    <x v="0"/>
    <s v="mexico"/>
    <x v="2"/>
    <s v="CA"/>
    <s v="CA - San Diego Contract Detention Facility - CCA (otay)"/>
    <s v="san_diego_contract_detention_facility_cca_otay_ca"/>
    <d v="2014-01-23T00:00:00"/>
    <x v="2"/>
    <x v="2"/>
    <s v="mental_illness"/>
    <d v="2014-10-02T00:00:00"/>
    <n v="18"/>
    <n v="-0.31293339439496226"/>
    <n v="0.21443282938192809"/>
    <n v="2.5017163427891611"/>
    <n v="0.1608246220364461"/>
    <n v="0.75051490283674838"/>
    <n v="0.1608246220364461"/>
    <x v="2"/>
  </r>
  <r>
    <n v="1071"/>
    <x v="0"/>
    <s v="mexico"/>
    <x v="5"/>
    <s v="TX"/>
    <s v="TX - El Paso Service Processing Center "/>
    <s v="el_paso_service_processing_center_tx"/>
    <d v="2014-01-23T00:00:00"/>
    <x v="2"/>
    <x v="6"/>
    <s v="disciplinary"/>
    <d v="2014-02-13T00:00:00"/>
    <n v="21"/>
    <n v="-0.25932518704948021"/>
    <n v="0.26804103672741014"/>
    <n v="2.4481081354436793"/>
    <n v="0.10721641469096405"/>
    <n v="0.69690669549126638"/>
    <n v="0.10721641469096405"/>
    <x v="2"/>
  </r>
  <r>
    <n v="1072"/>
    <x v="24"/>
    <s v="brazil"/>
    <x v="19"/>
    <s v="MA"/>
    <s v="MA - Plymouth County Correctional Facility "/>
    <s v="plymouth_county_correctional_facility_ma"/>
    <d v="2014-01-23T00:00:00"/>
    <x v="2"/>
    <x v="5"/>
    <s v="facility_security_threat_violent_or_disruptive_behavior"/>
    <d v="2014-02-21T00:00:00"/>
    <n v="29"/>
    <n v="-0.11636996746152814"/>
    <n v="0.41099625631536219"/>
    <n v="2.3051529158557269"/>
    <n v="3.5738804896988025E-2"/>
    <n v="0.55395147590331428"/>
    <n v="3.5738804896988025E-2"/>
    <x v="2"/>
  </r>
  <r>
    <n v="1073"/>
    <x v="72"/>
    <s v="south_sudan"/>
    <x v="21"/>
    <s v="MN"/>
    <s v="MN - Carver County Jail "/>
    <s v="carver_county_jail_mn"/>
    <d v="2014-01-23T00:00:00"/>
    <x v="2"/>
    <x v="6"/>
    <s v="disciplinary"/>
    <d v="2014-02-28T00:00:00"/>
    <n v="36"/>
    <n v="8.7158496779299183E-3"/>
    <n v="0.53608207345482028"/>
    <n v="2.1800670987162691"/>
    <n v="0.1608246220364461"/>
    <n v="0.42886565876385618"/>
    <n v="0.1608246220364461"/>
    <x v="2"/>
  </r>
  <r>
    <n v="1074"/>
    <x v="0"/>
    <s v="mexico"/>
    <x v="0"/>
    <s v="AZ"/>
    <s v="AZ - Eloy Federal Contract Facility "/>
    <s v="eloy_federal_contract_facility_az"/>
    <d v="2014-01-23T00:00:00"/>
    <x v="2"/>
    <x v="1"/>
    <s v="protective_custody_criminal_offense"/>
    <d v="2014-03-28T00:00:00"/>
    <n v="64"/>
    <n v="0.50905911823576222"/>
    <n v="1.0364253420126526"/>
    <n v="1.6797238301584367"/>
    <n v="0.66116789059427838"/>
    <n v="7.1477609793976105E-2"/>
    <n v="7.1477609793976105E-2"/>
    <x v="1"/>
  </r>
  <r>
    <n v="1075"/>
    <x v="28"/>
    <s v="fiji"/>
    <x v="3"/>
    <s v="CA"/>
    <s v="CA - Yuba County Jail "/>
    <s v="yuba_county_jail_ca"/>
    <d v="2014-01-23T00:00:00"/>
    <x v="2"/>
    <x v="3"/>
    <s v="protective_custody_other_detainee_safety"/>
    <d v="2015-02-03T00:00:00"/>
    <n v="403"/>
    <n v="6.566786548275231"/>
    <n v="7.0941527720521211"/>
    <n v="4.3780035998810316"/>
    <n v="6.7188953206337469"/>
    <n v="6.1292050398334448"/>
    <n v="4.3780035998810316"/>
    <x v="0"/>
  </r>
  <r>
    <n v="1076"/>
    <x v="24"/>
    <s v="brazil"/>
    <x v="0"/>
    <s v="AZ"/>
    <s v="AZ - Cca Central Arizona Detention Center "/>
    <s v="cca_central_arizona_detention_center_az"/>
    <d v="2014-01-25T00:00:00"/>
    <x v="2"/>
    <x v="8"/>
    <s v="suicide_risk_placement"/>
    <d v="2014-01-27T00:00:00"/>
    <n v="2"/>
    <n v="-0.59884383357086635"/>
    <n v="7.1477609793975994E-2"/>
    <n v="2.7876267819650655"/>
    <n v="0.44673506121235018"/>
    <n v="1.0364253420126524"/>
    <n v="7.1477609793975994E-2"/>
    <x v="3"/>
  </r>
  <r>
    <n v="1077"/>
    <x v="0"/>
    <s v="mexico"/>
    <x v="7"/>
    <s v="PA"/>
    <s v="PA - York County Prison "/>
    <s v="york_county_prison_pa"/>
    <d v="2014-01-25T00:00:00"/>
    <x v="2"/>
    <x v="6"/>
    <s v="disciplinary"/>
    <d v="2014-07-02T00:00:00"/>
    <n v="13"/>
    <n v="-0.40228040663743231"/>
    <n v="0.12508581713945804"/>
    <n v="2.5910633550316313"/>
    <n v="0.25017163427891614"/>
    <n v="0.83986191507921837"/>
    <n v="0.12508581713945804"/>
    <x v="3"/>
  </r>
  <r>
    <n v="1078"/>
    <x v="19"/>
    <s v="cuba"/>
    <x v="9"/>
    <s v="FL"/>
    <s v="FL - Krome North Service Processing Center "/>
    <s v="krome_north_service_processing_center_fl"/>
    <d v="2014-01-25T00:00:00"/>
    <x v="2"/>
    <x v="6"/>
    <s v="disciplinary"/>
    <d v="2014-02-18T00:00:00"/>
    <n v="24"/>
    <n v="-0.20571697970399819"/>
    <n v="0.32164924407289219"/>
    <n v="2.3944999280981971"/>
    <n v="5.3608207345482023E-2"/>
    <n v="0.64329848814578428"/>
    <n v="5.3608207345482023E-2"/>
    <x v="2"/>
  </r>
  <r>
    <n v="1079"/>
    <x v="7"/>
    <s v="honduras"/>
    <x v="2"/>
    <s v="CA"/>
    <s v="CA - San Diego Contract Detention Facility - CCA (otay)"/>
    <s v="san_diego_contract_detention_facility_cca_otay_ca"/>
    <d v="2014-01-25T00:00:00"/>
    <x v="2"/>
    <x v="6"/>
    <s v="disciplinary"/>
    <d v="2014-02-19T00:00:00"/>
    <n v="25"/>
    <n v="-0.18784757725550419"/>
    <n v="0.33951864652138619"/>
    <n v="2.3766305256497033"/>
    <n v="3.5738804896988025E-2"/>
    <n v="0.62542908569729028"/>
    <n v="3.5738804896988025E-2"/>
    <x v="2"/>
  </r>
  <r>
    <n v="1080"/>
    <x v="14"/>
    <s v="jamaica"/>
    <x v="22"/>
    <s v="NY"/>
    <s v="NY - Allegany County Jail "/>
    <s v="allegany_county_jail_ny"/>
    <d v="2014-01-25T00:00:00"/>
    <x v="2"/>
    <x v="5"/>
    <s v="facility_security_threat_violent_or_disruptive_behavior"/>
    <d v="2014-02-20T00:00:00"/>
    <n v="26"/>
    <n v="-0.16997817480701016"/>
    <n v="0.35738804896988019"/>
    <n v="2.3587611232012091"/>
    <n v="1.7869402448493998E-2"/>
    <n v="0.60755968324879628"/>
    <n v="1.7869402448493998E-2"/>
    <x v="2"/>
  </r>
  <r>
    <n v="1081"/>
    <x v="0"/>
    <s v="mexico"/>
    <x v="7"/>
    <s v="PA"/>
    <s v="PA - York County Prison "/>
    <s v="york_county_prison_pa"/>
    <d v="2014-01-25T00:00:00"/>
    <x v="2"/>
    <x v="6"/>
    <s v="disciplinary"/>
    <d v="2014-11-03T00:00:00"/>
    <n v="45"/>
    <n v="0.169540471714376"/>
    <n v="0.69690669549126638"/>
    <n v="2.0192424766798229"/>
    <n v="0.32164924407289219"/>
    <n v="0.26804103672741009"/>
    <n v="0.26804103672741009"/>
    <x v="1"/>
  </r>
  <r>
    <n v="1082"/>
    <x v="49"/>
    <s v="cambodia"/>
    <x v="8"/>
    <s v="CA"/>
    <s v="CA - Adelanto Correctional Facility "/>
    <s v="adelanto_correctional_facility_ca"/>
    <d v="2014-01-26T00:00:00"/>
    <x v="2"/>
    <x v="3"/>
    <s v="protective_custody_other_detainee_safety"/>
    <d v="2014-03-02T00:00:00"/>
    <n v="8"/>
    <n v="-0.49162741887990236"/>
    <n v="3.5738804896987997E-2"/>
    <n v="2.6804103672741011"/>
    <n v="0.33951864652138619"/>
    <n v="0.92920892732168847"/>
    <n v="3.5738804896987997E-2"/>
    <x v="3"/>
  </r>
  <r>
    <n v="1083"/>
    <x v="15"/>
    <s v="liberia"/>
    <x v="7"/>
    <s v="PA"/>
    <s v="PA - Pike County Correctional Facility "/>
    <s v="pike_county_correctional_facility_pa"/>
    <d v="2014-01-26T00:00:00"/>
    <x v="2"/>
    <x v="5"/>
    <s v="facility_security_threat_violent_or_disruptive_behavior"/>
    <d v="2014-02-21T00:00:00"/>
    <n v="26"/>
    <n v="-0.16997817480701016"/>
    <n v="0.35738804896988019"/>
    <n v="2.3587611232012091"/>
    <n v="1.7869402448493998E-2"/>
    <n v="0.60755968324879628"/>
    <n v="1.7869402448493998E-2"/>
    <x v="2"/>
  </r>
  <r>
    <n v="1084"/>
    <x v="0"/>
    <s v="mexico"/>
    <x v="7"/>
    <s v="PA"/>
    <s v="PA - York County Prison "/>
    <s v="york_county_prison_pa"/>
    <d v="2014-01-27T00:00:00"/>
    <x v="2"/>
    <x v="10"/>
    <s v="protective_custody_lesbian_gay_bisexual_transgender_lgbt"/>
    <d v="2014-07-02T00:00:00"/>
    <n v="11"/>
    <n v="-0.43801921153442031"/>
    <n v="8.9347012242470047E-2"/>
    <n v="2.6268021599286193"/>
    <n v="0.28591043917590414"/>
    <n v="0.87560071997620637"/>
    <n v="8.9347012242470047E-2"/>
    <x v="3"/>
  </r>
  <r>
    <n v="1085"/>
    <x v="104"/>
    <s v="st._kitts-nevis"/>
    <x v="9"/>
    <s v="FL"/>
    <s v="FL - Wakulla County Jail "/>
    <s v="wakulla_county_jail_fl"/>
    <d v="2014-01-27T00:00:00"/>
    <x v="2"/>
    <x v="6"/>
    <s v="disciplinary"/>
    <d v="2014-11-02T00:00:00"/>
    <n v="15"/>
    <n v="-0.36654160174044426"/>
    <n v="0.1608246220364461"/>
    <n v="2.5553245501346433"/>
    <n v="0.21443282938192809"/>
    <n v="0.80412311018223037"/>
    <n v="0.1608246220364461"/>
    <x v="3"/>
  </r>
  <r>
    <n v="1086"/>
    <x v="39"/>
    <s v="somalia"/>
    <x v="23"/>
    <s v="KS"/>
    <s v="KS - Shawnee County Department Of Corrections "/>
    <s v="shawnee_county_department_of_corrections_ks"/>
    <d v="2014-01-27T00:00:00"/>
    <x v="2"/>
    <x v="5"/>
    <s v="facility_security_threat_violent_or_disruptive_behavior"/>
    <d v="2014-02-14T00:00:00"/>
    <n v="18"/>
    <n v="-0.31293339439496226"/>
    <n v="0.21443282938192809"/>
    <n v="2.5017163427891611"/>
    <n v="0.1608246220364461"/>
    <n v="0.75051490283674838"/>
    <n v="0.1608246220364461"/>
    <x v="2"/>
  </r>
  <r>
    <n v="1087"/>
    <x v="12"/>
    <s v="trinidad_and_tobago"/>
    <x v="17"/>
    <s v="VA"/>
    <s v="VA - Rappahannock Regional Jail "/>
    <s v="rappahannock_regional_jail_va"/>
    <d v="2014-01-27T00:00:00"/>
    <x v="2"/>
    <x v="6"/>
    <s v="disciplinary"/>
    <d v="2014-02-19T00:00:00"/>
    <n v="23"/>
    <n v="-0.22358638215249221"/>
    <n v="0.30377984162439814"/>
    <n v="2.4123693305466913"/>
    <n v="7.1477609793976049E-2"/>
    <n v="0.66116789059427838"/>
    <n v="7.1477609793976049E-2"/>
    <x v="2"/>
  </r>
  <r>
    <n v="1088"/>
    <x v="2"/>
    <s v="el_salvador"/>
    <x v="17"/>
    <s v="VA"/>
    <s v="VA - Rappahannock Regional Jail "/>
    <s v="rappahannock_regional_jail_va"/>
    <d v="2014-01-27T00:00:00"/>
    <x v="2"/>
    <x v="6"/>
    <s v="disciplinary"/>
    <d v="2014-02-25T00:00:00"/>
    <n v="29"/>
    <n v="-0.11636996746152814"/>
    <n v="0.41099625631536219"/>
    <n v="2.3051529158557269"/>
    <n v="3.5738804896988025E-2"/>
    <n v="0.55395147590331428"/>
    <n v="3.5738804896988025E-2"/>
    <x v="2"/>
  </r>
  <r>
    <n v="1089"/>
    <x v="2"/>
    <s v="el_salvador"/>
    <x v="8"/>
    <s v="CA"/>
    <s v="CA - Adelanto Correctional Facility "/>
    <s v="adelanto_correctional_facility_ca"/>
    <d v="2014-01-27T00:00:00"/>
    <x v="2"/>
    <x v="6"/>
    <s v="disciplinary"/>
    <d v="2014-02-25T00:00:00"/>
    <n v="29"/>
    <n v="-0.11636996746152814"/>
    <n v="0.41099625631536219"/>
    <n v="2.3051529158557269"/>
    <n v="3.5738804896988025E-2"/>
    <n v="0.55395147590331428"/>
    <n v="3.5738804896988025E-2"/>
    <x v="2"/>
  </r>
  <r>
    <n v="1090"/>
    <x v="0"/>
    <s v="mexico"/>
    <x v="0"/>
    <s v="AZ"/>
    <s v="AZ - Eloy Federal Contract Facility "/>
    <s v="eloy_federal_contract_facility_az"/>
    <d v="2014-01-27T00:00:00"/>
    <x v="2"/>
    <x v="3"/>
    <s v="protective_custody_other_detainee_safety"/>
    <d v="2014-03-19T00:00:00"/>
    <n v="51"/>
    <n v="0.27675688640534007"/>
    <n v="0.80412311018223037"/>
    <n v="1.9120260619888589"/>
    <n v="0.42886565876385624"/>
    <n v="0.16082462203644604"/>
    <n v="0.16082462203644604"/>
    <x v="1"/>
  </r>
  <r>
    <n v="1091"/>
    <x v="0"/>
    <s v="mexico"/>
    <x v="20"/>
    <s v="WA"/>
    <s v="WA - Northwest Detention Center "/>
    <s v="northwest_detention_center_wa"/>
    <d v="2014-01-27T00:00:00"/>
    <x v="2"/>
    <x v="3"/>
    <s v="protective_custody_other_detainee_safety"/>
    <d v="2014-03-31T00:00:00"/>
    <n v="63"/>
    <n v="0.49118971578726817"/>
    <n v="1.0185559395641586"/>
    <n v="1.6975932326069307"/>
    <n v="0.64329848814578439"/>
    <n v="5.3608207345482051E-2"/>
    <n v="5.3608207345482051E-2"/>
    <x v="1"/>
  </r>
  <r>
    <n v="1092"/>
    <x v="0"/>
    <s v="mexico"/>
    <x v="18"/>
    <s v="TX"/>
    <s v="TX - South Texas Detention Complex "/>
    <s v="south_texas_detention_complex_tx"/>
    <d v="2014-01-28T00:00:00"/>
    <x v="2"/>
    <x v="3"/>
    <s v="protective_custody_other_detainee_safety"/>
    <d v="2014-03-02T00:00:00"/>
    <n v="6"/>
    <n v="-0.52736622377689035"/>
    <n v="0"/>
    <n v="2.7161491721710895"/>
    <n v="0.37525745141837419"/>
    <n v="0.96494773221867647"/>
    <n v="0"/>
    <x v="3"/>
  </r>
  <r>
    <n v="1093"/>
    <x v="41"/>
    <s v="chile"/>
    <x v="20"/>
    <s v="WA"/>
    <s v="WA - Northwest Detention Center "/>
    <s v="northwest_detention_center_wa"/>
    <d v="2014-01-28T00:00:00"/>
    <x v="2"/>
    <x v="6"/>
    <s v="disciplinary"/>
    <d v="2014-11-02T00:00:00"/>
    <n v="14"/>
    <n v="-0.38441100418893831"/>
    <n v="0.14295521958795204"/>
    <n v="2.5731939525831371"/>
    <n v="0.23230223183042215"/>
    <n v="0.82199251263072437"/>
    <n v="0.14295521958795204"/>
    <x v="3"/>
  </r>
  <r>
    <n v="1094"/>
    <x v="14"/>
    <s v="jamaica"/>
    <x v="4"/>
    <s v="LA"/>
    <s v="LA - Jena/lasalle Detention Facility "/>
    <s v="jena/lasalle_detention_facility_la"/>
    <d v="2014-01-28T00:00:00"/>
    <x v="2"/>
    <x v="3"/>
    <s v="protective_custody_other_detainee_safety"/>
    <d v="2014-12-02T00:00:00"/>
    <n v="15"/>
    <n v="-0.36654160174044426"/>
    <n v="0.1608246220364461"/>
    <n v="2.5553245501346433"/>
    <n v="0.21443282938192809"/>
    <n v="0.80412311018223037"/>
    <n v="0.1608246220364461"/>
    <x v="3"/>
  </r>
  <r>
    <n v="1095"/>
    <x v="0"/>
    <s v="mexico"/>
    <x v="0"/>
    <s v="AZ"/>
    <s v="AZ - Eloy Federal Contract Facility "/>
    <s v="eloy_federal_contract_facility_az"/>
    <d v="2014-01-28T00:00:00"/>
    <x v="2"/>
    <x v="3"/>
    <s v="protective_custody_other_detainee_safety"/>
    <d v="2014-02-20T00:00:00"/>
    <n v="23"/>
    <n v="-0.22358638215249221"/>
    <n v="0.30377984162439814"/>
    <n v="2.4123693305466913"/>
    <n v="7.1477609793976049E-2"/>
    <n v="0.66116789059427838"/>
    <n v="7.1477609793976049E-2"/>
    <x v="2"/>
  </r>
  <r>
    <n v="1096"/>
    <x v="80"/>
    <s v="kenya"/>
    <x v="4"/>
    <s v="LA"/>
    <s v="LA - Jena/lasalle Detention Facility "/>
    <s v="jena/lasalle_detention_facility_la"/>
    <d v="2014-01-28T00:00:00"/>
    <x v="2"/>
    <x v="3"/>
    <s v="protective_custody_other_detainee_safety"/>
    <d v="2014-06-03T00:00:00"/>
    <n v="37"/>
    <n v="2.6585252126423927E-2"/>
    <n v="0.55395147590331428"/>
    <n v="2.1621976962677749"/>
    <n v="0.17869402448494009"/>
    <n v="0.41099625631536219"/>
    <n v="0.17869402448494009"/>
    <x v="2"/>
  </r>
  <r>
    <n v="1097"/>
    <x v="80"/>
    <s v="kenya"/>
    <x v="17"/>
    <s v="VA"/>
    <s v="VA - Immigration Centers Of America Farmville "/>
    <s v="immigration_centers_of_america_farmville_va"/>
    <d v="2014-01-29T00:00:00"/>
    <x v="2"/>
    <x v="5"/>
    <s v="facility_security_threat_violent_or_disruptive_behavior"/>
    <d v="2014-01-04T00:00:00"/>
    <n v="62"/>
    <n v="0.47332031333877417"/>
    <n v="1.0006865371156646"/>
    <n v="1.7154626350554247"/>
    <n v="0.62542908569729039"/>
    <n v="3.5738804896988052E-2"/>
    <n v="3.5738804896988052E-2"/>
    <x v="1"/>
  </r>
  <r>
    <n v="1098"/>
    <x v="0"/>
    <s v="mexico"/>
    <x v="2"/>
    <s v="CA"/>
    <s v="CA - San Diego Contract Detention Facility - CCA (otay)"/>
    <s v="san_diego_contract_detention_facility_cca_otay_ca"/>
    <d v="2014-01-30T00:00:00"/>
    <x v="2"/>
    <x v="10"/>
    <s v="protective_custody_lesbian_gay_bisexual_transgender_lgbt"/>
    <d v="2014-02-14T00:00:00"/>
    <n v="15"/>
    <n v="-0.36654160174044426"/>
    <n v="0.1608246220364461"/>
    <n v="2.5553245501346433"/>
    <n v="0.21443282938192809"/>
    <n v="0.80412311018223037"/>
    <n v="0.1608246220364461"/>
    <x v="3"/>
  </r>
  <r>
    <n v="1099"/>
    <x v="0"/>
    <s v="mexico"/>
    <x v="2"/>
    <s v="CA"/>
    <s v="CA - San Diego Contract Detention Facility - CCA (otay)"/>
    <s v="san_diego_contract_detention_facility_cca_otay_ca"/>
    <d v="2014-01-30T00:00:00"/>
    <x v="2"/>
    <x v="6"/>
    <s v="disciplinary"/>
    <d v="2014-02-28T00:00:00"/>
    <n v="29"/>
    <n v="-0.11636996746152814"/>
    <n v="0.41099625631536219"/>
    <n v="2.3051529158557269"/>
    <n v="3.5738804896988025E-2"/>
    <n v="0.55395147590331428"/>
    <n v="3.5738804896988025E-2"/>
    <x v="2"/>
  </r>
  <r>
    <n v="1100"/>
    <x v="26"/>
    <s v="india"/>
    <x v="4"/>
    <s v="LA"/>
    <s v="LA - South Louisiana Detention Center (basile)"/>
    <s v="south_louisiana_detention_center_basile_la"/>
    <d v="2014-01-30T00:00:00"/>
    <x v="2"/>
    <x v="3"/>
    <s v="protective_custody_other_detainee_safety"/>
    <d v="2014-11-08T00:00:00"/>
    <n v="193"/>
    <n v="2.8142120340914896"/>
    <n v="3.3415782578683801"/>
    <n v="0.62542908569729061"/>
    <n v="2.966320806450006"/>
    <n v="2.3766305256497033"/>
    <n v="0.62542908569729061"/>
    <x v="0"/>
  </r>
  <r>
    <n v="1101"/>
    <x v="7"/>
    <s v="honduras"/>
    <x v="2"/>
    <s v="CA"/>
    <s v="CA - El Centro Service Processing Center "/>
    <s v="el_centro_service_processing_center_ca"/>
    <d v="2014-01-31T00:00:00"/>
    <x v="2"/>
    <x v="8"/>
    <s v="suicide_risk_placement"/>
    <d v="2014-03-02T00:00:00"/>
    <n v="3"/>
    <n v="-0.58097443112237235"/>
    <n v="5.3608207345481995E-2"/>
    <n v="2.7697573795165713"/>
    <n v="0.42886565876385618"/>
    <n v="1.0185559395641586"/>
    <n v="5.3608207345481995E-2"/>
    <x v="3"/>
  </r>
  <r>
    <n v="1102"/>
    <x v="0"/>
    <s v="mexico"/>
    <x v="12"/>
    <s v="TX"/>
    <s v="TX - Houston Contract Detention Facility "/>
    <s v="houston_contract_detention_facility_tx"/>
    <d v="2014-01-31T00:00:00"/>
    <x v="2"/>
    <x v="12"/>
    <s v="pending_investigation_of_disciplinary_violation"/>
    <d v="2014-03-02T00:00:00"/>
    <n v="3"/>
    <n v="-0.58097443112237235"/>
    <n v="5.3608207345481995E-2"/>
    <n v="2.7697573795165713"/>
    <n v="0.42886565876385618"/>
    <n v="1.0185559395641586"/>
    <n v="5.3608207345481995E-2"/>
    <x v="3"/>
  </r>
  <r>
    <n v="1103"/>
    <x v="61"/>
    <s v="egypt"/>
    <x v="0"/>
    <s v="AZ"/>
    <s v="AZ - Florence Service Processing Center "/>
    <s v="florence_service_processing_center_az"/>
    <d v="2014-01-31T00:00:00"/>
    <x v="2"/>
    <x v="2"/>
    <s v="mental_illness"/>
    <d v="2014-04-02T00:00:00"/>
    <n v="4"/>
    <n v="-0.56310502867387835"/>
    <n v="3.5738804896987997E-2"/>
    <n v="2.7518879770680771"/>
    <n v="0.41099625631536219"/>
    <n v="1.0006865371156644"/>
    <n v="3.5738804896987997E-2"/>
    <x v="3"/>
  </r>
  <r>
    <n v="1104"/>
    <x v="0"/>
    <s v="mexico"/>
    <x v="8"/>
    <s v="CA"/>
    <s v="CA - Adelanto Correctional Facility "/>
    <s v="adelanto_correctional_facility_ca"/>
    <d v="2014-01-31T00:00:00"/>
    <x v="2"/>
    <x v="6"/>
    <s v="disciplinary"/>
    <d v="2014-11-02T00:00:00"/>
    <n v="11"/>
    <n v="-0.43801921153442031"/>
    <n v="8.9347012242470047E-2"/>
    <n v="2.6268021599286193"/>
    <n v="0.28591043917590414"/>
    <n v="0.87560071997620637"/>
    <n v="8.9347012242470047E-2"/>
    <x v="3"/>
  </r>
  <r>
    <n v="1105"/>
    <x v="89"/>
    <s v="sudan"/>
    <x v="21"/>
    <s v="NE"/>
    <s v="NE - Hall County Department Of Corrections "/>
    <s v="hall_county_department_of_corrections_ne"/>
    <d v="2014-01-31T00:00:00"/>
    <x v="2"/>
    <x v="6"/>
    <s v="disciplinary"/>
    <d v="2014-08-03T00:00:00"/>
    <n v="36"/>
    <n v="8.7158496779299183E-3"/>
    <n v="0.53608207345482028"/>
    <n v="2.1800670987162691"/>
    <n v="0.1608246220364461"/>
    <n v="0.42886565876385618"/>
    <n v="0.1608246220364461"/>
    <x v="2"/>
  </r>
  <r>
    <n v="1106"/>
    <x v="42"/>
    <s v="gambia"/>
    <x v="23"/>
    <s v="WI"/>
    <s v="WI - Kenosha County Detention Center "/>
    <s v="kenosha_county_detention_center_wi"/>
    <d v="2014-01-31T00:00:00"/>
    <x v="2"/>
    <x v="5"/>
    <s v="facility_security_threat_violent_or_disruptive_behavior"/>
    <d v="2014-03-24T00:00:00"/>
    <n v="52"/>
    <n v="0.29462628885383407"/>
    <n v="0.82199251263072437"/>
    <n v="1.8941566595403649"/>
    <n v="0.44673506121235024"/>
    <n v="0.14295521958795204"/>
    <n v="0.14295521958795204"/>
    <x v="1"/>
  </r>
  <r>
    <n v="1107"/>
    <x v="0"/>
    <s v="mexico"/>
    <x v="12"/>
    <s v="TX"/>
    <s v="TX - Houston Contract Detention Facility "/>
    <s v="houston_contract_detention_facility_tx"/>
    <d v="2014-02-01T00:00:00"/>
    <x v="2"/>
    <x v="11"/>
    <s v="medical_other"/>
    <d v="2014-04-01T00:00:00"/>
    <n v="2"/>
    <n v="-0.59884383357086635"/>
    <n v="7.1477609793975994E-2"/>
    <n v="2.7876267819650655"/>
    <n v="0.44673506121235018"/>
    <n v="1.0364253420126524"/>
    <n v="7.1477609793975994E-2"/>
    <x v="3"/>
  </r>
  <r>
    <n v="1108"/>
    <x v="2"/>
    <s v="el_salvador"/>
    <x v="20"/>
    <s v="WA"/>
    <s v="WA - Northwest Detention Center "/>
    <s v="northwest_detention_center_wa"/>
    <d v="2014-02-01T00:00:00"/>
    <x v="2"/>
    <x v="5"/>
    <s v="facility_security_threat_violent_or_disruptive_behavior"/>
    <d v="2014-08-01T00:00:00"/>
    <n v="6"/>
    <n v="-0.52736622377689035"/>
    <n v="0"/>
    <n v="2.7161491721710895"/>
    <n v="0.37525745141837419"/>
    <n v="0.96494773221867647"/>
    <n v="0"/>
    <x v="3"/>
  </r>
  <r>
    <n v="1109"/>
    <x v="0"/>
    <s v="mexico"/>
    <x v="8"/>
    <s v="CA"/>
    <s v="CA - Adelanto Correctional Facility "/>
    <s v="adelanto_correctional_facility_ca"/>
    <d v="2014-02-01T00:00:00"/>
    <x v="2"/>
    <x v="6"/>
    <s v="disciplinary"/>
    <d v="2014-08-01T00:00:00"/>
    <n v="6"/>
    <n v="-0.52736622377689035"/>
    <n v="0"/>
    <n v="2.7161491721710895"/>
    <n v="0.37525745141837419"/>
    <n v="0.96494773221867647"/>
    <n v="0"/>
    <x v="3"/>
  </r>
  <r>
    <n v="1110"/>
    <x v="19"/>
    <s v="cuba"/>
    <x v="23"/>
    <s v="IL"/>
    <s v="IL - Tri-county Detention Center "/>
    <s v="tri-county_detention_center_il"/>
    <d v="2014-02-01T00:00:00"/>
    <x v="2"/>
    <x v="2"/>
    <s v="mental_illness"/>
    <d v="2014-02-13T00:00:00"/>
    <n v="42"/>
    <n v="0.11593226436889398"/>
    <n v="0.64329848814578439"/>
    <n v="2.0728506840253051"/>
    <n v="0.26804103672741014"/>
    <n v="0.32164924407289214"/>
    <n v="0.26804103672741014"/>
    <x v="2"/>
  </r>
  <r>
    <n v="1111"/>
    <x v="3"/>
    <s v="iraq"/>
    <x v="2"/>
    <s v="CA"/>
    <s v="CA - San Diego Contract Detention Facility - CCA (otay)"/>
    <s v="san_diego_contract_detention_facility_cca_otay_ca"/>
    <d v="2014-02-01T00:00:00"/>
    <x v="2"/>
    <x v="2"/>
    <s v="mental_illness"/>
    <d v="2015-10-19T00:00:00"/>
    <n v="655"/>
    <n v="11.069875965295722"/>
    <n v="11.597242189072613"/>
    <n v="8.8810930169015236"/>
    <n v="11.221984737654239"/>
    <n v="10.632294456853936"/>
    <n v="8.8810930169015236"/>
    <x v="0"/>
  </r>
  <r>
    <n v="1112"/>
    <x v="14"/>
    <s v="jamaica"/>
    <x v="4"/>
    <s v="LA"/>
    <s v="LA - Jena/lasalle Detention Facility "/>
    <s v="jena/lasalle_detention_facility_la"/>
    <d v="2014-02-02T00:00:00"/>
    <x v="2"/>
    <x v="2"/>
    <s v="mental_illness"/>
    <d v="2014-04-02T00:00:00"/>
    <n v="2"/>
    <n v="-0.59884383357086635"/>
    <n v="7.1477609793975994E-2"/>
    <n v="2.7876267819650655"/>
    <n v="0.44673506121235018"/>
    <n v="1.0364253420126524"/>
    <n v="7.1477609793975994E-2"/>
    <x v="3"/>
  </r>
  <r>
    <n v="1113"/>
    <x v="0"/>
    <s v="mexico"/>
    <x v="12"/>
    <s v="TX"/>
    <s v="TX - Houston Contract Detention Facility "/>
    <s v="houston_contract_detention_facility_tx"/>
    <d v="2014-02-03T00:00:00"/>
    <x v="2"/>
    <x v="15"/>
    <s v="facility_security_threat_gang_member_status_not_protective_custody"/>
    <d v="2014-05-03T00:00:00"/>
    <n v="3"/>
    <n v="-0.58097443112237235"/>
    <n v="5.3608207345481995E-2"/>
    <n v="2.7697573795165713"/>
    <n v="0.42886565876385618"/>
    <n v="1.0185559395641586"/>
    <n v="5.3608207345481995E-2"/>
    <x v="3"/>
  </r>
  <r>
    <n v="1114"/>
    <x v="19"/>
    <s v="cuba"/>
    <x v="8"/>
    <s v="CA"/>
    <s v="CA - Adelanto Correctional Facility "/>
    <s v="adelanto_correctional_facility_ca"/>
    <d v="2014-02-03T00:00:00"/>
    <x v="2"/>
    <x v="3"/>
    <s v="protective_custody_other_detainee_safety"/>
    <d v="2014-05-03T00:00:00"/>
    <n v="3"/>
    <n v="-0.58097443112237235"/>
    <n v="5.3608207345481995E-2"/>
    <n v="2.7697573795165713"/>
    <n v="0.42886565876385618"/>
    <n v="1.0185559395641586"/>
    <n v="5.3608207345481995E-2"/>
    <x v="3"/>
  </r>
  <r>
    <n v="1115"/>
    <x v="21"/>
    <s v="guatemala"/>
    <x v="21"/>
    <s v="IA"/>
    <s v="IA - Hardin County Jail "/>
    <s v="hardin_county_jail_ia"/>
    <d v="2014-02-03T00:00:00"/>
    <x v="2"/>
    <x v="6"/>
    <s v="disciplinary"/>
    <d v="2014-03-18T00:00:00"/>
    <n v="16"/>
    <n v="-0.34867219929195026"/>
    <n v="0.17869402448494009"/>
    <n v="2.5374551476861491"/>
    <n v="0.19656342693343409"/>
    <n v="0.78625370773373637"/>
    <n v="0.17869402448494009"/>
    <x v="3"/>
  </r>
  <r>
    <n v="1116"/>
    <x v="7"/>
    <s v="honduras"/>
    <x v="21"/>
    <s v="IA"/>
    <s v="IA - Hardin County Jail "/>
    <s v="hardin_county_jail_ia"/>
    <d v="2014-02-03T00:00:00"/>
    <x v="2"/>
    <x v="6"/>
    <s v="disciplinary"/>
    <d v="2014-03-21T00:00:00"/>
    <n v="19"/>
    <n v="-0.29506399194646826"/>
    <n v="0.23230223183042209"/>
    <n v="2.4838469403406673"/>
    <n v="0.1429552195879521"/>
    <n v="0.73264550038825438"/>
    <n v="0.1429552195879521"/>
    <x v="2"/>
  </r>
  <r>
    <n v="1117"/>
    <x v="9"/>
    <s v="haiti"/>
    <x v="9"/>
    <s v="FL"/>
    <s v="FL - Baker County Sheriff's Office "/>
    <s v="baker_county_sheriffs_office_fl"/>
    <d v="2014-02-03T00:00:00"/>
    <x v="2"/>
    <x v="6"/>
    <s v="disciplinary"/>
    <d v="2014-03-24T00:00:00"/>
    <n v="22"/>
    <n v="-0.24145578460098621"/>
    <n v="0.28591043917590414"/>
    <n v="2.4302387329951851"/>
    <n v="8.9347012242470047E-2"/>
    <n v="0.67903729304277238"/>
    <n v="8.9347012242470047E-2"/>
    <x v="2"/>
  </r>
  <r>
    <n v="1118"/>
    <x v="37"/>
    <s v="dominican_republic"/>
    <x v="7"/>
    <s v="PA"/>
    <s v="PA - York County Prison "/>
    <s v="york_county_prison_pa"/>
    <d v="2014-02-04T00:00:00"/>
    <x v="2"/>
    <x v="8"/>
    <s v="suicide_risk_placement"/>
    <d v="2014-06-04T00:00:00"/>
    <n v="4"/>
    <n v="-0.56310502867387835"/>
    <n v="3.5738804896987997E-2"/>
    <n v="2.7518879770680771"/>
    <n v="0.41099625631536219"/>
    <n v="1.0006865371156644"/>
    <n v="3.5738804896987997E-2"/>
    <x v="3"/>
  </r>
  <r>
    <n v="1119"/>
    <x v="0"/>
    <s v="mexico"/>
    <x v="12"/>
    <s v="TX"/>
    <s v="TX - Houston Contract Detention Facility "/>
    <s v="houston_contract_detention_facility_tx"/>
    <d v="2014-02-04T00:00:00"/>
    <x v="2"/>
    <x v="8"/>
    <s v="suicide_risk_placement"/>
    <d v="2014-08-04T00:00:00"/>
    <n v="6"/>
    <n v="-0.52736622377689035"/>
    <n v="0"/>
    <n v="2.7161491721710895"/>
    <n v="0.37525745141837419"/>
    <n v="0.96494773221867647"/>
    <n v="0"/>
    <x v="3"/>
  </r>
  <r>
    <n v="1120"/>
    <x v="89"/>
    <s v="sudan"/>
    <x v="17"/>
    <s v="VA"/>
    <s v="VA - Immigration Centers Of America Farmville "/>
    <s v="immigration_centers_of_america_farmville_va"/>
    <d v="2014-02-04T00:00:00"/>
    <x v="2"/>
    <x v="6"/>
    <s v="disciplinary"/>
    <d v="2014-04-16T00:00:00"/>
    <n v="14"/>
    <n v="-0.38441100418893831"/>
    <n v="0.14295521958795204"/>
    <n v="2.5731939525831371"/>
    <n v="0.23230223183042215"/>
    <n v="0.82199251263072437"/>
    <n v="0.14295521958795204"/>
    <x v="3"/>
  </r>
  <r>
    <n v="1121"/>
    <x v="9"/>
    <s v="haiti"/>
    <x v="9"/>
    <s v="FL"/>
    <s v="FL - Baker County Sheriff's Office "/>
    <s v="baker_county_sheriffs_office_fl"/>
    <d v="2014-02-04T00:00:00"/>
    <x v="2"/>
    <x v="6"/>
    <s v="disciplinary"/>
    <d v="2014-04-25T00:00:00"/>
    <n v="23"/>
    <n v="-0.22358638215249221"/>
    <n v="0.30377984162439814"/>
    <n v="2.4123693305466913"/>
    <n v="7.1477609793976049E-2"/>
    <n v="0.66116789059427838"/>
    <n v="7.1477609793976049E-2"/>
    <x v="2"/>
  </r>
  <r>
    <n v="1122"/>
    <x v="14"/>
    <s v="jamaica"/>
    <x v="15"/>
    <s v="GA"/>
    <s v="GA - Stewart Detention Center "/>
    <s v="stewart_detention_center_ga"/>
    <d v="2014-02-04T00:00:00"/>
    <x v="2"/>
    <x v="6"/>
    <s v="disciplinary"/>
    <d v="2014-04-25T00:00:00"/>
    <n v="23"/>
    <n v="-0.22358638215249221"/>
    <n v="0.30377984162439814"/>
    <n v="2.4123693305466913"/>
    <n v="7.1477609793976049E-2"/>
    <n v="0.66116789059427838"/>
    <n v="7.1477609793976049E-2"/>
    <x v="2"/>
  </r>
  <r>
    <n v="1123"/>
    <x v="0"/>
    <s v="mexico"/>
    <x v="1"/>
    <s v="NV"/>
    <s v="NV - Henderson Detention Center "/>
    <s v="henderson_detention_center_nv"/>
    <d v="2014-02-04T00:00:00"/>
    <x v="2"/>
    <x v="1"/>
    <s v="protective_custody_criminal_offense"/>
    <d v="2014-01-05T00:00:00"/>
    <n v="29"/>
    <n v="-0.11636996746152814"/>
    <n v="0.41099625631536219"/>
    <n v="2.3051529158557269"/>
    <n v="3.5738804896988025E-2"/>
    <n v="0.55395147590331428"/>
    <n v="3.5738804896988025E-2"/>
    <x v="2"/>
  </r>
  <r>
    <n v="1124"/>
    <x v="0"/>
    <s v="mexico"/>
    <x v="0"/>
    <s v="AZ"/>
    <s v="AZ - Pinal County Jail "/>
    <s v="pinal_county_jail_az"/>
    <d v="2014-02-04T00:00:00"/>
    <x v="2"/>
    <x v="3"/>
    <s v="protective_custody_other_detainee_safety"/>
    <d v="2014-01-05T00:00:00"/>
    <n v="29"/>
    <n v="-0.11636996746152814"/>
    <n v="0.41099625631536219"/>
    <n v="2.3051529158557269"/>
    <n v="3.5738804896988025E-2"/>
    <n v="0.55395147590331428"/>
    <n v="3.5738804896988025E-2"/>
    <x v="2"/>
  </r>
  <r>
    <n v="1125"/>
    <x v="12"/>
    <s v="trinidad_and_tobago"/>
    <x v="7"/>
    <s v="PA"/>
    <s v="PA - York County Prison "/>
    <s v="york_county_prison_pa"/>
    <d v="2014-02-04T00:00:00"/>
    <x v="2"/>
    <x v="3"/>
    <s v="protective_custody_other_detainee_safety"/>
    <d v="2014-05-21T00:00:00"/>
    <n v="49"/>
    <n v="0.24101808150835205"/>
    <n v="0.76838430528524237"/>
    <n v="1.9477648668858469"/>
    <n v="0.39312685386686819"/>
    <n v="0.19656342693343407"/>
    <n v="0.19656342693343407"/>
    <x v="1"/>
  </r>
  <r>
    <n v="1126"/>
    <x v="7"/>
    <s v="honduras"/>
    <x v="12"/>
    <s v="TX"/>
    <s v="TX - Houston Contract Detention Facility "/>
    <s v="houston_contract_detention_facility_tx"/>
    <d v="2014-02-04T00:00:00"/>
    <x v="2"/>
    <x v="6"/>
    <s v="disciplinary"/>
    <d v="2014-06-24T00:00:00"/>
    <n v="83"/>
    <n v="0.8485777647571483"/>
    <n v="1.3759439885340385"/>
    <n v="1.3402051836370505"/>
    <n v="1.0006865371156644"/>
    <n v="0.41099625631536219"/>
    <n v="0.41099625631536219"/>
    <x v="1"/>
  </r>
  <r>
    <n v="1127"/>
    <x v="46"/>
    <s v="ukraine"/>
    <x v="8"/>
    <s v="CA"/>
    <s v="CA - Adelanto Correctional Facility "/>
    <s v="adelanto_correctional_facility_ca"/>
    <d v="2014-02-05T00:00:00"/>
    <x v="2"/>
    <x v="6"/>
    <s v="disciplinary"/>
    <d v="2014-07-05T00:00:00"/>
    <n v="5"/>
    <n v="-0.54523562622538435"/>
    <n v="1.7869402448493998E-2"/>
    <n v="2.7340185746195833"/>
    <n v="0.39312685386686819"/>
    <n v="0.98281713466717047"/>
    <n v="1.7869402448493998E-2"/>
    <x v="3"/>
  </r>
  <r>
    <n v="1128"/>
    <x v="2"/>
    <s v="el_salvador"/>
    <x v="2"/>
    <s v="CA"/>
    <s v="CA - El Centro Service Processing Center "/>
    <s v="el_centro_service_processing_center_ca"/>
    <d v="2014-02-05T00:00:00"/>
    <x v="2"/>
    <x v="14"/>
    <s v="facility_security_threat_other"/>
    <d v="2014-05-19T00:00:00"/>
    <n v="17"/>
    <n v="-0.33080279684345626"/>
    <n v="0.19656342693343409"/>
    <n v="2.5195857452376553"/>
    <n v="0.17869402448494009"/>
    <n v="0.76838430528524237"/>
    <n v="0.17869402448494009"/>
    <x v="2"/>
  </r>
  <r>
    <n v="1129"/>
    <x v="105"/>
    <s v="czech_republic"/>
    <x v="8"/>
    <s v="CA"/>
    <s v="CA - Adelanto Correctional Facility "/>
    <s v="adelanto_correctional_facility_ca"/>
    <d v="2014-02-06T00:00:00"/>
    <x v="2"/>
    <x v="12"/>
    <s v="pending_investigation_of_disciplinary_violation"/>
    <d v="2014-05-06T00:00:00"/>
    <n v="3"/>
    <n v="-0.58097443112237235"/>
    <n v="5.3608207345481995E-2"/>
    <n v="2.7697573795165713"/>
    <n v="0.42886565876385618"/>
    <n v="1.0185559395641586"/>
    <n v="5.3608207345481995E-2"/>
    <x v="3"/>
  </r>
  <r>
    <n v="1130"/>
    <x v="14"/>
    <s v="jamaica"/>
    <x v="14"/>
    <s v="MD"/>
    <s v="MD - Worcester County Jail "/>
    <s v="worcester_county_jail_md"/>
    <d v="2014-02-06T00:00:00"/>
    <x v="2"/>
    <x v="7"/>
    <s v="other"/>
    <d v="2014-06-20T00:00:00"/>
    <n v="18"/>
    <n v="-0.31293339439496226"/>
    <n v="0.21443282938192809"/>
    <n v="2.5017163427891611"/>
    <n v="0.1608246220364461"/>
    <n v="0.75051490283674838"/>
    <n v="0.1608246220364461"/>
    <x v="2"/>
  </r>
  <r>
    <n v="1131"/>
    <x v="50"/>
    <s v="belize"/>
    <x v="7"/>
    <s v="PA"/>
    <s v="PA - Pike County Correctional Facility "/>
    <s v="pike_county_correctional_facility_pa"/>
    <d v="2014-02-06T00:00:00"/>
    <x v="2"/>
    <x v="3"/>
    <s v="protective_custody_other_detainee_safety"/>
    <d v="2014-06-24T00:00:00"/>
    <n v="22"/>
    <n v="-0.24145578460098621"/>
    <n v="0.28591043917590414"/>
    <n v="2.4302387329951851"/>
    <n v="8.9347012242470047E-2"/>
    <n v="0.67903729304277238"/>
    <n v="8.9347012242470047E-2"/>
    <x v="2"/>
  </r>
  <r>
    <n v="1132"/>
    <x v="2"/>
    <s v="el_salvador"/>
    <x v="20"/>
    <s v="WA"/>
    <s v="WA - Northwest Detention Center "/>
    <s v="northwest_detention_center_wa"/>
    <d v="2014-02-06T00:00:00"/>
    <x v="2"/>
    <x v="14"/>
    <s v="facility_security_threat_other"/>
    <d v="2014-08-07T00:00:00"/>
    <n v="36"/>
    <n v="8.7158496779299183E-3"/>
    <n v="0.53608207345482028"/>
    <n v="2.1800670987162691"/>
    <n v="0.1608246220364461"/>
    <n v="0.42886565876385618"/>
    <n v="0.1608246220364461"/>
    <x v="2"/>
  </r>
  <r>
    <n v="1133"/>
    <x v="21"/>
    <s v="guatemala"/>
    <x v="20"/>
    <s v="WA"/>
    <s v="WA - Northwest Detention Center "/>
    <s v="northwest_detention_center_wa"/>
    <d v="2014-02-06T00:00:00"/>
    <x v="2"/>
    <x v="14"/>
    <s v="facility_security_threat_other"/>
    <d v="2014-09-07T00:00:00"/>
    <n v="37"/>
    <n v="2.6585252126423927E-2"/>
    <n v="0.55395147590331428"/>
    <n v="2.1621976962677749"/>
    <n v="0.17869402448494009"/>
    <n v="0.41099625631536219"/>
    <n v="0.17869402448494009"/>
    <x v="2"/>
  </r>
  <r>
    <n v="1134"/>
    <x v="0"/>
    <s v="mexico"/>
    <x v="20"/>
    <s v="WA"/>
    <s v="WA - Northwest Detention Center "/>
    <s v="northwest_detention_center_wa"/>
    <d v="2014-02-06T00:00:00"/>
    <x v="2"/>
    <x v="6"/>
    <s v="disciplinary"/>
    <d v="2014-09-07T00:00:00"/>
    <n v="37"/>
    <n v="2.6585252126423927E-2"/>
    <n v="0.55395147590331428"/>
    <n v="2.1621976962677749"/>
    <n v="0.17869402448494009"/>
    <n v="0.41099625631536219"/>
    <n v="0.17869402448494009"/>
    <x v="2"/>
  </r>
  <r>
    <n v="1135"/>
    <x v="9"/>
    <s v="haiti"/>
    <x v="9"/>
    <s v="FL"/>
    <s v="FL - Baker County Sheriff's Office "/>
    <s v="baker_county_sheriffs_office_fl"/>
    <d v="2014-02-06T00:00:00"/>
    <x v="2"/>
    <x v="6"/>
    <s v="disciplinary"/>
    <d v="2014-07-18T00:00:00"/>
    <n v="46"/>
    <n v="0.18740987416287"/>
    <n v="0.71477609793976038"/>
    <n v="2.0013730742313292"/>
    <n v="0.33951864652138619"/>
    <n v="0.25017163427891609"/>
    <n v="0.25017163427891609"/>
    <x v="1"/>
  </r>
  <r>
    <n v="1136"/>
    <x v="3"/>
    <s v="iraq"/>
    <x v="8"/>
    <s v="CA"/>
    <s v="CA - Adelanto Correctional Facility "/>
    <s v="adelanto_correctional_facility_ca"/>
    <d v="2014-02-07T00:00:00"/>
    <x v="2"/>
    <x v="6"/>
    <s v="disciplinary"/>
    <d v="2014-07-07T00:00:00"/>
    <n v="5"/>
    <n v="-0.54523562622538435"/>
    <n v="1.7869402448493998E-2"/>
    <n v="2.7340185746195833"/>
    <n v="0.39312685386686819"/>
    <n v="0.98281713466717047"/>
    <n v="1.7869402448493998E-2"/>
    <x v="3"/>
  </r>
  <r>
    <n v="1137"/>
    <x v="65"/>
    <s v="mauritania"/>
    <x v="23"/>
    <s v="WI"/>
    <s v="WI - Kenosha County Detention Center "/>
    <s v="kenosha_county_detention_center_wi"/>
    <d v="2014-02-07T00:00:00"/>
    <x v="2"/>
    <x v="2"/>
    <s v="mental_illness"/>
    <d v="2014-08-07T00:00:00"/>
    <n v="6"/>
    <n v="-0.52736622377689035"/>
    <n v="0"/>
    <n v="2.7161491721710895"/>
    <n v="0.37525745141837419"/>
    <n v="0.96494773221867647"/>
    <n v="0"/>
    <x v="3"/>
  </r>
  <r>
    <n v="1138"/>
    <x v="106"/>
    <s v="costa_rica"/>
    <x v="11"/>
    <s v="NJ"/>
    <s v="NJ - Essex County Jail "/>
    <s v="essex_county_jail_nj"/>
    <d v="2014-02-07T00:00:00"/>
    <x v="2"/>
    <x v="3"/>
    <s v="protective_custody_other_detainee_safety"/>
    <d v="2014-11-07T00:00:00"/>
    <n v="9"/>
    <n v="-0.4737580164314083"/>
    <n v="5.3608207345482051E-2"/>
    <n v="2.6625409648256073"/>
    <n v="0.32164924407289214"/>
    <n v="0.91133952487319436"/>
    <n v="5.3608207345482051E-2"/>
    <x v="3"/>
  </r>
  <r>
    <n v="1139"/>
    <x v="9"/>
    <s v="haiti"/>
    <x v="13"/>
    <s v="NJ"/>
    <s v="NJ - Hudson County Correctional Center "/>
    <s v="hudson_county_correctional_center_nj"/>
    <d v="2014-02-07T00:00:00"/>
    <x v="2"/>
    <x v="6"/>
    <s v="disciplinary"/>
    <d v="2014-07-17T00:00:00"/>
    <n v="15"/>
    <n v="-0.36654160174044426"/>
    <n v="0.1608246220364461"/>
    <n v="2.5553245501346433"/>
    <n v="0.21443282938192809"/>
    <n v="0.80412311018223037"/>
    <n v="0.1608246220364461"/>
    <x v="3"/>
  </r>
  <r>
    <n v="1140"/>
    <x v="21"/>
    <s v="guatemala"/>
    <x v="18"/>
    <s v="TX"/>
    <s v="TX - South Texas Detention Complex "/>
    <s v="south_texas_detention_complex_tx"/>
    <d v="2014-02-07T00:00:00"/>
    <x v="2"/>
    <x v="6"/>
    <s v="disciplinary"/>
    <d v="2014-07-23T00:00:00"/>
    <n v="21"/>
    <n v="-0.25932518704948021"/>
    <n v="0.26804103672741014"/>
    <n v="2.4481081354436793"/>
    <n v="0.10721641469096405"/>
    <n v="0.69690669549126638"/>
    <n v="0.10721641469096405"/>
    <x v="2"/>
  </r>
  <r>
    <n v="1141"/>
    <x v="0"/>
    <s v="mexico"/>
    <x v="18"/>
    <s v="TX"/>
    <s v="TX - South Texas Detention Complex "/>
    <s v="south_texas_detention_complex_tx"/>
    <d v="2014-02-07T00:00:00"/>
    <x v="2"/>
    <x v="6"/>
    <s v="disciplinary"/>
    <d v="2014-08-08T00:00:00"/>
    <n v="37"/>
    <n v="2.6585252126423927E-2"/>
    <n v="0.55395147590331428"/>
    <n v="2.1621976962677749"/>
    <n v="0.17869402448494009"/>
    <n v="0.41099625631536219"/>
    <n v="0.17869402448494009"/>
    <x v="2"/>
  </r>
  <r>
    <n v="1142"/>
    <x v="2"/>
    <s v="el_salvador"/>
    <x v="18"/>
    <s v="TX"/>
    <s v="TX - South Texas Detention Complex "/>
    <s v="south_texas_detention_complex_tx"/>
    <d v="2014-02-08T00:00:00"/>
    <x v="2"/>
    <x v="3"/>
    <s v="protective_custody_other_detainee_safety"/>
    <d v="2014-05-08T00:00:00"/>
    <n v="3"/>
    <n v="-0.58097443112237235"/>
    <n v="5.3608207345481995E-2"/>
    <n v="2.7697573795165713"/>
    <n v="0.42886565876385618"/>
    <n v="1.0185559395641586"/>
    <n v="5.3608207345481995E-2"/>
    <x v="3"/>
  </r>
  <r>
    <n v="1143"/>
    <x v="14"/>
    <s v="jamaica"/>
    <x v="7"/>
    <s v="PA"/>
    <s v="PA - York County Prison "/>
    <s v="york_county_prison_pa"/>
    <d v="2014-02-08T00:00:00"/>
    <x v="2"/>
    <x v="6"/>
    <s v="disciplinary"/>
    <d v="2014-03-09T00:00:00"/>
    <n v="32"/>
    <n v="-6.2761760116046117E-2"/>
    <n v="0.46460446366084424"/>
    <n v="2.2515447085102451"/>
    <n v="8.9347012242470047E-2"/>
    <n v="0.50034326855783218"/>
    <n v="8.9347012242470047E-2"/>
    <x v="2"/>
  </r>
  <r>
    <n v="1144"/>
    <x v="5"/>
    <s v="albania"/>
    <x v="7"/>
    <s v="PA"/>
    <s v="PA - York County Prison "/>
    <s v="york_county_prison_pa"/>
    <d v="2014-02-09T00:00:00"/>
    <x v="2"/>
    <x v="17"/>
    <s v="hunger_strike"/>
    <d v="2014-09-09T00:00:00"/>
    <n v="7"/>
    <n v="-0.50949682132839635"/>
    <n v="1.7869402448493998E-2"/>
    <n v="2.6982797697225953"/>
    <n v="0.35738804896988019"/>
    <n v="0.94707832977018247"/>
    <n v="1.7869402448493998E-2"/>
    <x v="3"/>
  </r>
  <r>
    <n v="1145"/>
    <x v="2"/>
    <s v="el_salvador"/>
    <x v="0"/>
    <s v="AZ"/>
    <s v="AZ - Cca Central Arizona Detention Center "/>
    <s v="cca_central_arizona_detention_center_az"/>
    <d v="2014-02-09T00:00:00"/>
    <x v="2"/>
    <x v="6"/>
    <s v="disciplinary"/>
    <d v="2014-09-16T00:00:00"/>
    <n v="14"/>
    <n v="-0.38441100418893831"/>
    <n v="0.14295521958795204"/>
    <n v="2.5731939525831371"/>
    <n v="0.23230223183042215"/>
    <n v="0.82199251263072437"/>
    <n v="0.14295521958795204"/>
    <x v="3"/>
  </r>
  <r>
    <n v="1146"/>
    <x v="9"/>
    <s v="haiti"/>
    <x v="9"/>
    <s v="FL"/>
    <s v="FL - Baker County Sheriff's Office "/>
    <s v="baker_county_sheriffs_office_fl"/>
    <d v="2014-02-09T00:00:00"/>
    <x v="2"/>
    <x v="6"/>
    <s v="disciplinary"/>
    <d v="2014-09-18T00:00:00"/>
    <n v="16"/>
    <n v="-0.34867219929195026"/>
    <n v="0.17869402448494009"/>
    <n v="2.5374551476861491"/>
    <n v="0.19656342693343409"/>
    <n v="0.78625370773373637"/>
    <n v="0.17869402448494009"/>
    <x v="3"/>
  </r>
  <r>
    <n v="1147"/>
    <x v="51"/>
    <s v="bahamas"/>
    <x v="9"/>
    <s v="FL"/>
    <s v="FL - Krome North Service Processing Center "/>
    <s v="krome_north_service_processing_center_fl"/>
    <d v="2014-02-09T00:00:00"/>
    <x v="2"/>
    <x v="6"/>
    <s v="disciplinary"/>
    <d v="2014-09-24T00:00:00"/>
    <n v="22"/>
    <n v="-0.24145578460098621"/>
    <n v="0.28591043917590414"/>
    <n v="2.4302387329951851"/>
    <n v="8.9347012242470047E-2"/>
    <n v="0.67903729304277238"/>
    <n v="8.9347012242470047E-2"/>
    <x v="2"/>
  </r>
  <r>
    <n v="1148"/>
    <x v="7"/>
    <s v="honduras"/>
    <x v="0"/>
    <s v="AZ"/>
    <s v="AZ - Cca Central Arizona Detention Center "/>
    <s v="cca_central_arizona_detention_center_az"/>
    <d v="2014-02-09T00:00:00"/>
    <x v="2"/>
    <x v="3"/>
    <s v="protective_custody_other_detainee_safety"/>
    <d v="2014-09-25T00:00:00"/>
    <n v="23"/>
    <n v="-0.22358638215249221"/>
    <n v="0.30377984162439814"/>
    <n v="2.4123693305466913"/>
    <n v="7.1477609793976049E-2"/>
    <n v="0.66116789059427838"/>
    <n v="7.1477609793976049E-2"/>
    <x v="2"/>
  </r>
  <r>
    <n v="1149"/>
    <x v="0"/>
    <s v="mexico"/>
    <x v="2"/>
    <s v="CA"/>
    <s v="CA - San Diego Contract Detention Facility - CCA (otay)"/>
    <s v="san_diego_contract_detention_facility_cca_otay_ca"/>
    <d v="2014-02-09T00:00:00"/>
    <x v="2"/>
    <x v="2"/>
    <s v="mental_illness"/>
    <d v="2014-09-26T00:00:00"/>
    <n v="24"/>
    <n v="-0.20571697970399819"/>
    <n v="0.32164924407289219"/>
    <n v="2.3944999280981971"/>
    <n v="5.3608207345482023E-2"/>
    <n v="0.64329848814578428"/>
    <n v="5.3608207345482023E-2"/>
    <x v="2"/>
  </r>
  <r>
    <n v="1150"/>
    <x v="2"/>
    <s v="el_salvador"/>
    <x v="20"/>
    <s v="WA"/>
    <s v="WA - Northwest Detention Center "/>
    <s v="northwest_detention_center_wa"/>
    <d v="2014-02-09T00:00:00"/>
    <x v="2"/>
    <x v="15"/>
    <s v="facility_security_threat_gang_member_status_not_protective_custody"/>
    <d v="2014-09-29T00:00:00"/>
    <n v="27"/>
    <n v="-0.15210877235851616"/>
    <n v="0.37525745141837419"/>
    <n v="2.3408917207527153"/>
    <n v="0"/>
    <n v="0.58969028080030228"/>
    <n v="0"/>
    <x v="2"/>
  </r>
  <r>
    <n v="1151"/>
    <x v="8"/>
    <s v="nicaragua"/>
    <x v="0"/>
    <s v="AZ"/>
    <s v="AZ - Eloy Federal Contract Facility "/>
    <s v="eloy_federal_contract_facility_az"/>
    <d v="2014-02-09T00:00:00"/>
    <x v="2"/>
    <x v="3"/>
    <s v="protective_custody_other_detainee_safety"/>
    <d v="2014-01-10T00:00:00"/>
    <n v="29"/>
    <n v="-0.11636996746152814"/>
    <n v="0.41099625631536219"/>
    <n v="2.3051529158557269"/>
    <n v="3.5738804896988025E-2"/>
    <n v="0.55395147590331428"/>
    <n v="3.5738804896988025E-2"/>
    <x v="2"/>
  </r>
  <r>
    <n v="1152"/>
    <x v="7"/>
    <s v="honduras"/>
    <x v="0"/>
    <s v="AZ"/>
    <s v="AZ - Cca Central Arizona Detention Center "/>
    <s v="cca_central_arizona_detention_center_az"/>
    <d v="2014-02-09T00:00:00"/>
    <x v="2"/>
    <x v="6"/>
    <s v="disciplinary"/>
    <d v="2014-06-10T00:00:00"/>
    <n v="34"/>
    <n v="-2.7022955219058099E-2"/>
    <n v="0.50034326855783229"/>
    <n v="2.2158059036132571"/>
    <n v="0.12508581713945807"/>
    <n v="0.46460446366084424"/>
    <n v="0.12508581713945807"/>
    <x v="2"/>
  </r>
  <r>
    <n v="1153"/>
    <x v="26"/>
    <s v="india"/>
    <x v="1"/>
    <s v="UT"/>
    <s v="UT - Utah County Jail "/>
    <s v="utah_county_jail_ut"/>
    <d v="2014-02-10T00:00:00"/>
    <x v="2"/>
    <x v="17"/>
    <s v="hunger_strike"/>
    <d v="2014-04-10T00:00:00"/>
    <n v="2"/>
    <n v="-0.59884383357086635"/>
    <n v="7.1477609793975994E-2"/>
    <n v="2.7876267819650655"/>
    <n v="0.44673506121235018"/>
    <n v="1.0364253420126524"/>
    <n v="7.1477609793975994E-2"/>
    <x v="3"/>
  </r>
  <r>
    <n v="1154"/>
    <x v="2"/>
    <s v="el_salvador"/>
    <x v="8"/>
    <s v="CA"/>
    <s v="CA - Adelanto Correctional Facility "/>
    <s v="adelanto_correctional_facility_ca"/>
    <d v="2014-02-10T00:00:00"/>
    <x v="2"/>
    <x v="6"/>
    <s v="disciplinary"/>
    <d v="2014-08-10T00:00:00"/>
    <n v="6"/>
    <n v="-0.52736622377689035"/>
    <n v="0"/>
    <n v="2.7161491721710895"/>
    <n v="0.37525745141837419"/>
    <n v="0.96494773221867647"/>
    <n v="0"/>
    <x v="3"/>
  </r>
  <r>
    <n v="1155"/>
    <x v="0"/>
    <s v="mexico"/>
    <x v="18"/>
    <s v="TX"/>
    <s v="TX - Port Isabel "/>
    <s v="port_isabel_tx"/>
    <d v="2014-02-10T00:00:00"/>
    <x v="2"/>
    <x v="6"/>
    <s v="disciplinary"/>
    <d v="2014-10-18T00:00:00"/>
    <n v="16"/>
    <n v="-0.34867219929195026"/>
    <n v="0.17869402448494009"/>
    <n v="2.5374551476861491"/>
    <n v="0.19656342693343409"/>
    <n v="0.78625370773373637"/>
    <n v="0.17869402448494009"/>
    <x v="3"/>
  </r>
  <r>
    <n v="1156"/>
    <x v="0"/>
    <s v="mexico"/>
    <x v="0"/>
    <s v="AZ"/>
    <s v="AZ - Eloy Federal Contract Facility "/>
    <s v="eloy_federal_contract_facility_az"/>
    <d v="2014-02-10T00:00:00"/>
    <x v="2"/>
    <x v="6"/>
    <s v="disciplinary"/>
    <d v="2014-10-31T00:00:00"/>
    <n v="29"/>
    <n v="-0.11636996746152814"/>
    <n v="0.41099625631536219"/>
    <n v="2.3051529158557269"/>
    <n v="3.5738804896988025E-2"/>
    <n v="0.55395147590331428"/>
    <n v="3.5738804896988025E-2"/>
    <x v="2"/>
  </r>
  <r>
    <n v="1157"/>
    <x v="14"/>
    <s v="jamaica"/>
    <x v="7"/>
    <s v="PA"/>
    <s v="PA - Pike County Correctional Facility "/>
    <s v="pike_county_correctional_facility_pa"/>
    <d v="2014-02-10T00:00:00"/>
    <x v="2"/>
    <x v="6"/>
    <s v="disciplinary"/>
    <d v="2014-05-11T00:00:00"/>
    <n v="34"/>
    <n v="-2.7022955219058099E-2"/>
    <n v="0.50034326855783229"/>
    <n v="2.2158059036132571"/>
    <n v="0.12508581713945807"/>
    <n v="0.46460446366084424"/>
    <n v="0.12508581713945807"/>
    <x v="2"/>
  </r>
  <r>
    <n v="1158"/>
    <x v="26"/>
    <s v="india"/>
    <x v="7"/>
    <s v="PA"/>
    <s v="PA - Pike County Correctional Facility "/>
    <s v="pike_county_correctional_facility_pa"/>
    <d v="2014-02-11T00:00:00"/>
    <x v="2"/>
    <x v="8"/>
    <s v="suicide_risk_placement"/>
    <d v="2014-07-11T00:00:00"/>
    <n v="5"/>
    <n v="-0.54523562622538435"/>
    <n v="1.7869402448493998E-2"/>
    <n v="2.7340185746195833"/>
    <n v="0.39312685386686819"/>
    <n v="0.98281713466717047"/>
    <n v="1.7869402448493998E-2"/>
    <x v="3"/>
  </r>
  <r>
    <n v="1159"/>
    <x v="0"/>
    <s v="mexico"/>
    <x v="20"/>
    <s v="WA"/>
    <s v="WA - Northwest Detention Center "/>
    <s v="northwest_detention_center_wa"/>
    <d v="2014-02-11T00:00:00"/>
    <x v="2"/>
    <x v="6"/>
    <s v="disciplinary"/>
    <d v="2014-11-21T00:00:00"/>
    <n v="19"/>
    <n v="-0.29506399194646826"/>
    <n v="0.23230223183042209"/>
    <n v="2.4838469403406673"/>
    <n v="0.1429552195879521"/>
    <n v="0.73264550038825438"/>
    <n v="0.1429552195879521"/>
    <x v="2"/>
  </r>
  <r>
    <n v="1160"/>
    <x v="0"/>
    <s v="mexico"/>
    <x v="20"/>
    <s v="WA"/>
    <s v="WA - Northwest Detention Center "/>
    <s v="northwest_detention_center_wa"/>
    <d v="2014-02-11T00:00:00"/>
    <x v="2"/>
    <x v="6"/>
    <s v="disciplinary"/>
    <d v="2014-11-23T00:00:00"/>
    <n v="21"/>
    <n v="-0.25932518704948021"/>
    <n v="0.26804103672741014"/>
    <n v="2.4481081354436793"/>
    <n v="0.10721641469096405"/>
    <n v="0.69690669549126638"/>
    <n v="0.10721641469096405"/>
    <x v="2"/>
  </r>
  <r>
    <n v="1161"/>
    <x v="0"/>
    <s v="mexico"/>
    <x v="20"/>
    <s v="WA"/>
    <s v="WA - Northwest Detention Center "/>
    <s v="northwest_detention_center_wa"/>
    <d v="2014-02-11T00:00:00"/>
    <x v="2"/>
    <x v="6"/>
    <s v="disciplinary"/>
    <d v="2014-11-24T00:00:00"/>
    <n v="22"/>
    <n v="-0.24145578460098621"/>
    <n v="0.28591043917590414"/>
    <n v="2.4302387329951851"/>
    <n v="8.9347012242470047E-2"/>
    <n v="0.67903729304277238"/>
    <n v="8.9347012242470047E-2"/>
    <x v="2"/>
  </r>
  <r>
    <n v="1162"/>
    <x v="19"/>
    <s v="cuba"/>
    <x v="20"/>
    <s v="WA"/>
    <s v="WA - Northwest Detention Center "/>
    <s v="northwest_detention_center_wa"/>
    <d v="2014-02-11T00:00:00"/>
    <x v="2"/>
    <x v="6"/>
    <s v="disciplinary"/>
    <d v="2014-11-28T00:00:00"/>
    <n v="26"/>
    <n v="-0.16997817480701016"/>
    <n v="0.35738804896988019"/>
    <n v="2.3587611232012091"/>
    <n v="1.7869402448493998E-2"/>
    <n v="0.60755968324879628"/>
    <n v="1.7869402448493998E-2"/>
    <x v="2"/>
  </r>
  <r>
    <n v="1163"/>
    <x v="0"/>
    <s v="mexico"/>
    <x v="12"/>
    <s v="TX"/>
    <s v="TX - Houston Contract Detention Facility "/>
    <s v="houston_contract_detention_facility_tx"/>
    <d v="2014-02-12T00:00:00"/>
    <x v="2"/>
    <x v="8"/>
    <s v="suicide_risk_placement"/>
    <d v="2014-03-12T00:00:00"/>
    <n v="1"/>
    <n v="-0.61671323601936046"/>
    <n v="8.9347012242470103E-2"/>
    <n v="2.8054961844135593"/>
    <n v="0.46460446366084429"/>
    <n v="1.0542947444611466"/>
    <n v="8.9347012242470103E-2"/>
    <x v="3"/>
  </r>
  <r>
    <n v="1164"/>
    <x v="56"/>
    <s v="iran"/>
    <x v="8"/>
    <s v="CA"/>
    <s v="CA - Adelanto Correctional Facility "/>
    <s v="adelanto_correctional_facility_ca"/>
    <d v="2014-02-12T00:00:00"/>
    <x v="2"/>
    <x v="12"/>
    <s v="pending_investigation_of_disciplinary_violation"/>
    <d v="2014-04-12T00:00:00"/>
    <n v="2"/>
    <n v="-0.59884383357086635"/>
    <n v="7.1477609793975994E-2"/>
    <n v="2.7876267819650655"/>
    <n v="0.44673506121235018"/>
    <n v="1.0364253420126524"/>
    <n v="7.1477609793975994E-2"/>
    <x v="3"/>
  </r>
  <r>
    <n v="1165"/>
    <x v="2"/>
    <s v="el_salvador"/>
    <x v="18"/>
    <s v="TX"/>
    <s v="TX - Laredo Processing Center "/>
    <s v="laredo_processing_center_tx"/>
    <d v="2014-02-12T00:00:00"/>
    <x v="2"/>
    <x v="8"/>
    <s v="suicide_risk_placement"/>
    <d v="2014-05-12T00:00:00"/>
    <n v="3"/>
    <n v="-0.58097443112237235"/>
    <n v="5.3608207345481995E-2"/>
    <n v="2.7697573795165713"/>
    <n v="0.42886565876385618"/>
    <n v="1.0185559395641586"/>
    <n v="5.3608207345481995E-2"/>
    <x v="3"/>
  </r>
  <r>
    <n v="1166"/>
    <x v="45"/>
    <s v="antigua-barbuda"/>
    <x v="8"/>
    <s v="CA"/>
    <s v="CA - Adelanto Correctional Facility "/>
    <s v="adelanto_correctional_facility_ca"/>
    <d v="2014-02-12T00:00:00"/>
    <x v="2"/>
    <x v="6"/>
    <s v="disciplinary"/>
    <d v="2014-05-12T00:00:00"/>
    <n v="3"/>
    <n v="-0.58097443112237235"/>
    <n v="5.3608207345481995E-2"/>
    <n v="2.7697573795165713"/>
    <n v="0.42886565876385618"/>
    <n v="1.0185559395641586"/>
    <n v="5.3608207345481995E-2"/>
    <x v="3"/>
  </r>
  <r>
    <n v="1167"/>
    <x v="0"/>
    <s v="mexico"/>
    <x v="8"/>
    <s v="CA"/>
    <s v="CA - Adelanto Correctional Facility "/>
    <s v="adelanto_correctional_facility_ca"/>
    <d v="2014-02-12T00:00:00"/>
    <x v="2"/>
    <x v="6"/>
    <s v="disciplinary"/>
    <d v="2014-11-12T00:00:00"/>
    <n v="9"/>
    <n v="-0.4737580164314083"/>
    <n v="5.3608207345482051E-2"/>
    <n v="2.6625409648256073"/>
    <n v="0.32164924407289214"/>
    <n v="0.91133952487319436"/>
    <n v="5.3608207345482051E-2"/>
    <x v="3"/>
  </r>
  <r>
    <n v="1168"/>
    <x v="0"/>
    <s v="mexico"/>
    <x v="8"/>
    <s v="CA"/>
    <s v="CA - Adelanto Correctional Facility "/>
    <s v="adelanto_correctional_facility_ca"/>
    <d v="2014-02-12T00:00:00"/>
    <x v="2"/>
    <x v="6"/>
    <s v="disciplinary"/>
    <d v="2014-12-17T00:00:00"/>
    <n v="15"/>
    <n v="-0.36654160174044426"/>
    <n v="0.1608246220364461"/>
    <n v="2.5553245501346433"/>
    <n v="0.21443282938192809"/>
    <n v="0.80412311018223037"/>
    <n v="0.1608246220364461"/>
    <x v="3"/>
  </r>
  <r>
    <n v="1169"/>
    <x v="2"/>
    <s v="el_salvador"/>
    <x v="2"/>
    <s v="CA"/>
    <s v="CA - Imperial Regional Detention Facility "/>
    <s v="imperial_regional_detention_facility_ca"/>
    <d v="2014-02-12T00:00:00"/>
    <x v="2"/>
    <x v="15"/>
    <s v="facility_security_threat_gang_member_status_not_protective_custody"/>
    <d v="2015-03-31T00:00:00"/>
    <n v="119"/>
    <n v="1.4918762529029328"/>
    <n v="2.0192424766798229"/>
    <n v="0.69690669549126616"/>
    <n v="1.643985025261449"/>
    <n v="1.0542947444611466"/>
    <n v="0.69690669549126616"/>
    <x v="0"/>
  </r>
  <r>
    <n v="1170"/>
    <x v="0"/>
    <s v="mexico"/>
    <x v="2"/>
    <s v="CA"/>
    <s v="CA - Imperial Regional Detention Facility "/>
    <s v="imperial_regional_detention_facility_ca"/>
    <d v="2014-02-12T00:00:00"/>
    <x v="2"/>
    <x v="15"/>
    <s v="facility_security_threat_gang_member_status_not_protective_custody"/>
    <d v="2015-04-16T00:00:00"/>
    <n v="135"/>
    <n v="1.777786692078837"/>
    <n v="2.3051529158557273"/>
    <n v="0.41099625631536196"/>
    <n v="1.9298954644373532"/>
    <n v="1.340205183637051"/>
    <n v="0.41099625631536196"/>
    <x v="0"/>
  </r>
  <r>
    <n v="1171"/>
    <x v="0"/>
    <s v="mexico"/>
    <x v="2"/>
    <s v="CA"/>
    <s v="CA - Imperial Regional Detention Facility "/>
    <s v="imperial_regional_detention_facility_ca"/>
    <d v="2014-02-12T00:00:00"/>
    <x v="2"/>
    <x v="15"/>
    <s v="facility_security_threat_gang_member_status_not_protective_custody"/>
    <d v="2016-02-29T00:00:00"/>
    <n v="454"/>
    <n v="7.4781260731484256"/>
    <n v="8.0054922969253166"/>
    <n v="5.2893431247542271"/>
    <n v="7.6302348455069415"/>
    <n v="7.0405445647066394"/>
    <n v="5.2893431247542271"/>
    <x v="0"/>
  </r>
  <r>
    <n v="1172"/>
    <x v="0"/>
    <s v="mexico"/>
    <x v="8"/>
    <s v="CA"/>
    <s v="CA - Adelanto Correctional Facility "/>
    <s v="adelanto_correctional_facility_ca"/>
    <d v="2014-02-12T00:00:00"/>
    <x v="2"/>
    <x v="3"/>
    <s v="protective_custody_other_detainee_safety"/>
    <d v="2016-05-19T00:00:00"/>
    <n v="534"/>
    <n v="8.9076782690279472"/>
    <n v="9.4350444928048383"/>
    <n v="6.7188953206337487"/>
    <n v="9.0597870413864641"/>
    <n v="8.470096760586161"/>
    <n v="6.7188953206337487"/>
    <x v="0"/>
  </r>
  <r>
    <n v="1173"/>
    <x v="0"/>
    <s v="mexico"/>
    <x v="0"/>
    <s v="AZ"/>
    <s v="AZ - Pinal County Jail "/>
    <s v="pinal_county_jail_az"/>
    <d v="2014-02-13T00:00:00"/>
    <x v="2"/>
    <x v="2"/>
    <s v="mental_illness"/>
    <d v="2014-02-18T00:00:00"/>
    <n v="5"/>
    <n v="-0.54523562622538435"/>
    <n v="1.7869402448493998E-2"/>
    <n v="2.7340185746195833"/>
    <n v="0.39312685386686819"/>
    <n v="0.98281713466717047"/>
    <n v="1.7869402448493998E-2"/>
    <x v="3"/>
  </r>
  <r>
    <n v="1174"/>
    <x v="2"/>
    <s v="el_salvador"/>
    <x v="16"/>
    <s v="CO"/>
    <s v="CO - Denver Contract Detention Facility "/>
    <s v="denver_contract_detention_facility_co"/>
    <d v="2014-02-13T00:00:00"/>
    <x v="2"/>
    <x v="6"/>
    <s v="disciplinary"/>
    <d v="2014-02-27T00:00:00"/>
    <n v="14"/>
    <n v="-0.38441100418893831"/>
    <n v="0.14295521958795204"/>
    <n v="2.5731939525831371"/>
    <n v="0.23230223183042215"/>
    <n v="0.82199251263072437"/>
    <n v="0.14295521958795204"/>
    <x v="3"/>
  </r>
  <r>
    <n v="1175"/>
    <x v="7"/>
    <s v="honduras"/>
    <x v="16"/>
    <s v="CO"/>
    <s v="CO - Denver Contract Detention Facility "/>
    <s v="denver_contract_detention_facility_co"/>
    <d v="2014-02-13T00:00:00"/>
    <x v="2"/>
    <x v="6"/>
    <s v="disciplinary"/>
    <d v="2014-02-27T00:00:00"/>
    <n v="14"/>
    <n v="-0.38441100418893831"/>
    <n v="0.14295521958795204"/>
    <n v="2.5731939525831371"/>
    <n v="0.23230223183042215"/>
    <n v="0.82199251263072437"/>
    <n v="0.14295521958795204"/>
    <x v="3"/>
  </r>
  <r>
    <n v="1176"/>
    <x v="7"/>
    <s v="honduras"/>
    <x v="21"/>
    <s v="IA"/>
    <s v="IA - Hardin County Jail "/>
    <s v="hardin_county_jail_ia"/>
    <d v="2014-02-13T00:00:00"/>
    <x v="2"/>
    <x v="6"/>
    <s v="disciplinary"/>
    <d v="2014-02-27T00:00:00"/>
    <n v="14"/>
    <n v="-0.38441100418893831"/>
    <n v="0.14295521958795204"/>
    <n v="2.5731939525831371"/>
    <n v="0.23230223183042215"/>
    <n v="0.82199251263072437"/>
    <n v="0.14295521958795204"/>
    <x v="3"/>
  </r>
  <r>
    <n v="1177"/>
    <x v="33"/>
    <s v="panama"/>
    <x v="17"/>
    <s v="VA"/>
    <s v="VA - Immigration Centers Of America Farmville "/>
    <s v="immigration_centers_of_america_farmville_va"/>
    <d v="2014-02-13T00:00:00"/>
    <x v="2"/>
    <x v="6"/>
    <s v="disciplinary"/>
    <d v="2014-02-28T00:00:00"/>
    <n v="15"/>
    <n v="-0.36654160174044426"/>
    <n v="0.1608246220364461"/>
    <n v="2.5553245501346433"/>
    <n v="0.21443282938192809"/>
    <n v="0.80412311018223037"/>
    <n v="0.1608246220364461"/>
    <x v="3"/>
  </r>
  <r>
    <n v="1178"/>
    <x v="11"/>
    <s v="poland"/>
    <x v="15"/>
    <s v="GA"/>
    <s v="GA - Irwin County Detention Center "/>
    <s v="irwin_county_detention_center_ga"/>
    <d v="2014-02-13T00:00:00"/>
    <x v="2"/>
    <x v="3"/>
    <s v="protective_custody_other_detainee_safety"/>
    <d v="2014-12-03T00:00:00"/>
    <n v="27"/>
    <n v="-0.15210877235851616"/>
    <n v="0.37525745141837419"/>
    <n v="2.3408917207527153"/>
    <n v="0"/>
    <n v="0.58969028080030228"/>
    <n v="0"/>
    <x v="2"/>
  </r>
  <r>
    <n v="1179"/>
    <x v="0"/>
    <s v="mexico"/>
    <x v="5"/>
    <s v="TX"/>
    <s v="TX - El Paso Service Processing Center "/>
    <s v="el_paso_service_processing_center_tx"/>
    <d v="2014-02-13T00:00:00"/>
    <x v="2"/>
    <x v="5"/>
    <s v="facility_security_threat_violent_or_disruptive_behavior"/>
    <d v="2014-03-28T00:00:00"/>
    <n v="43"/>
    <n v="0.13380166681738798"/>
    <n v="0.66116789059427838"/>
    <n v="2.0549812815768109"/>
    <n v="0.28591043917590414"/>
    <n v="0.30377984162439814"/>
    <n v="0.28591043917590414"/>
    <x v="2"/>
  </r>
  <r>
    <n v="1180"/>
    <x v="37"/>
    <s v="dominican_republic"/>
    <x v="11"/>
    <s v="NJ"/>
    <s v="NJ - Essex County Jail "/>
    <s v="essex_county_jail_nj"/>
    <d v="2014-02-14T00:00:00"/>
    <x v="2"/>
    <x v="2"/>
    <s v="mental_illness"/>
    <d v="2014-02-18T00:00:00"/>
    <n v="4"/>
    <n v="-0.56310502867387835"/>
    <n v="3.5738804896987997E-2"/>
    <n v="2.7518879770680771"/>
    <n v="0.41099625631536219"/>
    <n v="1.0006865371156644"/>
    <n v="3.5738804896987997E-2"/>
    <x v="3"/>
  </r>
  <r>
    <n v="1181"/>
    <x v="2"/>
    <s v="el_salvador"/>
    <x v="2"/>
    <s v="CA"/>
    <s v="CA - El Centro Service Processing Center "/>
    <s v="el_centro_service_processing_center_ca"/>
    <d v="2014-02-14T00:00:00"/>
    <x v="2"/>
    <x v="14"/>
    <s v="facility_security_threat_other"/>
    <d v="2014-03-03T00:00:00"/>
    <n v="17"/>
    <n v="-0.33080279684345626"/>
    <n v="0.19656342693343409"/>
    <n v="2.5195857452376553"/>
    <n v="0.17869402448494009"/>
    <n v="0.76838430528524237"/>
    <n v="0.17869402448494009"/>
    <x v="2"/>
  </r>
  <r>
    <n v="1182"/>
    <x v="49"/>
    <s v="cambodia"/>
    <x v="8"/>
    <s v="CA"/>
    <s v="CA - Adelanto Correctional Facility "/>
    <s v="adelanto_correctional_facility_ca"/>
    <d v="2014-02-14T00:00:00"/>
    <x v="2"/>
    <x v="3"/>
    <s v="protective_custody_other_detainee_safety"/>
    <d v="2014-04-03T00:00:00"/>
    <n v="18"/>
    <n v="-0.31293339439496226"/>
    <n v="0.21443282938192809"/>
    <n v="2.5017163427891611"/>
    <n v="0.1608246220364461"/>
    <n v="0.75051490283674838"/>
    <n v="0.1608246220364461"/>
    <x v="2"/>
  </r>
  <r>
    <n v="1183"/>
    <x v="9"/>
    <s v="haiti"/>
    <x v="4"/>
    <s v="AL"/>
    <s v="AL - Etowah County Jail "/>
    <s v="etowah_county_jail_alabama_al"/>
    <d v="2014-02-14T00:00:00"/>
    <x v="2"/>
    <x v="5"/>
    <s v="facility_security_threat_violent_or_disruptive_behavior"/>
    <d v="2014-12-03T00:00:00"/>
    <n v="26"/>
    <n v="-0.16997817480701016"/>
    <n v="0.35738804896988019"/>
    <n v="2.3587611232012091"/>
    <n v="1.7869402448493998E-2"/>
    <n v="0.60755968324879628"/>
    <n v="1.7869402448493998E-2"/>
    <x v="2"/>
  </r>
  <r>
    <n v="1184"/>
    <x v="2"/>
    <s v="el_salvador"/>
    <x v="8"/>
    <s v="CA"/>
    <s v="CA - Adelanto Correctional Facility "/>
    <s v="adelanto_correctional_facility_ca"/>
    <d v="2014-02-14T00:00:00"/>
    <x v="2"/>
    <x v="6"/>
    <s v="disciplinary"/>
    <d v="2014-03-13T00:00:00"/>
    <n v="27"/>
    <n v="-0.15210877235851616"/>
    <n v="0.37525745141837419"/>
    <n v="2.3408917207527153"/>
    <n v="0"/>
    <n v="0.58969028080030228"/>
    <n v="0"/>
    <x v="2"/>
  </r>
  <r>
    <n v="1185"/>
    <x v="14"/>
    <s v="jamaica"/>
    <x v="23"/>
    <s v="MO"/>
    <s v="MO - Christian County Jail "/>
    <s v="christian_county_jail_mo"/>
    <d v="2014-02-14T00:00:00"/>
    <x v="2"/>
    <x v="6"/>
    <s v="disciplinary"/>
    <d v="2014-03-16T00:00:00"/>
    <n v="30"/>
    <n v="-9.8500565013034141E-2"/>
    <n v="0.42886565876385618"/>
    <n v="2.2872835134072331"/>
    <n v="5.3608207345482023E-2"/>
    <n v="0.53608207345482028"/>
    <n v="5.3608207345482023E-2"/>
    <x v="2"/>
  </r>
  <r>
    <n v="1186"/>
    <x v="64"/>
    <s v="bangladesh"/>
    <x v="2"/>
    <s v="CA"/>
    <s v="CA - El Centro Service Processing Center "/>
    <s v="el_centro_service_processing_center_ca"/>
    <d v="2014-02-14T00:00:00"/>
    <x v="2"/>
    <x v="14"/>
    <s v="facility_security_threat_other"/>
    <d v="2014-05-16T00:00:00"/>
    <n v="91"/>
    <n v="0.9915329843451004"/>
    <n v="1.5188992081219908"/>
    <n v="1.1972499640490986"/>
    <n v="1.1436417567036166"/>
    <n v="0.55395147590331428"/>
    <n v="0.55395147590331428"/>
    <x v="1"/>
  </r>
  <r>
    <n v="1187"/>
    <x v="17"/>
    <s v="ghana"/>
    <x v="2"/>
    <s v="CA"/>
    <s v="CA - El Centro Service Processing Center "/>
    <s v="el_centro_service_processing_center_ca"/>
    <d v="2014-02-15T00:00:00"/>
    <x v="2"/>
    <x v="8"/>
    <s v="suicide_risk_placement"/>
    <d v="2014-02-15T00:00:00"/>
    <n v="0"/>
    <n v="-0.63458263846785445"/>
    <n v="0.1072164146909641"/>
    <n v="2.8233655868620535"/>
    <n v="0.48247386610933829"/>
    <n v="1.0721641469096406"/>
    <n v="0.1072164146909641"/>
    <x v="3"/>
  </r>
  <r>
    <n v="1188"/>
    <x v="7"/>
    <s v="honduras"/>
    <x v="2"/>
    <s v="CA"/>
    <s v="CA - El Centro Service Processing Center "/>
    <s v="el_centro_service_processing_center_ca"/>
    <d v="2014-02-15T00:00:00"/>
    <x v="2"/>
    <x v="8"/>
    <s v="suicide_risk_placement"/>
    <d v="2014-02-18T00:00:00"/>
    <n v="3"/>
    <n v="-0.58097443112237235"/>
    <n v="5.3608207345481995E-2"/>
    <n v="2.7697573795165713"/>
    <n v="0.42886565876385618"/>
    <n v="1.0185559395641586"/>
    <n v="5.3608207345481995E-2"/>
    <x v="3"/>
  </r>
  <r>
    <n v="1189"/>
    <x v="14"/>
    <s v="jamaica"/>
    <x v="13"/>
    <s v="NY"/>
    <s v="NY - Orange County Jail "/>
    <s v="orange_county_jail_ny"/>
    <d v="2014-02-15T00:00:00"/>
    <x v="2"/>
    <x v="7"/>
    <s v="other"/>
    <d v="2014-05-03T00:00:00"/>
    <n v="18"/>
    <n v="-0.31293339439496226"/>
    <n v="0.21443282938192809"/>
    <n v="2.5017163427891611"/>
    <n v="0.1608246220364461"/>
    <n v="0.75051490283674838"/>
    <n v="0.1608246220364461"/>
    <x v="2"/>
  </r>
  <r>
    <n v="1190"/>
    <x v="0"/>
    <s v="mexico"/>
    <x v="4"/>
    <s v="LA"/>
    <s v="LA - Jena/lasalle Detention Facility "/>
    <s v="jena/lasalle_detention_facility_la"/>
    <d v="2014-02-15T00:00:00"/>
    <x v="2"/>
    <x v="15"/>
    <s v="facility_security_threat_gang_member_status_not_protective_custody"/>
    <d v="2014-06-03T00:00:00"/>
    <n v="19"/>
    <n v="-0.29506399194646826"/>
    <n v="0.23230223183042209"/>
    <n v="2.4838469403406673"/>
    <n v="0.1429552195879521"/>
    <n v="0.73264550038825438"/>
    <n v="0.1429552195879521"/>
    <x v="2"/>
  </r>
  <r>
    <n v="1191"/>
    <x v="46"/>
    <s v="ukraine"/>
    <x v="7"/>
    <s v="PA"/>
    <s v="PA - York County Prison "/>
    <s v="york_county_prison_pa"/>
    <d v="2014-02-15T00:00:00"/>
    <x v="2"/>
    <x v="6"/>
    <s v="disciplinary"/>
    <d v="2014-01-04T00:00:00"/>
    <n v="45"/>
    <n v="0.169540471714376"/>
    <n v="0.69690669549126638"/>
    <n v="2.0192424766798229"/>
    <n v="0.32164924407289219"/>
    <n v="0.26804103672741009"/>
    <n v="0.26804103672741009"/>
    <x v="1"/>
  </r>
  <r>
    <n v="1192"/>
    <x v="107"/>
    <s v="botswana"/>
    <x v="4"/>
    <s v="LA"/>
    <s v="LA - Tensas Parish Detention Center "/>
    <s v="tensas_parish_detention_center_la"/>
    <d v="2014-02-16T00:00:00"/>
    <x v="2"/>
    <x v="2"/>
    <s v="mental_illness"/>
    <d v="2014-02-19T00:00:00"/>
    <n v="3"/>
    <n v="-0.58097443112237235"/>
    <n v="5.3608207345481995E-2"/>
    <n v="2.7697573795165713"/>
    <n v="0.42886565876385618"/>
    <n v="1.0185559395641586"/>
    <n v="5.3608207345481995E-2"/>
    <x v="3"/>
  </r>
  <r>
    <n v="1193"/>
    <x v="37"/>
    <s v="dominican_republic"/>
    <x v="7"/>
    <s v="PA"/>
    <s v="PA - Pike County Correctional Facility "/>
    <s v="pike_county_correctional_facility_pa"/>
    <d v="2014-02-16T00:00:00"/>
    <x v="2"/>
    <x v="6"/>
    <s v="disciplinary"/>
    <d v="2014-06-03T00:00:00"/>
    <n v="18"/>
    <n v="-0.31293339439496226"/>
    <n v="0.21443282938192809"/>
    <n v="2.5017163427891611"/>
    <n v="0.1608246220364461"/>
    <n v="0.75051490283674838"/>
    <n v="0.1608246220364461"/>
    <x v="2"/>
  </r>
  <r>
    <n v="1194"/>
    <x v="15"/>
    <s v="liberia"/>
    <x v="7"/>
    <s v="PA"/>
    <s v="PA - Pike County Correctional Facility "/>
    <s v="pike_county_correctional_facility_pa"/>
    <d v="2014-02-16T00:00:00"/>
    <x v="2"/>
    <x v="5"/>
    <s v="facility_security_threat_violent_or_disruptive_behavior"/>
    <d v="2014-03-19T00:00:00"/>
    <n v="31"/>
    <n v="-8.0631162564540129E-2"/>
    <n v="0.44673506121235024"/>
    <n v="2.2694141109587389"/>
    <n v="7.1477609793976035E-2"/>
    <n v="0.51821267100632629"/>
    <n v="7.1477609793976035E-2"/>
    <x v="2"/>
  </r>
  <r>
    <n v="1195"/>
    <x v="21"/>
    <s v="guatemala"/>
    <x v="8"/>
    <s v="CA"/>
    <s v="CA - Adelanto Correctional Facility "/>
    <s v="adelanto_correctional_facility_ca"/>
    <d v="2014-02-16T00:00:00"/>
    <x v="2"/>
    <x v="3"/>
    <s v="protective_custody_other_detainee_safety"/>
    <d v="2014-03-19T00:00:00"/>
    <n v="31"/>
    <n v="-8.0631162564540129E-2"/>
    <n v="0.44673506121235024"/>
    <n v="2.2694141109587389"/>
    <n v="7.1477609793976035E-2"/>
    <n v="0.51821267100632629"/>
    <n v="7.1477609793976035E-2"/>
    <x v="2"/>
  </r>
  <r>
    <n v="1196"/>
    <x v="14"/>
    <s v="jamaica"/>
    <x v="19"/>
    <s v="MA"/>
    <s v="MA - Suffolk County House Of Corrections "/>
    <s v="suffolk_county_house_of_corrections_ma"/>
    <d v="2014-02-17T00:00:00"/>
    <x v="2"/>
    <x v="5"/>
    <s v="facility_security_threat_violent_or_disruptive_behavior"/>
    <d v="2014-02-23T00:00:00"/>
    <n v="6"/>
    <n v="-0.52736622377689035"/>
    <n v="0"/>
    <n v="2.7161491721710895"/>
    <n v="0.37525745141837419"/>
    <n v="0.96494773221867647"/>
    <n v="0"/>
    <x v="3"/>
  </r>
  <r>
    <n v="1197"/>
    <x v="46"/>
    <s v="ukraine"/>
    <x v="7"/>
    <s v="PA"/>
    <s v="PA - York County Prison "/>
    <s v="york_county_prison_pa"/>
    <d v="2014-02-17T00:00:00"/>
    <x v="2"/>
    <x v="16"/>
    <s v="medical_tuberculosis"/>
    <d v="2014-02-26T00:00:00"/>
    <n v="9"/>
    <n v="-0.4737580164314083"/>
    <n v="5.3608207345482051E-2"/>
    <n v="2.6625409648256073"/>
    <n v="0.32164924407289214"/>
    <n v="0.91133952487319436"/>
    <n v="5.3608207345482051E-2"/>
    <x v="3"/>
  </r>
  <r>
    <n v="1198"/>
    <x v="0"/>
    <s v="mexico"/>
    <x v="11"/>
    <s v="NJ"/>
    <s v="NJ - Essex County Jail "/>
    <s v="essex_county_jail_nj"/>
    <d v="2014-02-17T00:00:00"/>
    <x v="2"/>
    <x v="6"/>
    <s v="disciplinary"/>
    <d v="2014-05-03T00:00:00"/>
    <n v="16"/>
    <n v="-0.34867219929195026"/>
    <n v="0.17869402448494009"/>
    <n v="2.5374551476861491"/>
    <n v="0.19656342693343409"/>
    <n v="0.78625370773373637"/>
    <n v="0.17869402448494009"/>
    <x v="3"/>
  </r>
  <r>
    <n v="1199"/>
    <x v="2"/>
    <s v="el_salvador"/>
    <x v="0"/>
    <s v="AZ"/>
    <s v="AZ - Eloy Federal Contract Facility "/>
    <s v="eloy_federal_contract_facility_az"/>
    <d v="2014-02-17T00:00:00"/>
    <x v="2"/>
    <x v="6"/>
    <s v="disciplinary"/>
    <d v="2014-06-03T00:00:00"/>
    <n v="17"/>
    <n v="-0.33080279684345626"/>
    <n v="0.19656342693343409"/>
    <n v="2.5195857452376553"/>
    <n v="0.17869402448494009"/>
    <n v="0.76838430528524237"/>
    <n v="0.17869402448494009"/>
    <x v="2"/>
  </r>
  <r>
    <n v="1200"/>
    <x v="8"/>
    <s v="nicaragua"/>
    <x v="9"/>
    <s v="FL"/>
    <s v="FL - Krome North Service Processing Center "/>
    <s v="krome_north_service_processing_center_fl"/>
    <d v="2014-02-17T00:00:00"/>
    <x v="2"/>
    <x v="6"/>
    <s v="disciplinary"/>
    <d v="2014-11-03T00:00:00"/>
    <n v="22"/>
    <n v="-0.24145578460098621"/>
    <n v="0.28591043917590414"/>
    <n v="2.4302387329951851"/>
    <n v="8.9347012242470047E-2"/>
    <n v="0.67903729304277238"/>
    <n v="8.9347012242470047E-2"/>
    <x v="2"/>
  </r>
  <r>
    <n v="1201"/>
    <x v="44"/>
    <s v="canada"/>
    <x v="10"/>
    <s v="MI"/>
    <s v="MI - Saint Clair County Jail "/>
    <s v="saint_clair_county_jail_mi"/>
    <d v="2014-02-17T00:00:00"/>
    <x v="2"/>
    <x v="5"/>
    <s v="facility_security_threat_violent_or_disruptive_behavior"/>
    <d v="2014-03-25T00:00:00"/>
    <n v="36"/>
    <n v="8.7158496779299183E-3"/>
    <n v="0.53608207345482028"/>
    <n v="2.1800670987162691"/>
    <n v="0.1608246220364461"/>
    <n v="0.42886565876385618"/>
    <n v="0.1608246220364461"/>
    <x v="2"/>
  </r>
  <r>
    <n v="1202"/>
    <x v="17"/>
    <s v="ghana"/>
    <x v="7"/>
    <s v="PA"/>
    <s v="PA - York County Prison "/>
    <s v="york_county_prison_pa"/>
    <d v="2014-02-17T00:00:00"/>
    <x v="2"/>
    <x v="6"/>
    <s v="disciplinary"/>
    <d v="2014-04-18T00:00:00"/>
    <n v="60"/>
    <n v="0.43758150844178612"/>
    <n v="0.96494773221867647"/>
    <n v="1.7512014399524127"/>
    <n v="0.58969028080030228"/>
    <n v="0"/>
    <n v="0"/>
    <x v="1"/>
  </r>
  <r>
    <n v="1203"/>
    <x v="61"/>
    <s v="egypt"/>
    <x v="0"/>
    <s v="AZ"/>
    <s v="AZ - Florence Service Processing Center "/>
    <s v="florence_service_processing_center_az"/>
    <d v="2014-02-18T00:00:00"/>
    <x v="2"/>
    <x v="5"/>
    <s v="facility_security_threat_violent_or_disruptive_behavior"/>
    <d v="2014-02-20T00:00:00"/>
    <n v="2"/>
    <n v="-0.59884383357086635"/>
    <n v="7.1477609793975994E-2"/>
    <n v="2.7876267819650655"/>
    <n v="0.44673506121235018"/>
    <n v="1.0364253420126524"/>
    <n v="7.1477609793975994E-2"/>
    <x v="3"/>
  </r>
  <r>
    <n v="1204"/>
    <x v="0"/>
    <s v="mexico"/>
    <x v="20"/>
    <s v="WA"/>
    <s v="WA - Northwest Detention Center "/>
    <s v="northwest_detention_center_wa"/>
    <d v="2014-02-18T00:00:00"/>
    <x v="2"/>
    <x v="3"/>
    <s v="protective_custody_other_detainee_safety"/>
    <d v="2014-02-21T00:00:00"/>
    <n v="3"/>
    <n v="-0.58097443112237235"/>
    <n v="5.3608207345481995E-2"/>
    <n v="2.7697573795165713"/>
    <n v="0.42886565876385618"/>
    <n v="1.0185559395641586"/>
    <n v="5.3608207345481995E-2"/>
    <x v="3"/>
  </r>
  <r>
    <n v="1205"/>
    <x v="14"/>
    <s v="jamaica"/>
    <x v="17"/>
    <s v="VA"/>
    <s v="VA - Rappahannock Regional Jail "/>
    <s v="rappahannock_regional_jail_va"/>
    <d v="2014-02-18T00:00:00"/>
    <x v="2"/>
    <x v="6"/>
    <s v="disciplinary"/>
    <d v="2014-03-31T00:00:00"/>
    <n v="41"/>
    <n v="9.8062861920399966E-2"/>
    <n v="0.62542908569729028"/>
    <n v="2.0907200864737989"/>
    <n v="0.25017163427891614"/>
    <n v="0.33951864652138614"/>
    <n v="0.25017163427891614"/>
    <x v="2"/>
  </r>
  <r>
    <n v="1206"/>
    <x v="0"/>
    <s v="mexico"/>
    <x v="12"/>
    <s v="TX"/>
    <s v="TX - Houston Contract Detention Facility "/>
    <s v="houston_contract_detention_facility_tx"/>
    <d v="2014-02-19T00:00:00"/>
    <x v="2"/>
    <x v="12"/>
    <s v="pending_investigation_of_disciplinary_violation"/>
    <d v="2014-02-21T00:00:00"/>
    <n v="2"/>
    <n v="-0.59884383357086635"/>
    <n v="7.1477609793975994E-2"/>
    <n v="2.7876267819650655"/>
    <n v="0.44673506121235018"/>
    <n v="1.0364253420126524"/>
    <n v="7.1477609793975994E-2"/>
    <x v="3"/>
  </r>
  <r>
    <n v="1207"/>
    <x v="108"/>
    <s v="belarus"/>
    <x v="19"/>
    <s v="MA"/>
    <s v="MA - Suffolk County House Of Corrections "/>
    <s v="suffolk_county_house_of_corrections_ma"/>
    <d v="2014-02-19T00:00:00"/>
    <x v="2"/>
    <x v="5"/>
    <s v="facility_security_threat_violent_or_disruptive_behavior"/>
    <d v="2014-02-25T00:00:00"/>
    <n v="6"/>
    <n v="-0.52736622377689035"/>
    <n v="0"/>
    <n v="2.7161491721710895"/>
    <n v="0.37525745141837419"/>
    <n v="0.96494773221867647"/>
    <n v="0"/>
    <x v="3"/>
  </r>
  <r>
    <n v="1208"/>
    <x v="7"/>
    <s v="honduras"/>
    <x v="19"/>
    <s v="MA"/>
    <s v="MA - Suffolk County House Of Corrections "/>
    <s v="suffolk_county_house_of_corrections_ma"/>
    <d v="2014-02-19T00:00:00"/>
    <x v="2"/>
    <x v="5"/>
    <s v="facility_security_threat_violent_or_disruptive_behavior"/>
    <d v="2014-03-03T00:00:00"/>
    <n v="12"/>
    <n v="-0.42014980908592631"/>
    <n v="0.10721641469096405"/>
    <n v="2.6089327574801251"/>
    <n v="0.26804103672741014"/>
    <n v="0.85773131752771237"/>
    <n v="0.10721641469096405"/>
    <x v="3"/>
  </r>
  <r>
    <n v="1209"/>
    <x v="15"/>
    <s v="liberia"/>
    <x v="15"/>
    <s v="GA"/>
    <s v="GA - Irwin County Detention Center "/>
    <s v="irwin_county_detention_center_ga"/>
    <d v="2014-02-19T00:00:00"/>
    <x v="2"/>
    <x v="12"/>
    <s v="pending_investigation_of_disciplinary_violation"/>
    <d v="2014-06-03T00:00:00"/>
    <n v="15"/>
    <n v="-0.36654160174044426"/>
    <n v="0.1608246220364461"/>
    <n v="2.5553245501346433"/>
    <n v="0.21443282938192809"/>
    <n v="0.80412311018223037"/>
    <n v="0.1608246220364461"/>
    <x v="3"/>
  </r>
  <r>
    <n v="1210"/>
    <x v="0"/>
    <s v="mexico"/>
    <x v="2"/>
    <s v="CA"/>
    <s v="CA - San Diego Contract Detention Facility - CCA (otay)"/>
    <s v="san_diego_contract_detention_facility_cca_otay_ca"/>
    <d v="2014-02-19T00:00:00"/>
    <x v="2"/>
    <x v="6"/>
    <s v="disciplinary"/>
    <d v="2014-03-13T00:00:00"/>
    <n v="22"/>
    <n v="-0.24145578460098621"/>
    <n v="0.28591043917590414"/>
    <n v="2.4302387329951851"/>
    <n v="8.9347012242470047E-2"/>
    <n v="0.67903729304277238"/>
    <n v="8.9347012242470047E-2"/>
    <x v="2"/>
  </r>
  <r>
    <n v="1211"/>
    <x v="6"/>
    <s v="nigeria"/>
    <x v="14"/>
    <s v="MD"/>
    <s v="MD - Worcester County Jail "/>
    <s v="worcester_county_jail_md"/>
    <d v="2014-02-19T00:00:00"/>
    <x v="2"/>
    <x v="7"/>
    <s v="other"/>
    <d v="2014-03-31T00:00:00"/>
    <n v="40"/>
    <n v="8.0193459471905953E-2"/>
    <n v="0.60755968324879628"/>
    <n v="2.1085894889222931"/>
    <n v="0.23230223183042212"/>
    <n v="0.35738804896988019"/>
    <n v="0.23230223183042212"/>
    <x v="2"/>
  </r>
  <r>
    <n v="1212"/>
    <x v="0"/>
    <s v="mexico"/>
    <x v="1"/>
    <s v="NV"/>
    <s v="NV - Henderson Detention Center "/>
    <s v="henderson_detention_center_nv"/>
    <d v="2014-02-19T00:00:00"/>
    <x v="2"/>
    <x v="1"/>
    <s v="protective_custody_criminal_offense"/>
    <d v="2014-07-18T00:00:00"/>
    <n v="149"/>
    <n v="2.0279583263577532"/>
    <n v="2.5553245501346433"/>
    <n v="0.16082462203644576"/>
    <n v="2.1800670987162691"/>
    <n v="1.590376817915967"/>
    <n v="0.16082462203644576"/>
    <x v="0"/>
  </r>
  <r>
    <n v="1213"/>
    <x v="17"/>
    <s v="ghana"/>
    <x v="15"/>
    <s v="GA"/>
    <s v="GA - Irwin County Detention Center "/>
    <s v="irwin_county_detention_center_ga"/>
    <d v="2014-02-20T00:00:00"/>
    <x v="2"/>
    <x v="12"/>
    <s v="pending_investigation_of_disciplinary_violation"/>
    <d v="2014-07-03T00:00:00"/>
    <n v="15"/>
    <n v="-0.36654160174044426"/>
    <n v="0.1608246220364461"/>
    <n v="2.5553245501346433"/>
    <n v="0.21443282938192809"/>
    <n v="0.80412311018223037"/>
    <n v="0.1608246220364461"/>
    <x v="3"/>
  </r>
  <r>
    <n v="1214"/>
    <x v="0"/>
    <s v="mexico"/>
    <x v="0"/>
    <s v="AZ"/>
    <s v="AZ - Florence Service Processing Center "/>
    <s v="florence_service_processing_center_az"/>
    <d v="2014-02-20T00:00:00"/>
    <x v="2"/>
    <x v="3"/>
    <s v="protective_custody_other_detainee_safety"/>
    <d v="2014-03-18T00:00:00"/>
    <n v="26"/>
    <n v="-0.16997817480701016"/>
    <n v="0.35738804896988019"/>
    <n v="2.3587611232012091"/>
    <n v="1.7869402448493998E-2"/>
    <n v="0.60755968324879628"/>
    <n v="1.7869402448493998E-2"/>
    <x v="2"/>
  </r>
  <r>
    <n v="1215"/>
    <x v="109"/>
    <s v="tonga"/>
    <x v="20"/>
    <s v="WA"/>
    <s v="WA - Northwest Detention Center "/>
    <s v="northwest_detention_center_wa"/>
    <d v="2014-02-20T00:00:00"/>
    <x v="2"/>
    <x v="14"/>
    <s v="facility_security_threat_other"/>
    <d v="2014-03-18T00:00:00"/>
    <n v="26"/>
    <n v="-0.16997817480701016"/>
    <n v="0.35738804896988019"/>
    <n v="2.3587611232012091"/>
    <n v="1.7869402448493998E-2"/>
    <n v="0.60755968324879628"/>
    <n v="1.7869402448493998E-2"/>
    <x v="2"/>
  </r>
  <r>
    <n v="1216"/>
    <x v="21"/>
    <s v="guatemala"/>
    <x v="15"/>
    <s v="GA"/>
    <s v="GA - Stewart Detention Center "/>
    <s v="stewart_detention_center_ga"/>
    <d v="2014-02-20T00:00:00"/>
    <x v="2"/>
    <x v="3"/>
    <s v="protective_custody_other_detainee_safety"/>
    <d v="2014-03-26T00:00:00"/>
    <n v="34"/>
    <n v="-2.7022955219058099E-2"/>
    <n v="0.50034326855783229"/>
    <n v="2.2158059036132571"/>
    <n v="0.12508581713945807"/>
    <n v="0.46460446366084424"/>
    <n v="0.12508581713945807"/>
    <x v="2"/>
  </r>
  <r>
    <n v="1217"/>
    <x v="0"/>
    <s v="mexico"/>
    <x v="8"/>
    <s v="CA"/>
    <s v="CA - Adelanto Correctional Facility "/>
    <s v="adelanto_correctional_facility_ca"/>
    <d v="2014-02-20T00:00:00"/>
    <x v="2"/>
    <x v="3"/>
    <s v="protective_custody_other_detainee_safety"/>
    <d v="2014-03-04T00:00:00"/>
    <n v="42"/>
    <n v="0.11593226436889398"/>
    <n v="0.64329848814578439"/>
    <n v="2.0728506840253051"/>
    <n v="0.26804103672741014"/>
    <n v="0.32164924407289214"/>
    <n v="0.26804103672741014"/>
    <x v="2"/>
  </r>
  <r>
    <n v="1218"/>
    <x v="15"/>
    <s v="liberia"/>
    <x v="4"/>
    <s v="AL"/>
    <s v="AL - Etowah County Jail "/>
    <s v="etowah_county_jail_alabama_al"/>
    <d v="2014-02-20T00:00:00"/>
    <x v="2"/>
    <x v="6"/>
    <s v="disciplinary"/>
    <d v="2014-04-20T00:00:00"/>
    <n v="59"/>
    <n v="0.41971210599329212"/>
    <n v="0.94707832977018247"/>
    <n v="1.769070842400907"/>
    <n v="0.57182087835180828"/>
    <n v="1.7869402448493998E-2"/>
    <n v="1.7869402448493998E-2"/>
    <x v="1"/>
  </r>
  <r>
    <n v="1219"/>
    <x v="31"/>
    <s v="south_korea"/>
    <x v="8"/>
    <s v="CA"/>
    <s v="CA - Adelanto Correctional Facility "/>
    <s v="adelanto_correctional_facility_ca"/>
    <d v="2014-02-21T00:00:00"/>
    <x v="2"/>
    <x v="6"/>
    <s v="disciplinary"/>
    <d v="2014-02-03T00:00:00"/>
    <n v="9"/>
    <n v="-0.4737580164314083"/>
    <n v="5.3608207345482051E-2"/>
    <n v="2.6625409648256073"/>
    <n v="0.32164924407289214"/>
    <n v="0.91133952487319436"/>
    <n v="5.3608207345482051E-2"/>
    <x v="3"/>
  </r>
  <r>
    <n v="1220"/>
    <x v="0"/>
    <s v="mexico"/>
    <x v="21"/>
    <s v="MN"/>
    <s v="MN - Sherburne County Jail "/>
    <s v="sherburne_county_jail_mn"/>
    <d v="2014-02-21T00:00:00"/>
    <x v="2"/>
    <x v="6"/>
    <s v="disciplinary"/>
    <d v="2014-07-03T00:00:00"/>
    <n v="14"/>
    <n v="-0.38441100418893831"/>
    <n v="0.14295521958795204"/>
    <n v="2.5731939525831371"/>
    <n v="0.23230223183042215"/>
    <n v="0.82199251263072437"/>
    <n v="0.14295521958795204"/>
    <x v="3"/>
  </r>
  <r>
    <n v="1221"/>
    <x v="7"/>
    <s v="honduras"/>
    <x v="2"/>
    <s v="CA"/>
    <s v="CA - San Diego Contract Detention Facility - CCA (otay)"/>
    <s v="san_diego_contract_detention_facility_cca_otay_ca"/>
    <d v="2014-02-21T00:00:00"/>
    <x v="2"/>
    <x v="7"/>
    <s v="other"/>
    <d v="2014-11-03T00:00:00"/>
    <n v="18"/>
    <n v="-0.31293339439496226"/>
    <n v="0.21443282938192809"/>
    <n v="2.5017163427891611"/>
    <n v="0.1608246220364461"/>
    <n v="0.75051490283674838"/>
    <n v="0.1608246220364461"/>
    <x v="2"/>
  </r>
  <r>
    <n v="1222"/>
    <x v="39"/>
    <s v="somalia"/>
    <x v="20"/>
    <s v="WA"/>
    <s v="WA - Northwest Detention Center "/>
    <s v="northwest_detention_center_wa"/>
    <d v="2014-02-21T00:00:00"/>
    <x v="2"/>
    <x v="3"/>
    <s v="protective_custody_other_detainee_safety"/>
    <d v="2014-03-19T00:00:00"/>
    <n v="26"/>
    <n v="-0.16997817480701016"/>
    <n v="0.35738804896988019"/>
    <n v="2.3587611232012091"/>
    <n v="1.7869402448493998E-2"/>
    <n v="0.60755968324879628"/>
    <n v="1.7869402448493998E-2"/>
    <x v="2"/>
  </r>
  <r>
    <n v="1223"/>
    <x v="25"/>
    <s v="south_africa"/>
    <x v="19"/>
    <s v="MA"/>
    <s v="MA - Franklin County House Of Corrections "/>
    <s v="franklin_county_house_of_corrections_greenfield_ma"/>
    <d v="2014-02-21T00:00:00"/>
    <x v="2"/>
    <x v="3"/>
    <s v="protective_custody_other_detainee_safety"/>
    <d v="2014-04-25T00:00:00"/>
    <n v="63"/>
    <n v="0.49118971578726817"/>
    <n v="1.0185559395641586"/>
    <n v="1.6975932326069307"/>
    <n v="0.64329848814578439"/>
    <n v="5.3608207345482051E-2"/>
    <n v="5.3608207345482051E-2"/>
    <x v="1"/>
  </r>
  <r>
    <n v="1224"/>
    <x v="7"/>
    <s v="honduras"/>
    <x v="2"/>
    <s v="CA"/>
    <s v="CA - El Centro Service Processing Center "/>
    <s v="el_centro_service_processing_center_ca"/>
    <d v="2014-02-22T00:00:00"/>
    <x v="2"/>
    <x v="8"/>
    <s v="suicide_risk_placement"/>
    <d v="2014-02-24T00:00:00"/>
    <n v="2"/>
    <n v="-0.59884383357086635"/>
    <n v="7.1477609793975994E-2"/>
    <n v="2.7876267819650655"/>
    <n v="0.44673506121235018"/>
    <n v="1.0364253420126524"/>
    <n v="7.1477609793975994E-2"/>
    <x v="3"/>
  </r>
  <r>
    <n v="1225"/>
    <x v="21"/>
    <s v="guatemala"/>
    <x v="2"/>
    <s v="CA"/>
    <s v="CA - San Diego Contract Detention Facility - CCA (otay)"/>
    <s v="san_diego_contract_detention_facility_cca_otay_ca"/>
    <d v="2014-02-22T00:00:00"/>
    <x v="2"/>
    <x v="2"/>
    <s v="mental_illness"/>
    <d v="2014-04-03T00:00:00"/>
    <n v="10"/>
    <n v="-0.4558886139829143"/>
    <n v="7.1477609793976049E-2"/>
    <n v="2.6446715623771131"/>
    <n v="0.30377984162439814"/>
    <n v="0.89347012242470036"/>
    <n v="7.1477609793976049E-2"/>
    <x v="3"/>
  </r>
  <r>
    <n v="1226"/>
    <x v="0"/>
    <s v="mexico"/>
    <x v="2"/>
    <s v="CA"/>
    <s v="CA - San Diego Contract Detention Facility - CCA (otay)"/>
    <s v="san_diego_contract_detention_facility_cca_otay_ca"/>
    <d v="2014-02-22T00:00:00"/>
    <x v="2"/>
    <x v="2"/>
    <s v="mental_illness"/>
    <d v="2014-02-04T00:00:00"/>
    <n v="39"/>
    <n v="6.2324057023411948E-2"/>
    <n v="0.58969028080030228"/>
    <n v="2.1264588913707869"/>
    <n v="0.21443282938192812"/>
    <n v="0.37525745141837419"/>
    <n v="0.21443282938192812"/>
    <x v="2"/>
  </r>
  <r>
    <n v="1227"/>
    <x v="110"/>
    <s v="eritrea"/>
    <x v="15"/>
    <s v="GA"/>
    <s v="GA - Irwin County Detention Center "/>
    <s v="irwin_county_detention_center_ga"/>
    <d v="2014-02-23T00:00:00"/>
    <x v="2"/>
    <x v="12"/>
    <s v="pending_investigation_of_disciplinary_violation"/>
    <d v="2014-09-03T00:00:00"/>
    <n v="14"/>
    <n v="-0.38441100418893831"/>
    <n v="0.14295521958795204"/>
    <n v="2.5731939525831371"/>
    <n v="0.23230223183042215"/>
    <n v="0.82199251263072437"/>
    <n v="0.14295521958795204"/>
    <x v="3"/>
  </r>
  <r>
    <n v="1228"/>
    <x v="0"/>
    <s v="mexico"/>
    <x v="0"/>
    <s v="AZ"/>
    <s v="AZ - Eloy Federal Contract Facility "/>
    <s v="eloy_federal_contract_facility_az"/>
    <d v="2014-02-23T00:00:00"/>
    <x v="2"/>
    <x v="6"/>
    <s v="disciplinary"/>
    <d v="2014-03-13T00:00:00"/>
    <n v="18"/>
    <n v="-0.31293339439496226"/>
    <n v="0.21443282938192809"/>
    <n v="2.5017163427891611"/>
    <n v="0.1608246220364461"/>
    <n v="0.75051490283674838"/>
    <n v="0.1608246220364461"/>
    <x v="2"/>
  </r>
  <r>
    <n v="1229"/>
    <x v="85"/>
    <s v="portugal"/>
    <x v="3"/>
    <s v="CA"/>
    <s v="CA - Sacramento County Jail-rio Cosumnes Corr. Center "/>
    <s v="sacramento_county_jail_rio_cosumnes_corr_center_ca"/>
    <d v="2014-02-23T00:00:00"/>
    <x v="2"/>
    <x v="3"/>
    <s v="protective_custody_other_detainee_safety"/>
    <d v="2014-03-17T00:00:00"/>
    <n v="22"/>
    <n v="-0.24145578460098621"/>
    <n v="0.28591043917590414"/>
    <n v="2.4302387329951851"/>
    <n v="8.9347012242470047E-2"/>
    <n v="0.67903729304277238"/>
    <n v="8.9347012242470047E-2"/>
    <x v="2"/>
  </r>
  <r>
    <n v="1230"/>
    <x v="110"/>
    <s v="eritrea"/>
    <x v="10"/>
    <s v="MI"/>
    <s v="MI - Calhoun County Correctional Center "/>
    <s v="calhoun_county_correctional_center_mi"/>
    <d v="2014-02-23T00:00:00"/>
    <x v="2"/>
    <x v="2"/>
    <s v="mental_illness"/>
    <d v="2014-08-20T00:00:00"/>
    <n v="178"/>
    <n v="2.5461709973640794"/>
    <n v="3.0735372211409695"/>
    <n v="0.35738804896988041"/>
    <n v="2.6982797697225953"/>
    <n v="2.1085894889222931"/>
    <n v="0.35738804896988041"/>
    <x v="0"/>
  </r>
  <r>
    <n v="1231"/>
    <x v="23"/>
    <s v="china,_peoples_republic_of"/>
    <x v="10"/>
    <s v="OH"/>
    <s v="OH - Geauga County Jail "/>
    <s v="geauga_county_jail_oh"/>
    <d v="2014-02-24T00:00:00"/>
    <x v="2"/>
    <x v="12"/>
    <s v="pending_investigation_of_disciplinary_violation"/>
    <d v="2014-02-27T00:00:00"/>
    <n v="3"/>
    <n v="-0.58097443112237235"/>
    <n v="5.3608207345481995E-2"/>
    <n v="2.7697573795165713"/>
    <n v="0.42886565876385618"/>
    <n v="1.0185559395641586"/>
    <n v="5.3608207345481995E-2"/>
    <x v="3"/>
  </r>
  <r>
    <n v="1232"/>
    <x v="24"/>
    <s v="brazil"/>
    <x v="8"/>
    <s v="CA"/>
    <s v="CA - Adelanto Correctional Facility "/>
    <s v="adelanto_correctional_facility_ca"/>
    <d v="2014-02-24T00:00:00"/>
    <x v="2"/>
    <x v="6"/>
    <s v="disciplinary"/>
    <d v="2014-04-03T00:00:00"/>
    <n v="8"/>
    <n v="-0.49162741887990236"/>
    <n v="3.5738804896987997E-2"/>
    <n v="2.6804103672741011"/>
    <n v="0.33951864652138619"/>
    <n v="0.92920892732168847"/>
    <n v="3.5738804896987997E-2"/>
    <x v="3"/>
  </r>
  <r>
    <n v="1233"/>
    <x v="88"/>
    <s v="guinea"/>
    <x v="21"/>
    <s v="MN"/>
    <s v="MN - Freeborn County Adult Detention Center "/>
    <s v="freeborn_county_adult_detention_center_mn"/>
    <d v="2014-02-24T00:00:00"/>
    <x v="2"/>
    <x v="6"/>
    <s v="disciplinary"/>
    <d v="2014-11-03T00:00:00"/>
    <n v="15"/>
    <n v="-0.36654160174044426"/>
    <n v="0.1608246220364461"/>
    <n v="2.5553245501346433"/>
    <n v="0.21443282938192809"/>
    <n v="0.80412311018223037"/>
    <n v="0.1608246220364461"/>
    <x v="3"/>
  </r>
  <r>
    <n v="1234"/>
    <x v="39"/>
    <s v="somalia"/>
    <x v="20"/>
    <s v="WA"/>
    <s v="WA - Northwest Detention Center "/>
    <s v="northwest_detention_center_wa"/>
    <d v="2014-02-24T00:00:00"/>
    <x v="2"/>
    <x v="6"/>
    <s v="disciplinary"/>
    <d v="2014-11-03T00:00:00"/>
    <n v="15"/>
    <n v="-0.36654160174044426"/>
    <n v="0.1608246220364461"/>
    <n v="2.5553245501346433"/>
    <n v="0.21443282938192809"/>
    <n v="0.80412311018223037"/>
    <n v="0.1608246220364461"/>
    <x v="3"/>
  </r>
  <r>
    <n v="1235"/>
    <x v="7"/>
    <s v="honduras"/>
    <x v="18"/>
    <s v="TX"/>
    <s v="TX - South Texas/pearsall Hold Room "/>
    <s v="south_texas_pearsall_hold_room_tx"/>
    <d v="2014-02-24T00:00:00"/>
    <x v="2"/>
    <x v="6"/>
    <s v="disciplinary"/>
    <d v="2014-12-03T00:00:00"/>
    <n v="16"/>
    <n v="-0.34867219929195026"/>
    <n v="0.17869402448494009"/>
    <n v="2.5374551476861491"/>
    <n v="0.19656342693343409"/>
    <n v="0.78625370773373637"/>
    <n v="0.17869402448494009"/>
    <x v="3"/>
  </r>
  <r>
    <n v="1236"/>
    <x v="0"/>
    <s v="mexico"/>
    <x v="8"/>
    <s v="CA"/>
    <s v="CA - Adelanto Correctional Facility "/>
    <s v="adelanto_correctional_facility_ca"/>
    <d v="2014-02-24T00:00:00"/>
    <x v="2"/>
    <x v="6"/>
    <s v="disciplinary"/>
    <d v="2014-03-13T00:00:00"/>
    <n v="17"/>
    <n v="-0.33080279684345626"/>
    <n v="0.19656342693343409"/>
    <n v="2.5195857452376553"/>
    <n v="0.17869402448494009"/>
    <n v="0.76838430528524237"/>
    <n v="0.17869402448494009"/>
    <x v="2"/>
  </r>
  <r>
    <n v="1237"/>
    <x v="2"/>
    <s v="el_salvador"/>
    <x v="5"/>
    <s v="NM"/>
    <s v="NM - Otero County Processing Center "/>
    <s v="otero_county_processing_center_nm"/>
    <d v="2014-02-24T00:00:00"/>
    <x v="2"/>
    <x v="6"/>
    <s v="disciplinary"/>
    <d v="2014-03-17T00:00:00"/>
    <n v="21"/>
    <n v="-0.25932518704948021"/>
    <n v="0.26804103672741014"/>
    <n v="2.4481081354436793"/>
    <n v="0.10721641469096405"/>
    <n v="0.69690669549126638"/>
    <n v="0.10721641469096405"/>
    <x v="2"/>
  </r>
  <r>
    <n v="1238"/>
    <x v="17"/>
    <s v="ghana"/>
    <x v="2"/>
    <s v="CA"/>
    <s v="CA - El Centro Service Processing Center "/>
    <s v="el_centro_service_processing_center_ca"/>
    <d v="2014-02-24T00:00:00"/>
    <x v="2"/>
    <x v="14"/>
    <s v="facility_security_threat_other"/>
    <d v="2014-03-18T00:00:00"/>
    <n v="22"/>
    <n v="-0.24145578460098621"/>
    <n v="0.28591043917590414"/>
    <n v="2.4302387329951851"/>
    <n v="8.9347012242470047E-2"/>
    <n v="0.67903729304277238"/>
    <n v="8.9347012242470047E-2"/>
    <x v="2"/>
  </r>
  <r>
    <n v="1239"/>
    <x v="7"/>
    <s v="honduras"/>
    <x v="18"/>
    <s v="TX"/>
    <s v="TX - South Texas Detention Complex "/>
    <s v="south_texas_detention_complex_tx"/>
    <d v="2014-02-24T00:00:00"/>
    <x v="2"/>
    <x v="6"/>
    <s v="disciplinary"/>
    <d v="2014-03-24T00:00:00"/>
    <n v="28"/>
    <n v="-0.13423936991002217"/>
    <n v="0.39312685386686819"/>
    <n v="2.3230223183042211"/>
    <n v="1.7869402448493998E-2"/>
    <n v="0.57182087835180828"/>
    <n v="1.7869402448493998E-2"/>
    <x v="2"/>
  </r>
  <r>
    <n v="1240"/>
    <x v="7"/>
    <s v="honduras"/>
    <x v="2"/>
    <s v="CA"/>
    <s v="CA - San Diego Contract Detention Facility - CCA (otay)"/>
    <s v="san_diego_contract_detention_facility_cca_otay_ca"/>
    <d v="2014-02-24T00:00:00"/>
    <x v="2"/>
    <x v="6"/>
    <s v="disciplinary"/>
    <d v="2014-03-26T00:00:00"/>
    <n v="30"/>
    <n v="-9.8500565013034141E-2"/>
    <n v="0.42886565876385618"/>
    <n v="2.2872835134072331"/>
    <n v="5.3608207345482023E-2"/>
    <n v="0.53608207345482028"/>
    <n v="5.3608207345482023E-2"/>
    <x v="2"/>
  </r>
  <r>
    <n v="1241"/>
    <x v="107"/>
    <s v="botswana"/>
    <x v="4"/>
    <s v="LA"/>
    <s v="LA - Jena/lasalle Detention Facility "/>
    <s v="jena/lasalle_detention_facility_la"/>
    <d v="2014-02-24T00:00:00"/>
    <x v="2"/>
    <x v="3"/>
    <s v="protective_custody_other_detainee_safety"/>
    <d v="2014-03-31T00:00:00"/>
    <n v="35"/>
    <n v="-9.1535527705640905E-3"/>
    <n v="0.51821267100632629"/>
    <n v="2.1979365011647629"/>
    <n v="0.14295521958795207"/>
    <n v="0.44673506121235018"/>
    <n v="0.14295521958795207"/>
    <x v="2"/>
  </r>
  <r>
    <n v="1242"/>
    <x v="3"/>
    <s v="iraq"/>
    <x v="8"/>
    <s v="CA"/>
    <s v="CA - Adelanto Correctional Facility "/>
    <s v="adelanto_correctional_facility_ca"/>
    <d v="2014-02-25T00:00:00"/>
    <x v="2"/>
    <x v="6"/>
    <s v="disciplinary"/>
    <d v="2014-04-03T00:00:00"/>
    <n v="7"/>
    <n v="-0.50949682132839635"/>
    <n v="1.7869402448493998E-2"/>
    <n v="2.6982797697225953"/>
    <n v="0.35738804896988019"/>
    <n v="0.94707832977018247"/>
    <n v="1.7869402448493998E-2"/>
    <x v="3"/>
  </r>
  <r>
    <n v="1243"/>
    <x v="23"/>
    <s v="china,_peoples_republic_of"/>
    <x v="10"/>
    <s v="OH"/>
    <s v="OH - Geauga County Jail "/>
    <s v="geauga_county_jail_oh"/>
    <d v="2014-02-25T00:00:00"/>
    <x v="2"/>
    <x v="6"/>
    <s v="disciplinary"/>
    <d v="2014-12-03T00:00:00"/>
    <n v="15"/>
    <n v="-0.36654160174044426"/>
    <n v="0.1608246220364461"/>
    <n v="2.5553245501346433"/>
    <n v="0.21443282938192809"/>
    <n v="0.80412311018223037"/>
    <n v="0.1608246220364461"/>
    <x v="3"/>
  </r>
  <r>
    <n v="1244"/>
    <x v="0"/>
    <s v="mexico"/>
    <x v="1"/>
    <s v="NV"/>
    <s v="NV - Henderson Detention Center "/>
    <s v="henderson_detention_center_nv"/>
    <d v="2014-02-25T00:00:00"/>
    <x v="2"/>
    <x v="0"/>
    <s v="protective_custody_gang_status_protective_custody_only"/>
    <d v="2014-03-20T00:00:00"/>
    <n v="23"/>
    <n v="-0.22358638215249221"/>
    <n v="0.30377984162439814"/>
    <n v="2.4123693305466913"/>
    <n v="7.1477609793976049E-2"/>
    <n v="0.66116789059427838"/>
    <n v="7.1477609793976049E-2"/>
    <x v="2"/>
  </r>
  <r>
    <n v="1245"/>
    <x v="0"/>
    <s v="mexico"/>
    <x v="2"/>
    <s v="CA"/>
    <s v="CA - San Diego Contract Detention Facility - CCA (otay)"/>
    <s v="san_diego_contract_detention_facility_cca_otay_ca"/>
    <d v="2014-02-25T00:00:00"/>
    <x v="2"/>
    <x v="2"/>
    <s v="mental_illness"/>
    <d v="2014-04-29T00:00:00"/>
    <n v="63"/>
    <n v="0.49118971578726817"/>
    <n v="1.0185559395641586"/>
    <n v="1.6975932326069307"/>
    <n v="0.64329848814578439"/>
    <n v="5.3608207345482051E-2"/>
    <n v="5.3608207345482051E-2"/>
    <x v="1"/>
  </r>
  <r>
    <n v="1246"/>
    <x v="7"/>
    <s v="honduras"/>
    <x v="2"/>
    <s v="CA"/>
    <s v="CA - El Centro Service Processing Center "/>
    <s v="el_centro_service_processing_center_ca"/>
    <d v="2014-02-26T00:00:00"/>
    <x v="2"/>
    <x v="8"/>
    <s v="suicide_risk_placement"/>
    <d v="2014-02-27T00:00:00"/>
    <n v="1"/>
    <n v="-0.61671323601936046"/>
    <n v="8.9347012242470103E-2"/>
    <n v="2.8054961844135593"/>
    <n v="0.46460446366084429"/>
    <n v="1.0542947444611466"/>
    <n v="8.9347012242470103E-2"/>
    <x v="3"/>
  </r>
  <r>
    <n v="1247"/>
    <x v="0"/>
    <s v="mexico"/>
    <x v="20"/>
    <s v="WA"/>
    <s v="WA - Northwest Detention Center "/>
    <s v="northwest_detention_center_wa"/>
    <d v="2014-02-26T00:00:00"/>
    <x v="2"/>
    <x v="6"/>
    <s v="disciplinary"/>
    <d v="2014-03-17T00:00:00"/>
    <n v="19"/>
    <n v="-0.29506399194646826"/>
    <n v="0.23230223183042209"/>
    <n v="2.4838469403406673"/>
    <n v="0.1429552195879521"/>
    <n v="0.73264550038825438"/>
    <n v="0.1429552195879521"/>
    <x v="2"/>
  </r>
  <r>
    <n v="1248"/>
    <x v="0"/>
    <s v="mexico"/>
    <x v="20"/>
    <s v="WA"/>
    <s v="WA - Northwest Detention Center "/>
    <s v="northwest_detention_center_wa"/>
    <d v="2014-02-26T00:00:00"/>
    <x v="2"/>
    <x v="6"/>
    <s v="disciplinary"/>
    <d v="2014-03-20T00:00:00"/>
    <n v="22"/>
    <n v="-0.24145578460098621"/>
    <n v="0.28591043917590414"/>
    <n v="2.4302387329951851"/>
    <n v="8.9347012242470047E-2"/>
    <n v="0.67903729304277238"/>
    <n v="8.9347012242470047E-2"/>
    <x v="2"/>
  </r>
  <r>
    <n v="1249"/>
    <x v="47"/>
    <s v="peru"/>
    <x v="4"/>
    <s v="LA"/>
    <s v="LA - Jena/lasalle Detention Facility "/>
    <s v="jena/lasalle_detention_facility_la"/>
    <d v="2014-02-27T00:00:00"/>
    <x v="2"/>
    <x v="3"/>
    <s v="protective_custody_other_detainee_safety"/>
    <d v="2014-10-03T00:00:00"/>
    <n v="11"/>
    <n v="-0.43801921153442031"/>
    <n v="8.9347012242470047E-2"/>
    <n v="2.6268021599286193"/>
    <n v="0.28591043917590414"/>
    <n v="0.87560071997620637"/>
    <n v="8.9347012242470047E-2"/>
    <x v="3"/>
  </r>
  <r>
    <n v="1250"/>
    <x v="0"/>
    <s v="mexico"/>
    <x v="8"/>
    <s v="CA"/>
    <s v="CA - Adelanto Correctional Facility "/>
    <s v="adelanto_correctional_facility_ca"/>
    <d v="2014-02-27T00:00:00"/>
    <x v="2"/>
    <x v="3"/>
    <s v="protective_custody_other_detainee_safety"/>
    <d v="2014-03-15T00:00:00"/>
    <n v="16"/>
    <n v="-0.34867219929195026"/>
    <n v="0.17869402448494009"/>
    <n v="2.5374551476861491"/>
    <n v="0.19656342693343409"/>
    <n v="0.78625370773373637"/>
    <n v="0.17869402448494009"/>
    <x v="3"/>
  </r>
  <r>
    <n v="1251"/>
    <x v="14"/>
    <s v="jamaica"/>
    <x v="12"/>
    <s v="TX"/>
    <s v="TX - Houston Contract Detention Facility "/>
    <s v="houston_contract_detention_facility_tx"/>
    <d v="2014-02-27T00:00:00"/>
    <x v="2"/>
    <x v="6"/>
    <s v="disciplinary"/>
    <d v="2014-03-16T00:00:00"/>
    <n v="17"/>
    <n v="-0.33080279684345626"/>
    <n v="0.19656342693343409"/>
    <n v="2.5195857452376553"/>
    <n v="0.17869402448494009"/>
    <n v="0.76838430528524237"/>
    <n v="0.17869402448494009"/>
    <x v="2"/>
  </r>
  <r>
    <n v="1252"/>
    <x v="17"/>
    <s v="ghana"/>
    <x v="2"/>
    <s v="CA"/>
    <s v="CA - El Centro Service Processing Center "/>
    <s v="el_centro_service_processing_center_ca"/>
    <d v="2014-02-27T00:00:00"/>
    <x v="2"/>
    <x v="14"/>
    <s v="facility_security_threat_other"/>
    <d v="2014-03-17T00:00:00"/>
    <n v="18"/>
    <n v="-0.31293339439496226"/>
    <n v="0.21443282938192809"/>
    <n v="2.5017163427891611"/>
    <n v="0.1608246220364461"/>
    <n v="0.75051490283674838"/>
    <n v="0.1608246220364461"/>
    <x v="2"/>
  </r>
  <r>
    <n v="1253"/>
    <x v="37"/>
    <s v="dominican_republic"/>
    <x v="4"/>
    <s v="AL"/>
    <s v="AL - Etowah County Jail "/>
    <s v="etowah_county_jail_alabama_al"/>
    <d v="2014-02-27T00:00:00"/>
    <x v="2"/>
    <x v="5"/>
    <s v="facility_security_threat_violent_or_disruptive_behavior"/>
    <d v="2014-03-26T00:00:00"/>
    <n v="27"/>
    <n v="-0.15210877235851616"/>
    <n v="0.37525745141837419"/>
    <n v="2.3408917207527153"/>
    <n v="0"/>
    <n v="0.58969028080030228"/>
    <n v="0"/>
    <x v="2"/>
  </r>
  <r>
    <n v="1254"/>
    <x v="0"/>
    <s v="mexico"/>
    <x v="20"/>
    <s v="WA"/>
    <s v="WA - Northwest Detention Center "/>
    <s v="northwest_detention_center_wa"/>
    <d v="2014-02-27T00:00:00"/>
    <x v="2"/>
    <x v="6"/>
    <s v="disciplinary"/>
    <d v="2014-03-27T00:00:00"/>
    <n v="28"/>
    <n v="-0.13423936991002217"/>
    <n v="0.39312685386686819"/>
    <n v="2.3230223183042211"/>
    <n v="1.7869402448493998E-2"/>
    <n v="0.57182087835180828"/>
    <n v="1.7869402448493998E-2"/>
    <x v="2"/>
  </r>
  <r>
    <n v="1255"/>
    <x v="22"/>
    <s v="ethiopia"/>
    <x v="19"/>
    <s v="MA"/>
    <s v="MA - Plymouth County Correctional Facility "/>
    <s v="plymouth_county_correctional_facility_ma"/>
    <d v="2014-02-27T00:00:00"/>
    <x v="2"/>
    <x v="5"/>
    <s v="facility_security_threat_violent_or_disruptive_behavior"/>
    <d v="2014-03-31T00:00:00"/>
    <n v="32"/>
    <n v="-6.2761760116046117E-2"/>
    <n v="0.46460446366084424"/>
    <n v="2.2515447085102451"/>
    <n v="8.9347012242470047E-2"/>
    <n v="0.50034326855783218"/>
    <n v="8.9347012242470047E-2"/>
    <x v="2"/>
  </r>
  <r>
    <n v="1256"/>
    <x v="46"/>
    <s v="ukraine"/>
    <x v="21"/>
    <s v="MN"/>
    <s v="MN - Sherburne County Jail "/>
    <s v="sherburne_county_jail_mn"/>
    <d v="2014-02-27T00:00:00"/>
    <x v="2"/>
    <x v="2"/>
    <s v="mental_illness"/>
    <d v="2014-04-22T00:00:00"/>
    <n v="54"/>
    <n v="0.33036509375082207"/>
    <n v="0.85773131752771237"/>
    <n v="1.8584178546433769"/>
    <n v="0.48247386610933823"/>
    <n v="0.10721641469096405"/>
    <n v="0.10721641469096405"/>
    <x v="1"/>
  </r>
  <r>
    <n v="1257"/>
    <x v="0"/>
    <s v="mexico"/>
    <x v="8"/>
    <s v="CA"/>
    <s v="CA - Adelanto Correctional Facility "/>
    <s v="adelanto_correctional_facility_ca"/>
    <d v="2014-02-28T00:00:00"/>
    <x v="2"/>
    <x v="12"/>
    <s v="pending_investigation_of_disciplinary_violation"/>
    <d v="2014-05-03T00:00:00"/>
    <n v="5"/>
    <n v="-0.54523562622538435"/>
    <n v="1.7869402448493998E-2"/>
    <n v="2.7340185746195833"/>
    <n v="0.39312685386686819"/>
    <n v="0.98281713466717047"/>
    <n v="1.7869402448493998E-2"/>
    <x v="3"/>
  </r>
  <r>
    <n v="1258"/>
    <x v="53"/>
    <s v="pakistan"/>
    <x v="10"/>
    <s v="MI"/>
    <s v="MI - Saint Clair County Jail "/>
    <s v="saint_clair_county_jail_mi"/>
    <d v="2014-02-28T00:00:00"/>
    <x v="2"/>
    <x v="6"/>
    <s v="disciplinary"/>
    <d v="2014-03-14T00:00:00"/>
    <n v="14"/>
    <n v="-0.38441100418893831"/>
    <n v="0.14295521958795204"/>
    <n v="2.5731939525831371"/>
    <n v="0.23230223183042215"/>
    <n v="0.82199251263072437"/>
    <n v="0.14295521958795204"/>
    <x v="3"/>
  </r>
  <r>
    <n v="1259"/>
    <x v="0"/>
    <s v="mexico"/>
    <x v="8"/>
    <s v="CA"/>
    <s v="CA - Adelanto Correctional Facility "/>
    <s v="adelanto_correctional_facility_ca"/>
    <d v="2014-02-28T00:00:00"/>
    <x v="2"/>
    <x v="2"/>
    <s v="mental_illness"/>
    <d v="2014-03-14T00:00:00"/>
    <n v="14"/>
    <n v="-0.38441100418893831"/>
    <n v="0.14295521958795204"/>
    <n v="2.5731939525831371"/>
    <n v="0.23230223183042215"/>
    <n v="0.82199251263072437"/>
    <n v="0.14295521958795204"/>
    <x v="3"/>
  </r>
  <r>
    <n v="1260"/>
    <x v="9"/>
    <s v="haiti"/>
    <x v="9"/>
    <s v="FL"/>
    <s v="FL - Baker County Sheriff's Office "/>
    <s v="baker_county_sheriffs_office_fl"/>
    <d v="2014-02-28T00:00:00"/>
    <x v="2"/>
    <x v="6"/>
    <s v="disciplinary"/>
    <d v="2014-02-04T00:00:00"/>
    <n v="33"/>
    <n v="-4.4892357667552112E-2"/>
    <n v="0.48247386610933823"/>
    <n v="2.2336753060617509"/>
    <n v="0.10721641469096405"/>
    <n v="0.48247386610933823"/>
    <n v="0.10721641469096405"/>
    <x v="2"/>
  </r>
  <r>
    <n v="1261"/>
    <x v="6"/>
    <s v="nigeria"/>
    <x v="1"/>
    <s v="NV"/>
    <s v="NV - Washoe County Jail "/>
    <s v="washoe_county_jail_nv"/>
    <d v="2014-02-28T00:00:00"/>
    <x v="2"/>
    <x v="3"/>
    <s v="protective_custody_other_detainee_safety"/>
    <d v="2014-04-30T00:00:00"/>
    <n v="61"/>
    <n v="0.45545091089028017"/>
    <n v="0.98281713466717058"/>
    <n v="1.7333320375039187"/>
    <n v="0.60755968324879639"/>
    <n v="1.7869402448494054E-2"/>
    <n v="1.7869402448494054E-2"/>
    <x v="1"/>
  </r>
  <r>
    <n v="1262"/>
    <x v="0"/>
    <s v="mexico"/>
    <x v="5"/>
    <s v="TX"/>
    <s v="TX - El Paso Service Processing Center "/>
    <s v="el_paso_service_processing_center_tx"/>
    <d v="2014-02-28T00:00:00"/>
    <x v="2"/>
    <x v="3"/>
    <s v="protective_custody_other_detainee_safety"/>
    <d v="2014-09-09T00:00:00"/>
    <n v="193"/>
    <n v="2.8142120340914896"/>
    <n v="3.3415782578683801"/>
    <n v="0.62542908569729061"/>
    <n v="2.966320806450006"/>
    <n v="2.3766305256497033"/>
    <n v="0.62542908569729061"/>
    <x v="0"/>
  </r>
  <r>
    <n v="1263"/>
    <x v="50"/>
    <s v="belize"/>
    <x v="8"/>
    <s v="CA"/>
    <s v="CA - Adelanto Correctional Facility "/>
    <s v="adelanto_correctional_facility_ca"/>
    <d v="2014-03-01T00:00:00"/>
    <x v="2"/>
    <x v="3"/>
    <s v="protective_custody_other_detainee_safety"/>
    <d v="2014-06-01T00:00:00"/>
    <n v="3"/>
    <n v="-0.58097443112237235"/>
    <n v="5.3608207345481995E-2"/>
    <n v="2.7697573795165713"/>
    <n v="0.42886565876385618"/>
    <n v="1.0185559395641586"/>
    <n v="5.3608207345481995E-2"/>
    <x v="3"/>
  </r>
  <r>
    <n v="1264"/>
    <x v="2"/>
    <s v="el_salvador"/>
    <x v="19"/>
    <s v="MA"/>
    <s v="MA - Bristol Cnty Ndartmouth"/>
    <s v="bristol_cnty_ndartmouth"/>
    <d v="2014-03-01T00:00:00"/>
    <x v="2"/>
    <x v="5"/>
    <s v="facility_security_threat_violent_or_disruptive_behavior"/>
    <d v="2014-01-13T00:00:00"/>
    <n v="10"/>
    <n v="-0.4558886139829143"/>
    <n v="7.1477609793976049E-2"/>
    <n v="2.6446715623771131"/>
    <n v="0.30377984162439814"/>
    <n v="0.89347012242470036"/>
    <n v="7.1477609793976049E-2"/>
    <x v="3"/>
  </r>
  <r>
    <n v="1265"/>
    <x v="39"/>
    <s v="somalia"/>
    <x v="21"/>
    <s v="MN"/>
    <s v="MN - Freeborn County Adult Detention Center "/>
    <s v="freeborn_county_adult_detention_center_mn"/>
    <d v="2014-03-01T00:00:00"/>
    <x v="2"/>
    <x v="6"/>
    <s v="disciplinary"/>
    <d v="2014-01-22T00:00:00"/>
    <n v="19"/>
    <n v="-0.29506399194646826"/>
    <n v="0.23230223183042209"/>
    <n v="2.4838469403406673"/>
    <n v="0.1429552195879521"/>
    <n v="0.73264550038825438"/>
    <n v="0.1429552195879521"/>
    <x v="2"/>
  </r>
  <r>
    <n v="1266"/>
    <x v="22"/>
    <s v="ethiopia"/>
    <x v="21"/>
    <s v="MN"/>
    <s v="MN - Freeborn County Adult Detention Center "/>
    <s v="freeborn_county_adult_detention_center_mn"/>
    <d v="2014-03-01T00:00:00"/>
    <x v="2"/>
    <x v="6"/>
    <s v="disciplinary"/>
    <d v="2014-01-22T00:00:00"/>
    <n v="19"/>
    <n v="-0.29506399194646826"/>
    <n v="0.23230223183042209"/>
    <n v="2.4838469403406673"/>
    <n v="0.1429552195879521"/>
    <n v="0.73264550038825438"/>
    <n v="0.1429552195879521"/>
    <x v="2"/>
  </r>
  <r>
    <n v="1267"/>
    <x v="0"/>
    <s v="mexico"/>
    <x v="12"/>
    <s v="TX"/>
    <s v="TX - Houston Contract Detention Facility "/>
    <s v="houston_contract_detention_facility_tx"/>
    <d v="2014-03-01T00:00:00"/>
    <x v="2"/>
    <x v="3"/>
    <s v="protective_custody_other_detainee_safety"/>
    <d v="2014-01-22T00:00:00"/>
    <n v="19"/>
    <n v="-0.29506399194646826"/>
    <n v="0.23230223183042209"/>
    <n v="2.4838469403406673"/>
    <n v="0.1429552195879521"/>
    <n v="0.73264550038825438"/>
    <n v="0.1429552195879521"/>
    <x v="2"/>
  </r>
  <r>
    <n v="1268"/>
    <x v="0"/>
    <s v="mexico"/>
    <x v="8"/>
    <s v="CA"/>
    <s v="CA - Adelanto Correctional Facility "/>
    <s v="adelanto_correctional_facility_ca"/>
    <d v="2014-03-01T00:00:00"/>
    <x v="2"/>
    <x v="6"/>
    <s v="disciplinary"/>
    <d v="2014-01-24T00:00:00"/>
    <n v="21"/>
    <n v="-0.25932518704948021"/>
    <n v="0.26804103672741014"/>
    <n v="2.4481081354436793"/>
    <n v="0.10721641469096405"/>
    <n v="0.69690669549126638"/>
    <n v="0.10721641469096405"/>
    <x v="2"/>
  </r>
  <r>
    <n v="1269"/>
    <x v="0"/>
    <s v="mexico"/>
    <x v="2"/>
    <s v="CA"/>
    <s v="CA - San Diego Contract Detention Facility - CCA (otay)"/>
    <s v="san_diego_contract_detention_facility_cca_otay_ca"/>
    <d v="2014-03-01T00:00:00"/>
    <x v="2"/>
    <x v="6"/>
    <s v="disciplinary"/>
    <d v="2014-01-29T00:00:00"/>
    <n v="26"/>
    <n v="-0.16997817480701016"/>
    <n v="0.35738804896988019"/>
    <n v="2.3587611232012091"/>
    <n v="1.7869402448493998E-2"/>
    <n v="0.60755968324879628"/>
    <n v="1.7869402448493998E-2"/>
    <x v="2"/>
  </r>
  <r>
    <n v="1270"/>
    <x v="6"/>
    <s v="nigeria"/>
    <x v="17"/>
    <s v="VA"/>
    <s v="VA - Immigration Centers Of America Farmville "/>
    <s v="immigration_centers_of_america_farmville_va"/>
    <d v="2014-03-01T00:00:00"/>
    <x v="2"/>
    <x v="6"/>
    <s v="disciplinary"/>
    <d v="2014-01-29T00:00:00"/>
    <n v="26"/>
    <n v="-0.16997817480701016"/>
    <n v="0.35738804896988019"/>
    <n v="2.3587611232012091"/>
    <n v="1.7869402448493998E-2"/>
    <n v="0.60755968324879628"/>
    <n v="1.7869402448493998E-2"/>
    <x v="2"/>
  </r>
  <r>
    <n v="1271"/>
    <x v="111"/>
    <s v="afghanistan"/>
    <x v="8"/>
    <s v="CA"/>
    <s v="CA - Adelanto Correctional Facility "/>
    <s v="adelanto_correctional_facility_ca"/>
    <d v="2014-03-02T00:00:00"/>
    <x v="2"/>
    <x v="6"/>
    <s v="disciplinary"/>
    <d v="2014-02-13T00:00:00"/>
    <n v="10"/>
    <n v="-0.4558886139829143"/>
    <n v="7.1477609793976049E-2"/>
    <n v="2.6446715623771131"/>
    <n v="0.30377984162439814"/>
    <n v="0.89347012242470036"/>
    <n v="7.1477609793976049E-2"/>
    <x v="3"/>
  </r>
  <r>
    <n v="1272"/>
    <x v="0"/>
    <s v="mexico"/>
    <x v="2"/>
    <s v="CA"/>
    <s v="CA - San Diego Contract Detention Facility - CCA (otay)"/>
    <s v="san_diego_contract_detention_facility_cca_otay_ca"/>
    <d v="2014-03-02T00:00:00"/>
    <x v="2"/>
    <x v="3"/>
    <s v="protective_custody_other_detainee_safety"/>
    <d v="2014-04-30T00:00:00"/>
    <n v="86"/>
    <n v="0.90218597210263041"/>
    <n v="1.4295521958795208"/>
    <n v="1.2865969762915686"/>
    <n v="1.0542947444611466"/>
    <n v="0.46460446366084429"/>
    <n v="0.46460446366084429"/>
    <x v="1"/>
  </r>
  <r>
    <n v="1273"/>
    <x v="0"/>
    <s v="mexico"/>
    <x v="20"/>
    <s v="WA"/>
    <s v="WA - Northwest Detention Center "/>
    <s v="northwest_detention_center_wa"/>
    <d v="2014-03-02T00:00:00"/>
    <x v="2"/>
    <x v="5"/>
    <s v="facility_security_threat_violent_or_disruptive_behavior"/>
    <d v="2014-05-21T00:00:00"/>
    <n v="107"/>
    <n v="1.2774434235210046"/>
    <n v="1.8048096472978949"/>
    <n v="0.91133952487319436"/>
    <n v="1.4295521958795208"/>
    <n v="0.83986191507921848"/>
    <n v="0.83986191507921848"/>
    <x v="1"/>
  </r>
  <r>
    <n v="1274"/>
    <x v="112"/>
    <s v="australia"/>
    <x v="12"/>
    <s v="TX"/>
    <s v="TX - Houston Contract Detention Facility "/>
    <s v="houston_contract_detention_facility_tx"/>
    <d v="2014-03-03T00:00:00"/>
    <x v="2"/>
    <x v="12"/>
    <s v="pending_investigation_of_disciplinary_violation"/>
    <d v="2014-06-03T00:00:00"/>
    <n v="3"/>
    <n v="-0.58097443112237235"/>
    <n v="5.3608207345481995E-2"/>
    <n v="2.7697573795165713"/>
    <n v="0.42886565876385618"/>
    <n v="1.0185559395641586"/>
    <n v="5.3608207345481995E-2"/>
    <x v="3"/>
  </r>
  <r>
    <n v="1275"/>
    <x v="37"/>
    <s v="dominican_republic"/>
    <x v="19"/>
    <s v="MA"/>
    <s v="MA - Suffolk County House Of Corrections "/>
    <s v="suffolk_county_house_of_corrections_ma"/>
    <d v="2014-03-03T00:00:00"/>
    <x v="2"/>
    <x v="3"/>
    <s v="protective_custody_other_detainee_safety"/>
    <d v="2014-12-03T00:00:00"/>
    <n v="9"/>
    <n v="-0.4737580164314083"/>
    <n v="5.3608207345482051E-2"/>
    <n v="2.6625409648256073"/>
    <n v="0.32164924407289214"/>
    <n v="0.91133952487319436"/>
    <n v="5.3608207345482051E-2"/>
    <x v="3"/>
  </r>
  <r>
    <n v="1276"/>
    <x v="21"/>
    <s v="guatemala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77"/>
    <x v="2"/>
    <s v="el_salvador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78"/>
    <x v="21"/>
    <s v="guatemala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79"/>
    <x v="0"/>
    <s v="mexico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80"/>
    <x v="93"/>
    <s v="nepal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81"/>
    <x v="0"/>
    <s v="mexico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82"/>
    <x v="0"/>
    <s v="mexico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83"/>
    <x v="0"/>
    <s v="mexico"/>
    <x v="8"/>
    <s v="CA"/>
    <s v="CA - Adelanto Correctional Facility "/>
    <s v="adelanto_correctional_facility_ca"/>
    <d v="2014-03-03T00:00:00"/>
    <x v="2"/>
    <x v="19"/>
    <s v="medical_other_infectious_disease"/>
    <d v="2014-03-21T00:00:00"/>
    <n v="18"/>
    <n v="-0.31293339439496226"/>
    <n v="0.21443282938192809"/>
    <n v="2.5017163427891611"/>
    <n v="0.1608246220364461"/>
    <n v="0.75051490283674838"/>
    <n v="0.1608246220364461"/>
    <x v="2"/>
  </r>
  <r>
    <n v="1284"/>
    <x v="29"/>
    <s v="ecuador"/>
    <x v="17"/>
    <s v="VA"/>
    <s v="VA - Immigration Centers Of America Farmville "/>
    <s v="immigration_centers_of_america_farmville_va"/>
    <d v="2014-03-03T00:00:00"/>
    <x v="2"/>
    <x v="6"/>
    <s v="disciplinary"/>
    <d v="2014-03-23T00:00:00"/>
    <n v="20"/>
    <n v="-0.27719458949797421"/>
    <n v="0.25017163427891614"/>
    <n v="2.4659775378921731"/>
    <n v="0.12508581713945804"/>
    <n v="0.71477609793976038"/>
    <n v="0.12508581713945804"/>
    <x v="2"/>
  </r>
  <r>
    <n v="1285"/>
    <x v="37"/>
    <s v="dominican_republic"/>
    <x v="15"/>
    <s v="GA"/>
    <s v="GA - Stewart Detention Center "/>
    <s v="stewart_detention_center_ga"/>
    <d v="2014-03-03T00:00:00"/>
    <x v="2"/>
    <x v="2"/>
    <s v="mental_illness"/>
    <d v="2014-03-25T00:00:00"/>
    <n v="22"/>
    <n v="-0.24145578460098621"/>
    <n v="0.28591043917590414"/>
    <n v="2.4302387329951851"/>
    <n v="8.9347012242470047E-2"/>
    <n v="0.67903729304277238"/>
    <n v="8.9347012242470047E-2"/>
    <x v="2"/>
  </r>
  <r>
    <n v="1286"/>
    <x v="0"/>
    <s v="mexico"/>
    <x v="2"/>
    <s v="CA"/>
    <s v="CA - San Diego Contract Detention Facility - CCA (otay)"/>
    <s v="san_diego_contract_detention_facility_cca_otay_ca"/>
    <d v="2014-03-04T00:00:00"/>
    <x v="2"/>
    <x v="14"/>
    <s v="facility_security_threat_other"/>
    <d v="2014-04-18T00:00:00"/>
    <n v="15"/>
    <n v="-0.36654160174044426"/>
    <n v="0.1608246220364461"/>
    <n v="2.5553245501346433"/>
    <n v="0.21443282938192809"/>
    <n v="0.80412311018223037"/>
    <n v="0.1608246220364461"/>
    <x v="3"/>
  </r>
  <r>
    <n v="1287"/>
    <x v="6"/>
    <s v="nigeria"/>
    <x v="7"/>
    <s v="PA"/>
    <s v="PA - Pike County Correctional Facility "/>
    <s v="pike_county_correctional_facility_pa"/>
    <d v="2014-03-04T00:00:00"/>
    <x v="2"/>
    <x v="6"/>
    <s v="disciplinary"/>
    <d v="2014-04-18T00:00:00"/>
    <n v="15"/>
    <n v="-0.36654160174044426"/>
    <n v="0.1608246220364461"/>
    <n v="2.5553245501346433"/>
    <n v="0.21443282938192809"/>
    <n v="0.80412311018223037"/>
    <n v="0.1608246220364461"/>
    <x v="3"/>
  </r>
  <r>
    <n v="1288"/>
    <x v="54"/>
    <s v="russia"/>
    <x v="7"/>
    <s v="PA"/>
    <s v="PA - Pike County Correctional Facility "/>
    <s v="pike_county_correctional_facility_pa"/>
    <d v="2014-03-04T00:00:00"/>
    <x v="2"/>
    <x v="6"/>
    <s v="disciplinary"/>
    <d v="2014-04-23T00:00:00"/>
    <n v="20"/>
    <n v="-0.27719458949797421"/>
    <n v="0.25017163427891614"/>
    <n v="2.4659775378921731"/>
    <n v="0.12508581713945804"/>
    <n v="0.71477609793976038"/>
    <n v="0.12508581713945804"/>
    <x v="2"/>
  </r>
  <r>
    <n v="1289"/>
    <x v="16"/>
    <s v="venezuela"/>
    <x v="4"/>
    <s v="AL"/>
    <s v="AL - Etowah County Jail "/>
    <s v="etowah_county_jail_alabama_al"/>
    <d v="2014-03-04T00:00:00"/>
    <x v="2"/>
    <x v="5"/>
    <s v="facility_security_threat_violent_or_disruptive_behavior"/>
    <d v="2014-03-05T00:00:00"/>
    <n v="30"/>
    <n v="-9.8500565013034141E-2"/>
    <n v="0.42886565876385618"/>
    <n v="2.2872835134072331"/>
    <n v="5.3608207345482023E-2"/>
    <n v="0.53608207345482028"/>
    <n v="5.3608207345482023E-2"/>
    <x v="2"/>
  </r>
  <r>
    <n v="1290"/>
    <x v="2"/>
    <s v="el_salvador"/>
    <x v="19"/>
    <s v="MA"/>
    <s v="MA - Plymouth County Correctional Facility "/>
    <s v="plymouth_county_correctional_facility_ma"/>
    <d v="2014-03-04T00:00:00"/>
    <x v="2"/>
    <x v="14"/>
    <s v="facility_security_threat_other"/>
    <d v="2014-07-05T00:00:00"/>
    <n v="34"/>
    <n v="-2.7022955219058099E-2"/>
    <n v="0.50034326855783229"/>
    <n v="2.2158059036132571"/>
    <n v="0.12508581713945807"/>
    <n v="0.46460446366084424"/>
    <n v="0.12508581713945807"/>
    <x v="2"/>
  </r>
  <r>
    <n v="1291"/>
    <x v="0"/>
    <s v="mexico"/>
    <x v="6"/>
    <s v="TX"/>
    <s v="TX - Rolling Plains Detention Center "/>
    <s v="rolling_plains_detention_center_tx"/>
    <d v="2014-03-04T00:00:00"/>
    <x v="2"/>
    <x v="5"/>
    <s v="facility_security_threat_violent_or_disruptive_behavior"/>
    <d v="2014-05-15T00:00:00"/>
    <n v="42"/>
    <n v="0.11593226436889398"/>
    <n v="0.64329848814578439"/>
    <n v="2.0728506840253051"/>
    <n v="0.26804103672741014"/>
    <n v="0.32164924407289214"/>
    <n v="0.26804103672741014"/>
    <x v="2"/>
  </r>
  <r>
    <n v="1292"/>
    <x v="2"/>
    <s v="el_salvador"/>
    <x v="2"/>
    <s v="CA"/>
    <s v="CA - El Centro Service Processing Center "/>
    <s v="el_centro_service_processing_center_ca"/>
    <d v="2014-03-04T00:00:00"/>
    <x v="2"/>
    <x v="0"/>
    <s v="protective_custody_gang_status_protective_custody_only"/>
    <d v="2014-02-06T00:00:00"/>
    <n v="60"/>
    <n v="0.43758150844178612"/>
    <n v="0.96494773221867647"/>
    <n v="1.7512014399524127"/>
    <n v="0.58969028080030228"/>
    <n v="0"/>
    <n v="0"/>
    <x v="1"/>
  </r>
  <r>
    <n v="1293"/>
    <x v="3"/>
    <s v="iraq"/>
    <x v="10"/>
    <s v="MI"/>
    <s v="MI - Saint Clair County Jail "/>
    <s v="saint_clair_county_jail_mi"/>
    <d v="2014-03-04T00:00:00"/>
    <x v="2"/>
    <x v="5"/>
    <s v="facility_security_threat_violent_or_disruptive_behavior"/>
    <d v="2014-09-06T00:00:00"/>
    <n v="67"/>
    <n v="0.56266732558124422"/>
    <n v="1.0900335493581346"/>
    <n v="1.6261156228129547"/>
    <n v="0.71477609793976038"/>
    <n v="0.1250858171394581"/>
    <n v="0.1250858171394581"/>
    <x v="1"/>
  </r>
  <r>
    <n v="1294"/>
    <x v="32"/>
    <s v="colombia"/>
    <x v="19"/>
    <s v="MA"/>
    <s v="MA - Suffolk County House Of Corrections "/>
    <s v="suffolk_county_house_of_corrections_ma"/>
    <d v="2014-03-05T00:00:00"/>
    <x v="2"/>
    <x v="12"/>
    <s v="pending_investigation_of_disciplinary_violation"/>
    <d v="2014-07-05T00:00:00"/>
    <n v="4"/>
    <n v="-0.56310502867387835"/>
    <n v="3.5738804896987997E-2"/>
    <n v="2.7518879770680771"/>
    <n v="0.41099625631536219"/>
    <n v="1.0006865371156644"/>
    <n v="3.5738804896987997E-2"/>
    <x v="3"/>
  </r>
  <r>
    <n v="1295"/>
    <x v="14"/>
    <s v="jamaica"/>
    <x v="14"/>
    <s v="MD"/>
    <s v="MD - Worcester County Jail "/>
    <s v="worcester_county_jail_md"/>
    <d v="2014-03-05T00:00:00"/>
    <x v="2"/>
    <x v="7"/>
    <s v="other"/>
    <d v="2014-05-19T00:00:00"/>
    <n v="16"/>
    <n v="-0.34867219929195026"/>
    <n v="0.17869402448494009"/>
    <n v="2.5374551476861491"/>
    <n v="0.19656342693343409"/>
    <n v="0.78625370773373637"/>
    <n v="0.17869402448494009"/>
    <x v="3"/>
  </r>
  <r>
    <n v="1296"/>
    <x v="0"/>
    <s v="mexico"/>
    <x v="0"/>
    <s v="AZ"/>
    <s v="AZ - Pinal County Jail "/>
    <s v="pinal_county_jail_az"/>
    <d v="2014-03-05T00:00:00"/>
    <x v="2"/>
    <x v="6"/>
    <s v="disciplinary"/>
    <d v="2014-05-20T00:00:00"/>
    <n v="17"/>
    <n v="-0.33080279684345626"/>
    <n v="0.19656342693343409"/>
    <n v="2.5195857452376553"/>
    <n v="0.17869402448494009"/>
    <n v="0.76838430528524237"/>
    <n v="0.17869402448494009"/>
    <x v="2"/>
  </r>
  <r>
    <n v="1297"/>
    <x v="14"/>
    <s v="jamaica"/>
    <x v="14"/>
    <s v="MD"/>
    <s v="MD - Worcester County Jail "/>
    <s v="worcester_county_jail_md"/>
    <d v="2014-03-05T00:00:00"/>
    <x v="2"/>
    <x v="7"/>
    <s v="other"/>
    <d v="2014-05-23T00:00:00"/>
    <n v="20"/>
    <n v="-0.27719458949797421"/>
    <n v="0.25017163427891614"/>
    <n v="2.4659775378921731"/>
    <n v="0.12508581713945804"/>
    <n v="0.71477609793976038"/>
    <n v="0.12508581713945804"/>
    <x v="2"/>
  </r>
  <r>
    <n v="1298"/>
    <x v="0"/>
    <s v="mexico"/>
    <x v="20"/>
    <s v="WA"/>
    <s v="WA - Northwest Detention Center "/>
    <s v="northwest_detention_center_wa"/>
    <d v="2014-03-05T00:00:00"/>
    <x v="2"/>
    <x v="6"/>
    <s v="disciplinary"/>
    <d v="2014-05-29T00:00:00"/>
    <n v="26"/>
    <n v="-0.16997817480701016"/>
    <n v="0.35738804896988019"/>
    <n v="2.3587611232012091"/>
    <n v="1.7869402448493998E-2"/>
    <n v="0.60755968324879628"/>
    <n v="1.7869402448493998E-2"/>
    <x v="2"/>
  </r>
  <r>
    <n v="1299"/>
    <x v="0"/>
    <s v="mexico"/>
    <x v="3"/>
    <s v="CA"/>
    <s v="CA - Yuba County Jail "/>
    <s v="yuba_county_jail_ca"/>
    <d v="2014-03-05T00:00:00"/>
    <x v="2"/>
    <x v="5"/>
    <s v="facility_security_threat_violent_or_disruptive_behavior"/>
    <d v="2014-06-15T00:00:00"/>
    <n v="43"/>
    <n v="0.13380166681738798"/>
    <n v="0.66116789059427838"/>
    <n v="2.0549812815768109"/>
    <n v="0.28591043917590414"/>
    <n v="0.30377984162439814"/>
    <n v="0.28591043917590414"/>
    <x v="2"/>
  </r>
  <r>
    <n v="1300"/>
    <x v="3"/>
    <s v="iraq"/>
    <x v="7"/>
    <s v="PA"/>
    <s v="PA - York County Prison "/>
    <s v="york_county_prison_pa"/>
    <d v="2014-03-05T00:00:00"/>
    <x v="2"/>
    <x v="3"/>
    <s v="protective_custody_other_detainee_safety"/>
    <d v="2014-10-30T00:00:00"/>
    <n v="180"/>
    <n v="2.5819098022610674"/>
    <n v="3.1092760260379579"/>
    <n v="0.39312685386686841"/>
    <n v="2.7340185746195838"/>
    <n v="2.1443282938192811"/>
    <n v="0.39312685386686841"/>
    <x v="0"/>
  </r>
  <r>
    <n v="1301"/>
    <x v="0"/>
    <s v="mexico"/>
    <x v="8"/>
    <s v="CA"/>
    <s v="CA - Adelanto Correctional Facility "/>
    <s v="adelanto_correctional_facility_ca"/>
    <d v="2014-03-06T00:00:00"/>
    <x v="2"/>
    <x v="6"/>
    <s v="disciplinary"/>
    <d v="2014-06-13T00:00:00"/>
    <n v="10"/>
    <n v="-0.4558886139829143"/>
    <n v="7.1477609793976049E-2"/>
    <n v="2.6446715623771131"/>
    <n v="0.30377984162439814"/>
    <n v="0.89347012242470036"/>
    <n v="7.1477609793976049E-2"/>
    <x v="3"/>
  </r>
  <r>
    <n v="1302"/>
    <x v="9"/>
    <s v="haiti"/>
    <x v="9"/>
    <s v="FL"/>
    <s v="FL - Wakulla County Jail "/>
    <s v="wakulla_county_jail_fl"/>
    <d v="2014-03-06T00:00:00"/>
    <x v="2"/>
    <x v="6"/>
    <s v="disciplinary"/>
    <d v="2014-06-18T00:00:00"/>
    <n v="15"/>
    <n v="-0.36654160174044426"/>
    <n v="0.1608246220364461"/>
    <n v="2.5553245501346433"/>
    <n v="0.21443282938192809"/>
    <n v="0.80412311018223037"/>
    <n v="0.1608246220364461"/>
    <x v="3"/>
  </r>
  <r>
    <n v="1303"/>
    <x v="47"/>
    <s v="peru"/>
    <x v="17"/>
    <s v="VA"/>
    <s v="VA - Immigration Centers Of America Farmville "/>
    <s v="immigration_centers_of_america_farmville_va"/>
    <d v="2014-03-06T00:00:00"/>
    <x v="2"/>
    <x v="6"/>
    <s v="disciplinary"/>
    <d v="2014-06-28T00:00:00"/>
    <n v="25"/>
    <n v="-0.18784757725550419"/>
    <n v="0.33951864652138619"/>
    <n v="2.3766305256497033"/>
    <n v="3.5738804896988025E-2"/>
    <n v="0.62542908569729028"/>
    <n v="3.5738804896988025E-2"/>
    <x v="2"/>
  </r>
  <r>
    <n v="1304"/>
    <x v="0"/>
    <s v="mexico"/>
    <x v="8"/>
    <s v="CA"/>
    <s v="CA - Adelanto Correctional Facility "/>
    <s v="adelanto_correctional_facility_ca"/>
    <d v="2014-03-06T00:00:00"/>
    <x v="2"/>
    <x v="6"/>
    <s v="disciplinary"/>
    <d v="2014-01-07T00:00:00"/>
    <n v="28"/>
    <n v="-0.13423936991002217"/>
    <n v="0.39312685386686819"/>
    <n v="2.3230223183042211"/>
    <n v="1.7869402448493998E-2"/>
    <n v="0.57182087835180828"/>
    <n v="1.7869402448493998E-2"/>
    <x v="2"/>
  </r>
  <r>
    <n v="1305"/>
    <x v="7"/>
    <s v="honduras"/>
    <x v="4"/>
    <s v="LA"/>
    <s v="LA - Jena/lasalle Detention Facility "/>
    <s v="jena/lasalle_detention_facility_la"/>
    <d v="2014-03-06T00:00:00"/>
    <x v="2"/>
    <x v="3"/>
    <s v="protective_custody_other_detainee_safety"/>
    <d v="2014-01-07T00:00:00"/>
    <n v="28"/>
    <n v="-0.13423936991002217"/>
    <n v="0.39312685386686819"/>
    <n v="2.3230223183042211"/>
    <n v="1.7869402448493998E-2"/>
    <n v="0.57182087835180828"/>
    <n v="1.7869402448493998E-2"/>
    <x v="2"/>
  </r>
  <r>
    <n v="1306"/>
    <x v="1"/>
    <s v="sierra_leone"/>
    <x v="17"/>
    <s v="VA"/>
    <s v="VA - Immigration Centers Of America Farmville "/>
    <s v="immigration_centers_of_america_farmville_va"/>
    <d v="2014-03-06T00:00:00"/>
    <x v="2"/>
    <x v="6"/>
    <s v="disciplinary"/>
    <d v="2014-02-07T00:00:00"/>
    <n v="29"/>
    <n v="-0.11636996746152814"/>
    <n v="0.41099625631536219"/>
    <n v="2.3051529158557269"/>
    <n v="3.5738804896988025E-2"/>
    <n v="0.55395147590331428"/>
    <n v="3.5738804896988025E-2"/>
    <x v="2"/>
  </r>
  <r>
    <n v="1307"/>
    <x v="0"/>
    <s v="mexico"/>
    <x v="20"/>
    <s v="WA"/>
    <s v="WA - Northwest Detention Center "/>
    <s v="northwest_detention_center_wa"/>
    <d v="2014-03-06T00:00:00"/>
    <x v="2"/>
    <x v="15"/>
    <s v="facility_security_threat_gang_member_status_not_protective_custody"/>
    <d v="2014-03-07T00:00:00"/>
    <n v="30"/>
    <n v="-9.8500565013034141E-2"/>
    <n v="0.42886565876385618"/>
    <n v="2.2872835134072331"/>
    <n v="5.3608207345482023E-2"/>
    <n v="0.53608207345482028"/>
    <n v="5.3608207345482023E-2"/>
    <x v="2"/>
  </r>
  <r>
    <n v="1308"/>
    <x v="0"/>
    <s v="mexico"/>
    <x v="20"/>
    <s v="WA"/>
    <s v="WA - Northwest Detention Center "/>
    <s v="northwest_detention_center_wa"/>
    <d v="2014-03-06T00:00:00"/>
    <x v="2"/>
    <x v="15"/>
    <s v="facility_security_threat_gang_member_status_not_protective_custody"/>
    <d v="2014-03-07T00:00:00"/>
    <n v="30"/>
    <n v="-9.8500565013034141E-2"/>
    <n v="0.42886565876385618"/>
    <n v="2.2872835134072331"/>
    <n v="5.3608207345482023E-2"/>
    <n v="0.53608207345482028"/>
    <n v="5.3608207345482023E-2"/>
    <x v="2"/>
  </r>
  <r>
    <n v="1309"/>
    <x v="0"/>
    <s v="mexico"/>
    <x v="12"/>
    <s v="TX"/>
    <s v="TX - Houston Contract Detention Facility "/>
    <s v="houston_contract_detention_facility_tx"/>
    <d v="2014-03-07T00:00:00"/>
    <x v="2"/>
    <x v="6"/>
    <s v="disciplinary"/>
    <d v="2014-11-07T00:00:00"/>
    <n v="8"/>
    <n v="-0.49162741887990236"/>
    <n v="3.5738804896987997E-2"/>
    <n v="2.6804103672741011"/>
    <n v="0.33951864652138619"/>
    <n v="0.92920892732168847"/>
    <n v="3.5738804896987997E-2"/>
    <x v="3"/>
  </r>
  <r>
    <n v="1310"/>
    <x v="0"/>
    <s v="mexico"/>
    <x v="4"/>
    <s v="LA"/>
    <s v="LA - Jena/lasalle Detention Facility "/>
    <s v="jena/lasalle_detention_facility_la"/>
    <d v="2014-03-07T00:00:00"/>
    <x v="2"/>
    <x v="0"/>
    <s v="protective_custody_gang_status_protective_custody_only"/>
    <d v="2014-07-17T00:00:00"/>
    <n v="14"/>
    <n v="-0.38441100418893831"/>
    <n v="0.14295521958795204"/>
    <n v="2.5731939525831371"/>
    <n v="0.23230223183042215"/>
    <n v="0.82199251263072437"/>
    <n v="0.14295521958795204"/>
    <x v="3"/>
  </r>
  <r>
    <n v="1311"/>
    <x v="9"/>
    <s v="haiti"/>
    <x v="7"/>
    <s v="PA"/>
    <s v="PA - Pike County Correctional Facility "/>
    <s v="pike_county_correctional_facility_pa"/>
    <d v="2014-03-07T00:00:00"/>
    <x v="2"/>
    <x v="6"/>
    <s v="disciplinary"/>
    <d v="2014-07-30T00:00:00"/>
    <n v="27"/>
    <n v="-0.15210877235851616"/>
    <n v="0.37525745141837419"/>
    <n v="2.3408917207527153"/>
    <n v="0"/>
    <n v="0.58969028080030228"/>
    <n v="0"/>
    <x v="2"/>
  </r>
  <r>
    <n v="1312"/>
    <x v="2"/>
    <s v="el_salvador"/>
    <x v="18"/>
    <s v="TX"/>
    <s v="TX - South Texas Detention Complex "/>
    <s v="south_texas_detention_complex_tx"/>
    <d v="2014-03-07T00:00:00"/>
    <x v="2"/>
    <x v="3"/>
    <s v="protective_custody_other_detainee_safety"/>
    <d v="2014-05-08T00:00:00"/>
    <n v="33"/>
    <n v="-4.4892357667552112E-2"/>
    <n v="0.48247386610933823"/>
    <n v="2.2336753060617509"/>
    <n v="0.10721641469096405"/>
    <n v="0.48247386610933823"/>
    <n v="0.10721641469096405"/>
    <x v="2"/>
  </r>
  <r>
    <n v="1313"/>
    <x v="19"/>
    <s v="cuba"/>
    <x v="18"/>
    <s v="TX"/>
    <s v="TX - South Texas Detention Complex "/>
    <s v="south_texas_detention_complex_tx"/>
    <d v="2014-03-07T00:00:00"/>
    <x v="2"/>
    <x v="6"/>
    <s v="disciplinary"/>
    <d v="2014-11-08T00:00:00"/>
    <n v="39"/>
    <n v="6.2324057023411948E-2"/>
    <n v="0.58969028080030228"/>
    <n v="2.1264588913707869"/>
    <n v="0.21443282938192812"/>
    <n v="0.37525745141837419"/>
    <n v="0.21443282938192812"/>
    <x v="2"/>
  </r>
  <r>
    <n v="1314"/>
    <x v="0"/>
    <s v="mexico"/>
    <x v="2"/>
    <s v="CA"/>
    <s v="CA - San Diego Contract Detention Facility - CCA (otay)"/>
    <s v="san_diego_contract_detention_facility_cca_otay_ca"/>
    <d v="2014-03-07T00:00:00"/>
    <x v="2"/>
    <x v="2"/>
    <s v="mental_illness"/>
    <d v="2014-12-18T00:00:00"/>
    <n v="168"/>
    <n v="2.3674769728791394"/>
    <n v="2.89484319665603"/>
    <n v="0.17869402448494043"/>
    <n v="2.5195857452376558"/>
    <n v="1.9298954644373532"/>
    <n v="0.17869402448494043"/>
    <x v="0"/>
  </r>
  <r>
    <n v="1315"/>
    <x v="2"/>
    <s v="el_salvador"/>
    <x v="15"/>
    <s v="GA"/>
    <s v="GA - Irwin County Detention Center "/>
    <s v="irwin_county_detention_center_ga"/>
    <d v="2014-03-08T00:00:00"/>
    <x v="2"/>
    <x v="10"/>
    <s v="protective_custody_lesbian_gay_bisexual_transgender_lgbt"/>
    <d v="2014-08-15T00:00:00"/>
    <n v="12"/>
    <n v="-0.42014980908592631"/>
    <n v="0.10721641469096405"/>
    <n v="2.6089327574801251"/>
    <n v="0.26804103672741014"/>
    <n v="0.85773131752771237"/>
    <n v="0.10721641469096405"/>
    <x v="3"/>
  </r>
  <r>
    <n v="1316"/>
    <x v="89"/>
    <s v="sudan"/>
    <x v="21"/>
    <s v="MN"/>
    <s v="MN - Freeborn County Adult Detention Center "/>
    <s v="freeborn_county_adult_detention_center_mn"/>
    <d v="2014-03-08T00:00:00"/>
    <x v="2"/>
    <x v="6"/>
    <s v="disciplinary"/>
    <d v="2014-08-22T00:00:00"/>
    <n v="19"/>
    <n v="-0.29506399194646826"/>
    <n v="0.23230223183042209"/>
    <n v="2.4838469403406673"/>
    <n v="0.1429552195879521"/>
    <n v="0.73264550038825438"/>
    <n v="0.1429552195879521"/>
    <x v="2"/>
  </r>
  <r>
    <n v="1317"/>
    <x v="2"/>
    <s v="el_salvador"/>
    <x v="1"/>
    <s v="UT"/>
    <s v="UT - Utah County Jail "/>
    <s v="utah_county_jail_ut"/>
    <d v="2014-03-09T00:00:00"/>
    <x v="2"/>
    <x v="8"/>
    <s v="suicide_risk_placement"/>
    <d v="2014-08-09T00:00:00"/>
    <n v="5"/>
    <n v="-0.54523562622538435"/>
    <n v="1.7869402448493998E-2"/>
    <n v="2.7340185746195833"/>
    <n v="0.39312685386686819"/>
    <n v="0.98281713466717047"/>
    <n v="1.7869402448493998E-2"/>
    <x v="3"/>
  </r>
  <r>
    <n v="1318"/>
    <x v="0"/>
    <s v="mexico"/>
    <x v="7"/>
    <s v="PA"/>
    <s v="PA - York County Prison "/>
    <s v="york_county_prison_pa"/>
    <d v="2014-03-09T00:00:00"/>
    <x v="2"/>
    <x v="8"/>
    <s v="suicide_risk_placement"/>
    <d v="2014-09-09T00:00:00"/>
    <n v="6"/>
    <n v="-0.52736622377689035"/>
    <n v="0"/>
    <n v="2.7161491721710895"/>
    <n v="0.37525745141837419"/>
    <n v="0.96494773221867647"/>
    <n v="0"/>
    <x v="3"/>
  </r>
  <r>
    <n v="1319"/>
    <x v="0"/>
    <s v="mexico"/>
    <x v="2"/>
    <s v="CA"/>
    <s v="CA - San Diego Contract Detention Facility - CCA (otay)"/>
    <s v="san_diego_contract_detention_facility_cca_otay_ca"/>
    <d v="2014-03-09T00:00:00"/>
    <x v="2"/>
    <x v="2"/>
    <s v="mental_illness"/>
    <d v="2014-11-09T00:00:00"/>
    <n v="8"/>
    <n v="-0.49162741887990236"/>
    <n v="3.5738804896987997E-2"/>
    <n v="2.6804103672741011"/>
    <n v="0.33951864652138619"/>
    <n v="0.92920892732168847"/>
    <n v="3.5738804896987997E-2"/>
    <x v="3"/>
  </r>
  <r>
    <n v="1320"/>
    <x v="2"/>
    <s v="el_salvador"/>
    <x v="17"/>
    <s v="VA"/>
    <s v="VA - Rappahannock Regional Jail "/>
    <s v="rappahannock_regional_jail_va"/>
    <d v="2014-03-09T00:00:00"/>
    <x v="2"/>
    <x v="6"/>
    <s v="disciplinary"/>
    <d v="2014-09-14T00:00:00"/>
    <n v="11"/>
    <n v="-0.43801921153442031"/>
    <n v="8.9347012242470047E-2"/>
    <n v="2.6268021599286193"/>
    <n v="0.28591043917590414"/>
    <n v="0.87560071997620637"/>
    <n v="8.9347012242470047E-2"/>
    <x v="3"/>
  </r>
  <r>
    <n v="1321"/>
    <x v="2"/>
    <s v="el_salvador"/>
    <x v="2"/>
    <s v="CA"/>
    <s v="CA - San Diego Contract Detention Facility - CCA (otay)"/>
    <s v="san_diego_contract_detention_facility_cca_otay_ca"/>
    <d v="2014-03-09T00:00:00"/>
    <x v="2"/>
    <x v="2"/>
    <s v="mental_illness"/>
    <d v="2014-09-16T00:00:00"/>
    <n v="13"/>
    <n v="-0.40228040663743231"/>
    <n v="0.12508581713945804"/>
    <n v="2.5910633550316313"/>
    <n v="0.25017163427891614"/>
    <n v="0.83986191507921837"/>
    <n v="0.12508581713945804"/>
    <x v="3"/>
  </r>
  <r>
    <n v="1322"/>
    <x v="2"/>
    <s v="el_salvador"/>
    <x v="18"/>
    <s v="TX"/>
    <s v="TX - South Texas Detention Complex "/>
    <s v="south_texas_detention_complex_tx"/>
    <d v="2014-03-09T00:00:00"/>
    <x v="2"/>
    <x v="6"/>
    <s v="disciplinary"/>
    <d v="2014-09-19T00:00:00"/>
    <n v="16"/>
    <n v="-0.34867219929195026"/>
    <n v="0.17869402448494009"/>
    <n v="2.5374551476861491"/>
    <n v="0.19656342693343409"/>
    <n v="0.78625370773373637"/>
    <n v="0.17869402448494009"/>
    <x v="3"/>
  </r>
  <r>
    <n v="1323"/>
    <x v="15"/>
    <s v="liberia"/>
    <x v="10"/>
    <s v="OH"/>
    <s v="OH - Butler County Jail "/>
    <s v="butler_county_jail_oh"/>
    <d v="2014-03-09T00:00:00"/>
    <x v="2"/>
    <x v="6"/>
    <s v="disciplinary"/>
    <d v="2014-09-28T00:00:00"/>
    <n v="25"/>
    <n v="-0.18784757725550419"/>
    <n v="0.33951864652138619"/>
    <n v="2.3766305256497033"/>
    <n v="3.5738804896988025E-2"/>
    <n v="0.62542908569729028"/>
    <n v="3.5738804896988025E-2"/>
    <x v="2"/>
  </r>
  <r>
    <n v="1324"/>
    <x v="26"/>
    <s v="india"/>
    <x v="4"/>
    <s v="AL"/>
    <s v="AL - Etowah County Jail "/>
    <s v="etowah_county_jail_alabama_al"/>
    <d v="2014-03-09T00:00:00"/>
    <x v="2"/>
    <x v="6"/>
    <s v="disciplinary"/>
    <d v="2014-03-10T00:00:00"/>
    <n v="30"/>
    <n v="-9.8500565013034141E-2"/>
    <n v="0.42886565876385618"/>
    <n v="2.2872835134072331"/>
    <n v="5.3608207345482023E-2"/>
    <n v="0.53608207345482028"/>
    <n v="5.3608207345482023E-2"/>
    <x v="2"/>
  </r>
  <r>
    <n v="1325"/>
    <x v="0"/>
    <s v="mexico"/>
    <x v="8"/>
    <s v="CA"/>
    <s v="CA - Adelanto Correctional Facility "/>
    <s v="adelanto_correctional_facility_ca"/>
    <d v="2014-03-09T00:00:00"/>
    <x v="2"/>
    <x v="3"/>
    <s v="protective_custody_other_detainee_safety"/>
    <d v="2014-11-17T00:00:00"/>
    <n v="75"/>
    <n v="0.70562254516919631"/>
    <n v="1.2329887689460866"/>
    <n v="1.4831604032250025"/>
    <n v="0.85773131752771248"/>
    <n v="0.2680410367274102"/>
    <n v="0.2680410367274102"/>
    <x v="1"/>
  </r>
  <r>
    <n v="1326"/>
    <x v="11"/>
    <s v="poland"/>
    <x v="22"/>
    <s v="NY"/>
    <s v="NY - Buffalo (batavia) Service Processing Center"/>
    <s v="buffalo_batavia_service_processing_center_ny"/>
    <d v="2014-03-10T00:00:00"/>
    <x v="2"/>
    <x v="6"/>
    <s v="disciplinary"/>
    <d v="2014-07-10T00:00:00"/>
    <n v="4"/>
    <n v="-0.56310502867387835"/>
    <n v="3.5738804896987997E-2"/>
    <n v="2.7518879770680771"/>
    <n v="0.41099625631536219"/>
    <n v="1.0006865371156644"/>
    <n v="3.5738804896987997E-2"/>
    <x v="3"/>
  </r>
  <r>
    <n v="1327"/>
    <x v="7"/>
    <s v="honduras"/>
    <x v="17"/>
    <s v="VA"/>
    <s v="VA - Immigration Centers Of America Farmville "/>
    <s v="immigration_centers_of_america_farmville_va"/>
    <d v="2014-03-10T00:00:00"/>
    <x v="2"/>
    <x v="11"/>
    <s v="medical_other"/>
    <d v="2014-08-10T00:00:00"/>
    <n v="5"/>
    <n v="-0.54523562622538435"/>
    <n v="1.7869402448493998E-2"/>
    <n v="2.7340185746195833"/>
    <n v="0.39312685386686819"/>
    <n v="0.98281713466717047"/>
    <n v="1.7869402448493998E-2"/>
    <x v="3"/>
  </r>
  <r>
    <n v="1328"/>
    <x v="0"/>
    <s v="mexico"/>
    <x v="7"/>
    <s v="PA"/>
    <s v="PA - Pike County Correctional Facility "/>
    <s v="pike_county_correctional_facility_pa"/>
    <d v="2014-03-10T00:00:00"/>
    <x v="2"/>
    <x v="8"/>
    <s v="suicide_risk_placement"/>
    <d v="2014-09-10T00:00:00"/>
    <n v="6"/>
    <n v="-0.52736622377689035"/>
    <n v="0"/>
    <n v="2.7161491721710895"/>
    <n v="0.37525745141837419"/>
    <n v="0.96494773221867647"/>
    <n v="0"/>
    <x v="3"/>
  </r>
  <r>
    <n v="1329"/>
    <x v="0"/>
    <s v="mexico"/>
    <x v="0"/>
    <s v="AZ"/>
    <s v="AZ - Eloy Federal Contract Facility "/>
    <s v="eloy_federal_contract_facility_az"/>
    <d v="2014-03-10T00:00:00"/>
    <x v="2"/>
    <x v="7"/>
    <s v="other"/>
    <d v="2014-10-13T00:00:00"/>
    <n v="10"/>
    <n v="-0.4558886139829143"/>
    <n v="7.1477609793976049E-2"/>
    <n v="2.6446715623771131"/>
    <n v="0.30377984162439814"/>
    <n v="0.89347012242470036"/>
    <n v="7.1477609793976049E-2"/>
    <x v="3"/>
  </r>
  <r>
    <n v="1330"/>
    <x v="47"/>
    <s v="peru"/>
    <x v="9"/>
    <s v="FL"/>
    <s v="FL - Krome North Service Processing Center "/>
    <s v="krome_north_service_processing_center_fl"/>
    <d v="2014-03-10T00:00:00"/>
    <x v="2"/>
    <x v="6"/>
    <s v="disciplinary"/>
    <d v="2014-10-20T00:00:00"/>
    <n v="17"/>
    <n v="-0.33080279684345626"/>
    <n v="0.19656342693343409"/>
    <n v="2.5195857452376553"/>
    <n v="0.17869402448494009"/>
    <n v="0.76838430528524237"/>
    <n v="0.17869402448494009"/>
    <x v="2"/>
  </r>
  <r>
    <n v="1331"/>
    <x v="7"/>
    <s v="honduras"/>
    <x v="7"/>
    <s v="PA"/>
    <s v="PA - York County Prison "/>
    <s v="york_county_prison_pa"/>
    <d v="2014-03-10T00:00:00"/>
    <x v="2"/>
    <x v="6"/>
    <s v="disciplinary"/>
    <d v="2014-11-17T00:00:00"/>
    <n v="45"/>
    <n v="0.169540471714376"/>
    <n v="0.69690669549126638"/>
    <n v="2.0192424766798229"/>
    <n v="0.32164924407289219"/>
    <n v="0.26804103672741009"/>
    <n v="0.26804103672741009"/>
    <x v="1"/>
  </r>
  <r>
    <n v="1332"/>
    <x v="0"/>
    <s v="mexico"/>
    <x v="1"/>
    <s v="NV"/>
    <s v="NV - Henderson Detention Center "/>
    <s v="henderson_detention_center_nv"/>
    <d v="2014-03-10T00:00:00"/>
    <x v="2"/>
    <x v="3"/>
    <s v="protective_custody_other_detainee_safety"/>
    <d v="2014-12-12T00:00:00"/>
    <n v="70"/>
    <n v="0.61627553292672621"/>
    <n v="1.1436417567036166"/>
    <n v="1.5725074154674727"/>
    <n v="0.76838430528524237"/>
    <n v="0.17869402448494009"/>
    <n v="0.17869402448494009"/>
    <x v="1"/>
  </r>
  <r>
    <n v="1333"/>
    <x v="113"/>
    <s v="georgia"/>
    <x v="7"/>
    <s v="PA"/>
    <s v="PA - Pike County Correctional Facility "/>
    <s v="pike_county_correctional_facility_pa"/>
    <d v="2014-03-11T00:00:00"/>
    <x v="2"/>
    <x v="19"/>
    <s v="medical_other_infectious_disease"/>
    <d v="2014-11-11T00:00:00"/>
    <n v="8"/>
    <n v="-0.49162741887990236"/>
    <n v="3.5738804896987997E-2"/>
    <n v="2.6804103672741011"/>
    <n v="0.33951864652138619"/>
    <n v="0.92920892732168847"/>
    <n v="3.5738804896987997E-2"/>
    <x v="3"/>
  </r>
  <r>
    <n v="1334"/>
    <x v="2"/>
    <s v="el_salvador"/>
    <x v="4"/>
    <s v="LA"/>
    <s v="LA - Jena/lasalle Detention Facility "/>
    <s v="jena/lasalle_detention_facility_la"/>
    <d v="2014-03-11T00:00:00"/>
    <x v="2"/>
    <x v="12"/>
    <s v="pending_investigation_of_disciplinary_violation"/>
    <d v="2014-01-12T00:00:00"/>
    <n v="28"/>
    <n v="-0.13423936991002217"/>
    <n v="0.39312685386686819"/>
    <n v="2.3230223183042211"/>
    <n v="1.7869402448493998E-2"/>
    <n v="0.57182087835180828"/>
    <n v="1.7869402448493998E-2"/>
    <x v="2"/>
  </r>
  <r>
    <n v="1335"/>
    <x v="0"/>
    <s v="mexico"/>
    <x v="4"/>
    <s v="LA"/>
    <s v="LA - Jena/lasalle Detention Facility "/>
    <s v="jena/lasalle_detention_facility_la"/>
    <d v="2014-03-11T00:00:00"/>
    <x v="2"/>
    <x v="12"/>
    <s v="pending_investigation_of_disciplinary_violation"/>
    <d v="2014-01-12T00:00:00"/>
    <n v="28"/>
    <n v="-0.13423936991002217"/>
    <n v="0.39312685386686819"/>
    <n v="2.3230223183042211"/>
    <n v="1.7869402448493998E-2"/>
    <n v="0.57182087835180828"/>
    <n v="1.7869402448493998E-2"/>
    <x v="2"/>
  </r>
  <r>
    <n v="1336"/>
    <x v="0"/>
    <s v="mexico"/>
    <x v="2"/>
    <s v="CA"/>
    <s v="CA - San Diego Contract Detention Facility - CCA (otay)"/>
    <s v="san_diego_contract_detention_facility_cca_otay_ca"/>
    <d v="2014-03-11T00:00:00"/>
    <x v="2"/>
    <x v="3"/>
    <s v="protective_custody_other_detainee_safety"/>
    <d v="2015-01-26T00:00:00"/>
    <n v="84"/>
    <n v="0.86644716720564241"/>
    <n v="1.3938133909825328"/>
    <n v="1.3223357811885565"/>
    <n v="1.0185559395641586"/>
    <n v="0.42886565876385629"/>
    <n v="0.42886565876385629"/>
    <x v="1"/>
  </r>
  <r>
    <n v="1337"/>
    <x v="14"/>
    <s v="jamaica"/>
    <x v="10"/>
    <s v="OH"/>
    <s v="OH - Seneca County Jail "/>
    <s v="seneca_county_jail_oh"/>
    <d v="2014-03-11T00:00:00"/>
    <x v="2"/>
    <x v="5"/>
    <s v="facility_security_threat_violent_or_disruptive_behavior"/>
    <d v="2015-04-21T00:00:00"/>
    <n v="169"/>
    <n v="2.3853463753276332"/>
    <n v="2.9127125991045233"/>
    <n v="0.1965634269334342"/>
    <n v="2.5374551476861491"/>
    <n v="1.9477648668858469"/>
    <n v="0.1965634269334342"/>
    <x v="0"/>
  </r>
  <r>
    <n v="1338"/>
    <x v="0"/>
    <s v="mexico"/>
    <x v="9"/>
    <s v="FL"/>
    <s v="FL - Wakulla County Jail "/>
    <s v="wakulla_county_jail_fl"/>
    <d v="2014-03-12T00:00:00"/>
    <x v="2"/>
    <x v="2"/>
    <s v="mental_illness"/>
    <d v="2014-05-12T00:00:00"/>
    <n v="2"/>
    <n v="-0.59884383357086635"/>
    <n v="7.1477609793975994E-2"/>
    <n v="2.7876267819650655"/>
    <n v="0.44673506121235018"/>
    <n v="1.0364253420126524"/>
    <n v="7.1477609793975994E-2"/>
    <x v="3"/>
  </r>
  <r>
    <n v="1339"/>
    <x v="2"/>
    <s v="el_salvador"/>
    <x v="8"/>
    <s v="CA"/>
    <s v="CA - Adelanto Correctional Facility "/>
    <s v="adelanto_correctional_facility_ca"/>
    <d v="2014-03-12T00:00:00"/>
    <x v="2"/>
    <x v="3"/>
    <s v="protective_custody_other_detainee_safety"/>
    <d v="2014-12-17T00:00:00"/>
    <n v="14"/>
    <n v="-0.38441100418893831"/>
    <n v="0.14295521958795204"/>
    <n v="2.5731939525831371"/>
    <n v="0.23230223183042215"/>
    <n v="0.82199251263072437"/>
    <n v="0.14295521958795204"/>
    <x v="3"/>
  </r>
  <r>
    <n v="1340"/>
    <x v="2"/>
    <s v="el_salvador"/>
    <x v="4"/>
    <s v="AL"/>
    <s v="AL - Etowah County Jail "/>
    <s v="etowah_county_jail_alabama_al"/>
    <d v="2014-03-12T00:00:00"/>
    <x v="2"/>
    <x v="6"/>
    <s v="disciplinary"/>
    <d v="2014-12-18T00:00:00"/>
    <n v="15"/>
    <n v="-0.36654160174044426"/>
    <n v="0.1608246220364461"/>
    <n v="2.5553245501346433"/>
    <n v="0.21443282938192809"/>
    <n v="0.80412311018223037"/>
    <n v="0.1608246220364461"/>
    <x v="3"/>
  </r>
  <r>
    <n v="1341"/>
    <x v="82"/>
    <s v="israel"/>
    <x v="7"/>
    <s v="PA"/>
    <s v="PA - York County Prison "/>
    <s v="york_county_prison_pa"/>
    <d v="2014-03-12T00:00:00"/>
    <x v="2"/>
    <x v="2"/>
    <s v="mental_illness"/>
    <d v="2015-12-30T00:00:00"/>
    <n v="27"/>
    <n v="-0.15210877235851616"/>
    <n v="0.37525745141837419"/>
    <n v="2.3408917207527153"/>
    <n v="0"/>
    <n v="0.58969028080030228"/>
    <n v="0"/>
    <x v="2"/>
  </r>
  <r>
    <n v="1342"/>
    <x v="35"/>
    <s v="guyana"/>
    <x v="18"/>
    <s v="TX"/>
    <s v="TX - South Texas Detention Complex "/>
    <s v="south_texas_detention_complex_tx"/>
    <d v="2014-03-12T00:00:00"/>
    <x v="2"/>
    <x v="6"/>
    <s v="disciplinary"/>
    <d v="2015-12-01T00:00:00"/>
    <n v="40"/>
    <n v="8.0193459471905953E-2"/>
    <n v="0.60755968324879628"/>
    <n v="2.1085894889222931"/>
    <n v="0.23230223183042212"/>
    <n v="0.35738804896988019"/>
    <n v="0.23230223183042212"/>
    <x v="2"/>
  </r>
  <r>
    <n v="1343"/>
    <x v="2"/>
    <s v="el_salvador"/>
    <x v="8"/>
    <s v="CA"/>
    <s v="CA - Adelanto Correctional Facility "/>
    <s v="adelanto_correctional_facility_ca"/>
    <d v="2014-03-12T00:00:00"/>
    <x v="2"/>
    <x v="5"/>
    <s v="facility_security_threat_violent_or_disruptive_behavior"/>
    <d v="2015-03-03T00:00:00"/>
    <n v="90"/>
    <n v="0.9736635818966064"/>
    <n v="1.5010298056734968"/>
    <n v="1.2151193664975926"/>
    <n v="1.1257723542551226"/>
    <n v="0.53608207345482028"/>
    <n v="0.53608207345482028"/>
    <x v="1"/>
  </r>
  <r>
    <n v="1344"/>
    <x v="2"/>
    <s v="el_salvador"/>
    <x v="2"/>
    <s v="CA"/>
    <s v="CA - Imperial Regional Detention Facility "/>
    <s v="imperial_regional_detention_facility_ca"/>
    <d v="2014-03-12T00:00:00"/>
    <x v="2"/>
    <x v="3"/>
    <s v="protective_custody_other_detainee_safety"/>
    <d v="2015-03-05T00:00:00"/>
    <n v="151"/>
    <n v="2.0636971312547412"/>
    <n v="2.5910633550316318"/>
    <n v="0.12508581713945777"/>
    <n v="2.2158059036132576"/>
    <n v="1.626115622812955"/>
    <n v="0.12508581713945777"/>
    <x v="0"/>
  </r>
  <r>
    <n v="1345"/>
    <x v="21"/>
    <s v="guatemala"/>
    <x v="2"/>
    <s v="CA"/>
    <s v="CA - El Centro Service Processing Center "/>
    <s v="el_centro_service_processing_center_ca"/>
    <d v="2014-03-13T00:00:00"/>
    <x v="2"/>
    <x v="8"/>
    <s v="suicide_risk_placement"/>
    <d v="2014-03-14T00:00:00"/>
    <n v="1"/>
    <n v="-0.61671323601936046"/>
    <n v="8.9347012242470103E-2"/>
    <n v="2.8054961844135593"/>
    <n v="0.46460446366084429"/>
    <n v="1.0542947444611466"/>
    <n v="8.9347012242470103E-2"/>
    <x v="3"/>
  </r>
  <r>
    <n v="1346"/>
    <x v="0"/>
    <s v="mexico"/>
    <x v="7"/>
    <s v="PA"/>
    <s v="PA - York County Prison "/>
    <s v="york_county_prison_pa"/>
    <d v="2014-03-13T00:00:00"/>
    <x v="2"/>
    <x v="11"/>
    <s v="medical_other"/>
    <d v="2014-03-17T00:00:00"/>
    <n v="4"/>
    <n v="-0.56310502867387835"/>
    <n v="3.5738804896987997E-2"/>
    <n v="2.7518879770680771"/>
    <n v="0.41099625631536219"/>
    <n v="1.0006865371156644"/>
    <n v="3.5738804896987997E-2"/>
    <x v="3"/>
  </r>
  <r>
    <n v="1347"/>
    <x v="9"/>
    <s v="haiti"/>
    <x v="4"/>
    <s v="AL"/>
    <s v="AL - Etowah County Jail "/>
    <s v="etowah_county_jail_alabama_al"/>
    <d v="2014-03-13T00:00:00"/>
    <x v="2"/>
    <x v="6"/>
    <s v="disciplinary"/>
    <d v="2014-03-24T00:00:00"/>
    <n v="11"/>
    <n v="-0.43801921153442031"/>
    <n v="8.9347012242470047E-2"/>
    <n v="2.6268021599286193"/>
    <n v="0.28591043917590414"/>
    <n v="0.87560071997620637"/>
    <n v="8.9347012242470047E-2"/>
    <x v="3"/>
  </r>
  <r>
    <n v="1348"/>
    <x v="21"/>
    <s v="guatemala"/>
    <x v="2"/>
    <s v="CA"/>
    <s v="CA - San Diego Contract Detention Facility - CCA (otay)"/>
    <s v="san_diego_contract_detention_facility_cca_otay_ca"/>
    <d v="2014-03-13T00:00:00"/>
    <x v="2"/>
    <x v="2"/>
    <s v="mental_illness"/>
    <d v="2014-03-26T00:00:00"/>
    <n v="13"/>
    <n v="-0.40228040663743231"/>
    <n v="0.12508581713945804"/>
    <n v="2.5910633550316313"/>
    <n v="0.25017163427891614"/>
    <n v="0.83986191507921837"/>
    <n v="0.12508581713945804"/>
    <x v="3"/>
  </r>
  <r>
    <n v="1349"/>
    <x v="0"/>
    <s v="mexico"/>
    <x v="2"/>
    <s v="CA"/>
    <s v="CA - San Diego Contract Detention Facility - CCA (otay)"/>
    <s v="san_diego_contract_detention_facility_cca_otay_ca"/>
    <d v="2014-03-13T00:00:00"/>
    <x v="2"/>
    <x v="6"/>
    <s v="disciplinary"/>
    <d v="2014-03-31T00:00:00"/>
    <n v="18"/>
    <n v="-0.31293339439496226"/>
    <n v="0.21443282938192809"/>
    <n v="2.5017163427891611"/>
    <n v="0.1608246220364461"/>
    <n v="0.75051490283674838"/>
    <n v="0.1608246220364461"/>
    <x v="2"/>
  </r>
  <r>
    <n v="1350"/>
    <x v="33"/>
    <s v="panama"/>
    <x v="4"/>
    <s v="LA"/>
    <s v="LA - South Louisiana Detention Center (basile)"/>
    <s v="south_louisiana_detention_center_basile_la"/>
    <d v="2014-03-13T00:00:00"/>
    <x v="2"/>
    <x v="6"/>
    <s v="disciplinary"/>
    <d v="2014-03-04T00:00:00"/>
    <n v="21"/>
    <n v="-0.25932518704948021"/>
    <n v="0.26804103672741014"/>
    <n v="2.4481081354436793"/>
    <n v="0.10721641469096405"/>
    <n v="0.69690669549126638"/>
    <n v="0.10721641469096405"/>
    <x v="2"/>
  </r>
  <r>
    <n v="1351"/>
    <x v="0"/>
    <s v="mexico"/>
    <x v="10"/>
    <s v="OH"/>
    <s v="OH - Seneca County Jail "/>
    <s v="seneca_county_jail_oh"/>
    <d v="2014-03-13T00:00:00"/>
    <x v="2"/>
    <x v="6"/>
    <s v="disciplinary"/>
    <d v="2014-03-04T00:00:00"/>
    <n v="21"/>
    <n v="-0.25932518704948021"/>
    <n v="0.26804103672741014"/>
    <n v="2.4481081354436793"/>
    <n v="0.10721641469096405"/>
    <n v="0.69690669549126638"/>
    <n v="0.10721641469096405"/>
    <x v="2"/>
  </r>
  <r>
    <n v="1352"/>
    <x v="53"/>
    <s v="pakistan"/>
    <x v="4"/>
    <s v="AL"/>
    <s v="AL - Etowah County Jail "/>
    <s v="etowah_county_jail_alabama_al"/>
    <d v="2014-03-13T00:00:00"/>
    <x v="2"/>
    <x v="6"/>
    <s v="disciplinary"/>
    <d v="2014-11-04T00:00:00"/>
    <n v="29"/>
    <n v="-0.11636996746152814"/>
    <n v="0.41099625631536219"/>
    <n v="2.3051529158557269"/>
    <n v="3.5738804896988025E-2"/>
    <n v="0.55395147590331428"/>
    <n v="3.5738804896988025E-2"/>
    <x v="2"/>
  </r>
  <r>
    <n v="1353"/>
    <x v="8"/>
    <s v="nicaragua"/>
    <x v="4"/>
    <s v="LA"/>
    <s v="LA - South Louisiana Detention Center (basile)"/>
    <s v="south_louisiana_detention_center_basile_la"/>
    <d v="2014-03-13T00:00:00"/>
    <x v="2"/>
    <x v="3"/>
    <s v="protective_custody_other_detainee_safety"/>
    <d v="2014-04-24T00:00:00"/>
    <n v="42"/>
    <n v="0.11593226436889398"/>
    <n v="0.64329848814578439"/>
    <n v="2.0728506840253051"/>
    <n v="0.26804103672741014"/>
    <n v="0.32164924407289214"/>
    <n v="0.26804103672741014"/>
    <x v="2"/>
  </r>
  <r>
    <n v="1354"/>
    <x v="17"/>
    <s v="ghana"/>
    <x v="15"/>
    <s v="GA"/>
    <s v="GA - Irwin County Detention Center "/>
    <s v="irwin_county_detention_center_ga"/>
    <d v="2014-03-13T00:00:00"/>
    <x v="2"/>
    <x v="5"/>
    <s v="facility_security_threat_violent_or_disruptive_behavior"/>
    <d v="2014-06-05T00:00:00"/>
    <n v="54"/>
    <n v="0.33036509375082207"/>
    <n v="0.85773131752771237"/>
    <n v="1.8584178546433769"/>
    <n v="0.48247386610933823"/>
    <n v="0.10721641469096405"/>
    <n v="0.10721641469096405"/>
    <x v="1"/>
  </r>
  <r>
    <n v="1355"/>
    <x v="0"/>
    <s v="mexico"/>
    <x v="8"/>
    <s v="CA"/>
    <s v="CA - Adelanto Correctional Facility "/>
    <s v="adelanto_correctional_facility_ca"/>
    <d v="2014-03-14T00:00:00"/>
    <x v="2"/>
    <x v="6"/>
    <s v="disciplinary"/>
    <d v="2014-03-24T00:00:00"/>
    <n v="10"/>
    <n v="-0.4558886139829143"/>
    <n v="7.1477609793976049E-2"/>
    <n v="2.6446715623771131"/>
    <n v="0.30377984162439814"/>
    <n v="0.89347012242470036"/>
    <n v="7.1477609793976049E-2"/>
    <x v="3"/>
  </r>
  <r>
    <n v="1356"/>
    <x v="6"/>
    <s v="nigeria"/>
    <x v="17"/>
    <s v="VA"/>
    <s v="VA - Immigration Centers Of America Farmville "/>
    <s v="immigration_centers_of_america_farmville_va"/>
    <d v="2014-03-14T00:00:00"/>
    <x v="2"/>
    <x v="6"/>
    <s v="disciplinary"/>
    <d v="2014-10-04T00:00:00"/>
    <n v="27"/>
    <n v="-0.15210877235851616"/>
    <n v="0.37525745141837419"/>
    <n v="2.3408917207527153"/>
    <n v="0"/>
    <n v="0.58969028080030228"/>
    <n v="0"/>
    <x v="2"/>
  </r>
  <r>
    <n v="1357"/>
    <x v="114"/>
    <s v="laos"/>
    <x v="8"/>
    <s v="CA"/>
    <s v="CA - Adelanto Correctional Facility "/>
    <s v="adelanto_correctional_facility_ca"/>
    <d v="2014-03-14T00:00:00"/>
    <x v="2"/>
    <x v="6"/>
    <s v="disciplinary"/>
    <d v="2014-04-17T00:00:00"/>
    <n v="34"/>
    <n v="-2.7022955219058099E-2"/>
    <n v="0.50034326855783229"/>
    <n v="2.2158059036132571"/>
    <n v="0.12508581713945807"/>
    <n v="0.46460446366084424"/>
    <n v="0.12508581713945807"/>
    <x v="2"/>
  </r>
  <r>
    <n v="1358"/>
    <x v="20"/>
    <s v="philippines"/>
    <x v="8"/>
    <s v="CA"/>
    <s v="CA - Adelanto Correctional Facility "/>
    <s v="adelanto_correctional_facility_ca"/>
    <d v="2014-03-14T00:00:00"/>
    <x v="2"/>
    <x v="6"/>
    <s v="disciplinary"/>
    <d v="2014-04-17T00:00:00"/>
    <n v="34"/>
    <n v="-2.7022955219058099E-2"/>
    <n v="0.50034326855783229"/>
    <n v="2.2158059036132571"/>
    <n v="0.12508581713945807"/>
    <n v="0.46460446366084424"/>
    <n v="0.12508581713945807"/>
    <x v="2"/>
  </r>
  <r>
    <n v="1359"/>
    <x v="17"/>
    <s v="ghana"/>
    <x v="19"/>
    <s v="MA"/>
    <s v="MA - Suffolk County House Of Corrections "/>
    <s v="suffolk_county_house_of_corrections_ma"/>
    <d v="2014-03-15T00:00:00"/>
    <x v="2"/>
    <x v="14"/>
    <s v="facility_security_threat_other"/>
    <d v="2014-03-24T00:00:00"/>
    <n v="9"/>
    <n v="-0.4737580164314083"/>
    <n v="5.3608207345482051E-2"/>
    <n v="2.6625409648256073"/>
    <n v="0.32164924407289214"/>
    <n v="0.91133952487319436"/>
    <n v="5.3608207345482051E-2"/>
    <x v="3"/>
  </r>
  <r>
    <n v="1360"/>
    <x v="2"/>
    <s v="el_salvador"/>
    <x v="17"/>
    <s v="VA"/>
    <s v="VA - Rappahannock Regional Jail "/>
    <s v="rappahannock_regional_jail_va"/>
    <d v="2014-03-15T00:00:00"/>
    <x v="2"/>
    <x v="6"/>
    <s v="disciplinary"/>
    <d v="2014-03-31T00:00:00"/>
    <n v="16"/>
    <n v="-0.34867219929195026"/>
    <n v="0.17869402448494009"/>
    <n v="2.5374551476861491"/>
    <n v="0.19656342693343409"/>
    <n v="0.78625370773373637"/>
    <n v="0.17869402448494009"/>
    <x v="3"/>
  </r>
  <r>
    <n v="1361"/>
    <x v="23"/>
    <s v="china,_peoples_republic_of"/>
    <x v="17"/>
    <s v="VA"/>
    <s v="VA - Rappahannock Regional Jail "/>
    <s v="rappahannock_regional_jail_va"/>
    <d v="2014-03-15T00:00:00"/>
    <x v="2"/>
    <x v="5"/>
    <s v="facility_security_threat_violent_or_disruptive_behavior"/>
    <d v="2014-03-04T00:00:00"/>
    <n v="19"/>
    <n v="-0.29506399194646826"/>
    <n v="0.23230223183042209"/>
    <n v="2.4838469403406673"/>
    <n v="0.1429552195879521"/>
    <n v="0.73264550038825438"/>
    <n v="0.1429552195879521"/>
    <x v="2"/>
  </r>
  <r>
    <n v="1362"/>
    <x v="2"/>
    <s v="el_salvador"/>
    <x v="17"/>
    <s v="VA"/>
    <s v="VA - Immigration Centers Of America Farmville "/>
    <s v="immigration_centers_of_america_farmville_va"/>
    <d v="2014-03-15T00:00:00"/>
    <x v="2"/>
    <x v="6"/>
    <s v="disciplinary"/>
    <d v="2014-04-04T00:00:00"/>
    <n v="20"/>
    <n v="-0.27719458949797421"/>
    <n v="0.25017163427891614"/>
    <n v="2.4659775378921731"/>
    <n v="0.12508581713945804"/>
    <n v="0.71477609793976038"/>
    <n v="0.12508581713945804"/>
    <x v="2"/>
  </r>
  <r>
    <n v="1363"/>
    <x v="14"/>
    <s v="jamaica"/>
    <x v="17"/>
    <s v="VA"/>
    <s v="VA - Rappahannock Regional Jail "/>
    <s v="rappahannock_regional_jail_va"/>
    <d v="2014-03-15T00:00:00"/>
    <x v="2"/>
    <x v="6"/>
    <s v="disciplinary"/>
    <d v="2014-09-04T00:00:00"/>
    <n v="25"/>
    <n v="-0.18784757725550419"/>
    <n v="0.33951864652138619"/>
    <n v="2.3766305256497033"/>
    <n v="3.5738804896988025E-2"/>
    <n v="0.62542908569729028"/>
    <n v="3.5738804896988025E-2"/>
    <x v="2"/>
  </r>
  <r>
    <n v="1364"/>
    <x v="2"/>
    <s v="el_salvador"/>
    <x v="17"/>
    <s v="VA"/>
    <s v="VA - Immigration Centers Of America Farmville "/>
    <s v="immigration_centers_of_america_farmville_va"/>
    <d v="2014-03-15T00:00:00"/>
    <x v="2"/>
    <x v="6"/>
    <s v="disciplinary"/>
    <d v="2014-04-14T00:00:00"/>
    <n v="30"/>
    <n v="-9.8500565013034141E-2"/>
    <n v="0.42886565876385618"/>
    <n v="2.2872835134072331"/>
    <n v="5.3608207345482023E-2"/>
    <n v="0.53608207345482028"/>
    <n v="5.3608207345482023E-2"/>
    <x v="2"/>
  </r>
  <r>
    <n v="1365"/>
    <x v="0"/>
    <s v="mexico"/>
    <x v="16"/>
    <s v="CO"/>
    <s v="CO - Denver Contract Detention Facility "/>
    <s v="denver_contract_detention_facility_co"/>
    <d v="2014-03-15T00:00:00"/>
    <x v="2"/>
    <x v="3"/>
    <s v="protective_custody_other_detainee_safety"/>
    <d v="2014-04-06T00:00:00"/>
    <n v="81"/>
    <n v="0.8128389598601603"/>
    <n v="1.3402051836370505"/>
    <n v="1.3759439885340385"/>
    <n v="0.96494773221867647"/>
    <n v="0.37525745141837419"/>
    <n v="0.37525745141837419"/>
    <x v="1"/>
  </r>
  <r>
    <n v="1366"/>
    <x v="31"/>
    <s v="south_korea"/>
    <x v="7"/>
    <s v="PA"/>
    <s v="PA - York County Prison "/>
    <s v="york_county_prison_pa"/>
    <d v="2014-03-16T00:00:00"/>
    <x v="2"/>
    <x v="11"/>
    <s v="medical_other"/>
    <d v="2014-03-20T00:00:00"/>
    <n v="4"/>
    <n v="-0.56310502867387835"/>
    <n v="3.5738804896987997E-2"/>
    <n v="2.7518879770680771"/>
    <n v="0.41099625631536219"/>
    <n v="1.0006865371156644"/>
    <n v="3.5738804896987997E-2"/>
    <x v="3"/>
  </r>
  <r>
    <n v="1367"/>
    <x v="0"/>
    <s v="mexico"/>
    <x v="12"/>
    <s v="TX"/>
    <s v="TX - Houston Contract Detention Facility "/>
    <s v="houston_contract_detention_facility_tx"/>
    <d v="2014-03-16T00:00:00"/>
    <x v="2"/>
    <x v="12"/>
    <s v="pending_investigation_of_disciplinary_violation"/>
    <d v="2014-03-25T00:00:00"/>
    <n v="9"/>
    <n v="-0.4737580164314083"/>
    <n v="5.3608207345482051E-2"/>
    <n v="2.6625409648256073"/>
    <n v="0.32164924407289214"/>
    <n v="0.91133952487319436"/>
    <n v="5.3608207345482051E-2"/>
    <x v="3"/>
  </r>
  <r>
    <n v="1368"/>
    <x v="24"/>
    <s v="brazil"/>
    <x v="19"/>
    <s v="MA"/>
    <s v="MA - Bristol Cnty Ndartmouth"/>
    <s v="bristol_cnty_ndartmouth"/>
    <d v="2014-03-16T00:00:00"/>
    <x v="2"/>
    <x v="5"/>
    <s v="facility_security_threat_violent_or_disruptive_behavior"/>
    <d v="2014-03-26T00:00:00"/>
    <n v="10"/>
    <n v="-0.4558886139829143"/>
    <n v="7.1477609793976049E-2"/>
    <n v="2.6446715623771131"/>
    <n v="0.30377984162439814"/>
    <n v="0.89347012242470036"/>
    <n v="7.1477609793976049E-2"/>
    <x v="3"/>
  </r>
  <r>
    <n v="1369"/>
    <x v="14"/>
    <s v="jamaica"/>
    <x v="7"/>
    <s v="PA"/>
    <s v="PA - Pike County Correctional Facility "/>
    <s v="pike_county_correctional_facility_pa"/>
    <d v="2014-03-16T00:00:00"/>
    <x v="2"/>
    <x v="11"/>
    <s v="medical_other"/>
    <d v="2014-03-27T00:00:00"/>
    <n v="11"/>
    <n v="-0.43801921153442031"/>
    <n v="8.9347012242470047E-2"/>
    <n v="2.6268021599286193"/>
    <n v="0.28591043917590414"/>
    <n v="0.87560071997620637"/>
    <n v="8.9347012242470047E-2"/>
    <x v="3"/>
  </r>
  <r>
    <n v="1370"/>
    <x v="2"/>
    <s v="el_salvador"/>
    <x v="12"/>
    <s v="TX"/>
    <s v="TX - Houston Contract Detention Facility "/>
    <s v="houston_contract_detention_facility_tx"/>
    <d v="2014-03-16T00:00:00"/>
    <x v="2"/>
    <x v="15"/>
    <s v="facility_security_threat_gang_member_status_not_protective_custody"/>
    <d v="2014-09-04T00:00:00"/>
    <n v="24"/>
    <n v="-0.20571697970399819"/>
    <n v="0.32164924407289219"/>
    <n v="2.3944999280981971"/>
    <n v="5.3608207345482023E-2"/>
    <n v="0.64329848814578428"/>
    <n v="5.3608207345482023E-2"/>
    <x v="2"/>
  </r>
  <r>
    <n v="1371"/>
    <x v="0"/>
    <s v="mexico"/>
    <x v="2"/>
    <s v="CA"/>
    <s v="CA - San Diego Contract Detention Facility - CCA (otay)"/>
    <s v="san_diego_contract_detention_facility_cca_otay_ca"/>
    <d v="2014-03-17T00:00:00"/>
    <x v="2"/>
    <x v="2"/>
    <s v="mental_illness"/>
    <d v="2014-03-25T00:00:00"/>
    <n v="8"/>
    <n v="-0.49162741887990236"/>
    <n v="3.5738804896987997E-2"/>
    <n v="2.6804103672741011"/>
    <n v="0.33951864652138619"/>
    <n v="0.92920892732168847"/>
    <n v="3.5738804896987997E-2"/>
    <x v="3"/>
  </r>
  <r>
    <n v="1372"/>
    <x v="0"/>
    <s v="mexico"/>
    <x v="8"/>
    <s v="CA"/>
    <s v="CA - Adelanto Correctional Facility "/>
    <s v="adelanto_correctional_facility_ca"/>
    <d v="2014-03-17T00:00:00"/>
    <x v="2"/>
    <x v="6"/>
    <s v="disciplinary"/>
    <d v="2014-03-27T00:00:00"/>
    <n v="10"/>
    <n v="-0.4558886139829143"/>
    <n v="7.1477609793976049E-2"/>
    <n v="2.6446715623771131"/>
    <n v="0.30377984162439814"/>
    <n v="0.89347012242470036"/>
    <n v="7.1477609793976049E-2"/>
    <x v="3"/>
  </r>
  <r>
    <n v="1373"/>
    <x v="0"/>
    <s v="mexico"/>
    <x v="10"/>
    <s v="OH"/>
    <s v="OH - Seneca County Jail "/>
    <s v="seneca_county_jail_oh"/>
    <d v="2014-03-17T00:00:00"/>
    <x v="2"/>
    <x v="6"/>
    <s v="disciplinary"/>
    <d v="2014-03-30T00:00:00"/>
    <n v="13"/>
    <n v="-0.40228040663743231"/>
    <n v="0.12508581713945804"/>
    <n v="2.5910633550316313"/>
    <n v="0.25017163427891614"/>
    <n v="0.83986191507921837"/>
    <n v="0.12508581713945804"/>
    <x v="3"/>
  </r>
  <r>
    <n v="1374"/>
    <x v="3"/>
    <s v="iraq"/>
    <x v="2"/>
    <s v="CA"/>
    <s v="CA - San Diego Contract Detention Facility - CCA (otay)"/>
    <s v="san_diego_contract_detention_facility_cca_otay_ca"/>
    <d v="2014-03-17T00:00:00"/>
    <x v="2"/>
    <x v="6"/>
    <s v="disciplinary"/>
    <d v="2014-03-31T00:00:00"/>
    <n v="14"/>
    <n v="-0.38441100418893831"/>
    <n v="0.14295521958795204"/>
    <n v="2.5731939525831371"/>
    <n v="0.23230223183042215"/>
    <n v="0.82199251263072437"/>
    <n v="0.14295521958795204"/>
    <x v="3"/>
  </r>
  <r>
    <n v="1375"/>
    <x v="9"/>
    <s v="haiti"/>
    <x v="9"/>
    <s v="FL"/>
    <s v="FL - Baker County Sheriff's Office "/>
    <s v="baker_county_sheriffs_office_fl"/>
    <d v="2014-03-17T00:00:00"/>
    <x v="2"/>
    <x v="6"/>
    <s v="disciplinary"/>
    <d v="2014-01-04T00:00:00"/>
    <n v="15"/>
    <n v="-0.36654160174044426"/>
    <n v="0.1608246220364461"/>
    <n v="2.5553245501346433"/>
    <n v="0.21443282938192809"/>
    <n v="0.80412311018223037"/>
    <n v="0.1608246220364461"/>
    <x v="3"/>
  </r>
  <r>
    <n v="1376"/>
    <x v="0"/>
    <s v="mexico"/>
    <x v="1"/>
    <s v="NV"/>
    <s v="NV - Henderson Detention Center "/>
    <s v="henderson_detention_center_nv"/>
    <d v="2014-03-17T00:00:00"/>
    <x v="2"/>
    <x v="1"/>
    <s v="protective_custody_criminal_offense"/>
    <d v="2014-05-16T00:00:00"/>
    <n v="60"/>
    <n v="0.43758150844178612"/>
    <n v="0.96494773221867647"/>
    <n v="1.7512014399524127"/>
    <n v="0.58969028080030228"/>
    <n v="0"/>
    <n v="0"/>
    <x v="1"/>
  </r>
  <r>
    <n v="1377"/>
    <x v="0"/>
    <s v="mexico"/>
    <x v="3"/>
    <s v="CA"/>
    <s v="CA - Sacramento County Jail-rio Cosumnes Corr. Center "/>
    <s v="sacramento_county_jail_rio_cosumnes_corr_center_ca"/>
    <d v="2014-03-17T00:00:00"/>
    <x v="2"/>
    <x v="5"/>
    <s v="facility_security_threat_violent_or_disruptive_behavior"/>
    <d v="2014-06-25T00:00:00"/>
    <n v="100"/>
    <n v="1.1523576063815466"/>
    <n v="1.679723830158437"/>
    <n v="1.0364253420126524"/>
    <n v="1.3044663787400628"/>
    <n v="0.71477609793976049"/>
    <n v="0.71477609793976049"/>
    <x v="1"/>
  </r>
  <r>
    <n v="1378"/>
    <x v="0"/>
    <s v="mexico"/>
    <x v="0"/>
    <s v="AZ"/>
    <s v="AZ - Pinal County Jail "/>
    <s v="pinal_county_jail_az"/>
    <d v="2014-03-18T00:00:00"/>
    <x v="2"/>
    <x v="6"/>
    <s v="disciplinary"/>
    <d v="2014-08-04T00:00:00"/>
    <n v="21"/>
    <n v="-0.25932518704948021"/>
    <n v="0.26804103672741014"/>
    <n v="2.4481081354436793"/>
    <n v="0.10721641469096405"/>
    <n v="0.69690669549126638"/>
    <n v="0.10721641469096405"/>
    <x v="2"/>
  </r>
  <r>
    <n v="1379"/>
    <x v="99"/>
    <s v="korea"/>
    <x v="8"/>
    <s v="CA"/>
    <s v="CA - Adelanto Correctional Facility "/>
    <s v="adelanto_correctional_facility_ca"/>
    <d v="2014-03-18T00:00:00"/>
    <x v="2"/>
    <x v="14"/>
    <s v="facility_security_threat_other"/>
    <d v="2014-10-04T00:00:00"/>
    <n v="23"/>
    <n v="-0.22358638215249221"/>
    <n v="0.30377984162439814"/>
    <n v="2.4123693305466913"/>
    <n v="7.1477609793976049E-2"/>
    <n v="0.66116789059427838"/>
    <n v="7.1477609793976049E-2"/>
    <x v="2"/>
  </r>
  <r>
    <n v="1380"/>
    <x v="2"/>
    <s v="el_salvador"/>
    <x v="17"/>
    <s v="VA"/>
    <s v="VA - Immigration Centers Of America Farmville "/>
    <s v="immigration_centers_of_america_farmville_va"/>
    <d v="2014-03-18T00:00:00"/>
    <x v="2"/>
    <x v="6"/>
    <s v="disciplinary"/>
    <d v="2014-04-14T00:00:00"/>
    <n v="27"/>
    <n v="-0.15210877235851616"/>
    <n v="0.37525745141837419"/>
    <n v="2.3408917207527153"/>
    <n v="0"/>
    <n v="0.58969028080030228"/>
    <n v="0"/>
    <x v="2"/>
  </r>
  <r>
    <n v="1381"/>
    <x v="21"/>
    <s v="guatemala"/>
    <x v="8"/>
    <s v="CA"/>
    <s v="CA - Adelanto Correctional Facility "/>
    <s v="adelanto_correctional_facility_ca"/>
    <d v="2014-03-18T00:00:00"/>
    <x v="2"/>
    <x v="6"/>
    <s v="disciplinary"/>
    <d v="2014-04-16T00:00:00"/>
    <n v="29"/>
    <n v="-0.11636996746152814"/>
    <n v="0.41099625631536219"/>
    <n v="2.3051529158557269"/>
    <n v="3.5738804896988025E-2"/>
    <n v="0.55395147590331428"/>
    <n v="3.5738804896988025E-2"/>
    <x v="2"/>
  </r>
  <r>
    <n v="1382"/>
    <x v="14"/>
    <s v="jamaica"/>
    <x v="4"/>
    <s v="AL"/>
    <s v="AL - Etowah County Jail "/>
    <s v="etowah_county_jail_alabama_al"/>
    <d v="2014-03-18T00:00:00"/>
    <x v="2"/>
    <x v="6"/>
    <s v="disciplinary"/>
    <d v="2014-04-17T00:00:00"/>
    <n v="30"/>
    <n v="-9.8500565013034141E-2"/>
    <n v="0.42886565876385618"/>
    <n v="2.2872835134072331"/>
    <n v="5.3608207345482023E-2"/>
    <n v="0.53608207345482028"/>
    <n v="5.3608207345482023E-2"/>
    <x v="2"/>
  </r>
  <r>
    <n v="1383"/>
    <x v="34"/>
    <s v="kazakhstan"/>
    <x v="3"/>
    <s v="CA"/>
    <s v="CA - Sacramento County Jail-rio Cosumnes Corr. Center "/>
    <s v="sacramento_county_jail_rio_cosumnes_corr_center_ca"/>
    <d v="2014-03-18T00:00:00"/>
    <x v="2"/>
    <x v="5"/>
    <s v="facility_security_threat_violent_or_disruptive_behavior"/>
    <d v="2014-04-17T00:00:00"/>
    <n v="30"/>
    <n v="-9.8500565013034141E-2"/>
    <n v="0.42886565876385618"/>
    <n v="2.2872835134072331"/>
    <n v="5.3608207345482023E-2"/>
    <n v="0.53608207345482028"/>
    <n v="5.3608207345482023E-2"/>
    <x v="2"/>
  </r>
  <r>
    <n v="1384"/>
    <x v="14"/>
    <s v="jamaica"/>
    <x v="15"/>
    <s v="GA"/>
    <s v="GA - Stewart Detention Center "/>
    <s v="stewart_detention_center_ga"/>
    <d v="2014-03-18T00:00:00"/>
    <x v="2"/>
    <x v="5"/>
    <s v="facility_security_threat_violent_or_disruptive_behavior"/>
    <d v="2014-04-22T00:00:00"/>
    <n v="35"/>
    <n v="-9.1535527705640905E-3"/>
    <n v="0.51821267100632629"/>
    <n v="2.1979365011647629"/>
    <n v="0.14295521958795207"/>
    <n v="0.44673506121235018"/>
    <n v="0.14295521958795207"/>
    <x v="2"/>
  </r>
  <r>
    <n v="1385"/>
    <x v="0"/>
    <s v="mexico"/>
    <x v="3"/>
    <s v="CA"/>
    <s v="CA - Sacramento County Jail-rio Cosumnes Corr. Center "/>
    <s v="sacramento_county_jail_rio_cosumnes_corr_center_ca"/>
    <d v="2014-03-18T00:00:00"/>
    <x v="2"/>
    <x v="5"/>
    <s v="facility_security_threat_violent_or_disruptive_behavior"/>
    <d v="2014-06-23T00:00:00"/>
    <n v="97"/>
    <n v="1.0987493990360644"/>
    <n v="1.6261156228129547"/>
    <n v="1.0900335493581346"/>
    <n v="1.2508581713945806"/>
    <n v="0.66116789059427827"/>
    <n v="0.66116789059427827"/>
    <x v="1"/>
  </r>
  <r>
    <n v="1386"/>
    <x v="21"/>
    <s v="guatemala"/>
    <x v="4"/>
    <s v="LA"/>
    <s v="LA - Jena/lasalle Detention Facility "/>
    <s v="jena/lasalle_detention_facility_la"/>
    <d v="2014-03-18T00:00:00"/>
    <x v="2"/>
    <x v="3"/>
    <s v="protective_custody_other_detainee_safety"/>
    <d v="2014-08-07T00:00:00"/>
    <n v="112"/>
    <n v="1.3667904357634748"/>
    <n v="1.8941566595403652"/>
    <n v="0.82199251263072415"/>
    <n v="1.518899208121991"/>
    <n v="0.92920892732168869"/>
    <n v="0.82199251263072415"/>
    <x v="0"/>
  </r>
  <r>
    <n v="1387"/>
    <x v="0"/>
    <s v="mexico"/>
    <x v="8"/>
    <s v="CA"/>
    <s v="CA - Adelanto Correctional Facility "/>
    <s v="adelanto_correctional_facility_ca"/>
    <d v="2014-03-18T00:00:00"/>
    <x v="2"/>
    <x v="3"/>
    <s v="protective_custody_other_detainee_safety"/>
    <d v="2014-08-25T00:00:00"/>
    <n v="160"/>
    <n v="2.2245217532911874"/>
    <n v="2.751887977068078"/>
    <n v="3.5738804896988441E-2"/>
    <n v="2.3766305256497038"/>
    <n v="1.7869402448494012"/>
    <n v="3.5738804896988441E-2"/>
    <x v="0"/>
  </r>
  <r>
    <n v="1388"/>
    <x v="0"/>
    <s v="mexico"/>
    <x v="8"/>
    <s v="CA"/>
    <s v="CA - Adelanto Correctional Facility "/>
    <s v="adelanto_correctional_facility_ca"/>
    <d v="2014-03-19T00:00:00"/>
    <x v="2"/>
    <x v="6"/>
    <s v="disciplinary"/>
    <d v="2014-03-21T00:00:00"/>
    <n v="2"/>
    <n v="-0.59884383357086635"/>
    <n v="7.1477609793975994E-2"/>
    <n v="2.7876267819650655"/>
    <n v="0.44673506121235018"/>
    <n v="1.0364253420126524"/>
    <n v="7.1477609793975994E-2"/>
    <x v="3"/>
  </r>
  <r>
    <n v="1389"/>
    <x v="0"/>
    <s v="mexico"/>
    <x v="2"/>
    <s v="CA"/>
    <s v="CA - San Diego Contract Detention Facility - CCA (otay)"/>
    <s v="san_diego_contract_detention_facility_cca_otay_ca"/>
    <d v="2014-03-19T00:00:00"/>
    <x v="2"/>
    <x v="2"/>
    <s v="mental_illness"/>
    <d v="2014-03-26T00:00:00"/>
    <n v="7"/>
    <n v="-0.50949682132839635"/>
    <n v="1.7869402448493998E-2"/>
    <n v="2.6982797697225953"/>
    <n v="0.35738804896988019"/>
    <n v="0.94707832977018247"/>
    <n v="1.7869402448493998E-2"/>
    <x v="3"/>
  </r>
  <r>
    <n v="1390"/>
    <x v="7"/>
    <s v="honduras"/>
    <x v="17"/>
    <s v="VA"/>
    <s v="VA - Immigration Centers Of America Farmville "/>
    <s v="immigration_centers_of_america_farmville_va"/>
    <d v="2014-03-19T00:00:00"/>
    <x v="2"/>
    <x v="6"/>
    <s v="disciplinary"/>
    <d v="2014-06-04T00:00:00"/>
    <n v="18"/>
    <n v="-0.31293339439496226"/>
    <n v="0.21443282938192809"/>
    <n v="2.5017163427891611"/>
    <n v="0.1608246220364461"/>
    <n v="0.75051490283674838"/>
    <n v="0.1608246220364461"/>
    <x v="2"/>
  </r>
  <r>
    <n v="1391"/>
    <x v="115"/>
    <s v="gabon"/>
    <x v="15"/>
    <s v="GA"/>
    <s v="GA - Stewart Detention Center "/>
    <s v="stewart_detention_center_ga"/>
    <d v="2014-03-19T00:00:00"/>
    <x v="2"/>
    <x v="5"/>
    <s v="facility_security_threat_violent_or_disruptive_behavior"/>
    <d v="2014-07-04T00:00:00"/>
    <n v="19"/>
    <n v="-0.29506399194646826"/>
    <n v="0.23230223183042209"/>
    <n v="2.4838469403406673"/>
    <n v="0.1429552195879521"/>
    <n v="0.73264550038825438"/>
    <n v="0.1429552195879521"/>
    <x v="2"/>
  </r>
  <r>
    <n v="1392"/>
    <x v="21"/>
    <s v="guatemala"/>
    <x v="17"/>
    <s v="VA"/>
    <s v="VA - Immigration Centers Of America Farmville "/>
    <s v="immigration_centers_of_america_farmville_va"/>
    <d v="2014-03-19T00:00:00"/>
    <x v="2"/>
    <x v="6"/>
    <s v="disciplinary"/>
    <d v="2014-08-04T00:00:00"/>
    <n v="20"/>
    <n v="-0.27719458949797421"/>
    <n v="0.25017163427891614"/>
    <n v="2.4659775378921731"/>
    <n v="0.12508581713945804"/>
    <n v="0.71477609793976038"/>
    <n v="0.12508581713945804"/>
    <x v="2"/>
  </r>
  <r>
    <n v="1393"/>
    <x v="15"/>
    <s v="liberia"/>
    <x v="7"/>
    <s v="PA"/>
    <s v="PA - Pike County Correctional Facility "/>
    <s v="pike_county_correctional_facility_pa"/>
    <d v="2014-03-19T00:00:00"/>
    <x v="2"/>
    <x v="6"/>
    <s v="disciplinary"/>
    <d v="2014-09-04T00:00:00"/>
    <n v="21"/>
    <n v="-0.25932518704948021"/>
    <n v="0.26804103672741014"/>
    <n v="2.4481081354436793"/>
    <n v="0.10721641469096405"/>
    <n v="0.69690669549126638"/>
    <n v="0.10721641469096405"/>
    <x v="2"/>
  </r>
  <r>
    <n v="1394"/>
    <x v="0"/>
    <s v="mexico"/>
    <x v="20"/>
    <s v="WA"/>
    <s v="WA - Northwest Detention Center "/>
    <s v="northwest_detention_center_wa"/>
    <d v="2014-03-19T00:00:00"/>
    <x v="2"/>
    <x v="6"/>
    <s v="disciplinary"/>
    <d v="2014-10-04T00:00:00"/>
    <n v="22"/>
    <n v="-0.24145578460098621"/>
    <n v="0.28591043917590414"/>
    <n v="2.4302387329951851"/>
    <n v="8.9347012242470047E-2"/>
    <n v="0.67903729304277238"/>
    <n v="8.9347012242470047E-2"/>
    <x v="2"/>
  </r>
  <r>
    <n v="1395"/>
    <x v="2"/>
    <s v="el_salvador"/>
    <x v="17"/>
    <s v="VA"/>
    <s v="VA - Immigration Centers Of America Farmville "/>
    <s v="immigration_centers_of_america_farmville_va"/>
    <d v="2014-03-19T00:00:00"/>
    <x v="2"/>
    <x v="6"/>
    <s v="disciplinary"/>
    <d v="2014-04-14T00:00:00"/>
    <n v="26"/>
    <n v="-0.16997817480701016"/>
    <n v="0.35738804896988019"/>
    <n v="2.3587611232012091"/>
    <n v="1.7869402448493998E-2"/>
    <n v="0.60755968324879628"/>
    <n v="1.7869402448493998E-2"/>
    <x v="2"/>
  </r>
  <r>
    <n v="1396"/>
    <x v="2"/>
    <s v="el_salvador"/>
    <x v="8"/>
    <s v="CA"/>
    <s v="CA - Adelanto Correctional Facility "/>
    <s v="adelanto_correctional_facility_ca"/>
    <d v="2014-03-19T00:00:00"/>
    <x v="2"/>
    <x v="6"/>
    <s v="disciplinary"/>
    <d v="2014-04-16T00:00:00"/>
    <n v="28"/>
    <n v="-0.13423936991002217"/>
    <n v="0.39312685386686819"/>
    <n v="2.3230223183042211"/>
    <n v="1.7869402448493998E-2"/>
    <n v="0.57182087835180828"/>
    <n v="1.7869402448493998E-2"/>
    <x v="2"/>
  </r>
  <r>
    <n v="1397"/>
    <x v="14"/>
    <s v="jamaica"/>
    <x v="7"/>
    <s v="PA"/>
    <s v="PA - York County Prison "/>
    <s v="york_county_prison_pa"/>
    <d v="2014-03-19T00:00:00"/>
    <x v="2"/>
    <x v="2"/>
    <s v="mental_illness"/>
    <d v="2014-04-21T00:00:00"/>
    <n v="33"/>
    <n v="-4.4892357667552112E-2"/>
    <n v="0.48247386610933823"/>
    <n v="2.2336753060617509"/>
    <n v="0.10721641469096405"/>
    <n v="0.48247386610933823"/>
    <n v="0.10721641469096405"/>
    <x v="2"/>
  </r>
  <r>
    <n v="1398"/>
    <x v="19"/>
    <s v="cuba"/>
    <x v="5"/>
    <s v="TX"/>
    <s v="TX - El Paso Service Processing Center "/>
    <s v="el_paso_service_processing_center_tx"/>
    <d v="2014-03-19T00:00:00"/>
    <x v="2"/>
    <x v="14"/>
    <s v="facility_security_threat_other"/>
    <d v="2014-05-29T00:00:00"/>
    <n v="71"/>
    <n v="0.63414493537522021"/>
    <n v="1.1615111591521106"/>
    <n v="1.5546380130189787"/>
    <n v="0.78625370773373637"/>
    <n v="0.19656342693343409"/>
    <n v="0.19656342693343409"/>
    <x v="1"/>
  </r>
  <r>
    <n v="1399"/>
    <x v="44"/>
    <s v="canada"/>
    <x v="7"/>
    <s v="PA"/>
    <s v="PA - York County Prison "/>
    <s v="york_county_prison_pa"/>
    <d v="2014-03-20T00:00:00"/>
    <x v="2"/>
    <x v="11"/>
    <s v="medical_other"/>
    <d v="2014-03-25T00:00:00"/>
    <n v="5"/>
    <n v="-0.54523562622538435"/>
    <n v="1.7869402448493998E-2"/>
    <n v="2.7340185746195833"/>
    <n v="0.39312685386686819"/>
    <n v="0.98281713466717047"/>
    <n v="1.7869402448493998E-2"/>
    <x v="3"/>
  </r>
  <r>
    <n v="1400"/>
    <x v="0"/>
    <s v="mexico"/>
    <x v="6"/>
    <s v="TX"/>
    <s v="TX - Rolling Plains Detention Center "/>
    <s v="rolling_plains_detention_center_tx"/>
    <d v="2014-03-20T00:00:00"/>
    <x v="2"/>
    <x v="3"/>
    <s v="protective_custody_other_detainee_safety"/>
    <d v="2014-04-14T00:00:00"/>
    <n v="25"/>
    <n v="-0.18784757725550419"/>
    <n v="0.33951864652138619"/>
    <n v="2.3766305256497033"/>
    <n v="3.5738804896988025E-2"/>
    <n v="0.62542908569729028"/>
    <n v="3.5738804896988025E-2"/>
    <x v="2"/>
  </r>
  <r>
    <n v="1401"/>
    <x v="0"/>
    <s v="mexico"/>
    <x v="2"/>
    <s v="CA"/>
    <s v="CA - El Centro Service Processing Center "/>
    <s v="el_centro_service_processing_center_ca"/>
    <d v="2014-03-20T00:00:00"/>
    <x v="2"/>
    <x v="3"/>
    <s v="protective_custody_other_detainee_safety"/>
    <d v="2014-05-22T00:00:00"/>
    <n v="63"/>
    <n v="0.49118971578726817"/>
    <n v="1.0185559395641586"/>
    <n v="1.6975932326069307"/>
    <n v="0.64329848814578439"/>
    <n v="5.3608207345482051E-2"/>
    <n v="5.3608207345482051E-2"/>
    <x v="1"/>
  </r>
  <r>
    <n v="1402"/>
    <x v="37"/>
    <s v="dominican_republic"/>
    <x v="7"/>
    <s v="PA"/>
    <s v="PA - York County Prison "/>
    <s v="york_county_prison_pa"/>
    <d v="2014-03-21T00:00:00"/>
    <x v="2"/>
    <x v="11"/>
    <s v="medical_other"/>
    <d v="2014-03-24T00:00:00"/>
    <n v="3"/>
    <n v="-0.58097443112237235"/>
    <n v="5.3608207345481995E-2"/>
    <n v="2.7697573795165713"/>
    <n v="0.42886565876385618"/>
    <n v="1.0185559395641586"/>
    <n v="5.3608207345481995E-2"/>
    <x v="3"/>
  </r>
  <r>
    <n v="1403"/>
    <x v="21"/>
    <s v="guatemala"/>
    <x v="15"/>
    <s v="SC"/>
    <s v="SC - York County Detention Center "/>
    <s v="york_county_detention_center_sc"/>
    <d v="2014-03-21T00:00:00"/>
    <x v="2"/>
    <x v="16"/>
    <s v="medical_tuberculosis"/>
    <d v="2014-03-25T00:00:00"/>
    <n v="4"/>
    <n v="-0.56310502867387835"/>
    <n v="3.5738804896987997E-2"/>
    <n v="2.7518879770680771"/>
    <n v="0.41099625631536219"/>
    <n v="1.0006865371156644"/>
    <n v="3.5738804896987997E-2"/>
    <x v="3"/>
  </r>
  <r>
    <n v="1404"/>
    <x v="0"/>
    <s v="mexico"/>
    <x v="7"/>
    <s v="PA"/>
    <s v="PA - York County Prison "/>
    <s v="york_county_prison_pa"/>
    <d v="2014-03-21T00:00:00"/>
    <x v="2"/>
    <x v="11"/>
    <s v="medical_other"/>
    <d v="2014-03-28T00:00:00"/>
    <n v="7"/>
    <n v="-0.50949682132839635"/>
    <n v="1.7869402448493998E-2"/>
    <n v="2.6982797697225953"/>
    <n v="0.35738804896988019"/>
    <n v="0.94707832977018247"/>
    <n v="1.7869402448493998E-2"/>
    <x v="3"/>
  </r>
  <r>
    <n v="1405"/>
    <x v="0"/>
    <s v="mexico"/>
    <x v="8"/>
    <s v="CA"/>
    <s v="CA - Adelanto Correctional Facility "/>
    <s v="adelanto_correctional_facility_ca"/>
    <d v="2014-03-21T00:00:00"/>
    <x v="2"/>
    <x v="6"/>
    <s v="disciplinary"/>
    <d v="2014-03-31T00:00:00"/>
    <n v="10"/>
    <n v="-0.4558886139829143"/>
    <n v="7.1477609793976049E-2"/>
    <n v="2.6446715623771131"/>
    <n v="0.30377984162439814"/>
    <n v="0.89347012242470036"/>
    <n v="7.1477609793976049E-2"/>
    <x v="3"/>
  </r>
  <r>
    <n v="1406"/>
    <x v="0"/>
    <s v="mexico"/>
    <x v="18"/>
    <s v="TX"/>
    <s v="TX - South Texas Detention Complex "/>
    <s v="south_texas_detention_complex_tx"/>
    <d v="2014-03-21T00:00:00"/>
    <x v="2"/>
    <x v="6"/>
    <s v="disciplinary"/>
    <d v="2014-10-04T00:00:00"/>
    <n v="20"/>
    <n v="-0.27719458949797421"/>
    <n v="0.25017163427891614"/>
    <n v="2.4659775378921731"/>
    <n v="0.12508581713945804"/>
    <n v="0.71477609793976038"/>
    <n v="0.12508581713945804"/>
    <x v="2"/>
  </r>
  <r>
    <n v="1407"/>
    <x v="21"/>
    <s v="guatemala"/>
    <x v="16"/>
    <s v="CO"/>
    <s v="CO - Denver Contract Detention Facility "/>
    <s v="denver_contract_detention_facility_co"/>
    <d v="2014-03-21T00:00:00"/>
    <x v="2"/>
    <x v="6"/>
    <s v="disciplinary"/>
    <d v="2014-01-05T00:00:00"/>
    <n v="41"/>
    <n v="9.8062861920399966E-2"/>
    <n v="0.62542908569729028"/>
    <n v="2.0907200864737989"/>
    <n v="0.25017163427891614"/>
    <n v="0.33951864652138614"/>
    <n v="0.25017163427891614"/>
    <x v="2"/>
  </r>
  <r>
    <n v="1408"/>
    <x v="21"/>
    <s v="guatemala"/>
    <x v="8"/>
    <s v="CA"/>
    <s v="CA - Adelanto Correctional Facility "/>
    <s v="adelanto_correctional_facility_ca"/>
    <d v="2014-03-22T00:00:00"/>
    <x v="2"/>
    <x v="3"/>
    <s v="protective_custody_other_detainee_safety"/>
    <d v="2014-01-04T00:00:00"/>
    <n v="10"/>
    <n v="-0.4558886139829143"/>
    <n v="7.1477609793976049E-2"/>
    <n v="2.6446715623771131"/>
    <n v="0.30377984162439814"/>
    <n v="0.89347012242470036"/>
    <n v="7.1477609793976049E-2"/>
    <x v="3"/>
  </r>
  <r>
    <n v="1409"/>
    <x v="0"/>
    <s v="mexico"/>
    <x v="8"/>
    <s v="CA"/>
    <s v="CA - Adelanto Correctional Facility "/>
    <s v="adelanto_correctional_facility_ca"/>
    <d v="2014-03-22T00:00:00"/>
    <x v="2"/>
    <x v="6"/>
    <s v="disciplinary"/>
    <d v="2014-05-04T00:00:00"/>
    <n v="14"/>
    <n v="-0.38441100418893831"/>
    <n v="0.14295521958795204"/>
    <n v="2.5731939525831371"/>
    <n v="0.23230223183042215"/>
    <n v="0.82199251263072437"/>
    <n v="0.14295521958795204"/>
    <x v="3"/>
  </r>
  <r>
    <n v="1410"/>
    <x v="13"/>
    <s v="armenia"/>
    <x v="8"/>
    <s v="CA"/>
    <s v="CA - Adelanto Correctional Facility "/>
    <s v="adelanto_correctional_facility_ca"/>
    <d v="2014-03-22T00:00:00"/>
    <x v="2"/>
    <x v="6"/>
    <s v="disciplinary"/>
    <d v="2014-04-16T00:00:00"/>
    <n v="25"/>
    <n v="-0.18784757725550419"/>
    <n v="0.33951864652138619"/>
    <n v="2.3766305256497033"/>
    <n v="3.5738804896988025E-2"/>
    <n v="0.62542908569729028"/>
    <n v="3.5738804896988025E-2"/>
    <x v="2"/>
  </r>
  <r>
    <n v="1411"/>
    <x v="46"/>
    <s v="ukraine"/>
    <x v="20"/>
    <s v="WA"/>
    <s v="WA - Northwest Detention Center "/>
    <s v="northwest_detention_center_wa"/>
    <d v="2014-03-22T00:00:00"/>
    <x v="2"/>
    <x v="6"/>
    <s v="disciplinary"/>
    <d v="2014-04-17T00:00:00"/>
    <n v="26"/>
    <n v="-0.16997817480701016"/>
    <n v="0.35738804896988019"/>
    <n v="2.3587611232012091"/>
    <n v="1.7869402448493998E-2"/>
    <n v="0.60755968324879628"/>
    <n v="1.7869402448493998E-2"/>
    <x v="2"/>
  </r>
  <r>
    <n v="1412"/>
    <x v="39"/>
    <s v="somalia"/>
    <x v="20"/>
    <s v="WA"/>
    <s v="WA - Northwest Detention Center "/>
    <s v="northwest_detention_center_wa"/>
    <d v="2014-03-22T00:00:00"/>
    <x v="2"/>
    <x v="3"/>
    <s v="protective_custody_other_detainee_safety"/>
    <d v="2014-04-23T00:00:00"/>
    <n v="32"/>
    <n v="-6.2761760116046117E-2"/>
    <n v="0.46460446366084424"/>
    <n v="2.2515447085102451"/>
    <n v="8.9347012242470047E-2"/>
    <n v="0.50034326855783218"/>
    <n v="8.9347012242470047E-2"/>
    <x v="2"/>
  </r>
  <r>
    <n v="1413"/>
    <x v="22"/>
    <s v="ethiopia"/>
    <x v="8"/>
    <s v="CA"/>
    <s v="CA - Adelanto Correctional Facility "/>
    <s v="adelanto_correctional_facility_ca"/>
    <d v="2014-03-23T00:00:00"/>
    <x v="2"/>
    <x v="3"/>
    <s v="protective_custody_other_detainee_safety"/>
    <d v="2014-03-27T00:00:00"/>
    <n v="4"/>
    <n v="-0.56310502867387835"/>
    <n v="3.5738804896987997E-2"/>
    <n v="2.7518879770680771"/>
    <n v="0.41099625631536219"/>
    <n v="1.0006865371156644"/>
    <n v="3.5738804896987997E-2"/>
    <x v="3"/>
  </r>
  <r>
    <n v="1414"/>
    <x v="0"/>
    <s v="mexico"/>
    <x v="12"/>
    <s v="TX"/>
    <s v="TX - Houston Contract Detention Facility "/>
    <s v="houston_contract_detention_facility_tx"/>
    <d v="2014-03-23T00:00:00"/>
    <x v="2"/>
    <x v="6"/>
    <s v="disciplinary"/>
    <d v="2014-02-04T00:00:00"/>
    <n v="10"/>
    <n v="-0.4558886139829143"/>
    <n v="7.1477609793976049E-2"/>
    <n v="2.6446715623771131"/>
    <n v="0.30377984162439814"/>
    <n v="0.89347012242470036"/>
    <n v="7.1477609793976049E-2"/>
    <x v="3"/>
  </r>
  <r>
    <n v="1415"/>
    <x v="31"/>
    <s v="south_korea"/>
    <x v="7"/>
    <s v="PA"/>
    <s v="PA - York County Prison "/>
    <s v="york_county_prison_pa"/>
    <d v="2014-03-23T00:00:00"/>
    <x v="2"/>
    <x v="11"/>
    <s v="medical_other"/>
    <d v="2014-03-04T00:00:00"/>
    <n v="11"/>
    <n v="-0.43801921153442031"/>
    <n v="8.9347012242470047E-2"/>
    <n v="2.6268021599286193"/>
    <n v="0.28591043917590414"/>
    <n v="0.87560071997620637"/>
    <n v="8.9347012242470047E-2"/>
    <x v="3"/>
  </r>
  <r>
    <n v="1416"/>
    <x v="0"/>
    <s v="mexico"/>
    <x v="8"/>
    <s v="CA"/>
    <s v="CA - Adelanto Correctional Facility "/>
    <s v="adelanto_correctional_facility_ca"/>
    <d v="2014-03-23T00:00:00"/>
    <x v="2"/>
    <x v="5"/>
    <s v="facility_security_threat_violent_or_disruptive_behavior"/>
    <d v="2014-11-06T00:00:00"/>
    <n v="80"/>
    <n v="0.79496955741166631"/>
    <n v="1.3223357811885568"/>
    <n v="1.3938133909825328"/>
    <n v="0.94707832977018247"/>
    <n v="0.35738804896988019"/>
    <n v="0.35738804896988019"/>
    <x v="1"/>
  </r>
  <r>
    <n v="1417"/>
    <x v="32"/>
    <s v="colombia"/>
    <x v="19"/>
    <s v="MA"/>
    <s v="MA - Suffolk County House Of Corrections "/>
    <s v="suffolk_county_house_of_corrections_ma"/>
    <d v="2014-03-24T00:00:00"/>
    <x v="2"/>
    <x v="5"/>
    <s v="facility_security_threat_violent_or_disruptive_behavior"/>
    <d v="2014-03-27T00:00:00"/>
    <n v="3"/>
    <n v="-0.58097443112237235"/>
    <n v="5.3608207345481995E-2"/>
    <n v="2.7697573795165713"/>
    <n v="0.42886565876385618"/>
    <n v="1.0185559395641586"/>
    <n v="5.3608207345481995E-2"/>
    <x v="3"/>
  </r>
  <r>
    <n v="1418"/>
    <x v="8"/>
    <s v="nicaragua"/>
    <x v="7"/>
    <s v="PA"/>
    <s v="PA - York County Prison "/>
    <s v="york_county_prison_pa"/>
    <d v="2014-03-24T00:00:00"/>
    <x v="2"/>
    <x v="6"/>
    <s v="disciplinary"/>
    <d v="2014-03-31T00:00:00"/>
    <n v="7"/>
    <n v="-0.50949682132839635"/>
    <n v="1.7869402448493998E-2"/>
    <n v="2.6982797697225953"/>
    <n v="0.35738804896988019"/>
    <n v="0.94707832977018247"/>
    <n v="1.7869402448493998E-2"/>
    <x v="3"/>
  </r>
  <r>
    <n v="1419"/>
    <x v="49"/>
    <s v="cambodia"/>
    <x v="8"/>
    <s v="CA"/>
    <s v="CA - Adelanto Correctional Facility "/>
    <s v="adelanto_correctional_facility_ca"/>
    <d v="2014-03-24T00:00:00"/>
    <x v="2"/>
    <x v="6"/>
    <s v="disciplinary"/>
    <d v="2014-04-18T00:00:00"/>
    <n v="25"/>
    <n v="-0.18784757725550419"/>
    <n v="0.33951864652138619"/>
    <n v="2.3766305256497033"/>
    <n v="3.5738804896988025E-2"/>
    <n v="0.62542908569729028"/>
    <n v="3.5738804896988025E-2"/>
    <x v="2"/>
  </r>
  <r>
    <n v="1420"/>
    <x v="0"/>
    <s v="mexico"/>
    <x v="16"/>
    <s v="CO"/>
    <s v="CO - Denver Contract Detention Facility "/>
    <s v="denver_contract_detention_facility_co"/>
    <d v="2014-03-24T00:00:00"/>
    <x v="2"/>
    <x v="3"/>
    <s v="protective_custody_other_detainee_safety"/>
    <d v="2014-04-28T00:00:00"/>
    <n v="35"/>
    <n v="-9.1535527705640905E-3"/>
    <n v="0.51821267100632629"/>
    <n v="2.1979365011647629"/>
    <n v="0.14295521958795207"/>
    <n v="0.44673506121235018"/>
    <n v="0.14295521958795207"/>
    <x v="2"/>
  </r>
  <r>
    <n v="1421"/>
    <x v="0"/>
    <s v="mexico"/>
    <x v="2"/>
    <s v="CA"/>
    <s v="CA - San Diego Contract Detention Facility - CCA (otay)"/>
    <s v="san_diego_contract_detention_facility_cca_otay_ca"/>
    <d v="2014-03-24T00:00:00"/>
    <x v="2"/>
    <x v="6"/>
    <s v="disciplinary"/>
    <d v="2014-04-28T00:00:00"/>
    <n v="35"/>
    <n v="-9.1535527705640905E-3"/>
    <n v="0.51821267100632629"/>
    <n v="2.1979365011647629"/>
    <n v="0.14295521958795207"/>
    <n v="0.44673506121235018"/>
    <n v="0.14295521958795207"/>
    <x v="2"/>
  </r>
  <r>
    <n v="1422"/>
    <x v="42"/>
    <s v="gambia"/>
    <x v="23"/>
    <s v="WI"/>
    <s v="WI - Kenosha County Detention Center "/>
    <s v="kenosha_county_detention_center_wi"/>
    <d v="2014-03-24T00:00:00"/>
    <x v="2"/>
    <x v="7"/>
    <s v="other"/>
    <d v="2014-04-29T00:00:00"/>
    <n v="36"/>
    <n v="8.7158496779299183E-3"/>
    <n v="0.53608207345482028"/>
    <n v="2.1800670987162691"/>
    <n v="0.1608246220364461"/>
    <n v="0.42886565876385618"/>
    <n v="0.1608246220364461"/>
    <x v="2"/>
  </r>
  <r>
    <n v="1423"/>
    <x v="7"/>
    <s v="honduras"/>
    <x v="2"/>
    <s v="CA"/>
    <s v="CA - San Diego Contract Detention Facility - CCA (otay)"/>
    <s v="san_diego_contract_detention_facility_cca_otay_ca"/>
    <d v="2014-03-24T00:00:00"/>
    <x v="2"/>
    <x v="2"/>
    <s v="mental_illness"/>
    <d v="2014-04-30T00:00:00"/>
    <n v="37"/>
    <n v="2.6585252126423927E-2"/>
    <n v="0.55395147590331428"/>
    <n v="2.1621976962677749"/>
    <n v="0.17869402448494009"/>
    <n v="0.41099625631536219"/>
    <n v="0.17869402448494009"/>
    <x v="2"/>
  </r>
  <r>
    <n v="1424"/>
    <x v="0"/>
    <s v="mexico"/>
    <x v="2"/>
    <s v="CA"/>
    <s v="CA - El Centro Service Processing Center "/>
    <s v="el_centro_service_processing_center_ca"/>
    <d v="2014-03-24T00:00:00"/>
    <x v="2"/>
    <x v="15"/>
    <s v="facility_security_threat_gang_member_status_not_protective_custody"/>
    <d v="2014-05-22T00:00:00"/>
    <n v="59"/>
    <n v="0.41971210599329212"/>
    <n v="0.94707832977018247"/>
    <n v="1.769070842400907"/>
    <n v="0.57182087835180828"/>
    <n v="1.7869402448493998E-2"/>
    <n v="1.7869402448493998E-2"/>
    <x v="1"/>
  </r>
  <r>
    <n v="1425"/>
    <x v="2"/>
    <s v="el_salvador"/>
    <x v="8"/>
    <s v="CA"/>
    <s v="CA - Adelanto Correctional Facility "/>
    <s v="adelanto_correctional_facility_ca"/>
    <d v="2014-03-25T00:00:00"/>
    <x v="2"/>
    <x v="3"/>
    <s v="protective_custody_other_detainee_safety"/>
    <d v="2014-03-27T00:00:00"/>
    <n v="2"/>
    <n v="-0.59884383357086635"/>
    <n v="7.1477609793975994E-2"/>
    <n v="2.7876267819650655"/>
    <n v="0.44673506121235018"/>
    <n v="1.0364253420126524"/>
    <n v="7.1477609793975994E-2"/>
    <x v="3"/>
  </r>
  <r>
    <n v="1426"/>
    <x v="31"/>
    <s v="south_korea"/>
    <x v="8"/>
    <s v="CA"/>
    <s v="CA - Adelanto Correctional Facility "/>
    <s v="adelanto_correctional_facility_ca"/>
    <d v="2014-03-25T00:00:00"/>
    <x v="2"/>
    <x v="3"/>
    <s v="protective_custody_other_detainee_safety"/>
    <d v="2014-03-28T00:00:00"/>
    <n v="3"/>
    <n v="-0.58097443112237235"/>
    <n v="5.3608207345481995E-2"/>
    <n v="2.7697573795165713"/>
    <n v="0.42886565876385618"/>
    <n v="1.0185559395641586"/>
    <n v="5.3608207345481995E-2"/>
    <x v="3"/>
  </r>
  <r>
    <n v="1427"/>
    <x v="0"/>
    <s v="mexico"/>
    <x v="21"/>
    <s v="MN"/>
    <s v="MN - Sherburne County Jail "/>
    <s v="sherburne_county_jail_mn"/>
    <d v="2014-03-25T00:00:00"/>
    <x v="2"/>
    <x v="8"/>
    <s v="suicide_risk_placement"/>
    <d v="2014-03-29T00:00:00"/>
    <n v="4"/>
    <n v="-0.56310502867387835"/>
    <n v="3.5738804896987997E-2"/>
    <n v="2.7518879770680771"/>
    <n v="0.41099625631536219"/>
    <n v="1.0006865371156644"/>
    <n v="3.5738804896987997E-2"/>
    <x v="3"/>
  </r>
  <r>
    <n v="1428"/>
    <x v="67"/>
    <s v="morocco"/>
    <x v="9"/>
    <s v="FL"/>
    <s v="FL - Krome North Service Processing Center "/>
    <s v="krome_north_service_processing_center_fl"/>
    <d v="2014-03-25T00:00:00"/>
    <x v="2"/>
    <x v="6"/>
    <s v="disciplinary"/>
    <d v="2014-03-31T00:00:00"/>
    <n v="6"/>
    <n v="-0.52736622377689035"/>
    <n v="0"/>
    <n v="2.7161491721710895"/>
    <n v="0.37525745141837419"/>
    <n v="0.96494773221867647"/>
    <n v="0"/>
    <x v="3"/>
  </r>
  <r>
    <n v="1429"/>
    <x v="114"/>
    <s v="laos"/>
    <x v="15"/>
    <s v="GA"/>
    <s v="GA - Irwin County Detention Center "/>
    <s v="irwin_county_detention_center_ga"/>
    <d v="2014-03-25T00:00:00"/>
    <x v="2"/>
    <x v="5"/>
    <s v="facility_security_threat_violent_or_disruptive_behavior"/>
    <d v="2014-04-18T00:00:00"/>
    <n v="24"/>
    <n v="-0.20571697970399819"/>
    <n v="0.32164924407289219"/>
    <n v="2.3944999280981971"/>
    <n v="5.3608207345482023E-2"/>
    <n v="0.64329848814578428"/>
    <n v="5.3608207345482023E-2"/>
    <x v="2"/>
  </r>
  <r>
    <n v="1430"/>
    <x v="62"/>
    <s v="turkey"/>
    <x v="10"/>
    <s v="MI"/>
    <s v="MI - Chippewa County Ssm "/>
    <s v="chippewa_county_ssm_mi"/>
    <d v="2014-03-26T00:00:00"/>
    <x v="2"/>
    <x v="2"/>
    <s v="mental_illness"/>
    <d v="2014-04-14T00:00:00"/>
    <n v="19"/>
    <n v="-0.29506399194646826"/>
    <n v="0.23230223183042209"/>
    <n v="2.4838469403406673"/>
    <n v="0.1429552195879521"/>
    <n v="0.73264550038825438"/>
    <n v="0.1429552195879521"/>
    <x v="2"/>
  </r>
  <r>
    <n v="1431"/>
    <x v="44"/>
    <s v="canada"/>
    <x v="4"/>
    <s v="LA"/>
    <s v="LA - Jena/lasalle Detention Facility "/>
    <s v="jena/lasalle_detention_facility_la"/>
    <d v="2014-03-26T00:00:00"/>
    <x v="2"/>
    <x v="2"/>
    <s v="mental_illness"/>
    <d v="2014-04-15T00:00:00"/>
    <n v="20"/>
    <n v="-0.27719458949797421"/>
    <n v="0.25017163427891614"/>
    <n v="2.4659775378921731"/>
    <n v="0.12508581713945804"/>
    <n v="0.71477609793976038"/>
    <n v="0.12508581713945804"/>
    <x v="2"/>
  </r>
  <r>
    <n v="1432"/>
    <x v="47"/>
    <s v="peru"/>
    <x v="4"/>
    <s v="LA"/>
    <s v="LA - Jena/lasalle Detention Facility "/>
    <s v="jena/lasalle_detention_facility_la"/>
    <d v="2014-03-26T00:00:00"/>
    <x v="2"/>
    <x v="2"/>
    <s v="mental_illness"/>
    <d v="2014-06-20T00:00:00"/>
    <n v="86"/>
    <n v="0.90218597210263041"/>
    <n v="1.4295521958795208"/>
    <n v="1.2865969762915686"/>
    <n v="1.0542947444611466"/>
    <n v="0.46460446366084429"/>
    <n v="0.46460446366084429"/>
    <x v="1"/>
  </r>
  <r>
    <n v="1433"/>
    <x v="44"/>
    <s v="canada"/>
    <x v="7"/>
    <s v="PA"/>
    <s v="PA - York County Prison "/>
    <s v="york_county_prison_pa"/>
    <d v="2014-03-27T00:00:00"/>
    <x v="2"/>
    <x v="11"/>
    <s v="medical_other"/>
    <d v="2014-01-04T00:00:00"/>
    <n v="5"/>
    <n v="-0.54523562622538435"/>
    <n v="1.7869402448493998E-2"/>
    <n v="2.7340185746195833"/>
    <n v="0.39312685386686819"/>
    <n v="0.98281713466717047"/>
    <n v="1.7869402448493998E-2"/>
    <x v="3"/>
  </r>
  <r>
    <n v="1434"/>
    <x v="3"/>
    <s v="iraq"/>
    <x v="10"/>
    <s v="MI"/>
    <s v="MI - Calhoun County Correctional Center "/>
    <s v="calhoun_county_correctional_center_mi"/>
    <d v="2014-03-27T00:00:00"/>
    <x v="2"/>
    <x v="6"/>
    <s v="disciplinary"/>
    <d v="2014-10-04T00:00:00"/>
    <n v="14"/>
    <n v="-0.38441100418893831"/>
    <n v="0.14295521958795204"/>
    <n v="2.5731939525831371"/>
    <n v="0.23230223183042215"/>
    <n v="0.82199251263072437"/>
    <n v="0.14295521958795204"/>
    <x v="3"/>
  </r>
  <r>
    <n v="1435"/>
    <x v="37"/>
    <s v="dominican_republic"/>
    <x v="19"/>
    <s v="MA"/>
    <s v="MA - Suffolk County House Of Corrections "/>
    <s v="suffolk_county_house_of_corrections_ma"/>
    <d v="2014-03-27T00:00:00"/>
    <x v="2"/>
    <x v="5"/>
    <s v="facility_security_threat_violent_or_disruptive_behavior"/>
    <d v="2014-10-04T00:00:00"/>
    <n v="14"/>
    <n v="-0.38441100418893831"/>
    <n v="0.14295521958795204"/>
    <n v="2.5731939525831371"/>
    <n v="0.23230223183042215"/>
    <n v="0.82199251263072437"/>
    <n v="0.14295521958795204"/>
    <x v="3"/>
  </r>
  <r>
    <n v="1436"/>
    <x v="0"/>
    <s v="mexico"/>
    <x v="20"/>
    <s v="WA"/>
    <s v="WA - Northwest Detention Center "/>
    <s v="northwest_detention_center_wa"/>
    <d v="2014-03-27T00:00:00"/>
    <x v="2"/>
    <x v="6"/>
    <s v="disciplinary"/>
    <d v="2014-04-20T00:00:00"/>
    <n v="24"/>
    <n v="-0.20571697970399819"/>
    <n v="0.32164924407289219"/>
    <n v="2.3944999280981971"/>
    <n v="5.3608207345482023E-2"/>
    <n v="0.64329848814578428"/>
    <n v="5.3608207345482023E-2"/>
    <x v="2"/>
  </r>
  <r>
    <n v="1437"/>
    <x v="0"/>
    <s v="mexico"/>
    <x v="20"/>
    <s v="WA"/>
    <s v="WA - Northwest Detention Center "/>
    <s v="northwest_detention_center_wa"/>
    <d v="2014-03-27T00:00:00"/>
    <x v="2"/>
    <x v="6"/>
    <s v="disciplinary"/>
    <d v="2014-04-21T00:00:00"/>
    <n v="25"/>
    <n v="-0.18784757725550419"/>
    <n v="0.33951864652138619"/>
    <n v="2.3766305256497033"/>
    <n v="3.5738804896988025E-2"/>
    <n v="0.62542908569729028"/>
    <n v="3.5738804896988025E-2"/>
    <x v="2"/>
  </r>
  <r>
    <n v="1438"/>
    <x v="37"/>
    <s v="dominican_republic"/>
    <x v="4"/>
    <s v="LA"/>
    <s v="LA - South Louisiana Detention Center (basile)"/>
    <s v="south_louisiana_detention_center_basile_la"/>
    <d v="2014-03-27T00:00:00"/>
    <x v="2"/>
    <x v="3"/>
    <s v="protective_custody_other_detainee_safety"/>
    <d v="2014-04-24T00:00:00"/>
    <n v="28"/>
    <n v="-0.13423936991002217"/>
    <n v="0.39312685386686819"/>
    <n v="2.3230223183042211"/>
    <n v="1.7869402448493998E-2"/>
    <n v="0.57182087835180828"/>
    <n v="1.7869402448493998E-2"/>
    <x v="2"/>
  </r>
  <r>
    <n v="1439"/>
    <x v="80"/>
    <s v="kenya"/>
    <x v="4"/>
    <s v="LA"/>
    <s v="LA - South Louisiana Detention Center (basile)"/>
    <s v="south_louisiana_detention_center_basile_la"/>
    <d v="2014-03-27T00:00:00"/>
    <x v="2"/>
    <x v="3"/>
    <s v="protective_custody_other_detainee_safety"/>
    <d v="2014-04-25T00:00:00"/>
    <n v="29"/>
    <n v="-0.11636996746152814"/>
    <n v="0.41099625631536219"/>
    <n v="2.3051529158557269"/>
    <n v="3.5738804896988025E-2"/>
    <n v="0.55395147590331428"/>
    <n v="3.5738804896988025E-2"/>
    <x v="2"/>
  </r>
  <r>
    <n v="1440"/>
    <x v="4"/>
    <s v="united_kingdom"/>
    <x v="9"/>
    <s v="FL"/>
    <s v="FL - Baker County Sheriff's Office "/>
    <s v="baker_county_sheriffs_office_fl"/>
    <d v="2014-03-27T00:00:00"/>
    <x v="2"/>
    <x v="3"/>
    <s v="protective_custody_other_detainee_safety"/>
    <d v="2014-05-20T00:00:00"/>
    <n v="54"/>
    <n v="0.33036509375082207"/>
    <n v="0.85773131752771237"/>
    <n v="1.8584178546433769"/>
    <n v="0.48247386610933823"/>
    <n v="0.10721641469096405"/>
    <n v="0.10721641469096405"/>
    <x v="1"/>
  </r>
  <r>
    <n v="1441"/>
    <x v="42"/>
    <s v="gambia"/>
    <x v="23"/>
    <s v="WI"/>
    <s v="WI - Kenosha County Detention Center "/>
    <s v="kenosha_county_detention_center_wi"/>
    <d v="2014-03-28T00:00:00"/>
    <x v="2"/>
    <x v="2"/>
    <s v="mental_illness"/>
    <d v="2014-02-04T00:00:00"/>
    <n v="5"/>
    <n v="-0.54523562622538435"/>
    <n v="1.7869402448493998E-2"/>
    <n v="2.7340185746195833"/>
    <n v="0.39312685386686819"/>
    <n v="0.98281713466717047"/>
    <n v="1.7869402448493998E-2"/>
    <x v="3"/>
  </r>
  <r>
    <n v="1442"/>
    <x v="106"/>
    <s v="costa_rica"/>
    <x v="2"/>
    <s v="CA"/>
    <s v="CA - San Diego Contract Detention Facility - CCA (otay)"/>
    <s v="san_diego_contract_detention_facility_cca_otay_ca"/>
    <d v="2014-03-28T00:00:00"/>
    <x v="2"/>
    <x v="2"/>
    <s v="mental_illness"/>
    <d v="2014-08-04T00:00:00"/>
    <n v="11"/>
    <n v="-0.43801921153442031"/>
    <n v="8.9347012242470047E-2"/>
    <n v="2.6268021599286193"/>
    <n v="0.28591043917590414"/>
    <n v="0.87560071997620637"/>
    <n v="8.9347012242470047E-2"/>
    <x v="3"/>
  </r>
  <r>
    <n v="1443"/>
    <x v="0"/>
    <s v="mexico"/>
    <x v="20"/>
    <s v="WA"/>
    <s v="WA - Northwest Detention Center "/>
    <s v="northwest_detention_center_wa"/>
    <d v="2014-03-28T00:00:00"/>
    <x v="2"/>
    <x v="6"/>
    <s v="disciplinary"/>
    <d v="2014-04-17T00:00:00"/>
    <n v="20"/>
    <n v="-0.27719458949797421"/>
    <n v="0.25017163427891614"/>
    <n v="2.4659775378921731"/>
    <n v="0.12508581713945804"/>
    <n v="0.71477609793976038"/>
    <n v="0.12508581713945804"/>
    <x v="2"/>
  </r>
  <r>
    <n v="1444"/>
    <x v="60"/>
    <s v="cameroon"/>
    <x v="17"/>
    <s v="VA"/>
    <s v="VA - Immigration Centers Of America Farmville "/>
    <s v="immigration_centers_of_america_farmville_va"/>
    <d v="2014-03-28T00:00:00"/>
    <x v="2"/>
    <x v="6"/>
    <s v="disciplinary"/>
    <d v="2014-04-21T00:00:00"/>
    <n v="24"/>
    <n v="-0.20571697970399819"/>
    <n v="0.32164924407289219"/>
    <n v="2.3944999280981971"/>
    <n v="5.3608207345482023E-2"/>
    <n v="0.64329848814578428"/>
    <n v="5.3608207345482023E-2"/>
    <x v="2"/>
  </r>
  <r>
    <n v="1445"/>
    <x v="9"/>
    <s v="haiti"/>
    <x v="9"/>
    <s v="FL"/>
    <s v="FL - Baker County Sheriff's Office "/>
    <s v="baker_county_sheriffs_office_fl"/>
    <d v="2014-03-28T00:00:00"/>
    <x v="2"/>
    <x v="6"/>
    <s v="disciplinary"/>
    <d v="2014-04-25T00:00:00"/>
    <n v="28"/>
    <n v="-0.13423936991002217"/>
    <n v="0.39312685386686819"/>
    <n v="2.3230223183042211"/>
    <n v="1.7869402448493998E-2"/>
    <n v="0.57182087835180828"/>
    <n v="1.7869402448493998E-2"/>
    <x v="2"/>
  </r>
  <r>
    <n v="1446"/>
    <x v="0"/>
    <s v="mexico"/>
    <x v="3"/>
    <s v="CA"/>
    <s v="CA - Yuba County Jail "/>
    <s v="yuba_county_jail_ca"/>
    <d v="2014-03-28T00:00:00"/>
    <x v="2"/>
    <x v="15"/>
    <s v="facility_security_threat_gang_member_status_not_protective_custody"/>
    <d v="2014-01-07T00:00:00"/>
    <n v="95"/>
    <n v="1.0630105941390764"/>
    <n v="1.5903768179159667"/>
    <n v="1.1257723542551226"/>
    <n v="1.2151193664975926"/>
    <n v="0.62542908569729028"/>
    <n v="0.62542908569729028"/>
    <x v="1"/>
  </r>
  <r>
    <n v="1447"/>
    <x v="91"/>
    <s v="ireland"/>
    <x v="7"/>
    <s v="PA"/>
    <s v="PA - Pike County Correctional Facility "/>
    <s v="pike_county_correctional_facility_pa"/>
    <d v="2014-03-29T00:00:00"/>
    <x v="2"/>
    <x v="11"/>
    <s v="medical_other"/>
    <d v="2014-03-04T00:00:00"/>
    <n v="5"/>
    <n v="-0.54523562622538435"/>
    <n v="1.7869402448493998E-2"/>
    <n v="2.7340185746195833"/>
    <n v="0.39312685386686819"/>
    <n v="0.98281713466717047"/>
    <n v="1.7869402448493998E-2"/>
    <x v="3"/>
  </r>
  <r>
    <n v="1448"/>
    <x v="7"/>
    <s v="honduras"/>
    <x v="15"/>
    <s v="GA"/>
    <s v="GA - Stewart Detention Center "/>
    <s v="stewart_detention_center_ga"/>
    <d v="2014-03-29T00:00:00"/>
    <x v="2"/>
    <x v="6"/>
    <s v="disciplinary"/>
    <d v="2014-05-19T00:00:00"/>
    <n v="51"/>
    <n v="0.27675688640534007"/>
    <n v="0.80412311018223037"/>
    <n v="1.9120260619888589"/>
    <n v="0.42886565876385624"/>
    <n v="0.16082462203644604"/>
    <n v="0.16082462203644604"/>
    <x v="1"/>
  </r>
  <r>
    <n v="1449"/>
    <x v="0"/>
    <s v="mexico"/>
    <x v="8"/>
    <s v="CA"/>
    <s v="CA - Adelanto Correctional Facility "/>
    <s v="adelanto_correctional_facility_ca"/>
    <d v="2014-03-29T00:00:00"/>
    <x v="2"/>
    <x v="3"/>
    <s v="protective_custody_other_detainee_safety"/>
    <d v="2014-06-08T00:00:00"/>
    <n v="130"/>
    <n v="1.688439679836367"/>
    <n v="2.2158059036132576"/>
    <n v="0.50034326855783195"/>
    <n v="1.8405484521948832"/>
    <n v="1.2508581713945808"/>
    <n v="0.50034326855783195"/>
    <x v="0"/>
  </r>
  <r>
    <n v="1450"/>
    <x v="21"/>
    <s v="guatemala"/>
    <x v="0"/>
    <s v="AZ"/>
    <s v="AZ - Florence Service Processing Center "/>
    <s v="florence_service_processing_center_az"/>
    <d v="2014-03-31T00:00:00"/>
    <x v="2"/>
    <x v="10"/>
    <s v="protective_custody_lesbian_gay_bisexual_transgender_lgbt"/>
    <d v="2014-04-14T00:00:00"/>
    <n v="14"/>
    <n v="-0.38441100418893831"/>
    <n v="0.14295521958795204"/>
    <n v="2.5731939525831371"/>
    <n v="0.23230223183042215"/>
    <n v="0.82199251263072437"/>
    <n v="0.14295521958795204"/>
    <x v="3"/>
  </r>
  <r>
    <n v="1451"/>
    <x v="7"/>
    <s v="honduras"/>
    <x v="15"/>
    <s v="GA"/>
    <s v="GA - Stewart Detention Center "/>
    <s v="stewart_detention_center_ga"/>
    <d v="2014-03-31T00:00:00"/>
    <x v="2"/>
    <x v="6"/>
    <s v="disciplinary"/>
    <d v="2014-04-25T00:00:00"/>
    <n v="25"/>
    <n v="-0.18784757725550419"/>
    <n v="0.33951864652138619"/>
    <n v="2.3766305256497033"/>
    <n v="3.5738804896988025E-2"/>
    <n v="0.62542908569729028"/>
    <n v="3.5738804896988025E-2"/>
    <x v="2"/>
  </r>
  <r>
    <n v="1452"/>
    <x v="2"/>
    <s v="el_salvador"/>
    <x v="15"/>
    <s v="GA"/>
    <s v="GA - Stewart Detention Center "/>
    <s v="stewart_detention_center_ga"/>
    <d v="2014-03-31T00:00:00"/>
    <x v="2"/>
    <x v="6"/>
    <s v="disciplinary"/>
    <d v="2014-04-25T00:00:00"/>
    <n v="25"/>
    <n v="-0.18784757725550419"/>
    <n v="0.33951864652138619"/>
    <n v="2.3766305256497033"/>
    <n v="3.5738804896988025E-2"/>
    <n v="0.62542908569729028"/>
    <n v="3.5738804896988025E-2"/>
    <x v="2"/>
  </r>
  <r>
    <n v="1453"/>
    <x v="2"/>
    <s v="el_salvador"/>
    <x v="15"/>
    <s v="GA"/>
    <s v="GA - Stewart Detention Center "/>
    <s v="stewart_detention_center_ga"/>
    <d v="2014-03-31T00:00:00"/>
    <x v="2"/>
    <x v="6"/>
    <s v="disciplinary"/>
    <d v="2014-04-25T00:00:00"/>
    <n v="25"/>
    <n v="-0.18784757725550419"/>
    <n v="0.33951864652138619"/>
    <n v="2.3766305256497033"/>
    <n v="3.5738804896988025E-2"/>
    <n v="0.62542908569729028"/>
    <n v="3.5738804896988025E-2"/>
    <x v="2"/>
  </r>
  <r>
    <n v="1454"/>
    <x v="6"/>
    <s v="nigeria"/>
    <x v="12"/>
    <s v="TX"/>
    <s v="TX - Houston Contract Detention Facility "/>
    <s v="houston_contract_detention_facility_tx"/>
    <d v="2014-03-31T00:00:00"/>
    <x v="2"/>
    <x v="3"/>
    <s v="protective_custody_other_detainee_safety"/>
    <d v="2014-01-05T00:00:00"/>
    <n v="31"/>
    <n v="-8.0631162564540129E-2"/>
    <n v="0.44673506121235024"/>
    <n v="2.2694141109587389"/>
    <n v="7.1477609793976035E-2"/>
    <n v="0.51821267100632629"/>
    <n v="7.1477609793976035E-2"/>
    <x v="2"/>
  </r>
  <r>
    <n v="1455"/>
    <x v="0"/>
    <s v="mexico"/>
    <x v="0"/>
    <s v="AZ"/>
    <s v="AZ - Eloy Federal Contract Facility "/>
    <s v="eloy_federal_contract_facility_az"/>
    <d v="2014-03-31T00:00:00"/>
    <x v="2"/>
    <x v="3"/>
    <s v="protective_custody_other_detainee_safety"/>
    <d v="2014-06-06T00:00:00"/>
    <n v="67"/>
    <n v="0.56266732558124422"/>
    <n v="1.0900335493581346"/>
    <n v="1.6261156228129547"/>
    <n v="0.71477609793976038"/>
    <n v="0.1250858171394581"/>
    <n v="0.1250858171394581"/>
    <x v="1"/>
  </r>
  <r>
    <n v="1456"/>
    <x v="108"/>
    <s v="belarus"/>
    <x v="19"/>
    <s v="NH"/>
    <s v="NH - Strafford County Corrections "/>
    <s v="strafford_county_corrections_nh"/>
    <d v="2014-04-01T00:00:00"/>
    <x v="2"/>
    <x v="5"/>
    <s v="facility_security_threat_violent_or_disruptive_behavior"/>
    <d v="2014-09-01T00:00:00"/>
    <n v="5"/>
    <n v="-0.54523562622538435"/>
    <n v="1.7869402448493998E-2"/>
    <n v="2.7340185746195833"/>
    <n v="0.39312685386686819"/>
    <n v="0.98281713466717047"/>
    <n v="1.7869402448493998E-2"/>
    <x v="3"/>
  </r>
  <r>
    <n v="1457"/>
    <x v="4"/>
    <s v="united_kingdom"/>
    <x v="9"/>
    <s v="FL"/>
    <s v="FL - Krome North Service Processing Center "/>
    <s v="krome_north_service_processing_center_fl"/>
    <d v="2014-04-01T00:00:00"/>
    <x v="2"/>
    <x v="3"/>
    <s v="protective_custody_other_detainee_safety"/>
    <d v="2014-03-02T00:00:00"/>
    <n v="30"/>
    <n v="-9.8500565013034141E-2"/>
    <n v="0.42886565876385618"/>
    <n v="2.2872835134072331"/>
    <n v="5.3608207345482023E-2"/>
    <n v="0.53608207345482028"/>
    <n v="5.3608207345482023E-2"/>
    <x v="2"/>
  </r>
  <r>
    <n v="1458"/>
    <x v="114"/>
    <s v="laos"/>
    <x v="12"/>
    <s v="TX"/>
    <s v="TX - Houston Contract Detention Facility "/>
    <s v="houston_contract_detention_facility_tx"/>
    <d v="2014-04-02T00:00:00"/>
    <x v="2"/>
    <x v="8"/>
    <s v="suicide_risk_placement"/>
    <d v="2014-05-02T00:00:00"/>
    <n v="1"/>
    <n v="-0.61671323601936046"/>
    <n v="8.9347012242470103E-2"/>
    <n v="2.8054961844135593"/>
    <n v="0.46460446366084429"/>
    <n v="1.0542947444611466"/>
    <n v="8.9347012242470103E-2"/>
    <x v="3"/>
  </r>
  <r>
    <n v="1459"/>
    <x v="0"/>
    <s v="mexico"/>
    <x v="0"/>
    <s v="AZ"/>
    <s v="AZ - Florence Service Processing Center "/>
    <s v="florence_service_processing_center_az"/>
    <d v="2014-04-02T00:00:00"/>
    <x v="2"/>
    <x v="8"/>
    <s v="suicide_risk_placement"/>
    <d v="2014-12-02T00:00:00"/>
    <n v="8"/>
    <n v="-0.49162741887990236"/>
    <n v="3.5738804896987997E-2"/>
    <n v="2.6804103672741011"/>
    <n v="0.33951864652138619"/>
    <n v="0.92920892732168847"/>
    <n v="3.5738804896987997E-2"/>
    <x v="3"/>
  </r>
  <r>
    <n v="1460"/>
    <x v="7"/>
    <s v="honduras"/>
    <x v="0"/>
    <s v="AZ"/>
    <s v="AZ - Pinal County Jail "/>
    <s v="pinal_county_jail_az"/>
    <d v="2014-04-02T00:00:00"/>
    <x v="2"/>
    <x v="6"/>
    <s v="disciplinary"/>
    <d v="2014-02-18T00:00:00"/>
    <n v="14"/>
    <n v="-0.38441100418893831"/>
    <n v="0.14295521958795204"/>
    <n v="2.5731939525831371"/>
    <n v="0.23230223183042215"/>
    <n v="0.82199251263072437"/>
    <n v="0.14295521958795204"/>
    <x v="3"/>
  </r>
  <r>
    <n v="1461"/>
    <x v="9"/>
    <s v="haiti"/>
    <x v="19"/>
    <s v="MA"/>
    <s v="MA - Franklin County House Of Corrections "/>
    <s v="franklin_county_house_of_corrections_greenfield_ma"/>
    <d v="2014-04-02T00:00:00"/>
    <x v="2"/>
    <x v="6"/>
    <s v="disciplinary"/>
    <d v="2014-02-24T00:00:00"/>
    <n v="20"/>
    <n v="-0.27719458949797421"/>
    <n v="0.25017163427891614"/>
    <n v="2.4659775378921731"/>
    <n v="0.12508581713945804"/>
    <n v="0.71477609793976038"/>
    <n v="0.12508581713945804"/>
    <x v="2"/>
  </r>
  <r>
    <n v="1462"/>
    <x v="116"/>
    <s v="burundi"/>
    <x v="4"/>
    <s v="AL"/>
    <s v="AL - Etowah County Jail "/>
    <s v="etowah_county_jail_alabama_al"/>
    <d v="2014-04-02T00:00:00"/>
    <x v="2"/>
    <x v="5"/>
    <s v="facility_security_threat_violent_or_disruptive_behavior"/>
    <d v="2014-02-28T00:00:00"/>
    <n v="24"/>
    <n v="-0.20571697970399819"/>
    <n v="0.32164924407289219"/>
    <n v="2.3944999280981971"/>
    <n v="5.3608207345482023E-2"/>
    <n v="0.64329848814578428"/>
    <n v="5.3608207345482023E-2"/>
    <x v="2"/>
  </r>
  <r>
    <n v="1463"/>
    <x v="4"/>
    <s v="united_kingdom"/>
    <x v="9"/>
    <s v="FL"/>
    <s v="FL - Krome North Service Processing Center "/>
    <s v="krome_north_service_processing_center_fl"/>
    <d v="2014-04-02T00:00:00"/>
    <x v="2"/>
    <x v="3"/>
    <s v="protective_custody_other_detainee_safety"/>
    <d v="2014-11-03T00:00:00"/>
    <n v="35"/>
    <n v="-9.1535527705640905E-3"/>
    <n v="0.51821267100632629"/>
    <n v="2.1979365011647629"/>
    <n v="0.14295521958795207"/>
    <n v="0.44673506121235018"/>
    <n v="0.14295521958795207"/>
    <x v="2"/>
  </r>
  <r>
    <n v="1464"/>
    <x v="83"/>
    <s v="zimbabwe"/>
    <x v="23"/>
    <s v="KS"/>
    <s v="KS - Shawnee County Department Of Corrections "/>
    <s v="shawnee_county_department_of_corrections_ks"/>
    <d v="2014-04-02T00:00:00"/>
    <x v="2"/>
    <x v="6"/>
    <s v="disciplinary"/>
    <d v="2014-03-16T00:00:00"/>
    <n v="40"/>
    <n v="8.0193459471905953E-2"/>
    <n v="0.60755968324879628"/>
    <n v="2.1085894889222931"/>
    <n v="0.23230223183042212"/>
    <n v="0.35738804896988019"/>
    <n v="0.23230223183042212"/>
    <x v="2"/>
  </r>
  <r>
    <n v="1465"/>
    <x v="0"/>
    <s v="mexico"/>
    <x v="12"/>
    <s v="TX"/>
    <s v="TX - Houston Contract Detention Facility "/>
    <s v="houston_contract_detention_facility_tx"/>
    <d v="2014-04-03T00:00:00"/>
    <x v="2"/>
    <x v="8"/>
    <s v="suicide_risk_placement"/>
    <d v="2014-06-03T00:00:00"/>
    <n v="2"/>
    <n v="-0.59884383357086635"/>
    <n v="7.1477609793975994E-2"/>
    <n v="2.7876267819650655"/>
    <n v="0.44673506121235018"/>
    <n v="1.0364253420126524"/>
    <n v="7.1477609793975994E-2"/>
    <x v="3"/>
  </r>
  <r>
    <n v="1466"/>
    <x v="2"/>
    <s v="el_salvador"/>
    <x v="8"/>
    <s v="CA"/>
    <s v="CA - Adelanto Correctional Facility "/>
    <s v="adelanto_correctional_facility_ca"/>
    <d v="2014-04-03T00:00:00"/>
    <x v="2"/>
    <x v="6"/>
    <s v="disciplinary"/>
    <d v="2014-07-03T00:00:00"/>
    <n v="3"/>
    <n v="-0.58097443112237235"/>
    <n v="5.3608207345481995E-2"/>
    <n v="2.7697573795165713"/>
    <n v="0.42886565876385618"/>
    <n v="1.0185559395641586"/>
    <n v="5.3608207345481995E-2"/>
    <x v="3"/>
  </r>
  <r>
    <n v="1467"/>
    <x v="8"/>
    <s v="nicaragua"/>
    <x v="8"/>
    <s v="CA"/>
    <s v="CA - Adelanto Correctional Facility "/>
    <s v="adelanto_correctional_facility_ca"/>
    <d v="2014-04-03T00:00:00"/>
    <x v="2"/>
    <x v="6"/>
    <s v="disciplinary"/>
    <d v="2014-03-13T00:00:00"/>
    <n v="9"/>
    <n v="-0.4737580164314083"/>
    <n v="5.3608207345482051E-2"/>
    <n v="2.6625409648256073"/>
    <n v="0.32164924407289214"/>
    <n v="0.91133952487319436"/>
    <n v="5.3608207345482051E-2"/>
    <x v="3"/>
  </r>
  <r>
    <n v="1468"/>
    <x v="0"/>
    <s v="mexico"/>
    <x v="5"/>
    <s v="TX"/>
    <s v="TX - El Paso Service Processing Center "/>
    <s v="el_paso_service_processing_center_tx"/>
    <d v="2014-04-03T00:00:00"/>
    <x v="2"/>
    <x v="6"/>
    <s v="disciplinary"/>
    <d v="2014-03-18T00:00:00"/>
    <n v="14"/>
    <n v="-0.38441100418893831"/>
    <n v="0.14295521958795204"/>
    <n v="2.5731939525831371"/>
    <n v="0.23230223183042215"/>
    <n v="0.82199251263072437"/>
    <n v="0.14295521958795204"/>
    <x v="3"/>
  </r>
  <r>
    <n v="1469"/>
    <x v="14"/>
    <s v="jamaica"/>
    <x v="7"/>
    <s v="PA"/>
    <s v="PA - Pike County Correctional Facility "/>
    <s v="pike_county_correctional_facility_pa"/>
    <d v="2014-04-03T00:00:00"/>
    <x v="2"/>
    <x v="6"/>
    <s v="disciplinary"/>
    <d v="2014-03-19T00:00:00"/>
    <n v="15"/>
    <n v="-0.36654160174044426"/>
    <n v="0.1608246220364461"/>
    <n v="2.5553245501346433"/>
    <n v="0.21443282938192809"/>
    <n v="0.80412311018223037"/>
    <n v="0.1608246220364461"/>
    <x v="3"/>
  </r>
  <r>
    <n v="1470"/>
    <x v="21"/>
    <s v="guatemala"/>
    <x v="0"/>
    <s v="AZ"/>
    <s v="AZ - Florence Service Processing Center "/>
    <s v="florence_service_processing_center_az"/>
    <d v="2014-04-03T00:00:00"/>
    <x v="2"/>
    <x v="11"/>
    <s v="medical_other"/>
    <d v="2014-03-24T00:00:00"/>
    <n v="20"/>
    <n v="-0.27719458949797421"/>
    <n v="0.25017163427891614"/>
    <n v="2.4659775378921731"/>
    <n v="0.12508581713945804"/>
    <n v="0.71477609793976038"/>
    <n v="0.12508581713945804"/>
    <x v="2"/>
  </r>
  <r>
    <n v="1471"/>
    <x v="0"/>
    <s v="mexico"/>
    <x v="23"/>
    <s v="IL"/>
    <s v="IL - Tri-county Detention Center "/>
    <s v="tri-county_detention_center_il"/>
    <d v="2014-04-03T00:00:00"/>
    <x v="2"/>
    <x v="6"/>
    <s v="disciplinary"/>
    <d v="2014-03-25T00:00:00"/>
    <n v="21"/>
    <n v="-0.25932518704948021"/>
    <n v="0.26804103672741014"/>
    <n v="2.4481081354436793"/>
    <n v="0.10721641469096405"/>
    <n v="0.69690669549126638"/>
    <n v="0.10721641469096405"/>
    <x v="2"/>
  </r>
  <r>
    <n v="1472"/>
    <x v="0"/>
    <s v="mexico"/>
    <x v="1"/>
    <s v="UT"/>
    <s v="UT - Utah County Jail "/>
    <s v="utah_county_jail_ut"/>
    <d v="2014-04-03T00:00:00"/>
    <x v="2"/>
    <x v="8"/>
    <s v="suicide_risk_placement"/>
    <d v="2014-03-28T00:00:00"/>
    <n v="24"/>
    <n v="-0.20571697970399819"/>
    <n v="0.32164924407289219"/>
    <n v="2.3944999280981971"/>
    <n v="5.3608207345482023E-2"/>
    <n v="0.64329848814578428"/>
    <n v="5.3608207345482023E-2"/>
    <x v="2"/>
  </r>
  <r>
    <n v="1473"/>
    <x v="2"/>
    <s v="el_salvador"/>
    <x v="17"/>
    <s v="VA"/>
    <s v="VA - Immigration Centers Of America Farmville "/>
    <s v="immigration_centers_of_america_farmville_va"/>
    <d v="2014-04-03T00:00:00"/>
    <x v="2"/>
    <x v="9"/>
    <s v="protective_custody_special_vulnerability_other"/>
    <d v="2014-09-04T00:00:00"/>
    <n v="36"/>
    <n v="8.7158496779299183E-3"/>
    <n v="0.53608207345482028"/>
    <n v="2.1800670987162691"/>
    <n v="0.1608246220364461"/>
    <n v="0.42886565876385618"/>
    <n v="0.1608246220364461"/>
    <x v="2"/>
  </r>
  <r>
    <n v="1474"/>
    <x v="7"/>
    <s v="honduras"/>
    <x v="4"/>
    <s v="LA"/>
    <s v="LA - Jena/lasalle Detention Facility "/>
    <s v="jena/lasalle_detention_facility_la"/>
    <d v="2014-04-04T00:00:00"/>
    <x v="2"/>
    <x v="2"/>
    <s v="mental_illness"/>
    <d v="2014-11-04T00:00:00"/>
    <n v="7"/>
    <n v="-0.50949682132839635"/>
    <n v="1.7869402448493998E-2"/>
    <n v="2.6982797697225953"/>
    <n v="0.35738804896988019"/>
    <n v="0.94707832977018247"/>
    <n v="1.7869402448493998E-2"/>
    <x v="3"/>
  </r>
  <r>
    <n v="1475"/>
    <x v="0"/>
    <s v="mexico"/>
    <x v="3"/>
    <s v="CA"/>
    <s v="CA - Yuba County Jail "/>
    <s v="yuba_county_jail_ca"/>
    <d v="2014-04-04T00:00:00"/>
    <x v="2"/>
    <x v="15"/>
    <s v="facility_security_threat_gang_member_status_not_protective_custody"/>
    <d v="2014-04-29T00:00:00"/>
    <n v="25"/>
    <n v="-0.18784757725550419"/>
    <n v="0.33951864652138619"/>
    <n v="2.3766305256497033"/>
    <n v="3.5738804896988025E-2"/>
    <n v="0.62542908569729028"/>
    <n v="3.5738804896988025E-2"/>
    <x v="2"/>
  </r>
  <r>
    <n v="1476"/>
    <x v="15"/>
    <s v="liberia"/>
    <x v="23"/>
    <s v="IL"/>
    <s v="IL - Mchenry County Correctional Facility "/>
    <s v="mchenry_county_correctional_facility_il"/>
    <d v="2014-04-04T00:00:00"/>
    <x v="2"/>
    <x v="6"/>
    <s v="disciplinary"/>
    <d v="2014-04-29T00:00:00"/>
    <n v="25"/>
    <n v="-0.18784757725550419"/>
    <n v="0.33951864652138619"/>
    <n v="2.3766305256497033"/>
    <n v="3.5738804896988025E-2"/>
    <n v="0.62542908569729028"/>
    <n v="3.5738804896988025E-2"/>
    <x v="2"/>
  </r>
  <r>
    <n v="1477"/>
    <x v="39"/>
    <s v="somalia"/>
    <x v="20"/>
    <s v="WA"/>
    <s v="WA - Northwest Detention Center "/>
    <s v="northwest_detention_center_wa"/>
    <d v="2014-04-04T00:00:00"/>
    <x v="2"/>
    <x v="6"/>
    <s v="disciplinary"/>
    <d v="2014-07-05T00:00:00"/>
    <n v="33"/>
    <n v="-4.4892357667552112E-2"/>
    <n v="0.48247386610933823"/>
    <n v="2.2336753060617509"/>
    <n v="0.10721641469096405"/>
    <n v="0.48247386610933823"/>
    <n v="0.10721641469096405"/>
    <x v="2"/>
  </r>
  <r>
    <n v="1478"/>
    <x v="0"/>
    <s v="mexico"/>
    <x v="0"/>
    <s v="AZ"/>
    <s v="AZ - Eloy Federal Contract Facility "/>
    <s v="eloy_federal_contract_facility_az"/>
    <d v="2014-04-04T00:00:00"/>
    <x v="2"/>
    <x v="0"/>
    <s v="protective_custody_gang_status_protective_custody_only"/>
    <d v="2015-08-26T00:00:00"/>
    <n v="509"/>
    <n v="8.4609432078155962"/>
    <n v="8.9883094315924872"/>
    <n v="6.2721602594213977"/>
    <n v="8.613051980174113"/>
    <n v="8.0233616993738099"/>
    <n v="6.2721602594213977"/>
    <x v="0"/>
  </r>
  <r>
    <n v="1479"/>
    <x v="16"/>
    <s v="venezuela"/>
    <x v="9"/>
    <s v="FL"/>
    <s v="FL - Wakulla County Jail "/>
    <s v="wakulla_county_jail_fl"/>
    <d v="2014-04-05T00:00:00"/>
    <x v="2"/>
    <x v="6"/>
    <s v="disciplinary"/>
    <d v="2014-05-16T00:00:00"/>
    <n v="12"/>
    <n v="-0.42014980908592631"/>
    <n v="0.10721641469096405"/>
    <n v="2.6089327574801251"/>
    <n v="0.26804103672741014"/>
    <n v="0.85773131752771237"/>
    <n v="0.10721641469096405"/>
    <x v="3"/>
  </r>
  <r>
    <n v="1480"/>
    <x v="37"/>
    <s v="dominican_republic"/>
    <x v="7"/>
    <s v="PA"/>
    <s v="PA - Pike County Correctional Facility "/>
    <s v="pike_county_correctional_facility_pa"/>
    <d v="2014-04-05T00:00:00"/>
    <x v="2"/>
    <x v="6"/>
    <s v="disciplinary"/>
    <d v="2014-05-27T00:00:00"/>
    <n v="23"/>
    <n v="-0.22358638215249221"/>
    <n v="0.30377984162439814"/>
    <n v="2.4123693305466913"/>
    <n v="7.1477609793976049E-2"/>
    <n v="0.66116789059427838"/>
    <n v="7.1477609793976049E-2"/>
    <x v="2"/>
  </r>
  <r>
    <n v="1481"/>
    <x v="2"/>
    <s v="el_salvador"/>
    <x v="15"/>
    <s v="GA"/>
    <s v="GA - Stewart Detention Center "/>
    <s v="stewart_detention_center_ga"/>
    <d v="2014-04-05T00:00:00"/>
    <x v="2"/>
    <x v="6"/>
    <s v="disciplinary"/>
    <d v="2014-05-30T00:00:00"/>
    <n v="26"/>
    <n v="-0.16997817480701016"/>
    <n v="0.35738804896988019"/>
    <n v="2.3587611232012091"/>
    <n v="1.7869402448493998E-2"/>
    <n v="0.60755968324879628"/>
    <n v="1.7869402448493998E-2"/>
    <x v="2"/>
  </r>
  <r>
    <n v="1482"/>
    <x v="0"/>
    <s v="mexico"/>
    <x v="15"/>
    <s v="GA"/>
    <s v="GA - Stewart Detention Center "/>
    <s v="stewart_detention_center_ga"/>
    <d v="2014-04-05T00:00:00"/>
    <x v="2"/>
    <x v="6"/>
    <s v="disciplinary"/>
    <d v="2014-06-13T00:00:00"/>
    <n v="40"/>
    <n v="8.0193459471905953E-2"/>
    <n v="0.60755968324879628"/>
    <n v="2.1085894889222931"/>
    <n v="0.23230223183042212"/>
    <n v="0.35738804896988019"/>
    <n v="0.23230223183042212"/>
    <x v="2"/>
  </r>
  <r>
    <n v="1483"/>
    <x v="0"/>
    <s v="mexico"/>
    <x v="15"/>
    <s v="GA"/>
    <s v="GA - Irwin County Detention Center "/>
    <s v="irwin_county_detention_center_ga"/>
    <d v="2014-04-06T00:00:00"/>
    <x v="2"/>
    <x v="8"/>
    <s v="suicide_risk_placement"/>
    <d v="2014-06-06T00:00:00"/>
    <n v="2"/>
    <n v="-0.59884383357086635"/>
    <n v="7.1477609793975994E-2"/>
    <n v="2.7876267819650655"/>
    <n v="0.44673506121235018"/>
    <n v="1.0364253420126524"/>
    <n v="7.1477609793975994E-2"/>
    <x v="3"/>
  </r>
  <r>
    <n v="1484"/>
    <x v="2"/>
    <s v="el_salvador"/>
    <x v="18"/>
    <s v="TX"/>
    <s v="TX - South Texas Detention Complex "/>
    <s v="south_texas_detention_complex_tx"/>
    <d v="2014-04-06T00:00:00"/>
    <x v="2"/>
    <x v="0"/>
    <s v="protective_custody_gang_status_protective_custody_only"/>
    <d v="2014-06-24T00:00:00"/>
    <n v="20"/>
    <n v="-0.27719458949797421"/>
    <n v="0.25017163427891614"/>
    <n v="2.4659775378921731"/>
    <n v="0.12508581713945804"/>
    <n v="0.71477609793976038"/>
    <n v="0.12508581713945804"/>
    <x v="2"/>
  </r>
  <r>
    <n v="1485"/>
    <x v="0"/>
    <s v="mexico"/>
    <x v="21"/>
    <s v="MN"/>
    <s v="MN - Sherburne County Jail "/>
    <s v="sherburne_county_jail_mn"/>
    <d v="2014-04-06T00:00:00"/>
    <x v="2"/>
    <x v="2"/>
    <s v="mental_illness"/>
    <d v="2014-06-24T00:00:00"/>
    <n v="20"/>
    <n v="-0.27719458949797421"/>
    <n v="0.25017163427891614"/>
    <n v="2.4659775378921731"/>
    <n v="0.12508581713945804"/>
    <n v="0.71477609793976038"/>
    <n v="0.12508581713945804"/>
    <x v="2"/>
  </r>
  <r>
    <n v="1486"/>
    <x v="0"/>
    <s v="mexico"/>
    <x v="2"/>
    <s v="CA"/>
    <s v="CA - San Diego Contract Detention Facility - CCA (otay)"/>
    <s v="san_diego_contract_detention_facility_cca_otay_ca"/>
    <d v="2014-04-06T00:00:00"/>
    <x v="2"/>
    <x v="0"/>
    <s v="protective_custody_gang_status_protective_custody_only"/>
    <d v="2014-06-27T00:00:00"/>
    <n v="23"/>
    <n v="-0.22358638215249221"/>
    <n v="0.30377984162439814"/>
    <n v="2.4123693305466913"/>
    <n v="7.1477609793976049E-2"/>
    <n v="0.66116789059427838"/>
    <n v="7.1477609793976049E-2"/>
    <x v="2"/>
  </r>
  <r>
    <n v="1487"/>
    <x v="0"/>
    <s v="mexico"/>
    <x v="23"/>
    <s v="IL"/>
    <s v="IL - Mchenry County Correctional Facility "/>
    <s v="mchenry_county_correctional_facility_il"/>
    <d v="2014-04-06T00:00:00"/>
    <x v="2"/>
    <x v="2"/>
    <s v="mental_illness"/>
    <d v="2014-02-07T00:00:00"/>
    <n v="28"/>
    <n v="-0.13423936991002217"/>
    <n v="0.39312685386686819"/>
    <n v="2.3230223183042211"/>
    <n v="1.7869402448493998E-2"/>
    <n v="0.57182087835180828"/>
    <n v="1.7869402448493998E-2"/>
    <x v="2"/>
  </r>
  <r>
    <n v="1488"/>
    <x v="56"/>
    <s v="iran"/>
    <x v="2"/>
    <s v="CA"/>
    <s v="CA - San Diego Contract Detention Facility - CCA (otay)"/>
    <s v="san_diego_contract_detention_facility_cca_otay_ca"/>
    <d v="2014-04-06T00:00:00"/>
    <x v="2"/>
    <x v="3"/>
    <s v="protective_custody_other_detainee_safety"/>
    <d v="2014-07-18T00:00:00"/>
    <n v="44"/>
    <n v="0.151671069265882"/>
    <n v="0.67903729304277238"/>
    <n v="2.0371118791283171"/>
    <n v="0.30377984162439819"/>
    <n v="0.28591043917590409"/>
    <n v="0.28591043917590409"/>
    <x v="1"/>
  </r>
  <r>
    <n v="1489"/>
    <x v="0"/>
    <s v="mexico"/>
    <x v="1"/>
    <s v="NV"/>
    <s v="NV - Henderson Detention Center "/>
    <s v="henderson_detention_center_nv"/>
    <d v="2014-04-06T00:00:00"/>
    <x v="2"/>
    <x v="3"/>
    <s v="protective_custody_other_detainee_safety"/>
    <d v="2014-08-29T00:00:00"/>
    <n v="86"/>
    <n v="0.90218597210263041"/>
    <n v="1.4295521958795208"/>
    <n v="1.2865969762915686"/>
    <n v="1.0542947444611466"/>
    <n v="0.46460446366084429"/>
    <n v="0.46460446366084429"/>
    <x v="1"/>
  </r>
  <r>
    <n v="1490"/>
    <x v="22"/>
    <s v="ethiopia"/>
    <x v="1"/>
    <s v="NV"/>
    <s v="NV - Henderson Detention Center "/>
    <s v="henderson_detention_center_nv"/>
    <d v="2014-04-06T00:00:00"/>
    <x v="2"/>
    <x v="3"/>
    <s v="protective_custody_other_detainee_safety"/>
    <d v="2015-01-30T00:00:00"/>
    <n v="240"/>
    <n v="3.6540739491707077"/>
    <n v="4.1814401729475978"/>
    <n v="1.4652910007765088"/>
    <n v="3.8061827215292237"/>
    <n v="3.2164924407289215"/>
    <n v="1.4652910007765088"/>
    <x v="0"/>
  </r>
  <r>
    <n v="1491"/>
    <x v="21"/>
    <s v="guatemala"/>
    <x v="2"/>
    <s v="CA"/>
    <s v="CA - El Centro Service Processing Center "/>
    <s v="el_centro_service_processing_center_ca"/>
    <d v="2014-04-07T00:00:00"/>
    <x v="2"/>
    <x v="8"/>
    <s v="suicide_risk_placement"/>
    <d v="2014-05-07T00:00:00"/>
    <n v="1"/>
    <n v="-0.61671323601936046"/>
    <n v="8.9347012242470103E-2"/>
    <n v="2.8054961844135593"/>
    <n v="0.46460446366084429"/>
    <n v="1.0542947444611466"/>
    <n v="8.9347012242470103E-2"/>
    <x v="3"/>
  </r>
  <r>
    <n v="1492"/>
    <x v="0"/>
    <s v="mexico"/>
    <x v="8"/>
    <s v="CA"/>
    <s v="CA - Theo Lacy Facility "/>
    <s v="theo_lacy_facility_ca"/>
    <d v="2014-04-07T00:00:00"/>
    <x v="2"/>
    <x v="5"/>
    <s v="facility_security_threat_violent_or_disruptive_behavior"/>
    <d v="2014-10-07T00:00:00"/>
    <n v="6"/>
    <n v="-0.52736622377689035"/>
    <n v="0"/>
    <n v="2.7161491721710895"/>
    <n v="0.37525745141837419"/>
    <n v="0.96494773221867647"/>
    <n v="0"/>
    <x v="3"/>
  </r>
  <r>
    <n v="1493"/>
    <x v="11"/>
    <s v="poland"/>
    <x v="10"/>
    <s v="MI"/>
    <s v="MI - Saint Clair County Jail "/>
    <s v="saint_clair_county_jail_mi"/>
    <d v="2014-04-07T00:00:00"/>
    <x v="2"/>
    <x v="20"/>
    <s v="medical_detox_withdrawal_observation"/>
    <d v="2014-10-07T00:00:00"/>
    <n v="6"/>
    <n v="-0.52736622377689035"/>
    <n v="0"/>
    <n v="2.7161491721710895"/>
    <n v="0.37525745141837419"/>
    <n v="0.96494773221867647"/>
    <n v="0"/>
    <x v="3"/>
  </r>
  <r>
    <n v="1494"/>
    <x v="0"/>
    <s v="mexico"/>
    <x v="17"/>
    <s v="VA"/>
    <s v="VA - Immigration Centers Of America Farmville "/>
    <s v="immigration_centers_of_america_farmville_va"/>
    <d v="2014-04-07T00:00:00"/>
    <x v="2"/>
    <x v="6"/>
    <s v="disciplinary"/>
    <d v="2014-07-26T00:00:00"/>
    <n v="22"/>
    <n v="-0.24145578460098621"/>
    <n v="0.28591043917590414"/>
    <n v="2.4302387329951851"/>
    <n v="8.9347012242470047E-2"/>
    <n v="0.67903729304277238"/>
    <n v="8.9347012242470047E-2"/>
    <x v="2"/>
  </r>
  <r>
    <n v="1495"/>
    <x v="7"/>
    <s v="honduras"/>
    <x v="2"/>
    <s v="CA"/>
    <s v="CA - San Diego Contract Detention Facility - CCA (otay)"/>
    <s v="san_diego_contract_detention_facility_cca_otay_ca"/>
    <d v="2014-04-08T00:00:00"/>
    <x v="2"/>
    <x v="6"/>
    <s v="disciplinary"/>
    <d v="2014-08-20T00:00:00"/>
    <n v="16"/>
    <n v="-0.34867219929195026"/>
    <n v="0.17869402448494009"/>
    <n v="2.5374551476861491"/>
    <n v="0.19656342693343409"/>
    <n v="0.78625370773373637"/>
    <n v="0.17869402448494009"/>
    <x v="3"/>
  </r>
  <r>
    <n v="1496"/>
    <x v="9"/>
    <s v="haiti"/>
    <x v="17"/>
    <s v="VA"/>
    <s v="VA - Immigration Centers Of America Farmville "/>
    <s v="immigration_centers_of_america_farmville_va"/>
    <d v="2014-04-08T00:00:00"/>
    <x v="2"/>
    <x v="6"/>
    <s v="disciplinary"/>
    <d v="2014-08-25T00:00:00"/>
    <n v="21"/>
    <n v="-0.25932518704948021"/>
    <n v="0.26804103672741014"/>
    <n v="2.4481081354436793"/>
    <n v="0.10721641469096405"/>
    <n v="0.69690669549126638"/>
    <n v="0.10721641469096405"/>
    <x v="2"/>
  </r>
  <r>
    <n v="1497"/>
    <x v="14"/>
    <s v="jamaica"/>
    <x v="17"/>
    <s v="VA"/>
    <s v="VA - Immigration Centers Of America Farmville "/>
    <s v="immigration_centers_of_america_farmville_va"/>
    <d v="2014-04-08T00:00:00"/>
    <x v="2"/>
    <x v="6"/>
    <s v="disciplinary"/>
    <d v="2014-08-25T00:00:00"/>
    <n v="21"/>
    <n v="-0.25932518704948021"/>
    <n v="0.26804103672741014"/>
    <n v="2.4481081354436793"/>
    <n v="0.10721641469096405"/>
    <n v="0.69690669549126638"/>
    <n v="0.10721641469096405"/>
    <x v="2"/>
  </r>
  <r>
    <n v="1498"/>
    <x v="14"/>
    <s v="jamaica"/>
    <x v="13"/>
    <s v="NJ"/>
    <s v="NJ - Hudson County Correctional Center "/>
    <s v="hudson_county_correctional_center_nj"/>
    <d v="2014-04-08T00:00:00"/>
    <x v="2"/>
    <x v="6"/>
    <s v="disciplinary"/>
    <d v="2014-08-27T00:00:00"/>
    <n v="23"/>
    <n v="-0.22358638215249221"/>
    <n v="0.30377984162439814"/>
    <n v="2.4123693305466913"/>
    <n v="7.1477609793976049E-2"/>
    <n v="0.66116789059427838"/>
    <n v="7.1477609793976049E-2"/>
    <x v="2"/>
  </r>
  <r>
    <n v="1499"/>
    <x v="1"/>
    <s v="sierra_leone"/>
    <x v="19"/>
    <s v="MA"/>
    <s v="MA - Suffolk County House Of Corrections "/>
    <s v="suffolk_county_house_of_corrections_ma"/>
    <d v="2014-04-08T00:00:00"/>
    <x v="2"/>
    <x v="6"/>
    <s v="disciplinary"/>
    <d v="2014-02-09T00:00:00"/>
    <n v="29"/>
    <n v="-0.11636996746152814"/>
    <n v="0.41099625631536219"/>
    <n v="2.3051529158557269"/>
    <n v="3.5738804896988025E-2"/>
    <n v="0.55395147590331428"/>
    <n v="3.5738804896988025E-2"/>
    <x v="2"/>
  </r>
  <r>
    <n v="1500"/>
    <x v="0"/>
    <s v="mexico"/>
    <x v="8"/>
    <s v="CA"/>
    <s v="CA - Adelanto Correctional Facility "/>
    <s v="adelanto_correctional_facility_ca"/>
    <d v="2014-04-08T00:00:00"/>
    <x v="2"/>
    <x v="6"/>
    <s v="disciplinary"/>
    <d v="2014-03-09T00:00:00"/>
    <n v="30"/>
    <n v="-9.8500565013034141E-2"/>
    <n v="0.42886565876385618"/>
    <n v="2.2872835134072331"/>
    <n v="5.3608207345482023E-2"/>
    <n v="0.53608207345482028"/>
    <n v="5.3608207345482023E-2"/>
    <x v="2"/>
  </r>
  <r>
    <n v="1501"/>
    <x v="6"/>
    <s v="nigeria"/>
    <x v="10"/>
    <s v="OH"/>
    <s v="OH - Geauga County Jail "/>
    <s v="geauga_county_jail_oh"/>
    <d v="2014-04-08T00:00:00"/>
    <x v="2"/>
    <x v="5"/>
    <s v="facility_security_threat_violent_or_disruptive_behavior"/>
    <d v="2014-03-09T00:00:00"/>
    <n v="30"/>
    <n v="-9.8500565013034141E-2"/>
    <n v="0.42886565876385618"/>
    <n v="2.2872835134072331"/>
    <n v="5.3608207345482023E-2"/>
    <n v="0.53608207345482028"/>
    <n v="5.3608207345482023E-2"/>
    <x v="2"/>
  </r>
  <r>
    <n v="1502"/>
    <x v="37"/>
    <s v="dominican_republic"/>
    <x v="19"/>
    <s v="MA"/>
    <s v="MA - Suffolk County House Of Corrections "/>
    <s v="suffolk_county_house_of_corrections_ma"/>
    <d v="2014-04-08T00:00:00"/>
    <x v="2"/>
    <x v="6"/>
    <s v="disciplinary"/>
    <d v="2014-09-09T00:00:00"/>
    <n v="36"/>
    <n v="8.7158496779299183E-3"/>
    <n v="0.53608207345482028"/>
    <n v="2.1800670987162691"/>
    <n v="0.1608246220364461"/>
    <n v="0.42886565876385618"/>
    <n v="0.1608246220364461"/>
    <x v="2"/>
  </r>
  <r>
    <n v="1503"/>
    <x v="20"/>
    <s v="philippines"/>
    <x v="1"/>
    <s v="NV"/>
    <s v="NV - Henderson Detention Center "/>
    <s v="henderson_detention_center_nv"/>
    <d v="2014-04-08T00:00:00"/>
    <x v="2"/>
    <x v="1"/>
    <s v="protective_custody_criminal_offense"/>
    <d v="2014-09-22T00:00:00"/>
    <n v="49"/>
    <n v="0.24101808150835205"/>
    <n v="0.76838430528524237"/>
    <n v="1.9477648668858469"/>
    <n v="0.39312685386686819"/>
    <n v="0.19656342693343407"/>
    <n v="0.19656342693343407"/>
    <x v="1"/>
  </r>
  <r>
    <n v="1504"/>
    <x v="6"/>
    <s v="nigeria"/>
    <x v="7"/>
    <s v="PA"/>
    <s v="PA - York County Prison "/>
    <s v="york_county_prison_pa"/>
    <d v="2014-04-09T00:00:00"/>
    <x v="2"/>
    <x v="11"/>
    <s v="medical_other"/>
    <d v="2014-07-09T00:00:00"/>
    <n v="3"/>
    <n v="-0.58097443112237235"/>
    <n v="5.3608207345481995E-2"/>
    <n v="2.7697573795165713"/>
    <n v="0.42886565876385618"/>
    <n v="1.0185559395641586"/>
    <n v="5.3608207345481995E-2"/>
    <x v="3"/>
  </r>
  <r>
    <n v="1505"/>
    <x v="78"/>
    <s v="italy"/>
    <x v="9"/>
    <s v="FL"/>
    <s v="FL - Baker County Sheriff's Office "/>
    <s v="baker_county_sheriffs_office_fl"/>
    <d v="2014-04-09T00:00:00"/>
    <x v="2"/>
    <x v="9"/>
    <s v="protective_custody_special_vulnerability_other"/>
    <d v="2014-11-09T00:00:00"/>
    <n v="7"/>
    <n v="-0.50949682132839635"/>
    <n v="1.7869402448493998E-2"/>
    <n v="2.6982797697225953"/>
    <n v="0.35738804896988019"/>
    <n v="0.94707832977018247"/>
    <n v="1.7869402448493998E-2"/>
    <x v="3"/>
  </r>
  <r>
    <n v="1506"/>
    <x v="0"/>
    <s v="mexico"/>
    <x v="8"/>
    <s v="CA"/>
    <s v="CA - Adelanto Correctional Facility "/>
    <s v="adelanto_correctional_facility_ca"/>
    <d v="2014-04-09T00:00:00"/>
    <x v="2"/>
    <x v="6"/>
    <s v="disciplinary"/>
    <d v="2014-09-19T00:00:00"/>
    <n v="15"/>
    <n v="-0.36654160174044426"/>
    <n v="0.1608246220364461"/>
    <n v="2.5553245501346433"/>
    <n v="0.21443282938192809"/>
    <n v="0.80412311018223037"/>
    <n v="0.1608246220364461"/>
    <x v="3"/>
  </r>
  <r>
    <n v="1507"/>
    <x v="2"/>
    <s v="el_salvador"/>
    <x v="9"/>
    <s v="FL"/>
    <s v="FL - Krome North Service Processing Center "/>
    <s v="krome_north_service_processing_center_fl"/>
    <d v="2014-04-09T00:00:00"/>
    <x v="2"/>
    <x v="18"/>
    <s v="protective_custody_victim_of_sexual_assault"/>
    <d v="2014-09-23T00:00:00"/>
    <n v="19"/>
    <n v="-0.29506399194646826"/>
    <n v="0.23230223183042209"/>
    <n v="2.4838469403406673"/>
    <n v="0.1429552195879521"/>
    <n v="0.73264550038825438"/>
    <n v="0.1429552195879521"/>
    <x v="2"/>
  </r>
  <r>
    <n v="1508"/>
    <x v="58"/>
    <s v="vietnam"/>
    <x v="18"/>
    <s v="TX"/>
    <s v="TX - South Texas Detention Complex "/>
    <s v="south_texas_detention_complex_tx"/>
    <d v="2014-04-09T00:00:00"/>
    <x v="2"/>
    <x v="6"/>
    <s v="disciplinary"/>
    <d v="2014-09-29T00:00:00"/>
    <n v="25"/>
    <n v="-0.18784757725550419"/>
    <n v="0.33951864652138619"/>
    <n v="2.3766305256497033"/>
    <n v="3.5738804896988025E-2"/>
    <n v="0.62542908569729028"/>
    <n v="3.5738804896988025E-2"/>
    <x v="2"/>
  </r>
  <r>
    <n v="1509"/>
    <x v="0"/>
    <s v="mexico"/>
    <x v="16"/>
    <s v="CO"/>
    <s v="CO - Denver Contract Detention Facility "/>
    <s v="denver_contract_detention_facility_co"/>
    <d v="2014-04-09T00:00:00"/>
    <x v="2"/>
    <x v="6"/>
    <s v="disciplinary"/>
    <d v="2014-01-10T00:00:00"/>
    <n v="27"/>
    <n v="-0.15210877235851616"/>
    <n v="0.37525745141837419"/>
    <n v="2.3408917207527153"/>
    <n v="0"/>
    <n v="0.58969028080030228"/>
    <n v="0"/>
    <x v="2"/>
  </r>
  <r>
    <n v="1510"/>
    <x v="7"/>
    <s v="honduras"/>
    <x v="4"/>
    <s v="AL"/>
    <s v="AL - Etowah County Jail "/>
    <s v="etowah_county_jail_alabama_al"/>
    <d v="2014-04-09T00:00:00"/>
    <x v="2"/>
    <x v="6"/>
    <s v="disciplinary"/>
    <d v="2014-02-10T00:00:00"/>
    <n v="28"/>
    <n v="-0.13423936991002217"/>
    <n v="0.39312685386686819"/>
    <n v="2.3230223183042211"/>
    <n v="1.7869402448493998E-2"/>
    <n v="0.57182087835180828"/>
    <n v="1.7869402448493998E-2"/>
    <x v="2"/>
  </r>
  <r>
    <n v="1511"/>
    <x v="90"/>
    <s v="lebanon"/>
    <x v="4"/>
    <s v="AL"/>
    <s v="AL - Etowah County Jail "/>
    <s v="etowah_county_jail_alabama_al"/>
    <d v="2014-04-09T00:00:00"/>
    <x v="2"/>
    <x v="6"/>
    <s v="disciplinary"/>
    <d v="2014-02-10T00:00:00"/>
    <n v="28"/>
    <n v="-0.13423936991002217"/>
    <n v="0.39312685386686819"/>
    <n v="2.3230223183042211"/>
    <n v="1.7869402448493998E-2"/>
    <n v="0.57182087835180828"/>
    <n v="1.7869402448493998E-2"/>
    <x v="2"/>
  </r>
  <r>
    <n v="1512"/>
    <x v="62"/>
    <s v="turkey"/>
    <x v="4"/>
    <s v="AL"/>
    <s v="AL - Etowah County Jail "/>
    <s v="etowah_county_jail_alabama_al"/>
    <d v="2014-04-09T00:00:00"/>
    <x v="2"/>
    <x v="6"/>
    <s v="disciplinary"/>
    <d v="2014-03-10T00:00:00"/>
    <n v="29"/>
    <n v="-0.11636996746152814"/>
    <n v="0.41099625631536219"/>
    <n v="2.3051529158557269"/>
    <n v="3.5738804896988025E-2"/>
    <n v="0.55395147590331428"/>
    <n v="3.5738804896988025E-2"/>
    <x v="2"/>
  </r>
  <r>
    <n v="1513"/>
    <x v="54"/>
    <s v="russia"/>
    <x v="4"/>
    <s v="AL"/>
    <s v="AL - Etowah County Jail "/>
    <s v="etowah_county_jail_alabama_al"/>
    <d v="2014-04-09T00:00:00"/>
    <x v="2"/>
    <x v="6"/>
    <s v="disciplinary"/>
    <d v="2014-03-10T00:00:00"/>
    <n v="29"/>
    <n v="-0.11636996746152814"/>
    <n v="0.41099625631536219"/>
    <n v="2.3051529158557269"/>
    <n v="3.5738804896988025E-2"/>
    <n v="0.55395147590331428"/>
    <n v="3.5738804896988025E-2"/>
    <x v="2"/>
  </r>
  <r>
    <n v="1514"/>
    <x v="50"/>
    <s v="belize"/>
    <x v="8"/>
    <s v="CA"/>
    <s v="CA - Adelanto Correctional Facility "/>
    <s v="adelanto_correctional_facility_ca"/>
    <d v="2014-04-09T00:00:00"/>
    <x v="2"/>
    <x v="3"/>
    <s v="protective_custody_other_detainee_safety"/>
    <d v="2014-09-10T00:00:00"/>
    <n v="35"/>
    <n v="-9.1535527705640905E-3"/>
    <n v="0.51821267100632629"/>
    <n v="2.1979365011647629"/>
    <n v="0.14295521958795207"/>
    <n v="0.44673506121235018"/>
    <n v="0.14295521958795207"/>
    <x v="2"/>
  </r>
  <r>
    <n v="1515"/>
    <x v="117"/>
    <s v="latvia"/>
    <x v="7"/>
    <s v="PA"/>
    <s v="PA - Pike County Correctional Facility "/>
    <s v="pike_county_correctional_facility_pa"/>
    <d v="2014-04-10T00:00:00"/>
    <x v="2"/>
    <x v="6"/>
    <s v="disciplinary"/>
    <d v="2014-10-21T00:00:00"/>
    <n v="17"/>
    <n v="-0.33080279684345626"/>
    <n v="0.19656342693343409"/>
    <n v="2.5195857452376553"/>
    <n v="0.17869402448494009"/>
    <n v="0.76838430528524237"/>
    <n v="0.17869402448494009"/>
    <x v="2"/>
  </r>
  <r>
    <n v="1516"/>
    <x v="0"/>
    <s v="mexico"/>
    <x v="8"/>
    <s v="CA"/>
    <s v="CA - Adelanto Correctional Facility "/>
    <s v="adelanto_correctional_facility_ca"/>
    <d v="2014-04-10T00:00:00"/>
    <x v="2"/>
    <x v="6"/>
    <s v="disciplinary"/>
    <d v="2014-10-22T00:00:00"/>
    <n v="18"/>
    <n v="-0.31293339439496226"/>
    <n v="0.21443282938192809"/>
    <n v="2.5017163427891611"/>
    <n v="0.1608246220364461"/>
    <n v="0.75051490283674838"/>
    <n v="0.1608246220364461"/>
    <x v="2"/>
  </r>
  <r>
    <n v="1517"/>
    <x v="117"/>
    <s v="latvia"/>
    <x v="7"/>
    <s v="PA"/>
    <s v="PA - Pike County Correctional Facility "/>
    <s v="pike_county_correctional_facility_pa"/>
    <d v="2014-04-10T00:00:00"/>
    <x v="2"/>
    <x v="6"/>
    <s v="disciplinary"/>
    <d v="2014-05-11T00:00:00"/>
    <n v="32"/>
    <n v="-6.2761760116046117E-2"/>
    <n v="0.46460446366084424"/>
    <n v="2.2515447085102451"/>
    <n v="8.9347012242470047E-2"/>
    <n v="0.50034326855783218"/>
    <n v="8.9347012242470047E-2"/>
    <x v="2"/>
  </r>
  <r>
    <n v="1518"/>
    <x v="91"/>
    <s v="ireland"/>
    <x v="23"/>
    <s v="IL"/>
    <s v="IL - Tri-county Detention Center "/>
    <s v="tri-county_detention_center_il"/>
    <d v="2014-04-11T00:00:00"/>
    <x v="2"/>
    <x v="6"/>
    <s v="disciplinary"/>
    <d v="2014-10-11T00:00:00"/>
    <n v="6"/>
    <n v="-0.52736622377689035"/>
    <n v="0"/>
    <n v="2.7161491721710895"/>
    <n v="0.37525745141837419"/>
    <n v="0.96494773221867647"/>
    <n v="0"/>
    <x v="3"/>
  </r>
  <r>
    <n v="1519"/>
    <x v="2"/>
    <s v="el_salvador"/>
    <x v="7"/>
    <s v="PA"/>
    <s v="PA - York County Prison "/>
    <s v="york_county_prison_pa"/>
    <d v="2014-04-11T00:00:00"/>
    <x v="2"/>
    <x v="2"/>
    <s v="mental_illness"/>
    <d v="2014-11-11T00:00:00"/>
    <n v="7"/>
    <n v="-0.50949682132839635"/>
    <n v="1.7869402448493998E-2"/>
    <n v="2.6982797697225953"/>
    <n v="0.35738804896988019"/>
    <n v="0.94707832977018247"/>
    <n v="1.7869402448493998E-2"/>
    <x v="3"/>
  </r>
  <r>
    <n v="1520"/>
    <x v="9"/>
    <s v="haiti"/>
    <x v="9"/>
    <s v="FL"/>
    <s v="FL - Glades County Detention Center "/>
    <s v="glades_county_detention_center_fl"/>
    <d v="2014-04-11T00:00:00"/>
    <x v="2"/>
    <x v="6"/>
    <s v="disciplinary"/>
    <d v="2014-11-13T00:00:00"/>
    <n v="9"/>
    <n v="-0.4737580164314083"/>
    <n v="5.3608207345482051E-2"/>
    <n v="2.6625409648256073"/>
    <n v="0.32164924407289214"/>
    <n v="0.91133952487319436"/>
    <n v="5.3608207345482051E-2"/>
    <x v="3"/>
  </r>
  <r>
    <n v="1521"/>
    <x v="19"/>
    <s v="cuba"/>
    <x v="9"/>
    <s v="FL"/>
    <s v="FL - Krome North Service Processing Center "/>
    <s v="krome_north_service_processing_center_fl"/>
    <d v="2014-04-11T00:00:00"/>
    <x v="2"/>
    <x v="6"/>
    <s v="disciplinary"/>
    <d v="2014-11-19T00:00:00"/>
    <n v="15"/>
    <n v="-0.36654160174044426"/>
    <n v="0.1608246220364461"/>
    <n v="2.5553245501346433"/>
    <n v="0.21443282938192809"/>
    <n v="0.80412311018223037"/>
    <n v="0.1608246220364461"/>
    <x v="3"/>
  </r>
  <r>
    <n v="1522"/>
    <x v="0"/>
    <s v="mexico"/>
    <x v="8"/>
    <s v="CA"/>
    <s v="CA - Adelanto Correctional Facility "/>
    <s v="adelanto_correctional_facility_ca"/>
    <d v="2014-04-11T00:00:00"/>
    <x v="2"/>
    <x v="6"/>
    <s v="disciplinary"/>
    <d v="2014-11-24T00:00:00"/>
    <n v="20"/>
    <n v="-0.27719458949797421"/>
    <n v="0.25017163427891614"/>
    <n v="2.4659775378921731"/>
    <n v="0.12508581713945804"/>
    <n v="0.71477609793976038"/>
    <n v="0.12508581713945804"/>
    <x v="2"/>
  </r>
  <r>
    <n v="1523"/>
    <x v="7"/>
    <s v="honduras"/>
    <x v="18"/>
    <s v="TX"/>
    <s v="TX - South Texas Detention Complex "/>
    <s v="south_texas_detention_complex_tx"/>
    <d v="2014-04-11T00:00:00"/>
    <x v="2"/>
    <x v="12"/>
    <s v="pending_investigation_of_disciplinary_violation"/>
    <d v="2014-03-12T00:00:00"/>
    <n v="29"/>
    <n v="-0.11636996746152814"/>
    <n v="0.41099625631536219"/>
    <n v="2.3051529158557269"/>
    <n v="3.5738804896988025E-2"/>
    <n v="0.55395147590331428"/>
    <n v="3.5738804896988025E-2"/>
    <x v="2"/>
  </r>
  <r>
    <n v="1524"/>
    <x v="7"/>
    <s v="honduras"/>
    <x v="15"/>
    <s v="GA"/>
    <s v="GA - Stewart Detention Center "/>
    <s v="stewart_detention_center_ga"/>
    <d v="2014-04-11T00:00:00"/>
    <x v="2"/>
    <x v="6"/>
    <s v="disciplinary"/>
    <d v="2014-08-12T00:00:00"/>
    <n v="34"/>
    <n v="-2.7022955219058099E-2"/>
    <n v="0.50034326855783229"/>
    <n v="2.2158059036132571"/>
    <n v="0.12508581713945807"/>
    <n v="0.46460446366084424"/>
    <n v="0.12508581713945807"/>
    <x v="2"/>
  </r>
  <r>
    <n v="1525"/>
    <x v="0"/>
    <s v="mexico"/>
    <x v="8"/>
    <s v="CA"/>
    <s v="CA - Adelanto Correctional Facility "/>
    <s v="adelanto_correctional_facility_ca"/>
    <d v="2014-04-12T00:00:00"/>
    <x v="2"/>
    <x v="5"/>
    <s v="facility_security_threat_violent_or_disruptive_behavior"/>
    <d v="2014-12-12T00:00:00"/>
    <n v="8"/>
    <n v="-0.49162741887990236"/>
    <n v="3.5738804896987997E-2"/>
    <n v="2.6804103672741011"/>
    <n v="0.33951864652138619"/>
    <n v="0.92920892732168847"/>
    <n v="3.5738804896987997E-2"/>
    <x v="3"/>
  </r>
  <r>
    <n v="1526"/>
    <x v="0"/>
    <s v="mexico"/>
    <x v="23"/>
    <s v="IL"/>
    <s v="IL - Tri-county Detention Center "/>
    <s v="tri-county_detention_center_il"/>
    <d v="2014-04-12T00:00:00"/>
    <x v="2"/>
    <x v="6"/>
    <s v="disciplinary"/>
    <d v="2014-12-24T00:00:00"/>
    <n v="20"/>
    <n v="-0.27719458949797421"/>
    <n v="0.25017163427891614"/>
    <n v="2.4659775378921731"/>
    <n v="0.12508581713945804"/>
    <n v="0.71477609793976038"/>
    <n v="0.12508581713945804"/>
    <x v="2"/>
  </r>
  <r>
    <n v="1527"/>
    <x v="21"/>
    <s v="guatemala"/>
    <x v="15"/>
    <s v="GA"/>
    <s v="GA - Stewart Detention Center "/>
    <s v="stewart_detention_center_ga"/>
    <d v="2014-04-12T00:00:00"/>
    <x v="2"/>
    <x v="11"/>
    <s v="medical_other"/>
    <d v="2015-12-30T00:00:00"/>
    <n v="26"/>
    <n v="-0.16997817480701016"/>
    <n v="0.35738804896988019"/>
    <n v="2.3587611232012091"/>
    <n v="1.7869402448493998E-2"/>
    <n v="0.60755968324879628"/>
    <n v="1.7869402448493998E-2"/>
    <x v="2"/>
  </r>
  <r>
    <n v="1528"/>
    <x v="36"/>
    <s v="mali"/>
    <x v="15"/>
    <s v="GA"/>
    <s v="GA - Stewart Detention Center "/>
    <s v="stewart_detention_center_ga"/>
    <d v="2014-04-12T00:00:00"/>
    <x v="2"/>
    <x v="6"/>
    <s v="disciplinary"/>
    <d v="2015-12-30T00:00:00"/>
    <n v="26"/>
    <n v="-0.16997817480701016"/>
    <n v="0.35738804896988019"/>
    <n v="2.3587611232012091"/>
    <n v="1.7869402448493998E-2"/>
    <n v="0.60755968324879628"/>
    <n v="1.7869402448493998E-2"/>
    <x v="2"/>
  </r>
  <r>
    <n v="1529"/>
    <x v="17"/>
    <s v="ghana"/>
    <x v="9"/>
    <s v="FL"/>
    <s v="FL - Baker County Sheriff's Office "/>
    <s v="baker_county_sheriffs_office_fl"/>
    <d v="2014-04-12T00:00:00"/>
    <x v="2"/>
    <x v="6"/>
    <s v="disciplinary"/>
    <d v="2015-04-01T00:00:00"/>
    <n v="31"/>
    <n v="-8.0631162564540129E-2"/>
    <n v="0.44673506121235024"/>
    <n v="2.2694141109587389"/>
    <n v="7.1477609793976035E-2"/>
    <n v="0.51821267100632629"/>
    <n v="7.1477609793976035E-2"/>
    <x v="2"/>
  </r>
  <r>
    <n v="1530"/>
    <x v="2"/>
    <s v="el_salvador"/>
    <x v="4"/>
    <s v="LA"/>
    <s v="LA - Jena/lasalle Detention Facility "/>
    <s v="jena/lasalle_detention_facility_la"/>
    <d v="2014-04-12T00:00:00"/>
    <x v="2"/>
    <x v="15"/>
    <s v="facility_security_threat_gang_member_status_not_protective_custody"/>
    <d v="2015-09-01T00:00:00"/>
    <n v="36"/>
    <n v="8.7158496779299183E-3"/>
    <n v="0.53608207345482028"/>
    <n v="2.1800670987162691"/>
    <n v="0.1608246220364461"/>
    <n v="0.42886565876385618"/>
    <n v="0.1608246220364461"/>
    <x v="2"/>
  </r>
  <r>
    <n v="1531"/>
    <x v="26"/>
    <s v="india"/>
    <x v="2"/>
    <s v="CA"/>
    <s v="CA - Imperial Regional Detention Facility "/>
    <s v="imperial_regional_detention_facility_ca"/>
    <d v="2014-04-12T00:00:00"/>
    <x v="2"/>
    <x v="14"/>
    <s v="facility_security_threat_other"/>
    <d v="2015-04-02T00:00:00"/>
    <n v="62"/>
    <n v="0.47332031333877417"/>
    <n v="1.0006865371156646"/>
    <n v="1.7154626350554247"/>
    <n v="0.62542908569729039"/>
    <n v="3.5738804896988052E-2"/>
    <n v="3.5738804896988052E-2"/>
    <x v="1"/>
  </r>
  <r>
    <n v="1532"/>
    <x v="0"/>
    <s v="mexico"/>
    <x v="4"/>
    <s v="LA"/>
    <s v="LA - Jena/lasalle Detention Facility "/>
    <s v="jena/lasalle_detention_facility_la"/>
    <d v="2014-04-12T00:00:00"/>
    <x v="2"/>
    <x v="10"/>
    <s v="protective_custody_lesbian_gay_bisexual_transgender_lgbt"/>
    <d v="2015-10-02T00:00:00"/>
    <n v="68"/>
    <n v="0.58053672802973821"/>
    <n v="1.1079029518066286"/>
    <n v="1.6082462203644607"/>
    <n v="0.73264550038825438"/>
    <n v="0.1429552195879521"/>
    <n v="0.1429552195879521"/>
    <x v="1"/>
  </r>
  <r>
    <n v="1533"/>
    <x v="106"/>
    <s v="costa_rica"/>
    <x v="3"/>
    <s v="CA"/>
    <s v="CA - Sacramento County Jail-rio Cosumnes Corr. Center "/>
    <s v="sacramento_county_jail_rio_cosumnes_corr_center_ca"/>
    <d v="2014-04-12T00:00:00"/>
    <x v="2"/>
    <x v="3"/>
    <s v="protective_custody_other_detainee_safety"/>
    <d v="2015-11-03T00:00:00"/>
    <n v="97"/>
    <n v="1.0987493990360644"/>
    <n v="1.6261156228129547"/>
    <n v="1.0900335493581346"/>
    <n v="1.2508581713945806"/>
    <n v="0.66116789059427827"/>
    <n v="0.66116789059427827"/>
    <x v="1"/>
  </r>
  <r>
    <n v="1534"/>
    <x v="7"/>
    <s v="honduras"/>
    <x v="2"/>
    <s v="CA"/>
    <s v="CA - El Centro Service Processing Center "/>
    <s v="el_centro_service_processing_center_ca"/>
    <d v="2014-04-13T00:00:00"/>
    <x v="2"/>
    <x v="8"/>
    <s v="suicide_risk_placement"/>
    <d v="2014-04-14T00:00:00"/>
    <n v="1"/>
    <n v="-0.61671323601936046"/>
    <n v="8.9347012242470103E-2"/>
    <n v="2.8054961844135593"/>
    <n v="0.46460446366084429"/>
    <n v="1.0542947444611466"/>
    <n v="8.9347012242470103E-2"/>
    <x v="3"/>
  </r>
  <r>
    <n v="1535"/>
    <x v="0"/>
    <s v="mexico"/>
    <x v="0"/>
    <s v="AZ"/>
    <s v="AZ - Pinal County Jail "/>
    <s v="pinal_county_jail_az"/>
    <d v="2014-04-13T00:00:00"/>
    <x v="2"/>
    <x v="8"/>
    <s v="suicide_risk_placement"/>
    <d v="2014-04-16T00:00:00"/>
    <n v="3"/>
    <n v="-0.58097443112237235"/>
    <n v="5.3608207345481995E-2"/>
    <n v="2.7697573795165713"/>
    <n v="0.42886565876385618"/>
    <n v="1.0185559395641586"/>
    <n v="5.3608207345481995E-2"/>
    <x v="3"/>
  </r>
  <r>
    <n v="1536"/>
    <x v="7"/>
    <s v="honduras"/>
    <x v="18"/>
    <s v="TX"/>
    <s v="TX - Coastal Bend Detention Facility "/>
    <s v="coastal_bend_detention_facility_tx"/>
    <d v="2014-04-13T00:00:00"/>
    <x v="2"/>
    <x v="8"/>
    <s v="suicide_risk_placement"/>
    <d v="2014-04-17T00:00:00"/>
    <n v="4"/>
    <n v="-0.56310502867387835"/>
    <n v="3.5738804896987997E-2"/>
    <n v="2.7518879770680771"/>
    <n v="0.41099625631536219"/>
    <n v="1.0006865371156644"/>
    <n v="3.5738804896987997E-2"/>
    <x v="3"/>
  </r>
  <r>
    <n v="1537"/>
    <x v="118"/>
    <s v="congo"/>
    <x v="9"/>
    <s v="FL"/>
    <s v="FL - Baker County Sheriff's Office "/>
    <s v="baker_county_sheriffs_office_fl"/>
    <d v="2014-04-13T00:00:00"/>
    <x v="2"/>
    <x v="6"/>
    <s v="disciplinary"/>
    <d v="2014-04-30T00:00:00"/>
    <n v="17"/>
    <n v="-0.33080279684345626"/>
    <n v="0.19656342693343409"/>
    <n v="2.5195857452376553"/>
    <n v="0.17869402448494009"/>
    <n v="0.76838430528524237"/>
    <n v="0.17869402448494009"/>
    <x v="2"/>
  </r>
  <r>
    <n v="1538"/>
    <x v="50"/>
    <s v="belize"/>
    <x v="7"/>
    <s v="PA"/>
    <s v="PA - Pike County Correctional Facility "/>
    <s v="pike_county_correctional_facility_pa"/>
    <d v="2014-04-13T00:00:00"/>
    <x v="2"/>
    <x v="6"/>
    <s v="disciplinary"/>
    <d v="2014-05-19T00:00:00"/>
    <n v="36"/>
    <n v="8.7158496779299183E-3"/>
    <n v="0.53608207345482028"/>
    <n v="2.1800670987162691"/>
    <n v="0.1608246220364461"/>
    <n v="0.42886565876385618"/>
    <n v="0.1608246220364461"/>
    <x v="2"/>
  </r>
  <r>
    <n v="1539"/>
    <x v="10"/>
    <s v="jordan"/>
    <x v="10"/>
    <s v="OH"/>
    <s v="OH - Butler County Jail "/>
    <s v="butler_county_jail_oh"/>
    <d v="2014-04-13T00:00:00"/>
    <x v="2"/>
    <x v="6"/>
    <s v="disciplinary"/>
    <d v="2014-11-06T00:00:00"/>
    <n v="59"/>
    <n v="0.41971210599329212"/>
    <n v="0.94707832977018247"/>
    <n v="1.769070842400907"/>
    <n v="0.57182087835180828"/>
    <n v="1.7869402448493998E-2"/>
    <n v="1.7869402448493998E-2"/>
    <x v="1"/>
  </r>
  <r>
    <n v="1540"/>
    <x v="26"/>
    <s v="india"/>
    <x v="7"/>
    <s v="PA"/>
    <s v="PA - York County Prison "/>
    <s v="york_county_prison_pa"/>
    <d v="2014-04-14T00:00:00"/>
    <x v="2"/>
    <x v="2"/>
    <s v="mental_illness"/>
    <d v="2014-04-16T00:00:00"/>
    <n v="2"/>
    <n v="-0.59884383357086635"/>
    <n v="7.1477609793975994E-2"/>
    <n v="2.7876267819650655"/>
    <n v="0.44673506121235018"/>
    <n v="1.0364253420126524"/>
    <n v="7.1477609793975994E-2"/>
    <x v="3"/>
  </r>
  <r>
    <n v="1541"/>
    <x v="26"/>
    <s v="india"/>
    <x v="1"/>
    <s v="UT"/>
    <s v="UT - Utah County Jail "/>
    <s v="utah_county_jail_ut"/>
    <d v="2014-04-14T00:00:00"/>
    <x v="2"/>
    <x v="8"/>
    <s v="suicide_risk_placement"/>
    <d v="2014-04-23T00:00:00"/>
    <n v="9"/>
    <n v="-0.4737580164314083"/>
    <n v="5.3608207345482051E-2"/>
    <n v="2.6625409648256073"/>
    <n v="0.32164924407289214"/>
    <n v="0.91133952487319436"/>
    <n v="5.3608207345482051E-2"/>
    <x v="3"/>
  </r>
  <r>
    <n v="1542"/>
    <x v="2"/>
    <s v="el_salvador"/>
    <x v="4"/>
    <s v="LA"/>
    <s v="LA - South Louisiana Detention Center (basile)"/>
    <s v="south_louisiana_detention_center_basile_la"/>
    <d v="2014-04-14T00:00:00"/>
    <x v="2"/>
    <x v="11"/>
    <s v="medical_other"/>
    <d v="2014-04-28T00:00:00"/>
    <n v="14"/>
    <n v="-0.38441100418893831"/>
    <n v="0.14295521958795204"/>
    <n v="2.5731939525831371"/>
    <n v="0.23230223183042215"/>
    <n v="0.82199251263072437"/>
    <n v="0.14295521958795204"/>
    <x v="3"/>
  </r>
  <r>
    <n v="1543"/>
    <x v="85"/>
    <s v="portugal"/>
    <x v="9"/>
    <s v="FL"/>
    <s v="FL - Baker County Sheriff's Office "/>
    <s v="baker_county_sheriffs_office_fl"/>
    <d v="2014-04-14T00:00:00"/>
    <x v="2"/>
    <x v="6"/>
    <s v="disciplinary"/>
    <d v="2014-05-05T00:00:00"/>
    <n v="21"/>
    <n v="-0.25932518704948021"/>
    <n v="0.26804103672741014"/>
    <n v="2.4481081354436793"/>
    <n v="0.10721641469096405"/>
    <n v="0.69690669549126638"/>
    <n v="0.10721641469096405"/>
    <x v="2"/>
  </r>
  <r>
    <n v="1544"/>
    <x v="5"/>
    <s v="albania"/>
    <x v="4"/>
    <s v="LA"/>
    <s v="LA - Jena/lasalle Detention Facility "/>
    <s v="jena/lasalle_detention_facility_la"/>
    <d v="2014-04-14T00:00:00"/>
    <x v="2"/>
    <x v="3"/>
    <s v="protective_custody_other_detainee_safety"/>
    <d v="2014-08-26T00:00:00"/>
    <n v="134"/>
    <n v="1.759917289630343"/>
    <n v="2.2872835134072336"/>
    <n v="0.42886565876385596"/>
    <n v="1.9120260619888592"/>
    <n v="1.3223357811885568"/>
    <n v="0.42886565876385596"/>
    <x v="0"/>
  </r>
  <r>
    <n v="1545"/>
    <x v="21"/>
    <s v="guatemala"/>
    <x v="7"/>
    <s v="PA"/>
    <s v="PA - York County Prison "/>
    <s v="york_county_prison_pa"/>
    <d v="2014-04-15T00:00:00"/>
    <x v="2"/>
    <x v="8"/>
    <s v="suicide_risk_placement"/>
    <d v="2014-04-22T00:00:00"/>
    <n v="7"/>
    <n v="-0.50949682132839635"/>
    <n v="1.7869402448493998E-2"/>
    <n v="2.6982797697225953"/>
    <n v="0.35738804896988019"/>
    <n v="0.94707832977018247"/>
    <n v="1.7869402448493998E-2"/>
    <x v="3"/>
  </r>
  <r>
    <n v="1546"/>
    <x v="46"/>
    <s v="ukraine"/>
    <x v="10"/>
    <s v="MI"/>
    <s v="MI - Saint Clair County Jail "/>
    <s v="saint_clair_county_jail_mi"/>
    <d v="2014-04-15T00:00:00"/>
    <x v="2"/>
    <x v="2"/>
    <s v="mental_illness"/>
    <d v="2014-04-28T00:00:00"/>
    <n v="13"/>
    <n v="-0.40228040663743231"/>
    <n v="0.12508581713945804"/>
    <n v="2.5910633550316313"/>
    <n v="0.25017163427891614"/>
    <n v="0.83986191507921837"/>
    <n v="0.12508581713945804"/>
    <x v="3"/>
  </r>
  <r>
    <n v="1547"/>
    <x v="21"/>
    <s v="guatemala"/>
    <x v="4"/>
    <s v="LA"/>
    <s v="LA - Jena/lasalle Detention Facility "/>
    <s v="jena/lasalle_detention_facility_la"/>
    <d v="2014-04-15T00:00:00"/>
    <x v="2"/>
    <x v="3"/>
    <s v="protective_custody_other_detainee_safety"/>
    <d v="2014-02-05T00:00:00"/>
    <n v="17"/>
    <n v="-0.33080279684345626"/>
    <n v="0.19656342693343409"/>
    <n v="2.5195857452376553"/>
    <n v="0.17869402448494009"/>
    <n v="0.76838430528524237"/>
    <n v="0.17869402448494009"/>
    <x v="2"/>
  </r>
  <r>
    <n v="1548"/>
    <x v="9"/>
    <s v="haiti"/>
    <x v="9"/>
    <s v="FL"/>
    <s v="FL - Krome North Service Processing Center "/>
    <s v="krome_north_service_processing_center_fl"/>
    <d v="2014-04-15T00:00:00"/>
    <x v="2"/>
    <x v="6"/>
    <s v="disciplinary"/>
    <d v="2014-05-14T00:00:00"/>
    <n v="29"/>
    <n v="-0.11636996746152814"/>
    <n v="0.41099625631536219"/>
    <n v="2.3051529158557269"/>
    <n v="3.5738804896988025E-2"/>
    <n v="0.55395147590331428"/>
    <n v="3.5738804896988025E-2"/>
    <x v="2"/>
  </r>
  <r>
    <n v="1549"/>
    <x v="0"/>
    <s v="mexico"/>
    <x v="8"/>
    <s v="CA"/>
    <s v="CA - Adelanto Correctional Facility "/>
    <s v="adelanto_correctional_facility_ca"/>
    <d v="2014-04-16T00:00:00"/>
    <x v="2"/>
    <x v="6"/>
    <s v="disciplinary"/>
    <d v="2014-04-28T00:00:00"/>
    <n v="12"/>
    <n v="-0.42014980908592631"/>
    <n v="0.10721641469096405"/>
    <n v="2.6089327574801251"/>
    <n v="0.26804103672741014"/>
    <n v="0.85773131752771237"/>
    <n v="0.10721641469096405"/>
    <x v="3"/>
  </r>
  <r>
    <n v="1550"/>
    <x v="0"/>
    <s v="mexico"/>
    <x v="12"/>
    <s v="TX"/>
    <s v="TX - Houston Contract Detention Facility "/>
    <s v="houston_contract_detention_facility_tx"/>
    <d v="2014-04-16T00:00:00"/>
    <x v="2"/>
    <x v="6"/>
    <s v="disciplinary"/>
    <d v="2014-02-05T00:00:00"/>
    <n v="16"/>
    <n v="-0.34867219929195026"/>
    <n v="0.17869402448494009"/>
    <n v="2.5374551476861491"/>
    <n v="0.19656342693343409"/>
    <n v="0.78625370773373637"/>
    <n v="0.17869402448494009"/>
    <x v="3"/>
  </r>
  <r>
    <n v="1551"/>
    <x v="0"/>
    <s v="mexico"/>
    <x v="15"/>
    <s v="GA"/>
    <s v="GA - Stewart Detention Center "/>
    <s v="stewart_detention_center_ga"/>
    <d v="2014-04-16T00:00:00"/>
    <x v="2"/>
    <x v="0"/>
    <s v="protective_custody_gang_status_protective_custody_only"/>
    <d v="2014-08-05T00:00:00"/>
    <n v="22"/>
    <n v="-0.24145578460098621"/>
    <n v="0.28591043917590414"/>
    <n v="2.4302387329951851"/>
    <n v="8.9347012242470047E-2"/>
    <n v="0.67903729304277238"/>
    <n v="8.9347012242470047E-2"/>
    <x v="2"/>
  </r>
  <r>
    <n v="1552"/>
    <x v="0"/>
    <s v="mexico"/>
    <x v="18"/>
    <s v="TX"/>
    <s v="TX - South Texas Detention Complex "/>
    <s v="south_texas_detention_complex_tx"/>
    <d v="2014-04-16T00:00:00"/>
    <x v="2"/>
    <x v="6"/>
    <s v="disciplinary"/>
    <d v="2014-05-15T00:00:00"/>
    <n v="29"/>
    <n v="-0.11636996746152814"/>
    <n v="0.41099625631536219"/>
    <n v="2.3051529158557269"/>
    <n v="3.5738804896988025E-2"/>
    <n v="0.55395147590331428"/>
    <n v="3.5738804896988025E-2"/>
    <x v="2"/>
  </r>
  <r>
    <n v="1553"/>
    <x v="26"/>
    <s v="india"/>
    <x v="7"/>
    <s v="PA"/>
    <s v="PA - Pike County Correctional Facility "/>
    <s v="pike_county_correctional_facility_pa"/>
    <d v="2014-04-16T00:00:00"/>
    <x v="2"/>
    <x v="2"/>
    <s v="mental_illness"/>
    <d v="2014-06-26T00:00:00"/>
    <n v="71"/>
    <n v="0.63414493537522021"/>
    <n v="1.1615111591521106"/>
    <n v="1.5546380130189787"/>
    <n v="0.78625370773373637"/>
    <n v="0.19656342693343409"/>
    <n v="0.19656342693343409"/>
    <x v="1"/>
  </r>
  <r>
    <n v="1554"/>
    <x v="13"/>
    <s v="armenia"/>
    <x v="2"/>
    <s v="CA"/>
    <s v="CA - El Centro Service Processing Center "/>
    <s v="el_centro_service_processing_center_ca"/>
    <d v="2014-04-16T00:00:00"/>
    <x v="2"/>
    <x v="0"/>
    <s v="protective_custody_gang_status_protective_custody_only"/>
    <d v="2014-07-30T00:00:00"/>
    <n v="105"/>
    <n v="1.2417046186240166"/>
    <n v="1.769070842400907"/>
    <n v="0.94707832977018236"/>
    <n v="1.3938133909825328"/>
    <n v="0.80412311018223048"/>
    <n v="0.80412311018223048"/>
    <x v="1"/>
  </r>
  <r>
    <n v="1555"/>
    <x v="24"/>
    <s v="brazil"/>
    <x v="8"/>
    <s v="CA"/>
    <s v="CA - Adelanto Correctional Facility "/>
    <s v="adelanto_correctional_facility_ca"/>
    <d v="2014-04-16T00:00:00"/>
    <x v="2"/>
    <x v="6"/>
    <s v="disciplinary"/>
    <d v="2014-08-13T00:00:00"/>
    <n v="119"/>
    <n v="1.4918762529029328"/>
    <n v="2.0192424766798229"/>
    <n v="0.69690669549126616"/>
    <n v="1.643985025261449"/>
    <n v="1.0542947444611466"/>
    <n v="0.69690669549126616"/>
    <x v="0"/>
  </r>
  <r>
    <n v="1556"/>
    <x v="0"/>
    <s v="mexico"/>
    <x v="2"/>
    <s v="CA"/>
    <s v="CA - San Diego Contract Detention Facility - CCA (otay)"/>
    <s v="san_diego_contract_detention_facility_cca_otay_ca"/>
    <d v="2014-04-17T00:00:00"/>
    <x v="2"/>
    <x v="2"/>
    <s v="mental_illness"/>
    <d v="2014-04-22T00:00:00"/>
    <n v="5"/>
    <n v="-0.54523562622538435"/>
    <n v="1.7869402448493998E-2"/>
    <n v="2.7340185746195833"/>
    <n v="0.39312685386686819"/>
    <n v="0.98281713466717047"/>
    <n v="1.7869402448493998E-2"/>
    <x v="3"/>
  </r>
  <r>
    <n v="1557"/>
    <x v="33"/>
    <s v="panama"/>
    <x v="19"/>
    <s v="MA"/>
    <s v="MA - Plymouth County Correctional Facility "/>
    <s v="plymouth_county_correctional_facility_ma"/>
    <d v="2014-04-17T00:00:00"/>
    <x v="2"/>
    <x v="5"/>
    <s v="facility_security_threat_violent_or_disruptive_behavior"/>
    <d v="2014-04-24T00:00:00"/>
    <n v="7"/>
    <n v="-0.50949682132839635"/>
    <n v="1.7869402448493998E-2"/>
    <n v="2.6982797697225953"/>
    <n v="0.35738804896988019"/>
    <n v="0.94707832977018247"/>
    <n v="1.7869402448493998E-2"/>
    <x v="3"/>
  </r>
  <r>
    <n v="1558"/>
    <x v="21"/>
    <s v="guatemala"/>
    <x v="18"/>
    <s v="TX"/>
    <s v="TX - South Texas/pearsall Hold Room "/>
    <s v="south_texas_pearsall_hold_room_tx"/>
    <d v="2014-04-17T00:00:00"/>
    <x v="2"/>
    <x v="19"/>
    <s v="medical_other_infectious_disease"/>
    <d v="2014-02-05T00:00:00"/>
    <n v="15"/>
    <n v="-0.36654160174044426"/>
    <n v="0.1608246220364461"/>
    <n v="2.5553245501346433"/>
    <n v="0.21443282938192809"/>
    <n v="0.80412311018223037"/>
    <n v="0.1608246220364461"/>
    <x v="3"/>
  </r>
  <r>
    <n v="1559"/>
    <x v="0"/>
    <s v="mexico"/>
    <x v="18"/>
    <s v="TX"/>
    <s v="TX - South Texas Detention Complex "/>
    <s v="south_texas_detention_complex_tx"/>
    <d v="2014-04-17T00:00:00"/>
    <x v="2"/>
    <x v="19"/>
    <s v="medical_other_infectious_disease"/>
    <d v="2014-02-05T00:00:00"/>
    <n v="15"/>
    <n v="-0.36654160174044426"/>
    <n v="0.1608246220364461"/>
    <n v="2.5553245501346433"/>
    <n v="0.21443282938192809"/>
    <n v="0.80412311018223037"/>
    <n v="0.1608246220364461"/>
    <x v="3"/>
  </r>
  <r>
    <n v="1560"/>
    <x v="89"/>
    <s v="sudan"/>
    <x v="19"/>
    <s v="MA"/>
    <s v="MA - Plymouth County Correctional Facility "/>
    <s v="plymouth_county_correctional_facility_ma"/>
    <d v="2014-04-17T00:00:00"/>
    <x v="2"/>
    <x v="5"/>
    <s v="facility_security_threat_violent_or_disruptive_behavior"/>
    <d v="2014-05-23T00:00:00"/>
    <n v="36"/>
    <n v="8.7158496779299183E-3"/>
    <n v="0.53608207345482028"/>
    <n v="2.1800670987162691"/>
    <n v="0.1608246220364461"/>
    <n v="0.42886565876385618"/>
    <n v="0.1608246220364461"/>
    <x v="2"/>
  </r>
  <r>
    <n v="1561"/>
    <x v="0"/>
    <s v="mexico"/>
    <x v="3"/>
    <s v="CA"/>
    <s v="CA - Sacramento County Jail-rio Cosumnes Corr. Center "/>
    <s v="sacramento_county_jail_rio_cosumnes_corr_center_ca"/>
    <d v="2014-04-17T00:00:00"/>
    <x v="2"/>
    <x v="0"/>
    <s v="protective_custody_gang_status_protective_custody_only"/>
    <d v="2014-06-23T00:00:00"/>
    <n v="67"/>
    <n v="0.56266732558124422"/>
    <n v="1.0900335493581346"/>
    <n v="1.6261156228129547"/>
    <n v="0.71477609793976038"/>
    <n v="0.1250858171394581"/>
    <n v="0.1250858171394581"/>
    <x v="1"/>
  </r>
  <r>
    <n v="1562"/>
    <x v="49"/>
    <s v="cambodia"/>
    <x v="8"/>
    <s v="CA"/>
    <s v="CA - Adelanto Correctional Facility "/>
    <s v="adelanto_correctional_facility_ca"/>
    <d v="2014-04-18T00:00:00"/>
    <x v="2"/>
    <x v="3"/>
    <s v="protective_custody_other_detainee_safety"/>
    <d v="2014-04-21T00:00:00"/>
    <n v="3"/>
    <n v="-0.58097443112237235"/>
    <n v="5.3608207345481995E-2"/>
    <n v="2.7697573795165713"/>
    <n v="0.42886565876385618"/>
    <n v="1.0185559395641586"/>
    <n v="5.3608207345481995E-2"/>
    <x v="3"/>
  </r>
  <r>
    <n v="1563"/>
    <x v="37"/>
    <s v="dominican_republic"/>
    <x v="22"/>
    <s v="NY"/>
    <s v="NY - Buffalo (batavia) Service Processing Center"/>
    <s v="buffalo_batavia_service_processing_center_ny"/>
    <d v="2014-04-18T00:00:00"/>
    <x v="2"/>
    <x v="8"/>
    <s v="suicide_risk_placement"/>
    <d v="2014-04-21T00:00:00"/>
    <n v="3"/>
    <n v="-0.58097443112237235"/>
    <n v="5.3608207345481995E-2"/>
    <n v="2.7697573795165713"/>
    <n v="0.42886565876385618"/>
    <n v="1.0185559395641586"/>
    <n v="5.3608207345481995E-2"/>
    <x v="3"/>
  </r>
  <r>
    <n v="1564"/>
    <x v="0"/>
    <s v="mexico"/>
    <x v="20"/>
    <s v="WA"/>
    <s v="WA - Northwest Detention Center "/>
    <s v="northwest_detention_center_wa"/>
    <d v="2014-04-18T00:00:00"/>
    <x v="2"/>
    <x v="11"/>
    <s v="medical_other"/>
    <d v="2014-04-28T00:00:00"/>
    <n v="10"/>
    <n v="-0.4558886139829143"/>
    <n v="7.1477609793976049E-2"/>
    <n v="2.6446715623771131"/>
    <n v="0.30377984162439814"/>
    <n v="0.89347012242470036"/>
    <n v="7.1477609793976049E-2"/>
    <x v="3"/>
  </r>
  <r>
    <n v="1565"/>
    <x v="7"/>
    <s v="honduras"/>
    <x v="17"/>
    <s v="VA"/>
    <s v="VA - Rappahannock Regional Jail "/>
    <s v="rappahannock_regional_jail_va"/>
    <d v="2014-04-18T00:00:00"/>
    <x v="2"/>
    <x v="6"/>
    <s v="disciplinary"/>
    <d v="2014-08-05T00:00:00"/>
    <n v="20"/>
    <n v="-0.27719458949797421"/>
    <n v="0.25017163427891614"/>
    <n v="2.4659775378921731"/>
    <n v="0.12508581713945804"/>
    <n v="0.71477609793976038"/>
    <n v="0.12508581713945804"/>
    <x v="2"/>
  </r>
  <r>
    <n v="1566"/>
    <x v="0"/>
    <s v="mexico"/>
    <x v="16"/>
    <s v="CO"/>
    <s v="CO - Denver Contract Detention Facility "/>
    <s v="denver_contract_detention_facility_co"/>
    <d v="2014-04-18T00:00:00"/>
    <x v="2"/>
    <x v="6"/>
    <s v="disciplinary"/>
    <d v="2014-05-19T00:00:00"/>
    <n v="31"/>
    <n v="-8.0631162564540129E-2"/>
    <n v="0.44673506121235024"/>
    <n v="2.2694141109587389"/>
    <n v="7.1477609793976035E-2"/>
    <n v="0.51821267100632629"/>
    <n v="7.1477609793976035E-2"/>
    <x v="2"/>
  </r>
  <r>
    <n v="1567"/>
    <x v="0"/>
    <s v="mexico"/>
    <x v="16"/>
    <s v="CO"/>
    <s v="CO - Denver Contract Detention Facility "/>
    <s v="denver_contract_detention_facility_co"/>
    <d v="2014-04-18T00:00:00"/>
    <x v="2"/>
    <x v="6"/>
    <s v="disciplinary"/>
    <d v="2014-05-19T00:00:00"/>
    <n v="31"/>
    <n v="-8.0631162564540129E-2"/>
    <n v="0.44673506121235024"/>
    <n v="2.2694141109587389"/>
    <n v="7.1477609793976035E-2"/>
    <n v="0.51821267100632629"/>
    <n v="7.1477609793976035E-2"/>
    <x v="2"/>
  </r>
  <r>
    <n v="1568"/>
    <x v="0"/>
    <s v="mexico"/>
    <x v="18"/>
    <s v="TX"/>
    <s v="TX - Port Isabel "/>
    <s v="port_isabel_tx"/>
    <d v="2014-04-18T00:00:00"/>
    <x v="2"/>
    <x v="3"/>
    <s v="protective_custody_other_detainee_safety"/>
    <d v="2014-05-27T00:00:00"/>
    <n v="39"/>
    <n v="6.2324057023411948E-2"/>
    <n v="0.58969028080030228"/>
    <n v="2.1264588913707869"/>
    <n v="0.21443282938192812"/>
    <n v="0.37525745141837419"/>
    <n v="0.21443282938192812"/>
    <x v="2"/>
  </r>
  <r>
    <n v="1569"/>
    <x v="61"/>
    <s v="egypt"/>
    <x v="2"/>
    <s v="CA"/>
    <s v="CA - San Diego Contract Detention Facility - CCA (otay)"/>
    <s v="san_diego_contract_detention_facility_cca_otay_ca"/>
    <d v="2014-04-18T00:00:00"/>
    <x v="2"/>
    <x v="5"/>
    <s v="facility_security_threat_violent_or_disruptive_behavior"/>
    <d v="2014-04-06T00:00:00"/>
    <n v="47"/>
    <n v="0.20527927661136403"/>
    <n v="0.73264550038825438"/>
    <n v="1.9835036717828349"/>
    <n v="0.35738804896988019"/>
    <n v="0.23230223183042209"/>
    <n v="0.23230223183042209"/>
    <x v="1"/>
  </r>
  <r>
    <n v="1570"/>
    <x v="0"/>
    <s v="mexico"/>
    <x v="3"/>
    <s v="CA"/>
    <s v="CA - Yuba County Jail "/>
    <s v="yuba_county_jail_ca"/>
    <d v="2014-04-18T00:00:00"/>
    <x v="2"/>
    <x v="3"/>
    <s v="protective_custody_other_detainee_safety"/>
    <d v="2014-08-15T00:00:00"/>
    <n v="119"/>
    <n v="1.4918762529029328"/>
    <n v="2.0192424766798229"/>
    <n v="0.69690669549126616"/>
    <n v="1.643985025261449"/>
    <n v="1.0542947444611466"/>
    <n v="0.69690669549126616"/>
    <x v="0"/>
  </r>
  <r>
    <n v="1571"/>
    <x v="37"/>
    <s v="dominican_republic"/>
    <x v="19"/>
    <s v="MA"/>
    <s v="MA - Bristol Cnty Ndartmouth"/>
    <s v="bristol_cnty_ndartmouth"/>
    <d v="2014-04-19T00:00:00"/>
    <x v="2"/>
    <x v="5"/>
    <s v="facility_security_threat_violent_or_disruptive_behavior"/>
    <d v="2014-05-05T00:00:00"/>
    <n v="16"/>
    <n v="-0.34867219929195026"/>
    <n v="0.17869402448494009"/>
    <n v="2.5374551476861491"/>
    <n v="0.19656342693343409"/>
    <n v="0.78625370773373637"/>
    <n v="0.17869402448494009"/>
    <x v="3"/>
  </r>
  <r>
    <n v="1572"/>
    <x v="14"/>
    <s v="jamaica"/>
    <x v="7"/>
    <s v="PA"/>
    <s v="PA - York County Prison "/>
    <s v="york_county_prison_pa"/>
    <d v="2014-04-19T00:00:00"/>
    <x v="2"/>
    <x v="6"/>
    <s v="disciplinary"/>
    <d v="2014-05-14T00:00:00"/>
    <n v="25"/>
    <n v="-0.18784757725550419"/>
    <n v="0.33951864652138619"/>
    <n v="2.3766305256497033"/>
    <n v="3.5738804896988025E-2"/>
    <n v="0.62542908569729028"/>
    <n v="3.5738804896988025E-2"/>
    <x v="2"/>
  </r>
  <r>
    <n v="1573"/>
    <x v="44"/>
    <s v="canada"/>
    <x v="4"/>
    <s v="LA"/>
    <s v="LA - Jena/lasalle Detention Facility "/>
    <s v="jena/lasalle_detention_facility_la"/>
    <d v="2014-04-19T00:00:00"/>
    <x v="2"/>
    <x v="2"/>
    <s v="mental_illness"/>
    <d v="2014-05-20T00:00:00"/>
    <n v="31"/>
    <n v="-8.0631162564540129E-2"/>
    <n v="0.44673506121235024"/>
    <n v="2.2694141109587389"/>
    <n v="7.1477609793976035E-2"/>
    <n v="0.51821267100632629"/>
    <n v="7.1477609793976035E-2"/>
    <x v="2"/>
  </r>
  <r>
    <n v="1574"/>
    <x v="14"/>
    <s v="jamaica"/>
    <x v="7"/>
    <s v="PA"/>
    <s v="PA - York County Prison "/>
    <s v="york_county_prison_pa"/>
    <d v="2014-04-19T00:00:00"/>
    <x v="2"/>
    <x v="6"/>
    <s v="disciplinary"/>
    <d v="2014-05-29T00:00:00"/>
    <n v="40"/>
    <n v="8.0193459471905953E-2"/>
    <n v="0.60755968324879628"/>
    <n v="2.1085894889222931"/>
    <n v="0.23230223183042212"/>
    <n v="0.35738804896988019"/>
    <n v="0.23230223183042212"/>
    <x v="2"/>
  </r>
  <r>
    <n v="1575"/>
    <x v="0"/>
    <s v="mexico"/>
    <x v="4"/>
    <s v="LA"/>
    <s v="LA - Jena/lasalle Detention Facility "/>
    <s v="jena/lasalle_detention_facility_la"/>
    <d v="2014-04-19T00:00:00"/>
    <x v="2"/>
    <x v="3"/>
    <s v="protective_custody_other_detainee_safety"/>
    <d v="2014-12-16T00:00:00"/>
    <n v="241"/>
    <n v="3.6719433516192019"/>
    <n v="4.1993095753960921"/>
    <n v="1.483160403225003"/>
    <n v="3.8240521239777179"/>
    <n v="3.2343618431774157"/>
    <n v="1.483160403225003"/>
    <x v="0"/>
  </r>
  <r>
    <n v="1576"/>
    <x v="0"/>
    <s v="mexico"/>
    <x v="20"/>
    <s v="WA"/>
    <s v="WA - Northwest Detention Center "/>
    <s v="northwest_detention_center_wa"/>
    <d v="2014-04-20T00:00:00"/>
    <x v="2"/>
    <x v="17"/>
    <s v="hunger_strike"/>
    <d v="2014-04-24T00:00:00"/>
    <n v="4"/>
    <n v="-0.56310502867387835"/>
    <n v="3.5738804896987997E-2"/>
    <n v="2.7518879770680771"/>
    <n v="0.41099625631536219"/>
    <n v="1.0006865371156644"/>
    <n v="3.5738804896987997E-2"/>
    <x v="3"/>
  </r>
  <r>
    <n v="1577"/>
    <x v="0"/>
    <s v="mexico"/>
    <x v="20"/>
    <s v="WA"/>
    <s v="WA - Northwest Detention Center "/>
    <s v="northwest_detention_center_wa"/>
    <d v="2014-04-20T00:00:00"/>
    <x v="2"/>
    <x v="15"/>
    <s v="facility_security_threat_gang_member_status_not_protective_custody"/>
    <d v="2014-05-22T00:00:00"/>
    <n v="32"/>
    <n v="-6.2761760116046117E-2"/>
    <n v="0.46460446366084424"/>
    <n v="2.2515447085102451"/>
    <n v="8.9347012242470047E-2"/>
    <n v="0.50034326855783218"/>
    <n v="8.9347012242470047E-2"/>
    <x v="2"/>
  </r>
  <r>
    <n v="1578"/>
    <x v="38"/>
    <s v="indonesia"/>
    <x v="10"/>
    <s v="MI"/>
    <s v="MI - Calhoun County Correctional Center "/>
    <s v="calhoun_county_correctional_center_mi"/>
    <d v="2014-04-20T00:00:00"/>
    <x v="2"/>
    <x v="2"/>
    <s v="mental_illness"/>
    <d v="2014-06-16T00:00:00"/>
    <n v="57"/>
    <n v="0.38397330109630412"/>
    <n v="0.91133952487319447"/>
    <n v="1.8048096472978949"/>
    <n v="0.53608207345482028"/>
    <n v="5.3608207345481995E-2"/>
    <n v="5.3608207345481995E-2"/>
    <x v="1"/>
  </r>
  <r>
    <n v="1579"/>
    <x v="14"/>
    <s v="jamaica"/>
    <x v="7"/>
    <s v="PA"/>
    <s v="PA - Pike County Correctional Facility "/>
    <s v="pike_county_correctional_facility_pa"/>
    <d v="2014-04-21T00:00:00"/>
    <x v="2"/>
    <x v="11"/>
    <s v="medical_other"/>
    <d v="2014-04-21T00:00:00"/>
    <n v="0"/>
    <n v="-0.63458263846785445"/>
    <n v="0.1072164146909641"/>
    <n v="2.8233655868620535"/>
    <n v="0.48247386610933829"/>
    <n v="1.0721641469096406"/>
    <n v="0.1072164146909641"/>
    <x v="3"/>
  </r>
  <r>
    <n v="1580"/>
    <x v="2"/>
    <s v="el_salvador"/>
    <x v="4"/>
    <s v="LA"/>
    <s v="LA - Jena/lasalle Detention Facility "/>
    <s v="jena/lasalle_detention_facility_la"/>
    <d v="2014-04-21T00:00:00"/>
    <x v="2"/>
    <x v="2"/>
    <s v="mental_illness"/>
    <d v="2014-04-23T00:00:00"/>
    <n v="2"/>
    <n v="-0.59884383357086635"/>
    <n v="7.1477609793975994E-2"/>
    <n v="2.7876267819650655"/>
    <n v="0.44673506121235018"/>
    <n v="1.0364253420126524"/>
    <n v="7.1477609793975994E-2"/>
    <x v="3"/>
  </r>
  <r>
    <n v="1581"/>
    <x v="0"/>
    <s v="mexico"/>
    <x v="20"/>
    <s v="WA"/>
    <s v="WA - Northwest Detention Center "/>
    <s v="northwest_detention_center_wa"/>
    <d v="2014-04-21T00:00:00"/>
    <x v="2"/>
    <x v="6"/>
    <s v="disciplinary"/>
    <d v="2014-04-24T00:00:00"/>
    <n v="3"/>
    <n v="-0.58097443112237235"/>
    <n v="5.3608207345481995E-2"/>
    <n v="2.7697573795165713"/>
    <n v="0.42886565876385618"/>
    <n v="1.0185559395641586"/>
    <n v="5.3608207345481995E-2"/>
    <x v="3"/>
  </r>
  <r>
    <n v="1582"/>
    <x v="0"/>
    <s v="mexico"/>
    <x v="7"/>
    <s v="PA"/>
    <s v="PA - York County Prison "/>
    <s v="york_county_prison_pa"/>
    <d v="2014-04-21T00:00:00"/>
    <x v="2"/>
    <x v="11"/>
    <s v="medical_other"/>
    <d v="2014-04-24T00:00:00"/>
    <n v="3"/>
    <n v="-0.58097443112237235"/>
    <n v="5.3608207345481995E-2"/>
    <n v="2.7697573795165713"/>
    <n v="0.42886565876385618"/>
    <n v="1.0185559395641586"/>
    <n v="5.3608207345481995E-2"/>
    <x v="3"/>
  </r>
  <r>
    <n v="1583"/>
    <x v="2"/>
    <s v="el_salvador"/>
    <x v="7"/>
    <s v="PA"/>
    <s v="PA - York County Prison "/>
    <s v="york_county_prison_pa"/>
    <d v="2014-04-21T00:00:00"/>
    <x v="2"/>
    <x v="11"/>
    <s v="medical_other"/>
    <d v="2014-04-29T00:00:00"/>
    <n v="8"/>
    <n v="-0.49162741887990236"/>
    <n v="3.5738804896987997E-2"/>
    <n v="2.6804103672741011"/>
    <n v="0.33951864652138619"/>
    <n v="0.92920892732168847"/>
    <n v="3.5738804896987997E-2"/>
    <x v="3"/>
  </r>
  <r>
    <n v="1584"/>
    <x v="9"/>
    <s v="haiti"/>
    <x v="19"/>
    <s v="MA"/>
    <s v="MA - Franklin County House Of Corrections "/>
    <s v="franklin_county_house_of_corrections_greenfield_ma"/>
    <d v="2014-04-21T00:00:00"/>
    <x v="2"/>
    <x v="8"/>
    <s v="suicide_risk_placement"/>
    <d v="2014-04-29T00:00:00"/>
    <n v="8"/>
    <n v="-0.49162741887990236"/>
    <n v="3.5738804896987997E-2"/>
    <n v="2.6804103672741011"/>
    <n v="0.33951864652138619"/>
    <n v="0.92920892732168847"/>
    <n v="3.5738804896987997E-2"/>
    <x v="3"/>
  </r>
  <r>
    <n v="1585"/>
    <x v="70"/>
    <s v="romania"/>
    <x v="22"/>
    <s v="NY"/>
    <s v="NY - Buffalo (batavia) Service Processing Center"/>
    <s v="buffalo_batavia_service_processing_center_ny"/>
    <d v="2014-04-21T00:00:00"/>
    <x v="2"/>
    <x v="17"/>
    <s v="hunger_strike"/>
    <d v="2014-04-29T00:00:00"/>
    <n v="8"/>
    <n v="-0.49162741887990236"/>
    <n v="3.5738804896987997E-2"/>
    <n v="2.6804103672741011"/>
    <n v="0.33951864652138619"/>
    <n v="0.92920892732168847"/>
    <n v="3.5738804896987997E-2"/>
    <x v="3"/>
  </r>
  <r>
    <n v="1586"/>
    <x v="7"/>
    <s v="honduras"/>
    <x v="11"/>
    <s v="NJ"/>
    <s v="NJ - Elizabeth Contract Detention Facility "/>
    <s v="elizabeth_contract_detention_facility_nj"/>
    <d v="2014-04-21T00:00:00"/>
    <x v="2"/>
    <x v="6"/>
    <s v="disciplinary"/>
    <d v="2014-06-05T00:00:00"/>
    <n v="15"/>
    <n v="-0.36654160174044426"/>
    <n v="0.1608246220364461"/>
    <n v="2.5553245501346433"/>
    <n v="0.21443282938192809"/>
    <n v="0.80412311018223037"/>
    <n v="0.1608246220364461"/>
    <x v="3"/>
  </r>
  <r>
    <n v="1587"/>
    <x v="21"/>
    <s v="guatemala"/>
    <x v="0"/>
    <s v="AZ"/>
    <s v="AZ - Florence Service Processing Center "/>
    <s v="florence_service_processing_center_az"/>
    <d v="2014-04-21T00:00:00"/>
    <x v="2"/>
    <x v="11"/>
    <s v="medical_other"/>
    <d v="2014-09-05T00:00:00"/>
    <n v="18"/>
    <n v="-0.31293339439496226"/>
    <n v="0.21443282938192809"/>
    <n v="2.5017163427891611"/>
    <n v="0.1608246220364461"/>
    <n v="0.75051490283674838"/>
    <n v="0.1608246220364461"/>
    <x v="2"/>
  </r>
  <r>
    <n v="1588"/>
    <x v="2"/>
    <s v="el_salvador"/>
    <x v="0"/>
    <s v="AZ"/>
    <s v="AZ - Florence Service Processing Center "/>
    <s v="florence_service_processing_center_az"/>
    <d v="2014-04-21T00:00:00"/>
    <x v="2"/>
    <x v="11"/>
    <s v="medical_other"/>
    <d v="2014-05-14T00:00:00"/>
    <n v="23"/>
    <n v="-0.22358638215249221"/>
    <n v="0.30377984162439814"/>
    <n v="2.4123693305466913"/>
    <n v="7.1477609793976049E-2"/>
    <n v="0.66116789059427838"/>
    <n v="7.1477609793976049E-2"/>
    <x v="2"/>
  </r>
  <r>
    <n v="1589"/>
    <x v="0"/>
    <s v="mexico"/>
    <x v="21"/>
    <s v="MN"/>
    <s v="MN - Sherburne County Jail "/>
    <s v="sherburne_county_jail_mn"/>
    <d v="2014-04-21T00:00:00"/>
    <x v="2"/>
    <x v="6"/>
    <s v="disciplinary"/>
    <d v="2014-05-15T00:00:00"/>
    <n v="24"/>
    <n v="-0.20571697970399819"/>
    <n v="0.32164924407289219"/>
    <n v="2.3944999280981971"/>
    <n v="5.3608207345482023E-2"/>
    <n v="0.64329848814578428"/>
    <n v="5.3608207345482023E-2"/>
    <x v="2"/>
  </r>
  <r>
    <n v="1590"/>
    <x v="9"/>
    <s v="haiti"/>
    <x v="9"/>
    <s v="FL"/>
    <s v="FL - Baker County Sheriff's Office "/>
    <s v="baker_county_sheriffs_office_fl"/>
    <d v="2014-04-21T00:00:00"/>
    <x v="2"/>
    <x v="6"/>
    <s v="disciplinary"/>
    <d v="2014-05-30T00:00:00"/>
    <n v="39"/>
    <n v="6.2324057023411948E-2"/>
    <n v="0.58969028080030228"/>
    <n v="2.1264588913707869"/>
    <n v="0.21443282938192812"/>
    <n v="0.37525745141837419"/>
    <n v="0.21443282938192812"/>
    <x v="2"/>
  </r>
  <r>
    <n v="1591"/>
    <x v="0"/>
    <s v="mexico"/>
    <x v="21"/>
    <s v="MN"/>
    <s v="MN - Carver County Jail "/>
    <s v="carver_county_jail_mn"/>
    <d v="2014-04-21T00:00:00"/>
    <x v="2"/>
    <x v="6"/>
    <s v="disciplinary"/>
    <d v="2014-05-30T00:00:00"/>
    <n v="39"/>
    <n v="6.2324057023411948E-2"/>
    <n v="0.58969028080030228"/>
    <n v="2.1264588913707869"/>
    <n v="0.21443282938192812"/>
    <n v="0.37525745141837419"/>
    <n v="0.21443282938192812"/>
    <x v="2"/>
  </r>
  <r>
    <n v="1592"/>
    <x v="115"/>
    <s v="gabon"/>
    <x v="15"/>
    <s v="GA"/>
    <s v="GA - Stewart Detention Center "/>
    <s v="stewart_detention_center_ga"/>
    <d v="2014-04-21T00:00:00"/>
    <x v="2"/>
    <x v="6"/>
    <s v="disciplinary"/>
    <d v="2014-05-06T00:00:00"/>
    <n v="45"/>
    <n v="0.169540471714376"/>
    <n v="0.69690669549126638"/>
    <n v="2.0192424766798229"/>
    <n v="0.32164924407289219"/>
    <n v="0.26804103672741009"/>
    <n v="0.26804103672741009"/>
    <x v="1"/>
  </r>
  <r>
    <n v="1593"/>
    <x v="0"/>
    <s v="mexico"/>
    <x v="20"/>
    <s v="WA"/>
    <s v="WA - Northwest Detention Center "/>
    <s v="northwest_detention_center_wa"/>
    <d v="2014-04-21T00:00:00"/>
    <x v="2"/>
    <x v="15"/>
    <s v="facility_security_threat_gang_member_status_not_protective_custody"/>
    <d v="2014-11-07T00:00:00"/>
    <n v="81"/>
    <n v="0.8128389598601603"/>
    <n v="1.3402051836370505"/>
    <n v="1.3759439885340385"/>
    <n v="0.96494773221867647"/>
    <n v="0.37525745141837419"/>
    <n v="0.37525745141837419"/>
    <x v="1"/>
  </r>
  <r>
    <n v="1594"/>
    <x v="49"/>
    <s v="cambodia"/>
    <x v="8"/>
    <s v="CA"/>
    <s v="CA - Adelanto Correctional Facility "/>
    <s v="adelanto_correctional_facility_ca"/>
    <d v="2014-04-22T00:00:00"/>
    <x v="2"/>
    <x v="3"/>
    <s v="protective_custody_other_detainee_safety"/>
    <d v="2014-04-26T00:00:00"/>
    <n v="4"/>
    <n v="-0.56310502867387835"/>
    <n v="3.5738804896987997E-2"/>
    <n v="2.7518879770680771"/>
    <n v="0.41099625631536219"/>
    <n v="1.0006865371156644"/>
    <n v="3.5738804896987997E-2"/>
    <x v="3"/>
  </r>
  <r>
    <n v="1595"/>
    <x v="7"/>
    <s v="honduras"/>
    <x v="16"/>
    <s v="CO"/>
    <s v="CO - Denver Contract Detention Facility "/>
    <s v="denver_contract_detention_facility_co"/>
    <d v="2014-04-22T00:00:00"/>
    <x v="2"/>
    <x v="3"/>
    <s v="protective_custody_other_detainee_safety"/>
    <d v="2014-05-19T00:00:00"/>
    <n v="27"/>
    <n v="-0.15210877235851616"/>
    <n v="0.37525745141837419"/>
    <n v="2.3408917207527153"/>
    <n v="0"/>
    <n v="0.58969028080030228"/>
    <n v="0"/>
    <x v="2"/>
  </r>
  <r>
    <n v="1596"/>
    <x v="46"/>
    <s v="ukraine"/>
    <x v="4"/>
    <s v="LA"/>
    <s v="LA - Jena/lasalle Detention Facility "/>
    <s v="jena/lasalle_detention_facility_la"/>
    <d v="2014-04-23T00:00:00"/>
    <x v="2"/>
    <x v="2"/>
    <s v="mental_illness"/>
    <d v="2014-04-23T00:00:00"/>
    <n v="0"/>
    <n v="-0.63458263846785445"/>
    <n v="0.1072164146909641"/>
    <n v="2.8233655868620535"/>
    <n v="0.48247386610933829"/>
    <n v="1.0721641469096406"/>
    <n v="0.1072164146909641"/>
    <x v="3"/>
  </r>
  <r>
    <n v="1597"/>
    <x v="7"/>
    <s v="honduras"/>
    <x v="17"/>
    <s v="VA"/>
    <s v="VA - Immigration Centers Of America Farmville "/>
    <s v="immigration_centers_of_america_farmville_va"/>
    <d v="2014-04-23T00:00:00"/>
    <x v="2"/>
    <x v="6"/>
    <s v="disciplinary"/>
    <d v="2014-05-13T00:00:00"/>
    <n v="20"/>
    <n v="-0.27719458949797421"/>
    <n v="0.25017163427891614"/>
    <n v="2.4659775378921731"/>
    <n v="0.12508581713945804"/>
    <n v="0.71477609793976038"/>
    <n v="0.12508581713945804"/>
    <x v="2"/>
  </r>
  <r>
    <n v="1598"/>
    <x v="12"/>
    <s v="trinidad_and_tobago"/>
    <x v="17"/>
    <s v="VA"/>
    <s v="VA - Immigration Centers Of America Farmville "/>
    <s v="immigration_centers_of_america_farmville_va"/>
    <d v="2014-04-23T00:00:00"/>
    <x v="2"/>
    <x v="6"/>
    <s v="disciplinary"/>
    <d v="2014-05-18T00:00:00"/>
    <n v="25"/>
    <n v="-0.18784757725550419"/>
    <n v="0.33951864652138619"/>
    <n v="2.3766305256497033"/>
    <n v="3.5738804896988025E-2"/>
    <n v="0.62542908569729028"/>
    <n v="3.5738804896988025E-2"/>
    <x v="2"/>
  </r>
  <r>
    <n v="1599"/>
    <x v="0"/>
    <s v="mexico"/>
    <x v="8"/>
    <s v="CA"/>
    <s v="CA - Adelanto Correctional Facility "/>
    <s v="adelanto_correctional_facility_ca"/>
    <d v="2014-04-23T00:00:00"/>
    <x v="2"/>
    <x v="6"/>
    <s v="disciplinary"/>
    <d v="2014-05-21T00:00:00"/>
    <n v="28"/>
    <n v="-0.13423936991002217"/>
    <n v="0.39312685386686819"/>
    <n v="2.3230223183042211"/>
    <n v="1.7869402448493998E-2"/>
    <n v="0.57182087835180828"/>
    <n v="1.7869402448493998E-2"/>
    <x v="2"/>
  </r>
  <r>
    <n v="1600"/>
    <x v="3"/>
    <s v="iraq"/>
    <x v="0"/>
    <s v="AZ"/>
    <s v="AZ - Eloy Federal Contract Facility "/>
    <s v="eloy_federal_contract_facility_az"/>
    <d v="2014-04-23T00:00:00"/>
    <x v="2"/>
    <x v="6"/>
    <s v="disciplinary"/>
    <d v="2014-05-21T00:00:00"/>
    <n v="28"/>
    <n v="-0.13423936991002217"/>
    <n v="0.39312685386686819"/>
    <n v="2.3230223183042211"/>
    <n v="1.7869402448493998E-2"/>
    <n v="0.57182087835180828"/>
    <n v="1.7869402448493998E-2"/>
    <x v="2"/>
  </r>
  <r>
    <n v="1601"/>
    <x v="53"/>
    <s v="pakistan"/>
    <x v="2"/>
    <s v="CA"/>
    <s v="CA - San Diego Contract Detention Facility - CCA (otay)"/>
    <s v="san_diego_contract_detention_facility_cca_otay_ca"/>
    <d v="2014-04-23T00:00:00"/>
    <x v="2"/>
    <x v="2"/>
    <s v="mental_illness"/>
    <d v="2014-05-06T00:00:00"/>
    <n v="43"/>
    <n v="0.13380166681738798"/>
    <n v="0.66116789059427838"/>
    <n v="2.0549812815768109"/>
    <n v="0.28591043917590414"/>
    <n v="0.30377984162439814"/>
    <n v="0.28591043917590414"/>
    <x v="2"/>
  </r>
  <r>
    <n v="1602"/>
    <x v="37"/>
    <s v="dominican_republic"/>
    <x v="7"/>
    <s v="PA"/>
    <s v="PA - York County Prison "/>
    <s v="york_county_prison_pa"/>
    <d v="2014-04-23T00:00:00"/>
    <x v="2"/>
    <x v="6"/>
    <s v="disciplinary"/>
    <d v="2014-07-06T00:00:00"/>
    <n v="45"/>
    <n v="0.169540471714376"/>
    <n v="0.69690669549126638"/>
    <n v="2.0192424766798229"/>
    <n v="0.32164924407289219"/>
    <n v="0.26804103672741009"/>
    <n v="0.26804103672741009"/>
    <x v="1"/>
  </r>
  <r>
    <n v="1603"/>
    <x v="0"/>
    <s v="mexico"/>
    <x v="7"/>
    <s v="PA"/>
    <s v="PA - York County Prison "/>
    <s v="york_county_prison_pa"/>
    <d v="2014-04-23T00:00:00"/>
    <x v="2"/>
    <x v="16"/>
    <s v="medical_tuberculosis"/>
    <d v="2014-06-16T00:00:00"/>
    <n v="54"/>
    <n v="0.33036509375082207"/>
    <n v="0.85773131752771237"/>
    <n v="1.8584178546433769"/>
    <n v="0.48247386610933823"/>
    <n v="0.10721641469096405"/>
    <n v="0.10721641469096405"/>
    <x v="1"/>
  </r>
  <r>
    <n v="1604"/>
    <x v="0"/>
    <s v="mexico"/>
    <x v="1"/>
    <s v="NV"/>
    <s v="NV - Henderson Detention Center "/>
    <s v="henderson_detention_center_nv"/>
    <d v="2014-04-23T00:00:00"/>
    <x v="2"/>
    <x v="1"/>
    <s v="protective_custody_criminal_offense"/>
    <d v="2014-11-07T00:00:00"/>
    <n v="79"/>
    <n v="0.77710015496317231"/>
    <n v="1.3044663787400625"/>
    <n v="1.4116827934310265"/>
    <n v="0.92920892732168847"/>
    <n v="0.33951864652138619"/>
    <n v="0.33951864652138619"/>
    <x v="1"/>
  </r>
  <r>
    <n v="1605"/>
    <x v="0"/>
    <s v="mexico"/>
    <x v="0"/>
    <s v="AZ"/>
    <s v="AZ - Eloy Federal Contract Facility "/>
    <s v="eloy_federal_contract_facility_az"/>
    <d v="2014-04-24T00:00:00"/>
    <x v="2"/>
    <x v="2"/>
    <s v="mental_illness"/>
    <d v="2014-04-30T00:00:00"/>
    <n v="6"/>
    <n v="-0.52736622377689035"/>
    <n v="0"/>
    <n v="2.7161491721710895"/>
    <n v="0.37525745141837419"/>
    <n v="0.96494773221867647"/>
    <n v="0"/>
    <x v="3"/>
  </r>
  <r>
    <n v="1606"/>
    <x v="12"/>
    <s v="trinidad_and_tobago"/>
    <x v="0"/>
    <s v="AZ"/>
    <s v="AZ - Eloy Federal Contract Facility "/>
    <s v="eloy_federal_contract_facility_az"/>
    <d v="2014-04-24T00:00:00"/>
    <x v="2"/>
    <x v="8"/>
    <s v="suicide_risk_placement"/>
    <d v="2014-04-30T00:00:00"/>
    <n v="6"/>
    <n v="-0.52736622377689035"/>
    <n v="0"/>
    <n v="2.7161491721710895"/>
    <n v="0.37525745141837419"/>
    <n v="0.96494773221867647"/>
    <n v="0"/>
    <x v="3"/>
  </r>
  <r>
    <n v="1607"/>
    <x v="114"/>
    <s v="laos"/>
    <x v="21"/>
    <s v="MN"/>
    <s v="MN - Sherburne County Jail "/>
    <s v="sherburne_county_jail_mn"/>
    <d v="2014-04-24T00:00:00"/>
    <x v="2"/>
    <x v="6"/>
    <s v="disciplinary"/>
    <d v="2014-08-05T00:00:00"/>
    <n v="14"/>
    <n v="-0.38441100418893831"/>
    <n v="0.14295521958795204"/>
    <n v="2.5731939525831371"/>
    <n v="0.23230223183042215"/>
    <n v="0.82199251263072437"/>
    <n v="0.14295521958795204"/>
    <x v="3"/>
  </r>
  <r>
    <n v="1608"/>
    <x v="3"/>
    <s v="iraq"/>
    <x v="10"/>
    <s v="MI"/>
    <s v="MI - Calhoun County Correctional Center "/>
    <s v="calhoun_county_correctional_center_mi"/>
    <d v="2014-04-24T00:00:00"/>
    <x v="2"/>
    <x v="5"/>
    <s v="facility_security_threat_violent_or_disruptive_behavior"/>
    <d v="2014-08-05T00:00:00"/>
    <n v="14"/>
    <n v="-0.38441100418893831"/>
    <n v="0.14295521958795204"/>
    <n v="2.5731939525831371"/>
    <n v="0.23230223183042215"/>
    <n v="0.82199251263072437"/>
    <n v="0.14295521958795204"/>
    <x v="3"/>
  </r>
  <r>
    <n v="1609"/>
    <x v="22"/>
    <s v="ethiopia"/>
    <x v="21"/>
    <s v="MN"/>
    <s v="MN - Sherburne County Jail "/>
    <s v="sherburne_county_jail_mn"/>
    <d v="2014-04-24T00:00:00"/>
    <x v="2"/>
    <x v="6"/>
    <s v="disciplinary"/>
    <d v="2014-09-05T00:00:00"/>
    <n v="15"/>
    <n v="-0.36654160174044426"/>
    <n v="0.1608246220364461"/>
    <n v="2.5553245501346433"/>
    <n v="0.21443282938192809"/>
    <n v="0.80412311018223037"/>
    <n v="0.1608246220364461"/>
    <x v="3"/>
  </r>
  <r>
    <n v="1610"/>
    <x v="64"/>
    <s v="bangladesh"/>
    <x v="18"/>
    <s v="TX"/>
    <s v="TX - South Texas Detention Complex "/>
    <s v="south_texas_detention_complex_tx"/>
    <d v="2014-04-24T00:00:00"/>
    <x v="2"/>
    <x v="19"/>
    <s v="medical_other_infectious_disease"/>
    <d v="2014-11-05T00:00:00"/>
    <n v="17"/>
    <n v="-0.33080279684345626"/>
    <n v="0.19656342693343409"/>
    <n v="2.5195857452376553"/>
    <n v="0.17869402448494009"/>
    <n v="0.76838430528524237"/>
    <n v="0.17869402448494009"/>
    <x v="2"/>
  </r>
  <r>
    <n v="1611"/>
    <x v="7"/>
    <s v="honduras"/>
    <x v="18"/>
    <s v="TX"/>
    <s v="TX - South Texas Detention Complex "/>
    <s v="south_texas_detention_complex_tx"/>
    <d v="2014-04-24T00:00:00"/>
    <x v="2"/>
    <x v="19"/>
    <s v="medical_other_infectious_disease"/>
    <d v="2014-11-05T00:00:00"/>
    <n v="17"/>
    <n v="-0.33080279684345626"/>
    <n v="0.19656342693343409"/>
    <n v="2.5195857452376553"/>
    <n v="0.17869402448494009"/>
    <n v="0.76838430528524237"/>
    <n v="0.17869402448494009"/>
    <x v="2"/>
  </r>
  <r>
    <n v="1612"/>
    <x v="7"/>
    <s v="honduras"/>
    <x v="18"/>
    <s v="TX"/>
    <s v="TX - South Texas Detention Complex "/>
    <s v="south_texas_detention_complex_tx"/>
    <d v="2014-04-24T00:00:00"/>
    <x v="2"/>
    <x v="19"/>
    <s v="medical_other_infectious_disease"/>
    <d v="2014-05-15T00:00:00"/>
    <n v="21"/>
    <n v="-0.25932518704948021"/>
    <n v="0.26804103672741014"/>
    <n v="2.4481081354436793"/>
    <n v="0.10721641469096405"/>
    <n v="0.69690669549126638"/>
    <n v="0.10721641469096405"/>
    <x v="2"/>
  </r>
  <r>
    <n v="1613"/>
    <x v="7"/>
    <s v="honduras"/>
    <x v="18"/>
    <s v="TX"/>
    <s v="TX - South Texas Detention Complex "/>
    <s v="south_texas_detention_complex_tx"/>
    <d v="2014-04-24T00:00:00"/>
    <x v="2"/>
    <x v="19"/>
    <s v="medical_other_infectious_disease"/>
    <d v="2014-05-15T00:00:00"/>
    <n v="21"/>
    <n v="-0.25932518704948021"/>
    <n v="0.26804103672741014"/>
    <n v="2.4481081354436793"/>
    <n v="0.10721641469096405"/>
    <n v="0.69690669549126638"/>
    <n v="0.10721641469096405"/>
    <x v="2"/>
  </r>
  <r>
    <n v="1614"/>
    <x v="7"/>
    <s v="honduras"/>
    <x v="18"/>
    <s v="TX"/>
    <s v="TX - South Texas Detention Complex "/>
    <s v="south_texas_detention_complex_tx"/>
    <d v="2014-04-24T00:00:00"/>
    <x v="2"/>
    <x v="19"/>
    <s v="medical_other_infectious_disease"/>
    <d v="2014-05-15T00:00:00"/>
    <n v="21"/>
    <n v="-0.25932518704948021"/>
    <n v="0.26804103672741014"/>
    <n v="2.4481081354436793"/>
    <n v="0.10721641469096405"/>
    <n v="0.69690669549126638"/>
    <n v="0.10721641469096405"/>
    <x v="2"/>
  </r>
  <r>
    <n v="1615"/>
    <x v="110"/>
    <s v="eritrea"/>
    <x v="10"/>
    <s v="MI"/>
    <s v="MI - Calhoun County Correctional Center "/>
    <s v="calhoun_county_correctional_center_mi"/>
    <d v="2014-04-24T00:00:00"/>
    <x v="2"/>
    <x v="1"/>
    <s v="protective_custody_criminal_offense"/>
    <d v="2014-05-21T00:00:00"/>
    <n v="27"/>
    <n v="-0.15210877235851616"/>
    <n v="0.37525745141837419"/>
    <n v="2.3408917207527153"/>
    <n v="0"/>
    <n v="0.58969028080030228"/>
    <n v="0"/>
    <x v="2"/>
  </r>
  <r>
    <n v="1616"/>
    <x v="47"/>
    <s v="peru"/>
    <x v="12"/>
    <s v="TX"/>
    <s v="TX - Houston Contract Detention Facility "/>
    <s v="houston_contract_detention_facility_tx"/>
    <d v="2014-04-24T00:00:00"/>
    <x v="2"/>
    <x v="15"/>
    <s v="facility_security_threat_gang_member_status_not_protective_custody"/>
    <d v="2014-05-21T00:00:00"/>
    <n v="27"/>
    <n v="-0.15210877235851616"/>
    <n v="0.37525745141837419"/>
    <n v="2.3408917207527153"/>
    <n v="0"/>
    <n v="0.58969028080030228"/>
    <n v="0"/>
    <x v="2"/>
  </r>
  <r>
    <n v="1617"/>
    <x v="2"/>
    <s v="el_salvador"/>
    <x v="1"/>
    <s v="NV"/>
    <s v="NV - Henderson Detention Center "/>
    <s v="henderson_detention_center_nv"/>
    <d v="2014-04-24T00:00:00"/>
    <x v="2"/>
    <x v="0"/>
    <s v="protective_custody_gang_status_protective_custody_only"/>
    <d v="2014-05-28T00:00:00"/>
    <n v="34"/>
    <n v="-2.7022955219058099E-2"/>
    <n v="0.50034326855783229"/>
    <n v="2.2158059036132571"/>
    <n v="0.12508581713945807"/>
    <n v="0.46460446366084424"/>
    <n v="0.12508581713945807"/>
    <x v="2"/>
  </r>
  <r>
    <n v="1618"/>
    <x v="56"/>
    <s v="iran"/>
    <x v="8"/>
    <s v="CA"/>
    <s v="CA - Adelanto Correctional Facility "/>
    <s v="adelanto_correctional_facility_ca"/>
    <d v="2014-04-24T00:00:00"/>
    <x v="2"/>
    <x v="3"/>
    <s v="protective_custody_other_detainee_safety"/>
    <d v="2014-04-06T00:00:00"/>
    <n v="41"/>
    <n v="9.8062861920399966E-2"/>
    <n v="0.62542908569729028"/>
    <n v="2.0907200864737989"/>
    <n v="0.25017163427891614"/>
    <n v="0.33951864652138614"/>
    <n v="0.25017163427891614"/>
    <x v="2"/>
  </r>
  <r>
    <n v="1619"/>
    <x v="46"/>
    <s v="ukraine"/>
    <x v="8"/>
    <s v="CA"/>
    <s v="CA - Adelanto Correctional Facility "/>
    <s v="adelanto_correctional_facility_ca"/>
    <d v="2014-04-25T00:00:00"/>
    <x v="2"/>
    <x v="3"/>
    <s v="protective_custody_other_detainee_safety"/>
    <d v="2014-04-28T00:00:00"/>
    <n v="3"/>
    <n v="-0.58097443112237235"/>
    <n v="5.3608207345481995E-2"/>
    <n v="2.7697573795165713"/>
    <n v="0.42886565876385618"/>
    <n v="1.0185559395641586"/>
    <n v="5.3608207345481995E-2"/>
    <x v="3"/>
  </r>
  <r>
    <n v="1620"/>
    <x v="119"/>
    <s v="belgium"/>
    <x v="2"/>
    <s v="CA"/>
    <s v="CA - San Diego Contract Detention Facility - CCA (otay)"/>
    <s v="san_diego_contract_detention_facility_cca_otay_ca"/>
    <d v="2014-04-25T00:00:00"/>
    <x v="2"/>
    <x v="2"/>
    <s v="mental_illness"/>
    <d v="2014-04-29T00:00:00"/>
    <n v="4"/>
    <n v="-0.56310502867387835"/>
    <n v="3.5738804896987997E-2"/>
    <n v="2.7518879770680771"/>
    <n v="0.41099625631536219"/>
    <n v="1.0006865371156644"/>
    <n v="3.5738804896987997E-2"/>
    <x v="3"/>
  </r>
  <r>
    <n v="1621"/>
    <x v="7"/>
    <s v="honduras"/>
    <x v="0"/>
    <s v="AZ"/>
    <s v="AZ - Eloy Federal Contract Facility "/>
    <s v="eloy_federal_contract_facility_az"/>
    <d v="2014-04-25T00:00:00"/>
    <x v="2"/>
    <x v="8"/>
    <s v="suicide_risk_placement"/>
    <d v="2014-04-30T00:00:00"/>
    <n v="5"/>
    <n v="-0.54523562622538435"/>
    <n v="1.7869402448493998E-2"/>
    <n v="2.7340185746195833"/>
    <n v="0.39312685386686819"/>
    <n v="0.98281713466717047"/>
    <n v="1.7869402448493998E-2"/>
    <x v="3"/>
  </r>
  <r>
    <n v="1622"/>
    <x v="0"/>
    <s v="mexico"/>
    <x v="0"/>
    <s v="AZ"/>
    <s v="AZ - Pinal County Jail "/>
    <s v="pinal_county_jail_az"/>
    <d v="2014-04-25T00:00:00"/>
    <x v="2"/>
    <x v="8"/>
    <s v="suicide_risk_placement"/>
    <d v="2014-01-05T00:00:00"/>
    <n v="6"/>
    <n v="-0.52736622377689035"/>
    <n v="0"/>
    <n v="2.7161491721710895"/>
    <n v="0.37525745141837419"/>
    <n v="0.96494773221867647"/>
    <n v="0"/>
    <x v="3"/>
  </r>
  <r>
    <n v="1623"/>
    <x v="14"/>
    <s v="jamaica"/>
    <x v="19"/>
    <s v="MA"/>
    <s v="MA - Suffolk County House Of Corrections "/>
    <s v="suffolk_county_house_of_corrections_ma"/>
    <d v="2014-04-25T00:00:00"/>
    <x v="2"/>
    <x v="5"/>
    <s v="facility_security_threat_violent_or_disruptive_behavior"/>
    <d v="2014-08-05T00:00:00"/>
    <n v="13"/>
    <n v="-0.40228040663743231"/>
    <n v="0.12508581713945804"/>
    <n v="2.5910633550316313"/>
    <n v="0.25017163427891614"/>
    <n v="0.83986191507921837"/>
    <n v="0.12508581713945804"/>
    <x v="3"/>
  </r>
  <r>
    <n v="1624"/>
    <x v="7"/>
    <s v="honduras"/>
    <x v="4"/>
    <s v="LA"/>
    <s v="LA - South Louisiana Detention Center (basile)"/>
    <s v="south_louisiana_detention_center_basile_la"/>
    <d v="2014-04-25T00:00:00"/>
    <x v="2"/>
    <x v="6"/>
    <s v="disciplinary"/>
    <d v="2014-05-16T00:00:00"/>
    <n v="21"/>
    <n v="-0.25932518704948021"/>
    <n v="0.26804103672741014"/>
    <n v="2.4481081354436793"/>
    <n v="0.10721641469096405"/>
    <n v="0.69690669549126638"/>
    <n v="0.10721641469096405"/>
    <x v="2"/>
  </r>
  <r>
    <n v="1625"/>
    <x v="7"/>
    <s v="honduras"/>
    <x v="4"/>
    <s v="LA"/>
    <s v="LA - South Louisiana Detention Center (basile)"/>
    <s v="south_louisiana_detention_center_basile_la"/>
    <d v="2014-04-25T00:00:00"/>
    <x v="2"/>
    <x v="12"/>
    <s v="pending_investigation_of_disciplinary_violation"/>
    <d v="2014-05-16T00:00:00"/>
    <n v="21"/>
    <n v="-0.25932518704948021"/>
    <n v="0.26804103672741014"/>
    <n v="2.4481081354436793"/>
    <n v="0.10721641469096405"/>
    <n v="0.69690669549126638"/>
    <n v="0.10721641469096405"/>
    <x v="2"/>
  </r>
  <r>
    <n v="1626"/>
    <x v="47"/>
    <s v="peru"/>
    <x v="4"/>
    <s v="LA"/>
    <s v="LA - South Louisiana Detention Center (basile)"/>
    <s v="south_louisiana_detention_center_basile_la"/>
    <d v="2014-04-25T00:00:00"/>
    <x v="2"/>
    <x v="12"/>
    <s v="pending_investigation_of_disciplinary_violation"/>
    <d v="2014-05-23T00:00:00"/>
    <n v="28"/>
    <n v="-0.13423936991002217"/>
    <n v="0.39312685386686819"/>
    <n v="2.3230223183042211"/>
    <n v="1.7869402448493998E-2"/>
    <n v="0.57182087835180828"/>
    <n v="1.7869402448493998E-2"/>
    <x v="2"/>
  </r>
  <r>
    <n v="1627"/>
    <x v="0"/>
    <s v="mexico"/>
    <x v="4"/>
    <s v="LA"/>
    <s v="LA - South Louisiana Detention Center (basile)"/>
    <s v="south_louisiana_detention_center_basile_la"/>
    <d v="2014-04-25T00:00:00"/>
    <x v="2"/>
    <x v="12"/>
    <s v="pending_investigation_of_disciplinary_violation"/>
    <d v="2014-05-23T00:00:00"/>
    <n v="28"/>
    <n v="-0.13423936991002217"/>
    <n v="0.39312685386686819"/>
    <n v="2.3230223183042211"/>
    <n v="1.7869402448493998E-2"/>
    <n v="0.57182087835180828"/>
    <n v="1.7869402448493998E-2"/>
    <x v="2"/>
  </r>
  <r>
    <n v="1628"/>
    <x v="0"/>
    <s v="mexico"/>
    <x v="4"/>
    <s v="LA"/>
    <s v="LA - South Louisiana Detention Center (basile)"/>
    <s v="south_louisiana_detention_center_basile_la"/>
    <d v="2014-04-25T00:00:00"/>
    <x v="2"/>
    <x v="12"/>
    <s v="pending_investigation_of_disciplinary_violation"/>
    <d v="2014-05-23T00:00:00"/>
    <n v="28"/>
    <n v="-0.13423936991002217"/>
    <n v="0.39312685386686819"/>
    <n v="2.3230223183042211"/>
    <n v="1.7869402448493998E-2"/>
    <n v="0.57182087835180828"/>
    <n v="1.7869402448493998E-2"/>
    <x v="2"/>
  </r>
  <r>
    <n v="1629"/>
    <x v="0"/>
    <s v="mexico"/>
    <x v="4"/>
    <s v="LA"/>
    <s v="LA - South Louisiana Detention Center (basile)"/>
    <s v="south_louisiana_detention_center_basile_la"/>
    <d v="2014-04-25T00:00:00"/>
    <x v="2"/>
    <x v="6"/>
    <s v="disciplinary"/>
    <d v="2014-05-27T00:00:00"/>
    <n v="32"/>
    <n v="-6.2761760116046117E-2"/>
    <n v="0.46460446366084424"/>
    <n v="2.2515447085102451"/>
    <n v="8.9347012242470047E-2"/>
    <n v="0.50034326855783218"/>
    <n v="8.9347012242470047E-2"/>
    <x v="2"/>
  </r>
  <r>
    <n v="1630"/>
    <x v="0"/>
    <s v="mexico"/>
    <x v="4"/>
    <s v="LA"/>
    <s v="LA - South Louisiana Detention Center (basile)"/>
    <s v="south_louisiana_detention_center_basile_la"/>
    <d v="2014-04-25T00:00:00"/>
    <x v="2"/>
    <x v="6"/>
    <s v="disciplinary"/>
    <d v="2014-05-27T00:00:00"/>
    <n v="32"/>
    <n v="-6.2761760116046117E-2"/>
    <n v="0.46460446366084424"/>
    <n v="2.2515447085102451"/>
    <n v="8.9347012242470047E-2"/>
    <n v="0.50034326855783218"/>
    <n v="8.9347012242470047E-2"/>
    <x v="2"/>
  </r>
  <r>
    <n v="1631"/>
    <x v="0"/>
    <s v="mexico"/>
    <x v="4"/>
    <s v="LA"/>
    <s v="LA - South Louisiana Detention Center (basile)"/>
    <s v="south_louisiana_detention_center_basile_la"/>
    <d v="2014-04-25T00:00:00"/>
    <x v="2"/>
    <x v="6"/>
    <s v="disciplinary"/>
    <d v="2014-06-26T00:00:00"/>
    <n v="62"/>
    <n v="0.47332031333877417"/>
    <n v="1.0006865371156646"/>
    <n v="1.7154626350554247"/>
    <n v="0.62542908569729039"/>
    <n v="3.5738804896988052E-2"/>
    <n v="3.5738804896988052E-2"/>
    <x v="1"/>
  </r>
  <r>
    <n v="1632"/>
    <x v="57"/>
    <s v="stateless"/>
    <x v="2"/>
    <s v="CA"/>
    <s v="CA - San Diego Contract Detention Facility - CCA (otay)"/>
    <s v="san_diego_contract_detention_facility_cca_otay_ca"/>
    <d v="2014-04-25T00:00:00"/>
    <x v="2"/>
    <x v="7"/>
    <s v="other"/>
    <d v="2015-12-28T00:00:00"/>
    <n v="247"/>
    <n v="3.7791597663101659"/>
    <n v="4.3065259900870565"/>
    <n v="1.590376817915967"/>
    <n v="3.9312685386686823"/>
    <n v="3.3415782578683797"/>
    <n v="1.590376817915967"/>
    <x v="0"/>
  </r>
  <r>
    <n v="1633"/>
    <x v="40"/>
    <s v="st._vincent-grenadines"/>
    <x v="19"/>
    <s v="MA"/>
    <s v="MA - Suffolk County House Of Corrections "/>
    <s v="suffolk_county_house_of_corrections_ma"/>
    <d v="2014-04-26T00:00:00"/>
    <x v="2"/>
    <x v="5"/>
    <s v="facility_security_threat_violent_or_disruptive_behavior"/>
    <d v="2014-04-30T00:00:00"/>
    <n v="4"/>
    <n v="-0.56310502867387835"/>
    <n v="3.5738804896987997E-2"/>
    <n v="2.7518879770680771"/>
    <n v="0.41099625631536219"/>
    <n v="1.0006865371156644"/>
    <n v="3.5738804896987997E-2"/>
    <x v="3"/>
  </r>
  <r>
    <n v="1634"/>
    <x v="0"/>
    <s v="mexico"/>
    <x v="7"/>
    <s v="PA"/>
    <s v="PA - York County Prison "/>
    <s v="york_county_prison_pa"/>
    <d v="2014-04-26T00:00:00"/>
    <x v="2"/>
    <x v="6"/>
    <s v="disciplinary"/>
    <d v="2014-04-05T00:00:00"/>
    <n v="8"/>
    <n v="-0.49162741887990236"/>
    <n v="3.5738804896987997E-2"/>
    <n v="2.6804103672741011"/>
    <n v="0.33951864652138619"/>
    <n v="0.92920892732168847"/>
    <n v="3.5738804896987997E-2"/>
    <x v="3"/>
  </r>
  <r>
    <n v="1635"/>
    <x v="0"/>
    <s v="mexico"/>
    <x v="8"/>
    <s v="CA"/>
    <s v="CA - Adelanto Correctional Facility "/>
    <s v="adelanto_correctional_facility_ca"/>
    <d v="2014-04-26T00:00:00"/>
    <x v="2"/>
    <x v="0"/>
    <s v="protective_custody_gang_status_protective_custody_only"/>
    <d v="2014-05-13T00:00:00"/>
    <n v="17"/>
    <n v="-0.33080279684345626"/>
    <n v="0.19656342693343409"/>
    <n v="2.5195857452376553"/>
    <n v="0.17869402448494009"/>
    <n v="0.76838430528524237"/>
    <n v="0.17869402448494009"/>
    <x v="2"/>
  </r>
  <r>
    <n v="1636"/>
    <x v="2"/>
    <s v="el_salvador"/>
    <x v="12"/>
    <s v="TX"/>
    <s v="TX - Houston Contract Detention Facility "/>
    <s v="houston_contract_detention_facility_tx"/>
    <d v="2014-04-26T00:00:00"/>
    <x v="2"/>
    <x v="4"/>
    <s v="facility_security_threat_due_to_seriousness_of_criminal_conviction"/>
    <d v="2014-05-14T00:00:00"/>
    <n v="18"/>
    <n v="-0.31293339439496226"/>
    <n v="0.21443282938192809"/>
    <n v="2.5017163427891611"/>
    <n v="0.1608246220364461"/>
    <n v="0.75051490283674838"/>
    <n v="0.1608246220364461"/>
    <x v="2"/>
  </r>
  <r>
    <n v="1637"/>
    <x v="9"/>
    <s v="haiti"/>
    <x v="9"/>
    <s v="FL"/>
    <s v="FL - Krome North Service Processing Center "/>
    <s v="krome_north_service_processing_center_fl"/>
    <d v="2014-04-26T00:00:00"/>
    <x v="2"/>
    <x v="6"/>
    <s v="disciplinary"/>
    <d v="2014-05-14T00:00:00"/>
    <n v="18"/>
    <n v="-0.31293339439496226"/>
    <n v="0.21443282938192809"/>
    <n v="2.5017163427891611"/>
    <n v="0.1608246220364461"/>
    <n v="0.75051490283674838"/>
    <n v="0.1608246220364461"/>
    <x v="2"/>
  </r>
  <r>
    <n v="1638"/>
    <x v="19"/>
    <s v="cuba"/>
    <x v="1"/>
    <s v="NV"/>
    <s v="NV - Henderson Detention Center "/>
    <s v="henderson_detention_center_nv"/>
    <d v="2014-04-26T00:00:00"/>
    <x v="2"/>
    <x v="2"/>
    <s v="mental_illness"/>
    <d v="2014-05-14T00:00:00"/>
    <n v="18"/>
    <n v="-0.31293339439496226"/>
    <n v="0.21443282938192809"/>
    <n v="2.5017163427891611"/>
    <n v="0.1608246220364461"/>
    <n v="0.75051490283674838"/>
    <n v="0.1608246220364461"/>
    <x v="2"/>
  </r>
  <r>
    <n v="1639"/>
    <x v="12"/>
    <s v="trinidad_and_tobago"/>
    <x v="14"/>
    <s v="MD"/>
    <s v="MD - Worcester County Jail "/>
    <s v="worcester_county_jail_md"/>
    <d v="2014-04-26T00:00:00"/>
    <x v="2"/>
    <x v="3"/>
    <s v="protective_custody_other_detainee_safety"/>
    <d v="2014-06-16T00:00:00"/>
    <n v="51"/>
    <n v="0.27675688640534007"/>
    <n v="0.80412311018223037"/>
    <n v="1.9120260619888589"/>
    <n v="0.42886565876385624"/>
    <n v="0.16082462203644604"/>
    <n v="0.16082462203644604"/>
    <x v="1"/>
  </r>
  <r>
    <n v="1640"/>
    <x v="21"/>
    <s v="guatemala"/>
    <x v="18"/>
    <s v="TX"/>
    <s v="TX - Coastal Bend Detention Facility "/>
    <s v="coastal_bend_detention_facility_tx"/>
    <d v="2014-04-27T00:00:00"/>
    <x v="2"/>
    <x v="8"/>
    <s v="suicide_risk_placement"/>
    <d v="2014-04-29T00:00:00"/>
    <n v="2"/>
    <n v="-0.59884383357086635"/>
    <n v="7.1477609793975994E-2"/>
    <n v="2.7876267819650655"/>
    <n v="0.44673506121235018"/>
    <n v="1.0364253420126524"/>
    <n v="7.1477609793975994E-2"/>
    <x v="3"/>
  </r>
  <r>
    <n v="1641"/>
    <x v="6"/>
    <s v="nigeria"/>
    <x v="14"/>
    <s v="MD"/>
    <s v="MD - Worcester County Jail "/>
    <s v="worcester_county_jail_md"/>
    <d v="2014-04-27T00:00:00"/>
    <x v="2"/>
    <x v="5"/>
    <s v="facility_security_threat_violent_or_disruptive_behavior"/>
    <d v="2014-02-05T00:00:00"/>
    <n v="5"/>
    <n v="-0.54523562622538435"/>
    <n v="1.7869402448493998E-2"/>
    <n v="2.7340185746195833"/>
    <n v="0.39312685386686819"/>
    <n v="0.98281713466717047"/>
    <n v="1.7869402448493998E-2"/>
    <x v="3"/>
  </r>
  <r>
    <n v="1642"/>
    <x v="15"/>
    <s v="liberia"/>
    <x v="14"/>
    <s v="MD"/>
    <s v="MD - Worcester County Jail "/>
    <s v="worcester_county_jail_md"/>
    <d v="2014-04-27T00:00:00"/>
    <x v="2"/>
    <x v="5"/>
    <s v="facility_security_threat_violent_or_disruptive_behavior"/>
    <d v="2014-05-05T00:00:00"/>
    <n v="8"/>
    <n v="-0.49162741887990236"/>
    <n v="3.5738804896987997E-2"/>
    <n v="2.6804103672741011"/>
    <n v="0.33951864652138619"/>
    <n v="0.92920892732168847"/>
    <n v="3.5738804896987997E-2"/>
    <x v="3"/>
  </r>
  <r>
    <n v="1643"/>
    <x v="0"/>
    <s v="mexico"/>
    <x v="8"/>
    <s v="CA"/>
    <s v="CA - Adelanto Correctional Facility "/>
    <s v="adelanto_correctional_facility_ca"/>
    <d v="2014-04-27T00:00:00"/>
    <x v="2"/>
    <x v="6"/>
    <s v="disciplinary"/>
    <d v="2014-05-26T00:00:00"/>
    <n v="29"/>
    <n v="-0.11636996746152814"/>
    <n v="0.41099625631536219"/>
    <n v="2.3051529158557269"/>
    <n v="3.5738804896988025E-2"/>
    <n v="0.55395147590331428"/>
    <n v="3.5738804896988025E-2"/>
    <x v="2"/>
  </r>
  <r>
    <n v="1644"/>
    <x v="0"/>
    <s v="mexico"/>
    <x v="8"/>
    <s v="CA"/>
    <s v="CA - Adelanto Correctional Facility "/>
    <s v="adelanto_correctional_facility_ca"/>
    <d v="2014-04-28T00:00:00"/>
    <x v="2"/>
    <x v="3"/>
    <s v="protective_custody_other_detainee_safety"/>
    <d v="2014-04-29T00:00:00"/>
    <n v="1"/>
    <n v="-0.61671323601936046"/>
    <n v="8.9347012242470103E-2"/>
    <n v="2.8054961844135593"/>
    <n v="0.46460446366084429"/>
    <n v="1.0542947444611466"/>
    <n v="8.9347012242470103E-2"/>
    <x v="3"/>
  </r>
  <r>
    <n v="1645"/>
    <x v="0"/>
    <s v="mexico"/>
    <x v="8"/>
    <s v="CA"/>
    <s v="CA - Adelanto Correctional Facility "/>
    <s v="adelanto_correctional_facility_ca"/>
    <d v="2014-04-28T00:00:00"/>
    <x v="2"/>
    <x v="6"/>
    <s v="disciplinary"/>
    <d v="2014-04-29T00:00:00"/>
    <n v="1"/>
    <n v="-0.61671323601936046"/>
    <n v="8.9347012242470103E-2"/>
    <n v="2.8054961844135593"/>
    <n v="0.46460446366084429"/>
    <n v="1.0542947444611466"/>
    <n v="8.9347012242470103E-2"/>
    <x v="3"/>
  </r>
  <r>
    <n v="1646"/>
    <x v="0"/>
    <s v="mexico"/>
    <x v="12"/>
    <s v="TX"/>
    <s v="TX - Houston Contract Detention Facility "/>
    <s v="houston_contract_detention_facility_tx"/>
    <d v="2014-04-28T00:00:00"/>
    <x v="2"/>
    <x v="12"/>
    <s v="pending_investigation_of_disciplinary_violation"/>
    <d v="2014-03-05T00:00:00"/>
    <n v="5"/>
    <n v="-0.54523562622538435"/>
    <n v="1.7869402448493998E-2"/>
    <n v="2.7340185746195833"/>
    <n v="0.39312685386686819"/>
    <n v="0.98281713466717047"/>
    <n v="1.7869402448493998E-2"/>
    <x v="3"/>
  </r>
  <r>
    <n v="1647"/>
    <x v="0"/>
    <s v="mexico"/>
    <x v="19"/>
    <s v="MA"/>
    <s v="MA - Plymouth County Correctional Facility "/>
    <s v="plymouth_county_correctional_facility_ma"/>
    <d v="2014-04-28T00:00:00"/>
    <x v="2"/>
    <x v="5"/>
    <s v="facility_security_threat_violent_or_disruptive_behavior"/>
    <d v="2014-07-05T00:00:00"/>
    <n v="9"/>
    <n v="-0.4737580164314083"/>
    <n v="5.3608207345482051E-2"/>
    <n v="2.6625409648256073"/>
    <n v="0.32164924407289214"/>
    <n v="0.91133952487319436"/>
    <n v="5.3608207345482051E-2"/>
    <x v="3"/>
  </r>
  <r>
    <n v="1648"/>
    <x v="0"/>
    <s v="mexico"/>
    <x v="8"/>
    <s v="CA"/>
    <s v="CA - Adelanto Correctional Facility "/>
    <s v="adelanto_correctional_facility_ca"/>
    <d v="2014-04-28T00:00:00"/>
    <x v="2"/>
    <x v="6"/>
    <s v="disciplinary"/>
    <d v="2014-05-27T00:00:00"/>
    <n v="29"/>
    <n v="-0.11636996746152814"/>
    <n v="0.41099625631536219"/>
    <n v="2.3051529158557269"/>
    <n v="3.5738804896988025E-2"/>
    <n v="0.55395147590331428"/>
    <n v="3.5738804896988025E-2"/>
    <x v="2"/>
  </r>
  <r>
    <n v="1649"/>
    <x v="6"/>
    <s v="nigeria"/>
    <x v="10"/>
    <s v="MI"/>
    <s v="MI - Chippewa County Ssm "/>
    <s v="chippewa_county_ssm_mi"/>
    <d v="2014-04-28T00:00:00"/>
    <x v="2"/>
    <x v="5"/>
    <s v="facility_security_threat_violent_or_disruptive_behavior"/>
    <d v="2014-06-13T00:00:00"/>
    <n v="46"/>
    <n v="0.18740987416287"/>
    <n v="0.71477609793976038"/>
    <n v="2.0013730742313292"/>
    <n v="0.33951864652138619"/>
    <n v="0.25017163427891609"/>
    <n v="0.25017163427891609"/>
    <x v="1"/>
  </r>
  <r>
    <n v="1650"/>
    <x v="0"/>
    <s v="mexico"/>
    <x v="14"/>
    <s v="MD"/>
    <s v="MD - Worcester County Jail "/>
    <s v="worcester_county_jail_md"/>
    <d v="2014-04-28T00:00:00"/>
    <x v="2"/>
    <x v="7"/>
    <s v="other"/>
    <d v="2014-06-17T00:00:00"/>
    <n v="50"/>
    <n v="0.25888748395684602"/>
    <n v="0.78625370773373637"/>
    <n v="1.9298954644373529"/>
    <n v="0.41099625631536219"/>
    <n v="0.17869402448494009"/>
    <n v="0.17869402448494009"/>
    <x v="1"/>
  </r>
  <r>
    <n v="1651"/>
    <x v="37"/>
    <s v="dominican_republic"/>
    <x v="4"/>
    <s v="LA"/>
    <s v="LA - South Louisiana Detention Center (basile)"/>
    <s v="south_louisiana_detention_center_basile_la"/>
    <d v="2014-04-28T00:00:00"/>
    <x v="2"/>
    <x v="3"/>
    <s v="protective_custody_other_detainee_safety"/>
    <d v="2014-01-07T00:00:00"/>
    <n v="64"/>
    <n v="0.50905911823576222"/>
    <n v="1.0364253420126526"/>
    <n v="1.6797238301584367"/>
    <n v="0.66116789059427838"/>
    <n v="7.1477609793976105E-2"/>
    <n v="7.1477609793976105E-2"/>
    <x v="1"/>
  </r>
  <r>
    <n v="1652"/>
    <x v="0"/>
    <s v="mexico"/>
    <x v="18"/>
    <s v="TX"/>
    <s v="TX - South Texas Detention Complex "/>
    <s v="south_texas_detention_complex_tx"/>
    <d v="2014-04-28T00:00:00"/>
    <x v="2"/>
    <x v="5"/>
    <s v="facility_security_threat_violent_or_disruptive_behavior"/>
    <d v="2014-09-08T00:00:00"/>
    <n v="103"/>
    <n v="1.2059658137270286"/>
    <n v="1.733332037503919"/>
    <n v="0.98281713466717036"/>
    <n v="1.3580745860855448"/>
    <n v="0.76838430528524249"/>
    <n v="0.76838430528524249"/>
    <x v="1"/>
  </r>
  <r>
    <n v="1653"/>
    <x v="6"/>
    <s v="nigeria"/>
    <x v="7"/>
    <s v="PA"/>
    <s v="PA - York County Prison "/>
    <s v="york_county_prison_pa"/>
    <d v="2014-04-28T00:00:00"/>
    <x v="2"/>
    <x v="3"/>
    <s v="protective_custody_other_detainee_safety"/>
    <d v="2014-08-29T00:00:00"/>
    <n v="123"/>
    <n v="1.5633538626969088"/>
    <n v="2.0907200864737989"/>
    <n v="0.62542908569729017"/>
    <n v="1.715462635055425"/>
    <n v="1.1257723542551226"/>
    <n v="0.62542908569729017"/>
    <x v="0"/>
  </r>
  <r>
    <n v="1654"/>
    <x v="7"/>
    <s v="honduras"/>
    <x v="4"/>
    <s v="LA"/>
    <s v="LA - Jena/lasalle Detention Facility "/>
    <s v="jena/lasalle_detention_facility_la"/>
    <d v="2014-04-29T00:00:00"/>
    <x v="2"/>
    <x v="6"/>
    <s v="disciplinary"/>
    <d v="2014-05-13T00:00:00"/>
    <n v="14"/>
    <n v="-0.38441100418893831"/>
    <n v="0.14295521958795204"/>
    <n v="2.5731939525831371"/>
    <n v="0.23230223183042215"/>
    <n v="0.82199251263072437"/>
    <n v="0.14295521958795204"/>
    <x v="3"/>
  </r>
  <r>
    <n v="1655"/>
    <x v="6"/>
    <s v="nigeria"/>
    <x v="4"/>
    <s v="LA"/>
    <s v="LA - Jena/lasalle Detention Facility "/>
    <s v="jena/lasalle_detention_facility_la"/>
    <d v="2014-04-29T00:00:00"/>
    <x v="2"/>
    <x v="2"/>
    <s v="mental_illness"/>
    <d v="2014-05-20T00:00:00"/>
    <n v="21"/>
    <n v="-0.25932518704948021"/>
    <n v="0.26804103672741014"/>
    <n v="2.4481081354436793"/>
    <n v="0.10721641469096405"/>
    <n v="0.69690669549126638"/>
    <n v="0.10721641469096405"/>
    <x v="2"/>
  </r>
  <r>
    <n v="1656"/>
    <x v="0"/>
    <s v="mexico"/>
    <x v="0"/>
    <s v="AZ"/>
    <s v="AZ - Eloy Federal Contract Facility "/>
    <s v="eloy_federal_contract_facility_az"/>
    <d v="2014-04-29T00:00:00"/>
    <x v="2"/>
    <x v="6"/>
    <s v="disciplinary"/>
    <d v="2014-02-07T00:00:00"/>
    <n v="64"/>
    <n v="0.50905911823576222"/>
    <n v="1.0364253420126526"/>
    <n v="1.6797238301584367"/>
    <n v="0.66116789059427838"/>
    <n v="7.1477609793976105E-2"/>
    <n v="7.1477609793976105E-2"/>
    <x v="1"/>
  </r>
  <r>
    <n v="1657"/>
    <x v="0"/>
    <s v="mexico"/>
    <x v="20"/>
    <s v="WA"/>
    <s v="WA - Northwest Detention Center "/>
    <s v="northwest_detention_center_wa"/>
    <d v="2014-04-30T00:00:00"/>
    <x v="2"/>
    <x v="3"/>
    <s v="protective_custody_other_detainee_safety"/>
    <d v="2014-08-05T00:00:00"/>
    <n v="8"/>
    <n v="-0.49162741887990236"/>
    <n v="3.5738804896987997E-2"/>
    <n v="2.6804103672741011"/>
    <n v="0.33951864652138619"/>
    <n v="0.92920892732168847"/>
    <n v="3.5738804896987997E-2"/>
    <x v="3"/>
  </r>
  <r>
    <n v="1658"/>
    <x v="21"/>
    <s v="guatemala"/>
    <x v="10"/>
    <s v="MI"/>
    <s v="MI - Calhoun County Correctional Center "/>
    <s v="calhoun_county_correctional_center_mi"/>
    <d v="2014-04-30T00:00:00"/>
    <x v="2"/>
    <x v="20"/>
    <s v="medical_detox_withdrawal_observation"/>
    <d v="2014-05-22T00:00:00"/>
    <n v="22"/>
    <n v="-0.24145578460098621"/>
    <n v="0.28591043917590414"/>
    <n v="2.4302387329951851"/>
    <n v="8.9347012242470047E-2"/>
    <n v="0.67903729304277238"/>
    <n v="8.9347012242470047E-2"/>
    <x v="2"/>
  </r>
  <r>
    <n v="1659"/>
    <x v="44"/>
    <s v="canada"/>
    <x v="10"/>
    <s v="MI"/>
    <s v="MI - Saint Clair County Jail "/>
    <s v="saint_clair_county_jail_mi"/>
    <d v="2014-05-02T00:00:00"/>
    <x v="2"/>
    <x v="7"/>
    <s v="other"/>
    <d v="2014-02-19T00:00:00"/>
    <n v="14"/>
    <n v="-0.38441100418893831"/>
    <n v="0.14295521958795204"/>
    <n v="2.5731939525831371"/>
    <n v="0.23230223183042215"/>
    <n v="0.82199251263072437"/>
    <n v="0.14295521958795204"/>
    <x v="3"/>
  </r>
  <r>
    <n v="1660"/>
    <x v="104"/>
    <s v="st._kitts-nevis"/>
    <x v="9"/>
    <s v="FL"/>
    <s v="FL - Wakulla County Jail "/>
    <s v="wakulla_county_jail_fl"/>
    <d v="2014-05-02T00:00:00"/>
    <x v="2"/>
    <x v="6"/>
    <s v="disciplinary"/>
    <d v="2014-02-20T00:00:00"/>
    <n v="15"/>
    <n v="-0.36654160174044426"/>
    <n v="0.1608246220364461"/>
    <n v="2.5553245501346433"/>
    <n v="0.21443282938192809"/>
    <n v="0.80412311018223037"/>
    <n v="0.1608246220364461"/>
    <x v="3"/>
  </r>
  <r>
    <n v="1661"/>
    <x v="9"/>
    <s v="haiti"/>
    <x v="9"/>
    <s v="FL"/>
    <s v="FL - Wakulla County Jail "/>
    <s v="wakulla_county_jail_fl"/>
    <d v="2014-05-02T00:00:00"/>
    <x v="2"/>
    <x v="6"/>
    <s v="disciplinary"/>
    <d v="2014-02-20T00:00:00"/>
    <n v="15"/>
    <n v="-0.36654160174044426"/>
    <n v="0.1608246220364461"/>
    <n v="2.5553245501346433"/>
    <n v="0.21443282938192809"/>
    <n v="0.80412311018223037"/>
    <n v="0.1608246220364461"/>
    <x v="3"/>
  </r>
  <r>
    <n v="1662"/>
    <x v="2"/>
    <s v="el_salvador"/>
    <x v="8"/>
    <s v="CA"/>
    <s v="CA - Adelanto Correctional Facility "/>
    <s v="adelanto_correctional_facility_ca"/>
    <d v="2014-05-02T00:00:00"/>
    <x v="2"/>
    <x v="6"/>
    <s v="disciplinary"/>
    <d v="2014-04-03T00:00:00"/>
    <n v="27"/>
    <n v="-0.15210877235851616"/>
    <n v="0.37525745141837419"/>
    <n v="2.3408917207527153"/>
    <n v="0"/>
    <n v="0.58969028080030228"/>
    <n v="0"/>
    <x v="2"/>
  </r>
  <r>
    <n v="1663"/>
    <x v="21"/>
    <s v="guatemala"/>
    <x v="8"/>
    <s v="CA"/>
    <s v="CA - Adelanto Correctional Facility "/>
    <s v="adelanto_correctional_facility_ca"/>
    <d v="2014-05-02T00:00:00"/>
    <x v="2"/>
    <x v="3"/>
    <s v="protective_custody_other_detainee_safety"/>
    <d v="2014-01-04T00:00:00"/>
    <n v="55"/>
    <n v="0.34823449619931607"/>
    <n v="0.87560071997620637"/>
    <n v="1.8405484521948829"/>
    <n v="0.50034326855783218"/>
    <n v="8.9347012242470047E-2"/>
    <n v="8.9347012242470047E-2"/>
    <x v="1"/>
  </r>
  <r>
    <n v="1664"/>
    <x v="8"/>
    <s v="nicaragua"/>
    <x v="15"/>
    <s v="GA"/>
    <s v="GA - Irwin County Detention Center "/>
    <s v="irwin_county_detention_center_ga"/>
    <d v="2014-05-02T00:00:00"/>
    <x v="2"/>
    <x v="3"/>
    <s v="protective_custody_other_detainee_safety"/>
    <d v="2014-08-14T00:00:00"/>
    <n v="190"/>
    <n v="2.7606038267460073"/>
    <n v="3.2879700505228975"/>
    <n v="0.57182087835180839"/>
    <n v="2.9127125991045233"/>
    <n v="2.3230223183042211"/>
    <n v="0.57182087835180839"/>
    <x v="0"/>
  </r>
  <r>
    <n v="1665"/>
    <x v="8"/>
    <s v="nicaragua"/>
    <x v="4"/>
    <s v="LA"/>
    <s v="LA - South Louisiana Detention Center (basile)"/>
    <s v="south_louisiana_detention_center_basile_la"/>
    <d v="2014-05-03T00:00:00"/>
    <x v="2"/>
    <x v="11"/>
    <s v="medical_other"/>
    <d v="2014-03-20T00:00:00"/>
    <n v="15"/>
    <n v="-0.36654160174044426"/>
    <n v="0.1608246220364461"/>
    <n v="2.5553245501346433"/>
    <n v="0.21443282938192809"/>
    <n v="0.80412311018223037"/>
    <n v="0.1608246220364461"/>
    <x v="3"/>
  </r>
  <r>
    <n v="1666"/>
    <x v="0"/>
    <s v="mexico"/>
    <x v="12"/>
    <s v="TX"/>
    <s v="TX - Houston Contract Detention Facility "/>
    <s v="houston_contract_detention_facility_tx"/>
    <d v="2014-05-03T00:00:00"/>
    <x v="2"/>
    <x v="15"/>
    <s v="facility_security_threat_gang_member_status_not_protective_custody"/>
    <d v="2014-03-25T00:00:00"/>
    <n v="20"/>
    <n v="-0.27719458949797421"/>
    <n v="0.25017163427891614"/>
    <n v="2.4659775378921731"/>
    <n v="0.12508581713945804"/>
    <n v="0.71477609793976038"/>
    <n v="0.12508581713945804"/>
    <x v="2"/>
  </r>
  <r>
    <n v="1667"/>
    <x v="24"/>
    <s v="brazil"/>
    <x v="8"/>
    <s v="CA"/>
    <s v="CA - Adelanto Correctional Facility "/>
    <s v="adelanto_correctional_facility_ca"/>
    <d v="2014-05-03T00:00:00"/>
    <x v="2"/>
    <x v="6"/>
    <s v="disciplinary"/>
    <d v="2014-03-25T00:00:00"/>
    <n v="20"/>
    <n v="-0.27719458949797421"/>
    <n v="0.25017163427891614"/>
    <n v="2.4659775378921731"/>
    <n v="0.12508581713945804"/>
    <n v="0.71477609793976038"/>
    <n v="0.12508581713945804"/>
    <x v="2"/>
  </r>
  <r>
    <n v="1668"/>
    <x v="61"/>
    <s v="egypt"/>
    <x v="7"/>
    <s v="PA"/>
    <s v="PA - York County Prison "/>
    <s v="york_county_prison_pa"/>
    <d v="2014-05-04T00:00:00"/>
    <x v="2"/>
    <x v="11"/>
    <s v="medical_other"/>
    <d v="2014-10-04T00:00:00"/>
    <n v="5"/>
    <n v="-0.54523562622538435"/>
    <n v="1.7869402448493998E-2"/>
    <n v="2.7340185746195833"/>
    <n v="0.39312685386686819"/>
    <n v="0.98281713466717047"/>
    <n v="1.7869402448493998E-2"/>
    <x v="3"/>
  </r>
  <r>
    <n v="1669"/>
    <x v="17"/>
    <s v="ghana"/>
    <x v="7"/>
    <s v="PA"/>
    <s v="PA - York County Prison "/>
    <s v="york_county_prison_pa"/>
    <d v="2014-05-04T00:00:00"/>
    <x v="2"/>
    <x v="6"/>
    <s v="disciplinary"/>
    <d v="2014-04-23T00:00:00"/>
    <n v="18"/>
    <n v="-0.31293339439496226"/>
    <n v="0.21443282938192809"/>
    <n v="2.5017163427891611"/>
    <n v="0.1608246220364461"/>
    <n v="0.75051490283674838"/>
    <n v="0.1608246220364461"/>
    <x v="2"/>
  </r>
  <r>
    <n v="1670"/>
    <x v="15"/>
    <s v="liberia"/>
    <x v="7"/>
    <s v="PA"/>
    <s v="PA - Pike County Correctional Facility "/>
    <s v="pike_county_correctional_facility_pa"/>
    <d v="2014-05-04T00:00:00"/>
    <x v="2"/>
    <x v="6"/>
    <s v="disciplinary"/>
    <d v="2014-04-30T00:00:00"/>
    <n v="25"/>
    <n v="-0.18784757725550419"/>
    <n v="0.33951864652138619"/>
    <n v="2.3766305256497033"/>
    <n v="3.5738804896988025E-2"/>
    <n v="0.62542908569729028"/>
    <n v="3.5738804896988025E-2"/>
    <x v="2"/>
  </r>
  <r>
    <n v="1671"/>
    <x v="6"/>
    <s v="nigeria"/>
    <x v="4"/>
    <s v="AL"/>
    <s v="AL - Etowah County Jail "/>
    <s v="etowah_county_jail_alabama_al"/>
    <d v="2014-05-04T00:00:00"/>
    <x v="2"/>
    <x v="5"/>
    <s v="facility_security_threat_violent_or_disruptive_behavior"/>
    <d v="2014-04-05T00:00:00"/>
    <n v="29"/>
    <n v="-0.11636996746152814"/>
    <n v="0.41099625631536219"/>
    <n v="2.3051529158557269"/>
    <n v="3.5738804896988025E-2"/>
    <n v="0.55395147590331428"/>
    <n v="3.5738804896988025E-2"/>
    <x v="2"/>
  </r>
  <r>
    <n v="1672"/>
    <x v="14"/>
    <s v="jamaica"/>
    <x v="7"/>
    <s v="PA"/>
    <s v="PA - Pike County Correctional Facility "/>
    <s v="pike_county_correctional_facility_pa"/>
    <d v="2014-05-04T00:00:00"/>
    <x v="2"/>
    <x v="6"/>
    <s v="disciplinary"/>
    <d v="2014-05-16T00:00:00"/>
    <n v="41"/>
    <n v="9.8062861920399966E-2"/>
    <n v="0.62542908569729028"/>
    <n v="2.0907200864737989"/>
    <n v="0.25017163427891614"/>
    <n v="0.33951864652138614"/>
    <n v="0.25017163427891614"/>
    <x v="2"/>
  </r>
  <r>
    <n v="1673"/>
    <x v="61"/>
    <s v="egypt"/>
    <x v="7"/>
    <s v="PA"/>
    <s v="PA - York County Prison "/>
    <s v="york_county_prison_pa"/>
    <d v="2014-05-05T00:00:00"/>
    <x v="2"/>
    <x v="11"/>
    <s v="medical_other"/>
    <d v="2014-07-05T00:00:00"/>
    <n v="2"/>
    <n v="-0.59884383357086635"/>
    <n v="7.1477609793975994E-2"/>
    <n v="2.7876267819650655"/>
    <n v="0.44673506121235018"/>
    <n v="1.0364253420126524"/>
    <n v="7.1477609793975994E-2"/>
    <x v="3"/>
  </r>
  <r>
    <n v="1674"/>
    <x v="0"/>
    <s v="mexico"/>
    <x v="2"/>
    <s v="CA"/>
    <s v="CA - San Diego Contract Detention Facility - CCA (otay)"/>
    <s v="san_diego_contract_detention_facility_cca_otay_ca"/>
    <d v="2014-05-05T00:00:00"/>
    <x v="2"/>
    <x v="6"/>
    <s v="disciplinary"/>
    <d v="2014-06-25T00:00:00"/>
    <n v="51"/>
    <n v="0.27675688640534007"/>
    <n v="0.80412311018223037"/>
    <n v="1.9120260619888589"/>
    <n v="0.42886565876385624"/>
    <n v="0.16082462203644604"/>
    <n v="0.16082462203644604"/>
    <x v="1"/>
  </r>
  <r>
    <n v="1675"/>
    <x v="120"/>
    <s v="uzbekistan"/>
    <x v="12"/>
    <s v="TX"/>
    <s v="TX - Houston Contract Detention Facility "/>
    <s v="houston_contract_detention_facility_tx"/>
    <d v="2014-05-06T00:00:00"/>
    <x v="2"/>
    <x v="6"/>
    <s v="disciplinary"/>
    <d v="2014-06-13T00:00:00"/>
    <n v="8"/>
    <n v="-0.49162741887990236"/>
    <n v="3.5738804896987997E-2"/>
    <n v="2.6804103672741011"/>
    <n v="0.33951864652138619"/>
    <n v="0.92920892732168847"/>
    <n v="3.5738804896987997E-2"/>
    <x v="3"/>
  </r>
  <r>
    <n v="1676"/>
    <x v="36"/>
    <s v="mali"/>
    <x v="15"/>
    <s v="GA"/>
    <s v="GA - Stewart Detention Center "/>
    <s v="stewart_detention_center_ga"/>
    <d v="2014-05-06T00:00:00"/>
    <x v="2"/>
    <x v="6"/>
    <s v="disciplinary"/>
    <d v="2014-06-17T00:00:00"/>
    <n v="12"/>
    <n v="-0.42014980908592631"/>
    <n v="0.10721641469096405"/>
    <n v="2.6089327574801251"/>
    <n v="0.26804103672741014"/>
    <n v="0.85773131752771237"/>
    <n v="0.10721641469096405"/>
    <x v="3"/>
  </r>
  <r>
    <n v="1677"/>
    <x v="58"/>
    <s v="vietnam"/>
    <x v="12"/>
    <s v="TX"/>
    <s v="TX - Houston Contract Detention Facility "/>
    <s v="houston_contract_detention_facility_tx"/>
    <d v="2014-05-06T00:00:00"/>
    <x v="2"/>
    <x v="6"/>
    <s v="disciplinary"/>
    <d v="2014-06-22T00:00:00"/>
    <n v="17"/>
    <n v="-0.33080279684345626"/>
    <n v="0.19656342693343409"/>
    <n v="2.5195857452376553"/>
    <n v="0.17869402448494009"/>
    <n v="0.76838430528524237"/>
    <n v="0.17869402448494009"/>
    <x v="2"/>
  </r>
  <r>
    <n v="1678"/>
    <x v="2"/>
    <s v="el_salvador"/>
    <x v="8"/>
    <s v="CA"/>
    <s v="CA - Adelanto Correctional Facility "/>
    <s v="adelanto_correctional_facility_ca"/>
    <d v="2014-05-06T00:00:00"/>
    <x v="2"/>
    <x v="6"/>
    <s v="disciplinary"/>
    <d v="2014-06-24T00:00:00"/>
    <n v="19"/>
    <n v="-0.29506399194646826"/>
    <n v="0.23230223183042209"/>
    <n v="2.4838469403406673"/>
    <n v="0.1429552195879521"/>
    <n v="0.73264550038825438"/>
    <n v="0.1429552195879521"/>
    <x v="2"/>
  </r>
  <r>
    <n v="1679"/>
    <x v="37"/>
    <s v="dominican_republic"/>
    <x v="7"/>
    <s v="PA"/>
    <s v="PA - Pike County Correctional Facility "/>
    <s v="pike_county_correctional_facility_pa"/>
    <d v="2014-05-06T00:00:00"/>
    <x v="2"/>
    <x v="14"/>
    <s v="facility_security_threat_other"/>
    <d v="2014-07-24T00:00:00"/>
    <n v="49"/>
    <n v="0.24101808150835205"/>
    <n v="0.76838430528524237"/>
    <n v="1.9477648668858469"/>
    <n v="0.39312685386686819"/>
    <n v="0.19656342693343407"/>
    <n v="0.19656342693343407"/>
    <x v="1"/>
  </r>
  <r>
    <n v="1680"/>
    <x v="10"/>
    <s v="jordan"/>
    <x v="9"/>
    <s v="FL"/>
    <s v="FL - Baker County Sheriff's Office "/>
    <s v="baker_county_sheriffs_office_fl"/>
    <d v="2014-05-07T00:00:00"/>
    <x v="2"/>
    <x v="6"/>
    <s v="disciplinary"/>
    <d v="2014-07-25T00:00:00"/>
    <n v="20"/>
    <n v="-0.27719458949797421"/>
    <n v="0.25017163427891614"/>
    <n v="2.4659775378921731"/>
    <n v="0.12508581713945804"/>
    <n v="0.71477609793976038"/>
    <n v="0.12508581713945804"/>
    <x v="2"/>
  </r>
  <r>
    <n v="1681"/>
    <x v="37"/>
    <s v="dominican_republic"/>
    <x v="7"/>
    <s v="PA"/>
    <s v="PA - York County Prison "/>
    <s v="york_county_prison_pa"/>
    <d v="2014-05-07T00:00:00"/>
    <x v="2"/>
    <x v="6"/>
    <s v="disciplinary"/>
    <d v="2014-04-08T00:00:00"/>
    <n v="30"/>
    <n v="-9.8500565013034141E-2"/>
    <n v="0.42886565876385618"/>
    <n v="2.2872835134072331"/>
    <n v="5.3608207345482023E-2"/>
    <n v="0.53608207345482028"/>
    <n v="5.3608207345482023E-2"/>
    <x v="2"/>
  </r>
  <r>
    <n v="1682"/>
    <x v="2"/>
    <s v="el_salvador"/>
    <x v="17"/>
    <s v="VA"/>
    <s v="VA - Immigration Centers Of America Farmville "/>
    <s v="immigration_centers_of_america_farmville_va"/>
    <d v="2014-05-07T00:00:00"/>
    <x v="2"/>
    <x v="0"/>
    <s v="protective_custody_gang_status_protective_custody_only"/>
    <d v="2014-08-25T00:00:00"/>
    <n v="51"/>
    <n v="0.27675688640534007"/>
    <n v="0.80412311018223037"/>
    <n v="1.9120260619888589"/>
    <n v="0.42886565876385624"/>
    <n v="0.16082462203644604"/>
    <n v="0.16082462203644604"/>
    <x v="1"/>
  </r>
  <r>
    <n v="1683"/>
    <x v="89"/>
    <s v="sudan"/>
    <x v="2"/>
    <s v="CA"/>
    <s v="CA - El Centro Service Processing Center "/>
    <s v="el_centro_service_processing_center_ca"/>
    <d v="2014-05-08T00:00:00"/>
    <x v="2"/>
    <x v="8"/>
    <s v="suicide_risk_placement"/>
    <d v="2014-06-08T00:00:00"/>
    <n v="1"/>
    <n v="-0.61671323601936046"/>
    <n v="8.9347012242470103E-2"/>
    <n v="2.8054961844135593"/>
    <n v="0.46460446366084429"/>
    <n v="1.0542947444611466"/>
    <n v="8.9347012242470103E-2"/>
    <x v="3"/>
  </r>
  <r>
    <n v="1684"/>
    <x v="2"/>
    <s v="el_salvador"/>
    <x v="15"/>
    <s v="GA"/>
    <s v="GA - Stewart Detention Center "/>
    <s v="stewart_detention_center_ga"/>
    <d v="2014-05-08T00:00:00"/>
    <x v="2"/>
    <x v="11"/>
    <s v="medical_other"/>
    <d v="2014-07-08T00:00:00"/>
    <n v="2"/>
    <n v="-0.59884383357086635"/>
    <n v="7.1477609793975994E-2"/>
    <n v="2.7876267819650655"/>
    <n v="0.44673506121235018"/>
    <n v="1.0364253420126524"/>
    <n v="7.1477609793975994E-2"/>
    <x v="3"/>
  </r>
  <r>
    <n v="1685"/>
    <x v="0"/>
    <s v="mexico"/>
    <x v="12"/>
    <s v="TX"/>
    <s v="TX - Houston Contract Detention Facility "/>
    <s v="houston_contract_detention_facility_tx"/>
    <d v="2014-05-08T00:00:00"/>
    <x v="2"/>
    <x v="12"/>
    <s v="pending_investigation_of_disciplinary_violation"/>
    <d v="2014-07-08T00:00:00"/>
    <n v="2"/>
    <n v="-0.59884383357086635"/>
    <n v="7.1477609793975994E-2"/>
    <n v="2.7876267819650655"/>
    <n v="0.44673506121235018"/>
    <n v="1.0364253420126524"/>
    <n v="7.1477609793975994E-2"/>
    <x v="3"/>
  </r>
  <r>
    <n v="1686"/>
    <x v="37"/>
    <s v="dominican_republic"/>
    <x v="13"/>
    <s v="NJ"/>
    <s v="NJ - Hudson County Correctional Center "/>
    <s v="hudson_county_correctional_center_nj"/>
    <d v="2014-05-08T00:00:00"/>
    <x v="2"/>
    <x v="6"/>
    <s v="disciplinary"/>
    <d v="2014-08-20T00:00:00"/>
    <n v="15"/>
    <n v="-0.36654160174044426"/>
    <n v="0.1608246220364461"/>
    <n v="2.5553245501346433"/>
    <n v="0.21443282938192809"/>
    <n v="0.80412311018223037"/>
    <n v="0.1608246220364461"/>
    <x v="3"/>
  </r>
  <r>
    <n v="1687"/>
    <x v="37"/>
    <s v="dominican_republic"/>
    <x v="13"/>
    <s v="NJ"/>
    <s v="NJ - Hudson County Correctional Center "/>
    <s v="hudson_county_correctional_center_nj"/>
    <d v="2014-05-08T00:00:00"/>
    <x v="2"/>
    <x v="6"/>
    <s v="disciplinary"/>
    <d v="2014-08-25T00:00:00"/>
    <n v="20"/>
    <n v="-0.27719458949797421"/>
    <n v="0.25017163427891614"/>
    <n v="2.4659775378921731"/>
    <n v="0.12508581713945804"/>
    <n v="0.71477609793976038"/>
    <n v="0.12508581713945804"/>
    <x v="2"/>
  </r>
  <r>
    <n v="1688"/>
    <x v="19"/>
    <s v="cuba"/>
    <x v="0"/>
    <s v="AZ"/>
    <s v="AZ - Cca Central Arizona Detention Center "/>
    <s v="cca_central_arizona_detention_center_az"/>
    <d v="2014-05-08T00:00:00"/>
    <x v="2"/>
    <x v="6"/>
    <s v="disciplinary"/>
    <d v="2014-08-26T00:00:00"/>
    <n v="21"/>
    <n v="-0.25932518704948021"/>
    <n v="0.26804103672741014"/>
    <n v="2.4481081354436793"/>
    <n v="0.10721641469096405"/>
    <n v="0.69690669549126638"/>
    <n v="0.10721641469096405"/>
    <x v="2"/>
  </r>
  <r>
    <n v="1689"/>
    <x v="2"/>
    <s v="el_salvador"/>
    <x v="18"/>
    <s v="TX"/>
    <s v="TX - South Texas Detention Complex "/>
    <s v="south_texas_detention_complex_tx"/>
    <d v="2014-05-08T00:00:00"/>
    <x v="2"/>
    <x v="6"/>
    <s v="disciplinary"/>
    <d v="2014-09-16T00:00:00"/>
    <n v="42"/>
    <n v="0.11593226436889398"/>
    <n v="0.64329848814578439"/>
    <n v="2.0728506840253051"/>
    <n v="0.26804103672741014"/>
    <n v="0.32164924407289214"/>
    <n v="0.26804103672741014"/>
    <x v="2"/>
  </r>
  <r>
    <n v="1690"/>
    <x v="2"/>
    <s v="el_salvador"/>
    <x v="9"/>
    <s v="FL"/>
    <s v="FL - Krome North Service Processing Center "/>
    <s v="krome_north_service_processing_center_fl"/>
    <d v="2014-05-09T00:00:00"/>
    <x v="2"/>
    <x v="7"/>
    <s v="other"/>
    <d v="2014-12-09T00:00:00"/>
    <n v="7"/>
    <n v="-0.50949682132839635"/>
    <n v="1.7869402448493998E-2"/>
    <n v="2.6982797697225953"/>
    <n v="0.35738804896988019"/>
    <n v="0.94707832977018247"/>
    <n v="1.7869402448493998E-2"/>
    <x v="3"/>
  </r>
  <r>
    <n v="1691"/>
    <x v="0"/>
    <s v="mexico"/>
    <x v="7"/>
    <s v="PA"/>
    <s v="PA - York County Prison "/>
    <s v="york_county_prison_pa"/>
    <d v="2014-05-09T00:00:00"/>
    <x v="2"/>
    <x v="16"/>
    <s v="medical_tuberculosis"/>
    <d v="2014-09-24T00:00:00"/>
    <n v="19"/>
    <n v="-0.29506399194646826"/>
    <n v="0.23230223183042209"/>
    <n v="2.4838469403406673"/>
    <n v="0.1429552195879521"/>
    <n v="0.73264550038825438"/>
    <n v="0.1429552195879521"/>
    <x v="2"/>
  </r>
  <r>
    <n v="1692"/>
    <x v="0"/>
    <s v="mexico"/>
    <x v="8"/>
    <s v="CA"/>
    <s v="CA - Adelanto Correctional Facility "/>
    <s v="adelanto_correctional_facility_ca"/>
    <d v="2014-05-10T00:00:00"/>
    <x v="2"/>
    <x v="3"/>
    <s v="protective_custody_other_detainee_safety"/>
    <d v="2014-10-24T00:00:00"/>
    <n v="19"/>
    <n v="-0.29506399194646826"/>
    <n v="0.23230223183042209"/>
    <n v="2.4838469403406673"/>
    <n v="0.1429552195879521"/>
    <n v="0.73264550038825438"/>
    <n v="0.1429552195879521"/>
    <x v="2"/>
  </r>
  <r>
    <n v="1693"/>
    <x v="0"/>
    <s v="mexico"/>
    <x v="8"/>
    <s v="CA"/>
    <s v="CA - Adelanto Correctional Facility "/>
    <s v="adelanto_correctional_facility_ca"/>
    <d v="2014-05-10T00:00:00"/>
    <x v="2"/>
    <x v="3"/>
    <s v="protective_custody_other_detainee_safety"/>
    <d v="2014-03-11T00:00:00"/>
    <n v="29"/>
    <n v="-0.11636996746152814"/>
    <n v="0.41099625631536219"/>
    <n v="2.3051529158557269"/>
    <n v="3.5738804896988025E-2"/>
    <n v="0.55395147590331428"/>
    <n v="3.5738804896988025E-2"/>
    <x v="2"/>
  </r>
  <r>
    <n v="1694"/>
    <x v="0"/>
    <s v="mexico"/>
    <x v="0"/>
    <s v="AZ"/>
    <s v="AZ - Eloy Federal Contract Facility "/>
    <s v="eloy_federal_contract_facility_az"/>
    <d v="2014-05-10T00:00:00"/>
    <x v="2"/>
    <x v="6"/>
    <s v="disciplinary"/>
    <d v="2014-03-12T00:00:00"/>
    <n v="59"/>
    <n v="0.41971210599329212"/>
    <n v="0.94707832977018247"/>
    <n v="1.769070842400907"/>
    <n v="0.57182087835180828"/>
    <n v="1.7869402448493998E-2"/>
    <n v="1.7869402448493998E-2"/>
    <x v="1"/>
  </r>
  <r>
    <n v="1695"/>
    <x v="8"/>
    <s v="nicaragua"/>
    <x v="7"/>
    <s v="PA"/>
    <s v="PA - York County Prison "/>
    <s v="york_county_prison_pa"/>
    <d v="2014-05-11T00:00:00"/>
    <x v="2"/>
    <x v="2"/>
    <s v="mental_illness"/>
    <d v="2014-11-11T00:00:00"/>
    <n v="6"/>
    <n v="-0.52736622377689035"/>
    <n v="0"/>
    <n v="2.7161491721710895"/>
    <n v="0.37525745141837419"/>
    <n v="0.96494773221867647"/>
    <n v="0"/>
    <x v="3"/>
  </r>
  <r>
    <n v="1696"/>
    <x v="88"/>
    <s v="guinea"/>
    <x v="11"/>
    <s v="NJ"/>
    <s v="NJ - Elizabeth Contract Detention Facility "/>
    <s v="elizabeth_contract_detention_facility_nj"/>
    <d v="2014-05-11T00:00:00"/>
    <x v="2"/>
    <x v="11"/>
    <s v="medical_other"/>
    <d v="2014-11-21T00:00:00"/>
    <n v="16"/>
    <n v="-0.34867219929195026"/>
    <n v="0.17869402448494009"/>
    <n v="2.5374551476861491"/>
    <n v="0.19656342693343409"/>
    <n v="0.78625370773373637"/>
    <n v="0.17869402448494009"/>
    <x v="3"/>
  </r>
  <r>
    <n v="1697"/>
    <x v="19"/>
    <s v="cuba"/>
    <x v="18"/>
    <s v="TX"/>
    <s v="TX - South Texas Detention Complex "/>
    <s v="south_texas_detention_complex_tx"/>
    <d v="2014-05-11T00:00:00"/>
    <x v="2"/>
    <x v="6"/>
    <s v="disciplinary"/>
    <d v="2014-11-24T00:00:00"/>
    <n v="19"/>
    <n v="-0.29506399194646826"/>
    <n v="0.23230223183042209"/>
    <n v="2.4838469403406673"/>
    <n v="0.1429552195879521"/>
    <n v="0.73264550038825438"/>
    <n v="0.1429552195879521"/>
    <x v="2"/>
  </r>
  <r>
    <n v="1698"/>
    <x v="0"/>
    <s v="mexico"/>
    <x v="8"/>
    <s v="CA"/>
    <s v="CA - Adelanto Correctional Facility "/>
    <s v="adelanto_correctional_facility_ca"/>
    <d v="2014-05-11T00:00:00"/>
    <x v="2"/>
    <x v="6"/>
    <s v="disciplinary"/>
    <d v="2014-03-12T00:00:00"/>
    <n v="28"/>
    <n v="-0.13423936991002217"/>
    <n v="0.39312685386686819"/>
    <n v="2.3230223183042211"/>
    <n v="1.7869402448493998E-2"/>
    <n v="0.57182087835180828"/>
    <n v="1.7869402448493998E-2"/>
    <x v="2"/>
  </r>
  <r>
    <n v="1699"/>
    <x v="3"/>
    <s v="iraq"/>
    <x v="10"/>
    <s v="MI"/>
    <s v="MI - Chippewa County Ssm "/>
    <s v="chippewa_county_ssm_mi"/>
    <d v="2014-05-11T00:00:00"/>
    <x v="2"/>
    <x v="6"/>
    <s v="disciplinary"/>
    <d v="2014-04-12T00:00:00"/>
    <n v="29"/>
    <n v="-0.11636996746152814"/>
    <n v="0.41099625631536219"/>
    <n v="2.3051529158557269"/>
    <n v="3.5738804896988025E-2"/>
    <n v="0.55395147590331428"/>
    <n v="3.5738804896988025E-2"/>
    <x v="2"/>
  </r>
  <r>
    <n v="1700"/>
    <x v="12"/>
    <s v="trinidad_and_tobago"/>
    <x v="19"/>
    <s v="MA"/>
    <s v="MA - Suffolk County House Of Corrections "/>
    <s v="suffolk_county_house_of_corrections_ma"/>
    <d v="2014-05-11T00:00:00"/>
    <x v="2"/>
    <x v="6"/>
    <s v="disciplinary"/>
    <d v="2014-09-12T00:00:00"/>
    <n v="34"/>
    <n v="-2.7022955219058099E-2"/>
    <n v="0.50034326855783229"/>
    <n v="2.2158059036132571"/>
    <n v="0.12508581713945807"/>
    <n v="0.46460446366084424"/>
    <n v="0.12508581713945807"/>
    <x v="2"/>
  </r>
  <r>
    <n v="1701"/>
    <x v="0"/>
    <s v="mexico"/>
    <x v="12"/>
    <s v="TX"/>
    <s v="TX - Houston Contract Detention Facility "/>
    <s v="houston_contract_detention_facility_tx"/>
    <d v="2014-05-12T00:00:00"/>
    <x v="2"/>
    <x v="8"/>
    <s v="suicide_risk_placement"/>
    <d v="2014-05-12T00:00:00"/>
    <n v="0"/>
    <n v="-0.63458263846785445"/>
    <n v="0.1072164146909641"/>
    <n v="2.8233655868620535"/>
    <n v="0.48247386610933829"/>
    <n v="1.0721641469096406"/>
    <n v="0.1072164146909641"/>
    <x v="3"/>
  </r>
  <r>
    <n v="1702"/>
    <x v="64"/>
    <s v="bangladesh"/>
    <x v="1"/>
    <s v="UT"/>
    <s v="UT - Utah County Jail "/>
    <s v="utah_county_jail_ut"/>
    <d v="2014-05-12T00:00:00"/>
    <x v="2"/>
    <x v="17"/>
    <s v="hunger_strike"/>
    <d v="2014-12-15T00:00:00"/>
    <n v="10"/>
    <n v="-0.4558886139829143"/>
    <n v="7.1477609793976049E-2"/>
    <n v="2.6446715623771131"/>
    <n v="0.30377984162439814"/>
    <n v="0.89347012242470036"/>
    <n v="7.1477609793976049E-2"/>
    <x v="3"/>
  </r>
  <r>
    <n v="1703"/>
    <x v="2"/>
    <s v="el_salvador"/>
    <x v="12"/>
    <s v="TX"/>
    <s v="TX - Houston Contract Detention Facility "/>
    <s v="houston_contract_detention_facility_tx"/>
    <d v="2014-05-12T00:00:00"/>
    <x v="2"/>
    <x v="0"/>
    <s v="protective_custody_gang_status_protective_custody_only"/>
    <d v="2014-12-18T00:00:00"/>
    <n v="13"/>
    <n v="-0.40228040663743231"/>
    <n v="0.12508581713945804"/>
    <n v="2.5910633550316313"/>
    <n v="0.25017163427891614"/>
    <n v="0.83986191507921837"/>
    <n v="0.12508581713945804"/>
    <x v="3"/>
  </r>
  <r>
    <n v="1704"/>
    <x v="0"/>
    <s v="mexico"/>
    <x v="8"/>
    <s v="CA"/>
    <s v="CA - Adelanto Correctional Facility "/>
    <s v="adelanto_correctional_facility_ca"/>
    <d v="2014-05-12T00:00:00"/>
    <x v="2"/>
    <x v="3"/>
    <s v="protective_custody_other_detainee_safety"/>
    <d v="2014-12-23T00:00:00"/>
    <n v="18"/>
    <n v="-0.31293339439496226"/>
    <n v="0.21443282938192809"/>
    <n v="2.5017163427891611"/>
    <n v="0.1608246220364461"/>
    <n v="0.75051490283674838"/>
    <n v="0.1608246220364461"/>
    <x v="2"/>
  </r>
  <r>
    <n v="1705"/>
    <x v="37"/>
    <s v="dominican_republic"/>
    <x v="13"/>
    <s v="NJ"/>
    <s v="NJ - Hudson County Correctional Center "/>
    <s v="hudson_county_correctional_center_nj"/>
    <d v="2014-05-12T00:00:00"/>
    <x v="2"/>
    <x v="6"/>
    <s v="disciplinary"/>
    <d v="2015-12-29T00:00:00"/>
    <n v="24"/>
    <n v="-0.20571697970399819"/>
    <n v="0.32164924407289219"/>
    <n v="2.3944999280981971"/>
    <n v="5.3608207345482023E-2"/>
    <n v="0.64329848814578428"/>
    <n v="5.3608207345482023E-2"/>
    <x v="2"/>
  </r>
  <r>
    <n v="1706"/>
    <x v="0"/>
    <s v="mexico"/>
    <x v="23"/>
    <s v="IL"/>
    <s v="IL - Tri-county Detention Center "/>
    <s v="tri-county_detention_center_il"/>
    <d v="2014-05-12T00:00:00"/>
    <x v="2"/>
    <x v="6"/>
    <s v="disciplinary"/>
    <d v="2015-05-01T00:00:00"/>
    <n v="31"/>
    <n v="-8.0631162564540129E-2"/>
    <n v="0.44673506121235024"/>
    <n v="2.2694141109587389"/>
    <n v="7.1477609793976035E-2"/>
    <n v="0.51821267100632629"/>
    <n v="7.1477609793976035E-2"/>
    <x v="2"/>
  </r>
  <r>
    <n v="1707"/>
    <x v="121"/>
    <s v="burkina_faso"/>
    <x v="15"/>
    <s v="GA"/>
    <s v="GA - Stewart Detention Center "/>
    <s v="stewart_detention_center_ga"/>
    <d v="2014-05-12T00:00:00"/>
    <x v="2"/>
    <x v="6"/>
    <s v="disciplinary"/>
    <d v="2015-01-16T00:00:00"/>
    <n v="42"/>
    <n v="0.11593226436889398"/>
    <n v="0.64329848814578439"/>
    <n v="2.0728506840253051"/>
    <n v="0.26804103672741014"/>
    <n v="0.32164924407289214"/>
    <n v="0.26804103672741014"/>
    <x v="2"/>
  </r>
  <r>
    <n v="1708"/>
    <x v="8"/>
    <s v="nicaragua"/>
    <x v="18"/>
    <s v="TX"/>
    <s v="TX - South Texas Detention Complex "/>
    <s v="south_texas_detention_complex_tx"/>
    <d v="2014-05-12T00:00:00"/>
    <x v="2"/>
    <x v="6"/>
    <s v="disciplinary"/>
    <d v="2015-01-18T00:00:00"/>
    <n v="44"/>
    <n v="0.151671069265882"/>
    <n v="0.67903729304277238"/>
    <n v="2.0371118791283171"/>
    <n v="0.30377984162439819"/>
    <n v="0.28591043917590409"/>
    <n v="0.28591043917590409"/>
    <x v="1"/>
  </r>
  <r>
    <n v="1709"/>
    <x v="0"/>
    <s v="mexico"/>
    <x v="2"/>
    <s v="CA"/>
    <s v="CA - Imperial Regional Detention Facility "/>
    <s v="imperial_regional_detention_facility_ca"/>
    <d v="2014-05-12T00:00:00"/>
    <x v="2"/>
    <x v="3"/>
    <s v="protective_custody_other_detainee_safety"/>
    <d v="2015-04-13T00:00:00"/>
    <n v="129"/>
    <n v="1.670570277387873"/>
    <n v="2.1979365011647634"/>
    <n v="0.51821267100632595"/>
    <n v="1.8226790497463892"/>
    <n v="1.232988768946087"/>
    <n v="0.51821267100632595"/>
    <x v="0"/>
  </r>
  <r>
    <n v="1710"/>
    <x v="7"/>
    <s v="honduras"/>
    <x v="4"/>
    <s v="LA"/>
    <s v="LA - Jena/lasalle Detention Facility "/>
    <s v="jena/lasalle_detention_facility_la"/>
    <d v="2014-05-13T00:00:00"/>
    <x v="2"/>
    <x v="10"/>
    <s v="protective_custody_lesbian_gay_bisexual_transgender_lgbt"/>
    <d v="2014-05-16T00:00:00"/>
    <n v="3"/>
    <n v="-0.58097443112237235"/>
    <n v="5.3608207345481995E-2"/>
    <n v="2.7697573795165713"/>
    <n v="0.42886565876385618"/>
    <n v="1.0185559395641586"/>
    <n v="5.3608207345481995E-2"/>
    <x v="3"/>
  </r>
  <r>
    <n v="1711"/>
    <x v="105"/>
    <s v="czech_republic"/>
    <x v="1"/>
    <s v="NV"/>
    <s v="NV - Henderson Detention Center "/>
    <s v="henderson_detention_center_nv"/>
    <d v="2014-05-13T00:00:00"/>
    <x v="2"/>
    <x v="11"/>
    <s v="medical_other"/>
    <d v="2014-05-23T00:00:00"/>
    <n v="10"/>
    <n v="-0.4558886139829143"/>
    <n v="7.1477609793976049E-2"/>
    <n v="2.6446715623771131"/>
    <n v="0.30377984162439814"/>
    <n v="0.89347012242470036"/>
    <n v="7.1477609793976049E-2"/>
    <x v="3"/>
  </r>
  <r>
    <n v="1712"/>
    <x v="2"/>
    <s v="el_salvador"/>
    <x v="17"/>
    <s v="VA"/>
    <s v="VA - Rappahannock Regional Jail "/>
    <s v="rappahannock_regional_jail_va"/>
    <d v="2014-05-13T00:00:00"/>
    <x v="2"/>
    <x v="6"/>
    <s v="disciplinary"/>
    <d v="2014-03-06T00:00:00"/>
    <n v="21"/>
    <n v="-0.25932518704948021"/>
    <n v="0.26804103672741014"/>
    <n v="2.4481081354436793"/>
    <n v="0.10721641469096405"/>
    <n v="0.69690669549126638"/>
    <n v="0.10721641469096405"/>
    <x v="2"/>
  </r>
  <r>
    <n v="1713"/>
    <x v="7"/>
    <s v="honduras"/>
    <x v="17"/>
    <s v="VA"/>
    <s v="VA - Immigration Centers Of America Farmville "/>
    <s v="immigration_centers_of_america_farmville_va"/>
    <d v="2014-05-13T00:00:00"/>
    <x v="2"/>
    <x v="6"/>
    <s v="disciplinary"/>
    <d v="2014-03-06T00:00:00"/>
    <n v="21"/>
    <n v="-0.25932518704948021"/>
    <n v="0.26804103672741014"/>
    <n v="2.4481081354436793"/>
    <n v="0.10721641469096405"/>
    <n v="0.69690669549126638"/>
    <n v="0.10721641469096405"/>
    <x v="2"/>
  </r>
  <r>
    <n v="1714"/>
    <x v="21"/>
    <s v="guatemala"/>
    <x v="4"/>
    <s v="LA"/>
    <s v="LA - South Louisiana Detention Center (basile)"/>
    <s v="south_louisiana_detention_center_basile_la"/>
    <d v="2014-05-13T00:00:00"/>
    <x v="2"/>
    <x v="4"/>
    <s v="facility_security_threat_due_to_seriousness_of_criminal_conviction"/>
    <d v="2014-03-06T00:00:00"/>
    <n v="21"/>
    <n v="-0.25932518704948021"/>
    <n v="0.26804103672741014"/>
    <n v="2.4481081354436793"/>
    <n v="0.10721641469096405"/>
    <n v="0.69690669549126638"/>
    <n v="0.10721641469096405"/>
    <x v="2"/>
  </r>
  <r>
    <n v="1715"/>
    <x v="21"/>
    <s v="guatemala"/>
    <x v="5"/>
    <s v="NM"/>
    <s v="NM - Otero County Processing Center "/>
    <s v="otero_county_processing_center_nm"/>
    <d v="2014-05-13T00:00:00"/>
    <x v="2"/>
    <x v="6"/>
    <s v="disciplinary"/>
    <d v="2014-12-06T00:00:00"/>
    <n v="30"/>
    <n v="-9.8500565013034141E-2"/>
    <n v="0.42886565876385618"/>
    <n v="2.2872835134072331"/>
    <n v="5.3608207345482023E-2"/>
    <n v="0.53608207345482028"/>
    <n v="5.3608207345482023E-2"/>
    <x v="2"/>
  </r>
  <r>
    <n v="1716"/>
    <x v="0"/>
    <s v="mexico"/>
    <x v="18"/>
    <s v="TX"/>
    <s v="TX - South Texas Detention Complex "/>
    <s v="south_texas_detention_complex_tx"/>
    <d v="2014-05-13T00:00:00"/>
    <x v="2"/>
    <x v="7"/>
    <s v="other"/>
    <d v="2014-06-19T00:00:00"/>
    <n v="37"/>
    <n v="2.6585252126423927E-2"/>
    <n v="0.55395147590331428"/>
    <n v="2.1621976962677749"/>
    <n v="0.17869402448494009"/>
    <n v="0.41099625631536219"/>
    <n v="0.17869402448494009"/>
    <x v="2"/>
  </r>
  <r>
    <n v="1717"/>
    <x v="0"/>
    <s v="mexico"/>
    <x v="0"/>
    <s v="AZ"/>
    <s v="AZ - Pinal County Jail "/>
    <s v="pinal_county_jail_az"/>
    <d v="2014-05-13T00:00:00"/>
    <x v="2"/>
    <x v="6"/>
    <s v="disciplinary"/>
    <d v="2014-06-23T00:00:00"/>
    <n v="41"/>
    <n v="9.8062861920399966E-2"/>
    <n v="0.62542908569729028"/>
    <n v="2.0907200864737989"/>
    <n v="0.25017163427891614"/>
    <n v="0.33951864652138614"/>
    <n v="0.25017163427891614"/>
    <x v="2"/>
  </r>
  <r>
    <n v="1718"/>
    <x v="0"/>
    <s v="mexico"/>
    <x v="20"/>
    <s v="WA"/>
    <s v="WA - Northwest Detention Center "/>
    <s v="northwest_detention_center_wa"/>
    <d v="2014-05-13T00:00:00"/>
    <x v="2"/>
    <x v="5"/>
    <s v="facility_security_threat_violent_or_disruptive_behavior"/>
    <d v="2014-06-26T00:00:00"/>
    <n v="44"/>
    <n v="0.151671069265882"/>
    <n v="0.67903729304277238"/>
    <n v="2.0371118791283171"/>
    <n v="0.30377984162439819"/>
    <n v="0.28591043917590409"/>
    <n v="0.28591043917590409"/>
    <x v="1"/>
  </r>
  <r>
    <n v="1719"/>
    <x v="3"/>
    <s v="iraq"/>
    <x v="2"/>
    <s v="CA"/>
    <s v="CA - San Diego Contract Detention Facility - CCA (otay)"/>
    <s v="san_diego_contract_detention_facility_cca_otay_ca"/>
    <d v="2014-05-13T00:00:00"/>
    <x v="2"/>
    <x v="6"/>
    <s v="disciplinary"/>
    <d v="2014-07-07T00:00:00"/>
    <n v="55"/>
    <n v="0.34823449619931607"/>
    <n v="0.87560071997620637"/>
    <n v="1.8405484521948829"/>
    <n v="0.50034326855783218"/>
    <n v="8.9347012242470047E-2"/>
    <n v="8.9347012242470047E-2"/>
    <x v="1"/>
  </r>
  <r>
    <n v="1720"/>
    <x v="0"/>
    <s v="mexico"/>
    <x v="15"/>
    <s v="SC"/>
    <s v="SC - York County Detention Center "/>
    <s v="york_county_detention_center_sc"/>
    <d v="2014-05-14T00:00:00"/>
    <x v="2"/>
    <x v="8"/>
    <s v="suicide_risk_placement"/>
    <d v="2014-05-22T00:00:00"/>
    <n v="8"/>
    <n v="-0.49162741887990236"/>
    <n v="3.5738804896987997E-2"/>
    <n v="2.6804103672741011"/>
    <n v="0.33951864652138619"/>
    <n v="0.92920892732168847"/>
    <n v="3.5738804896987997E-2"/>
    <x v="3"/>
  </r>
  <r>
    <n v="1721"/>
    <x v="2"/>
    <s v="el_salvador"/>
    <x v="6"/>
    <s v="TX"/>
    <s v="TX - Johnson County Law Enforcement Center "/>
    <s v="johnson_county_law_enforcement_center_tx"/>
    <d v="2014-05-14T00:00:00"/>
    <x v="2"/>
    <x v="5"/>
    <s v="facility_security_threat_violent_or_disruptive_behavior"/>
    <d v="2014-05-28T00:00:00"/>
    <n v="14"/>
    <n v="-0.38441100418893831"/>
    <n v="0.14295521958795204"/>
    <n v="2.5731939525831371"/>
    <n v="0.23230223183042215"/>
    <n v="0.82199251263072437"/>
    <n v="0.14295521958795204"/>
    <x v="3"/>
  </r>
  <r>
    <n v="1722"/>
    <x v="7"/>
    <s v="honduras"/>
    <x v="11"/>
    <s v="NJ"/>
    <s v="NJ - Essex County Jail "/>
    <s v="essex_county_jail_nj"/>
    <d v="2014-05-14T00:00:00"/>
    <x v="2"/>
    <x v="3"/>
    <s v="protective_custody_other_detainee_safety"/>
    <d v="2014-05-29T00:00:00"/>
    <n v="15"/>
    <n v="-0.36654160174044426"/>
    <n v="0.1608246220364461"/>
    <n v="2.5553245501346433"/>
    <n v="0.21443282938192809"/>
    <n v="0.80412311018223037"/>
    <n v="0.1608246220364461"/>
    <x v="3"/>
  </r>
  <r>
    <n v="1723"/>
    <x v="9"/>
    <s v="haiti"/>
    <x v="9"/>
    <s v="FL"/>
    <s v="FL - Monroe County Detention Center "/>
    <s v="monroe_county_detention_center_fl"/>
    <d v="2014-05-14T00:00:00"/>
    <x v="2"/>
    <x v="6"/>
    <s v="disciplinary"/>
    <d v="2014-05-29T00:00:00"/>
    <n v="15"/>
    <n v="-0.36654160174044426"/>
    <n v="0.1608246220364461"/>
    <n v="2.5553245501346433"/>
    <n v="0.21443282938192809"/>
    <n v="0.80412311018223037"/>
    <n v="0.1608246220364461"/>
    <x v="3"/>
  </r>
  <r>
    <n v="1724"/>
    <x v="0"/>
    <s v="mexico"/>
    <x v="2"/>
    <s v="CA"/>
    <s v="CA - San Diego Contract Detention Facility - CCA (otay)"/>
    <s v="san_diego_contract_detention_facility_cca_otay_ca"/>
    <d v="2014-05-14T00:00:00"/>
    <x v="2"/>
    <x v="0"/>
    <s v="protective_custody_gang_status_protective_custody_only"/>
    <d v="2014-06-06T00:00:00"/>
    <n v="23"/>
    <n v="-0.22358638215249221"/>
    <n v="0.30377984162439814"/>
    <n v="2.4123693305466913"/>
    <n v="7.1477609793976049E-2"/>
    <n v="0.66116789059427838"/>
    <n v="7.1477609793976049E-2"/>
    <x v="2"/>
  </r>
  <r>
    <n v="1725"/>
    <x v="0"/>
    <s v="mexico"/>
    <x v="7"/>
    <s v="PA"/>
    <s v="PA - Pike County Correctional Facility "/>
    <s v="pike_county_correctional_facility_pa"/>
    <d v="2014-05-14T00:00:00"/>
    <x v="2"/>
    <x v="1"/>
    <s v="protective_custody_criminal_offense"/>
    <d v="2014-06-25T00:00:00"/>
    <n v="42"/>
    <n v="0.11593226436889398"/>
    <n v="0.64329848814578439"/>
    <n v="2.0728506840253051"/>
    <n v="0.26804103672741014"/>
    <n v="0.32164924407289214"/>
    <n v="0.26804103672741014"/>
    <x v="2"/>
  </r>
  <r>
    <n v="1726"/>
    <x v="78"/>
    <s v="italy"/>
    <x v="15"/>
    <s v="GA"/>
    <s v="GA - Stewart Detention Center "/>
    <s v="stewart_detention_center_ga"/>
    <d v="2014-05-14T00:00:00"/>
    <x v="2"/>
    <x v="3"/>
    <s v="protective_custody_other_detainee_safety"/>
    <d v="2014-07-16T00:00:00"/>
    <n v="63"/>
    <n v="0.49118971578726817"/>
    <n v="1.0185559395641586"/>
    <n v="1.6975932326069307"/>
    <n v="0.64329848814578439"/>
    <n v="5.3608207345482051E-2"/>
    <n v="5.3608207345482051E-2"/>
    <x v="1"/>
  </r>
  <r>
    <n v="1727"/>
    <x v="2"/>
    <s v="el_salvador"/>
    <x v="17"/>
    <s v="VA"/>
    <s v="VA - Rappahannock Regional Jail "/>
    <s v="rappahannock_regional_jail_va"/>
    <d v="2014-05-15T00:00:00"/>
    <x v="2"/>
    <x v="3"/>
    <s v="protective_custody_other_detainee_safety"/>
    <d v="2014-07-21T00:00:00"/>
    <n v="67"/>
    <n v="0.56266732558124422"/>
    <n v="1.0900335493581346"/>
    <n v="1.6261156228129547"/>
    <n v="0.71477609793976038"/>
    <n v="0.1250858171394581"/>
    <n v="0.1250858171394581"/>
    <x v="1"/>
  </r>
  <r>
    <n v="1728"/>
    <x v="14"/>
    <s v="jamaica"/>
    <x v="19"/>
    <s v="MA"/>
    <s v="MA - Franklin County House Of Corrections "/>
    <s v="franklin_county_house_of_corrections_greenfield_ma"/>
    <d v="2014-05-15T00:00:00"/>
    <x v="2"/>
    <x v="2"/>
    <s v="mental_illness"/>
    <d v="2014-07-29T00:00:00"/>
    <n v="75"/>
    <n v="0.70562254516919631"/>
    <n v="1.2329887689460866"/>
    <n v="1.4831604032250025"/>
    <n v="0.85773131752771248"/>
    <n v="0.2680410367274102"/>
    <n v="0.2680410367274102"/>
    <x v="1"/>
  </r>
  <r>
    <n v="1729"/>
    <x v="26"/>
    <s v="india"/>
    <x v="19"/>
    <s v="MA"/>
    <s v="MA - Plymouth County Correctional Facility "/>
    <s v="plymouth_county_correctional_facility_ma"/>
    <d v="2014-05-16T00:00:00"/>
    <x v="2"/>
    <x v="2"/>
    <s v="mental_illness"/>
    <d v="2014-02-06T00:00:00"/>
    <n v="17"/>
    <n v="-0.33080279684345626"/>
    <n v="0.19656342693343409"/>
    <n v="2.5195857452376553"/>
    <n v="0.17869402448494009"/>
    <n v="0.76838430528524237"/>
    <n v="0.17869402448494009"/>
    <x v="2"/>
  </r>
  <r>
    <n v="1730"/>
    <x v="47"/>
    <s v="peru"/>
    <x v="2"/>
    <s v="CA"/>
    <s v="CA - San Diego Contract Detention Facility - CCA (otay)"/>
    <s v="san_diego_contract_detention_facility_cca_otay_ca"/>
    <d v="2014-05-16T00:00:00"/>
    <x v="2"/>
    <x v="6"/>
    <s v="disciplinary"/>
    <d v="2014-12-06T00:00:00"/>
    <n v="27"/>
    <n v="-0.15210877235851616"/>
    <n v="0.37525745141837419"/>
    <n v="2.3408917207527153"/>
    <n v="0"/>
    <n v="0.58969028080030228"/>
    <n v="0"/>
    <x v="2"/>
  </r>
  <r>
    <n v="1731"/>
    <x v="0"/>
    <s v="mexico"/>
    <x v="2"/>
    <s v="CA"/>
    <s v="CA - San Diego Contract Detention Facility - CCA (otay)"/>
    <s v="san_diego_contract_detention_facility_cca_otay_ca"/>
    <d v="2014-05-16T00:00:00"/>
    <x v="2"/>
    <x v="0"/>
    <s v="protective_custody_gang_status_protective_custody_only"/>
    <d v="2014-07-30T00:00:00"/>
    <n v="75"/>
    <n v="0.70562254516919631"/>
    <n v="1.2329887689460866"/>
    <n v="1.4831604032250025"/>
    <n v="0.85773131752771248"/>
    <n v="0.2680410367274102"/>
    <n v="0.2680410367274102"/>
    <x v="1"/>
  </r>
  <r>
    <n v="1732"/>
    <x v="0"/>
    <s v="mexico"/>
    <x v="2"/>
    <s v="CA"/>
    <s v="CA - San Diego Contract Detention Facility - CCA (otay)"/>
    <s v="san_diego_contract_detention_facility_cca_otay_ca"/>
    <d v="2014-05-16T00:00:00"/>
    <x v="2"/>
    <x v="0"/>
    <s v="protective_custody_gang_status_protective_custody_only"/>
    <d v="2014-07-30T00:00:00"/>
    <n v="75"/>
    <n v="0.70562254516919631"/>
    <n v="1.2329887689460866"/>
    <n v="1.4831604032250025"/>
    <n v="0.85773131752771248"/>
    <n v="0.2680410367274102"/>
    <n v="0.2680410367274102"/>
    <x v="1"/>
  </r>
  <r>
    <n v="1733"/>
    <x v="104"/>
    <s v="st._kitts-nevis"/>
    <x v="15"/>
    <s v="GA"/>
    <s v="GA - Irwin County Detention Center "/>
    <s v="irwin_county_detention_center_ga"/>
    <d v="2014-05-16T00:00:00"/>
    <x v="2"/>
    <x v="3"/>
    <s v="protective_custody_other_detainee_safety"/>
    <d v="2014-10-29T00:00:00"/>
    <n v="166"/>
    <n v="2.3317381679821514"/>
    <n v="2.8591043917590415"/>
    <n v="0.14295521958795243"/>
    <n v="2.4838469403406673"/>
    <n v="1.8941566595403652"/>
    <n v="0.14295521958795243"/>
    <x v="0"/>
  </r>
  <r>
    <n v="1734"/>
    <x v="21"/>
    <s v="guatemala"/>
    <x v="18"/>
    <s v="TX"/>
    <s v="TX - Coastal Bend Detention Facility "/>
    <s v="coastal_bend_detention_facility_tx"/>
    <d v="2014-05-17T00:00:00"/>
    <x v="2"/>
    <x v="8"/>
    <s v="suicide_risk_placement"/>
    <d v="2014-05-20T00:00:00"/>
    <n v="3"/>
    <n v="-0.58097443112237235"/>
    <n v="5.3608207345481995E-2"/>
    <n v="2.7697573795165713"/>
    <n v="0.42886565876385618"/>
    <n v="1.0185559395641586"/>
    <n v="5.3608207345481995E-2"/>
    <x v="3"/>
  </r>
  <r>
    <n v="1735"/>
    <x v="9"/>
    <s v="haiti"/>
    <x v="7"/>
    <s v="PA"/>
    <s v="PA - Pike County Correctional Facility "/>
    <s v="pike_county_correctional_facility_pa"/>
    <d v="2014-05-17T00:00:00"/>
    <x v="2"/>
    <x v="19"/>
    <s v="medical_other_infectious_disease"/>
    <d v="2014-05-22T00:00:00"/>
    <n v="5"/>
    <n v="-0.54523562622538435"/>
    <n v="1.7869402448493998E-2"/>
    <n v="2.7340185746195833"/>
    <n v="0.39312685386686819"/>
    <n v="0.98281713466717047"/>
    <n v="1.7869402448493998E-2"/>
    <x v="3"/>
  </r>
  <r>
    <n v="1736"/>
    <x v="9"/>
    <s v="haiti"/>
    <x v="7"/>
    <s v="PA"/>
    <s v="PA - York County Prison "/>
    <s v="york_county_prison_pa"/>
    <d v="2014-05-17T00:00:00"/>
    <x v="2"/>
    <x v="6"/>
    <s v="disciplinary"/>
    <d v="2014-05-22T00:00:00"/>
    <n v="5"/>
    <n v="-0.54523562622538435"/>
    <n v="1.7869402448493998E-2"/>
    <n v="2.7340185746195833"/>
    <n v="0.39312685386686819"/>
    <n v="0.98281713466717047"/>
    <n v="1.7869402448493998E-2"/>
    <x v="3"/>
  </r>
  <r>
    <n v="1737"/>
    <x v="0"/>
    <s v="mexico"/>
    <x v="21"/>
    <s v="MN"/>
    <s v="MN - Sherburne County Jail "/>
    <s v="sherburne_county_jail_mn"/>
    <d v="2014-05-17T00:00:00"/>
    <x v="2"/>
    <x v="2"/>
    <s v="mental_illness"/>
    <d v="2014-05-30T00:00:00"/>
    <n v="13"/>
    <n v="-0.40228040663743231"/>
    <n v="0.12508581713945804"/>
    <n v="2.5910633550316313"/>
    <n v="0.25017163427891614"/>
    <n v="0.83986191507921837"/>
    <n v="0.12508581713945804"/>
    <x v="3"/>
  </r>
  <r>
    <n v="1738"/>
    <x v="0"/>
    <s v="mexico"/>
    <x v="5"/>
    <s v="TX"/>
    <s v="TX - El Paso Service Processing Center "/>
    <s v="el_paso_service_processing_center_tx"/>
    <d v="2014-05-17T00:00:00"/>
    <x v="2"/>
    <x v="3"/>
    <s v="protective_custody_other_detainee_safety"/>
    <d v="2014-03-06T00:00:00"/>
    <n v="17"/>
    <n v="-0.33080279684345626"/>
    <n v="0.19656342693343409"/>
    <n v="2.5195857452376553"/>
    <n v="0.17869402448494009"/>
    <n v="0.76838430528524237"/>
    <n v="0.17869402448494009"/>
    <x v="2"/>
  </r>
  <r>
    <n v="1739"/>
    <x v="21"/>
    <s v="guatemala"/>
    <x v="16"/>
    <s v="CO"/>
    <s v="CO - Denver Contract Detention Facility "/>
    <s v="denver_contract_detention_facility_co"/>
    <d v="2014-05-17T00:00:00"/>
    <x v="2"/>
    <x v="12"/>
    <s v="pending_investigation_of_disciplinary_violation"/>
    <d v="2014-07-15T00:00:00"/>
    <n v="59"/>
    <n v="0.41971210599329212"/>
    <n v="0.94707832977018247"/>
    <n v="1.769070842400907"/>
    <n v="0.57182087835180828"/>
    <n v="1.7869402448493998E-2"/>
    <n v="1.7869402448493998E-2"/>
    <x v="1"/>
  </r>
  <r>
    <n v="1740"/>
    <x v="0"/>
    <s v="mexico"/>
    <x v="8"/>
    <s v="CA"/>
    <s v="CA - Adelanto Correctional Facility "/>
    <s v="adelanto_correctional_facility_ca"/>
    <d v="2014-05-18T00:00:00"/>
    <x v="2"/>
    <x v="6"/>
    <s v="disciplinary"/>
    <d v="2014-05-21T00:00:00"/>
    <n v="3"/>
    <n v="-0.58097443112237235"/>
    <n v="5.3608207345481995E-2"/>
    <n v="2.7697573795165713"/>
    <n v="0.42886565876385618"/>
    <n v="1.0185559395641586"/>
    <n v="5.3608207345481995E-2"/>
    <x v="3"/>
  </r>
  <r>
    <n v="1741"/>
    <x v="25"/>
    <s v="south_africa"/>
    <x v="19"/>
    <s v="MA"/>
    <s v="MA - Suffolk County House Of Corrections "/>
    <s v="suffolk_county_house_of_corrections_ma"/>
    <d v="2014-05-18T00:00:00"/>
    <x v="2"/>
    <x v="6"/>
    <s v="disciplinary"/>
    <d v="2014-05-24T00:00:00"/>
    <n v="6"/>
    <n v="-0.52736622377689035"/>
    <n v="0"/>
    <n v="2.7161491721710895"/>
    <n v="0.37525745141837419"/>
    <n v="0.96494773221867647"/>
    <n v="0"/>
    <x v="3"/>
  </r>
  <r>
    <n v="1742"/>
    <x v="14"/>
    <s v="jamaica"/>
    <x v="7"/>
    <s v="PA"/>
    <s v="PA - York County Prison "/>
    <s v="york_county_prison_pa"/>
    <d v="2014-05-18T00:00:00"/>
    <x v="2"/>
    <x v="6"/>
    <s v="disciplinary"/>
    <d v="2014-07-06T00:00:00"/>
    <n v="20"/>
    <n v="-0.27719458949797421"/>
    <n v="0.25017163427891614"/>
    <n v="2.4659775378921731"/>
    <n v="0.12508581713945804"/>
    <n v="0.71477609793976038"/>
    <n v="0.12508581713945804"/>
    <x v="2"/>
  </r>
  <r>
    <n v="1743"/>
    <x v="21"/>
    <s v="guatemala"/>
    <x v="2"/>
    <s v="CA"/>
    <s v="CA - San Diego Contract Detention Facility - CCA (otay)"/>
    <s v="san_diego_contract_detention_facility_cca_otay_ca"/>
    <d v="2014-05-19T00:00:00"/>
    <x v="2"/>
    <x v="2"/>
    <s v="mental_illness"/>
    <d v="2014-05-22T00:00:00"/>
    <n v="3"/>
    <n v="-0.58097443112237235"/>
    <n v="5.3608207345481995E-2"/>
    <n v="2.7697573795165713"/>
    <n v="0.42886565876385618"/>
    <n v="1.0185559395641586"/>
    <n v="5.3608207345481995E-2"/>
    <x v="3"/>
  </r>
  <r>
    <n v="1744"/>
    <x v="49"/>
    <s v="cambodia"/>
    <x v="8"/>
    <s v="CA"/>
    <s v="CA - Adelanto Correctional Facility "/>
    <s v="adelanto_correctional_facility_ca"/>
    <d v="2014-05-19T00:00:00"/>
    <x v="2"/>
    <x v="3"/>
    <s v="protective_custody_other_detainee_safety"/>
    <d v="2014-05-22T00:00:00"/>
    <n v="3"/>
    <n v="-0.58097443112237235"/>
    <n v="5.3608207345481995E-2"/>
    <n v="2.7697573795165713"/>
    <n v="0.42886565876385618"/>
    <n v="1.0185559395641586"/>
    <n v="5.3608207345481995E-2"/>
    <x v="3"/>
  </r>
  <r>
    <n v="1745"/>
    <x v="9"/>
    <s v="haiti"/>
    <x v="19"/>
    <s v="MA"/>
    <s v="MA - Suffolk County House Of Corrections "/>
    <s v="suffolk_county_house_of_corrections_ma"/>
    <d v="2014-05-19T00:00:00"/>
    <x v="2"/>
    <x v="6"/>
    <s v="disciplinary"/>
    <d v="2014-05-26T00:00:00"/>
    <n v="7"/>
    <n v="-0.50949682132839635"/>
    <n v="1.7869402448493998E-2"/>
    <n v="2.6982797697225953"/>
    <n v="0.35738804896988019"/>
    <n v="0.94707832977018247"/>
    <n v="1.7869402448493998E-2"/>
    <x v="3"/>
  </r>
  <r>
    <n v="1746"/>
    <x v="112"/>
    <s v="australia"/>
    <x v="2"/>
    <s v="CA"/>
    <s v="CA - El Centro Service Processing Center "/>
    <s v="el_centro_service_processing_center_ca"/>
    <d v="2014-05-19T00:00:00"/>
    <x v="2"/>
    <x v="5"/>
    <s v="facility_security_threat_violent_or_disruptive_behavior"/>
    <d v="2014-04-06T00:00:00"/>
    <n v="16"/>
    <n v="-0.34867219929195026"/>
    <n v="0.17869402448494009"/>
    <n v="2.5374551476861491"/>
    <n v="0.19656342693343409"/>
    <n v="0.78625370773373637"/>
    <n v="0.17869402448494009"/>
    <x v="3"/>
  </r>
  <r>
    <n v="1747"/>
    <x v="0"/>
    <s v="mexico"/>
    <x v="2"/>
    <s v="CA"/>
    <s v="CA - El Centro Service Processing Center "/>
    <s v="el_centro_service_processing_center_ca"/>
    <d v="2014-05-19T00:00:00"/>
    <x v="2"/>
    <x v="14"/>
    <s v="facility_security_threat_other"/>
    <d v="2014-06-19T00:00:00"/>
    <n v="31"/>
    <n v="-8.0631162564540129E-2"/>
    <n v="0.44673506121235024"/>
    <n v="2.2694141109587389"/>
    <n v="7.1477609793976035E-2"/>
    <n v="0.51821267100632629"/>
    <n v="7.1477609793976035E-2"/>
    <x v="2"/>
  </r>
  <r>
    <n v="1748"/>
    <x v="0"/>
    <s v="mexico"/>
    <x v="1"/>
    <s v="NV"/>
    <s v="NV - Henderson Detention Center "/>
    <s v="henderson_detention_center_nv"/>
    <d v="2014-05-19T00:00:00"/>
    <x v="2"/>
    <x v="1"/>
    <s v="protective_custody_criminal_offense"/>
    <d v="2014-11-07T00:00:00"/>
    <n v="53"/>
    <n v="0.31249569130232807"/>
    <n v="0.83986191507921837"/>
    <n v="1.8762872570918709"/>
    <n v="0.46460446366084424"/>
    <n v="0.12508581713945804"/>
    <n v="0.12508581713945804"/>
    <x v="1"/>
  </r>
  <r>
    <n v="1749"/>
    <x v="6"/>
    <s v="nigeria"/>
    <x v="15"/>
    <s v="GA"/>
    <s v="GA - Irwin County Detention Center "/>
    <s v="irwin_county_detention_center_ga"/>
    <d v="2014-05-19T00:00:00"/>
    <x v="2"/>
    <x v="5"/>
    <s v="facility_security_threat_violent_or_disruptive_behavior"/>
    <d v="2014-07-15T00:00:00"/>
    <n v="57"/>
    <n v="0.38397330109630412"/>
    <n v="0.91133952487319447"/>
    <n v="1.8048096472978949"/>
    <n v="0.53608207345482028"/>
    <n v="5.3608207345481995E-2"/>
    <n v="5.3608207345481995E-2"/>
    <x v="1"/>
  </r>
  <r>
    <n v="1750"/>
    <x v="0"/>
    <s v="mexico"/>
    <x v="1"/>
    <s v="NV"/>
    <s v="NV - Henderson Detention Center "/>
    <s v="henderson_detention_center_nv"/>
    <d v="2014-05-19T00:00:00"/>
    <x v="2"/>
    <x v="1"/>
    <s v="protective_custody_criminal_offense"/>
    <d v="2014-12-12T00:00:00"/>
    <n v="207"/>
    <n v="3.0643836683704055"/>
    <n v="3.5917498921472957"/>
    <n v="0.87560071997620659"/>
    <n v="3.2164924407289215"/>
    <n v="2.6268021599286193"/>
    <n v="0.87560071997620659"/>
    <x v="0"/>
  </r>
  <r>
    <n v="1751"/>
    <x v="4"/>
    <s v="united_kingdom"/>
    <x v="9"/>
    <s v="FL"/>
    <s v="FL - Baker County Sheriff's Office "/>
    <s v="baker_county_sheriffs_office_fl"/>
    <d v="2014-05-20T00:00:00"/>
    <x v="2"/>
    <x v="12"/>
    <s v="pending_investigation_of_disciplinary_violation"/>
    <d v="2014-05-20T00:00:00"/>
    <n v="0"/>
    <n v="-0.63458263846785445"/>
    <n v="0.1072164146909641"/>
    <n v="2.8233655868620535"/>
    <n v="0.48247386610933829"/>
    <n v="1.0721641469096406"/>
    <n v="0.1072164146909641"/>
    <x v="3"/>
  </r>
  <r>
    <n v="1752"/>
    <x v="122"/>
    <s v="suriname"/>
    <x v="7"/>
    <s v="PA"/>
    <s v="PA - York County Prison "/>
    <s v="york_county_prison_pa"/>
    <d v="2014-05-20T00:00:00"/>
    <x v="2"/>
    <x v="7"/>
    <s v="other"/>
    <d v="2014-05-23T00:00:00"/>
    <n v="3"/>
    <n v="-0.58097443112237235"/>
    <n v="5.3608207345481995E-2"/>
    <n v="2.7697573795165713"/>
    <n v="0.42886565876385618"/>
    <n v="1.0185559395641586"/>
    <n v="5.3608207345481995E-2"/>
    <x v="3"/>
  </r>
  <r>
    <n v="1753"/>
    <x v="0"/>
    <s v="mexico"/>
    <x v="21"/>
    <s v="NE"/>
    <s v="NE - Douglas County Department Of Corrections "/>
    <s v="douglas_county_department_of_corrections_ne"/>
    <d v="2014-05-20T00:00:00"/>
    <x v="2"/>
    <x v="6"/>
    <s v="disciplinary"/>
    <d v="2014-03-06T00:00:00"/>
    <n v="14"/>
    <n v="-0.38441100418893831"/>
    <n v="0.14295521958795204"/>
    <n v="2.5731939525831371"/>
    <n v="0.23230223183042215"/>
    <n v="0.82199251263072437"/>
    <n v="0.14295521958795204"/>
    <x v="3"/>
  </r>
  <r>
    <n v="1754"/>
    <x v="0"/>
    <s v="mexico"/>
    <x v="3"/>
    <s v="CA"/>
    <s v="CA - Sacramento County Jail-rio Cosumnes Corr. Center "/>
    <s v="sacramento_county_jail_rio_cosumnes_corr_center_ca"/>
    <d v="2014-05-20T00:00:00"/>
    <x v="2"/>
    <x v="0"/>
    <s v="protective_custody_gang_status_protective_custody_only"/>
    <d v="2014-09-06T00:00:00"/>
    <n v="20"/>
    <n v="-0.27719458949797421"/>
    <n v="0.25017163427891614"/>
    <n v="2.4659775378921731"/>
    <n v="0.12508581713945804"/>
    <n v="0.71477609793976038"/>
    <n v="0.12508581713945804"/>
    <x v="2"/>
  </r>
  <r>
    <n v="1755"/>
    <x v="42"/>
    <s v="gambia"/>
    <x v="23"/>
    <s v="IL"/>
    <s v="IL - Mchenry County Correctional Facility "/>
    <s v="mchenry_county_correctional_facility_il"/>
    <d v="2014-05-20T00:00:00"/>
    <x v="2"/>
    <x v="6"/>
    <s v="disciplinary"/>
    <d v="2014-06-13T00:00:00"/>
    <n v="24"/>
    <n v="-0.20571697970399819"/>
    <n v="0.32164924407289219"/>
    <n v="2.3944999280981971"/>
    <n v="5.3608207345482023E-2"/>
    <n v="0.64329848814578428"/>
    <n v="5.3608207345482023E-2"/>
    <x v="2"/>
  </r>
  <r>
    <n v="1756"/>
    <x v="7"/>
    <s v="honduras"/>
    <x v="3"/>
    <s v="CA"/>
    <s v="CA - Sacramento County Jail-rio Cosumnes Corr. Center "/>
    <s v="sacramento_county_jail_rio_cosumnes_corr_center_ca"/>
    <d v="2014-05-20T00:00:00"/>
    <x v="2"/>
    <x v="1"/>
    <s v="protective_custody_criminal_offense"/>
    <d v="2014-06-16T00:00:00"/>
    <n v="27"/>
    <n v="-0.15210877235851616"/>
    <n v="0.37525745141837419"/>
    <n v="2.3408917207527153"/>
    <n v="0"/>
    <n v="0.58969028080030228"/>
    <n v="0"/>
    <x v="2"/>
  </r>
  <r>
    <n v="1757"/>
    <x v="4"/>
    <s v="united_kingdom"/>
    <x v="9"/>
    <s v="FL"/>
    <s v="FL - Baker County Sheriff's Office "/>
    <s v="baker_county_sheriffs_office_fl"/>
    <d v="2014-05-20T00:00:00"/>
    <x v="2"/>
    <x v="6"/>
    <s v="disciplinary"/>
    <d v="2014-06-19T00:00:00"/>
    <n v="30"/>
    <n v="-9.8500565013034141E-2"/>
    <n v="0.42886565876385618"/>
    <n v="2.2872835134072331"/>
    <n v="5.3608207345482023E-2"/>
    <n v="0.53608207345482028"/>
    <n v="5.3608207345482023E-2"/>
    <x v="2"/>
  </r>
  <r>
    <n v="1758"/>
    <x v="0"/>
    <s v="mexico"/>
    <x v="4"/>
    <s v="LA"/>
    <s v="LA - South Louisiana Detention Center (basile)"/>
    <s v="south_louisiana_detention_center_basile_la"/>
    <d v="2014-05-20T00:00:00"/>
    <x v="2"/>
    <x v="3"/>
    <s v="protective_custody_other_detainee_safety"/>
    <d v="2014-03-07T00:00:00"/>
    <n v="44"/>
    <n v="0.151671069265882"/>
    <n v="0.67903729304277238"/>
    <n v="2.0371118791283171"/>
    <n v="0.30377984162439819"/>
    <n v="0.28591043917590409"/>
    <n v="0.28591043917590409"/>
    <x v="1"/>
  </r>
  <r>
    <n v="1759"/>
    <x v="0"/>
    <s v="mexico"/>
    <x v="6"/>
    <s v="TX"/>
    <s v="TX - Rolling Plains Detention Center "/>
    <s v="rolling_plains_detention_center_tx"/>
    <d v="2014-05-21T00:00:00"/>
    <x v="2"/>
    <x v="11"/>
    <s v="medical_other"/>
    <d v="2014-05-21T00:00:00"/>
    <n v="0"/>
    <n v="-0.63458263846785445"/>
    <n v="0.1072164146909641"/>
    <n v="2.8233655868620535"/>
    <n v="0.48247386610933829"/>
    <n v="1.0721641469096406"/>
    <n v="0.1072164146909641"/>
    <x v="3"/>
  </r>
  <r>
    <n v="1760"/>
    <x v="66"/>
    <s v="cape_verde"/>
    <x v="19"/>
    <s v="MA"/>
    <s v="MA - Suffolk County House Of Corrections "/>
    <s v="suffolk_county_house_of_corrections_ma"/>
    <d v="2014-05-21T00:00:00"/>
    <x v="2"/>
    <x v="6"/>
    <s v="disciplinary"/>
    <d v="2014-05-23T00:00:00"/>
    <n v="2"/>
    <n v="-0.59884383357086635"/>
    <n v="7.1477609793975994E-2"/>
    <n v="2.7876267819650655"/>
    <n v="0.44673506121235018"/>
    <n v="1.0364253420126524"/>
    <n v="7.1477609793975994E-2"/>
    <x v="3"/>
  </r>
  <r>
    <n v="1761"/>
    <x v="3"/>
    <s v="iraq"/>
    <x v="8"/>
    <s v="CA"/>
    <s v="CA - Adelanto Correctional Facility "/>
    <s v="adelanto_correctional_facility_ca"/>
    <d v="2014-05-21T00:00:00"/>
    <x v="2"/>
    <x v="6"/>
    <s v="disciplinary"/>
    <d v="2014-05-27T00:00:00"/>
    <n v="6"/>
    <n v="-0.52736622377689035"/>
    <n v="0"/>
    <n v="2.7161491721710895"/>
    <n v="0.37525745141837419"/>
    <n v="0.96494773221867647"/>
    <n v="0"/>
    <x v="3"/>
  </r>
  <r>
    <n v="1762"/>
    <x v="15"/>
    <s v="liberia"/>
    <x v="21"/>
    <s v="MN"/>
    <s v="MN - Sherburne County Jail "/>
    <s v="sherburne_county_jail_mn"/>
    <d v="2014-05-21T00:00:00"/>
    <x v="2"/>
    <x v="6"/>
    <s v="disciplinary"/>
    <d v="2014-05-06T00:00:00"/>
    <n v="15"/>
    <n v="-0.36654160174044426"/>
    <n v="0.1608246220364461"/>
    <n v="2.5553245501346433"/>
    <n v="0.21443282938192809"/>
    <n v="0.80412311018223037"/>
    <n v="0.1608246220364461"/>
    <x v="3"/>
  </r>
  <r>
    <n v="1763"/>
    <x v="0"/>
    <s v="mexico"/>
    <x v="12"/>
    <s v="TX"/>
    <s v="TX - Houston Contract Detention Facility "/>
    <s v="houston_contract_detention_facility_tx"/>
    <d v="2014-05-21T00:00:00"/>
    <x v="2"/>
    <x v="6"/>
    <s v="disciplinary"/>
    <d v="2014-05-06T00:00:00"/>
    <n v="15"/>
    <n v="-0.36654160174044426"/>
    <n v="0.1608246220364461"/>
    <n v="2.5553245501346433"/>
    <n v="0.21443282938192809"/>
    <n v="0.80412311018223037"/>
    <n v="0.1608246220364461"/>
    <x v="3"/>
  </r>
  <r>
    <n v="1764"/>
    <x v="21"/>
    <s v="guatemala"/>
    <x v="3"/>
    <s v="CA"/>
    <s v="CA - Sacramento County Jail-rio Cosumnes Corr. Center "/>
    <s v="sacramento_county_jail_rio_cosumnes_corr_center_ca"/>
    <d v="2014-05-21T00:00:00"/>
    <x v="2"/>
    <x v="1"/>
    <s v="protective_custody_criminal_offense"/>
    <d v="2014-06-16T00:00:00"/>
    <n v="26"/>
    <n v="-0.16997817480701016"/>
    <n v="0.35738804896988019"/>
    <n v="2.3587611232012091"/>
    <n v="1.7869402448493998E-2"/>
    <n v="0.60755968324879628"/>
    <n v="1.7869402448493998E-2"/>
    <x v="2"/>
  </r>
  <r>
    <n v="1765"/>
    <x v="12"/>
    <s v="trinidad_and_tobago"/>
    <x v="7"/>
    <s v="PA"/>
    <s v="PA - Pike County Correctional Facility "/>
    <s v="pike_county_correctional_facility_pa"/>
    <d v="2014-05-21T00:00:00"/>
    <x v="2"/>
    <x v="5"/>
    <s v="facility_security_threat_violent_or_disruptive_behavior"/>
    <d v="2014-06-16T00:00:00"/>
    <n v="26"/>
    <n v="-0.16997817480701016"/>
    <n v="0.35738804896988019"/>
    <n v="2.3587611232012091"/>
    <n v="1.7869402448493998E-2"/>
    <n v="0.60755968324879628"/>
    <n v="1.7869402448493998E-2"/>
    <x v="2"/>
  </r>
  <r>
    <n v="1766"/>
    <x v="68"/>
    <s v="hong_kong"/>
    <x v="2"/>
    <s v="CA"/>
    <s v="CA - San Diego Contract Detention Facility - CCA (otay)"/>
    <s v="san_diego_contract_detention_facility_cca_otay_ca"/>
    <d v="2014-05-21T00:00:00"/>
    <x v="2"/>
    <x v="2"/>
    <s v="mental_illness"/>
    <d v="2014-07-23T00:00:00"/>
    <n v="63"/>
    <n v="0.49118971578726817"/>
    <n v="1.0185559395641586"/>
    <n v="1.6975932326069307"/>
    <n v="0.64329848814578439"/>
    <n v="5.3608207345482051E-2"/>
    <n v="5.3608207345482051E-2"/>
    <x v="1"/>
  </r>
  <r>
    <n v="1767"/>
    <x v="119"/>
    <s v="belgium"/>
    <x v="2"/>
    <s v="CA"/>
    <s v="CA - San Diego Contract Detention Facility - CCA (otay)"/>
    <s v="san_diego_contract_detention_facility_cca_otay_ca"/>
    <d v="2014-05-22T00:00:00"/>
    <x v="2"/>
    <x v="2"/>
    <s v="mental_illness"/>
    <d v="2014-06-06T00:00:00"/>
    <n v="15"/>
    <n v="-0.36654160174044426"/>
    <n v="0.1608246220364461"/>
    <n v="2.5553245501346433"/>
    <n v="0.21443282938192809"/>
    <n v="0.80412311018223037"/>
    <n v="0.1608246220364461"/>
    <x v="3"/>
  </r>
  <r>
    <n v="1768"/>
    <x v="17"/>
    <s v="ghana"/>
    <x v="7"/>
    <s v="PA"/>
    <s v="PA - Pike County Correctional Facility "/>
    <s v="pike_county_correctional_facility_pa"/>
    <d v="2014-05-22T00:00:00"/>
    <x v="2"/>
    <x v="6"/>
    <s v="disciplinary"/>
    <d v="2014-12-06T00:00:00"/>
    <n v="21"/>
    <n v="-0.25932518704948021"/>
    <n v="0.26804103672741014"/>
    <n v="2.4481081354436793"/>
    <n v="0.10721641469096405"/>
    <n v="0.69690669549126638"/>
    <n v="0.10721641469096405"/>
    <x v="2"/>
  </r>
  <r>
    <n v="1769"/>
    <x v="15"/>
    <s v="liberia"/>
    <x v="7"/>
    <s v="PA"/>
    <s v="PA - Pike County Correctional Facility "/>
    <s v="pike_county_correctional_facility_pa"/>
    <d v="2014-05-22T00:00:00"/>
    <x v="2"/>
    <x v="6"/>
    <s v="disciplinary"/>
    <d v="2014-06-18T00:00:00"/>
    <n v="27"/>
    <n v="-0.15210877235851616"/>
    <n v="0.37525745141837419"/>
    <n v="2.3408917207527153"/>
    <n v="0"/>
    <n v="0.58969028080030228"/>
    <n v="0"/>
    <x v="2"/>
  </r>
  <r>
    <n v="1770"/>
    <x v="0"/>
    <s v="mexico"/>
    <x v="2"/>
    <s v="CA"/>
    <s v="CA - San Diego Contract Detention Facility - CCA (otay)"/>
    <s v="san_diego_contract_detention_facility_cca_otay_ca"/>
    <d v="2014-05-22T00:00:00"/>
    <x v="2"/>
    <x v="0"/>
    <s v="protective_custody_gang_status_protective_custody_only"/>
    <d v="2014-11-07T00:00:00"/>
    <n v="50"/>
    <n v="0.25888748395684602"/>
    <n v="0.78625370773373637"/>
    <n v="1.9298954644373529"/>
    <n v="0.41099625631536219"/>
    <n v="0.17869402448494009"/>
    <n v="0.17869402448494009"/>
    <x v="1"/>
  </r>
  <r>
    <n v="1771"/>
    <x v="44"/>
    <s v="canada"/>
    <x v="4"/>
    <s v="LA"/>
    <s v="LA - Jena/lasalle Detention Facility "/>
    <s v="jena/lasalle_detention_facility_la"/>
    <d v="2014-05-22T00:00:00"/>
    <x v="2"/>
    <x v="3"/>
    <s v="protective_custody_other_detainee_safety"/>
    <d v="2014-07-14T00:00:00"/>
    <n v="53"/>
    <n v="0.31249569130232807"/>
    <n v="0.83986191507921837"/>
    <n v="1.8762872570918709"/>
    <n v="0.46460446366084424"/>
    <n v="0.12508581713945804"/>
    <n v="0.12508581713945804"/>
    <x v="1"/>
  </r>
  <r>
    <n v="1772"/>
    <x v="123"/>
    <s v="mauritius"/>
    <x v="4"/>
    <s v="LA"/>
    <s v="LA - Jena/lasalle Detention Facility "/>
    <s v="jena/lasalle_detention_facility_la"/>
    <d v="2014-05-22T00:00:00"/>
    <x v="2"/>
    <x v="3"/>
    <s v="protective_custody_other_detainee_safety"/>
    <d v="2014-07-15T00:00:00"/>
    <n v="54"/>
    <n v="0.33036509375082207"/>
    <n v="0.85773131752771237"/>
    <n v="1.8584178546433769"/>
    <n v="0.48247386610933823"/>
    <n v="0.10721641469096405"/>
    <n v="0.10721641469096405"/>
    <x v="1"/>
  </r>
  <r>
    <n v="1773"/>
    <x v="49"/>
    <s v="cambodia"/>
    <x v="8"/>
    <s v="CA"/>
    <s v="CA - Adelanto Correctional Facility "/>
    <s v="adelanto_correctional_facility_ca"/>
    <d v="2014-05-23T00:00:00"/>
    <x v="2"/>
    <x v="3"/>
    <s v="protective_custody_other_detainee_safety"/>
    <d v="2014-05-27T00:00:00"/>
    <n v="4"/>
    <n v="-0.56310502867387835"/>
    <n v="3.5738804896987997E-2"/>
    <n v="2.7518879770680771"/>
    <n v="0.41099625631536219"/>
    <n v="1.0006865371156644"/>
    <n v="3.5738804896987997E-2"/>
    <x v="3"/>
  </r>
  <r>
    <n v="1774"/>
    <x v="6"/>
    <s v="nigeria"/>
    <x v="12"/>
    <s v="TX"/>
    <s v="TX - Houston Contract Detention Facility "/>
    <s v="houston_contract_detention_facility_tx"/>
    <d v="2014-05-23T00:00:00"/>
    <x v="2"/>
    <x v="6"/>
    <s v="disciplinary"/>
    <d v="2014-05-06T00:00:00"/>
    <n v="13"/>
    <n v="-0.40228040663743231"/>
    <n v="0.12508581713945804"/>
    <n v="2.5910633550316313"/>
    <n v="0.25017163427891614"/>
    <n v="0.83986191507921837"/>
    <n v="0.12508581713945804"/>
    <x v="3"/>
  </r>
  <r>
    <n v="1775"/>
    <x v="0"/>
    <s v="mexico"/>
    <x v="0"/>
    <s v="AZ"/>
    <s v="AZ - Eloy Federal Contract Facility "/>
    <s v="eloy_federal_contract_facility_az"/>
    <d v="2014-05-23T00:00:00"/>
    <x v="2"/>
    <x v="3"/>
    <s v="protective_custody_other_detainee_safety"/>
    <d v="2014-06-18T00:00:00"/>
    <n v="26"/>
    <n v="-0.16997817480701016"/>
    <n v="0.35738804896988019"/>
    <n v="2.3587611232012091"/>
    <n v="1.7869402448493998E-2"/>
    <n v="0.60755968324879628"/>
    <n v="1.7869402448493998E-2"/>
    <x v="2"/>
  </r>
  <r>
    <n v="1776"/>
    <x v="14"/>
    <s v="jamaica"/>
    <x v="17"/>
    <s v="VA"/>
    <s v="VA - Rappahannock Regional Jail "/>
    <s v="rappahannock_regional_jail_va"/>
    <d v="2014-05-23T00:00:00"/>
    <x v="2"/>
    <x v="5"/>
    <s v="facility_security_threat_violent_or_disruptive_behavior"/>
    <d v="2014-07-18T00:00:00"/>
    <n v="56"/>
    <n v="0.36610389864781012"/>
    <n v="0.89347012242470047"/>
    <n v="1.8226790497463887"/>
    <n v="0.51821267100632629"/>
    <n v="7.1477609793975994E-2"/>
    <n v="7.1477609793975994E-2"/>
    <x v="1"/>
  </r>
  <r>
    <n v="1777"/>
    <x v="0"/>
    <s v="mexico"/>
    <x v="12"/>
    <s v="TX"/>
    <s v="TX - Houston Contract Detention Facility "/>
    <s v="houston_contract_detention_facility_tx"/>
    <d v="2014-05-24T00:00:00"/>
    <x v="2"/>
    <x v="15"/>
    <s v="facility_security_threat_gang_member_status_not_protective_custody"/>
    <d v="2014-05-28T00:00:00"/>
    <n v="4"/>
    <n v="-0.56310502867387835"/>
    <n v="3.5738804896987997E-2"/>
    <n v="2.7518879770680771"/>
    <n v="0.41099625631536219"/>
    <n v="1.0006865371156644"/>
    <n v="3.5738804896987997E-2"/>
    <x v="3"/>
  </r>
  <r>
    <n v="1778"/>
    <x v="37"/>
    <s v="dominican_republic"/>
    <x v="8"/>
    <s v="CA"/>
    <s v="CA - Adelanto Correctional Facility "/>
    <s v="adelanto_correctional_facility_ca"/>
    <d v="2014-05-24T00:00:00"/>
    <x v="2"/>
    <x v="3"/>
    <s v="protective_custody_other_detainee_safety"/>
    <d v="2014-05-29T00:00:00"/>
    <n v="5"/>
    <n v="-0.54523562622538435"/>
    <n v="1.7869402448493998E-2"/>
    <n v="2.7340185746195833"/>
    <n v="0.39312685386686819"/>
    <n v="0.98281713466717047"/>
    <n v="1.7869402448493998E-2"/>
    <x v="3"/>
  </r>
  <r>
    <n v="1779"/>
    <x v="0"/>
    <s v="mexico"/>
    <x v="20"/>
    <s v="WA"/>
    <s v="WA - Northwest Detention Center "/>
    <s v="northwest_detention_center_wa"/>
    <d v="2014-05-24T00:00:00"/>
    <x v="2"/>
    <x v="6"/>
    <s v="disciplinary"/>
    <d v="2014-11-06T00:00:00"/>
    <n v="18"/>
    <n v="-0.31293339439496226"/>
    <n v="0.21443282938192809"/>
    <n v="2.5017163427891611"/>
    <n v="0.1608246220364461"/>
    <n v="0.75051490283674838"/>
    <n v="0.1608246220364461"/>
    <x v="2"/>
  </r>
  <r>
    <n v="1780"/>
    <x v="2"/>
    <s v="el_salvador"/>
    <x v="17"/>
    <s v="VA"/>
    <s v="VA - Immigration Centers Of America Farmville "/>
    <s v="immigration_centers_of_america_farmville_va"/>
    <d v="2014-05-24T00:00:00"/>
    <x v="2"/>
    <x v="6"/>
    <s v="disciplinary"/>
    <d v="2014-06-18T00:00:00"/>
    <n v="25"/>
    <n v="-0.18784757725550419"/>
    <n v="0.33951864652138619"/>
    <n v="2.3766305256497033"/>
    <n v="3.5738804896988025E-2"/>
    <n v="0.62542908569729028"/>
    <n v="3.5738804896988025E-2"/>
    <x v="2"/>
  </r>
  <r>
    <n v="1781"/>
    <x v="0"/>
    <s v="mexico"/>
    <x v="8"/>
    <s v="CA"/>
    <s v="CA - Adelanto Correctional Facility "/>
    <s v="adelanto_correctional_facility_ca"/>
    <d v="2014-05-25T00:00:00"/>
    <x v="2"/>
    <x v="12"/>
    <s v="pending_investigation_of_disciplinary_violation"/>
    <d v="2014-05-29T00:00:00"/>
    <n v="4"/>
    <n v="-0.56310502867387835"/>
    <n v="3.5738804896987997E-2"/>
    <n v="2.7518879770680771"/>
    <n v="0.41099625631536219"/>
    <n v="1.0006865371156644"/>
    <n v="3.5738804896987997E-2"/>
    <x v="3"/>
  </r>
  <r>
    <n v="1782"/>
    <x v="2"/>
    <s v="el_salvador"/>
    <x v="8"/>
    <s v="CA"/>
    <s v="CA - Adelanto Correctional Facility "/>
    <s v="adelanto_correctional_facility_ca"/>
    <d v="2014-05-25T00:00:00"/>
    <x v="2"/>
    <x v="6"/>
    <s v="disciplinary"/>
    <d v="2014-05-30T00:00:00"/>
    <n v="5"/>
    <n v="-0.54523562622538435"/>
    <n v="1.7869402448493998E-2"/>
    <n v="2.7340185746195833"/>
    <n v="0.39312685386686819"/>
    <n v="0.98281713466717047"/>
    <n v="1.7869402448493998E-2"/>
    <x v="3"/>
  </r>
  <r>
    <n v="1783"/>
    <x v="2"/>
    <s v="el_salvador"/>
    <x v="8"/>
    <s v="CA"/>
    <s v="CA - Adelanto Correctional Facility "/>
    <s v="adelanto_correctional_facility_ca"/>
    <d v="2014-05-25T00:00:00"/>
    <x v="2"/>
    <x v="6"/>
    <s v="disciplinary"/>
    <d v="2014-06-18T00:00:00"/>
    <n v="24"/>
    <n v="-0.20571697970399819"/>
    <n v="0.32164924407289219"/>
    <n v="2.3944999280981971"/>
    <n v="5.3608207345482023E-2"/>
    <n v="0.64329848814578428"/>
    <n v="5.3608207345482023E-2"/>
    <x v="2"/>
  </r>
  <r>
    <n v="1784"/>
    <x v="0"/>
    <s v="mexico"/>
    <x v="8"/>
    <s v="CA"/>
    <s v="CA - Adelanto Correctional Facility "/>
    <s v="adelanto_correctional_facility_ca"/>
    <d v="2014-05-25T00:00:00"/>
    <x v="2"/>
    <x v="6"/>
    <s v="disciplinary"/>
    <d v="2014-03-07T00:00:00"/>
    <n v="39"/>
    <n v="6.2324057023411948E-2"/>
    <n v="0.58969028080030228"/>
    <n v="2.1264588913707869"/>
    <n v="0.21443282938192812"/>
    <n v="0.37525745141837419"/>
    <n v="0.21443282938192812"/>
    <x v="2"/>
  </r>
  <r>
    <n v="1785"/>
    <x v="22"/>
    <s v="ethiopia"/>
    <x v="21"/>
    <s v="MN"/>
    <s v="MN - Sherburne County Jail "/>
    <s v="sherburne_county_jail_mn"/>
    <d v="2014-05-26T00:00:00"/>
    <x v="2"/>
    <x v="6"/>
    <s v="disciplinary"/>
    <d v="2014-06-14T00:00:00"/>
    <n v="19"/>
    <n v="-0.29506399194646826"/>
    <n v="0.23230223183042209"/>
    <n v="2.4838469403406673"/>
    <n v="0.1429552195879521"/>
    <n v="0.73264550038825438"/>
    <n v="0.1429552195879521"/>
    <x v="2"/>
  </r>
  <r>
    <n v="1786"/>
    <x v="0"/>
    <s v="mexico"/>
    <x v="8"/>
    <s v="CA"/>
    <s v="CA - Adelanto Correctional Facility "/>
    <s v="adelanto_correctional_facility_ca"/>
    <d v="2014-05-27T00:00:00"/>
    <x v="2"/>
    <x v="6"/>
    <s v="disciplinary"/>
    <d v="2014-06-13T00:00:00"/>
    <n v="17"/>
    <n v="-0.33080279684345626"/>
    <n v="0.19656342693343409"/>
    <n v="2.5195857452376553"/>
    <n v="0.17869402448494009"/>
    <n v="0.76838430528524237"/>
    <n v="0.17869402448494009"/>
    <x v="2"/>
  </r>
  <r>
    <n v="1787"/>
    <x v="21"/>
    <s v="guatemala"/>
    <x v="2"/>
    <s v="CA"/>
    <s v="CA - San Diego Contract Detention Facility - CCA (otay)"/>
    <s v="san_diego_contract_detention_facility_cca_otay_ca"/>
    <d v="2014-05-27T00:00:00"/>
    <x v="2"/>
    <x v="2"/>
    <s v="mental_illness"/>
    <d v="2014-07-07T00:00:00"/>
    <n v="41"/>
    <n v="9.8062861920399966E-2"/>
    <n v="0.62542908569729028"/>
    <n v="2.0907200864737989"/>
    <n v="0.25017163427891614"/>
    <n v="0.33951864652138614"/>
    <n v="0.25017163427891614"/>
    <x v="2"/>
  </r>
  <r>
    <n v="1788"/>
    <x v="0"/>
    <s v="mexico"/>
    <x v="2"/>
    <s v="CA"/>
    <s v="CA - San Diego Contract Detention Facility - CCA (otay)"/>
    <s v="san_diego_contract_detention_facility_cca_otay_ca"/>
    <d v="2014-05-27T00:00:00"/>
    <x v="2"/>
    <x v="2"/>
    <s v="mental_illness"/>
    <d v="2014-01-10T00:00:00"/>
    <n v="127"/>
    <n v="1.6348314724908848"/>
    <n v="2.1621976962677749"/>
    <n v="0.55395147590331417"/>
    <n v="1.7869402448494009"/>
    <n v="1.1972499640490986"/>
    <n v="0.55395147590331417"/>
    <x v="0"/>
  </r>
  <r>
    <n v="1789"/>
    <x v="2"/>
    <s v="el_salvador"/>
    <x v="11"/>
    <s v="NJ"/>
    <s v="NJ - Essex County Jail "/>
    <s v="essex_county_jail_nj"/>
    <d v="2014-05-28T00:00:00"/>
    <x v="2"/>
    <x v="8"/>
    <s v="suicide_risk_placement"/>
    <d v="2014-05-29T00:00:00"/>
    <n v="1"/>
    <n v="-0.61671323601936046"/>
    <n v="8.9347012242470103E-2"/>
    <n v="2.8054961844135593"/>
    <n v="0.46460446366084429"/>
    <n v="1.0542947444611466"/>
    <n v="8.9347012242470103E-2"/>
    <x v="3"/>
  </r>
  <r>
    <n v="1790"/>
    <x v="2"/>
    <s v="el_salvador"/>
    <x v="18"/>
    <s v="TX"/>
    <s v="TX - Coastal Bend Detention Facility "/>
    <s v="coastal_bend_detention_facility_tx"/>
    <d v="2014-05-28T00:00:00"/>
    <x v="2"/>
    <x v="8"/>
    <s v="suicide_risk_placement"/>
    <d v="2014-03-06T00:00:00"/>
    <n v="6"/>
    <n v="-0.52736622377689035"/>
    <n v="0"/>
    <n v="2.7161491721710895"/>
    <n v="0.37525745141837419"/>
    <n v="0.96494773221867647"/>
    <n v="0"/>
    <x v="3"/>
  </r>
  <r>
    <n v="1791"/>
    <x v="0"/>
    <s v="mexico"/>
    <x v="1"/>
    <s v="UT"/>
    <s v="UT - Utah County Jail "/>
    <s v="utah_county_jail_ut"/>
    <d v="2014-05-28T00:00:00"/>
    <x v="2"/>
    <x v="8"/>
    <s v="suicide_risk_placement"/>
    <d v="2014-05-06T00:00:00"/>
    <n v="8"/>
    <n v="-0.49162741887990236"/>
    <n v="3.5738804896987997E-2"/>
    <n v="2.6804103672741011"/>
    <n v="0.33951864652138619"/>
    <n v="0.92920892732168847"/>
    <n v="3.5738804896987997E-2"/>
    <x v="3"/>
  </r>
  <r>
    <n v="1792"/>
    <x v="15"/>
    <s v="liberia"/>
    <x v="7"/>
    <s v="PA"/>
    <s v="PA - York County Prison "/>
    <s v="york_county_prison_pa"/>
    <d v="2014-05-28T00:00:00"/>
    <x v="2"/>
    <x v="6"/>
    <s v="disciplinary"/>
    <d v="2014-01-07T00:00:00"/>
    <n v="34"/>
    <n v="-2.7022955219058099E-2"/>
    <n v="0.50034326855783229"/>
    <n v="2.2158059036132571"/>
    <n v="0.12508581713945807"/>
    <n v="0.46460446366084424"/>
    <n v="0.12508581713945807"/>
    <x v="2"/>
  </r>
  <r>
    <n v="1793"/>
    <x v="49"/>
    <s v="cambodia"/>
    <x v="8"/>
    <s v="CA"/>
    <s v="CA - Adelanto Correctional Facility "/>
    <s v="adelanto_correctional_facility_ca"/>
    <d v="2014-05-29T00:00:00"/>
    <x v="2"/>
    <x v="3"/>
    <s v="protective_custody_other_detainee_safety"/>
    <d v="2014-03-06T00:00:00"/>
    <n v="5"/>
    <n v="-0.54523562622538435"/>
    <n v="1.7869402448493998E-2"/>
    <n v="2.7340185746195833"/>
    <n v="0.39312685386686819"/>
    <n v="0.98281713466717047"/>
    <n v="1.7869402448493998E-2"/>
    <x v="3"/>
  </r>
  <r>
    <n v="1794"/>
    <x v="15"/>
    <s v="liberia"/>
    <x v="14"/>
    <s v="MD"/>
    <s v="MD - Howard County Detention Center "/>
    <s v="howard_county_detention_center_md"/>
    <d v="2014-05-29T00:00:00"/>
    <x v="2"/>
    <x v="6"/>
    <s v="disciplinary"/>
    <d v="2014-09-06T00:00:00"/>
    <n v="11"/>
    <n v="-0.43801921153442031"/>
    <n v="8.9347012242470047E-2"/>
    <n v="2.6268021599286193"/>
    <n v="0.28591043917590414"/>
    <n v="0.87560071997620637"/>
    <n v="8.9347012242470047E-2"/>
    <x v="3"/>
  </r>
  <r>
    <n v="1795"/>
    <x v="0"/>
    <s v="mexico"/>
    <x v="21"/>
    <s v="IA"/>
    <s v="IA - Linn County Jail "/>
    <s v="linn_county_jail_ia"/>
    <d v="2014-05-29T00:00:00"/>
    <x v="2"/>
    <x v="19"/>
    <s v="medical_other_infectious_disease"/>
    <d v="2014-11-06T00:00:00"/>
    <n v="13"/>
    <n v="-0.40228040663743231"/>
    <n v="0.12508581713945804"/>
    <n v="2.5910633550316313"/>
    <n v="0.25017163427891614"/>
    <n v="0.83986191507921837"/>
    <n v="0.12508581713945804"/>
    <x v="3"/>
  </r>
  <r>
    <n v="1796"/>
    <x v="0"/>
    <s v="mexico"/>
    <x v="15"/>
    <s v="GA"/>
    <s v="GA - Stewart Detention Center "/>
    <s v="stewart_detention_center_ga"/>
    <d v="2014-05-29T00:00:00"/>
    <x v="2"/>
    <x v="6"/>
    <s v="disciplinary"/>
    <d v="2014-06-14T00:00:00"/>
    <n v="16"/>
    <n v="-0.34867219929195026"/>
    <n v="0.17869402448494009"/>
    <n v="2.5374551476861491"/>
    <n v="0.19656342693343409"/>
    <n v="0.78625370773373637"/>
    <n v="0.17869402448494009"/>
    <x v="3"/>
  </r>
  <r>
    <n v="1797"/>
    <x v="9"/>
    <s v="haiti"/>
    <x v="9"/>
    <s v="FL"/>
    <s v="FL - Krome North Service Processing Center "/>
    <s v="krome_north_service_processing_center_fl"/>
    <d v="2014-05-29T00:00:00"/>
    <x v="2"/>
    <x v="6"/>
    <s v="disciplinary"/>
    <d v="2014-06-15T00:00:00"/>
    <n v="17"/>
    <n v="-0.33080279684345626"/>
    <n v="0.19656342693343409"/>
    <n v="2.5195857452376553"/>
    <n v="0.17869402448494009"/>
    <n v="0.76838430528524237"/>
    <n v="0.17869402448494009"/>
    <x v="2"/>
  </r>
  <r>
    <n v="1798"/>
    <x v="2"/>
    <s v="el_salvador"/>
    <x v="0"/>
    <s v="AZ"/>
    <s v="AZ - Florence Service Processing Center "/>
    <s v="florence_service_processing_center_az"/>
    <d v="2014-05-29T00:00:00"/>
    <x v="2"/>
    <x v="11"/>
    <s v="medical_other"/>
    <d v="2014-06-24T00:00:00"/>
    <n v="26"/>
    <n v="-0.16997817480701016"/>
    <n v="0.35738804896988019"/>
    <n v="2.3587611232012091"/>
    <n v="1.7869402448493998E-2"/>
    <n v="0.60755968324879628"/>
    <n v="1.7869402448493998E-2"/>
    <x v="2"/>
  </r>
  <r>
    <n v="1799"/>
    <x v="0"/>
    <s v="mexico"/>
    <x v="3"/>
    <s v="CA"/>
    <s v="CA - Sacramento County Jail-rio Cosumnes Corr. Center "/>
    <s v="sacramento_county_jail_rio_cosumnes_corr_center_ca"/>
    <d v="2014-05-29T00:00:00"/>
    <x v="2"/>
    <x v="1"/>
    <s v="protective_custody_criminal_offense"/>
    <d v="2014-06-30T00:00:00"/>
    <n v="32"/>
    <n v="-6.2761760116046117E-2"/>
    <n v="0.46460446366084424"/>
    <n v="2.2515447085102451"/>
    <n v="8.9347012242470047E-2"/>
    <n v="0.50034326855783218"/>
    <n v="8.9347012242470047E-2"/>
    <x v="2"/>
  </r>
  <r>
    <n v="1800"/>
    <x v="6"/>
    <s v="nigeria"/>
    <x v="14"/>
    <s v="MD"/>
    <s v="MD - Howard County Detention Center "/>
    <s v="howard_county_detention_center_md"/>
    <d v="2014-05-29T00:00:00"/>
    <x v="2"/>
    <x v="6"/>
    <s v="disciplinary"/>
    <d v="2014-03-07T00:00:00"/>
    <n v="35"/>
    <n v="-9.1535527705640905E-3"/>
    <n v="0.51821267100632629"/>
    <n v="2.1979365011647629"/>
    <n v="0.14295521958795207"/>
    <n v="0.44673506121235018"/>
    <n v="0.14295521958795207"/>
    <x v="2"/>
  </r>
  <r>
    <n v="1801"/>
    <x v="0"/>
    <s v="mexico"/>
    <x v="3"/>
    <s v="CA"/>
    <s v="CA - Sacramento County Jail-rio Cosumnes Corr. Center "/>
    <s v="sacramento_county_jail_rio_cosumnes_corr_center_ca"/>
    <d v="2014-05-29T00:00:00"/>
    <x v="2"/>
    <x v="1"/>
    <s v="protective_custody_criminal_offense"/>
    <d v="2015-03-24T00:00:00"/>
    <n v="299"/>
    <n v="4.7083686936318543"/>
    <n v="5.2357349174087444"/>
    <n v="2.5195857452376553"/>
    <n v="4.8604774659903702"/>
    <n v="4.2707871851900681"/>
    <n v="2.5195857452376553"/>
    <x v="0"/>
  </r>
  <r>
    <n v="1802"/>
    <x v="21"/>
    <s v="guatemala"/>
    <x v="2"/>
    <s v="CA"/>
    <s v="CA - San Diego Contract Detention Facility - CCA (otay)"/>
    <s v="san_diego_contract_detention_facility_cca_otay_ca"/>
    <d v="2014-05-30T00:00:00"/>
    <x v="2"/>
    <x v="2"/>
    <s v="mental_illness"/>
    <d v="2014-09-06T00:00:00"/>
    <n v="10"/>
    <n v="-0.4558886139829143"/>
    <n v="7.1477609793976049E-2"/>
    <n v="2.6446715623771131"/>
    <n v="0.30377984162439814"/>
    <n v="0.89347012242470036"/>
    <n v="7.1477609793976049E-2"/>
    <x v="3"/>
  </r>
  <r>
    <n v="1803"/>
    <x v="9"/>
    <s v="haiti"/>
    <x v="9"/>
    <s v="FL"/>
    <s v="FL - Baker County Sheriff's Office "/>
    <s v="baker_county_sheriffs_office_fl"/>
    <d v="2014-05-30T00:00:00"/>
    <x v="2"/>
    <x v="3"/>
    <s v="protective_custody_other_detainee_safety"/>
    <d v="2014-06-18T00:00:00"/>
    <n v="19"/>
    <n v="-0.29506399194646826"/>
    <n v="0.23230223183042209"/>
    <n v="2.4838469403406673"/>
    <n v="0.1429552195879521"/>
    <n v="0.73264550038825438"/>
    <n v="0.1429552195879521"/>
    <x v="2"/>
  </r>
  <r>
    <n v="1804"/>
    <x v="0"/>
    <s v="mexico"/>
    <x v="20"/>
    <s v="WA"/>
    <s v="WA - Northwest Detention Center "/>
    <s v="northwest_detention_center_wa"/>
    <d v="2014-05-30T00:00:00"/>
    <x v="2"/>
    <x v="6"/>
    <s v="disciplinary"/>
    <d v="2014-06-26T00:00:00"/>
    <n v="27"/>
    <n v="-0.15210877235851616"/>
    <n v="0.37525745141837419"/>
    <n v="2.3408917207527153"/>
    <n v="0"/>
    <n v="0.58969028080030228"/>
    <n v="0"/>
    <x v="2"/>
  </r>
  <r>
    <n v="1805"/>
    <x v="0"/>
    <s v="mexico"/>
    <x v="7"/>
    <s v="PA"/>
    <s v="PA - Pike County Correctional Facility "/>
    <s v="pike_county_correctional_facility_pa"/>
    <d v="2014-05-30T00:00:00"/>
    <x v="2"/>
    <x v="6"/>
    <s v="disciplinary"/>
    <d v="2014-02-07T00:00:00"/>
    <n v="33"/>
    <n v="-4.4892357667552112E-2"/>
    <n v="0.48247386610933823"/>
    <n v="2.2336753060617509"/>
    <n v="0.10721641469096405"/>
    <n v="0.48247386610933823"/>
    <n v="0.10721641469096405"/>
    <x v="2"/>
  </r>
  <r>
    <n v="1806"/>
    <x v="0"/>
    <s v="mexico"/>
    <x v="18"/>
    <s v="TX"/>
    <s v="TX - Port Isabel "/>
    <s v="port_isabel_tx"/>
    <d v="2014-05-30T00:00:00"/>
    <x v="2"/>
    <x v="6"/>
    <s v="disciplinary"/>
    <d v="2014-04-07T00:00:00"/>
    <n v="35"/>
    <n v="-9.1535527705640905E-3"/>
    <n v="0.51821267100632629"/>
    <n v="2.1979365011647629"/>
    <n v="0.14295521958795207"/>
    <n v="0.44673506121235018"/>
    <n v="0.14295521958795207"/>
    <x v="2"/>
  </r>
  <r>
    <n v="1807"/>
    <x v="0"/>
    <s v="mexico"/>
    <x v="2"/>
    <s v="CA"/>
    <s v="CA - San Diego Contract Detention Facility - CCA (otay)"/>
    <s v="san_diego_contract_detention_facility_cca_otay_ca"/>
    <d v="2014-05-30T00:00:00"/>
    <x v="2"/>
    <x v="2"/>
    <s v="mental_illness"/>
    <d v="2014-07-07T00:00:00"/>
    <n v="38"/>
    <n v="4.4454654574917936E-2"/>
    <n v="0.57182087835180828"/>
    <n v="2.1443282938192811"/>
    <n v="0.19656342693343409"/>
    <n v="0.39312685386686819"/>
    <n v="0.19656342693343409"/>
    <x v="2"/>
  </r>
  <r>
    <n v="1808"/>
    <x v="110"/>
    <s v="eritrea"/>
    <x v="10"/>
    <s v="MI"/>
    <s v="MI - Chippewa County Ssm "/>
    <s v="chippewa_county_ssm_mi"/>
    <d v="2014-05-30T00:00:00"/>
    <x v="2"/>
    <x v="1"/>
    <s v="protective_custody_criminal_offense"/>
    <d v="2014-08-28T00:00:00"/>
    <n v="90"/>
    <n v="0.9736635818966064"/>
    <n v="1.5010298056734968"/>
    <n v="1.2151193664975926"/>
    <n v="1.1257723542551226"/>
    <n v="0.53608207345482028"/>
    <n v="0.53608207345482028"/>
    <x v="1"/>
  </r>
  <r>
    <n v="1809"/>
    <x v="0"/>
    <s v="mexico"/>
    <x v="6"/>
    <s v="TX"/>
    <s v="TX - Rolling Plains Detention Center "/>
    <s v="rolling_plains_detention_center_tx"/>
    <d v="2014-05-31T00:00:00"/>
    <x v="2"/>
    <x v="8"/>
    <s v="suicide_risk_placement"/>
    <d v="2014-05-31T00:00:00"/>
    <n v="0"/>
    <n v="-0.63458263846785445"/>
    <n v="0.1072164146909641"/>
    <n v="2.8233655868620535"/>
    <n v="0.48247386610933829"/>
    <n v="1.0721641469096406"/>
    <n v="0.1072164146909641"/>
    <x v="3"/>
  </r>
  <r>
    <n v="1810"/>
    <x v="0"/>
    <s v="mexico"/>
    <x v="8"/>
    <s v="CA"/>
    <s v="CA - Adelanto Correctional Facility "/>
    <s v="adelanto_correctional_facility_ca"/>
    <d v="2014-05-31T00:00:00"/>
    <x v="2"/>
    <x v="6"/>
    <s v="disciplinary"/>
    <d v="2014-10-06T00:00:00"/>
    <n v="10"/>
    <n v="-0.4558886139829143"/>
    <n v="7.1477609793976049E-2"/>
    <n v="2.6446715623771131"/>
    <n v="0.30377984162439814"/>
    <n v="0.89347012242470036"/>
    <n v="7.1477609793976049E-2"/>
    <x v="3"/>
  </r>
  <r>
    <n v="1811"/>
    <x v="0"/>
    <s v="mexico"/>
    <x v="20"/>
    <s v="WA"/>
    <s v="WA - Northwest Detention Center "/>
    <s v="northwest_detention_center_wa"/>
    <d v="2014-05-31T00:00:00"/>
    <x v="2"/>
    <x v="6"/>
    <s v="disciplinary"/>
    <d v="2014-06-18T00:00:00"/>
    <n v="18"/>
    <n v="-0.31293339439496226"/>
    <n v="0.21443282938192809"/>
    <n v="2.5017163427891611"/>
    <n v="0.1608246220364461"/>
    <n v="0.75051490283674838"/>
    <n v="0.1608246220364461"/>
    <x v="2"/>
  </r>
  <r>
    <n v="1812"/>
    <x v="0"/>
    <s v="mexico"/>
    <x v="8"/>
    <s v="CA"/>
    <s v="CA - Adelanto Correctional Facility "/>
    <s v="adelanto_correctional_facility_ca"/>
    <d v="2014-05-31T00:00:00"/>
    <x v="2"/>
    <x v="6"/>
    <s v="disciplinary"/>
    <d v="2014-06-30T00:00:00"/>
    <n v="30"/>
    <n v="-9.8500565013034141E-2"/>
    <n v="0.42886565876385618"/>
    <n v="2.2872835134072331"/>
    <n v="5.3608207345482023E-2"/>
    <n v="0.53608207345482028"/>
    <n v="5.3608207345482023E-2"/>
    <x v="2"/>
  </r>
  <r>
    <n v="1813"/>
    <x v="7"/>
    <s v="honduras"/>
    <x v="2"/>
    <s v="CA"/>
    <s v="CA - El Centro Service Processing Center "/>
    <s v="el_centro_service_processing_center_ca"/>
    <d v="2014-06-01T00:00:00"/>
    <x v="2"/>
    <x v="8"/>
    <s v="suicide_risk_placement"/>
    <d v="2014-08-01T00:00:00"/>
    <n v="2"/>
    <n v="-0.59884383357086635"/>
    <n v="7.1477609793975994E-2"/>
    <n v="2.7876267819650655"/>
    <n v="0.44673506121235018"/>
    <n v="1.0364253420126524"/>
    <n v="7.1477609793975994E-2"/>
    <x v="3"/>
  </r>
  <r>
    <n v="1814"/>
    <x v="2"/>
    <s v="el_salvador"/>
    <x v="0"/>
    <s v="AZ"/>
    <s v="AZ - Cca, Florence Correctional Center "/>
    <s v="cca,_florence_correctional_center_az"/>
    <d v="2014-06-01T00:00:00"/>
    <x v="2"/>
    <x v="8"/>
    <s v="suicide_risk_placement"/>
    <d v="2014-08-01T00:00:00"/>
    <n v="2"/>
    <n v="-0.59884383357086635"/>
    <n v="7.1477609793975994E-2"/>
    <n v="2.7876267819650655"/>
    <n v="0.44673506121235018"/>
    <n v="1.0364253420126524"/>
    <n v="7.1477609793975994E-2"/>
    <x v="3"/>
  </r>
  <r>
    <n v="1815"/>
    <x v="124"/>
    <s v="uganda"/>
    <x v="15"/>
    <s v="GA"/>
    <s v="GA - Irwin County Detention Center "/>
    <s v="irwin_county_detention_center_ga"/>
    <d v="2014-06-01T00:00:00"/>
    <x v="2"/>
    <x v="5"/>
    <s v="facility_security_threat_violent_or_disruptive_behavior"/>
    <d v="2014-10-01T00:00:00"/>
    <n v="4"/>
    <n v="-0.56310502867387835"/>
    <n v="3.5738804896987997E-2"/>
    <n v="2.7518879770680771"/>
    <n v="0.41099625631536219"/>
    <n v="1.0006865371156644"/>
    <n v="3.5738804896987997E-2"/>
    <x v="3"/>
  </r>
  <r>
    <n v="1816"/>
    <x v="0"/>
    <s v="mexico"/>
    <x v="7"/>
    <s v="PA"/>
    <s v="PA - York County Prison "/>
    <s v="york_county_prison_pa"/>
    <d v="2014-06-01T00:00:00"/>
    <x v="2"/>
    <x v="13"/>
    <s v="medical_disabled_or_infirm"/>
    <d v="2014-01-13T00:00:00"/>
    <n v="7"/>
    <n v="-0.50949682132839635"/>
    <n v="1.7869402448493998E-2"/>
    <n v="2.6982797697225953"/>
    <n v="0.35738804896988019"/>
    <n v="0.94707832977018247"/>
    <n v="1.7869402448493998E-2"/>
    <x v="3"/>
  </r>
  <r>
    <n v="1817"/>
    <x v="39"/>
    <s v="somalia"/>
    <x v="21"/>
    <s v="MN"/>
    <s v="MN - Sherburne County Jail "/>
    <s v="sherburne_county_jail_mn"/>
    <d v="2014-06-01T00:00:00"/>
    <x v="2"/>
    <x v="6"/>
    <s v="disciplinary"/>
    <d v="2014-01-26T00:00:00"/>
    <n v="20"/>
    <n v="-0.27719458949797421"/>
    <n v="0.25017163427891614"/>
    <n v="2.4659775378921731"/>
    <n v="0.12508581713945804"/>
    <n v="0.71477609793976038"/>
    <n v="0.12508581713945804"/>
    <x v="2"/>
  </r>
  <r>
    <n v="1818"/>
    <x v="88"/>
    <s v="guinea"/>
    <x v="21"/>
    <s v="MN"/>
    <s v="MN - Sherburne County Jail "/>
    <s v="sherburne_county_jail_mn"/>
    <d v="2014-06-01T00:00:00"/>
    <x v="2"/>
    <x v="6"/>
    <s v="disciplinary"/>
    <d v="2014-01-27T00:00:00"/>
    <n v="21"/>
    <n v="-0.25932518704948021"/>
    <n v="0.26804103672741014"/>
    <n v="2.4481081354436793"/>
    <n v="0.10721641469096405"/>
    <n v="0.69690669549126638"/>
    <n v="0.10721641469096405"/>
    <x v="2"/>
  </r>
  <r>
    <n v="1819"/>
    <x v="0"/>
    <s v="mexico"/>
    <x v="3"/>
    <s v="CA"/>
    <s v="CA - Sacramento County Jail-rio Cosumnes Corr. Center "/>
    <s v="sacramento_county_jail_rio_cosumnes_corr_center_ca"/>
    <d v="2014-06-01T00:00:00"/>
    <x v="2"/>
    <x v="5"/>
    <s v="facility_security_threat_violent_or_disruptive_behavior"/>
    <d v="2014-04-16T00:00:00"/>
    <n v="100"/>
    <n v="1.1523576063815466"/>
    <n v="1.679723830158437"/>
    <n v="1.0364253420126524"/>
    <n v="1.3044663787400628"/>
    <n v="0.71477609793976049"/>
    <n v="0.71477609793976049"/>
    <x v="1"/>
  </r>
  <r>
    <n v="1820"/>
    <x v="2"/>
    <s v="el_salvador"/>
    <x v="8"/>
    <s v="CA"/>
    <s v="CA - Adelanto Correctional Facility "/>
    <s v="adelanto_correctional_facility_ca"/>
    <d v="2014-06-02T00:00:00"/>
    <x v="2"/>
    <x v="6"/>
    <s v="disciplinary"/>
    <d v="2014-10-02T00:00:00"/>
    <n v="4"/>
    <n v="-0.56310502867387835"/>
    <n v="3.5738804896987997E-2"/>
    <n v="2.7518879770680771"/>
    <n v="0.41099625631536219"/>
    <n v="1.0006865371156644"/>
    <n v="3.5738804896987997E-2"/>
    <x v="3"/>
  </r>
  <r>
    <n v="1821"/>
    <x v="0"/>
    <s v="mexico"/>
    <x v="21"/>
    <s v="MN"/>
    <s v="MN - Sherburne County Jail "/>
    <s v="sherburne_county_jail_mn"/>
    <d v="2014-06-02T00:00:00"/>
    <x v="2"/>
    <x v="11"/>
    <s v="medical_other"/>
    <d v="2014-11-02T00:00:00"/>
    <n v="5"/>
    <n v="-0.54523562622538435"/>
    <n v="1.7869402448493998E-2"/>
    <n v="2.7340185746195833"/>
    <n v="0.39312685386686819"/>
    <n v="0.98281713466717047"/>
    <n v="1.7869402448493998E-2"/>
    <x v="3"/>
  </r>
  <r>
    <n v="1822"/>
    <x v="0"/>
    <s v="mexico"/>
    <x v="0"/>
    <s v="AZ"/>
    <s v="AZ - Pinal County Jail "/>
    <s v="pinal_county_jail_az"/>
    <d v="2014-06-02T00:00:00"/>
    <x v="2"/>
    <x v="8"/>
    <s v="suicide_risk_placement"/>
    <d v="2014-12-02T00:00:00"/>
    <n v="6"/>
    <n v="-0.52736622377689035"/>
    <n v="0"/>
    <n v="2.7161491721710895"/>
    <n v="0.37525745141837419"/>
    <n v="0.96494773221867647"/>
    <n v="0"/>
    <x v="3"/>
  </r>
  <r>
    <n v="1823"/>
    <x v="65"/>
    <s v="mauritania"/>
    <x v="7"/>
    <s v="PA"/>
    <s v="PA - York County Prison "/>
    <s v="york_county_prison_pa"/>
    <d v="2014-06-02T00:00:00"/>
    <x v="2"/>
    <x v="3"/>
    <s v="protective_custody_other_detainee_safety"/>
    <d v="2014-02-20T00:00:00"/>
    <n v="14"/>
    <n v="-0.38441100418893831"/>
    <n v="0.14295521958795204"/>
    <n v="2.5731939525831371"/>
    <n v="0.23230223183042215"/>
    <n v="0.82199251263072437"/>
    <n v="0.14295521958795204"/>
    <x v="3"/>
  </r>
  <r>
    <n v="1824"/>
    <x v="2"/>
    <s v="el_salvador"/>
    <x v="4"/>
    <s v="LA"/>
    <s v="LA - Jena/lasalle Detention Facility "/>
    <s v="jena/lasalle_detention_facility_la"/>
    <d v="2014-06-02T00:00:00"/>
    <x v="2"/>
    <x v="6"/>
    <s v="disciplinary"/>
    <d v="2014-02-28T00:00:00"/>
    <n v="22"/>
    <n v="-0.24145578460098621"/>
    <n v="0.28591043917590414"/>
    <n v="2.4302387329951851"/>
    <n v="8.9347012242470047E-2"/>
    <n v="0.67903729304277238"/>
    <n v="8.9347012242470047E-2"/>
    <x v="2"/>
  </r>
  <r>
    <n v="1825"/>
    <x v="73"/>
    <s v="chad"/>
    <x v="22"/>
    <s v="NY"/>
    <s v="NY - Buffalo (batavia) Service Processing Center"/>
    <s v="buffalo_batavia_service_processing_center_ny"/>
    <d v="2014-06-02T00:00:00"/>
    <x v="2"/>
    <x v="2"/>
    <s v="mental_illness"/>
    <d v="2014-04-03T00:00:00"/>
    <n v="26"/>
    <n v="-0.16997817480701016"/>
    <n v="0.35738804896988019"/>
    <n v="2.3587611232012091"/>
    <n v="1.7869402448493998E-2"/>
    <n v="0.60755968324879628"/>
    <n v="1.7869402448493998E-2"/>
    <x v="2"/>
  </r>
  <r>
    <n v="1826"/>
    <x v="2"/>
    <s v="el_salvador"/>
    <x v="4"/>
    <s v="LA"/>
    <s v="LA - Jena/lasalle Detention Facility "/>
    <s v="jena/lasalle_detention_facility_la"/>
    <d v="2014-06-02T00:00:00"/>
    <x v="2"/>
    <x v="6"/>
    <s v="disciplinary"/>
    <d v="2014-07-03T00:00:00"/>
    <n v="29"/>
    <n v="-0.11636996746152814"/>
    <n v="0.41099625631536219"/>
    <n v="2.3051529158557269"/>
    <n v="3.5738804896988025E-2"/>
    <n v="0.55395147590331428"/>
    <n v="3.5738804896988025E-2"/>
    <x v="2"/>
  </r>
  <r>
    <n v="1827"/>
    <x v="17"/>
    <s v="ghana"/>
    <x v="7"/>
    <s v="PA"/>
    <s v="PA - York County Prison "/>
    <s v="york_county_prison_pa"/>
    <d v="2014-06-03T00:00:00"/>
    <x v="2"/>
    <x v="8"/>
    <s v="suicide_risk_placement"/>
    <d v="2014-07-03T00:00:00"/>
    <n v="1"/>
    <n v="-0.61671323601936046"/>
    <n v="8.9347012242470103E-2"/>
    <n v="2.8054961844135593"/>
    <n v="0.46460446366084429"/>
    <n v="1.0542947444611466"/>
    <n v="8.9347012242470103E-2"/>
    <x v="3"/>
  </r>
  <r>
    <n v="1828"/>
    <x v="111"/>
    <s v="afghanistan"/>
    <x v="8"/>
    <s v="CA"/>
    <s v="CA - Adelanto Correctional Facility "/>
    <s v="adelanto_correctional_facility_ca"/>
    <d v="2014-06-03T00:00:00"/>
    <x v="2"/>
    <x v="12"/>
    <s v="pending_investigation_of_disciplinary_violation"/>
    <d v="2014-10-03T00:00:00"/>
    <n v="4"/>
    <n v="-0.56310502867387835"/>
    <n v="3.5738804896987997E-2"/>
    <n v="2.7518879770680771"/>
    <n v="0.41099625631536219"/>
    <n v="1.0006865371156644"/>
    <n v="3.5738804896987997E-2"/>
    <x v="3"/>
  </r>
  <r>
    <n v="1829"/>
    <x v="9"/>
    <s v="haiti"/>
    <x v="9"/>
    <s v="FL"/>
    <s v="FL - Glades County Detention Center "/>
    <s v="glades_county_detention_center_fl"/>
    <d v="2014-06-03T00:00:00"/>
    <x v="2"/>
    <x v="6"/>
    <s v="disciplinary"/>
    <d v="2014-03-23T00:00:00"/>
    <n v="17"/>
    <n v="-0.33080279684345626"/>
    <n v="0.19656342693343409"/>
    <n v="2.5195857452376553"/>
    <n v="0.17869402448494009"/>
    <n v="0.76838430528524237"/>
    <n v="0.17869402448494009"/>
    <x v="2"/>
  </r>
  <r>
    <n v="1830"/>
    <x v="1"/>
    <s v="sierra_leone"/>
    <x v="19"/>
    <s v="MA"/>
    <s v="MA - Bristol Cnty Ndartmouth"/>
    <s v="bristol_cnty_ndartmouth"/>
    <d v="2014-06-04T00:00:00"/>
    <x v="2"/>
    <x v="5"/>
    <s v="facility_security_threat_violent_or_disruptive_behavior"/>
    <d v="2014-04-16T00:00:00"/>
    <n v="10"/>
    <n v="-0.4558886139829143"/>
    <n v="7.1477609793976049E-2"/>
    <n v="2.6446715623771131"/>
    <n v="0.30377984162439814"/>
    <n v="0.89347012242470036"/>
    <n v="7.1477609793976049E-2"/>
    <x v="3"/>
  </r>
  <r>
    <n v="1831"/>
    <x v="0"/>
    <s v="mexico"/>
    <x v="7"/>
    <s v="PA"/>
    <s v="PA - Pike County Correctional Facility "/>
    <s v="pike_county_correctional_facility_pa"/>
    <d v="2014-06-04T00:00:00"/>
    <x v="2"/>
    <x v="12"/>
    <s v="pending_investigation_of_disciplinary_violation"/>
    <d v="2014-04-16T00:00:00"/>
    <n v="10"/>
    <n v="-0.4558886139829143"/>
    <n v="7.1477609793976049E-2"/>
    <n v="2.6446715623771131"/>
    <n v="0.30377984162439814"/>
    <n v="0.89347012242470036"/>
    <n v="7.1477609793976049E-2"/>
    <x v="3"/>
  </r>
  <r>
    <n v="1832"/>
    <x v="14"/>
    <s v="jamaica"/>
    <x v="4"/>
    <s v="AL"/>
    <s v="AL - Etowah County Jail "/>
    <s v="etowah_county_jail_alabama_al"/>
    <d v="2014-06-04T00:00:00"/>
    <x v="2"/>
    <x v="5"/>
    <s v="facility_security_threat_violent_or_disruptive_behavior"/>
    <d v="2014-05-05T00:00:00"/>
    <n v="29"/>
    <n v="-0.11636996746152814"/>
    <n v="0.41099625631536219"/>
    <n v="2.3051529158557269"/>
    <n v="3.5738804896988025E-2"/>
    <n v="0.55395147590331428"/>
    <n v="3.5738804896988025E-2"/>
    <x v="2"/>
  </r>
  <r>
    <n v="1833"/>
    <x v="0"/>
    <s v="mexico"/>
    <x v="8"/>
    <s v="CA"/>
    <s v="CA - Theo Lacy Facility "/>
    <s v="theo_lacy_facility_ca"/>
    <d v="2014-06-05T00:00:00"/>
    <x v="2"/>
    <x v="6"/>
    <s v="disciplinary"/>
    <d v="2014-12-05T00:00:00"/>
    <n v="6"/>
    <n v="-0.52736622377689035"/>
    <n v="0"/>
    <n v="2.7161491721710895"/>
    <n v="0.37525745141837419"/>
    <n v="0.96494773221867647"/>
    <n v="0"/>
    <x v="3"/>
  </r>
  <r>
    <n v="1834"/>
    <x v="8"/>
    <s v="nicaragua"/>
    <x v="0"/>
    <s v="AZ"/>
    <s v="AZ - Eloy Federal Contract Facility "/>
    <s v="eloy_federal_contract_facility_az"/>
    <d v="2014-06-05T00:00:00"/>
    <x v="2"/>
    <x v="3"/>
    <s v="protective_custody_other_detainee_safety"/>
    <d v="2014-05-15T00:00:00"/>
    <n v="9"/>
    <n v="-0.4737580164314083"/>
    <n v="5.3608207345482051E-2"/>
    <n v="2.6625409648256073"/>
    <n v="0.32164924407289214"/>
    <n v="0.91133952487319436"/>
    <n v="5.3608207345482051E-2"/>
    <x v="3"/>
  </r>
  <r>
    <n v="1835"/>
    <x v="41"/>
    <s v="chile"/>
    <x v="8"/>
    <s v="CA"/>
    <s v="CA - Adelanto Correctional Facility "/>
    <s v="adelanto_correctional_facility_ca"/>
    <d v="2014-06-05T00:00:00"/>
    <x v="2"/>
    <x v="6"/>
    <s v="disciplinary"/>
    <d v="2014-05-16T00:00:00"/>
    <n v="10"/>
    <n v="-0.4558886139829143"/>
    <n v="7.1477609793976049E-2"/>
    <n v="2.6446715623771131"/>
    <n v="0.30377984162439814"/>
    <n v="0.89347012242470036"/>
    <n v="7.1477609793976049E-2"/>
    <x v="3"/>
  </r>
  <r>
    <n v="1836"/>
    <x v="0"/>
    <s v="mexico"/>
    <x v="4"/>
    <s v="AL"/>
    <s v="AL - Etowah County Jail "/>
    <s v="etowah_county_jail_alabama_al"/>
    <d v="2014-06-05T00:00:00"/>
    <x v="2"/>
    <x v="6"/>
    <s v="disciplinary"/>
    <d v="2014-03-06T00:00:00"/>
    <n v="28"/>
    <n v="-0.13423936991002217"/>
    <n v="0.39312685386686819"/>
    <n v="2.3230223183042211"/>
    <n v="1.7869402448493998E-2"/>
    <n v="0.57182087835180828"/>
    <n v="1.7869402448493998E-2"/>
    <x v="2"/>
  </r>
  <r>
    <n v="1837"/>
    <x v="53"/>
    <s v="pakistan"/>
    <x v="4"/>
    <s v="AL"/>
    <s v="AL - Etowah County Jail "/>
    <s v="etowah_county_jail_alabama_al"/>
    <d v="2014-06-05T00:00:00"/>
    <x v="2"/>
    <x v="6"/>
    <s v="disciplinary"/>
    <d v="2014-03-06T00:00:00"/>
    <n v="28"/>
    <n v="-0.13423936991002217"/>
    <n v="0.39312685386686819"/>
    <n v="2.3230223183042211"/>
    <n v="1.7869402448493998E-2"/>
    <n v="0.57182087835180828"/>
    <n v="1.7869402448493998E-2"/>
    <x v="2"/>
  </r>
  <r>
    <n v="1838"/>
    <x v="26"/>
    <s v="india"/>
    <x v="4"/>
    <s v="AL"/>
    <s v="AL - Etowah County Jail "/>
    <s v="etowah_county_jail_alabama_al"/>
    <d v="2014-06-05T00:00:00"/>
    <x v="2"/>
    <x v="6"/>
    <s v="disciplinary"/>
    <d v="2014-03-06T00:00:00"/>
    <n v="28"/>
    <n v="-0.13423936991002217"/>
    <n v="0.39312685386686819"/>
    <n v="2.3230223183042211"/>
    <n v="1.7869402448493998E-2"/>
    <n v="0.57182087835180828"/>
    <n v="1.7869402448493998E-2"/>
    <x v="2"/>
  </r>
  <r>
    <n v="1839"/>
    <x v="125"/>
    <s v="micronesia,_federated_states_of"/>
    <x v="20"/>
    <s v="WA"/>
    <s v="WA - Northwest Detention Center "/>
    <s v="northwest_detention_center_wa"/>
    <d v="2014-06-05T00:00:00"/>
    <x v="2"/>
    <x v="6"/>
    <s v="disciplinary"/>
    <d v="2014-04-06T00:00:00"/>
    <n v="29"/>
    <n v="-0.11636996746152814"/>
    <n v="0.41099625631536219"/>
    <n v="2.3051529158557269"/>
    <n v="3.5738804896988025E-2"/>
    <n v="0.55395147590331428"/>
    <n v="3.5738804896988025E-2"/>
    <x v="2"/>
  </r>
  <r>
    <n v="1840"/>
    <x v="111"/>
    <s v="afghanistan"/>
    <x v="0"/>
    <s v="AZ"/>
    <s v="AZ - Eloy Federal Contract Facility "/>
    <s v="eloy_federal_contract_facility_az"/>
    <d v="2014-06-05T00:00:00"/>
    <x v="2"/>
    <x v="6"/>
    <s v="disciplinary"/>
    <d v="2014-04-06T00:00:00"/>
    <n v="29"/>
    <n v="-0.11636996746152814"/>
    <n v="0.41099625631536219"/>
    <n v="2.3051529158557269"/>
    <n v="3.5738804896988025E-2"/>
    <n v="0.55395147590331428"/>
    <n v="3.5738804896988025E-2"/>
    <x v="2"/>
  </r>
  <r>
    <n v="1841"/>
    <x v="0"/>
    <s v="mexico"/>
    <x v="2"/>
    <s v="CA"/>
    <s v="CA - San Diego Contract Detention Facility - CCA (otay)"/>
    <s v="san_diego_contract_detention_facility_cca_otay_ca"/>
    <d v="2014-06-05T00:00:00"/>
    <x v="2"/>
    <x v="2"/>
    <s v="mental_illness"/>
    <d v="2014-06-26T00:00:00"/>
    <n v="51"/>
    <n v="0.27675688640534007"/>
    <n v="0.80412311018223037"/>
    <n v="1.9120260619888589"/>
    <n v="0.42886565876385624"/>
    <n v="0.16082462203644604"/>
    <n v="0.16082462203644604"/>
    <x v="1"/>
  </r>
  <r>
    <n v="1842"/>
    <x v="21"/>
    <s v="guatemala"/>
    <x v="4"/>
    <s v="LA"/>
    <s v="LA - Jena/lasalle Detention Facility "/>
    <s v="jena/lasalle_detention_facility_la"/>
    <d v="2014-06-05T00:00:00"/>
    <x v="2"/>
    <x v="3"/>
    <s v="protective_custody_other_detainee_safety"/>
    <d v="2014-08-07T00:00:00"/>
    <n v="63"/>
    <n v="0.49118971578726817"/>
    <n v="1.0185559395641586"/>
    <n v="1.6975932326069307"/>
    <n v="0.64329848814578439"/>
    <n v="5.3608207345482051E-2"/>
    <n v="5.3608207345482051E-2"/>
    <x v="1"/>
  </r>
  <r>
    <n v="1843"/>
    <x v="0"/>
    <s v="mexico"/>
    <x v="2"/>
    <s v="CA"/>
    <s v="CA - San Diego Contract Detention Facility - CCA (otay)"/>
    <s v="san_diego_contract_detention_facility_cca_otay_ca"/>
    <d v="2014-06-05T00:00:00"/>
    <x v="2"/>
    <x v="2"/>
    <s v="mental_illness"/>
    <d v="2014-08-21T00:00:00"/>
    <n v="107"/>
    <n v="1.2774434235210046"/>
    <n v="1.8048096472978949"/>
    <n v="0.91133952487319436"/>
    <n v="1.4295521958795208"/>
    <n v="0.83986191507921848"/>
    <n v="0.83986191507921848"/>
    <x v="1"/>
  </r>
  <r>
    <n v="1844"/>
    <x v="0"/>
    <s v="mexico"/>
    <x v="0"/>
    <s v="AZ"/>
    <s v="AZ - Eloy Federal Contract Facility "/>
    <s v="eloy_federal_contract_facility_az"/>
    <d v="2014-06-05T00:00:00"/>
    <x v="2"/>
    <x v="6"/>
    <s v="disciplinary"/>
    <d v="2014-10-23T00:00:00"/>
    <n v="170"/>
    <n v="2.4032157777761274"/>
    <n v="2.9305820015530175"/>
    <n v="0.21443282938192842"/>
    <n v="2.5553245501346433"/>
    <n v="1.9656342693343412"/>
    <n v="0.21443282938192842"/>
    <x v="0"/>
  </r>
  <r>
    <n v="1845"/>
    <x v="126"/>
    <s v="bhutan"/>
    <x v="15"/>
    <s v="GA"/>
    <s v="GA - Irwin County Detention Center "/>
    <s v="irwin_county_detention_center_ga"/>
    <d v="2014-06-06T00:00:00"/>
    <x v="2"/>
    <x v="8"/>
    <s v="suicide_risk_placement"/>
    <d v="2014-07-06T00:00:00"/>
    <n v="1"/>
    <n v="-0.61671323601936046"/>
    <n v="8.9347012242470103E-2"/>
    <n v="2.8054961844135593"/>
    <n v="0.46460446366084429"/>
    <n v="1.0542947444611466"/>
    <n v="8.9347012242470103E-2"/>
    <x v="3"/>
  </r>
  <r>
    <n v="1846"/>
    <x v="126"/>
    <s v="bhutan"/>
    <x v="15"/>
    <s v="GA"/>
    <s v="GA - Irwin County Detention Center "/>
    <s v="irwin_county_detention_center_ga"/>
    <d v="2014-06-06T00:00:00"/>
    <x v="2"/>
    <x v="8"/>
    <s v="suicide_risk_placement"/>
    <d v="2014-07-06T00:00:00"/>
    <n v="1"/>
    <n v="-0.61671323601936046"/>
    <n v="8.9347012242470103E-2"/>
    <n v="2.8054961844135593"/>
    <n v="0.46460446366084429"/>
    <n v="1.0542947444611466"/>
    <n v="8.9347012242470103E-2"/>
    <x v="3"/>
  </r>
  <r>
    <n v="1847"/>
    <x v="0"/>
    <s v="mexico"/>
    <x v="7"/>
    <s v="PA"/>
    <s v="PA - York County Prison "/>
    <s v="york_county_prison_pa"/>
    <d v="2014-06-06T00:00:00"/>
    <x v="2"/>
    <x v="6"/>
    <s v="disciplinary"/>
    <d v="2014-06-16T00:00:00"/>
    <n v="10"/>
    <n v="-0.4558886139829143"/>
    <n v="7.1477609793976049E-2"/>
    <n v="2.6446715623771131"/>
    <n v="0.30377984162439814"/>
    <n v="0.89347012242470036"/>
    <n v="7.1477609793976049E-2"/>
    <x v="3"/>
  </r>
  <r>
    <n v="1848"/>
    <x v="0"/>
    <s v="mexico"/>
    <x v="8"/>
    <s v="CA"/>
    <s v="CA - Adelanto Correctional Facility "/>
    <s v="adelanto_correctional_facility_ca"/>
    <d v="2014-06-06T00:00:00"/>
    <x v="2"/>
    <x v="6"/>
    <s v="disciplinary"/>
    <d v="2014-03-07T00:00:00"/>
    <n v="27"/>
    <n v="-0.15210877235851616"/>
    <n v="0.37525745141837419"/>
    <n v="2.3408917207527153"/>
    <n v="0"/>
    <n v="0.58969028080030228"/>
    <n v="0"/>
    <x v="2"/>
  </r>
  <r>
    <n v="1849"/>
    <x v="6"/>
    <s v="nigeria"/>
    <x v="14"/>
    <s v="MD"/>
    <s v="MD - Howard County Detention Center "/>
    <s v="howard_county_detention_center_md"/>
    <d v="2014-06-06T00:00:00"/>
    <x v="2"/>
    <x v="3"/>
    <s v="protective_custody_other_detainee_safety"/>
    <d v="2014-05-08T00:00:00"/>
    <n v="60"/>
    <n v="0.43758150844178612"/>
    <n v="0.96494773221867647"/>
    <n v="1.7512014399524127"/>
    <n v="0.58969028080030228"/>
    <n v="0"/>
    <n v="0"/>
    <x v="1"/>
  </r>
  <r>
    <n v="1850"/>
    <x v="0"/>
    <s v="mexico"/>
    <x v="12"/>
    <s v="TX"/>
    <s v="TX - Houston Contract Detention Facility "/>
    <s v="houston_contract_detention_facility_tx"/>
    <d v="2014-06-06T00:00:00"/>
    <x v="2"/>
    <x v="3"/>
    <s v="protective_custody_other_detainee_safety"/>
    <d v="2014-09-15T00:00:00"/>
    <n v="101"/>
    <n v="1.1702270088300406"/>
    <n v="1.697593232606931"/>
    <n v="1.0185559395641584"/>
    <n v="1.3223357811885568"/>
    <n v="0.73264550038825449"/>
    <n v="0.73264550038825449"/>
    <x v="1"/>
  </r>
  <r>
    <n v="1851"/>
    <x v="37"/>
    <s v="dominican_republic"/>
    <x v="11"/>
    <s v="NJ"/>
    <s v="NJ - Essex County Jail "/>
    <s v="essex_county_jail_nj"/>
    <d v="2014-06-07T00:00:00"/>
    <x v="2"/>
    <x v="10"/>
    <s v="protective_custody_lesbian_gay_bisexual_transgender_lgbt"/>
    <d v="2014-10-07T00:00:00"/>
    <n v="4"/>
    <n v="-0.56310502867387835"/>
    <n v="3.5738804896987997E-2"/>
    <n v="2.7518879770680771"/>
    <n v="0.41099625631536219"/>
    <n v="1.0006865371156644"/>
    <n v="3.5738804896987997E-2"/>
    <x v="3"/>
  </r>
  <r>
    <n v="1852"/>
    <x v="29"/>
    <s v="ecuador"/>
    <x v="22"/>
    <s v="NY"/>
    <s v="NY - Buffalo (batavia) Service Processing Center"/>
    <s v="buffalo_batavia_service_processing_center_ny"/>
    <d v="2014-06-07T00:00:00"/>
    <x v="2"/>
    <x v="19"/>
    <s v="medical_other_infectious_disease"/>
    <d v="2014-11-07T00:00:00"/>
    <n v="5"/>
    <n v="-0.54523562622538435"/>
    <n v="1.7869402448493998E-2"/>
    <n v="2.7340185746195833"/>
    <n v="0.39312685386686819"/>
    <n v="0.98281713466717047"/>
    <n v="1.7869402448493998E-2"/>
    <x v="3"/>
  </r>
  <r>
    <n v="1853"/>
    <x v="9"/>
    <s v="haiti"/>
    <x v="9"/>
    <s v="FL"/>
    <s v="FL - Glades County Detention Center "/>
    <s v="glades_county_detention_center_fl"/>
    <d v="2014-06-07T00:00:00"/>
    <x v="2"/>
    <x v="6"/>
    <s v="disciplinary"/>
    <d v="2014-07-20T00:00:00"/>
    <n v="14"/>
    <n v="-0.38441100418893831"/>
    <n v="0.14295521958795204"/>
    <n v="2.5731939525831371"/>
    <n v="0.23230223183042215"/>
    <n v="0.82199251263072437"/>
    <n v="0.14295521958795204"/>
    <x v="3"/>
  </r>
  <r>
    <n v="1854"/>
    <x v="7"/>
    <s v="honduras"/>
    <x v="3"/>
    <s v="CA"/>
    <s v="CA - Sacramento County Jail-rio Cosumnes Corr. Center "/>
    <s v="sacramento_county_jail_rio_cosumnes_corr_center_ca"/>
    <d v="2014-06-07T00:00:00"/>
    <x v="2"/>
    <x v="5"/>
    <s v="facility_security_threat_violent_or_disruptive_behavior"/>
    <d v="2014-09-24T00:00:00"/>
    <n v="80"/>
    <n v="0.79496955741166631"/>
    <n v="1.3223357811885568"/>
    <n v="1.3938133909825328"/>
    <n v="0.94707832977018247"/>
    <n v="0.35738804896988019"/>
    <n v="0.35738804896988019"/>
    <x v="1"/>
  </r>
  <r>
    <n v="1855"/>
    <x v="0"/>
    <s v="mexico"/>
    <x v="7"/>
    <s v="PA"/>
    <s v="PA - York County Prison "/>
    <s v="york_county_prison_pa"/>
    <d v="2014-06-08T00:00:00"/>
    <x v="2"/>
    <x v="11"/>
    <s v="medical_other"/>
    <d v="2014-08-15T00:00:00"/>
    <n v="9"/>
    <n v="-0.4737580164314083"/>
    <n v="5.3608207345482051E-2"/>
    <n v="2.6625409648256073"/>
    <n v="0.32164924407289214"/>
    <n v="0.91133952487319436"/>
    <n v="5.3608207345482051E-2"/>
    <x v="3"/>
  </r>
  <r>
    <n v="1856"/>
    <x v="0"/>
    <s v="mexico"/>
    <x v="18"/>
    <s v="TX"/>
    <s v="TX - South Texas Detention Complex "/>
    <s v="south_texas_detention_complex_tx"/>
    <d v="2014-06-08T00:00:00"/>
    <x v="2"/>
    <x v="14"/>
    <s v="facility_security_threat_other"/>
    <d v="2014-08-28T00:00:00"/>
    <n v="22"/>
    <n v="-0.24145578460098621"/>
    <n v="0.28591043917590414"/>
    <n v="2.4302387329951851"/>
    <n v="8.9347012242470047E-2"/>
    <n v="0.67903729304277238"/>
    <n v="8.9347012242470047E-2"/>
    <x v="2"/>
  </r>
  <r>
    <n v="1857"/>
    <x v="12"/>
    <s v="trinidad_and_tobago"/>
    <x v="9"/>
    <s v="FL"/>
    <s v="FL - Glades County Detention Center "/>
    <s v="glades_county_detention_center_fl"/>
    <d v="2014-06-08T00:00:00"/>
    <x v="2"/>
    <x v="6"/>
    <s v="disciplinary"/>
    <d v="2014-04-09T00:00:00"/>
    <n v="29"/>
    <n v="-0.11636996746152814"/>
    <n v="0.41099625631536219"/>
    <n v="2.3051529158557269"/>
    <n v="3.5738804896988025E-2"/>
    <n v="0.55395147590331428"/>
    <n v="3.5738804896988025E-2"/>
    <x v="2"/>
  </r>
  <r>
    <n v="1858"/>
    <x v="2"/>
    <s v="el_salvador"/>
    <x v="18"/>
    <s v="TX"/>
    <s v="TX - South Texas Detention Complex "/>
    <s v="south_texas_detention_complex_tx"/>
    <d v="2014-06-08T00:00:00"/>
    <x v="2"/>
    <x v="6"/>
    <s v="disciplinary"/>
    <d v="2014-07-09T00:00:00"/>
    <n v="32"/>
    <n v="-6.2761760116046117E-2"/>
    <n v="0.46460446366084424"/>
    <n v="2.2515447085102451"/>
    <n v="8.9347012242470047E-2"/>
    <n v="0.50034326855783218"/>
    <n v="8.9347012242470047E-2"/>
    <x v="2"/>
  </r>
  <r>
    <n v="1859"/>
    <x v="7"/>
    <s v="honduras"/>
    <x v="7"/>
    <s v="PA"/>
    <s v="PA - York County Prison "/>
    <s v="york_county_prison_pa"/>
    <d v="2014-06-09T00:00:00"/>
    <x v="2"/>
    <x v="6"/>
    <s v="disciplinary"/>
    <d v="2014-09-26T00:00:00"/>
    <n v="20"/>
    <n v="-0.27719458949797421"/>
    <n v="0.25017163427891614"/>
    <n v="2.4659775378921731"/>
    <n v="0.12508581713945804"/>
    <n v="0.71477609793976038"/>
    <n v="0.12508581713945804"/>
    <x v="2"/>
  </r>
  <r>
    <n v="1860"/>
    <x v="0"/>
    <s v="mexico"/>
    <x v="20"/>
    <s v="WA"/>
    <s v="WA - Northwest Detention Center "/>
    <s v="northwest_detention_center_wa"/>
    <d v="2014-06-09T00:00:00"/>
    <x v="2"/>
    <x v="6"/>
    <s v="disciplinary"/>
    <d v="2014-09-29T00:00:00"/>
    <n v="23"/>
    <n v="-0.22358638215249221"/>
    <n v="0.30377984162439814"/>
    <n v="2.4123693305466913"/>
    <n v="7.1477609793976049E-2"/>
    <n v="0.66116789059427838"/>
    <n v="7.1477609793976049E-2"/>
    <x v="2"/>
  </r>
  <r>
    <n v="1861"/>
    <x v="0"/>
    <s v="mexico"/>
    <x v="20"/>
    <s v="WA"/>
    <s v="WA - Northwest Detention Center "/>
    <s v="northwest_detention_center_wa"/>
    <d v="2014-06-09T00:00:00"/>
    <x v="2"/>
    <x v="6"/>
    <s v="disciplinary"/>
    <d v="2014-08-10T00:00:00"/>
    <n v="32"/>
    <n v="-6.2761760116046117E-2"/>
    <n v="0.46460446366084424"/>
    <n v="2.2515447085102451"/>
    <n v="8.9347012242470047E-2"/>
    <n v="0.50034326855783218"/>
    <n v="8.9347012242470047E-2"/>
    <x v="2"/>
  </r>
  <r>
    <n v="1862"/>
    <x v="52"/>
    <s v="st._lucia"/>
    <x v="7"/>
    <s v="PA"/>
    <s v="PA - York County Prison "/>
    <s v="york_county_prison_pa"/>
    <d v="2014-06-09T00:00:00"/>
    <x v="2"/>
    <x v="6"/>
    <s v="disciplinary"/>
    <d v="2014-11-10T00:00:00"/>
    <n v="35"/>
    <n v="-9.1535527705640905E-3"/>
    <n v="0.51821267100632629"/>
    <n v="2.1979365011647629"/>
    <n v="0.14295521958795207"/>
    <n v="0.44673506121235018"/>
    <n v="0.14295521958795207"/>
    <x v="2"/>
  </r>
  <r>
    <n v="1863"/>
    <x v="26"/>
    <s v="india"/>
    <x v="9"/>
    <s v="FL"/>
    <s v="FL - Krome North Service Processing Center "/>
    <s v="krome_north_service_processing_center_fl"/>
    <d v="2014-06-10T00:00:00"/>
    <x v="2"/>
    <x v="12"/>
    <s v="pending_investigation_of_disciplinary_violation"/>
    <d v="2014-07-10T00:00:00"/>
    <n v="1"/>
    <n v="-0.61671323601936046"/>
    <n v="8.9347012242470103E-2"/>
    <n v="2.8054961844135593"/>
    <n v="0.46460446366084429"/>
    <n v="1.0542947444611466"/>
    <n v="8.9347012242470103E-2"/>
    <x v="3"/>
  </r>
  <r>
    <n v="1864"/>
    <x v="14"/>
    <s v="jamaica"/>
    <x v="7"/>
    <s v="PA"/>
    <s v="PA - Pike County Correctional Facility "/>
    <s v="pike_county_correctional_facility_pa"/>
    <d v="2014-06-10T00:00:00"/>
    <x v="2"/>
    <x v="6"/>
    <s v="disciplinary"/>
    <d v="2014-10-21T00:00:00"/>
    <n v="15"/>
    <n v="-0.36654160174044426"/>
    <n v="0.1608246220364461"/>
    <n v="2.5553245501346433"/>
    <n v="0.21443282938192809"/>
    <n v="0.80412311018223037"/>
    <n v="0.1608246220364461"/>
    <x v="3"/>
  </r>
  <r>
    <n v="1865"/>
    <x v="2"/>
    <s v="el_salvador"/>
    <x v="8"/>
    <s v="CA"/>
    <s v="CA - Adelanto Correctional Facility "/>
    <s v="adelanto_correctional_facility_ca"/>
    <d v="2014-06-10T00:00:00"/>
    <x v="2"/>
    <x v="6"/>
    <s v="disciplinary"/>
    <d v="2014-10-31T00:00:00"/>
    <n v="25"/>
    <n v="-0.18784757725550419"/>
    <n v="0.33951864652138619"/>
    <n v="2.3766305256497033"/>
    <n v="3.5738804896988025E-2"/>
    <n v="0.62542908569729028"/>
    <n v="3.5738804896988025E-2"/>
    <x v="2"/>
  </r>
  <r>
    <n v="1866"/>
    <x v="15"/>
    <s v="liberia"/>
    <x v="21"/>
    <s v="MN"/>
    <s v="MN - Carver County Jail "/>
    <s v="carver_county_jail_mn"/>
    <d v="2014-06-10T00:00:00"/>
    <x v="2"/>
    <x v="6"/>
    <s v="disciplinary"/>
    <d v="2014-04-11T00:00:00"/>
    <n v="29"/>
    <n v="-0.11636996746152814"/>
    <n v="0.41099625631536219"/>
    <n v="2.3051529158557269"/>
    <n v="3.5738804896988025E-2"/>
    <n v="0.55395147590331428"/>
    <n v="3.5738804896988025E-2"/>
    <x v="2"/>
  </r>
  <r>
    <n v="1867"/>
    <x v="15"/>
    <s v="liberia"/>
    <x v="21"/>
    <s v="MN"/>
    <s v="MN - Carver County Jail "/>
    <s v="carver_county_jail_mn"/>
    <d v="2014-06-10T00:00:00"/>
    <x v="2"/>
    <x v="6"/>
    <s v="disciplinary"/>
    <d v="2014-04-11T00:00:00"/>
    <n v="29"/>
    <n v="-0.11636996746152814"/>
    <n v="0.41099625631536219"/>
    <n v="2.3051529158557269"/>
    <n v="3.5738804896988025E-2"/>
    <n v="0.55395147590331428"/>
    <n v="3.5738804896988025E-2"/>
    <x v="2"/>
  </r>
  <r>
    <n v="1868"/>
    <x v="37"/>
    <s v="dominican_republic"/>
    <x v="7"/>
    <s v="PA"/>
    <s v="PA - York County Prison "/>
    <s v="york_county_prison_pa"/>
    <d v="2014-06-10T00:00:00"/>
    <x v="2"/>
    <x v="6"/>
    <s v="disciplinary"/>
    <d v="2014-11-20T00:00:00"/>
    <n v="45"/>
    <n v="0.169540471714376"/>
    <n v="0.69690669549126638"/>
    <n v="2.0192424766798229"/>
    <n v="0.32164924407289219"/>
    <n v="0.26804103672741009"/>
    <n v="0.26804103672741009"/>
    <x v="1"/>
  </r>
  <r>
    <n v="1869"/>
    <x v="13"/>
    <s v="armenia"/>
    <x v="8"/>
    <s v="CA"/>
    <s v="CA - Adelanto Correctional Facility "/>
    <s v="adelanto_correctional_facility_ca"/>
    <d v="2014-06-11T00:00:00"/>
    <x v="2"/>
    <x v="6"/>
    <s v="disciplinary"/>
    <d v="2014-11-17T00:00:00"/>
    <n v="11"/>
    <n v="-0.43801921153442031"/>
    <n v="8.9347012242470047E-2"/>
    <n v="2.6268021599286193"/>
    <n v="0.28591043917590414"/>
    <n v="0.87560071997620637"/>
    <n v="8.9347012242470047E-2"/>
    <x v="3"/>
  </r>
  <r>
    <n v="1870"/>
    <x v="52"/>
    <s v="st._lucia"/>
    <x v="12"/>
    <s v="TX"/>
    <s v="TX - Houston Contract Detention Facility "/>
    <s v="houston_contract_detention_facility_tx"/>
    <d v="2014-06-11T00:00:00"/>
    <x v="2"/>
    <x v="5"/>
    <s v="facility_security_threat_violent_or_disruptive_behavior"/>
    <d v="2014-11-24T00:00:00"/>
    <n v="18"/>
    <n v="-0.31293339439496226"/>
    <n v="0.21443282938192809"/>
    <n v="2.5017163427891611"/>
    <n v="0.1608246220364461"/>
    <n v="0.75051490283674838"/>
    <n v="0.1608246220364461"/>
    <x v="2"/>
  </r>
  <r>
    <n v="1871"/>
    <x v="19"/>
    <s v="cuba"/>
    <x v="18"/>
    <s v="TX"/>
    <s v="TX - South Texas Detention Complex "/>
    <s v="south_texas_detention_complex_tx"/>
    <d v="2014-06-11T00:00:00"/>
    <x v="2"/>
    <x v="6"/>
    <s v="disciplinary"/>
    <d v="2014-11-24T00:00:00"/>
    <n v="18"/>
    <n v="-0.31293339439496226"/>
    <n v="0.21443282938192809"/>
    <n v="2.5017163427891611"/>
    <n v="0.1608246220364461"/>
    <n v="0.75051490283674838"/>
    <n v="0.1608246220364461"/>
    <x v="2"/>
  </r>
  <r>
    <n v="1872"/>
    <x v="37"/>
    <s v="dominican_republic"/>
    <x v="9"/>
    <s v="FL"/>
    <s v="FL - Krome North Service Processing Center "/>
    <s v="krome_north_service_processing_center_fl"/>
    <d v="2014-06-11T00:00:00"/>
    <x v="2"/>
    <x v="6"/>
    <s v="disciplinary"/>
    <d v="2014-11-29T00:00:00"/>
    <n v="23"/>
    <n v="-0.22358638215249221"/>
    <n v="0.30377984162439814"/>
    <n v="2.4123693305466913"/>
    <n v="7.1477609793976049E-2"/>
    <n v="0.66116789059427838"/>
    <n v="7.1477609793976049E-2"/>
    <x v="2"/>
  </r>
  <r>
    <n v="1873"/>
    <x v="29"/>
    <s v="ecuador"/>
    <x v="19"/>
    <s v="MA"/>
    <s v="MA - Franklin County House Of Corrections "/>
    <s v="franklin_county_house_of_corrections_greenfield_ma"/>
    <d v="2014-06-11T00:00:00"/>
    <x v="2"/>
    <x v="6"/>
    <s v="disciplinary"/>
    <d v="2014-06-12T00:00:00"/>
    <n v="30"/>
    <n v="-9.8500565013034141E-2"/>
    <n v="0.42886565876385618"/>
    <n v="2.2872835134072331"/>
    <n v="5.3608207345482023E-2"/>
    <n v="0.53608207345482028"/>
    <n v="5.3608207345482023E-2"/>
    <x v="2"/>
  </r>
  <r>
    <n v="1874"/>
    <x v="0"/>
    <s v="mexico"/>
    <x v="0"/>
    <s v="AZ"/>
    <s v="AZ - Eloy Federal Contract Facility "/>
    <s v="eloy_federal_contract_facility_az"/>
    <d v="2014-06-11T00:00:00"/>
    <x v="2"/>
    <x v="6"/>
    <s v="disciplinary"/>
    <d v="2014-10-12T00:00:00"/>
    <n v="34"/>
    <n v="-2.7022955219058099E-2"/>
    <n v="0.50034326855783229"/>
    <n v="2.2158059036132571"/>
    <n v="0.12508581713945807"/>
    <n v="0.46460446366084424"/>
    <n v="0.12508581713945807"/>
    <x v="2"/>
  </r>
  <r>
    <n v="1875"/>
    <x v="8"/>
    <s v="nicaragua"/>
    <x v="1"/>
    <s v="NV"/>
    <s v="NV - Henderson Detention Center "/>
    <s v="henderson_detention_center_nv"/>
    <d v="2014-06-11T00:00:00"/>
    <x v="2"/>
    <x v="1"/>
    <s v="protective_custody_criminal_offense"/>
    <d v="2015-06-02T00:00:00"/>
    <n v="92"/>
    <n v="1.0094023867935944"/>
    <n v="1.5367686105704847"/>
    <n v="1.1793805616006046"/>
    <n v="1.1615111591521106"/>
    <n v="0.57182087835180828"/>
    <n v="0.57182087835180828"/>
    <x v="1"/>
  </r>
  <r>
    <n v="1876"/>
    <x v="89"/>
    <s v="sudan"/>
    <x v="0"/>
    <s v="AZ"/>
    <s v="AZ - Cca Central Arizona Detention Center "/>
    <s v="cca_central_arizona_detention_center_az"/>
    <d v="2014-06-11T00:00:00"/>
    <x v="2"/>
    <x v="5"/>
    <s v="facility_security_threat_violent_or_disruptive_behavior"/>
    <d v="2015-03-13T00:00:00"/>
    <n v="127"/>
    <n v="1.6348314724908848"/>
    <n v="2.1621976962677749"/>
    <n v="0.55395147590331417"/>
    <n v="1.7869402448494009"/>
    <n v="1.1972499640490986"/>
    <n v="0.55395147590331417"/>
    <x v="0"/>
  </r>
  <r>
    <n v="1877"/>
    <x v="26"/>
    <s v="india"/>
    <x v="1"/>
    <s v="UT"/>
    <s v="UT - Utah County Jail "/>
    <s v="utah_county_jail_ut"/>
    <d v="2014-06-12T00:00:00"/>
    <x v="2"/>
    <x v="17"/>
    <s v="hunger_strike"/>
    <d v="2014-12-23T00:00:00"/>
    <n v="17"/>
    <n v="-0.33080279684345626"/>
    <n v="0.19656342693343409"/>
    <n v="2.5195857452376553"/>
    <n v="0.17869402448494009"/>
    <n v="0.76838430528524237"/>
    <n v="0.17869402448494009"/>
    <x v="2"/>
  </r>
  <r>
    <n v="1878"/>
    <x v="0"/>
    <s v="mexico"/>
    <x v="23"/>
    <s v="IL"/>
    <s v="IL - Tri-county Detention Center "/>
    <s v="tri-county_detention_center_il"/>
    <d v="2014-06-12T00:00:00"/>
    <x v="2"/>
    <x v="6"/>
    <s v="disciplinary"/>
    <d v="2015-08-01T00:00:00"/>
    <n v="33"/>
    <n v="-4.4892357667552112E-2"/>
    <n v="0.48247386610933823"/>
    <n v="2.2336753060617509"/>
    <n v="0.10721641469096405"/>
    <n v="0.48247386610933823"/>
    <n v="0.10721641469096405"/>
    <x v="2"/>
  </r>
  <r>
    <n v="1879"/>
    <x v="7"/>
    <s v="honduras"/>
    <x v="20"/>
    <s v="WA"/>
    <s v="WA - Northwest Detention Center "/>
    <s v="northwest_detention_center_wa"/>
    <d v="2014-06-12T00:00:00"/>
    <x v="2"/>
    <x v="0"/>
    <s v="protective_custody_gang_status_protective_custody_only"/>
    <d v="2015-01-07T00:00:00"/>
    <n v="207"/>
    <n v="3.0643836683704055"/>
    <n v="3.5917498921472957"/>
    <n v="0.87560071997620659"/>
    <n v="3.2164924407289215"/>
    <n v="2.6268021599286193"/>
    <n v="0.87560071997620659"/>
    <x v="0"/>
  </r>
  <r>
    <n v="1880"/>
    <x v="0"/>
    <s v="mexico"/>
    <x v="0"/>
    <s v="AZ"/>
    <s v="AZ - Eloy Federal Contract Facility "/>
    <s v="eloy_federal_contract_facility_az"/>
    <d v="2014-06-12T00:00:00"/>
    <x v="2"/>
    <x v="0"/>
    <s v="protective_custody_gang_status_protective_custody_only"/>
    <d v="2015-08-09T00:00:00"/>
    <n v="276"/>
    <n v="4.2973724373164925"/>
    <n v="4.8247386610933827"/>
    <n v="2.1085894889222936"/>
    <n v="4.4494812096750085"/>
    <n v="3.8597909288747063"/>
    <n v="2.1085894889222936"/>
    <x v="0"/>
  </r>
  <r>
    <n v="1881"/>
    <x v="37"/>
    <s v="dominican_republic"/>
    <x v="7"/>
    <s v="PA"/>
    <s v="PA - York County Prison "/>
    <s v="york_county_prison_pa"/>
    <d v="2014-06-13T00:00:00"/>
    <x v="2"/>
    <x v="11"/>
    <s v="medical_other"/>
    <d v="2014-06-16T00:00:00"/>
    <n v="3"/>
    <n v="-0.58097443112237235"/>
    <n v="5.3608207345481995E-2"/>
    <n v="2.7697573795165713"/>
    <n v="0.42886565876385618"/>
    <n v="1.0185559395641586"/>
    <n v="5.3608207345481995E-2"/>
    <x v="3"/>
  </r>
  <r>
    <n v="1882"/>
    <x v="44"/>
    <s v="canada"/>
    <x v="12"/>
    <s v="TX"/>
    <s v="TX - Houston Contract Detention Facility "/>
    <s v="houston_contract_detention_facility_tx"/>
    <d v="2014-06-13T00:00:00"/>
    <x v="2"/>
    <x v="3"/>
    <s v="protective_custody_other_detainee_safety"/>
    <d v="2014-01-07T00:00:00"/>
    <n v="18"/>
    <n v="-0.31293339439496226"/>
    <n v="0.21443282938192809"/>
    <n v="2.5017163427891611"/>
    <n v="0.1608246220364461"/>
    <n v="0.75051490283674838"/>
    <n v="0.1608246220364461"/>
    <x v="2"/>
  </r>
  <r>
    <n v="1883"/>
    <x v="7"/>
    <s v="honduras"/>
    <x v="15"/>
    <s v="GA"/>
    <s v="GA - Stewart Detention Center "/>
    <s v="stewart_detention_center_ga"/>
    <d v="2014-06-13T00:00:00"/>
    <x v="2"/>
    <x v="11"/>
    <s v="medical_other"/>
    <d v="2014-02-07T00:00:00"/>
    <n v="19"/>
    <n v="-0.29506399194646826"/>
    <n v="0.23230223183042209"/>
    <n v="2.4838469403406673"/>
    <n v="0.1429552195879521"/>
    <n v="0.73264550038825438"/>
    <n v="0.1429552195879521"/>
    <x v="2"/>
  </r>
  <r>
    <n v="1884"/>
    <x v="0"/>
    <s v="mexico"/>
    <x v="8"/>
    <s v="CA"/>
    <s v="CA - Adelanto Correctional Facility "/>
    <s v="adelanto_correctional_facility_ca"/>
    <d v="2014-06-13T00:00:00"/>
    <x v="2"/>
    <x v="6"/>
    <s v="disciplinary"/>
    <d v="2014-03-07T00:00:00"/>
    <n v="20"/>
    <n v="-0.27719458949797421"/>
    <n v="0.25017163427891614"/>
    <n v="2.4659775378921731"/>
    <n v="0.12508581713945804"/>
    <n v="0.71477609793976038"/>
    <n v="0.12508581713945804"/>
    <x v="2"/>
  </r>
  <r>
    <n v="1885"/>
    <x v="2"/>
    <s v="el_salvador"/>
    <x v="11"/>
    <s v="NJ"/>
    <s v="NJ - Delaney Hall Detention Facility "/>
    <s v="delaney_hall_detention_facility_nj"/>
    <d v="2014-06-14T00:00:00"/>
    <x v="2"/>
    <x v="16"/>
    <s v="medical_tuberculosis"/>
    <d v="2014-06-16T00:00:00"/>
    <n v="2"/>
    <n v="-0.59884383357086635"/>
    <n v="7.1477609793975994E-2"/>
    <n v="2.7876267819650655"/>
    <n v="0.44673506121235018"/>
    <n v="1.0364253420126524"/>
    <n v="7.1477609793975994E-2"/>
    <x v="3"/>
  </r>
  <r>
    <n v="1886"/>
    <x v="6"/>
    <s v="nigeria"/>
    <x v="2"/>
    <s v="CA"/>
    <s v="CA - El Centro Service Processing Center "/>
    <s v="el_centro_service_processing_center_ca"/>
    <d v="2014-06-14T00:00:00"/>
    <x v="2"/>
    <x v="8"/>
    <s v="suicide_risk_placement"/>
    <d v="2014-06-16T00:00:00"/>
    <n v="2"/>
    <n v="-0.59884383357086635"/>
    <n v="7.1477609793975994E-2"/>
    <n v="2.7876267819650655"/>
    <n v="0.44673506121235018"/>
    <n v="1.0364253420126524"/>
    <n v="7.1477609793975994E-2"/>
    <x v="3"/>
  </r>
  <r>
    <n v="1887"/>
    <x v="44"/>
    <s v="canada"/>
    <x v="20"/>
    <s v="WA"/>
    <s v="WA - Northwest Detention Center "/>
    <s v="northwest_detention_center_wa"/>
    <d v="2014-06-15T00:00:00"/>
    <x v="2"/>
    <x v="6"/>
    <s v="disciplinary"/>
    <d v="2014-06-24T00:00:00"/>
    <n v="9"/>
    <n v="-0.4737580164314083"/>
    <n v="5.3608207345482051E-2"/>
    <n v="2.6625409648256073"/>
    <n v="0.32164924407289214"/>
    <n v="0.91133952487319436"/>
    <n v="5.3608207345482051E-2"/>
    <x v="3"/>
  </r>
  <r>
    <n v="1888"/>
    <x v="2"/>
    <s v="el_salvador"/>
    <x v="0"/>
    <s v="AZ"/>
    <s v="AZ - Cca, Florence Correctional Center "/>
    <s v="cca,_florence_correctional_center_az"/>
    <d v="2014-06-15T00:00:00"/>
    <x v="2"/>
    <x v="6"/>
    <s v="disciplinary"/>
    <d v="2014-02-07T00:00:00"/>
    <n v="17"/>
    <n v="-0.33080279684345626"/>
    <n v="0.19656342693343409"/>
    <n v="2.5195857452376553"/>
    <n v="0.17869402448494009"/>
    <n v="0.76838430528524237"/>
    <n v="0.17869402448494009"/>
    <x v="2"/>
  </r>
  <r>
    <n v="1889"/>
    <x v="2"/>
    <s v="el_salvador"/>
    <x v="4"/>
    <s v="LA"/>
    <s v="LA - South Louisiana Detention Center (basile)"/>
    <s v="south_louisiana_detention_center_basile_la"/>
    <d v="2014-06-15T00:00:00"/>
    <x v="2"/>
    <x v="6"/>
    <s v="disciplinary"/>
    <d v="2014-03-07T00:00:00"/>
    <n v="18"/>
    <n v="-0.31293339439496226"/>
    <n v="0.21443282938192809"/>
    <n v="2.5017163427891611"/>
    <n v="0.1608246220364461"/>
    <n v="0.75051490283674838"/>
    <n v="0.1608246220364461"/>
    <x v="2"/>
  </r>
  <r>
    <n v="1890"/>
    <x v="0"/>
    <s v="mexico"/>
    <x v="16"/>
    <s v="CO"/>
    <s v="CO - Denver Contract Detention Facility "/>
    <s v="denver_contract_detention_facility_co"/>
    <d v="2014-06-15T00:00:00"/>
    <x v="2"/>
    <x v="3"/>
    <s v="protective_custody_other_detainee_safety"/>
    <d v="2014-06-08T00:00:00"/>
    <n v="52"/>
    <n v="0.29462628885383407"/>
    <n v="0.82199251263072437"/>
    <n v="1.8941566595403649"/>
    <n v="0.44673506121235024"/>
    <n v="0.14295521958795204"/>
    <n v="0.14295521958795204"/>
    <x v="1"/>
  </r>
  <r>
    <n v="1891"/>
    <x v="21"/>
    <s v="guatemala"/>
    <x v="2"/>
    <s v="CA"/>
    <s v="CA - El Centro Service Processing Center "/>
    <s v="el_centro_service_processing_center_ca"/>
    <d v="2014-06-16T00:00:00"/>
    <x v="2"/>
    <x v="8"/>
    <s v="suicide_risk_placement"/>
    <d v="2014-06-17T00:00:00"/>
    <n v="1"/>
    <n v="-0.61671323601936046"/>
    <n v="8.9347012242470103E-2"/>
    <n v="2.8054961844135593"/>
    <n v="0.46460446366084429"/>
    <n v="1.0542947444611466"/>
    <n v="8.9347012242470103E-2"/>
    <x v="3"/>
  </r>
  <r>
    <n v="1892"/>
    <x v="7"/>
    <s v="honduras"/>
    <x v="4"/>
    <s v="LA"/>
    <s v="LA - Jena/lasalle Detention Facility "/>
    <s v="jena/lasalle_detention_facility_la"/>
    <d v="2014-06-16T00:00:00"/>
    <x v="2"/>
    <x v="2"/>
    <s v="mental_illness"/>
    <d v="2014-06-24T00:00:00"/>
    <n v="8"/>
    <n v="-0.49162741887990236"/>
    <n v="3.5738804896987997E-2"/>
    <n v="2.6804103672741011"/>
    <n v="0.33951864652138619"/>
    <n v="0.92920892732168847"/>
    <n v="3.5738804896987997E-2"/>
    <x v="3"/>
  </r>
  <r>
    <n v="1893"/>
    <x v="0"/>
    <s v="mexico"/>
    <x v="0"/>
    <s v="AZ"/>
    <s v="AZ - Florence Service Processing Center "/>
    <s v="florence_service_processing_center_az"/>
    <d v="2014-06-16T00:00:00"/>
    <x v="2"/>
    <x v="3"/>
    <s v="protective_custody_other_detainee_safety"/>
    <d v="2014-10-07T00:00:00"/>
    <n v="24"/>
    <n v="-0.20571697970399819"/>
    <n v="0.32164924407289219"/>
    <n v="2.3944999280981971"/>
    <n v="5.3608207345482023E-2"/>
    <n v="0.64329848814578428"/>
    <n v="5.3608207345482023E-2"/>
    <x v="2"/>
  </r>
  <r>
    <n v="1894"/>
    <x v="0"/>
    <s v="mexico"/>
    <x v="4"/>
    <s v="LA"/>
    <s v="LA - Jena/lasalle Detention Facility "/>
    <s v="jena/lasalle_detention_facility_la"/>
    <d v="2014-06-16T00:00:00"/>
    <x v="2"/>
    <x v="0"/>
    <s v="protective_custody_gang_status_protective_custody_only"/>
    <d v="2014-10-07T00:00:00"/>
    <n v="24"/>
    <n v="-0.20571697970399819"/>
    <n v="0.32164924407289219"/>
    <n v="2.3944999280981971"/>
    <n v="5.3608207345482023E-2"/>
    <n v="0.64329848814578428"/>
    <n v="5.3608207345482023E-2"/>
    <x v="2"/>
  </r>
  <r>
    <n v="1895"/>
    <x v="0"/>
    <s v="mexico"/>
    <x v="4"/>
    <s v="LA"/>
    <s v="LA - Jena/lasalle Detention Facility "/>
    <s v="jena/lasalle_detention_facility_la"/>
    <d v="2014-06-16T00:00:00"/>
    <x v="2"/>
    <x v="0"/>
    <s v="protective_custody_gang_status_protective_custody_only"/>
    <d v="2014-01-08T00:00:00"/>
    <n v="46"/>
    <n v="0.18740987416287"/>
    <n v="0.71477609793976038"/>
    <n v="2.0013730742313292"/>
    <n v="0.33951864652138619"/>
    <n v="0.25017163427891609"/>
    <n v="0.25017163427891609"/>
    <x v="1"/>
  </r>
  <r>
    <n v="1896"/>
    <x v="2"/>
    <s v="el_salvador"/>
    <x v="19"/>
    <s v="MA"/>
    <s v="MA - Plymouth County Correctional Facility "/>
    <s v="plymouth_county_correctional_facility_ma"/>
    <d v="2014-06-16T00:00:00"/>
    <x v="2"/>
    <x v="6"/>
    <s v="disciplinary"/>
    <d v="2014-08-19T00:00:00"/>
    <n v="64"/>
    <n v="0.50905911823576222"/>
    <n v="1.0364253420126526"/>
    <n v="1.6797238301584367"/>
    <n v="0.66116789059427838"/>
    <n v="7.1477609793976105E-2"/>
    <n v="7.1477609793976105E-2"/>
    <x v="1"/>
  </r>
  <r>
    <n v="1897"/>
    <x v="53"/>
    <s v="pakistan"/>
    <x v="2"/>
    <s v="CA"/>
    <s v="CA - San Diego Contract Detention Facility - CCA (otay)"/>
    <s v="san_diego_contract_detention_facility_cca_otay_ca"/>
    <d v="2014-06-16T00:00:00"/>
    <x v="2"/>
    <x v="2"/>
    <s v="mental_illness"/>
    <d v="2014-02-12T00:00:00"/>
    <n v="169"/>
    <n v="2.3853463753276332"/>
    <n v="2.9127125991045233"/>
    <n v="0.1965634269334342"/>
    <n v="2.5374551476861491"/>
    <n v="1.9477648668858469"/>
    <n v="0.1965634269334342"/>
    <x v="0"/>
  </r>
  <r>
    <n v="1898"/>
    <x v="6"/>
    <s v="nigeria"/>
    <x v="4"/>
    <s v="LA"/>
    <s v="LA - South Louisiana Detention Center (basile)"/>
    <s v="south_louisiana_detention_center_basile_la"/>
    <d v="2014-06-17T00:00:00"/>
    <x v="2"/>
    <x v="2"/>
    <s v="mental_illness"/>
    <d v="2014-07-14T00:00:00"/>
    <n v="27"/>
    <n v="-0.15210877235851616"/>
    <n v="0.37525745141837419"/>
    <n v="2.3408917207527153"/>
    <n v="0"/>
    <n v="0.58969028080030228"/>
    <n v="0"/>
    <x v="2"/>
  </r>
  <r>
    <n v="1899"/>
    <x v="21"/>
    <s v="guatemala"/>
    <x v="0"/>
    <s v="AZ"/>
    <s v="AZ - Cca, Florence Correctional Center "/>
    <s v="cca,_florence_correctional_center_az"/>
    <d v="2014-06-17T00:00:00"/>
    <x v="2"/>
    <x v="6"/>
    <s v="disciplinary"/>
    <d v="2014-07-16T00:00:00"/>
    <n v="29"/>
    <n v="-0.11636996746152814"/>
    <n v="0.41099625631536219"/>
    <n v="2.3051529158557269"/>
    <n v="3.5738804896988025E-2"/>
    <n v="0.55395147590331428"/>
    <n v="3.5738804896988025E-2"/>
    <x v="2"/>
  </r>
  <r>
    <n v="1900"/>
    <x v="0"/>
    <s v="mexico"/>
    <x v="7"/>
    <s v="PA"/>
    <s v="PA - York County Prison "/>
    <s v="york_county_prison_pa"/>
    <d v="2014-06-17T00:00:00"/>
    <x v="2"/>
    <x v="18"/>
    <s v="protective_custody_victim_of_sexual_assault"/>
    <d v="2014-07-24T00:00:00"/>
    <n v="37"/>
    <n v="2.6585252126423927E-2"/>
    <n v="0.55395147590331428"/>
    <n v="2.1621976962677749"/>
    <n v="0.17869402448494009"/>
    <n v="0.41099625631536219"/>
    <n v="0.17869402448494009"/>
    <x v="2"/>
  </r>
  <r>
    <n v="1901"/>
    <x v="2"/>
    <s v="el_salvador"/>
    <x v="11"/>
    <s v="NJ"/>
    <s v="NJ - Essex County Jail "/>
    <s v="essex_county_jail_nj"/>
    <d v="2014-06-18T00:00:00"/>
    <x v="2"/>
    <x v="19"/>
    <s v="medical_other_infectious_disease"/>
    <d v="2014-06-18T00:00:00"/>
    <n v="0"/>
    <n v="-0.63458263846785445"/>
    <n v="0.1072164146909641"/>
    <n v="2.8233655868620535"/>
    <n v="0.48247386610933829"/>
    <n v="1.0721641469096406"/>
    <n v="0.1072164146909641"/>
    <x v="3"/>
  </r>
  <r>
    <n v="1902"/>
    <x v="37"/>
    <s v="dominican_republic"/>
    <x v="7"/>
    <s v="PA"/>
    <s v="PA - York County Prison "/>
    <s v="york_county_prison_pa"/>
    <d v="2014-06-18T00:00:00"/>
    <x v="2"/>
    <x v="11"/>
    <s v="medical_other"/>
    <d v="2014-06-19T00:00:00"/>
    <n v="1"/>
    <n v="-0.61671323601936046"/>
    <n v="8.9347012242470103E-2"/>
    <n v="2.8054961844135593"/>
    <n v="0.46460446366084429"/>
    <n v="1.0542947444611466"/>
    <n v="8.9347012242470103E-2"/>
    <x v="3"/>
  </r>
  <r>
    <n v="1903"/>
    <x v="2"/>
    <s v="el_salvador"/>
    <x v="11"/>
    <s v="NJ"/>
    <s v="NJ - Essex County Jail "/>
    <s v="essex_county_jail_nj"/>
    <d v="2014-06-18T00:00:00"/>
    <x v="2"/>
    <x v="19"/>
    <s v="medical_other_infectious_disease"/>
    <d v="2014-06-20T00:00:00"/>
    <n v="2"/>
    <n v="-0.59884383357086635"/>
    <n v="7.1477609793975994E-2"/>
    <n v="2.7876267819650655"/>
    <n v="0.44673506121235018"/>
    <n v="1.0364253420126524"/>
    <n v="7.1477609793975994E-2"/>
    <x v="3"/>
  </r>
  <r>
    <n v="1904"/>
    <x v="19"/>
    <s v="cuba"/>
    <x v="12"/>
    <s v="TX"/>
    <s v="TX - Houston Contract Detention Facility "/>
    <s v="houston_contract_detention_facility_tx"/>
    <d v="2014-06-18T00:00:00"/>
    <x v="2"/>
    <x v="12"/>
    <s v="pending_investigation_of_disciplinary_violation"/>
    <d v="2014-06-22T00:00:00"/>
    <n v="4"/>
    <n v="-0.56310502867387835"/>
    <n v="3.5738804896987997E-2"/>
    <n v="2.7518879770680771"/>
    <n v="0.41099625631536219"/>
    <n v="1.0006865371156644"/>
    <n v="3.5738804896987997E-2"/>
    <x v="3"/>
  </r>
  <r>
    <n v="1905"/>
    <x v="24"/>
    <s v="brazil"/>
    <x v="7"/>
    <s v="PA"/>
    <s v="PA - Pike County Correctional Facility "/>
    <s v="pike_county_correctional_facility_pa"/>
    <d v="2014-06-18T00:00:00"/>
    <x v="2"/>
    <x v="11"/>
    <s v="medical_other"/>
    <d v="2014-06-24T00:00:00"/>
    <n v="6"/>
    <n v="-0.52736622377689035"/>
    <n v="0"/>
    <n v="2.7161491721710895"/>
    <n v="0.37525745141837419"/>
    <n v="0.96494773221867647"/>
    <n v="0"/>
    <x v="3"/>
  </r>
  <r>
    <n v="1906"/>
    <x v="0"/>
    <s v="mexico"/>
    <x v="8"/>
    <s v="CA"/>
    <s v="CA - Adelanto Correctional Facility "/>
    <s v="adelanto_correctional_facility_ca"/>
    <d v="2014-06-18T00:00:00"/>
    <x v="2"/>
    <x v="6"/>
    <s v="disciplinary"/>
    <d v="2014-06-27T00:00:00"/>
    <n v="9"/>
    <n v="-0.4737580164314083"/>
    <n v="5.3608207345482051E-2"/>
    <n v="2.6625409648256073"/>
    <n v="0.32164924407289214"/>
    <n v="0.91133952487319436"/>
    <n v="5.3608207345482051E-2"/>
    <x v="3"/>
  </r>
  <r>
    <n v="1907"/>
    <x v="9"/>
    <s v="haiti"/>
    <x v="9"/>
    <s v="FL"/>
    <s v="FL - Baker County Sheriff's Office "/>
    <s v="baker_county_sheriffs_office_fl"/>
    <d v="2014-06-18T00:00:00"/>
    <x v="2"/>
    <x v="6"/>
    <s v="disciplinary"/>
    <d v="2014-01-07T00:00:00"/>
    <n v="13"/>
    <n v="-0.40228040663743231"/>
    <n v="0.12508581713945804"/>
    <n v="2.5910633550316313"/>
    <n v="0.25017163427891614"/>
    <n v="0.83986191507921837"/>
    <n v="0.12508581713945804"/>
    <x v="3"/>
  </r>
  <r>
    <n v="1908"/>
    <x v="19"/>
    <s v="cuba"/>
    <x v="21"/>
    <s v="MN"/>
    <s v="MN - Freeborn County Adult Detention Center "/>
    <s v="freeborn_county_adult_detention_center_mn"/>
    <d v="2014-06-18T00:00:00"/>
    <x v="2"/>
    <x v="6"/>
    <s v="disciplinary"/>
    <d v="2014-08-07T00:00:00"/>
    <n v="20"/>
    <n v="-0.27719458949797421"/>
    <n v="0.25017163427891614"/>
    <n v="2.4659775378921731"/>
    <n v="0.12508581713945804"/>
    <n v="0.71477609793976038"/>
    <n v="0.12508581713945804"/>
    <x v="2"/>
  </r>
  <r>
    <n v="1909"/>
    <x v="2"/>
    <s v="el_salvador"/>
    <x v="7"/>
    <s v="PA"/>
    <s v="PA - York County Prison "/>
    <s v="york_county_prison_pa"/>
    <d v="2014-06-18T00:00:00"/>
    <x v="2"/>
    <x v="6"/>
    <s v="disciplinary"/>
    <d v="2014-07-14T00:00:00"/>
    <n v="26"/>
    <n v="-0.16997817480701016"/>
    <n v="0.35738804896988019"/>
    <n v="2.3587611232012091"/>
    <n v="1.7869402448493998E-2"/>
    <n v="0.60755968324879628"/>
    <n v="1.7869402448493998E-2"/>
    <x v="2"/>
  </r>
  <r>
    <n v="1910"/>
    <x v="12"/>
    <s v="trinidad_and_tobago"/>
    <x v="15"/>
    <s v="GA"/>
    <s v="GA - Stewart Detention Center "/>
    <s v="stewart_detention_center_ga"/>
    <d v="2014-06-18T00:00:00"/>
    <x v="2"/>
    <x v="1"/>
    <s v="protective_custody_criminal_offense"/>
    <d v="2014-11-20T00:00:00"/>
    <n v="155"/>
    <n v="2.1351747410487172"/>
    <n v="2.6625409648256078"/>
    <n v="5.3608207345481773E-2"/>
    <n v="2.2872835134072336"/>
    <n v="1.697593232606931"/>
    <n v="5.3608207345481773E-2"/>
    <x v="0"/>
  </r>
  <r>
    <n v="1911"/>
    <x v="2"/>
    <s v="el_salvador"/>
    <x v="11"/>
    <s v="NJ"/>
    <s v="NJ - Essex County Jail "/>
    <s v="essex_county_jail_nj"/>
    <d v="2014-06-19T00:00:00"/>
    <x v="2"/>
    <x v="16"/>
    <s v="medical_tuberculosis"/>
    <d v="2014-06-19T00:00:00"/>
    <n v="0"/>
    <n v="-0.63458263846785445"/>
    <n v="0.1072164146909641"/>
    <n v="2.8233655868620535"/>
    <n v="0.48247386610933829"/>
    <n v="1.0721641469096406"/>
    <n v="0.1072164146909641"/>
    <x v="3"/>
  </r>
  <r>
    <n v="1912"/>
    <x v="29"/>
    <s v="ecuador"/>
    <x v="11"/>
    <s v="NJ"/>
    <s v="NJ - Delaney Hall Detention Facility "/>
    <s v="delaney_hall_detention_facility_nj"/>
    <d v="2014-06-19T00:00:00"/>
    <x v="2"/>
    <x v="16"/>
    <s v="medical_tuberculosis"/>
    <d v="2014-06-20T00:00:00"/>
    <n v="1"/>
    <n v="-0.61671323601936046"/>
    <n v="8.9347012242470103E-2"/>
    <n v="2.8054961844135593"/>
    <n v="0.46460446366084429"/>
    <n v="1.0542947444611466"/>
    <n v="8.9347012242470103E-2"/>
    <x v="3"/>
  </r>
  <r>
    <n v="1913"/>
    <x v="7"/>
    <s v="honduras"/>
    <x v="11"/>
    <s v="NJ"/>
    <s v="NJ - Delaney Hall Detention Facility "/>
    <s v="delaney_hall_detention_facility_nj"/>
    <d v="2014-06-19T00:00:00"/>
    <x v="2"/>
    <x v="16"/>
    <s v="medical_tuberculosis"/>
    <d v="2014-06-20T00:00:00"/>
    <n v="1"/>
    <n v="-0.61671323601936046"/>
    <n v="8.9347012242470103E-2"/>
    <n v="2.8054961844135593"/>
    <n v="0.46460446366084429"/>
    <n v="1.0542947444611466"/>
    <n v="8.9347012242470103E-2"/>
    <x v="3"/>
  </r>
  <r>
    <n v="1914"/>
    <x v="29"/>
    <s v="ecuador"/>
    <x v="11"/>
    <s v="NJ"/>
    <s v="NJ - Delaney Hall Detention Facility "/>
    <s v="delaney_hall_detention_facility_nj"/>
    <d v="2014-06-19T00:00:00"/>
    <x v="2"/>
    <x v="16"/>
    <s v="medical_tuberculosis"/>
    <d v="2014-06-20T00:00:00"/>
    <n v="1"/>
    <n v="-0.61671323601936046"/>
    <n v="8.9347012242470103E-2"/>
    <n v="2.8054961844135593"/>
    <n v="0.46460446366084429"/>
    <n v="1.0542947444611466"/>
    <n v="8.9347012242470103E-2"/>
    <x v="3"/>
  </r>
  <r>
    <n v="1915"/>
    <x v="0"/>
    <s v="mexico"/>
    <x v="11"/>
    <s v="NJ"/>
    <s v="NJ - Essex County Jail "/>
    <s v="essex_county_jail_nj"/>
    <d v="2014-06-19T00:00:00"/>
    <x v="2"/>
    <x v="16"/>
    <s v="medical_tuberculosis"/>
    <d v="2014-06-21T00:00:00"/>
    <n v="2"/>
    <n v="-0.59884383357086635"/>
    <n v="7.1477609793975994E-2"/>
    <n v="2.7876267819650655"/>
    <n v="0.44673506121235018"/>
    <n v="1.0364253420126524"/>
    <n v="7.1477609793975994E-2"/>
    <x v="3"/>
  </r>
  <r>
    <n v="1916"/>
    <x v="0"/>
    <s v="mexico"/>
    <x v="2"/>
    <s v="CA"/>
    <s v="CA - San Diego Contract Detention Facility - CCA (otay)"/>
    <s v="san_diego_contract_detention_facility_cca_otay_ca"/>
    <d v="2014-06-19T00:00:00"/>
    <x v="2"/>
    <x v="6"/>
    <s v="disciplinary"/>
    <d v="2014-09-07T00:00:00"/>
    <n v="20"/>
    <n v="-0.27719458949797421"/>
    <n v="0.25017163427891614"/>
    <n v="2.4659775378921731"/>
    <n v="0.12508581713945804"/>
    <n v="0.71477609793976038"/>
    <n v="0.12508581713945804"/>
    <x v="2"/>
  </r>
  <r>
    <n v="1917"/>
    <x v="60"/>
    <s v="cameroon"/>
    <x v="4"/>
    <s v="LA"/>
    <s v="LA - Jena/lasalle Detention Facility "/>
    <s v="jena/lasalle_detention_facility_la"/>
    <d v="2014-06-19T00:00:00"/>
    <x v="2"/>
    <x v="3"/>
    <s v="protective_custody_other_detainee_safety"/>
    <d v="2014-03-10T00:00:00"/>
    <n v="106"/>
    <n v="1.2595740210725106"/>
    <n v="1.7869402448494009"/>
    <n v="0.92920892732168836"/>
    <n v="1.4116827934310268"/>
    <n v="0.82199251263072448"/>
    <n v="0.82199251263072448"/>
    <x v="1"/>
  </r>
  <r>
    <n v="1918"/>
    <x v="0"/>
    <s v="mexico"/>
    <x v="15"/>
    <s v="GA"/>
    <s v="GA - Stewart Detention Center "/>
    <s v="stewart_detention_center_ga"/>
    <d v="2014-06-20T00:00:00"/>
    <x v="2"/>
    <x v="11"/>
    <s v="medical_other"/>
    <d v="2014-02-07T00:00:00"/>
    <n v="12"/>
    <n v="-0.42014980908592631"/>
    <n v="0.10721641469096405"/>
    <n v="2.6089327574801251"/>
    <n v="0.26804103672741014"/>
    <n v="0.85773131752771237"/>
    <n v="0.10721641469096405"/>
    <x v="3"/>
  </r>
  <r>
    <n v="1919"/>
    <x v="2"/>
    <s v="el_salvador"/>
    <x v="2"/>
    <s v="CA"/>
    <s v="CA - El Centro Service Processing Center "/>
    <s v="el_centro_service_processing_center_ca"/>
    <d v="2014-06-20T00:00:00"/>
    <x v="2"/>
    <x v="0"/>
    <s v="protective_custody_gang_status_protective_custody_only"/>
    <d v="2014-09-07T00:00:00"/>
    <n v="19"/>
    <n v="-0.29506399194646826"/>
    <n v="0.23230223183042209"/>
    <n v="2.4838469403406673"/>
    <n v="0.1429552195879521"/>
    <n v="0.73264550038825438"/>
    <n v="0.1429552195879521"/>
    <x v="2"/>
  </r>
  <r>
    <n v="1920"/>
    <x v="2"/>
    <s v="el_salvador"/>
    <x v="8"/>
    <s v="CA"/>
    <s v="CA - Adelanto Correctional Facility "/>
    <s v="adelanto_correctional_facility_ca"/>
    <d v="2014-06-20T00:00:00"/>
    <x v="2"/>
    <x v="6"/>
    <s v="disciplinary"/>
    <d v="2014-07-18T00:00:00"/>
    <n v="28"/>
    <n v="-0.13423936991002217"/>
    <n v="0.39312685386686819"/>
    <n v="2.3230223183042211"/>
    <n v="1.7869402448493998E-2"/>
    <n v="0.57182087835180828"/>
    <n v="1.7869402448493998E-2"/>
    <x v="2"/>
  </r>
  <r>
    <n v="1921"/>
    <x v="2"/>
    <s v="el_salvador"/>
    <x v="8"/>
    <s v="CA"/>
    <s v="CA - Adelanto Correctional Facility "/>
    <s v="adelanto_correctional_facility_ca"/>
    <d v="2014-06-20T00:00:00"/>
    <x v="2"/>
    <x v="6"/>
    <s v="disciplinary"/>
    <d v="2014-07-18T00:00:00"/>
    <n v="28"/>
    <n v="-0.13423936991002217"/>
    <n v="0.39312685386686819"/>
    <n v="2.3230223183042211"/>
    <n v="1.7869402448493998E-2"/>
    <n v="0.57182087835180828"/>
    <n v="1.7869402448493998E-2"/>
    <x v="2"/>
  </r>
  <r>
    <n v="1922"/>
    <x v="2"/>
    <s v="el_salvador"/>
    <x v="18"/>
    <s v="TX"/>
    <s v="TX - South Texas Detention Complex "/>
    <s v="south_texas_detention_complex_tx"/>
    <d v="2014-06-20T00:00:00"/>
    <x v="2"/>
    <x v="6"/>
    <s v="disciplinary"/>
    <d v="2014-07-21T00:00:00"/>
    <n v="31"/>
    <n v="-8.0631162564540129E-2"/>
    <n v="0.44673506121235024"/>
    <n v="2.2694141109587389"/>
    <n v="7.1477609793976035E-2"/>
    <n v="0.51821267100632629"/>
    <n v="7.1477609793976035E-2"/>
    <x v="2"/>
  </r>
  <r>
    <n v="1923"/>
    <x v="6"/>
    <s v="nigeria"/>
    <x v="12"/>
    <s v="TX"/>
    <s v="TX - Houston Contract Detention Facility "/>
    <s v="houston_contract_detention_facility_tx"/>
    <d v="2014-06-20T00:00:00"/>
    <x v="2"/>
    <x v="6"/>
    <s v="disciplinary"/>
    <d v="2014-07-23T00:00:00"/>
    <n v="33"/>
    <n v="-4.4892357667552112E-2"/>
    <n v="0.48247386610933823"/>
    <n v="2.2336753060617509"/>
    <n v="0.10721641469096405"/>
    <n v="0.48247386610933823"/>
    <n v="0.10721641469096405"/>
    <x v="2"/>
  </r>
  <r>
    <n v="1924"/>
    <x v="4"/>
    <s v="united_kingdom"/>
    <x v="20"/>
    <s v="WA"/>
    <s v="WA - Northwest Detention Center "/>
    <s v="northwest_detention_center_wa"/>
    <d v="2014-06-20T00:00:00"/>
    <x v="2"/>
    <x v="2"/>
    <s v="mental_illness"/>
    <d v="2014-11-14T00:00:00"/>
    <n v="147"/>
    <n v="1.992219521460765"/>
    <n v="2.5195857452376553"/>
    <n v="0.19656342693343398"/>
    <n v="2.1443282938192811"/>
    <n v="1.554638013018979"/>
    <n v="0.19656342693343398"/>
    <x v="0"/>
  </r>
  <r>
    <n v="1925"/>
    <x v="0"/>
    <s v="mexico"/>
    <x v="11"/>
    <s v="NJ"/>
    <s v="NJ - Essex County Jail "/>
    <s v="essex_county_jail_nj"/>
    <d v="2014-06-21T00:00:00"/>
    <x v="2"/>
    <x v="16"/>
    <s v="medical_tuberculosis"/>
    <d v="2014-06-23T00:00:00"/>
    <n v="2"/>
    <n v="-0.59884383357086635"/>
    <n v="7.1477609793975994E-2"/>
    <n v="2.7876267819650655"/>
    <n v="0.44673506121235018"/>
    <n v="1.0364253420126524"/>
    <n v="7.1477609793975994E-2"/>
    <x v="3"/>
  </r>
  <r>
    <n v="1926"/>
    <x v="0"/>
    <s v="mexico"/>
    <x v="8"/>
    <s v="CA"/>
    <s v="CA - Adelanto Correctional Facility "/>
    <s v="adelanto_correctional_facility_ca"/>
    <d v="2014-06-21T00:00:00"/>
    <x v="2"/>
    <x v="6"/>
    <s v="disciplinary"/>
    <d v="2014-01-07T00:00:00"/>
    <n v="10"/>
    <n v="-0.4558886139829143"/>
    <n v="7.1477609793976049E-2"/>
    <n v="2.6446715623771131"/>
    <n v="0.30377984162439814"/>
    <n v="0.89347012242470036"/>
    <n v="7.1477609793976049E-2"/>
    <x v="3"/>
  </r>
  <r>
    <n v="1927"/>
    <x v="0"/>
    <s v="mexico"/>
    <x v="8"/>
    <s v="CA"/>
    <s v="CA - Adelanto Correctional Facility "/>
    <s v="adelanto_correctional_facility_ca"/>
    <d v="2014-06-21T00:00:00"/>
    <x v="2"/>
    <x v="6"/>
    <s v="disciplinary"/>
    <d v="2014-02-07T00:00:00"/>
    <n v="11"/>
    <n v="-0.43801921153442031"/>
    <n v="8.9347012242470047E-2"/>
    <n v="2.6268021599286193"/>
    <n v="0.28591043917590414"/>
    <n v="0.87560071997620637"/>
    <n v="8.9347012242470047E-2"/>
    <x v="3"/>
  </r>
  <r>
    <n v="1928"/>
    <x v="0"/>
    <s v="mexico"/>
    <x v="15"/>
    <s v="GA"/>
    <s v="GA - Stewart Detention Center "/>
    <s v="stewart_detention_center_ga"/>
    <d v="2014-06-21T00:00:00"/>
    <x v="2"/>
    <x v="11"/>
    <s v="medical_other"/>
    <d v="2014-07-07T00:00:00"/>
    <n v="16"/>
    <n v="-0.34867219929195026"/>
    <n v="0.17869402448494009"/>
    <n v="2.5374551476861491"/>
    <n v="0.19656342693343409"/>
    <n v="0.78625370773373637"/>
    <n v="0.17869402448494009"/>
    <x v="3"/>
  </r>
  <r>
    <n v="1929"/>
    <x v="37"/>
    <s v="dominican_republic"/>
    <x v="19"/>
    <s v="MA"/>
    <s v="MA - Plymouth County Correctional Facility "/>
    <s v="plymouth_county_correctional_facility_ma"/>
    <d v="2014-06-21T00:00:00"/>
    <x v="2"/>
    <x v="6"/>
    <s v="disciplinary"/>
    <d v="2014-12-07T00:00:00"/>
    <n v="21"/>
    <n v="-0.25932518704948021"/>
    <n v="0.26804103672741014"/>
    <n v="2.4481081354436793"/>
    <n v="0.10721641469096405"/>
    <n v="0.69690669549126638"/>
    <n v="0.10721641469096405"/>
    <x v="2"/>
  </r>
  <r>
    <n v="1930"/>
    <x v="7"/>
    <s v="honduras"/>
    <x v="7"/>
    <s v="PA"/>
    <s v="PA - York County Prison "/>
    <s v="york_county_prison_pa"/>
    <d v="2014-06-21T00:00:00"/>
    <x v="2"/>
    <x v="6"/>
    <s v="disciplinary"/>
    <d v="2014-07-14T00:00:00"/>
    <n v="23"/>
    <n v="-0.22358638215249221"/>
    <n v="0.30377984162439814"/>
    <n v="2.4123693305466913"/>
    <n v="7.1477609793976049E-2"/>
    <n v="0.66116789059427838"/>
    <n v="7.1477609793976049E-2"/>
    <x v="2"/>
  </r>
  <r>
    <n v="1931"/>
    <x v="49"/>
    <s v="cambodia"/>
    <x v="8"/>
    <s v="CA"/>
    <s v="CA - Adelanto Correctional Facility "/>
    <s v="adelanto_correctional_facility_ca"/>
    <d v="2014-06-22T00:00:00"/>
    <x v="2"/>
    <x v="3"/>
    <s v="protective_custody_other_detainee_safety"/>
    <d v="2014-06-27T00:00:00"/>
    <n v="5"/>
    <n v="-0.54523562622538435"/>
    <n v="1.7869402448493998E-2"/>
    <n v="2.7340185746195833"/>
    <n v="0.39312685386686819"/>
    <n v="0.98281713466717047"/>
    <n v="1.7869402448493998E-2"/>
    <x v="3"/>
  </r>
  <r>
    <n v="1932"/>
    <x v="35"/>
    <s v="guyana"/>
    <x v="15"/>
    <s v="GA"/>
    <s v="GA - Irwin County Detention Center "/>
    <s v="irwin_county_detention_center_ga"/>
    <d v="2014-06-23T00:00:00"/>
    <x v="2"/>
    <x v="8"/>
    <s v="suicide_risk_placement"/>
    <d v="2014-06-23T00:00:00"/>
    <n v="0"/>
    <n v="-0.63458263846785445"/>
    <n v="0.1072164146909641"/>
    <n v="2.8233655868620535"/>
    <n v="0.48247386610933829"/>
    <n v="1.0721641469096406"/>
    <n v="0.1072164146909641"/>
    <x v="3"/>
  </r>
  <r>
    <n v="1933"/>
    <x v="37"/>
    <s v="dominican_republic"/>
    <x v="8"/>
    <s v="CA"/>
    <s v="CA - Adelanto Correctional Facility "/>
    <s v="adelanto_correctional_facility_ca"/>
    <d v="2014-06-23T00:00:00"/>
    <x v="2"/>
    <x v="3"/>
    <s v="protective_custody_other_detainee_safety"/>
    <d v="2014-06-25T00:00:00"/>
    <n v="2"/>
    <n v="-0.59884383357086635"/>
    <n v="7.1477609793975994E-2"/>
    <n v="2.7876267819650655"/>
    <n v="0.44673506121235018"/>
    <n v="1.0364253420126524"/>
    <n v="7.1477609793975994E-2"/>
    <x v="3"/>
  </r>
  <r>
    <n v="1934"/>
    <x v="7"/>
    <s v="honduras"/>
    <x v="15"/>
    <s v="GA"/>
    <s v="GA - Stewart Detention Center "/>
    <s v="stewart_detention_center_ga"/>
    <d v="2014-06-23T00:00:00"/>
    <x v="2"/>
    <x v="11"/>
    <s v="medical_other"/>
    <d v="2014-06-27T00:00:00"/>
    <n v="4"/>
    <n v="-0.56310502867387835"/>
    <n v="3.5738804896987997E-2"/>
    <n v="2.7518879770680771"/>
    <n v="0.41099625631536219"/>
    <n v="1.0006865371156644"/>
    <n v="3.5738804896987997E-2"/>
    <x v="3"/>
  </r>
  <r>
    <n v="1935"/>
    <x v="26"/>
    <s v="india"/>
    <x v="0"/>
    <s v="AZ"/>
    <s v="AZ - Cca, Florence Correctional Center "/>
    <s v="cca,_florence_correctional_center_az"/>
    <d v="2014-06-23T00:00:00"/>
    <x v="2"/>
    <x v="6"/>
    <s v="disciplinary"/>
    <d v="2014-07-07T00:00:00"/>
    <n v="14"/>
    <n v="-0.38441100418893831"/>
    <n v="0.14295521958795204"/>
    <n v="2.5731939525831371"/>
    <n v="0.23230223183042215"/>
    <n v="0.82199251263072437"/>
    <n v="0.14295521958795204"/>
    <x v="3"/>
  </r>
  <r>
    <n v="1936"/>
    <x v="0"/>
    <s v="mexico"/>
    <x v="2"/>
    <s v="CA"/>
    <s v="CA - San Diego Contract Detention Facility - CCA (otay)"/>
    <s v="san_diego_contract_detention_facility_cca_otay_ca"/>
    <d v="2014-06-23T00:00:00"/>
    <x v="2"/>
    <x v="3"/>
    <s v="protective_custody_other_detainee_safety"/>
    <d v="2014-10-07T00:00:00"/>
    <n v="17"/>
    <n v="-0.33080279684345626"/>
    <n v="0.19656342693343409"/>
    <n v="2.5195857452376553"/>
    <n v="0.17869402448494009"/>
    <n v="0.76838430528524237"/>
    <n v="0.17869402448494009"/>
    <x v="2"/>
  </r>
  <r>
    <n v="1937"/>
    <x v="0"/>
    <s v="mexico"/>
    <x v="5"/>
    <s v="TX"/>
    <s v="TX - El Paso Service Processing Center "/>
    <s v="el_paso_service_processing_center_tx"/>
    <d v="2014-06-23T00:00:00"/>
    <x v="2"/>
    <x v="6"/>
    <s v="disciplinary"/>
    <d v="2014-07-14T00:00:00"/>
    <n v="21"/>
    <n v="-0.25932518704948021"/>
    <n v="0.26804103672741014"/>
    <n v="2.4481081354436793"/>
    <n v="0.10721641469096405"/>
    <n v="0.69690669549126638"/>
    <n v="0.10721641469096405"/>
    <x v="2"/>
  </r>
  <r>
    <n v="1938"/>
    <x v="5"/>
    <s v="albania"/>
    <x v="18"/>
    <s v="TX"/>
    <s v="TX - South Texas Detention Complex "/>
    <s v="south_texas_detention_complex_tx"/>
    <d v="2014-06-23T00:00:00"/>
    <x v="2"/>
    <x v="6"/>
    <s v="disciplinary"/>
    <d v="2014-07-18T00:00:00"/>
    <n v="25"/>
    <n v="-0.18784757725550419"/>
    <n v="0.33951864652138619"/>
    <n v="2.3766305256497033"/>
    <n v="3.5738804896988025E-2"/>
    <n v="0.62542908569729028"/>
    <n v="3.5738804896988025E-2"/>
    <x v="2"/>
  </r>
  <r>
    <n v="1939"/>
    <x v="2"/>
    <s v="el_salvador"/>
    <x v="8"/>
    <s v="CA"/>
    <s v="CA - Adelanto Correctional Facility "/>
    <s v="adelanto_correctional_facility_ca"/>
    <d v="2014-06-23T00:00:00"/>
    <x v="2"/>
    <x v="3"/>
    <s v="protective_custody_other_detainee_safety"/>
    <d v="2014-07-25T00:00:00"/>
    <n v="32"/>
    <n v="-6.2761760116046117E-2"/>
    <n v="0.46460446366084424"/>
    <n v="2.2515447085102451"/>
    <n v="8.9347012242470047E-2"/>
    <n v="0.50034326855783218"/>
    <n v="8.9347012242470047E-2"/>
    <x v="2"/>
  </r>
  <r>
    <n v="1940"/>
    <x v="127"/>
    <s v="ivory_coast"/>
    <x v="10"/>
    <s v="MI"/>
    <s v="MI - Chippewa County Ssm "/>
    <s v="chippewa_county_ssm_mi"/>
    <d v="2014-06-23T00:00:00"/>
    <x v="2"/>
    <x v="5"/>
    <s v="facility_security_threat_violent_or_disruptive_behavior"/>
    <d v="2014-11-08T00:00:00"/>
    <n v="49"/>
    <n v="0.24101808150835205"/>
    <n v="0.76838430528524237"/>
    <n v="1.9477648668858469"/>
    <n v="0.39312685386686819"/>
    <n v="0.19656342693343407"/>
    <n v="0.19656342693343407"/>
    <x v="1"/>
  </r>
  <r>
    <n v="1941"/>
    <x v="74"/>
    <s v="senegal"/>
    <x v="4"/>
    <s v="AL"/>
    <s v="AL - Etowah County Jail "/>
    <s v="etowah_county_jail_alabama_al"/>
    <d v="2014-06-23T00:00:00"/>
    <x v="2"/>
    <x v="5"/>
    <s v="facility_security_threat_violent_or_disruptive_behavior"/>
    <d v="2014-08-16T00:00:00"/>
    <n v="54"/>
    <n v="0.33036509375082207"/>
    <n v="0.85773131752771237"/>
    <n v="1.8584178546433769"/>
    <n v="0.48247386610933823"/>
    <n v="0.10721641469096405"/>
    <n v="0.10721641469096405"/>
    <x v="1"/>
  </r>
  <r>
    <n v="1942"/>
    <x v="14"/>
    <s v="jamaica"/>
    <x v="4"/>
    <s v="LA"/>
    <s v="LA - Jena/lasalle Detention Facility "/>
    <s v="jena/lasalle_detention_facility_la"/>
    <d v="2014-06-24T00:00:00"/>
    <x v="2"/>
    <x v="5"/>
    <s v="facility_security_threat_violent_or_disruptive_behavior"/>
    <d v="2014-06-25T00:00:00"/>
    <n v="1"/>
    <n v="-0.61671323601936046"/>
    <n v="8.9347012242470103E-2"/>
    <n v="2.8054961844135593"/>
    <n v="0.46460446366084429"/>
    <n v="1.0542947444611466"/>
    <n v="8.9347012242470103E-2"/>
    <x v="3"/>
  </r>
  <r>
    <n v="1943"/>
    <x v="19"/>
    <s v="cuba"/>
    <x v="10"/>
    <s v="MI"/>
    <s v="MI - Calhoun County Correctional Center "/>
    <s v="calhoun_county_correctional_center_mi"/>
    <d v="2014-06-24T00:00:00"/>
    <x v="2"/>
    <x v="17"/>
    <s v="hunger_strike"/>
    <d v="2014-06-27T00:00:00"/>
    <n v="3"/>
    <n v="-0.58097443112237235"/>
    <n v="5.3608207345481995E-2"/>
    <n v="2.7697573795165713"/>
    <n v="0.42886565876385618"/>
    <n v="1.0185559395641586"/>
    <n v="5.3608207345481995E-2"/>
    <x v="3"/>
  </r>
  <r>
    <n v="1944"/>
    <x v="0"/>
    <s v="mexico"/>
    <x v="1"/>
    <s v="NV"/>
    <s v="NV - Henderson Detention Center "/>
    <s v="henderson_detention_center_nv"/>
    <d v="2014-06-24T00:00:00"/>
    <x v="2"/>
    <x v="1"/>
    <s v="protective_custody_criminal_offense"/>
    <d v="2014-07-18T00:00:00"/>
    <n v="24"/>
    <n v="-0.20571697970399819"/>
    <n v="0.32164924407289219"/>
    <n v="2.3944999280981971"/>
    <n v="5.3608207345482023E-2"/>
    <n v="0.64329848814578428"/>
    <n v="5.3608207345482023E-2"/>
    <x v="2"/>
  </r>
  <r>
    <n v="1945"/>
    <x v="118"/>
    <s v="congo"/>
    <x v="9"/>
    <s v="FL"/>
    <s v="FL - Baker County Sheriff's Office "/>
    <s v="baker_county_sheriffs_office_fl"/>
    <d v="2014-06-24T00:00:00"/>
    <x v="2"/>
    <x v="6"/>
    <s v="disciplinary"/>
    <d v="2014-07-25T00:00:00"/>
    <n v="31"/>
    <n v="-8.0631162564540129E-2"/>
    <n v="0.44673506121235024"/>
    <n v="2.2694141109587389"/>
    <n v="7.1477609793976035E-2"/>
    <n v="0.51821267100632629"/>
    <n v="7.1477609793976035E-2"/>
    <x v="2"/>
  </r>
  <r>
    <n v="1946"/>
    <x v="15"/>
    <s v="liberia"/>
    <x v="7"/>
    <s v="PA"/>
    <s v="PA - Pike County Correctional Facility "/>
    <s v="pike_county_correctional_facility_pa"/>
    <d v="2014-06-25T00:00:00"/>
    <x v="2"/>
    <x v="5"/>
    <s v="facility_security_threat_violent_or_disruptive_behavior"/>
    <d v="2014-02-07T00:00:00"/>
    <n v="7"/>
    <n v="-0.50949682132839635"/>
    <n v="1.7869402448493998E-2"/>
    <n v="2.6982797697225953"/>
    <n v="0.35738804896988019"/>
    <n v="0.94707832977018247"/>
    <n v="1.7869402448493998E-2"/>
    <x v="3"/>
  </r>
  <r>
    <n v="1947"/>
    <x v="0"/>
    <s v="mexico"/>
    <x v="15"/>
    <s v="GA"/>
    <s v="GA - Stewart Detention Center "/>
    <s v="stewart_detention_center_ga"/>
    <d v="2014-06-25T00:00:00"/>
    <x v="2"/>
    <x v="11"/>
    <s v="medical_other"/>
    <d v="2014-02-07T00:00:00"/>
    <n v="7"/>
    <n v="-0.50949682132839635"/>
    <n v="1.7869402448493998E-2"/>
    <n v="2.6982797697225953"/>
    <n v="0.35738804896988019"/>
    <n v="0.94707832977018247"/>
    <n v="1.7869402448493998E-2"/>
    <x v="3"/>
  </r>
  <r>
    <n v="1948"/>
    <x v="0"/>
    <s v="mexico"/>
    <x v="7"/>
    <s v="PA"/>
    <s v="PA - York County Prison "/>
    <s v="york_county_prison_pa"/>
    <d v="2014-06-25T00:00:00"/>
    <x v="2"/>
    <x v="6"/>
    <s v="disciplinary"/>
    <d v="2014-07-15T00:00:00"/>
    <n v="20"/>
    <n v="-0.27719458949797421"/>
    <n v="0.25017163427891614"/>
    <n v="2.4659775378921731"/>
    <n v="0.12508581713945804"/>
    <n v="0.71477609793976038"/>
    <n v="0.12508581713945804"/>
    <x v="2"/>
  </r>
  <r>
    <n v="1949"/>
    <x v="7"/>
    <s v="honduras"/>
    <x v="20"/>
    <s v="WA"/>
    <s v="WA - Northwest Detention Center "/>
    <s v="northwest_detention_center_wa"/>
    <d v="2014-06-25T00:00:00"/>
    <x v="2"/>
    <x v="14"/>
    <s v="facility_security_threat_other"/>
    <d v="2014-07-21T00:00:00"/>
    <n v="26"/>
    <n v="-0.16997817480701016"/>
    <n v="0.35738804896988019"/>
    <n v="2.3587611232012091"/>
    <n v="1.7869402448493998E-2"/>
    <n v="0.60755968324879628"/>
    <n v="1.7869402448493998E-2"/>
    <x v="2"/>
  </r>
  <r>
    <n v="1950"/>
    <x v="0"/>
    <s v="mexico"/>
    <x v="11"/>
    <s v="NJ"/>
    <s v="NJ - Essex County Jail "/>
    <s v="essex_county_jail_nj"/>
    <d v="2014-06-26T00:00:00"/>
    <x v="2"/>
    <x v="12"/>
    <s v="pending_investigation_of_disciplinary_violation"/>
    <d v="2014-06-27T00:00:00"/>
    <n v="1"/>
    <n v="-0.61671323601936046"/>
    <n v="8.9347012242470103E-2"/>
    <n v="2.8054961844135593"/>
    <n v="0.46460446366084429"/>
    <n v="1.0542947444611466"/>
    <n v="8.9347012242470103E-2"/>
    <x v="3"/>
  </r>
  <r>
    <n v="1951"/>
    <x v="37"/>
    <s v="dominican_republic"/>
    <x v="11"/>
    <s v="NJ"/>
    <s v="NJ - Essex County Jail "/>
    <s v="essex_county_jail_nj"/>
    <d v="2014-06-26T00:00:00"/>
    <x v="2"/>
    <x v="12"/>
    <s v="pending_investigation_of_disciplinary_violation"/>
    <d v="2014-06-27T00:00:00"/>
    <n v="1"/>
    <n v="-0.61671323601936046"/>
    <n v="8.9347012242470103E-2"/>
    <n v="2.8054961844135593"/>
    <n v="0.46460446366084429"/>
    <n v="1.0542947444611466"/>
    <n v="8.9347012242470103E-2"/>
    <x v="3"/>
  </r>
  <r>
    <n v="1952"/>
    <x v="12"/>
    <s v="trinidad_and_tobago"/>
    <x v="6"/>
    <s v="TX"/>
    <s v="TX - Rolling Plains Detention Center "/>
    <s v="rolling_plains_detention_center_tx"/>
    <d v="2014-06-26T00:00:00"/>
    <x v="2"/>
    <x v="2"/>
    <s v="mental_illness"/>
    <d v="2014-05-07T00:00:00"/>
    <n v="9"/>
    <n v="-0.4737580164314083"/>
    <n v="5.3608207345482051E-2"/>
    <n v="2.6625409648256073"/>
    <n v="0.32164924407289214"/>
    <n v="0.91133952487319436"/>
    <n v="5.3608207345482051E-2"/>
    <x v="3"/>
  </r>
  <r>
    <n v="1953"/>
    <x v="17"/>
    <s v="ghana"/>
    <x v="17"/>
    <s v="VA"/>
    <s v="VA - Rappahannock Regional Jail "/>
    <s v="rappahannock_regional_jail_va"/>
    <d v="2014-06-26T00:00:00"/>
    <x v="2"/>
    <x v="11"/>
    <s v="medical_other"/>
    <d v="2014-09-07T00:00:00"/>
    <n v="13"/>
    <n v="-0.40228040663743231"/>
    <n v="0.12508581713945804"/>
    <n v="2.5910633550316313"/>
    <n v="0.25017163427891614"/>
    <n v="0.83986191507921837"/>
    <n v="0.12508581713945804"/>
    <x v="3"/>
  </r>
  <r>
    <n v="1954"/>
    <x v="2"/>
    <s v="el_salvador"/>
    <x v="8"/>
    <s v="CA"/>
    <s v="CA - Santa Ana City Jail "/>
    <s v="santa_ana_city_jail_ca"/>
    <d v="2014-06-26T00:00:00"/>
    <x v="2"/>
    <x v="6"/>
    <s v="disciplinary"/>
    <d v="2014-10-07T00:00:00"/>
    <n v="14"/>
    <n v="-0.38441100418893831"/>
    <n v="0.14295521958795204"/>
    <n v="2.5731939525831371"/>
    <n v="0.23230223183042215"/>
    <n v="0.82199251263072437"/>
    <n v="0.14295521958795204"/>
    <x v="3"/>
  </r>
  <r>
    <n v="1955"/>
    <x v="6"/>
    <s v="nigeria"/>
    <x v="4"/>
    <s v="LA"/>
    <s v="LA - Jena/lasalle Detention Facility "/>
    <s v="jena/lasalle_detention_facility_la"/>
    <d v="2014-06-26T00:00:00"/>
    <x v="2"/>
    <x v="3"/>
    <s v="protective_custody_other_detainee_safety"/>
    <d v="2014-10-09T00:00:00"/>
    <n v="76"/>
    <n v="0.72349194761769031"/>
    <n v="1.2508581713945808"/>
    <n v="1.4652910007765088"/>
    <n v="0.87560071997620648"/>
    <n v="0.2859104391759042"/>
    <n v="0.2859104391759042"/>
    <x v="1"/>
  </r>
  <r>
    <n v="1956"/>
    <x v="14"/>
    <s v="jamaica"/>
    <x v="15"/>
    <s v="GA"/>
    <s v="GA - Stewart Detention Center "/>
    <s v="stewart_detention_center_ga"/>
    <d v="2014-06-27T00:00:00"/>
    <x v="2"/>
    <x v="11"/>
    <s v="medical_other"/>
    <d v="2014-02-07T00:00:00"/>
    <n v="5"/>
    <n v="-0.54523562622538435"/>
    <n v="1.7869402448493998E-2"/>
    <n v="2.7340185746195833"/>
    <n v="0.39312685386686819"/>
    <n v="0.98281713466717047"/>
    <n v="1.7869402448493998E-2"/>
    <x v="3"/>
  </r>
  <r>
    <n v="1957"/>
    <x v="0"/>
    <s v="mexico"/>
    <x v="6"/>
    <s v="TX"/>
    <s v="TX - Rolling Plains Detention Center "/>
    <s v="rolling_plains_detention_center_tx"/>
    <d v="2014-06-27T00:00:00"/>
    <x v="2"/>
    <x v="2"/>
    <s v="mental_illness"/>
    <d v="2014-03-07T00:00:00"/>
    <n v="6"/>
    <n v="-0.52736622377689035"/>
    <n v="0"/>
    <n v="2.7161491721710895"/>
    <n v="0.37525745141837419"/>
    <n v="0.96494773221867647"/>
    <n v="0"/>
    <x v="3"/>
  </r>
  <r>
    <n v="1958"/>
    <x v="22"/>
    <s v="ethiopia"/>
    <x v="9"/>
    <s v="FL"/>
    <s v="FL - Baker County Sheriff's Office "/>
    <s v="baker_county_sheriffs_office_fl"/>
    <d v="2014-06-27T00:00:00"/>
    <x v="2"/>
    <x v="8"/>
    <s v="suicide_risk_placement"/>
    <d v="2014-10-07T00:00:00"/>
    <n v="13"/>
    <n v="-0.40228040663743231"/>
    <n v="0.12508581713945804"/>
    <n v="2.5910633550316313"/>
    <n v="0.25017163427891614"/>
    <n v="0.83986191507921837"/>
    <n v="0.12508581713945804"/>
    <x v="3"/>
  </r>
  <r>
    <n v="1959"/>
    <x v="0"/>
    <s v="mexico"/>
    <x v="1"/>
    <s v="NV"/>
    <s v="NV - Henderson Detention Center "/>
    <s v="henderson_detention_center_nv"/>
    <d v="2014-06-27T00:00:00"/>
    <x v="2"/>
    <x v="16"/>
    <s v="medical_tuberculosis"/>
    <d v="2014-07-24T00:00:00"/>
    <n v="27"/>
    <n v="-0.15210877235851616"/>
    <n v="0.37525745141837419"/>
    <n v="2.3408917207527153"/>
    <n v="0"/>
    <n v="0.58969028080030228"/>
    <n v="0"/>
    <x v="2"/>
  </r>
  <r>
    <n v="1960"/>
    <x v="0"/>
    <s v="mexico"/>
    <x v="1"/>
    <s v="NV"/>
    <s v="NV - Henderson Detention Center "/>
    <s v="henderson_detention_center_nv"/>
    <d v="2014-06-27T00:00:00"/>
    <x v="2"/>
    <x v="1"/>
    <s v="protective_custody_criminal_offense"/>
    <d v="2014-12-12T00:00:00"/>
    <n v="168"/>
    <n v="2.3674769728791394"/>
    <n v="2.89484319665603"/>
    <n v="0.17869402448494043"/>
    <n v="2.5195857452376558"/>
    <n v="1.9298954644373532"/>
    <n v="0.17869402448494043"/>
    <x v="0"/>
  </r>
  <r>
    <n v="1961"/>
    <x v="2"/>
    <s v="el_salvador"/>
    <x v="8"/>
    <s v="CA"/>
    <s v="CA - Adelanto Correctional Facility "/>
    <s v="adelanto_correctional_facility_ca"/>
    <d v="2014-06-28T00:00:00"/>
    <x v="2"/>
    <x v="6"/>
    <s v="disciplinary"/>
    <d v="2014-01-07T00:00:00"/>
    <n v="3"/>
    <n v="-0.58097443112237235"/>
    <n v="5.3608207345481995E-2"/>
    <n v="2.7697573795165713"/>
    <n v="0.42886565876385618"/>
    <n v="1.0185559395641586"/>
    <n v="5.3608207345481995E-2"/>
    <x v="3"/>
  </r>
  <r>
    <n v="1962"/>
    <x v="0"/>
    <s v="mexico"/>
    <x v="0"/>
    <s v="AZ"/>
    <s v="AZ - Pinal County Jail "/>
    <s v="pinal_county_jail_az"/>
    <d v="2014-06-28T00:00:00"/>
    <x v="2"/>
    <x v="6"/>
    <s v="disciplinary"/>
    <d v="2014-11-07T00:00:00"/>
    <n v="13"/>
    <n v="-0.40228040663743231"/>
    <n v="0.12508581713945804"/>
    <n v="2.5910633550316313"/>
    <n v="0.25017163427891614"/>
    <n v="0.83986191507921837"/>
    <n v="0.12508581713945804"/>
    <x v="3"/>
  </r>
  <r>
    <n v="1963"/>
    <x v="8"/>
    <s v="nicaragua"/>
    <x v="7"/>
    <s v="PA"/>
    <s v="PA - Pike County Correctional Facility "/>
    <s v="pike_county_correctional_facility_pa"/>
    <d v="2014-06-28T00:00:00"/>
    <x v="2"/>
    <x v="1"/>
    <s v="protective_custody_criminal_offense"/>
    <d v="2014-07-29T00:00:00"/>
    <n v="31"/>
    <n v="-8.0631162564540129E-2"/>
    <n v="0.44673506121235024"/>
    <n v="2.2694141109587389"/>
    <n v="7.1477609793976035E-2"/>
    <n v="0.51821267100632629"/>
    <n v="7.1477609793976035E-2"/>
    <x v="2"/>
  </r>
  <r>
    <n v="1964"/>
    <x v="26"/>
    <s v="india"/>
    <x v="9"/>
    <s v="FL"/>
    <s v="FL - Baker County Sheriff's Office "/>
    <s v="baker_county_sheriffs_office_fl"/>
    <d v="2014-06-28T00:00:00"/>
    <x v="2"/>
    <x v="3"/>
    <s v="protective_custody_other_detainee_safety"/>
    <d v="2014-08-28T00:00:00"/>
    <n v="61"/>
    <n v="0.45545091089028017"/>
    <n v="0.98281713466717058"/>
    <n v="1.7333320375039187"/>
    <n v="0.60755968324879639"/>
    <n v="1.7869402448494054E-2"/>
    <n v="1.7869402448494054E-2"/>
    <x v="1"/>
  </r>
  <r>
    <n v="1965"/>
    <x v="0"/>
    <s v="mexico"/>
    <x v="12"/>
    <s v="TX"/>
    <s v="TX - Houston Contract Detention Facility "/>
    <s v="houston_contract_detention_facility_tx"/>
    <d v="2014-06-29T00:00:00"/>
    <x v="2"/>
    <x v="6"/>
    <s v="disciplinary"/>
    <d v="2014-07-07T00:00:00"/>
    <n v="8"/>
    <n v="-0.49162741887990236"/>
    <n v="3.5738804896987997E-2"/>
    <n v="2.6804103672741011"/>
    <n v="0.33951864652138619"/>
    <n v="0.92920892732168847"/>
    <n v="3.5738804896987997E-2"/>
    <x v="3"/>
  </r>
  <r>
    <n v="1966"/>
    <x v="17"/>
    <s v="ghana"/>
    <x v="12"/>
    <s v="TX"/>
    <s v="TX - Houston Contract Detention Facility "/>
    <s v="houston_contract_detention_facility_tx"/>
    <d v="2014-06-29T00:00:00"/>
    <x v="2"/>
    <x v="6"/>
    <s v="disciplinary"/>
    <d v="2014-11-07T00:00:00"/>
    <n v="12"/>
    <n v="-0.42014980908592631"/>
    <n v="0.10721641469096405"/>
    <n v="2.6089327574801251"/>
    <n v="0.26804103672741014"/>
    <n v="0.85773131752771237"/>
    <n v="0.10721641469096405"/>
    <x v="3"/>
  </r>
  <r>
    <n v="1967"/>
    <x v="2"/>
    <s v="el_salvador"/>
    <x v="8"/>
    <s v="CA"/>
    <s v="CA - Adelanto Correctional Facility "/>
    <s v="adelanto_correctional_facility_ca"/>
    <d v="2014-06-29T00:00:00"/>
    <x v="2"/>
    <x v="6"/>
    <s v="disciplinary"/>
    <d v="2014-07-21T00:00:00"/>
    <n v="22"/>
    <n v="-0.24145578460098621"/>
    <n v="0.28591043917590414"/>
    <n v="2.4302387329951851"/>
    <n v="8.9347012242470047E-2"/>
    <n v="0.67903729304277238"/>
    <n v="8.9347012242470047E-2"/>
    <x v="2"/>
  </r>
  <r>
    <n v="1968"/>
    <x v="0"/>
    <s v="mexico"/>
    <x v="8"/>
    <s v="CA"/>
    <s v="CA - Adelanto Correctional Facility "/>
    <s v="adelanto_correctional_facility_ca"/>
    <d v="2014-06-29T00:00:00"/>
    <x v="2"/>
    <x v="6"/>
    <s v="disciplinary"/>
    <d v="2014-07-24T00:00:00"/>
    <n v="25"/>
    <n v="-0.18784757725550419"/>
    <n v="0.33951864652138619"/>
    <n v="2.3766305256497033"/>
    <n v="3.5738804896988025E-2"/>
    <n v="0.62542908569729028"/>
    <n v="3.5738804896988025E-2"/>
    <x v="2"/>
  </r>
  <r>
    <n v="1969"/>
    <x v="2"/>
    <s v="el_salvador"/>
    <x v="8"/>
    <s v="CA"/>
    <s v="CA - Adelanto Correctional Facility "/>
    <s v="adelanto_correctional_facility_ca"/>
    <d v="2014-06-29T00:00:00"/>
    <x v="2"/>
    <x v="6"/>
    <s v="disciplinary"/>
    <d v="2014-07-25T00:00:00"/>
    <n v="26"/>
    <n v="-0.16997817480701016"/>
    <n v="0.35738804896988019"/>
    <n v="2.3587611232012091"/>
    <n v="1.7869402448493998E-2"/>
    <n v="0.60755968324879628"/>
    <n v="1.7869402448493998E-2"/>
    <x v="2"/>
  </r>
  <r>
    <n v="1970"/>
    <x v="2"/>
    <s v="el_salvador"/>
    <x v="8"/>
    <s v="CA"/>
    <s v="CA - Adelanto Correctional Facility "/>
    <s v="adelanto_correctional_facility_ca"/>
    <d v="2014-06-29T00:00:00"/>
    <x v="2"/>
    <x v="6"/>
    <s v="disciplinary"/>
    <d v="2014-07-25T00:00:00"/>
    <n v="26"/>
    <n v="-0.16997817480701016"/>
    <n v="0.35738804896988019"/>
    <n v="2.3587611232012091"/>
    <n v="1.7869402448493998E-2"/>
    <n v="0.60755968324879628"/>
    <n v="1.7869402448493998E-2"/>
    <x v="2"/>
  </r>
  <r>
    <n v="1971"/>
    <x v="21"/>
    <s v="guatemala"/>
    <x v="16"/>
    <s v="CO"/>
    <s v="CO - Denver Contract Detention Facility "/>
    <s v="denver_contract_detention_facility_co"/>
    <d v="2014-06-30T00:00:00"/>
    <x v="2"/>
    <x v="6"/>
    <s v="disciplinary"/>
    <d v="2014-07-16T00:00:00"/>
    <n v="16"/>
    <n v="-0.34867219929195026"/>
    <n v="0.17869402448494009"/>
    <n v="2.5374551476861491"/>
    <n v="0.19656342693343409"/>
    <n v="0.78625370773373637"/>
    <n v="0.17869402448494009"/>
    <x v="3"/>
  </r>
  <r>
    <n v="1972"/>
    <x v="37"/>
    <s v="dominican_republic"/>
    <x v="7"/>
    <s v="PA"/>
    <s v="PA - Pike County Correctional Facility "/>
    <s v="pike_county_correctional_facility_pa"/>
    <d v="2014-06-30T00:00:00"/>
    <x v="2"/>
    <x v="6"/>
    <s v="disciplinary"/>
    <d v="2014-07-16T00:00:00"/>
    <n v="16"/>
    <n v="-0.34867219929195026"/>
    <n v="0.17869402448494009"/>
    <n v="2.5374551476861491"/>
    <n v="0.19656342693343409"/>
    <n v="0.78625370773373637"/>
    <n v="0.17869402448494009"/>
    <x v="3"/>
  </r>
  <r>
    <n v="1973"/>
    <x v="21"/>
    <s v="guatemala"/>
    <x v="7"/>
    <s v="PA"/>
    <s v="PA - Pike County Correctional Facility "/>
    <s v="pike_county_correctional_facility_pa"/>
    <d v="2014-06-30T00:00:00"/>
    <x v="2"/>
    <x v="16"/>
    <s v="medical_tuberculosis"/>
    <d v="2014-07-16T00:00:00"/>
    <n v="16"/>
    <n v="-0.34867219929195026"/>
    <n v="0.17869402448494009"/>
    <n v="2.5374551476861491"/>
    <n v="0.19656342693343409"/>
    <n v="0.78625370773373637"/>
    <n v="0.17869402448494009"/>
    <x v="3"/>
  </r>
  <r>
    <n v="1974"/>
    <x v="128"/>
    <s v="hungary"/>
    <x v="8"/>
    <s v="CA"/>
    <s v="CA - Adelanto Correctional Facility "/>
    <s v="adelanto_correctional_facility_ca"/>
    <d v="2014-07-01T00:00:00"/>
    <x v="2"/>
    <x v="6"/>
    <s v="disciplinary"/>
    <d v="2014-10-01T00:00:00"/>
    <n v="3"/>
    <n v="-0.58097443112237235"/>
    <n v="5.3608207345481995E-2"/>
    <n v="2.7697573795165713"/>
    <n v="0.42886565876385618"/>
    <n v="1.0185559395641586"/>
    <n v="5.3608207345481995E-2"/>
    <x v="3"/>
  </r>
  <r>
    <n v="1975"/>
    <x v="20"/>
    <s v="philippines"/>
    <x v="0"/>
    <s v="AZ"/>
    <s v="AZ - Pinal County Jail "/>
    <s v="pinal_county_jail_az"/>
    <d v="2014-07-01T00:00:00"/>
    <x v="2"/>
    <x v="2"/>
    <s v="mental_illness"/>
    <d v="2014-11-01T00:00:00"/>
    <n v="4"/>
    <n v="-0.56310502867387835"/>
    <n v="3.5738804896987997E-2"/>
    <n v="2.7518879770680771"/>
    <n v="0.41099625631536219"/>
    <n v="1.0006865371156644"/>
    <n v="3.5738804896987997E-2"/>
    <x v="3"/>
  </r>
  <r>
    <n v="1976"/>
    <x v="32"/>
    <s v="colombia"/>
    <x v="9"/>
    <s v="FL"/>
    <s v="FL - Baker County Sheriff's Office "/>
    <s v="baker_county_sheriffs_office_fl"/>
    <d v="2014-07-01T00:00:00"/>
    <x v="2"/>
    <x v="11"/>
    <s v="medical_other"/>
    <d v="2014-01-02T00:00:00"/>
    <n v="25"/>
    <n v="-0.18784757725550419"/>
    <n v="0.33951864652138619"/>
    <n v="2.3766305256497033"/>
    <n v="3.5738804896988025E-2"/>
    <n v="0.62542908569729028"/>
    <n v="3.5738804896988025E-2"/>
    <x v="2"/>
  </r>
  <r>
    <n v="1977"/>
    <x v="7"/>
    <s v="honduras"/>
    <x v="16"/>
    <s v="CO"/>
    <s v="CO - Denver Contract Detention Facility "/>
    <s v="denver_contract_detention_facility_co"/>
    <d v="2014-07-01T00:00:00"/>
    <x v="2"/>
    <x v="6"/>
    <s v="disciplinary"/>
    <d v="2014-05-02T00:00:00"/>
    <n v="29"/>
    <n v="-0.11636996746152814"/>
    <n v="0.41099625631536219"/>
    <n v="2.3051529158557269"/>
    <n v="3.5738804896988025E-2"/>
    <n v="0.55395147590331428"/>
    <n v="3.5738804896988025E-2"/>
    <x v="2"/>
  </r>
  <r>
    <n v="1978"/>
    <x v="14"/>
    <s v="jamaica"/>
    <x v="7"/>
    <s v="PA"/>
    <s v="PA - Pike County Correctional Facility "/>
    <s v="pike_county_correctional_facility_pa"/>
    <d v="2014-07-01T00:00:00"/>
    <x v="2"/>
    <x v="6"/>
    <s v="disciplinary"/>
    <d v="2014-06-02T00:00:00"/>
    <n v="30"/>
    <n v="-9.8500565013034141E-2"/>
    <n v="0.42886565876385618"/>
    <n v="2.2872835134072331"/>
    <n v="5.3608207345482023E-2"/>
    <n v="0.53608207345482028"/>
    <n v="5.3608207345482023E-2"/>
    <x v="2"/>
  </r>
  <r>
    <n v="1979"/>
    <x v="104"/>
    <s v="st._kitts-nevis"/>
    <x v="7"/>
    <s v="PA"/>
    <s v="PA - Pike County Correctional Facility "/>
    <s v="pike_county_correctional_facility_pa"/>
    <d v="2014-07-01T00:00:00"/>
    <x v="2"/>
    <x v="6"/>
    <s v="disciplinary"/>
    <d v="2014-12-02T00:00:00"/>
    <n v="36"/>
    <n v="8.7158496779299183E-3"/>
    <n v="0.53608207345482028"/>
    <n v="2.1800670987162691"/>
    <n v="0.1608246220364461"/>
    <n v="0.42886565876385618"/>
    <n v="0.1608246220364461"/>
    <x v="2"/>
  </r>
  <r>
    <n v="1980"/>
    <x v="7"/>
    <s v="honduras"/>
    <x v="18"/>
    <s v="TX"/>
    <s v="TX - South Texas Detention Complex "/>
    <s v="south_texas_detention_complex_tx"/>
    <d v="2014-07-01T00:00:00"/>
    <x v="2"/>
    <x v="6"/>
    <s v="disciplinary"/>
    <d v="2014-02-13T00:00:00"/>
    <n v="37"/>
    <n v="2.6585252126423927E-2"/>
    <n v="0.55395147590331428"/>
    <n v="2.1621976962677749"/>
    <n v="0.17869402448494009"/>
    <n v="0.41099625631536219"/>
    <n v="0.17869402448494009"/>
    <x v="2"/>
  </r>
  <r>
    <n v="1981"/>
    <x v="1"/>
    <s v="sierra_leone"/>
    <x v="14"/>
    <s v="MD"/>
    <s v="MD - Worcester County Jail "/>
    <s v="worcester_county_jail_md"/>
    <d v="2014-07-01T00:00:00"/>
    <x v="2"/>
    <x v="7"/>
    <s v="other"/>
    <d v="2014-02-26T00:00:00"/>
    <n v="50"/>
    <n v="0.25888748395684602"/>
    <n v="0.78625370773373637"/>
    <n v="1.9298954644373529"/>
    <n v="0.41099625631536219"/>
    <n v="0.17869402448494009"/>
    <n v="0.17869402448494009"/>
    <x v="1"/>
  </r>
  <r>
    <n v="1982"/>
    <x v="0"/>
    <s v="mexico"/>
    <x v="5"/>
    <s v="TX"/>
    <s v="TX - El Paso Service Processing Center "/>
    <s v="el_paso_service_processing_center_tx"/>
    <d v="2014-07-02T00:00:00"/>
    <x v="2"/>
    <x v="3"/>
    <s v="protective_custody_other_detainee_safety"/>
    <d v="2014-02-20T00:00:00"/>
    <n v="13"/>
    <n v="-0.40228040663743231"/>
    <n v="0.12508581713945804"/>
    <n v="2.5910633550316313"/>
    <n v="0.25017163427891614"/>
    <n v="0.83986191507921837"/>
    <n v="0.12508581713945804"/>
    <x v="3"/>
  </r>
  <r>
    <n v="1983"/>
    <x v="37"/>
    <s v="dominican_republic"/>
    <x v="18"/>
    <s v="TX"/>
    <s v="TX - South Texas Detention Complex "/>
    <s v="south_texas_detention_complex_tx"/>
    <d v="2014-07-02T00:00:00"/>
    <x v="2"/>
    <x v="6"/>
    <s v="disciplinary"/>
    <d v="2014-02-24T00:00:00"/>
    <n v="17"/>
    <n v="-0.33080279684345626"/>
    <n v="0.19656342693343409"/>
    <n v="2.5195857452376553"/>
    <n v="0.17869402448494009"/>
    <n v="0.76838430528524237"/>
    <n v="0.17869402448494009"/>
    <x v="2"/>
  </r>
  <r>
    <n v="1984"/>
    <x v="7"/>
    <s v="honduras"/>
    <x v="18"/>
    <s v="TX"/>
    <s v="TX - South Texas Detention Complex "/>
    <s v="south_texas_detention_complex_tx"/>
    <d v="2014-07-02T00:00:00"/>
    <x v="2"/>
    <x v="6"/>
    <s v="disciplinary"/>
    <d v="2014-02-25T00:00:00"/>
    <n v="18"/>
    <n v="-0.31293339439496226"/>
    <n v="0.21443282938192809"/>
    <n v="2.5017163427891611"/>
    <n v="0.1608246220364461"/>
    <n v="0.75051490283674838"/>
    <n v="0.1608246220364461"/>
    <x v="2"/>
  </r>
  <r>
    <n v="1985"/>
    <x v="16"/>
    <s v="venezuela"/>
    <x v="4"/>
    <s v="LA"/>
    <s v="LA - Jena/lasalle Detention Facility "/>
    <s v="jena/lasalle_detention_facility_la"/>
    <d v="2014-07-02T00:00:00"/>
    <x v="2"/>
    <x v="3"/>
    <s v="protective_custody_other_detainee_safety"/>
    <d v="2014-03-16T00:00:00"/>
    <n v="37"/>
    <n v="2.6585252126423927E-2"/>
    <n v="0.55395147590331428"/>
    <n v="2.1621976962677749"/>
    <n v="0.17869402448494009"/>
    <n v="0.41099625631536219"/>
    <n v="0.17869402448494009"/>
    <x v="2"/>
  </r>
  <r>
    <n v="1986"/>
    <x v="7"/>
    <s v="honduras"/>
    <x v="18"/>
    <s v="TX"/>
    <s v="TX - South Texas Detention Complex "/>
    <s v="south_texas_detention_complex_tx"/>
    <d v="2014-07-02T00:00:00"/>
    <x v="2"/>
    <x v="6"/>
    <s v="disciplinary"/>
    <d v="2014-04-17T00:00:00"/>
    <n v="69"/>
    <n v="0.59840613047823221"/>
    <n v="1.1257723542551226"/>
    <n v="1.5903768179159667"/>
    <n v="0.75051490283674838"/>
    <n v="0.1608246220364461"/>
    <n v="0.1608246220364461"/>
    <x v="1"/>
  </r>
  <r>
    <n v="1987"/>
    <x v="0"/>
    <s v="mexico"/>
    <x v="18"/>
    <s v="TX"/>
    <s v="TX - South Texas Detention Complex "/>
    <s v="south_texas_detention_complex_tx"/>
    <d v="2014-07-02T00:00:00"/>
    <x v="2"/>
    <x v="6"/>
    <s v="disciplinary"/>
    <d v="2014-04-18T00:00:00"/>
    <n v="70"/>
    <n v="0.61627553292672621"/>
    <n v="1.1436417567036166"/>
    <n v="1.5725074154674727"/>
    <n v="0.76838430528524237"/>
    <n v="0.17869402448494009"/>
    <n v="0.17869402448494009"/>
    <x v="1"/>
  </r>
  <r>
    <n v="1988"/>
    <x v="7"/>
    <s v="honduras"/>
    <x v="0"/>
    <s v="AZ"/>
    <s v="AZ - Pinal County Jail "/>
    <s v="pinal_county_jail_az"/>
    <d v="2014-07-03T00:00:00"/>
    <x v="2"/>
    <x v="6"/>
    <s v="disciplinary"/>
    <d v="2014-03-24T00:00:00"/>
    <n v="17"/>
    <n v="-0.33080279684345626"/>
    <n v="0.19656342693343409"/>
    <n v="2.5195857452376553"/>
    <n v="0.17869402448494009"/>
    <n v="0.76838430528524237"/>
    <n v="0.17869402448494009"/>
    <x v="2"/>
  </r>
  <r>
    <n v="1989"/>
    <x v="0"/>
    <s v="mexico"/>
    <x v="20"/>
    <s v="WA"/>
    <s v="WA - Northwest Detention Center "/>
    <s v="northwest_detention_center_wa"/>
    <d v="2014-07-03T00:00:00"/>
    <x v="2"/>
    <x v="3"/>
    <s v="protective_custody_other_detainee_safety"/>
    <d v="2014-05-04T00:00:00"/>
    <n v="29"/>
    <n v="-0.11636996746152814"/>
    <n v="0.41099625631536219"/>
    <n v="2.3051529158557269"/>
    <n v="3.5738804896988025E-2"/>
    <n v="0.55395147590331428"/>
    <n v="3.5738804896988025E-2"/>
    <x v="2"/>
  </r>
  <r>
    <n v="1990"/>
    <x v="2"/>
    <s v="el_salvador"/>
    <x v="3"/>
    <s v="CA"/>
    <s v="CA - Sacramento County Jail-rio Cosumnes Corr. Center "/>
    <s v="sacramento_county_jail_rio_cosumnes_corr_center_ca"/>
    <d v="2014-07-03T00:00:00"/>
    <x v="2"/>
    <x v="0"/>
    <s v="protective_custody_gang_status_protective_custody_only"/>
    <d v="2014-07-04T00:00:00"/>
    <n v="31"/>
    <n v="-8.0631162564540129E-2"/>
    <n v="0.44673506121235024"/>
    <n v="2.2694141109587389"/>
    <n v="7.1477609793976035E-2"/>
    <n v="0.51821267100632629"/>
    <n v="7.1477609793976035E-2"/>
    <x v="2"/>
  </r>
  <r>
    <n v="1991"/>
    <x v="0"/>
    <s v="mexico"/>
    <x v="4"/>
    <s v="LA"/>
    <s v="LA - Jena/lasalle Detention Facility "/>
    <s v="jena/lasalle_detention_facility_la"/>
    <d v="2014-07-03T00:00:00"/>
    <x v="2"/>
    <x v="10"/>
    <s v="protective_custody_lesbian_gay_bisexual_transgender_lgbt"/>
    <d v="2014-12-22T00:00:00"/>
    <n v="290"/>
    <n v="4.5475440715954081"/>
    <n v="5.0749102953722982"/>
    <n v="2.3587611232012091"/>
    <n v="4.699652843953924"/>
    <n v="4.1099625631536219"/>
    <n v="2.3587611232012091"/>
    <x v="0"/>
  </r>
  <r>
    <n v="1992"/>
    <x v="2"/>
    <s v="el_salvador"/>
    <x v="8"/>
    <s v="CA"/>
    <s v="CA - Adelanto Correctional Facility "/>
    <s v="adelanto_correctional_facility_ca"/>
    <d v="2014-07-04T00:00:00"/>
    <x v="2"/>
    <x v="6"/>
    <s v="disciplinary"/>
    <d v="2014-11-04T00:00:00"/>
    <n v="4"/>
    <n v="-0.56310502867387835"/>
    <n v="3.5738804896987997E-2"/>
    <n v="2.7518879770680771"/>
    <n v="0.41099625631536219"/>
    <n v="1.0006865371156644"/>
    <n v="3.5738804896987997E-2"/>
    <x v="3"/>
  </r>
  <r>
    <n v="1993"/>
    <x v="26"/>
    <s v="india"/>
    <x v="1"/>
    <s v="UT"/>
    <s v="UT - Utah County Jail "/>
    <s v="utah_county_jail_ut"/>
    <d v="2014-07-04T00:00:00"/>
    <x v="2"/>
    <x v="8"/>
    <s v="suicide_risk_placement"/>
    <d v="2014-04-17T00:00:00"/>
    <n v="10"/>
    <n v="-0.4558886139829143"/>
    <n v="7.1477609793976049E-2"/>
    <n v="2.6446715623771131"/>
    <n v="0.30377984162439814"/>
    <n v="0.89347012242470036"/>
    <n v="7.1477609793976049E-2"/>
    <x v="3"/>
  </r>
  <r>
    <n v="1994"/>
    <x v="0"/>
    <s v="mexico"/>
    <x v="2"/>
    <s v="CA"/>
    <s v="CA - San Diego Contract Detention Facility - CCA (otay)"/>
    <s v="san_diego_contract_detention_facility_cca_otay_ca"/>
    <d v="2014-07-04T00:00:00"/>
    <x v="2"/>
    <x v="6"/>
    <s v="disciplinary"/>
    <d v="2014-04-28T00:00:00"/>
    <n v="21"/>
    <n v="-0.25932518704948021"/>
    <n v="0.26804103672741014"/>
    <n v="2.4481081354436793"/>
    <n v="0.10721641469096405"/>
    <n v="0.69690669549126638"/>
    <n v="0.10721641469096405"/>
    <x v="2"/>
  </r>
  <r>
    <n v="1995"/>
    <x v="15"/>
    <s v="liberia"/>
    <x v="7"/>
    <s v="PA"/>
    <s v="PA - Pike County Correctional Facility "/>
    <s v="pike_county_correctional_facility_pa"/>
    <d v="2014-07-04T00:00:00"/>
    <x v="2"/>
    <x v="6"/>
    <s v="disciplinary"/>
    <d v="2014-04-30T00:00:00"/>
    <n v="23"/>
    <n v="-0.22358638215249221"/>
    <n v="0.30377984162439814"/>
    <n v="2.4123693305466913"/>
    <n v="7.1477609793976049E-2"/>
    <n v="0.66116789059427838"/>
    <n v="7.1477609793976049E-2"/>
    <x v="2"/>
  </r>
  <r>
    <n v="1996"/>
    <x v="96"/>
    <s v="djibouti"/>
    <x v="0"/>
    <s v="AZ"/>
    <s v="AZ - Pinal County Jail "/>
    <s v="pinal_county_jail_az"/>
    <d v="2014-07-04T00:00:00"/>
    <x v="2"/>
    <x v="6"/>
    <s v="disciplinary"/>
    <d v="2014-07-05T00:00:00"/>
    <n v="30"/>
    <n v="-9.8500565013034141E-2"/>
    <n v="0.42886565876385618"/>
    <n v="2.2872835134072331"/>
    <n v="5.3608207345482023E-2"/>
    <n v="0.53608207345482028"/>
    <n v="5.3608207345482023E-2"/>
    <x v="2"/>
  </r>
  <r>
    <n v="1997"/>
    <x v="7"/>
    <s v="honduras"/>
    <x v="18"/>
    <s v="TX"/>
    <s v="TX - South Texas Detention Complex "/>
    <s v="south_texas_detention_complex_tx"/>
    <d v="2014-07-04T00:00:00"/>
    <x v="2"/>
    <x v="14"/>
    <s v="facility_security_threat_other"/>
    <d v="2014-06-19T00:00:00"/>
    <n v="73"/>
    <n v="0.66988374027220821"/>
    <n v="1.1972499640490986"/>
    <n v="1.5188992081219908"/>
    <n v="0.82199251263072437"/>
    <n v="0.23230223183042209"/>
    <n v="0.23230223183042209"/>
    <x v="1"/>
  </r>
  <r>
    <n v="1998"/>
    <x v="37"/>
    <s v="dominican_republic"/>
    <x v="7"/>
    <s v="PA"/>
    <s v="PA - Pike County Correctional Facility "/>
    <s v="pike_county_correctional_facility_pa"/>
    <d v="2014-07-05T00:00:00"/>
    <x v="2"/>
    <x v="6"/>
    <s v="disciplinary"/>
    <d v="2014-05-23T00:00:00"/>
    <n v="16"/>
    <n v="-0.34867219929195026"/>
    <n v="0.17869402448494009"/>
    <n v="2.5374551476861491"/>
    <n v="0.19656342693343409"/>
    <n v="0.78625370773373637"/>
    <n v="0.17869402448494009"/>
    <x v="3"/>
  </r>
  <r>
    <n v="1999"/>
    <x v="37"/>
    <s v="dominican_republic"/>
    <x v="22"/>
    <s v="NY"/>
    <s v="NY - Buffalo (batavia) Service Processing Center"/>
    <s v="buffalo_batavia_service_processing_center_ny"/>
    <d v="2014-07-06T00:00:00"/>
    <x v="2"/>
    <x v="11"/>
    <s v="medical_other"/>
    <d v="2014-10-06T00:00:00"/>
    <n v="3"/>
    <n v="-0.58097443112237235"/>
    <n v="5.3608207345481995E-2"/>
    <n v="2.7697573795165713"/>
    <n v="0.42886565876385618"/>
    <n v="1.0185559395641586"/>
    <n v="5.3608207345481995E-2"/>
    <x v="3"/>
  </r>
  <r>
    <n v="2000"/>
    <x v="15"/>
    <s v="liberia"/>
    <x v="7"/>
    <s v="PA"/>
    <s v="PA - Pike County Correctional Facility "/>
    <s v="pike_county_correctional_facility_pa"/>
    <d v="2014-07-06T00:00:00"/>
    <x v="2"/>
    <x v="6"/>
    <s v="disciplinary"/>
    <d v="2014-06-23T00:00:00"/>
    <n v="16"/>
    <n v="-0.34867219929195026"/>
    <n v="0.17869402448494009"/>
    <n v="2.5374551476861491"/>
    <n v="0.19656342693343409"/>
    <n v="0.78625370773373637"/>
    <n v="0.17869402448494009"/>
    <x v="3"/>
  </r>
  <r>
    <n v="2001"/>
    <x v="6"/>
    <s v="nigeria"/>
    <x v="12"/>
    <s v="TX"/>
    <s v="TX - Houston Contract Detention Facility "/>
    <s v="houston_contract_detention_facility_tx"/>
    <d v="2014-07-06T00:00:00"/>
    <x v="2"/>
    <x v="6"/>
    <s v="disciplinary"/>
    <d v="2014-06-23T00:00:00"/>
    <n v="16"/>
    <n v="-0.34867219929195026"/>
    <n v="0.17869402448494009"/>
    <n v="2.5374551476861491"/>
    <n v="0.19656342693343409"/>
    <n v="0.78625370773373637"/>
    <n v="0.17869402448494009"/>
    <x v="3"/>
  </r>
  <r>
    <n v="2002"/>
    <x v="17"/>
    <s v="ghana"/>
    <x v="7"/>
    <s v="PA"/>
    <s v="PA - Pike County Correctional Facility "/>
    <s v="pike_county_correctional_facility_pa"/>
    <d v="2014-07-06T00:00:00"/>
    <x v="2"/>
    <x v="5"/>
    <s v="facility_security_threat_violent_or_disruptive_behavior"/>
    <d v="2014-09-07T00:00:00"/>
    <n v="32"/>
    <n v="-6.2761760116046117E-2"/>
    <n v="0.46460446366084424"/>
    <n v="2.2515447085102451"/>
    <n v="8.9347012242470047E-2"/>
    <n v="0.50034326855783218"/>
    <n v="8.9347012242470047E-2"/>
    <x v="2"/>
  </r>
  <r>
    <n v="2003"/>
    <x v="37"/>
    <s v="dominican_republic"/>
    <x v="7"/>
    <s v="PA"/>
    <s v="PA - Pike County Correctional Facility "/>
    <s v="pike_county_correctional_facility_pa"/>
    <d v="2014-07-06T00:00:00"/>
    <x v="2"/>
    <x v="5"/>
    <s v="facility_security_threat_violent_or_disruptive_behavior"/>
    <d v="2014-09-07T00:00:00"/>
    <n v="32"/>
    <n v="-6.2761760116046117E-2"/>
    <n v="0.46460446366084424"/>
    <n v="2.2515447085102451"/>
    <n v="8.9347012242470047E-2"/>
    <n v="0.50034326855783218"/>
    <n v="8.9347012242470047E-2"/>
    <x v="2"/>
  </r>
  <r>
    <n v="2004"/>
    <x v="37"/>
    <s v="dominican_republic"/>
    <x v="4"/>
    <s v="AL"/>
    <s v="AL - Etowah County Jail "/>
    <s v="etowah_county_jail_alabama_al"/>
    <d v="2014-07-07T00:00:00"/>
    <x v="2"/>
    <x v="6"/>
    <s v="disciplinary"/>
    <d v="2014-05-08T00:00:00"/>
    <n v="29"/>
    <n v="-0.11636996746152814"/>
    <n v="0.41099625631536219"/>
    <n v="2.3051529158557269"/>
    <n v="3.5738804896988025E-2"/>
    <n v="0.55395147590331428"/>
    <n v="3.5738804896988025E-2"/>
    <x v="2"/>
  </r>
  <r>
    <n v="2005"/>
    <x v="0"/>
    <s v="mexico"/>
    <x v="18"/>
    <s v="TX"/>
    <s v="TX - Port Isabel "/>
    <s v="port_isabel_tx"/>
    <d v="2014-07-07T00:00:00"/>
    <x v="2"/>
    <x v="5"/>
    <s v="facility_security_threat_violent_or_disruptive_behavior"/>
    <d v="2014-12-09T00:00:00"/>
    <n v="67"/>
    <n v="0.56266732558124422"/>
    <n v="1.0900335493581346"/>
    <n v="1.6261156228129547"/>
    <n v="0.71477609793976038"/>
    <n v="0.1250858171394581"/>
    <n v="0.1250858171394581"/>
    <x v="1"/>
  </r>
  <r>
    <n v="2006"/>
    <x v="0"/>
    <s v="mexico"/>
    <x v="2"/>
    <s v="CA"/>
    <s v="CA - San Diego Contract Detention Facility - CCA (otay)"/>
    <s v="san_diego_contract_detention_facility_cca_otay_ca"/>
    <d v="2014-07-07T00:00:00"/>
    <x v="2"/>
    <x v="2"/>
    <s v="mental_illness"/>
    <d v="2014-09-17T00:00:00"/>
    <n v="72"/>
    <n v="0.65201433782371421"/>
    <n v="1.1793805616006046"/>
    <n v="1.5367686105704847"/>
    <n v="0.80412311018223037"/>
    <n v="0.21443282938192809"/>
    <n v="0.21443282938192809"/>
    <x v="1"/>
  </r>
  <r>
    <n v="2007"/>
    <x v="7"/>
    <s v="honduras"/>
    <x v="2"/>
    <s v="CA"/>
    <s v="CA - El Centro Service Processing Center "/>
    <s v="el_centro_service_processing_center_ca"/>
    <d v="2014-07-08T00:00:00"/>
    <x v="2"/>
    <x v="8"/>
    <s v="suicide_risk_placement"/>
    <d v="2014-08-08T00:00:00"/>
    <n v="1"/>
    <n v="-0.61671323601936046"/>
    <n v="8.9347012242470103E-2"/>
    <n v="2.8054961844135593"/>
    <n v="0.46460446366084429"/>
    <n v="1.0542947444611466"/>
    <n v="8.9347012242470103E-2"/>
    <x v="3"/>
  </r>
  <r>
    <n v="2008"/>
    <x v="1"/>
    <s v="sierra_leone"/>
    <x v="17"/>
    <s v="VA"/>
    <s v="VA - Rappahannock Regional Jail "/>
    <s v="rappahannock_regional_jail_va"/>
    <d v="2014-07-08T00:00:00"/>
    <x v="2"/>
    <x v="8"/>
    <s v="suicide_risk_placement"/>
    <d v="2014-08-08T00:00:00"/>
    <n v="1"/>
    <n v="-0.61671323601936046"/>
    <n v="8.9347012242470103E-2"/>
    <n v="2.8054961844135593"/>
    <n v="0.46460446366084429"/>
    <n v="1.0542947444611466"/>
    <n v="8.9347012242470103E-2"/>
    <x v="3"/>
  </r>
  <r>
    <n v="2009"/>
    <x v="21"/>
    <s v="guatemala"/>
    <x v="18"/>
    <s v="TX"/>
    <s v="TX - Coastal Bend Detention Facility "/>
    <s v="coastal_bend_detention_facility_tx"/>
    <d v="2014-07-08T00:00:00"/>
    <x v="2"/>
    <x v="8"/>
    <s v="suicide_risk_placement"/>
    <d v="2014-12-08T00:00:00"/>
    <n v="5"/>
    <n v="-0.54523562622538435"/>
    <n v="1.7869402448493998E-2"/>
    <n v="2.7340185746195833"/>
    <n v="0.39312685386686819"/>
    <n v="0.98281713466717047"/>
    <n v="1.7869402448493998E-2"/>
    <x v="3"/>
  </r>
  <r>
    <n v="2010"/>
    <x v="0"/>
    <s v="mexico"/>
    <x v="7"/>
    <s v="PA"/>
    <s v="PA - York County Prison "/>
    <s v="york_county_prison_pa"/>
    <d v="2014-07-08T00:00:00"/>
    <x v="2"/>
    <x v="11"/>
    <s v="medical_other"/>
    <d v="2014-08-15T00:00:00"/>
    <n v="8"/>
    <n v="-0.49162741887990236"/>
    <n v="3.5738804896987997E-2"/>
    <n v="2.6804103672741011"/>
    <n v="0.33951864652138619"/>
    <n v="0.92920892732168847"/>
    <n v="3.5738804896987997E-2"/>
    <x v="3"/>
  </r>
  <r>
    <n v="2011"/>
    <x v="14"/>
    <s v="jamaica"/>
    <x v="9"/>
    <s v="FL"/>
    <s v="FL - Baker County Sheriff's Office "/>
    <s v="baker_county_sheriffs_office_fl"/>
    <d v="2014-07-08T00:00:00"/>
    <x v="2"/>
    <x v="6"/>
    <s v="disciplinary"/>
    <d v="2014-08-20T00:00:00"/>
    <n v="13"/>
    <n v="-0.40228040663743231"/>
    <n v="0.12508581713945804"/>
    <n v="2.5910633550316313"/>
    <n v="0.25017163427891614"/>
    <n v="0.83986191507921837"/>
    <n v="0.12508581713945804"/>
    <x v="3"/>
  </r>
  <r>
    <n v="2012"/>
    <x v="0"/>
    <s v="mexico"/>
    <x v="23"/>
    <s v="KS"/>
    <s v="KS - Chase County Detention Facility "/>
    <s v="chase_county_detention_facility_ks"/>
    <d v="2014-07-08T00:00:00"/>
    <x v="2"/>
    <x v="6"/>
    <s v="disciplinary"/>
    <d v="2014-08-20T00:00:00"/>
    <n v="13"/>
    <n v="-0.40228040663743231"/>
    <n v="0.12508581713945804"/>
    <n v="2.5910633550316313"/>
    <n v="0.25017163427891614"/>
    <n v="0.83986191507921837"/>
    <n v="0.12508581713945804"/>
    <x v="3"/>
  </r>
  <r>
    <n v="2013"/>
    <x v="2"/>
    <s v="el_salvador"/>
    <x v="2"/>
    <s v="CA"/>
    <s v="CA - San Diego Contract Detention Facility - CCA (otay)"/>
    <s v="san_diego_contract_detention_facility_cca_otay_ca"/>
    <d v="2014-07-08T00:00:00"/>
    <x v="2"/>
    <x v="2"/>
    <s v="mental_illness"/>
    <d v="2014-08-25T00:00:00"/>
    <n v="18"/>
    <n v="-0.31293339439496226"/>
    <n v="0.21443282938192809"/>
    <n v="2.5017163427891611"/>
    <n v="0.1608246220364461"/>
    <n v="0.75051490283674838"/>
    <n v="0.1608246220364461"/>
    <x v="2"/>
  </r>
  <r>
    <n v="2014"/>
    <x v="127"/>
    <s v="ivory_coast"/>
    <x v="18"/>
    <s v="TX"/>
    <s v="TX - South Texas Detention Complex "/>
    <s v="south_texas_detention_complex_tx"/>
    <d v="2014-07-08T00:00:00"/>
    <x v="2"/>
    <x v="6"/>
    <s v="disciplinary"/>
    <d v="2014-05-09T00:00:00"/>
    <n v="29"/>
    <n v="-0.11636996746152814"/>
    <n v="0.41099625631536219"/>
    <n v="2.3051529158557269"/>
    <n v="3.5738804896988025E-2"/>
    <n v="0.55395147590331428"/>
    <n v="3.5738804896988025E-2"/>
    <x v="2"/>
  </r>
  <r>
    <n v="2015"/>
    <x v="0"/>
    <s v="mexico"/>
    <x v="3"/>
    <s v="CA"/>
    <s v="CA - Sacramento County Jail-rio Cosumnes Corr. Center "/>
    <s v="sacramento_county_jail_rio_cosumnes_corr_center_ca"/>
    <d v="2014-07-08T00:00:00"/>
    <x v="2"/>
    <x v="5"/>
    <s v="facility_security_threat_violent_or_disruptive_behavior"/>
    <d v="2014-09-22T00:00:00"/>
    <n v="46"/>
    <n v="0.18740987416287"/>
    <n v="0.71477609793976038"/>
    <n v="2.0013730742313292"/>
    <n v="0.33951864652138619"/>
    <n v="0.25017163427891609"/>
    <n v="0.25017163427891609"/>
    <x v="1"/>
  </r>
  <r>
    <n v="2016"/>
    <x v="7"/>
    <s v="honduras"/>
    <x v="4"/>
    <s v="LA"/>
    <s v="LA - Jena/lasalle Detention Facility "/>
    <s v="jena/lasalle_detention_facility_la"/>
    <d v="2014-07-09T00:00:00"/>
    <x v="2"/>
    <x v="6"/>
    <s v="disciplinary"/>
    <d v="2014-07-10T00:00:00"/>
    <n v="30"/>
    <n v="-9.8500565013034141E-2"/>
    <n v="0.42886565876385618"/>
    <n v="2.2872835134072331"/>
    <n v="5.3608207345482023E-2"/>
    <n v="0.53608207345482028"/>
    <n v="5.3608207345482023E-2"/>
    <x v="2"/>
  </r>
  <r>
    <n v="2017"/>
    <x v="0"/>
    <s v="mexico"/>
    <x v="8"/>
    <s v="CA"/>
    <s v="CA - Adelanto Correctional Facility "/>
    <s v="adelanto_correctional_facility_ca"/>
    <d v="2014-07-09T00:00:00"/>
    <x v="2"/>
    <x v="6"/>
    <s v="disciplinary"/>
    <d v="2014-10-29T00:00:00"/>
    <n v="52"/>
    <n v="0.29462628885383407"/>
    <n v="0.82199251263072437"/>
    <n v="1.8941566595403649"/>
    <n v="0.44673506121235024"/>
    <n v="0.14295521958795204"/>
    <n v="0.14295521958795204"/>
    <x v="1"/>
  </r>
  <r>
    <n v="2018"/>
    <x v="2"/>
    <s v="el_salvador"/>
    <x v="1"/>
    <s v="NV"/>
    <s v="NV - Henderson Detention Center "/>
    <s v="henderson_detention_center_nv"/>
    <d v="2014-07-09T00:00:00"/>
    <x v="2"/>
    <x v="3"/>
    <s v="protective_custody_other_detainee_safety"/>
    <d v="2015-04-02T00:00:00"/>
    <n v="150"/>
    <n v="2.045827728806247"/>
    <n v="2.5731939525831375"/>
    <n v="0.14295521958795199"/>
    <n v="2.1979365011647634"/>
    <n v="1.6082462203644607"/>
    <n v="0.14295521958795199"/>
    <x v="0"/>
  </r>
  <r>
    <n v="2019"/>
    <x v="47"/>
    <s v="peru"/>
    <x v="9"/>
    <s v="FL"/>
    <s v="FL - Krome North Service Processing Center "/>
    <s v="krome_north_service_processing_center_fl"/>
    <d v="2014-07-10T00:00:00"/>
    <x v="2"/>
    <x v="6"/>
    <s v="disciplinary"/>
    <d v="2014-10-16T00:00:00"/>
    <n v="9"/>
    <n v="-0.4737580164314083"/>
    <n v="5.3608207345482051E-2"/>
    <n v="2.6625409648256073"/>
    <n v="0.32164924407289214"/>
    <n v="0.91133952487319436"/>
    <n v="5.3608207345482051E-2"/>
    <x v="3"/>
  </r>
  <r>
    <n v="2020"/>
    <x v="21"/>
    <s v="guatemala"/>
    <x v="8"/>
    <s v="CA"/>
    <s v="CA - Santa Ana City Jail "/>
    <s v="santa_ana_city_jail_ca"/>
    <d v="2014-07-10T00:00:00"/>
    <x v="2"/>
    <x v="6"/>
    <s v="disciplinary"/>
    <d v="2014-10-27T00:00:00"/>
    <n v="20"/>
    <n v="-0.27719458949797421"/>
    <n v="0.25017163427891614"/>
    <n v="2.4659775378921731"/>
    <n v="0.12508581713945804"/>
    <n v="0.71477609793976038"/>
    <n v="0.12508581713945804"/>
    <x v="2"/>
  </r>
  <r>
    <n v="2021"/>
    <x v="0"/>
    <s v="mexico"/>
    <x v="17"/>
    <s v="VA"/>
    <s v="VA - Immigration Centers Of America Farmville "/>
    <s v="immigration_centers_of_america_farmville_va"/>
    <d v="2014-07-10T00:00:00"/>
    <x v="2"/>
    <x v="11"/>
    <s v="medical_other"/>
    <d v="2014-10-27T00:00:00"/>
    <n v="20"/>
    <n v="-0.27719458949797421"/>
    <n v="0.25017163427891614"/>
    <n v="2.4659775378921731"/>
    <n v="0.12508581713945804"/>
    <n v="0.71477609793976038"/>
    <n v="0.12508581713945804"/>
    <x v="2"/>
  </r>
  <r>
    <n v="2022"/>
    <x v="0"/>
    <s v="mexico"/>
    <x v="4"/>
    <s v="LA"/>
    <s v="LA - Jena/lasalle Detention Facility "/>
    <s v="jena/lasalle_detention_facility_la"/>
    <d v="2014-07-10T00:00:00"/>
    <x v="2"/>
    <x v="6"/>
    <s v="disciplinary"/>
    <d v="2014-10-30T00:00:00"/>
    <n v="23"/>
    <n v="-0.22358638215249221"/>
    <n v="0.30377984162439814"/>
    <n v="2.4123693305466913"/>
    <n v="7.1477609793976049E-2"/>
    <n v="0.66116789059427838"/>
    <n v="7.1477609793976049E-2"/>
    <x v="2"/>
  </r>
  <r>
    <n v="2023"/>
    <x v="0"/>
    <s v="mexico"/>
    <x v="8"/>
    <s v="CA"/>
    <s v="CA - Adelanto Correctional Facility "/>
    <s v="adelanto_correctional_facility_ca"/>
    <d v="2014-07-10T00:00:00"/>
    <x v="2"/>
    <x v="6"/>
    <s v="disciplinary"/>
    <d v="2014-10-31T00:00:00"/>
    <n v="24"/>
    <n v="-0.20571697970399819"/>
    <n v="0.32164924407289219"/>
    <n v="2.3944999280981971"/>
    <n v="5.3608207345482023E-2"/>
    <n v="0.64329848814578428"/>
    <n v="5.3608207345482023E-2"/>
    <x v="2"/>
  </r>
  <r>
    <n v="2024"/>
    <x v="21"/>
    <s v="guatemala"/>
    <x v="4"/>
    <s v="LA"/>
    <s v="LA - Jena/lasalle Detention Facility "/>
    <s v="jena/lasalle_detention_facility_la"/>
    <d v="2014-07-10T00:00:00"/>
    <x v="2"/>
    <x v="2"/>
    <s v="mental_illness"/>
    <d v="2015-01-02T00:00:00"/>
    <n v="117"/>
    <n v="1.4561374480059448"/>
    <n v="1.9835036717828352"/>
    <n v="0.73264550038825416"/>
    <n v="1.608246220364461"/>
    <n v="1.0185559395641586"/>
    <n v="0.73264550038825416"/>
    <x v="0"/>
  </r>
  <r>
    <n v="2025"/>
    <x v="1"/>
    <s v="sierra_leone"/>
    <x v="0"/>
    <s v="AZ"/>
    <s v="AZ - Eloy Federal Contract Facility "/>
    <s v="eloy_federal_contract_facility_az"/>
    <d v="2014-07-11T00:00:00"/>
    <x v="2"/>
    <x v="8"/>
    <s v="suicide_risk_placement"/>
    <d v="2014-11-13T00:00:00"/>
    <n v="6"/>
    <n v="-0.52736622377689035"/>
    <n v="0"/>
    <n v="2.7161491721710895"/>
    <n v="0.37525745141837419"/>
    <n v="0.96494773221867647"/>
    <n v="0"/>
    <x v="3"/>
  </r>
  <r>
    <n v="2026"/>
    <x v="0"/>
    <s v="mexico"/>
    <x v="18"/>
    <s v="TX"/>
    <s v="TX - South Texas Detention Complex "/>
    <s v="south_texas_detention_complex_tx"/>
    <d v="2014-07-11T00:00:00"/>
    <x v="2"/>
    <x v="5"/>
    <s v="facility_security_threat_violent_or_disruptive_behavior"/>
    <d v="2015-03-23T00:00:00"/>
    <n v="136"/>
    <n v="1.795656094527331"/>
    <n v="2.3230223183042211"/>
    <n v="0.39312685386686796"/>
    <n v="1.9477648668858472"/>
    <n v="1.3580745860855448"/>
    <n v="0.39312685386686796"/>
    <x v="0"/>
  </r>
  <r>
    <n v="2027"/>
    <x v="7"/>
    <s v="honduras"/>
    <x v="12"/>
    <s v="TX"/>
    <s v="TX - Houston Contract Detention Facility "/>
    <s v="houston_contract_detention_facility_tx"/>
    <d v="2014-07-12T00:00:00"/>
    <x v="2"/>
    <x v="6"/>
    <s v="disciplinary"/>
    <d v="2014-12-15T00:00:00"/>
    <n v="8"/>
    <n v="-0.49162741887990236"/>
    <n v="3.5738804896987997E-2"/>
    <n v="2.6804103672741011"/>
    <n v="0.33951864652138619"/>
    <n v="0.92920892732168847"/>
    <n v="3.5738804896987997E-2"/>
    <x v="3"/>
  </r>
  <r>
    <n v="2028"/>
    <x v="10"/>
    <s v="jordan"/>
    <x v="23"/>
    <s v="IL"/>
    <s v="IL - Mchenry County Correctional Facility "/>
    <s v="mchenry_county_correctional_facility_il"/>
    <d v="2014-07-12T00:00:00"/>
    <x v="2"/>
    <x v="6"/>
    <s v="disciplinary"/>
    <d v="2015-06-01T00:00:00"/>
    <n v="30"/>
    <n v="-9.8500565013034141E-2"/>
    <n v="0.42886565876385618"/>
    <n v="2.2872835134072331"/>
    <n v="5.3608207345482023E-2"/>
    <n v="0.53608207345482028"/>
    <n v="5.3608207345482023E-2"/>
    <x v="2"/>
  </r>
  <r>
    <n v="2029"/>
    <x v="14"/>
    <s v="jamaica"/>
    <x v="9"/>
    <s v="FL"/>
    <s v="FL - Glades County Detention Center "/>
    <s v="glades_county_detention_center_fl"/>
    <d v="2014-07-12T00:00:00"/>
    <x v="2"/>
    <x v="14"/>
    <s v="facility_security_threat_other"/>
    <d v="2015-08-01T00:00:00"/>
    <n v="32"/>
    <n v="-6.2761760116046117E-2"/>
    <n v="0.46460446366084424"/>
    <n v="2.2515447085102451"/>
    <n v="8.9347012242470047E-2"/>
    <n v="0.50034326855783218"/>
    <n v="8.9347012242470047E-2"/>
    <x v="2"/>
  </r>
  <r>
    <n v="2030"/>
    <x v="2"/>
    <s v="el_salvador"/>
    <x v="15"/>
    <s v="GA"/>
    <s v="GA - Stewart Detention Center "/>
    <s v="stewart_detention_center_ga"/>
    <d v="2014-07-13T00:00:00"/>
    <x v="2"/>
    <x v="11"/>
    <s v="medical_other"/>
    <d v="2014-07-30T00:00:00"/>
    <n v="17"/>
    <n v="-0.33080279684345626"/>
    <n v="0.19656342693343409"/>
    <n v="2.5195857452376553"/>
    <n v="0.17869402448494009"/>
    <n v="0.76838430528524237"/>
    <n v="0.17869402448494009"/>
    <x v="2"/>
  </r>
  <r>
    <n v="2031"/>
    <x v="2"/>
    <s v="el_salvador"/>
    <x v="15"/>
    <s v="GA"/>
    <s v="GA - Stewart Detention Center "/>
    <s v="stewart_detention_center_ga"/>
    <d v="2014-07-13T00:00:00"/>
    <x v="2"/>
    <x v="11"/>
    <s v="medical_other"/>
    <d v="2014-07-30T00:00:00"/>
    <n v="17"/>
    <n v="-0.33080279684345626"/>
    <n v="0.19656342693343409"/>
    <n v="2.5195857452376553"/>
    <n v="0.17869402448494009"/>
    <n v="0.76838430528524237"/>
    <n v="0.17869402448494009"/>
    <x v="2"/>
  </r>
  <r>
    <n v="2032"/>
    <x v="2"/>
    <s v="el_salvador"/>
    <x v="15"/>
    <s v="GA"/>
    <s v="GA - Stewart Detention Center "/>
    <s v="stewart_detention_center_ga"/>
    <d v="2014-07-13T00:00:00"/>
    <x v="2"/>
    <x v="11"/>
    <s v="medical_other"/>
    <d v="2014-07-30T00:00:00"/>
    <n v="17"/>
    <n v="-0.33080279684345626"/>
    <n v="0.19656342693343409"/>
    <n v="2.5195857452376553"/>
    <n v="0.17869402448494009"/>
    <n v="0.76838430528524237"/>
    <n v="0.17869402448494009"/>
    <x v="2"/>
  </r>
  <r>
    <n v="2033"/>
    <x v="2"/>
    <s v="el_salvador"/>
    <x v="15"/>
    <s v="GA"/>
    <s v="GA - Stewart Detention Center "/>
    <s v="stewart_detention_center_ga"/>
    <d v="2014-07-13T00:00:00"/>
    <x v="2"/>
    <x v="11"/>
    <s v="medical_other"/>
    <d v="2014-07-30T00:00:00"/>
    <n v="17"/>
    <n v="-0.33080279684345626"/>
    <n v="0.19656342693343409"/>
    <n v="2.5195857452376553"/>
    <n v="0.17869402448494009"/>
    <n v="0.76838430528524237"/>
    <n v="0.17869402448494009"/>
    <x v="2"/>
  </r>
  <r>
    <n v="2034"/>
    <x v="2"/>
    <s v="el_salvador"/>
    <x v="15"/>
    <s v="GA"/>
    <s v="GA - Stewart Detention Center "/>
    <s v="stewart_detention_center_ga"/>
    <d v="2014-07-13T00:00:00"/>
    <x v="2"/>
    <x v="11"/>
    <s v="medical_other"/>
    <d v="2014-07-30T00:00:00"/>
    <n v="17"/>
    <n v="-0.33080279684345626"/>
    <n v="0.19656342693343409"/>
    <n v="2.5195857452376553"/>
    <n v="0.17869402448494009"/>
    <n v="0.76838430528524237"/>
    <n v="0.17869402448494009"/>
    <x v="2"/>
  </r>
  <r>
    <n v="2035"/>
    <x v="2"/>
    <s v="el_salvador"/>
    <x v="15"/>
    <s v="GA"/>
    <s v="GA - Stewart Detention Center "/>
    <s v="stewart_detention_center_ga"/>
    <d v="2014-07-13T00:00:00"/>
    <x v="2"/>
    <x v="11"/>
    <s v="medical_other"/>
    <d v="2014-07-30T00:00:00"/>
    <n v="17"/>
    <n v="-0.33080279684345626"/>
    <n v="0.19656342693343409"/>
    <n v="2.5195857452376553"/>
    <n v="0.17869402448494009"/>
    <n v="0.76838430528524237"/>
    <n v="0.17869402448494009"/>
    <x v="2"/>
  </r>
  <r>
    <n v="2036"/>
    <x v="7"/>
    <s v="honduras"/>
    <x v="15"/>
    <s v="GA"/>
    <s v="GA - Stewart Detention Center "/>
    <s v="stewart_detention_center_ga"/>
    <d v="2014-07-13T00:00:00"/>
    <x v="2"/>
    <x v="11"/>
    <s v="medical_other"/>
    <d v="2014-07-30T00:00:00"/>
    <n v="17"/>
    <n v="-0.33080279684345626"/>
    <n v="0.19656342693343409"/>
    <n v="2.5195857452376553"/>
    <n v="0.17869402448494009"/>
    <n v="0.76838430528524237"/>
    <n v="0.17869402448494009"/>
    <x v="2"/>
  </r>
  <r>
    <n v="2037"/>
    <x v="129"/>
    <s v="grenada"/>
    <x v="13"/>
    <s v="NJ"/>
    <s v="NJ - Hudson County Correctional Center "/>
    <s v="hudson_county_correctional_center_nj"/>
    <d v="2014-07-13T00:00:00"/>
    <x v="2"/>
    <x v="6"/>
    <s v="disciplinary"/>
    <d v="2014-01-08T00:00:00"/>
    <n v="19"/>
    <n v="-0.29506399194646826"/>
    <n v="0.23230223183042209"/>
    <n v="2.4838469403406673"/>
    <n v="0.1429552195879521"/>
    <n v="0.73264550038825438"/>
    <n v="0.1429552195879521"/>
    <x v="2"/>
  </r>
  <r>
    <n v="2038"/>
    <x v="3"/>
    <s v="iraq"/>
    <x v="10"/>
    <s v="MI"/>
    <s v="MI - Chippewa County Ssm "/>
    <s v="chippewa_county_ssm_mi"/>
    <d v="2014-07-13T00:00:00"/>
    <x v="2"/>
    <x v="6"/>
    <s v="disciplinary"/>
    <d v="2014-09-15T00:00:00"/>
    <n v="64"/>
    <n v="0.50905911823576222"/>
    <n v="1.0364253420126526"/>
    <n v="1.6797238301584367"/>
    <n v="0.66116789059427838"/>
    <n v="7.1477609793976105E-2"/>
    <n v="7.1477609793976105E-2"/>
    <x v="1"/>
  </r>
  <r>
    <n v="2039"/>
    <x v="21"/>
    <s v="guatemala"/>
    <x v="2"/>
    <s v="CA"/>
    <s v="CA - San Diego Contract Detention Facility - CCA (otay)"/>
    <s v="san_diego_contract_detention_facility_cca_otay_ca"/>
    <d v="2014-07-14T00:00:00"/>
    <x v="2"/>
    <x v="2"/>
    <s v="mental_illness"/>
    <d v="2014-07-28T00:00:00"/>
    <n v="14"/>
    <n v="-0.38441100418893831"/>
    <n v="0.14295521958795204"/>
    <n v="2.5731939525831371"/>
    <n v="0.23230223183042215"/>
    <n v="0.82199251263072437"/>
    <n v="0.14295521958795204"/>
    <x v="3"/>
  </r>
  <r>
    <n v="2040"/>
    <x v="70"/>
    <s v="romania"/>
    <x v="18"/>
    <s v="TX"/>
    <s v="TX - South Texas Detention Complex "/>
    <s v="south_texas_detention_complex_tx"/>
    <d v="2014-07-14T00:00:00"/>
    <x v="2"/>
    <x v="6"/>
    <s v="disciplinary"/>
    <d v="2014-12-08T00:00:00"/>
    <n v="29"/>
    <n v="-0.11636996746152814"/>
    <n v="0.41099625631536219"/>
    <n v="2.3051529158557269"/>
    <n v="3.5738804896988025E-2"/>
    <n v="0.55395147590331428"/>
    <n v="3.5738804896988025E-2"/>
    <x v="2"/>
  </r>
  <r>
    <n v="2041"/>
    <x v="12"/>
    <s v="trinidad_and_tobago"/>
    <x v="0"/>
    <s v="AZ"/>
    <s v="AZ - Eloy Federal Contract Facility "/>
    <s v="eloy_federal_contract_facility_az"/>
    <d v="2014-07-14T00:00:00"/>
    <x v="2"/>
    <x v="6"/>
    <s v="disciplinary"/>
    <d v="2014-08-25T00:00:00"/>
    <n v="42"/>
    <n v="0.11593226436889398"/>
    <n v="0.64329848814578439"/>
    <n v="2.0728506840253051"/>
    <n v="0.26804103672741014"/>
    <n v="0.32164924407289214"/>
    <n v="0.26804103672741014"/>
    <x v="2"/>
  </r>
  <r>
    <n v="2042"/>
    <x v="0"/>
    <s v="mexico"/>
    <x v="0"/>
    <s v="AZ"/>
    <s v="AZ - Eloy Federal Contract Facility "/>
    <s v="eloy_federal_contract_facility_az"/>
    <d v="2014-07-14T00:00:00"/>
    <x v="2"/>
    <x v="6"/>
    <s v="disciplinary"/>
    <d v="2014-08-28T00:00:00"/>
    <n v="45"/>
    <n v="0.169540471714376"/>
    <n v="0.69690669549126638"/>
    <n v="2.0192424766798229"/>
    <n v="0.32164924407289219"/>
    <n v="0.26804103672741009"/>
    <n v="0.26804103672741009"/>
    <x v="1"/>
  </r>
  <r>
    <n v="2043"/>
    <x v="20"/>
    <s v="philippines"/>
    <x v="3"/>
    <s v="CA"/>
    <s v="CA - Sacramento County Jail-rio Cosumnes Corr. Center "/>
    <s v="sacramento_county_jail_rio_cosumnes_corr_center_ca"/>
    <d v="2014-07-14T00:00:00"/>
    <x v="2"/>
    <x v="5"/>
    <s v="facility_security_threat_violent_or_disruptive_behavior"/>
    <d v="2014-03-09T00:00:00"/>
    <n v="51"/>
    <n v="0.27675688640534007"/>
    <n v="0.80412311018223037"/>
    <n v="1.9120260619888589"/>
    <n v="0.42886565876385624"/>
    <n v="0.16082462203644604"/>
    <n v="0.16082462203644604"/>
    <x v="1"/>
  </r>
  <r>
    <n v="2044"/>
    <x v="0"/>
    <s v="mexico"/>
    <x v="0"/>
    <s v="AZ"/>
    <s v="AZ - Eloy Federal Contract Facility "/>
    <s v="eloy_federal_contract_facility_az"/>
    <d v="2014-07-14T00:00:00"/>
    <x v="2"/>
    <x v="8"/>
    <s v="suicide_risk_placement"/>
    <d v="2014-09-15T00:00:00"/>
    <n v="63"/>
    <n v="0.49118971578726817"/>
    <n v="1.0185559395641586"/>
    <n v="1.6975932326069307"/>
    <n v="0.64329848814578439"/>
    <n v="5.3608207345482051E-2"/>
    <n v="5.3608207345482051E-2"/>
    <x v="1"/>
  </r>
  <r>
    <n v="2045"/>
    <x v="0"/>
    <s v="mexico"/>
    <x v="7"/>
    <s v="PA"/>
    <s v="PA - York County Prison "/>
    <s v="york_county_prison_pa"/>
    <d v="2014-07-14T00:00:00"/>
    <x v="2"/>
    <x v="3"/>
    <s v="protective_custody_other_detainee_safety"/>
    <d v="2014-09-19T00:00:00"/>
    <n v="67"/>
    <n v="0.56266732558124422"/>
    <n v="1.0900335493581346"/>
    <n v="1.6261156228129547"/>
    <n v="0.71477609793976038"/>
    <n v="0.1250858171394581"/>
    <n v="0.1250858171394581"/>
    <x v="1"/>
  </r>
  <r>
    <n v="2046"/>
    <x v="7"/>
    <s v="honduras"/>
    <x v="7"/>
    <s v="PA"/>
    <s v="PA - York County Prison "/>
    <s v="york_county_prison_pa"/>
    <d v="2014-07-15T00:00:00"/>
    <x v="2"/>
    <x v="8"/>
    <s v="suicide_risk_placement"/>
    <d v="2014-07-20T00:00:00"/>
    <n v="5"/>
    <n v="-0.54523562622538435"/>
    <n v="1.7869402448493998E-2"/>
    <n v="2.7340185746195833"/>
    <n v="0.39312685386686819"/>
    <n v="0.98281713466717047"/>
    <n v="1.7869402448493998E-2"/>
    <x v="3"/>
  </r>
  <r>
    <n v="2047"/>
    <x v="3"/>
    <s v="iraq"/>
    <x v="21"/>
    <s v="MN"/>
    <s v="MN - Sherburne County Jail "/>
    <s v="sherburne_county_jail_mn"/>
    <d v="2014-07-15T00:00:00"/>
    <x v="2"/>
    <x v="6"/>
    <s v="disciplinary"/>
    <d v="2014-04-08T00:00:00"/>
    <n v="20"/>
    <n v="-0.27719458949797421"/>
    <n v="0.25017163427891614"/>
    <n v="2.4659775378921731"/>
    <n v="0.12508581713945804"/>
    <n v="0.71477609793976038"/>
    <n v="0.12508581713945804"/>
    <x v="2"/>
  </r>
  <r>
    <n v="2048"/>
    <x v="47"/>
    <s v="peru"/>
    <x v="8"/>
    <s v="CA"/>
    <s v="CA - Santa Ana City Jail "/>
    <s v="santa_ana_city_jail_ca"/>
    <d v="2014-07-15T00:00:00"/>
    <x v="2"/>
    <x v="6"/>
    <s v="disciplinary"/>
    <d v="2014-11-08T00:00:00"/>
    <n v="27"/>
    <n v="-0.15210877235851616"/>
    <n v="0.37525745141837419"/>
    <n v="2.3408917207527153"/>
    <n v="0"/>
    <n v="0.58969028080030228"/>
    <n v="0"/>
    <x v="2"/>
  </r>
  <r>
    <n v="2049"/>
    <x v="37"/>
    <s v="dominican_republic"/>
    <x v="4"/>
    <s v="LA"/>
    <s v="LA - Jena/lasalle Detention Facility "/>
    <s v="jena/lasalle_detention_facility_la"/>
    <d v="2014-07-15T00:00:00"/>
    <x v="2"/>
    <x v="6"/>
    <s v="disciplinary"/>
    <d v="2014-11-08T00:00:00"/>
    <n v="27"/>
    <n v="-0.15210877235851616"/>
    <n v="0.37525745141837419"/>
    <n v="2.3408917207527153"/>
    <n v="0"/>
    <n v="0.58969028080030228"/>
    <n v="0"/>
    <x v="2"/>
  </r>
  <r>
    <n v="2050"/>
    <x v="0"/>
    <s v="mexico"/>
    <x v="15"/>
    <s v="GA"/>
    <s v="GA - Stewart Detention Center "/>
    <s v="stewart_detention_center_ga"/>
    <d v="2014-07-15T00:00:00"/>
    <x v="2"/>
    <x v="6"/>
    <s v="disciplinary"/>
    <d v="2014-12-08T00:00:00"/>
    <n v="28"/>
    <n v="-0.13423936991002217"/>
    <n v="0.39312685386686819"/>
    <n v="2.3230223183042211"/>
    <n v="1.7869402448493998E-2"/>
    <n v="0.57182087835180828"/>
    <n v="1.7869402448493998E-2"/>
    <x v="2"/>
  </r>
  <r>
    <n v="2051"/>
    <x v="39"/>
    <s v="somalia"/>
    <x v="21"/>
    <s v="MN"/>
    <s v="MN - Sherburne County Jail "/>
    <s v="sherburne_county_jail_mn"/>
    <d v="2014-07-15T00:00:00"/>
    <x v="2"/>
    <x v="6"/>
    <s v="disciplinary"/>
    <d v="2014-08-14T00:00:00"/>
    <n v="30"/>
    <n v="-9.8500565013034141E-2"/>
    <n v="0.42886565876385618"/>
    <n v="2.2872835134072331"/>
    <n v="5.3608207345482023E-2"/>
    <n v="0.53608207345482028"/>
    <n v="5.3608207345482023E-2"/>
    <x v="2"/>
  </r>
  <r>
    <n v="2052"/>
    <x v="64"/>
    <s v="bangladesh"/>
    <x v="8"/>
    <s v="CA"/>
    <s v="CA - Adelanto Correctional Facility "/>
    <s v="adelanto_correctional_facility_ca"/>
    <d v="2014-07-16T00:00:00"/>
    <x v="2"/>
    <x v="16"/>
    <s v="medical_tuberculosis"/>
    <d v="2014-07-16T00:00:00"/>
    <n v="0"/>
    <n v="-0.63458263846785445"/>
    <n v="0.1072164146909641"/>
    <n v="2.8233655868620535"/>
    <n v="0.48247386610933829"/>
    <n v="1.0721641469096406"/>
    <n v="0.1072164146909641"/>
    <x v="3"/>
  </r>
  <r>
    <n v="2053"/>
    <x v="2"/>
    <s v="el_salvador"/>
    <x v="4"/>
    <s v="LA"/>
    <s v="LA - Jena/lasalle Detention Facility "/>
    <s v="jena/lasalle_detention_facility_la"/>
    <d v="2014-07-16T00:00:00"/>
    <x v="2"/>
    <x v="2"/>
    <s v="mental_illness"/>
    <d v="2014-07-21T00:00:00"/>
    <n v="5"/>
    <n v="-0.54523562622538435"/>
    <n v="1.7869402448493998E-2"/>
    <n v="2.7340185746195833"/>
    <n v="0.39312685386686819"/>
    <n v="0.98281713466717047"/>
    <n v="1.7869402448493998E-2"/>
    <x v="3"/>
  </r>
  <r>
    <n v="2054"/>
    <x v="0"/>
    <s v="mexico"/>
    <x v="3"/>
    <s v="CA"/>
    <s v="CA - Sacramento County Jail-rio Cosumnes Corr. Center "/>
    <s v="sacramento_county_jail_rio_cosumnes_corr_center_ca"/>
    <d v="2014-07-16T00:00:00"/>
    <x v="2"/>
    <x v="0"/>
    <s v="protective_custody_gang_status_protective_custody_only"/>
    <d v="2014-07-22T00:00:00"/>
    <n v="6"/>
    <n v="-0.52736622377689035"/>
    <n v="0"/>
    <n v="2.7161491721710895"/>
    <n v="0.37525745141837419"/>
    <n v="0.96494773221867647"/>
    <n v="0"/>
    <x v="3"/>
  </r>
  <r>
    <n v="2055"/>
    <x v="21"/>
    <s v="guatemala"/>
    <x v="8"/>
    <s v="CA"/>
    <s v="CA - Adelanto Correctional Facility "/>
    <s v="adelanto_correctional_facility_ca"/>
    <d v="2014-07-16T00:00:00"/>
    <x v="2"/>
    <x v="3"/>
    <s v="protective_custody_other_detainee_safety"/>
    <d v="2014-09-24T00:00:00"/>
    <n v="70"/>
    <n v="0.61627553292672621"/>
    <n v="1.1436417567036166"/>
    <n v="1.5725074154674727"/>
    <n v="0.76838430528524237"/>
    <n v="0.17869402448494009"/>
    <n v="0.17869402448494009"/>
    <x v="1"/>
  </r>
  <r>
    <n v="2056"/>
    <x v="19"/>
    <s v="cuba"/>
    <x v="8"/>
    <s v="CA"/>
    <s v="CA - Theo Lacy Facility "/>
    <s v="theo_lacy_facility_ca"/>
    <d v="2014-07-17T00:00:00"/>
    <x v="2"/>
    <x v="6"/>
    <s v="disciplinary"/>
    <d v="2014-07-24T00:00:00"/>
    <n v="7"/>
    <n v="-0.50949682132839635"/>
    <n v="1.7869402448493998E-2"/>
    <n v="2.6982797697225953"/>
    <n v="0.35738804896988019"/>
    <n v="0.94707832977018247"/>
    <n v="1.7869402448493998E-2"/>
    <x v="3"/>
  </r>
  <r>
    <n v="2057"/>
    <x v="118"/>
    <s v="congo"/>
    <x v="0"/>
    <s v="AZ"/>
    <s v="AZ - Eloy Federal Contract Facility "/>
    <s v="eloy_federal_contract_facility_az"/>
    <d v="2014-07-17T00:00:00"/>
    <x v="2"/>
    <x v="6"/>
    <s v="disciplinary"/>
    <d v="2014-12-11T00:00:00"/>
    <n v="118"/>
    <n v="1.4740068504544388"/>
    <n v="2.0013730742313292"/>
    <n v="0.71477609793976016"/>
    <n v="1.626115622812955"/>
    <n v="1.0364253420126528"/>
    <n v="0.71477609793976016"/>
    <x v="0"/>
  </r>
  <r>
    <n v="2058"/>
    <x v="0"/>
    <s v="mexico"/>
    <x v="1"/>
    <s v="ID"/>
    <s v="ID - Jefferson County Jail "/>
    <s v="jefferson_county_jail_id"/>
    <d v="2014-07-18T00:00:00"/>
    <x v="2"/>
    <x v="10"/>
    <s v="protective_custody_lesbian_gay_bisexual_transgender_lgbt"/>
    <d v="2014-07-22T00:00:00"/>
    <n v="4"/>
    <n v="-0.56310502867387835"/>
    <n v="3.5738804896987997E-2"/>
    <n v="2.7518879770680771"/>
    <n v="0.41099625631536219"/>
    <n v="1.0006865371156644"/>
    <n v="3.5738804896987997E-2"/>
    <x v="3"/>
  </r>
  <r>
    <n v="2059"/>
    <x v="46"/>
    <s v="ukraine"/>
    <x v="22"/>
    <s v="NY"/>
    <s v="NY - Buffalo (batavia) Service Processing Center"/>
    <s v="buffalo_batavia_service_processing_center_ny"/>
    <d v="2014-07-18T00:00:00"/>
    <x v="2"/>
    <x v="11"/>
    <s v="medical_other"/>
    <d v="2014-07-24T00:00:00"/>
    <n v="6"/>
    <n v="-0.52736622377689035"/>
    <n v="0"/>
    <n v="2.7161491721710895"/>
    <n v="0.37525745141837419"/>
    <n v="0.96494773221867647"/>
    <n v="0"/>
    <x v="3"/>
  </r>
  <r>
    <n v="2060"/>
    <x v="21"/>
    <s v="guatemala"/>
    <x v="0"/>
    <s v="AZ"/>
    <s v="AZ - Florence Service Processing Center "/>
    <s v="florence_service_processing_center_az"/>
    <d v="2014-07-18T00:00:00"/>
    <x v="2"/>
    <x v="3"/>
    <s v="protective_custody_other_detainee_safety"/>
    <d v="2014-07-25T00:00:00"/>
    <n v="7"/>
    <n v="-0.50949682132839635"/>
    <n v="1.7869402448493998E-2"/>
    <n v="2.6982797697225953"/>
    <n v="0.35738804896988019"/>
    <n v="0.94707832977018247"/>
    <n v="1.7869402448493998E-2"/>
    <x v="3"/>
  </r>
  <r>
    <n v="2061"/>
    <x v="7"/>
    <s v="honduras"/>
    <x v="0"/>
    <s v="AZ"/>
    <s v="AZ - Cca, Florence Correctional Center "/>
    <s v="cca,_florence_correctional_center_az"/>
    <d v="2014-07-18T00:00:00"/>
    <x v="2"/>
    <x v="6"/>
    <s v="disciplinary"/>
    <d v="2014-04-08T00:00:00"/>
    <n v="17"/>
    <n v="-0.33080279684345626"/>
    <n v="0.19656342693343409"/>
    <n v="2.5195857452376553"/>
    <n v="0.17869402448494009"/>
    <n v="0.76838430528524237"/>
    <n v="0.17869402448494009"/>
    <x v="2"/>
  </r>
  <r>
    <n v="2062"/>
    <x v="7"/>
    <s v="honduras"/>
    <x v="0"/>
    <s v="AZ"/>
    <s v="AZ - Cca, Florence Correctional Center "/>
    <s v="cca,_florence_correctional_center_az"/>
    <d v="2014-07-18T00:00:00"/>
    <x v="2"/>
    <x v="6"/>
    <s v="disciplinary"/>
    <d v="2014-07-08T00:00:00"/>
    <n v="20"/>
    <n v="-0.27719458949797421"/>
    <n v="0.25017163427891614"/>
    <n v="2.4659775378921731"/>
    <n v="0.12508581713945804"/>
    <n v="0.71477609793976038"/>
    <n v="0.12508581713945804"/>
    <x v="2"/>
  </r>
  <r>
    <n v="2063"/>
    <x v="21"/>
    <s v="guatemala"/>
    <x v="8"/>
    <s v="CA"/>
    <s v="CA - Adelanto Correctional Facility "/>
    <s v="adelanto_correctional_facility_ca"/>
    <d v="2014-07-18T00:00:00"/>
    <x v="2"/>
    <x v="6"/>
    <s v="disciplinary"/>
    <d v="2014-08-15T00:00:00"/>
    <n v="28"/>
    <n v="-0.13423936991002217"/>
    <n v="0.39312685386686819"/>
    <n v="2.3230223183042211"/>
    <n v="1.7869402448493998E-2"/>
    <n v="0.57182087835180828"/>
    <n v="1.7869402448493998E-2"/>
    <x v="2"/>
  </r>
  <r>
    <n v="2064"/>
    <x v="14"/>
    <s v="jamaica"/>
    <x v="7"/>
    <s v="PA"/>
    <s v="PA - York County Prison "/>
    <s v="york_county_prison_pa"/>
    <d v="2014-07-18T00:00:00"/>
    <x v="2"/>
    <x v="6"/>
    <s v="disciplinary"/>
    <d v="2014-08-17T00:00:00"/>
    <n v="30"/>
    <n v="-9.8500565013034141E-2"/>
    <n v="0.42886565876385618"/>
    <n v="2.2872835134072331"/>
    <n v="5.3608207345482023E-2"/>
    <n v="0.53608207345482028"/>
    <n v="5.3608207345482023E-2"/>
    <x v="2"/>
  </r>
  <r>
    <n v="2065"/>
    <x v="127"/>
    <s v="ivory_coast"/>
    <x v="22"/>
    <s v="NY"/>
    <s v="NY - Buffalo (batavia) Service Processing Center"/>
    <s v="buffalo_batavia_service_processing_center_ny"/>
    <d v="2014-07-19T00:00:00"/>
    <x v="2"/>
    <x v="6"/>
    <s v="disciplinary"/>
    <d v="2014-01-08T00:00:00"/>
    <n v="13"/>
    <n v="-0.40228040663743231"/>
    <n v="0.12508581713945804"/>
    <n v="2.5910633550316313"/>
    <n v="0.25017163427891614"/>
    <n v="0.83986191507921837"/>
    <n v="0.12508581713945804"/>
    <x v="3"/>
  </r>
  <r>
    <n v="2066"/>
    <x v="7"/>
    <s v="honduras"/>
    <x v="2"/>
    <s v="CA"/>
    <s v="CA - El Centro Service Processing Center "/>
    <s v="el_centro_service_processing_center_ca"/>
    <d v="2014-07-20T00:00:00"/>
    <x v="2"/>
    <x v="8"/>
    <s v="suicide_risk_placement"/>
    <d v="2014-07-22T00:00:00"/>
    <n v="2"/>
    <n v="-0.59884383357086635"/>
    <n v="7.1477609793975994E-2"/>
    <n v="2.7876267819650655"/>
    <n v="0.44673506121235018"/>
    <n v="1.0364253420126524"/>
    <n v="7.1477609793975994E-2"/>
    <x v="3"/>
  </r>
  <r>
    <n v="2067"/>
    <x v="114"/>
    <s v="laos"/>
    <x v="15"/>
    <s v="GA"/>
    <s v="GA - Stewart Detention Center "/>
    <s v="stewart_detention_center_ga"/>
    <d v="2014-07-20T00:00:00"/>
    <x v="2"/>
    <x v="11"/>
    <s v="medical_other"/>
    <d v="2014-07-23T00:00:00"/>
    <n v="3"/>
    <n v="-0.58097443112237235"/>
    <n v="5.3608207345481995E-2"/>
    <n v="2.7697573795165713"/>
    <n v="0.42886565876385618"/>
    <n v="1.0185559395641586"/>
    <n v="5.3608207345481995E-2"/>
    <x v="3"/>
  </r>
  <r>
    <n v="2068"/>
    <x v="21"/>
    <s v="guatemala"/>
    <x v="10"/>
    <s v="OH"/>
    <s v="OH - Geauga County Jail "/>
    <s v="geauga_county_jail_oh"/>
    <d v="2014-07-20T00:00:00"/>
    <x v="2"/>
    <x v="7"/>
    <s v="other"/>
    <d v="2014-07-23T00:00:00"/>
    <n v="3"/>
    <n v="-0.58097443112237235"/>
    <n v="5.3608207345481995E-2"/>
    <n v="2.7697573795165713"/>
    <n v="0.42886565876385618"/>
    <n v="1.0185559395641586"/>
    <n v="5.3608207345481995E-2"/>
    <x v="3"/>
  </r>
  <r>
    <n v="2069"/>
    <x v="9"/>
    <s v="haiti"/>
    <x v="19"/>
    <s v="MA"/>
    <s v="MA - Suffolk County House Of Corrections "/>
    <s v="suffolk_county_house_of_corrections_ma"/>
    <d v="2014-07-20T00:00:00"/>
    <x v="2"/>
    <x v="6"/>
    <s v="disciplinary"/>
    <d v="2014-11-08T00:00:00"/>
    <n v="22"/>
    <n v="-0.24145578460098621"/>
    <n v="0.28591043917590414"/>
    <n v="2.4302387329951851"/>
    <n v="8.9347012242470047E-2"/>
    <n v="0.67903729304277238"/>
    <n v="8.9347012242470047E-2"/>
    <x v="2"/>
  </r>
  <r>
    <n v="2070"/>
    <x v="106"/>
    <s v="costa_rica"/>
    <x v="7"/>
    <s v="PA"/>
    <s v="PA - Pike County Correctional Facility "/>
    <s v="pike_county_correctional_facility_pa"/>
    <d v="2014-07-20T00:00:00"/>
    <x v="2"/>
    <x v="6"/>
    <s v="disciplinary"/>
    <d v="2014-11-08T00:00:00"/>
    <n v="22"/>
    <n v="-0.24145578460098621"/>
    <n v="0.28591043917590414"/>
    <n v="2.4302387329951851"/>
    <n v="8.9347012242470047E-2"/>
    <n v="0.67903729304277238"/>
    <n v="8.9347012242470047E-2"/>
    <x v="2"/>
  </r>
  <r>
    <n v="2071"/>
    <x v="0"/>
    <s v="mexico"/>
    <x v="2"/>
    <s v="CA"/>
    <s v="CA - San Diego Contract Detention Facility - CCA (otay)"/>
    <s v="san_diego_contract_detention_facility_cca_otay_ca"/>
    <d v="2014-07-20T00:00:00"/>
    <x v="2"/>
    <x v="6"/>
    <s v="disciplinary"/>
    <d v="2014-08-14T00:00:00"/>
    <n v="25"/>
    <n v="-0.18784757725550419"/>
    <n v="0.33951864652138619"/>
    <n v="2.3766305256497033"/>
    <n v="3.5738804896988025E-2"/>
    <n v="0.62542908569729028"/>
    <n v="3.5738804896988025E-2"/>
    <x v="2"/>
  </r>
  <r>
    <n v="2072"/>
    <x v="0"/>
    <s v="mexico"/>
    <x v="2"/>
    <s v="CA"/>
    <s v="CA - San Diego Contract Detention Facility - CCA (otay)"/>
    <s v="san_diego_contract_detention_facility_cca_otay_ca"/>
    <d v="2014-07-20T00:00:00"/>
    <x v="2"/>
    <x v="5"/>
    <s v="facility_security_threat_violent_or_disruptive_behavior"/>
    <d v="2014-08-21T00:00:00"/>
    <n v="32"/>
    <n v="-6.2761760116046117E-2"/>
    <n v="0.46460446366084424"/>
    <n v="2.2515447085102451"/>
    <n v="8.9347012242470047E-2"/>
    <n v="0.50034326855783218"/>
    <n v="8.9347012242470047E-2"/>
    <x v="2"/>
  </r>
  <r>
    <n v="2073"/>
    <x v="0"/>
    <s v="mexico"/>
    <x v="4"/>
    <s v="AL"/>
    <s v="AL - Dekalb County Detention Center "/>
    <s v="dekalb_county_detention_center_al"/>
    <d v="2014-07-21T00:00:00"/>
    <x v="2"/>
    <x v="10"/>
    <s v="protective_custody_lesbian_gay_bisexual_transgender_lgbt"/>
    <d v="2014-07-25T00:00:00"/>
    <n v="4"/>
    <n v="-0.56310502867387835"/>
    <n v="3.5738804896987997E-2"/>
    <n v="2.7518879770680771"/>
    <n v="0.41099625631536219"/>
    <n v="1.0006865371156644"/>
    <n v="3.5738804896987997E-2"/>
    <x v="3"/>
  </r>
  <r>
    <n v="2074"/>
    <x v="29"/>
    <s v="ecuador"/>
    <x v="21"/>
    <s v="MN"/>
    <s v="MN - Ramsey County Adult Detention Center "/>
    <s v="ramsey_county_adult_detention_center_mn"/>
    <d v="2014-07-21T00:00:00"/>
    <x v="2"/>
    <x v="2"/>
    <s v="mental_illness"/>
    <d v="2014-07-25T00:00:00"/>
    <n v="4"/>
    <n v="-0.56310502867387835"/>
    <n v="3.5738804896987997E-2"/>
    <n v="2.7518879770680771"/>
    <n v="0.41099625631536219"/>
    <n v="1.0006865371156644"/>
    <n v="3.5738804896987997E-2"/>
    <x v="3"/>
  </r>
  <r>
    <n v="2075"/>
    <x v="90"/>
    <s v="lebanon"/>
    <x v="10"/>
    <s v="MI"/>
    <s v="MI - Calhoun County Correctional Center "/>
    <s v="calhoun_county_correctional_center_mi"/>
    <d v="2014-07-21T00:00:00"/>
    <x v="2"/>
    <x v="8"/>
    <s v="suicide_risk_placement"/>
    <d v="2014-07-29T00:00:00"/>
    <n v="8"/>
    <n v="-0.49162741887990236"/>
    <n v="3.5738804896987997E-2"/>
    <n v="2.6804103672741011"/>
    <n v="0.33951864652138619"/>
    <n v="0.92920892732168847"/>
    <n v="3.5738804896987997E-2"/>
    <x v="3"/>
  </r>
  <r>
    <n v="2076"/>
    <x v="0"/>
    <s v="mexico"/>
    <x v="20"/>
    <s v="WA"/>
    <s v="WA - Northwest Detention Center "/>
    <s v="northwest_detention_center_wa"/>
    <d v="2014-07-21T00:00:00"/>
    <x v="2"/>
    <x v="6"/>
    <s v="disciplinary"/>
    <d v="2014-08-21T00:00:00"/>
    <n v="31"/>
    <n v="-8.0631162564540129E-2"/>
    <n v="0.44673506121235024"/>
    <n v="2.2694141109587389"/>
    <n v="7.1477609793976035E-2"/>
    <n v="0.51821267100632629"/>
    <n v="7.1477609793976035E-2"/>
    <x v="2"/>
  </r>
  <r>
    <n v="2077"/>
    <x v="47"/>
    <s v="peru"/>
    <x v="9"/>
    <s v="FL"/>
    <s v="FL - Glades County Detention Center "/>
    <s v="glades_county_detention_center_fl"/>
    <d v="2014-07-22T00:00:00"/>
    <x v="2"/>
    <x v="6"/>
    <s v="disciplinary"/>
    <d v="2014-04-08T00:00:00"/>
    <n v="13"/>
    <n v="-0.40228040663743231"/>
    <n v="0.12508581713945804"/>
    <n v="2.5910633550316313"/>
    <n v="0.25017163427891614"/>
    <n v="0.83986191507921837"/>
    <n v="0.12508581713945804"/>
    <x v="3"/>
  </r>
  <r>
    <n v="2078"/>
    <x v="7"/>
    <s v="honduras"/>
    <x v="0"/>
    <s v="AZ"/>
    <s v="AZ - Florence Service Processing Center "/>
    <s v="florence_service_processing_center_az"/>
    <d v="2014-07-22T00:00:00"/>
    <x v="2"/>
    <x v="9"/>
    <s v="protective_custody_special_vulnerability_other"/>
    <d v="2014-05-08T00:00:00"/>
    <n v="14"/>
    <n v="-0.38441100418893831"/>
    <n v="0.14295521958795204"/>
    <n v="2.5731939525831371"/>
    <n v="0.23230223183042215"/>
    <n v="0.82199251263072437"/>
    <n v="0.14295521958795204"/>
    <x v="3"/>
  </r>
  <r>
    <n v="2079"/>
    <x v="0"/>
    <s v="mexico"/>
    <x v="5"/>
    <s v="TX"/>
    <s v="TX - El Paso Service Processing Center "/>
    <s v="el_paso_service_processing_center_tx"/>
    <d v="2014-07-22T00:00:00"/>
    <x v="2"/>
    <x v="6"/>
    <s v="disciplinary"/>
    <d v="2014-08-08T00:00:00"/>
    <n v="17"/>
    <n v="-0.33080279684345626"/>
    <n v="0.19656342693343409"/>
    <n v="2.5195857452376553"/>
    <n v="0.17869402448494009"/>
    <n v="0.76838430528524237"/>
    <n v="0.17869402448494009"/>
    <x v="2"/>
  </r>
  <r>
    <n v="2080"/>
    <x v="7"/>
    <s v="honduras"/>
    <x v="2"/>
    <s v="CA"/>
    <s v="CA - El Centro Service Processing Center "/>
    <s v="el_centro_service_processing_center_ca"/>
    <d v="2014-07-22T00:00:00"/>
    <x v="2"/>
    <x v="6"/>
    <s v="disciplinary"/>
    <d v="2014-12-08T00:00:00"/>
    <n v="21"/>
    <n v="-0.25932518704948021"/>
    <n v="0.26804103672741014"/>
    <n v="2.4481081354436793"/>
    <n v="0.10721641469096405"/>
    <n v="0.69690669549126638"/>
    <n v="0.10721641469096405"/>
    <x v="2"/>
  </r>
  <r>
    <n v="2081"/>
    <x v="21"/>
    <s v="guatemala"/>
    <x v="7"/>
    <s v="PA"/>
    <s v="PA - York County Prison "/>
    <s v="york_county_prison_pa"/>
    <d v="2014-07-22T00:00:00"/>
    <x v="2"/>
    <x v="16"/>
    <s v="medical_tuberculosis"/>
    <d v="2014-08-24T00:00:00"/>
    <n v="33"/>
    <n v="-4.4892357667552112E-2"/>
    <n v="0.48247386610933823"/>
    <n v="2.2336753060617509"/>
    <n v="0.10721641469096405"/>
    <n v="0.48247386610933823"/>
    <n v="0.10721641469096405"/>
    <x v="2"/>
  </r>
  <r>
    <n v="2082"/>
    <x v="11"/>
    <s v="poland"/>
    <x v="7"/>
    <s v="PA"/>
    <s v="PA - York County Prison "/>
    <s v="york_county_prison_pa"/>
    <d v="2014-07-23T00:00:00"/>
    <x v="2"/>
    <x v="11"/>
    <s v="medical_other"/>
    <d v="2014-07-28T00:00:00"/>
    <n v="5"/>
    <n v="-0.54523562622538435"/>
    <n v="1.7869402448493998E-2"/>
    <n v="2.7340185746195833"/>
    <n v="0.39312685386686819"/>
    <n v="0.98281713466717047"/>
    <n v="1.7869402448493998E-2"/>
    <x v="3"/>
  </r>
  <r>
    <n v="2083"/>
    <x v="2"/>
    <s v="el_salvador"/>
    <x v="11"/>
    <s v="NJ"/>
    <s v="NJ - Essex County Jail "/>
    <s v="essex_county_jail_nj"/>
    <d v="2014-07-23T00:00:00"/>
    <x v="2"/>
    <x v="10"/>
    <s v="protective_custody_lesbian_gay_bisexual_transgender_lgbt"/>
    <d v="2014-07-30T00:00:00"/>
    <n v="7"/>
    <n v="-0.50949682132839635"/>
    <n v="1.7869402448493998E-2"/>
    <n v="2.6982797697225953"/>
    <n v="0.35738804896988019"/>
    <n v="0.94707832977018247"/>
    <n v="1.7869402448493998E-2"/>
    <x v="3"/>
  </r>
  <r>
    <n v="2084"/>
    <x v="0"/>
    <s v="mexico"/>
    <x v="8"/>
    <s v="CA"/>
    <s v="CA - Adelanto Correctional Facility "/>
    <s v="adelanto_correctional_facility_ca"/>
    <d v="2014-07-23T00:00:00"/>
    <x v="2"/>
    <x v="6"/>
    <s v="disciplinary"/>
    <d v="2014-01-08T00:00:00"/>
    <n v="9"/>
    <n v="-0.4737580164314083"/>
    <n v="5.3608207345482051E-2"/>
    <n v="2.6625409648256073"/>
    <n v="0.32164924407289214"/>
    <n v="0.91133952487319436"/>
    <n v="5.3608207345482051E-2"/>
    <x v="3"/>
  </r>
  <r>
    <n v="2085"/>
    <x v="72"/>
    <s v="south_sudan"/>
    <x v="0"/>
    <s v="AZ"/>
    <s v="AZ - Eloy Federal Contract Facility "/>
    <s v="eloy_federal_contract_facility_az"/>
    <d v="2014-07-23T00:00:00"/>
    <x v="2"/>
    <x v="8"/>
    <s v="suicide_risk_placement"/>
    <d v="2014-03-09T00:00:00"/>
    <n v="42"/>
    <n v="0.11593226436889398"/>
    <n v="0.64329848814578439"/>
    <n v="2.0728506840253051"/>
    <n v="0.26804103672741014"/>
    <n v="0.32164924407289214"/>
    <n v="0.26804103672741014"/>
    <x v="2"/>
  </r>
  <r>
    <n v="2086"/>
    <x v="62"/>
    <s v="turkey"/>
    <x v="1"/>
    <s v="UT"/>
    <s v="UT - Utah County Jail "/>
    <s v="utah_county_jail_ut"/>
    <d v="2014-07-24T00:00:00"/>
    <x v="2"/>
    <x v="8"/>
    <s v="suicide_risk_placement"/>
    <d v="2014-07-28T00:00:00"/>
    <n v="4"/>
    <n v="-0.56310502867387835"/>
    <n v="3.5738804896987997E-2"/>
    <n v="2.7518879770680771"/>
    <n v="0.41099625631536219"/>
    <n v="1.0006865371156644"/>
    <n v="3.5738804896987997E-2"/>
    <x v="3"/>
  </r>
  <r>
    <n v="2087"/>
    <x v="7"/>
    <s v="honduras"/>
    <x v="14"/>
    <s v="MD"/>
    <s v="MD - Worcester County Jail "/>
    <s v="worcester_county_jail_md"/>
    <d v="2014-07-24T00:00:00"/>
    <x v="2"/>
    <x v="3"/>
    <s v="protective_custody_other_detainee_safety"/>
    <d v="2014-04-08T00:00:00"/>
    <n v="11"/>
    <n v="-0.43801921153442031"/>
    <n v="8.9347012242470047E-2"/>
    <n v="2.6268021599286193"/>
    <n v="0.28591043917590414"/>
    <n v="0.87560071997620637"/>
    <n v="8.9347012242470047E-2"/>
    <x v="3"/>
  </r>
  <r>
    <n v="2088"/>
    <x v="26"/>
    <s v="india"/>
    <x v="15"/>
    <s v="GA"/>
    <s v="GA - Irwin County Detention Center "/>
    <s v="irwin_county_detention_center_ga"/>
    <d v="2014-07-24T00:00:00"/>
    <x v="2"/>
    <x v="8"/>
    <s v="suicide_risk_placement"/>
    <d v="2014-08-08T00:00:00"/>
    <n v="15"/>
    <n v="-0.36654160174044426"/>
    <n v="0.1608246220364461"/>
    <n v="2.5553245501346433"/>
    <n v="0.21443282938192809"/>
    <n v="0.80412311018223037"/>
    <n v="0.1608246220364461"/>
    <x v="3"/>
  </r>
  <r>
    <n v="2089"/>
    <x v="2"/>
    <s v="el_salvador"/>
    <x v="9"/>
    <s v="FL"/>
    <s v="FL - Krome North Service Processing Center "/>
    <s v="krome_north_service_processing_center_fl"/>
    <d v="2014-07-24T00:00:00"/>
    <x v="2"/>
    <x v="6"/>
    <s v="disciplinary"/>
    <d v="2014-12-08T00:00:00"/>
    <n v="19"/>
    <n v="-0.29506399194646826"/>
    <n v="0.23230223183042209"/>
    <n v="2.4838469403406673"/>
    <n v="0.1429552195879521"/>
    <n v="0.73264550038825438"/>
    <n v="0.1429552195879521"/>
    <x v="2"/>
  </r>
  <r>
    <n v="2090"/>
    <x v="7"/>
    <s v="honduras"/>
    <x v="3"/>
    <s v="CA"/>
    <s v="CA - Yuba County Jail "/>
    <s v="yuba_county_jail_ca"/>
    <d v="2014-07-24T00:00:00"/>
    <x v="2"/>
    <x v="3"/>
    <s v="protective_custody_other_detainee_safety"/>
    <d v="2014-12-08T00:00:00"/>
    <n v="19"/>
    <n v="-0.29506399194646826"/>
    <n v="0.23230223183042209"/>
    <n v="2.4838469403406673"/>
    <n v="0.1429552195879521"/>
    <n v="0.73264550038825438"/>
    <n v="0.1429552195879521"/>
    <x v="2"/>
  </r>
  <r>
    <n v="2091"/>
    <x v="0"/>
    <s v="mexico"/>
    <x v="18"/>
    <s v="TX"/>
    <s v="TX - South Texas Detention Complex "/>
    <s v="south_texas_detention_complex_tx"/>
    <d v="2014-07-24T00:00:00"/>
    <x v="2"/>
    <x v="14"/>
    <s v="facility_security_threat_other"/>
    <d v="2014-08-24T00:00:00"/>
    <n v="31"/>
    <n v="-8.0631162564540129E-2"/>
    <n v="0.44673506121235024"/>
    <n v="2.2694141109587389"/>
    <n v="7.1477609793976035E-2"/>
    <n v="0.51821267100632629"/>
    <n v="7.1477609793976035E-2"/>
    <x v="2"/>
  </r>
  <r>
    <n v="2092"/>
    <x v="0"/>
    <s v="mexico"/>
    <x v="18"/>
    <s v="TX"/>
    <s v="TX - South Texas Detention Complex "/>
    <s v="south_texas_detention_complex_tx"/>
    <d v="2014-07-24T00:00:00"/>
    <x v="2"/>
    <x v="14"/>
    <s v="facility_security_threat_other"/>
    <d v="2014-08-24T00:00:00"/>
    <n v="31"/>
    <n v="-8.0631162564540129E-2"/>
    <n v="0.44673506121235024"/>
    <n v="2.2694141109587389"/>
    <n v="7.1477609793976035E-2"/>
    <n v="0.51821267100632629"/>
    <n v="7.1477609793976035E-2"/>
    <x v="2"/>
  </r>
  <r>
    <n v="2093"/>
    <x v="0"/>
    <s v="mexico"/>
    <x v="17"/>
    <s v="VA"/>
    <s v="VA - Immigration Centers Of America Farmville "/>
    <s v="immigration_centers_of_america_farmville_va"/>
    <d v="2014-07-24T00:00:00"/>
    <x v="2"/>
    <x v="6"/>
    <s v="disciplinary"/>
    <d v="2014-01-09T00:00:00"/>
    <n v="39"/>
    <n v="6.2324057023411948E-2"/>
    <n v="0.58969028080030228"/>
    <n v="2.1264588913707869"/>
    <n v="0.21443282938192812"/>
    <n v="0.37525745141837419"/>
    <n v="0.21443282938192812"/>
    <x v="2"/>
  </r>
  <r>
    <n v="2094"/>
    <x v="26"/>
    <s v="india"/>
    <x v="0"/>
    <s v="AZ"/>
    <s v="AZ - Florence Service Processing Center "/>
    <s v="florence_service_processing_center_az"/>
    <d v="2014-07-24T00:00:00"/>
    <x v="2"/>
    <x v="6"/>
    <s v="disciplinary"/>
    <d v="2014-09-23T00:00:00"/>
    <n v="61"/>
    <n v="0.45545091089028017"/>
    <n v="0.98281713466717058"/>
    <n v="1.7333320375039187"/>
    <n v="0.60755968324879639"/>
    <n v="1.7869402448494054E-2"/>
    <n v="1.7869402448494054E-2"/>
    <x v="1"/>
  </r>
  <r>
    <n v="2095"/>
    <x v="2"/>
    <s v="el_salvador"/>
    <x v="4"/>
    <s v="LA"/>
    <s v="LA - South Louisiana Detention Center (basile)"/>
    <s v="south_louisiana_detention_center_basile_la"/>
    <d v="2014-07-25T00:00:00"/>
    <x v="2"/>
    <x v="8"/>
    <s v="suicide_risk_placement"/>
    <d v="2014-01-08T00:00:00"/>
    <n v="7"/>
    <n v="-0.50949682132839635"/>
    <n v="1.7869402448493998E-2"/>
    <n v="2.6982797697225953"/>
    <n v="0.35738804896988019"/>
    <n v="0.94707832977018247"/>
    <n v="1.7869402448493998E-2"/>
    <x v="3"/>
  </r>
  <r>
    <n v="2096"/>
    <x v="0"/>
    <s v="mexico"/>
    <x v="7"/>
    <s v="PA"/>
    <s v="PA - York County Prison "/>
    <s v="york_county_prison_pa"/>
    <d v="2014-07-25T00:00:00"/>
    <x v="2"/>
    <x v="11"/>
    <s v="medical_other"/>
    <d v="2014-03-08T00:00:00"/>
    <n v="9"/>
    <n v="-0.4737580164314083"/>
    <n v="5.3608207345482051E-2"/>
    <n v="2.6625409648256073"/>
    <n v="0.32164924407289214"/>
    <n v="0.91133952487319436"/>
    <n v="5.3608207345482051E-2"/>
    <x v="3"/>
  </r>
  <r>
    <n v="2097"/>
    <x v="0"/>
    <s v="mexico"/>
    <x v="8"/>
    <s v="CA"/>
    <s v="CA - Santa Ana City Jail "/>
    <s v="santa_ana_city_jail_ca"/>
    <d v="2014-07-25T00:00:00"/>
    <x v="2"/>
    <x v="6"/>
    <s v="disciplinary"/>
    <d v="2014-08-15T00:00:00"/>
    <n v="21"/>
    <n v="-0.25932518704948021"/>
    <n v="0.26804103672741014"/>
    <n v="2.4481081354436793"/>
    <n v="0.10721641469096405"/>
    <n v="0.69690669549126638"/>
    <n v="0.10721641469096405"/>
    <x v="2"/>
  </r>
  <r>
    <n v="2098"/>
    <x v="14"/>
    <s v="jamaica"/>
    <x v="2"/>
    <s v="CA"/>
    <s v="CA - San Diego Contract Detention Facility - CCA (otay)"/>
    <s v="san_diego_contract_detention_facility_cca_otay_ca"/>
    <d v="2014-07-25T00:00:00"/>
    <x v="2"/>
    <x v="6"/>
    <s v="disciplinary"/>
    <d v="2014-08-19T00:00:00"/>
    <n v="25"/>
    <n v="-0.18784757725550419"/>
    <n v="0.33951864652138619"/>
    <n v="2.3766305256497033"/>
    <n v="3.5738804896988025E-2"/>
    <n v="0.62542908569729028"/>
    <n v="3.5738804896988025E-2"/>
    <x v="2"/>
  </r>
  <r>
    <n v="2099"/>
    <x v="88"/>
    <s v="guinea"/>
    <x v="17"/>
    <s v="VA"/>
    <s v="VA - Rappahannock Regional Jail "/>
    <s v="rappahannock_regional_jail_va"/>
    <d v="2014-07-25T00:00:00"/>
    <x v="2"/>
    <x v="6"/>
    <s v="disciplinary"/>
    <d v="2014-08-20T00:00:00"/>
    <n v="26"/>
    <n v="-0.16997817480701016"/>
    <n v="0.35738804896988019"/>
    <n v="2.3587611232012091"/>
    <n v="1.7869402448493998E-2"/>
    <n v="0.60755968324879628"/>
    <n v="1.7869402448493998E-2"/>
    <x v="2"/>
  </r>
  <r>
    <n v="2100"/>
    <x v="39"/>
    <s v="somalia"/>
    <x v="2"/>
    <s v="CA"/>
    <s v="CA - San Diego Contract Detention Facility - CCA (otay)"/>
    <s v="san_diego_contract_detention_facility_cca_otay_ca"/>
    <d v="2014-07-25T00:00:00"/>
    <x v="2"/>
    <x v="6"/>
    <s v="disciplinary"/>
    <d v="2014-08-22T00:00:00"/>
    <n v="28"/>
    <n v="-0.13423936991002217"/>
    <n v="0.39312685386686819"/>
    <n v="2.3230223183042211"/>
    <n v="1.7869402448493998E-2"/>
    <n v="0.57182087835180828"/>
    <n v="1.7869402448493998E-2"/>
    <x v="2"/>
  </r>
  <r>
    <n v="2101"/>
    <x v="7"/>
    <s v="honduras"/>
    <x v="4"/>
    <s v="LA"/>
    <s v="LA - South Louisiana Detention Center (basile)"/>
    <s v="south_louisiana_detention_center_basile_la"/>
    <d v="2014-07-25T00:00:00"/>
    <x v="2"/>
    <x v="3"/>
    <s v="protective_custody_other_detainee_safety"/>
    <d v="2014-08-22T00:00:00"/>
    <n v="28"/>
    <n v="-0.13423936991002217"/>
    <n v="0.39312685386686819"/>
    <n v="2.3230223183042211"/>
    <n v="1.7869402448493998E-2"/>
    <n v="0.57182087835180828"/>
    <n v="1.7869402448493998E-2"/>
    <x v="2"/>
  </r>
  <r>
    <n v="2102"/>
    <x v="2"/>
    <s v="el_salvador"/>
    <x v="17"/>
    <s v="VA"/>
    <s v="VA - Rappahannock Regional Jail "/>
    <s v="rappahannock_regional_jail_va"/>
    <d v="2014-07-25T00:00:00"/>
    <x v="2"/>
    <x v="12"/>
    <s v="pending_investigation_of_disciplinary_violation"/>
    <d v="2014-08-22T00:00:00"/>
    <n v="28"/>
    <n v="-0.13423936991002217"/>
    <n v="0.39312685386686819"/>
    <n v="2.3230223183042211"/>
    <n v="1.7869402448493998E-2"/>
    <n v="0.57182087835180828"/>
    <n v="1.7869402448493998E-2"/>
    <x v="2"/>
  </r>
  <r>
    <n v="2103"/>
    <x v="2"/>
    <s v="el_salvador"/>
    <x v="17"/>
    <s v="VA"/>
    <s v="VA - Rappahannock Regional Jail "/>
    <s v="rappahannock_regional_jail_va"/>
    <d v="2014-07-25T00:00:00"/>
    <x v="2"/>
    <x v="12"/>
    <s v="pending_investigation_of_disciplinary_violation"/>
    <d v="2014-08-22T00:00:00"/>
    <n v="28"/>
    <n v="-0.13423936991002217"/>
    <n v="0.39312685386686819"/>
    <n v="2.3230223183042211"/>
    <n v="1.7869402448493998E-2"/>
    <n v="0.57182087835180828"/>
    <n v="1.7869402448493998E-2"/>
    <x v="2"/>
  </r>
  <r>
    <n v="2104"/>
    <x v="10"/>
    <s v="jordan"/>
    <x v="9"/>
    <s v="FL"/>
    <s v="FL - Baker County Sheriff's Office "/>
    <s v="baker_county_sheriffs_office_fl"/>
    <d v="2014-07-25T00:00:00"/>
    <x v="2"/>
    <x v="3"/>
    <s v="protective_custody_other_detainee_safety"/>
    <d v="2014-08-29T00:00:00"/>
    <n v="35"/>
    <n v="-9.1535527705640905E-3"/>
    <n v="0.51821267100632629"/>
    <n v="2.1979365011647629"/>
    <n v="0.14295521958795207"/>
    <n v="0.44673506121235018"/>
    <n v="0.14295521958795207"/>
    <x v="2"/>
  </r>
  <r>
    <n v="2105"/>
    <x v="2"/>
    <s v="el_salvador"/>
    <x v="3"/>
    <s v="CA"/>
    <s v="CA - Sacramento County Jail-rio Cosumnes Corr. Center "/>
    <s v="sacramento_county_jail_rio_cosumnes_corr_center_ca"/>
    <d v="2014-07-25T00:00:00"/>
    <x v="2"/>
    <x v="5"/>
    <s v="facility_security_threat_violent_or_disruptive_behavior"/>
    <d v="2014-09-22T00:00:00"/>
    <n v="59"/>
    <n v="0.41971210599329212"/>
    <n v="0.94707832977018247"/>
    <n v="1.769070842400907"/>
    <n v="0.57182087835180828"/>
    <n v="1.7869402448493998E-2"/>
    <n v="1.7869402448493998E-2"/>
    <x v="1"/>
  </r>
  <r>
    <n v="2106"/>
    <x v="21"/>
    <s v="guatemala"/>
    <x v="0"/>
    <s v="AZ"/>
    <s v="AZ - Eloy Federal Contract Facility "/>
    <s v="eloy_federal_contract_facility_az"/>
    <d v="2014-07-26T00:00:00"/>
    <x v="2"/>
    <x v="17"/>
    <s v="hunger_strike"/>
    <d v="2014-05-09T00:00:00"/>
    <n v="41"/>
    <n v="9.8062861920399966E-2"/>
    <n v="0.62542908569729028"/>
    <n v="2.0907200864737989"/>
    <n v="0.25017163427891614"/>
    <n v="0.33951864652138614"/>
    <n v="0.25017163427891614"/>
    <x v="2"/>
  </r>
  <r>
    <n v="2107"/>
    <x v="2"/>
    <s v="el_salvador"/>
    <x v="17"/>
    <s v="VA"/>
    <s v="VA - Rappahannock Regional Jail "/>
    <s v="rappahannock_regional_jail_va"/>
    <d v="2014-07-26T00:00:00"/>
    <x v="2"/>
    <x v="15"/>
    <s v="facility_security_threat_gang_member_status_not_protective_custody"/>
    <d v="2014-09-22T00:00:00"/>
    <n v="58"/>
    <n v="0.40184270354479812"/>
    <n v="0.92920892732168847"/>
    <n v="1.7869402448494007"/>
    <n v="0.55395147590331428"/>
    <n v="3.5738804896987997E-2"/>
    <n v="3.5738804896987997E-2"/>
    <x v="1"/>
  </r>
  <r>
    <n v="2108"/>
    <x v="49"/>
    <s v="cambodia"/>
    <x v="8"/>
    <s v="CA"/>
    <s v="CA - Adelanto Correctional Facility "/>
    <s v="adelanto_correctional_facility_ca"/>
    <d v="2014-07-27T00:00:00"/>
    <x v="2"/>
    <x v="3"/>
    <s v="protective_custody_other_detainee_safety"/>
    <d v="2014-07-29T00:00:00"/>
    <n v="2"/>
    <n v="-0.59884383357086635"/>
    <n v="7.1477609793975994E-2"/>
    <n v="2.7876267819650655"/>
    <n v="0.44673506121235018"/>
    <n v="1.0364253420126524"/>
    <n v="7.1477609793975994E-2"/>
    <x v="3"/>
  </r>
  <r>
    <n v="2109"/>
    <x v="2"/>
    <s v="el_salvador"/>
    <x v="18"/>
    <s v="TX"/>
    <s v="TX - Port Isabel "/>
    <s v="port_isabel_tx"/>
    <d v="2014-07-27T00:00:00"/>
    <x v="2"/>
    <x v="10"/>
    <s v="protective_custody_lesbian_gay_bisexual_transgender_lgbt"/>
    <d v="2014-08-13T00:00:00"/>
    <n v="17"/>
    <n v="-0.33080279684345626"/>
    <n v="0.19656342693343409"/>
    <n v="2.5195857452376553"/>
    <n v="0.17869402448494009"/>
    <n v="0.76838430528524237"/>
    <n v="0.17869402448494009"/>
    <x v="2"/>
  </r>
  <r>
    <n v="2110"/>
    <x v="23"/>
    <s v="china,_peoples_republic_of"/>
    <x v="0"/>
    <s v="AZ"/>
    <s v="AZ - Cca, Florence Correctional Center "/>
    <s v="cca,_florence_correctional_center_az"/>
    <d v="2014-07-27T00:00:00"/>
    <x v="2"/>
    <x v="6"/>
    <s v="disciplinary"/>
    <d v="2014-08-22T00:00:00"/>
    <n v="26"/>
    <n v="-0.16997817480701016"/>
    <n v="0.35738804896988019"/>
    <n v="2.3587611232012091"/>
    <n v="1.7869402448493998E-2"/>
    <n v="0.60755968324879628"/>
    <n v="1.7869402448493998E-2"/>
    <x v="2"/>
  </r>
  <r>
    <n v="2111"/>
    <x v="0"/>
    <s v="mexico"/>
    <x v="8"/>
    <s v="CA"/>
    <s v="CA - Adelanto Correctional Facility "/>
    <s v="adelanto_correctional_facility_ca"/>
    <d v="2014-07-28T00:00:00"/>
    <x v="2"/>
    <x v="6"/>
    <s v="disciplinary"/>
    <d v="2014-07-31T00:00:00"/>
    <n v="3"/>
    <n v="-0.58097443112237235"/>
    <n v="5.3608207345481995E-2"/>
    <n v="2.7697573795165713"/>
    <n v="0.42886565876385618"/>
    <n v="1.0185559395641586"/>
    <n v="5.3608207345481995E-2"/>
    <x v="3"/>
  </r>
  <r>
    <n v="2112"/>
    <x v="0"/>
    <s v="mexico"/>
    <x v="17"/>
    <s v="VA"/>
    <s v="VA - Rappahannock Regional Jail "/>
    <s v="rappahannock_regional_jail_va"/>
    <d v="2014-07-28T00:00:00"/>
    <x v="2"/>
    <x v="14"/>
    <s v="facility_security_threat_other"/>
    <d v="2014-08-21T00:00:00"/>
    <n v="24"/>
    <n v="-0.20571697970399819"/>
    <n v="0.32164924407289219"/>
    <n v="2.3944999280981971"/>
    <n v="5.3608207345482023E-2"/>
    <n v="0.64329848814578428"/>
    <n v="5.3608207345482023E-2"/>
    <x v="2"/>
  </r>
  <r>
    <n v="2113"/>
    <x v="7"/>
    <s v="honduras"/>
    <x v="2"/>
    <s v="CA"/>
    <s v="CA - San Diego Contract Detention Facility - CCA (otay)"/>
    <s v="san_diego_contract_detention_facility_cca_otay_ca"/>
    <d v="2014-07-29T00:00:00"/>
    <x v="2"/>
    <x v="2"/>
    <s v="mental_illness"/>
    <d v="2014-05-08T00:00:00"/>
    <n v="7"/>
    <n v="-0.50949682132839635"/>
    <n v="1.7869402448493998E-2"/>
    <n v="2.6982797697225953"/>
    <n v="0.35738804896988019"/>
    <n v="0.94707832977018247"/>
    <n v="1.7869402448493998E-2"/>
    <x v="3"/>
  </r>
  <r>
    <n v="2114"/>
    <x v="0"/>
    <s v="mexico"/>
    <x v="8"/>
    <s v="CA"/>
    <s v="CA - Adelanto Correctional Facility "/>
    <s v="adelanto_correctional_facility_ca"/>
    <d v="2014-07-29T00:00:00"/>
    <x v="2"/>
    <x v="6"/>
    <s v="disciplinary"/>
    <d v="2014-07-08T00:00:00"/>
    <n v="9"/>
    <n v="-0.4737580164314083"/>
    <n v="5.3608207345482051E-2"/>
    <n v="2.6625409648256073"/>
    <n v="0.32164924407289214"/>
    <n v="0.91133952487319436"/>
    <n v="5.3608207345482051E-2"/>
    <x v="3"/>
  </r>
  <r>
    <n v="2115"/>
    <x v="0"/>
    <s v="mexico"/>
    <x v="20"/>
    <s v="WA"/>
    <s v="WA - Northwest Detention Center "/>
    <s v="northwest_detention_center_wa"/>
    <d v="2014-07-29T00:00:00"/>
    <x v="2"/>
    <x v="0"/>
    <s v="protective_custody_gang_status_protective_custody_only"/>
    <d v="2015-07-23T00:00:00"/>
    <n v="359"/>
    <n v="5.7805328405414951"/>
    <n v="6.3078990643183852"/>
    <n v="3.5917498921472961"/>
    <n v="5.932641612900011"/>
    <n v="5.3429513320997088"/>
    <n v="3.5917498921472961"/>
    <x v="0"/>
  </r>
  <r>
    <n v="2116"/>
    <x v="111"/>
    <s v="afghanistan"/>
    <x v="8"/>
    <s v="CA"/>
    <s v="CA - Adelanto Correctional Facility "/>
    <s v="adelanto_correctional_facility_ca"/>
    <d v="2014-07-30T00:00:00"/>
    <x v="2"/>
    <x v="11"/>
    <s v="medical_other"/>
    <d v="2014-08-13T00:00:00"/>
    <n v="14"/>
    <n v="-0.38441100418893831"/>
    <n v="0.14295521958795204"/>
    <n v="2.5731939525831371"/>
    <n v="0.23230223183042215"/>
    <n v="0.82199251263072437"/>
    <n v="0.14295521958795204"/>
    <x v="3"/>
  </r>
  <r>
    <n v="2117"/>
    <x v="24"/>
    <s v="brazil"/>
    <x v="9"/>
    <s v="FL"/>
    <s v="FL - Baker County Sheriff's Office "/>
    <s v="baker_county_sheriffs_office_fl"/>
    <d v="2014-07-30T00:00:00"/>
    <x v="2"/>
    <x v="3"/>
    <s v="protective_custody_other_detainee_safety"/>
    <d v="2014-08-18T00:00:00"/>
    <n v="19"/>
    <n v="-0.29506399194646826"/>
    <n v="0.23230223183042209"/>
    <n v="2.4838469403406673"/>
    <n v="0.1429552195879521"/>
    <n v="0.73264550038825438"/>
    <n v="0.1429552195879521"/>
    <x v="2"/>
  </r>
  <r>
    <n v="2118"/>
    <x v="14"/>
    <s v="jamaica"/>
    <x v="9"/>
    <s v="FL"/>
    <s v="FL - Baker County Sheriff's Office "/>
    <s v="baker_county_sheriffs_office_fl"/>
    <d v="2014-07-30T00:00:00"/>
    <x v="2"/>
    <x v="3"/>
    <s v="protective_custody_other_detainee_safety"/>
    <d v="2014-08-20T00:00:00"/>
    <n v="21"/>
    <n v="-0.25932518704948021"/>
    <n v="0.26804103672741014"/>
    <n v="2.4481081354436793"/>
    <n v="0.10721641469096405"/>
    <n v="0.69690669549126638"/>
    <n v="0.10721641469096405"/>
    <x v="2"/>
  </r>
  <r>
    <n v="2119"/>
    <x v="2"/>
    <s v="el_salvador"/>
    <x v="4"/>
    <s v="LA"/>
    <s v="LA - Jena/lasalle Detention Facility "/>
    <s v="jena/lasalle_detention_facility_la"/>
    <d v="2014-07-30T00:00:00"/>
    <x v="2"/>
    <x v="10"/>
    <s v="protective_custody_lesbian_gay_bisexual_transgender_lgbt"/>
    <d v="2014-10-11T00:00:00"/>
    <n v="103"/>
    <n v="1.2059658137270286"/>
    <n v="1.733332037503919"/>
    <n v="0.98281713466717036"/>
    <n v="1.3580745860855448"/>
    <n v="0.76838430528524249"/>
    <n v="0.76838430528524249"/>
    <x v="1"/>
  </r>
  <r>
    <n v="2120"/>
    <x v="2"/>
    <s v="el_salvador"/>
    <x v="15"/>
    <s v="GA"/>
    <s v="GA - Irwin County Detention Center "/>
    <s v="irwin_county_detention_center_ga"/>
    <d v="2014-07-31T00:00:00"/>
    <x v="2"/>
    <x v="8"/>
    <s v="suicide_risk_placement"/>
    <d v="2014-03-08T00:00:00"/>
    <n v="3"/>
    <n v="-0.58097443112237235"/>
    <n v="5.3608207345481995E-2"/>
    <n v="2.7697573795165713"/>
    <n v="0.42886565876385618"/>
    <n v="1.0185559395641586"/>
    <n v="5.3608207345481995E-2"/>
    <x v="3"/>
  </r>
  <r>
    <n v="2121"/>
    <x v="51"/>
    <s v="bahamas"/>
    <x v="9"/>
    <s v="FL"/>
    <s v="FL - Baker County Sheriff's Office "/>
    <s v="baker_county_sheriffs_office_fl"/>
    <d v="2014-07-31T00:00:00"/>
    <x v="2"/>
    <x v="2"/>
    <s v="mental_illness"/>
    <d v="2014-05-08T00:00:00"/>
    <n v="5"/>
    <n v="-0.54523562622538435"/>
    <n v="1.7869402448493998E-2"/>
    <n v="2.7340185746195833"/>
    <n v="0.39312685386686819"/>
    <n v="0.98281713466717047"/>
    <n v="1.7869402448493998E-2"/>
    <x v="3"/>
  </r>
  <r>
    <n v="2122"/>
    <x v="0"/>
    <s v="mexico"/>
    <x v="8"/>
    <s v="CA"/>
    <s v="CA - Adelanto Correctional Facility "/>
    <s v="adelanto_correctional_facility_ca"/>
    <d v="2014-07-31T00:00:00"/>
    <x v="2"/>
    <x v="6"/>
    <s v="disciplinary"/>
    <d v="2014-08-08T00:00:00"/>
    <n v="8"/>
    <n v="-0.49162741887990236"/>
    <n v="3.5738804896987997E-2"/>
    <n v="2.6804103672741011"/>
    <n v="0.33951864652138619"/>
    <n v="0.92920892732168847"/>
    <n v="3.5738804896987997E-2"/>
    <x v="3"/>
  </r>
  <r>
    <n v="2123"/>
    <x v="0"/>
    <s v="mexico"/>
    <x v="8"/>
    <s v="CA"/>
    <s v="CA - Adelanto Correctional Facility "/>
    <s v="adelanto_correctional_facility_ca"/>
    <d v="2014-07-31T00:00:00"/>
    <x v="2"/>
    <x v="6"/>
    <s v="disciplinary"/>
    <d v="2014-08-08T00:00:00"/>
    <n v="8"/>
    <n v="-0.49162741887990236"/>
    <n v="3.5738804896987997E-2"/>
    <n v="2.6804103672741011"/>
    <n v="0.33951864652138619"/>
    <n v="0.92920892732168847"/>
    <n v="3.5738804896987997E-2"/>
    <x v="3"/>
  </r>
  <r>
    <n v="2124"/>
    <x v="0"/>
    <s v="mexico"/>
    <x v="2"/>
    <s v="CA"/>
    <s v="CA - San Diego Contract Detention Facility - CCA (otay)"/>
    <s v="san_diego_contract_detention_facility_cca_otay_ca"/>
    <d v="2014-07-31T00:00:00"/>
    <x v="2"/>
    <x v="2"/>
    <s v="mental_illness"/>
    <d v="2014-11-08T00:00:00"/>
    <n v="11"/>
    <n v="-0.43801921153442031"/>
    <n v="8.9347012242470047E-2"/>
    <n v="2.6268021599286193"/>
    <n v="0.28591043917590414"/>
    <n v="0.87560071997620637"/>
    <n v="8.9347012242470047E-2"/>
    <x v="3"/>
  </r>
  <r>
    <n v="2125"/>
    <x v="0"/>
    <s v="mexico"/>
    <x v="1"/>
    <s v="UT"/>
    <s v="UT - Utah County Jail "/>
    <s v="utah_county_jail_ut"/>
    <d v="2014-07-31T00:00:00"/>
    <x v="2"/>
    <x v="16"/>
    <s v="medical_tuberculosis"/>
    <d v="2014-08-13T00:00:00"/>
    <n v="13"/>
    <n v="-0.40228040663743231"/>
    <n v="0.12508581713945804"/>
    <n v="2.5910633550316313"/>
    <n v="0.25017163427891614"/>
    <n v="0.83986191507921837"/>
    <n v="0.12508581713945804"/>
    <x v="3"/>
  </r>
  <r>
    <n v="2126"/>
    <x v="23"/>
    <s v="china,_peoples_republic_of"/>
    <x v="21"/>
    <s v="MN"/>
    <s v="MN - Freeborn County Adult Detention Center "/>
    <s v="freeborn_county_adult_detention_center_mn"/>
    <d v="2014-07-31T00:00:00"/>
    <x v="2"/>
    <x v="6"/>
    <s v="disciplinary"/>
    <d v="2014-08-19T00:00:00"/>
    <n v="19"/>
    <n v="-0.29506399194646826"/>
    <n v="0.23230223183042209"/>
    <n v="2.4838469403406673"/>
    <n v="0.1429552195879521"/>
    <n v="0.73264550038825438"/>
    <n v="0.1429552195879521"/>
    <x v="2"/>
  </r>
  <r>
    <n v="2127"/>
    <x v="7"/>
    <s v="honduras"/>
    <x v="2"/>
    <s v="CA"/>
    <s v="CA - El Centro Service Processing Center "/>
    <s v="el_centro_service_processing_center_ca"/>
    <d v="2014-08-01T00:00:00"/>
    <x v="2"/>
    <x v="8"/>
    <s v="suicide_risk_placement"/>
    <d v="2014-09-01T00:00:00"/>
    <n v="1"/>
    <n v="-0.61671323601936046"/>
    <n v="8.9347012242470103E-2"/>
    <n v="2.8054961844135593"/>
    <n v="0.46460446366084429"/>
    <n v="1.0542947444611466"/>
    <n v="8.9347012242470103E-2"/>
    <x v="3"/>
  </r>
  <r>
    <n v="2128"/>
    <x v="81"/>
    <s v="bolivia"/>
    <x v="4"/>
    <s v="LA"/>
    <s v="LA - Jena/lasalle Detention Facility "/>
    <s v="jena/lasalle_detention_facility_la"/>
    <d v="2014-08-01T00:00:00"/>
    <x v="2"/>
    <x v="5"/>
    <s v="facility_security_threat_violent_or_disruptive_behavior"/>
    <d v="2014-11-01T00:00:00"/>
    <n v="3"/>
    <n v="-0.58097443112237235"/>
    <n v="5.3608207345481995E-2"/>
    <n v="2.7697573795165713"/>
    <n v="0.42886565876385618"/>
    <n v="1.0185559395641586"/>
    <n v="5.3608207345481995E-2"/>
    <x v="3"/>
  </r>
  <r>
    <n v="2129"/>
    <x v="7"/>
    <s v="honduras"/>
    <x v="2"/>
    <s v="CA"/>
    <s v="CA - El Centro Service Processing Center "/>
    <s v="el_centro_service_processing_center_ca"/>
    <d v="2014-08-01T00:00:00"/>
    <x v="2"/>
    <x v="3"/>
    <s v="protective_custody_other_detainee_safety"/>
    <d v="2014-01-24T00:00:00"/>
    <n v="16"/>
    <n v="-0.34867219929195026"/>
    <n v="0.17869402448494009"/>
    <n v="2.5374551476861491"/>
    <n v="0.19656342693343409"/>
    <n v="0.78625370773373637"/>
    <n v="0.17869402448494009"/>
    <x v="3"/>
  </r>
  <r>
    <n v="2130"/>
    <x v="2"/>
    <s v="el_salvador"/>
    <x v="15"/>
    <s v="GA"/>
    <s v="GA - Irwin County Detention Center "/>
    <s v="irwin_county_detention_center_ga"/>
    <d v="2014-08-01T00:00:00"/>
    <x v="2"/>
    <x v="10"/>
    <s v="protective_custody_lesbian_gay_bisexual_transgender_lgbt"/>
    <d v="2014-01-28T00:00:00"/>
    <n v="20"/>
    <n v="-0.27719458949797421"/>
    <n v="0.25017163427891614"/>
    <n v="2.4659775378921731"/>
    <n v="0.12508581713945804"/>
    <n v="0.71477609793976038"/>
    <n v="0.12508581713945804"/>
    <x v="2"/>
  </r>
  <r>
    <n v="2131"/>
    <x v="0"/>
    <s v="mexico"/>
    <x v="8"/>
    <s v="CA"/>
    <s v="CA - Adelanto Correctional Facility "/>
    <s v="adelanto_correctional_facility_ca"/>
    <d v="2014-08-01T00:00:00"/>
    <x v="2"/>
    <x v="6"/>
    <s v="disciplinary"/>
    <d v="2014-06-02T00:00:00"/>
    <n v="29"/>
    <n v="-0.11636996746152814"/>
    <n v="0.41099625631536219"/>
    <n v="2.3051529158557269"/>
    <n v="3.5738804896988025E-2"/>
    <n v="0.55395147590331428"/>
    <n v="3.5738804896988025E-2"/>
    <x v="2"/>
  </r>
  <r>
    <n v="2132"/>
    <x v="37"/>
    <s v="dominican_republic"/>
    <x v="15"/>
    <s v="GA"/>
    <s v="GA - Irwin County Detention Center "/>
    <s v="irwin_county_detention_center_ga"/>
    <d v="2014-08-01T00:00:00"/>
    <x v="2"/>
    <x v="2"/>
    <s v="mental_illness"/>
    <d v="2014-03-03T00:00:00"/>
    <n v="54"/>
    <n v="0.33036509375082207"/>
    <n v="0.85773131752771237"/>
    <n v="1.8584178546433769"/>
    <n v="0.48247386610933823"/>
    <n v="0.10721641469096405"/>
    <n v="0.10721641469096405"/>
    <x v="1"/>
  </r>
  <r>
    <n v="2133"/>
    <x v="7"/>
    <s v="honduras"/>
    <x v="2"/>
    <s v="CA"/>
    <s v="CA - San Diego Contract Detention Facility - CCA (otay)"/>
    <s v="san_diego_contract_detention_facility_cca_otay_ca"/>
    <d v="2014-08-02T00:00:00"/>
    <x v="2"/>
    <x v="2"/>
    <s v="mental_illness"/>
    <d v="2014-03-03T00:00:00"/>
    <n v="23"/>
    <n v="-0.22358638215249221"/>
    <n v="0.30377984162439814"/>
    <n v="2.4123693305466913"/>
    <n v="7.1477609793976049E-2"/>
    <n v="0.66116789059427838"/>
    <n v="7.1477609793976049E-2"/>
    <x v="2"/>
  </r>
  <r>
    <n v="2134"/>
    <x v="65"/>
    <s v="mauritania"/>
    <x v="7"/>
    <s v="PA"/>
    <s v="PA - York County Prison "/>
    <s v="york_county_prison_pa"/>
    <d v="2014-08-02T00:00:00"/>
    <x v="2"/>
    <x v="6"/>
    <s v="disciplinary"/>
    <d v="2014-04-03T00:00:00"/>
    <n v="24"/>
    <n v="-0.20571697970399819"/>
    <n v="0.32164924407289219"/>
    <n v="2.3944999280981971"/>
    <n v="5.3608207345482023E-2"/>
    <n v="0.64329848814578428"/>
    <n v="5.3608207345482023E-2"/>
    <x v="2"/>
  </r>
  <r>
    <n v="2135"/>
    <x v="9"/>
    <s v="haiti"/>
    <x v="9"/>
    <s v="FL"/>
    <s v="FL - Baker County Sheriff's Office "/>
    <s v="baker_county_sheriffs_office_fl"/>
    <d v="2014-08-02T00:00:00"/>
    <x v="2"/>
    <x v="6"/>
    <s v="disciplinary"/>
    <d v="2014-08-03T00:00:00"/>
    <n v="28"/>
    <n v="-0.13423936991002217"/>
    <n v="0.39312685386686819"/>
    <n v="2.3230223183042211"/>
    <n v="1.7869402448493998E-2"/>
    <n v="0.57182087835180828"/>
    <n v="1.7869402448493998E-2"/>
    <x v="2"/>
  </r>
  <r>
    <n v="2136"/>
    <x v="22"/>
    <s v="ethiopia"/>
    <x v="4"/>
    <s v="LA"/>
    <s v="LA - Jena/lasalle Detention Facility "/>
    <s v="jena/lasalle_detention_facility_la"/>
    <d v="2014-08-03T00:00:00"/>
    <x v="2"/>
    <x v="17"/>
    <s v="hunger_strike"/>
    <d v="2014-11-03T00:00:00"/>
    <n v="3"/>
    <n v="-0.58097443112237235"/>
    <n v="5.3608207345481995E-2"/>
    <n v="2.7697573795165713"/>
    <n v="0.42886565876385618"/>
    <n v="1.0185559395641586"/>
    <n v="5.3608207345481995E-2"/>
    <x v="3"/>
  </r>
  <r>
    <n v="2137"/>
    <x v="0"/>
    <s v="mexico"/>
    <x v="20"/>
    <s v="WA"/>
    <s v="WA - Northwest Detention Center "/>
    <s v="northwest_detention_center_wa"/>
    <d v="2014-08-03T00:00:00"/>
    <x v="2"/>
    <x v="6"/>
    <s v="disciplinary"/>
    <d v="2014-03-24T00:00:00"/>
    <n v="16"/>
    <n v="-0.34867219929195026"/>
    <n v="0.17869402448494009"/>
    <n v="2.5374551476861491"/>
    <n v="0.19656342693343409"/>
    <n v="0.78625370773373637"/>
    <n v="0.17869402448494009"/>
    <x v="3"/>
  </r>
  <r>
    <n v="2138"/>
    <x v="21"/>
    <s v="guatemala"/>
    <x v="4"/>
    <s v="LA"/>
    <s v="LA - South Louisiana Detention Center (basile)"/>
    <s v="south_louisiana_detention_center_basile_la"/>
    <d v="2014-08-03T00:00:00"/>
    <x v="2"/>
    <x v="6"/>
    <s v="disciplinary"/>
    <d v="2014-03-27T00:00:00"/>
    <n v="19"/>
    <n v="-0.29506399194646826"/>
    <n v="0.23230223183042209"/>
    <n v="2.4838469403406673"/>
    <n v="0.1429552195879521"/>
    <n v="0.73264550038825438"/>
    <n v="0.1429552195879521"/>
    <x v="2"/>
  </r>
  <r>
    <n v="2139"/>
    <x v="111"/>
    <s v="afghanistan"/>
    <x v="15"/>
    <s v="GA"/>
    <s v="GA - Stewart Detention Center "/>
    <s v="stewart_detention_center_ga"/>
    <d v="2014-08-03T00:00:00"/>
    <x v="2"/>
    <x v="3"/>
    <s v="protective_custody_other_detainee_safety"/>
    <d v="2014-04-04T00:00:00"/>
    <n v="27"/>
    <n v="-0.15210877235851616"/>
    <n v="0.37525745141837419"/>
    <n v="2.3408917207527153"/>
    <n v="0"/>
    <n v="0.58969028080030228"/>
    <n v="0"/>
    <x v="2"/>
  </r>
  <r>
    <n v="2140"/>
    <x v="0"/>
    <s v="mexico"/>
    <x v="2"/>
    <s v="CA"/>
    <s v="CA - El Centro Service Processing Center "/>
    <s v="el_centro_service_processing_center_ca"/>
    <d v="2014-08-03T00:00:00"/>
    <x v="2"/>
    <x v="3"/>
    <s v="protective_custody_other_detainee_safety"/>
    <d v="2014-08-26T00:00:00"/>
    <n v="171"/>
    <n v="2.4210851802246212"/>
    <n v="2.9484514040015117"/>
    <n v="0.2323022318304222"/>
    <n v="2.5731939525831375"/>
    <n v="1.9835036717828349"/>
    <n v="0.2323022318304222"/>
    <x v="0"/>
  </r>
  <r>
    <n v="2141"/>
    <x v="0"/>
    <s v="mexico"/>
    <x v="2"/>
    <s v="CA"/>
    <s v="CA - El Centro Service Processing Center "/>
    <s v="el_centro_service_processing_center_ca"/>
    <d v="2014-08-04T00:00:00"/>
    <x v="2"/>
    <x v="8"/>
    <s v="suicide_risk_placement"/>
    <d v="2014-09-04T00:00:00"/>
    <n v="1"/>
    <n v="-0.61671323601936046"/>
    <n v="8.9347012242470103E-2"/>
    <n v="2.8054961844135593"/>
    <n v="0.46460446366084429"/>
    <n v="1.0542947444611466"/>
    <n v="8.9347012242470103E-2"/>
    <x v="3"/>
  </r>
  <r>
    <n v="2142"/>
    <x v="0"/>
    <s v="mexico"/>
    <x v="7"/>
    <s v="PA"/>
    <s v="PA - Pike County Correctional Facility "/>
    <s v="pike_county_correctional_facility_pa"/>
    <d v="2014-08-04T00:00:00"/>
    <x v="2"/>
    <x v="19"/>
    <s v="medical_other_infectious_disease"/>
    <d v="2014-04-15T00:00:00"/>
    <n v="7"/>
    <n v="-0.50949682132839635"/>
    <n v="1.7869402448493998E-2"/>
    <n v="2.6982797697225953"/>
    <n v="0.35738804896988019"/>
    <n v="0.94707832977018247"/>
    <n v="1.7869402448493998E-2"/>
    <x v="3"/>
  </r>
  <r>
    <n v="2143"/>
    <x v="0"/>
    <s v="mexico"/>
    <x v="2"/>
    <s v="CA"/>
    <s v="CA - San Diego Contract Detention Facility - CCA (otay)"/>
    <s v="san_diego_contract_detention_facility_cca_otay_ca"/>
    <d v="2014-08-04T00:00:00"/>
    <x v="2"/>
    <x v="2"/>
    <s v="mental_illness"/>
    <d v="2014-04-15T00:00:00"/>
    <n v="7"/>
    <n v="-0.50949682132839635"/>
    <n v="1.7869402448493998E-2"/>
    <n v="2.6982797697225953"/>
    <n v="0.35738804896988019"/>
    <n v="0.94707832977018247"/>
    <n v="1.7869402448493998E-2"/>
    <x v="3"/>
  </r>
  <r>
    <n v="2144"/>
    <x v="7"/>
    <s v="honduras"/>
    <x v="11"/>
    <s v="NJ"/>
    <s v="NJ - Essex County Jail "/>
    <s v="essex_county_jail_nj"/>
    <d v="2014-08-04T00:00:00"/>
    <x v="2"/>
    <x v="6"/>
    <s v="disciplinary"/>
    <d v="2014-04-29T00:00:00"/>
    <n v="21"/>
    <n v="-0.25932518704948021"/>
    <n v="0.26804103672741014"/>
    <n v="2.4481081354436793"/>
    <n v="0.10721641469096405"/>
    <n v="0.69690669549126638"/>
    <n v="0.10721641469096405"/>
    <x v="2"/>
  </r>
  <r>
    <n v="2145"/>
    <x v="7"/>
    <s v="honduras"/>
    <x v="8"/>
    <s v="CA"/>
    <s v="CA - Adelanto Correctional Facility "/>
    <s v="adelanto_correctional_facility_ca"/>
    <d v="2014-08-04T00:00:00"/>
    <x v="2"/>
    <x v="6"/>
    <s v="disciplinary"/>
    <d v="2014-04-29T00:00:00"/>
    <n v="21"/>
    <n v="-0.25932518704948021"/>
    <n v="0.26804103672741014"/>
    <n v="2.4481081354436793"/>
    <n v="0.10721641469096405"/>
    <n v="0.69690669549126638"/>
    <n v="0.10721641469096405"/>
    <x v="2"/>
  </r>
  <r>
    <n v="2146"/>
    <x v="3"/>
    <s v="iraq"/>
    <x v="20"/>
    <s v="WA"/>
    <s v="WA - Northwest Detention Center "/>
    <s v="northwest_detention_center_wa"/>
    <d v="2014-08-04T00:00:00"/>
    <x v="2"/>
    <x v="2"/>
    <s v="mental_illness"/>
    <d v="2014-04-29T00:00:00"/>
    <n v="21"/>
    <n v="-0.25932518704948021"/>
    <n v="0.26804103672741014"/>
    <n v="2.4481081354436793"/>
    <n v="0.10721641469096405"/>
    <n v="0.69690669549126638"/>
    <n v="0.10721641469096405"/>
    <x v="2"/>
  </r>
  <r>
    <n v="2147"/>
    <x v="0"/>
    <s v="mexico"/>
    <x v="21"/>
    <s v="NE"/>
    <s v="NE - Douglas County Department Of Corrections "/>
    <s v="douglas_county_department_of_corrections_ne"/>
    <d v="2014-08-05T00:00:00"/>
    <x v="2"/>
    <x v="2"/>
    <s v="mental_illness"/>
    <d v="2014-05-17T00:00:00"/>
    <n v="9"/>
    <n v="-0.4737580164314083"/>
    <n v="5.3608207345482051E-2"/>
    <n v="2.6625409648256073"/>
    <n v="0.32164924407289214"/>
    <n v="0.91133952487319436"/>
    <n v="5.3608207345482051E-2"/>
    <x v="3"/>
  </r>
  <r>
    <n v="2148"/>
    <x v="0"/>
    <s v="mexico"/>
    <x v="0"/>
    <s v="AZ"/>
    <s v="AZ - Eloy Federal Contract Facility "/>
    <s v="eloy_federal_contract_facility_az"/>
    <d v="2014-08-05T00:00:00"/>
    <x v="2"/>
    <x v="12"/>
    <s v="pending_investigation_of_disciplinary_violation"/>
    <d v="2014-05-21T00:00:00"/>
    <n v="13"/>
    <n v="-0.40228040663743231"/>
    <n v="0.12508581713945804"/>
    <n v="2.5910633550316313"/>
    <n v="0.25017163427891614"/>
    <n v="0.83986191507921837"/>
    <n v="0.12508581713945804"/>
    <x v="3"/>
  </r>
  <r>
    <n v="2149"/>
    <x v="22"/>
    <s v="ethiopia"/>
    <x v="4"/>
    <s v="AL"/>
    <s v="AL - Etowah County Jail "/>
    <s v="etowah_county_jail_alabama_al"/>
    <d v="2014-08-05T00:00:00"/>
    <x v="2"/>
    <x v="6"/>
    <s v="disciplinary"/>
    <d v="2014-05-22T00:00:00"/>
    <n v="14"/>
    <n v="-0.38441100418893831"/>
    <n v="0.14295521958795204"/>
    <n v="2.5731939525831371"/>
    <n v="0.23230223183042215"/>
    <n v="0.82199251263072437"/>
    <n v="0.14295521958795204"/>
    <x v="3"/>
  </r>
  <r>
    <n v="2150"/>
    <x v="7"/>
    <s v="honduras"/>
    <x v="8"/>
    <s v="CA"/>
    <s v="CA - Santa Ana City Jail "/>
    <s v="santa_ana_city_jail_ca"/>
    <d v="2014-08-05T00:00:00"/>
    <x v="2"/>
    <x v="6"/>
    <s v="disciplinary"/>
    <d v="2014-05-28T00:00:00"/>
    <n v="20"/>
    <n v="-0.27719458949797421"/>
    <n v="0.25017163427891614"/>
    <n v="2.4659775378921731"/>
    <n v="0.12508581713945804"/>
    <n v="0.71477609793976038"/>
    <n v="0.12508581713945804"/>
    <x v="2"/>
  </r>
  <r>
    <n v="2151"/>
    <x v="101"/>
    <s v="tanzania"/>
    <x v="23"/>
    <s v="WI"/>
    <s v="WI - Kenosha County Detention Center "/>
    <s v="kenosha_county_detention_center_wi"/>
    <d v="2014-08-05T00:00:00"/>
    <x v="2"/>
    <x v="6"/>
    <s v="disciplinary"/>
    <d v="2014-01-06T00:00:00"/>
    <n v="24"/>
    <n v="-0.20571697970399819"/>
    <n v="0.32164924407289219"/>
    <n v="2.3944999280981971"/>
    <n v="5.3608207345482023E-2"/>
    <n v="0.64329848814578428"/>
    <n v="5.3608207345482023E-2"/>
    <x v="2"/>
  </r>
  <r>
    <n v="2152"/>
    <x v="12"/>
    <s v="trinidad_and_tobago"/>
    <x v="8"/>
    <s v="CA"/>
    <s v="CA - Santa Ana City Jail "/>
    <s v="santa_ana_city_jail_ca"/>
    <d v="2014-08-05T00:00:00"/>
    <x v="2"/>
    <x v="6"/>
    <s v="disciplinary"/>
    <d v="2014-05-06T00:00:00"/>
    <n v="28"/>
    <n v="-0.13423936991002217"/>
    <n v="0.39312685386686819"/>
    <n v="2.3230223183042211"/>
    <n v="1.7869402448493998E-2"/>
    <n v="0.57182087835180828"/>
    <n v="1.7869402448493998E-2"/>
    <x v="2"/>
  </r>
  <r>
    <n v="2153"/>
    <x v="0"/>
    <s v="mexico"/>
    <x v="0"/>
    <s v="AZ"/>
    <s v="AZ - Eloy Federal Contract Facility "/>
    <s v="eloy_federal_contract_facility_az"/>
    <d v="2014-08-05T00:00:00"/>
    <x v="2"/>
    <x v="6"/>
    <s v="disciplinary"/>
    <d v="2014-07-06T00:00:00"/>
    <n v="30"/>
    <n v="-9.8500565013034141E-2"/>
    <n v="0.42886565876385618"/>
    <n v="2.2872835134072331"/>
    <n v="5.3608207345482023E-2"/>
    <n v="0.53608207345482028"/>
    <n v="5.3608207345482023E-2"/>
    <x v="2"/>
  </r>
  <r>
    <n v="2154"/>
    <x v="6"/>
    <s v="nigeria"/>
    <x v="2"/>
    <s v="CA"/>
    <s v="CA - El Centro Service Processing Center "/>
    <s v="el_centro_service_processing_center_ca"/>
    <d v="2014-08-06T00:00:00"/>
    <x v="2"/>
    <x v="8"/>
    <s v="suicide_risk_placement"/>
    <d v="2014-09-06T00:00:00"/>
    <n v="1"/>
    <n v="-0.61671323601936046"/>
    <n v="8.9347012242470103E-2"/>
    <n v="2.8054961844135593"/>
    <n v="0.46460446366084429"/>
    <n v="1.0542947444611466"/>
    <n v="8.9347012242470103E-2"/>
    <x v="3"/>
  </r>
  <r>
    <n v="2155"/>
    <x v="21"/>
    <s v="guatemala"/>
    <x v="4"/>
    <s v="LA"/>
    <s v="LA - Jena/lasalle Detention Facility "/>
    <s v="jena/lasalle_detention_facility_la"/>
    <d v="2014-08-06T00:00:00"/>
    <x v="2"/>
    <x v="5"/>
    <s v="facility_security_threat_violent_or_disruptive_behavior"/>
    <d v="2014-12-06T00:00:00"/>
    <n v="4"/>
    <n v="-0.56310502867387835"/>
    <n v="3.5738804896987997E-2"/>
    <n v="2.7518879770680771"/>
    <n v="0.41099625631536219"/>
    <n v="1.0006865371156644"/>
    <n v="3.5738804896987997E-2"/>
    <x v="3"/>
  </r>
  <r>
    <n v="2156"/>
    <x v="0"/>
    <s v="mexico"/>
    <x v="4"/>
    <s v="LA"/>
    <s v="LA - South Louisiana Detention Center (basile)"/>
    <s v="south_louisiana_detention_center_basile_la"/>
    <d v="2014-08-06T00:00:00"/>
    <x v="2"/>
    <x v="6"/>
    <s v="disciplinary"/>
    <d v="2014-03-07T00:00:00"/>
    <n v="25"/>
    <n v="-0.18784757725550419"/>
    <n v="0.33951864652138619"/>
    <n v="2.3766305256497033"/>
    <n v="3.5738804896988025E-2"/>
    <n v="0.62542908569729028"/>
    <n v="3.5738804896988025E-2"/>
    <x v="2"/>
  </r>
  <r>
    <n v="2157"/>
    <x v="12"/>
    <s v="trinidad_and_tobago"/>
    <x v="0"/>
    <s v="AZ"/>
    <s v="AZ - Eloy Federal Contract Facility "/>
    <s v="eloy_federal_contract_facility_az"/>
    <d v="2014-08-07T00:00:00"/>
    <x v="2"/>
    <x v="12"/>
    <s v="pending_investigation_of_disciplinary_violation"/>
    <d v="2014-11-07T00:00:00"/>
    <n v="3"/>
    <n v="-0.58097443112237235"/>
    <n v="5.3608207345481995E-2"/>
    <n v="2.7697573795165713"/>
    <n v="0.42886565876385618"/>
    <n v="1.0185559395641586"/>
    <n v="5.3608207345481995E-2"/>
    <x v="3"/>
  </r>
  <r>
    <n v="2158"/>
    <x v="7"/>
    <s v="honduras"/>
    <x v="0"/>
    <s v="AZ"/>
    <s v="AZ - Florence Service Processing Center "/>
    <s v="florence_service_processing_center_az"/>
    <d v="2014-08-07T00:00:00"/>
    <x v="2"/>
    <x v="3"/>
    <s v="protective_custody_other_detainee_safety"/>
    <d v="2014-07-16T00:00:00"/>
    <n v="8"/>
    <n v="-0.49162741887990236"/>
    <n v="3.5738804896987997E-2"/>
    <n v="2.6804103672741011"/>
    <n v="0.33951864652138619"/>
    <n v="0.92920892732168847"/>
    <n v="3.5738804896987997E-2"/>
    <x v="3"/>
  </r>
  <r>
    <n v="2159"/>
    <x v="130"/>
    <s v="yugoslavia"/>
    <x v="4"/>
    <s v="LA"/>
    <s v="LA - Jena/lasalle Detention Facility "/>
    <s v="jena/lasalle_detention_facility_la"/>
    <d v="2014-08-07T00:00:00"/>
    <x v="2"/>
    <x v="6"/>
    <s v="disciplinary"/>
    <d v="2014-07-22T00:00:00"/>
    <n v="14"/>
    <n v="-0.38441100418893831"/>
    <n v="0.14295521958795204"/>
    <n v="2.5731939525831371"/>
    <n v="0.23230223183042215"/>
    <n v="0.82199251263072437"/>
    <n v="0.14295521958795204"/>
    <x v="3"/>
  </r>
  <r>
    <n v="2160"/>
    <x v="21"/>
    <s v="guatemala"/>
    <x v="4"/>
    <s v="LA"/>
    <s v="LA - Jena/lasalle Detention Facility "/>
    <s v="jena/lasalle_detention_facility_la"/>
    <d v="2014-08-07T00:00:00"/>
    <x v="2"/>
    <x v="3"/>
    <s v="protective_custody_other_detainee_safety"/>
    <d v="2014-07-23T00:00:00"/>
    <n v="15"/>
    <n v="-0.36654160174044426"/>
    <n v="0.1608246220364461"/>
    <n v="2.5553245501346433"/>
    <n v="0.21443282938192809"/>
    <n v="0.80412311018223037"/>
    <n v="0.1608246220364461"/>
    <x v="3"/>
  </r>
  <r>
    <n v="2161"/>
    <x v="0"/>
    <s v="mexico"/>
    <x v="8"/>
    <s v="CA"/>
    <s v="CA - Adelanto Correctional Facility "/>
    <s v="adelanto_correctional_facility_ca"/>
    <d v="2014-08-07T00:00:00"/>
    <x v="2"/>
    <x v="6"/>
    <s v="disciplinary"/>
    <d v="2014-06-08T00:00:00"/>
    <n v="29"/>
    <n v="-0.11636996746152814"/>
    <n v="0.41099625631536219"/>
    <n v="2.3051529158557269"/>
    <n v="3.5738804896988025E-2"/>
    <n v="0.55395147590331428"/>
    <n v="3.5738804896988025E-2"/>
    <x v="2"/>
  </r>
  <r>
    <n v="2162"/>
    <x v="0"/>
    <s v="mexico"/>
    <x v="0"/>
    <s v="AZ"/>
    <s v="AZ - Eloy Federal Contract Facility "/>
    <s v="eloy_federal_contract_facility_az"/>
    <d v="2014-08-07T00:00:00"/>
    <x v="2"/>
    <x v="6"/>
    <s v="disciplinary"/>
    <d v="2014-07-08T00:00:00"/>
    <n v="30"/>
    <n v="-9.8500565013034141E-2"/>
    <n v="0.42886565876385618"/>
    <n v="2.2872835134072331"/>
    <n v="5.3608207345482023E-2"/>
    <n v="0.53608207345482028"/>
    <n v="5.3608207345482023E-2"/>
    <x v="2"/>
  </r>
  <r>
    <n v="2163"/>
    <x v="7"/>
    <s v="honduras"/>
    <x v="17"/>
    <s v="VA"/>
    <s v="VA - Rappahannock Regional Jail "/>
    <s v="rappahannock_regional_jail_va"/>
    <d v="2014-08-07T00:00:00"/>
    <x v="2"/>
    <x v="3"/>
    <s v="protective_custody_other_detainee_safety"/>
    <d v="2014-01-09T00:00:00"/>
    <n v="55"/>
    <n v="0.34823449619931607"/>
    <n v="0.87560071997620637"/>
    <n v="1.8405484521948829"/>
    <n v="0.50034326855783218"/>
    <n v="8.9347012242470047E-2"/>
    <n v="8.9347012242470047E-2"/>
    <x v="1"/>
  </r>
  <r>
    <n v="2164"/>
    <x v="2"/>
    <s v="el_salvador"/>
    <x v="18"/>
    <s v="TX"/>
    <s v="TX - South Texas Detention Complex "/>
    <s v="south_texas_detention_complex_tx"/>
    <d v="2014-08-07T00:00:00"/>
    <x v="2"/>
    <x v="14"/>
    <s v="facility_security_threat_other"/>
    <d v="2014-02-09T00:00:00"/>
    <n v="56"/>
    <n v="0.36610389864781012"/>
    <n v="0.89347012242470047"/>
    <n v="1.8226790497463887"/>
    <n v="0.51821267100632629"/>
    <n v="7.1477609793975994E-2"/>
    <n v="7.1477609793975994E-2"/>
    <x v="1"/>
  </r>
  <r>
    <n v="2165"/>
    <x v="2"/>
    <s v="el_salvador"/>
    <x v="1"/>
    <s v="NV"/>
    <s v="NV - Henderson Detention Center "/>
    <s v="henderson_detention_center_nv"/>
    <d v="2014-08-07T00:00:00"/>
    <x v="2"/>
    <x v="1"/>
    <s v="protective_custody_criminal_offense"/>
    <d v="2015-09-06T00:00:00"/>
    <n v="336"/>
    <n v="5.3695365842261324"/>
    <n v="5.8969028080030226"/>
    <n v="3.1807536358319335"/>
    <n v="5.5216453565846484"/>
    <n v="4.9319550757843462"/>
    <n v="3.1807536358319335"/>
    <x v="0"/>
  </r>
  <r>
    <n v="2166"/>
    <x v="4"/>
    <s v="united_kingdom"/>
    <x v="17"/>
    <s v="VA"/>
    <s v="VA - Immigration Centers Of America Farmville "/>
    <s v="immigration_centers_of_america_farmville_va"/>
    <d v="2014-08-08T00:00:00"/>
    <x v="2"/>
    <x v="2"/>
    <s v="mental_illness"/>
    <d v="2014-08-14T00:00:00"/>
    <n v="6"/>
    <n v="-0.52736622377689035"/>
    <n v="0"/>
    <n v="2.7161491721710895"/>
    <n v="0.37525745141837419"/>
    <n v="0.96494773221867647"/>
    <n v="0"/>
    <x v="3"/>
  </r>
  <r>
    <n v="2167"/>
    <x v="39"/>
    <s v="somalia"/>
    <x v="23"/>
    <s v="WI"/>
    <s v="WI - Kenosha County Detention Center "/>
    <s v="kenosha_county_detention_center_wi"/>
    <d v="2014-08-08T00:00:00"/>
    <x v="2"/>
    <x v="6"/>
    <s v="disciplinary"/>
    <d v="2014-08-24T00:00:00"/>
    <n v="16"/>
    <n v="-0.34867219929195026"/>
    <n v="0.17869402448494009"/>
    <n v="2.5374551476861491"/>
    <n v="0.19656342693343409"/>
    <n v="0.78625370773373637"/>
    <n v="0.17869402448494009"/>
    <x v="3"/>
  </r>
  <r>
    <n v="2168"/>
    <x v="0"/>
    <s v="mexico"/>
    <x v="8"/>
    <s v="CA"/>
    <s v="CA - Adelanto Correctional Facility "/>
    <s v="adelanto_correctional_facility_ca"/>
    <d v="2014-08-08T00:00:00"/>
    <x v="2"/>
    <x v="3"/>
    <s v="protective_custody_other_detainee_safety"/>
    <d v="2014-08-28T00:00:00"/>
    <n v="20"/>
    <n v="-0.27719458949797421"/>
    <n v="0.25017163427891614"/>
    <n v="2.4659775378921731"/>
    <n v="0.12508581713945804"/>
    <n v="0.71477609793976038"/>
    <n v="0.12508581713945804"/>
    <x v="2"/>
  </r>
  <r>
    <n v="2169"/>
    <x v="0"/>
    <s v="mexico"/>
    <x v="4"/>
    <s v="LA"/>
    <s v="LA - South Louisiana Detention Center (basile)"/>
    <s v="south_louisiana_detention_center_basile_la"/>
    <d v="2014-08-08T00:00:00"/>
    <x v="2"/>
    <x v="6"/>
    <s v="disciplinary"/>
    <d v="2014-08-29T00:00:00"/>
    <n v="21"/>
    <n v="-0.25932518704948021"/>
    <n v="0.26804103672741014"/>
    <n v="2.4481081354436793"/>
    <n v="0.10721641469096405"/>
    <n v="0.69690669549126638"/>
    <n v="0.10721641469096405"/>
    <x v="2"/>
  </r>
  <r>
    <n v="2170"/>
    <x v="2"/>
    <s v="el_salvador"/>
    <x v="4"/>
    <s v="LA"/>
    <s v="LA - Jena/lasalle Detention Facility "/>
    <s v="jena/lasalle_detention_facility_la"/>
    <d v="2014-08-08T00:00:00"/>
    <x v="2"/>
    <x v="0"/>
    <s v="protective_custody_gang_status_protective_custody_only"/>
    <d v="2014-08-09T00:00:00"/>
    <n v="31"/>
    <n v="-8.0631162564540129E-2"/>
    <n v="0.44673506121235024"/>
    <n v="2.2694141109587389"/>
    <n v="7.1477609793976035E-2"/>
    <n v="0.51821267100632629"/>
    <n v="7.1477609793976035E-2"/>
    <x v="2"/>
  </r>
  <r>
    <n v="2171"/>
    <x v="32"/>
    <s v="colombia"/>
    <x v="20"/>
    <s v="WA"/>
    <s v="WA - Northwest Detention Center "/>
    <s v="northwest_detention_center_wa"/>
    <d v="2014-08-08T00:00:00"/>
    <x v="2"/>
    <x v="6"/>
    <s v="disciplinary"/>
    <d v="2014-10-09T00:00:00"/>
    <n v="33"/>
    <n v="-4.4892357667552112E-2"/>
    <n v="0.48247386610933823"/>
    <n v="2.2336753060617509"/>
    <n v="0.10721641469096405"/>
    <n v="0.48247386610933823"/>
    <n v="0.10721641469096405"/>
    <x v="2"/>
  </r>
  <r>
    <n v="2172"/>
    <x v="7"/>
    <s v="honduras"/>
    <x v="9"/>
    <s v="FL"/>
    <s v="FL - Baker County Sheriff's Office "/>
    <s v="baker_county_sheriffs_office_fl"/>
    <d v="2014-08-08T00:00:00"/>
    <x v="2"/>
    <x v="15"/>
    <s v="facility_security_threat_gang_member_status_not_protective_custody"/>
    <d v="2014-11-18T00:00:00"/>
    <n v="102"/>
    <n v="1.1880964112785346"/>
    <n v="1.715462635055425"/>
    <n v="1.0006865371156644"/>
    <n v="1.3402051836370508"/>
    <n v="0.75051490283674849"/>
    <n v="0.75051490283674849"/>
    <x v="1"/>
  </r>
  <r>
    <n v="2173"/>
    <x v="0"/>
    <s v="mexico"/>
    <x v="0"/>
    <s v="AZ"/>
    <s v="AZ - Florence Service Processing Center "/>
    <s v="florence_service_processing_center_az"/>
    <d v="2014-08-08T00:00:00"/>
    <x v="2"/>
    <x v="3"/>
    <s v="protective_custody_other_detainee_safety"/>
    <d v="2014-04-12T00:00:00"/>
    <n v="118"/>
    <n v="1.4740068504544388"/>
    <n v="2.0013730742313292"/>
    <n v="0.71477609793976016"/>
    <n v="1.626115622812955"/>
    <n v="1.0364253420126528"/>
    <n v="0.71477609793976016"/>
    <x v="0"/>
  </r>
  <r>
    <n v="2174"/>
    <x v="32"/>
    <s v="colombia"/>
    <x v="7"/>
    <s v="PA"/>
    <s v="PA - Pike County Correctional Facility "/>
    <s v="pike_county_correctional_facility_pa"/>
    <d v="2014-08-09T00:00:00"/>
    <x v="2"/>
    <x v="5"/>
    <s v="facility_security_threat_violent_or_disruptive_behavior"/>
    <d v="2014-08-10T00:00:00"/>
    <n v="30"/>
    <n v="-9.8500565013034141E-2"/>
    <n v="0.42886565876385618"/>
    <n v="2.2872835134072331"/>
    <n v="5.3608207345482023E-2"/>
    <n v="0.53608207345482028"/>
    <n v="5.3608207345482023E-2"/>
    <x v="2"/>
  </r>
  <r>
    <n v="2175"/>
    <x v="0"/>
    <s v="mexico"/>
    <x v="8"/>
    <s v="CA"/>
    <s v="CA - Adelanto Correctional Facility "/>
    <s v="adelanto_correctional_facility_ca"/>
    <d v="2014-08-10T00:00:00"/>
    <x v="2"/>
    <x v="6"/>
    <s v="disciplinary"/>
    <d v="2014-09-10T00:00:00"/>
    <n v="1"/>
    <n v="-0.61671323601936046"/>
    <n v="8.9347012242470103E-2"/>
    <n v="2.8054961844135593"/>
    <n v="0.46460446366084429"/>
    <n v="1.0542947444611466"/>
    <n v="8.9347012242470103E-2"/>
    <x v="3"/>
  </r>
  <r>
    <n v="2176"/>
    <x v="2"/>
    <s v="el_salvador"/>
    <x v="14"/>
    <s v="MD"/>
    <s v="MD - Worcester County Jail "/>
    <s v="worcester_county_jail_md"/>
    <d v="2014-08-10T00:00:00"/>
    <x v="2"/>
    <x v="8"/>
    <s v="suicide_risk_placement"/>
    <d v="2014-10-10T00:00:00"/>
    <n v="2"/>
    <n v="-0.59884383357086635"/>
    <n v="7.1477609793975994E-2"/>
    <n v="2.7876267819650655"/>
    <n v="0.44673506121235018"/>
    <n v="1.0364253420126524"/>
    <n v="7.1477609793975994E-2"/>
    <x v="3"/>
  </r>
  <r>
    <n v="2177"/>
    <x v="2"/>
    <s v="el_salvador"/>
    <x v="9"/>
    <s v="FL"/>
    <s v="FL - Krome North Service Processing Center "/>
    <s v="krome_north_service_processing_center_fl"/>
    <d v="2014-08-10T00:00:00"/>
    <x v="2"/>
    <x v="3"/>
    <s v="protective_custody_other_detainee_safety"/>
    <d v="2014-10-22T00:00:00"/>
    <n v="14"/>
    <n v="-0.38441100418893831"/>
    <n v="0.14295521958795204"/>
    <n v="2.5731939525831371"/>
    <n v="0.23230223183042215"/>
    <n v="0.82199251263072437"/>
    <n v="0.14295521958795204"/>
    <x v="3"/>
  </r>
  <r>
    <n v="2178"/>
    <x v="21"/>
    <s v="guatemala"/>
    <x v="17"/>
    <s v="VA"/>
    <s v="VA - Rappahannock Regional Jail "/>
    <s v="rappahannock_regional_jail_va"/>
    <d v="2014-08-10T00:00:00"/>
    <x v="2"/>
    <x v="0"/>
    <s v="protective_custody_gang_status_protective_custody_only"/>
    <d v="2014-11-25T00:00:00"/>
    <n v="48"/>
    <n v="0.22314867905985802"/>
    <n v="0.75051490283674838"/>
    <n v="1.9656342693343409"/>
    <n v="0.37525745141837419"/>
    <n v="0.21443282938192809"/>
    <n v="0.21443282938192809"/>
    <x v="1"/>
  </r>
  <r>
    <n v="2179"/>
    <x v="0"/>
    <s v="mexico"/>
    <x v="12"/>
    <s v="TX"/>
    <s v="TX - Houston Contract Detention Facility "/>
    <s v="houston_contract_detention_facility_tx"/>
    <d v="2014-08-11T00:00:00"/>
    <x v="2"/>
    <x v="12"/>
    <s v="pending_investigation_of_disciplinary_violation"/>
    <d v="2014-12-11T00:00:00"/>
    <n v="4"/>
    <n v="-0.56310502867387835"/>
    <n v="3.5738804896987997E-2"/>
    <n v="2.7518879770680771"/>
    <n v="0.41099625631536219"/>
    <n v="1.0006865371156644"/>
    <n v="3.5738804896987997E-2"/>
    <x v="3"/>
  </r>
  <r>
    <n v="2180"/>
    <x v="53"/>
    <s v="pakistan"/>
    <x v="8"/>
    <s v="CA"/>
    <s v="CA - Theo Lacy Facility "/>
    <s v="theo_lacy_facility_ca"/>
    <d v="2014-08-11T00:00:00"/>
    <x v="2"/>
    <x v="6"/>
    <s v="disciplinary"/>
    <d v="2014-11-15T00:00:00"/>
    <n v="7"/>
    <n v="-0.50949682132839635"/>
    <n v="1.7869402448493998E-2"/>
    <n v="2.6982797697225953"/>
    <n v="0.35738804896988019"/>
    <n v="0.94707832977018247"/>
    <n v="1.7869402448493998E-2"/>
    <x v="3"/>
  </r>
  <r>
    <n v="2181"/>
    <x v="0"/>
    <s v="mexico"/>
    <x v="20"/>
    <s v="WA"/>
    <s v="WA - Northwest Detention Center "/>
    <s v="northwest_detention_center_wa"/>
    <d v="2014-08-11T00:00:00"/>
    <x v="2"/>
    <x v="0"/>
    <s v="protective_custody_gang_status_protective_custody_only"/>
    <d v="2016-05-01T00:00:00"/>
    <n v="423"/>
    <n v="6.9241745972451119"/>
    <n v="7.451540821022002"/>
    <n v="4.7353916488509125"/>
    <n v="7.0762833696036278"/>
    <n v="6.4865930888033256"/>
    <n v="4.7353916488509125"/>
    <x v="0"/>
  </r>
  <r>
    <n v="2182"/>
    <x v="7"/>
    <s v="honduras"/>
    <x v="17"/>
    <s v="VA"/>
    <s v="VA - Immigration Centers Of America Farmville "/>
    <s v="immigration_centers_of_america_farmville_va"/>
    <d v="2014-08-12T00:00:00"/>
    <x v="2"/>
    <x v="6"/>
    <s v="disciplinary"/>
    <d v="2014-12-25T00:00:00"/>
    <n v="17"/>
    <n v="-0.33080279684345626"/>
    <n v="0.19656342693343409"/>
    <n v="2.5195857452376553"/>
    <n v="0.17869402448494009"/>
    <n v="0.76838430528524237"/>
    <n v="0.17869402448494009"/>
    <x v="2"/>
  </r>
  <r>
    <n v="2183"/>
    <x v="37"/>
    <s v="dominican_republic"/>
    <x v="17"/>
    <s v="VA"/>
    <s v="VA - Immigration Centers Of America Farmville "/>
    <s v="immigration_centers_of_america_farmville_va"/>
    <d v="2014-08-12T00:00:00"/>
    <x v="2"/>
    <x v="6"/>
    <s v="disciplinary"/>
    <d v="2015-12-29T00:00:00"/>
    <n v="21"/>
    <n v="-0.25932518704948021"/>
    <n v="0.26804103672741014"/>
    <n v="2.4481081354436793"/>
    <n v="0.10721641469096405"/>
    <n v="0.69690669549126638"/>
    <n v="0.10721641469096405"/>
    <x v="2"/>
  </r>
  <r>
    <n v="2184"/>
    <x v="0"/>
    <s v="mexico"/>
    <x v="8"/>
    <s v="CA"/>
    <s v="CA - Theo Lacy Facility "/>
    <s v="theo_lacy_facility_ca"/>
    <d v="2014-08-12T00:00:00"/>
    <x v="2"/>
    <x v="3"/>
    <s v="protective_custody_other_detainee_safety"/>
    <d v="2015-03-20T00:00:00"/>
    <n v="102"/>
    <n v="1.1880964112785346"/>
    <n v="1.715462635055425"/>
    <n v="1.0006865371156644"/>
    <n v="1.3402051836370508"/>
    <n v="0.75051490283674849"/>
    <n v="0.75051490283674849"/>
    <x v="1"/>
  </r>
  <r>
    <n v="2185"/>
    <x v="2"/>
    <s v="el_salvador"/>
    <x v="20"/>
    <s v="WA"/>
    <s v="WA - Northwest Detention Center "/>
    <s v="northwest_detention_center_wa"/>
    <d v="2014-08-12T00:00:00"/>
    <x v="2"/>
    <x v="14"/>
    <s v="facility_security_threat_other"/>
    <d v="2015-04-20T00:00:00"/>
    <n v="133"/>
    <n v="1.742047887181849"/>
    <n v="2.2694141109587394"/>
    <n v="0.44673506121234996"/>
    <n v="1.8941566595403652"/>
    <n v="1.304466378740063"/>
    <n v="0.44673506121234996"/>
    <x v="0"/>
  </r>
  <r>
    <n v="2186"/>
    <x v="106"/>
    <s v="costa_rica"/>
    <x v="15"/>
    <s v="GA"/>
    <s v="GA - Irwin County Detention Center "/>
    <s v="irwin_county_detention_center_ga"/>
    <d v="2014-08-13T00:00:00"/>
    <x v="2"/>
    <x v="8"/>
    <s v="suicide_risk_placement"/>
    <d v="2014-08-13T00:00:00"/>
    <n v="0"/>
    <n v="-0.63458263846785445"/>
    <n v="0.1072164146909641"/>
    <n v="2.8233655868620535"/>
    <n v="0.48247386610933829"/>
    <n v="1.0721641469096406"/>
    <n v="0.1072164146909641"/>
    <x v="3"/>
  </r>
  <r>
    <n v="2187"/>
    <x v="9"/>
    <s v="haiti"/>
    <x v="9"/>
    <s v="FL"/>
    <s v="FL - Glades County Detention Center "/>
    <s v="glades_county_detention_center_fl"/>
    <d v="2014-08-13T00:00:00"/>
    <x v="2"/>
    <x v="6"/>
    <s v="disciplinary"/>
    <d v="2014-05-09T00:00:00"/>
    <n v="23"/>
    <n v="-0.22358638215249221"/>
    <n v="0.30377984162439814"/>
    <n v="2.4123693305466913"/>
    <n v="7.1477609793976049E-2"/>
    <n v="0.66116789059427838"/>
    <n v="7.1477609793976049E-2"/>
    <x v="2"/>
  </r>
  <r>
    <n v="2188"/>
    <x v="2"/>
    <s v="el_salvador"/>
    <x v="6"/>
    <s v="TX"/>
    <s v="TX - Johnson County Law Enforcement Center "/>
    <s v="johnson_county_law_enforcement_center_tx"/>
    <d v="2014-08-13T00:00:00"/>
    <x v="2"/>
    <x v="6"/>
    <s v="disciplinary"/>
    <d v="2014-10-09T00:00:00"/>
    <n v="28"/>
    <n v="-0.13423936991002217"/>
    <n v="0.39312685386686819"/>
    <n v="2.3230223183042211"/>
    <n v="1.7869402448493998E-2"/>
    <n v="0.57182087835180828"/>
    <n v="1.7869402448493998E-2"/>
    <x v="2"/>
  </r>
  <r>
    <n v="2189"/>
    <x v="0"/>
    <s v="mexico"/>
    <x v="6"/>
    <s v="TX"/>
    <s v="TX - Johnson County Law Enforcement Center "/>
    <s v="johnson_county_law_enforcement_center_tx"/>
    <d v="2014-08-13T00:00:00"/>
    <x v="2"/>
    <x v="6"/>
    <s v="disciplinary"/>
    <d v="2014-10-09T00:00:00"/>
    <n v="28"/>
    <n v="-0.13423936991002217"/>
    <n v="0.39312685386686819"/>
    <n v="2.3230223183042211"/>
    <n v="1.7869402448493998E-2"/>
    <n v="0.57182087835180828"/>
    <n v="1.7869402448493998E-2"/>
    <x v="2"/>
  </r>
  <r>
    <n v="2190"/>
    <x v="2"/>
    <s v="el_salvador"/>
    <x v="6"/>
    <s v="TX"/>
    <s v="TX - Johnson County Law Enforcement Center "/>
    <s v="johnson_county_law_enforcement_center_tx"/>
    <d v="2014-08-13T00:00:00"/>
    <x v="2"/>
    <x v="6"/>
    <s v="disciplinary"/>
    <d v="2014-10-09T00:00:00"/>
    <n v="28"/>
    <n v="-0.13423936991002217"/>
    <n v="0.39312685386686819"/>
    <n v="2.3230223183042211"/>
    <n v="1.7869402448493998E-2"/>
    <n v="0.57182087835180828"/>
    <n v="1.7869402448493998E-2"/>
    <x v="2"/>
  </r>
  <r>
    <n v="2191"/>
    <x v="0"/>
    <s v="mexico"/>
    <x v="15"/>
    <s v="GA"/>
    <s v="GA - Stewart Detention Center "/>
    <s v="stewart_detention_center_ga"/>
    <d v="2014-08-13T00:00:00"/>
    <x v="2"/>
    <x v="6"/>
    <s v="disciplinary"/>
    <d v="2014-11-09T00:00:00"/>
    <n v="29"/>
    <n v="-0.11636996746152814"/>
    <n v="0.41099625631536219"/>
    <n v="2.3051529158557269"/>
    <n v="3.5738804896988025E-2"/>
    <n v="0.55395147590331428"/>
    <n v="3.5738804896988025E-2"/>
    <x v="2"/>
  </r>
  <r>
    <n v="2192"/>
    <x v="0"/>
    <s v="mexico"/>
    <x v="8"/>
    <s v="CA"/>
    <s v="CA - Adelanto Correctional Facility "/>
    <s v="adelanto_correctional_facility_ca"/>
    <d v="2014-08-13T00:00:00"/>
    <x v="2"/>
    <x v="3"/>
    <s v="protective_custody_other_detainee_safety"/>
    <d v="2014-09-13T00:00:00"/>
    <n v="31"/>
    <n v="-8.0631162564540129E-2"/>
    <n v="0.44673506121235024"/>
    <n v="2.2694141109587389"/>
    <n v="7.1477609793976035E-2"/>
    <n v="0.51821267100632629"/>
    <n v="7.1477609793976035E-2"/>
    <x v="2"/>
  </r>
  <r>
    <n v="2193"/>
    <x v="14"/>
    <s v="jamaica"/>
    <x v="15"/>
    <s v="GA"/>
    <s v="GA - Stewart Detention Center "/>
    <s v="stewart_detention_center_ga"/>
    <d v="2014-08-13T00:00:00"/>
    <x v="2"/>
    <x v="6"/>
    <s v="disciplinary"/>
    <d v="2014-11-26T00:00:00"/>
    <n v="105"/>
    <n v="1.2417046186240166"/>
    <n v="1.769070842400907"/>
    <n v="0.94707832977018236"/>
    <n v="1.3938133909825328"/>
    <n v="0.80412311018223048"/>
    <n v="0.80412311018223048"/>
    <x v="1"/>
  </r>
  <r>
    <n v="2194"/>
    <x v="21"/>
    <s v="guatemala"/>
    <x v="20"/>
    <s v="WA"/>
    <s v="WA - Northwest Detention Center "/>
    <s v="northwest_detention_center_wa"/>
    <d v="2014-08-13T00:00:00"/>
    <x v="2"/>
    <x v="3"/>
    <s v="protective_custody_other_detainee_safety"/>
    <d v="2015-05-14T00:00:00"/>
    <n v="274"/>
    <n v="4.2616336324195041"/>
    <n v="4.7889998561963942"/>
    <n v="2.0728506840253051"/>
    <n v="4.41374240477802"/>
    <n v="3.8240521239777179"/>
    <n v="2.0728506840253051"/>
    <x v="0"/>
  </r>
  <r>
    <n v="2195"/>
    <x v="2"/>
    <s v="el_salvador"/>
    <x v="8"/>
    <s v="CA"/>
    <s v="CA - Adelanto Correctional Facility "/>
    <s v="adelanto_correctional_facility_ca"/>
    <d v="2014-08-14T00:00:00"/>
    <x v="2"/>
    <x v="6"/>
    <s v="disciplinary"/>
    <d v="2014-08-19T00:00:00"/>
    <n v="5"/>
    <n v="-0.54523562622538435"/>
    <n v="1.7869402448493998E-2"/>
    <n v="2.7340185746195833"/>
    <n v="0.39312685386686819"/>
    <n v="0.98281713466717047"/>
    <n v="1.7869402448493998E-2"/>
    <x v="3"/>
  </r>
  <r>
    <n v="2196"/>
    <x v="7"/>
    <s v="honduras"/>
    <x v="15"/>
    <s v="GA"/>
    <s v="GA - Irwin County Detention Center "/>
    <s v="irwin_county_detention_center_ga"/>
    <d v="2014-08-14T00:00:00"/>
    <x v="2"/>
    <x v="6"/>
    <s v="disciplinary"/>
    <d v="2014-08-21T00:00:00"/>
    <n v="7"/>
    <n v="-0.50949682132839635"/>
    <n v="1.7869402448493998E-2"/>
    <n v="2.6982797697225953"/>
    <n v="0.35738804896988019"/>
    <n v="0.94707832977018247"/>
    <n v="1.7869402448493998E-2"/>
    <x v="3"/>
  </r>
  <r>
    <n v="2197"/>
    <x v="22"/>
    <s v="ethiopia"/>
    <x v="7"/>
    <s v="PA"/>
    <s v="PA - York County Prison "/>
    <s v="york_county_prison_pa"/>
    <d v="2014-08-14T00:00:00"/>
    <x v="2"/>
    <x v="6"/>
    <s v="disciplinary"/>
    <d v="2014-09-13T00:00:00"/>
    <n v="30"/>
    <n v="-9.8500565013034141E-2"/>
    <n v="0.42886565876385618"/>
    <n v="2.2872835134072331"/>
    <n v="5.3608207345482023E-2"/>
    <n v="0.53608207345482028"/>
    <n v="5.3608207345482023E-2"/>
    <x v="2"/>
  </r>
  <r>
    <n v="2198"/>
    <x v="21"/>
    <s v="guatemala"/>
    <x v="3"/>
    <s v="CA"/>
    <s v="CA - Sacramento County Jail-rio Cosumnes Corr. Center "/>
    <s v="sacramento_county_jail_rio_cosumnes_corr_center_ca"/>
    <d v="2014-08-14T00:00:00"/>
    <x v="2"/>
    <x v="0"/>
    <s v="protective_custody_gang_status_protective_custody_only"/>
    <d v="2014-09-24T00:00:00"/>
    <n v="41"/>
    <n v="9.8062861920399966E-2"/>
    <n v="0.62542908569729028"/>
    <n v="2.0907200864737989"/>
    <n v="0.25017163427891614"/>
    <n v="0.33951864652138614"/>
    <n v="0.25017163427891614"/>
    <x v="2"/>
  </r>
  <r>
    <n v="2199"/>
    <x v="16"/>
    <s v="venezuela"/>
    <x v="4"/>
    <s v="AL"/>
    <s v="AL - Etowah County Jail "/>
    <s v="etowah_county_jail_alabama_al"/>
    <d v="2014-08-14T00:00:00"/>
    <x v="2"/>
    <x v="5"/>
    <s v="facility_security_threat_violent_or_disruptive_behavior"/>
    <d v="2014-02-10T00:00:00"/>
    <n v="49"/>
    <n v="0.24101808150835205"/>
    <n v="0.76838430528524237"/>
    <n v="1.9477648668858469"/>
    <n v="0.39312685386686819"/>
    <n v="0.19656342693343407"/>
    <n v="0.19656342693343407"/>
    <x v="1"/>
  </r>
  <r>
    <n v="2200"/>
    <x v="39"/>
    <s v="somalia"/>
    <x v="18"/>
    <s v="TX"/>
    <s v="TX - Port Isabel "/>
    <s v="port_isabel_tx"/>
    <d v="2014-08-14T00:00:00"/>
    <x v="2"/>
    <x v="3"/>
    <s v="protective_custody_other_detainee_safety"/>
    <d v="2014-10-29T00:00:00"/>
    <n v="76"/>
    <n v="0.72349194761769031"/>
    <n v="1.2508581713945808"/>
    <n v="1.4652910007765088"/>
    <n v="0.87560071997620648"/>
    <n v="0.2859104391759042"/>
    <n v="0.2859104391759042"/>
    <x v="1"/>
  </r>
  <r>
    <n v="2201"/>
    <x v="0"/>
    <s v="mexico"/>
    <x v="1"/>
    <s v="NV"/>
    <s v="NV - Henderson Detention Center "/>
    <s v="henderson_detention_center_nv"/>
    <d v="2014-08-14T00:00:00"/>
    <x v="2"/>
    <x v="3"/>
    <s v="protective_custody_other_detainee_safety"/>
    <d v="2015-04-21T00:00:00"/>
    <n v="250"/>
    <n v="3.8327679736556481"/>
    <n v="4.3601341974325383"/>
    <n v="1.6439850252614492"/>
    <n v="3.9848767460141641"/>
    <n v="3.3951864652138619"/>
    <n v="1.6439850252614492"/>
    <x v="0"/>
  </r>
  <r>
    <n v="2202"/>
    <x v="1"/>
    <s v="sierra_leone"/>
    <x v="4"/>
    <s v="LA"/>
    <s v="LA - Jena/lasalle Detention Facility "/>
    <s v="jena/lasalle_detention_facility_la"/>
    <d v="2014-08-15T00:00:00"/>
    <x v="2"/>
    <x v="2"/>
    <s v="mental_illness"/>
    <d v="2014-08-15T00:00:00"/>
    <n v="0"/>
    <n v="-0.63458263846785445"/>
    <n v="0.1072164146909641"/>
    <n v="2.8233655868620535"/>
    <n v="0.48247386610933829"/>
    <n v="1.0721641469096406"/>
    <n v="0.1072164146909641"/>
    <x v="3"/>
  </r>
  <r>
    <n v="2203"/>
    <x v="0"/>
    <s v="mexico"/>
    <x v="3"/>
    <s v="CA"/>
    <s v="CA - Sacramento County Jail-rio Cosumnes Corr. Center "/>
    <s v="sacramento_county_jail_rio_cosumnes_corr_center_ca"/>
    <d v="2014-08-15T00:00:00"/>
    <x v="2"/>
    <x v="0"/>
    <s v="protective_custody_gang_status_protective_custody_only"/>
    <d v="2014-12-12T00:00:00"/>
    <n v="119"/>
    <n v="1.4918762529029328"/>
    <n v="2.0192424766798229"/>
    <n v="0.69690669549126616"/>
    <n v="1.643985025261449"/>
    <n v="1.0542947444611466"/>
    <n v="0.69690669549126616"/>
    <x v="0"/>
  </r>
  <r>
    <n v="2204"/>
    <x v="11"/>
    <s v="poland"/>
    <x v="19"/>
    <s v="MA"/>
    <s v="MA - Franklin County House Of Corrections "/>
    <s v="franklin_county_house_of_corrections_greenfield_ma"/>
    <d v="2014-08-17T00:00:00"/>
    <x v="2"/>
    <x v="5"/>
    <s v="facility_security_threat_violent_or_disruptive_behavior"/>
    <d v="2014-08-27T00:00:00"/>
    <n v="10"/>
    <n v="-0.4558886139829143"/>
    <n v="7.1477609793976049E-2"/>
    <n v="2.6446715623771131"/>
    <n v="0.30377984162439814"/>
    <n v="0.89347012242470036"/>
    <n v="7.1477609793976049E-2"/>
    <x v="3"/>
  </r>
  <r>
    <n v="2205"/>
    <x v="0"/>
    <s v="mexico"/>
    <x v="8"/>
    <s v="CA"/>
    <s v="CA - Adelanto Correctional Facility "/>
    <s v="adelanto_correctional_facility_ca"/>
    <d v="2014-08-17T00:00:00"/>
    <x v="2"/>
    <x v="6"/>
    <s v="disciplinary"/>
    <d v="2014-05-09T00:00:00"/>
    <n v="19"/>
    <n v="-0.29506399194646826"/>
    <n v="0.23230223183042209"/>
    <n v="2.4838469403406673"/>
    <n v="0.1429552195879521"/>
    <n v="0.73264550038825438"/>
    <n v="0.1429552195879521"/>
    <x v="2"/>
  </r>
  <r>
    <n v="2206"/>
    <x v="2"/>
    <s v="el_salvador"/>
    <x v="15"/>
    <s v="GA"/>
    <s v="GA - Stewart Detention Center "/>
    <s v="stewart_detention_center_ga"/>
    <d v="2014-08-18T00:00:00"/>
    <x v="2"/>
    <x v="11"/>
    <s v="medical_other"/>
    <d v="2014-08-22T00:00:00"/>
    <n v="4"/>
    <n v="-0.56310502867387835"/>
    <n v="3.5738804896987997E-2"/>
    <n v="2.7518879770680771"/>
    <n v="0.41099625631536219"/>
    <n v="1.0006865371156644"/>
    <n v="3.5738804896987997E-2"/>
    <x v="3"/>
  </r>
  <r>
    <n v="2207"/>
    <x v="7"/>
    <s v="honduras"/>
    <x v="18"/>
    <s v="TX"/>
    <s v="TX - Coastal Bend Detention Facility "/>
    <s v="coastal_bend_detention_facility_tx"/>
    <d v="2014-08-18T00:00:00"/>
    <x v="2"/>
    <x v="8"/>
    <s v="suicide_risk_placement"/>
    <d v="2014-08-29T00:00:00"/>
    <n v="11"/>
    <n v="-0.43801921153442031"/>
    <n v="8.9347012242470047E-2"/>
    <n v="2.6268021599286193"/>
    <n v="0.28591043917590414"/>
    <n v="0.87560071997620637"/>
    <n v="8.9347012242470047E-2"/>
    <x v="3"/>
  </r>
  <r>
    <n v="2208"/>
    <x v="24"/>
    <s v="brazil"/>
    <x v="7"/>
    <s v="PA"/>
    <s v="PA - Pike County Correctional Facility "/>
    <s v="pike_county_correctional_facility_pa"/>
    <d v="2014-08-18T00:00:00"/>
    <x v="2"/>
    <x v="6"/>
    <s v="disciplinary"/>
    <d v="2014-05-09T00:00:00"/>
    <n v="18"/>
    <n v="-0.31293339439496226"/>
    <n v="0.21443282938192809"/>
    <n v="2.5017163427891611"/>
    <n v="0.1608246220364461"/>
    <n v="0.75051490283674838"/>
    <n v="0.1608246220364461"/>
    <x v="2"/>
  </r>
  <r>
    <n v="2209"/>
    <x v="0"/>
    <s v="mexico"/>
    <x v="2"/>
    <s v="CA"/>
    <s v="CA - San Diego Contract Detention Facility - CCA (otay)"/>
    <s v="san_diego_contract_detention_facility_cca_otay_ca"/>
    <d v="2014-08-18T00:00:00"/>
    <x v="2"/>
    <x v="6"/>
    <s v="disciplinary"/>
    <d v="2014-08-09T00:00:00"/>
    <n v="21"/>
    <n v="-0.25932518704948021"/>
    <n v="0.26804103672741014"/>
    <n v="2.4481081354436793"/>
    <n v="0.10721641469096405"/>
    <n v="0.69690669549126638"/>
    <n v="0.10721641469096405"/>
    <x v="2"/>
  </r>
  <r>
    <n v="2210"/>
    <x v="83"/>
    <s v="zimbabwe"/>
    <x v="6"/>
    <s v="TX"/>
    <s v="TX - Johnson County Law Enforcement Center "/>
    <s v="johnson_county_law_enforcement_center_tx"/>
    <d v="2014-08-18T00:00:00"/>
    <x v="2"/>
    <x v="6"/>
    <s v="disciplinary"/>
    <d v="2014-10-10T00:00:00"/>
    <n v="53"/>
    <n v="0.31249569130232807"/>
    <n v="0.83986191507921837"/>
    <n v="1.8762872570918709"/>
    <n v="0.46460446366084424"/>
    <n v="0.12508581713945804"/>
    <n v="0.12508581713945804"/>
    <x v="1"/>
  </r>
  <r>
    <n v="2211"/>
    <x v="10"/>
    <s v="jordan"/>
    <x v="2"/>
    <s v="CA"/>
    <s v="CA - San Diego Contract Detention Facility - CCA (otay)"/>
    <s v="san_diego_contract_detention_facility_cca_otay_ca"/>
    <d v="2014-08-18T00:00:00"/>
    <x v="2"/>
    <x v="0"/>
    <s v="protective_custody_gang_status_protective_custody_only"/>
    <d v="2015-01-26T00:00:00"/>
    <n v="161"/>
    <n v="2.2423911557396812"/>
    <n v="2.7697573795165713"/>
    <n v="5.3608207345482217E-2"/>
    <n v="2.3944999280981971"/>
    <n v="1.8048096472978949"/>
    <n v="5.3608207345482217E-2"/>
    <x v="0"/>
  </r>
  <r>
    <n v="2212"/>
    <x v="21"/>
    <s v="guatemala"/>
    <x v="18"/>
    <s v="TX"/>
    <s v="TX - Brooks County Detention Center "/>
    <s v="brooks_county_detention_center_tx"/>
    <d v="2014-08-19T00:00:00"/>
    <x v="2"/>
    <x v="16"/>
    <s v="medical_tuberculosis"/>
    <d v="2014-08-20T00:00:00"/>
    <n v="1"/>
    <n v="-0.61671323601936046"/>
    <n v="8.9347012242470103E-2"/>
    <n v="2.8054961844135593"/>
    <n v="0.46460446366084429"/>
    <n v="1.0542947444611466"/>
    <n v="8.9347012242470103E-2"/>
    <x v="3"/>
  </r>
  <r>
    <n v="2213"/>
    <x v="7"/>
    <s v="honduras"/>
    <x v="18"/>
    <s v="TX"/>
    <s v="TX - Brooks County Detention Center "/>
    <s v="brooks_county_detention_center_tx"/>
    <d v="2014-08-19T00:00:00"/>
    <x v="2"/>
    <x v="16"/>
    <s v="medical_tuberculosis"/>
    <d v="2014-08-21T00:00:00"/>
    <n v="2"/>
    <n v="-0.59884383357086635"/>
    <n v="7.1477609793975994E-2"/>
    <n v="2.7876267819650655"/>
    <n v="0.44673506121235018"/>
    <n v="1.0364253420126524"/>
    <n v="7.1477609793975994E-2"/>
    <x v="3"/>
  </r>
  <r>
    <n v="2214"/>
    <x v="2"/>
    <s v="el_salvador"/>
    <x v="17"/>
    <s v="VA"/>
    <s v="VA - Rappahannock Regional Jail "/>
    <s v="rappahannock_regional_jail_va"/>
    <d v="2014-08-19T00:00:00"/>
    <x v="2"/>
    <x v="3"/>
    <s v="protective_custody_other_detainee_safety"/>
    <d v="2014-08-29T00:00:00"/>
    <n v="10"/>
    <n v="-0.4558886139829143"/>
    <n v="7.1477609793976049E-2"/>
    <n v="2.6446715623771131"/>
    <n v="0.30377984162439814"/>
    <n v="0.89347012242470036"/>
    <n v="7.1477609793976049E-2"/>
    <x v="3"/>
  </r>
  <r>
    <n v="2215"/>
    <x v="2"/>
    <s v="el_salvador"/>
    <x v="2"/>
    <s v="CA"/>
    <s v="CA - El Centro Service Processing Center "/>
    <s v="el_centro_service_processing_center_ca"/>
    <d v="2014-08-19T00:00:00"/>
    <x v="2"/>
    <x v="3"/>
    <s v="protective_custody_other_detainee_safety"/>
    <d v="2014-08-09T00:00:00"/>
    <n v="20"/>
    <n v="-0.27719458949797421"/>
    <n v="0.25017163427891614"/>
    <n v="2.4659775378921731"/>
    <n v="0.12508581713945804"/>
    <n v="0.71477609793976038"/>
    <n v="0.12508581713945804"/>
    <x v="2"/>
  </r>
  <r>
    <n v="2216"/>
    <x v="15"/>
    <s v="liberia"/>
    <x v="7"/>
    <s v="PA"/>
    <s v="PA - Pike County Correctional Facility "/>
    <s v="pike_county_correctional_facility_pa"/>
    <d v="2014-08-19T00:00:00"/>
    <x v="2"/>
    <x v="6"/>
    <s v="disciplinary"/>
    <d v="2014-10-09T00:00:00"/>
    <n v="22"/>
    <n v="-0.24145578460098621"/>
    <n v="0.28591043917590414"/>
    <n v="2.4302387329951851"/>
    <n v="8.9347012242470047E-2"/>
    <n v="0.67903729304277238"/>
    <n v="8.9347012242470047E-2"/>
    <x v="2"/>
  </r>
  <r>
    <n v="2217"/>
    <x v="1"/>
    <s v="sierra_leone"/>
    <x v="4"/>
    <s v="LA"/>
    <s v="LA - Jena/lasalle Detention Facility "/>
    <s v="jena/lasalle_detention_facility_la"/>
    <d v="2014-08-19T00:00:00"/>
    <x v="2"/>
    <x v="2"/>
    <s v="mental_illness"/>
    <d v="2014-10-09T00:00:00"/>
    <n v="22"/>
    <n v="-0.24145578460098621"/>
    <n v="0.28591043917590414"/>
    <n v="2.4302387329951851"/>
    <n v="8.9347012242470047E-2"/>
    <n v="0.67903729304277238"/>
    <n v="8.9347012242470047E-2"/>
    <x v="2"/>
  </r>
  <r>
    <n v="2218"/>
    <x v="2"/>
    <s v="el_salvador"/>
    <x v="8"/>
    <s v="CA"/>
    <s v="CA - Adelanto Correctional Facility "/>
    <s v="adelanto_correctional_facility_ca"/>
    <d v="2014-08-19T00:00:00"/>
    <x v="2"/>
    <x v="6"/>
    <s v="disciplinary"/>
    <d v="2014-09-18T00:00:00"/>
    <n v="30"/>
    <n v="-9.8500565013034141E-2"/>
    <n v="0.42886565876385618"/>
    <n v="2.2872835134072331"/>
    <n v="5.3608207345482023E-2"/>
    <n v="0.53608207345482028"/>
    <n v="5.3608207345482023E-2"/>
    <x v="2"/>
  </r>
  <r>
    <n v="2219"/>
    <x v="44"/>
    <s v="canada"/>
    <x v="7"/>
    <s v="PA"/>
    <s v="PA - Pike County Correctional Facility "/>
    <s v="pike_county_correctional_facility_pa"/>
    <d v="2014-08-19T00:00:00"/>
    <x v="2"/>
    <x v="1"/>
    <s v="protective_custody_criminal_offense"/>
    <d v="2014-09-24T00:00:00"/>
    <n v="36"/>
    <n v="8.7158496779299183E-3"/>
    <n v="0.53608207345482028"/>
    <n v="2.1800670987162691"/>
    <n v="0.1608246220364461"/>
    <n v="0.42886565876385618"/>
    <n v="0.1608246220364461"/>
    <x v="2"/>
  </r>
  <r>
    <n v="2220"/>
    <x v="0"/>
    <s v="mexico"/>
    <x v="4"/>
    <s v="LA"/>
    <s v="LA - Jena/lasalle Detention Facility "/>
    <s v="jena/lasalle_detention_facility_la"/>
    <d v="2014-08-19T00:00:00"/>
    <x v="2"/>
    <x v="10"/>
    <s v="protective_custody_lesbian_gay_bisexual_transgender_lgbt"/>
    <d v="2014-01-10T00:00:00"/>
    <n v="43"/>
    <n v="0.13380166681738798"/>
    <n v="0.66116789059427838"/>
    <n v="2.0549812815768109"/>
    <n v="0.28591043917590414"/>
    <n v="0.30377984162439814"/>
    <n v="0.28591043917590414"/>
    <x v="2"/>
  </r>
  <r>
    <n v="2221"/>
    <x v="7"/>
    <s v="honduras"/>
    <x v="8"/>
    <s v="CA"/>
    <s v="CA - Adelanto Correctional Facility "/>
    <s v="adelanto_correctional_facility_ca"/>
    <d v="2014-08-19T00:00:00"/>
    <x v="2"/>
    <x v="14"/>
    <s v="facility_security_threat_other"/>
    <d v="2014-11-28T00:00:00"/>
    <n v="101"/>
    <n v="1.1702270088300406"/>
    <n v="1.697593232606931"/>
    <n v="1.0185559395641584"/>
    <n v="1.3223357811885568"/>
    <n v="0.73264550038825449"/>
    <n v="0.73264550038825449"/>
    <x v="1"/>
  </r>
  <r>
    <n v="2222"/>
    <x v="7"/>
    <s v="honduras"/>
    <x v="0"/>
    <s v="AZ"/>
    <s v="AZ - Florence Service Processing Center "/>
    <s v="florence_service_processing_center_az"/>
    <d v="2014-08-20T00:00:00"/>
    <x v="2"/>
    <x v="6"/>
    <s v="disciplinary"/>
    <d v="2014-04-09T00:00:00"/>
    <n v="15"/>
    <n v="-0.36654160174044426"/>
    <n v="0.1608246220364461"/>
    <n v="2.5553245501346433"/>
    <n v="0.21443282938192809"/>
    <n v="0.80412311018223037"/>
    <n v="0.1608246220364461"/>
    <x v="3"/>
  </r>
  <r>
    <n v="2223"/>
    <x v="7"/>
    <s v="honduras"/>
    <x v="0"/>
    <s v="AZ"/>
    <s v="AZ - Florence Service Processing Center "/>
    <s v="florence_service_processing_center_az"/>
    <d v="2014-08-20T00:00:00"/>
    <x v="2"/>
    <x v="14"/>
    <s v="facility_security_threat_other"/>
    <d v="2014-05-09T00:00:00"/>
    <n v="16"/>
    <n v="-0.34867219929195026"/>
    <n v="0.17869402448494009"/>
    <n v="2.5374551476861491"/>
    <n v="0.19656342693343409"/>
    <n v="0.78625370773373637"/>
    <n v="0.17869402448494009"/>
    <x v="3"/>
  </r>
  <r>
    <n v="2224"/>
    <x v="81"/>
    <s v="bolivia"/>
    <x v="2"/>
    <s v="CA"/>
    <s v="CA - El Centro Service Processing Center "/>
    <s v="el_centro_service_processing_center_ca"/>
    <d v="2014-08-20T00:00:00"/>
    <x v="2"/>
    <x v="3"/>
    <s v="protective_custody_other_detainee_safety"/>
    <d v="2014-08-09T00:00:00"/>
    <n v="19"/>
    <n v="-0.29506399194646826"/>
    <n v="0.23230223183042209"/>
    <n v="2.4838469403406673"/>
    <n v="0.1429552195879521"/>
    <n v="0.73264550038825438"/>
    <n v="0.1429552195879521"/>
    <x v="2"/>
  </r>
  <r>
    <n v="2225"/>
    <x v="0"/>
    <s v="mexico"/>
    <x v="8"/>
    <s v="CA"/>
    <s v="CA - Adelanto Correctional Facility "/>
    <s v="adelanto_correctional_facility_ca"/>
    <d v="2014-08-20T00:00:00"/>
    <x v="2"/>
    <x v="3"/>
    <s v="protective_custody_other_detainee_safety"/>
    <d v="2014-09-09T00:00:00"/>
    <n v="20"/>
    <n v="-0.27719458949797421"/>
    <n v="0.25017163427891614"/>
    <n v="2.4659775378921731"/>
    <n v="0.12508581713945804"/>
    <n v="0.71477609793976038"/>
    <n v="0.12508581713945804"/>
    <x v="2"/>
  </r>
  <r>
    <n v="2226"/>
    <x v="0"/>
    <s v="mexico"/>
    <x v="1"/>
    <s v="NV"/>
    <s v="NV - Henderson Detention Center "/>
    <s v="henderson_detention_center_nv"/>
    <d v="2014-08-20T00:00:00"/>
    <x v="2"/>
    <x v="16"/>
    <s v="medical_tuberculosis"/>
    <d v="2014-12-09T00:00:00"/>
    <n v="23"/>
    <n v="-0.22358638215249221"/>
    <n v="0.30377984162439814"/>
    <n v="2.4123693305466913"/>
    <n v="7.1477609793976049E-2"/>
    <n v="0.66116789059427838"/>
    <n v="7.1477609793976049E-2"/>
    <x v="2"/>
  </r>
  <r>
    <n v="2227"/>
    <x v="14"/>
    <s v="jamaica"/>
    <x v="10"/>
    <s v="OH"/>
    <s v="OH - Seneca County Jail "/>
    <s v="seneca_county_jail_oh"/>
    <d v="2014-08-20T00:00:00"/>
    <x v="2"/>
    <x v="14"/>
    <s v="facility_security_threat_other"/>
    <d v="2014-09-24T00:00:00"/>
    <n v="35"/>
    <n v="-9.1535527705640905E-3"/>
    <n v="0.51821267100632629"/>
    <n v="2.1979365011647629"/>
    <n v="0.14295521958795207"/>
    <n v="0.44673506121235018"/>
    <n v="0.14295521958795207"/>
    <x v="2"/>
  </r>
  <r>
    <n v="2228"/>
    <x v="7"/>
    <s v="honduras"/>
    <x v="2"/>
    <s v="CA"/>
    <s v="CA - San Diego Contract Detention Facility - CCA (otay)"/>
    <s v="san_diego_contract_detention_facility_cca_otay_ca"/>
    <d v="2014-08-20T00:00:00"/>
    <x v="2"/>
    <x v="5"/>
    <s v="facility_security_threat_violent_or_disruptive_behavior"/>
    <d v="2014-10-30T00:00:00"/>
    <n v="71"/>
    <n v="0.63414493537522021"/>
    <n v="1.1615111591521106"/>
    <n v="1.5546380130189787"/>
    <n v="0.78625370773373637"/>
    <n v="0.19656342693343409"/>
    <n v="0.19656342693343409"/>
    <x v="1"/>
  </r>
  <r>
    <n v="2229"/>
    <x v="35"/>
    <s v="guyana"/>
    <x v="10"/>
    <s v="OH"/>
    <s v="OH - Seneca County Jail "/>
    <s v="seneca_county_jail_oh"/>
    <d v="2014-08-20T00:00:00"/>
    <x v="2"/>
    <x v="3"/>
    <s v="protective_custody_other_detainee_safety"/>
    <d v="2015-05-19T00:00:00"/>
    <n v="272"/>
    <n v="4.2258948275225166"/>
    <n v="4.7532610512994067"/>
    <n v="2.0371118791283176"/>
    <n v="4.3780035998810325"/>
    <n v="3.7883133190807303"/>
    <n v="2.0371118791283176"/>
    <x v="0"/>
  </r>
  <r>
    <n v="2230"/>
    <x v="14"/>
    <s v="jamaica"/>
    <x v="9"/>
    <s v="FL"/>
    <s v="FL - Baker County Sheriff's Office "/>
    <s v="baker_county_sheriffs_office_fl"/>
    <d v="2014-08-21T00:00:00"/>
    <x v="2"/>
    <x v="3"/>
    <s v="protective_custody_other_detainee_safety"/>
    <d v="2014-08-26T00:00:00"/>
    <n v="5"/>
    <n v="-0.54523562622538435"/>
    <n v="1.7869402448493998E-2"/>
    <n v="2.7340185746195833"/>
    <n v="0.39312685386686819"/>
    <n v="0.98281713466717047"/>
    <n v="1.7869402448493998E-2"/>
    <x v="3"/>
  </r>
  <r>
    <n v="2231"/>
    <x v="0"/>
    <s v="mexico"/>
    <x v="2"/>
    <s v="CA"/>
    <s v="CA - San Diego Contract Detention Facility - CCA (otay)"/>
    <s v="san_diego_contract_detention_facility_cca_otay_ca"/>
    <d v="2014-08-21T00:00:00"/>
    <x v="2"/>
    <x v="2"/>
    <s v="mental_illness"/>
    <d v="2014-08-29T00:00:00"/>
    <n v="8"/>
    <n v="-0.49162741887990236"/>
    <n v="3.5738804896987997E-2"/>
    <n v="2.6804103672741011"/>
    <n v="0.33951864652138619"/>
    <n v="0.92920892732168847"/>
    <n v="3.5738804896987997E-2"/>
    <x v="3"/>
  </r>
  <r>
    <n v="2232"/>
    <x v="2"/>
    <s v="el_salvador"/>
    <x v="3"/>
    <s v="CA"/>
    <s v="CA - Yuba County Jail "/>
    <s v="yuba_county_jail_ca"/>
    <d v="2014-08-21T00:00:00"/>
    <x v="2"/>
    <x v="5"/>
    <s v="facility_security_threat_violent_or_disruptive_behavior"/>
    <d v="2014-09-29T00:00:00"/>
    <n v="39"/>
    <n v="6.2324057023411948E-2"/>
    <n v="0.58969028080030228"/>
    <n v="2.1264588913707869"/>
    <n v="0.21443282938192812"/>
    <n v="0.37525745141837419"/>
    <n v="0.21443282938192812"/>
    <x v="2"/>
  </r>
  <r>
    <n v="2233"/>
    <x v="26"/>
    <s v="india"/>
    <x v="21"/>
    <s v="MN"/>
    <s v="MN - Ramsey County Adult Detention Center "/>
    <s v="ramsey_county_adult_detention_center_mn"/>
    <d v="2014-08-22T00:00:00"/>
    <x v="2"/>
    <x v="8"/>
    <s v="suicide_risk_placement"/>
    <d v="2014-08-25T00:00:00"/>
    <n v="3"/>
    <n v="-0.58097443112237235"/>
    <n v="5.3608207345481995E-2"/>
    <n v="2.7697573795165713"/>
    <n v="0.42886565876385618"/>
    <n v="1.0185559395641586"/>
    <n v="5.3608207345481995E-2"/>
    <x v="3"/>
  </r>
  <r>
    <n v="2234"/>
    <x v="0"/>
    <s v="mexico"/>
    <x v="15"/>
    <s v="GA"/>
    <s v="GA - Irwin County Detention Center "/>
    <s v="irwin_county_detention_center_ga"/>
    <d v="2014-08-22T00:00:00"/>
    <x v="2"/>
    <x v="12"/>
    <s v="pending_investigation_of_disciplinary_violation"/>
    <d v="2014-08-27T00:00:00"/>
    <n v="5"/>
    <n v="-0.54523562622538435"/>
    <n v="1.7869402448493998E-2"/>
    <n v="2.7340185746195833"/>
    <n v="0.39312685386686819"/>
    <n v="0.98281713466717047"/>
    <n v="1.7869402448493998E-2"/>
    <x v="3"/>
  </r>
  <r>
    <n v="2235"/>
    <x v="24"/>
    <s v="brazil"/>
    <x v="4"/>
    <s v="AL"/>
    <s v="AL - Etowah County Jail "/>
    <s v="etowah_county_jail_alabama_al"/>
    <d v="2014-08-22T00:00:00"/>
    <x v="2"/>
    <x v="3"/>
    <s v="protective_custody_other_detainee_safety"/>
    <d v="2014-02-09T00:00:00"/>
    <n v="11"/>
    <n v="-0.43801921153442031"/>
    <n v="8.9347012242470047E-2"/>
    <n v="2.6268021599286193"/>
    <n v="0.28591043917590414"/>
    <n v="0.87560071997620637"/>
    <n v="8.9347012242470047E-2"/>
    <x v="3"/>
  </r>
  <r>
    <n v="2236"/>
    <x v="7"/>
    <s v="honduras"/>
    <x v="15"/>
    <s v="GA"/>
    <s v="GA - Stewart Detention Center "/>
    <s v="stewart_detention_center_ga"/>
    <d v="2014-08-22T00:00:00"/>
    <x v="2"/>
    <x v="6"/>
    <s v="disciplinary"/>
    <d v="2014-08-09T00:00:00"/>
    <n v="17"/>
    <n v="-0.33080279684345626"/>
    <n v="0.19656342693343409"/>
    <n v="2.5195857452376553"/>
    <n v="0.17869402448494009"/>
    <n v="0.76838430528524237"/>
    <n v="0.17869402448494009"/>
    <x v="2"/>
  </r>
  <r>
    <n v="2237"/>
    <x v="0"/>
    <s v="mexico"/>
    <x v="15"/>
    <s v="GA"/>
    <s v="GA - Stewart Detention Center "/>
    <s v="stewart_detention_center_ga"/>
    <d v="2014-08-22T00:00:00"/>
    <x v="2"/>
    <x v="7"/>
    <s v="other"/>
    <d v="2014-11-09T00:00:00"/>
    <n v="20"/>
    <n v="-0.27719458949797421"/>
    <n v="0.25017163427891614"/>
    <n v="2.4659775378921731"/>
    <n v="0.12508581713945804"/>
    <n v="0.71477609793976038"/>
    <n v="0.12508581713945804"/>
    <x v="2"/>
  </r>
  <r>
    <n v="2238"/>
    <x v="32"/>
    <s v="colombia"/>
    <x v="18"/>
    <s v="TX"/>
    <s v="TX - Rio Grande Detention Center "/>
    <s v="rio_grande_detention_center_tx"/>
    <d v="2014-08-23T00:00:00"/>
    <x v="2"/>
    <x v="0"/>
    <s v="protective_custody_gang_status_protective_custody_only"/>
    <d v="2014-03-09T00:00:00"/>
    <n v="11"/>
    <n v="-0.43801921153442031"/>
    <n v="8.9347012242470047E-2"/>
    <n v="2.6268021599286193"/>
    <n v="0.28591043917590414"/>
    <n v="0.87560071997620637"/>
    <n v="8.9347012242470047E-2"/>
    <x v="3"/>
  </r>
  <r>
    <n v="2239"/>
    <x v="3"/>
    <s v="iraq"/>
    <x v="3"/>
    <s v="CA"/>
    <s v="CA - Sacramento County Jail-rio Cosumnes Corr. Center "/>
    <s v="sacramento_county_jail_rio_cosumnes_corr_center_ca"/>
    <d v="2014-08-23T00:00:00"/>
    <x v="2"/>
    <x v="5"/>
    <s v="facility_security_threat_violent_or_disruptive_behavior"/>
    <d v="2014-10-15T00:00:00"/>
    <n v="53"/>
    <n v="0.31249569130232807"/>
    <n v="0.83986191507921837"/>
    <n v="1.8762872570918709"/>
    <n v="0.46460446366084424"/>
    <n v="0.12508581713945804"/>
    <n v="0.12508581713945804"/>
    <x v="1"/>
  </r>
  <r>
    <n v="2240"/>
    <x v="14"/>
    <s v="jamaica"/>
    <x v="15"/>
    <s v="GA"/>
    <s v="GA - Stewart Detention Center "/>
    <s v="stewart_detention_center_ga"/>
    <d v="2014-08-23T00:00:00"/>
    <x v="2"/>
    <x v="6"/>
    <s v="disciplinary"/>
    <d v="2015-12-30T00:00:00"/>
    <n v="129"/>
    <n v="1.670570277387873"/>
    <n v="2.1979365011647634"/>
    <n v="0.51821267100632595"/>
    <n v="1.8226790497463892"/>
    <n v="1.232988768946087"/>
    <n v="0.51821267100632595"/>
    <x v="0"/>
  </r>
  <r>
    <n v="2241"/>
    <x v="24"/>
    <s v="brazil"/>
    <x v="8"/>
    <s v="CA"/>
    <s v="CA - Adelanto Correctional Facility "/>
    <s v="adelanto_correctional_facility_ca"/>
    <d v="2014-08-24T00:00:00"/>
    <x v="2"/>
    <x v="3"/>
    <s v="protective_custody_other_detainee_safety"/>
    <d v="2014-10-31T00:00:00"/>
    <n v="68"/>
    <n v="0.58053672802973821"/>
    <n v="1.1079029518066286"/>
    <n v="1.6082462203644607"/>
    <n v="0.73264550038825438"/>
    <n v="0.1429552195879521"/>
    <n v="0.1429552195879521"/>
    <x v="1"/>
  </r>
  <r>
    <n v="2242"/>
    <x v="0"/>
    <s v="mexico"/>
    <x v="8"/>
    <s v="CA"/>
    <s v="CA - Adelanto Correctional Facility "/>
    <s v="adelanto_correctional_facility_ca"/>
    <d v="2014-08-25T00:00:00"/>
    <x v="2"/>
    <x v="17"/>
    <s v="hunger_strike"/>
    <d v="2014-08-29T00:00:00"/>
    <n v="4"/>
    <n v="-0.56310502867387835"/>
    <n v="3.5738804896987997E-2"/>
    <n v="2.7518879770680771"/>
    <n v="0.41099625631536219"/>
    <n v="1.0006865371156644"/>
    <n v="3.5738804896987997E-2"/>
    <x v="3"/>
  </r>
  <r>
    <n v="2243"/>
    <x v="0"/>
    <s v="mexico"/>
    <x v="15"/>
    <s v="GA"/>
    <s v="GA - Stewart Detention Center "/>
    <s v="stewart_detention_center_ga"/>
    <d v="2014-08-25T00:00:00"/>
    <x v="2"/>
    <x v="11"/>
    <s v="medical_other"/>
    <d v="2014-02-09T00:00:00"/>
    <n v="8"/>
    <n v="-0.49162741887990236"/>
    <n v="3.5738804896987997E-2"/>
    <n v="2.6804103672741011"/>
    <n v="0.33951864652138619"/>
    <n v="0.92920892732168847"/>
    <n v="3.5738804896987997E-2"/>
    <x v="3"/>
  </r>
  <r>
    <n v="2244"/>
    <x v="0"/>
    <s v="mexico"/>
    <x v="8"/>
    <s v="CA"/>
    <s v="CA - Adelanto Correctional Facility "/>
    <s v="adelanto_correctional_facility_ca"/>
    <d v="2014-08-25T00:00:00"/>
    <x v="2"/>
    <x v="6"/>
    <s v="disciplinary"/>
    <d v="2014-04-09T00:00:00"/>
    <n v="10"/>
    <n v="-0.4558886139829143"/>
    <n v="7.1477609793976049E-2"/>
    <n v="2.6446715623771131"/>
    <n v="0.30377984162439814"/>
    <n v="0.89347012242470036"/>
    <n v="7.1477609793976049E-2"/>
    <x v="3"/>
  </r>
  <r>
    <n v="2245"/>
    <x v="0"/>
    <s v="mexico"/>
    <x v="2"/>
    <s v="AZ"/>
    <s v="AZ - San Luis Regional Detention Center "/>
    <s v="san_luis_regional_detention_center_az"/>
    <d v="2014-08-25T00:00:00"/>
    <x v="2"/>
    <x v="3"/>
    <s v="protective_custody_other_detainee_safety"/>
    <d v="2014-09-19T00:00:00"/>
    <n v="25"/>
    <n v="-0.18784757725550419"/>
    <n v="0.33951864652138619"/>
    <n v="2.3766305256497033"/>
    <n v="3.5738804896988025E-2"/>
    <n v="0.62542908569729028"/>
    <n v="3.5738804896988025E-2"/>
    <x v="2"/>
  </r>
  <r>
    <n v="2246"/>
    <x v="0"/>
    <s v="mexico"/>
    <x v="1"/>
    <s v="NV"/>
    <s v="NV - Henderson Detention Center "/>
    <s v="henderson_detention_center_nv"/>
    <d v="2014-08-25T00:00:00"/>
    <x v="2"/>
    <x v="1"/>
    <s v="protective_custody_criminal_offense"/>
    <d v="2014-09-26T00:00:00"/>
    <n v="32"/>
    <n v="-6.2761760116046117E-2"/>
    <n v="0.46460446366084424"/>
    <n v="2.2515447085102451"/>
    <n v="8.9347012242470047E-2"/>
    <n v="0.50034326855783218"/>
    <n v="8.9347012242470047E-2"/>
    <x v="2"/>
  </r>
  <r>
    <n v="2247"/>
    <x v="21"/>
    <s v="guatemala"/>
    <x v="0"/>
    <s v="AZ"/>
    <s v="AZ - Florence Service Processing Center "/>
    <s v="florence_service_processing_center_az"/>
    <d v="2014-08-25T00:00:00"/>
    <x v="2"/>
    <x v="3"/>
    <s v="protective_custody_other_detainee_safety"/>
    <d v="2014-11-20T00:00:00"/>
    <n v="87"/>
    <n v="0.92005537455112441"/>
    <n v="1.4474215983280148"/>
    <n v="1.2687275738430746"/>
    <n v="1.0721641469096406"/>
    <n v="0.48247386610933829"/>
    <n v="0.48247386610933829"/>
    <x v="1"/>
  </r>
  <r>
    <n v="2248"/>
    <x v="0"/>
    <s v="mexico"/>
    <x v="15"/>
    <s v="GA"/>
    <s v="GA - Irwin County Detention Center "/>
    <s v="irwin_county_detention_center_ga"/>
    <d v="2014-08-26T00:00:00"/>
    <x v="2"/>
    <x v="12"/>
    <s v="pending_investigation_of_disciplinary_violation"/>
    <d v="2014-08-28T00:00:00"/>
    <n v="2"/>
    <n v="-0.59884383357086635"/>
    <n v="7.1477609793975994E-2"/>
    <n v="2.7876267819650655"/>
    <n v="0.44673506121235018"/>
    <n v="1.0364253420126524"/>
    <n v="7.1477609793975994E-2"/>
    <x v="3"/>
  </r>
  <r>
    <n v="2249"/>
    <x v="38"/>
    <s v="indonesia"/>
    <x v="7"/>
    <s v="PA"/>
    <s v="PA - Pike County Correctional Facility "/>
    <s v="pike_county_correctional_facility_pa"/>
    <d v="2014-08-26T00:00:00"/>
    <x v="2"/>
    <x v="19"/>
    <s v="medical_other_infectious_disease"/>
    <d v="2014-02-09T00:00:00"/>
    <n v="7"/>
    <n v="-0.50949682132839635"/>
    <n v="1.7869402448493998E-2"/>
    <n v="2.6982797697225953"/>
    <n v="0.35738804896988019"/>
    <n v="0.94707832977018247"/>
    <n v="1.7869402448493998E-2"/>
    <x v="3"/>
  </r>
  <r>
    <n v="2250"/>
    <x v="0"/>
    <s v="mexico"/>
    <x v="7"/>
    <s v="PA"/>
    <s v="PA - York County Prison "/>
    <s v="york_county_prison_pa"/>
    <d v="2014-08-26T00:00:00"/>
    <x v="2"/>
    <x v="12"/>
    <s v="pending_investigation_of_disciplinary_violation"/>
    <d v="2014-02-09T00:00:00"/>
    <n v="7"/>
    <n v="-0.50949682132839635"/>
    <n v="1.7869402448493998E-2"/>
    <n v="2.6982797697225953"/>
    <n v="0.35738804896988019"/>
    <n v="0.94707832977018247"/>
    <n v="1.7869402448493998E-2"/>
    <x v="3"/>
  </r>
  <r>
    <n v="2251"/>
    <x v="19"/>
    <s v="cuba"/>
    <x v="21"/>
    <s v="MN"/>
    <s v="MN - Sherburne County Jail "/>
    <s v="sherburne_county_jail_mn"/>
    <d v="2014-08-26T00:00:00"/>
    <x v="2"/>
    <x v="2"/>
    <s v="mental_illness"/>
    <d v="2014-05-09T00:00:00"/>
    <n v="10"/>
    <n v="-0.4558886139829143"/>
    <n v="7.1477609793976049E-2"/>
    <n v="2.6446715623771131"/>
    <n v="0.30377984162439814"/>
    <n v="0.89347012242470036"/>
    <n v="7.1477609793976049E-2"/>
    <x v="3"/>
  </r>
  <r>
    <n v="2252"/>
    <x v="0"/>
    <s v="mexico"/>
    <x v="12"/>
    <s v="TX"/>
    <s v="TX - Houston Contract Detention Facility "/>
    <s v="houston_contract_detention_facility_tx"/>
    <d v="2014-08-26T00:00:00"/>
    <x v="2"/>
    <x v="6"/>
    <s v="disciplinary"/>
    <d v="2014-10-09T00:00:00"/>
    <n v="15"/>
    <n v="-0.36654160174044426"/>
    <n v="0.1608246220364461"/>
    <n v="2.5553245501346433"/>
    <n v="0.21443282938192809"/>
    <n v="0.80412311018223037"/>
    <n v="0.1608246220364461"/>
    <x v="3"/>
  </r>
  <r>
    <n v="2253"/>
    <x v="0"/>
    <s v="mexico"/>
    <x v="2"/>
    <s v="AZ"/>
    <s v="AZ - San Luis Regional Detention Center "/>
    <s v="san_luis_regional_detention_center_az"/>
    <d v="2014-08-26T00:00:00"/>
    <x v="2"/>
    <x v="3"/>
    <s v="protective_custody_other_detainee_safety"/>
    <d v="2014-09-30T00:00:00"/>
    <n v="35"/>
    <n v="-9.1535527705640905E-3"/>
    <n v="0.51821267100632629"/>
    <n v="2.1979365011647629"/>
    <n v="0.14295521958795207"/>
    <n v="0.44673506121235018"/>
    <n v="0.14295521958795207"/>
    <x v="2"/>
  </r>
  <r>
    <n v="2254"/>
    <x v="0"/>
    <s v="mexico"/>
    <x v="18"/>
    <s v="TX"/>
    <s v="TX - Port Isabel "/>
    <s v="port_isabel_tx"/>
    <d v="2014-08-27T00:00:00"/>
    <x v="2"/>
    <x v="6"/>
    <s v="disciplinary"/>
    <d v="2014-04-09T00:00:00"/>
    <n v="8"/>
    <n v="-0.49162741887990236"/>
    <n v="3.5738804896987997E-2"/>
    <n v="2.6804103672741011"/>
    <n v="0.33951864652138619"/>
    <n v="0.92920892732168847"/>
    <n v="3.5738804896987997E-2"/>
    <x v="3"/>
  </r>
  <r>
    <n v="2255"/>
    <x v="0"/>
    <s v="mexico"/>
    <x v="8"/>
    <s v="CA"/>
    <s v="CA - Adelanto Correctional Facility "/>
    <s v="adelanto_correctional_facility_ca"/>
    <d v="2014-08-27T00:00:00"/>
    <x v="2"/>
    <x v="6"/>
    <s v="disciplinary"/>
    <d v="2014-05-09T00:00:00"/>
    <n v="9"/>
    <n v="-0.4737580164314083"/>
    <n v="5.3608207345482051E-2"/>
    <n v="2.6625409648256073"/>
    <n v="0.32164924407289214"/>
    <n v="0.91133952487319436"/>
    <n v="5.3608207345482051E-2"/>
    <x v="3"/>
  </r>
  <r>
    <n v="2256"/>
    <x v="7"/>
    <s v="honduras"/>
    <x v="18"/>
    <s v="TX"/>
    <s v="TX - Coastal Bend Detention Facility "/>
    <s v="coastal_bend_detention_facility_tx"/>
    <d v="2014-08-27T00:00:00"/>
    <x v="2"/>
    <x v="6"/>
    <s v="disciplinary"/>
    <d v="2014-10-09T00:00:00"/>
    <n v="14"/>
    <n v="-0.38441100418893831"/>
    <n v="0.14295521958795204"/>
    <n v="2.5731939525831371"/>
    <n v="0.23230223183042215"/>
    <n v="0.82199251263072437"/>
    <n v="0.14295521958795204"/>
    <x v="3"/>
  </r>
  <r>
    <n v="2257"/>
    <x v="7"/>
    <s v="honduras"/>
    <x v="18"/>
    <s v="TX"/>
    <s v="TX - Port Isabel "/>
    <s v="port_isabel_tx"/>
    <d v="2014-08-27T00:00:00"/>
    <x v="2"/>
    <x v="6"/>
    <s v="disciplinary"/>
    <d v="2014-10-09T00:00:00"/>
    <n v="14"/>
    <n v="-0.38441100418893831"/>
    <n v="0.14295521958795204"/>
    <n v="2.5731939525831371"/>
    <n v="0.23230223183042215"/>
    <n v="0.82199251263072437"/>
    <n v="0.14295521958795204"/>
    <x v="3"/>
  </r>
  <r>
    <n v="2258"/>
    <x v="88"/>
    <s v="guinea"/>
    <x v="13"/>
    <s v="NJ"/>
    <s v="NJ - Hudson County Correctional Center "/>
    <s v="hudson_county_correctional_center_nj"/>
    <d v="2014-08-27T00:00:00"/>
    <x v="2"/>
    <x v="6"/>
    <s v="disciplinary"/>
    <d v="2014-12-09T00:00:00"/>
    <n v="16"/>
    <n v="-0.34867219929195026"/>
    <n v="0.17869402448494009"/>
    <n v="2.5374551476861491"/>
    <n v="0.19656342693343409"/>
    <n v="0.78625370773373637"/>
    <n v="0.17869402448494009"/>
    <x v="3"/>
  </r>
  <r>
    <n v="2259"/>
    <x v="52"/>
    <s v="st._lucia"/>
    <x v="12"/>
    <s v="TX"/>
    <s v="TX - Houston Contract Detention Facility "/>
    <s v="houston_contract_detention_facility_tx"/>
    <d v="2014-08-27T00:00:00"/>
    <x v="2"/>
    <x v="6"/>
    <s v="disciplinary"/>
    <d v="2014-09-16T00:00:00"/>
    <n v="20"/>
    <n v="-0.27719458949797421"/>
    <n v="0.25017163427891614"/>
    <n v="2.4659775378921731"/>
    <n v="0.12508581713945804"/>
    <n v="0.71477609793976038"/>
    <n v="0.12508581713945804"/>
    <x v="2"/>
  </r>
  <r>
    <n v="2260"/>
    <x v="6"/>
    <s v="nigeria"/>
    <x v="12"/>
    <s v="TX"/>
    <s v="TX - Houston Contract Detention Facility "/>
    <s v="houston_contract_detention_facility_tx"/>
    <d v="2014-08-27T00:00:00"/>
    <x v="2"/>
    <x v="6"/>
    <s v="disciplinary"/>
    <d v="2014-09-16T00:00:00"/>
    <n v="20"/>
    <n v="-0.27719458949797421"/>
    <n v="0.25017163427891614"/>
    <n v="2.4659775378921731"/>
    <n v="0.12508581713945804"/>
    <n v="0.71477609793976038"/>
    <n v="0.12508581713945804"/>
    <x v="2"/>
  </r>
  <r>
    <n v="2261"/>
    <x v="89"/>
    <s v="sudan"/>
    <x v="12"/>
    <s v="TX"/>
    <s v="TX - Houston Contract Detention Facility "/>
    <s v="houston_contract_detention_facility_tx"/>
    <d v="2014-08-27T00:00:00"/>
    <x v="2"/>
    <x v="6"/>
    <s v="disciplinary"/>
    <d v="2014-09-16T00:00:00"/>
    <n v="20"/>
    <n v="-0.27719458949797421"/>
    <n v="0.25017163427891614"/>
    <n v="2.4659775378921731"/>
    <n v="0.12508581713945804"/>
    <n v="0.71477609793976038"/>
    <n v="0.12508581713945804"/>
    <x v="2"/>
  </r>
  <r>
    <n v="2262"/>
    <x v="19"/>
    <s v="cuba"/>
    <x v="9"/>
    <s v="FL"/>
    <s v="FL - Baker County Sheriff's Office "/>
    <s v="baker_county_sheriffs_office_fl"/>
    <d v="2014-08-27T00:00:00"/>
    <x v="2"/>
    <x v="15"/>
    <s v="facility_security_threat_gang_member_status_not_protective_custody"/>
    <d v="2014-03-10T00:00:00"/>
    <n v="37"/>
    <n v="2.6585252126423927E-2"/>
    <n v="0.55395147590331428"/>
    <n v="2.1621976962677749"/>
    <n v="0.17869402448494009"/>
    <n v="0.41099625631536219"/>
    <n v="0.17869402448494009"/>
    <x v="2"/>
  </r>
  <r>
    <n v="2263"/>
    <x v="37"/>
    <s v="dominican_republic"/>
    <x v="11"/>
    <s v="NJ"/>
    <s v="NJ - Essex County Jail "/>
    <s v="essex_county_jail_nj"/>
    <d v="2014-08-28T00:00:00"/>
    <x v="2"/>
    <x v="6"/>
    <s v="disciplinary"/>
    <d v="2014-11-09T00:00:00"/>
    <n v="14"/>
    <n v="-0.38441100418893831"/>
    <n v="0.14295521958795204"/>
    <n v="2.5731939525831371"/>
    <n v="0.23230223183042215"/>
    <n v="0.82199251263072437"/>
    <n v="0.14295521958795204"/>
    <x v="3"/>
  </r>
  <r>
    <n v="2264"/>
    <x v="14"/>
    <s v="jamaica"/>
    <x v="13"/>
    <s v="NJ"/>
    <s v="NJ - Hudson County Correctional Center "/>
    <s v="hudson_county_correctional_center_nj"/>
    <d v="2014-08-28T00:00:00"/>
    <x v="2"/>
    <x v="6"/>
    <s v="disciplinary"/>
    <d v="2014-12-09T00:00:00"/>
    <n v="15"/>
    <n v="-0.36654160174044426"/>
    <n v="0.1608246220364461"/>
    <n v="2.5553245501346433"/>
    <n v="0.21443282938192809"/>
    <n v="0.80412311018223037"/>
    <n v="0.1608246220364461"/>
    <x v="3"/>
  </r>
  <r>
    <n v="2265"/>
    <x v="9"/>
    <s v="haiti"/>
    <x v="9"/>
    <s v="FL"/>
    <s v="FL - Krome North Service Processing Center "/>
    <s v="krome_north_service_processing_center_fl"/>
    <d v="2014-08-28T00:00:00"/>
    <x v="2"/>
    <x v="6"/>
    <s v="disciplinary"/>
    <d v="2014-12-09T00:00:00"/>
    <n v="15"/>
    <n v="-0.36654160174044426"/>
    <n v="0.1608246220364461"/>
    <n v="2.5553245501346433"/>
    <n v="0.21443282938192809"/>
    <n v="0.80412311018223037"/>
    <n v="0.1608246220364461"/>
    <x v="3"/>
  </r>
  <r>
    <n v="2266"/>
    <x v="110"/>
    <s v="eritrea"/>
    <x v="10"/>
    <s v="MI"/>
    <s v="MI - Calhoun County Correctional Center "/>
    <s v="calhoun_county_correctional_center_mi"/>
    <d v="2014-08-28T00:00:00"/>
    <x v="2"/>
    <x v="2"/>
    <s v="mental_illness"/>
    <d v="2014-09-20T00:00:00"/>
    <n v="23"/>
    <n v="-0.22358638215249221"/>
    <n v="0.30377984162439814"/>
    <n v="2.4123693305466913"/>
    <n v="7.1477609793976049E-2"/>
    <n v="0.66116789059427838"/>
    <n v="7.1477609793976049E-2"/>
    <x v="2"/>
  </r>
  <r>
    <n v="2267"/>
    <x v="52"/>
    <s v="st._lucia"/>
    <x v="9"/>
    <s v="FL"/>
    <s v="FL - Baker County Sheriff's Office "/>
    <s v="baker_county_sheriffs_office_fl"/>
    <d v="2014-08-28T00:00:00"/>
    <x v="2"/>
    <x v="6"/>
    <s v="disciplinary"/>
    <d v="2014-09-22T00:00:00"/>
    <n v="25"/>
    <n v="-0.18784757725550419"/>
    <n v="0.33951864652138619"/>
    <n v="2.3766305256497033"/>
    <n v="3.5738804896988025E-2"/>
    <n v="0.62542908569729028"/>
    <n v="3.5738804896988025E-2"/>
    <x v="2"/>
  </r>
  <r>
    <n v="2268"/>
    <x v="14"/>
    <s v="jamaica"/>
    <x v="19"/>
    <s v="MA"/>
    <s v="MA - Suffolk County House Of Corrections "/>
    <s v="suffolk_county_house_of_corrections_ma"/>
    <d v="2014-08-28T00:00:00"/>
    <x v="2"/>
    <x v="5"/>
    <s v="facility_security_threat_violent_or_disruptive_behavior"/>
    <d v="2014-09-23T00:00:00"/>
    <n v="26"/>
    <n v="-0.16997817480701016"/>
    <n v="0.35738804896988019"/>
    <n v="2.3587611232012091"/>
    <n v="1.7869402448493998E-2"/>
    <n v="0.60755968324879628"/>
    <n v="1.7869402448493998E-2"/>
    <x v="2"/>
  </r>
  <r>
    <n v="2269"/>
    <x v="20"/>
    <s v="philippines"/>
    <x v="8"/>
    <s v="CA"/>
    <s v="CA - Adelanto Correctional Facility "/>
    <s v="adelanto_correctional_facility_ca"/>
    <d v="2014-08-28T00:00:00"/>
    <x v="2"/>
    <x v="3"/>
    <s v="protective_custody_other_detainee_safety"/>
    <d v="2014-11-13T00:00:00"/>
    <n v="77"/>
    <n v="0.74136135006618431"/>
    <n v="1.2687275738430746"/>
    <n v="1.4474215983280145"/>
    <n v="0.89347012242470047"/>
    <n v="0.30377984162439819"/>
    <n v="0.30377984162439819"/>
    <x v="1"/>
  </r>
  <r>
    <n v="2270"/>
    <x v="7"/>
    <s v="honduras"/>
    <x v="2"/>
    <s v="CA"/>
    <s v="CA - San Diego Contract Detention Facility - CCA (otay)"/>
    <s v="san_diego_contract_detention_facility_cca_otay_ca"/>
    <d v="2014-08-28T00:00:00"/>
    <x v="2"/>
    <x v="2"/>
    <s v="mental_illness"/>
    <d v="2015-10-19T00:00:00"/>
    <n v="417"/>
    <n v="6.8169581825541474"/>
    <n v="7.3443244063310376"/>
    <n v="4.6281752341599489"/>
    <n v="6.9690669549126634"/>
    <n v="6.3793766741123612"/>
    <n v="4.6281752341599489"/>
    <x v="0"/>
  </r>
  <r>
    <n v="2271"/>
    <x v="2"/>
    <s v="el_salvador"/>
    <x v="6"/>
    <s v="TX"/>
    <s v="TX - Johnson County Law Enforcement Center "/>
    <s v="johnson_county_law_enforcement_center_tx"/>
    <d v="2014-08-29T00:00:00"/>
    <x v="2"/>
    <x v="6"/>
    <s v="disciplinary"/>
    <d v="2014-03-09T00:00:00"/>
    <n v="5"/>
    <n v="-0.54523562622538435"/>
    <n v="1.7869402448493998E-2"/>
    <n v="2.7340185746195833"/>
    <n v="0.39312685386686819"/>
    <n v="0.98281713466717047"/>
    <n v="1.7869402448493998E-2"/>
    <x v="3"/>
  </r>
  <r>
    <n v="2272"/>
    <x v="0"/>
    <s v="mexico"/>
    <x v="11"/>
    <s v="NJ"/>
    <s v="NJ - Essex County Jail "/>
    <s v="essex_county_jail_nj"/>
    <d v="2014-08-29T00:00:00"/>
    <x v="2"/>
    <x v="6"/>
    <s v="disciplinary"/>
    <d v="2014-09-17T00:00:00"/>
    <n v="19"/>
    <n v="-0.29506399194646826"/>
    <n v="0.23230223183042209"/>
    <n v="2.4838469403406673"/>
    <n v="0.1429552195879521"/>
    <n v="0.73264550038825438"/>
    <n v="0.1429552195879521"/>
    <x v="2"/>
  </r>
  <r>
    <n v="2273"/>
    <x v="0"/>
    <s v="mexico"/>
    <x v="21"/>
    <s v="MN"/>
    <s v="MN - Freeborn County Adult Detention Center "/>
    <s v="freeborn_county_adult_detention_center_mn"/>
    <d v="2014-08-29T00:00:00"/>
    <x v="2"/>
    <x v="6"/>
    <s v="disciplinary"/>
    <d v="2014-09-18T00:00:00"/>
    <n v="20"/>
    <n v="-0.27719458949797421"/>
    <n v="0.25017163427891614"/>
    <n v="2.4659775378921731"/>
    <n v="0.12508581713945804"/>
    <n v="0.71477609793976038"/>
    <n v="0.12508581713945804"/>
    <x v="2"/>
  </r>
  <r>
    <n v="2274"/>
    <x v="0"/>
    <s v="mexico"/>
    <x v="3"/>
    <s v="CA"/>
    <s v="CA - Sacramento County Jail-rio Cosumnes Corr. Center "/>
    <s v="sacramento_county_jail_rio_cosumnes_corr_center_ca"/>
    <d v="2014-08-29T00:00:00"/>
    <x v="2"/>
    <x v="5"/>
    <s v="facility_security_threat_violent_or_disruptive_behavior"/>
    <d v="2014-11-24T00:00:00"/>
    <n v="87"/>
    <n v="0.92005537455112441"/>
    <n v="1.4474215983280148"/>
    <n v="1.2687275738430746"/>
    <n v="1.0721641469096406"/>
    <n v="0.48247386610933829"/>
    <n v="0.48247386610933829"/>
    <x v="1"/>
  </r>
  <r>
    <n v="2275"/>
    <x v="82"/>
    <s v="israel"/>
    <x v="6"/>
    <s v="TX"/>
    <s v="TX - Rolling Plains Detention Center "/>
    <s v="rolling_plains_detention_center_tx"/>
    <d v="2014-08-30T00:00:00"/>
    <x v="2"/>
    <x v="5"/>
    <s v="facility_security_threat_violent_or_disruptive_behavior"/>
    <d v="2014-05-09T00:00:00"/>
    <n v="6"/>
    <n v="-0.52736622377689035"/>
    <n v="0"/>
    <n v="2.7161491721710895"/>
    <n v="0.37525745141837419"/>
    <n v="0.96494773221867647"/>
    <n v="0"/>
    <x v="3"/>
  </r>
  <r>
    <n v="2276"/>
    <x v="57"/>
    <s v="stateless"/>
    <x v="6"/>
    <s v="TX"/>
    <s v="TX - Rolling Plains Detention Center "/>
    <s v="rolling_plains_detention_center_tx"/>
    <d v="2014-08-30T00:00:00"/>
    <x v="2"/>
    <x v="6"/>
    <s v="disciplinary"/>
    <d v="2014-07-09T00:00:00"/>
    <n v="8"/>
    <n v="-0.49162741887990236"/>
    <n v="3.5738804896987997E-2"/>
    <n v="2.6804103672741011"/>
    <n v="0.33951864652138619"/>
    <n v="0.92920892732168847"/>
    <n v="3.5738804896987997E-2"/>
    <x v="3"/>
  </r>
  <r>
    <n v="2277"/>
    <x v="9"/>
    <s v="haiti"/>
    <x v="9"/>
    <s v="FL"/>
    <s v="FL - Krome North Service Processing Center "/>
    <s v="krome_north_service_processing_center_fl"/>
    <d v="2014-08-30T00:00:00"/>
    <x v="2"/>
    <x v="6"/>
    <s v="disciplinary"/>
    <d v="2014-09-15T00:00:00"/>
    <n v="16"/>
    <n v="-0.34867219929195026"/>
    <n v="0.17869402448494009"/>
    <n v="2.5374551476861491"/>
    <n v="0.19656342693343409"/>
    <n v="0.78625370773373637"/>
    <n v="0.17869402448494009"/>
    <x v="3"/>
  </r>
  <r>
    <n v="2278"/>
    <x v="21"/>
    <s v="guatemala"/>
    <x v="0"/>
    <s v="AZ"/>
    <s v="AZ - Florence Service Processing Center "/>
    <s v="florence_service_processing_center_az"/>
    <d v="2014-08-31T00:00:00"/>
    <x v="2"/>
    <x v="8"/>
    <s v="suicide_risk_placement"/>
    <d v="2014-04-09T00:00:00"/>
    <n v="4"/>
    <n v="-0.56310502867387835"/>
    <n v="3.5738804896987997E-2"/>
    <n v="2.7518879770680771"/>
    <n v="0.41099625631536219"/>
    <n v="1.0006865371156644"/>
    <n v="3.5738804896987997E-2"/>
    <x v="3"/>
  </r>
  <r>
    <n v="2279"/>
    <x v="0"/>
    <s v="mexico"/>
    <x v="8"/>
    <s v="CA"/>
    <s v="CA - Adelanto Correctional Facility "/>
    <s v="adelanto_correctional_facility_ca"/>
    <d v="2014-08-31T00:00:00"/>
    <x v="2"/>
    <x v="6"/>
    <s v="disciplinary"/>
    <d v="2014-05-09T00:00:00"/>
    <n v="5"/>
    <n v="-0.54523562622538435"/>
    <n v="1.7869402448493998E-2"/>
    <n v="2.7340185746195833"/>
    <n v="0.39312685386686819"/>
    <n v="0.98281713466717047"/>
    <n v="1.7869402448493998E-2"/>
    <x v="3"/>
  </r>
  <r>
    <n v="2280"/>
    <x v="2"/>
    <s v="el_salvador"/>
    <x v="1"/>
    <s v="NV"/>
    <s v="NV - Henderson Detention Center "/>
    <s v="henderson_detention_center_nv"/>
    <d v="2014-08-31T00:00:00"/>
    <x v="2"/>
    <x v="3"/>
    <s v="protective_custody_other_detainee_safety"/>
    <d v="2015-03-20T00:00:00"/>
    <n v="201"/>
    <n v="2.9571672536794416"/>
    <n v="3.4845334774563321"/>
    <n v="0.7683843052852426"/>
    <n v="3.1092760260379579"/>
    <n v="2.5195857452376553"/>
    <n v="0.7683843052852426"/>
    <x v="0"/>
  </r>
  <r>
    <n v="2281"/>
    <x v="31"/>
    <s v="south_korea"/>
    <x v="8"/>
    <s v="CA"/>
    <s v="CA - Adelanto Correctional Facility "/>
    <s v="adelanto_correctional_facility_ca"/>
    <d v="2014-09-01T00:00:00"/>
    <x v="2"/>
    <x v="6"/>
    <s v="disciplinary"/>
    <d v="2014-06-02T00:00:00"/>
    <n v="28"/>
    <n v="-0.13423936991002217"/>
    <n v="0.39312685386686819"/>
    <n v="2.3230223183042211"/>
    <n v="1.7869402448493998E-2"/>
    <n v="0.57182087835180828"/>
    <n v="1.7869402448493998E-2"/>
    <x v="2"/>
  </r>
  <r>
    <n v="2282"/>
    <x v="43"/>
    <s v="france"/>
    <x v="22"/>
    <s v="NY"/>
    <s v="NY - Buffalo (batavia) Service Processing Center"/>
    <s v="buffalo_batavia_service_processing_center_ny"/>
    <d v="2014-09-01T00:00:00"/>
    <x v="2"/>
    <x v="10"/>
    <s v="protective_custody_lesbian_gay_bisexual_transgender_lgbt"/>
    <d v="2016-01-26T00:00:00"/>
    <n v="747"/>
    <n v="12.713860990557171"/>
    <n v="13.241227214334062"/>
    <n v="10.525078042162972"/>
    <n v="12.865969762915688"/>
    <n v="12.276279482115385"/>
    <n v="10.525078042162972"/>
    <x v="0"/>
  </r>
  <r>
    <n v="2283"/>
    <x v="0"/>
    <s v="mexico"/>
    <x v="8"/>
    <s v="CA"/>
    <s v="CA - Adelanto Correctional Facility "/>
    <s v="adelanto_correctional_facility_ca"/>
    <d v="2014-09-02T00:00:00"/>
    <x v="2"/>
    <x v="6"/>
    <s v="disciplinary"/>
    <d v="2014-12-02T00:00:00"/>
    <n v="3"/>
    <n v="-0.58097443112237235"/>
    <n v="5.3608207345481995E-2"/>
    <n v="2.7697573795165713"/>
    <n v="0.42886565876385618"/>
    <n v="1.0185559395641586"/>
    <n v="5.3608207345481995E-2"/>
    <x v="3"/>
  </r>
  <r>
    <n v="2284"/>
    <x v="0"/>
    <s v="mexico"/>
    <x v="11"/>
    <s v="NJ"/>
    <s v="NJ - Essex County Jail "/>
    <s v="essex_county_jail_nj"/>
    <d v="2014-09-02T00:00:00"/>
    <x v="2"/>
    <x v="6"/>
    <s v="disciplinary"/>
    <d v="2014-02-24T00:00:00"/>
    <n v="15"/>
    <n v="-0.36654160174044426"/>
    <n v="0.1608246220364461"/>
    <n v="2.5553245501346433"/>
    <n v="0.21443282938192809"/>
    <n v="0.80412311018223037"/>
    <n v="0.1608246220364461"/>
    <x v="3"/>
  </r>
  <r>
    <n v="2285"/>
    <x v="21"/>
    <s v="guatemala"/>
    <x v="3"/>
    <s v="CA"/>
    <s v="CA - Yuba County Jail "/>
    <s v="yuba_county_jail_ca"/>
    <d v="2014-09-02T00:00:00"/>
    <x v="2"/>
    <x v="5"/>
    <s v="facility_security_threat_violent_or_disruptive_behavior"/>
    <d v="2014-03-26T00:00:00"/>
    <n v="45"/>
    <n v="0.169540471714376"/>
    <n v="0.69690669549126638"/>
    <n v="2.0192424766798229"/>
    <n v="0.32164924407289219"/>
    <n v="0.26804103672741009"/>
    <n v="0.26804103672741009"/>
    <x v="1"/>
  </r>
  <r>
    <n v="2286"/>
    <x v="6"/>
    <s v="nigeria"/>
    <x v="21"/>
    <s v="MN"/>
    <s v="MN - Sherburne County Jail "/>
    <s v="sherburne_county_jail_mn"/>
    <d v="2014-09-03T00:00:00"/>
    <x v="2"/>
    <x v="8"/>
    <s v="suicide_risk_placement"/>
    <d v="2014-03-17T00:00:00"/>
    <n v="8"/>
    <n v="-0.49162741887990236"/>
    <n v="3.5738804896987997E-2"/>
    <n v="2.6804103672741011"/>
    <n v="0.33951864652138619"/>
    <n v="0.92920892732168847"/>
    <n v="3.5738804896987997E-2"/>
    <x v="3"/>
  </r>
  <r>
    <n v="2287"/>
    <x v="32"/>
    <s v="colombia"/>
    <x v="21"/>
    <s v="MN"/>
    <s v="MN - Sherburne County Jail "/>
    <s v="sherburne_county_jail_mn"/>
    <d v="2014-09-03T00:00:00"/>
    <x v="2"/>
    <x v="2"/>
    <s v="mental_illness"/>
    <d v="2014-03-21T00:00:00"/>
    <n v="12"/>
    <n v="-0.42014980908592631"/>
    <n v="0.10721641469096405"/>
    <n v="2.6089327574801251"/>
    <n v="0.26804103672741014"/>
    <n v="0.85773131752771237"/>
    <n v="0.10721641469096405"/>
    <x v="3"/>
  </r>
  <r>
    <n v="2288"/>
    <x v="0"/>
    <s v="mexico"/>
    <x v="16"/>
    <s v="CO"/>
    <s v="CO - Denver Contract Detention Facility "/>
    <s v="denver_contract_detention_facility_co"/>
    <d v="2014-09-03T00:00:00"/>
    <x v="2"/>
    <x v="3"/>
    <s v="protective_custody_other_detainee_safety"/>
    <d v="2014-03-25T00:00:00"/>
    <n v="16"/>
    <n v="-0.34867219929195026"/>
    <n v="0.17869402448494009"/>
    <n v="2.5374551476861491"/>
    <n v="0.19656342693343409"/>
    <n v="0.78625370773373637"/>
    <n v="0.17869402448494009"/>
    <x v="3"/>
  </r>
  <r>
    <n v="2289"/>
    <x v="2"/>
    <s v="el_salvador"/>
    <x v="2"/>
    <s v="CA"/>
    <s v="CA - El Centro Service Processing Center "/>
    <s v="el_centro_service_processing_center_ca"/>
    <d v="2014-09-04T00:00:00"/>
    <x v="2"/>
    <x v="8"/>
    <s v="suicide_risk_placement"/>
    <d v="2014-10-04T00:00:00"/>
    <n v="1"/>
    <n v="-0.61671323601936046"/>
    <n v="8.9347012242470103E-2"/>
    <n v="2.8054961844135593"/>
    <n v="0.46460446366084429"/>
    <n v="1.0542947444611466"/>
    <n v="8.9347012242470103E-2"/>
    <x v="3"/>
  </r>
  <r>
    <n v="2290"/>
    <x v="46"/>
    <s v="ukraine"/>
    <x v="8"/>
    <s v="CA"/>
    <s v="CA - Adelanto Correctional Facility "/>
    <s v="adelanto_correctional_facility_ca"/>
    <d v="2014-09-04T00:00:00"/>
    <x v="2"/>
    <x v="6"/>
    <s v="disciplinary"/>
    <d v="2014-10-04T00:00:00"/>
    <n v="1"/>
    <n v="-0.61671323601936046"/>
    <n v="8.9347012242470103E-2"/>
    <n v="2.8054961844135593"/>
    <n v="0.46460446366084429"/>
    <n v="1.0542947444611466"/>
    <n v="8.9347012242470103E-2"/>
    <x v="3"/>
  </r>
  <r>
    <n v="2291"/>
    <x v="44"/>
    <s v="canada"/>
    <x v="20"/>
    <s v="WA"/>
    <s v="WA - Northwest Detention Center "/>
    <s v="northwest_detention_center_wa"/>
    <d v="2014-09-04T00:00:00"/>
    <x v="2"/>
    <x v="9"/>
    <s v="protective_custody_special_vulnerability_other"/>
    <d v="2014-04-18T00:00:00"/>
    <n v="9"/>
    <n v="-0.4737580164314083"/>
    <n v="5.3608207345482051E-2"/>
    <n v="2.6625409648256073"/>
    <n v="0.32164924407289214"/>
    <n v="0.91133952487319436"/>
    <n v="5.3608207345482051E-2"/>
    <x v="3"/>
  </r>
  <r>
    <n v="2292"/>
    <x v="77"/>
    <s v="thailand"/>
    <x v="8"/>
    <s v="CA"/>
    <s v="CA - Adelanto Correctional Facility "/>
    <s v="adelanto_correctional_facility_ca"/>
    <d v="2014-09-04T00:00:00"/>
    <x v="2"/>
    <x v="6"/>
    <s v="disciplinary"/>
    <d v="2014-04-18T00:00:00"/>
    <n v="9"/>
    <n v="-0.4737580164314083"/>
    <n v="5.3608207345482051E-2"/>
    <n v="2.6625409648256073"/>
    <n v="0.32164924407289214"/>
    <n v="0.91133952487319436"/>
    <n v="5.3608207345482051E-2"/>
    <x v="3"/>
  </r>
  <r>
    <n v="2293"/>
    <x v="0"/>
    <s v="mexico"/>
    <x v="8"/>
    <s v="CA"/>
    <s v="CA - Adelanto Correctional Facility "/>
    <s v="adelanto_correctional_facility_ca"/>
    <d v="2014-09-04T00:00:00"/>
    <x v="2"/>
    <x v="3"/>
    <s v="protective_custody_other_detainee_safety"/>
    <d v="2014-04-19T00:00:00"/>
    <n v="10"/>
    <n v="-0.4558886139829143"/>
    <n v="7.1477609793976049E-2"/>
    <n v="2.6446715623771131"/>
    <n v="0.30377984162439814"/>
    <n v="0.89347012242470036"/>
    <n v="7.1477609793976049E-2"/>
    <x v="3"/>
  </r>
  <r>
    <n v="2294"/>
    <x v="21"/>
    <s v="guatemala"/>
    <x v="8"/>
    <s v="CA"/>
    <s v="CA - Adelanto Correctional Facility "/>
    <s v="adelanto_correctional_facility_ca"/>
    <d v="2014-09-04T00:00:00"/>
    <x v="2"/>
    <x v="3"/>
    <s v="protective_custody_other_detainee_safety"/>
    <d v="2014-04-23T00:00:00"/>
    <n v="14"/>
    <n v="-0.38441100418893831"/>
    <n v="0.14295521958795204"/>
    <n v="2.5731939525831371"/>
    <n v="0.23230223183042215"/>
    <n v="0.82199251263072437"/>
    <n v="0.14295521958795204"/>
    <x v="3"/>
  </r>
  <r>
    <n v="2295"/>
    <x v="47"/>
    <s v="peru"/>
    <x v="12"/>
    <s v="TX"/>
    <s v="TX - Houston Contract Detention Facility "/>
    <s v="houston_contract_detention_facility_tx"/>
    <d v="2014-09-04T00:00:00"/>
    <x v="2"/>
    <x v="6"/>
    <s v="disciplinary"/>
    <d v="2014-04-24T00:00:00"/>
    <n v="15"/>
    <n v="-0.36654160174044426"/>
    <n v="0.1608246220364461"/>
    <n v="2.5553245501346433"/>
    <n v="0.21443282938192809"/>
    <n v="0.80412311018223037"/>
    <n v="0.1608246220364461"/>
    <x v="3"/>
  </r>
  <r>
    <n v="2296"/>
    <x v="0"/>
    <s v="mexico"/>
    <x v="8"/>
    <s v="CA"/>
    <s v="CA - Santa Ana City Jail "/>
    <s v="santa_ana_city_jail_ca"/>
    <d v="2014-09-04T00:00:00"/>
    <x v="2"/>
    <x v="6"/>
    <s v="disciplinary"/>
    <d v="2014-04-28T00:00:00"/>
    <n v="19"/>
    <n v="-0.29506399194646826"/>
    <n v="0.23230223183042209"/>
    <n v="2.4838469403406673"/>
    <n v="0.1429552195879521"/>
    <n v="0.73264550038825438"/>
    <n v="0.1429552195879521"/>
    <x v="2"/>
  </r>
  <r>
    <n v="2297"/>
    <x v="0"/>
    <s v="mexico"/>
    <x v="12"/>
    <s v="TX"/>
    <s v="TX - Houston Contract Detention Facility "/>
    <s v="houston_contract_detention_facility_tx"/>
    <d v="2014-09-04T00:00:00"/>
    <x v="2"/>
    <x v="6"/>
    <s v="disciplinary"/>
    <d v="2014-01-05T00:00:00"/>
    <n v="22"/>
    <n v="-0.24145578460098621"/>
    <n v="0.28591043917590414"/>
    <n v="2.4302387329951851"/>
    <n v="8.9347012242470047E-2"/>
    <n v="0.67903729304277238"/>
    <n v="8.9347012242470047E-2"/>
    <x v="2"/>
  </r>
  <r>
    <n v="2298"/>
    <x v="32"/>
    <s v="colombia"/>
    <x v="8"/>
    <s v="CA"/>
    <s v="CA - Santa Ana City Jail "/>
    <s v="santa_ana_city_jail_ca"/>
    <d v="2014-09-04T00:00:00"/>
    <x v="2"/>
    <x v="6"/>
    <s v="disciplinary"/>
    <d v="2014-02-05T00:00:00"/>
    <n v="23"/>
    <n v="-0.22358638215249221"/>
    <n v="0.30377984162439814"/>
    <n v="2.4123693305466913"/>
    <n v="7.1477609793976049E-2"/>
    <n v="0.66116789059427838"/>
    <n v="7.1477609793976049E-2"/>
    <x v="2"/>
  </r>
  <r>
    <n v="2299"/>
    <x v="61"/>
    <s v="egypt"/>
    <x v="4"/>
    <s v="LA"/>
    <s v="LA - Jena/lasalle Detention Facility "/>
    <s v="jena/lasalle_detention_facility_la"/>
    <d v="2014-09-04T00:00:00"/>
    <x v="2"/>
    <x v="6"/>
    <s v="disciplinary"/>
    <d v="2014-07-05T00:00:00"/>
    <n v="28"/>
    <n v="-0.13423936991002217"/>
    <n v="0.39312685386686819"/>
    <n v="2.3230223183042211"/>
    <n v="1.7869402448493998E-2"/>
    <n v="0.57182087835180828"/>
    <n v="1.7869402448493998E-2"/>
    <x v="2"/>
  </r>
  <r>
    <n v="2300"/>
    <x v="0"/>
    <s v="mexico"/>
    <x v="12"/>
    <s v="TX"/>
    <s v="TX - Houston Contract Detention Facility "/>
    <s v="houston_contract_detention_facility_tx"/>
    <d v="2014-09-04T00:00:00"/>
    <x v="2"/>
    <x v="6"/>
    <s v="disciplinary"/>
    <d v="2014-08-05T00:00:00"/>
    <n v="29"/>
    <n v="-0.11636996746152814"/>
    <n v="0.41099625631536219"/>
    <n v="2.3051529158557269"/>
    <n v="3.5738804896988025E-2"/>
    <n v="0.55395147590331428"/>
    <n v="3.5738804896988025E-2"/>
    <x v="2"/>
  </r>
  <r>
    <n v="2301"/>
    <x v="0"/>
    <s v="mexico"/>
    <x v="12"/>
    <s v="TX"/>
    <s v="TX - Houston Contract Detention Facility "/>
    <s v="houston_contract_detention_facility_tx"/>
    <d v="2014-09-04T00:00:00"/>
    <x v="2"/>
    <x v="6"/>
    <s v="disciplinary"/>
    <d v="2014-09-05T00:00:00"/>
    <n v="30"/>
    <n v="-9.8500565013034141E-2"/>
    <n v="0.42886565876385618"/>
    <n v="2.2872835134072331"/>
    <n v="5.3608207345482023E-2"/>
    <n v="0.53608207345482028"/>
    <n v="5.3608207345482023E-2"/>
    <x v="2"/>
  </r>
  <r>
    <n v="2302"/>
    <x v="19"/>
    <s v="cuba"/>
    <x v="9"/>
    <s v="FL"/>
    <s v="FL - Baker County Sheriff's Office "/>
    <s v="baker_county_sheriffs_office_fl"/>
    <d v="2014-09-04T00:00:00"/>
    <x v="2"/>
    <x v="4"/>
    <s v="facility_security_threat_due_to_seriousness_of_criminal_conviction"/>
    <d v="2014-07-15T00:00:00"/>
    <n v="97"/>
    <n v="1.0987493990360644"/>
    <n v="1.6261156228129547"/>
    <n v="1.0900335493581346"/>
    <n v="1.2508581713945806"/>
    <n v="0.66116789059427827"/>
    <n v="0.66116789059427827"/>
    <x v="1"/>
  </r>
  <r>
    <n v="2303"/>
    <x v="39"/>
    <s v="somalia"/>
    <x v="2"/>
    <s v="CA"/>
    <s v="CA - El Centro Service Processing Center "/>
    <s v="el_centro_service_processing_center_ca"/>
    <d v="2014-09-05T00:00:00"/>
    <x v="2"/>
    <x v="8"/>
    <s v="suicide_risk_placement"/>
    <d v="2014-12-05T00:00:00"/>
    <n v="3"/>
    <n v="-0.58097443112237235"/>
    <n v="5.3608207345481995E-2"/>
    <n v="2.7697573795165713"/>
    <n v="0.42886565876385618"/>
    <n v="1.0185559395641586"/>
    <n v="5.3608207345481995E-2"/>
    <x v="3"/>
  </r>
  <r>
    <n v="2304"/>
    <x v="21"/>
    <s v="guatemala"/>
    <x v="2"/>
    <s v="CA"/>
    <s v="CA - El Centro Service Processing Center "/>
    <s v="el_centro_service_processing_center_ca"/>
    <d v="2014-09-05T00:00:00"/>
    <x v="2"/>
    <x v="8"/>
    <s v="suicide_risk_placement"/>
    <d v="2014-12-05T00:00:00"/>
    <n v="3"/>
    <n v="-0.58097443112237235"/>
    <n v="5.3608207345481995E-2"/>
    <n v="2.7697573795165713"/>
    <n v="0.42886565876385618"/>
    <n v="1.0185559395641586"/>
    <n v="5.3608207345481995E-2"/>
    <x v="3"/>
  </r>
  <r>
    <n v="2305"/>
    <x v="7"/>
    <s v="honduras"/>
    <x v="10"/>
    <s v="OH"/>
    <s v="OH - Seneca County Jail "/>
    <s v="seneca_county_jail_oh"/>
    <d v="2014-09-05T00:00:00"/>
    <x v="2"/>
    <x v="10"/>
    <s v="protective_custody_lesbian_gay_bisexual_transgender_lgbt"/>
    <d v="2014-05-13T00:00:00"/>
    <n v="4"/>
    <n v="-0.56310502867387835"/>
    <n v="3.5738804896987997E-2"/>
    <n v="2.7518879770680771"/>
    <n v="0.41099625631536219"/>
    <n v="1.0006865371156644"/>
    <n v="3.5738804896987997E-2"/>
    <x v="3"/>
  </r>
  <r>
    <n v="2306"/>
    <x v="2"/>
    <s v="el_salvador"/>
    <x v="19"/>
    <s v="MA"/>
    <s v="MA - Plymouth County Correctional Facility "/>
    <s v="plymouth_county_correctional_facility_ma"/>
    <d v="2014-09-05T00:00:00"/>
    <x v="2"/>
    <x v="5"/>
    <s v="facility_security_threat_violent_or_disruptive_behavior"/>
    <d v="2014-05-19T00:00:00"/>
    <n v="10"/>
    <n v="-0.4558886139829143"/>
    <n v="7.1477609793976049E-2"/>
    <n v="2.6446715623771131"/>
    <n v="0.30377984162439814"/>
    <n v="0.89347012242470036"/>
    <n v="7.1477609793976049E-2"/>
    <x v="3"/>
  </r>
  <r>
    <n v="2307"/>
    <x v="0"/>
    <s v="mexico"/>
    <x v="7"/>
    <s v="PA"/>
    <s v="PA - York County Prison "/>
    <s v="york_county_prison_pa"/>
    <d v="2014-09-05T00:00:00"/>
    <x v="2"/>
    <x v="11"/>
    <s v="medical_other"/>
    <d v="2014-05-23T00:00:00"/>
    <n v="14"/>
    <n v="-0.38441100418893831"/>
    <n v="0.14295521958795204"/>
    <n v="2.5731939525831371"/>
    <n v="0.23230223183042215"/>
    <n v="0.82199251263072437"/>
    <n v="0.14295521958795204"/>
    <x v="3"/>
  </r>
  <r>
    <n v="2308"/>
    <x v="37"/>
    <s v="dominican_republic"/>
    <x v="19"/>
    <s v="MA"/>
    <s v="MA - Suffolk County House Of Corrections "/>
    <s v="suffolk_county_house_of_corrections_ma"/>
    <d v="2014-09-05T00:00:00"/>
    <x v="2"/>
    <x v="5"/>
    <s v="facility_security_threat_violent_or_disruptive_behavior"/>
    <d v="2014-05-23T00:00:00"/>
    <n v="14"/>
    <n v="-0.38441100418893831"/>
    <n v="0.14295521958795204"/>
    <n v="2.5731939525831371"/>
    <n v="0.23230223183042215"/>
    <n v="0.82199251263072437"/>
    <n v="0.14295521958795204"/>
    <x v="3"/>
  </r>
  <r>
    <n v="2309"/>
    <x v="2"/>
    <s v="el_salvador"/>
    <x v="19"/>
    <s v="MA"/>
    <s v="MA - Suffolk County House Of Corrections "/>
    <s v="suffolk_county_house_of_corrections_ma"/>
    <d v="2014-09-05T00:00:00"/>
    <x v="2"/>
    <x v="5"/>
    <s v="facility_security_threat_violent_or_disruptive_behavior"/>
    <d v="2014-05-23T00:00:00"/>
    <n v="14"/>
    <n v="-0.38441100418893831"/>
    <n v="0.14295521958795204"/>
    <n v="2.5731939525831371"/>
    <n v="0.23230223183042215"/>
    <n v="0.82199251263072437"/>
    <n v="0.14295521958795204"/>
    <x v="3"/>
  </r>
  <r>
    <n v="2310"/>
    <x v="0"/>
    <s v="mexico"/>
    <x v="20"/>
    <s v="WA"/>
    <s v="WA - Northwest Detention Center "/>
    <s v="northwest_detention_center_wa"/>
    <d v="2014-09-05T00:00:00"/>
    <x v="2"/>
    <x v="6"/>
    <s v="disciplinary"/>
    <d v="2014-05-27T00:00:00"/>
    <n v="18"/>
    <n v="-0.31293339439496226"/>
    <n v="0.21443282938192809"/>
    <n v="2.5017163427891611"/>
    <n v="0.1608246220364461"/>
    <n v="0.75051490283674838"/>
    <n v="0.1608246220364461"/>
    <x v="2"/>
  </r>
  <r>
    <n v="2311"/>
    <x v="21"/>
    <s v="guatemala"/>
    <x v="3"/>
    <s v="CA"/>
    <s v="CA - Sacramento County Jail-rio Cosumnes Corr. Center "/>
    <s v="sacramento_county_jail_rio_cosumnes_corr_center_ca"/>
    <d v="2014-09-05T00:00:00"/>
    <x v="2"/>
    <x v="1"/>
    <s v="protective_custody_criminal_offense"/>
    <d v="2014-09-06T00:00:00"/>
    <n v="31"/>
    <n v="-8.0631162564540129E-2"/>
    <n v="0.44673506121235024"/>
    <n v="2.2694141109587389"/>
    <n v="7.1477609793976035E-2"/>
    <n v="0.51821267100632629"/>
    <n v="7.1477609793976035E-2"/>
    <x v="2"/>
  </r>
  <r>
    <n v="2312"/>
    <x v="14"/>
    <s v="jamaica"/>
    <x v="15"/>
    <s v="GA"/>
    <s v="GA - Stewart Detention Center "/>
    <s v="stewart_detention_center_ga"/>
    <d v="2014-09-05T00:00:00"/>
    <x v="2"/>
    <x v="5"/>
    <s v="facility_security_threat_violent_or_disruptive_behavior"/>
    <d v="2014-06-25T00:00:00"/>
    <n v="47"/>
    <n v="0.20527927661136403"/>
    <n v="0.73264550038825438"/>
    <n v="1.9835036717828349"/>
    <n v="0.35738804896988019"/>
    <n v="0.23230223183042209"/>
    <n v="0.23230223183042209"/>
    <x v="1"/>
  </r>
  <r>
    <n v="2313"/>
    <x v="0"/>
    <s v="mexico"/>
    <x v="12"/>
    <s v="TX"/>
    <s v="TX - Houston Contract Detention Facility "/>
    <s v="houston_contract_detention_facility_tx"/>
    <d v="2014-09-06T00:00:00"/>
    <x v="2"/>
    <x v="3"/>
    <s v="protective_custody_other_detainee_safety"/>
    <d v="2014-11-06T00:00:00"/>
    <n v="2"/>
    <n v="-0.59884383357086635"/>
    <n v="7.1477609793975994E-2"/>
    <n v="2.7876267819650655"/>
    <n v="0.44673506121235018"/>
    <n v="1.0364253420126524"/>
    <n v="7.1477609793975994E-2"/>
    <x v="3"/>
  </r>
  <r>
    <n v="2314"/>
    <x v="53"/>
    <s v="pakistan"/>
    <x v="12"/>
    <s v="TX"/>
    <s v="TX - Houston Contract Detention Facility "/>
    <s v="houston_contract_detention_facility_tx"/>
    <d v="2014-09-06T00:00:00"/>
    <x v="2"/>
    <x v="6"/>
    <s v="disciplinary"/>
    <d v="2014-06-27T00:00:00"/>
    <n v="18"/>
    <n v="-0.31293339439496226"/>
    <n v="0.21443282938192809"/>
    <n v="2.5017163427891611"/>
    <n v="0.1608246220364461"/>
    <n v="0.75051490283674838"/>
    <n v="0.1608246220364461"/>
    <x v="2"/>
  </r>
  <r>
    <n v="2315"/>
    <x v="0"/>
    <s v="mexico"/>
    <x v="3"/>
    <s v="CA"/>
    <s v="CA - Sacramento County Jail-rio Cosumnes Corr. Center "/>
    <s v="sacramento_county_jail_rio_cosumnes_corr_center_ca"/>
    <d v="2014-09-06T00:00:00"/>
    <x v="2"/>
    <x v="5"/>
    <s v="facility_security_threat_violent_or_disruptive_behavior"/>
    <d v="2014-01-07T00:00:00"/>
    <n v="22"/>
    <n v="-0.24145578460098621"/>
    <n v="0.28591043917590414"/>
    <n v="2.4302387329951851"/>
    <n v="8.9347012242470047E-2"/>
    <n v="0.67903729304277238"/>
    <n v="8.9347012242470047E-2"/>
    <x v="2"/>
  </r>
  <r>
    <n v="2316"/>
    <x v="81"/>
    <s v="bolivia"/>
    <x v="8"/>
    <s v="CA"/>
    <s v="CA - Adelanto Correctional Facility "/>
    <s v="adelanto_correctional_facility_ca"/>
    <d v="2014-09-06T00:00:00"/>
    <x v="2"/>
    <x v="6"/>
    <s v="disciplinary"/>
    <d v="2014-03-07T00:00:00"/>
    <n v="24"/>
    <n v="-0.20571697970399819"/>
    <n v="0.32164924407289219"/>
    <n v="2.3944999280981971"/>
    <n v="5.3608207345482023E-2"/>
    <n v="0.64329848814578428"/>
    <n v="5.3608207345482023E-2"/>
    <x v="2"/>
  </r>
  <r>
    <n v="2317"/>
    <x v="7"/>
    <s v="honduras"/>
    <x v="7"/>
    <s v="PA"/>
    <s v="PA - Berks County Family Shelter "/>
    <s v="berks_county_family_shelter_pa"/>
    <d v="2014-09-06T00:00:00"/>
    <x v="2"/>
    <x v="16"/>
    <s v="medical_tuberculosis"/>
    <d v="2014-09-07T00:00:00"/>
    <n v="30"/>
    <n v="-9.8500565013034141E-2"/>
    <n v="0.42886565876385618"/>
    <n v="2.2872835134072331"/>
    <n v="5.3608207345482023E-2"/>
    <n v="0.53608207345482028"/>
    <n v="5.3608207345482023E-2"/>
    <x v="2"/>
  </r>
  <r>
    <n v="2318"/>
    <x v="0"/>
    <s v="mexico"/>
    <x v="8"/>
    <s v="CA"/>
    <s v="CA - Adelanto Correctional Facility "/>
    <s v="adelanto_correctional_facility_ca"/>
    <d v="2014-09-06T00:00:00"/>
    <x v="2"/>
    <x v="6"/>
    <s v="disciplinary"/>
    <d v="2014-07-31T00:00:00"/>
    <n v="52"/>
    <n v="0.29462628885383407"/>
    <n v="0.82199251263072437"/>
    <n v="1.8941566595403649"/>
    <n v="0.44673506121235024"/>
    <n v="0.14295521958795204"/>
    <n v="0.14295521958795204"/>
    <x v="1"/>
  </r>
  <r>
    <n v="2319"/>
    <x v="46"/>
    <s v="ukraine"/>
    <x v="2"/>
    <s v="CA"/>
    <s v="CA - San Diego Contract Detention Facility - CCA (otay)"/>
    <s v="san_diego_contract_detention_facility_cca_otay_ca"/>
    <d v="2014-09-06T00:00:00"/>
    <x v="2"/>
    <x v="2"/>
    <s v="mental_illness"/>
    <d v="2015-05-26T00:00:00"/>
    <n v="351"/>
    <n v="5.6375776209535431"/>
    <n v="6.1649438447304332"/>
    <n v="3.4487946725593441"/>
    <n v="5.789686393312059"/>
    <n v="5.1999961125117569"/>
    <n v="3.4487946725593441"/>
    <x v="0"/>
  </r>
  <r>
    <n v="2320"/>
    <x v="7"/>
    <s v="honduras"/>
    <x v="4"/>
    <s v="LA"/>
    <s v="LA - South Louisiana Detention Center (basile)"/>
    <s v="south_louisiana_detention_center_basile_la"/>
    <d v="2014-09-07T00:00:00"/>
    <x v="2"/>
    <x v="3"/>
    <s v="protective_custody_other_detainee_safety"/>
    <d v="2014-07-21T00:00:00"/>
    <n v="12"/>
    <n v="-0.42014980908592631"/>
    <n v="0.10721641469096405"/>
    <n v="2.6089327574801251"/>
    <n v="0.26804103672741014"/>
    <n v="0.85773131752771237"/>
    <n v="0.10721641469096405"/>
    <x v="3"/>
  </r>
  <r>
    <n v="2321"/>
    <x v="2"/>
    <s v="el_salvador"/>
    <x v="15"/>
    <s v="GA"/>
    <s v="GA - Stewart Detention Center "/>
    <s v="stewart_detention_center_ga"/>
    <d v="2014-09-07T00:00:00"/>
    <x v="2"/>
    <x v="11"/>
    <s v="medical_other"/>
    <d v="2014-07-25T00:00:00"/>
    <n v="16"/>
    <n v="-0.34867219929195026"/>
    <n v="0.17869402448494009"/>
    <n v="2.5374551476861491"/>
    <n v="0.19656342693343409"/>
    <n v="0.78625370773373637"/>
    <n v="0.17869402448494009"/>
    <x v="3"/>
  </r>
  <r>
    <n v="2322"/>
    <x v="0"/>
    <s v="mexico"/>
    <x v="4"/>
    <s v="LA"/>
    <s v="LA - South Louisiana Detention Center (basile)"/>
    <s v="south_louisiana_detention_center_basile_la"/>
    <d v="2014-09-07T00:00:00"/>
    <x v="2"/>
    <x v="2"/>
    <s v="mental_illness"/>
    <d v="2014-07-26T00:00:00"/>
    <n v="17"/>
    <n v="-0.33080279684345626"/>
    <n v="0.19656342693343409"/>
    <n v="2.5195857452376553"/>
    <n v="0.17869402448494009"/>
    <n v="0.76838430528524237"/>
    <n v="0.17869402448494009"/>
    <x v="2"/>
  </r>
  <r>
    <n v="2323"/>
    <x v="0"/>
    <s v="mexico"/>
    <x v="3"/>
    <s v="CA"/>
    <s v="CA - Yuba County Jail "/>
    <s v="yuba_county_jail_ca"/>
    <d v="2014-09-07T00:00:00"/>
    <x v="2"/>
    <x v="0"/>
    <s v="protective_custody_gang_status_protective_custody_only"/>
    <d v="2014-01-09T00:00:00"/>
    <n v="54"/>
    <n v="0.33036509375082207"/>
    <n v="0.85773131752771237"/>
    <n v="1.8584178546433769"/>
    <n v="0.48247386610933823"/>
    <n v="0.10721641469096405"/>
    <n v="0.10721641469096405"/>
    <x v="1"/>
  </r>
  <r>
    <n v="2324"/>
    <x v="0"/>
    <s v="mexico"/>
    <x v="2"/>
    <s v="CA"/>
    <s v="CA - El Centro Service Processing Center "/>
    <s v="el_centro_service_processing_center_ca"/>
    <d v="2014-09-07T00:00:00"/>
    <x v="2"/>
    <x v="15"/>
    <s v="facility_security_threat_gang_member_status_not_protective_custody"/>
    <d v="2014-08-09T00:00:00"/>
    <n v="61"/>
    <n v="0.45545091089028017"/>
    <n v="0.98281713466717058"/>
    <n v="1.7333320375039187"/>
    <n v="0.60755968324879639"/>
    <n v="1.7869402448494054E-2"/>
    <n v="1.7869402448494054E-2"/>
    <x v="1"/>
  </r>
  <r>
    <n v="2325"/>
    <x v="2"/>
    <s v="el_salvador"/>
    <x v="17"/>
    <s v="VA"/>
    <s v="VA - Immigration Centers Of America Farmville "/>
    <s v="immigration_centers_of_america_farmville_va"/>
    <d v="2014-09-08T00:00:00"/>
    <x v="2"/>
    <x v="2"/>
    <s v="mental_illness"/>
    <d v="2014-12-08T00:00:00"/>
    <n v="3"/>
    <n v="-0.58097443112237235"/>
    <n v="5.3608207345481995E-2"/>
    <n v="2.7697573795165713"/>
    <n v="0.42886565876385618"/>
    <n v="1.0185559395641586"/>
    <n v="5.3608207345481995E-2"/>
    <x v="3"/>
  </r>
  <r>
    <n v="2326"/>
    <x v="2"/>
    <s v="el_salvador"/>
    <x v="15"/>
    <s v="GA"/>
    <s v="GA - Irwin County Detention Center "/>
    <s v="irwin_county_detention_center_ga"/>
    <d v="2014-09-08T00:00:00"/>
    <x v="2"/>
    <x v="6"/>
    <s v="disciplinary"/>
    <d v="2014-08-14T00:00:00"/>
    <n v="5"/>
    <n v="-0.54523562622538435"/>
    <n v="1.7869402448493998E-2"/>
    <n v="2.7340185746195833"/>
    <n v="0.39312685386686819"/>
    <n v="0.98281713466717047"/>
    <n v="1.7869402448493998E-2"/>
    <x v="3"/>
  </r>
  <r>
    <n v="2327"/>
    <x v="15"/>
    <s v="liberia"/>
    <x v="7"/>
    <s v="PA"/>
    <s v="PA - York County Prison "/>
    <s v="york_county_prison_pa"/>
    <d v="2014-09-08T00:00:00"/>
    <x v="2"/>
    <x v="6"/>
    <s v="disciplinary"/>
    <d v="2014-08-17T00:00:00"/>
    <n v="8"/>
    <n v="-0.49162741887990236"/>
    <n v="3.5738804896987997E-2"/>
    <n v="2.6804103672741011"/>
    <n v="0.33951864652138619"/>
    <n v="0.92920892732168847"/>
    <n v="3.5738804896987997E-2"/>
    <x v="3"/>
  </r>
  <r>
    <n v="2328"/>
    <x v="89"/>
    <s v="sudan"/>
    <x v="17"/>
    <s v="VA"/>
    <s v="VA - Immigration Centers Of America Farmville "/>
    <s v="immigration_centers_of_america_farmville_va"/>
    <d v="2014-09-09T00:00:00"/>
    <x v="2"/>
    <x v="6"/>
    <s v="disciplinary"/>
    <d v="2014-09-29T00:00:00"/>
    <n v="20"/>
    <n v="-0.27719458949797421"/>
    <n v="0.25017163427891614"/>
    <n v="2.4659775378921731"/>
    <n v="0.12508581713945804"/>
    <n v="0.71477609793976038"/>
    <n v="0.12508581713945804"/>
    <x v="2"/>
  </r>
  <r>
    <n v="2329"/>
    <x v="3"/>
    <s v="iraq"/>
    <x v="10"/>
    <s v="MI"/>
    <s v="MI - Chippewa County Ssm "/>
    <s v="chippewa_county_ssm_mi"/>
    <d v="2014-09-09T00:00:00"/>
    <x v="2"/>
    <x v="5"/>
    <s v="facility_security_threat_violent_or_disruptive_behavior"/>
    <d v="2014-10-16T00:00:00"/>
    <n v="37"/>
    <n v="2.6585252126423927E-2"/>
    <n v="0.55395147590331428"/>
    <n v="2.1621976962677749"/>
    <n v="0.17869402448494009"/>
    <n v="0.41099625631536219"/>
    <n v="0.17869402448494009"/>
    <x v="2"/>
  </r>
  <r>
    <n v="2330"/>
    <x v="111"/>
    <s v="afghanistan"/>
    <x v="1"/>
    <s v="UT"/>
    <s v="UT - Utah County Jail "/>
    <s v="utah_county_jail_ut"/>
    <d v="2014-09-09T00:00:00"/>
    <x v="2"/>
    <x v="5"/>
    <s v="facility_security_threat_violent_or_disruptive_behavior"/>
    <d v="2014-10-23T00:00:00"/>
    <n v="44"/>
    <n v="0.151671069265882"/>
    <n v="0.67903729304277238"/>
    <n v="2.0371118791283171"/>
    <n v="0.30377984162439819"/>
    <n v="0.28591043917590409"/>
    <n v="0.28591043917590409"/>
    <x v="1"/>
  </r>
  <r>
    <n v="2331"/>
    <x v="0"/>
    <s v="mexico"/>
    <x v="1"/>
    <s v="UT"/>
    <s v="UT - Utah County Jail "/>
    <s v="utah_county_jail_ut"/>
    <d v="2014-09-09T00:00:00"/>
    <x v="2"/>
    <x v="0"/>
    <s v="protective_custody_gang_status_protective_custody_only"/>
    <d v="2014-10-24T00:00:00"/>
    <n v="45"/>
    <n v="0.169540471714376"/>
    <n v="0.69690669549126638"/>
    <n v="2.0192424766798229"/>
    <n v="0.32164924407289219"/>
    <n v="0.26804103672741009"/>
    <n v="0.26804103672741009"/>
    <x v="1"/>
  </r>
  <r>
    <n v="2332"/>
    <x v="2"/>
    <s v="el_salvador"/>
    <x v="8"/>
    <s v="CA"/>
    <s v="CA - Adelanto Correctional Facility "/>
    <s v="adelanto_correctional_facility_ca"/>
    <d v="2014-09-09T00:00:00"/>
    <x v="2"/>
    <x v="3"/>
    <s v="protective_custody_other_detainee_safety"/>
    <d v="2014-11-26T00:00:00"/>
    <n v="78"/>
    <n v="0.75923075251467831"/>
    <n v="1.2865969762915688"/>
    <n v="1.4295521958795208"/>
    <n v="0.91133952487319447"/>
    <n v="0.32164924407289219"/>
    <n v="0.32164924407289219"/>
    <x v="1"/>
  </r>
  <r>
    <n v="2333"/>
    <x v="22"/>
    <s v="ethiopia"/>
    <x v="9"/>
    <s v="FL"/>
    <s v="FL - Baker County Sheriff's Office "/>
    <s v="baker_county_sheriffs_office_fl"/>
    <d v="2014-09-10T00:00:00"/>
    <x v="2"/>
    <x v="6"/>
    <s v="disciplinary"/>
    <d v="2014-09-11T00:00:00"/>
    <n v="31"/>
    <n v="-8.0631162564540129E-2"/>
    <n v="0.44673506121235024"/>
    <n v="2.2694141109587389"/>
    <n v="7.1477609793976035E-2"/>
    <n v="0.51821267100632629"/>
    <n v="7.1477609793976035E-2"/>
    <x v="2"/>
  </r>
  <r>
    <n v="2334"/>
    <x v="2"/>
    <s v="el_salvador"/>
    <x v="9"/>
    <s v="FL"/>
    <s v="FL - Glades County Detention Center "/>
    <s v="glades_county_detention_center_fl"/>
    <d v="2014-09-10T00:00:00"/>
    <x v="2"/>
    <x v="3"/>
    <s v="protective_custody_other_detainee_safety"/>
    <d v="2014-09-12T00:00:00"/>
    <n v="61"/>
    <n v="0.45545091089028017"/>
    <n v="0.98281713466717058"/>
    <n v="1.7333320375039187"/>
    <n v="0.60755968324879639"/>
    <n v="1.7869402448494054E-2"/>
    <n v="1.7869402448494054E-2"/>
    <x v="1"/>
  </r>
  <r>
    <n v="2335"/>
    <x v="60"/>
    <s v="cameroon"/>
    <x v="2"/>
    <s v="CA"/>
    <s v="CA - Imperial Regional Detention Facility "/>
    <s v="imperial_regional_detention_facility_ca"/>
    <d v="2014-09-10T00:00:00"/>
    <x v="2"/>
    <x v="14"/>
    <s v="facility_security_threat_other"/>
    <d v="2015-01-13T00:00:00"/>
    <n v="96"/>
    <n v="1.0808799965875704"/>
    <n v="1.6082462203644607"/>
    <n v="1.1079029518066286"/>
    <n v="1.2329887689460866"/>
    <n v="0.64329848814578428"/>
    <n v="0.64329848814578428"/>
    <x v="1"/>
  </r>
  <r>
    <n v="2336"/>
    <x v="7"/>
    <s v="honduras"/>
    <x v="12"/>
    <s v="TX"/>
    <s v="TX - Houston Contract Detention Facility "/>
    <s v="houston_contract_detention_facility_tx"/>
    <d v="2014-09-11T00:00:00"/>
    <x v="2"/>
    <x v="7"/>
    <s v="other"/>
    <d v="2014-10-11T00:00:00"/>
    <n v="1"/>
    <n v="-0.61671323601936046"/>
    <n v="8.9347012242470103E-2"/>
    <n v="2.8054961844135593"/>
    <n v="0.46460446366084429"/>
    <n v="1.0542947444611466"/>
    <n v="8.9347012242470103E-2"/>
    <x v="3"/>
  </r>
  <r>
    <n v="2337"/>
    <x v="0"/>
    <s v="mexico"/>
    <x v="8"/>
    <s v="CA"/>
    <s v="CA - Adelanto Correctional Facility "/>
    <s v="adelanto_correctional_facility_ca"/>
    <d v="2014-09-11T00:00:00"/>
    <x v="2"/>
    <x v="6"/>
    <s v="disciplinary"/>
    <d v="2014-12-11T00:00:00"/>
    <n v="3"/>
    <n v="-0.58097443112237235"/>
    <n v="5.3608207345481995E-2"/>
    <n v="2.7697573795165713"/>
    <n v="0.42886565876385618"/>
    <n v="1.0185559395641586"/>
    <n v="5.3608207345481995E-2"/>
    <x v="3"/>
  </r>
  <r>
    <n v="2338"/>
    <x v="0"/>
    <s v="mexico"/>
    <x v="2"/>
    <s v="CA"/>
    <s v="CA - San Diego Contract Detention Facility - CCA (otay)"/>
    <s v="san_diego_contract_detention_facility_cca_otay_ca"/>
    <d v="2014-09-11T00:00:00"/>
    <x v="2"/>
    <x v="2"/>
    <s v="mental_illness"/>
    <d v="2014-11-17T00:00:00"/>
    <n v="8"/>
    <n v="-0.49162741887990236"/>
    <n v="3.5738804896987997E-2"/>
    <n v="2.6804103672741011"/>
    <n v="0.33951864652138619"/>
    <n v="0.92920892732168847"/>
    <n v="3.5738804896987997E-2"/>
    <x v="3"/>
  </r>
  <r>
    <n v="2339"/>
    <x v="0"/>
    <s v="mexico"/>
    <x v="3"/>
    <s v="CA"/>
    <s v="CA - Yuba County Jail "/>
    <s v="yuba_county_jail_ca"/>
    <d v="2014-09-11T00:00:00"/>
    <x v="2"/>
    <x v="5"/>
    <s v="facility_security_threat_violent_or_disruptive_behavior"/>
    <d v="2014-11-25T00:00:00"/>
    <n v="16"/>
    <n v="-0.34867219929195026"/>
    <n v="0.17869402448494009"/>
    <n v="2.5374551476861491"/>
    <n v="0.19656342693343409"/>
    <n v="0.78625370773373637"/>
    <n v="0.17869402448494009"/>
    <x v="3"/>
  </r>
  <r>
    <n v="2340"/>
    <x v="0"/>
    <s v="mexico"/>
    <x v="1"/>
    <s v="NV"/>
    <s v="NV - Henderson Detention Center "/>
    <s v="henderson_detention_center_nv"/>
    <d v="2014-09-11T00:00:00"/>
    <x v="2"/>
    <x v="3"/>
    <s v="protective_custody_other_detainee_safety"/>
    <d v="2015-05-13T00:00:00"/>
    <n v="185"/>
    <n v="2.6712568145035376"/>
    <n v="3.1986230382804282"/>
    <n v="0.48247386610933862"/>
    <n v="2.823365586862054"/>
    <n v="2.2336753060617514"/>
    <n v="0.48247386610933862"/>
    <x v="0"/>
  </r>
  <r>
    <n v="2341"/>
    <x v="37"/>
    <s v="dominican_republic"/>
    <x v="7"/>
    <s v="PA"/>
    <s v="PA - York County Prison "/>
    <s v="york_county_prison_pa"/>
    <d v="2014-09-12T00:00:00"/>
    <x v="2"/>
    <x v="6"/>
    <s v="disciplinary"/>
    <d v="2014-12-12T00:00:00"/>
    <n v="3"/>
    <n v="-0.58097443112237235"/>
    <n v="5.3608207345481995E-2"/>
    <n v="2.7697573795165713"/>
    <n v="0.42886565876385618"/>
    <n v="1.0185559395641586"/>
    <n v="5.3608207345481995E-2"/>
    <x v="3"/>
  </r>
  <r>
    <n v="2342"/>
    <x v="131"/>
    <s v="estonia"/>
    <x v="21"/>
    <s v="MN"/>
    <s v="MN - Sherburne County Jail "/>
    <s v="sherburne_county_jail_mn"/>
    <d v="2014-09-12T00:00:00"/>
    <x v="2"/>
    <x v="13"/>
    <s v="medical_disabled_or_infirm"/>
    <d v="2014-12-19T00:00:00"/>
    <n v="10"/>
    <n v="-0.4558886139829143"/>
    <n v="7.1477609793976049E-2"/>
    <n v="2.6446715623771131"/>
    <n v="0.30377984162439814"/>
    <n v="0.89347012242470036"/>
    <n v="7.1477609793976049E-2"/>
    <x v="3"/>
  </r>
  <r>
    <n v="2343"/>
    <x v="38"/>
    <s v="indonesia"/>
    <x v="7"/>
    <s v="PA"/>
    <s v="PA - Pike County Correctional Facility "/>
    <s v="pike_county_correctional_facility_pa"/>
    <d v="2014-09-12T00:00:00"/>
    <x v="2"/>
    <x v="19"/>
    <s v="medical_other_infectious_disease"/>
    <d v="2014-12-19T00:00:00"/>
    <n v="10"/>
    <n v="-0.4558886139829143"/>
    <n v="7.1477609793976049E-2"/>
    <n v="2.6446715623771131"/>
    <n v="0.30377984162439814"/>
    <n v="0.89347012242470036"/>
    <n v="7.1477609793976049E-2"/>
    <x v="3"/>
  </r>
  <r>
    <n v="2344"/>
    <x v="15"/>
    <s v="liberia"/>
    <x v="7"/>
    <s v="PA"/>
    <s v="PA - Pike County Correctional Facility "/>
    <s v="pike_county_correctional_facility_pa"/>
    <d v="2014-09-12T00:00:00"/>
    <x v="2"/>
    <x v="6"/>
    <s v="disciplinary"/>
    <d v="2014-12-26T00:00:00"/>
    <n v="17"/>
    <n v="-0.33080279684345626"/>
    <n v="0.19656342693343409"/>
    <n v="2.5195857452376553"/>
    <n v="0.17869402448494009"/>
    <n v="0.76838430528524237"/>
    <n v="0.17869402448494009"/>
    <x v="2"/>
  </r>
  <r>
    <n v="2345"/>
    <x v="17"/>
    <s v="ghana"/>
    <x v="7"/>
    <s v="PA"/>
    <s v="PA - Pike County Correctional Facility "/>
    <s v="pike_county_correctional_facility_pa"/>
    <d v="2014-09-12T00:00:00"/>
    <x v="2"/>
    <x v="6"/>
    <s v="disciplinary"/>
    <d v="2015-12-29T00:00:00"/>
    <n v="20"/>
    <n v="-0.27719458949797421"/>
    <n v="0.25017163427891614"/>
    <n v="2.4659775378921731"/>
    <n v="0.12508581713945804"/>
    <n v="0.71477609793976038"/>
    <n v="0.12508581713945804"/>
    <x v="2"/>
  </r>
  <r>
    <n v="2346"/>
    <x v="9"/>
    <s v="haiti"/>
    <x v="9"/>
    <s v="FL"/>
    <s v="FL - Baker County Sheriff's Office "/>
    <s v="baker_county_sheriffs_office_fl"/>
    <d v="2014-09-12T00:00:00"/>
    <x v="2"/>
    <x v="6"/>
    <s v="disciplinary"/>
    <d v="2015-12-29T00:00:00"/>
    <n v="20"/>
    <n v="-0.27719458949797421"/>
    <n v="0.25017163427891614"/>
    <n v="2.4659775378921731"/>
    <n v="0.12508581713945804"/>
    <n v="0.71477609793976038"/>
    <n v="0.12508581713945804"/>
    <x v="2"/>
  </r>
  <r>
    <n v="2347"/>
    <x v="0"/>
    <s v="mexico"/>
    <x v="4"/>
    <s v="LA"/>
    <s v="LA - Jena/lasalle Detention Facility "/>
    <s v="jena/lasalle_detention_facility_la"/>
    <d v="2014-09-12T00:00:00"/>
    <x v="2"/>
    <x v="3"/>
    <s v="protective_custody_other_detainee_safety"/>
    <d v="2015-09-01T00:00:00"/>
    <n v="31"/>
    <n v="-8.0631162564540129E-2"/>
    <n v="0.44673506121235024"/>
    <n v="2.2694141109587389"/>
    <n v="7.1477609793976035E-2"/>
    <n v="0.51821267100632629"/>
    <n v="7.1477609793976035E-2"/>
    <x v="2"/>
  </r>
  <r>
    <n v="2348"/>
    <x v="19"/>
    <s v="cuba"/>
    <x v="9"/>
    <s v="FL"/>
    <s v="FL - Baker County Sheriff's Office "/>
    <s v="baker_county_sheriffs_office_fl"/>
    <d v="2014-09-12T00:00:00"/>
    <x v="2"/>
    <x v="3"/>
    <s v="protective_custody_other_detainee_safety"/>
    <d v="2015-01-28T00:00:00"/>
    <n v="50"/>
    <n v="0.25888748395684602"/>
    <n v="0.78625370773373637"/>
    <n v="1.9298954644373529"/>
    <n v="0.41099625631536219"/>
    <n v="0.17869402448494009"/>
    <n v="0.17869402448494009"/>
    <x v="1"/>
  </r>
  <r>
    <n v="2349"/>
    <x v="0"/>
    <s v="mexico"/>
    <x v="8"/>
    <s v="CA"/>
    <s v="CA - Adelanto Correctional Facility "/>
    <s v="adelanto_correctional_facility_ca"/>
    <d v="2014-09-13T00:00:00"/>
    <x v="2"/>
    <x v="12"/>
    <s v="pending_investigation_of_disciplinary_violation"/>
    <d v="2014-09-16T00:00:00"/>
    <n v="3"/>
    <n v="-0.58097443112237235"/>
    <n v="5.3608207345481995E-2"/>
    <n v="2.7697573795165713"/>
    <n v="0.42886565876385618"/>
    <n v="1.0185559395641586"/>
    <n v="5.3608207345481995E-2"/>
    <x v="3"/>
  </r>
  <r>
    <n v="2350"/>
    <x v="0"/>
    <s v="mexico"/>
    <x v="20"/>
    <s v="WA"/>
    <s v="WA - Northwest Detention Center "/>
    <s v="northwest_detention_center_wa"/>
    <d v="2014-09-13T00:00:00"/>
    <x v="2"/>
    <x v="6"/>
    <s v="disciplinary"/>
    <d v="2014-03-10T00:00:00"/>
    <n v="20"/>
    <n v="-0.27719458949797421"/>
    <n v="0.25017163427891614"/>
    <n v="2.4659775378921731"/>
    <n v="0.12508581713945804"/>
    <n v="0.71477609793976038"/>
    <n v="0.12508581713945804"/>
    <x v="2"/>
  </r>
  <r>
    <n v="2351"/>
    <x v="7"/>
    <s v="honduras"/>
    <x v="20"/>
    <s v="WA"/>
    <s v="WA - Northwest Detention Center "/>
    <s v="northwest_detention_center_wa"/>
    <d v="2014-09-13T00:00:00"/>
    <x v="2"/>
    <x v="6"/>
    <s v="disciplinary"/>
    <d v="2014-10-14T00:00:00"/>
    <n v="31"/>
    <n v="-8.0631162564540129E-2"/>
    <n v="0.44673506121235024"/>
    <n v="2.2694141109587389"/>
    <n v="7.1477609793976035E-2"/>
    <n v="0.51821267100632629"/>
    <n v="7.1477609793976035E-2"/>
    <x v="2"/>
  </r>
  <r>
    <n v="2352"/>
    <x v="37"/>
    <s v="dominican_republic"/>
    <x v="7"/>
    <s v="PA"/>
    <s v="PA - York County Prison "/>
    <s v="york_county_prison_pa"/>
    <d v="2014-09-13T00:00:00"/>
    <x v="2"/>
    <x v="6"/>
    <s v="disciplinary"/>
    <d v="2014-10-28T00:00:00"/>
    <n v="45"/>
    <n v="0.169540471714376"/>
    <n v="0.69690669549126638"/>
    <n v="2.0192424766798229"/>
    <n v="0.32164924407289219"/>
    <n v="0.26804103672741009"/>
    <n v="0.26804103672741009"/>
    <x v="1"/>
  </r>
  <r>
    <n v="2353"/>
    <x v="132"/>
    <s v="central_african_republic"/>
    <x v="14"/>
    <s v="MD"/>
    <s v="MD - Worcester County Jail "/>
    <s v="worcester_county_jail_md"/>
    <d v="2014-09-14T00:00:00"/>
    <x v="2"/>
    <x v="8"/>
    <s v="suicide_risk_placement"/>
    <d v="2014-09-16T00:00:00"/>
    <n v="2"/>
    <n v="-0.59884383357086635"/>
    <n v="7.1477609793975994E-2"/>
    <n v="2.7876267819650655"/>
    <n v="0.44673506121235018"/>
    <n v="1.0364253420126524"/>
    <n v="7.1477609793975994E-2"/>
    <x v="3"/>
  </r>
  <r>
    <n v="2354"/>
    <x v="9"/>
    <s v="haiti"/>
    <x v="7"/>
    <s v="PA"/>
    <s v="PA - York County Prison "/>
    <s v="york_county_prison_pa"/>
    <d v="2014-09-14T00:00:00"/>
    <x v="2"/>
    <x v="6"/>
    <s v="disciplinary"/>
    <d v="2014-09-19T00:00:00"/>
    <n v="5"/>
    <n v="-0.54523562622538435"/>
    <n v="1.7869402448493998E-2"/>
    <n v="2.7340185746195833"/>
    <n v="0.39312685386686819"/>
    <n v="0.98281713466717047"/>
    <n v="1.7869402448493998E-2"/>
    <x v="3"/>
  </r>
  <r>
    <n v="2355"/>
    <x v="7"/>
    <s v="honduras"/>
    <x v="17"/>
    <s v="VA"/>
    <s v="VA - Immigration Centers Of America Farmville "/>
    <s v="immigration_centers_of_america_farmville_va"/>
    <d v="2014-09-14T00:00:00"/>
    <x v="2"/>
    <x v="6"/>
    <s v="disciplinary"/>
    <d v="2014-10-15T00:00:00"/>
    <n v="31"/>
    <n v="-8.0631162564540129E-2"/>
    <n v="0.44673506121235024"/>
    <n v="2.2694141109587389"/>
    <n v="7.1477609793976035E-2"/>
    <n v="0.51821267100632629"/>
    <n v="7.1477609793976035E-2"/>
    <x v="2"/>
  </r>
  <r>
    <n v="2356"/>
    <x v="53"/>
    <s v="pakistan"/>
    <x v="9"/>
    <s v="FL"/>
    <s v="FL - Baker County Sheriff's Office "/>
    <s v="baker_county_sheriffs_office_fl"/>
    <d v="2014-09-14T00:00:00"/>
    <x v="2"/>
    <x v="3"/>
    <s v="protective_custody_other_detainee_safety"/>
    <d v="2014-12-23T00:00:00"/>
    <n v="100"/>
    <n v="1.1523576063815466"/>
    <n v="1.679723830158437"/>
    <n v="1.0364253420126524"/>
    <n v="1.3044663787400628"/>
    <n v="0.71477609793976049"/>
    <n v="0.71477609793976049"/>
    <x v="1"/>
  </r>
  <r>
    <n v="2357"/>
    <x v="32"/>
    <s v="colombia"/>
    <x v="15"/>
    <s v="GA"/>
    <s v="GA - Irwin County Detention Center "/>
    <s v="irwin_county_detention_center_ga"/>
    <d v="2014-09-15T00:00:00"/>
    <x v="2"/>
    <x v="3"/>
    <s v="protective_custody_other_detainee_safety"/>
    <d v="2014-09-25T00:00:00"/>
    <n v="10"/>
    <n v="-0.4558886139829143"/>
    <n v="7.1477609793976049E-2"/>
    <n v="2.6446715623771131"/>
    <n v="0.30377984162439814"/>
    <n v="0.89347012242470036"/>
    <n v="7.1477609793976049E-2"/>
    <x v="3"/>
  </r>
  <r>
    <n v="2358"/>
    <x v="9"/>
    <s v="haiti"/>
    <x v="4"/>
    <s v="LA"/>
    <s v="LA - South Louisiana Detention Center (basile)"/>
    <s v="south_louisiana_detention_center_basile_la"/>
    <d v="2014-09-15T00:00:00"/>
    <x v="2"/>
    <x v="6"/>
    <s v="disciplinary"/>
    <d v="2014-02-10T00:00:00"/>
    <n v="17"/>
    <n v="-0.33080279684345626"/>
    <n v="0.19656342693343409"/>
    <n v="2.5195857452376553"/>
    <n v="0.17869402448494009"/>
    <n v="0.76838430528524237"/>
    <n v="0.17869402448494009"/>
    <x v="2"/>
  </r>
  <r>
    <n v="2359"/>
    <x v="6"/>
    <s v="nigeria"/>
    <x v="12"/>
    <s v="TX"/>
    <s v="TX - Houston Contract Detention Facility "/>
    <s v="houston_contract_detention_facility_tx"/>
    <d v="2014-09-15T00:00:00"/>
    <x v="2"/>
    <x v="6"/>
    <s v="disciplinary"/>
    <d v="2014-03-10T00:00:00"/>
    <n v="18"/>
    <n v="-0.31293339439496226"/>
    <n v="0.21443282938192809"/>
    <n v="2.5017163427891611"/>
    <n v="0.1608246220364461"/>
    <n v="0.75051490283674838"/>
    <n v="0.1608246220364461"/>
    <x v="2"/>
  </r>
  <r>
    <n v="2360"/>
    <x v="15"/>
    <s v="liberia"/>
    <x v="7"/>
    <s v="PA"/>
    <s v="PA - Pike County Correctional Facility "/>
    <s v="pike_county_correctional_facility_pa"/>
    <d v="2014-09-15T00:00:00"/>
    <x v="2"/>
    <x v="6"/>
    <s v="disciplinary"/>
    <d v="2014-08-10T00:00:00"/>
    <n v="23"/>
    <n v="-0.22358638215249221"/>
    <n v="0.30377984162439814"/>
    <n v="2.4123693305466913"/>
    <n v="7.1477609793976049E-2"/>
    <n v="0.66116789059427838"/>
    <n v="7.1477609793976049E-2"/>
    <x v="2"/>
  </r>
  <r>
    <n v="2361"/>
    <x v="2"/>
    <s v="el_salvador"/>
    <x v="15"/>
    <s v="GA"/>
    <s v="GA - Stewart Detention Center "/>
    <s v="stewart_detention_center_ga"/>
    <d v="2014-09-15T00:00:00"/>
    <x v="2"/>
    <x v="6"/>
    <s v="disciplinary"/>
    <d v="2014-10-15T00:00:00"/>
    <n v="30"/>
    <n v="-9.8500565013034141E-2"/>
    <n v="0.42886565876385618"/>
    <n v="2.2872835134072331"/>
    <n v="5.3608207345482023E-2"/>
    <n v="0.53608207345482028"/>
    <n v="5.3608207345482023E-2"/>
    <x v="2"/>
  </r>
  <r>
    <n v="2362"/>
    <x v="47"/>
    <s v="peru"/>
    <x v="11"/>
    <s v="NJ"/>
    <s v="NJ - Elizabeth Contract Detention Facility "/>
    <s v="elizabeth_contract_detention_facility_nj"/>
    <d v="2014-09-16T00:00:00"/>
    <x v="2"/>
    <x v="11"/>
    <s v="medical_other"/>
    <d v="2014-09-25T00:00:00"/>
    <n v="9"/>
    <n v="-0.4737580164314083"/>
    <n v="5.3608207345482051E-2"/>
    <n v="2.6625409648256073"/>
    <n v="0.32164924407289214"/>
    <n v="0.91133952487319436"/>
    <n v="5.3608207345482051E-2"/>
    <x v="3"/>
  </r>
  <r>
    <n v="2363"/>
    <x v="133"/>
    <s v="argentina"/>
    <x v="12"/>
    <s v="TX"/>
    <s v="TX - Houston Contract Detention Facility "/>
    <s v="houston_contract_detention_facility_tx"/>
    <d v="2014-09-16T00:00:00"/>
    <x v="2"/>
    <x v="6"/>
    <s v="disciplinary"/>
    <d v="2014-09-10T00:00:00"/>
    <n v="23"/>
    <n v="-0.22358638215249221"/>
    <n v="0.30377984162439814"/>
    <n v="2.4123693305466913"/>
    <n v="7.1477609793976049E-2"/>
    <n v="0.66116789059427838"/>
    <n v="7.1477609793976049E-2"/>
    <x v="2"/>
  </r>
  <r>
    <n v="2364"/>
    <x v="23"/>
    <s v="china,_peoples_republic_of"/>
    <x v="0"/>
    <s v="AZ"/>
    <s v="AZ - Cca, Florence Correctional Center "/>
    <s v="cca,_florence_correctional_center_az"/>
    <d v="2014-09-16T00:00:00"/>
    <x v="2"/>
    <x v="5"/>
    <s v="facility_security_threat_violent_or_disruptive_behavior"/>
    <d v="2015-02-02T00:00:00"/>
    <n v="139"/>
    <n v="1.849264301872813"/>
    <n v="2.3766305256497033"/>
    <n v="0.33951864652138597"/>
    <n v="2.0013730742313292"/>
    <n v="1.411682793431027"/>
    <n v="0.33951864652138597"/>
    <x v="0"/>
  </r>
  <r>
    <n v="2365"/>
    <x v="32"/>
    <s v="colombia"/>
    <x v="14"/>
    <s v="MD"/>
    <s v="MD - Worcester County Jail "/>
    <s v="worcester_county_jail_md"/>
    <d v="2014-09-17T00:00:00"/>
    <x v="2"/>
    <x v="8"/>
    <s v="suicide_risk_placement"/>
    <d v="2014-09-19T00:00:00"/>
    <n v="2"/>
    <n v="-0.59884383357086635"/>
    <n v="7.1477609793975994E-2"/>
    <n v="2.7876267819650655"/>
    <n v="0.44673506121235018"/>
    <n v="1.0364253420126524"/>
    <n v="7.1477609793975994E-2"/>
    <x v="3"/>
  </r>
  <r>
    <n v="2366"/>
    <x v="23"/>
    <s v="china,_peoples_republic_of"/>
    <x v="7"/>
    <s v="PA"/>
    <s v="PA - York County Prison "/>
    <s v="york_county_prison_pa"/>
    <d v="2014-09-17T00:00:00"/>
    <x v="2"/>
    <x v="11"/>
    <s v="medical_other"/>
    <d v="2014-09-23T00:00:00"/>
    <n v="6"/>
    <n v="-0.52736622377689035"/>
    <n v="0"/>
    <n v="2.7161491721710895"/>
    <n v="0.37525745141837419"/>
    <n v="0.96494773221867647"/>
    <n v="0"/>
    <x v="3"/>
  </r>
  <r>
    <n v="2367"/>
    <x v="19"/>
    <s v="cuba"/>
    <x v="1"/>
    <s v="NV"/>
    <s v="NV - Henderson Detention Center "/>
    <s v="henderson_detention_center_nv"/>
    <d v="2014-09-17T00:00:00"/>
    <x v="2"/>
    <x v="3"/>
    <s v="protective_custody_other_detainee_safety"/>
    <d v="2014-10-20T00:00:00"/>
    <n v="33"/>
    <n v="-4.4892357667552112E-2"/>
    <n v="0.48247386610933823"/>
    <n v="2.2336753060617509"/>
    <n v="0.10721641469096405"/>
    <n v="0.48247386610933823"/>
    <n v="0.10721641469096405"/>
    <x v="2"/>
  </r>
  <r>
    <n v="2368"/>
    <x v="2"/>
    <s v="el_salvador"/>
    <x v="4"/>
    <s v="LA"/>
    <s v="LA - South Louisiana Detention Center (basile)"/>
    <s v="south_louisiana_detention_center_basile_la"/>
    <d v="2014-09-17T00:00:00"/>
    <x v="2"/>
    <x v="3"/>
    <s v="protective_custody_other_detainee_safety"/>
    <d v="2014-05-11T00:00:00"/>
    <n v="49"/>
    <n v="0.24101808150835205"/>
    <n v="0.76838430528524237"/>
    <n v="1.9477648668858469"/>
    <n v="0.39312685386686819"/>
    <n v="0.19656342693343407"/>
    <n v="0.19656342693343407"/>
    <x v="1"/>
  </r>
  <r>
    <n v="2369"/>
    <x v="0"/>
    <s v="mexico"/>
    <x v="2"/>
    <s v="CA"/>
    <s v="CA - San Diego Contract Detention Facility - CCA (otay)"/>
    <s v="san_diego_contract_detention_facility_cca_otay_ca"/>
    <d v="2014-09-17T00:00:00"/>
    <x v="2"/>
    <x v="6"/>
    <s v="disciplinary"/>
    <d v="2014-10-11T00:00:00"/>
    <n v="54"/>
    <n v="0.33036509375082207"/>
    <n v="0.85773131752771237"/>
    <n v="1.8584178546433769"/>
    <n v="0.48247386610933823"/>
    <n v="0.10721641469096405"/>
    <n v="0.10721641469096405"/>
    <x v="1"/>
  </r>
  <r>
    <n v="2370"/>
    <x v="0"/>
    <s v="mexico"/>
    <x v="23"/>
    <s v="IL"/>
    <s v="IL - Mchenry County Correctional Facility "/>
    <s v="mchenry_county_correctional_facility_il"/>
    <d v="2014-09-18T00:00:00"/>
    <x v="2"/>
    <x v="9"/>
    <s v="protective_custody_special_vulnerability_other"/>
    <d v="2014-08-10T00:00:00"/>
    <n v="20"/>
    <n v="-0.27719458949797421"/>
    <n v="0.25017163427891614"/>
    <n v="2.4659775378921731"/>
    <n v="0.12508581713945804"/>
    <n v="0.71477609793976038"/>
    <n v="0.12508581713945804"/>
    <x v="2"/>
  </r>
  <r>
    <n v="2371"/>
    <x v="0"/>
    <s v="mexico"/>
    <x v="15"/>
    <s v="GA"/>
    <s v="GA - Stewart Detention Center "/>
    <s v="stewart_detention_center_ga"/>
    <d v="2014-09-18T00:00:00"/>
    <x v="2"/>
    <x v="6"/>
    <s v="disciplinary"/>
    <d v="2014-09-10T00:00:00"/>
    <n v="21"/>
    <n v="-0.25932518704948021"/>
    <n v="0.26804103672741014"/>
    <n v="2.4481081354436793"/>
    <n v="0.10721641469096405"/>
    <n v="0.69690669549126638"/>
    <n v="0.10721641469096405"/>
    <x v="2"/>
  </r>
  <r>
    <n v="2372"/>
    <x v="2"/>
    <s v="el_salvador"/>
    <x v="17"/>
    <s v="VA"/>
    <s v="VA - Rappahannock Regional Jail "/>
    <s v="rappahannock_regional_jail_va"/>
    <d v="2014-09-18T00:00:00"/>
    <x v="2"/>
    <x v="6"/>
    <s v="disciplinary"/>
    <d v="2014-10-13T00:00:00"/>
    <n v="25"/>
    <n v="-0.18784757725550419"/>
    <n v="0.33951864652138619"/>
    <n v="2.3766305256497033"/>
    <n v="3.5738804896988025E-2"/>
    <n v="0.62542908569729028"/>
    <n v="3.5738804896988025E-2"/>
    <x v="2"/>
  </r>
  <r>
    <n v="2373"/>
    <x v="2"/>
    <s v="el_salvador"/>
    <x v="17"/>
    <s v="VA"/>
    <s v="VA - Rappahannock Regional Jail "/>
    <s v="rappahannock_regional_jail_va"/>
    <d v="2014-09-18T00:00:00"/>
    <x v="2"/>
    <x v="6"/>
    <s v="disciplinary"/>
    <d v="2014-10-13T00:00:00"/>
    <n v="25"/>
    <n v="-0.18784757725550419"/>
    <n v="0.33951864652138619"/>
    <n v="2.3766305256497033"/>
    <n v="3.5738804896988025E-2"/>
    <n v="0.62542908569729028"/>
    <n v="3.5738804896988025E-2"/>
    <x v="2"/>
  </r>
  <r>
    <n v="2374"/>
    <x v="116"/>
    <s v="burundi"/>
    <x v="19"/>
    <s v="MA"/>
    <s v="MA - Suffolk County House Of Corrections "/>
    <s v="suffolk_county_house_of_corrections_ma"/>
    <d v="2014-09-18T00:00:00"/>
    <x v="2"/>
    <x v="5"/>
    <s v="facility_security_threat_violent_or_disruptive_behavior"/>
    <d v="2014-10-14T00:00:00"/>
    <n v="26"/>
    <n v="-0.16997817480701016"/>
    <n v="0.35738804896988019"/>
    <n v="2.3587611232012091"/>
    <n v="1.7869402448493998E-2"/>
    <n v="0.60755968324879628"/>
    <n v="1.7869402448493998E-2"/>
    <x v="2"/>
  </r>
  <r>
    <n v="2375"/>
    <x v="2"/>
    <s v="el_salvador"/>
    <x v="4"/>
    <s v="AL"/>
    <s v="AL - Etowah County Jail "/>
    <s v="etowah_county_jail_alabama_al"/>
    <d v="2014-09-18T00:00:00"/>
    <x v="2"/>
    <x v="6"/>
    <s v="disciplinary"/>
    <d v="2014-10-14T00:00:00"/>
    <n v="26"/>
    <n v="-0.16997817480701016"/>
    <n v="0.35738804896988019"/>
    <n v="2.3587611232012091"/>
    <n v="1.7869402448493998E-2"/>
    <n v="0.60755968324879628"/>
    <n v="1.7869402448493998E-2"/>
    <x v="2"/>
  </r>
  <r>
    <n v="2376"/>
    <x v="37"/>
    <s v="dominican_republic"/>
    <x v="19"/>
    <s v="MA"/>
    <s v="MA - Suffolk County House Of Corrections "/>
    <s v="suffolk_county_house_of_corrections_ma"/>
    <d v="2014-09-18T00:00:00"/>
    <x v="2"/>
    <x v="5"/>
    <s v="facility_security_threat_violent_or_disruptive_behavior"/>
    <d v="2014-10-27T00:00:00"/>
    <n v="39"/>
    <n v="6.2324057023411948E-2"/>
    <n v="0.58969028080030228"/>
    <n v="2.1264588913707869"/>
    <n v="0.21443282938192812"/>
    <n v="0.37525745141837419"/>
    <n v="0.21443282938192812"/>
    <x v="2"/>
  </r>
  <r>
    <n v="2377"/>
    <x v="9"/>
    <s v="haiti"/>
    <x v="19"/>
    <s v="MA"/>
    <s v="MA - Suffolk County House Of Corrections "/>
    <s v="suffolk_county_house_of_corrections_ma"/>
    <d v="2014-09-18T00:00:00"/>
    <x v="2"/>
    <x v="5"/>
    <s v="facility_security_threat_violent_or_disruptive_behavior"/>
    <d v="2014-10-28T00:00:00"/>
    <n v="40"/>
    <n v="8.0193459471905953E-2"/>
    <n v="0.60755968324879628"/>
    <n v="2.1085894889222931"/>
    <n v="0.23230223183042212"/>
    <n v="0.35738804896988019"/>
    <n v="0.23230223183042212"/>
    <x v="2"/>
  </r>
  <r>
    <n v="2378"/>
    <x v="16"/>
    <s v="venezuela"/>
    <x v="9"/>
    <s v="FL"/>
    <s v="FL - Krome North Service Processing Center "/>
    <s v="krome_north_service_processing_center_fl"/>
    <d v="2014-09-19T00:00:00"/>
    <x v="2"/>
    <x v="6"/>
    <s v="disciplinary"/>
    <d v="2014-09-23T00:00:00"/>
    <n v="4"/>
    <n v="-0.56310502867387835"/>
    <n v="3.5738804896987997E-2"/>
    <n v="2.7518879770680771"/>
    <n v="0.41099625631536219"/>
    <n v="1.0006865371156644"/>
    <n v="3.5738804896987997E-2"/>
    <x v="3"/>
  </r>
  <r>
    <n v="2379"/>
    <x v="39"/>
    <s v="somalia"/>
    <x v="21"/>
    <s v="MN"/>
    <s v="MN - Sherburne County Jail "/>
    <s v="sherburne_county_jail_mn"/>
    <d v="2014-09-19T00:00:00"/>
    <x v="2"/>
    <x v="6"/>
    <s v="disciplinary"/>
    <d v="2014-10-20T00:00:00"/>
    <n v="31"/>
    <n v="-8.0631162564540129E-2"/>
    <n v="0.44673506121235024"/>
    <n v="2.2694141109587389"/>
    <n v="7.1477609793976035E-2"/>
    <n v="0.51821267100632629"/>
    <n v="7.1477609793976035E-2"/>
    <x v="2"/>
  </r>
  <r>
    <n v="2380"/>
    <x v="0"/>
    <s v="mexico"/>
    <x v="3"/>
    <s v="CA"/>
    <s v="CA - Yuba County Jail "/>
    <s v="yuba_county_jail_ca"/>
    <d v="2014-09-19T00:00:00"/>
    <x v="2"/>
    <x v="5"/>
    <s v="facility_security_threat_violent_or_disruptive_behavior"/>
    <d v="2014-10-22T00:00:00"/>
    <n v="33"/>
    <n v="-4.4892357667552112E-2"/>
    <n v="0.48247386610933823"/>
    <n v="2.2336753060617509"/>
    <n v="0.10721641469096405"/>
    <n v="0.48247386610933823"/>
    <n v="0.10721641469096405"/>
    <x v="2"/>
  </r>
  <r>
    <n v="2381"/>
    <x v="2"/>
    <s v="el_salvador"/>
    <x v="15"/>
    <s v="GA"/>
    <s v="GA - Stewart Detention Center "/>
    <s v="stewart_detention_center_ga"/>
    <d v="2014-09-19T00:00:00"/>
    <x v="2"/>
    <x v="6"/>
    <s v="disciplinary"/>
    <d v="2014-07-11T00:00:00"/>
    <n v="49"/>
    <n v="0.24101808150835205"/>
    <n v="0.76838430528524237"/>
    <n v="1.9477648668858469"/>
    <n v="0.39312685386686819"/>
    <n v="0.19656342693343407"/>
    <n v="0.19656342693343407"/>
    <x v="1"/>
  </r>
  <r>
    <n v="2382"/>
    <x v="21"/>
    <s v="guatemala"/>
    <x v="15"/>
    <s v="GA"/>
    <s v="GA - Irwin County Detention Center "/>
    <s v="irwin_county_detention_center_ga"/>
    <d v="2014-09-20T00:00:00"/>
    <x v="2"/>
    <x v="8"/>
    <s v="suicide_risk_placement"/>
    <d v="2014-09-22T00:00:00"/>
    <n v="2"/>
    <n v="-0.59884383357086635"/>
    <n v="7.1477609793975994E-2"/>
    <n v="2.7876267819650655"/>
    <n v="0.44673506121235018"/>
    <n v="1.0364253420126524"/>
    <n v="7.1477609793975994E-2"/>
    <x v="3"/>
  </r>
  <r>
    <n v="2383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84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85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86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87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88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89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0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1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2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3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4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5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6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7"/>
    <x v="26"/>
    <s v="india"/>
    <x v="1"/>
    <s v="UT"/>
    <s v="UT - Utah County Jail "/>
    <s v="utah_county_jail_ut"/>
    <d v="2014-09-20T00:00:00"/>
    <x v="2"/>
    <x v="17"/>
    <s v="hunger_strike"/>
    <d v="2014-09-26T00:00:00"/>
    <n v="6"/>
    <n v="-0.52736622377689035"/>
    <n v="0"/>
    <n v="2.7161491721710895"/>
    <n v="0.37525745141837419"/>
    <n v="0.96494773221867647"/>
    <n v="0"/>
    <x v="3"/>
  </r>
  <r>
    <n v="2398"/>
    <x v="7"/>
    <s v="honduras"/>
    <x v="0"/>
    <s v="AZ"/>
    <s v="AZ - Florence Service Processing Center "/>
    <s v="florence_service_processing_center_az"/>
    <d v="2014-09-20T00:00:00"/>
    <x v="2"/>
    <x v="11"/>
    <s v="medical_other"/>
    <d v="2014-04-10T00:00:00"/>
    <n v="14"/>
    <n v="-0.38441100418893831"/>
    <n v="0.14295521958795204"/>
    <n v="2.5731939525831371"/>
    <n v="0.23230223183042215"/>
    <n v="0.82199251263072437"/>
    <n v="0.14295521958795204"/>
    <x v="3"/>
  </r>
  <r>
    <n v="2399"/>
    <x v="0"/>
    <s v="mexico"/>
    <x v="8"/>
    <s v="CA"/>
    <s v="CA - Adelanto Correctional Facility "/>
    <s v="adelanto_correctional_facility_ca"/>
    <d v="2014-09-21T00:00:00"/>
    <x v="2"/>
    <x v="3"/>
    <s v="protective_custody_other_detainee_safety"/>
    <d v="2014-09-25T00:00:00"/>
    <n v="4"/>
    <n v="-0.56310502867387835"/>
    <n v="3.5738804896987997E-2"/>
    <n v="2.7518879770680771"/>
    <n v="0.41099625631536219"/>
    <n v="1.0006865371156644"/>
    <n v="3.5738804896987997E-2"/>
    <x v="3"/>
  </r>
  <r>
    <n v="2400"/>
    <x v="2"/>
    <s v="el_salvador"/>
    <x v="0"/>
    <s v="AZ"/>
    <s v="AZ - Cca, Florence Correctional Center "/>
    <s v="cca,_florence_correctional_center_az"/>
    <d v="2014-09-21T00:00:00"/>
    <x v="2"/>
    <x v="0"/>
    <s v="protective_custody_gang_status_protective_custody_only"/>
    <d v="2015-04-14T00:00:00"/>
    <n v="205"/>
    <n v="3.0286448634734175"/>
    <n v="3.5560110872503081"/>
    <n v="0.83986191507921859"/>
    <n v="3.1807536358319339"/>
    <n v="2.5910633550316313"/>
    <n v="0.83986191507921859"/>
    <x v="0"/>
  </r>
  <r>
    <n v="2401"/>
    <x v="53"/>
    <s v="pakistan"/>
    <x v="23"/>
    <s v="IL"/>
    <s v="IL - Mchenry County Correctional Facility "/>
    <s v="mchenry_county_correctional_facility_il"/>
    <d v="2014-09-22T00:00:00"/>
    <x v="2"/>
    <x v="9"/>
    <s v="protective_custody_special_vulnerability_other"/>
    <d v="2014-09-23T00:00:00"/>
    <n v="1"/>
    <n v="-0.61671323601936046"/>
    <n v="8.9347012242470103E-2"/>
    <n v="2.8054961844135593"/>
    <n v="0.46460446366084429"/>
    <n v="1.0542947444611466"/>
    <n v="8.9347012242470103E-2"/>
    <x v="3"/>
  </r>
  <r>
    <n v="2402"/>
    <x v="134"/>
    <s v="norway"/>
    <x v="9"/>
    <s v="FL"/>
    <s v="FL - Krome North Service Processing Center "/>
    <s v="krome_north_service_processing_center_fl"/>
    <d v="2014-09-22T00:00:00"/>
    <x v="2"/>
    <x v="12"/>
    <s v="pending_investigation_of_disciplinary_violation"/>
    <d v="2014-09-24T00:00:00"/>
    <n v="2"/>
    <n v="-0.59884383357086635"/>
    <n v="7.1477609793975994E-2"/>
    <n v="2.7876267819650655"/>
    <n v="0.44673506121235018"/>
    <n v="1.0364253420126524"/>
    <n v="7.1477609793975994E-2"/>
    <x v="3"/>
  </r>
  <r>
    <n v="2403"/>
    <x v="2"/>
    <s v="el_salvador"/>
    <x v="8"/>
    <s v="CA"/>
    <s v="CA - Adelanto Correctional Facility "/>
    <s v="adelanto_correctional_facility_ca"/>
    <d v="2014-09-22T00:00:00"/>
    <x v="2"/>
    <x v="3"/>
    <s v="protective_custody_other_detainee_safety"/>
    <d v="2014-09-25T00:00:00"/>
    <n v="3"/>
    <n v="-0.58097443112237235"/>
    <n v="5.3608207345481995E-2"/>
    <n v="2.7697573795165713"/>
    <n v="0.42886565876385618"/>
    <n v="1.0185559395641586"/>
    <n v="5.3608207345481995E-2"/>
    <x v="3"/>
  </r>
  <r>
    <n v="2404"/>
    <x v="0"/>
    <s v="mexico"/>
    <x v="2"/>
    <s v="CA"/>
    <s v="CA - San Diego Contract Detention Facility - CCA (otay)"/>
    <s v="san_diego_contract_detention_facility_cca_otay_ca"/>
    <d v="2014-09-22T00:00:00"/>
    <x v="2"/>
    <x v="5"/>
    <s v="facility_security_threat_violent_or_disruptive_behavior"/>
    <d v="2014-02-10T00:00:00"/>
    <n v="10"/>
    <n v="-0.4558886139829143"/>
    <n v="7.1477609793976049E-2"/>
    <n v="2.6446715623771131"/>
    <n v="0.30377984162439814"/>
    <n v="0.89347012242470036"/>
    <n v="7.1477609793976049E-2"/>
    <x v="3"/>
  </r>
  <r>
    <n v="2405"/>
    <x v="21"/>
    <s v="guatemala"/>
    <x v="18"/>
    <s v="TX"/>
    <s v="TX - Coastal Bend Detention Facility "/>
    <s v="coastal_bend_detention_facility_tx"/>
    <d v="2014-09-22T00:00:00"/>
    <x v="2"/>
    <x v="8"/>
    <s v="suicide_risk_placement"/>
    <d v="2014-03-10T00:00:00"/>
    <n v="11"/>
    <n v="-0.43801921153442031"/>
    <n v="8.9347012242470047E-2"/>
    <n v="2.6268021599286193"/>
    <n v="0.28591043917590414"/>
    <n v="0.87560071997620637"/>
    <n v="8.9347012242470047E-2"/>
    <x v="3"/>
  </r>
  <r>
    <n v="2406"/>
    <x v="0"/>
    <s v="mexico"/>
    <x v="23"/>
    <s v="IL"/>
    <s v="IL - Tri-county Detention Center "/>
    <s v="tri-county_detention_center_il"/>
    <d v="2014-09-22T00:00:00"/>
    <x v="2"/>
    <x v="7"/>
    <s v="other"/>
    <d v="2014-08-10T00:00:00"/>
    <n v="16"/>
    <n v="-0.34867219929195026"/>
    <n v="0.17869402448494009"/>
    <n v="2.5374551476861491"/>
    <n v="0.19656342693343409"/>
    <n v="0.78625370773373637"/>
    <n v="0.17869402448494009"/>
    <x v="3"/>
  </r>
  <r>
    <n v="2407"/>
    <x v="37"/>
    <s v="dominican_republic"/>
    <x v="7"/>
    <s v="PA"/>
    <s v="PA - York County Prison "/>
    <s v="york_county_prison_pa"/>
    <d v="2014-09-22T00:00:00"/>
    <x v="2"/>
    <x v="6"/>
    <s v="disciplinary"/>
    <d v="2014-10-20T00:00:00"/>
    <n v="28"/>
    <n v="-0.13423936991002217"/>
    <n v="0.39312685386686819"/>
    <n v="2.3230223183042211"/>
    <n v="1.7869402448493998E-2"/>
    <n v="0.57182087835180828"/>
    <n v="1.7869402448493998E-2"/>
    <x v="2"/>
  </r>
  <r>
    <n v="2408"/>
    <x v="6"/>
    <s v="nigeria"/>
    <x v="18"/>
    <s v="TX"/>
    <s v="TX - South Texas Detention Complex "/>
    <s v="south_texas_detention_complex_tx"/>
    <d v="2014-09-22T00:00:00"/>
    <x v="2"/>
    <x v="6"/>
    <s v="disciplinary"/>
    <d v="2014-10-23T00:00:00"/>
    <n v="31"/>
    <n v="-8.0631162564540129E-2"/>
    <n v="0.44673506121235024"/>
    <n v="2.2694141109587389"/>
    <n v="7.1477609793976035E-2"/>
    <n v="0.51821267100632629"/>
    <n v="7.1477609793976035E-2"/>
    <x v="2"/>
  </r>
  <r>
    <n v="2409"/>
    <x v="64"/>
    <s v="bangladesh"/>
    <x v="18"/>
    <s v="TX"/>
    <s v="TX - South Texas Detention Complex "/>
    <s v="south_texas_detention_complex_tx"/>
    <d v="2014-09-22T00:00:00"/>
    <x v="2"/>
    <x v="6"/>
    <s v="disciplinary"/>
    <d v="2014-10-27T00:00:00"/>
    <n v="35"/>
    <n v="-9.1535527705640905E-3"/>
    <n v="0.51821267100632629"/>
    <n v="2.1979365011647629"/>
    <n v="0.14295521958795207"/>
    <n v="0.44673506121235018"/>
    <n v="0.14295521958795207"/>
    <x v="2"/>
  </r>
  <r>
    <n v="2410"/>
    <x v="26"/>
    <s v="india"/>
    <x v="1"/>
    <s v="UT"/>
    <s v="UT - Utah County Jail "/>
    <s v="utah_county_jail_ut"/>
    <d v="2014-09-23T00:00:00"/>
    <x v="2"/>
    <x v="17"/>
    <s v="hunger_strike"/>
    <d v="2014-09-26T00:00:00"/>
    <n v="3"/>
    <n v="-0.58097443112237235"/>
    <n v="5.3608207345481995E-2"/>
    <n v="2.7697573795165713"/>
    <n v="0.42886565876385618"/>
    <n v="1.0185559395641586"/>
    <n v="5.3608207345481995E-2"/>
    <x v="3"/>
  </r>
  <r>
    <n v="2411"/>
    <x v="26"/>
    <s v="india"/>
    <x v="1"/>
    <s v="UT"/>
    <s v="UT - Utah County Jail "/>
    <s v="utah_county_jail_ut"/>
    <d v="2014-09-23T00:00:00"/>
    <x v="2"/>
    <x v="17"/>
    <s v="hunger_strike"/>
    <d v="2014-09-26T00:00:00"/>
    <n v="3"/>
    <n v="-0.58097443112237235"/>
    <n v="5.3608207345481995E-2"/>
    <n v="2.7697573795165713"/>
    <n v="0.42886565876385618"/>
    <n v="1.0185559395641586"/>
    <n v="5.3608207345481995E-2"/>
    <x v="3"/>
  </r>
  <r>
    <n v="2412"/>
    <x v="21"/>
    <s v="guatemala"/>
    <x v="4"/>
    <s v="LA"/>
    <s v="LA - South Louisiana Detention Center (basile)"/>
    <s v="south_louisiana_detention_center_basile_la"/>
    <d v="2014-09-23T00:00:00"/>
    <x v="2"/>
    <x v="6"/>
    <s v="disciplinary"/>
    <d v="2014-10-22T00:00:00"/>
    <n v="29"/>
    <n v="-0.11636996746152814"/>
    <n v="0.41099625631536219"/>
    <n v="2.3051529158557269"/>
    <n v="3.5738804896988025E-2"/>
    <n v="0.55395147590331428"/>
    <n v="3.5738804896988025E-2"/>
    <x v="2"/>
  </r>
  <r>
    <n v="2413"/>
    <x v="0"/>
    <s v="mexico"/>
    <x v="20"/>
    <s v="WA"/>
    <s v="WA - Northwest Detention Center "/>
    <s v="northwest_detention_center_wa"/>
    <d v="2014-09-23T00:00:00"/>
    <x v="2"/>
    <x v="6"/>
    <s v="disciplinary"/>
    <d v="2014-10-22T00:00:00"/>
    <n v="29"/>
    <n v="-0.11636996746152814"/>
    <n v="0.41099625631536219"/>
    <n v="2.3051529158557269"/>
    <n v="3.5738804896988025E-2"/>
    <n v="0.55395147590331428"/>
    <n v="3.5738804896988025E-2"/>
    <x v="2"/>
  </r>
  <r>
    <n v="2414"/>
    <x v="7"/>
    <s v="honduras"/>
    <x v="15"/>
    <s v="GA"/>
    <s v="GA - Irwin County Detention Center "/>
    <s v="irwin_county_detention_center_ga"/>
    <d v="2014-09-24T00:00:00"/>
    <x v="2"/>
    <x v="8"/>
    <s v="suicide_risk_placement"/>
    <d v="2014-09-25T00:00:00"/>
    <n v="1"/>
    <n v="-0.61671323601936046"/>
    <n v="8.9347012242470103E-2"/>
    <n v="2.8054961844135593"/>
    <n v="0.46460446366084429"/>
    <n v="1.0542947444611466"/>
    <n v="8.9347012242470103E-2"/>
    <x v="3"/>
  </r>
  <r>
    <n v="2415"/>
    <x v="21"/>
    <s v="guatemala"/>
    <x v="15"/>
    <s v="GA"/>
    <s v="GA - Stewart Detention Center "/>
    <s v="stewart_detention_center_ga"/>
    <d v="2014-09-24T00:00:00"/>
    <x v="2"/>
    <x v="6"/>
    <s v="disciplinary"/>
    <d v="2014-10-22T00:00:00"/>
    <n v="28"/>
    <n v="-0.13423936991002217"/>
    <n v="0.39312685386686819"/>
    <n v="2.3230223183042211"/>
    <n v="1.7869402448493998E-2"/>
    <n v="0.57182087835180828"/>
    <n v="1.7869402448493998E-2"/>
    <x v="2"/>
  </r>
  <r>
    <n v="2416"/>
    <x v="14"/>
    <s v="jamaica"/>
    <x v="0"/>
    <s v="AZ"/>
    <s v="AZ - Eloy Federal Contract Facility "/>
    <s v="eloy_federal_contract_facility_az"/>
    <d v="2014-09-24T00:00:00"/>
    <x v="2"/>
    <x v="6"/>
    <s v="disciplinary"/>
    <d v="2014-10-23T00:00:00"/>
    <n v="29"/>
    <n v="-0.11636996746152814"/>
    <n v="0.41099625631536219"/>
    <n v="2.3051529158557269"/>
    <n v="3.5738804896988025E-2"/>
    <n v="0.55395147590331428"/>
    <n v="3.5738804896988025E-2"/>
    <x v="2"/>
  </r>
  <r>
    <n v="2417"/>
    <x v="17"/>
    <s v="ghana"/>
    <x v="9"/>
    <s v="FL"/>
    <s v="FL - Baker County Sheriff's Office "/>
    <s v="baker_county_sheriffs_office_fl"/>
    <d v="2014-09-24T00:00:00"/>
    <x v="2"/>
    <x v="6"/>
    <s v="disciplinary"/>
    <d v="2014-10-31T00:00:00"/>
    <n v="37"/>
    <n v="2.6585252126423927E-2"/>
    <n v="0.55395147590331428"/>
    <n v="2.1621976962677749"/>
    <n v="0.17869402448494009"/>
    <n v="0.41099625631536219"/>
    <n v="0.17869402448494009"/>
    <x v="2"/>
  </r>
  <r>
    <n v="2418"/>
    <x v="0"/>
    <s v="mexico"/>
    <x v="8"/>
    <s v="CA"/>
    <s v="CA - Adelanto Correctional Facility "/>
    <s v="adelanto_correctional_facility_ca"/>
    <d v="2014-09-24T00:00:00"/>
    <x v="2"/>
    <x v="3"/>
    <s v="protective_custody_other_detainee_safety"/>
    <d v="2015-03-19T00:00:00"/>
    <n v="176"/>
    <n v="2.5104321924670914"/>
    <n v="3.0377984162439819"/>
    <n v="0.32164924407289242"/>
    <n v="2.6625409648256078"/>
    <n v="2.0728506840253051"/>
    <n v="0.32164924407289242"/>
    <x v="0"/>
  </r>
  <r>
    <n v="2419"/>
    <x v="111"/>
    <s v="afghanistan"/>
    <x v="7"/>
    <s v="PA"/>
    <s v="PA - Pike County Correctional Facility "/>
    <s v="pike_county_correctional_facility_pa"/>
    <d v="2014-09-25T00:00:00"/>
    <x v="2"/>
    <x v="14"/>
    <s v="facility_security_threat_other"/>
    <d v="2014-03-11T00:00:00"/>
    <n v="39"/>
    <n v="6.2324057023411948E-2"/>
    <n v="0.58969028080030228"/>
    <n v="2.1264588913707869"/>
    <n v="0.21443282938192812"/>
    <n v="0.37525745141837419"/>
    <n v="0.21443282938192812"/>
    <x v="2"/>
  </r>
  <r>
    <n v="2420"/>
    <x v="3"/>
    <s v="iraq"/>
    <x v="17"/>
    <s v="VA"/>
    <s v="VA - Rappahannock Regional Jail "/>
    <s v="rappahannock_regional_jail_va"/>
    <d v="2014-09-25T00:00:00"/>
    <x v="2"/>
    <x v="3"/>
    <s v="protective_custody_other_detainee_safety"/>
    <d v="2015-12-30T00:00:00"/>
    <n v="96"/>
    <n v="1.0808799965875704"/>
    <n v="1.6082462203644607"/>
    <n v="1.1079029518066286"/>
    <n v="1.2329887689460866"/>
    <n v="0.64329848814578428"/>
    <n v="0.64329848814578428"/>
    <x v="1"/>
  </r>
  <r>
    <n v="2421"/>
    <x v="26"/>
    <s v="india"/>
    <x v="1"/>
    <s v="UT"/>
    <s v="UT - Utah County Jail "/>
    <s v="utah_county_jail_ut"/>
    <d v="2014-09-26T00:00:00"/>
    <x v="2"/>
    <x v="17"/>
    <s v="hunger_strike"/>
    <d v="2014-09-30T00:00:00"/>
    <n v="4"/>
    <n v="-0.56310502867387835"/>
    <n v="3.5738804896987997E-2"/>
    <n v="2.7518879770680771"/>
    <n v="0.41099625631536219"/>
    <n v="1.0006865371156644"/>
    <n v="3.5738804896987997E-2"/>
    <x v="3"/>
  </r>
  <r>
    <n v="2422"/>
    <x v="26"/>
    <s v="india"/>
    <x v="1"/>
    <s v="UT"/>
    <s v="UT - Utah County Jail "/>
    <s v="utah_county_jail_ut"/>
    <d v="2014-09-26T00:00:00"/>
    <x v="2"/>
    <x v="17"/>
    <s v="hunger_strike"/>
    <d v="2014-09-30T00:00:00"/>
    <n v="4"/>
    <n v="-0.56310502867387835"/>
    <n v="3.5738804896987997E-2"/>
    <n v="2.7518879770680771"/>
    <n v="0.41099625631536219"/>
    <n v="1.0006865371156644"/>
    <n v="3.5738804896987997E-2"/>
    <x v="3"/>
  </r>
  <r>
    <n v="2423"/>
    <x v="26"/>
    <s v="india"/>
    <x v="1"/>
    <s v="UT"/>
    <s v="UT - Utah County Jail "/>
    <s v="utah_county_jail_ut"/>
    <d v="2014-09-26T00:00:00"/>
    <x v="2"/>
    <x v="17"/>
    <s v="hunger_strike"/>
    <d v="2014-09-30T00:00:00"/>
    <n v="4"/>
    <n v="-0.56310502867387835"/>
    <n v="3.5738804896987997E-2"/>
    <n v="2.7518879770680771"/>
    <n v="0.41099625631536219"/>
    <n v="1.0006865371156644"/>
    <n v="3.5738804896987997E-2"/>
    <x v="3"/>
  </r>
  <r>
    <n v="2424"/>
    <x v="26"/>
    <s v="india"/>
    <x v="1"/>
    <s v="UT"/>
    <s v="UT - Utah County Jail "/>
    <s v="utah_county_jail_ut"/>
    <d v="2014-09-26T00:00:00"/>
    <x v="2"/>
    <x v="17"/>
    <s v="hunger_strike"/>
    <d v="2014-09-30T00:00:00"/>
    <n v="4"/>
    <n v="-0.56310502867387835"/>
    <n v="3.5738804896987997E-2"/>
    <n v="2.7518879770680771"/>
    <n v="0.41099625631536219"/>
    <n v="1.0006865371156644"/>
    <n v="3.5738804896987997E-2"/>
    <x v="3"/>
  </r>
  <r>
    <n v="2425"/>
    <x v="2"/>
    <s v="el_salvador"/>
    <x v="12"/>
    <s v="TX"/>
    <s v="TX - Houston Contract Detention Facility "/>
    <s v="houston_contract_detention_facility_tx"/>
    <d v="2014-09-26T00:00:00"/>
    <x v="2"/>
    <x v="3"/>
    <s v="protective_custody_other_detainee_safety"/>
    <d v="2014-01-10T00:00:00"/>
    <n v="5"/>
    <n v="-0.54523562622538435"/>
    <n v="1.7869402448493998E-2"/>
    <n v="2.7340185746195833"/>
    <n v="0.39312685386686819"/>
    <n v="0.98281713466717047"/>
    <n v="1.7869402448493998E-2"/>
    <x v="3"/>
  </r>
  <r>
    <n v="2426"/>
    <x v="26"/>
    <s v="india"/>
    <x v="1"/>
    <s v="UT"/>
    <s v="UT - Utah County Jail "/>
    <s v="utah_county_jail_ut"/>
    <d v="2014-09-26T00:00:00"/>
    <x v="2"/>
    <x v="17"/>
    <s v="hunger_strike"/>
    <d v="2014-04-10T00:00:00"/>
    <n v="8"/>
    <n v="-0.49162741887990236"/>
    <n v="3.5738804896987997E-2"/>
    <n v="2.6804103672741011"/>
    <n v="0.33951864652138619"/>
    <n v="0.92920892732168847"/>
    <n v="3.5738804896987997E-2"/>
    <x v="3"/>
  </r>
  <r>
    <n v="2427"/>
    <x v="26"/>
    <s v="india"/>
    <x v="1"/>
    <s v="UT"/>
    <s v="UT - Utah County Jail "/>
    <s v="utah_county_jail_ut"/>
    <d v="2014-09-26T00:00:00"/>
    <x v="2"/>
    <x v="17"/>
    <s v="hunger_strike"/>
    <d v="2014-04-10T00:00:00"/>
    <n v="8"/>
    <n v="-0.49162741887990236"/>
    <n v="3.5738804896987997E-2"/>
    <n v="2.6804103672741011"/>
    <n v="0.33951864652138619"/>
    <n v="0.92920892732168847"/>
    <n v="3.5738804896987997E-2"/>
    <x v="3"/>
  </r>
  <r>
    <n v="2428"/>
    <x v="26"/>
    <s v="india"/>
    <x v="1"/>
    <s v="UT"/>
    <s v="UT - Utah County Jail "/>
    <s v="utah_county_jail_ut"/>
    <d v="2014-09-26T00:00:00"/>
    <x v="2"/>
    <x v="17"/>
    <s v="hunger_strike"/>
    <d v="2014-04-10T00:00:00"/>
    <n v="8"/>
    <n v="-0.49162741887990236"/>
    <n v="3.5738804896987997E-2"/>
    <n v="2.6804103672741011"/>
    <n v="0.33951864652138619"/>
    <n v="0.92920892732168847"/>
    <n v="3.5738804896987997E-2"/>
    <x v="3"/>
  </r>
  <r>
    <n v="2429"/>
    <x v="0"/>
    <s v="mexico"/>
    <x v="21"/>
    <s v="MN"/>
    <s v="MN - Sherburne County Jail "/>
    <s v="sherburne_county_jail_mn"/>
    <d v="2014-09-26T00:00:00"/>
    <x v="2"/>
    <x v="8"/>
    <s v="suicide_risk_placement"/>
    <d v="2014-08-10T00:00:00"/>
    <n v="12"/>
    <n v="-0.42014980908592631"/>
    <n v="0.10721641469096405"/>
    <n v="2.6089327574801251"/>
    <n v="0.26804103672741014"/>
    <n v="0.85773131752771237"/>
    <n v="0.10721641469096405"/>
    <x v="3"/>
  </r>
  <r>
    <n v="2430"/>
    <x v="2"/>
    <s v="el_salvador"/>
    <x v="17"/>
    <s v="VA"/>
    <s v="VA - Immigration Centers Of America Farmville "/>
    <s v="immigration_centers_of_america_farmville_va"/>
    <d v="2014-09-26T00:00:00"/>
    <x v="2"/>
    <x v="6"/>
    <s v="disciplinary"/>
    <d v="2014-10-14T00:00:00"/>
    <n v="18"/>
    <n v="-0.31293339439496226"/>
    <n v="0.21443282938192809"/>
    <n v="2.5017163427891611"/>
    <n v="0.1608246220364461"/>
    <n v="0.75051490283674838"/>
    <n v="0.1608246220364461"/>
    <x v="2"/>
  </r>
  <r>
    <n v="2431"/>
    <x v="26"/>
    <s v="india"/>
    <x v="1"/>
    <s v="UT"/>
    <s v="UT - Utah County Jail "/>
    <s v="utah_county_jail_ut"/>
    <d v="2014-09-26T00:00:00"/>
    <x v="2"/>
    <x v="17"/>
    <s v="hunger_strike"/>
    <d v="2014-10-16T00:00:00"/>
    <n v="20"/>
    <n v="-0.27719458949797421"/>
    <n v="0.25017163427891614"/>
    <n v="2.4659775378921731"/>
    <n v="0.12508581713945804"/>
    <n v="0.71477609793976038"/>
    <n v="0.12508581713945804"/>
    <x v="2"/>
  </r>
  <r>
    <n v="2432"/>
    <x v="7"/>
    <s v="honduras"/>
    <x v="17"/>
    <s v="VA"/>
    <s v="VA - Immigration Centers Of America Farmville "/>
    <s v="immigration_centers_of_america_farmville_va"/>
    <d v="2014-09-26T00:00:00"/>
    <x v="2"/>
    <x v="6"/>
    <s v="disciplinary"/>
    <d v="2014-10-22T00:00:00"/>
    <n v="26"/>
    <n v="-0.16997817480701016"/>
    <n v="0.35738804896988019"/>
    <n v="2.3587611232012091"/>
    <n v="1.7869402448493998E-2"/>
    <n v="0.60755968324879628"/>
    <n v="1.7869402448493998E-2"/>
    <x v="2"/>
  </r>
  <r>
    <n v="2433"/>
    <x v="2"/>
    <s v="el_salvador"/>
    <x v="17"/>
    <s v="VA"/>
    <s v="VA - Immigration Centers Of America Farmville "/>
    <s v="immigration_centers_of_america_farmville_va"/>
    <d v="2014-09-26T00:00:00"/>
    <x v="2"/>
    <x v="0"/>
    <s v="protective_custody_gang_status_protective_custody_only"/>
    <d v="2014-11-24T00:00:00"/>
    <n v="59"/>
    <n v="0.41971210599329212"/>
    <n v="0.94707832977018247"/>
    <n v="1.769070842400907"/>
    <n v="0.57182087835180828"/>
    <n v="1.7869402448493998E-2"/>
    <n v="1.7869402448493998E-2"/>
    <x v="1"/>
  </r>
  <r>
    <n v="2434"/>
    <x v="62"/>
    <s v="turkey"/>
    <x v="15"/>
    <s v="GA"/>
    <s v="GA - Stewart Detention Center "/>
    <s v="stewart_detention_center_ga"/>
    <d v="2014-09-26T00:00:00"/>
    <x v="2"/>
    <x v="6"/>
    <s v="disciplinary"/>
    <d v="2015-08-22T00:00:00"/>
    <n v="330"/>
    <n v="5.2623201695351689"/>
    <n v="5.789686393312059"/>
    <n v="3.0735372211409699"/>
    <n v="5.4144289418936848"/>
    <n v="4.8247386610933827"/>
    <n v="3.0735372211409699"/>
    <x v="0"/>
  </r>
  <r>
    <n v="2435"/>
    <x v="7"/>
    <s v="honduras"/>
    <x v="11"/>
    <s v="NJ"/>
    <s v="NJ - Essex County Jail "/>
    <s v="essex_county_jail_nj"/>
    <d v="2014-09-27T00:00:00"/>
    <x v="2"/>
    <x v="1"/>
    <s v="protective_custody_criminal_offense"/>
    <d v="2014-02-10T00:00:00"/>
    <n v="5"/>
    <n v="-0.54523562622538435"/>
    <n v="1.7869402448493998E-2"/>
    <n v="2.7340185746195833"/>
    <n v="0.39312685386686819"/>
    <n v="0.98281713466717047"/>
    <n v="1.7869402448493998E-2"/>
    <x v="3"/>
  </r>
  <r>
    <n v="2436"/>
    <x v="54"/>
    <s v="russia"/>
    <x v="21"/>
    <s v="MN"/>
    <s v="MN - Sherburne County Jail "/>
    <s v="sherburne_county_jail_mn"/>
    <d v="2014-09-27T00:00:00"/>
    <x v="2"/>
    <x v="6"/>
    <s v="disciplinary"/>
    <d v="2014-10-15T00:00:00"/>
    <n v="18"/>
    <n v="-0.31293339439496226"/>
    <n v="0.21443282938192809"/>
    <n v="2.5017163427891611"/>
    <n v="0.1608246220364461"/>
    <n v="0.75051490283674838"/>
    <n v="0.1608246220364461"/>
    <x v="2"/>
  </r>
  <r>
    <n v="2437"/>
    <x v="0"/>
    <s v="mexico"/>
    <x v="3"/>
    <s v="CA"/>
    <s v="CA - Yuba County Jail "/>
    <s v="yuba_county_jail_ca"/>
    <d v="2014-09-27T00:00:00"/>
    <x v="2"/>
    <x v="7"/>
    <s v="other"/>
    <d v="2014-10-22T00:00:00"/>
    <n v="25"/>
    <n v="-0.18784757725550419"/>
    <n v="0.33951864652138619"/>
    <n v="2.3766305256497033"/>
    <n v="3.5738804896988025E-2"/>
    <n v="0.62542908569729028"/>
    <n v="3.5738804896988025E-2"/>
    <x v="2"/>
  </r>
  <r>
    <n v="2438"/>
    <x v="48"/>
    <s v="bosnia-herzegovina"/>
    <x v="3"/>
    <s v="CA"/>
    <s v="CA - Sacramento County Jail-rio Cosumnes Corr. Center "/>
    <s v="sacramento_county_jail_rio_cosumnes_corr_center_ca"/>
    <d v="2014-09-27T00:00:00"/>
    <x v="2"/>
    <x v="3"/>
    <s v="protective_custody_other_detainee_safety"/>
    <d v="2014-11-18T00:00:00"/>
    <n v="52"/>
    <n v="0.29462628885383407"/>
    <n v="0.82199251263072437"/>
    <n v="1.8941566595403649"/>
    <n v="0.44673506121235024"/>
    <n v="0.14295521958795204"/>
    <n v="0.14295521958795204"/>
    <x v="1"/>
  </r>
  <r>
    <n v="2439"/>
    <x v="0"/>
    <s v="mexico"/>
    <x v="0"/>
    <s v="AZ"/>
    <s v="AZ - Eloy Federal Contract Facility "/>
    <s v="eloy_federal_contract_facility_az"/>
    <d v="2014-09-27T00:00:00"/>
    <x v="2"/>
    <x v="6"/>
    <s v="disciplinary"/>
    <d v="2014-11-19T00:00:00"/>
    <n v="53"/>
    <n v="0.31249569130232807"/>
    <n v="0.83986191507921837"/>
    <n v="1.8762872570918709"/>
    <n v="0.46460446366084424"/>
    <n v="0.12508581713945804"/>
    <n v="0.12508581713945804"/>
    <x v="1"/>
  </r>
  <r>
    <n v="2440"/>
    <x v="51"/>
    <s v="bahamas"/>
    <x v="15"/>
    <s v="GA"/>
    <s v="GA - Stewart Detention Center "/>
    <s v="stewart_detention_center_ga"/>
    <d v="2014-09-27T00:00:00"/>
    <x v="2"/>
    <x v="14"/>
    <s v="facility_security_threat_other"/>
    <d v="2014-11-24T00:00:00"/>
    <n v="58"/>
    <n v="0.40184270354479812"/>
    <n v="0.92920892732168847"/>
    <n v="1.7869402448494007"/>
    <n v="0.55395147590331428"/>
    <n v="3.5738804896987997E-2"/>
    <n v="3.5738804896987997E-2"/>
    <x v="1"/>
  </r>
  <r>
    <n v="2441"/>
    <x v="0"/>
    <s v="mexico"/>
    <x v="8"/>
    <s v="CA"/>
    <s v="CA - Santa Ana City Jail "/>
    <s v="santa_ana_city_jail_ca"/>
    <d v="2014-09-28T00:00:00"/>
    <x v="2"/>
    <x v="6"/>
    <s v="disciplinary"/>
    <d v="2014-10-13T00:00:00"/>
    <n v="15"/>
    <n v="-0.36654160174044426"/>
    <n v="0.1608246220364461"/>
    <n v="2.5553245501346433"/>
    <n v="0.21443282938192809"/>
    <n v="0.80412311018223037"/>
    <n v="0.1608246220364461"/>
    <x v="3"/>
  </r>
  <r>
    <n v="2442"/>
    <x v="2"/>
    <s v="el_salvador"/>
    <x v="18"/>
    <s v="TX"/>
    <s v="TX - South Texas Detention Complex "/>
    <s v="south_texas_detention_complex_tx"/>
    <d v="2014-09-28T00:00:00"/>
    <x v="2"/>
    <x v="14"/>
    <s v="facility_security_threat_other"/>
    <d v="2014-10-31T00:00:00"/>
    <n v="33"/>
    <n v="-4.4892357667552112E-2"/>
    <n v="0.48247386610933823"/>
    <n v="2.2336753060617509"/>
    <n v="0.10721641469096405"/>
    <n v="0.48247386610933823"/>
    <n v="0.10721641469096405"/>
    <x v="2"/>
  </r>
  <r>
    <n v="2443"/>
    <x v="0"/>
    <s v="mexico"/>
    <x v="20"/>
    <s v="WA"/>
    <s v="WA - Northwest Detention Center "/>
    <s v="northwest_detention_center_wa"/>
    <d v="2014-09-28T00:00:00"/>
    <x v="2"/>
    <x v="15"/>
    <s v="facility_security_threat_gang_member_status_not_protective_custody"/>
    <d v="2014-10-11T00:00:00"/>
    <n v="43"/>
    <n v="0.13380166681738798"/>
    <n v="0.66116789059427838"/>
    <n v="2.0549812815768109"/>
    <n v="0.28591043917590414"/>
    <n v="0.30377984162439814"/>
    <n v="0.28591043917590414"/>
    <x v="2"/>
  </r>
  <r>
    <n v="2444"/>
    <x v="0"/>
    <s v="mexico"/>
    <x v="2"/>
    <s v="CA"/>
    <s v="CA - San Diego Contract Detention Facility - CCA (otay)"/>
    <s v="san_diego_contract_detention_facility_cca_otay_ca"/>
    <d v="2014-09-28T00:00:00"/>
    <x v="2"/>
    <x v="2"/>
    <s v="mental_illness"/>
    <d v="2015-08-04T00:00:00"/>
    <n v="192"/>
    <n v="2.7963426316429953"/>
    <n v="3.3237088554198859"/>
    <n v="0.60755968324879639"/>
    <n v="2.9484514040015117"/>
    <n v="2.3587611232012091"/>
    <n v="0.60755968324879639"/>
    <x v="0"/>
  </r>
  <r>
    <n v="2445"/>
    <x v="2"/>
    <s v="el_salvador"/>
    <x v="9"/>
    <s v="FL"/>
    <s v="FL - Krome North Service Processing Center "/>
    <s v="krome_north_service_processing_center_fl"/>
    <d v="2014-09-29T00:00:00"/>
    <x v="2"/>
    <x v="3"/>
    <s v="protective_custody_other_detainee_safety"/>
    <d v="2014-09-10T00:00:00"/>
    <n v="10"/>
    <n v="-0.4558886139829143"/>
    <n v="7.1477609793976049E-2"/>
    <n v="2.6446715623771131"/>
    <n v="0.30377984162439814"/>
    <n v="0.89347012242470036"/>
    <n v="7.1477609793976049E-2"/>
    <x v="3"/>
  </r>
  <r>
    <n v="2446"/>
    <x v="7"/>
    <s v="honduras"/>
    <x v="18"/>
    <s v="TX"/>
    <s v="TX - South Texas Detention Complex "/>
    <s v="south_texas_detention_complex_tx"/>
    <d v="2014-09-29T00:00:00"/>
    <x v="2"/>
    <x v="6"/>
    <s v="disciplinary"/>
    <d v="2014-10-16T00:00:00"/>
    <n v="17"/>
    <n v="-0.33080279684345626"/>
    <n v="0.19656342693343409"/>
    <n v="2.5195857452376553"/>
    <n v="0.17869402448494009"/>
    <n v="0.76838430528524237"/>
    <n v="0.17869402448494009"/>
    <x v="2"/>
  </r>
  <r>
    <n v="2447"/>
    <x v="2"/>
    <s v="el_salvador"/>
    <x v="2"/>
    <s v="CA"/>
    <s v="CA - Imperial Regional Detention Facility "/>
    <s v="imperial_regional_detention_facility_ca"/>
    <d v="2014-09-29T00:00:00"/>
    <x v="2"/>
    <x v="15"/>
    <s v="facility_security_threat_gang_member_status_not_protective_custody"/>
    <d v="2014-01-12T00:00:00"/>
    <n v="63"/>
    <n v="0.49118971578726817"/>
    <n v="1.0185559395641586"/>
    <n v="1.6975932326069307"/>
    <n v="0.64329848814578439"/>
    <n v="5.3608207345482051E-2"/>
    <n v="5.3608207345482051E-2"/>
    <x v="1"/>
  </r>
  <r>
    <n v="2448"/>
    <x v="0"/>
    <s v="mexico"/>
    <x v="2"/>
    <s v="CA"/>
    <s v="CA - Imperial Regional Detention Facility "/>
    <s v="imperial_regional_detention_facility_ca"/>
    <d v="2014-09-29T00:00:00"/>
    <x v="2"/>
    <x v="15"/>
    <s v="facility_security_threat_gang_member_status_not_protective_custody"/>
    <d v="2014-01-12T00:00:00"/>
    <n v="63"/>
    <n v="0.49118971578726817"/>
    <n v="1.0185559395641586"/>
    <n v="1.6975932326069307"/>
    <n v="0.64329848814578439"/>
    <n v="5.3608207345482051E-2"/>
    <n v="5.3608207345482051E-2"/>
    <x v="1"/>
  </r>
  <r>
    <n v="2449"/>
    <x v="0"/>
    <s v="mexico"/>
    <x v="2"/>
    <s v="CA"/>
    <s v="CA - San Diego Contract Detention Facility - CCA (otay)"/>
    <s v="san_diego_contract_detention_facility_cca_otay_ca"/>
    <d v="2014-09-29T00:00:00"/>
    <x v="2"/>
    <x v="2"/>
    <s v="mental_illness"/>
    <d v="2014-02-12T00:00:00"/>
    <n v="64"/>
    <n v="0.50905911823576222"/>
    <n v="1.0364253420126526"/>
    <n v="1.6797238301584367"/>
    <n v="0.66116789059427838"/>
    <n v="7.1477609793976105E-2"/>
    <n v="7.1477609793976105E-2"/>
    <x v="1"/>
  </r>
  <r>
    <n v="2450"/>
    <x v="0"/>
    <s v="mexico"/>
    <x v="0"/>
    <s v="AZ"/>
    <s v="AZ - Eloy Federal Contract Facility "/>
    <s v="eloy_federal_contract_facility_az"/>
    <d v="2014-09-29T00:00:00"/>
    <x v="2"/>
    <x v="0"/>
    <s v="protective_custody_gang_status_protective_custody_only"/>
    <d v="2015-12-03T00:00:00"/>
    <n v="164"/>
    <n v="2.2959993630851634"/>
    <n v="2.823365586862054"/>
    <n v="0.10721641469096443"/>
    <n v="2.4481081354436798"/>
    <n v="1.8584178546433772"/>
    <n v="0.10721641469096443"/>
    <x v="0"/>
  </r>
  <r>
    <n v="2451"/>
    <x v="0"/>
    <s v="mexico"/>
    <x v="1"/>
    <s v="UT"/>
    <s v="UT - Utah County Jail "/>
    <s v="utah_county_jail_ut"/>
    <d v="2014-09-30T00:00:00"/>
    <x v="2"/>
    <x v="11"/>
    <s v="medical_other"/>
    <d v="2014-03-10T00:00:00"/>
    <n v="3"/>
    <n v="-0.58097443112237235"/>
    <n v="5.3608207345481995E-2"/>
    <n v="2.7697573795165713"/>
    <n v="0.42886565876385618"/>
    <n v="1.0185559395641586"/>
    <n v="5.3608207345481995E-2"/>
    <x v="3"/>
  </r>
  <r>
    <n v="2452"/>
    <x v="0"/>
    <s v="mexico"/>
    <x v="12"/>
    <s v="TX"/>
    <s v="TX - Houston Contract Detention Facility "/>
    <s v="houston_contract_detention_facility_tx"/>
    <d v="2014-09-30T00:00:00"/>
    <x v="2"/>
    <x v="6"/>
    <s v="disciplinary"/>
    <d v="2014-10-17T00:00:00"/>
    <n v="17"/>
    <n v="-0.33080279684345626"/>
    <n v="0.19656342693343409"/>
    <n v="2.5195857452376553"/>
    <n v="0.17869402448494009"/>
    <n v="0.76838430528524237"/>
    <n v="0.17869402448494009"/>
    <x v="2"/>
  </r>
  <r>
    <n v="2453"/>
    <x v="8"/>
    <s v="nicaragua"/>
    <x v="12"/>
    <s v="TX"/>
    <s v="TX - Houston Contract Detention Facility "/>
    <s v="houston_contract_detention_facility_tx"/>
    <d v="2014-09-30T00:00:00"/>
    <x v="2"/>
    <x v="6"/>
    <s v="disciplinary"/>
    <d v="2014-10-17T00:00:00"/>
    <n v="17"/>
    <n v="-0.33080279684345626"/>
    <n v="0.19656342693343409"/>
    <n v="2.5195857452376553"/>
    <n v="0.17869402448494009"/>
    <n v="0.76838430528524237"/>
    <n v="0.17869402448494009"/>
    <x v="2"/>
  </r>
  <r>
    <n v="2454"/>
    <x v="2"/>
    <s v="el_salvador"/>
    <x v="2"/>
    <s v="CA"/>
    <s v="CA - Imperial Regional Detention Facility "/>
    <s v="imperial_regional_detention_facility_ca"/>
    <d v="2014-09-30T00:00:00"/>
    <x v="2"/>
    <x v="1"/>
    <s v="protective_custody_criminal_offense"/>
    <d v="2014-10-22T00:00:00"/>
    <n v="22"/>
    <n v="-0.24145578460098621"/>
    <n v="0.28591043917590414"/>
    <n v="2.4302387329951851"/>
    <n v="8.9347012242470047E-2"/>
    <n v="0.67903729304277238"/>
    <n v="8.9347012242470047E-2"/>
    <x v="2"/>
  </r>
  <r>
    <n v="2455"/>
    <x v="1"/>
    <s v="sierra_leone"/>
    <x v="17"/>
    <s v="VA"/>
    <s v="VA - Rappahannock Regional Jail "/>
    <s v="rappahannock_regional_jail_va"/>
    <d v="2014-09-30T00:00:00"/>
    <x v="2"/>
    <x v="6"/>
    <s v="disciplinary"/>
    <d v="2014-10-31T00:00:00"/>
    <n v="31"/>
    <n v="-8.0631162564540129E-2"/>
    <n v="0.44673506121235024"/>
    <n v="2.2694141109587389"/>
    <n v="7.1477609793976035E-2"/>
    <n v="0.51821267100632629"/>
    <n v="7.1477609793976035E-2"/>
    <x v="2"/>
  </r>
  <r>
    <n v="2456"/>
    <x v="20"/>
    <s v="philippines"/>
    <x v="1"/>
    <s v="NV"/>
    <s v="NV - Henderson Detention Center "/>
    <s v="henderson_detention_center_nv"/>
    <d v="2014-09-30T00:00:00"/>
    <x v="2"/>
    <x v="1"/>
    <s v="protective_custody_criminal_offense"/>
    <d v="2014-01-12T00:00:00"/>
    <n v="62"/>
    <n v="0.47332031333877417"/>
    <n v="1.0006865371156646"/>
    <n v="1.7154626350554247"/>
    <n v="0.62542908569729039"/>
    <n v="3.5738804896988052E-2"/>
    <n v="3.5738804896988052E-2"/>
    <x v="1"/>
  </r>
  <r>
    <n v="2457"/>
    <x v="0"/>
    <s v="mexico"/>
    <x v="2"/>
    <s v="CA"/>
    <s v="CA - Imperial Regional Detention Facility "/>
    <s v="imperial_regional_detention_facility_ca"/>
    <d v="2014-09-30T00:00:00"/>
    <x v="2"/>
    <x v="0"/>
    <s v="protective_custody_gang_status_protective_custody_only"/>
    <d v="2015-04-13T00:00:00"/>
    <n v="195"/>
    <n v="2.8499508389884776"/>
    <n v="3.3773170627653677"/>
    <n v="0.66116789059427861"/>
    <n v="3.0020596113469935"/>
    <n v="2.4123693305466913"/>
    <n v="0.66116789059427861"/>
    <x v="0"/>
  </r>
  <r>
    <n v="2458"/>
    <x v="7"/>
    <s v="honduras"/>
    <x v="8"/>
    <s v="CA"/>
    <s v="CA - Adelanto Correctional Facility "/>
    <s v="adelanto_correctional_facility_ca"/>
    <d v="2014-10-01T00:00:00"/>
    <x v="2"/>
    <x v="3"/>
    <s v="protective_custody_other_detainee_safety"/>
    <d v="2014-01-15T00:00:00"/>
    <n v="5"/>
    <n v="-0.54523562622538435"/>
    <n v="1.7869402448493998E-2"/>
    <n v="2.7340185746195833"/>
    <n v="0.39312685386686819"/>
    <n v="0.98281713466717047"/>
    <n v="1.7869402448493998E-2"/>
    <x v="3"/>
  </r>
  <r>
    <n v="2459"/>
    <x v="114"/>
    <s v="laos"/>
    <x v="21"/>
    <s v="MN"/>
    <s v="MN - Sherburne County Jail "/>
    <s v="sherburne_county_jail_mn"/>
    <d v="2014-10-01T00:00:00"/>
    <x v="2"/>
    <x v="2"/>
    <s v="mental_illness"/>
    <d v="2014-04-02T00:00:00"/>
    <n v="25"/>
    <n v="-0.18784757725550419"/>
    <n v="0.33951864652138619"/>
    <n v="2.3766305256497033"/>
    <n v="3.5738804896988025E-2"/>
    <n v="0.62542908569729028"/>
    <n v="3.5738804896988025E-2"/>
    <x v="2"/>
  </r>
  <r>
    <n v="2460"/>
    <x v="98"/>
    <s v="moldova"/>
    <x v="7"/>
    <s v="PA"/>
    <s v="PA - York County Prison "/>
    <s v="york_county_prison_pa"/>
    <d v="2014-10-01T00:00:00"/>
    <x v="2"/>
    <x v="6"/>
    <s v="disciplinary"/>
    <d v="2014-06-02T00:00:00"/>
    <n v="27"/>
    <n v="-0.15210877235851616"/>
    <n v="0.37525745141837419"/>
    <n v="2.3408917207527153"/>
    <n v="0"/>
    <n v="0.58969028080030228"/>
    <n v="0"/>
    <x v="2"/>
  </r>
  <r>
    <n v="2461"/>
    <x v="2"/>
    <s v="el_salvador"/>
    <x v="15"/>
    <s v="GA"/>
    <s v="GA - Stewart Detention Center "/>
    <s v="stewart_detention_center_ga"/>
    <d v="2014-10-01T00:00:00"/>
    <x v="2"/>
    <x v="6"/>
    <s v="disciplinary"/>
    <d v="2014-07-02T00:00:00"/>
    <n v="28"/>
    <n v="-0.13423936991002217"/>
    <n v="0.39312685386686819"/>
    <n v="2.3230223183042211"/>
    <n v="1.7869402448493998E-2"/>
    <n v="0.57182087835180828"/>
    <n v="1.7869402448493998E-2"/>
    <x v="2"/>
  </r>
  <r>
    <n v="2462"/>
    <x v="60"/>
    <s v="cameroon"/>
    <x v="15"/>
    <s v="GA"/>
    <s v="GA - Stewart Detention Center "/>
    <s v="stewart_detention_center_ga"/>
    <d v="2014-10-01T00:00:00"/>
    <x v="2"/>
    <x v="6"/>
    <s v="disciplinary"/>
    <d v="2014-07-02T00:00:00"/>
    <n v="28"/>
    <n v="-0.13423936991002217"/>
    <n v="0.39312685386686819"/>
    <n v="2.3230223183042211"/>
    <n v="1.7869402448493998E-2"/>
    <n v="0.57182087835180828"/>
    <n v="1.7869402448493998E-2"/>
    <x v="2"/>
  </r>
  <r>
    <n v="2463"/>
    <x v="37"/>
    <s v="dominican_republic"/>
    <x v="11"/>
    <s v="NJ"/>
    <s v="NJ - Essex County Jail "/>
    <s v="essex_county_jail_nj"/>
    <d v="2014-10-02T00:00:00"/>
    <x v="2"/>
    <x v="8"/>
    <s v="suicide_risk_placement"/>
    <d v="2014-11-02T00:00:00"/>
    <n v="1"/>
    <n v="-0.61671323601936046"/>
    <n v="8.9347012242470103E-2"/>
    <n v="2.8054961844135593"/>
    <n v="0.46460446366084429"/>
    <n v="1.0542947444611466"/>
    <n v="8.9347012242470103E-2"/>
    <x v="3"/>
  </r>
  <r>
    <n v="2464"/>
    <x v="7"/>
    <s v="honduras"/>
    <x v="2"/>
    <s v="CA"/>
    <s v="CA - El Centro Service Processing Center "/>
    <s v="el_centro_service_processing_center_ca"/>
    <d v="2014-10-02T00:00:00"/>
    <x v="2"/>
    <x v="8"/>
    <s v="suicide_risk_placement"/>
    <d v="2014-11-02T00:00:00"/>
    <n v="1"/>
    <n v="-0.61671323601936046"/>
    <n v="8.9347012242470103E-2"/>
    <n v="2.8054961844135593"/>
    <n v="0.46460446366084429"/>
    <n v="1.0542947444611466"/>
    <n v="8.9347012242470103E-2"/>
    <x v="3"/>
  </r>
  <r>
    <n v="2465"/>
    <x v="0"/>
    <s v="mexico"/>
    <x v="12"/>
    <s v="TX"/>
    <s v="TX - Houston Contract Detention Facility "/>
    <s v="houston_contract_detention_facility_tx"/>
    <d v="2014-10-02T00:00:00"/>
    <x v="2"/>
    <x v="11"/>
    <s v="medical_other"/>
    <d v="2014-02-15T00:00:00"/>
    <n v="5"/>
    <n v="-0.54523562622538435"/>
    <n v="1.7869402448493998E-2"/>
    <n v="2.7340185746195833"/>
    <n v="0.39312685386686819"/>
    <n v="0.98281713466717047"/>
    <n v="1.7869402448493998E-2"/>
    <x v="3"/>
  </r>
  <r>
    <n v="2466"/>
    <x v="0"/>
    <s v="mexico"/>
    <x v="0"/>
    <s v="AZ"/>
    <s v="AZ - Pinal County Jail "/>
    <s v="pinal_county_jail_az"/>
    <d v="2014-10-02T00:00:00"/>
    <x v="2"/>
    <x v="12"/>
    <s v="pending_investigation_of_disciplinary_violation"/>
    <d v="2014-02-18T00:00:00"/>
    <n v="8"/>
    <n v="-0.49162741887990236"/>
    <n v="3.5738804896987997E-2"/>
    <n v="2.6804103672741011"/>
    <n v="0.33951864652138619"/>
    <n v="0.92920892732168847"/>
    <n v="3.5738804896987997E-2"/>
    <x v="3"/>
  </r>
  <r>
    <n v="2467"/>
    <x v="21"/>
    <s v="guatemala"/>
    <x v="0"/>
    <s v="AZ"/>
    <s v="AZ - Pinal County Jail "/>
    <s v="pinal_county_jail_az"/>
    <d v="2014-10-02T00:00:00"/>
    <x v="2"/>
    <x v="12"/>
    <s v="pending_investigation_of_disciplinary_violation"/>
    <d v="2014-02-18T00:00:00"/>
    <n v="8"/>
    <n v="-0.49162741887990236"/>
    <n v="3.5738804896987997E-2"/>
    <n v="2.6804103672741011"/>
    <n v="0.33951864652138619"/>
    <n v="0.92920892732168847"/>
    <n v="3.5738804896987997E-2"/>
    <x v="3"/>
  </r>
  <r>
    <n v="2468"/>
    <x v="0"/>
    <s v="mexico"/>
    <x v="8"/>
    <s v="CA"/>
    <s v="CA - Adelanto Correctional Facility "/>
    <s v="adelanto_correctional_facility_ca"/>
    <d v="2014-10-02T00:00:00"/>
    <x v="2"/>
    <x v="6"/>
    <s v="disciplinary"/>
    <d v="2014-02-20T00:00:00"/>
    <n v="10"/>
    <n v="-0.4558886139829143"/>
    <n v="7.1477609793976049E-2"/>
    <n v="2.6446715623771131"/>
    <n v="0.30377984162439814"/>
    <n v="0.89347012242470036"/>
    <n v="7.1477609793976049E-2"/>
    <x v="3"/>
  </r>
  <r>
    <n v="2469"/>
    <x v="14"/>
    <s v="jamaica"/>
    <x v="8"/>
    <s v="CA"/>
    <s v="CA - Adelanto Correctional Facility "/>
    <s v="adelanto_correctional_facility_ca"/>
    <d v="2014-10-02T00:00:00"/>
    <x v="2"/>
    <x v="6"/>
    <s v="disciplinary"/>
    <d v="2014-02-24T00:00:00"/>
    <n v="14"/>
    <n v="-0.38441100418893831"/>
    <n v="0.14295521958795204"/>
    <n v="2.5731939525831371"/>
    <n v="0.23230223183042215"/>
    <n v="0.82199251263072437"/>
    <n v="0.14295521958795204"/>
    <x v="3"/>
  </r>
  <r>
    <n v="2470"/>
    <x v="6"/>
    <s v="nigeria"/>
    <x v="12"/>
    <s v="TX"/>
    <s v="TX - Houston Contract Detention Facility "/>
    <s v="houston_contract_detention_facility_tx"/>
    <d v="2014-10-02T00:00:00"/>
    <x v="2"/>
    <x v="3"/>
    <s v="protective_custody_other_detainee_safety"/>
    <d v="2014-04-17T00:00:00"/>
    <n v="66"/>
    <n v="0.54479792313275022"/>
    <n v="1.0721641469096406"/>
    <n v="1.6439850252614487"/>
    <n v="0.69690669549126638"/>
    <n v="0.1072164146909641"/>
    <n v="0.1072164146909641"/>
    <x v="1"/>
  </r>
  <r>
    <n v="2471"/>
    <x v="58"/>
    <s v="vietnam"/>
    <x v="2"/>
    <s v="CA"/>
    <s v="CA - El Centro Service Processing Center "/>
    <s v="el_centro_service_processing_center_ca"/>
    <d v="2014-10-02T00:00:00"/>
    <x v="2"/>
    <x v="15"/>
    <s v="facility_security_threat_gang_member_status_not_protective_custody"/>
    <d v="2014-05-22T00:00:00"/>
    <n v="101"/>
    <n v="1.1702270088300406"/>
    <n v="1.697593232606931"/>
    <n v="1.0185559395641584"/>
    <n v="1.3223357811885568"/>
    <n v="0.73264550038825449"/>
    <n v="0.73264550038825449"/>
    <x v="1"/>
  </r>
  <r>
    <n v="2472"/>
    <x v="21"/>
    <s v="guatemala"/>
    <x v="18"/>
    <s v="TX"/>
    <s v="TX - Coastal Bend Detention Facility "/>
    <s v="coastal_bend_detention_facility_tx"/>
    <d v="2014-10-03T00:00:00"/>
    <x v="2"/>
    <x v="8"/>
    <s v="suicide_risk_placement"/>
    <d v="2014-11-03T00:00:00"/>
    <n v="1"/>
    <n v="-0.61671323601936046"/>
    <n v="8.9347012242470103E-2"/>
    <n v="2.8054961844135593"/>
    <n v="0.46460446366084429"/>
    <n v="1.0542947444611466"/>
    <n v="8.9347012242470103E-2"/>
    <x v="3"/>
  </r>
  <r>
    <n v="2473"/>
    <x v="14"/>
    <s v="jamaica"/>
    <x v="19"/>
    <s v="MA"/>
    <s v="MA - Suffolk County House Of Corrections "/>
    <s v="suffolk_county_house_of_corrections_ma"/>
    <d v="2014-10-03T00:00:00"/>
    <x v="2"/>
    <x v="5"/>
    <s v="facility_security_threat_violent_or_disruptive_behavior"/>
    <d v="2014-03-19T00:00:00"/>
    <n v="9"/>
    <n v="-0.4737580164314083"/>
    <n v="5.3608207345482051E-2"/>
    <n v="2.6625409648256073"/>
    <n v="0.32164924407289214"/>
    <n v="0.91133952487319436"/>
    <n v="5.3608207345482051E-2"/>
    <x v="3"/>
  </r>
  <r>
    <n v="2474"/>
    <x v="0"/>
    <s v="mexico"/>
    <x v="2"/>
    <s v="CA"/>
    <s v="CA - San Diego Contract Detention Facility - CCA (otay)"/>
    <s v="san_diego_contract_detention_facility_cca_otay_ca"/>
    <d v="2014-10-03T00:00:00"/>
    <x v="2"/>
    <x v="6"/>
    <s v="disciplinary"/>
    <d v="2014-03-31T00:00:00"/>
    <n v="21"/>
    <n v="-0.25932518704948021"/>
    <n v="0.26804103672741014"/>
    <n v="2.4481081354436793"/>
    <n v="0.10721641469096405"/>
    <n v="0.69690669549126638"/>
    <n v="0.10721641469096405"/>
    <x v="2"/>
  </r>
  <r>
    <n v="2475"/>
    <x v="15"/>
    <s v="liberia"/>
    <x v="7"/>
    <s v="PA"/>
    <s v="PA - York County Prison "/>
    <s v="york_county_prison_pa"/>
    <d v="2014-10-03T00:00:00"/>
    <x v="2"/>
    <x v="6"/>
    <s v="disciplinary"/>
    <d v="2014-04-24T00:00:00"/>
    <n v="45"/>
    <n v="0.169540471714376"/>
    <n v="0.69690669549126638"/>
    <n v="2.0192424766798229"/>
    <n v="0.32164924407289219"/>
    <n v="0.26804103672741009"/>
    <n v="0.26804103672741009"/>
    <x v="1"/>
  </r>
  <r>
    <n v="2476"/>
    <x v="12"/>
    <s v="trinidad_and_tobago"/>
    <x v="17"/>
    <s v="VA"/>
    <s v="VA - Rappahannock Regional Jail "/>
    <s v="rappahannock_regional_jail_va"/>
    <d v="2014-10-03T00:00:00"/>
    <x v="2"/>
    <x v="14"/>
    <s v="facility_security_threat_other"/>
    <d v="2014-07-05T00:00:00"/>
    <n v="58"/>
    <n v="0.40184270354479812"/>
    <n v="0.92920892732168847"/>
    <n v="1.7869402448494007"/>
    <n v="0.55395147590331428"/>
    <n v="3.5738804896987997E-2"/>
    <n v="3.5738804896987997E-2"/>
    <x v="1"/>
  </r>
  <r>
    <n v="2477"/>
    <x v="0"/>
    <s v="mexico"/>
    <x v="8"/>
    <s v="CA"/>
    <s v="CA - Adelanto Correctional Facility "/>
    <s v="adelanto_correctional_facility_ca"/>
    <d v="2014-10-04T00:00:00"/>
    <x v="2"/>
    <x v="12"/>
    <s v="pending_investigation_of_disciplinary_violation"/>
    <d v="2014-10-04T00:00:00"/>
    <n v="0"/>
    <n v="-0.63458263846785445"/>
    <n v="0.1072164146909641"/>
    <n v="2.8233655868620535"/>
    <n v="0.48247386610933829"/>
    <n v="1.0721641469096406"/>
    <n v="0.1072164146909641"/>
    <x v="3"/>
  </r>
  <r>
    <n v="2478"/>
    <x v="7"/>
    <s v="honduras"/>
    <x v="2"/>
    <s v="CA"/>
    <s v="CA - El Centro Service Processing Center "/>
    <s v="el_centro_service_processing_center_ca"/>
    <d v="2014-10-04T00:00:00"/>
    <x v="2"/>
    <x v="8"/>
    <s v="suicide_risk_placement"/>
    <d v="2014-04-14T00:00:00"/>
    <n v="4"/>
    <n v="-0.56310502867387835"/>
    <n v="3.5738804896987997E-2"/>
    <n v="2.7518879770680771"/>
    <n v="0.41099625631536219"/>
    <n v="1.0006865371156644"/>
    <n v="3.5738804896987997E-2"/>
    <x v="3"/>
  </r>
  <r>
    <n v="2479"/>
    <x v="0"/>
    <s v="mexico"/>
    <x v="8"/>
    <s v="CA"/>
    <s v="CA - Adelanto Correctional Facility "/>
    <s v="adelanto_correctional_facility_ca"/>
    <d v="2014-10-04T00:00:00"/>
    <x v="2"/>
    <x v="6"/>
    <s v="disciplinary"/>
    <d v="2014-04-14T00:00:00"/>
    <n v="4"/>
    <n v="-0.56310502867387835"/>
    <n v="3.5738804896987997E-2"/>
    <n v="2.7518879770680771"/>
    <n v="0.41099625631536219"/>
    <n v="1.0006865371156644"/>
    <n v="3.5738804896987997E-2"/>
    <x v="3"/>
  </r>
  <r>
    <n v="2480"/>
    <x v="0"/>
    <s v="mexico"/>
    <x v="1"/>
    <s v="UT"/>
    <s v="UT - Washington County Jail "/>
    <s v="washington_county_jail_purgatory_correctional_fac_ut"/>
    <d v="2014-10-04T00:00:00"/>
    <x v="2"/>
    <x v="2"/>
    <s v="mental_illness"/>
    <d v="2014-04-17T00:00:00"/>
    <n v="7"/>
    <n v="-0.50949682132839635"/>
    <n v="1.7869402448493998E-2"/>
    <n v="2.6982797697225953"/>
    <n v="0.35738804896988019"/>
    <n v="0.94707832977018247"/>
    <n v="1.7869402448493998E-2"/>
    <x v="3"/>
  </r>
  <r>
    <n v="2481"/>
    <x v="0"/>
    <s v="mexico"/>
    <x v="0"/>
    <s v="AZ"/>
    <s v="AZ - Pinal County Jail "/>
    <s v="pinal_county_jail_az"/>
    <d v="2014-10-04T00:00:00"/>
    <x v="2"/>
    <x v="12"/>
    <s v="pending_investigation_of_disciplinary_violation"/>
    <d v="2014-04-23T00:00:00"/>
    <n v="13"/>
    <n v="-0.40228040663743231"/>
    <n v="0.12508581713945804"/>
    <n v="2.5910633550316313"/>
    <n v="0.25017163427891614"/>
    <n v="0.83986191507921837"/>
    <n v="0.12508581713945804"/>
    <x v="3"/>
  </r>
  <r>
    <n v="2482"/>
    <x v="0"/>
    <s v="mexico"/>
    <x v="0"/>
    <s v="AZ"/>
    <s v="AZ - Cca, Florence Correctional Center "/>
    <s v="cca,_florence_correctional_center_az"/>
    <d v="2014-10-04T00:00:00"/>
    <x v="2"/>
    <x v="6"/>
    <s v="disciplinary"/>
    <d v="2014-01-05T00:00:00"/>
    <n v="21"/>
    <n v="-0.25932518704948021"/>
    <n v="0.26804103672741014"/>
    <n v="2.4481081354436793"/>
    <n v="0.10721641469096405"/>
    <n v="0.69690669549126638"/>
    <n v="0.10721641469096405"/>
    <x v="2"/>
  </r>
  <r>
    <n v="2483"/>
    <x v="21"/>
    <s v="guatemala"/>
    <x v="16"/>
    <s v="CO"/>
    <s v="CO - Denver Contract Detention Facility "/>
    <s v="denver_contract_detention_facility_co"/>
    <d v="2014-10-04T00:00:00"/>
    <x v="2"/>
    <x v="6"/>
    <s v="disciplinary"/>
    <d v="2014-08-05T00:00:00"/>
    <n v="28"/>
    <n v="-0.13423936991002217"/>
    <n v="0.39312685386686819"/>
    <n v="2.3230223183042211"/>
    <n v="1.7869402448493998E-2"/>
    <n v="0.57182087835180828"/>
    <n v="1.7869402448493998E-2"/>
    <x v="2"/>
  </r>
  <r>
    <n v="2484"/>
    <x v="54"/>
    <s v="russia"/>
    <x v="16"/>
    <s v="CO"/>
    <s v="CO - Denver Contract Detention Facility "/>
    <s v="denver_contract_detention_facility_co"/>
    <d v="2014-10-04T00:00:00"/>
    <x v="2"/>
    <x v="6"/>
    <s v="disciplinary"/>
    <d v="2014-08-05T00:00:00"/>
    <n v="28"/>
    <n v="-0.13423936991002217"/>
    <n v="0.39312685386686819"/>
    <n v="2.3230223183042211"/>
    <n v="1.7869402448493998E-2"/>
    <n v="0.57182087835180828"/>
    <n v="1.7869402448493998E-2"/>
    <x v="2"/>
  </r>
  <r>
    <n v="2485"/>
    <x v="2"/>
    <s v="el_salvador"/>
    <x v="8"/>
    <s v="CA"/>
    <s v="CA - Adelanto Correctional Facility "/>
    <s v="adelanto_correctional_facility_ca"/>
    <d v="2014-10-05T00:00:00"/>
    <x v="2"/>
    <x v="6"/>
    <s v="disciplinary"/>
    <d v="2014-05-20T00:00:00"/>
    <n v="10"/>
    <n v="-0.4558886139829143"/>
    <n v="7.1477609793976049E-2"/>
    <n v="2.6446715623771131"/>
    <n v="0.30377984162439814"/>
    <n v="0.89347012242470036"/>
    <n v="7.1477609793976049E-2"/>
    <x v="3"/>
  </r>
  <r>
    <n v="2486"/>
    <x v="2"/>
    <s v="el_salvador"/>
    <x v="15"/>
    <s v="GA"/>
    <s v="GA - Stewart Detention Center "/>
    <s v="stewart_detention_center_ga"/>
    <d v="2014-10-05T00:00:00"/>
    <x v="2"/>
    <x v="19"/>
    <s v="medical_other_infectious_disease"/>
    <d v="2014-05-26T00:00:00"/>
    <n v="16"/>
    <n v="-0.34867219929195026"/>
    <n v="0.17869402448494009"/>
    <n v="2.5374551476861491"/>
    <n v="0.19656342693343409"/>
    <n v="0.78625370773373637"/>
    <n v="0.17869402448494009"/>
    <x v="3"/>
  </r>
  <r>
    <n v="2487"/>
    <x v="2"/>
    <s v="el_salvador"/>
    <x v="15"/>
    <s v="GA"/>
    <s v="GA - Stewart Detention Center "/>
    <s v="stewart_detention_center_ga"/>
    <d v="2014-10-05T00:00:00"/>
    <x v="2"/>
    <x v="19"/>
    <s v="medical_other_infectious_disease"/>
    <d v="2014-05-26T00:00:00"/>
    <n v="16"/>
    <n v="-0.34867219929195026"/>
    <n v="0.17869402448494009"/>
    <n v="2.5374551476861491"/>
    <n v="0.19656342693343409"/>
    <n v="0.78625370773373637"/>
    <n v="0.17869402448494009"/>
    <x v="3"/>
  </r>
  <r>
    <n v="2488"/>
    <x v="2"/>
    <s v="el_salvador"/>
    <x v="15"/>
    <s v="GA"/>
    <s v="GA - Stewart Detention Center "/>
    <s v="stewart_detention_center_ga"/>
    <d v="2014-10-05T00:00:00"/>
    <x v="2"/>
    <x v="19"/>
    <s v="medical_other_infectious_disease"/>
    <d v="2014-05-26T00:00:00"/>
    <n v="16"/>
    <n v="-0.34867219929195026"/>
    <n v="0.17869402448494009"/>
    <n v="2.5374551476861491"/>
    <n v="0.19656342693343409"/>
    <n v="0.78625370773373637"/>
    <n v="0.17869402448494009"/>
    <x v="3"/>
  </r>
  <r>
    <n v="2489"/>
    <x v="10"/>
    <s v="jordan"/>
    <x v="10"/>
    <s v="MI"/>
    <s v="MI - Calhoun County Correctional Center "/>
    <s v="calhoun_county_correctional_center_mi"/>
    <d v="2014-10-05T00:00:00"/>
    <x v="2"/>
    <x v="5"/>
    <s v="facility_security_threat_violent_or_disruptive_behavior"/>
    <d v="2014-05-06T00:00:00"/>
    <n v="26"/>
    <n v="-0.16997817480701016"/>
    <n v="0.35738804896988019"/>
    <n v="2.3587611232012091"/>
    <n v="1.7869402448493998E-2"/>
    <n v="0.60755968324879628"/>
    <n v="1.7869402448493998E-2"/>
    <x v="2"/>
  </r>
  <r>
    <n v="2490"/>
    <x v="37"/>
    <s v="dominican_republic"/>
    <x v="19"/>
    <s v="MA"/>
    <s v="MA - Bristol Cnty Ndartmouth"/>
    <s v="bristol_cnty_ndartmouth"/>
    <d v="2014-10-05T00:00:00"/>
    <x v="2"/>
    <x v="6"/>
    <s v="disciplinary"/>
    <d v="2014-09-06T00:00:00"/>
    <n v="30"/>
    <n v="-9.8500565013034141E-2"/>
    <n v="0.42886565876385618"/>
    <n v="2.2872835134072331"/>
    <n v="5.3608207345482023E-2"/>
    <n v="0.53608207345482028"/>
    <n v="5.3608207345482023E-2"/>
    <x v="2"/>
  </r>
  <r>
    <n v="2491"/>
    <x v="58"/>
    <s v="vietnam"/>
    <x v="23"/>
    <s v="IL"/>
    <s v="IL - Tri-county Detention Center "/>
    <s v="tri-county_detention_center_il"/>
    <d v="2014-10-05T00:00:00"/>
    <x v="2"/>
    <x v="3"/>
    <s v="protective_custody_other_detainee_safety"/>
    <d v="2014-11-07T00:00:00"/>
    <n v="62"/>
    <n v="0.47332031333877417"/>
    <n v="1.0006865371156646"/>
    <n v="1.7154626350554247"/>
    <n v="0.62542908569729039"/>
    <n v="3.5738804896988052E-2"/>
    <n v="3.5738804896988052E-2"/>
    <x v="1"/>
  </r>
  <r>
    <n v="2492"/>
    <x v="7"/>
    <s v="honduras"/>
    <x v="21"/>
    <s v="NE"/>
    <s v="NE - Douglas County Department Of Corrections "/>
    <s v="douglas_county_department_of_corrections_ne"/>
    <d v="2014-10-06T00:00:00"/>
    <x v="2"/>
    <x v="6"/>
    <s v="disciplinary"/>
    <d v="2014-06-07T00:00:00"/>
    <n v="26"/>
    <n v="-0.16997817480701016"/>
    <n v="0.35738804896988019"/>
    <n v="2.3587611232012091"/>
    <n v="1.7869402448493998E-2"/>
    <n v="0.60755968324879628"/>
    <n v="1.7869402448493998E-2"/>
    <x v="2"/>
  </r>
  <r>
    <n v="2493"/>
    <x v="0"/>
    <s v="mexico"/>
    <x v="8"/>
    <s v="CA"/>
    <s v="CA - Santa Ana City Jail "/>
    <s v="santa_ana_city_jail_ca"/>
    <d v="2014-10-06T00:00:00"/>
    <x v="2"/>
    <x v="6"/>
    <s v="disciplinary"/>
    <d v="2014-10-07T00:00:00"/>
    <n v="30"/>
    <n v="-9.8500565013034141E-2"/>
    <n v="0.42886565876385618"/>
    <n v="2.2872835134072331"/>
    <n v="5.3608207345482023E-2"/>
    <n v="0.53608207345482028"/>
    <n v="5.3608207345482023E-2"/>
    <x v="2"/>
  </r>
  <r>
    <n v="2494"/>
    <x v="21"/>
    <s v="guatemala"/>
    <x v="8"/>
    <s v="CA"/>
    <s v="CA - Santa Ana City Jail "/>
    <s v="santa_ana_city_jail_ca"/>
    <d v="2014-10-06T00:00:00"/>
    <x v="2"/>
    <x v="6"/>
    <s v="disciplinary"/>
    <d v="2014-10-07T00:00:00"/>
    <n v="30"/>
    <n v="-9.8500565013034141E-2"/>
    <n v="0.42886565876385618"/>
    <n v="2.2872835134072331"/>
    <n v="5.3608207345482023E-2"/>
    <n v="0.53608207345482028"/>
    <n v="5.3608207345482023E-2"/>
    <x v="2"/>
  </r>
  <r>
    <n v="2495"/>
    <x v="15"/>
    <s v="liberia"/>
    <x v="21"/>
    <s v="MN"/>
    <s v="MN - Sherburne County Jail "/>
    <s v="sherburne_county_jail_mn"/>
    <d v="2014-10-06T00:00:00"/>
    <x v="2"/>
    <x v="4"/>
    <s v="facility_security_threat_due_to_seriousness_of_criminal_conviction"/>
    <d v="2014-07-19T00:00:00"/>
    <n v="39"/>
    <n v="6.2324057023411948E-2"/>
    <n v="0.58969028080030228"/>
    <n v="2.1264588913707869"/>
    <n v="0.21443282938192812"/>
    <n v="0.37525745141837419"/>
    <n v="0.21443282938192812"/>
    <x v="2"/>
  </r>
  <r>
    <n v="2496"/>
    <x v="19"/>
    <s v="cuba"/>
    <x v="10"/>
    <s v="MI"/>
    <s v="MI - Chippewa County Ssm "/>
    <s v="chippewa_county_ssm_mi"/>
    <d v="2014-10-06T00:00:00"/>
    <x v="2"/>
    <x v="13"/>
    <s v="medical_disabled_or_infirm"/>
    <d v="2014-07-31T00:00:00"/>
    <n v="51"/>
    <n v="0.27675688640534007"/>
    <n v="0.80412311018223037"/>
    <n v="1.9120260619888589"/>
    <n v="0.42886565876385624"/>
    <n v="0.16082462203644604"/>
    <n v="0.16082462203644604"/>
    <x v="1"/>
  </r>
  <r>
    <n v="2497"/>
    <x v="21"/>
    <s v="guatemala"/>
    <x v="16"/>
    <s v="CO"/>
    <s v="CO - Denver Contract Detention Facility "/>
    <s v="denver_contract_detention_facility_co"/>
    <d v="2014-10-06T00:00:00"/>
    <x v="2"/>
    <x v="3"/>
    <s v="protective_custody_other_detainee_safety"/>
    <d v="2014-08-13T00:00:00"/>
    <n v="64"/>
    <n v="0.50905911823576222"/>
    <n v="1.0364253420126526"/>
    <n v="1.6797238301584367"/>
    <n v="0.66116789059427838"/>
    <n v="7.1477609793976105E-2"/>
    <n v="7.1477609793976105E-2"/>
    <x v="1"/>
  </r>
  <r>
    <n v="2498"/>
    <x v="2"/>
    <s v="el_salvador"/>
    <x v="2"/>
    <s v="CA"/>
    <s v="CA - El Centro Service Processing Center "/>
    <s v="el_centro_service_processing_center_ca"/>
    <d v="2014-10-06T00:00:00"/>
    <x v="2"/>
    <x v="15"/>
    <s v="facility_security_threat_gang_member_status_not_protective_custody"/>
    <d v="2014-08-09T00:00:00"/>
    <n v="90"/>
    <n v="0.9736635818966064"/>
    <n v="1.5010298056734968"/>
    <n v="1.2151193664975926"/>
    <n v="1.1257723542551226"/>
    <n v="0.53608207345482028"/>
    <n v="0.53608207345482028"/>
    <x v="1"/>
  </r>
  <r>
    <n v="2499"/>
    <x v="7"/>
    <s v="honduras"/>
    <x v="4"/>
    <s v="LA"/>
    <s v="LA - South Louisiana Detention Center (basile)"/>
    <s v="south_louisiana_detention_center_basile_la"/>
    <d v="2014-10-07T00:00:00"/>
    <x v="2"/>
    <x v="6"/>
    <s v="disciplinary"/>
    <d v="2014-07-30T00:00:00"/>
    <n v="20"/>
    <n v="-0.27719458949797421"/>
    <n v="0.25017163427891614"/>
    <n v="2.4659775378921731"/>
    <n v="0.12508581713945804"/>
    <n v="0.71477609793976038"/>
    <n v="0.12508581713945804"/>
    <x v="2"/>
  </r>
  <r>
    <n v="2500"/>
    <x v="0"/>
    <s v="mexico"/>
    <x v="2"/>
    <s v="CA"/>
    <s v="CA - San Diego Contract Detention Facility - CCA (otay)"/>
    <s v="san_diego_contract_detention_facility_cca_otay_ca"/>
    <d v="2014-10-07T00:00:00"/>
    <x v="2"/>
    <x v="0"/>
    <s v="protective_custody_gang_status_protective_custody_only"/>
    <d v="2014-07-30T00:00:00"/>
    <n v="20"/>
    <n v="-0.27719458949797421"/>
    <n v="0.25017163427891614"/>
    <n v="2.4659775378921731"/>
    <n v="0.12508581713945804"/>
    <n v="0.71477609793976038"/>
    <n v="0.12508581713945804"/>
    <x v="2"/>
  </r>
  <r>
    <n v="2501"/>
    <x v="6"/>
    <s v="nigeria"/>
    <x v="4"/>
    <s v="LA"/>
    <s v="LA - South Louisiana Detention Center (basile)"/>
    <s v="south_louisiana_detention_center_basile_la"/>
    <d v="2014-10-07T00:00:00"/>
    <x v="2"/>
    <x v="6"/>
    <s v="disciplinary"/>
    <d v="2014-07-31T00:00:00"/>
    <n v="21"/>
    <n v="-0.25932518704948021"/>
    <n v="0.26804103672741014"/>
    <n v="2.4481081354436793"/>
    <n v="0.10721641469096405"/>
    <n v="0.69690669549126638"/>
    <n v="0.10721641469096405"/>
    <x v="2"/>
  </r>
  <r>
    <n v="2502"/>
    <x v="0"/>
    <s v="mexico"/>
    <x v="7"/>
    <s v="PA"/>
    <s v="PA - Pike County Correctional Facility "/>
    <s v="pike_county_correctional_facility_pa"/>
    <d v="2014-10-07T00:00:00"/>
    <x v="2"/>
    <x v="7"/>
    <s v="other"/>
    <d v="2014-09-29T00:00:00"/>
    <n v="81"/>
    <n v="0.8128389598601603"/>
    <n v="1.3402051836370505"/>
    <n v="1.3759439885340385"/>
    <n v="0.96494773221867647"/>
    <n v="0.37525745141837419"/>
    <n v="0.37525745141837419"/>
    <x v="1"/>
  </r>
  <r>
    <n v="2503"/>
    <x v="39"/>
    <s v="somalia"/>
    <x v="7"/>
    <s v="PA"/>
    <s v="PA - York County Prison "/>
    <s v="york_county_prison_pa"/>
    <d v="2014-10-08T00:00:00"/>
    <x v="2"/>
    <x v="11"/>
    <s v="medical_other"/>
    <d v="2014-08-17T00:00:00"/>
    <n v="7"/>
    <n v="-0.50949682132839635"/>
    <n v="1.7869402448493998E-2"/>
    <n v="2.6982797697225953"/>
    <n v="0.35738804896988019"/>
    <n v="0.94707832977018247"/>
    <n v="1.7869402448493998E-2"/>
    <x v="3"/>
  </r>
  <r>
    <n v="2504"/>
    <x v="0"/>
    <s v="mexico"/>
    <x v="8"/>
    <s v="CA"/>
    <s v="CA - Adelanto Correctional Facility "/>
    <s v="adelanto_correctional_facility_ca"/>
    <d v="2014-10-08T00:00:00"/>
    <x v="2"/>
    <x v="3"/>
    <s v="protective_custody_other_detainee_safety"/>
    <d v="2014-08-21T00:00:00"/>
    <n v="11"/>
    <n v="-0.43801921153442031"/>
    <n v="8.9347012242470047E-2"/>
    <n v="2.6268021599286193"/>
    <n v="0.28591043917590414"/>
    <n v="0.87560071997620637"/>
    <n v="8.9347012242470047E-2"/>
    <x v="3"/>
  </r>
  <r>
    <n v="2505"/>
    <x v="0"/>
    <s v="mexico"/>
    <x v="8"/>
    <s v="CA"/>
    <s v="CA - Adelanto Correctional Facility "/>
    <s v="adelanto_correctional_facility_ca"/>
    <d v="2014-10-08T00:00:00"/>
    <x v="2"/>
    <x v="6"/>
    <s v="disciplinary"/>
    <d v="2014-08-29T00:00:00"/>
    <n v="19"/>
    <n v="-0.29506399194646826"/>
    <n v="0.23230223183042209"/>
    <n v="2.4838469403406673"/>
    <n v="0.1429552195879521"/>
    <n v="0.73264550038825438"/>
    <n v="0.1429552195879521"/>
    <x v="2"/>
  </r>
  <r>
    <n v="2506"/>
    <x v="8"/>
    <s v="nicaragua"/>
    <x v="0"/>
    <s v="AZ"/>
    <s v="AZ - Cca Central Arizona Detention Center "/>
    <s v="cca_central_arizona_detention_center_az"/>
    <d v="2014-10-08T00:00:00"/>
    <x v="2"/>
    <x v="3"/>
    <s v="protective_custody_other_detainee_safety"/>
    <d v="2014-10-14T00:00:00"/>
    <n v="65"/>
    <n v="0.52692852068425622"/>
    <n v="1.0542947444611466"/>
    <n v="1.6618544277099427"/>
    <n v="0.67903729304277238"/>
    <n v="8.9347012242470103E-2"/>
    <n v="8.9347012242470103E-2"/>
    <x v="1"/>
  </r>
  <r>
    <n v="2507"/>
    <x v="99"/>
    <s v="korea"/>
    <x v="3"/>
    <s v="CA"/>
    <s v="CA - Sacramento County Jail-rio Cosumnes Corr. Center "/>
    <s v="sacramento_county_jail_rio_cosumnes_corr_center_ca"/>
    <d v="2014-10-08T00:00:00"/>
    <x v="2"/>
    <x v="5"/>
    <s v="facility_security_threat_violent_or_disruptive_behavior"/>
    <d v="2015-01-28T00:00:00"/>
    <n v="171"/>
    <n v="2.4210851802246212"/>
    <n v="2.9484514040015117"/>
    <n v="0.2323022318304222"/>
    <n v="2.5731939525831375"/>
    <n v="1.9835036717828349"/>
    <n v="0.2323022318304222"/>
    <x v="0"/>
  </r>
  <r>
    <n v="2508"/>
    <x v="21"/>
    <s v="guatemala"/>
    <x v="18"/>
    <s v="TX"/>
    <s v="TX - Port Isabel "/>
    <s v="port_isabel_tx"/>
    <d v="2014-10-09T00:00:00"/>
    <x v="2"/>
    <x v="14"/>
    <s v="facility_security_threat_other"/>
    <d v="2014-09-18T00:00:00"/>
    <n v="8"/>
    <n v="-0.49162741887990236"/>
    <n v="3.5738804896987997E-2"/>
    <n v="2.6804103672741011"/>
    <n v="0.33951864652138619"/>
    <n v="0.92920892732168847"/>
    <n v="3.5738804896987997E-2"/>
    <x v="3"/>
  </r>
  <r>
    <n v="2509"/>
    <x v="2"/>
    <s v="el_salvador"/>
    <x v="8"/>
    <s v="CA"/>
    <s v="CA - Adelanto Correctional Facility "/>
    <s v="adelanto_correctional_facility_ca"/>
    <d v="2014-10-09T00:00:00"/>
    <x v="2"/>
    <x v="3"/>
    <s v="protective_custody_other_detainee_safety"/>
    <d v="2014-09-18T00:00:00"/>
    <n v="8"/>
    <n v="-0.49162741887990236"/>
    <n v="3.5738804896987997E-2"/>
    <n v="2.6804103672741011"/>
    <n v="0.33951864652138619"/>
    <n v="0.92920892732168847"/>
    <n v="3.5738804896987997E-2"/>
    <x v="3"/>
  </r>
  <r>
    <n v="2510"/>
    <x v="23"/>
    <s v="china,_peoples_republic_of"/>
    <x v="18"/>
    <s v="TX"/>
    <s v="TX - Port Isabel "/>
    <s v="port_isabel_tx"/>
    <d v="2014-10-09T00:00:00"/>
    <x v="2"/>
    <x v="6"/>
    <s v="disciplinary"/>
    <d v="2014-09-19T00:00:00"/>
    <n v="9"/>
    <n v="-0.4737580164314083"/>
    <n v="5.3608207345482051E-2"/>
    <n v="2.6625409648256073"/>
    <n v="0.32164924407289214"/>
    <n v="0.91133952487319436"/>
    <n v="5.3608207345482051E-2"/>
    <x v="3"/>
  </r>
  <r>
    <n v="2511"/>
    <x v="21"/>
    <s v="guatemala"/>
    <x v="18"/>
    <s v="TX"/>
    <s v="TX - Port Isabel "/>
    <s v="port_isabel_tx"/>
    <d v="2014-10-09T00:00:00"/>
    <x v="2"/>
    <x v="6"/>
    <s v="disciplinary"/>
    <d v="2014-09-19T00:00:00"/>
    <n v="9"/>
    <n v="-0.4737580164314083"/>
    <n v="5.3608207345482051E-2"/>
    <n v="2.6625409648256073"/>
    <n v="0.32164924407289214"/>
    <n v="0.91133952487319436"/>
    <n v="5.3608207345482051E-2"/>
    <x v="3"/>
  </r>
  <r>
    <n v="2512"/>
    <x v="2"/>
    <s v="el_salvador"/>
    <x v="17"/>
    <s v="VA"/>
    <s v="VA - Immigration Centers Of America Farmville "/>
    <s v="immigration_centers_of_america_farmville_va"/>
    <d v="2014-10-09T00:00:00"/>
    <x v="2"/>
    <x v="6"/>
    <s v="disciplinary"/>
    <d v="2014-09-29T00:00:00"/>
    <n v="19"/>
    <n v="-0.29506399194646826"/>
    <n v="0.23230223183042209"/>
    <n v="2.4838469403406673"/>
    <n v="0.1429552195879521"/>
    <n v="0.73264550038825438"/>
    <n v="0.1429552195879521"/>
    <x v="2"/>
  </r>
  <r>
    <n v="2513"/>
    <x v="21"/>
    <s v="guatemala"/>
    <x v="17"/>
    <s v="VA"/>
    <s v="VA - Immigration Centers Of America Farmville "/>
    <s v="immigration_centers_of_america_farmville_va"/>
    <d v="2014-10-09T00:00:00"/>
    <x v="2"/>
    <x v="6"/>
    <s v="disciplinary"/>
    <d v="2014-09-29T00:00:00"/>
    <n v="19"/>
    <n v="-0.29506399194646826"/>
    <n v="0.23230223183042209"/>
    <n v="2.4838469403406673"/>
    <n v="0.1429552195879521"/>
    <n v="0.73264550038825438"/>
    <n v="0.1429552195879521"/>
    <x v="2"/>
  </r>
  <r>
    <n v="2514"/>
    <x v="0"/>
    <s v="mexico"/>
    <x v="2"/>
    <s v="CA"/>
    <s v="CA - San Diego Contract Detention Facility - CCA (otay)"/>
    <s v="san_diego_contract_detention_facility_cca_otay_ca"/>
    <d v="2014-10-09T00:00:00"/>
    <x v="2"/>
    <x v="6"/>
    <s v="disciplinary"/>
    <d v="2014-03-10T00:00:00"/>
    <n v="23"/>
    <n v="-0.22358638215249221"/>
    <n v="0.30377984162439814"/>
    <n v="2.4123693305466913"/>
    <n v="7.1477609793976049E-2"/>
    <n v="0.66116789059427838"/>
    <n v="7.1477609793976049E-2"/>
    <x v="2"/>
  </r>
  <r>
    <n v="2515"/>
    <x v="0"/>
    <s v="mexico"/>
    <x v="4"/>
    <s v="LA"/>
    <s v="LA - South Louisiana Detention Center (basile)"/>
    <s v="south_louisiana_detention_center_basile_la"/>
    <d v="2014-10-09T00:00:00"/>
    <x v="2"/>
    <x v="6"/>
    <s v="disciplinary"/>
    <d v="2014-10-10T00:00:00"/>
    <n v="30"/>
    <n v="-9.8500565013034141E-2"/>
    <n v="0.42886565876385618"/>
    <n v="2.2872835134072331"/>
    <n v="5.3608207345482023E-2"/>
    <n v="0.53608207345482028"/>
    <n v="5.3608207345482023E-2"/>
    <x v="2"/>
  </r>
  <r>
    <n v="2516"/>
    <x v="0"/>
    <s v="mexico"/>
    <x v="4"/>
    <s v="LA"/>
    <s v="LA - South Louisiana Detention Center (basile)"/>
    <s v="south_louisiana_detention_center_basile_la"/>
    <d v="2014-10-09T00:00:00"/>
    <x v="2"/>
    <x v="6"/>
    <s v="disciplinary"/>
    <d v="2014-10-10T00:00:00"/>
    <n v="30"/>
    <n v="-9.8500565013034141E-2"/>
    <n v="0.42886565876385618"/>
    <n v="2.2872835134072331"/>
    <n v="5.3608207345482023E-2"/>
    <n v="0.53608207345482028"/>
    <n v="5.3608207345482023E-2"/>
    <x v="2"/>
  </r>
  <r>
    <n v="2517"/>
    <x v="108"/>
    <s v="belarus"/>
    <x v="0"/>
    <s v="AZ"/>
    <s v="AZ - Cca Central Arizona Detention Center "/>
    <s v="cca_central_arizona_detention_center_az"/>
    <d v="2014-10-09T00:00:00"/>
    <x v="2"/>
    <x v="6"/>
    <s v="disciplinary"/>
    <d v="2014-10-13T00:00:00"/>
    <n v="33"/>
    <n v="-4.4892357667552112E-2"/>
    <n v="0.48247386610933823"/>
    <n v="2.2336753060617509"/>
    <n v="0.10721641469096405"/>
    <n v="0.48247386610933823"/>
    <n v="0.10721641469096405"/>
    <x v="2"/>
  </r>
  <r>
    <n v="2518"/>
    <x v="17"/>
    <s v="ghana"/>
    <x v="15"/>
    <s v="GA"/>
    <s v="GA - Irwin County Detention Center "/>
    <s v="irwin_county_detention_center_ga"/>
    <d v="2014-10-10T00:00:00"/>
    <x v="2"/>
    <x v="6"/>
    <s v="disciplinary"/>
    <d v="2014-10-22T00:00:00"/>
    <n v="12"/>
    <n v="-0.42014980908592631"/>
    <n v="0.10721641469096405"/>
    <n v="2.6089327574801251"/>
    <n v="0.26804103672741014"/>
    <n v="0.85773131752771237"/>
    <n v="0.10721641469096405"/>
    <x v="3"/>
  </r>
  <r>
    <n v="2519"/>
    <x v="58"/>
    <s v="vietnam"/>
    <x v="12"/>
    <s v="TX"/>
    <s v="TX - Houston Contract Detention Facility "/>
    <s v="houston_contract_detention_facility_tx"/>
    <d v="2014-10-10T00:00:00"/>
    <x v="2"/>
    <x v="6"/>
    <s v="disciplinary"/>
    <d v="2014-10-26T00:00:00"/>
    <n v="16"/>
    <n v="-0.34867219929195026"/>
    <n v="0.17869402448494009"/>
    <n v="2.5374551476861491"/>
    <n v="0.19656342693343409"/>
    <n v="0.78625370773373637"/>
    <n v="0.17869402448494009"/>
    <x v="3"/>
  </r>
  <r>
    <n v="2520"/>
    <x v="0"/>
    <s v="mexico"/>
    <x v="2"/>
    <s v="CA"/>
    <s v="CA - Imperial Regional Detention Facility "/>
    <s v="imperial_regional_detention_facility_ca"/>
    <d v="2014-10-10T00:00:00"/>
    <x v="2"/>
    <x v="6"/>
    <s v="disciplinary"/>
    <d v="2014-10-31T00:00:00"/>
    <n v="21"/>
    <n v="-0.25932518704948021"/>
    <n v="0.26804103672741014"/>
    <n v="2.4481081354436793"/>
    <n v="0.10721641469096405"/>
    <n v="0.69690669549126638"/>
    <n v="0.10721641469096405"/>
    <x v="2"/>
  </r>
  <r>
    <n v="2521"/>
    <x v="53"/>
    <s v="pakistan"/>
    <x v="22"/>
    <s v="NY"/>
    <s v="NY - Buffalo (batavia) Service Processing Center"/>
    <s v="buffalo_batavia_service_processing_center_ny"/>
    <d v="2014-10-10T00:00:00"/>
    <x v="2"/>
    <x v="6"/>
    <s v="disciplinary"/>
    <d v="2014-04-11T00:00:00"/>
    <n v="25"/>
    <n v="-0.18784757725550419"/>
    <n v="0.33951864652138619"/>
    <n v="2.3766305256497033"/>
    <n v="3.5738804896988025E-2"/>
    <n v="0.62542908569729028"/>
    <n v="3.5738804896988025E-2"/>
    <x v="2"/>
  </r>
  <r>
    <n v="2522"/>
    <x v="14"/>
    <s v="jamaica"/>
    <x v="7"/>
    <s v="PA"/>
    <s v="PA - Pike County Correctional Facility "/>
    <s v="pike_county_correctional_facility_pa"/>
    <d v="2014-10-10T00:00:00"/>
    <x v="2"/>
    <x v="6"/>
    <s v="disciplinary"/>
    <d v="2014-11-20T00:00:00"/>
    <n v="41"/>
    <n v="9.8062861920399966E-2"/>
    <n v="0.62542908569729028"/>
    <n v="2.0907200864737989"/>
    <n v="0.25017163427891614"/>
    <n v="0.33951864652138614"/>
    <n v="0.25017163427891614"/>
    <x v="2"/>
  </r>
  <r>
    <n v="2523"/>
    <x v="7"/>
    <s v="honduras"/>
    <x v="7"/>
    <s v="PA"/>
    <s v="PA - York County Prison "/>
    <s v="york_county_prison_pa"/>
    <d v="2014-10-10T00:00:00"/>
    <x v="2"/>
    <x v="6"/>
    <s v="disciplinary"/>
    <d v="2014-11-24T00:00:00"/>
    <n v="45"/>
    <n v="0.169540471714376"/>
    <n v="0.69690669549126638"/>
    <n v="2.0192424766798229"/>
    <n v="0.32164924407289219"/>
    <n v="0.26804103672741009"/>
    <n v="0.26804103672741009"/>
    <x v="1"/>
  </r>
  <r>
    <n v="2524"/>
    <x v="7"/>
    <s v="honduras"/>
    <x v="4"/>
    <s v="LA"/>
    <s v="LA - Jena/lasalle Detention Facility "/>
    <s v="jena/lasalle_detention_facility_la"/>
    <d v="2014-10-10T00:00:00"/>
    <x v="2"/>
    <x v="5"/>
    <s v="facility_security_threat_violent_or_disruptive_behavior"/>
    <d v="2014-12-26T00:00:00"/>
    <n v="77"/>
    <n v="0.74136135006618431"/>
    <n v="1.2687275738430746"/>
    <n v="1.4474215983280145"/>
    <n v="0.89347012242470047"/>
    <n v="0.30377984162439819"/>
    <n v="0.30377984162439819"/>
    <x v="1"/>
  </r>
  <r>
    <n v="2525"/>
    <x v="0"/>
    <s v="mexico"/>
    <x v="20"/>
    <s v="WA"/>
    <s v="WA - Northwest Detention Center "/>
    <s v="northwest_detention_center_wa"/>
    <d v="2014-10-10T00:00:00"/>
    <x v="2"/>
    <x v="1"/>
    <s v="protective_custody_criminal_offense"/>
    <d v="2015-01-30T00:00:00"/>
    <n v="112"/>
    <n v="1.3667904357634748"/>
    <n v="1.8941566595403652"/>
    <n v="0.82199251263072415"/>
    <n v="1.518899208121991"/>
    <n v="0.92920892732168869"/>
    <n v="0.82199251263072415"/>
    <x v="0"/>
  </r>
  <r>
    <n v="2526"/>
    <x v="2"/>
    <s v="el_salvador"/>
    <x v="12"/>
    <s v="TX"/>
    <s v="TX - Houston Contract Detention Facility "/>
    <s v="houston_contract_detention_facility_tx"/>
    <d v="2014-10-11T00:00:00"/>
    <x v="2"/>
    <x v="11"/>
    <s v="medical_other"/>
    <d v="2014-11-11T00:00:00"/>
    <n v="1"/>
    <n v="-0.61671323601936046"/>
    <n v="8.9347012242470103E-2"/>
    <n v="2.8054961844135593"/>
    <n v="0.46460446366084429"/>
    <n v="1.0542947444611466"/>
    <n v="8.9347012242470103E-2"/>
    <x v="3"/>
  </r>
  <r>
    <n v="2527"/>
    <x v="2"/>
    <s v="el_salvador"/>
    <x v="18"/>
    <s v="TX"/>
    <s v="TX - Rio Grande Detention Center "/>
    <s v="rio_grande_detention_center_tx"/>
    <d v="2014-10-11T00:00:00"/>
    <x v="2"/>
    <x v="6"/>
    <s v="disciplinary"/>
    <d v="2014-11-18T00:00:00"/>
    <n v="8"/>
    <n v="-0.49162741887990236"/>
    <n v="3.5738804896987997E-2"/>
    <n v="2.6804103672741011"/>
    <n v="0.33951864652138619"/>
    <n v="0.92920892732168847"/>
    <n v="3.5738804896987997E-2"/>
    <x v="3"/>
  </r>
  <r>
    <n v="2528"/>
    <x v="11"/>
    <s v="poland"/>
    <x v="7"/>
    <s v="PA"/>
    <s v="PA - York County Prison "/>
    <s v="york_county_prison_pa"/>
    <d v="2014-10-11T00:00:00"/>
    <x v="2"/>
    <x v="6"/>
    <s v="disciplinary"/>
    <d v="2014-11-20T00:00:00"/>
    <n v="10"/>
    <n v="-0.4558886139829143"/>
    <n v="7.1477609793976049E-2"/>
    <n v="2.6446715623771131"/>
    <n v="0.30377984162439814"/>
    <n v="0.89347012242470036"/>
    <n v="7.1477609793976049E-2"/>
    <x v="3"/>
  </r>
  <r>
    <n v="2529"/>
    <x v="7"/>
    <s v="honduras"/>
    <x v="2"/>
    <s v="CA"/>
    <s v="CA - Imperial Regional Detention Facility "/>
    <s v="imperial_regional_detention_facility_ca"/>
    <d v="2014-10-11T00:00:00"/>
    <x v="2"/>
    <x v="6"/>
    <s v="disciplinary"/>
    <d v="2014-05-12T00:00:00"/>
    <n v="25"/>
    <n v="-0.18784757725550419"/>
    <n v="0.33951864652138619"/>
    <n v="2.3766305256497033"/>
    <n v="3.5738804896988025E-2"/>
    <n v="0.62542908569729028"/>
    <n v="3.5738804896988025E-2"/>
    <x v="2"/>
  </r>
  <r>
    <n v="2530"/>
    <x v="21"/>
    <s v="guatemala"/>
    <x v="2"/>
    <s v="CA"/>
    <s v="CA - Imperial Regional Detention Facility "/>
    <s v="imperial_regional_detention_facility_ca"/>
    <d v="2014-10-11T00:00:00"/>
    <x v="2"/>
    <x v="6"/>
    <s v="disciplinary"/>
    <d v="2014-05-12T00:00:00"/>
    <n v="25"/>
    <n v="-0.18784757725550419"/>
    <n v="0.33951864652138619"/>
    <n v="2.3766305256497033"/>
    <n v="3.5738804896988025E-2"/>
    <n v="0.62542908569729028"/>
    <n v="3.5738804896988025E-2"/>
    <x v="2"/>
  </r>
  <r>
    <n v="2531"/>
    <x v="0"/>
    <s v="mexico"/>
    <x v="0"/>
    <s v="AZ"/>
    <s v="AZ - Eloy Federal Contract Facility "/>
    <s v="eloy_federal_contract_facility_az"/>
    <d v="2014-10-11T00:00:00"/>
    <x v="2"/>
    <x v="6"/>
    <s v="disciplinary"/>
    <d v="2014-08-12T00:00:00"/>
    <n v="28"/>
    <n v="-0.13423936991002217"/>
    <n v="0.39312685386686819"/>
    <n v="2.3230223183042211"/>
    <n v="1.7869402448493998E-2"/>
    <n v="0.57182087835180828"/>
    <n v="1.7869402448493998E-2"/>
    <x v="2"/>
  </r>
  <r>
    <n v="2532"/>
    <x v="70"/>
    <s v="romania"/>
    <x v="23"/>
    <s v="IL"/>
    <s v="IL - Tri-county Detention Center "/>
    <s v="tri-county_detention_center_il"/>
    <d v="2014-10-11T00:00:00"/>
    <x v="2"/>
    <x v="6"/>
    <s v="disciplinary"/>
    <d v="2014-10-12T00:00:00"/>
    <n v="30"/>
    <n v="-9.8500565013034141E-2"/>
    <n v="0.42886565876385618"/>
    <n v="2.2872835134072331"/>
    <n v="5.3608207345482023E-2"/>
    <n v="0.53608207345482028"/>
    <n v="5.3608207345482023E-2"/>
    <x v="2"/>
  </r>
  <r>
    <n v="2533"/>
    <x v="32"/>
    <s v="colombia"/>
    <x v="4"/>
    <s v="LA"/>
    <s v="LA - Jena/lasalle Detention Facility "/>
    <s v="jena/lasalle_detention_facility_la"/>
    <d v="2014-10-11T00:00:00"/>
    <x v="2"/>
    <x v="3"/>
    <s v="protective_custody_other_detainee_safety"/>
    <d v="2014-12-24T00:00:00"/>
    <n v="44"/>
    <n v="0.151671069265882"/>
    <n v="0.67903729304277238"/>
    <n v="2.0371118791283171"/>
    <n v="0.30377984162439819"/>
    <n v="0.28591043917590409"/>
    <n v="0.28591043917590409"/>
    <x v="1"/>
  </r>
  <r>
    <n v="2534"/>
    <x v="2"/>
    <s v="el_salvador"/>
    <x v="17"/>
    <s v="VA"/>
    <s v="VA - Rappahannock Regional Jail "/>
    <s v="rappahannock_regional_jail_va"/>
    <d v="2014-10-11T00:00:00"/>
    <x v="2"/>
    <x v="0"/>
    <s v="protective_custody_gang_status_protective_custody_only"/>
    <d v="2015-12-01T00:00:00"/>
    <n v="63"/>
    <n v="0.49118971578726817"/>
    <n v="1.0185559395641586"/>
    <n v="1.6975932326069307"/>
    <n v="0.64329848814578439"/>
    <n v="5.3608207345482051E-2"/>
    <n v="5.3608207345482051E-2"/>
    <x v="1"/>
  </r>
  <r>
    <n v="2535"/>
    <x v="16"/>
    <s v="venezuela"/>
    <x v="12"/>
    <s v="TX"/>
    <s v="TX - Houston Contract Detention Facility "/>
    <s v="houston_contract_detention_facility_tx"/>
    <d v="2014-10-12T00:00:00"/>
    <x v="2"/>
    <x v="8"/>
    <s v="suicide_risk_placement"/>
    <d v="2014-11-12T00:00:00"/>
    <n v="1"/>
    <n v="-0.61671323601936046"/>
    <n v="8.9347012242470103E-2"/>
    <n v="2.8054961844135593"/>
    <n v="0.46460446366084429"/>
    <n v="1.0542947444611466"/>
    <n v="8.9347012242470103E-2"/>
    <x v="3"/>
  </r>
  <r>
    <n v="2536"/>
    <x v="133"/>
    <s v="argentina"/>
    <x v="12"/>
    <s v="TX"/>
    <s v="TX - Houston Contract Detention Facility "/>
    <s v="houston_contract_detention_facility_tx"/>
    <d v="2014-10-12T00:00:00"/>
    <x v="2"/>
    <x v="3"/>
    <s v="protective_custody_other_detainee_safety"/>
    <d v="2014-12-15T00:00:00"/>
    <n v="5"/>
    <n v="-0.54523562622538435"/>
    <n v="1.7869402448493998E-2"/>
    <n v="2.7340185746195833"/>
    <n v="0.39312685386686819"/>
    <n v="0.98281713466717047"/>
    <n v="1.7869402448493998E-2"/>
    <x v="3"/>
  </r>
  <r>
    <n v="2537"/>
    <x v="0"/>
    <s v="mexico"/>
    <x v="8"/>
    <s v="CA"/>
    <s v="CA - Theo Lacy Facility "/>
    <s v="theo_lacy_facility_ca"/>
    <d v="2014-10-12T00:00:00"/>
    <x v="2"/>
    <x v="6"/>
    <s v="disciplinary"/>
    <d v="2014-12-16T00:00:00"/>
    <n v="6"/>
    <n v="-0.52736622377689035"/>
    <n v="0"/>
    <n v="2.7161491721710895"/>
    <n v="0.37525745141837419"/>
    <n v="0.96494773221867647"/>
    <n v="0"/>
    <x v="3"/>
  </r>
  <r>
    <n v="2538"/>
    <x v="2"/>
    <s v="el_salvador"/>
    <x v="2"/>
    <s v="CA"/>
    <s v="CA - San Diego Contract Detention Facility - CCA (otay)"/>
    <s v="san_diego_contract_detention_facility_cca_otay_ca"/>
    <d v="2014-10-12T00:00:00"/>
    <x v="2"/>
    <x v="6"/>
    <s v="disciplinary"/>
    <d v="2014-12-24T00:00:00"/>
    <n v="14"/>
    <n v="-0.38441100418893831"/>
    <n v="0.14295521958795204"/>
    <n v="2.5731939525831371"/>
    <n v="0.23230223183042215"/>
    <n v="0.82199251263072437"/>
    <n v="0.14295521958795204"/>
    <x v="3"/>
  </r>
  <r>
    <n v="2539"/>
    <x v="2"/>
    <s v="el_salvador"/>
    <x v="2"/>
    <s v="CA"/>
    <s v="CA - San Diego Contract Detention Facility - CCA (otay)"/>
    <s v="san_diego_contract_detention_facility_cca_otay_ca"/>
    <d v="2014-10-12T00:00:00"/>
    <x v="2"/>
    <x v="6"/>
    <s v="disciplinary"/>
    <d v="2015-12-31T00:00:00"/>
    <n v="21"/>
    <n v="-0.25932518704948021"/>
    <n v="0.26804103672741014"/>
    <n v="2.4481081354436793"/>
    <n v="0.10721641469096405"/>
    <n v="0.69690669549126638"/>
    <n v="0.10721641469096405"/>
    <x v="2"/>
  </r>
  <r>
    <n v="2540"/>
    <x v="0"/>
    <s v="mexico"/>
    <x v="20"/>
    <s v="WA"/>
    <s v="WA - Northwest Detention Center "/>
    <s v="northwest_detention_center_wa"/>
    <d v="2014-10-12T00:00:00"/>
    <x v="2"/>
    <x v="15"/>
    <s v="facility_security_threat_gang_member_status_not_protective_custody"/>
    <d v="2015-12-01T00:00:00"/>
    <n v="33"/>
    <n v="-4.4892357667552112E-2"/>
    <n v="0.48247386610933823"/>
    <n v="2.2336753060617509"/>
    <n v="0.10721641469096405"/>
    <n v="0.48247386610933823"/>
    <n v="0.10721641469096405"/>
    <x v="2"/>
  </r>
  <r>
    <n v="2541"/>
    <x v="51"/>
    <s v="bahamas"/>
    <x v="4"/>
    <s v="LA"/>
    <s v="LA - South Louisiana Detention Center (basile)"/>
    <s v="south_louisiana_detention_center_basile_la"/>
    <d v="2014-10-12T00:00:00"/>
    <x v="2"/>
    <x v="6"/>
    <s v="disciplinary"/>
    <d v="2015-01-16T00:00:00"/>
    <n v="37"/>
    <n v="2.6585252126423927E-2"/>
    <n v="0.55395147590331428"/>
    <n v="2.1621976962677749"/>
    <n v="0.17869402448494009"/>
    <n v="0.41099625631536219"/>
    <n v="0.17869402448494009"/>
    <x v="2"/>
  </r>
  <r>
    <n v="2542"/>
    <x v="2"/>
    <s v="el_salvador"/>
    <x v="2"/>
    <s v="CA"/>
    <s v="CA - Imperial Regional Detention Facility "/>
    <s v="imperial_regional_detention_facility_ca"/>
    <d v="2014-10-12T00:00:00"/>
    <x v="2"/>
    <x v="6"/>
    <s v="disciplinary"/>
    <d v="2015-01-21T00:00:00"/>
    <n v="42"/>
    <n v="0.11593226436889398"/>
    <n v="0.64329848814578439"/>
    <n v="2.0728506840253051"/>
    <n v="0.26804103672741014"/>
    <n v="0.32164924407289214"/>
    <n v="0.26804103672741014"/>
    <x v="2"/>
  </r>
  <r>
    <n v="2543"/>
    <x v="7"/>
    <s v="honduras"/>
    <x v="0"/>
    <s v="AZ"/>
    <s v="AZ - Florence Service Processing Center "/>
    <s v="florence_service_processing_center_az"/>
    <d v="2014-10-13T00:00:00"/>
    <x v="2"/>
    <x v="11"/>
    <s v="medical_other"/>
    <d v="2014-10-16T00:00:00"/>
    <n v="3"/>
    <n v="-0.58097443112237235"/>
    <n v="5.3608207345481995E-2"/>
    <n v="2.7697573795165713"/>
    <n v="0.42886565876385618"/>
    <n v="1.0185559395641586"/>
    <n v="5.3608207345481995E-2"/>
    <x v="3"/>
  </r>
  <r>
    <n v="2544"/>
    <x v="2"/>
    <s v="el_salvador"/>
    <x v="7"/>
    <s v="PA"/>
    <s v="PA - York County Prison "/>
    <s v="york_county_prison_pa"/>
    <d v="2014-10-13T00:00:00"/>
    <x v="2"/>
    <x v="6"/>
    <s v="disciplinary"/>
    <d v="2014-03-11T00:00:00"/>
    <n v="21"/>
    <n v="-0.25932518704948021"/>
    <n v="0.26804103672741014"/>
    <n v="2.4481081354436793"/>
    <n v="0.10721641469096405"/>
    <n v="0.69690669549126638"/>
    <n v="0.10721641469096405"/>
    <x v="2"/>
  </r>
  <r>
    <n v="2545"/>
    <x v="35"/>
    <s v="guyana"/>
    <x v="2"/>
    <s v="CA"/>
    <s v="CA - Imperial Regional Detention Facility "/>
    <s v="imperial_regional_detention_facility_ca"/>
    <d v="2014-10-13T00:00:00"/>
    <x v="2"/>
    <x v="1"/>
    <s v="protective_custody_criminal_offense"/>
    <d v="2014-01-12T00:00:00"/>
    <n v="49"/>
    <n v="0.24101808150835205"/>
    <n v="0.76838430528524237"/>
    <n v="1.9477648668858469"/>
    <n v="0.39312685386686819"/>
    <n v="0.19656342693343407"/>
    <n v="0.19656342693343407"/>
    <x v="1"/>
  </r>
  <r>
    <n v="2546"/>
    <x v="0"/>
    <s v="mexico"/>
    <x v="21"/>
    <s v="MN"/>
    <s v="MN - Carver County Jail "/>
    <s v="carver_county_jail_mn"/>
    <d v="2014-10-14T00:00:00"/>
    <x v="2"/>
    <x v="8"/>
    <s v="suicide_risk_placement"/>
    <d v="2014-10-17T00:00:00"/>
    <n v="3"/>
    <n v="-0.58097443112237235"/>
    <n v="5.3608207345481995E-2"/>
    <n v="2.7697573795165713"/>
    <n v="0.42886565876385618"/>
    <n v="1.0185559395641586"/>
    <n v="5.3608207345481995E-2"/>
    <x v="3"/>
  </r>
  <r>
    <n v="2547"/>
    <x v="83"/>
    <s v="zimbabwe"/>
    <x v="4"/>
    <s v="LA"/>
    <s v="LA - Jena/lasalle Detention Facility "/>
    <s v="jena/lasalle_detention_facility_la"/>
    <d v="2014-10-14T00:00:00"/>
    <x v="2"/>
    <x v="6"/>
    <s v="disciplinary"/>
    <d v="2014-10-30T00:00:00"/>
    <n v="16"/>
    <n v="-0.34867219929195026"/>
    <n v="0.17869402448494009"/>
    <n v="2.5374551476861491"/>
    <n v="0.19656342693343409"/>
    <n v="0.78625370773373637"/>
    <n v="0.17869402448494009"/>
    <x v="3"/>
  </r>
  <r>
    <n v="2548"/>
    <x v="35"/>
    <s v="guyana"/>
    <x v="4"/>
    <s v="LA"/>
    <s v="LA - Jena/lasalle Detention Facility "/>
    <s v="jena/lasalle_detention_facility_la"/>
    <d v="2014-10-14T00:00:00"/>
    <x v="2"/>
    <x v="6"/>
    <s v="disciplinary"/>
    <d v="2014-10-30T00:00:00"/>
    <n v="16"/>
    <n v="-0.34867219929195026"/>
    <n v="0.17869402448494009"/>
    <n v="2.5374551476861491"/>
    <n v="0.19656342693343409"/>
    <n v="0.78625370773373637"/>
    <n v="0.17869402448494009"/>
    <x v="3"/>
  </r>
  <r>
    <n v="2549"/>
    <x v="0"/>
    <s v="mexico"/>
    <x v="20"/>
    <s v="WA"/>
    <s v="WA - Northwest Detention Center "/>
    <s v="northwest_detention_center_wa"/>
    <d v="2014-10-14T00:00:00"/>
    <x v="2"/>
    <x v="6"/>
    <s v="disciplinary"/>
    <d v="2014-10-30T00:00:00"/>
    <n v="16"/>
    <n v="-0.34867219929195026"/>
    <n v="0.17869402448494009"/>
    <n v="2.5374551476861491"/>
    <n v="0.19656342693343409"/>
    <n v="0.78625370773373637"/>
    <n v="0.17869402448494009"/>
    <x v="3"/>
  </r>
  <r>
    <n v="2550"/>
    <x v="15"/>
    <s v="liberia"/>
    <x v="7"/>
    <s v="PA"/>
    <s v="PA - Pike County Correctional Facility "/>
    <s v="pike_county_correctional_facility_pa"/>
    <d v="2014-10-14T00:00:00"/>
    <x v="2"/>
    <x v="6"/>
    <s v="disciplinary"/>
    <d v="2014-07-11T00:00:00"/>
    <n v="24"/>
    <n v="-0.20571697970399819"/>
    <n v="0.32164924407289219"/>
    <n v="2.3944999280981971"/>
    <n v="5.3608207345482023E-2"/>
    <n v="0.64329848814578428"/>
    <n v="5.3608207345482023E-2"/>
    <x v="2"/>
  </r>
  <r>
    <n v="2551"/>
    <x v="7"/>
    <s v="honduras"/>
    <x v="15"/>
    <s v="GA"/>
    <s v="GA - Stewart Detention Center "/>
    <s v="stewart_detention_center_ga"/>
    <d v="2014-10-14T00:00:00"/>
    <x v="2"/>
    <x v="3"/>
    <s v="protective_custody_other_detainee_safety"/>
    <d v="2014-12-18T00:00:00"/>
    <n v="65"/>
    <n v="0.52692852068425622"/>
    <n v="1.0542947444611466"/>
    <n v="1.6618544277099427"/>
    <n v="0.67903729304277238"/>
    <n v="8.9347012242470103E-2"/>
    <n v="8.9347012242470103E-2"/>
    <x v="1"/>
  </r>
  <r>
    <n v="2552"/>
    <x v="6"/>
    <s v="nigeria"/>
    <x v="21"/>
    <s v="MN"/>
    <s v="MN - Sherburne County Jail "/>
    <s v="sherburne_county_jail_mn"/>
    <d v="2014-10-15T00:00:00"/>
    <x v="2"/>
    <x v="11"/>
    <s v="medical_other"/>
    <d v="2014-10-22T00:00:00"/>
    <n v="7"/>
    <n v="-0.50949682132839635"/>
    <n v="1.7869402448493998E-2"/>
    <n v="2.6982797697225953"/>
    <n v="0.35738804896988019"/>
    <n v="0.94707832977018247"/>
    <n v="1.7869402448493998E-2"/>
    <x v="3"/>
  </r>
  <r>
    <n v="2553"/>
    <x v="20"/>
    <s v="philippines"/>
    <x v="8"/>
    <s v="CA"/>
    <s v="CA - Adelanto Correctional Facility "/>
    <s v="adelanto_correctional_facility_ca"/>
    <d v="2014-10-15T00:00:00"/>
    <x v="2"/>
    <x v="6"/>
    <s v="disciplinary"/>
    <d v="2014-10-24T00:00:00"/>
    <n v="9"/>
    <n v="-0.4737580164314083"/>
    <n v="5.3608207345482051E-2"/>
    <n v="2.6625409648256073"/>
    <n v="0.32164924407289214"/>
    <n v="0.91133952487319436"/>
    <n v="5.3608207345482051E-2"/>
    <x v="3"/>
  </r>
  <r>
    <n v="2554"/>
    <x v="0"/>
    <s v="mexico"/>
    <x v="8"/>
    <s v="CA"/>
    <s v="CA - Adelanto Correctional Facility "/>
    <s v="adelanto_correctional_facility_ca"/>
    <d v="2014-10-15T00:00:00"/>
    <x v="2"/>
    <x v="6"/>
    <s v="disciplinary"/>
    <d v="2014-10-24T00:00:00"/>
    <n v="9"/>
    <n v="-0.4737580164314083"/>
    <n v="5.3608207345482051E-2"/>
    <n v="2.6625409648256073"/>
    <n v="0.32164924407289214"/>
    <n v="0.91133952487319436"/>
    <n v="5.3608207345482051E-2"/>
    <x v="3"/>
  </r>
  <r>
    <n v="2555"/>
    <x v="14"/>
    <s v="jamaica"/>
    <x v="14"/>
    <s v="MD"/>
    <s v="MD - Worcester County Jail "/>
    <s v="worcester_county_jail_md"/>
    <d v="2014-10-15T00:00:00"/>
    <x v="2"/>
    <x v="5"/>
    <s v="facility_security_threat_violent_or_disruptive_behavior"/>
    <d v="2014-10-11T00:00:00"/>
    <n v="26"/>
    <n v="-0.16997817480701016"/>
    <n v="0.35738804896988019"/>
    <n v="2.3587611232012091"/>
    <n v="1.7869402448493998E-2"/>
    <n v="0.60755968324879628"/>
    <n v="1.7869402448493998E-2"/>
    <x v="2"/>
  </r>
  <r>
    <n v="2556"/>
    <x v="14"/>
    <s v="jamaica"/>
    <x v="4"/>
    <s v="LA"/>
    <s v="LA - South Louisiana Detention Center (basile)"/>
    <s v="south_louisiana_detention_center_basile_la"/>
    <d v="2014-10-15T00:00:00"/>
    <x v="2"/>
    <x v="3"/>
    <s v="protective_custody_other_detainee_safety"/>
    <d v="2014-11-20T00:00:00"/>
    <n v="36"/>
    <n v="8.7158496779299183E-3"/>
    <n v="0.53608207345482028"/>
    <n v="2.1800670987162691"/>
    <n v="0.1608246220364461"/>
    <n v="0.42886565876385618"/>
    <n v="0.1608246220364461"/>
    <x v="2"/>
  </r>
  <r>
    <n v="2557"/>
    <x v="0"/>
    <s v="mexico"/>
    <x v="9"/>
    <s v="FL"/>
    <s v="FL - Krome North Service Processing Center "/>
    <s v="krome_north_service_processing_center_fl"/>
    <d v="2014-10-16T00:00:00"/>
    <x v="2"/>
    <x v="12"/>
    <s v="pending_investigation_of_disciplinary_violation"/>
    <d v="2014-10-19T00:00:00"/>
    <n v="3"/>
    <n v="-0.58097443112237235"/>
    <n v="5.3608207345481995E-2"/>
    <n v="2.7697573795165713"/>
    <n v="0.42886565876385618"/>
    <n v="1.0185559395641586"/>
    <n v="5.3608207345481995E-2"/>
    <x v="3"/>
  </r>
  <r>
    <n v="2558"/>
    <x v="1"/>
    <s v="sierra_leone"/>
    <x v="7"/>
    <s v="PA"/>
    <s v="PA - Pike County Correctional Facility "/>
    <s v="pike_county_correctional_facility_pa"/>
    <d v="2014-10-16T00:00:00"/>
    <x v="2"/>
    <x v="11"/>
    <s v="medical_other"/>
    <d v="2014-10-27T00:00:00"/>
    <n v="11"/>
    <n v="-0.43801921153442031"/>
    <n v="8.9347012242470047E-2"/>
    <n v="2.6268021599286193"/>
    <n v="0.28591043917590414"/>
    <n v="0.87560071997620637"/>
    <n v="8.9347012242470047E-2"/>
    <x v="3"/>
  </r>
  <r>
    <n v="2559"/>
    <x v="37"/>
    <s v="dominican_republic"/>
    <x v="7"/>
    <s v="PA"/>
    <s v="PA - Pike County Correctional Facility "/>
    <s v="pike_county_correctional_facility_pa"/>
    <d v="2014-10-16T00:00:00"/>
    <x v="2"/>
    <x v="6"/>
    <s v="disciplinary"/>
    <d v="2014-04-11T00:00:00"/>
    <n v="19"/>
    <n v="-0.29506399194646826"/>
    <n v="0.23230223183042209"/>
    <n v="2.4838469403406673"/>
    <n v="0.1429552195879521"/>
    <n v="0.73264550038825438"/>
    <n v="0.1429552195879521"/>
    <x v="2"/>
  </r>
  <r>
    <n v="2560"/>
    <x v="2"/>
    <s v="el_salvador"/>
    <x v="17"/>
    <s v="VA"/>
    <s v="VA - Rappahannock Regional Jail "/>
    <s v="rappahannock_regional_jail_va"/>
    <d v="2014-10-16T00:00:00"/>
    <x v="2"/>
    <x v="6"/>
    <s v="disciplinary"/>
    <d v="2014-04-11T00:00:00"/>
    <n v="19"/>
    <n v="-0.29506399194646826"/>
    <n v="0.23230223183042209"/>
    <n v="2.4838469403406673"/>
    <n v="0.1429552195879521"/>
    <n v="0.73264550038825438"/>
    <n v="0.1429552195879521"/>
    <x v="2"/>
  </r>
  <r>
    <n v="2561"/>
    <x v="24"/>
    <s v="brazil"/>
    <x v="7"/>
    <s v="PA"/>
    <s v="PA - Pike County Correctional Facility "/>
    <s v="pike_county_correctional_facility_pa"/>
    <d v="2014-10-16T00:00:00"/>
    <x v="2"/>
    <x v="3"/>
    <s v="protective_custody_other_detainee_safety"/>
    <d v="2014-11-25T00:00:00"/>
    <n v="40"/>
    <n v="8.0193459471905953E-2"/>
    <n v="0.60755968324879628"/>
    <n v="2.1085894889222931"/>
    <n v="0.23230223183042212"/>
    <n v="0.35738804896988019"/>
    <n v="0.23230223183042212"/>
    <x v="2"/>
  </r>
  <r>
    <n v="2562"/>
    <x v="2"/>
    <s v="el_salvador"/>
    <x v="17"/>
    <s v="VA"/>
    <s v="VA - Rappahannock Regional Jail "/>
    <s v="rappahannock_regional_jail_va"/>
    <d v="2014-10-16T00:00:00"/>
    <x v="2"/>
    <x v="14"/>
    <s v="facility_security_threat_other"/>
    <d v="2014-11-26T00:00:00"/>
    <n v="41"/>
    <n v="9.8062861920399966E-2"/>
    <n v="0.62542908569729028"/>
    <n v="2.0907200864737989"/>
    <n v="0.25017163427891614"/>
    <n v="0.33951864652138614"/>
    <n v="0.25017163427891614"/>
    <x v="2"/>
  </r>
  <r>
    <n v="2563"/>
    <x v="14"/>
    <s v="jamaica"/>
    <x v="15"/>
    <s v="GA"/>
    <s v="GA - Stewart Detention Center "/>
    <s v="stewart_detention_center_ga"/>
    <d v="2014-10-16T00:00:00"/>
    <x v="2"/>
    <x v="6"/>
    <s v="disciplinary"/>
    <d v="2014-12-15T00:00:00"/>
    <n v="60"/>
    <n v="0.43758150844178612"/>
    <n v="0.96494773221867647"/>
    <n v="1.7512014399524127"/>
    <n v="0.58969028080030228"/>
    <n v="0"/>
    <n v="0"/>
    <x v="1"/>
  </r>
  <r>
    <n v="2564"/>
    <x v="12"/>
    <s v="trinidad_and_tobago"/>
    <x v="17"/>
    <s v="VA"/>
    <s v="VA - Rappahannock Regional Jail "/>
    <s v="rappahannock_regional_jail_va"/>
    <d v="2014-10-16T00:00:00"/>
    <x v="2"/>
    <x v="14"/>
    <s v="facility_security_threat_other"/>
    <d v="2014-12-19T00:00:00"/>
    <n v="64"/>
    <n v="0.50905911823576222"/>
    <n v="1.0364253420126526"/>
    <n v="1.6797238301584367"/>
    <n v="0.66116789059427838"/>
    <n v="7.1477609793976105E-2"/>
    <n v="7.1477609793976105E-2"/>
    <x v="1"/>
  </r>
  <r>
    <n v="2565"/>
    <x v="2"/>
    <s v="el_salvador"/>
    <x v="17"/>
    <s v="VA"/>
    <s v="VA - Rappahannock Regional Jail "/>
    <s v="rappahannock_regional_jail_va"/>
    <d v="2014-10-16T00:00:00"/>
    <x v="2"/>
    <x v="14"/>
    <s v="facility_security_threat_other"/>
    <d v="2014-12-19T00:00:00"/>
    <n v="64"/>
    <n v="0.50905911823576222"/>
    <n v="1.0364253420126526"/>
    <n v="1.6797238301584367"/>
    <n v="0.66116789059427838"/>
    <n v="7.1477609793976105E-2"/>
    <n v="7.1477609793976105E-2"/>
    <x v="1"/>
  </r>
  <r>
    <n v="2566"/>
    <x v="2"/>
    <s v="el_salvador"/>
    <x v="12"/>
    <s v="TX"/>
    <s v="TX - Houston Contract Detention Facility "/>
    <s v="houston_contract_detention_facility_tx"/>
    <d v="2014-10-17T00:00:00"/>
    <x v="2"/>
    <x v="12"/>
    <s v="pending_investigation_of_disciplinary_violation"/>
    <d v="2014-10-20T00:00:00"/>
    <n v="3"/>
    <n v="-0.58097443112237235"/>
    <n v="5.3608207345481995E-2"/>
    <n v="2.7697573795165713"/>
    <n v="0.42886565876385618"/>
    <n v="1.0185559395641586"/>
    <n v="5.3608207345481995E-2"/>
    <x v="3"/>
  </r>
  <r>
    <n v="2567"/>
    <x v="53"/>
    <s v="pakistan"/>
    <x v="12"/>
    <s v="TX"/>
    <s v="TX - Houston Contract Detention Facility "/>
    <s v="houston_contract_detention_facility_tx"/>
    <d v="2014-10-17T00:00:00"/>
    <x v="2"/>
    <x v="12"/>
    <s v="pending_investigation_of_disciplinary_violation"/>
    <d v="2014-10-20T00:00:00"/>
    <n v="3"/>
    <n v="-0.58097443112237235"/>
    <n v="5.3608207345481995E-2"/>
    <n v="2.7697573795165713"/>
    <n v="0.42886565876385618"/>
    <n v="1.0185559395641586"/>
    <n v="5.3608207345481995E-2"/>
    <x v="3"/>
  </r>
  <r>
    <n v="2568"/>
    <x v="14"/>
    <s v="jamaica"/>
    <x v="12"/>
    <s v="TX"/>
    <s v="TX - Houston Contract Detention Facility "/>
    <s v="houston_contract_detention_facility_tx"/>
    <d v="2014-10-17T00:00:00"/>
    <x v="2"/>
    <x v="12"/>
    <s v="pending_investigation_of_disciplinary_violation"/>
    <d v="2014-10-20T00:00:00"/>
    <n v="3"/>
    <n v="-0.58097443112237235"/>
    <n v="5.3608207345481995E-2"/>
    <n v="2.7697573795165713"/>
    <n v="0.42886565876385618"/>
    <n v="1.0185559395641586"/>
    <n v="5.3608207345481995E-2"/>
    <x v="3"/>
  </r>
  <r>
    <n v="2569"/>
    <x v="21"/>
    <s v="guatemala"/>
    <x v="13"/>
    <s v="NJ"/>
    <s v="NJ - Hudson County Correctional Center "/>
    <s v="hudson_county_correctional_center_nj"/>
    <d v="2014-10-17T00:00:00"/>
    <x v="2"/>
    <x v="6"/>
    <s v="disciplinary"/>
    <d v="2014-01-11T00:00:00"/>
    <n v="15"/>
    <n v="-0.36654160174044426"/>
    <n v="0.1608246220364461"/>
    <n v="2.5553245501346433"/>
    <n v="0.21443282938192809"/>
    <n v="0.80412311018223037"/>
    <n v="0.1608246220364461"/>
    <x v="3"/>
  </r>
  <r>
    <n v="2570"/>
    <x v="69"/>
    <s v="austria"/>
    <x v="20"/>
    <s v="WA"/>
    <s v="WA - Northwest Detention Center "/>
    <s v="northwest_detention_center_wa"/>
    <d v="2014-10-17T00:00:00"/>
    <x v="2"/>
    <x v="14"/>
    <s v="facility_security_threat_other"/>
    <d v="2014-11-14T00:00:00"/>
    <n v="28"/>
    <n v="-0.13423936991002217"/>
    <n v="0.39312685386686819"/>
    <n v="2.3230223183042211"/>
    <n v="1.7869402448493998E-2"/>
    <n v="0.57182087835180828"/>
    <n v="1.7869402448493998E-2"/>
    <x v="2"/>
  </r>
  <r>
    <n v="2571"/>
    <x v="0"/>
    <s v="mexico"/>
    <x v="1"/>
    <s v="NV"/>
    <s v="NV - Henderson Detention Center "/>
    <s v="henderson_detention_center_nv"/>
    <d v="2014-10-17T00:00:00"/>
    <x v="2"/>
    <x v="1"/>
    <s v="protective_custody_criminal_offense"/>
    <d v="2014-11-24T00:00:00"/>
    <n v="38"/>
    <n v="4.4454654574917936E-2"/>
    <n v="0.57182087835180828"/>
    <n v="2.1443282938192811"/>
    <n v="0.19656342693343409"/>
    <n v="0.39312685386686819"/>
    <n v="0.19656342693343409"/>
    <x v="2"/>
  </r>
  <r>
    <n v="2572"/>
    <x v="2"/>
    <s v="el_salvador"/>
    <x v="14"/>
    <s v="MD"/>
    <s v="MD - Worcester County Jail "/>
    <s v="worcester_county_jail_md"/>
    <d v="2014-10-18T00:00:00"/>
    <x v="2"/>
    <x v="5"/>
    <s v="facility_security_threat_violent_or_disruptive_behavior"/>
    <d v="2014-10-18T00:00:00"/>
    <n v="0"/>
    <n v="-0.63458263846785445"/>
    <n v="0.1072164146909641"/>
    <n v="2.8233655868620535"/>
    <n v="0.48247386610933829"/>
    <n v="1.0721641469096406"/>
    <n v="0.1072164146909641"/>
    <x v="3"/>
  </r>
  <r>
    <n v="2573"/>
    <x v="0"/>
    <s v="mexico"/>
    <x v="15"/>
    <s v="GA"/>
    <s v="GA - Irwin County Detention Center "/>
    <s v="irwin_county_detention_center_ga"/>
    <d v="2014-10-18T00:00:00"/>
    <x v="2"/>
    <x v="3"/>
    <s v="protective_custody_other_detainee_safety"/>
    <d v="2014-10-27T00:00:00"/>
    <n v="9"/>
    <n v="-0.4737580164314083"/>
    <n v="5.3608207345482051E-2"/>
    <n v="2.6625409648256073"/>
    <n v="0.32164924407289214"/>
    <n v="0.91133952487319436"/>
    <n v="5.3608207345482051E-2"/>
    <x v="3"/>
  </r>
  <r>
    <n v="2574"/>
    <x v="2"/>
    <s v="el_salvador"/>
    <x v="14"/>
    <s v="MD"/>
    <s v="MD - Worcester County Jail "/>
    <s v="worcester_county_jail_md"/>
    <d v="2014-10-18T00:00:00"/>
    <x v="2"/>
    <x v="5"/>
    <s v="facility_security_threat_violent_or_disruptive_behavior"/>
    <d v="2014-10-11T00:00:00"/>
    <n v="23"/>
    <n v="-0.22358638215249221"/>
    <n v="0.30377984162439814"/>
    <n v="2.4123693305466913"/>
    <n v="7.1477609793976049E-2"/>
    <n v="0.66116789059427838"/>
    <n v="7.1477609793976049E-2"/>
    <x v="2"/>
  </r>
  <r>
    <n v="2575"/>
    <x v="2"/>
    <s v="el_salvador"/>
    <x v="18"/>
    <s v="TX"/>
    <s v="TX - South Texas Detention Complex "/>
    <s v="south_texas_detention_complex_tx"/>
    <d v="2014-10-18T00:00:00"/>
    <x v="2"/>
    <x v="6"/>
    <s v="disciplinary"/>
    <d v="2014-08-12T00:00:00"/>
    <n v="51"/>
    <n v="0.27675688640534007"/>
    <n v="0.80412311018223037"/>
    <n v="1.9120260619888589"/>
    <n v="0.42886565876385624"/>
    <n v="0.16082462203644604"/>
    <n v="0.16082462203644604"/>
    <x v="1"/>
  </r>
  <r>
    <n v="2576"/>
    <x v="0"/>
    <s v="mexico"/>
    <x v="12"/>
    <s v="TX"/>
    <s v="TX - Houston Contract Detention Facility "/>
    <s v="houston_contract_detention_facility_tx"/>
    <d v="2014-10-19T00:00:00"/>
    <x v="2"/>
    <x v="6"/>
    <s v="disciplinary"/>
    <d v="2014-10-27T00:00:00"/>
    <n v="8"/>
    <n v="-0.49162741887990236"/>
    <n v="3.5738804896987997E-2"/>
    <n v="2.6804103672741011"/>
    <n v="0.33951864652138619"/>
    <n v="0.92920892732168847"/>
    <n v="3.5738804896987997E-2"/>
    <x v="3"/>
  </r>
  <r>
    <n v="2577"/>
    <x v="26"/>
    <s v="india"/>
    <x v="12"/>
    <s v="TX"/>
    <s v="TX - Houston Contract Detention Facility "/>
    <s v="houston_contract_detention_facility_tx"/>
    <d v="2014-10-19T00:00:00"/>
    <x v="2"/>
    <x v="6"/>
    <s v="disciplinary"/>
    <d v="2014-10-27T00:00:00"/>
    <n v="8"/>
    <n v="-0.49162741887990236"/>
    <n v="3.5738804896987997E-2"/>
    <n v="2.6804103672741011"/>
    <n v="0.33951864652138619"/>
    <n v="0.92920892732168847"/>
    <n v="3.5738804896987997E-2"/>
    <x v="3"/>
  </r>
  <r>
    <n v="2578"/>
    <x v="0"/>
    <s v="mexico"/>
    <x v="20"/>
    <s v="WA"/>
    <s v="WA - Northwest Detention Center "/>
    <s v="northwest_detention_center_wa"/>
    <d v="2014-10-19T00:00:00"/>
    <x v="2"/>
    <x v="6"/>
    <s v="disciplinary"/>
    <d v="2014-10-11T00:00:00"/>
    <n v="22"/>
    <n v="-0.24145578460098621"/>
    <n v="0.28591043917590414"/>
    <n v="2.4302387329951851"/>
    <n v="8.9347012242470047E-2"/>
    <n v="0.67903729304277238"/>
    <n v="8.9347012242470047E-2"/>
    <x v="2"/>
  </r>
  <r>
    <n v="2579"/>
    <x v="0"/>
    <s v="mexico"/>
    <x v="8"/>
    <s v="CA"/>
    <s v="CA - Santa Ana City Jail "/>
    <s v="santa_ana_city_jail_ca"/>
    <d v="2014-10-19T00:00:00"/>
    <x v="2"/>
    <x v="6"/>
    <s v="disciplinary"/>
    <d v="2014-11-19T00:00:00"/>
    <n v="31"/>
    <n v="-8.0631162564540129E-2"/>
    <n v="0.44673506121235024"/>
    <n v="2.2694141109587389"/>
    <n v="7.1477609793976035E-2"/>
    <n v="0.51821267100632629"/>
    <n v="7.1477609793976035E-2"/>
    <x v="2"/>
  </r>
  <r>
    <n v="2580"/>
    <x v="1"/>
    <s v="sierra_leone"/>
    <x v="2"/>
    <s v="CA"/>
    <s v="CA - Imperial Regional Detention Facility "/>
    <s v="imperial_regional_detention_facility_ca"/>
    <d v="2014-10-20T00:00:00"/>
    <x v="2"/>
    <x v="19"/>
    <s v="medical_other_infectious_disease"/>
    <d v="2014-10-28T00:00:00"/>
    <n v="8"/>
    <n v="-0.49162741887990236"/>
    <n v="3.5738804896987997E-2"/>
    <n v="2.6804103672741011"/>
    <n v="0.33951864652138619"/>
    <n v="0.92920892732168847"/>
    <n v="3.5738804896987997E-2"/>
    <x v="3"/>
  </r>
  <r>
    <n v="2581"/>
    <x v="47"/>
    <s v="peru"/>
    <x v="9"/>
    <s v="FL"/>
    <s v="FL - Krome North Service Processing Center "/>
    <s v="krome_north_service_processing_center_fl"/>
    <d v="2014-10-20T00:00:00"/>
    <x v="2"/>
    <x v="6"/>
    <s v="disciplinary"/>
    <d v="2014-06-11T00:00:00"/>
    <n v="17"/>
    <n v="-0.33080279684345626"/>
    <n v="0.19656342693343409"/>
    <n v="2.5195857452376553"/>
    <n v="0.17869402448494009"/>
    <n v="0.76838430528524237"/>
    <n v="0.17869402448494009"/>
    <x v="2"/>
  </r>
  <r>
    <n v="2582"/>
    <x v="21"/>
    <s v="guatemala"/>
    <x v="8"/>
    <s v="CA"/>
    <s v="CA - Adelanto Correctional Facility "/>
    <s v="adelanto_correctional_facility_ca"/>
    <d v="2014-10-20T00:00:00"/>
    <x v="2"/>
    <x v="6"/>
    <s v="disciplinary"/>
    <d v="2014-12-11T00:00:00"/>
    <n v="23"/>
    <n v="-0.22358638215249221"/>
    <n v="0.30377984162439814"/>
    <n v="2.4123693305466913"/>
    <n v="7.1477609793976049E-2"/>
    <n v="0.66116789059427838"/>
    <n v="7.1477609793976049E-2"/>
    <x v="2"/>
  </r>
  <r>
    <n v="2583"/>
    <x v="20"/>
    <s v="philippines"/>
    <x v="2"/>
    <s v="CA"/>
    <s v="CA - Imperial Regional Detention Facility "/>
    <s v="imperial_regional_detention_facility_ca"/>
    <d v="2014-10-20T00:00:00"/>
    <x v="2"/>
    <x v="1"/>
    <s v="protective_custody_criminal_offense"/>
    <d v="2014-11-20T00:00:00"/>
    <n v="31"/>
    <n v="-8.0631162564540129E-2"/>
    <n v="0.44673506121235024"/>
    <n v="2.2694141109587389"/>
    <n v="7.1477609793976035E-2"/>
    <n v="0.51821267100632629"/>
    <n v="7.1477609793976035E-2"/>
    <x v="2"/>
  </r>
  <r>
    <n v="2584"/>
    <x v="135"/>
    <s v="new_zealand"/>
    <x v="1"/>
    <s v="NV"/>
    <s v="NV - Henderson Detention Center "/>
    <s v="henderson_detention_center_nv"/>
    <d v="2014-10-20T00:00:00"/>
    <x v="2"/>
    <x v="14"/>
    <s v="facility_security_threat_other"/>
    <d v="2014-12-15T00:00:00"/>
    <n v="56"/>
    <n v="0.36610389864781012"/>
    <n v="0.89347012242470047"/>
    <n v="1.8226790497463887"/>
    <n v="0.51821267100632629"/>
    <n v="7.1477609793975994E-2"/>
    <n v="7.1477609793975994E-2"/>
    <x v="1"/>
  </r>
  <r>
    <n v="2585"/>
    <x v="37"/>
    <s v="dominican_republic"/>
    <x v="8"/>
    <s v="CA"/>
    <s v="CA - Adelanto Correctional Facility "/>
    <s v="adelanto_correctional_facility_ca"/>
    <d v="2014-10-20T00:00:00"/>
    <x v="2"/>
    <x v="3"/>
    <s v="protective_custody_other_detainee_safety"/>
    <d v="2015-02-17T00:00:00"/>
    <n v="120"/>
    <n v="1.5097456553514268"/>
    <n v="2.0371118791283171"/>
    <n v="0.67903729304277216"/>
    <n v="1.661854427709943"/>
    <n v="1.0721641469096408"/>
    <n v="0.67903729304277216"/>
    <x v="0"/>
  </r>
  <r>
    <n v="2586"/>
    <x v="7"/>
    <s v="honduras"/>
    <x v="0"/>
    <s v="AZ"/>
    <s v="AZ - Florence Service Processing Center "/>
    <s v="florence_service_processing_center_az"/>
    <d v="2014-10-21T00:00:00"/>
    <x v="2"/>
    <x v="11"/>
    <s v="medical_other"/>
    <d v="2014-10-22T00:00:00"/>
    <n v="1"/>
    <n v="-0.61671323601936046"/>
    <n v="8.9347012242470103E-2"/>
    <n v="2.8054961844135593"/>
    <n v="0.46460446366084429"/>
    <n v="1.0542947444611466"/>
    <n v="8.9347012242470103E-2"/>
    <x v="3"/>
  </r>
  <r>
    <n v="2587"/>
    <x v="9"/>
    <s v="haiti"/>
    <x v="9"/>
    <s v="FL"/>
    <s v="FL - Krome North Service Processing Center "/>
    <s v="krome_north_service_processing_center_fl"/>
    <d v="2014-10-21T00:00:00"/>
    <x v="2"/>
    <x v="12"/>
    <s v="pending_investigation_of_disciplinary_violation"/>
    <d v="2014-10-24T00:00:00"/>
    <n v="3"/>
    <n v="-0.58097443112237235"/>
    <n v="5.3608207345481995E-2"/>
    <n v="2.7697573795165713"/>
    <n v="0.42886565876385618"/>
    <n v="1.0185559395641586"/>
    <n v="5.3608207345481995E-2"/>
    <x v="3"/>
  </r>
  <r>
    <n v="2588"/>
    <x v="0"/>
    <s v="mexico"/>
    <x v="15"/>
    <s v="GA"/>
    <s v="GA - Stewart Detention Center "/>
    <s v="stewart_detention_center_ga"/>
    <d v="2014-10-21T00:00:00"/>
    <x v="2"/>
    <x v="6"/>
    <s v="disciplinary"/>
    <d v="2014-06-11T00:00:00"/>
    <n v="16"/>
    <n v="-0.34867219929195026"/>
    <n v="0.17869402448494009"/>
    <n v="2.5374551476861491"/>
    <n v="0.19656342693343409"/>
    <n v="0.78625370773373637"/>
    <n v="0.17869402448494009"/>
    <x v="3"/>
  </r>
  <r>
    <n v="2589"/>
    <x v="2"/>
    <s v="el_salvador"/>
    <x v="17"/>
    <s v="VA"/>
    <s v="VA - Rappahannock Regional Jail "/>
    <s v="rappahannock_regional_jail_va"/>
    <d v="2014-10-21T00:00:00"/>
    <x v="2"/>
    <x v="14"/>
    <s v="facility_security_threat_other"/>
    <d v="2014-11-26T00:00:00"/>
    <n v="36"/>
    <n v="8.7158496779299183E-3"/>
    <n v="0.53608207345482028"/>
    <n v="2.1800670987162691"/>
    <n v="0.1608246220364461"/>
    <n v="0.42886565876385618"/>
    <n v="0.1608246220364461"/>
    <x v="2"/>
  </r>
  <r>
    <n v="2590"/>
    <x v="0"/>
    <s v="mexico"/>
    <x v="2"/>
    <s v="CA"/>
    <s v="CA - Imperial Regional Detention Facility "/>
    <s v="imperial_regional_detention_facility_ca"/>
    <d v="2014-10-21T00:00:00"/>
    <x v="2"/>
    <x v="1"/>
    <s v="protective_custody_criminal_offense"/>
    <d v="2014-11-26T00:00:00"/>
    <n v="36"/>
    <n v="8.7158496779299183E-3"/>
    <n v="0.53608207345482028"/>
    <n v="2.1800670987162691"/>
    <n v="0.1608246220364461"/>
    <n v="0.42886565876385618"/>
    <n v="0.1608246220364461"/>
    <x v="2"/>
  </r>
  <r>
    <n v="2591"/>
    <x v="80"/>
    <s v="kenya"/>
    <x v="12"/>
    <s v="TX"/>
    <s v="TX - Houston Contract Detention Facility "/>
    <s v="houston_contract_detention_facility_tx"/>
    <d v="2014-10-22T00:00:00"/>
    <x v="2"/>
    <x v="12"/>
    <s v="pending_investigation_of_disciplinary_violation"/>
    <d v="2014-10-23T00:00:00"/>
    <n v="1"/>
    <n v="-0.61671323601936046"/>
    <n v="8.9347012242470103E-2"/>
    <n v="2.8054961844135593"/>
    <n v="0.46460446366084429"/>
    <n v="1.0542947444611466"/>
    <n v="8.9347012242470103E-2"/>
    <x v="3"/>
  </r>
  <r>
    <n v="2592"/>
    <x v="8"/>
    <s v="nicaragua"/>
    <x v="12"/>
    <s v="TX"/>
    <s v="TX - Houston Contract Detention Facility "/>
    <s v="houston_contract_detention_facility_tx"/>
    <d v="2014-10-22T00:00:00"/>
    <x v="2"/>
    <x v="8"/>
    <s v="suicide_risk_placement"/>
    <d v="2014-10-23T00:00:00"/>
    <n v="1"/>
    <n v="-0.61671323601936046"/>
    <n v="8.9347012242470103E-2"/>
    <n v="2.8054961844135593"/>
    <n v="0.46460446366084429"/>
    <n v="1.0542947444611466"/>
    <n v="8.9347012242470103E-2"/>
    <x v="3"/>
  </r>
  <r>
    <n v="2593"/>
    <x v="80"/>
    <s v="kenya"/>
    <x v="12"/>
    <s v="TX"/>
    <s v="TX - Houston Contract Detention Facility "/>
    <s v="houston_contract_detention_facility_tx"/>
    <d v="2014-10-22T00:00:00"/>
    <x v="2"/>
    <x v="8"/>
    <s v="suicide_risk_placement"/>
    <d v="2014-10-24T00:00:00"/>
    <n v="2"/>
    <n v="-0.59884383357086635"/>
    <n v="7.1477609793975994E-2"/>
    <n v="2.7876267819650655"/>
    <n v="0.44673506121235018"/>
    <n v="1.0364253420126524"/>
    <n v="7.1477609793975994E-2"/>
    <x v="3"/>
  </r>
  <r>
    <n v="2594"/>
    <x v="0"/>
    <s v="mexico"/>
    <x v="8"/>
    <s v="CA"/>
    <s v="CA - Adelanto Correctional Facility "/>
    <s v="adelanto_correctional_facility_ca"/>
    <d v="2014-10-22T00:00:00"/>
    <x v="2"/>
    <x v="12"/>
    <s v="pending_investigation_of_disciplinary_violation"/>
    <d v="2014-10-24T00:00:00"/>
    <n v="2"/>
    <n v="-0.59884383357086635"/>
    <n v="7.1477609793975994E-2"/>
    <n v="2.7876267819650655"/>
    <n v="0.44673506121235018"/>
    <n v="1.0364253420126524"/>
    <n v="7.1477609793975994E-2"/>
    <x v="3"/>
  </r>
  <r>
    <n v="2595"/>
    <x v="7"/>
    <s v="honduras"/>
    <x v="6"/>
    <s v="TX"/>
    <s v="TX - Rolling Plains Detention Center "/>
    <s v="rolling_plains_detention_center_tx"/>
    <d v="2014-10-22T00:00:00"/>
    <x v="2"/>
    <x v="6"/>
    <s v="disciplinary"/>
    <d v="2014-04-11T00:00:00"/>
    <n v="13"/>
    <n v="-0.40228040663743231"/>
    <n v="0.12508581713945804"/>
    <n v="2.5910633550316313"/>
    <n v="0.25017163427891614"/>
    <n v="0.83986191507921837"/>
    <n v="0.12508581713945804"/>
    <x v="3"/>
  </r>
  <r>
    <n v="2596"/>
    <x v="0"/>
    <s v="mexico"/>
    <x v="12"/>
    <s v="TX"/>
    <s v="TX - Houston Contract Detention Facility "/>
    <s v="houston_contract_detention_facility_tx"/>
    <d v="2014-10-22T00:00:00"/>
    <x v="2"/>
    <x v="6"/>
    <s v="disciplinary"/>
    <d v="2014-07-11T00:00:00"/>
    <n v="16"/>
    <n v="-0.34867219929195026"/>
    <n v="0.17869402448494009"/>
    <n v="2.5374551476861491"/>
    <n v="0.19656342693343409"/>
    <n v="0.78625370773373637"/>
    <n v="0.17869402448494009"/>
    <x v="3"/>
  </r>
  <r>
    <n v="2597"/>
    <x v="0"/>
    <s v="mexico"/>
    <x v="18"/>
    <s v="TX"/>
    <s v="TX - South Texas Detention Complex "/>
    <s v="south_texas_detention_complex_tx"/>
    <d v="2014-10-22T00:00:00"/>
    <x v="2"/>
    <x v="15"/>
    <s v="facility_security_threat_gang_member_status_not_protective_custody"/>
    <d v="2014-12-11T00:00:00"/>
    <n v="21"/>
    <n v="-0.25932518704948021"/>
    <n v="0.26804103672741014"/>
    <n v="2.4481081354436793"/>
    <n v="0.10721641469096405"/>
    <n v="0.69690669549126638"/>
    <n v="0.10721641469096405"/>
    <x v="2"/>
  </r>
  <r>
    <n v="2598"/>
    <x v="0"/>
    <s v="mexico"/>
    <x v="2"/>
    <s v="CA"/>
    <s v="CA - Imperial Regional Detention Facility "/>
    <s v="imperial_regional_detention_facility_ca"/>
    <d v="2014-10-22T00:00:00"/>
    <x v="2"/>
    <x v="3"/>
    <s v="protective_custody_other_detainee_safety"/>
    <d v="2014-11-17T00:00:00"/>
    <n v="26"/>
    <n v="-0.16997817480701016"/>
    <n v="0.35738804896988019"/>
    <n v="2.3587611232012091"/>
    <n v="1.7869402448493998E-2"/>
    <n v="0.60755968324879628"/>
    <n v="1.7869402448493998E-2"/>
    <x v="2"/>
  </r>
  <r>
    <n v="2599"/>
    <x v="47"/>
    <s v="peru"/>
    <x v="7"/>
    <s v="PA"/>
    <s v="PA - York County Prison "/>
    <s v="york_county_prison_pa"/>
    <d v="2014-10-22T00:00:00"/>
    <x v="2"/>
    <x v="6"/>
    <s v="disciplinary"/>
    <d v="2014-11-21T00:00:00"/>
    <n v="30"/>
    <n v="-9.8500565013034141E-2"/>
    <n v="0.42886565876385618"/>
    <n v="2.2872835134072331"/>
    <n v="5.3608207345482023E-2"/>
    <n v="0.53608207345482028"/>
    <n v="5.3608207345482023E-2"/>
    <x v="2"/>
  </r>
  <r>
    <n v="2600"/>
    <x v="0"/>
    <s v="mexico"/>
    <x v="4"/>
    <s v="LA"/>
    <s v="LA - South Louisiana Detention Center (basile)"/>
    <s v="south_louisiana_detention_center_basile_la"/>
    <d v="2014-10-22T00:00:00"/>
    <x v="2"/>
    <x v="3"/>
    <s v="protective_custody_other_detainee_safety"/>
    <d v="2014-02-12T00:00:00"/>
    <n v="41"/>
    <n v="9.8062861920399966E-2"/>
    <n v="0.62542908569729028"/>
    <n v="2.0907200864737989"/>
    <n v="0.25017163427891614"/>
    <n v="0.33951864652138614"/>
    <n v="0.25017163427891614"/>
    <x v="2"/>
  </r>
  <r>
    <n v="2601"/>
    <x v="60"/>
    <s v="cameroon"/>
    <x v="12"/>
    <s v="TX"/>
    <s v="TX - Houston Contract Detention Facility "/>
    <s v="houston_contract_detention_facility_tx"/>
    <d v="2014-10-22T00:00:00"/>
    <x v="2"/>
    <x v="3"/>
    <s v="protective_custody_other_detainee_safety"/>
    <d v="2014-12-16T00:00:00"/>
    <n v="55"/>
    <n v="0.34823449619931607"/>
    <n v="0.87560071997620637"/>
    <n v="1.8405484521948829"/>
    <n v="0.50034326855783218"/>
    <n v="8.9347012242470047E-2"/>
    <n v="8.9347012242470047E-2"/>
    <x v="1"/>
  </r>
  <r>
    <n v="2602"/>
    <x v="21"/>
    <s v="guatemala"/>
    <x v="2"/>
    <s v="CA"/>
    <s v="CA - San Diego Contract Detention Facility - CCA (otay)"/>
    <s v="san_diego_contract_detention_facility_cca_otay_ca"/>
    <d v="2014-10-23T00:00:00"/>
    <x v="2"/>
    <x v="2"/>
    <s v="mental_illness"/>
    <d v="2014-10-24T00:00:00"/>
    <n v="1"/>
    <n v="-0.61671323601936046"/>
    <n v="8.9347012242470103E-2"/>
    <n v="2.8054961844135593"/>
    <n v="0.46460446366084429"/>
    <n v="1.0542947444611466"/>
    <n v="8.9347012242470103E-2"/>
    <x v="3"/>
  </r>
  <r>
    <n v="2603"/>
    <x v="136"/>
    <s v="benin"/>
    <x v="7"/>
    <s v="PA"/>
    <s v="PA - Clinton County Correctional Facility "/>
    <s v="clinton_county_correctional_facility_pa"/>
    <d v="2014-10-23T00:00:00"/>
    <x v="2"/>
    <x v="8"/>
    <s v="suicide_risk_placement"/>
    <d v="2014-10-28T00:00:00"/>
    <n v="5"/>
    <n v="-0.54523562622538435"/>
    <n v="1.7869402448493998E-2"/>
    <n v="2.7340185746195833"/>
    <n v="0.39312685386686819"/>
    <n v="0.98281713466717047"/>
    <n v="1.7869402448493998E-2"/>
    <x v="3"/>
  </r>
  <r>
    <n v="2604"/>
    <x v="0"/>
    <s v="mexico"/>
    <x v="20"/>
    <s v="WA"/>
    <s v="WA - Northwest Detention Center "/>
    <s v="northwest_detention_center_wa"/>
    <d v="2014-10-23T00:00:00"/>
    <x v="2"/>
    <x v="6"/>
    <s v="disciplinary"/>
    <d v="2014-11-14T00:00:00"/>
    <n v="22"/>
    <n v="-0.24145578460098621"/>
    <n v="0.28591043917590414"/>
    <n v="2.4302387329951851"/>
    <n v="8.9347012242470047E-2"/>
    <n v="0.67903729304277238"/>
    <n v="8.9347012242470047E-2"/>
    <x v="2"/>
  </r>
  <r>
    <n v="2605"/>
    <x v="0"/>
    <s v="mexico"/>
    <x v="7"/>
    <s v="PA"/>
    <s v="PA - Pike County Correctional Facility "/>
    <s v="pike_county_correctional_facility_pa"/>
    <d v="2014-10-23T00:00:00"/>
    <x v="2"/>
    <x v="1"/>
    <s v="protective_custody_criminal_offense"/>
    <d v="2014-11-14T00:00:00"/>
    <n v="22"/>
    <n v="-0.24145578460098621"/>
    <n v="0.28591043917590414"/>
    <n v="2.4302387329951851"/>
    <n v="8.9347012242470047E-2"/>
    <n v="0.67903729304277238"/>
    <n v="8.9347012242470047E-2"/>
    <x v="2"/>
  </r>
  <r>
    <n v="2606"/>
    <x v="9"/>
    <s v="haiti"/>
    <x v="4"/>
    <s v="AL"/>
    <s v="AL - Etowah County Jail "/>
    <s v="etowah_county_jail_alabama_al"/>
    <d v="2014-10-23T00:00:00"/>
    <x v="2"/>
    <x v="6"/>
    <s v="disciplinary"/>
    <d v="2014-11-22T00:00:00"/>
    <n v="30"/>
    <n v="-9.8500565013034141E-2"/>
    <n v="0.42886565876385618"/>
    <n v="2.2872835134072331"/>
    <n v="5.3608207345482023E-2"/>
    <n v="0.53608207345482028"/>
    <n v="5.3608207345482023E-2"/>
    <x v="2"/>
  </r>
  <r>
    <n v="2607"/>
    <x v="7"/>
    <s v="honduras"/>
    <x v="12"/>
    <s v="TX"/>
    <s v="TX - Houston Contract Detention Facility "/>
    <s v="houston_contract_detention_facility_tx"/>
    <d v="2014-10-24T00:00:00"/>
    <x v="2"/>
    <x v="12"/>
    <s v="pending_investigation_of_disciplinary_violation"/>
    <d v="2014-10-24T00:00:00"/>
    <n v="0"/>
    <n v="-0.63458263846785445"/>
    <n v="0.1072164146909641"/>
    <n v="2.8233655868620535"/>
    <n v="0.48247386610933829"/>
    <n v="1.0721641469096406"/>
    <n v="0.1072164146909641"/>
    <x v="3"/>
  </r>
  <r>
    <n v="2608"/>
    <x v="21"/>
    <s v="guatemala"/>
    <x v="0"/>
    <s v="AZ"/>
    <s v="AZ - Florence Service Processing Center "/>
    <s v="florence_service_processing_center_az"/>
    <d v="2014-10-24T00:00:00"/>
    <x v="2"/>
    <x v="8"/>
    <s v="suicide_risk_placement"/>
    <d v="2014-10-31T00:00:00"/>
    <n v="7"/>
    <n v="-0.50949682132839635"/>
    <n v="1.7869402448493998E-2"/>
    <n v="2.6982797697225953"/>
    <n v="0.35738804896988019"/>
    <n v="0.94707832977018247"/>
    <n v="1.7869402448493998E-2"/>
    <x v="3"/>
  </r>
  <r>
    <n v="2609"/>
    <x v="0"/>
    <s v="mexico"/>
    <x v="15"/>
    <s v="GA"/>
    <s v="GA - Stewart Detention Center "/>
    <s v="stewart_detention_center_ga"/>
    <d v="2014-10-24T00:00:00"/>
    <x v="2"/>
    <x v="11"/>
    <s v="medical_other"/>
    <d v="2014-01-11T00:00:00"/>
    <n v="8"/>
    <n v="-0.49162741887990236"/>
    <n v="3.5738804896987997E-2"/>
    <n v="2.6804103672741011"/>
    <n v="0.33951864652138619"/>
    <n v="0.92920892732168847"/>
    <n v="3.5738804896987997E-2"/>
    <x v="3"/>
  </r>
  <r>
    <n v="2610"/>
    <x v="61"/>
    <s v="egypt"/>
    <x v="7"/>
    <s v="PA"/>
    <s v="PA - York County Prison "/>
    <s v="york_county_prison_pa"/>
    <d v="2014-10-24T00:00:00"/>
    <x v="2"/>
    <x v="16"/>
    <s v="medical_tuberculosis"/>
    <d v="2014-12-11T00:00:00"/>
    <n v="19"/>
    <n v="-0.29506399194646826"/>
    <n v="0.23230223183042209"/>
    <n v="2.4838469403406673"/>
    <n v="0.1429552195879521"/>
    <n v="0.73264550038825438"/>
    <n v="0.1429552195879521"/>
    <x v="2"/>
  </r>
  <r>
    <n v="2611"/>
    <x v="37"/>
    <s v="dominican_republic"/>
    <x v="7"/>
    <s v="PA"/>
    <s v="PA - Pike County Correctional Facility "/>
    <s v="pike_county_correctional_facility_pa"/>
    <d v="2014-10-24T00:00:00"/>
    <x v="2"/>
    <x v="6"/>
    <s v="disciplinary"/>
    <d v="2014-11-19T00:00:00"/>
    <n v="26"/>
    <n v="-0.16997817480701016"/>
    <n v="0.35738804896988019"/>
    <n v="2.3587611232012091"/>
    <n v="1.7869402448493998E-2"/>
    <n v="0.60755968324879628"/>
    <n v="1.7869402448493998E-2"/>
    <x v="2"/>
  </r>
  <r>
    <n v="2612"/>
    <x v="0"/>
    <s v="mexico"/>
    <x v="2"/>
    <s v="CA"/>
    <s v="CA - San Diego Contract Detention Facility - CCA (otay)"/>
    <s v="san_diego_contract_detention_facility_cca_otay_ca"/>
    <d v="2014-10-24T00:00:00"/>
    <x v="2"/>
    <x v="6"/>
    <s v="disciplinary"/>
    <d v="2014-11-23T00:00:00"/>
    <n v="30"/>
    <n v="-9.8500565013034141E-2"/>
    <n v="0.42886565876385618"/>
    <n v="2.2872835134072331"/>
    <n v="5.3608207345482023E-2"/>
    <n v="0.53608207345482028"/>
    <n v="5.3608207345482023E-2"/>
    <x v="2"/>
  </r>
  <r>
    <n v="2613"/>
    <x v="39"/>
    <s v="somalia"/>
    <x v="7"/>
    <s v="PA"/>
    <s v="PA - York County Prison "/>
    <s v="york_county_prison_pa"/>
    <d v="2014-10-24T00:00:00"/>
    <x v="2"/>
    <x v="2"/>
    <s v="mental_illness"/>
    <d v="2014-11-24T00:00:00"/>
    <n v="31"/>
    <n v="-8.0631162564540129E-2"/>
    <n v="0.44673506121235024"/>
    <n v="2.2694141109587389"/>
    <n v="7.1477609793976035E-2"/>
    <n v="0.51821267100632629"/>
    <n v="7.1477609793976035E-2"/>
    <x v="2"/>
  </r>
  <r>
    <n v="2614"/>
    <x v="0"/>
    <s v="mexico"/>
    <x v="2"/>
    <s v="CA"/>
    <s v="CA - Imperial Regional Detention Facility "/>
    <s v="imperial_regional_detention_facility_ca"/>
    <d v="2014-10-24T00:00:00"/>
    <x v="2"/>
    <x v="15"/>
    <s v="facility_security_threat_gang_member_status_not_protective_custody"/>
    <d v="2014-01-12T00:00:00"/>
    <n v="38"/>
    <n v="4.4454654574917936E-2"/>
    <n v="0.57182087835180828"/>
    <n v="2.1443282938192811"/>
    <n v="0.19656342693343409"/>
    <n v="0.39312685386686819"/>
    <n v="0.19656342693343409"/>
    <x v="2"/>
  </r>
  <r>
    <n v="2615"/>
    <x v="21"/>
    <s v="guatemala"/>
    <x v="12"/>
    <s v="TX"/>
    <s v="TX - Houston Contract Detention Facility "/>
    <s v="houston_contract_detention_facility_tx"/>
    <d v="2014-10-25T00:00:00"/>
    <x v="2"/>
    <x v="12"/>
    <s v="pending_investigation_of_disciplinary_violation"/>
    <d v="2014-10-27T00:00:00"/>
    <n v="2"/>
    <n v="-0.59884383357086635"/>
    <n v="7.1477609793975994E-2"/>
    <n v="2.7876267819650655"/>
    <n v="0.44673506121235018"/>
    <n v="1.0364253420126524"/>
    <n v="7.1477609793975994E-2"/>
    <x v="3"/>
  </r>
  <r>
    <n v="2616"/>
    <x v="80"/>
    <s v="kenya"/>
    <x v="12"/>
    <s v="TX"/>
    <s v="TX - Houston Contract Detention Facility "/>
    <s v="houston_contract_detention_facility_tx"/>
    <d v="2014-10-25T00:00:00"/>
    <x v="2"/>
    <x v="11"/>
    <s v="medical_other"/>
    <d v="2014-10-27T00:00:00"/>
    <n v="2"/>
    <n v="-0.59884383357086635"/>
    <n v="7.1477609793975994E-2"/>
    <n v="2.7876267819650655"/>
    <n v="0.44673506121235018"/>
    <n v="1.0364253420126524"/>
    <n v="7.1477609793975994E-2"/>
    <x v="3"/>
  </r>
  <r>
    <n v="2617"/>
    <x v="7"/>
    <s v="honduras"/>
    <x v="1"/>
    <s v="UT"/>
    <s v="UT - Utah County Jail "/>
    <s v="utah_county_jail_ut"/>
    <d v="2014-10-25T00:00:00"/>
    <x v="2"/>
    <x v="11"/>
    <s v="medical_other"/>
    <d v="2014-10-30T00:00:00"/>
    <n v="5"/>
    <n v="-0.54523562622538435"/>
    <n v="1.7869402448493998E-2"/>
    <n v="2.7340185746195833"/>
    <n v="0.39312685386686819"/>
    <n v="0.98281713466717047"/>
    <n v="1.7869402448493998E-2"/>
    <x v="3"/>
  </r>
  <r>
    <n v="2618"/>
    <x v="8"/>
    <s v="nicaragua"/>
    <x v="9"/>
    <s v="FL"/>
    <s v="FL - Krome North Service Processing Center "/>
    <s v="krome_north_service_processing_center_fl"/>
    <d v="2014-10-25T00:00:00"/>
    <x v="2"/>
    <x v="12"/>
    <s v="pending_investigation_of_disciplinary_violation"/>
    <d v="2014-10-30T00:00:00"/>
    <n v="5"/>
    <n v="-0.54523562622538435"/>
    <n v="1.7869402448493998E-2"/>
    <n v="2.7340185746195833"/>
    <n v="0.39312685386686819"/>
    <n v="0.98281713466717047"/>
    <n v="1.7869402448493998E-2"/>
    <x v="3"/>
  </r>
  <r>
    <n v="2619"/>
    <x v="0"/>
    <s v="mexico"/>
    <x v="2"/>
    <s v="CA"/>
    <s v="CA - San Diego Contract Detention Facility - CCA (otay)"/>
    <s v="san_diego_contract_detention_facility_cca_otay_ca"/>
    <d v="2014-10-25T00:00:00"/>
    <x v="2"/>
    <x v="2"/>
    <s v="mental_illness"/>
    <d v="2014-10-31T00:00:00"/>
    <n v="6"/>
    <n v="-0.52736622377689035"/>
    <n v="0"/>
    <n v="2.7161491721710895"/>
    <n v="0.37525745141837419"/>
    <n v="0.96494773221867647"/>
    <n v="0"/>
    <x v="3"/>
  </r>
  <r>
    <n v="2620"/>
    <x v="37"/>
    <s v="dominican_republic"/>
    <x v="7"/>
    <s v="PA"/>
    <s v="PA - Pike County Correctional Facility "/>
    <s v="pike_county_correctional_facility_pa"/>
    <d v="2014-10-25T00:00:00"/>
    <x v="2"/>
    <x v="5"/>
    <s v="facility_security_threat_violent_or_disruptive_behavior"/>
    <d v="2014-04-12T00:00:00"/>
    <n v="40"/>
    <n v="8.0193459471905953E-2"/>
    <n v="0.60755968324879628"/>
    <n v="2.1085894889222931"/>
    <n v="0.23230223183042212"/>
    <n v="0.35738804896988019"/>
    <n v="0.23230223183042212"/>
    <x v="2"/>
  </r>
  <r>
    <n v="2621"/>
    <x v="2"/>
    <s v="el_salvador"/>
    <x v="9"/>
    <s v="FL"/>
    <s v="FL - Baker County Sheriff's Office "/>
    <s v="baker_county_sheriffs_office_fl"/>
    <d v="2014-10-25T00:00:00"/>
    <x v="2"/>
    <x v="15"/>
    <s v="facility_security_threat_gang_member_status_not_protective_custody"/>
    <d v="2015-02-13T00:00:00"/>
    <n v="111"/>
    <n v="1.3489210333149808"/>
    <n v="1.8762872570918712"/>
    <n v="0.83986191507921815"/>
    <n v="1.501029805673497"/>
    <n v="0.9113395248731947"/>
    <n v="0.83986191507921815"/>
    <x v="0"/>
  </r>
  <r>
    <n v="2622"/>
    <x v="80"/>
    <s v="kenya"/>
    <x v="6"/>
    <s v="TX"/>
    <s v="TX - Johnson County Law Enforcement Center "/>
    <s v="johnson_county_law_enforcement_center_tx"/>
    <d v="2014-10-26T00:00:00"/>
    <x v="2"/>
    <x v="11"/>
    <s v="medical_other"/>
    <d v="2014-10-31T00:00:00"/>
    <n v="5"/>
    <n v="-0.54523562622538435"/>
    <n v="1.7869402448493998E-2"/>
    <n v="2.7340185746195833"/>
    <n v="0.39312685386686819"/>
    <n v="0.98281713466717047"/>
    <n v="1.7869402448493998E-2"/>
    <x v="3"/>
  </r>
  <r>
    <n v="2623"/>
    <x v="0"/>
    <s v="mexico"/>
    <x v="15"/>
    <s v="GA"/>
    <s v="GA - Stewart Detention Center "/>
    <s v="stewart_detention_center_ga"/>
    <d v="2014-10-27T00:00:00"/>
    <x v="2"/>
    <x v="11"/>
    <s v="medical_other"/>
    <d v="2014-01-11T00:00:00"/>
    <n v="5"/>
    <n v="-0.54523562622538435"/>
    <n v="1.7869402448493998E-2"/>
    <n v="2.7340185746195833"/>
    <n v="0.39312685386686819"/>
    <n v="0.98281713466717047"/>
    <n v="1.7869402448493998E-2"/>
    <x v="3"/>
  </r>
  <r>
    <n v="2624"/>
    <x v="0"/>
    <s v="mexico"/>
    <x v="6"/>
    <s v="TX"/>
    <s v="TX - Rolling Plains Detention Center "/>
    <s v="rolling_plains_detention_center_tx"/>
    <d v="2014-10-27T00:00:00"/>
    <x v="2"/>
    <x v="6"/>
    <s v="disciplinary"/>
    <d v="2014-05-11T00:00:00"/>
    <n v="9"/>
    <n v="-0.4737580164314083"/>
    <n v="5.3608207345482051E-2"/>
    <n v="2.6625409648256073"/>
    <n v="0.32164924407289214"/>
    <n v="0.91133952487319436"/>
    <n v="5.3608207345482051E-2"/>
    <x v="3"/>
  </r>
  <r>
    <n v="2625"/>
    <x v="0"/>
    <s v="mexico"/>
    <x v="18"/>
    <s v="TX"/>
    <s v="TX - Port Isabel "/>
    <s v="port_isabel_tx"/>
    <d v="2014-10-27T00:00:00"/>
    <x v="2"/>
    <x v="6"/>
    <s v="disciplinary"/>
    <d v="2014-06-11T00:00:00"/>
    <n v="10"/>
    <n v="-0.4558886139829143"/>
    <n v="7.1477609793976049E-2"/>
    <n v="2.6446715623771131"/>
    <n v="0.30377984162439814"/>
    <n v="0.89347012242470036"/>
    <n v="7.1477609793976049E-2"/>
    <x v="3"/>
  </r>
  <r>
    <n v="2626"/>
    <x v="40"/>
    <s v="st._vincent-grenadines"/>
    <x v="19"/>
    <s v="MA"/>
    <s v="MA - Franklin County House Of Corrections "/>
    <s v="franklin_county_house_of_corrections_greenfield_ma"/>
    <d v="2014-10-27T00:00:00"/>
    <x v="2"/>
    <x v="6"/>
    <s v="disciplinary"/>
    <d v="2014-11-20T00:00:00"/>
    <n v="24"/>
    <n v="-0.20571697970399819"/>
    <n v="0.32164924407289219"/>
    <n v="2.3944999280981971"/>
    <n v="5.3608207345482023E-2"/>
    <n v="0.64329848814578428"/>
    <n v="5.3608207345482023E-2"/>
    <x v="2"/>
  </r>
  <r>
    <n v="2627"/>
    <x v="15"/>
    <s v="liberia"/>
    <x v="7"/>
    <s v="PA"/>
    <s v="PA - Pike County Correctional Facility "/>
    <s v="pike_county_correctional_facility_pa"/>
    <d v="2014-10-27T00:00:00"/>
    <x v="2"/>
    <x v="6"/>
    <s v="disciplinary"/>
    <d v="2014-11-20T00:00:00"/>
    <n v="24"/>
    <n v="-0.20571697970399819"/>
    <n v="0.32164924407289219"/>
    <n v="2.3944999280981971"/>
    <n v="5.3608207345482023E-2"/>
    <n v="0.64329848814578428"/>
    <n v="5.3608207345482023E-2"/>
    <x v="2"/>
  </r>
  <r>
    <n v="2628"/>
    <x v="0"/>
    <s v="mexico"/>
    <x v="0"/>
    <s v="AZ"/>
    <s v="AZ - Eloy Federal Contract Facility "/>
    <s v="eloy_federal_contract_facility_az"/>
    <d v="2014-10-27T00:00:00"/>
    <x v="2"/>
    <x v="6"/>
    <s v="disciplinary"/>
    <d v="2014-12-26T00:00:00"/>
    <n v="60"/>
    <n v="0.43758150844178612"/>
    <n v="0.96494773221867647"/>
    <n v="1.7512014399524127"/>
    <n v="0.58969028080030228"/>
    <n v="0"/>
    <n v="0"/>
    <x v="1"/>
  </r>
  <r>
    <n v="2629"/>
    <x v="21"/>
    <s v="guatemala"/>
    <x v="15"/>
    <s v="GA"/>
    <s v="GA - Stewart Detention Center "/>
    <s v="stewart_detention_center_ga"/>
    <d v="2014-10-28T00:00:00"/>
    <x v="2"/>
    <x v="11"/>
    <s v="medical_other"/>
    <d v="2014-01-11T00:00:00"/>
    <n v="4"/>
    <n v="-0.56310502867387835"/>
    <n v="3.5738804896987997E-2"/>
    <n v="2.7518879770680771"/>
    <n v="0.41099625631536219"/>
    <n v="1.0006865371156644"/>
    <n v="3.5738804896987997E-2"/>
    <x v="3"/>
  </r>
  <r>
    <n v="2630"/>
    <x v="2"/>
    <s v="el_salvador"/>
    <x v="2"/>
    <s v="CA"/>
    <s v="CA - Imperial Regional Detention Facility "/>
    <s v="imperial_regional_detention_facility_ca"/>
    <d v="2014-10-28T00:00:00"/>
    <x v="2"/>
    <x v="6"/>
    <s v="disciplinary"/>
    <d v="2014-12-11T00:00:00"/>
    <n v="15"/>
    <n v="-0.36654160174044426"/>
    <n v="0.1608246220364461"/>
    <n v="2.5553245501346433"/>
    <n v="0.21443282938192809"/>
    <n v="0.80412311018223037"/>
    <n v="0.1608246220364461"/>
    <x v="3"/>
  </r>
  <r>
    <n v="2631"/>
    <x v="21"/>
    <s v="guatemala"/>
    <x v="2"/>
    <s v="CA"/>
    <s v="CA - Imperial Regional Detention Facility "/>
    <s v="imperial_regional_detention_facility_ca"/>
    <d v="2014-10-28T00:00:00"/>
    <x v="2"/>
    <x v="6"/>
    <s v="disciplinary"/>
    <d v="2014-11-14T00:00:00"/>
    <n v="17"/>
    <n v="-0.33080279684345626"/>
    <n v="0.19656342693343409"/>
    <n v="2.5195857452376553"/>
    <n v="0.17869402448494009"/>
    <n v="0.76838430528524237"/>
    <n v="0.17869402448494009"/>
    <x v="2"/>
  </r>
  <r>
    <n v="2632"/>
    <x v="0"/>
    <s v="mexico"/>
    <x v="0"/>
    <s v="AZ"/>
    <s v="AZ - Eloy Federal Contract Facility "/>
    <s v="eloy_federal_contract_facility_az"/>
    <d v="2014-10-28T00:00:00"/>
    <x v="2"/>
    <x v="6"/>
    <s v="disciplinary"/>
    <d v="2014-11-24T00:00:00"/>
    <n v="27"/>
    <n v="-0.15210877235851616"/>
    <n v="0.37525745141837419"/>
    <n v="2.3408917207527153"/>
    <n v="0"/>
    <n v="0.58969028080030228"/>
    <n v="0"/>
    <x v="2"/>
  </r>
  <r>
    <n v="2633"/>
    <x v="54"/>
    <s v="russia"/>
    <x v="20"/>
    <s v="WA"/>
    <s v="WA - Northwest Detention Center "/>
    <s v="northwest_detention_center_wa"/>
    <d v="2014-10-28T00:00:00"/>
    <x v="2"/>
    <x v="1"/>
    <s v="protective_custody_criminal_offense"/>
    <d v="2015-03-31T00:00:00"/>
    <n v="154"/>
    <n v="2.117305338600223"/>
    <n v="2.6446715623771135"/>
    <n v="7.1477609793975994E-2"/>
    <n v="2.2694141109587394"/>
    <n v="1.6797238301584367"/>
    <n v="7.1477609793975994E-2"/>
    <x v="0"/>
  </r>
  <r>
    <n v="2634"/>
    <x v="4"/>
    <s v="united_kingdom"/>
    <x v="7"/>
    <s v="PA"/>
    <s v="PA - York County Prison "/>
    <s v="york_county_prison_pa"/>
    <d v="2014-10-29T00:00:00"/>
    <x v="2"/>
    <x v="19"/>
    <s v="medical_other_infectious_disease"/>
    <d v="2014-03-11T00:00:00"/>
    <n v="5"/>
    <n v="-0.54523562622538435"/>
    <n v="1.7869402448493998E-2"/>
    <n v="2.7340185746195833"/>
    <n v="0.39312685386686819"/>
    <n v="0.98281713466717047"/>
    <n v="1.7869402448493998E-2"/>
    <x v="3"/>
  </r>
  <r>
    <n v="2635"/>
    <x v="0"/>
    <s v="mexico"/>
    <x v="21"/>
    <s v="MN"/>
    <s v="MN - Sherburne County Jail "/>
    <s v="sherburne_county_jail_mn"/>
    <d v="2014-10-29T00:00:00"/>
    <x v="2"/>
    <x v="2"/>
    <s v="mental_illness"/>
    <d v="2014-12-16T00:00:00"/>
    <n v="48"/>
    <n v="0.22314867905985802"/>
    <n v="0.75051490283674838"/>
    <n v="1.9656342693343409"/>
    <n v="0.37525745141837419"/>
    <n v="0.21443282938192809"/>
    <n v="0.21443282938192809"/>
    <x v="1"/>
  </r>
  <r>
    <n v="2636"/>
    <x v="136"/>
    <s v="benin"/>
    <x v="20"/>
    <s v="WA"/>
    <s v="WA - Northwest Detention Center "/>
    <s v="northwest_detention_center_wa"/>
    <d v="2014-10-29T00:00:00"/>
    <x v="2"/>
    <x v="4"/>
    <s v="facility_security_threat_due_to_seriousness_of_criminal_conviction"/>
    <d v="2015-05-01T00:00:00"/>
    <n v="68"/>
    <n v="0.58053672802973821"/>
    <n v="1.1079029518066286"/>
    <n v="1.6082462203644607"/>
    <n v="0.73264550038825438"/>
    <n v="0.1429552195879521"/>
    <n v="0.1429552195879521"/>
    <x v="1"/>
  </r>
  <r>
    <n v="2637"/>
    <x v="48"/>
    <s v="bosnia-herzegovina"/>
    <x v="0"/>
    <s v="AZ"/>
    <s v="AZ - Eloy Federal Contract Facility "/>
    <s v="eloy_federal_contract_facility_az"/>
    <d v="2014-10-29T00:00:00"/>
    <x v="2"/>
    <x v="6"/>
    <s v="disciplinary"/>
    <d v="2015-01-16T00:00:00"/>
    <n v="79"/>
    <n v="0.77710015496317231"/>
    <n v="1.3044663787400625"/>
    <n v="1.4116827934310265"/>
    <n v="0.92920892732168847"/>
    <n v="0.33951864652138619"/>
    <n v="0.33951864652138619"/>
    <x v="1"/>
  </r>
  <r>
    <n v="2638"/>
    <x v="37"/>
    <s v="dominican_republic"/>
    <x v="15"/>
    <s v="GA"/>
    <s v="GA - Stewart Detention Center "/>
    <s v="stewart_detention_center_ga"/>
    <d v="2014-10-30T00:00:00"/>
    <x v="2"/>
    <x v="17"/>
    <s v="hunger_strike"/>
    <d v="2014-01-11T00:00:00"/>
    <n v="2"/>
    <n v="-0.59884383357086635"/>
    <n v="7.1477609793975994E-2"/>
    <n v="2.7876267819650655"/>
    <n v="0.44673506121235018"/>
    <n v="1.0364253420126524"/>
    <n v="7.1477609793975994E-2"/>
    <x v="3"/>
  </r>
  <r>
    <n v="2639"/>
    <x v="19"/>
    <s v="cuba"/>
    <x v="15"/>
    <s v="GA"/>
    <s v="GA - Stewart Detention Center "/>
    <s v="stewart_detention_center_ga"/>
    <d v="2014-10-30T00:00:00"/>
    <x v="2"/>
    <x v="17"/>
    <s v="hunger_strike"/>
    <d v="2014-01-11T00:00:00"/>
    <n v="2"/>
    <n v="-0.59884383357086635"/>
    <n v="7.1477609793975994E-2"/>
    <n v="2.7876267819650655"/>
    <n v="0.44673506121235018"/>
    <n v="1.0364253420126524"/>
    <n v="7.1477609793975994E-2"/>
    <x v="3"/>
  </r>
  <r>
    <n v="2640"/>
    <x v="0"/>
    <s v="mexico"/>
    <x v="23"/>
    <s v="KY"/>
    <s v="KY - Boone County Jail "/>
    <s v="boone_county_jail_ky"/>
    <d v="2014-10-30T00:00:00"/>
    <x v="2"/>
    <x v="10"/>
    <s v="protective_custody_lesbian_gay_bisexual_transgender_lgbt"/>
    <d v="2014-02-11T00:00:00"/>
    <n v="3"/>
    <n v="-0.58097443112237235"/>
    <n v="5.3608207345481995E-2"/>
    <n v="2.7697573795165713"/>
    <n v="0.42886565876385618"/>
    <n v="1.0185559395641586"/>
    <n v="5.3608207345481995E-2"/>
    <x v="3"/>
  </r>
  <r>
    <n v="2641"/>
    <x v="0"/>
    <s v="mexico"/>
    <x v="7"/>
    <s v="PA"/>
    <s v="PA - York County Prison "/>
    <s v="york_county_prison_pa"/>
    <d v="2014-10-30T00:00:00"/>
    <x v="2"/>
    <x v="8"/>
    <s v="suicide_risk_placement"/>
    <d v="2014-06-11T00:00:00"/>
    <n v="7"/>
    <n v="-0.50949682132839635"/>
    <n v="1.7869402448493998E-2"/>
    <n v="2.6982797697225953"/>
    <n v="0.35738804896988019"/>
    <n v="0.94707832977018247"/>
    <n v="1.7869402448493998E-2"/>
    <x v="3"/>
  </r>
  <r>
    <n v="2642"/>
    <x v="21"/>
    <s v="guatemala"/>
    <x v="2"/>
    <s v="CA"/>
    <s v="CA - Imperial Regional Detention Facility "/>
    <s v="imperial_regional_detention_facility_ca"/>
    <d v="2014-10-30T00:00:00"/>
    <x v="2"/>
    <x v="2"/>
    <s v="mental_illness"/>
    <d v="2014-10-11T00:00:00"/>
    <n v="11"/>
    <n v="-0.43801921153442031"/>
    <n v="8.9347012242470047E-2"/>
    <n v="2.6268021599286193"/>
    <n v="0.28591043917590414"/>
    <n v="0.87560071997620637"/>
    <n v="8.9347012242470047E-2"/>
    <x v="3"/>
  </r>
  <r>
    <n v="2643"/>
    <x v="15"/>
    <s v="liberia"/>
    <x v="4"/>
    <s v="AL"/>
    <s v="AL - Etowah County Jail "/>
    <s v="etowah_county_jail_alabama_al"/>
    <d v="2014-10-30T00:00:00"/>
    <x v="2"/>
    <x v="6"/>
    <s v="disciplinary"/>
    <d v="2014-11-22T00:00:00"/>
    <n v="23"/>
    <n v="-0.22358638215249221"/>
    <n v="0.30377984162439814"/>
    <n v="2.4123693305466913"/>
    <n v="7.1477609793976049E-2"/>
    <n v="0.66116789059427838"/>
    <n v="7.1477609793976049E-2"/>
    <x v="2"/>
  </r>
  <r>
    <n v="2644"/>
    <x v="2"/>
    <s v="el_salvador"/>
    <x v="4"/>
    <s v="AL"/>
    <s v="AL - Etowah County Jail "/>
    <s v="etowah_county_jail_alabama_al"/>
    <d v="2014-10-30T00:00:00"/>
    <x v="2"/>
    <x v="6"/>
    <s v="disciplinary"/>
    <d v="2014-11-29T00:00:00"/>
    <n v="30"/>
    <n v="-9.8500565013034141E-2"/>
    <n v="0.42886565876385618"/>
    <n v="2.2872835134072331"/>
    <n v="5.3608207345482023E-2"/>
    <n v="0.53608207345482028"/>
    <n v="5.3608207345482023E-2"/>
    <x v="2"/>
  </r>
  <r>
    <n v="2645"/>
    <x v="2"/>
    <s v="el_salvador"/>
    <x v="4"/>
    <s v="AL"/>
    <s v="AL - Etowah County Jail "/>
    <s v="etowah_county_jail_alabama_al"/>
    <d v="2014-10-30T00:00:00"/>
    <x v="2"/>
    <x v="6"/>
    <s v="disciplinary"/>
    <d v="2014-11-29T00:00:00"/>
    <n v="30"/>
    <n v="-9.8500565013034141E-2"/>
    <n v="0.42886565876385618"/>
    <n v="2.2872835134072331"/>
    <n v="5.3608207345482023E-2"/>
    <n v="0.53608207345482028"/>
    <n v="5.3608207345482023E-2"/>
    <x v="2"/>
  </r>
  <r>
    <n v="2646"/>
    <x v="74"/>
    <s v="senegal"/>
    <x v="4"/>
    <s v="AL"/>
    <s v="AL - Etowah County Jail "/>
    <s v="etowah_county_jail_alabama_al"/>
    <d v="2014-10-30T00:00:00"/>
    <x v="2"/>
    <x v="6"/>
    <s v="disciplinary"/>
    <d v="2014-11-29T00:00:00"/>
    <n v="30"/>
    <n v="-9.8500565013034141E-2"/>
    <n v="0.42886565876385618"/>
    <n v="2.2872835134072331"/>
    <n v="5.3608207345482023E-2"/>
    <n v="0.53608207345482028"/>
    <n v="5.3608207345482023E-2"/>
    <x v="2"/>
  </r>
  <r>
    <n v="2647"/>
    <x v="90"/>
    <s v="lebanon"/>
    <x v="4"/>
    <s v="AL"/>
    <s v="AL - Etowah County Jail "/>
    <s v="etowah_county_jail_alabama_al"/>
    <d v="2014-10-30T00:00:00"/>
    <x v="2"/>
    <x v="6"/>
    <s v="disciplinary"/>
    <d v="2014-11-29T00:00:00"/>
    <n v="30"/>
    <n v="-9.8500565013034141E-2"/>
    <n v="0.42886565876385618"/>
    <n v="2.2872835134072331"/>
    <n v="5.3608207345482023E-2"/>
    <n v="0.53608207345482028"/>
    <n v="5.3608207345482023E-2"/>
    <x v="2"/>
  </r>
  <r>
    <n v="2648"/>
    <x v="0"/>
    <s v="mexico"/>
    <x v="4"/>
    <s v="LA"/>
    <s v="LA - South Louisiana Detention Center (basile)"/>
    <s v="south_louisiana_detention_center_basile_la"/>
    <d v="2014-10-30T00:00:00"/>
    <x v="2"/>
    <x v="6"/>
    <s v="disciplinary"/>
    <d v="2014-02-12T00:00:00"/>
    <n v="33"/>
    <n v="-4.4892357667552112E-2"/>
    <n v="0.48247386610933823"/>
    <n v="2.2336753060617509"/>
    <n v="0.10721641469096405"/>
    <n v="0.48247386610933823"/>
    <n v="0.10721641469096405"/>
    <x v="2"/>
  </r>
  <r>
    <n v="2649"/>
    <x v="38"/>
    <s v="indonesia"/>
    <x v="0"/>
    <s v="AZ"/>
    <s v="AZ - Florence Service Processing Center "/>
    <s v="florence_service_processing_center_az"/>
    <d v="2014-10-30T00:00:00"/>
    <x v="2"/>
    <x v="3"/>
    <s v="protective_custody_other_detainee_safety"/>
    <d v="2014-08-12T00:00:00"/>
    <n v="39"/>
    <n v="6.2324057023411948E-2"/>
    <n v="0.58969028080030228"/>
    <n v="2.1264588913707869"/>
    <n v="0.21443282938192812"/>
    <n v="0.37525745141837419"/>
    <n v="0.21443282938192812"/>
    <x v="2"/>
  </r>
  <r>
    <n v="2650"/>
    <x v="0"/>
    <s v="mexico"/>
    <x v="0"/>
    <s v="AZ"/>
    <s v="AZ - Eloy Federal Contract Facility "/>
    <s v="eloy_federal_contract_facility_az"/>
    <d v="2014-10-30T00:00:00"/>
    <x v="2"/>
    <x v="6"/>
    <s v="disciplinary"/>
    <d v="2015-12-29T00:00:00"/>
    <n v="60"/>
    <n v="0.43758150844178612"/>
    <n v="0.96494773221867647"/>
    <n v="1.7512014399524127"/>
    <n v="0.58969028080030228"/>
    <n v="0"/>
    <n v="0"/>
    <x v="1"/>
  </r>
  <r>
    <n v="2651"/>
    <x v="2"/>
    <s v="el_salvador"/>
    <x v="2"/>
    <s v="CA"/>
    <s v="CA - San Diego Contract Detention Facility - CCA (otay)"/>
    <s v="san_diego_contract_detention_facility_cca_otay_ca"/>
    <d v="2014-10-30T00:00:00"/>
    <x v="2"/>
    <x v="2"/>
    <s v="mental_illness"/>
    <d v="2015-05-02T00:00:00"/>
    <n v="98"/>
    <n v="1.1166188014845584"/>
    <n v="1.6439850252614487"/>
    <n v="1.0721641469096406"/>
    <n v="1.2687275738430746"/>
    <n v="0.67903729304277227"/>
    <n v="0.67903729304277227"/>
    <x v="1"/>
  </r>
  <r>
    <n v="2652"/>
    <x v="21"/>
    <s v="guatemala"/>
    <x v="6"/>
    <s v="TX"/>
    <s v="TX - Rolling Plains Detention Center "/>
    <s v="rolling_plains_detention_center_tx"/>
    <d v="2014-10-31T00:00:00"/>
    <x v="2"/>
    <x v="2"/>
    <s v="mental_illness"/>
    <d v="2014-05-11T00:00:00"/>
    <n v="5"/>
    <n v="-0.54523562622538435"/>
    <n v="1.7869402448493998E-2"/>
    <n v="2.7340185746195833"/>
    <n v="0.39312685386686819"/>
    <n v="0.98281713466717047"/>
    <n v="1.7869402448493998E-2"/>
    <x v="3"/>
  </r>
  <r>
    <n v="2653"/>
    <x v="14"/>
    <s v="jamaica"/>
    <x v="7"/>
    <s v="PA"/>
    <s v="PA - York County Prison "/>
    <s v="york_county_prison_pa"/>
    <d v="2014-10-31T00:00:00"/>
    <x v="2"/>
    <x v="7"/>
    <s v="other"/>
    <d v="2014-06-11T00:00:00"/>
    <n v="6"/>
    <n v="-0.52736622377689035"/>
    <n v="0"/>
    <n v="2.7161491721710895"/>
    <n v="0.37525745141837419"/>
    <n v="0.96494773221867647"/>
    <n v="0"/>
    <x v="3"/>
  </r>
  <r>
    <n v="2654"/>
    <x v="21"/>
    <s v="guatemala"/>
    <x v="0"/>
    <s v="AZ"/>
    <s v="AZ - Florence Service Processing Center "/>
    <s v="florence_service_processing_center_az"/>
    <d v="2014-10-31T00:00:00"/>
    <x v="2"/>
    <x v="10"/>
    <s v="protective_custody_lesbian_gay_bisexual_transgender_lgbt"/>
    <d v="2014-11-19T00:00:00"/>
    <n v="19"/>
    <n v="-0.29506399194646826"/>
    <n v="0.23230223183042209"/>
    <n v="2.4838469403406673"/>
    <n v="0.1429552195879521"/>
    <n v="0.73264550038825438"/>
    <n v="0.1429552195879521"/>
    <x v="2"/>
  </r>
  <r>
    <n v="2655"/>
    <x v="21"/>
    <s v="guatemala"/>
    <x v="2"/>
    <s v="CA"/>
    <s v="CA - San Diego Contract Detention Facility - CCA (otay)"/>
    <s v="san_diego_contract_detention_facility_cca_otay_ca"/>
    <d v="2014-10-31T00:00:00"/>
    <x v="2"/>
    <x v="2"/>
    <s v="mental_illness"/>
    <d v="2015-12-01T00:00:00"/>
    <n v="73"/>
    <n v="0.66988374027220821"/>
    <n v="1.1972499640490986"/>
    <n v="1.5188992081219908"/>
    <n v="0.82199251263072437"/>
    <n v="0.23230223183042209"/>
    <n v="0.23230223183042209"/>
    <x v="1"/>
  </r>
  <r>
    <n v="2656"/>
    <x v="2"/>
    <s v="el_salvador"/>
    <x v="17"/>
    <s v="VA"/>
    <s v="VA - Rappahannock Regional Jail "/>
    <s v="rappahannock_regional_jail_va"/>
    <d v="2014-10-31T00:00:00"/>
    <x v="2"/>
    <x v="0"/>
    <s v="protective_custody_gang_status_protective_custody_only"/>
    <d v="2015-01-22T00:00:00"/>
    <n v="83"/>
    <n v="0.8485777647571483"/>
    <n v="1.3759439885340385"/>
    <n v="1.3402051836370505"/>
    <n v="1.0006865371156644"/>
    <n v="0.41099625631536219"/>
    <n v="0.41099625631536219"/>
    <x v="1"/>
  </r>
  <r>
    <n v="2657"/>
    <x v="88"/>
    <s v="guinea"/>
    <x v="10"/>
    <s v="OH"/>
    <s v="OH - Geauga County Jail "/>
    <s v="geauga_county_jail_oh"/>
    <d v="2014-10-31T00:00:00"/>
    <x v="2"/>
    <x v="5"/>
    <s v="facility_security_threat_violent_or_disruptive_behavior"/>
    <d v="2015-11-02T00:00:00"/>
    <n v="103"/>
    <n v="1.2059658137270286"/>
    <n v="1.733332037503919"/>
    <n v="0.98281713466717036"/>
    <n v="1.3580745860855448"/>
    <n v="0.76838430528524249"/>
    <n v="0.76838430528524249"/>
    <x v="1"/>
  </r>
  <r>
    <n v="2658"/>
    <x v="7"/>
    <s v="honduras"/>
    <x v="8"/>
    <s v="CA"/>
    <s v="CA - Adelanto Correctional Facility "/>
    <s v="adelanto_correctional_facility_ca"/>
    <d v="2014-11-01T00:00:00"/>
    <x v="2"/>
    <x v="3"/>
    <s v="protective_custody_other_detainee_safety"/>
    <d v="2014-01-22T00:00:00"/>
    <n v="11"/>
    <n v="-0.43801921153442031"/>
    <n v="8.9347012242470047E-2"/>
    <n v="2.6268021599286193"/>
    <n v="0.28591043917590414"/>
    <n v="0.87560071997620637"/>
    <n v="8.9347012242470047E-2"/>
    <x v="3"/>
  </r>
  <r>
    <n v="2659"/>
    <x v="80"/>
    <s v="kenya"/>
    <x v="14"/>
    <s v="MD"/>
    <s v="MD - Worcester County Jail "/>
    <s v="worcester_county_jail_md"/>
    <d v="2014-11-01T00:00:00"/>
    <x v="2"/>
    <x v="7"/>
    <s v="other"/>
    <d v="2014-08-05T00:00:00"/>
    <n v="117"/>
    <n v="1.4561374480059448"/>
    <n v="1.9835036717828352"/>
    <n v="0.73264550038825416"/>
    <n v="1.608246220364461"/>
    <n v="1.0185559395641586"/>
    <n v="0.73264550038825416"/>
    <x v="0"/>
  </r>
  <r>
    <n v="2660"/>
    <x v="7"/>
    <s v="honduras"/>
    <x v="2"/>
    <s v="CA"/>
    <s v="CA - San Diego Contract Detention Facility - CCA (otay)"/>
    <s v="san_diego_contract_detention_facility_cca_otay_ca"/>
    <d v="2014-11-02T00:00:00"/>
    <x v="2"/>
    <x v="6"/>
    <s v="disciplinary"/>
    <d v="2014-02-26T00:00:00"/>
    <n v="15"/>
    <n v="-0.36654160174044426"/>
    <n v="0.1608246220364461"/>
    <n v="2.5553245501346433"/>
    <n v="0.21443282938192809"/>
    <n v="0.80412311018223037"/>
    <n v="0.1608246220364461"/>
    <x v="3"/>
  </r>
  <r>
    <n v="2661"/>
    <x v="0"/>
    <s v="mexico"/>
    <x v="12"/>
    <s v="TX"/>
    <s v="TX - Houston Contract Detention Facility "/>
    <s v="houston_contract_detention_facility_tx"/>
    <d v="2014-11-02T00:00:00"/>
    <x v="2"/>
    <x v="6"/>
    <s v="disciplinary"/>
    <d v="2014-02-27T00:00:00"/>
    <n v="16"/>
    <n v="-0.34867219929195026"/>
    <n v="0.17869402448494009"/>
    <n v="2.5374551476861491"/>
    <n v="0.19656342693343409"/>
    <n v="0.78625370773373637"/>
    <n v="0.17869402448494009"/>
    <x v="3"/>
  </r>
  <r>
    <n v="2662"/>
    <x v="0"/>
    <s v="mexico"/>
    <x v="2"/>
    <s v="CA"/>
    <s v="CA - San Diego Contract Detention Facility - CCA (otay)"/>
    <s v="san_diego_contract_detention_facility_cca_otay_ca"/>
    <d v="2014-11-02T00:00:00"/>
    <x v="2"/>
    <x v="2"/>
    <s v="mental_illness"/>
    <d v="2014-06-03T00:00:00"/>
    <n v="23"/>
    <n v="-0.22358638215249221"/>
    <n v="0.30377984162439814"/>
    <n v="2.4123693305466913"/>
    <n v="7.1477609793976049E-2"/>
    <n v="0.66116789059427838"/>
    <n v="7.1477609793976049E-2"/>
    <x v="2"/>
  </r>
  <r>
    <n v="2663"/>
    <x v="7"/>
    <s v="honduras"/>
    <x v="12"/>
    <s v="TX"/>
    <s v="TX - Houston Contract Detention Facility "/>
    <s v="houston_contract_detention_facility_tx"/>
    <d v="2014-11-02T00:00:00"/>
    <x v="2"/>
    <x v="15"/>
    <s v="facility_security_threat_gang_member_status_not_protective_custody"/>
    <d v="2014-03-13T00:00:00"/>
    <n v="30"/>
    <n v="-9.8500565013034141E-2"/>
    <n v="0.42886565876385618"/>
    <n v="2.2872835134072331"/>
    <n v="5.3608207345482023E-2"/>
    <n v="0.53608207345482028"/>
    <n v="5.3608207345482023E-2"/>
    <x v="2"/>
  </r>
  <r>
    <n v="2664"/>
    <x v="21"/>
    <s v="guatemala"/>
    <x v="0"/>
    <s v="AZ"/>
    <s v="AZ - Florence Service Processing Center "/>
    <s v="florence_service_processing_center_az"/>
    <d v="2014-11-02T00:00:00"/>
    <x v="2"/>
    <x v="3"/>
    <s v="protective_custody_other_detainee_safety"/>
    <d v="2014-04-21T00:00:00"/>
    <n v="69"/>
    <n v="0.59840613047823221"/>
    <n v="1.1257723542551226"/>
    <n v="1.5903768179159667"/>
    <n v="0.75051490283674838"/>
    <n v="0.1608246220364461"/>
    <n v="0.1608246220364461"/>
    <x v="1"/>
  </r>
  <r>
    <n v="2665"/>
    <x v="0"/>
    <s v="mexico"/>
    <x v="7"/>
    <s v="PA"/>
    <s v="PA - York County Prison "/>
    <s v="york_county_prison_pa"/>
    <d v="2014-11-03T00:00:00"/>
    <x v="2"/>
    <x v="2"/>
    <s v="mental_illness"/>
    <d v="2014-03-21T00:00:00"/>
    <n v="10"/>
    <n v="-0.4558886139829143"/>
    <n v="7.1477609793976049E-2"/>
    <n v="2.6446715623771131"/>
    <n v="0.30377984162439814"/>
    <n v="0.89347012242470036"/>
    <n v="7.1477609793976049E-2"/>
    <x v="3"/>
  </r>
  <r>
    <n v="2666"/>
    <x v="67"/>
    <s v="morocco"/>
    <x v="9"/>
    <s v="FL"/>
    <s v="FL - Krome North Service Processing Center "/>
    <s v="krome_north_service_processing_center_fl"/>
    <d v="2014-11-03T00:00:00"/>
    <x v="2"/>
    <x v="3"/>
    <s v="protective_custody_other_detainee_safety"/>
    <d v="2014-03-24T00:00:00"/>
    <n v="13"/>
    <n v="-0.40228040663743231"/>
    <n v="0.12508581713945804"/>
    <n v="2.5910633550316313"/>
    <n v="0.25017163427891614"/>
    <n v="0.83986191507921837"/>
    <n v="0.12508581713945804"/>
    <x v="3"/>
  </r>
  <r>
    <n v="2667"/>
    <x v="0"/>
    <s v="mexico"/>
    <x v="2"/>
    <s v="CA"/>
    <s v="CA - San Diego Contract Detention Facility - CCA (otay)"/>
    <s v="san_diego_contract_detention_facility_cca_otay_ca"/>
    <d v="2014-11-03T00:00:00"/>
    <x v="2"/>
    <x v="2"/>
    <s v="mental_illness"/>
    <d v="2014-07-04T00:00:00"/>
    <n v="27"/>
    <n v="-0.15210877235851616"/>
    <n v="0.37525745141837419"/>
    <n v="2.3408917207527153"/>
    <n v="0"/>
    <n v="0.58969028080030228"/>
    <n v="0"/>
    <x v="2"/>
  </r>
  <r>
    <n v="2668"/>
    <x v="9"/>
    <s v="haiti"/>
    <x v="14"/>
    <s v="MD"/>
    <s v="MD - Worcester County Jail "/>
    <s v="worcester_county_jail_md"/>
    <d v="2014-11-03T00:00:00"/>
    <x v="2"/>
    <x v="7"/>
    <s v="other"/>
    <d v="2014-08-04T00:00:00"/>
    <n v="28"/>
    <n v="-0.13423936991002217"/>
    <n v="0.39312685386686819"/>
    <n v="2.3230223183042211"/>
    <n v="1.7869402448493998E-2"/>
    <n v="0.57182087835180828"/>
    <n v="1.7869402448493998E-2"/>
    <x v="2"/>
  </r>
  <r>
    <n v="2669"/>
    <x v="2"/>
    <s v="el_salvador"/>
    <x v="8"/>
    <s v="CA"/>
    <s v="CA - Adelanto Correctional Facility "/>
    <s v="adelanto_correctional_facility_ca"/>
    <d v="2014-11-03T00:00:00"/>
    <x v="2"/>
    <x v="6"/>
    <s v="disciplinary"/>
    <d v="2014-09-04T00:00:00"/>
    <n v="29"/>
    <n v="-0.11636996746152814"/>
    <n v="0.41099625631536219"/>
    <n v="2.3051529158557269"/>
    <n v="3.5738804896988025E-2"/>
    <n v="0.55395147590331428"/>
    <n v="3.5738804896988025E-2"/>
    <x v="2"/>
  </r>
  <r>
    <n v="2670"/>
    <x v="0"/>
    <s v="mexico"/>
    <x v="18"/>
    <s v="TX"/>
    <s v="TX - Port Isabel "/>
    <s v="port_isabel_tx"/>
    <d v="2014-11-03T00:00:00"/>
    <x v="2"/>
    <x v="6"/>
    <s v="disciplinary"/>
    <d v="2014-10-04T00:00:00"/>
    <n v="30"/>
    <n v="-9.8500565013034141E-2"/>
    <n v="0.42886565876385618"/>
    <n v="2.2872835134072331"/>
    <n v="5.3608207345482023E-2"/>
    <n v="0.53608207345482028"/>
    <n v="5.3608207345482023E-2"/>
    <x v="2"/>
  </r>
  <r>
    <n v="2671"/>
    <x v="0"/>
    <s v="mexico"/>
    <x v="20"/>
    <s v="WA"/>
    <s v="WA - Northwest Detention Center "/>
    <s v="northwest_detention_center_wa"/>
    <d v="2014-11-03T00:00:00"/>
    <x v="2"/>
    <x v="0"/>
    <s v="protective_custody_gang_status_protective_custody_only"/>
    <d v="2014-07-14T00:00:00"/>
    <n v="125"/>
    <n v="1.5990926675938968"/>
    <n v="2.1264588913707874"/>
    <n v="0.58969028080030217"/>
    <n v="1.751201439952413"/>
    <n v="1.1615111591521106"/>
    <n v="0.58969028080030217"/>
    <x v="0"/>
  </r>
  <r>
    <n v="2672"/>
    <x v="8"/>
    <s v="nicaragua"/>
    <x v="0"/>
    <s v="AZ"/>
    <s v="AZ - Pinal County Jail "/>
    <s v="pinal_county_jail_az"/>
    <d v="2014-11-04T00:00:00"/>
    <x v="2"/>
    <x v="11"/>
    <s v="medical_other"/>
    <d v="2014-04-14T00:00:00"/>
    <n v="3"/>
    <n v="-0.58097443112237235"/>
    <n v="5.3608207345481995E-2"/>
    <n v="2.7697573795165713"/>
    <n v="0.42886565876385618"/>
    <n v="1.0185559395641586"/>
    <n v="5.3608207345481995E-2"/>
    <x v="3"/>
  </r>
  <r>
    <n v="2673"/>
    <x v="106"/>
    <s v="costa_rica"/>
    <x v="2"/>
    <s v="CA"/>
    <s v="CA - San Diego Contract Detention Facility - CCA (otay)"/>
    <s v="san_diego_contract_detention_facility_cca_otay_ca"/>
    <d v="2014-11-04T00:00:00"/>
    <x v="2"/>
    <x v="2"/>
    <s v="mental_illness"/>
    <d v="2014-04-23T00:00:00"/>
    <n v="12"/>
    <n v="-0.42014980908592631"/>
    <n v="0.10721641469096405"/>
    <n v="2.6089327574801251"/>
    <n v="0.26804103672741014"/>
    <n v="0.85773131752771237"/>
    <n v="0.10721641469096405"/>
    <x v="3"/>
  </r>
  <r>
    <n v="2674"/>
    <x v="7"/>
    <s v="honduras"/>
    <x v="12"/>
    <s v="TX"/>
    <s v="TX - Houston Contract Detention Facility "/>
    <s v="houston_contract_detention_facility_tx"/>
    <d v="2014-11-04T00:00:00"/>
    <x v="2"/>
    <x v="6"/>
    <s v="disciplinary"/>
    <d v="2014-04-26T00:00:00"/>
    <n v="15"/>
    <n v="-0.36654160174044426"/>
    <n v="0.1608246220364461"/>
    <n v="2.5553245501346433"/>
    <n v="0.21443282938192809"/>
    <n v="0.80412311018223037"/>
    <n v="0.1608246220364461"/>
    <x v="3"/>
  </r>
  <r>
    <n v="2675"/>
    <x v="0"/>
    <s v="mexico"/>
    <x v="7"/>
    <s v="PA"/>
    <s v="PA - York County Prison "/>
    <s v="york_county_prison_pa"/>
    <d v="2014-11-04T00:00:00"/>
    <x v="2"/>
    <x v="6"/>
    <s v="disciplinary"/>
    <d v="2014-01-05T00:00:00"/>
    <n v="20"/>
    <n v="-0.27719458949797421"/>
    <n v="0.25017163427891614"/>
    <n v="2.4659775378921731"/>
    <n v="0.12508581713945804"/>
    <n v="0.71477609793976038"/>
    <n v="0.12508581713945804"/>
    <x v="2"/>
  </r>
  <r>
    <n v="2676"/>
    <x v="53"/>
    <s v="pakistan"/>
    <x v="4"/>
    <s v="LA"/>
    <s v="LA - Jena/lasalle Detention Facility "/>
    <s v="jena/lasalle_detention_facility_la"/>
    <d v="2014-11-04T00:00:00"/>
    <x v="2"/>
    <x v="5"/>
    <s v="facility_security_threat_violent_or_disruptive_behavior"/>
    <d v="2014-05-05T00:00:00"/>
    <n v="24"/>
    <n v="-0.20571697970399819"/>
    <n v="0.32164924407289219"/>
    <n v="2.3944999280981971"/>
    <n v="5.3608207345482023E-2"/>
    <n v="0.64329848814578428"/>
    <n v="5.3608207345482023E-2"/>
    <x v="2"/>
  </r>
  <r>
    <n v="2677"/>
    <x v="0"/>
    <s v="mexico"/>
    <x v="7"/>
    <s v="PA"/>
    <s v="PA - York County Prison "/>
    <s v="york_county_prison_pa"/>
    <d v="2014-11-04T00:00:00"/>
    <x v="2"/>
    <x v="6"/>
    <s v="disciplinary"/>
    <d v="2014-05-18T00:00:00"/>
    <n v="37"/>
    <n v="2.6585252126423927E-2"/>
    <n v="0.55395147590331428"/>
    <n v="2.1621976962677749"/>
    <n v="0.17869402448494009"/>
    <n v="0.41099625631536219"/>
    <n v="0.17869402448494009"/>
    <x v="2"/>
  </r>
  <r>
    <n v="2678"/>
    <x v="24"/>
    <s v="brazil"/>
    <x v="19"/>
    <s v="MA"/>
    <s v="MA - Bristol Cnty Ndartmouth"/>
    <s v="bristol_cnty_ndartmouth"/>
    <d v="2014-11-05T00:00:00"/>
    <x v="2"/>
    <x v="6"/>
    <s v="disciplinary"/>
    <d v="2014-05-30T00:00:00"/>
    <n v="19"/>
    <n v="-0.29506399194646826"/>
    <n v="0.23230223183042209"/>
    <n v="2.4838469403406673"/>
    <n v="0.1429552195879521"/>
    <n v="0.73264550038825438"/>
    <n v="0.1429552195879521"/>
    <x v="2"/>
  </r>
  <r>
    <n v="2679"/>
    <x v="0"/>
    <s v="mexico"/>
    <x v="8"/>
    <s v="CA"/>
    <s v="CA - Adelanto Correctional Facility "/>
    <s v="adelanto_correctional_facility_ca"/>
    <d v="2014-11-05T00:00:00"/>
    <x v="2"/>
    <x v="6"/>
    <s v="disciplinary"/>
    <d v="2014-05-06T00:00:00"/>
    <n v="25"/>
    <n v="-0.18784757725550419"/>
    <n v="0.33951864652138619"/>
    <n v="2.3766305256497033"/>
    <n v="3.5738804896988025E-2"/>
    <n v="0.62542908569729028"/>
    <n v="3.5738804896988025E-2"/>
    <x v="2"/>
  </r>
  <r>
    <n v="2680"/>
    <x v="10"/>
    <s v="jordan"/>
    <x v="23"/>
    <s v="IL"/>
    <s v="IL - Tri-county Detention Center "/>
    <s v="tri-county_detention_center_il"/>
    <d v="2014-11-05T00:00:00"/>
    <x v="2"/>
    <x v="6"/>
    <s v="disciplinary"/>
    <d v="2014-06-06T00:00:00"/>
    <n v="26"/>
    <n v="-0.16997817480701016"/>
    <n v="0.35738804896988019"/>
    <n v="2.3587611232012091"/>
    <n v="1.7869402448493998E-2"/>
    <n v="0.60755968324879628"/>
    <n v="1.7869402448493998E-2"/>
    <x v="2"/>
  </r>
  <r>
    <n v="2681"/>
    <x v="14"/>
    <s v="jamaica"/>
    <x v="11"/>
    <s v="NJ"/>
    <s v="NJ - Essex County Jail "/>
    <s v="essex_county_jail_nj"/>
    <d v="2014-11-06T00:00:00"/>
    <x v="2"/>
    <x v="3"/>
    <s v="protective_custody_other_detainee_safety"/>
    <d v="2014-12-06T00:00:00"/>
    <n v="1"/>
    <n v="-0.61671323601936046"/>
    <n v="8.9347012242470103E-2"/>
    <n v="2.8054961844135593"/>
    <n v="0.46460446366084429"/>
    <n v="1.0542947444611466"/>
    <n v="8.9347012242470103E-2"/>
    <x v="3"/>
  </r>
  <r>
    <n v="2682"/>
    <x v="0"/>
    <s v="mexico"/>
    <x v="18"/>
    <s v="TX"/>
    <s v="TX - Port Isabel "/>
    <s v="port_isabel_tx"/>
    <d v="2014-11-06T00:00:00"/>
    <x v="2"/>
    <x v="3"/>
    <s v="protective_custody_other_detainee_safety"/>
    <d v="2014-06-13T00:00:00"/>
    <n v="2"/>
    <n v="-0.59884383357086635"/>
    <n v="7.1477609793975994E-2"/>
    <n v="2.7876267819650655"/>
    <n v="0.44673506121235018"/>
    <n v="1.0364253420126524"/>
    <n v="7.1477609793975994E-2"/>
    <x v="3"/>
  </r>
  <r>
    <n v="2683"/>
    <x v="39"/>
    <s v="somalia"/>
    <x v="21"/>
    <s v="MN"/>
    <s v="MN - Sherburne County Jail "/>
    <s v="sherburne_county_jail_mn"/>
    <d v="2014-11-06T00:00:00"/>
    <x v="2"/>
    <x v="8"/>
    <s v="suicide_risk_placement"/>
    <d v="2014-06-16T00:00:00"/>
    <n v="5"/>
    <n v="-0.54523562622538435"/>
    <n v="1.7869402448493998E-2"/>
    <n v="2.7340185746195833"/>
    <n v="0.39312685386686819"/>
    <n v="0.98281713466717047"/>
    <n v="1.7869402448493998E-2"/>
    <x v="3"/>
  </r>
  <r>
    <n v="2684"/>
    <x v="2"/>
    <s v="el_salvador"/>
    <x v="8"/>
    <s v="CA"/>
    <s v="CA - Adelanto Correctional Facility "/>
    <s v="adelanto_correctional_facility_ca"/>
    <d v="2014-11-06T00:00:00"/>
    <x v="2"/>
    <x v="6"/>
    <s v="disciplinary"/>
    <d v="2014-06-30T00:00:00"/>
    <n v="19"/>
    <n v="-0.29506399194646826"/>
    <n v="0.23230223183042209"/>
    <n v="2.4838469403406673"/>
    <n v="0.1429552195879521"/>
    <n v="0.73264550038825438"/>
    <n v="0.1429552195879521"/>
    <x v="2"/>
  </r>
  <r>
    <n v="2685"/>
    <x v="35"/>
    <s v="guyana"/>
    <x v="1"/>
    <s v="NV"/>
    <s v="NV - Henderson Detention Center "/>
    <s v="henderson_detention_center_nv"/>
    <d v="2014-11-06T00:00:00"/>
    <x v="2"/>
    <x v="3"/>
    <s v="protective_custody_other_detainee_safety"/>
    <d v="2014-02-07T00:00:00"/>
    <n v="21"/>
    <n v="-0.25932518704948021"/>
    <n v="0.26804103672741014"/>
    <n v="2.4481081354436793"/>
    <n v="0.10721641469096405"/>
    <n v="0.69690669549126638"/>
    <n v="0.10721641469096405"/>
    <x v="2"/>
  </r>
  <r>
    <n v="2686"/>
    <x v="0"/>
    <s v="mexico"/>
    <x v="4"/>
    <s v="LA"/>
    <s v="LA - South Louisiana Detention Center (basile)"/>
    <s v="south_louisiana_detention_center_basile_la"/>
    <d v="2014-11-06T00:00:00"/>
    <x v="2"/>
    <x v="6"/>
    <s v="disciplinary"/>
    <d v="2014-12-07T00:00:00"/>
    <n v="31"/>
    <n v="-8.0631162564540129E-2"/>
    <n v="0.44673506121235024"/>
    <n v="2.2694141109587389"/>
    <n v="7.1477609793976035E-2"/>
    <n v="0.51821267100632629"/>
    <n v="7.1477609793976035E-2"/>
    <x v="2"/>
  </r>
  <r>
    <n v="2687"/>
    <x v="0"/>
    <s v="mexico"/>
    <x v="12"/>
    <s v="TX"/>
    <s v="TX - Houston Contract Detention Facility "/>
    <s v="houston_contract_detention_facility_tx"/>
    <d v="2014-11-06T00:00:00"/>
    <x v="2"/>
    <x v="15"/>
    <s v="facility_security_threat_gang_member_status_not_protective_custody"/>
    <d v="2014-07-15T00:00:00"/>
    <n v="34"/>
    <n v="-2.7022955219058099E-2"/>
    <n v="0.50034326855783229"/>
    <n v="2.2158059036132571"/>
    <n v="0.12508581713945807"/>
    <n v="0.46460446366084424"/>
    <n v="0.12508581713945807"/>
    <x v="2"/>
  </r>
  <r>
    <n v="2688"/>
    <x v="10"/>
    <s v="jordan"/>
    <x v="10"/>
    <s v="MI"/>
    <s v="MI - Saint Clair County Jail "/>
    <s v="saint_clair_county_jail_mi"/>
    <d v="2014-11-07T00:00:00"/>
    <x v="2"/>
    <x v="20"/>
    <s v="medical_detox_withdrawal_observation"/>
    <d v="2014-07-14T00:00:00"/>
    <n v="3"/>
    <n v="-0.58097443112237235"/>
    <n v="5.3608207345481995E-2"/>
    <n v="2.7697573795165713"/>
    <n v="0.42886565876385618"/>
    <n v="1.0185559395641586"/>
    <n v="5.3608207345481995E-2"/>
    <x v="3"/>
  </r>
  <r>
    <n v="2689"/>
    <x v="2"/>
    <s v="el_salvador"/>
    <x v="15"/>
    <s v="GA"/>
    <s v="GA - Stewart Detention Center "/>
    <s v="stewart_detention_center_ga"/>
    <d v="2014-11-07T00:00:00"/>
    <x v="2"/>
    <x v="11"/>
    <s v="medical_other"/>
    <d v="2014-07-30T00:00:00"/>
    <n v="19"/>
    <n v="-0.29506399194646826"/>
    <n v="0.23230223183042209"/>
    <n v="2.4838469403406673"/>
    <n v="0.1429552195879521"/>
    <n v="0.73264550038825438"/>
    <n v="0.1429552195879521"/>
    <x v="2"/>
  </r>
  <r>
    <n v="2690"/>
    <x v="2"/>
    <s v="el_salvador"/>
    <x v="15"/>
    <s v="GA"/>
    <s v="GA - Stewart Detention Center "/>
    <s v="stewart_detention_center_ga"/>
    <d v="2014-11-07T00:00:00"/>
    <x v="2"/>
    <x v="11"/>
    <s v="medical_other"/>
    <d v="2014-07-30T00:00:00"/>
    <n v="19"/>
    <n v="-0.29506399194646826"/>
    <n v="0.23230223183042209"/>
    <n v="2.4838469403406673"/>
    <n v="0.1429552195879521"/>
    <n v="0.73264550038825438"/>
    <n v="0.1429552195879521"/>
    <x v="2"/>
  </r>
  <r>
    <n v="2691"/>
    <x v="2"/>
    <s v="el_salvador"/>
    <x v="15"/>
    <s v="GA"/>
    <s v="GA - Stewart Detention Center "/>
    <s v="stewart_detention_center_ga"/>
    <d v="2014-11-07T00:00:00"/>
    <x v="2"/>
    <x v="11"/>
    <s v="medical_other"/>
    <d v="2014-07-30T00:00:00"/>
    <n v="19"/>
    <n v="-0.29506399194646826"/>
    <n v="0.23230223183042209"/>
    <n v="2.4838469403406673"/>
    <n v="0.1429552195879521"/>
    <n v="0.73264550038825438"/>
    <n v="0.1429552195879521"/>
    <x v="2"/>
  </r>
  <r>
    <n v="2692"/>
    <x v="36"/>
    <s v="mali"/>
    <x v="16"/>
    <s v="CO"/>
    <s v="CO - Denver Contract Detention Facility "/>
    <s v="denver_contract_detention_facility_co"/>
    <d v="2014-11-07T00:00:00"/>
    <x v="2"/>
    <x v="3"/>
    <s v="protective_custody_other_detainee_safety"/>
    <d v="2014-08-14T00:00:00"/>
    <n v="34"/>
    <n v="-2.7022955219058099E-2"/>
    <n v="0.50034326855783229"/>
    <n v="2.2158059036132571"/>
    <n v="0.12508581713945807"/>
    <n v="0.46460446366084424"/>
    <n v="0.12508581713945807"/>
    <x v="2"/>
  </r>
  <r>
    <n v="2693"/>
    <x v="27"/>
    <s v="montserrat"/>
    <x v="17"/>
    <s v="VA"/>
    <s v="VA - Rappahannock Regional Jail "/>
    <s v="rappahannock_regional_jail_va"/>
    <d v="2014-11-07T00:00:00"/>
    <x v="2"/>
    <x v="6"/>
    <s v="disciplinary"/>
    <d v="2014-08-18T00:00:00"/>
    <n v="38"/>
    <n v="4.4454654574917936E-2"/>
    <n v="0.57182087835180828"/>
    <n v="2.1443282938192811"/>
    <n v="0.19656342693343409"/>
    <n v="0.39312685386686819"/>
    <n v="0.19656342693343409"/>
    <x v="2"/>
  </r>
  <r>
    <n v="2694"/>
    <x v="14"/>
    <s v="jamaica"/>
    <x v="7"/>
    <s v="PA"/>
    <s v="PA - Pike County Correctional Facility "/>
    <s v="pike_county_correctional_facility_pa"/>
    <d v="2014-11-08T00:00:00"/>
    <x v="2"/>
    <x v="6"/>
    <s v="disciplinary"/>
    <d v="2014-08-26T00:00:00"/>
    <n v="15"/>
    <n v="-0.36654160174044426"/>
    <n v="0.1608246220364461"/>
    <n v="2.5553245501346433"/>
    <n v="0.21443282938192809"/>
    <n v="0.80412311018223037"/>
    <n v="0.1608246220364461"/>
    <x v="3"/>
  </r>
  <r>
    <n v="2695"/>
    <x v="127"/>
    <s v="ivory_coast"/>
    <x v="10"/>
    <s v="MI"/>
    <s v="MI - Saint Clair County Jail "/>
    <s v="saint_clair_county_jail_mi"/>
    <d v="2014-11-08T00:00:00"/>
    <x v="2"/>
    <x v="3"/>
    <s v="protective_custody_other_detainee_safety"/>
    <d v="2014-02-09T00:00:00"/>
    <n v="22"/>
    <n v="-0.24145578460098621"/>
    <n v="0.28591043917590414"/>
    <n v="2.4302387329951851"/>
    <n v="8.9347012242470047E-2"/>
    <n v="0.67903729304277238"/>
    <n v="8.9347012242470047E-2"/>
    <x v="2"/>
  </r>
  <r>
    <n v="2696"/>
    <x v="55"/>
    <s v="yemen"/>
    <x v="9"/>
    <s v="FL"/>
    <s v="FL - Krome North Service Processing Center "/>
    <s v="krome_north_service_processing_center_fl"/>
    <d v="2014-11-08T00:00:00"/>
    <x v="2"/>
    <x v="6"/>
    <s v="disciplinary"/>
    <d v="2014-02-09T00:00:00"/>
    <n v="22"/>
    <n v="-0.24145578460098621"/>
    <n v="0.28591043917590414"/>
    <n v="2.4302387329951851"/>
    <n v="8.9347012242470047E-2"/>
    <n v="0.67903729304277238"/>
    <n v="8.9347012242470047E-2"/>
    <x v="2"/>
  </r>
  <r>
    <n v="2697"/>
    <x v="52"/>
    <s v="st._lucia"/>
    <x v="9"/>
    <s v="FL"/>
    <s v="FL - Baker County Sheriff's Office "/>
    <s v="baker_county_sheriffs_office_fl"/>
    <d v="2014-11-08T00:00:00"/>
    <x v="2"/>
    <x v="6"/>
    <s v="disciplinary"/>
    <d v="2014-10-09T00:00:00"/>
    <n v="30"/>
    <n v="-9.8500565013034141E-2"/>
    <n v="0.42886565876385618"/>
    <n v="2.2872835134072331"/>
    <n v="5.3608207345482023E-2"/>
    <n v="0.53608207345482028"/>
    <n v="5.3608207345482023E-2"/>
    <x v="2"/>
  </r>
  <r>
    <n v="2698"/>
    <x v="37"/>
    <s v="dominican_republic"/>
    <x v="8"/>
    <s v="CA"/>
    <s v="CA - Adelanto Correctional Facility "/>
    <s v="adelanto_correctional_facility_ca"/>
    <d v="2014-11-08T00:00:00"/>
    <x v="2"/>
    <x v="3"/>
    <s v="protective_custody_other_detainee_safety"/>
    <d v="2014-01-10T00:00:00"/>
    <n v="51"/>
    <n v="0.27675688640534007"/>
    <n v="0.80412311018223037"/>
    <n v="1.9120260619888589"/>
    <n v="0.42886565876385624"/>
    <n v="0.16082462203644604"/>
    <n v="0.16082462203644604"/>
    <x v="1"/>
  </r>
  <r>
    <n v="2699"/>
    <x v="19"/>
    <s v="cuba"/>
    <x v="18"/>
    <s v="TX"/>
    <s v="TX - Port Isabel "/>
    <s v="port_isabel_tx"/>
    <d v="2014-11-09T00:00:00"/>
    <x v="2"/>
    <x v="6"/>
    <s v="disciplinary"/>
    <d v="2014-09-15T00:00:00"/>
    <n v="4"/>
    <n v="-0.56310502867387835"/>
    <n v="3.5738804896987997E-2"/>
    <n v="2.7518879770680771"/>
    <n v="0.41099625631536219"/>
    <n v="1.0006865371156644"/>
    <n v="3.5738804896987997E-2"/>
    <x v="3"/>
  </r>
  <r>
    <n v="2700"/>
    <x v="7"/>
    <s v="honduras"/>
    <x v="1"/>
    <s v="UT"/>
    <s v="UT - Utah County Jail "/>
    <s v="utah_county_jail_ut"/>
    <d v="2014-11-09T00:00:00"/>
    <x v="2"/>
    <x v="8"/>
    <s v="suicide_risk_placement"/>
    <d v="2014-09-15T00:00:00"/>
    <n v="4"/>
    <n v="-0.56310502867387835"/>
    <n v="3.5738804896987997E-2"/>
    <n v="2.7518879770680771"/>
    <n v="0.41099625631536219"/>
    <n v="1.0006865371156644"/>
    <n v="3.5738804896987997E-2"/>
    <x v="3"/>
  </r>
  <r>
    <n v="2701"/>
    <x v="0"/>
    <s v="mexico"/>
    <x v="23"/>
    <s v="WI"/>
    <s v="WI - Kenosha County Detention Center "/>
    <s v="kenosha_county_detention_center_wi"/>
    <d v="2014-11-09T00:00:00"/>
    <x v="2"/>
    <x v="8"/>
    <s v="suicide_risk_placement"/>
    <d v="2014-09-17T00:00:00"/>
    <n v="6"/>
    <n v="-0.52736622377689035"/>
    <n v="0"/>
    <n v="2.7161491721710895"/>
    <n v="0.37525745141837419"/>
    <n v="0.96494773221867647"/>
    <n v="0"/>
    <x v="3"/>
  </r>
  <r>
    <n v="2702"/>
    <x v="2"/>
    <s v="el_salvador"/>
    <x v="2"/>
    <s v="AZ"/>
    <s v="AZ - San Luis Regional Detention Center "/>
    <s v="san_luis_regional_detention_center_az"/>
    <d v="2014-11-09T00:00:00"/>
    <x v="2"/>
    <x v="15"/>
    <s v="facility_security_threat_gang_member_status_not_protective_custody"/>
    <d v="2014-01-10T00:00:00"/>
    <n v="20"/>
    <n v="-0.27719458949797421"/>
    <n v="0.25017163427891614"/>
    <n v="2.4659775378921731"/>
    <n v="0.12508581713945804"/>
    <n v="0.71477609793976038"/>
    <n v="0.12508581713945804"/>
    <x v="2"/>
  </r>
  <r>
    <n v="2703"/>
    <x v="17"/>
    <s v="ghana"/>
    <x v="12"/>
    <s v="TX"/>
    <s v="TX - Houston Contract Detention Facility "/>
    <s v="houston_contract_detention_facility_tx"/>
    <d v="2014-11-09T00:00:00"/>
    <x v="2"/>
    <x v="6"/>
    <s v="disciplinary"/>
    <d v="2014-06-10T00:00:00"/>
    <n v="25"/>
    <n v="-0.18784757725550419"/>
    <n v="0.33951864652138619"/>
    <n v="2.3766305256497033"/>
    <n v="3.5738804896988025E-2"/>
    <n v="0.62542908569729028"/>
    <n v="3.5738804896988025E-2"/>
    <x v="2"/>
  </r>
  <r>
    <n v="2704"/>
    <x v="8"/>
    <s v="nicaragua"/>
    <x v="7"/>
    <s v="PA"/>
    <s v="PA - York County Prison "/>
    <s v="york_county_prison_pa"/>
    <d v="2014-11-09T00:00:00"/>
    <x v="2"/>
    <x v="6"/>
    <s v="disciplinary"/>
    <d v="2014-06-10T00:00:00"/>
    <n v="25"/>
    <n v="-0.18784757725550419"/>
    <n v="0.33951864652138619"/>
    <n v="2.3766305256497033"/>
    <n v="3.5738804896988025E-2"/>
    <n v="0.62542908569729028"/>
    <n v="3.5738804896988025E-2"/>
    <x v="2"/>
  </r>
  <r>
    <n v="2705"/>
    <x v="0"/>
    <s v="mexico"/>
    <x v="4"/>
    <s v="LA"/>
    <s v="LA - Jena/lasalle Detention Facility "/>
    <s v="jena/lasalle_detention_facility_la"/>
    <d v="2014-11-09T00:00:00"/>
    <x v="2"/>
    <x v="0"/>
    <s v="protective_custody_gang_status_protective_custody_only"/>
    <d v="2014-12-22T00:00:00"/>
    <n v="102"/>
    <n v="1.1880964112785346"/>
    <n v="1.715462635055425"/>
    <n v="1.0006865371156644"/>
    <n v="1.3402051836370508"/>
    <n v="0.75051490283674849"/>
    <n v="0.75051490283674849"/>
    <x v="1"/>
  </r>
  <r>
    <n v="2706"/>
    <x v="0"/>
    <s v="mexico"/>
    <x v="4"/>
    <s v="LA"/>
    <s v="LA - South Louisiana Detention Center (basile)"/>
    <s v="south_louisiana_detention_center_basile_la"/>
    <d v="2014-11-10T00:00:00"/>
    <x v="2"/>
    <x v="2"/>
    <s v="mental_illness"/>
    <d v="2014-10-15T00:00:00"/>
    <n v="4"/>
    <n v="-0.56310502867387835"/>
    <n v="3.5738804896987997E-2"/>
    <n v="2.7518879770680771"/>
    <n v="0.41099625631536219"/>
    <n v="1.0006865371156644"/>
    <n v="3.5738804896987997E-2"/>
    <x v="3"/>
  </r>
  <r>
    <n v="2707"/>
    <x v="19"/>
    <s v="cuba"/>
    <x v="9"/>
    <s v="FL"/>
    <s v="FL - Wakulla County Jail "/>
    <s v="wakulla_county_jail_fl"/>
    <d v="2014-11-10T00:00:00"/>
    <x v="2"/>
    <x v="8"/>
    <s v="suicide_risk_placement"/>
    <d v="2014-10-15T00:00:00"/>
    <n v="4"/>
    <n v="-0.56310502867387835"/>
    <n v="3.5738804896987997E-2"/>
    <n v="2.7518879770680771"/>
    <n v="0.41099625631536219"/>
    <n v="1.0006865371156644"/>
    <n v="3.5738804896987997E-2"/>
    <x v="3"/>
  </r>
  <r>
    <n v="2708"/>
    <x v="0"/>
    <s v="mexico"/>
    <x v="20"/>
    <s v="WA"/>
    <s v="WA - Northwest Detention Center "/>
    <s v="northwest_detention_center_wa"/>
    <d v="2014-11-10T00:00:00"/>
    <x v="2"/>
    <x v="6"/>
    <s v="disciplinary"/>
    <d v="2014-10-29T00:00:00"/>
    <n v="18"/>
    <n v="-0.31293339439496226"/>
    <n v="0.21443282938192809"/>
    <n v="2.5017163427891611"/>
    <n v="0.1608246220364461"/>
    <n v="0.75051490283674838"/>
    <n v="0.1608246220364461"/>
    <x v="2"/>
  </r>
  <r>
    <n v="2709"/>
    <x v="0"/>
    <s v="mexico"/>
    <x v="2"/>
    <s v="CA"/>
    <s v="CA - Imperial Regional Detention Facility "/>
    <s v="imperial_regional_detention_facility_ca"/>
    <d v="2014-11-10T00:00:00"/>
    <x v="2"/>
    <x v="14"/>
    <s v="facility_security_threat_other"/>
    <d v="2014-03-11T00:00:00"/>
    <n v="23"/>
    <n v="-0.22358638215249221"/>
    <n v="0.30377984162439814"/>
    <n v="2.4123693305466913"/>
    <n v="7.1477609793976049E-2"/>
    <n v="0.66116789059427838"/>
    <n v="7.1477609793976049E-2"/>
    <x v="2"/>
  </r>
  <r>
    <n v="2710"/>
    <x v="7"/>
    <s v="honduras"/>
    <x v="15"/>
    <s v="GA"/>
    <s v="GA - Stewart Detention Center "/>
    <s v="stewart_detention_center_ga"/>
    <d v="2014-11-11T00:00:00"/>
    <x v="2"/>
    <x v="11"/>
    <s v="medical_other"/>
    <d v="2014-11-14T00:00:00"/>
    <n v="3"/>
    <n v="-0.58097443112237235"/>
    <n v="5.3608207345481995E-2"/>
    <n v="2.7697573795165713"/>
    <n v="0.42886565876385618"/>
    <n v="1.0185559395641586"/>
    <n v="5.3608207345481995E-2"/>
    <x v="3"/>
  </r>
  <r>
    <n v="2711"/>
    <x v="0"/>
    <s v="mexico"/>
    <x v="8"/>
    <s v="CA"/>
    <s v="CA - Adelanto Correctional Facility "/>
    <s v="adelanto_correctional_facility_ca"/>
    <d v="2014-11-11T00:00:00"/>
    <x v="2"/>
    <x v="6"/>
    <s v="disciplinary"/>
    <d v="2014-11-20T00:00:00"/>
    <n v="9"/>
    <n v="-0.4737580164314083"/>
    <n v="5.3608207345482051E-2"/>
    <n v="2.6625409648256073"/>
    <n v="0.32164924407289214"/>
    <n v="0.91133952487319436"/>
    <n v="5.3608207345482051E-2"/>
    <x v="3"/>
  </r>
  <r>
    <n v="2712"/>
    <x v="21"/>
    <s v="guatemala"/>
    <x v="23"/>
    <s v="IL"/>
    <s v="IL - Tri-county Detention Center "/>
    <s v="tri-county_detention_center_il"/>
    <d v="2014-11-11T00:00:00"/>
    <x v="2"/>
    <x v="6"/>
    <s v="disciplinary"/>
    <d v="2014-11-25T00:00:00"/>
    <n v="14"/>
    <n v="-0.38441100418893831"/>
    <n v="0.14295521958795204"/>
    <n v="2.5731939525831371"/>
    <n v="0.23230223183042215"/>
    <n v="0.82199251263072437"/>
    <n v="0.14295521958795204"/>
    <x v="3"/>
  </r>
  <r>
    <n v="2713"/>
    <x v="7"/>
    <s v="honduras"/>
    <x v="2"/>
    <s v="CA"/>
    <s v="CA - Imperial Regional Detention Facility "/>
    <s v="imperial_regional_detention_facility_ca"/>
    <d v="2014-11-11T00:00:00"/>
    <x v="2"/>
    <x v="6"/>
    <s v="disciplinary"/>
    <d v="2014-04-12T00:00:00"/>
    <n v="23"/>
    <n v="-0.22358638215249221"/>
    <n v="0.30377984162439814"/>
    <n v="2.4123693305466913"/>
    <n v="7.1477609793976049E-2"/>
    <n v="0.66116789059427838"/>
    <n v="7.1477609793976049E-2"/>
    <x v="2"/>
  </r>
  <r>
    <n v="2714"/>
    <x v="0"/>
    <s v="mexico"/>
    <x v="8"/>
    <s v="CA"/>
    <s v="CA - Adelanto Correctional Facility "/>
    <s v="adelanto_correctional_facility_ca"/>
    <d v="2014-11-11T00:00:00"/>
    <x v="2"/>
    <x v="6"/>
    <s v="disciplinary"/>
    <d v="2014-05-12T00:00:00"/>
    <n v="24"/>
    <n v="-0.20571697970399819"/>
    <n v="0.32164924407289219"/>
    <n v="2.3944999280981971"/>
    <n v="5.3608207345482023E-2"/>
    <n v="0.64329848814578428"/>
    <n v="5.3608207345482023E-2"/>
    <x v="2"/>
  </r>
  <r>
    <n v="2715"/>
    <x v="0"/>
    <s v="mexico"/>
    <x v="5"/>
    <s v="TX"/>
    <s v="TX - El Paso Service Processing Center "/>
    <s v="el_paso_service_processing_center_tx"/>
    <d v="2014-11-11T00:00:00"/>
    <x v="2"/>
    <x v="3"/>
    <s v="protective_custody_other_detainee_safety"/>
    <d v="2015-03-17T00:00:00"/>
    <n v="126"/>
    <n v="1.6169620700423908"/>
    <n v="2.1443282938192811"/>
    <n v="0.57182087835180817"/>
    <n v="1.769070842400907"/>
    <n v="1.1793805616006048"/>
    <n v="0.57182087835180817"/>
    <x v="0"/>
  </r>
  <r>
    <n v="2716"/>
    <x v="0"/>
    <s v="mexico"/>
    <x v="2"/>
    <s v="CA"/>
    <s v="CA - Imperial Regional Detention Facility "/>
    <s v="imperial_regional_detention_facility_ca"/>
    <d v="2014-11-11T00:00:00"/>
    <x v="2"/>
    <x v="3"/>
    <s v="protective_custody_other_detainee_safety"/>
    <d v="2015-06-05T00:00:00"/>
    <n v="176"/>
    <n v="2.5104321924670914"/>
    <n v="3.0377984162439819"/>
    <n v="0.32164924407289242"/>
    <n v="2.6625409648256078"/>
    <n v="2.0728506840253051"/>
    <n v="0.32164924407289242"/>
    <x v="0"/>
  </r>
  <r>
    <n v="2717"/>
    <x v="0"/>
    <s v="mexico"/>
    <x v="12"/>
    <s v="TX"/>
    <s v="TX - Houston Contract Detention Facility "/>
    <s v="houston_contract_detention_facility_tx"/>
    <d v="2014-11-12T00:00:00"/>
    <x v="2"/>
    <x v="8"/>
    <s v="suicide_risk_placement"/>
    <d v="2014-11-12T00:00:00"/>
    <n v="0"/>
    <n v="-0.63458263846785445"/>
    <n v="0.1072164146909641"/>
    <n v="2.8233655868620535"/>
    <n v="0.48247386610933829"/>
    <n v="1.0721641469096406"/>
    <n v="0.1072164146909641"/>
    <x v="3"/>
  </r>
  <r>
    <n v="2718"/>
    <x v="14"/>
    <s v="jamaica"/>
    <x v="8"/>
    <s v="CA"/>
    <s v="CA - Adelanto Correctional Facility "/>
    <s v="adelanto_correctional_facility_ca"/>
    <d v="2014-11-12T00:00:00"/>
    <x v="2"/>
    <x v="13"/>
    <s v="medical_disabled_or_infirm"/>
    <d v="2014-12-12T00:00:00"/>
    <n v="1"/>
    <n v="-0.61671323601936046"/>
    <n v="8.9347012242470103E-2"/>
    <n v="2.8054961844135593"/>
    <n v="0.46460446366084429"/>
    <n v="1.0542947444611466"/>
    <n v="8.9347012242470103E-2"/>
    <x v="3"/>
  </r>
  <r>
    <n v="2719"/>
    <x v="29"/>
    <s v="ecuador"/>
    <x v="12"/>
    <s v="TX"/>
    <s v="TX - Houston Contract Detention Facility "/>
    <s v="houston_contract_detention_facility_tx"/>
    <d v="2014-11-12T00:00:00"/>
    <x v="2"/>
    <x v="11"/>
    <s v="medical_other"/>
    <d v="2014-12-12T00:00:00"/>
    <n v="1"/>
    <n v="-0.61671323601936046"/>
    <n v="8.9347012242470103E-2"/>
    <n v="2.8054961844135593"/>
    <n v="0.46460446366084429"/>
    <n v="1.0542947444611466"/>
    <n v="8.9347012242470103E-2"/>
    <x v="3"/>
  </r>
  <r>
    <n v="2720"/>
    <x v="0"/>
    <s v="mexico"/>
    <x v="12"/>
    <s v="TX"/>
    <s v="TX - Houston Contract Detention Facility "/>
    <s v="houston_contract_detention_facility_tx"/>
    <d v="2014-11-12T00:00:00"/>
    <x v="2"/>
    <x v="11"/>
    <s v="medical_other"/>
    <d v="2014-12-12T00:00:00"/>
    <n v="1"/>
    <n v="-0.61671323601936046"/>
    <n v="8.9347012242470103E-2"/>
    <n v="2.8054961844135593"/>
    <n v="0.46460446366084429"/>
    <n v="1.0542947444611466"/>
    <n v="8.9347012242470103E-2"/>
    <x v="3"/>
  </r>
  <r>
    <n v="2721"/>
    <x v="37"/>
    <s v="dominican_republic"/>
    <x v="7"/>
    <s v="PA"/>
    <s v="PA - York County Prison "/>
    <s v="york_county_prison_pa"/>
    <d v="2014-11-12T00:00:00"/>
    <x v="2"/>
    <x v="8"/>
    <s v="suicide_risk_placement"/>
    <d v="2014-12-15T00:00:00"/>
    <n v="4"/>
    <n v="-0.56310502867387835"/>
    <n v="3.5738804896987997E-2"/>
    <n v="2.7518879770680771"/>
    <n v="0.41099625631536219"/>
    <n v="1.0006865371156644"/>
    <n v="3.5738804896987997E-2"/>
    <x v="3"/>
  </r>
  <r>
    <n v="2722"/>
    <x v="9"/>
    <s v="haiti"/>
    <x v="9"/>
    <s v="FL"/>
    <s v="FL - Glades County Detention Center "/>
    <s v="glades_county_detention_center_fl"/>
    <d v="2014-11-12T00:00:00"/>
    <x v="2"/>
    <x v="6"/>
    <s v="disciplinary"/>
    <d v="2015-12-29T00:00:00"/>
    <n v="18"/>
    <n v="-0.31293339439496226"/>
    <n v="0.21443282938192809"/>
    <n v="2.5017163427891611"/>
    <n v="0.1608246220364461"/>
    <n v="0.75051490283674838"/>
    <n v="0.1608246220364461"/>
    <x v="2"/>
  </r>
  <r>
    <n v="2723"/>
    <x v="2"/>
    <s v="el_salvador"/>
    <x v="3"/>
    <s v="CA"/>
    <s v="CA - Yuba County Jail "/>
    <s v="yuba_county_jail_ca"/>
    <d v="2014-11-12T00:00:00"/>
    <x v="2"/>
    <x v="5"/>
    <s v="facility_security_threat_violent_or_disruptive_behavior"/>
    <d v="2015-12-30T00:00:00"/>
    <n v="19"/>
    <n v="-0.29506399194646826"/>
    <n v="0.23230223183042209"/>
    <n v="2.4838469403406673"/>
    <n v="0.1429552195879521"/>
    <n v="0.73264550038825438"/>
    <n v="0.1429552195879521"/>
    <x v="2"/>
  </r>
  <r>
    <n v="2724"/>
    <x v="21"/>
    <s v="guatemala"/>
    <x v="2"/>
    <s v="CA"/>
    <s v="CA - San Diego Contract Detention Facility - CCA (otay)"/>
    <s v="san_diego_contract_detention_facility_cca_otay_ca"/>
    <d v="2014-11-13T00:00:00"/>
    <x v="2"/>
    <x v="2"/>
    <s v="mental_illness"/>
    <d v="2014-11-17T00:00:00"/>
    <n v="4"/>
    <n v="-0.56310502867387835"/>
    <n v="3.5738804896987997E-2"/>
    <n v="2.7518879770680771"/>
    <n v="0.41099625631536219"/>
    <n v="1.0006865371156644"/>
    <n v="3.5738804896987997E-2"/>
    <x v="3"/>
  </r>
  <r>
    <n v="2725"/>
    <x v="0"/>
    <s v="mexico"/>
    <x v="2"/>
    <s v="CA"/>
    <s v="CA - San Diego Contract Detention Facility - CCA (otay)"/>
    <s v="san_diego_contract_detention_facility_cca_otay_ca"/>
    <d v="2014-11-13T00:00:00"/>
    <x v="2"/>
    <x v="2"/>
    <s v="mental_illness"/>
    <d v="2014-11-19T00:00:00"/>
    <n v="6"/>
    <n v="-0.52736622377689035"/>
    <n v="0"/>
    <n v="2.7161491721710895"/>
    <n v="0.37525745141837419"/>
    <n v="0.96494773221867647"/>
    <n v="0"/>
    <x v="3"/>
  </r>
  <r>
    <n v="2726"/>
    <x v="15"/>
    <s v="liberia"/>
    <x v="7"/>
    <s v="PA"/>
    <s v="PA - Pike County Correctional Facility "/>
    <s v="pike_county_correctional_facility_pa"/>
    <d v="2014-11-13T00:00:00"/>
    <x v="2"/>
    <x v="6"/>
    <s v="disciplinary"/>
    <d v="2014-11-26T00:00:00"/>
    <n v="13"/>
    <n v="-0.40228040663743231"/>
    <n v="0.12508581713945804"/>
    <n v="2.5910633550316313"/>
    <n v="0.25017163427891614"/>
    <n v="0.83986191507921837"/>
    <n v="0.12508581713945804"/>
    <x v="3"/>
  </r>
  <r>
    <n v="2727"/>
    <x v="137"/>
    <s v="finland"/>
    <x v="9"/>
    <s v="FL"/>
    <s v="FL - Krome North Service Processing Center "/>
    <s v="krome_north_service_processing_center_fl"/>
    <d v="2014-11-13T00:00:00"/>
    <x v="2"/>
    <x v="6"/>
    <s v="disciplinary"/>
    <d v="2014-12-16T00:00:00"/>
    <n v="33"/>
    <n v="-4.4892357667552112E-2"/>
    <n v="0.48247386610933823"/>
    <n v="2.2336753060617509"/>
    <n v="0.10721641469096405"/>
    <n v="0.48247386610933823"/>
    <n v="0.10721641469096405"/>
    <x v="2"/>
  </r>
  <r>
    <n v="2728"/>
    <x v="2"/>
    <s v="el_salvador"/>
    <x v="8"/>
    <s v="CA"/>
    <s v="CA - Adelanto Correctional Facility "/>
    <s v="adelanto_correctional_facility_ca"/>
    <d v="2014-11-14T00:00:00"/>
    <x v="2"/>
    <x v="6"/>
    <s v="disciplinary"/>
    <d v="2014-11-17T00:00:00"/>
    <n v="3"/>
    <n v="-0.58097443112237235"/>
    <n v="5.3608207345481995E-2"/>
    <n v="2.7697573795165713"/>
    <n v="0.42886565876385618"/>
    <n v="1.0185559395641586"/>
    <n v="5.3608207345481995E-2"/>
    <x v="3"/>
  </r>
  <r>
    <n v="2729"/>
    <x v="118"/>
    <s v="congo"/>
    <x v="0"/>
    <s v="AZ"/>
    <s v="AZ - Cca, Florence Correctional Center "/>
    <s v="cca,_florence_correctional_center_az"/>
    <d v="2014-11-14T00:00:00"/>
    <x v="2"/>
    <x v="8"/>
    <s v="suicide_risk_placement"/>
    <d v="2014-11-22T00:00:00"/>
    <n v="8"/>
    <n v="-0.49162741887990236"/>
    <n v="3.5738804896987997E-2"/>
    <n v="2.6804103672741011"/>
    <n v="0.33951864652138619"/>
    <n v="0.92920892732168847"/>
    <n v="3.5738804896987997E-2"/>
    <x v="3"/>
  </r>
  <r>
    <n v="2730"/>
    <x v="0"/>
    <s v="mexico"/>
    <x v="4"/>
    <s v="LA"/>
    <s v="LA - Jena/lasalle Detention Facility "/>
    <s v="jena/lasalle_detention_facility_la"/>
    <d v="2014-11-14T00:00:00"/>
    <x v="2"/>
    <x v="6"/>
    <s v="disciplinary"/>
    <d v="2014-02-12T00:00:00"/>
    <n v="18"/>
    <n v="-0.31293339439496226"/>
    <n v="0.21443282938192809"/>
    <n v="2.5017163427891611"/>
    <n v="0.1608246220364461"/>
    <n v="0.75051490283674838"/>
    <n v="0.1608246220364461"/>
    <x v="2"/>
  </r>
  <r>
    <n v="2731"/>
    <x v="17"/>
    <s v="ghana"/>
    <x v="9"/>
    <s v="FL"/>
    <s v="FL - Wakulla County Jail "/>
    <s v="wakulla_county_jail_fl"/>
    <d v="2014-11-14T00:00:00"/>
    <x v="2"/>
    <x v="7"/>
    <s v="other"/>
    <d v="2014-03-12T00:00:00"/>
    <n v="19"/>
    <n v="-0.29506399194646826"/>
    <n v="0.23230223183042209"/>
    <n v="2.4838469403406673"/>
    <n v="0.1429552195879521"/>
    <n v="0.73264550038825438"/>
    <n v="0.1429552195879521"/>
    <x v="2"/>
  </r>
  <r>
    <n v="2732"/>
    <x v="0"/>
    <s v="mexico"/>
    <x v="20"/>
    <s v="WA"/>
    <s v="WA - Northwest Detention Center "/>
    <s v="northwest_detention_center_wa"/>
    <d v="2014-11-14T00:00:00"/>
    <x v="2"/>
    <x v="0"/>
    <s v="protective_custody_gang_status_protective_custody_only"/>
    <d v="2014-12-19T00:00:00"/>
    <n v="35"/>
    <n v="-9.1535527705640905E-3"/>
    <n v="0.51821267100632629"/>
    <n v="2.1979365011647629"/>
    <n v="0.14295521958795207"/>
    <n v="0.44673506121235018"/>
    <n v="0.14295521958795207"/>
    <x v="2"/>
  </r>
  <r>
    <n v="2733"/>
    <x v="33"/>
    <s v="panama"/>
    <x v="18"/>
    <s v="TX"/>
    <s v="TX - South Texas Detention Complex "/>
    <s v="south_texas_detention_complex_tx"/>
    <d v="2014-11-14T00:00:00"/>
    <x v="2"/>
    <x v="5"/>
    <s v="facility_security_threat_violent_or_disruptive_behavior"/>
    <d v="2015-02-26T00:00:00"/>
    <n v="104"/>
    <n v="1.2238352161755226"/>
    <n v="1.751201439952413"/>
    <n v="0.96494773221867636"/>
    <n v="1.3759439885340388"/>
    <n v="0.78625370773373648"/>
    <n v="0.78625370773373648"/>
    <x v="1"/>
  </r>
  <r>
    <n v="2734"/>
    <x v="80"/>
    <s v="kenya"/>
    <x v="6"/>
    <s v="TX"/>
    <s v="TX - Johnson County Law Enforcement Center "/>
    <s v="johnson_county_law_enforcement_center_tx"/>
    <d v="2014-11-15T00:00:00"/>
    <x v="2"/>
    <x v="3"/>
    <s v="protective_custody_other_detainee_safety"/>
    <d v="2014-11-17T00:00:00"/>
    <n v="2"/>
    <n v="-0.59884383357086635"/>
    <n v="7.1477609793975994E-2"/>
    <n v="2.7876267819650655"/>
    <n v="0.44673506121235018"/>
    <n v="1.0364253420126524"/>
    <n v="7.1477609793975994E-2"/>
    <x v="3"/>
  </r>
  <r>
    <n v="2735"/>
    <x v="39"/>
    <s v="somalia"/>
    <x v="7"/>
    <s v="PA"/>
    <s v="PA - York County Prison "/>
    <s v="york_county_prison_pa"/>
    <d v="2014-11-15T00:00:00"/>
    <x v="2"/>
    <x v="11"/>
    <s v="medical_other"/>
    <d v="2014-11-25T00:00:00"/>
    <n v="10"/>
    <n v="-0.4558886139829143"/>
    <n v="7.1477609793976049E-2"/>
    <n v="2.6446715623771131"/>
    <n v="0.30377984162439814"/>
    <n v="0.89347012242470036"/>
    <n v="7.1477609793976049E-2"/>
    <x v="3"/>
  </r>
  <r>
    <n v="2736"/>
    <x v="6"/>
    <s v="nigeria"/>
    <x v="17"/>
    <s v="VA"/>
    <s v="VA - Immigration Centers Of America Farmville "/>
    <s v="immigration_centers_of_america_farmville_va"/>
    <d v="2014-11-15T00:00:00"/>
    <x v="2"/>
    <x v="6"/>
    <s v="disciplinary"/>
    <d v="2014-01-12T00:00:00"/>
    <n v="16"/>
    <n v="-0.34867219929195026"/>
    <n v="0.17869402448494009"/>
    <n v="2.5374551476861491"/>
    <n v="0.19656342693343409"/>
    <n v="0.78625370773373637"/>
    <n v="0.17869402448494009"/>
    <x v="3"/>
  </r>
  <r>
    <n v="2737"/>
    <x v="2"/>
    <s v="el_salvador"/>
    <x v="17"/>
    <s v="VA"/>
    <s v="VA - Immigration Centers Of America Farmville "/>
    <s v="immigration_centers_of_america_farmville_va"/>
    <d v="2014-11-15T00:00:00"/>
    <x v="2"/>
    <x v="6"/>
    <s v="disciplinary"/>
    <d v="2014-12-12T00:00:00"/>
    <n v="27"/>
    <n v="-0.15210877235851616"/>
    <n v="0.37525745141837419"/>
    <n v="2.3408917207527153"/>
    <n v="0"/>
    <n v="0.58969028080030228"/>
    <n v="0"/>
    <x v="2"/>
  </r>
  <r>
    <n v="2738"/>
    <x v="24"/>
    <s v="brazil"/>
    <x v="19"/>
    <s v="MA"/>
    <s v="MA - Suffolk County House Of Corrections "/>
    <s v="suffolk_county_house_of_corrections_ma"/>
    <d v="2014-11-15T00:00:00"/>
    <x v="2"/>
    <x v="6"/>
    <s v="disciplinary"/>
    <d v="2014-12-23T00:00:00"/>
    <n v="38"/>
    <n v="4.4454654574917936E-2"/>
    <n v="0.57182087835180828"/>
    <n v="2.1443282938192811"/>
    <n v="0.19656342693343409"/>
    <n v="0.39312685386686819"/>
    <n v="0.19656342693343409"/>
    <x v="2"/>
  </r>
  <r>
    <n v="2739"/>
    <x v="2"/>
    <s v="el_salvador"/>
    <x v="15"/>
    <s v="GA"/>
    <s v="GA - Stewart Detention Center "/>
    <s v="stewart_detention_center_ga"/>
    <d v="2014-11-16T00:00:00"/>
    <x v="2"/>
    <x v="6"/>
    <s v="disciplinary"/>
    <d v="2014-05-12T00:00:00"/>
    <n v="19"/>
    <n v="-0.29506399194646826"/>
    <n v="0.23230223183042209"/>
    <n v="2.4838469403406673"/>
    <n v="0.1429552195879521"/>
    <n v="0.73264550038825438"/>
    <n v="0.1429552195879521"/>
    <x v="2"/>
  </r>
  <r>
    <n v="2740"/>
    <x v="51"/>
    <s v="bahamas"/>
    <x v="9"/>
    <s v="FL"/>
    <s v="FL - Krome North Service Processing Center "/>
    <s v="krome_north_service_processing_center_fl"/>
    <d v="2014-11-17T00:00:00"/>
    <x v="2"/>
    <x v="12"/>
    <s v="pending_investigation_of_disciplinary_violation"/>
    <d v="2014-11-21T00:00:00"/>
    <n v="4"/>
    <n v="-0.56310502867387835"/>
    <n v="3.5738804896987997E-2"/>
    <n v="2.7518879770680771"/>
    <n v="0.41099625631536219"/>
    <n v="1.0006865371156644"/>
    <n v="3.5738804896987997E-2"/>
    <x v="3"/>
  </r>
  <r>
    <n v="2741"/>
    <x v="2"/>
    <s v="el_salvador"/>
    <x v="7"/>
    <s v="PA"/>
    <s v="PA - York County Prison "/>
    <s v="york_county_prison_pa"/>
    <d v="2014-11-17T00:00:00"/>
    <x v="2"/>
    <x v="11"/>
    <s v="medical_other"/>
    <d v="2014-11-25T00:00:00"/>
    <n v="8"/>
    <n v="-0.49162741887990236"/>
    <n v="3.5738804896987997E-2"/>
    <n v="2.6804103672741011"/>
    <n v="0.33951864652138619"/>
    <n v="0.92920892732168847"/>
    <n v="3.5738804896987997E-2"/>
    <x v="3"/>
  </r>
  <r>
    <n v="2742"/>
    <x v="0"/>
    <s v="mexico"/>
    <x v="2"/>
    <s v="CA"/>
    <s v="CA - San Diego Contract Detention Facility - CCA (otay)"/>
    <s v="san_diego_contract_detention_facility_cca_otay_ca"/>
    <d v="2014-11-17T00:00:00"/>
    <x v="2"/>
    <x v="2"/>
    <s v="mental_illness"/>
    <d v="2014-02-12T00:00:00"/>
    <n v="15"/>
    <n v="-0.36654160174044426"/>
    <n v="0.1608246220364461"/>
    <n v="2.5553245501346433"/>
    <n v="0.21443282938192809"/>
    <n v="0.80412311018223037"/>
    <n v="0.1608246220364461"/>
    <x v="3"/>
  </r>
  <r>
    <n v="2743"/>
    <x v="0"/>
    <s v="mexico"/>
    <x v="20"/>
    <s v="WA"/>
    <s v="WA - Northwest Detention Center "/>
    <s v="northwest_detention_center_wa"/>
    <d v="2014-11-17T00:00:00"/>
    <x v="2"/>
    <x v="6"/>
    <s v="disciplinary"/>
    <d v="2014-10-12T00:00:00"/>
    <n v="23"/>
    <n v="-0.22358638215249221"/>
    <n v="0.30377984162439814"/>
    <n v="2.4123693305466913"/>
    <n v="7.1477609793976049E-2"/>
    <n v="0.66116789059427838"/>
    <n v="7.1477609793976049E-2"/>
    <x v="2"/>
  </r>
  <r>
    <n v="2744"/>
    <x v="0"/>
    <s v="mexico"/>
    <x v="8"/>
    <s v="CA"/>
    <s v="CA - Adelanto Correctional Facility "/>
    <s v="adelanto_correctional_facility_ca"/>
    <d v="2014-11-18T00:00:00"/>
    <x v="2"/>
    <x v="3"/>
    <s v="protective_custody_other_detainee_safety"/>
    <d v="2014-11-20T00:00:00"/>
    <n v="2"/>
    <n v="-0.59884383357086635"/>
    <n v="7.1477609793975994E-2"/>
    <n v="2.7876267819650655"/>
    <n v="0.44673506121235018"/>
    <n v="1.0364253420126524"/>
    <n v="7.1477609793975994E-2"/>
    <x v="3"/>
  </r>
  <r>
    <n v="2745"/>
    <x v="24"/>
    <s v="brazil"/>
    <x v="8"/>
    <s v="CA"/>
    <s v="CA - Adelanto Correctional Facility "/>
    <s v="adelanto_correctional_facility_ca"/>
    <d v="2014-11-18T00:00:00"/>
    <x v="2"/>
    <x v="5"/>
    <s v="facility_security_threat_violent_or_disruptive_behavior"/>
    <d v="2015-01-14T00:00:00"/>
    <n v="57"/>
    <n v="0.38397330109630412"/>
    <n v="0.91133952487319447"/>
    <n v="1.8048096472978949"/>
    <n v="0.53608207345482028"/>
    <n v="5.3608207345481995E-2"/>
    <n v="5.3608207345481995E-2"/>
    <x v="1"/>
  </r>
  <r>
    <n v="2746"/>
    <x v="0"/>
    <s v="mexico"/>
    <x v="15"/>
    <s v="GA"/>
    <s v="GA - Stewart Detention Center "/>
    <s v="stewart_detention_center_ga"/>
    <d v="2014-11-18T00:00:00"/>
    <x v="2"/>
    <x v="0"/>
    <s v="protective_custody_gang_status_protective_custody_only"/>
    <d v="2015-01-16T00:00:00"/>
    <n v="59"/>
    <n v="0.41971210599329212"/>
    <n v="0.94707832977018247"/>
    <n v="1.769070842400907"/>
    <n v="0.57182087835180828"/>
    <n v="1.7869402448493998E-2"/>
    <n v="1.7869402448493998E-2"/>
    <x v="1"/>
  </r>
  <r>
    <n v="2747"/>
    <x v="2"/>
    <s v="el_salvador"/>
    <x v="18"/>
    <s v="TX"/>
    <s v="TX - South Texas Detention Complex "/>
    <s v="south_texas_detention_complex_tx"/>
    <d v="2014-11-18T00:00:00"/>
    <x v="2"/>
    <x v="5"/>
    <s v="facility_security_threat_violent_or_disruptive_behavior"/>
    <d v="2015-08-20T00:00:00"/>
    <n v="275"/>
    <n v="4.2795030348679983"/>
    <n v="4.8068692586448885"/>
    <n v="2.0907200864737994"/>
    <n v="4.4316118072265143"/>
    <n v="3.8419215264262121"/>
    <n v="2.0907200864737994"/>
    <x v="0"/>
  </r>
  <r>
    <n v="2748"/>
    <x v="7"/>
    <s v="honduras"/>
    <x v="7"/>
    <s v="PA"/>
    <s v="PA - Pike County Correctional Facility "/>
    <s v="pike_county_correctional_facility_pa"/>
    <d v="2014-11-19T00:00:00"/>
    <x v="2"/>
    <x v="8"/>
    <s v="suicide_risk_placement"/>
    <d v="2014-11-23T00:00:00"/>
    <n v="4"/>
    <n v="-0.56310502867387835"/>
    <n v="3.5738804896987997E-2"/>
    <n v="2.7518879770680771"/>
    <n v="0.41099625631536219"/>
    <n v="1.0006865371156644"/>
    <n v="3.5738804896987997E-2"/>
    <x v="3"/>
  </r>
  <r>
    <n v="2749"/>
    <x v="0"/>
    <s v="mexico"/>
    <x v="8"/>
    <s v="CA"/>
    <s v="CA - Santa Ana City Jail "/>
    <s v="santa_ana_city_jail_ca"/>
    <d v="2014-11-19T00:00:00"/>
    <x v="2"/>
    <x v="6"/>
    <s v="disciplinary"/>
    <d v="2014-05-12T00:00:00"/>
    <n v="16"/>
    <n v="-0.34867219929195026"/>
    <n v="0.17869402448494009"/>
    <n v="2.5374551476861491"/>
    <n v="0.19656342693343409"/>
    <n v="0.78625370773373637"/>
    <n v="0.17869402448494009"/>
    <x v="3"/>
  </r>
  <r>
    <n v="2750"/>
    <x v="39"/>
    <s v="somalia"/>
    <x v="0"/>
    <s v="AZ"/>
    <s v="AZ - Cca, Florence Correctional Center "/>
    <s v="cca,_florence_correctional_center_az"/>
    <d v="2014-11-19T00:00:00"/>
    <x v="2"/>
    <x v="8"/>
    <s v="suicide_risk_placement"/>
    <d v="2014-05-12T00:00:00"/>
    <n v="16"/>
    <n v="-0.34867219929195026"/>
    <n v="0.17869402448494009"/>
    <n v="2.5374551476861491"/>
    <n v="0.19656342693343409"/>
    <n v="0.78625370773373637"/>
    <n v="0.17869402448494009"/>
    <x v="3"/>
  </r>
  <r>
    <n v="2751"/>
    <x v="0"/>
    <s v="mexico"/>
    <x v="1"/>
    <s v="NV"/>
    <s v="NV - Henderson Detention Center "/>
    <s v="henderson_detention_center_nv"/>
    <d v="2014-11-19T00:00:00"/>
    <x v="2"/>
    <x v="1"/>
    <s v="protective_custody_criminal_offense"/>
    <d v="2015-01-30T00:00:00"/>
    <n v="72"/>
    <n v="0.65201433782371421"/>
    <n v="1.1793805616006046"/>
    <n v="1.5367686105704847"/>
    <n v="0.80412311018223037"/>
    <n v="0.21443282938192809"/>
    <n v="0.21443282938192809"/>
    <x v="1"/>
  </r>
  <r>
    <n v="2752"/>
    <x v="2"/>
    <s v="el_salvador"/>
    <x v="4"/>
    <s v="LA"/>
    <s v="LA - Jena/lasalle Detention Facility "/>
    <s v="jena/lasalle_detention_facility_la"/>
    <d v="2014-11-19T00:00:00"/>
    <x v="2"/>
    <x v="10"/>
    <s v="protective_custody_lesbian_gay_bisexual_transgender_lgbt"/>
    <d v="2015-02-27T00:00:00"/>
    <n v="100"/>
    <n v="1.1523576063815466"/>
    <n v="1.679723830158437"/>
    <n v="1.0364253420126524"/>
    <n v="1.3044663787400628"/>
    <n v="0.71477609793976049"/>
    <n v="0.71477609793976049"/>
    <x v="1"/>
  </r>
  <r>
    <n v="2753"/>
    <x v="0"/>
    <s v="mexico"/>
    <x v="3"/>
    <s v="CA"/>
    <s v="CA - Yuba County Jail "/>
    <s v="yuba_county_jail_ca"/>
    <d v="2014-11-19T00:00:00"/>
    <x v="2"/>
    <x v="15"/>
    <s v="facility_security_threat_gang_member_status_not_protective_custody"/>
    <d v="2015-06-23T00:00:00"/>
    <n v="216"/>
    <n v="3.2252082904068518"/>
    <n v="3.7525745141837419"/>
    <n v="1.0364253420126528"/>
    <n v="3.3773170627653677"/>
    <n v="2.7876267819650655"/>
    <n v="1.0364253420126528"/>
    <x v="0"/>
  </r>
  <r>
    <n v="2754"/>
    <x v="0"/>
    <s v="mexico"/>
    <x v="12"/>
    <s v="TX"/>
    <s v="TX - Houston Contract Detention Facility "/>
    <s v="houston_contract_detention_facility_tx"/>
    <d v="2014-11-20T00:00:00"/>
    <x v="2"/>
    <x v="11"/>
    <s v="medical_other"/>
    <d v="2014-11-21T00:00:00"/>
    <n v="1"/>
    <n v="-0.61671323601936046"/>
    <n v="8.9347012242470103E-2"/>
    <n v="2.8054961844135593"/>
    <n v="0.46460446366084429"/>
    <n v="1.0542947444611466"/>
    <n v="8.9347012242470103E-2"/>
    <x v="3"/>
  </r>
  <r>
    <n v="2755"/>
    <x v="14"/>
    <s v="jamaica"/>
    <x v="9"/>
    <s v="FL"/>
    <s v="FL - Krome North Service Processing Center "/>
    <s v="krome_north_service_processing_center_fl"/>
    <d v="2014-11-20T00:00:00"/>
    <x v="2"/>
    <x v="12"/>
    <s v="pending_investigation_of_disciplinary_violation"/>
    <d v="2014-11-25T00:00:00"/>
    <n v="5"/>
    <n v="-0.54523562622538435"/>
    <n v="1.7869402448493998E-2"/>
    <n v="2.7340185746195833"/>
    <n v="0.39312685386686819"/>
    <n v="0.98281713466717047"/>
    <n v="1.7869402448493998E-2"/>
    <x v="3"/>
  </r>
  <r>
    <n v="2756"/>
    <x v="0"/>
    <s v="mexico"/>
    <x v="7"/>
    <s v="PA"/>
    <s v="PA - York County Prison "/>
    <s v="york_county_prison_pa"/>
    <d v="2014-11-20T00:00:00"/>
    <x v="2"/>
    <x v="3"/>
    <s v="protective_custody_other_detainee_safety"/>
    <d v="2014-11-12T00:00:00"/>
    <n v="21"/>
    <n v="-0.25932518704948021"/>
    <n v="0.26804103672741014"/>
    <n v="2.4481081354436793"/>
    <n v="0.10721641469096405"/>
    <n v="0.69690669549126638"/>
    <n v="0.10721641469096405"/>
    <x v="2"/>
  </r>
  <r>
    <n v="2757"/>
    <x v="9"/>
    <s v="haiti"/>
    <x v="7"/>
    <s v="PA"/>
    <s v="PA - Pike County Correctional Facility "/>
    <s v="pike_county_correctional_facility_pa"/>
    <d v="2014-11-20T00:00:00"/>
    <x v="2"/>
    <x v="6"/>
    <s v="disciplinary"/>
    <d v="2014-12-17T00:00:00"/>
    <n v="27"/>
    <n v="-0.15210877235851616"/>
    <n v="0.37525745141837419"/>
    <n v="2.3408917207527153"/>
    <n v="0"/>
    <n v="0.58969028080030228"/>
    <n v="0"/>
    <x v="2"/>
  </r>
  <r>
    <n v="2758"/>
    <x v="0"/>
    <s v="mexico"/>
    <x v="1"/>
    <s v="NV"/>
    <s v="NV - Henderson Detention Center "/>
    <s v="henderson_detention_center_nv"/>
    <d v="2014-11-20T00:00:00"/>
    <x v="2"/>
    <x v="7"/>
    <s v="other"/>
    <d v="2015-12-01T00:00:00"/>
    <n v="53"/>
    <n v="0.31249569130232807"/>
    <n v="0.83986191507921837"/>
    <n v="1.8762872570918709"/>
    <n v="0.46460446366084424"/>
    <n v="0.12508581713945804"/>
    <n v="0.12508581713945804"/>
    <x v="1"/>
  </r>
  <r>
    <n v="2759"/>
    <x v="0"/>
    <s v="mexico"/>
    <x v="8"/>
    <s v="CA"/>
    <s v="CA - Theo Lacy Facility "/>
    <s v="theo_lacy_facility_ca"/>
    <d v="2014-11-21T00:00:00"/>
    <x v="2"/>
    <x v="6"/>
    <s v="disciplinary"/>
    <d v="2014-11-27T00:00:00"/>
    <n v="6"/>
    <n v="-0.52736622377689035"/>
    <n v="0"/>
    <n v="2.7161491721710895"/>
    <n v="0.37525745141837419"/>
    <n v="0.96494773221867647"/>
    <n v="0"/>
    <x v="3"/>
  </r>
  <r>
    <n v="2760"/>
    <x v="0"/>
    <s v="mexico"/>
    <x v="4"/>
    <s v="LA"/>
    <s v="LA - Jena/lasalle Detention Facility "/>
    <s v="jena/lasalle_detention_facility_la"/>
    <d v="2014-11-21T00:00:00"/>
    <x v="2"/>
    <x v="15"/>
    <s v="facility_security_threat_gang_member_status_not_protective_custody"/>
    <d v="2014-05-12T00:00:00"/>
    <n v="14"/>
    <n v="-0.38441100418893831"/>
    <n v="0.14295521958795204"/>
    <n v="2.5731939525831371"/>
    <n v="0.23230223183042215"/>
    <n v="0.82199251263072437"/>
    <n v="0.14295521958795204"/>
    <x v="3"/>
  </r>
  <r>
    <n v="2761"/>
    <x v="21"/>
    <s v="guatemala"/>
    <x v="12"/>
    <s v="TX"/>
    <s v="TX - Houston Contract Detention Facility "/>
    <s v="houston_contract_detention_facility_tx"/>
    <d v="2014-11-21T00:00:00"/>
    <x v="2"/>
    <x v="6"/>
    <s v="disciplinary"/>
    <d v="2014-08-12T00:00:00"/>
    <n v="17"/>
    <n v="-0.33080279684345626"/>
    <n v="0.19656342693343409"/>
    <n v="2.5195857452376553"/>
    <n v="0.17869402448494009"/>
    <n v="0.76838430528524237"/>
    <n v="0.17869402448494009"/>
    <x v="2"/>
  </r>
  <r>
    <n v="2762"/>
    <x v="109"/>
    <s v="tonga"/>
    <x v="0"/>
    <s v="AZ"/>
    <s v="AZ - Cca, Florence Correctional Center "/>
    <s v="cca,_florence_correctional_center_az"/>
    <d v="2014-11-21T00:00:00"/>
    <x v="2"/>
    <x v="6"/>
    <s v="disciplinary"/>
    <d v="2014-12-18T00:00:00"/>
    <n v="27"/>
    <n v="-0.15210877235851616"/>
    <n v="0.37525745141837419"/>
    <n v="2.3408917207527153"/>
    <n v="0"/>
    <n v="0.58969028080030228"/>
    <n v="0"/>
    <x v="2"/>
  </r>
  <r>
    <n v="2763"/>
    <x v="54"/>
    <s v="russia"/>
    <x v="8"/>
    <s v="CA"/>
    <s v="CA - Adelanto Correctional Facility "/>
    <s v="adelanto_correctional_facility_ca"/>
    <d v="2014-11-21T00:00:00"/>
    <x v="2"/>
    <x v="6"/>
    <s v="disciplinary"/>
    <d v="2014-12-19T00:00:00"/>
    <n v="28"/>
    <n v="-0.13423936991002217"/>
    <n v="0.39312685386686819"/>
    <n v="2.3230223183042211"/>
    <n v="1.7869402448493998E-2"/>
    <n v="0.57182087835180828"/>
    <n v="1.7869402448493998E-2"/>
    <x v="2"/>
  </r>
  <r>
    <n v="2764"/>
    <x v="7"/>
    <s v="honduras"/>
    <x v="9"/>
    <s v="FL"/>
    <s v="FL - Krome North Service Processing Center "/>
    <s v="krome_north_service_processing_center_fl"/>
    <d v="2014-11-21T00:00:00"/>
    <x v="2"/>
    <x v="6"/>
    <s v="disciplinary"/>
    <d v="2014-12-26T00:00:00"/>
    <n v="35"/>
    <n v="-9.1535527705640905E-3"/>
    <n v="0.51821267100632629"/>
    <n v="2.1979365011647629"/>
    <n v="0.14295521958795207"/>
    <n v="0.44673506121235018"/>
    <n v="0.14295521958795207"/>
    <x v="2"/>
  </r>
  <r>
    <n v="2765"/>
    <x v="9"/>
    <s v="haiti"/>
    <x v="9"/>
    <s v="FL"/>
    <s v="FL - Baker County Sheriff's Office "/>
    <s v="baker_county_sheriffs_office_fl"/>
    <d v="2014-11-21T00:00:00"/>
    <x v="2"/>
    <x v="5"/>
    <s v="facility_security_threat_violent_or_disruptive_behavior"/>
    <d v="2015-01-07T00:00:00"/>
    <n v="222"/>
    <n v="3.3324247050978157"/>
    <n v="3.8597909288747063"/>
    <n v="1.1436417567036168"/>
    <n v="3.4845334774563321"/>
    <n v="2.8948431966560295"/>
    <n v="1.1436417567036168"/>
    <x v="0"/>
  </r>
  <r>
    <n v="2766"/>
    <x v="80"/>
    <s v="kenya"/>
    <x v="12"/>
    <s v="TX"/>
    <s v="TX - Houston Contract Detention Facility "/>
    <s v="houston_contract_detention_facility_tx"/>
    <d v="2014-11-22T00:00:00"/>
    <x v="2"/>
    <x v="8"/>
    <s v="suicide_risk_placement"/>
    <d v="2014-11-24T00:00:00"/>
    <n v="2"/>
    <n v="-0.59884383357086635"/>
    <n v="7.1477609793975994E-2"/>
    <n v="2.7876267819650655"/>
    <n v="0.44673506121235018"/>
    <n v="1.0364253420126524"/>
    <n v="7.1477609793975994E-2"/>
    <x v="3"/>
  </r>
  <r>
    <n v="2767"/>
    <x v="21"/>
    <s v="guatemala"/>
    <x v="0"/>
    <s v="AZ"/>
    <s v="AZ - Florence Service Processing Center "/>
    <s v="florence_service_processing_center_az"/>
    <d v="2014-11-22T00:00:00"/>
    <x v="2"/>
    <x v="11"/>
    <s v="medical_other"/>
    <d v="2014-02-12T00:00:00"/>
    <n v="10"/>
    <n v="-0.4558886139829143"/>
    <n v="7.1477609793976049E-2"/>
    <n v="2.6446715623771131"/>
    <n v="0.30377984162439814"/>
    <n v="0.89347012242470036"/>
    <n v="7.1477609793976049E-2"/>
    <x v="3"/>
  </r>
  <r>
    <n v="2768"/>
    <x v="2"/>
    <s v="el_salvador"/>
    <x v="9"/>
    <s v="FL"/>
    <s v="FL - Baker County Sheriff's Office "/>
    <s v="baker_county_sheriffs_office_fl"/>
    <d v="2014-11-22T00:00:00"/>
    <x v="2"/>
    <x v="8"/>
    <s v="suicide_risk_placement"/>
    <d v="2014-05-12T00:00:00"/>
    <n v="13"/>
    <n v="-0.40228040663743231"/>
    <n v="0.12508581713945804"/>
    <n v="2.5910633550316313"/>
    <n v="0.25017163427891614"/>
    <n v="0.83986191507921837"/>
    <n v="0.12508581713945804"/>
    <x v="3"/>
  </r>
  <r>
    <n v="2769"/>
    <x v="0"/>
    <s v="mexico"/>
    <x v="15"/>
    <s v="GA"/>
    <s v="GA - Stewart Detention Center "/>
    <s v="stewart_detention_center_ga"/>
    <d v="2014-11-22T00:00:00"/>
    <x v="2"/>
    <x v="12"/>
    <s v="pending_investigation_of_disciplinary_violation"/>
    <d v="2014-09-12T00:00:00"/>
    <n v="17"/>
    <n v="-0.33080279684345626"/>
    <n v="0.19656342693343409"/>
    <n v="2.5195857452376553"/>
    <n v="0.17869402448494009"/>
    <n v="0.76838430528524237"/>
    <n v="0.17869402448494009"/>
    <x v="2"/>
  </r>
  <r>
    <n v="2770"/>
    <x v="106"/>
    <s v="costa_rica"/>
    <x v="15"/>
    <s v="GA"/>
    <s v="GA - Stewart Detention Center "/>
    <s v="stewart_detention_center_ga"/>
    <d v="2014-11-22T00:00:00"/>
    <x v="2"/>
    <x v="12"/>
    <s v="pending_investigation_of_disciplinary_violation"/>
    <d v="2014-09-12T00:00:00"/>
    <n v="17"/>
    <n v="-0.33080279684345626"/>
    <n v="0.19656342693343409"/>
    <n v="2.5195857452376553"/>
    <n v="0.17869402448494009"/>
    <n v="0.76838430528524237"/>
    <n v="0.17869402448494009"/>
    <x v="2"/>
  </r>
  <r>
    <n v="2771"/>
    <x v="2"/>
    <s v="el_salvador"/>
    <x v="15"/>
    <s v="GA"/>
    <s v="GA - Stewart Detention Center "/>
    <s v="stewart_detention_center_ga"/>
    <d v="2014-11-22T00:00:00"/>
    <x v="2"/>
    <x v="12"/>
    <s v="pending_investigation_of_disciplinary_violation"/>
    <d v="2014-09-12T00:00:00"/>
    <n v="17"/>
    <n v="-0.33080279684345626"/>
    <n v="0.19656342693343409"/>
    <n v="2.5195857452376553"/>
    <n v="0.17869402448494009"/>
    <n v="0.76838430528524237"/>
    <n v="0.17869402448494009"/>
    <x v="2"/>
  </r>
  <r>
    <n v="2772"/>
    <x v="7"/>
    <s v="honduras"/>
    <x v="15"/>
    <s v="GA"/>
    <s v="GA - Stewart Detention Center "/>
    <s v="stewart_detention_center_ga"/>
    <d v="2014-11-22T00:00:00"/>
    <x v="2"/>
    <x v="12"/>
    <s v="pending_investigation_of_disciplinary_violation"/>
    <d v="2014-09-12T00:00:00"/>
    <n v="17"/>
    <n v="-0.33080279684345626"/>
    <n v="0.19656342693343409"/>
    <n v="2.5195857452376553"/>
    <n v="0.17869402448494009"/>
    <n v="0.76838430528524237"/>
    <n v="0.17869402448494009"/>
    <x v="2"/>
  </r>
  <r>
    <n v="2773"/>
    <x v="2"/>
    <s v="el_salvador"/>
    <x v="15"/>
    <s v="GA"/>
    <s v="GA - Stewart Detention Center "/>
    <s v="stewart_detention_center_ga"/>
    <d v="2014-11-22T00:00:00"/>
    <x v="2"/>
    <x v="12"/>
    <s v="pending_investigation_of_disciplinary_violation"/>
    <d v="2015-06-01T00:00:00"/>
    <n v="45"/>
    <n v="0.169540471714376"/>
    <n v="0.69690669549126638"/>
    <n v="2.0192424766798229"/>
    <n v="0.32164924407289219"/>
    <n v="0.26804103672741009"/>
    <n v="0.26804103672741009"/>
    <x v="1"/>
  </r>
  <r>
    <n v="2774"/>
    <x v="106"/>
    <s v="costa_rica"/>
    <x v="15"/>
    <s v="GA"/>
    <s v="GA - Stewart Detention Center "/>
    <s v="stewart_detention_center_ga"/>
    <d v="2014-11-22T00:00:00"/>
    <x v="2"/>
    <x v="12"/>
    <s v="pending_investigation_of_disciplinary_violation"/>
    <d v="2015-01-16T00:00:00"/>
    <n v="55"/>
    <n v="0.34823449619931607"/>
    <n v="0.87560071997620637"/>
    <n v="1.8405484521948829"/>
    <n v="0.50034326855783218"/>
    <n v="8.9347012242470047E-2"/>
    <n v="8.9347012242470047E-2"/>
    <x v="1"/>
  </r>
  <r>
    <n v="2775"/>
    <x v="2"/>
    <s v="el_salvador"/>
    <x v="18"/>
    <s v="TX"/>
    <s v="TX - Rio Grande Detention Center "/>
    <s v="rio_grande_detention_center_tx"/>
    <d v="2014-11-24T00:00:00"/>
    <x v="2"/>
    <x v="3"/>
    <s v="protective_custody_other_detainee_safety"/>
    <d v="2014-11-25T00:00:00"/>
    <n v="1"/>
    <n v="-0.61671323601936046"/>
    <n v="8.9347012242470103E-2"/>
    <n v="2.8054961844135593"/>
    <n v="0.46460446366084429"/>
    <n v="1.0542947444611466"/>
    <n v="8.9347012242470103E-2"/>
    <x v="3"/>
  </r>
  <r>
    <n v="2776"/>
    <x v="0"/>
    <s v="mexico"/>
    <x v="8"/>
    <s v="CA"/>
    <s v="CA - Adelanto Correctional Facility "/>
    <s v="adelanto_correctional_facility_ca"/>
    <d v="2014-11-24T00:00:00"/>
    <x v="2"/>
    <x v="6"/>
    <s v="disciplinary"/>
    <d v="2014-02-12T00:00:00"/>
    <n v="8"/>
    <n v="-0.49162741887990236"/>
    <n v="3.5738804896987997E-2"/>
    <n v="2.6804103672741011"/>
    <n v="0.33951864652138619"/>
    <n v="0.92920892732168847"/>
    <n v="3.5738804896987997E-2"/>
    <x v="3"/>
  </r>
  <r>
    <n v="2777"/>
    <x v="8"/>
    <s v="nicaragua"/>
    <x v="9"/>
    <s v="FL"/>
    <s v="FL - Wakulla County Jail "/>
    <s v="wakulla_county_jail_fl"/>
    <d v="2014-11-24T00:00:00"/>
    <x v="2"/>
    <x v="6"/>
    <s v="disciplinary"/>
    <d v="2014-03-12T00:00:00"/>
    <n v="9"/>
    <n v="-0.4737580164314083"/>
    <n v="5.3608207345482051E-2"/>
    <n v="2.6625409648256073"/>
    <n v="0.32164924407289214"/>
    <n v="0.91133952487319436"/>
    <n v="5.3608207345482051E-2"/>
    <x v="3"/>
  </r>
  <r>
    <n v="2778"/>
    <x v="2"/>
    <s v="el_salvador"/>
    <x v="8"/>
    <s v="CA"/>
    <s v="CA - Adelanto Correctional Facility "/>
    <s v="adelanto_correctional_facility_ca"/>
    <d v="2014-11-24T00:00:00"/>
    <x v="2"/>
    <x v="3"/>
    <s v="protective_custody_other_detainee_safety"/>
    <d v="2014-12-17T00:00:00"/>
    <n v="23"/>
    <n v="-0.22358638215249221"/>
    <n v="0.30377984162439814"/>
    <n v="2.4123693305466913"/>
    <n v="7.1477609793976049E-2"/>
    <n v="0.66116789059427838"/>
    <n v="7.1477609793976049E-2"/>
    <x v="2"/>
  </r>
  <r>
    <n v="2779"/>
    <x v="8"/>
    <s v="nicaragua"/>
    <x v="9"/>
    <s v="FL"/>
    <s v="FL - Baker County Sheriff's Office "/>
    <s v="baker_county_sheriffs_office_fl"/>
    <d v="2014-11-24T00:00:00"/>
    <x v="2"/>
    <x v="5"/>
    <s v="facility_security_threat_violent_or_disruptive_behavior"/>
    <d v="2014-12-19T00:00:00"/>
    <n v="25"/>
    <n v="-0.18784757725550419"/>
    <n v="0.33951864652138619"/>
    <n v="2.3766305256497033"/>
    <n v="3.5738804896988025E-2"/>
    <n v="0.62542908569729028"/>
    <n v="3.5738804896988025E-2"/>
    <x v="2"/>
  </r>
  <r>
    <n v="2780"/>
    <x v="2"/>
    <s v="el_salvador"/>
    <x v="15"/>
    <s v="GA"/>
    <s v="GA - Stewart Detention Center "/>
    <s v="stewart_detention_center_ga"/>
    <d v="2014-11-24T00:00:00"/>
    <x v="2"/>
    <x v="6"/>
    <s v="disciplinary"/>
    <d v="2015-12-30T00:00:00"/>
    <n v="36"/>
    <n v="8.7158496779299183E-3"/>
    <n v="0.53608207345482028"/>
    <n v="2.1800670987162691"/>
    <n v="0.1608246220364461"/>
    <n v="0.42886565876385618"/>
    <n v="0.1608246220364461"/>
    <x v="2"/>
  </r>
  <r>
    <n v="2781"/>
    <x v="19"/>
    <s v="cuba"/>
    <x v="9"/>
    <s v="FL"/>
    <s v="FL - Krome North Service Processing Center "/>
    <s v="krome_north_service_processing_center_fl"/>
    <d v="2014-11-25T00:00:00"/>
    <x v="2"/>
    <x v="12"/>
    <s v="pending_investigation_of_disciplinary_violation"/>
    <d v="2014-11-26T00:00:00"/>
    <n v="1"/>
    <n v="-0.61671323601936046"/>
    <n v="8.9347012242470103E-2"/>
    <n v="2.8054961844135593"/>
    <n v="0.46460446366084429"/>
    <n v="1.0542947444611466"/>
    <n v="8.9347012242470103E-2"/>
    <x v="3"/>
  </r>
  <r>
    <n v="2782"/>
    <x v="37"/>
    <s v="dominican_republic"/>
    <x v="7"/>
    <s v="PA"/>
    <s v="PA - Pike County Correctional Facility "/>
    <s v="pike_county_correctional_facility_pa"/>
    <d v="2014-11-25T00:00:00"/>
    <x v="2"/>
    <x v="8"/>
    <s v="suicide_risk_placement"/>
    <d v="2014-11-26T00:00:00"/>
    <n v="1"/>
    <n v="-0.61671323601936046"/>
    <n v="8.9347012242470103E-2"/>
    <n v="2.8054961844135593"/>
    <n v="0.46460446366084429"/>
    <n v="1.0542947444611466"/>
    <n v="8.9347012242470103E-2"/>
    <x v="3"/>
  </r>
  <r>
    <n v="2783"/>
    <x v="130"/>
    <s v="yugoslavia"/>
    <x v="23"/>
    <s v="WI"/>
    <s v="WI - Kenosha County Detention Center "/>
    <s v="kenosha_county_detention_center_wi"/>
    <d v="2014-11-25T00:00:00"/>
    <x v="2"/>
    <x v="6"/>
    <s v="disciplinary"/>
    <d v="2014-11-27T00:00:00"/>
    <n v="2"/>
    <n v="-0.59884383357086635"/>
    <n v="7.1477609793975994E-2"/>
    <n v="2.7876267819650655"/>
    <n v="0.44673506121235018"/>
    <n v="1.0364253420126524"/>
    <n v="7.1477609793975994E-2"/>
    <x v="3"/>
  </r>
  <r>
    <n v="2784"/>
    <x v="133"/>
    <s v="argentina"/>
    <x v="12"/>
    <s v="TX"/>
    <s v="TX - Houston Contract Detention Facility "/>
    <s v="houston_contract_detention_facility_tx"/>
    <d v="2014-11-25T00:00:00"/>
    <x v="2"/>
    <x v="6"/>
    <s v="disciplinary"/>
    <d v="2014-09-12T00:00:00"/>
    <n v="14"/>
    <n v="-0.38441100418893831"/>
    <n v="0.14295521958795204"/>
    <n v="2.5731939525831371"/>
    <n v="0.23230223183042215"/>
    <n v="0.82199251263072437"/>
    <n v="0.14295521958795204"/>
    <x v="3"/>
  </r>
  <r>
    <n v="2785"/>
    <x v="0"/>
    <s v="mexico"/>
    <x v="3"/>
    <s v="CA"/>
    <s v="CA - Sacramento County Jail-rio Cosumnes Corr. Center "/>
    <s v="sacramento_county_jail_rio_cosumnes_corr_center_ca"/>
    <d v="2014-11-25T00:00:00"/>
    <x v="2"/>
    <x v="5"/>
    <s v="facility_security_threat_violent_or_disruptive_behavior"/>
    <d v="2014-10-12T00:00:00"/>
    <n v="15"/>
    <n v="-0.36654160174044426"/>
    <n v="0.1608246220364461"/>
    <n v="2.5553245501346433"/>
    <n v="0.21443282938192809"/>
    <n v="0.80412311018223037"/>
    <n v="0.1608246220364461"/>
    <x v="3"/>
  </r>
  <r>
    <n v="2786"/>
    <x v="19"/>
    <s v="cuba"/>
    <x v="12"/>
    <s v="TX"/>
    <s v="TX - Houston Contract Detention Facility "/>
    <s v="houston_contract_detention_facility_tx"/>
    <d v="2014-11-25T00:00:00"/>
    <x v="2"/>
    <x v="6"/>
    <s v="disciplinary"/>
    <d v="2014-11-12T00:00:00"/>
    <n v="16"/>
    <n v="-0.34867219929195026"/>
    <n v="0.17869402448494009"/>
    <n v="2.5374551476861491"/>
    <n v="0.19656342693343409"/>
    <n v="0.78625370773373637"/>
    <n v="0.17869402448494009"/>
    <x v="3"/>
  </r>
  <r>
    <n v="2787"/>
    <x v="0"/>
    <s v="mexico"/>
    <x v="12"/>
    <s v="TX"/>
    <s v="TX - Houston Contract Detention Facility "/>
    <s v="houston_contract_detention_facility_tx"/>
    <d v="2014-11-25T00:00:00"/>
    <x v="2"/>
    <x v="6"/>
    <s v="disciplinary"/>
    <d v="2014-12-12T00:00:00"/>
    <n v="17"/>
    <n v="-0.33080279684345626"/>
    <n v="0.19656342693343409"/>
    <n v="2.5195857452376553"/>
    <n v="0.17869402448494009"/>
    <n v="0.76838430528524237"/>
    <n v="0.17869402448494009"/>
    <x v="2"/>
  </r>
  <r>
    <n v="2788"/>
    <x v="37"/>
    <s v="dominican_republic"/>
    <x v="7"/>
    <s v="PA"/>
    <s v="PA - Pike County Correctional Facility "/>
    <s v="pike_county_correctional_facility_pa"/>
    <d v="2014-11-25T00:00:00"/>
    <x v="2"/>
    <x v="6"/>
    <s v="disciplinary"/>
    <d v="2014-12-12T00:00:00"/>
    <n v="17"/>
    <n v="-0.33080279684345626"/>
    <n v="0.19656342693343409"/>
    <n v="2.5195857452376553"/>
    <n v="0.17869402448494009"/>
    <n v="0.76838430528524237"/>
    <n v="0.17869402448494009"/>
    <x v="2"/>
  </r>
  <r>
    <n v="2789"/>
    <x v="7"/>
    <s v="honduras"/>
    <x v="7"/>
    <s v="PA"/>
    <s v="PA - Pike County Correctional Facility "/>
    <s v="pike_county_correctional_facility_pa"/>
    <d v="2014-11-25T00:00:00"/>
    <x v="2"/>
    <x v="6"/>
    <s v="disciplinary"/>
    <d v="2014-12-17T00:00:00"/>
    <n v="22"/>
    <n v="-0.24145578460098621"/>
    <n v="0.28591043917590414"/>
    <n v="2.4302387329951851"/>
    <n v="8.9347012242470047E-2"/>
    <n v="0.67903729304277238"/>
    <n v="8.9347012242470047E-2"/>
    <x v="2"/>
  </r>
  <r>
    <n v="2790"/>
    <x v="2"/>
    <s v="el_salvador"/>
    <x v="20"/>
    <s v="WA"/>
    <s v="WA - Northwest Detention Center "/>
    <s v="northwest_detention_center_wa"/>
    <d v="2014-11-25T00:00:00"/>
    <x v="2"/>
    <x v="6"/>
    <s v="disciplinary"/>
    <d v="2014-12-18T00:00:00"/>
    <n v="23"/>
    <n v="-0.22358638215249221"/>
    <n v="0.30377984162439814"/>
    <n v="2.4123693305466913"/>
    <n v="7.1477609793976049E-2"/>
    <n v="0.66116789059427838"/>
    <n v="7.1477609793976049E-2"/>
    <x v="2"/>
  </r>
  <r>
    <n v="2791"/>
    <x v="58"/>
    <s v="vietnam"/>
    <x v="23"/>
    <s v="IL"/>
    <s v="IL - Tri-county Detention Center "/>
    <s v="tri-county_detention_center_il"/>
    <d v="2014-11-25T00:00:00"/>
    <x v="2"/>
    <x v="5"/>
    <s v="facility_security_threat_violent_or_disruptive_behavior"/>
    <d v="2014-12-22T00:00:00"/>
    <n v="27"/>
    <n v="-0.15210877235851616"/>
    <n v="0.37525745141837419"/>
    <n v="2.3408917207527153"/>
    <n v="0"/>
    <n v="0.58969028080030228"/>
    <n v="0"/>
    <x v="2"/>
  </r>
  <r>
    <n v="2792"/>
    <x v="21"/>
    <s v="guatemala"/>
    <x v="9"/>
    <s v="FL"/>
    <s v="FL - Krome North Service Processing Center "/>
    <s v="krome_north_service_processing_center_fl"/>
    <d v="2014-11-25T00:00:00"/>
    <x v="2"/>
    <x v="6"/>
    <s v="disciplinary"/>
    <d v="2015-02-01T00:00:00"/>
    <n v="38"/>
    <n v="4.4454654574917936E-2"/>
    <n v="0.57182087835180828"/>
    <n v="2.1443282938192811"/>
    <n v="0.19656342693343409"/>
    <n v="0.39312685386686819"/>
    <n v="0.19656342693343409"/>
    <x v="2"/>
  </r>
  <r>
    <n v="2793"/>
    <x v="2"/>
    <s v="el_salvador"/>
    <x v="2"/>
    <s v="CA"/>
    <s v="CA - Imperial Regional Detention Facility "/>
    <s v="imperial_regional_detention_facility_ca"/>
    <d v="2014-11-26T00:00:00"/>
    <x v="2"/>
    <x v="6"/>
    <s v="disciplinary"/>
    <d v="2014-12-15T00:00:00"/>
    <n v="19"/>
    <n v="-0.29506399194646826"/>
    <n v="0.23230223183042209"/>
    <n v="2.4838469403406673"/>
    <n v="0.1429552195879521"/>
    <n v="0.73264550038825438"/>
    <n v="0.1429552195879521"/>
    <x v="2"/>
  </r>
  <r>
    <n v="2794"/>
    <x v="4"/>
    <s v="united_kingdom"/>
    <x v="19"/>
    <s v="MA"/>
    <s v="MA - Franklin County House Of Corrections "/>
    <s v="franklin_county_house_of_corrections_greenfield_ma"/>
    <d v="2014-11-26T00:00:00"/>
    <x v="2"/>
    <x v="6"/>
    <s v="disciplinary"/>
    <d v="2014-12-16T00:00:00"/>
    <n v="20"/>
    <n v="-0.27719458949797421"/>
    <n v="0.25017163427891614"/>
    <n v="2.4659775378921731"/>
    <n v="0.12508581713945804"/>
    <n v="0.71477609793976038"/>
    <n v="0.12508581713945804"/>
    <x v="2"/>
  </r>
  <r>
    <n v="2795"/>
    <x v="2"/>
    <s v="el_salvador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796"/>
    <x v="2"/>
    <s v="el_salvador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797"/>
    <x v="2"/>
    <s v="el_salvador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798"/>
    <x v="2"/>
    <s v="el_salvador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799"/>
    <x v="29"/>
    <s v="ecuador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800"/>
    <x v="14"/>
    <s v="jamaica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801"/>
    <x v="2"/>
    <s v="el_salvador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802"/>
    <x v="21"/>
    <s v="guatemala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803"/>
    <x v="27"/>
    <s v="montserrat"/>
    <x v="4"/>
    <s v="AL"/>
    <s v="AL - Etowah County Jail "/>
    <s v="etowah_county_jail_alabama_al"/>
    <d v="2014-11-26T00:00:00"/>
    <x v="2"/>
    <x v="6"/>
    <s v="disciplinary"/>
    <d v="2014-12-18T00:00:00"/>
    <n v="22"/>
    <n v="-0.24145578460098621"/>
    <n v="0.28591043917590414"/>
    <n v="2.4302387329951851"/>
    <n v="8.9347012242470047E-2"/>
    <n v="0.67903729304277238"/>
    <n v="8.9347012242470047E-2"/>
    <x v="2"/>
  </r>
  <r>
    <n v="2804"/>
    <x v="46"/>
    <s v="ukraine"/>
    <x v="0"/>
    <s v="AZ"/>
    <s v="AZ - Eloy Federal Contract Facility "/>
    <s v="eloy_federal_contract_facility_az"/>
    <d v="2014-11-26T00:00:00"/>
    <x v="2"/>
    <x v="6"/>
    <s v="disciplinary"/>
    <d v="2015-01-15T00:00:00"/>
    <n v="50"/>
    <n v="0.25888748395684602"/>
    <n v="0.78625370773373637"/>
    <n v="1.9298954644373529"/>
    <n v="0.41099625631536219"/>
    <n v="0.17869402448494009"/>
    <n v="0.17869402448494009"/>
    <x v="1"/>
  </r>
  <r>
    <n v="2805"/>
    <x v="0"/>
    <s v="mexico"/>
    <x v="18"/>
    <s v="TX"/>
    <s v="TX - Port Isabel "/>
    <s v="port_isabel_tx"/>
    <d v="2014-11-26T00:00:00"/>
    <x v="2"/>
    <x v="3"/>
    <s v="protective_custody_other_detainee_safety"/>
    <d v="2015-03-03T00:00:00"/>
    <n v="97"/>
    <n v="1.0987493990360644"/>
    <n v="1.6261156228129547"/>
    <n v="1.0900335493581346"/>
    <n v="1.2508581713945806"/>
    <n v="0.66116789059427827"/>
    <n v="0.66116789059427827"/>
    <x v="1"/>
  </r>
  <r>
    <n v="2806"/>
    <x v="0"/>
    <s v="mexico"/>
    <x v="12"/>
    <s v="TX"/>
    <s v="TX - Houston Contract Detention Facility "/>
    <s v="houston_contract_detention_facility_tx"/>
    <d v="2014-11-27T00:00:00"/>
    <x v="2"/>
    <x v="8"/>
    <s v="suicide_risk_placement"/>
    <d v="2014-01-12T00:00:00"/>
    <n v="4"/>
    <n v="-0.56310502867387835"/>
    <n v="3.5738804896987997E-2"/>
    <n v="2.7518879770680771"/>
    <n v="0.41099625631536219"/>
    <n v="1.0006865371156644"/>
    <n v="3.5738804896987997E-2"/>
    <x v="3"/>
  </r>
  <r>
    <n v="2807"/>
    <x v="89"/>
    <s v="sudan"/>
    <x v="12"/>
    <s v="TX"/>
    <s v="TX - Houston Contract Detention Facility "/>
    <s v="houston_contract_detention_facility_tx"/>
    <d v="2014-11-27T00:00:00"/>
    <x v="2"/>
    <x v="6"/>
    <s v="disciplinary"/>
    <d v="2014-09-12T00:00:00"/>
    <n v="12"/>
    <n v="-0.42014980908592631"/>
    <n v="0.10721641469096405"/>
    <n v="2.6089327574801251"/>
    <n v="0.26804103672741014"/>
    <n v="0.85773131752771237"/>
    <n v="0.10721641469096405"/>
    <x v="3"/>
  </r>
  <r>
    <n v="2808"/>
    <x v="1"/>
    <s v="sierra_leone"/>
    <x v="9"/>
    <s v="FL"/>
    <s v="FL - Baker County Sheriff's Office "/>
    <s v="baker_county_sheriffs_office_fl"/>
    <d v="2014-11-27T00:00:00"/>
    <x v="2"/>
    <x v="6"/>
    <s v="disciplinary"/>
    <d v="2014-12-27T00:00:00"/>
    <n v="30"/>
    <n v="-9.8500565013034141E-2"/>
    <n v="0.42886565876385618"/>
    <n v="2.2872835134072331"/>
    <n v="5.3608207345482023E-2"/>
    <n v="0.53608207345482028"/>
    <n v="5.3608207345482023E-2"/>
    <x v="2"/>
  </r>
  <r>
    <n v="2809"/>
    <x v="21"/>
    <s v="guatemala"/>
    <x v="14"/>
    <s v="MD"/>
    <s v="MD - Worcester County Jail "/>
    <s v="worcester_county_jail_md"/>
    <d v="2014-11-28T00:00:00"/>
    <x v="2"/>
    <x v="8"/>
    <s v="suicide_risk_placement"/>
    <d v="2014-01-12T00:00:00"/>
    <n v="3"/>
    <n v="-0.58097443112237235"/>
    <n v="5.3608207345481995E-2"/>
    <n v="2.7697573795165713"/>
    <n v="0.42886565876385618"/>
    <n v="1.0185559395641586"/>
    <n v="5.3608207345481995E-2"/>
    <x v="3"/>
  </r>
  <r>
    <n v="2810"/>
    <x v="17"/>
    <s v="ghana"/>
    <x v="18"/>
    <s v="TX"/>
    <s v="TX - South Texas Detention Complex "/>
    <s v="south_texas_detention_complex_tx"/>
    <d v="2014-11-28T00:00:00"/>
    <x v="2"/>
    <x v="6"/>
    <s v="disciplinary"/>
    <d v="2014-12-22T00:00:00"/>
    <n v="24"/>
    <n v="-0.20571697970399819"/>
    <n v="0.32164924407289219"/>
    <n v="2.3944999280981971"/>
    <n v="5.3608207345482023E-2"/>
    <n v="0.64329848814578428"/>
    <n v="5.3608207345482023E-2"/>
    <x v="2"/>
  </r>
  <r>
    <n v="2811"/>
    <x v="0"/>
    <s v="mexico"/>
    <x v="2"/>
    <s v="CA"/>
    <s v="CA - Imperial Regional Detention Facility "/>
    <s v="imperial_regional_detention_facility_ca"/>
    <d v="2014-11-28T00:00:00"/>
    <x v="2"/>
    <x v="1"/>
    <s v="protective_custody_criminal_offense"/>
    <d v="2015-06-01T00:00:00"/>
    <n v="39"/>
    <n v="6.2324057023411948E-2"/>
    <n v="0.58969028080030228"/>
    <n v="2.1264588913707869"/>
    <n v="0.21443282938192812"/>
    <n v="0.37525745141837419"/>
    <n v="0.21443282938192812"/>
    <x v="2"/>
  </r>
  <r>
    <n v="2812"/>
    <x v="15"/>
    <s v="liberia"/>
    <x v="17"/>
    <s v="VA"/>
    <s v="VA - Rappahannock Regional Jail "/>
    <s v="rappahannock_regional_jail_va"/>
    <d v="2014-11-28T00:00:00"/>
    <x v="2"/>
    <x v="6"/>
    <s v="disciplinary"/>
    <d v="2015-01-22T00:00:00"/>
    <n v="55"/>
    <n v="0.34823449619931607"/>
    <n v="0.87560071997620637"/>
    <n v="1.8405484521948829"/>
    <n v="0.50034326855783218"/>
    <n v="8.9347012242470047E-2"/>
    <n v="8.9347012242470047E-2"/>
    <x v="1"/>
  </r>
  <r>
    <n v="2813"/>
    <x v="7"/>
    <s v="honduras"/>
    <x v="8"/>
    <s v="CA"/>
    <s v="CA - Adelanto Correctional Facility "/>
    <s v="adelanto_correctional_facility_ca"/>
    <d v="2014-11-29T00:00:00"/>
    <x v="2"/>
    <x v="15"/>
    <s v="facility_security_threat_gang_member_status_not_protective_custody"/>
    <d v="2014-12-18T00:00:00"/>
    <n v="19"/>
    <n v="-0.29506399194646826"/>
    <n v="0.23230223183042209"/>
    <n v="2.4838469403406673"/>
    <n v="0.1429552195879521"/>
    <n v="0.73264550038825438"/>
    <n v="0.1429552195879521"/>
    <x v="2"/>
  </r>
  <r>
    <n v="2814"/>
    <x v="0"/>
    <s v="mexico"/>
    <x v="8"/>
    <s v="CA"/>
    <s v="CA - Adelanto Correctional Facility "/>
    <s v="adelanto_correctional_facility_ca"/>
    <d v="2014-11-29T00:00:00"/>
    <x v="2"/>
    <x v="15"/>
    <s v="facility_security_threat_gang_member_status_not_protective_custody"/>
    <d v="2014-12-18T00:00:00"/>
    <n v="19"/>
    <n v="-0.29506399194646826"/>
    <n v="0.23230223183042209"/>
    <n v="2.4838469403406673"/>
    <n v="0.1429552195879521"/>
    <n v="0.73264550038825438"/>
    <n v="0.1429552195879521"/>
    <x v="2"/>
  </r>
  <r>
    <n v="2815"/>
    <x v="0"/>
    <s v="mexico"/>
    <x v="8"/>
    <s v="CA"/>
    <s v="CA - Adelanto Correctional Facility "/>
    <s v="adelanto_correctional_facility_ca"/>
    <d v="2014-11-29T00:00:00"/>
    <x v="2"/>
    <x v="6"/>
    <s v="disciplinary"/>
    <d v="2014-12-24T00:00:00"/>
    <n v="25"/>
    <n v="-0.18784757725550419"/>
    <n v="0.33951864652138619"/>
    <n v="2.3766305256497033"/>
    <n v="3.5738804896988025E-2"/>
    <n v="0.62542908569729028"/>
    <n v="3.5738804896988025E-2"/>
    <x v="2"/>
  </r>
  <r>
    <n v="2816"/>
    <x v="0"/>
    <s v="mexico"/>
    <x v="8"/>
    <s v="CA"/>
    <s v="CA - Adelanto Correctional Facility "/>
    <s v="adelanto_correctional_facility_ca"/>
    <d v="2014-11-29T00:00:00"/>
    <x v="2"/>
    <x v="3"/>
    <s v="protective_custody_other_detainee_safety"/>
    <d v="2015-02-03T00:00:00"/>
    <n v="93"/>
    <n v="1.0272717892420884"/>
    <n v="1.5546380130189787"/>
    <n v="1.1615111591521106"/>
    <n v="1.1793805616006046"/>
    <n v="0.58969028080030228"/>
    <n v="0.58969028080030228"/>
    <x v="1"/>
  </r>
  <r>
    <n v="2817"/>
    <x v="0"/>
    <s v="mexico"/>
    <x v="12"/>
    <s v="TX"/>
    <s v="TX - Houston Contract Detention Facility "/>
    <s v="houston_contract_detention_facility_tx"/>
    <d v="2014-11-30T00:00:00"/>
    <x v="2"/>
    <x v="12"/>
    <s v="pending_investigation_of_disciplinary_violation"/>
    <d v="2014-01-12T00:00:00"/>
    <n v="1"/>
    <n v="-0.61671323601936046"/>
    <n v="8.9347012242470103E-2"/>
    <n v="2.8054961844135593"/>
    <n v="0.46460446366084429"/>
    <n v="1.0542947444611466"/>
    <n v="8.9347012242470103E-2"/>
    <x v="3"/>
  </r>
  <r>
    <n v="2818"/>
    <x v="37"/>
    <s v="dominican_republic"/>
    <x v="11"/>
    <s v="NJ"/>
    <s v="NJ - Essex County Jail "/>
    <s v="essex_county_jail_nj"/>
    <d v="2014-12-01T00:00:00"/>
    <x v="2"/>
    <x v="2"/>
    <s v="mental_illness"/>
    <d v="2014-01-15T00:00:00"/>
    <n v="3"/>
    <n v="-0.58097443112237235"/>
    <n v="5.3608207345481995E-2"/>
    <n v="2.7697573795165713"/>
    <n v="0.42886565876385618"/>
    <n v="1.0185559395641586"/>
    <n v="5.3608207345481995E-2"/>
    <x v="3"/>
  </r>
  <r>
    <n v="2819"/>
    <x v="0"/>
    <s v="mexico"/>
    <x v="9"/>
    <s v="FL"/>
    <s v="FL - Baker County Sheriff's Office "/>
    <s v="baker_county_sheriffs_office_fl"/>
    <d v="2014-12-01T00:00:00"/>
    <x v="2"/>
    <x v="12"/>
    <s v="pending_investigation_of_disciplinary_violation"/>
    <d v="2014-01-23T00:00:00"/>
    <n v="11"/>
    <n v="-0.43801921153442031"/>
    <n v="8.9347012242470047E-2"/>
    <n v="2.6268021599286193"/>
    <n v="0.28591043917590414"/>
    <n v="0.87560071997620637"/>
    <n v="8.9347012242470047E-2"/>
    <x v="3"/>
  </r>
  <r>
    <n v="2820"/>
    <x v="7"/>
    <s v="honduras"/>
    <x v="7"/>
    <s v="PA"/>
    <s v="PA - York County Prison "/>
    <s v="york_county_prison_pa"/>
    <d v="2014-12-02T00:00:00"/>
    <x v="2"/>
    <x v="11"/>
    <s v="medical_other"/>
    <d v="2014-02-17T00:00:00"/>
    <n v="5"/>
    <n v="-0.54523562622538435"/>
    <n v="1.7869402448493998E-2"/>
    <n v="2.7340185746195833"/>
    <n v="0.39312685386686819"/>
    <n v="0.98281713466717047"/>
    <n v="1.7869402448493998E-2"/>
    <x v="3"/>
  </r>
  <r>
    <n v="2821"/>
    <x v="0"/>
    <s v="mexico"/>
    <x v="21"/>
    <s v="NE"/>
    <s v="NE - Douglas County Department Of Corrections "/>
    <s v="douglas_county_department_of_corrections_ne"/>
    <d v="2014-12-02T00:00:00"/>
    <x v="2"/>
    <x v="2"/>
    <s v="mental_illness"/>
    <d v="2014-02-17T00:00:00"/>
    <n v="5"/>
    <n v="-0.54523562622538435"/>
    <n v="1.7869402448493998E-2"/>
    <n v="2.7340185746195833"/>
    <n v="0.39312685386686819"/>
    <n v="0.98281713466717047"/>
    <n v="1.7869402448493998E-2"/>
    <x v="3"/>
  </r>
  <r>
    <n v="2822"/>
    <x v="19"/>
    <s v="cuba"/>
    <x v="4"/>
    <s v="LA"/>
    <s v="LA - Jena/lasalle Detention Facility "/>
    <s v="jena/lasalle_detention_facility_la"/>
    <d v="2014-12-02T00:00:00"/>
    <x v="2"/>
    <x v="10"/>
    <s v="protective_custody_lesbian_gay_bisexual_transgender_lgbt"/>
    <d v="2014-02-27T00:00:00"/>
    <n v="15"/>
    <n v="-0.36654160174044426"/>
    <n v="0.1608246220364461"/>
    <n v="2.5553245501346433"/>
    <n v="0.21443282938192809"/>
    <n v="0.80412311018223037"/>
    <n v="0.1608246220364461"/>
    <x v="3"/>
  </r>
  <r>
    <n v="2823"/>
    <x v="0"/>
    <s v="mexico"/>
    <x v="7"/>
    <s v="PA"/>
    <s v="PA - Pike County Correctional Facility "/>
    <s v="pike_county_correctional_facility_pa"/>
    <d v="2014-12-02T00:00:00"/>
    <x v="2"/>
    <x v="17"/>
    <s v="hunger_strike"/>
    <d v="2014-04-03T00:00:00"/>
    <n v="20"/>
    <n v="-0.27719458949797421"/>
    <n v="0.25017163427891614"/>
    <n v="2.4659775378921731"/>
    <n v="0.12508581713945804"/>
    <n v="0.71477609793976038"/>
    <n v="0.12508581713945804"/>
    <x v="2"/>
  </r>
  <r>
    <n v="2824"/>
    <x v="0"/>
    <s v="mexico"/>
    <x v="3"/>
    <s v="CA"/>
    <s v="CA - Sacramento County Jail-rio Cosumnes Corr. Center "/>
    <s v="sacramento_county_jail_rio_cosumnes_corr_center_ca"/>
    <d v="2014-12-02T00:00:00"/>
    <x v="2"/>
    <x v="10"/>
    <s v="protective_custody_lesbian_gay_bisexual_transgender_lgbt"/>
    <d v="2014-05-03T00:00:00"/>
    <n v="21"/>
    <n v="-0.25932518704948021"/>
    <n v="0.26804103672741014"/>
    <n v="2.4481081354436793"/>
    <n v="0.10721641469096405"/>
    <n v="0.69690669549126638"/>
    <n v="0.10721641469096405"/>
    <x v="2"/>
  </r>
  <r>
    <n v="2825"/>
    <x v="0"/>
    <s v="mexico"/>
    <x v="4"/>
    <s v="LA"/>
    <s v="LA - Jena/lasalle Detention Facility "/>
    <s v="jena/lasalle_detention_facility_la"/>
    <d v="2014-12-02T00:00:00"/>
    <x v="2"/>
    <x v="3"/>
    <s v="protective_custody_other_detainee_safety"/>
    <d v="2014-05-03T00:00:00"/>
    <n v="21"/>
    <n v="-0.25932518704948021"/>
    <n v="0.26804103672741014"/>
    <n v="2.4481081354436793"/>
    <n v="0.10721641469096405"/>
    <n v="0.69690669549126638"/>
    <n v="0.10721641469096405"/>
    <x v="2"/>
  </r>
  <r>
    <n v="2826"/>
    <x v="10"/>
    <s v="jordan"/>
    <x v="16"/>
    <s v="CO"/>
    <s v="CO - Denver Contract Detention Facility "/>
    <s v="denver_contract_detention_facility_co"/>
    <d v="2014-12-02T00:00:00"/>
    <x v="2"/>
    <x v="5"/>
    <s v="facility_security_threat_violent_or_disruptive_behavior"/>
    <d v="2014-03-17T00:00:00"/>
    <n v="33"/>
    <n v="-4.4892357667552112E-2"/>
    <n v="0.48247386610933823"/>
    <n v="2.2336753060617509"/>
    <n v="0.10721641469096405"/>
    <n v="0.48247386610933823"/>
    <n v="0.10721641469096405"/>
    <x v="2"/>
  </r>
  <r>
    <n v="2827"/>
    <x v="0"/>
    <s v="mexico"/>
    <x v="15"/>
    <s v="GA"/>
    <s v="GA - Stewart Detention Center "/>
    <s v="stewart_detention_center_ga"/>
    <d v="2014-12-02T00:00:00"/>
    <x v="2"/>
    <x v="15"/>
    <s v="facility_security_threat_gang_member_status_not_protective_custody"/>
    <d v="2014-02-07T00:00:00"/>
    <n v="140"/>
    <n v="1.867133704321307"/>
    <n v="2.3944999280981971"/>
    <n v="0.32164924407289197"/>
    <n v="2.0192424766798229"/>
    <n v="1.4295521958795208"/>
    <n v="0.32164924407289197"/>
    <x v="0"/>
  </r>
  <r>
    <n v="2828"/>
    <x v="2"/>
    <s v="el_salvador"/>
    <x v="8"/>
    <s v="CA"/>
    <s v="CA - Adelanto Correctional Facility "/>
    <s v="adelanto_correctional_facility_ca"/>
    <d v="2014-12-03T00:00:00"/>
    <x v="2"/>
    <x v="6"/>
    <s v="disciplinary"/>
    <d v="2014-03-14T00:00:00"/>
    <n v="2"/>
    <n v="-0.59884383357086635"/>
    <n v="7.1477609793975994E-2"/>
    <n v="2.7876267819650655"/>
    <n v="0.44673506121235018"/>
    <n v="1.0364253420126524"/>
    <n v="7.1477609793975994E-2"/>
    <x v="3"/>
  </r>
  <r>
    <n v="2829"/>
    <x v="0"/>
    <s v="mexico"/>
    <x v="8"/>
    <s v="CA"/>
    <s v="CA - Adelanto Correctional Facility "/>
    <s v="adelanto_correctional_facility_ca"/>
    <d v="2014-12-03T00:00:00"/>
    <x v="2"/>
    <x v="3"/>
    <s v="protective_custody_other_detainee_safety"/>
    <d v="2014-03-19T00:00:00"/>
    <n v="7"/>
    <n v="-0.50949682132839635"/>
    <n v="1.7869402448493998E-2"/>
    <n v="2.6982797697225953"/>
    <n v="0.35738804896988019"/>
    <n v="0.94707832977018247"/>
    <n v="1.7869402448493998E-2"/>
    <x v="3"/>
  </r>
  <r>
    <n v="2830"/>
    <x v="124"/>
    <s v="uganda"/>
    <x v="1"/>
    <s v="NV"/>
    <s v="NV - Henderson Detention Center "/>
    <s v="henderson_detention_center_nv"/>
    <d v="2014-12-03T00:00:00"/>
    <x v="2"/>
    <x v="11"/>
    <s v="medical_other"/>
    <d v="2014-03-24T00:00:00"/>
    <n v="12"/>
    <n v="-0.42014980908592631"/>
    <n v="0.10721641469096405"/>
    <n v="2.6089327574801251"/>
    <n v="0.26804103672741014"/>
    <n v="0.85773131752771237"/>
    <n v="0.10721641469096405"/>
    <x v="3"/>
  </r>
  <r>
    <n v="2831"/>
    <x v="14"/>
    <s v="jamaica"/>
    <x v="10"/>
    <s v="OH"/>
    <s v="OH - Seneca County Jail "/>
    <s v="seneca_county_jail_oh"/>
    <d v="2014-12-03T00:00:00"/>
    <x v="2"/>
    <x v="6"/>
    <s v="disciplinary"/>
    <d v="2014-03-26T00:00:00"/>
    <n v="14"/>
    <n v="-0.38441100418893831"/>
    <n v="0.14295521958795204"/>
    <n v="2.5731939525831371"/>
    <n v="0.23230223183042215"/>
    <n v="0.82199251263072437"/>
    <n v="0.14295521958795204"/>
    <x v="3"/>
  </r>
  <r>
    <n v="2832"/>
    <x v="7"/>
    <s v="honduras"/>
    <x v="8"/>
    <s v="CA"/>
    <s v="CA - Adelanto Correctional Facility "/>
    <s v="adelanto_correctional_facility_ca"/>
    <d v="2014-12-03T00:00:00"/>
    <x v="2"/>
    <x v="6"/>
    <s v="disciplinary"/>
    <d v="2014-03-28T00:00:00"/>
    <n v="16"/>
    <n v="-0.34867219929195026"/>
    <n v="0.17869402448494009"/>
    <n v="2.5374551476861491"/>
    <n v="0.19656342693343409"/>
    <n v="0.78625370773373637"/>
    <n v="0.17869402448494009"/>
    <x v="3"/>
  </r>
  <r>
    <n v="2833"/>
    <x v="21"/>
    <s v="guatemala"/>
    <x v="8"/>
    <s v="CA"/>
    <s v="CA - Adelanto Correctional Facility "/>
    <s v="adelanto_correctional_facility_ca"/>
    <d v="2014-12-03T00:00:00"/>
    <x v="2"/>
    <x v="6"/>
    <s v="disciplinary"/>
    <d v="2014-03-31T00:00:00"/>
    <n v="19"/>
    <n v="-0.29506399194646826"/>
    <n v="0.23230223183042209"/>
    <n v="2.4838469403406673"/>
    <n v="0.1429552195879521"/>
    <n v="0.73264550038825438"/>
    <n v="0.1429552195879521"/>
    <x v="2"/>
  </r>
  <r>
    <n v="2834"/>
    <x v="0"/>
    <s v="mexico"/>
    <x v="4"/>
    <s v="LA"/>
    <s v="LA - South Louisiana Detention Center (basile)"/>
    <s v="south_louisiana_detention_center_basile_la"/>
    <d v="2014-12-03T00:00:00"/>
    <x v="2"/>
    <x v="3"/>
    <s v="protective_custody_other_detainee_safety"/>
    <d v="2014-01-04T00:00:00"/>
    <n v="20"/>
    <n v="-0.27719458949797421"/>
    <n v="0.25017163427891614"/>
    <n v="2.4659775378921731"/>
    <n v="0.12508581713945804"/>
    <n v="0.71477609793976038"/>
    <n v="0.12508581713945804"/>
    <x v="2"/>
  </r>
  <r>
    <n v="2835"/>
    <x v="119"/>
    <s v="belgium"/>
    <x v="20"/>
    <s v="WA"/>
    <s v="WA - Northwest Detention Center "/>
    <s v="northwest_detention_center_wa"/>
    <d v="2014-12-03T00:00:00"/>
    <x v="2"/>
    <x v="2"/>
    <s v="mental_illness"/>
    <d v="2014-04-04T00:00:00"/>
    <n v="23"/>
    <n v="-0.22358638215249221"/>
    <n v="0.30377984162439814"/>
    <n v="2.4123693305466913"/>
    <n v="7.1477609793976049E-2"/>
    <n v="0.66116789059427838"/>
    <n v="7.1477609793976049E-2"/>
    <x v="2"/>
  </r>
  <r>
    <n v="2836"/>
    <x v="0"/>
    <s v="mexico"/>
    <x v="8"/>
    <s v="CA"/>
    <s v="CA - Adelanto Correctional Facility "/>
    <s v="adelanto_correctional_facility_ca"/>
    <d v="2014-12-03T00:00:00"/>
    <x v="2"/>
    <x v="3"/>
    <s v="protective_custody_other_detainee_safety"/>
    <d v="2014-09-04T00:00:00"/>
    <n v="28"/>
    <n v="-0.13423936991002217"/>
    <n v="0.39312685386686819"/>
    <n v="2.3230223183042211"/>
    <n v="1.7869402448493998E-2"/>
    <n v="0.57182087835180828"/>
    <n v="1.7869402448493998E-2"/>
    <x v="2"/>
  </r>
  <r>
    <n v="2837"/>
    <x v="13"/>
    <s v="armenia"/>
    <x v="8"/>
    <s v="CA"/>
    <s v="CA - Adelanto Correctional Facility "/>
    <s v="adelanto_correctional_facility_ca"/>
    <d v="2014-12-03T00:00:00"/>
    <x v="2"/>
    <x v="6"/>
    <s v="disciplinary"/>
    <d v="2014-10-04T00:00:00"/>
    <n v="29"/>
    <n v="-0.11636996746152814"/>
    <n v="0.41099625631536219"/>
    <n v="2.3051529158557269"/>
    <n v="3.5738804896988025E-2"/>
    <n v="0.55395147590331428"/>
    <n v="3.5738804896988025E-2"/>
    <x v="2"/>
  </r>
  <r>
    <n v="2838"/>
    <x v="0"/>
    <s v="mexico"/>
    <x v="8"/>
    <s v="CA"/>
    <s v="CA - Adelanto Correctional Facility "/>
    <s v="adelanto_correctional_facility_ca"/>
    <d v="2014-12-03T00:00:00"/>
    <x v="2"/>
    <x v="6"/>
    <s v="disciplinary"/>
    <d v="2014-04-17T00:00:00"/>
    <n v="36"/>
    <n v="8.7158496779299183E-3"/>
    <n v="0.53608207345482028"/>
    <n v="2.1800670987162691"/>
    <n v="0.1608246220364461"/>
    <n v="0.42886565876385618"/>
    <n v="0.1608246220364461"/>
    <x v="2"/>
  </r>
  <r>
    <n v="2839"/>
    <x v="2"/>
    <s v="el_salvador"/>
    <x v="1"/>
    <s v="NV"/>
    <s v="NV - Henderson Detention Center "/>
    <s v="henderson_detention_center_nv"/>
    <d v="2014-12-03T00:00:00"/>
    <x v="2"/>
    <x v="1"/>
    <s v="protective_custody_criminal_offense"/>
    <d v="2014-04-30T00:00:00"/>
    <n v="49"/>
    <n v="0.24101808150835205"/>
    <n v="0.76838430528524237"/>
    <n v="1.9477648668858469"/>
    <n v="0.39312685386686819"/>
    <n v="0.19656342693343407"/>
    <n v="0.19656342693343407"/>
    <x v="1"/>
  </r>
  <r>
    <n v="2840"/>
    <x v="2"/>
    <s v="el_salvador"/>
    <x v="14"/>
    <s v="MD"/>
    <s v="MD - Worcester County Jail "/>
    <s v="worcester_county_jail_md"/>
    <d v="2014-12-03T00:00:00"/>
    <x v="2"/>
    <x v="2"/>
    <s v="mental_illness"/>
    <d v="2014-12-05T00:00:00"/>
    <n v="61"/>
    <n v="0.45545091089028017"/>
    <n v="0.98281713466717058"/>
    <n v="1.7333320375039187"/>
    <n v="0.60755968324879639"/>
    <n v="1.7869402448494054E-2"/>
    <n v="1.7869402448494054E-2"/>
    <x v="1"/>
  </r>
  <r>
    <n v="2841"/>
    <x v="127"/>
    <s v="ivory_coast"/>
    <x v="10"/>
    <s v="MI"/>
    <s v="MI - Saint Clair County Jail "/>
    <s v="saint_clair_county_jail_mi"/>
    <d v="2014-12-03T00:00:00"/>
    <x v="2"/>
    <x v="5"/>
    <s v="facility_security_threat_violent_or_disruptive_behavior"/>
    <d v="2014-05-27T00:00:00"/>
    <n v="76"/>
    <n v="0.72349194761769031"/>
    <n v="1.2508581713945808"/>
    <n v="1.4652910007765088"/>
    <n v="0.87560071997620648"/>
    <n v="0.2859104391759042"/>
    <n v="0.2859104391759042"/>
    <x v="1"/>
  </r>
  <r>
    <n v="2842"/>
    <x v="40"/>
    <s v="st._vincent-grenadines"/>
    <x v="19"/>
    <s v="MA"/>
    <s v="MA - Suffolk County House Of Corrections "/>
    <s v="suffolk_county_house_of_corrections_ma"/>
    <d v="2014-12-04T00:00:00"/>
    <x v="2"/>
    <x v="5"/>
    <s v="facility_security_threat_violent_or_disruptive_behavior"/>
    <d v="2014-04-18T00:00:00"/>
    <n v="6"/>
    <n v="-0.52736622377689035"/>
    <n v="0"/>
    <n v="2.7161491721710895"/>
    <n v="0.37525745141837419"/>
    <n v="0.96494773221867647"/>
    <n v="0"/>
    <x v="3"/>
  </r>
  <r>
    <n v="2843"/>
    <x v="7"/>
    <s v="honduras"/>
    <x v="15"/>
    <s v="GA"/>
    <s v="GA - Stewart Detention Center "/>
    <s v="stewart_detention_center_ga"/>
    <d v="2014-12-04T00:00:00"/>
    <x v="2"/>
    <x v="6"/>
    <s v="disciplinary"/>
    <d v="2014-05-05T00:00:00"/>
    <n v="23"/>
    <n v="-0.22358638215249221"/>
    <n v="0.30377984162439814"/>
    <n v="2.4123693305466913"/>
    <n v="7.1477609793976049E-2"/>
    <n v="0.66116789059427838"/>
    <n v="7.1477609793976049E-2"/>
    <x v="2"/>
  </r>
  <r>
    <n v="2844"/>
    <x v="2"/>
    <s v="el_salvador"/>
    <x v="15"/>
    <s v="GA"/>
    <s v="GA - Stewart Detention Center "/>
    <s v="stewart_detention_center_ga"/>
    <d v="2014-12-04T00:00:00"/>
    <x v="2"/>
    <x v="6"/>
    <s v="disciplinary"/>
    <d v="2014-08-05T00:00:00"/>
    <n v="26"/>
    <n v="-0.16997817480701016"/>
    <n v="0.35738804896988019"/>
    <n v="2.3587611232012091"/>
    <n v="1.7869402448493998E-2"/>
    <n v="0.60755968324879628"/>
    <n v="1.7869402448493998E-2"/>
    <x v="2"/>
  </r>
  <r>
    <n v="2845"/>
    <x v="109"/>
    <s v="tonga"/>
    <x v="3"/>
    <s v="CA"/>
    <s v="CA - Sacramento County Jail-rio Cosumnes Corr. Center "/>
    <s v="sacramento_county_jail_rio_cosumnes_corr_center_ca"/>
    <d v="2014-12-04T00:00:00"/>
    <x v="2"/>
    <x v="5"/>
    <s v="facility_security_threat_violent_or_disruptive_behavior"/>
    <d v="2014-12-05T00:00:00"/>
    <n v="30"/>
    <n v="-9.8500565013034141E-2"/>
    <n v="0.42886565876385618"/>
    <n v="2.2872835134072331"/>
    <n v="5.3608207345482023E-2"/>
    <n v="0.53608207345482028"/>
    <n v="5.3608207345482023E-2"/>
    <x v="2"/>
  </r>
  <r>
    <n v="2846"/>
    <x v="2"/>
    <s v="el_salvador"/>
    <x v="14"/>
    <s v="MD"/>
    <s v="MD - Worcester County Jail "/>
    <s v="worcester_county_jail_md"/>
    <d v="2014-12-04T00:00:00"/>
    <x v="2"/>
    <x v="2"/>
    <s v="mental_illness"/>
    <d v="2014-05-19T00:00:00"/>
    <n v="37"/>
    <n v="2.6585252126423927E-2"/>
    <n v="0.55395147590331428"/>
    <n v="2.1621976962677749"/>
    <n v="0.17869402448494009"/>
    <n v="0.41099625631536219"/>
    <n v="0.17869402448494009"/>
    <x v="2"/>
  </r>
  <r>
    <n v="2847"/>
    <x v="35"/>
    <s v="guyana"/>
    <x v="14"/>
    <s v="MD"/>
    <s v="MD - Worcester County Jail "/>
    <s v="worcester_county_jail_md"/>
    <d v="2014-12-05T00:00:00"/>
    <x v="2"/>
    <x v="6"/>
    <s v="disciplinary"/>
    <d v="2014-12-05T00:00:00"/>
    <n v="0"/>
    <n v="-0.63458263846785445"/>
    <n v="0.1072164146909641"/>
    <n v="2.8233655868620535"/>
    <n v="0.48247386610933829"/>
    <n v="1.0721641469096406"/>
    <n v="0.1072164146909641"/>
    <x v="3"/>
  </r>
  <r>
    <n v="2848"/>
    <x v="50"/>
    <s v="belize"/>
    <x v="23"/>
    <s v="WI"/>
    <s v="WI - Kenosha County Detention Center "/>
    <s v="kenosha_county_detention_center_wi"/>
    <d v="2014-12-05T00:00:00"/>
    <x v="2"/>
    <x v="2"/>
    <s v="mental_illness"/>
    <d v="2014-05-14T00:00:00"/>
    <n v="2"/>
    <n v="-0.59884383357086635"/>
    <n v="7.1477609793975994E-2"/>
    <n v="2.7876267819650655"/>
    <n v="0.44673506121235018"/>
    <n v="1.0364253420126524"/>
    <n v="7.1477609793975994E-2"/>
    <x v="3"/>
  </r>
  <r>
    <n v="2849"/>
    <x v="0"/>
    <s v="mexico"/>
    <x v="7"/>
    <s v="PA"/>
    <s v="PA - York County Prison "/>
    <s v="york_county_prison_pa"/>
    <d v="2014-12-05T00:00:00"/>
    <x v="2"/>
    <x v="11"/>
    <s v="medical_other"/>
    <d v="2014-05-18T00:00:00"/>
    <n v="6"/>
    <n v="-0.52736622377689035"/>
    <n v="0"/>
    <n v="2.7161491721710895"/>
    <n v="0.37525745141837419"/>
    <n v="0.96494773221867647"/>
    <n v="0"/>
    <x v="3"/>
  </r>
  <r>
    <n v="2850"/>
    <x v="6"/>
    <s v="nigeria"/>
    <x v="12"/>
    <s v="TX"/>
    <s v="TX - Houston Contract Detention Facility "/>
    <s v="houston_contract_detention_facility_tx"/>
    <d v="2014-12-05T00:00:00"/>
    <x v="2"/>
    <x v="6"/>
    <s v="disciplinary"/>
    <d v="2014-05-19T00:00:00"/>
    <n v="7"/>
    <n v="-0.50949682132839635"/>
    <n v="1.7869402448493998E-2"/>
    <n v="2.6982797697225953"/>
    <n v="0.35738804896988019"/>
    <n v="0.94707832977018247"/>
    <n v="1.7869402448493998E-2"/>
    <x v="3"/>
  </r>
  <r>
    <n v="2851"/>
    <x v="0"/>
    <s v="mexico"/>
    <x v="0"/>
    <s v="AZ"/>
    <s v="AZ - Pinal County Jail "/>
    <s v="pinal_county_jail_az"/>
    <d v="2014-12-05T00:00:00"/>
    <x v="2"/>
    <x v="3"/>
    <s v="protective_custody_other_detainee_safety"/>
    <d v="2014-05-22T00:00:00"/>
    <n v="10"/>
    <n v="-0.4558886139829143"/>
    <n v="7.1477609793976049E-2"/>
    <n v="2.6446715623771131"/>
    <n v="0.30377984162439814"/>
    <n v="0.89347012242470036"/>
    <n v="7.1477609793976049E-2"/>
    <x v="3"/>
  </r>
  <r>
    <n v="2852"/>
    <x v="2"/>
    <s v="el_salvador"/>
    <x v="14"/>
    <s v="MD"/>
    <s v="MD - Worcester County Jail "/>
    <s v="worcester_county_jail_md"/>
    <d v="2014-12-05T00:00:00"/>
    <x v="2"/>
    <x v="11"/>
    <s v="medical_other"/>
    <d v="2014-05-28T00:00:00"/>
    <n v="16"/>
    <n v="-0.34867219929195026"/>
    <n v="0.17869402448494009"/>
    <n v="2.5374551476861491"/>
    <n v="0.19656342693343409"/>
    <n v="0.78625370773373637"/>
    <n v="0.17869402448494009"/>
    <x v="3"/>
  </r>
  <r>
    <n v="2853"/>
    <x v="49"/>
    <s v="cambodia"/>
    <x v="19"/>
    <s v="MA"/>
    <s v="MA - Bristol Cnty Ndartmouth"/>
    <s v="bristol_cnty_ndartmouth"/>
    <d v="2014-12-05T00:00:00"/>
    <x v="2"/>
    <x v="6"/>
    <s v="disciplinary"/>
    <d v="2014-05-29T00:00:00"/>
    <n v="17"/>
    <n v="-0.33080279684345626"/>
    <n v="0.19656342693343409"/>
    <n v="2.5195857452376553"/>
    <n v="0.17869402448494009"/>
    <n v="0.76838430528524237"/>
    <n v="0.17869402448494009"/>
    <x v="2"/>
  </r>
  <r>
    <n v="2854"/>
    <x v="58"/>
    <s v="vietnam"/>
    <x v="19"/>
    <s v="MA"/>
    <s v="MA - Bristol Cnty Ndartmouth"/>
    <s v="bristol_cnty_ndartmouth"/>
    <d v="2014-12-05T00:00:00"/>
    <x v="2"/>
    <x v="6"/>
    <s v="disciplinary"/>
    <d v="2014-05-29T00:00:00"/>
    <n v="17"/>
    <n v="-0.33080279684345626"/>
    <n v="0.19656342693343409"/>
    <n v="2.5195857452376553"/>
    <n v="0.17869402448494009"/>
    <n v="0.76838430528524237"/>
    <n v="0.17869402448494009"/>
    <x v="2"/>
  </r>
  <r>
    <n v="2855"/>
    <x v="1"/>
    <s v="sierra_leone"/>
    <x v="1"/>
    <s v="UT"/>
    <s v="UT - Utah County Jail "/>
    <s v="utah_county_jail_ut"/>
    <d v="2014-12-05T00:00:00"/>
    <x v="2"/>
    <x v="5"/>
    <s v="facility_security_threat_violent_or_disruptive_behavior"/>
    <d v="2014-08-08T00:00:00"/>
    <n v="88"/>
    <n v="0.9379247769996184"/>
    <n v="1.4652910007765088"/>
    <n v="1.2508581713945806"/>
    <n v="1.0900335493581346"/>
    <n v="0.50034326855783229"/>
    <n v="0.50034326855783229"/>
    <x v="1"/>
  </r>
  <r>
    <n v="2856"/>
    <x v="21"/>
    <s v="guatemala"/>
    <x v="15"/>
    <s v="GA"/>
    <s v="GA - Stewart Detention Center "/>
    <s v="stewart_detention_center_ga"/>
    <d v="2014-12-06T00:00:00"/>
    <x v="2"/>
    <x v="11"/>
    <s v="medical_other"/>
    <d v="2014-10-07T00:00:00"/>
    <n v="28"/>
    <n v="-0.13423936991002217"/>
    <n v="0.39312685386686819"/>
    <n v="2.3230223183042211"/>
    <n v="1.7869402448493998E-2"/>
    <n v="0.57182087835180828"/>
    <n v="1.7869402448493998E-2"/>
    <x v="2"/>
  </r>
  <r>
    <n v="2857"/>
    <x v="22"/>
    <s v="ethiopia"/>
    <x v="18"/>
    <s v="TX"/>
    <s v="TX - Port Isabel "/>
    <s v="port_isabel_tx"/>
    <d v="2014-12-06T00:00:00"/>
    <x v="2"/>
    <x v="6"/>
    <s v="disciplinary"/>
    <d v="2014-07-27T00:00:00"/>
    <n v="45"/>
    <n v="0.169540471714376"/>
    <n v="0.69690669549126638"/>
    <n v="2.0192424766798229"/>
    <n v="0.32164924407289219"/>
    <n v="0.26804103672741009"/>
    <n v="0.26804103672741009"/>
    <x v="1"/>
  </r>
  <r>
    <n v="2858"/>
    <x v="138"/>
    <s v="syria"/>
    <x v="7"/>
    <s v="PA"/>
    <s v="PA - York County Prison "/>
    <s v="york_county_prison_pa"/>
    <d v="2014-12-07T00:00:00"/>
    <x v="2"/>
    <x v="11"/>
    <s v="medical_other"/>
    <d v="2014-07-20T00:00:00"/>
    <n v="8"/>
    <n v="-0.49162741887990236"/>
    <n v="3.5738804896987997E-2"/>
    <n v="2.6804103672741011"/>
    <n v="0.33951864652138619"/>
    <n v="0.92920892732168847"/>
    <n v="3.5738804896987997E-2"/>
    <x v="3"/>
  </r>
  <r>
    <n v="2859"/>
    <x v="0"/>
    <s v="mexico"/>
    <x v="17"/>
    <s v="VA"/>
    <s v="VA - Immigration Centers Of America Farmville "/>
    <s v="immigration_centers_of_america_farmville_va"/>
    <d v="2014-12-07T00:00:00"/>
    <x v="2"/>
    <x v="6"/>
    <s v="disciplinary"/>
    <d v="2014-07-26T00:00:00"/>
    <n v="14"/>
    <n v="-0.38441100418893831"/>
    <n v="0.14295521958795204"/>
    <n v="2.5731939525831371"/>
    <n v="0.23230223183042215"/>
    <n v="0.82199251263072437"/>
    <n v="0.14295521958795204"/>
    <x v="3"/>
  </r>
  <r>
    <n v="2860"/>
    <x v="54"/>
    <s v="russia"/>
    <x v="21"/>
    <s v="MN"/>
    <s v="MN - Freeborn County Adult Detention Center "/>
    <s v="freeborn_county_adult_detention_center_mn"/>
    <d v="2014-12-07T00:00:00"/>
    <x v="2"/>
    <x v="6"/>
    <s v="disciplinary"/>
    <d v="2014-01-08T00:00:00"/>
    <n v="20"/>
    <n v="-0.27719458949797421"/>
    <n v="0.25017163427891614"/>
    <n v="2.4659775378921731"/>
    <n v="0.12508581713945804"/>
    <n v="0.71477609793976038"/>
    <n v="0.12508581713945804"/>
    <x v="2"/>
  </r>
  <r>
    <n v="2861"/>
    <x v="1"/>
    <s v="sierra_leone"/>
    <x v="17"/>
    <s v="VA"/>
    <s v="VA - Immigration Centers Of America Farmville "/>
    <s v="immigration_centers_of_america_farmville_va"/>
    <d v="2014-12-07T00:00:00"/>
    <x v="2"/>
    <x v="6"/>
    <s v="disciplinary"/>
    <d v="2014-08-27T00:00:00"/>
    <n v="46"/>
    <n v="0.18740987416287"/>
    <n v="0.71477609793976038"/>
    <n v="2.0013730742313292"/>
    <n v="0.33951864652138619"/>
    <n v="0.25017163427891609"/>
    <n v="0.25017163427891609"/>
    <x v="1"/>
  </r>
  <r>
    <n v="2862"/>
    <x v="49"/>
    <s v="cambodia"/>
    <x v="8"/>
    <s v="CA"/>
    <s v="CA - Adelanto Correctional Facility "/>
    <s v="adelanto_correctional_facility_ca"/>
    <d v="2014-12-08T00:00:00"/>
    <x v="2"/>
    <x v="6"/>
    <s v="disciplinary"/>
    <d v="2014-08-15T00:00:00"/>
    <n v="3"/>
    <n v="-0.58097443112237235"/>
    <n v="5.3608207345481995E-2"/>
    <n v="2.7697573795165713"/>
    <n v="0.42886565876385618"/>
    <n v="1.0185559395641586"/>
    <n v="5.3608207345481995E-2"/>
    <x v="3"/>
  </r>
  <r>
    <n v="2863"/>
    <x v="21"/>
    <s v="guatemala"/>
    <x v="7"/>
    <s v="PA"/>
    <s v="PA - York County Prison "/>
    <s v="york_county_prison_pa"/>
    <d v="2014-12-08T00:00:00"/>
    <x v="2"/>
    <x v="16"/>
    <s v="medical_tuberculosis"/>
    <d v="2014-08-24T00:00:00"/>
    <n v="12"/>
    <n v="-0.42014980908592631"/>
    <n v="0.10721641469096405"/>
    <n v="2.6089327574801251"/>
    <n v="0.26804103672741014"/>
    <n v="0.85773131752771237"/>
    <n v="0.10721641469096405"/>
    <x v="3"/>
  </r>
  <r>
    <n v="2864"/>
    <x v="39"/>
    <s v="somalia"/>
    <x v="21"/>
    <s v="MN"/>
    <s v="MN - Sherburne County Jail "/>
    <s v="sherburne_county_jail_mn"/>
    <d v="2014-12-08T00:00:00"/>
    <x v="2"/>
    <x v="6"/>
    <s v="disciplinary"/>
    <d v="2014-08-27T00:00:00"/>
    <n v="15"/>
    <n v="-0.36654160174044426"/>
    <n v="0.1608246220364461"/>
    <n v="2.5553245501346433"/>
    <n v="0.21443282938192809"/>
    <n v="0.80412311018223037"/>
    <n v="0.1608246220364461"/>
    <x v="3"/>
  </r>
  <r>
    <n v="2865"/>
    <x v="14"/>
    <s v="jamaica"/>
    <x v="19"/>
    <s v="MA"/>
    <s v="MA - Suffolk County House Of Corrections "/>
    <s v="suffolk_county_house_of_corrections_ma"/>
    <d v="2014-12-08T00:00:00"/>
    <x v="2"/>
    <x v="6"/>
    <s v="disciplinary"/>
    <d v="2014-02-09T00:00:00"/>
    <n v="21"/>
    <n v="-0.25932518704948021"/>
    <n v="0.26804103672741014"/>
    <n v="2.4481081354436793"/>
    <n v="0.10721641469096405"/>
    <n v="0.69690669549126638"/>
    <n v="0.10721641469096405"/>
    <x v="2"/>
  </r>
  <r>
    <n v="2866"/>
    <x v="37"/>
    <s v="dominican_republic"/>
    <x v="7"/>
    <s v="PA"/>
    <s v="PA - Pike County Correctional Facility "/>
    <s v="pike_county_correctional_facility_pa"/>
    <d v="2014-12-08T00:00:00"/>
    <x v="2"/>
    <x v="6"/>
    <s v="disciplinary"/>
    <d v="2014-04-09T00:00:00"/>
    <n v="23"/>
    <n v="-0.22358638215249221"/>
    <n v="0.30377984162439814"/>
    <n v="2.4123693305466913"/>
    <n v="7.1477609793976049E-2"/>
    <n v="0.66116789059427838"/>
    <n v="7.1477609793976049E-2"/>
    <x v="2"/>
  </r>
  <r>
    <n v="2867"/>
    <x v="0"/>
    <s v="mexico"/>
    <x v="18"/>
    <s v="TX"/>
    <s v="TX - South Texas Detention Complex "/>
    <s v="south_texas_detention_complex_tx"/>
    <d v="2014-12-08T00:00:00"/>
    <x v="2"/>
    <x v="14"/>
    <s v="facility_security_threat_other"/>
    <d v="2014-06-10T00:00:00"/>
    <n v="55"/>
    <n v="0.34823449619931607"/>
    <n v="0.87560071997620637"/>
    <n v="1.8405484521948829"/>
    <n v="0.50034326855783218"/>
    <n v="8.9347012242470047E-2"/>
    <n v="8.9347012242470047E-2"/>
    <x v="1"/>
  </r>
  <r>
    <n v="2868"/>
    <x v="7"/>
    <s v="honduras"/>
    <x v="7"/>
    <s v="PA"/>
    <s v="PA - York County Prison "/>
    <s v="york_county_prison_pa"/>
    <d v="2014-12-09T00:00:00"/>
    <x v="2"/>
    <x v="19"/>
    <s v="medical_other_infectious_disease"/>
    <d v="2014-09-19T00:00:00"/>
    <n v="7"/>
    <n v="-0.50949682132839635"/>
    <n v="1.7869402448493998E-2"/>
    <n v="2.6982797697225953"/>
    <n v="0.35738804896988019"/>
    <n v="0.94707832977018247"/>
    <n v="1.7869402448493998E-2"/>
    <x v="3"/>
  </r>
  <r>
    <n v="2869"/>
    <x v="51"/>
    <s v="bahamas"/>
    <x v="8"/>
    <s v="CA"/>
    <s v="CA - Adelanto Correctional Facility "/>
    <s v="adelanto_correctional_facility_ca"/>
    <d v="2014-12-09T00:00:00"/>
    <x v="2"/>
    <x v="6"/>
    <s v="disciplinary"/>
    <d v="2014-09-19T00:00:00"/>
    <n v="7"/>
    <n v="-0.50949682132839635"/>
    <n v="1.7869402448493998E-2"/>
    <n v="2.6982797697225953"/>
    <n v="0.35738804896988019"/>
    <n v="0.94707832977018247"/>
    <n v="1.7869402448493998E-2"/>
    <x v="3"/>
  </r>
  <r>
    <n v="2870"/>
    <x v="44"/>
    <s v="canada"/>
    <x v="20"/>
    <s v="WA"/>
    <s v="WA - Northwest Detention Center "/>
    <s v="northwest_detention_center_wa"/>
    <d v="2014-12-09T00:00:00"/>
    <x v="2"/>
    <x v="3"/>
    <s v="protective_custody_other_detainee_safety"/>
    <d v="2014-10-14T00:00:00"/>
    <n v="32"/>
    <n v="-6.2761760116046117E-2"/>
    <n v="0.46460446366084424"/>
    <n v="2.2515447085102451"/>
    <n v="8.9347012242470047E-2"/>
    <n v="0.50034326855783218"/>
    <n v="8.9347012242470047E-2"/>
    <x v="2"/>
  </r>
  <r>
    <n v="2871"/>
    <x v="0"/>
    <s v="mexico"/>
    <x v="18"/>
    <s v="TX"/>
    <s v="TX - South Texas Detention Complex "/>
    <s v="south_texas_detention_complex_tx"/>
    <d v="2014-12-09T00:00:00"/>
    <x v="2"/>
    <x v="3"/>
    <s v="protective_custody_other_detainee_safety"/>
    <d v="2014-10-22T00:00:00"/>
    <n v="40"/>
    <n v="8.0193459471905953E-2"/>
    <n v="0.60755968324879628"/>
    <n v="2.1085894889222931"/>
    <n v="0.23230223183042212"/>
    <n v="0.35738804896988019"/>
    <n v="0.23230223183042212"/>
    <x v="2"/>
  </r>
  <r>
    <n v="2872"/>
    <x v="37"/>
    <s v="dominican_republic"/>
    <x v="7"/>
    <s v="PA"/>
    <s v="PA - York County Prison "/>
    <s v="york_county_prison_pa"/>
    <d v="2014-12-09T00:00:00"/>
    <x v="2"/>
    <x v="6"/>
    <s v="disciplinary"/>
    <d v="2014-10-27T00:00:00"/>
    <n v="45"/>
    <n v="0.169540471714376"/>
    <n v="0.69690669549126638"/>
    <n v="2.0192424766798229"/>
    <n v="0.32164924407289219"/>
    <n v="0.26804103672741009"/>
    <n v="0.26804103672741009"/>
    <x v="1"/>
  </r>
  <r>
    <n v="2873"/>
    <x v="53"/>
    <s v="pakistan"/>
    <x v="15"/>
    <s v="GA"/>
    <s v="GA - Stewart Detention Center "/>
    <s v="stewart_detention_center_ga"/>
    <d v="2014-12-10T00:00:00"/>
    <x v="2"/>
    <x v="6"/>
    <s v="disciplinary"/>
    <d v="2014-06-11T00:00:00"/>
    <n v="25"/>
    <n v="-0.18784757725550419"/>
    <n v="0.33951864652138619"/>
    <n v="2.3766305256497033"/>
    <n v="3.5738804896988025E-2"/>
    <n v="0.62542908569729028"/>
    <n v="3.5738804896988025E-2"/>
    <x v="2"/>
  </r>
  <r>
    <n v="2874"/>
    <x v="110"/>
    <s v="eritrea"/>
    <x v="15"/>
    <s v="GA"/>
    <s v="GA - Irwin County Detention Center "/>
    <s v="irwin_county_detention_center_ga"/>
    <d v="2014-12-11T00:00:00"/>
    <x v="2"/>
    <x v="3"/>
    <s v="protective_custody_other_detainee_safety"/>
    <d v="2014-11-26T00:00:00"/>
    <n v="14"/>
    <n v="-0.38441100418893831"/>
    <n v="0.14295521958795204"/>
    <n v="2.5731939525831371"/>
    <n v="0.23230223183042215"/>
    <n v="0.82199251263072437"/>
    <n v="0.14295521958795204"/>
    <x v="3"/>
  </r>
  <r>
    <n v="2875"/>
    <x v="0"/>
    <s v="mexico"/>
    <x v="8"/>
    <s v="CA"/>
    <s v="CA - Adelanto Correctional Facility "/>
    <s v="adelanto_correctional_facility_ca"/>
    <d v="2014-12-11T00:00:00"/>
    <x v="2"/>
    <x v="0"/>
    <s v="protective_custody_gang_status_protective_custody_only"/>
    <d v="2014-01-12T00:00:00"/>
    <n v="19"/>
    <n v="-0.29506399194646826"/>
    <n v="0.23230223183042209"/>
    <n v="2.4838469403406673"/>
    <n v="0.1429552195879521"/>
    <n v="0.73264550038825438"/>
    <n v="0.1429552195879521"/>
    <x v="2"/>
  </r>
  <r>
    <n v="2876"/>
    <x v="7"/>
    <s v="honduras"/>
    <x v="17"/>
    <s v="VA"/>
    <s v="VA - Immigration Centers Of America Farmville "/>
    <s v="immigration_centers_of_america_farmville_va"/>
    <d v="2014-12-11T00:00:00"/>
    <x v="2"/>
    <x v="6"/>
    <s v="disciplinary"/>
    <d v="2014-02-12T00:00:00"/>
    <n v="20"/>
    <n v="-0.27719458949797421"/>
    <n v="0.25017163427891614"/>
    <n v="2.4659775378921731"/>
    <n v="0.12508581713945804"/>
    <n v="0.71477609793976038"/>
    <n v="0.12508581713945804"/>
    <x v="2"/>
  </r>
  <r>
    <n v="2877"/>
    <x v="85"/>
    <s v="portugal"/>
    <x v="7"/>
    <s v="PA"/>
    <s v="PA - Pike County Correctional Facility "/>
    <s v="pike_county_correctional_facility_pa"/>
    <d v="2014-12-11T00:00:00"/>
    <x v="2"/>
    <x v="5"/>
    <s v="facility_security_threat_violent_or_disruptive_behavior"/>
    <d v="2014-10-12T00:00:00"/>
    <n v="28"/>
    <n v="-0.13423936991002217"/>
    <n v="0.39312685386686819"/>
    <n v="2.3230223183042211"/>
    <n v="1.7869402448493998E-2"/>
    <n v="0.57182087835180828"/>
    <n v="1.7869402448493998E-2"/>
    <x v="2"/>
  </r>
  <r>
    <n v="2878"/>
    <x v="0"/>
    <s v="mexico"/>
    <x v="12"/>
    <s v="TX"/>
    <s v="TX - Houston Contract Detention Facility "/>
    <s v="houston_contract_detention_facility_tx"/>
    <d v="2014-12-12T00:00:00"/>
    <x v="2"/>
    <x v="8"/>
    <s v="suicide_risk_placement"/>
    <d v="2014-12-15T00:00:00"/>
    <n v="3"/>
    <n v="-0.58097443112237235"/>
    <n v="5.3608207345481995E-2"/>
    <n v="2.7697573795165713"/>
    <n v="0.42886565876385618"/>
    <n v="1.0185559395641586"/>
    <n v="5.3608207345481995E-2"/>
    <x v="3"/>
  </r>
  <r>
    <n v="2879"/>
    <x v="2"/>
    <s v="el_salvador"/>
    <x v="8"/>
    <s v="CA"/>
    <s v="CA - Theo Lacy Facility "/>
    <s v="theo_lacy_facility_ca"/>
    <d v="2014-12-12T00:00:00"/>
    <x v="2"/>
    <x v="6"/>
    <s v="disciplinary"/>
    <d v="2014-12-16T00:00:00"/>
    <n v="4"/>
    <n v="-0.56310502867387835"/>
    <n v="3.5738804896987997E-2"/>
    <n v="2.7518879770680771"/>
    <n v="0.41099625631536219"/>
    <n v="1.0006865371156644"/>
    <n v="3.5738804896987997E-2"/>
    <x v="3"/>
  </r>
  <r>
    <n v="2880"/>
    <x v="14"/>
    <s v="jamaica"/>
    <x v="21"/>
    <s v="MN"/>
    <s v="MN - Sherburne County Jail "/>
    <s v="sherburne_county_jail_mn"/>
    <d v="2014-12-12T00:00:00"/>
    <x v="2"/>
    <x v="13"/>
    <s v="medical_disabled_or_infirm"/>
    <d v="2014-12-18T00:00:00"/>
    <n v="6"/>
    <n v="-0.52736622377689035"/>
    <n v="0"/>
    <n v="2.7161491721710895"/>
    <n v="0.37525745141837419"/>
    <n v="0.96494773221867647"/>
    <n v="0"/>
    <x v="3"/>
  </r>
  <r>
    <n v="2881"/>
    <x v="0"/>
    <s v="mexico"/>
    <x v="15"/>
    <s v="GA"/>
    <s v="GA - Stewart Detention Center "/>
    <s v="stewart_detention_center_ga"/>
    <d v="2014-12-12T00:00:00"/>
    <x v="2"/>
    <x v="0"/>
    <s v="protective_custody_gang_status_protective_custody_only"/>
    <d v="2015-05-01T00:00:00"/>
    <n v="24"/>
    <n v="-0.20571697970399819"/>
    <n v="0.32164924407289219"/>
    <n v="2.3944999280981971"/>
    <n v="5.3608207345482023E-2"/>
    <n v="0.64329848814578428"/>
    <n v="5.3608207345482023E-2"/>
    <x v="2"/>
  </r>
  <r>
    <n v="2882"/>
    <x v="3"/>
    <s v="iraq"/>
    <x v="10"/>
    <s v="MI"/>
    <s v="MI - Chippewa County Ssm "/>
    <s v="chippewa_county_ssm_mi"/>
    <d v="2014-12-12T00:00:00"/>
    <x v="2"/>
    <x v="5"/>
    <s v="facility_security_threat_violent_or_disruptive_behavior"/>
    <d v="2015-01-20T00:00:00"/>
    <n v="39"/>
    <n v="6.2324057023411948E-2"/>
    <n v="0.58969028080030228"/>
    <n v="2.1264588913707869"/>
    <n v="0.21443282938192812"/>
    <n v="0.37525745141837419"/>
    <n v="0.21443282938192812"/>
    <x v="2"/>
  </r>
  <r>
    <n v="2883"/>
    <x v="0"/>
    <s v="mexico"/>
    <x v="5"/>
    <s v="TX"/>
    <s v="TX - El Paso Service Processing Center "/>
    <s v="el_paso_service_processing_center_tx"/>
    <d v="2014-12-12T00:00:00"/>
    <x v="2"/>
    <x v="3"/>
    <s v="protective_custody_other_detainee_safety"/>
    <d v="2015-10-07T00:00:00"/>
    <n v="210"/>
    <n v="3.1179918757158878"/>
    <n v="3.6453580994927783"/>
    <n v="0.9292089273216888"/>
    <n v="3.2701006480744041"/>
    <n v="2.6804103672741015"/>
    <n v="0.9292089273216888"/>
    <x v="0"/>
  </r>
  <r>
    <n v="2884"/>
    <x v="21"/>
    <s v="guatemala"/>
    <x v="7"/>
    <s v="PA"/>
    <s v="PA - York County Prison "/>
    <s v="york_county_prison_pa"/>
    <d v="2014-12-13T00:00:00"/>
    <x v="2"/>
    <x v="19"/>
    <s v="medical_other_infectious_disease"/>
    <d v="2014-12-23T00:00:00"/>
    <n v="10"/>
    <n v="-0.4558886139829143"/>
    <n v="7.1477609793976049E-2"/>
    <n v="2.6446715623771131"/>
    <n v="0.30377984162439814"/>
    <n v="0.89347012242470036"/>
    <n v="7.1477609793976049E-2"/>
    <x v="3"/>
  </r>
  <r>
    <n v="2885"/>
    <x v="34"/>
    <s v="kazakhstan"/>
    <x v="1"/>
    <s v="NV"/>
    <s v="NV - Henderson Detention Center "/>
    <s v="henderson_detention_center_nv"/>
    <d v="2014-12-13T00:00:00"/>
    <x v="2"/>
    <x v="3"/>
    <s v="protective_custody_other_detainee_safety"/>
    <d v="2015-12-31T00:00:00"/>
    <n v="18"/>
    <n v="-0.31293339439496226"/>
    <n v="0.21443282938192809"/>
    <n v="2.5017163427891611"/>
    <n v="0.1608246220364461"/>
    <n v="0.75051490283674838"/>
    <n v="0.1608246220364461"/>
    <x v="2"/>
  </r>
  <r>
    <n v="2886"/>
    <x v="23"/>
    <s v="china,_peoples_republic_of"/>
    <x v="4"/>
    <s v="AL"/>
    <s v="AL - Etowah County Jail "/>
    <s v="etowah_county_jail_alabama_al"/>
    <d v="2014-12-13T00:00:00"/>
    <x v="2"/>
    <x v="6"/>
    <s v="disciplinary"/>
    <d v="2015-09-01T00:00:00"/>
    <n v="27"/>
    <n v="-0.15210877235851616"/>
    <n v="0.37525745141837419"/>
    <n v="2.3408917207527153"/>
    <n v="0"/>
    <n v="0.58969028080030228"/>
    <n v="0"/>
    <x v="2"/>
  </r>
  <r>
    <n v="2887"/>
    <x v="52"/>
    <s v="st._lucia"/>
    <x v="12"/>
    <s v="TX"/>
    <s v="TX - Houston Contract Detention Facility "/>
    <s v="houston_contract_detention_facility_tx"/>
    <d v="2014-12-13T00:00:00"/>
    <x v="2"/>
    <x v="5"/>
    <s v="facility_security_threat_violent_or_disruptive_behavior"/>
    <d v="2015-01-20T00:00:00"/>
    <n v="38"/>
    <n v="4.4454654574917936E-2"/>
    <n v="0.57182087835180828"/>
    <n v="2.1443282938192811"/>
    <n v="0.19656342693343409"/>
    <n v="0.39312685386686819"/>
    <n v="0.19656342693343409"/>
    <x v="2"/>
  </r>
  <r>
    <n v="2888"/>
    <x v="7"/>
    <s v="honduras"/>
    <x v="4"/>
    <s v="LA"/>
    <s v="LA - Jena/lasalle Detention Facility "/>
    <s v="jena/lasalle_detention_facility_la"/>
    <d v="2014-12-13T00:00:00"/>
    <x v="2"/>
    <x v="10"/>
    <s v="protective_custody_lesbian_gay_bisexual_transgender_lgbt"/>
    <d v="2015-03-26T00:00:00"/>
    <n v="103"/>
    <n v="1.2059658137270286"/>
    <n v="1.733332037503919"/>
    <n v="0.98281713466717036"/>
    <n v="1.3580745860855448"/>
    <n v="0.76838430528524249"/>
    <n v="0.76838430528524249"/>
    <x v="1"/>
  </r>
  <r>
    <n v="2889"/>
    <x v="0"/>
    <s v="mexico"/>
    <x v="4"/>
    <s v="LA"/>
    <s v="LA - Jena/lasalle Detention Facility "/>
    <s v="jena/lasalle_detention_facility_la"/>
    <d v="2014-12-14T00:00:00"/>
    <x v="2"/>
    <x v="5"/>
    <s v="facility_security_threat_violent_or_disruptive_behavior"/>
    <d v="2014-12-16T00:00:00"/>
    <n v="2"/>
    <n v="-0.59884383357086635"/>
    <n v="7.1477609793975994E-2"/>
    <n v="2.7876267819650655"/>
    <n v="0.44673506121235018"/>
    <n v="1.0364253420126524"/>
    <n v="7.1477609793975994E-2"/>
    <x v="3"/>
  </r>
  <r>
    <n v="2890"/>
    <x v="2"/>
    <s v="el_salvador"/>
    <x v="9"/>
    <s v="FL"/>
    <s v="FL - Glades County Detention Center "/>
    <s v="glades_county_detention_center_fl"/>
    <d v="2014-12-14T00:00:00"/>
    <x v="2"/>
    <x v="3"/>
    <s v="protective_custody_other_detainee_safety"/>
    <d v="2015-12-02T00:00:00"/>
    <n v="60"/>
    <n v="0.43758150844178612"/>
    <n v="0.96494773221867647"/>
    <n v="1.7512014399524127"/>
    <n v="0.58969028080030228"/>
    <n v="0"/>
    <n v="0"/>
    <x v="1"/>
  </r>
  <r>
    <n v="2891"/>
    <x v="7"/>
    <s v="honduras"/>
    <x v="13"/>
    <s v="NJ"/>
    <s v="NJ - Hudson County Correctional Center "/>
    <s v="hudson_county_correctional_center_nj"/>
    <d v="2014-12-15T00:00:00"/>
    <x v="2"/>
    <x v="6"/>
    <s v="disciplinary"/>
    <d v="2015-03-01T00:00:00"/>
    <n v="19"/>
    <n v="-0.29506399194646826"/>
    <n v="0.23230223183042209"/>
    <n v="2.4838469403406673"/>
    <n v="0.1429552195879521"/>
    <n v="0.73264550038825438"/>
    <n v="0.1429552195879521"/>
    <x v="2"/>
  </r>
  <r>
    <n v="2892"/>
    <x v="7"/>
    <s v="honduras"/>
    <x v="13"/>
    <s v="NJ"/>
    <s v="NJ - Hudson County Correctional Center "/>
    <s v="hudson_county_correctional_center_nj"/>
    <d v="2014-12-15T00:00:00"/>
    <x v="2"/>
    <x v="6"/>
    <s v="disciplinary"/>
    <d v="2015-03-01T00:00:00"/>
    <n v="19"/>
    <n v="-0.29506399194646826"/>
    <n v="0.23230223183042209"/>
    <n v="2.4838469403406673"/>
    <n v="0.1429552195879521"/>
    <n v="0.73264550038825438"/>
    <n v="0.1429552195879521"/>
    <x v="2"/>
  </r>
  <r>
    <n v="2893"/>
    <x v="53"/>
    <s v="pakistan"/>
    <x v="4"/>
    <s v="LA"/>
    <s v="LA - Jena/lasalle Detention Facility "/>
    <s v="jena/lasalle_detention_facility_la"/>
    <d v="2014-12-15T00:00:00"/>
    <x v="2"/>
    <x v="5"/>
    <s v="facility_security_threat_violent_or_disruptive_behavior"/>
    <d v="2015-04-02T00:00:00"/>
    <n v="51"/>
    <n v="0.27675688640534007"/>
    <n v="0.80412311018223037"/>
    <n v="1.9120260619888589"/>
    <n v="0.42886565876385624"/>
    <n v="0.16082462203644604"/>
    <n v="0.16082462203644604"/>
    <x v="1"/>
  </r>
  <r>
    <n v="2894"/>
    <x v="15"/>
    <s v="liberia"/>
    <x v="7"/>
    <s v="PA"/>
    <s v="PA - Pike County Correctional Facility "/>
    <s v="pike_county_correctional_facility_pa"/>
    <d v="2014-12-16T00:00:00"/>
    <x v="2"/>
    <x v="6"/>
    <s v="disciplinary"/>
    <d v="2015-07-01T00:00:00"/>
    <n v="22"/>
    <n v="-0.24145578460098621"/>
    <n v="0.28591043917590414"/>
    <n v="2.4302387329951851"/>
    <n v="8.9347012242470047E-2"/>
    <n v="0.67903729304277238"/>
    <n v="8.9347012242470047E-2"/>
    <x v="2"/>
  </r>
  <r>
    <n v="2895"/>
    <x v="2"/>
    <s v="el_salvador"/>
    <x v="0"/>
    <s v="AZ"/>
    <s v="AZ - Florence Service Processing Center "/>
    <s v="florence_service_processing_center_az"/>
    <d v="2014-12-16T00:00:00"/>
    <x v="2"/>
    <x v="11"/>
    <s v="medical_other"/>
    <d v="2015-08-01T00:00:00"/>
    <n v="23"/>
    <n v="-0.22358638215249221"/>
    <n v="0.30377984162439814"/>
    <n v="2.4123693305466913"/>
    <n v="7.1477609793976049E-2"/>
    <n v="0.66116789059427838"/>
    <n v="7.1477609793976049E-2"/>
    <x v="2"/>
  </r>
  <r>
    <n v="2896"/>
    <x v="0"/>
    <s v="mexico"/>
    <x v="7"/>
    <s v="PA"/>
    <s v="PA - York County Prison "/>
    <s v="york_county_prison_pa"/>
    <d v="2014-12-17T00:00:00"/>
    <x v="2"/>
    <x v="11"/>
    <s v="medical_other"/>
    <d v="2014-12-18T00:00:00"/>
    <n v="1"/>
    <n v="-0.61671323601936046"/>
    <n v="8.9347012242470103E-2"/>
    <n v="2.8054961844135593"/>
    <n v="0.46460446366084429"/>
    <n v="1.0542947444611466"/>
    <n v="8.9347012242470103E-2"/>
    <x v="3"/>
  </r>
  <r>
    <n v="2897"/>
    <x v="47"/>
    <s v="peru"/>
    <x v="4"/>
    <s v="LA"/>
    <s v="LA - South Louisiana Detention Center (basile)"/>
    <s v="south_louisiana_detention_center_basile_la"/>
    <d v="2014-12-17T00:00:00"/>
    <x v="2"/>
    <x v="6"/>
    <s v="disciplinary"/>
    <d v="2015-05-01T00:00:00"/>
    <n v="19"/>
    <n v="-0.29506399194646826"/>
    <n v="0.23230223183042209"/>
    <n v="2.4838469403406673"/>
    <n v="0.1429552195879521"/>
    <n v="0.73264550038825438"/>
    <n v="0.1429552195879521"/>
    <x v="2"/>
  </r>
  <r>
    <n v="2898"/>
    <x v="2"/>
    <s v="el_salvador"/>
    <x v="3"/>
    <s v="CA"/>
    <s v="CA - Yuba County Jail "/>
    <s v="yuba_county_jail_ca"/>
    <d v="2014-12-17T00:00:00"/>
    <x v="2"/>
    <x v="14"/>
    <s v="facility_security_threat_other"/>
    <d v="2015-05-01T00:00:00"/>
    <n v="19"/>
    <n v="-0.29506399194646826"/>
    <n v="0.23230223183042209"/>
    <n v="2.4838469403406673"/>
    <n v="0.1429552195879521"/>
    <n v="0.73264550038825438"/>
    <n v="0.1429552195879521"/>
    <x v="2"/>
  </r>
  <r>
    <n v="2899"/>
    <x v="19"/>
    <s v="cuba"/>
    <x v="9"/>
    <s v="FL"/>
    <s v="FL - Krome North Service Processing Center "/>
    <s v="krome_north_service_processing_center_fl"/>
    <d v="2014-12-17T00:00:00"/>
    <x v="2"/>
    <x v="6"/>
    <s v="disciplinary"/>
    <d v="2015-07-01T00:00:00"/>
    <n v="21"/>
    <n v="-0.25932518704948021"/>
    <n v="0.26804103672741014"/>
    <n v="2.4481081354436793"/>
    <n v="0.10721641469096405"/>
    <n v="0.69690669549126638"/>
    <n v="0.10721641469096405"/>
    <x v="2"/>
  </r>
  <r>
    <n v="2900"/>
    <x v="0"/>
    <s v="mexico"/>
    <x v="7"/>
    <s v="PA"/>
    <s v="PA - York County Prison "/>
    <s v="york_county_prison_pa"/>
    <d v="2014-12-17T00:00:00"/>
    <x v="2"/>
    <x v="3"/>
    <s v="protective_custody_other_detainee_safety"/>
    <d v="2015-08-01T00:00:00"/>
    <n v="22"/>
    <n v="-0.24145578460098621"/>
    <n v="0.28591043917590414"/>
    <n v="2.4302387329951851"/>
    <n v="8.9347012242470047E-2"/>
    <n v="0.67903729304277238"/>
    <n v="8.9347012242470047E-2"/>
    <x v="2"/>
  </r>
  <r>
    <n v="2901"/>
    <x v="0"/>
    <s v="mexico"/>
    <x v="0"/>
    <s v="AZ"/>
    <s v="AZ - Eloy Federal Contract Facility "/>
    <s v="eloy_federal_contract_facility_az"/>
    <d v="2014-12-17T00:00:00"/>
    <x v="2"/>
    <x v="6"/>
    <s v="disciplinary"/>
    <d v="2015-10-01T00:00:00"/>
    <n v="24"/>
    <n v="-0.20571697970399819"/>
    <n v="0.32164924407289219"/>
    <n v="2.3944999280981971"/>
    <n v="5.3608207345482023E-2"/>
    <n v="0.64329848814578428"/>
    <n v="5.3608207345482023E-2"/>
    <x v="2"/>
  </r>
  <r>
    <n v="2902"/>
    <x v="7"/>
    <s v="honduras"/>
    <x v="20"/>
    <s v="WA"/>
    <s v="WA - Northwest Detention Center "/>
    <s v="northwest_detention_center_wa"/>
    <d v="2014-12-17T00:00:00"/>
    <x v="2"/>
    <x v="14"/>
    <s v="facility_security_threat_other"/>
    <d v="2015-12-01T00:00:00"/>
    <n v="26"/>
    <n v="-0.16997817480701016"/>
    <n v="0.35738804896988019"/>
    <n v="2.3587611232012091"/>
    <n v="1.7869402448493998E-2"/>
    <n v="0.60755968324879628"/>
    <n v="1.7869402448493998E-2"/>
    <x v="2"/>
  </r>
  <r>
    <n v="2903"/>
    <x v="139"/>
    <s v="malawi"/>
    <x v="4"/>
    <s v="LA"/>
    <s v="LA - South Louisiana Detention Center (basile)"/>
    <s v="south_louisiana_detention_center_basile_la"/>
    <d v="2014-12-17T00:00:00"/>
    <x v="2"/>
    <x v="6"/>
    <s v="disciplinary"/>
    <d v="2015-01-16T00:00:00"/>
    <n v="30"/>
    <n v="-9.8500565013034141E-2"/>
    <n v="0.42886565876385618"/>
    <n v="2.2872835134072331"/>
    <n v="5.3608207345482023E-2"/>
    <n v="0.53608207345482028"/>
    <n v="5.3608207345482023E-2"/>
    <x v="2"/>
  </r>
  <r>
    <n v="2904"/>
    <x v="7"/>
    <s v="honduras"/>
    <x v="18"/>
    <s v="TX"/>
    <s v="TX - South Texas Detention Complex "/>
    <s v="south_texas_detention_complex_tx"/>
    <d v="2014-12-17T00:00:00"/>
    <x v="2"/>
    <x v="6"/>
    <s v="disciplinary"/>
    <d v="2015-01-19T00:00:00"/>
    <n v="33"/>
    <n v="-4.4892357667552112E-2"/>
    <n v="0.48247386610933823"/>
    <n v="2.2336753060617509"/>
    <n v="0.10721641469096405"/>
    <n v="0.48247386610933823"/>
    <n v="0.10721641469096405"/>
    <x v="2"/>
  </r>
  <r>
    <n v="2905"/>
    <x v="0"/>
    <s v="mexico"/>
    <x v="3"/>
    <s v="CA"/>
    <s v="CA - Yuba County Jail "/>
    <s v="yuba_county_jail_ca"/>
    <d v="2014-12-17T00:00:00"/>
    <x v="2"/>
    <x v="5"/>
    <s v="facility_security_threat_violent_or_disruptive_behavior"/>
    <d v="2015-01-24T00:00:00"/>
    <n v="38"/>
    <n v="4.4454654574917936E-2"/>
    <n v="0.57182087835180828"/>
    <n v="2.1443282938192811"/>
    <n v="0.19656342693343409"/>
    <n v="0.39312685386686819"/>
    <n v="0.19656342693343409"/>
    <x v="2"/>
  </r>
  <r>
    <n v="2906"/>
    <x v="0"/>
    <s v="mexico"/>
    <x v="3"/>
    <s v="CA"/>
    <s v="CA - Yuba County Jail "/>
    <s v="yuba_county_jail_ca"/>
    <d v="2014-12-17T00:00:00"/>
    <x v="2"/>
    <x v="5"/>
    <s v="facility_security_threat_violent_or_disruptive_behavior"/>
    <d v="2015-01-24T00:00:00"/>
    <n v="38"/>
    <n v="4.4454654574917936E-2"/>
    <n v="0.57182087835180828"/>
    <n v="2.1443282938192811"/>
    <n v="0.19656342693343409"/>
    <n v="0.39312685386686819"/>
    <n v="0.19656342693343409"/>
    <x v="2"/>
  </r>
  <r>
    <n v="2907"/>
    <x v="7"/>
    <s v="honduras"/>
    <x v="4"/>
    <s v="LA"/>
    <s v="LA - South Louisiana Detention Center (basile)"/>
    <s v="south_louisiana_detention_center_basile_la"/>
    <d v="2014-12-17T00:00:00"/>
    <x v="2"/>
    <x v="6"/>
    <s v="disciplinary"/>
    <d v="2015-01-30T00:00:00"/>
    <n v="44"/>
    <n v="0.151671069265882"/>
    <n v="0.67903729304277238"/>
    <n v="2.0371118791283171"/>
    <n v="0.30377984162439819"/>
    <n v="0.28591043917590409"/>
    <n v="0.28591043917590409"/>
    <x v="1"/>
  </r>
  <r>
    <n v="2908"/>
    <x v="2"/>
    <s v="el_salvador"/>
    <x v="4"/>
    <s v="LA"/>
    <s v="LA - South Louisiana Detention Center (basile)"/>
    <s v="south_louisiana_detention_center_basile_la"/>
    <d v="2014-12-17T00:00:00"/>
    <x v="2"/>
    <x v="6"/>
    <s v="disciplinary"/>
    <d v="2015-02-02T00:00:00"/>
    <n v="47"/>
    <n v="0.20527927661136403"/>
    <n v="0.73264550038825438"/>
    <n v="1.9835036717828349"/>
    <n v="0.35738804896988019"/>
    <n v="0.23230223183042209"/>
    <n v="0.23230223183042209"/>
    <x v="1"/>
  </r>
  <r>
    <n v="2909"/>
    <x v="0"/>
    <s v="mexico"/>
    <x v="4"/>
    <s v="LA"/>
    <s v="LA - South Louisiana Detention Center (basile)"/>
    <s v="south_louisiana_detention_center_basile_la"/>
    <d v="2014-12-17T00:00:00"/>
    <x v="2"/>
    <x v="6"/>
    <s v="disciplinary"/>
    <d v="2015-04-02T00:00:00"/>
    <n v="49"/>
    <n v="0.24101808150835205"/>
    <n v="0.76838430528524237"/>
    <n v="1.9477648668858469"/>
    <n v="0.39312685386686819"/>
    <n v="0.19656342693343407"/>
    <n v="0.19656342693343407"/>
    <x v="1"/>
  </r>
  <r>
    <n v="2910"/>
    <x v="0"/>
    <s v="mexico"/>
    <x v="4"/>
    <s v="LA"/>
    <s v="LA - South Louisiana Detention Center (basile)"/>
    <s v="south_louisiana_detention_center_basile_la"/>
    <d v="2014-12-17T00:00:00"/>
    <x v="2"/>
    <x v="6"/>
    <s v="disciplinary"/>
    <d v="2015-04-02T00:00:00"/>
    <n v="49"/>
    <n v="0.24101808150835205"/>
    <n v="0.76838430528524237"/>
    <n v="1.9477648668858469"/>
    <n v="0.39312685386686819"/>
    <n v="0.19656342693343407"/>
    <n v="0.19656342693343407"/>
    <x v="1"/>
  </r>
  <r>
    <n v="2911"/>
    <x v="1"/>
    <s v="sierra_leone"/>
    <x v="7"/>
    <s v="PA"/>
    <s v="PA - Pike County Correctional Facility "/>
    <s v="pike_county_correctional_facility_pa"/>
    <d v="2014-12-17T00:00:00"/>
    <x v="2"/>
    <x v="1"/>
    <s v="protective_custody_criminal_offense"/>
    <d v="2015-04-02T00:00:00"/>
    <n v="49"/>
    <n v="0.24101808150835205"/>
    <n v="0.76838430528524237"/>
    <n v="1.9477648668858469"/>
    <n v="0.39312685386686819"/>
    <n v="0.19656342693343407"/>
    <n v="0.19656342693343407"/>
    <x v="1"/>
  </r>
  <r>
    <n v="2912"/>
    <x v="93"/>
    <s v="nepal"/>
    <x v="7"/>
    <s v="PA"/>
    <s v="PA - York County Prison "/>
    <s v="york_county_prison_pa"/>
    <d v="2014-12-17T00:00:00"/>
    <x v="2"/>
    <x v="16"/>
    <s v="medical_tuberculosis"/>
    <d v="2015-03-20T00:00:00"/>
    <n v="93"/>
    <n v="1.0272717892420884"/>
    <n v="1.5546380130189787"/>
    <n v="1.1615111591521106"/>
    <n v="1.1793805616006046"/>
    <n v="0.58969028080030228"/>
    <n v="0.58969028080030228"/>
    <x v="1"/>
  </r>
  <r>
    <n v="2913"/>
    <x v="21"/>
    <s v="guatemala"/>
    <x v="4"/>
    <s v="AL"/>
    <s v="AL - Etowah County Jail "/>
    <s v="etowah_county_jail_alabama_al"/>
    <d v="2014-12-18T00:00:00"/>
    <x v="2"/>
    <x v="6"/>
    <s v="disciplinary"/>
    <d v="2014-12-23T00:00:00"/>
    <n v="5"/>
    <n v="-0.54523562622538435"/>
    <n v="1.7869402448493998E-2"/>
    <n v="2.7340185746195833"/>
    <n v="0.39312685386686819"/>
    <n v="0.98281713466717047"/>
    <n v="1.7869402448493998E-2"/>
    <x v="3"/>
  </r>
  <r>
    <n v="2914"/>
    <x v="105"/>
    <s v="czech_republic"/>
    <x v="15"/>
    <s v="SC"/>
    <s v="SC - York County Detention Center "/>
    <s v="york_county_detention_center_sc"/>
    <d v="2014-12-18T00:00:00"/>
    <x v="2"/>
    <x v="8"/>
    <s v="suicide_risk_placement"/>
    <d v="2014-12-23T00:00:00"/>
    <n v="5"/>
    <n v="-0.54523562622538435"/>
    <n v="1.7869402448493998E-2"/>
    <n v="2.7340185746195833"/>
    <n v="0.39312685386686819"/>
    <n v="0.98281713466717047"/>
    <n v="1.7869402448493998E-2"/>
    <x v="3"/>
  </r>
  <r>
    <n v="2915"/>
    <x v="15"/>
    <s v="liberia"/>
    <x v="4"/>
    <s v="AL"/>
    <s v="AL - Etowah County Jail "/>
    <s v="etowah_county_jail_alabama_al"/>
    <d v="2014-12-18T00:00:00"/>
    <x v="2"/>
    <x v="6"/>
    <s v="disciplinary"/>
    <d v="2015-12-30T00:00:00"/>
    <n v="12"/>
    <n v="-0.42014980908592631"/>
    <n v="0.10721641469096405"/>
    <n v="2.6089327574801251"/>
    <n v="0.26804103672741014"/>
    <n v="0.85773131752771237"/>
    <n v="0.10721641469096405"/>
    <x v="3"/>
  </r>
  <r>
    <n v="2916"/>
    <x v="68"/>
    <s v="hong_kong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17"/>
    <x v="8"/>
    <s v="nicaragua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18"/>
    <x v="9"/>
    <s v="haiti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19"/>
    <x v="2"/>
    <s v="el_salvador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20"/>
    <x v="6"/>
    <s v="nigeria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21"/>
    <x v="14"/>
    <s v="jamaica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22"/>
    <x v="2"/>
    <s v="el_salvador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23"/>
    <x v="7"/>
    <s v="honduras"/>
    <x v="4"/>
    <s v="AL"/>
    <s v="AL - Etowah County Jail "/>
    <s v="etowah_county_jail_alabama_al"/>
    <d v="2014-12-18T00:00:00"/>
    <x v="2"/>
    <x v="6"/>
    <s v="disciplinary"/>
    <d v="2015-09-01T00:00:00"/>
    <n v="22"/>
    <n v="-0.24145578460098621"/>
    <n v="0.28591043917590414"/>
    <n v="2.4302387329951851"/>
    <n v="8.9347012242470047E-2"/>
    <n v="0.67903729304277238"/>
    <n v="8.9347012242470047E-2"/>
    <x v="2"/>
  </r>
  <r>
    <n v="2924"/>
    <x v="7"/>
    <s v="honduras"/>
    <x v="7"/>
    <s v="PA"/>
    <s v="PA - Pike County Correctional Facility "/>
    <s v="pike_county_correctional_facility_pa"/>
    <d v="2014-12-18T00:00:00"/>
    <x v="2"/>
    <x v="3"/>
    <s v="protective_custody_other_detainee_safety"/>
    <d v="2015-01-14T00:00:00"/>
    <n v="27"/>
    <n v="-0.15210877235851616"/>
    <n v="0.37525745141837419"/>
    <n v="2.3408917207527153"/>
    <n v="0"/>
    <n v="0.58969028080030228"/>
    <n v="0"/>
    <x v="2"/>
  </r>
  <r>
    <n v="2925"/>
    <x v="21"/>
    <s v="guatemala"/>
    <x v="13"/>
    <s v="NJ"/>
    <s v="NJ - Hudson County Correctional Center "/>
    <s v="hudson_county_correctional_center_nj"/>
    <d v="2014-12-18T00:00:00"/>
    <x v="2"/>
    <x v="6"/>
    <s v="disciplinary"/>
    <d v="2015-01-21T00:00:00"/>
    <n v="34"/>
    <n v="-2.7022955219058099E-2"/>
    <n v="0.50034326855783229"/>
    <n v="2.2158059036132571"/>
    <n v="0.12508581713945807"/>
    <n v="0.46460446366084424"/>
    <n v="0.12508581713945807"/>
    <x v="2"/>
  </r>
  <r>
    <n v="2926"/>
    <x v="72"/>
    <s v="south_sudan"/>
    <x v="9"/>
    <s v="FL"/>
    <s v="FL - Wakulla County Jail "/>
    <s v="wakulla_county_jail_fl"/>
    <d v="2014-12-19T00:00:00"/>
    <x v="2"/>
    <x v="2"/>
    <s v="mental_illness"/>
    <d v="2014-12-24T00:00:00"/>
    <n v="5"/>
    <n v="-0.54523562622538435"/>
    <n v="1.7869402448493998E-2"/>
    <n v="2.7340185746195833"/>
    <n v="0.39312685386686819"/>
    <n v="0.98281713466717047"/>
    <n v="1.7869402448493998E-2"/>
    <x v="3"/>
  </r>
  <r>
    <n v="2927"/>
    <x v="2"/>
    <s v="el_salvador"/>
    <x v="8"/>
    <s v="CA"/>
    <s v="CA - Theo Lacy Facility "/>
    <s v="theo_lacy_facility_ca"/>
    <d v="2014-12-19T00:00:00"/>
    <x v="2"/>
    <x v="6"/>
    <s v="disciplinary"/>
    <d v="2014-12-25T00:00:00"/>
    <n v="6"/>
    <n v="-0.52736622377689035"/>
    <n v="0"/>
    <n v="2.7161491721710895"/>
    <n v="0.37525745141837419"/>
    <n v="0.96494773221867647"/>
    <n v="0"/>
    <x v="3"/>
  </r>
  <r>
    <n v="2928"/>
    <x v="37"/>
    <s v="dominican_republic"/>
    <x v="9"/>
    <s v="FL"/>
    <s v="FL - Krome North Service Processing Center "/>
    <s v="krome_north_service_processing_center_fl"/>
    <d v="2014-12-19T00:00:00"/>
    <x v="2"/>
    <x v="6"/>
    <s v="disciplinary"/>
    <d v="2015-04-01T00:00:00"/>
    <n v="16"/>
    <n v="-0.34867219929195026"/>
    <n v="0.17869402448494009"/>
    <n v="2.5374551476861491"/>
    <n v="0.19656342693343409"/>
    <n v="0.78625370773373637"/>
    <n v="0.17869402448494009"/>
    <x v="3"/>
  </r>
  <r>
    <n v="2929"/>
    <x v="0"/>
    <s v="mexico"/>
    <x v="4"/>
    <s v="LA"/>
    <s v="LA - Jena/lasalle Detention Facility "/>
    <s v="jena/lasalle_detention_facility_la"/>
    <d v="2014-12-19T00:00:00"/>
    <x v="2"/>
    <x v="0"/>
    <s v="protective_custody_gang_status_protective_custody_only"/>
    <d v="2015-01-13T00:00:00"/>
    <n v="25"/>
    <n v="-0.18784757725550419"/>
    <n v="0.33951864652138619"/>
    <n v="2.3766305256497033"/>
    <n v="3.5738804896988025E-2"/>
    <n v="0.62542908569729028"/>
    <n v="3.5738804896988025E-2"/>
    <x v="2"/>
  </r>
  <r>
    <n v="2930"/>
    <x v="0"/>
    <s v="mexico"/>
    <x v="4"/>
    <s v="LA"/>
    <s v="LA - Jena/lasalle Detention Facility "/>
    <s v="jena/lasalle_detention_facility_la"/>
    <d v="2014-12-19T00:00:00"/>
    <x v="2"/>
    <x v="0"/>
    <s v="protective_custody_gang_status_protective_custody_only"/>
    <d v="2015-01-13T00:00:00"/>
    <n v="25"/>
    <n v="-0.18784757725550419"/>
    <n v="0.33951864652138619"/>
    <n v="2.3766305256497033"/>
    <n v="3.5738804896988025E-2"/>
    <n v="0.62542908569729028"/>
    <n v="3.5738804896988025E-2"/>
    <x v="2"/>
  </r>
  <r>
    <n v="2931"/>
    <x v="0"/>
    <s v="mexico"/>
    <x v="4"/>
    <s v="LA"/>
    <s v="LA - Jena/lasalle Detention Facility "/>
    <s v="jena/lasalle_detention_facility_la"/>
    <d v="2014-12-19T00:00:00"/>
    <x v="2"/>
    <x v="1"/>
    <s v="protective_custody_criminal_offense"/>
    <d v="2015-05-26T00:00:00"/>
    <n v="158"/>
    <n v="2.188782948394199"/>
    <n v="2.7161491721710895"/>
    <n v="0"/>
    <n v="2.3408917207527153"/>
    <n v="1.7512014399524127"/>
    <n v="0"/>
    <x v="0"/>
  </r>
  <r>
    <n v="2932"/>
    <x v="0"/>
    <s v="mexico"/>
    <x v="1"/>
    <s v="NV"/>
    <s v="NV - Henderson Detention Center "/>
    <s v="henderson_detention_center_nv"/>
    <d v="2014-12-19T00:00:00"/>
    <x v="2"/>
    <x v="1"/>
    <s v="protective_custody_criminal_offense"/>
    <d v="2015-06-19T00:00:00"/>
    <n v="182"/>
    <n v="2.6176486071580554"/>
    <n v="3.1450148309349455"/>
    <n v="0.42886565876385641"/>
    <n v="2.7697573795165713"/>
    <n v="2.1800670987162691"/>
    <n v="0.42886565876385641"/>
    <x v="0"/>
  </r>
  <r>
    <n v="2933"/>
    <x v="2"/>
    <s v="el_salvador"/>
    <x v="8"/>
    <s v="CA"/>
    <s v="CA - Adelanto Correctional Facility "/>
    <s v="adelanto_correctional_facility_ca"/>
    <d v="2014-12-19T00:00:00"/>
    <x v="2"/>
    <x v="3"/>
    <s v="protective_custody_other_detainee_safety"/>
    <d v="2015-08-14T00:00:00"/>
    <n v="238"/>
    <n v="3.6183351442737197"/>
    <n v="4.1457013680506103"/>
    <n v="1.4295521958795208"/>
    <n v="3.7704439166322361"/>
    <n v="3.1807536358319335"/>
    <n v="1.4295521958795208"/>
    <x v="0"/>
  </r>
  <r>
    <n v="2934"/>
    <x v="14"/>
    <s v="jamaica"/>
    <x v="22"/>
    <s v="NY"/>
    <s v="NY - Buffalo (batavia) Service Processing Center"/>
    <s v="buffalo_batavia_service_processing_center_ny"/>
    <d v="2014-12-21T00:00:00"/>
    <x v="2"/>
    <x v="8"/>
    <s v="suicide_risk_placement"/>
    <d v="2014-12-24T00:00:00"/>
    <n v="3"/>
    <n v="-0.58097443112237235"/>
    <n v="5.3608207345481995E-2"/>
    <n v="2.7697573795165713"/>
    <n v="0.42886565876385618"/>
    <n v="1.0185559395641586"/>
    <n v="5.3608207345481995E-2"/>
    <x v="3"/>
  </r>
  <r>
    <n v="2935"/>
    <x v="6"/>
    <s v="nigeria"/>
    <x v="4"/>
    <s v="AL"/>
    <s v="AL - Etowah County Jail "/>
    <s v="etowah_county_jail_alabama_al"/>
    <d v="2014-12-21T00:00:00"/>
    <x v="2"/>
    <x v="6"/>
    <s v="disciplinary"/>
    <d v="2015-09-01T00:00:00"/>
    <n v="19"/>
    <n v="-0.29506399194646826"/>
    <n v="0.23230223183042209"/>
    <n v="2.4838469403406673"/>
    <n v="0.1429552195879521"/>
    <n v="0.73264550038825438"/>
    <n v="0.1429552195879521"/>
    <x v="2"/>
  </r>
  <r>
    <n v="2936"/>
    <x v="37"/>
    <s v="dominican_republic"/>
    <x v="4"/>
    <s v="AL"/>
    <s v="AL - Etowah County Jail "/>
    <s v="etowah_county_jail_alabama_al"/>
    <d v="2014-12-21T00:00:00"/>
    <x v="2"/>
    <x v="6"/>
    <s v="disciplinary"/>
    <d v="2015-09-01T00:00:00"/>
    <n v="19"/>
    <n v="-0.29506399194646826"/>
    <n v="0.23230223183042209"/>
    <n v="2.4838469403406673"/>
    <n v="0.1429552195879521"/>
    <n v="0.73264550038825438"/>
    <n v="0.1429552195879521"/>
    <x v="2"/>
  </r>
  <r>
    <n v="2937"/>
    <x v="140"/>
    <s v="barbados"/>
    <x v="4"/>
    <s v="AL"/>
    <s v="AL - Etowah County Jail "/>
    <s v="etowah_county_jail_alabama_al"/>
    <d v="2014-12-21T00:00:00"/>
    <x v="2"/>
    <x v="6"/>
    <s v="disciplinary"/>
    <d v="2015-09-01T00:00:00"/>
    <n v="19"/>
    <n v="-0.29506399194646826"/>
    <n v="0.23230223183042209"/>
    <n v="2.4838469403406673"/>
    <n v="0.1429552195879521"/>
    <n v="0.73264550038825438"/>
    <n v="0.1429552195879521"/>
    <x v="2"/>
  </r>
  <r>
    <n v="2938"/>
    <x v="0"/>
    <s v="mexico"/>
    <x v="7"/>
    <s v="PA"/>
    <s v="PA - York County Prison "/>
    <s v="york_county_prison_pa"/>
    <d v="2014-12-21T00:00:00"/>
    <x v="2"/>
    <x v="6"/>
    <s v="disciplinary"/>
    <d v="2015-02-02T00:00:00"/>
    <n v="43"/>
    <n v="0.13380166681738798"/>
    <n v="0.66116789059427838"/>
    <n v="2.0549812815768109"/>
    <n v="0.28591043917590414"/>
    <n v="0.30377984162439814"/>
    <n v="0.28591043917590414"/>
    <x v="2"/>
  </r>
  <r>
    <n v="2939"/>
    <x v="0"/>
    <s v="mexico"/>
    <x v="8"/>
    <s v="CA"/>
    <s v="CA - Adelanto Correctional Facility "/>
    <s v="adelanto_correctional_facility_ca"/>
    <d v="2014-12-22T00:00:00"/>
    <x v="2"/>
    <x v="3"/>
    <s v="protective_custody_other_detainee_safety"/>
    <d v="2015-01-14T00:00:00"/>
    <n v="23"/>
    <n v="-0.22358638215249221"/>
    <n v="0.30377984162439814"/>
    <n v="2.4123693305466913"/>
    <n v="7.1477609793976049E-2"/>
    <n v="0.66116789059427838"/>
    <n v="7.1477609793976049E-2"/>
    <x v="2"/>
  </r>
  <r>
    <n v="2940"/>
    <x v="0"/>
    <s v="mexico"/>
    <x v="18"/>
    <s v="TX"/>
    <s v="TX - South Texas Detention Complex "/>
    <s v="south_texas_detention_complex_tx"/>
    <d v="2014-12-22T00:00:00"/>
    <x v="2"/>
    <x v="6"/>
    <s v="disciplinary"/>
    <d v="2015-03-02T00:00:00"/>
    <n v="43"/>
    <n v="0.13380166681738798"/>
    <n v="0.66116789059427838"/>
    <n v="2.0549812815768109"/>
    <n v="0.28591043917590414"/>
    <n v="0.30377984162439814"/>
    <n v="0.28591043917590414"/>
    <x v="2"/>
  </r>
  <r>
    <n v="2941"/>
    <x v="0"/>
    <s v="mexico"/>
    <x v="7"/>
    <s v="PA"/>
    <s v="PA - York County Prison "/>
    <s v="york_county_prison_pa"/>
    <d v="2014-12-23T00:00:00"/>
    <x v="2"/>
    <x v="6"/>
    <s v="disciplinary"/>
    <d v="2015-08-01T00:00:00"/>
    <n v="16"/>
    <n v="-0.34867219929195026"/>
    <n v="0.17869402448494009"/>
    <n v="2.5374551476861491"/>
    <n v="0.19656342693343409"/>
    <n v="0.78625370773373637"/>
    <n v="0.17869402448494009"/>
    <x v="3"/>
  </r>
  <r>
    <n v="2942"/>
    <x v="0"/>
    <s v="mexico"/>
    <x v="7"/>
    <s v="PA"/>
    <s v="PA - York County Prison "/>
    <s v="york_county_prison_pa"/>
    <d v="2014-12-23T00:00:00"/>
    <x v="2"/>
    <x v="6"/>
    <s v="disciplinary"/>
    <d v="2015-08-01T00:00:00"/>
    <n v="16"/>
    <n v="-0.34867219929195026"/>
    <n v="0.17869402448494009"/>
    <n v="2.5374551476861491"/>
    <n v="0.19656342693343409"/>
    <n v="0.78625370773373637"/>
    <n v="0.17869402448494009"/>
    <x v="3"/>
  </r>
  <r>
    <n v="2943"/>
    <x v="21"/>
    <s v="guatemala"/>
    <x v="0"/>
    <s v="AZ"/>
    <s v="AZ - Cca, Florence Correctional Center "/>
    <s v="cca,_florence_correctional_center_az"/>
    <d v="2014-12-23T00:00:00"/>
    <x v="2"/>
    <x v="6"/>
    <s v="disciplinary"/>
    <d v="2015-08-01T00:00:00"/>
    <n v="16"/>
    <n v="-0.34867219929195026"/>
    <n v="0.17869402448494009"/>
    <n v="2.5374551476861491"/>
    <n v="0.19656342693343409"/>
    <n v="0.78625370773373637"/>
    <n v="0.17869402448494009"/>
    <x v="3"/>
  </r>
  <r>
    <n v="2944"/>
    <x v="0"/>
    <s v="mexico"/>
    <x v="0"/>
    <s v="AZ"/>
    <s v="AZ - Eloy Federal Contract Facility "/>
    <s v="eloy_federal_contract_facility_az"/>
    <d v="2014-12-23T00:00:00"/>
    <x v="2"/>
    <x v="6"/>
    <s v="disciplinary"/>
    <d v="2015-09-01T00:00:00"/>
    <n v="17"/>
    <n v="-0.33080279684345626"/>
    <n v="0.19656342693343409"/>
    <n v="2.5195857452376553"/>
    <n v="0.17869402448494009"/>
    <n v="0.76838430528524237"/>
    <n v="0.17869402448494009"/>
    <x v="2"/>
  </r>
  <r>
    <n v="2945"/>
    <x v="21"/>
    <s v="guatemala"/>
    <x v="9"/>
    <s v="FL"/>
    <s v="FL - Baker County Sheriff's Office "/>
    <s v="baker_county_sheriffs_office_fl"/>
    <d v="2014-12-23T00:00:00"/>
    <x v="2"/>
    <x v="3"/>
    <s v="protective_custody_other_detainee_safety"/>
    <d v="2015-01-13T00:00:00"/>
    <n v="21"/>
    <n v="-0.25932518704948021"/>
    <n v="0.26804103672741014"/>
    <n v="2.4481081354436793"/>
    <n v="0.10721641469096405"/>
    <n v="0.69690669549126638"/>
    <n v="0.10721641469096405"/>
    <x v="2"/>
  </r>
  <r>
    <n v="2946"/>
    <x v="133"/>
    <s v="argentina"/>
    <x v="2"/>
    <s v="CA"/>
    <s v="CA - San Diego Contract Detention Facility - CCA (otay)"/>
    <s v="san_diego_contract_detention_facility_cca_otay_ca"/>
    <d v="2014-12-23T00:00:00"/>
    <x v="2"/>
    <x v="2"/>
    <s v="mental_illness"/>
    <d v="2015-01-21T00:00:00"/>
    <n v="29"/>
    <n v="-0.11636996746152814"/>
    <n v="0.41099625631536219"/>
    <n v="2.3051529158557269"/>
    <n v="3.5738804896988025E-2"/>
    <n v="0.55395147590331428"/>
    <n v="3.5738804896988025E-2"/>
    <x v="2"/>
  </r>
  <r>
    <n v="2947"/>
    <x v="7"/>
    <s v="honduras"/>
    <x v="2"/>
    <s v="CA"/>
    <s v="CA - San Diego Contract Detention Facility - CCA (otay)"/>
    <s v="san_diego_contract_detention_facility_cca_otay_ca"/>
    <d v="2014-12-23T00:00:00"/>
    <x v="2"/>
    <x v="5"/>
    <s v="facility_security_threat_violent_or_disruptive_behavior"/>
    <d v="2015-11-02T00:00:00"/>
    <n v="50"/>
    <n v="0.25888748395684602"/>
    <n v="0.78625370773373637"/>
    <n v="1.9298954644373529"/>
    <n v="0.41099625631536219"/>
    <n v="0.17869402448494009"/>
    <n v="0.17869402448494009"/>
    <x v="1"/>
  </r>
  <r>
    <n v="2948"/>
    <x v="54"/>
    <s v="russia"/>
    <x v="3"/>
    <s v="CA"/>
    <s v="CA - Sacramento County Jail-rio Cosumnes Corr. Center "/>
    <s v="sacramento_county_jail_rio_cosumnes_corr_center_ca"/>
    <d v="2014-12-23T00:00:00"/>
    <x v="2"/>
    <x v="5"/>
    <s v="facility_security_threat_violent_or_disruptive_behavior"/>
    <d v="2015-02-24T00:00:00"/>
    <n v="63"/>
    <n v="0.49118971578726817"/>
    <n v="1.0185559395641586"/>
    <n v="1.6975932326069307"/>
    <n v="0.64329848814578439"/>
    <n v="5.3608207345482051E-2"/>
    <n v="5.3608207345482051E-2"/>
    <x v="1"/>
  </r>
  <r>
    <n v="2949"/>
    <x v="56"/>
    <s v="iran"/>
    <x v="8"/>
    <s v="CA"/>
    <s v="CA - Adelanto Correctional Facility "/>
    <s v="adelanto_correctional_facility_ca"/>
    <d v="2014-12-23T00:00:00"/>
    <x v="2"/>
    <x v="6"/>
    <s v="disciplinary"/>
    <d v="2016-07-03T00:00:00"/>
    <n v="440"/>
    <n v="7.2279544388695101"/>
    <n v="7.7553206626464002"/>
    <n v="5.0391714904753115"/>
    <n v="7.380063211228026"/>
    <n v="6.7903729304277238"/>
    <n v="5.0391714904753115"/>
    <x v="0"/>
  </r>
  <r>
    <n v="2950"/>
    <x v="131"/>
    <s v="estonia"/>
    <x v="21"/>
    <s v="MN"/>
    <s v="MN - Sherburne County Jail "/>
    <s v="sherburne_county_jail_mn"/>
    <d v="2014-12-24T00:00:00"/>
    <x v="2"/>
    <x v="13"/>
    <s v="medical_disabled_or_infirm"/>
    <d v="2015-07-01T00:00:00"/>
    <n v="14"/>
    <n v="-0.38441100418893831"/>
    <n v="0.14295521958795204"/>
    <n v="2.5731939525831371"/>
    <n v="0.23230223183042215"/>
    <n v="0.82199251263072437"/>
    <n v="0.14295521958795204"/>
    <x v="3"/>
  </r>
  <r>
    <n v="2951"/>
    <x v="26"/>
    <s v="india"/>
    <x v="0"/>
    <s v="AZ"/>
    <s v="AZ - Eloy Federal Contract Facility "/>
    <s v="eloy_federal_contract_facility_az"/>
    <d v="2014-12-24T00:00:00"/>
    <x v="2"/>
    <x v="6"/>
    <s v="disciplinary"/>
    <d v="2015-09-01T00:00:00"/>
    <n v="16"/>
    <n v="-0.34867219929195026"/>
    <n v="0.17869402448494009"/>
    <n v="2.5374551476861491"/>
    <n v="0.19656342693343409"/>
    <n v="0.78625370773373637"/>
    <n v="0.17869402448494009"/>
    <x v="3"/>
  </r>
  <r>
    <n v="2952"/>
    <x v="0"/>
    <s v="mexico"/>
    <x v="0"/>
    <s v="AZ"/>
    <s v="AZ - Eloy Federal Contract Facility "/>
    <s v="eloy_federal_contract_facility_az"/>
    <d v="2014-12-24T00:00:00"/>
    <x v="2"/>
    <x v="6"/>
    <s v="disciplinary"/>
    <d v="2015-09-01T00:00:00"/>
    <n v="16"/>
    <n v="-0.34867219929195026"/>
    <n v="0.17869402448494009"/>
    <n v="2.5374551476861491"/>
    <n v="0.19656342693343409"/>
    <n v="0.78625370773373637"/>
    <n v="0.17869402448494009"/>
    <x v="3"/>
  </r>
  <r>
    <n v="2953"/>
    <x v="0"/>
    <s v="mexico"/>
    <x v="9"/>
    <s v="FL"/>
    <s v="FL - Baker County Sheriff's Office "/>
    <s v="baker_county_sheriffs_office_fl"/>
    <d v="2014-12-24T00:00:00"/>
    <x v="2"/>
    <x v="15"/>
    <s v="facility_security_threat_gang_member_status_not_protective_custody"/>
    <d v="2015-01-30T00:00:00"/>
    <n v="37"/>
    <n v="2.6585252126423927E-2"/>
    <n v="0.55395147590331428"/>
    <n v="2.1621976962677749"/>
    <n v="0.17869402448494009"/>
    <n v="0.41099625631536219"/>
    <n v="0.17869402448494009"/>
    <x v="2"/>
  </r>
  <r>
    <n v="2954"/>
    <x v="0"/>
    <s v="mexico"/>
    <x v="3"/>
    <s v="CA"/>
    <s v="CA - Sacramento County Jail-rio Cosumnes Corr. Center "/>
    <s v="sacramento_county_jail_rio_cosumnes_corr_center_ca"/>
    <d v="2014-12-24T00:00:00"/>
    <x v="2"/>
    <x v="3"/>
    <s v="protective_custody_other_detainee_safety"/>
    <d v="2015-05-02T00:00:00"/>
    <n v="43"/>
    <n v="0.13380166681738798"/>
    <n v="0.66116789059427838"/>
    <n v="2.0549812815768109"/>
    <n v="0.28591043917590414"/>
    <n v="0.30377984162439814"/>
    <n v="0.28591043917590414"/>
    <x v="2"/>
  </r>
  <r>
    <n v="2955"/>
    <x v="49"/>
    <s v="cambodia"/>
    <x v="9"/>
    <s v="FL"/>
    <s v="FL - Baker County Sheriff's Office "/>
    <s v="baker_county_sheriffs_office_fl"/>
    <d v="2014-12-24T00:00:00"/>
    <x v="2"/>
    <x v="3"/>
    <s v="protective_custody_other_detainee_safety"/>
    <d v="2015-05-15T00:00:00"/>
    <n v="142"/>
    <n v="1.902872509218295"/>
    <n v="2.4302387329951856"/>
    <n v="0.28591043917590397"/>
    <n v="2.0549812815768114"/>
    <n v="1.4652910007765088"/>
    <n v="0.28591043917590397"/>
    <x v="0"/>
  </r>
  <r>
    <n v="2956"/>
    <x v="7"/>
    <s v="honduras"/>
    <x v="0"/>
    <s v="AZ"/>
    <s v="AZ - Florence Service Processing Center "/>
    <s v="florence_service_processing_center_az"/>
    <d v="2014-12-25T00:00:00"/>
    <x v="2"/>
    <x v="11"/>
    <s v="medical_other"/>
    <d v="2015-12-29T00:00:00"/>
    <n v="4"/>
    <n v="-0.56310502867387835"/>
    <n v="3.5738804896987997E-2"/>
    <n v="2.7518879770680771"/>
    <n v="0.41099625631536219"/>
    <n v="1.0006865371156644"/>
    <n v="3.5738804896987997E-2"/>
    <x v="3"/>
  </r>
  <r>
    <n v="2957"/>
    <x v="9"/>
    <s v="haiti"/>
    <x v="9"/>
    <s v="FL"/>
    <s v="FL - Glades County Detention Center "/>
    <s v="glades_county_detention_center_fl"/>
    <d v="2014-12-25T00:00:00"/>
    <x v="2"/>
    <x v="6"/>
    <s v="disciplinary"/>
    <d v="2015-12-31T00:00:00"/>
    <n v="6"/>
    <n v="-0.52736622377689035"/>
    <n v="0"/>
    <n v="2.7161491721710895"/>
    <n v="0.37525745141837419"/>
    <n v="0.96494773221867647"/>
    <n v="0"/>
    <x v="3"/>
  </r>
  <r>
    <n v="2958"/>
    <x v="45"/>
    <s v="antigua-barbuda"/>
    <x v="8"/>
    <s v="CA"/>
    <s v="CA - Adelanto Correctional Facility "/>
    <s v="adelanto_correctional_facility_ca"/>
    <d v="2014-12-25T00:00:00"/>
    <x v="2"/>
    <x v="6"/>
    <s v="disciplinary"/>
    <d v="2015-02-01T00:00:00"/>
    <n v="8"/>
    <n v="-0.49162741887990236"/>
    <n v="3.5738804896987997E-2"/>
    <n v="2.6804103672741011"/>
    <n v="0.33951864652138619"/>
    <n v="0.92920892732168847"/>
    <n v="3.5738804896987997E-2"/>
    <x v="3"/>
  </r>
  <r>
    <n v="2959"/>
    <x v="2"/>
    <s v="el_salvador"/>
    <x v="8"/>
    <s v="CA"/>
    <s v="CA - Adelanto Correctional Facility "/>
    <s v="adelanto_correctional_facility_ca"/>
    <d v="2014-12-25T00:00:00"/>
    <x v="2"/>
    <x v="6"/>
    <s v="disciplinary"/>
    <d v="2015-02-01T00:00:00"/>
    <n v="8"/>
    <n v="-0.49162741887990236"/>
    <n v="3.5738804896987997E-2"/>
    <n v="2.6804103672741011"/>
    <n v="0.33951864652138619"/>
    <n v="0.92920892732168847"/>
    <n v="3.5738804896987997E-2"/>
    <x v="3"/>
  </r>
  <r>
    <n v="2960"/>
    <x v="0"/>
    <s v="mexico"/>
    <x v="18"/>
    <s v="TX"/>
    <s v="TX - South Texas Detention Complex "/>
    <s v="south_texas_detention_complex_tx"/>
    <d v="2014-12-25T00:00:00"/>
    <x v="2"/>
    <x v="6"/>
    <s v="disciplinary"/>
    <d v="2015-01-14T00:00:00"/>
    <n v="20"/>
    <n v="-0.27719458949797421"/>
    <n v="0.25017163427891614"/>
    <n v="2.4659775378921731"/>
    <n v="0.12508581713945804"/>
    <n v="0.71477609793976038"/>
    <n v="0.12508581713945804"/>
    <x v="2"/>
  </r>
  <r>
    <n v="2961"/>
    <x v="106"/>
    <s v="costa_rica"/>
    <x v="7"/>
    <s v="PA"/>
    <s v="PA - Pike County Correctional Facility "/>
    <s v="pike_county_correctional_facility_pa"/>
    <d v="2014-12-25T00:00:00"/>
    <x v="2"/>
    <x v="6"/>
    <s v="disciplinary"/>
    <d v="2015-01-14T00:00:00"/>
    <n v="20"/>
    <n v="-0.27719458949797421"/>
    <n v="0.25017163427891614"/>
    <n v="2.4659775378921731"/>
    <n v="0.12508581713945804"/>
    <n v="0.71477609793976038"/>
    <n v="0.12508581713945804"/>
    <x v="2"/>
  </r>
  <r>
    <n v="2962"/>
    <x v="0"/>
    <s v="mexico"/>
    <x v="8"/>
    <s v="CA"/>
    <s v="CA - Adelanto Correctional Facility "/>
    <s v="adelanto_correctional_facility_ca"/>
    <d v="2014-12-25T00:00:00"/>
    <x v="2"/>
    <x v="6"/>
    <s v="disciplinary"/>
    <d v="2015-01-21T00:00:00"/>
    <n v="27"/>
    <n v="-0.15210877235851616"/>
    <n v="0.37525745141837419"/>
    <n v="2.3408917207527153"/>
    <n v="0"/>
    <n v="0.58969028080030228"/>
    <n v="0"/>
    <x v="2"/>
  </r>
  <r>
    <n v="2963"/>
    <x v="0"/>
    <s v="mexico"/>
    <x v="0"/>
    <s v="AZ"/>
    <s v="AZ - Florence Service Processing Center "/>
    <s v="florence_service_processing_center_az"/>
    <d v="2014-12-25T00:00:00"/>
    <x v="2"/>
    <x v="14"/>
    <s v="facility_security_threat_other"/>
    <d v="2015-01-28T00:00:00"/>
    <n v="34"/>
    <n v="-2.7022955219058099E-2"/>
    <n v="0.50034326855783229"/>
    <n v="2.2158059036132571"/>
    <n v="0.12508581713945807"/>
    <n v="0.46460446366084424"/>
    <n v="0.12508581713945807"/>
    <x v="2"/>
  </r>
  <r>
    <n v="2964"/>
    <x v="37"/>
    <s v="dominican_republic"/>
    <x v="7"/>
    <s v="PA"/>
    <s v="PA - Pike County Correctional Facility "/>
    <s v="pike_county_correctional_facility_pa"/>
    <d v="2014-12-25T00:00:00"/>
    <x v="2"/>
    <x v="3"/>
    <s v="protective_custody_other_detainee_safety"/>
    <d v="2015-02-13T00:00:00"/>
    <n v="50"/>
    <n v="0.25888748395684602"/>
    <n v="0.78625370773373637"/>
    <n v="1.9298954644373529"/>
    <n v="0.41099625631536219"/>
    <n v="0.17869402448494009"/>
    <n v="0.17869402448494009"/>
    <x v="1"/>
  </r>
  <r>
    <n v="2965"/>
    <x v="2"/>
    <s v="el_salvador"/>
    <x v="8"/>
    <s v="CA"/>
    <s v="CA - Adelanto Correctional Facility "/>
    <s v="adelanto_correctional_facility_ca"/>
    <d v="2014-12-25T00:00:00"/>
    <x v="2"/>
    <x v="3"/>
    <s v="protective_custody_other_detainee_safety"/>
    <d v="2015-09-04T00:00:00"/>
    <n v="105"/>
    <n v="1.2417046186240166"/>
    <n v="1.769070842400907"/>
    <n v="0.94707832977018236"/>
    <n v="1.3938133909825328"/>
    <n v="0.80412311018223048"/>
    <n v="0.80412311018223048"/>
    <x v="1"/>
  </r>
  <r>
    <n v="2966"/>
    <x v="0"/>
    <s v="mexico"/>
    <x v="3"/>
    <s v="CA"/>
    <s v="CA - Sacramento County Jail-rio Cosumnes Corr. Center "/>
    <s v="sacramento_county_jail_rio_cosumnes_corr_center_ca"/>
    <d v="2014-12-25T00:00:00"/>
    <x v="2"/>
    <x v="0"/>
    <s v="protective_custody_gang_status_protective_custody_only"/>
    <d v="2015-04-13T00:00:00"/>
    <n v="109"/>
    <n v="1.3131822284179928"/>
    <n v="1.8405484521948832"/>
    <n v="0.87560071997620614"/>
    <n v="1.465291000776509"/>
    <n v="0.8756007199762067"/>
    <n v="0.87560071997620614"/>
    <x v="0"/>
  </r>
  <r>
    <n v="2967"/>
    <x v="0"/>
    <s v="mexico"/>
    <x v="18"/>
    <s v="TX"/>
    <s v="TX - South Texas Detention Complex "/>
    <s v="south_texas_detention_complex_tx"/>
    <d v="2014-12-26T00:00:00"/>
    <x v="2"/>
    <x v="3"/>
    <s v="protective_custody_other_detainee_safety"/>
    <d v="2015-12-16T00:00:00"/>
    <n v="355"/>
    <n v="5.7090552307475191"/>
    <n v="6.2364214545244092"/>
    <n v="3.5202722823533201"/>
    <n v="5.861164003106035"/>
    <n v="5.2714737223057329"/>
    <n v="3.5202722823533201"/>
    <x v="0"/>
  </r>
  <r>
    <n v="2968"/>
    <x v="52"/>
    <s v="st._lucia"/>
    <x v="9"/>
    <s v="FL"/>
    <s v="FL - Baker County Sheriff's Office "/>
    <s v="baker_county_sheriffs_office_fl"/>
    <d v="2014-12-27T00:00:00"/>
    <x v="2"/>
    <x v="6"/>
    <s v="disciplinary"/>
    <d v="2015-01-27T00:00:00"/>
    <n v="31"/>
    <n v="-8.0631162564540129E-2"/>
    <n v="0.44673506121235024"/>
    <n v="2.2694141109587389"/>
    <n v="7.1477609793976035E-2"/>
    <n v="0.51821267100632629"/>
    <n v="7.1477609793976035E-2"/>
    <x v="2"/>
  </r>
  <r>
    <n v="2969"/>
    <x v="2"/>
    <s v="el_salvador"/>
    <x v="2"/>
    <s v="CA"/>
    <s v="CA - San Diego Contract Detention Facility - CCA (otay)"/>
    <s v="san_diego_contract_detention_facility_cca_otay_ca"/>
    <d v="2015-12-28T00:00:00"/>
    <x v="2"/>
    <x v="6"/>
    <s v="disciplinary"/>
    <d v="2015-12-01T00:00:00"/>
    <n v="15"/>
    <n v="-0.36654160174044426"/>
    <n v="0.1608246220364461"/>
    <n v="2.5553245501346433"/>
    <n v="0.21443282938192809"/>
    <n v="0.80412311018223037"/>
    <n v="0.1608246220364461"/>
    <x v="3"/>
  </r>
  <r>
    <n v="2970"/>
    <x v="137"/>
    <s v="finland"/>
    <x v="9"/>
    <s v="FL"/>
    <s v="FL - Krome North Service Processing Center "/>
    <s v="krome_north_service_processing_center_fl"/>
    <d v="2015-12-28T00:00:00"/>
    <x v="2"/>
    <x v="6"/>
    <s v="disciplinary"/>
    <d v="2015-01-15T00:00:00"/>
    <n v="18"/>
    <n v="-0.31293339439496226"/>
    <n v="0.21443282938192809"/>
    <n v="2.5017163427891611"/>
    <n v="0.1608246220364461"/>
    <n v="0.75051490283674838"/>
    <n v="0.1608246220364461"/>
    <x v="2"/>
  </r>
  <r>
    <n v="2971"/>
    <x v="17"/>
    <s v="ghana"/>
    <x v="19"/>
    <s v="MA"/>
    <s v="MA - Franklin County House Of Corrections "/>
    <s v="franklin_county_house_of_corrections_greenfield_ma"/>
    <d v="2015-12-28T00:00:00"/>
    <x v="2"/>
    <x v="3"/>
    <s v="protective_custody_other_detainee_safety"/>
    <d v="2015-01-15T00:00:00"/>
    <n v="18"/>
    <n v="-0.31293339439496226"/>
    <n v="0.21443282938192809"/>
    <n v="2.5017163427891611"/>
    <n v="0.1608246220364461"/>
    <n v="0.75051490283674838"/>
    <n v="0.1608246220364461"/>
    <x v="2"/>
  </r>
  <r>
    <n v="2972"/>
    <x v="0"/>
    <s v="mexico"/>
    <x v="18"/>
    <s v="TX"/>
    <s v="TX - South Texas Detention Complex "/>
    <s v="south_texas_detention_complex_tx"/>
    <d v="2015-12-28T00:00:00"/>
    <x v="2"/>
    <x v="6"/>
    <s v="disciplinary"/>
    <d v="2015-01-19T00:00:00"/>
    <n v="22"/>
    <n v="-0.24145578460098621"/>
    <n v="0.28591043917590414"/>
    <n v="2.4302387329951851"/>
    <n v="8.9347012242470047E-2"/>
    <n v="0.67903729304277238"/>
    <n v="8.9347012242470047E-2"/>
    <x v="2"/>
  </r>
  <r>
    <n v="2973"/>
    <x v="8"/>
    <s v="nicaragua"/>
    <x v="8"/>
    <s v="CA"/>
    <s v="CA - Adelanto Correctional Facility "/>
    <s v="adelanto_correctional_facility_ca"/>
    <d v="2015-12-28T00:00:00"/>
    <x v="2"/>
    <x v="6"/>
    <s v="disciplinary"/>
    <d v="2015-01-26T00:00:00"/>
    <n v="29"/>
    <n v="-0.11636996746152814"/>
    <n v="0.41099625631536219"/>
    <n v="2.3051529158557269"/>
    <n v="3.5738804896988025E-2"/>
    <n v="0.55395147590331428"/>
    <n v="3.5738804896988025E-2"/>
    <x v="2"/>
  </r>
  <r>
    <n v="2974"/>
    <x v="7"/>
    <s v="honduras"/>
    <x v="7"/>
    <s v="PA"/>
    <s v="PA - York County Prison "/>
    <s v="york_county_prison_pa"/>
    <d v="2015-12-28T00:00:00"/>
    <x v="2"/>
    <x v="5"/>
    <s v="facility_security_threat_violent_or_disruptive_behavior"/>
    <d v="2015-03-25T00:00:00"/>
    <n v="87"/>
    <n v="0.92005537455112441"/>
    <n v="1.4474215983280148"/>
    <n v="1.2687275738430746"/>
    <n v="1.0721641469096406"/>
    <n v="0.48247386610933829"/>
    <n v="0.48247386610933829"/>
    <x v="1"/>
  </r>
  <r>
    <n v="2975"/>
    <x v="2"/>
    <s v="el_salvador"/>
    <x v="8"/>
    <s v="CA"/>
    <s v="CA - Theo Lacy Facility "/>
    <s v="theo_lacy_facility_ca"/>
    <d v="2015-12-29T00:00:00"/>
    <x v="2"/>
    <x v="6"/>
    <s v="disciplinary"/>
    <d v="2015-04-01T00:00:00"/>
    <n v="6"/>
    <n v="-0.52736622377689035"/>
    <n v="0"/>
    <n v="2.7161491721710895"/>
    <n v="0.37525745141837419"/>
    <n v="0.96494773221867647"/>
    <n v="0"/>
    <x v="3"/>
  </r>
  <r>
    <n v="2976"/>
    <x v="133"/>
    <s v="argentina"/>
    <x v="12"/>
    <s v="TX"/>
    <s v="TX - Houston Contract Detention Facility "/>
    <s v="houston_contract_detention_facility_tx"/>
    <d v="2015-12-29T00:00:00"/>
    <x v="2"/>
    <x v="3"/>
    <s v="protective_custody_other_detainee_safety"/>
    <d v="2015-05-01T00:00:00"/>
    <n v="7"/>
    <n v="-0.50949682132839635"/>
    <n v="1.7869402448493998E-2"/>
    <n v="2.6982797697225953"/>
    <n v="0.35738804896988019"/>
    <n v="0.94707832977018247"/>
    <n v="1.7869402448493998E-2"/>
    <x v="3"/>
  </r>
  <r>
    <n v="2977"/>
    <x v="32"/>
    <s v="colombia"/>
    <x v="0"/>
    <s v="AZ"/>
    <s v="AZ - Eloy Federal Contract Facility "/>
    <s v="eloy_federal_contract_facility_az"/>
    <d v="2015-12-29T00:00:00"/>
    <x v="2"/>
    <x v="6"/>
    <s v="disciplinary"/>
    <d v="2015-12-01T00:00:00"/>
    <n v="14"/>
    <n v="-0.38441100418893831"/>
    <n v="0.14295521958795204"/>
    <n v="2.5731939525831371"/>
    <n v="0.23230223183042215"/>
    <n v="0.82199251263072437"/>
    <n v="0.14295521958795204"/>
    <x v="3"/>
  </r>
  <r>
    <n v="2978"/>
    <x v="0"/>
    <s v="mexico"/>
    <x v="2"/>
    <s v="CA"/>
    <s v="CA - San Diego Contract Detention Facility - CCA (otay)"/>
    <s v="san_diego_contract_detention_facility_cca_otay_ca"/>
    <d v="2015-12-29T00:00:00"/>
    <x v="2"/>
    <x v="6"/>
    <s v="disciplinary"/>
    <d v="2015-01-16T00:00:00"/>
    <n v="18"/>
    <n v="-0.31293339439496226"/>
    <n v="0.21443282938192809"/>
    <n v="2.5017163427891611"/>
    <n v="0.1608246220364461"/>
    <n v="0.75051490283674838"/>
    <n v="0.1608246220364461"/>
    <x v="2"/>
  </r>
  <r>
    <n v="2979"/>
    <x v="36"/>
    <s v="mali"/>
    <x v="7"/>
    <s v="PA"/>
    <s v="PA - Pike County Correctional Facility "/>
    <s v="pike_county_correctional_facility_pa"/>
    <d v="2015-12-29T00:00:00"/>
    <x v="2"/>
    <x v="6"/>
    <s v="disciplinary"/>
    <d v="2015-01-21T00:00:00"/>
    <n v="23"/>
    <n v="-0.22358638215249221"/>
    <n v="0.30377984162439814"/>
    <n v="2.4123693305466913"/>
    <n v="7.1477609793976049E-2"/>
    <n v="0.66116789059427838"/>
    <n v="7.1477609793976049E-2"/>
    <x v="2"/>
  </r>
  <r>
    <n v="2980"/>
    <x v="0"/>
    <s v="mexico"/>
    <x v="3"/>
    <s v="CA"/>
    <s v="CA - Sacramento County Jail-rio Cosumnes Corr. Center "/>
    <s v="sacramento_county_jail_rio_cosumnes_corr_center_ca"/>
    <d v="2015-12-29T00:00:00"/>
    <x v="2"/>
    <x v="0"/>
    <s v="protective_custody_gang_status_protective_custody_only"/>
    <d v="2015-04-14T00:00:00"/>
    <n v="106"/>
    <n v="1.2595740210725106"/>
    <n v="1.7869402448494009"/>
    <n v="0.92920892732168836"/>
    <n v="1.4116827934310268"/>
    <n v="0.82199251263072448"/>
    <n v="0.82199251263072448"/>
    <x v="1"/>
  </r>
  <r>
    <n v="2981"/>
    <x v="0"/>
    <s v="mexico"/>
    <x v="2"/>
    <s v="CA"/>
    <s v="CA - San Diego Contract Detention Facility - CCA (otay)"/>
    <s v="san_diego_contract_detention_facility_cca_otay_ca"/>
    <d v="2015-12-29T00:00:00"/>
    <x v="2"/>
    <x v="2"/>
    <s v="mental_illness"/>
    <d v="2015-05-15T00:00:00"/>
    <n v="137"/>
    <n v="1.813525496975825"/>
    <n v="2.3408917207527153"/>
    <n v="0.37525745141837397"/>
    <n v="1.9656342693343412"/>
    <n v="1.375943988534039"/>
    <n v="0.37525745141837397"/>
    <x v="0"/>
  </r>
  <r>
    <n v="2982"/>
    <x v="88"/>
    <s v="guinea"/>
    <x v="9"/>
    <s v="FL"/>
    <s v="FL - Krome North Service Processing Center "/>
    <s v="krome_north_service_processing_center_fl"/>
    <d v="2015-12-30T00:00:00"/>
    <x v="2"/>
    <x v="6"/>
    <s v="disciplinary"/>
    <d v="2015-12-31T00:00:00"/>
    <n v="1"/>
    <n v="-0.61671323601936046"/>
    <n v="8.9347012242470103E-2"/>
    <n v="2.8054961844135593"/>
    <n v="0.46460446366084429"/>
    <n v="1.0542947444611466"/>
    <n v="8.9347012242470103E-2"/>
    <x v="3"/>
  </r>
  <r>
    <n v="2983"/>
    <x v="0"/>
    <s v="mexico"/>
    <x v="12"/>
    <s v="TX"/>
    <s v="TX - Houston Contract Detention Facility "/>
    <s v="houston_contract_detention_facility_tx"/>
    <d v="2015-12-30T00:00:00"/>
    <x v="2"/>
    <x v="8"/>
    <s v="suicide_risk_placement"/>
    <d v="2015-12-31T00:00:00"/>
    <n v="1"/>
    <n v="-0.61671323601936046"/>
    <n v="8.9347012242470103E-2"/>
    <n v="2.8054961844135593"/>
    <n v="0.46460446366084429"/>
    <n v="1.0542947444611466"/>
    <n v="8.9347012242470103E-2"/>
    <x v="3"/>
  </r>
  <r>
    <n v="2984"/>
    <x v="2"/>
    <s v="el_salvador"/>
    <x v="2"/>
    <s v="CA"/>
    <s v="CA - San Diego Contract Detention Facility - CCA (otay)"/>
    <s v="san_diego_contract_detention_facility_cca_otay_ca"/>
    <d v="2015-12-30T00:00:00"/>
    <x v="2"/>
    <x v="2"/>
    <s v="mental_illness"/>
    <d v="2015-07-01T00:00:00"/>
    <n v="8"/>
    <n v="-0.49162741887990236"/>
    <n v="3.5738804896987997E-2"/>
    <n v="2.6804103672741011"/>
    <n v="0.33951864652138619"/>
    <n v="0.92920892732168847"/>
    <n v="3.5738804896987997E-2"/>
    <x v="3"/>
  </r>
  <r>
    <n v="2985"/>
    <x v="2"/>
    <s v="el_salvador"/>
    <x v="23"/>
    <s v="WI"/>
    <s v="WI - Kenosha County Detention Center "/>
    <s v="kenosha_county_detention_center_wi"/>
    <d v="2015-12-30T00:00:00"/>
    <x v="2"/>
    <x v="6"/>
    <s v="disciplinary"/>
    <d v="2015-01-21T00:00:00"/>
    <n v="22"/>
    <n v="-0.24145578460098621"/>
    <n v="0.28591043917590414"/>
    <n v="2.4302387329951851"/>
    <n v="8.9347012242470047E-2"/>
    <n v="0.67903729304277238"/>
    <n v="8.9347012242470047E-2"/>
    <x v="2"/>
  </r>
  <r>
    <n v="2986"/>
    <x v="22"/>
    <s v="ethiopia"/>
    <x v="20"/>
    <s v="WA"/>
    <s v="WA - Northwest Detention Center "/>
    <s v="northwest_detention_center_wa"/>
    <d v="2015-12-30T00:00:00"/>
    <x v="2"/>
    <x v="6"/>
    <s v="disciplinary"/>
    <d v="2015-01-22T00:00:00"/>
    <n v="23"/>
    <n v="-0.22358638215249221"/>
    <n v="0.30377984162439814"/>
    <n v="2.4123693305466913"/>
    <n v="7.1477609793976049E-2"/>
    <n v="0.66116789059427838"/>
    <n v="7.1477609793976049E-2"/>
    <x v="2"/>
  </r>
  <r>
    <n v="2987"/>
    <x v="0"/>
    <s v="mexico"/>
    <x v="0"/>
    <s v="AZ"/>
    <s v="AZ - Eloy Federal Contract Facility "/>
    <s v="eloy_federal_contract_facility_az"/>
    <d v="2015-12-30T00:00:00"/>
    <x v="2"/>
    <x v="6"/>
    <s v="disciplinary"/>
    <d v="2015-01-22T00:00:00"/>
    <n v="23"/>
    <n v="-0.22358638215249221"/>
    <n v="0.30377984162439814"/>
    <n v="2.4123693305466913"/>
    <n v="7.1477609793976049E-2"/>
    <n v="0.66116789059427838"/>
    <n v="7.1477609793976049E-2"/>
    <x v="2"/>
  </r>
  <r>
    <n v="2988"/>
    <x v="0"/>
    <s v="mexico"/>
    <x v="2"/>
    <s v="CA"/>
    <s v="CA - Imperial Regional Detention Facility "/>
    <s v="imperial_regional_detention_facility_ca"/>
    <d v="2015-12-30T00:00:00"/>
    <x v="2"/>
    <x v="6"/>
    <s v="disciplinary"/>
    <d v="2015-01-29T00:00:00"/>
    <n v="30"/>
    <n v="-9.8500565013034141E-2"/>
    <n v="0.42886565876385618"/>
    <n v="2.2872835134072331"/>
    <n v="5.3608207345482023E-2"/>
    <n v="0.53608207345482028"/>
    <n v="5.3608207345482023E-2"/>
    <x v="2"/>
  </r>
  <r>
    <n v="2989"/>
    <x v="0"/>
    <s v="mexico"/>
    <x v="2"/>
    <s v="CA"/>
    <s v="CA - Imperial Regional Detention Facility "/>
    <s v="imperial_regional_detention_facility_ca"/>
    <d v="2015-12-30T00:00:00"/>
    <x v="2"/>
    <x v="1"/>
    <s v="protective_custody_criminal_offense"/>
    <d v="2016-11-02T00:00:00"/>
    <n v="408"/>
    <n v="6.6561335605177012"/>
    <n v="7.1834997842945914"/>
    <n v="4.4673506121235018"/>
    <n v="6.8082423328762172"/>
    <n v="6.218552052075915"/>
    <n v="4.4673506121235018"/>
    <x v="0"/>
  </r>
  <r>
    <n v="2990"/>
    <x v="7"/>
    <s v="honduras"/>
    <x v="7"/>
    <s v="PA"/>
    <s v="PA - York County Prison "/>
    <s v="york_county_prison_pa"/>
    <d v="2015-12-31T00:00:00"/>
    <x v="2"/>
    <x v="2"/>
    <s v="mental_illness"/>
    <d v="2015-07-01T00:00:00"/>
    <n v="7"/>
    <n v="-0.50949682132839635"/>
    <n v="1.7869402448493998E-2"/>
    <n v="2.6982797697225953"/>
    <n v="0.35738804896988019"/>
    <n v="0.94707832977018247"/>
    <n v="1.7869402448493998E-2"/>
    <x v="3"/>
  </r>
  <r>
    <n v="2991"/>
    <x v="0"/>
    <s v="mexico"/>
    <x v="12"/>
    <s v="TX"/>
    <s v="TX - Houston Contract Detention Facility "/>
    <s v="houston_contract_detention_facility_tx"/>
    <d v="2015-12-31T00:00:00"/>
    <x v="2"/>
    <x v="5"/>
    <s v="facility_security_threat_violent_or_disruptive_behavior"/>
    <d v="2015-01-15T00:00:00"/>
    <n v="15"/>
    <n v="-0.36654160174044426"/>
    <n v="0.1608246220364461"/>
    <n v="2.5553245501346433"/>
    <n v="0.21443282938192809"/>
    <n v="0.80412311018223037"/>
    <n v="0.1608246220364461"/>
    <x v="3"/>
  </r>
  <r>
    <n v="2992"/>
    <x v="102"/>
    <s v="netherlands"/>
    <x v="17"/>
    <s v="VA"/>
    <s v="VA - Rappahannock Regional Jail "/>
    <s v="rappahannock_regional_jail_va"/>
    <d v="2015-12-31T00:00:00"/>
    <x v="2"/>
    <x v="2"/>
    <s v="mental_illness"/>
    <d v="2015-01-15T00:00:00"/>
    <n v="15"/>
    <n v="-0.36654160174044426"/>
    <n v="0.1608246220364461"/>
    <n v="2.5553245501346433"/>
    <n v="0.21443282938192809"/>
    <n v="0.80412311018223037"/>
    <n v="0.1608246220364461"/>
    <x v="3"/>
  </r>
  <r>
    <n v="2993"/>
    <x v="0"/>
    <s v="mexico"/>
    <x v="3"/>
    <s v="CA"/>
    <s v="CA - Yuba County Jail "/>
    <s v="yuba_county_jail_ca"/>
    <d v="2015-12-31T00:00:00"/>
    <x v="2"/>
    <x v="5"/>
    <s v="facility_security_threat_violent_or_disruptive_behavior"/>
    <d v="2015-12-02T00:00:00"/>
    <n v="43"/>
    <n v="0.13380166681738798"/>
    <n v="0.66116789059427838"/>
    <n v="2.0549812815768109"/>
    <n v="0.28591043917590414"/>
    <n v="0.30377984162439814"/>
    <n v="0.28591043917590414"/>
    <x v="2"/>
  </r>
  <r>
    <n v="2994"/>
    <x v="7"/>
    <s v="honduras"/>
    <x v="2"/>
    <s v="CA"/>
    <s v="CA - San Diego Contract Detention Facility - CCA (otay)"/>
    <s v="san_diego_contract_detention_facility_cca_otay_ca"/>
    <d v="2015-12-31T00:00:00"/>
    <x v="2"/>
    <x v="2"/>
    <s v="mental_illness"/>
    <d v="2015-02-18T00:00:00"/>
    <n v="49"/>
    <n v="0.24101808150835205"/>
    <n v="0.76838430528524237"/>
    <n v="1.9477648668858469"/>
    <n v="0.39312685386686819"/>
    <n v="0.19656342693343407"/>
    <n v="0.19656342693343407"/>
    <x v="1"/>
  </r>
  <r>
    <n v="2995"/>
    <x v="0"/>
    <s v="mexico"/>
    <x v="8"/>
    <s v="CA"/>
    <s v="CA - Adelanto Correctional Facility "/>
    <s v="adelanto_correctional_facility_ca"/>
    <d v="2015-12-31T00:00:00"/>
    <x v="2"/>
    <x v="6"/>
    <s v="disciplinary"/>
    <d v="2015-02-03T00:00:00"/>
    <n v="61"/>
    <n v="0.45545091089028017"/>
    <n v="0.98281713466717058"/>
    <n v="1.7333320375039187"/>
    <n v="0.60755968324879639"/>
    <n v="1.7869402448494054E-2"/>
    <n v="1.7869402448494054E-2"/>
    <x v="1"/>
  </r>
  <r>
    <n v="2996"/>
    <x v="0"/>
    <s v="mexico"/>
    <x v="9"/>
    <s v="FL"/>
    <s v="FL - Krome North Service Processing Center "/>
    <s v="krome_north_service_processing_center_fl"/>
    <d v="2015-01-01T00:00:00"/>
    <x v="3"/>
    <x v="0"/>
    <s v="protective_custody_gang_status_protective_custody_only"/>
    <d v="2015-06-01T00:00:00"/>
    <n v="5"/>
    <n v="-0.54523562622538435"/>
    <n v="1.7869402448493998E-2"/>
    <n v="2.7340185746195833"/>
    <n v="0.39312685386686819"/>
    <n v="0.98281713466717047"/>
    <n v="1.7869402448493998E-2"/>
    <x v="3"/>
  </r>
  <r>
    <n v="2997"/>
    <x v="0"/>
    <s v="mexico"/>
    <x v="1"/>
    <s v="NV"/>
    <s v="NV - Henderson Detention Center "/>
    <s v="henderson_detention_center_nv"/>
    <d v="2015-01-02T00:00:00"/>
    <x v="3"/>
    <x v="16"/>
    <s v="medical_tuberculosis"/>
    <d v="2015-05-03T00:00:00"/>
    <n v="32"/>
    <n v="-6.2761760116046117E-2"/>
    <n v="0.46460446366084424"/>
    <n v="2.2515447085102451"/>
    <n v="8.9347012242470047E-2"/>
    <n v="0.50034326855783218"/>
    <n v="8.9347012242470047E-2"/>
    <x v="2"/>
  </r>
  <r>
    <n v="2998"/>
    <x v="0"/>
    <s v="mexico"/>
    <x v="1"/>
    <s v="NV"/>
    <s v="NV - Henderson Detention Center "/>
    <s v="henderson_detention_center_nv"/>
    <d v="2015-01-02T00:00:00"/>
    <x v="3"/>
    <x v="3"/>
    <s v="protective_custody_other_detainee_safety"/>
    <d v="2015-03-27T00:00:00"/>
    <n v="54"/>
    <n v="0.33036509375082207"/>
    <n v="0.85773131752771237"/>
    <n v="1.8584178546433769"/>
    <n v="0.48247386610933823"/>
    <n v="0.10721641469096405"/>
    <n v="0.10721641469096405"/>
    <x v="1"/>
  </r>
  <r>
    <n v="2999"/>
    <x v="48"/>
    <s v="bosnia-herzegovina"/>
    <x v="23"/>
    <s v="IL"/>
    <s v="IL - Tri-county Detention Center "/>
    <s v="tri-county_detention_center_il"/>
    <d v="2015-01-03T00:00:00"/>
    <x v="3"/>
    <x v="12"/>
    <s v="pending_investigation_of_disciplinary_violation"/>
    <d v="2015-05-03T00:00:00"/>
    <n v="4"/>
    <n v="-0.56310502867387835"/>
    <n v="3.5738804896987997E-2"/>
    <n v="2.7518879770680771"/>
    <n v="0.41099625631536219"/>
    <n v="1.0006865371156644"/>
    <n v="3.5738804896987997E-2"/>
    <x v="3"/>
  </r>
  <r>
    <n v="3000"/>
    <x v="37"/>
    <s v="dominican_republic"/>
    <x v="7"/>
    <s v="PA"/>
    <s v="PA - York County Prison "/>
    <s v="york_county_prison_pa"/>
    <d v="2015-01-03T00:00:00"/>
    <x v="3"/>
    <x v="8"/>
    <s v="suicide_risk_placement"/>
    <d v="2015-06-03T00:00:00"/>
    <n v="5"/>
    <n v="-0.54523562622538435"/>
    <n v="1.7869402448493998E-2"/>
    <n v="2.7340185746195833"/>
    <n v="0.39312685386686819"/>
    <n v="0.98281713466717047"/>
    <n v="1.7869402448493998E-2"/>
    <x v="3"/>
  </r>
  <r>
    <n v="3001"/>
    <x v="0"/>
    <s v="mexico"/>
    <x v="12"/>
    <s v="TX"/>
    <s v="TX - Houston Contract Detention Facility "/>
    <s v="houston_contract_detention_facility_tx"/>
    <d v="2015-01-04T00:00:00"/>
    <x v="3"/>
    <x v="8"/>
    <s v="suicide_risk_placement"/>
    <d v="2015-02-04T00:00:00"/>
    <n v="1"/>
    <n v="-0.61671323601936046"/>
    <n v="8.9347012242470103E-2"/>
    <n v="2.8054961844135593"/>
    <n v="0.46460446366084429"/>
    <n v="1.0542947444611466"/>
    <n v="8.9347012242470103E-2"/>
    <x v="3"/>
  </r>
  <r>
    <n v="3002"/>
    <x v="10"/>
    <s v="jordan"/>
    <x v="23"/>
    <s v="IL"/>
    <s v="IL - Tri-county Detention Center "/>
    <s v="tri-county_detention_center_il"/>
    <d v="2015-01-04T00:00:00"/>
    <x v="3"/>
    <x v="12"/>
    <s v="pending_investigation_of_disciplinary_violation"/>
    <d v="2015-06-04T00:00:00"/>
    <n v="5"/>
    <n v="-0.54523562622538435"/>
    <n v="1.7869402448493998E-2"/>
    <n v="2.7340185746195833"/>
    <n v="0.39312685386686819"/>
    <n v="0.98281713466717047"/>
    <n v="1.7869402448493998E-2"/>
    <x v="3"/>
  </r>
  <r>
    <n v="3003"/>
    <x v="15"/>
    <s v="liberia"/>
    <x v="21"/>
    <s v="MN"/>
    <s v="MN - Sherburne County Jail "/>
    <s v="sherburne_county_jail_mn"/>
    <d v="2015-01-04T00:00:00"/>
    <x v="3"/>
    <x v="11"/>
    <s v="medical_other"/>
    <d v="2015-08-04T00:00:00"/>
    <n v="7"/>
    <n v="-0.50949682132839635"/>
    <n v="1.7869402448493998E-2"/>
    <n v="2.6982797697225953"/>
    <n v="0.35738804896988019"/>
    <n v="0.94707832977018247"/>
    <n v="1.7869402448493998E-2"/>
    <x v="3"/>
  </r>
  <r>
    <n v="3004"/>
    <x v="0"/>
    <s v="mexico"/>
    <x v="11"/>
    <s v="NJ"/>
    <s v="NJ - Essex County Jail "/>
    <s v="essex_county_jail_nj"/>
    <d v="2015-01-04T00:00:00"/>
    <x v="3"/>
    <x v="0"/>
    <s v="protective_custody_gang_status_protective_custody_only"/>
    <d v="2015-08-04T00:00:00"/>
    <n v="7"/>
    <n v="-0.50949682132839635"/>
    <n v="1.7869402448493998E-2"/>
    <n v="2.6982797697225953"/>
    <n v="0.35738804896988019"/>
    <n v="0.94707832977018247"/>
    <n v="1.7869402448493998E-2"/>
    <x v="3"/>
  </r>
  <r>
    <n v="3005"/>
    <x v="14"/>
    <s v="jamaica"/>
    <x v="11"/>
    <s v="NJ"/>
    <s v="NJ - Essex County Jail "/>
    <s v="essex_county_jail_nj"/>
    <d v="2015-01-04T00:00:00"/>
    <x v="3"/>
    <x v="6"/>
    <s v="disciplinary"/>
    <d v="2015-04-15T00:00:00"/>
    <n v="14"/>
    <n v="-0.38441100418893831"/>
    <n v="0.14295521958795204"/>
    <n v="2.5731939525831371"/>
    <n v="0.23230223183042215"/>
    <n v="0.82199251263072437"/>
    <n v="0.14295521958795204"/>
    <x v="3"/>
  </r>
  <r>
    <n v="3006"/>
    <x v="0"/>
    <s v="mexico"/>
    <x v="8"/>
    <s v="CA"/>
    <s v="CA - Adelanto Correctional Facility "/>
    <s v="adelanto_correctional_facility_ca"/>
    <d v="2015-01-04T00:00:00"/>
    <x v="3"/>
    <x v="3"/>
    <s v="protective_custody_other_detainee_safety"/>
    <d v="2015-04-17T00:00:00"/>
    <n v="16"/>
    <n v="-0.34867219929195026"/>
    <n v="0.17869402448494009"/>
    <n v="2.5374551476861491"/>
    <n v="0.19656342693343409"/>
    <n v="0.78625370773373637"/>
    <n v="0.17869402448494009"/>
    <x v="3"/>
  </r>
  <r>
    <n v="3007"/>
    <x v="19"/>
    <s v="cuba"/>
    <x v="4"/>
    <s v="LA"/>
    <s v="LA - Jena/lasalle Detention Facility "/>
    <s v="jena/lasalle_detention_facility_la"/>
    <d v="2015-01-04T00:00:00"/>
    <x v="3"/>
    <x v="3"/>
    <s v="protective_custody_other_detainee_safety"/>
    <d v="2015-04-27T00:00:00"/>
    <n v="26"/>
    <n v="-0.16997817480701016"/>
    <n v="0.35738804896988019"/>
    <n v="2.3587611232012091"/>
    <n v="1.7869402448493998E-2"/>
    <n v="0.60755968324879628"/>
    <n v="1.7869402448493998E-2"/>
    <x v="2"/>
  </r>
  <r>
    <n v="3008"/>
    <x v="6"/>
    <s v="nigeria"/>
    <x v="4"/>
    <s v="LA"/>
    <s v="LA - Jena/lasalle Detention Facility "/>
    <s v="jena/lasalle_detention_facility_la"/>
    <d v="2015-01-05T00:00:00"/>
    <x v="3"/>
    <x v="1"/>
    <s v="protective_custody_criminal_offense"/>
    <d v="2015-07-05T00:00:00"/>
    <n v="6"/>
    <n v="-0.52736622377689035"/>
    <n v="0"/>
    <n v="2.7161491721710895"/>
    <n v="0.37525745141837419"/>
    <n v="0.96494773221867647"/>
    <n v="0"/>
    <x v="3"/>
  </r>
  <r>
    <n v="3009"/>
    <x v="22"/>
    <s v="ethiopia"/>
    <x v="8"/>
    <s v="CA"/>
    <s v="CA - Adelanto Correctional Facility "/>
    <s v="adelanto_correctional_facility_ca"/>
    <d v="2015-01-05T00:00:00"/>
    <x v="3"/>
    <x v="3"/>
    <s v="protective_custody_other_detainee_safety"/>
    <d v="2015-08-05T00:00:00"/>
    <n v="7"/>
    <n v="-0.50949682132839635"/>
    <n v="1.7869402448493998E-2"/>
    <n v="2.6982797697225953"/>
    <n v="0.35738804896988019"/>
    <n v="0.94707832977018247"/>
    <n v="1.7869402448493998E-2"/>
    <x v="3"/>
  </r>
  <r>
    <n v="3010"/>
    <x v="9"/>
    <s v="haiti"/>
    <x v="13"/>
    <s v="NJ"/>
    <s v="NJ - Hudson County Correctional Center "/>
    <s v="hudson_county_correctional_center_nj"/>
    <d v="2015-01-05T00:00:00"/>
    <x v="3"/>
    <x v="6"/>
    <s v="disciplinary"/>
    <d v="2015-12-06T00:00:00"/>
    <n v="42"/>
    <n v="0.11593226436889398"/>
    <n v="0.64329848814578439"/>
    <n v="2.0728506840253051"/>
    <n v="0.26804103672741014"/>
    <n v="0.32164924407289214"/>
    <n v="0.26804103672741014"/>
    <x v="2"/>
  </r>
  <r>
    <n v="3011"/>
    <x v="0"/>
    <s v="mexico"/>
    <x v="5"/>
    <s v="NM"/>
    <s v="NM - Otero County Processing Center "/>
    <s v="otero_county_processing_center_nm"/>
    <d v="2015-01-05T00:00:00"/>
    <x v="3"/>
    <x v="0"/>
    <s v="protective_custody_gang_status_protective_custody_only"/>
    <d v="2015-07-27T00:00:00"/>
    <n v="87"/>
    <n v="0.92005537455112441"/>
    <n v="1.4474215983280148"/>
    <n v="1.2687275738430746"/>
    <n v="1.0721641469096406"/>
    <n v="0.48247386610933829"/>
    <n v="0.48247386610933829"/>
    <x v="1"/>
  </r>
  <r>
    <n v="3012"/>
    <x v="2"/>
    <s v="el_salvador"/>
    <x v="12"/>
    <s v="TX"/>
    <s v="TX - Houston Contract Detention Facility "/>
    <s v="houston_contract_detention_facility_tx"/>
    <d v="2015-01-06T00:00:00"/>
    <x v="3"/>
    <x v="8"/>
    <s v="suicide_risk_placement"/>
    <d v="2015-02-06T00:00:00"/>
    <n v="1"/>
    <n v="-0.61671323601936046"/>
    <n v="8.9347012242470103E-2"/>
    <n v="2.8054961844135593"/>
    <n v="0.46460446366084429"/>
    <n v="1.0542947444611466"/>
    <n v="8.9347012242470103E-2"/>
    <x v="3"/>
  </r>
  <r>
    <n v="3013"/>
    <x v="2"/>
    <s v="el_salvador"/>
    <x v="23"/>
    <s v="IL"/>
    <s v="IL - Mchenry County Correctional Facility "/>
    <s v="mchenry_county_correctional_facility_il"/>
    <d v="2015-01-06T00:00:00"/>
    <x v="3"/>
    <x v="3"/>
    <s v="protective_custody_other_detainee_safety"/>
    <d v="2015-04-06T00:00:00"/>
    <n v="3"/>
    <n v="-0.58097443112237235"/>
    <n v="5.3608207345481995E-2"/>
    <n v="2.7697573795165713"/>
    <n v="0.42886565876385618"/>
    <n v="1.0185559395641586"/>
    <n v="5.3608207345481995E-2"/>
    <x v="3"/>
  </r>
  <r>
    <n v="3014"/>
    <x v="39"/>
    <s v="somalia"/>
    <x v="4"/>
    <s v="LA"/>
    <s v="LA - South Louisiana Detention Center (basile)"/>
    <s v="south_louisiana_detention_center_basile_la"/>
    <d v="2015-01-06T00:00:00"/>
    <x v="3"/>
    <x v="6"/>
    <s v="disciplinary"/>
    <d v="2015-06-18T00:00:00"/>
    <n v="17"/>
    <n v="-0.33080279684345626"/>
    <n v="0.19656342693343409"/>
    <n v="2.5195857452376553"/>
    <n v="0.17869402448494009"/>
    <n v="0.76838430528524237"/>
    <n v="0.17869402448494009"/>
    <x v="2"/>
  </r>
  <r>
    <n v="3015"/>
    <x v="0"/>
    <s v="mexico"/>
    <x v="8"/>
    <s v="CA"/>
    <s v="CA - Adelanto Correctional Facility "/>
    <s v="adelanto_correctional_facility_ca"/>
    <d v="2015-01-06T00:00:00"/>
    <x v="3"/>
    <x v="3"/>
    <s v="protective_custody_other_detainee_safety"/>
    <d v="2015-07-10T00:00:00"/>
    <n v="128"/>
    <n v="1.6527008749393788"/>
    <n v="2.1800670987162691"/>
    <n v="0.53608207345482017"/>
    <n v="1.8048096472978949"/>
    <n v="1.2151193664975928"/>
    <n v="0.53608207345482017"/>
    <x v="0"/>
  </r>
  <r>
    <n v="3016"/>
    <x v="0"/>
    <s v="mexico"/>
    <x v="0"/>
    <s v="AZ"/>
    <s v="AZ - Eloy Federal Contract Facility "/>
    <s v="eloy_federal_contract_facility_az"/>
    <d v="2015-01-07T00:00:00"/>
    <x v="3"/>
    <x v="21"/>
    <s v="medical_observation"/>
    <d v="2015-06-07T00:00:00"/>
    <n v="5"/>
    <n v="-0.54523562622538435"/>
    <n v="1.7869402448493998E-2"/>
    <n v="2.7340185746195833"/>
    <n v="0.39312685386686819"/>
    <n v="0.98281713466717047"/>
    <n v="1.7869402448493998E-2"/>
    <x v="3"/>
  </r>
  <r>
    <n v="3017"/>
    <x v="7"/>
    <s v="honduras"/>
    <x v="0"/>
    <s v="AZ"/>
    <s v="AZ - Eloy Federal Contract Facility "/>
    <s v="eloy_federal_contract_facility_az"/>
    <d v="2015-01-07T00:00:00"/>
    <x v="3"/>
    <x v="6"/>
    <s v="disciplinary"/>
    <d v="2015-08-07T00:00:00"/>
    <n v="7"/>
    <n v="-0.50949682132839635"/>
    <n v="1.7869402448493998E-2"/>
    <n v="2.6982797697225953"/>
    <n v="0.35738804896988019"/>
    <n v="0.94707832977018247"/>
    <n v="1.7869402448493998E-2"/>
    <x v="3"/>
  </r>
  <r>
    <n v="3018"/>
    <x v="21"/>
    <s v="guatemala"/>
    <x v="9"/>
    <s v="FL"/>
    <s v="FL - Baker County Sheriff's Office "/>
    <s v="baker_county_sheriffs_office_fl"/>
    <d v="2015-01-07T00:00:00"/>
    <x v="3"/>
    <x v="15"/>
    <s v="facility_security_threat_gang_member_status_not_protective_custody"/>
    <d v="2015-09-07T00:00:00"/>
    <n v="8"/>
    <n v="-0.49162741887990236"/>
    <n v="3.5738804896987997E-2"/>
    <n v="2.6804103672741011"/>
    <n v="0.33951864652138619"/>
    <n v="0.92920892732168847"/>
    <n v="3.5738804896987997E-2"/>
    <x v="3"/>
  </r>
  <r>
    <n v="3019"/>
    <x v="0"/>
    <s v="mexico"/>
    <x v="0"/>
    <s v="AZ"/>
    <s v="AZ - Eloy Federal Contract Facility "/>
    <s v="eloy_federal_contract_facility_az"/>
    <d v="2015-01-07T00:00:00"/>
    <x v="3"/>
    <x v="6"/>
    <s v="disciplinary"/>
    <d v="2015-07-13T00:00:00"/>
    <n v="12"/>
    <n v="-0.42014980908592631"/>
    <n v="0.10721641469096405"/>
    <n v="2.6089327574801251"/>
    <n v="0.26804103672741014"/>
    <n v="0.85773131752771237"/>
    <n v="0.10721641469096405"/>
    <x v="3"/>
  </r>
  <r>
    <n v="3020"/>
    <x v="21"/>
    <s v="guatemala"/>
    <x v="13"/>
    <s v="NJ"/>
    <s v="NJ - Hudson County Correctional Center "/>
    <s v="hudson_county_correctional_center_nj"/>
    <d v="2015-01-07T00:00:00"/>
    <x v="3"/>
    <x v="6"/>
    <s v="disciplinary"/>
    <d v="2015-07-21T00:00:00"/>
    <n v="20"/>
    <n v="-0.27719458949797421"/>
    <n v="0.25017163427891614"/>
    <n v="2.4659775378921731"/>
    <n v="0.12508581713945804"/>
    <n v="0.71477609793976038"/>
    <n v="0.12508581713945804"/>
    <x v="2"/>
  </r>
  <r>
    <n v="3021"/>
    <x v="14"/>
    <s v="jamaica"/>
    <x v="6"/>
    <s v="TX"/>
    <s v="TX - Rolling Plains Detention Center "/>
    <s v="rolling_plains_detention_center_tx"/>
    <d v="2015-01-07T00:00:00"/>
    <x v="3"/>
    <x v="6"/>
    <s v="disciplinary"/>
    <d v="2015-07-30T00:00:00"/>
    <n v="29"/>
    <n v="-0.11636996746152814"/>
    <n v="0.41099625631536219"/>
    <n v="2.3051529158557269"/>
    <n v="3.5738804896988025E-2"/>
    <n v="0.55395147590331428"/>
    <n v="3.5738804896988025E-2"/>
    <x v="2"/>
  </r>
  <r>
    <n v="3022"/>
    <x v="84"/>
    <s v="saudi_arabia"/>
    <x v="8"/>
    <s v="CA"/>
    <s v="CA - Adelanto Correctional Facility "/>
    <s v="adelanto_correctional_facility_ca"/>
    <d v="2015-01-07T00:00:00"/>
    <x v="3"/>
    <x v="3"/>
    <s v="protective_custody_other_detainee_safety"/>
    <d v="2015-08-13T00:00:00"/>
    <n v="43"/>
    <n v="0.13380166681738798"/>
    <n v="0.66116789059427838"/>
    <n v="2.0549812815768109"/>
    <n v="0.28591043917590414"/>
    <n v="0.30377984162439814"/>
    <n v="0.28591043917590414"/>
    <x v="2"/>
  </r>
  <r>
    <n v="3023"/>
    <x v="28"/>
    <s v="fiji"/>
    <x v="3"/>
    <s v="CA"/>
    <s v="CA - Yuba County Jail "/>
    <s v="yuba_county_jail_ca"/>
    <d v="2015-01-07T00:00:00"/>
    <x v="3"/>
    <x v="3"/>
    <s v="protective_custody_other_detainee_safety"/>
    <d v="2015-03-09T00:00:00"/>
    <n v="64"/>
    <n v="0.50905911823576222"/>
    <n v="1.0364253420126526"/>
    <n v="1.6797238301584367"/>
    <n v="0.66116789059427838"/>
    <n v="7.1477609793976105E-2"/>
    <n v="7.1477609793976105E-2"/>
    <x v="1"/>
  </r>
  <r>
    <n v="3024"/>
    <x v="0"/>
    <s v="mexico"/>
    <x v="8"/>
    <s v="CA"/>
    <s v="CA - Adelanto Correctional Facility "/>
    <s v="adelanto_correctional_facility_ca"/>
    <d v="2015-01-08T00:00:00"/>
    <x v="3"/>
    <x v="6"/>
    <s v="disciplinary"/>
    <d v="2015-10-08T00:00:00"/>
    <n v="9"/>
    <n v="-0.4737580164314083"/>
    <n v="5.3608207345482051E-2"/>
    <n v="2.6625409648256073"/>
    <n v="0.32164924407289214"/>
    <n v="0.91133952487319436"/>
    <n v="5.3608207345482051E-2"/>
    <x v="3"/>
  </r>
  <r>
    <n v="3025"/>
    <x v="2"/>
    <s v="el_salvador"/>
    <x v="8"/>
    <s v="CA"/>
    <s v="CA - Theo Lacy Facility "/>
    <s v="theo_lacy_facility_ca"/>
    <d v="2015-01-08T00:00:00"/>
    <x v="3"/>
    <x v="6"/>
    <s v="disciplinary"/>
    <d v="2015-08-20T00:00:00"/>
    <n v="19"/>
    <n v="-0.29506399194646826"/>
    <n v="0.23230223183042209"/>
    <n v="2.4838469403406673"/>
    <n v="0.1429552195879521"/>
    <n v="0.73264550038825438"/>
    <n v="0.1429552195879521"/>
    <x v="2"/>
  </r>
  <r>
    <n v="3026"/>
    <x v="2"/>
    <s v="el_salvador"/>
    <x v="19"/>
    <s v="MA"/>
    <s v="MA - Suffolk County House Of Corrections "/>
    <s v="suffolk_county_house_of_corrections_ma"/>
    <d v="2015-01-08T00:00:00"/>
    <x v="3"/>
    <x v="6"/>
    <s v="disciplinary"/>
    <d v="2015-01-09T00:00:00"/>
    <n v="31"/>
    <n v="-8.0631162564540129E-2"/>
    <n v="0.44673506121235024"/>
    <n v="2.2694141109587389"/>
    <n v="7.1477609793976035E-2"/>
    <n v="0.51821267100632629"/>
    <n v="7.1477609793976035E-2"/>
    <x v="2"/>
  </r>
  <r>
    <n v="3027"/>
    <x v="0"/>
    <s v="mexico"/>
    <x v="7"/>
    <s v="PA"/>
    <s v="PA - York County Prison "/>
    <s v="york_county_prison_pa"/>
    <d v="2015-01-09T00:00:00"/>
    <x v="3"/>
    <x v="21"/>
    <s v="medical_observation"/>
    <d v="2015-04-09T00:00:00"/>
    <n v="3"/>
    <n v="-0.58097443112237235"/>
    <n v="5.3608207345481995E-2"/>
    <n v="2.7697573795165713"/>
    <n v="0.42886565876385618"/>
    <n v="1.0185559395641586"/>
    <n v="5.3608207345481995E-2"/>
    <x v="3"/>
  </r>
  <r>
    <n v="3028"/>
    <x v="72"/>
    <s v="south_sudan"/>
    <x v="4"/>
    <s v="LA"/>
    <s v="LA - Jena/lasalle Detention Facility "/>
    <s v="jena/lasalle_detention_facility_la"/>
    <d v="2015-01-09T00:00:00"/>
    <x v="3"/>
    <x v="6"/>
    <s v="disciplinary"/>
    <d v="2015-09-17T00:00:00"/>
    <n v="16"/>
    <n v="-0.34867219929195026"/>
    <n v="0.17869402448494009"/>
    <n v="2.5374551476861491"/>
    <n v="0.19656342693343409"/>
    <n v="0.78625370773373637"/>
    <n v="0.17869402448494009"/>
    <x v="3"/>
  </r>
  <r>
    <n v="3029"/>
    <x v="7"/>
    <s v="honduras"/>
    <x v="18"/>
    <s v="TX"/>
    <s v="TX - Port Isabel "/>
    <s v="port_isabel_tx"/>
    <d v="2015-01-09T00:00:00"/>
    <x v="3"/>
    <x v="6"/>
    <s v="disciplinary"/>
    <d v="2015-09-23T00:00:00"/>
    <n v="22"/>
    <n v="-0.24145578460098621"/>
    <n v="0.28591043917590414"/>
    <n v="2.4302387329951851"/>
    <n v="8.9347012242470047E-2"/>
    <n v="0.67903729304277238"/>
    <n v="8.9347012242470047E-2"/>
    <x v="2"/>
  </r>
  <r>
    <n v="3030"/>
    <x v="22"/>
    <s v="ethiopia"/>
    <x v="4"/>
    <s v="LA"/>
    <s v="LA - Jena/lasalle Detention Facility "/>
    <s v="jena/lasalle_detention_facility_la"/>
    <d v="2015-01-09T00:00:00"/>
    <x v="3"/>
    <x v="6"/>
    <s v="disciplinary"/>
    <d v="2015-09-23T00:00:00"/>
    <n v="22"/>
    <n v="-0.24145578460098621"/>
    <n v="0.28591043917590414"/>
    <n v="2.4302387329951851"/>
    <n v="8.9347012242470047E-2"/>
    <n v="0.67903729304277238"/>
    <n v="8.9347012242470047E-2"/>
    <x v="2"/>
  </r>
  <r>
    <n v="3031"/>
    <x v="4"/>
    <s v="united_kingdom"/>
    <x v="15"/>
    <s v="GA"/>
    <s v="GA - Stewart Detention Center "/>
    <s v="stewart_detention_center_ga"/>
    <d v="2015-01-09T00:00:00"/>
    <x v="3"/>
    <x v="1"/>
    <s v="protective_custody_criminal_offense"/>
    <d v="2015-11-19T00:00:00"/>
    <n v="79"/>
    <n v="0.77710015496317231"/>
    <n v="1.3044663787400625"/>
    <n v="1.4116827934310265"/>
    <n v="0.92920892732168847"/>
    <n v="0.33951864652138619"/>
    <n v="0.33951864652138619"/>
    <x v="1"/>
  </r>
  <r>
    <n v="3032"/>
    <x v="84"/>
    <s v="saudi_arabia"/>
    <x v="12"/>
    <s v="TX"/>
    <s v="TX - Houston Contract Detention Facility "/>
    <s v="houston_contract_detention_facility_tx"/>
    <d v="2015-01-10T00:00:00"/>
    <x v="3"/>
    <x v="12"/>
    <s v="pending_investigation_of_disciplinary_violation"/>
    <d v="2015-01-10T00:00:00"/>
    <n v="0"/>
    <n v="-0.63458263846785445"/>
    <n v="0.1072164146909641"/>
    <n v="2.8233655868620535"/>
    <n v="0.48247386610933829"/>
    <n v="1.0721641469096406"/>
    <n v="0.1072164146909641"/>
    <x v="3"/>
  </r>
  <r>
    <n v="3033"/>
    <x v="6"/>
    <s v="nigeria"/>
    <x v="23"/>
    <s v="WI"/>
    <s v="WI - Kenosha County Pretrial Facility "/>
    <s v="kenosha_county_pretrial_facility_wi"/>
    <d v="2015-01-10T00:00:00"/>
    <x v="3"/>
    <x v="6"/>
    <s v="disciplinary"/>
    <d v="2015-06-10T00:00:00"/>
    <n v="5"/>
    <n v="-0.54523562622538435"/>
    <n v="1.7869402448493998E-2"/>
    <n v="2.7340185746195833"/>
    <n v="0.39312685386686819"/>
    <n v="0.98281713466717047"/>
    <n v="1.7869402448493998E-2"/>
    <x v="3"/>
  </r>
  <r>
    <n v="3034"/>
    <x v="21"/>
    <s v="guatemala"/>
    <x v="6"/>
    <s v="TX"/>
    <s v="TX - Rolling Plains Detention Center "/>
    <s v="rolling_plains_detention_center_tx"/>
    <d v="2015-01-10T00:00:00"/>
    <x v="3"/>
    <x v="2"/>
    <s v="mental_illness"/>
    <d v="2015-10-13T00:00:00"/>
    <n v="12"/>
    <n v="-0.42014980908592631"/>
    <n v="0.10721641469096405"/>
    <n v="2.6089327574801251"/>
    <n v="0.26804103672741014"/>
    <n v="0.85773131752771237"/>
    <n v="0.10721641469096405"/>
    <x v="3"/>
  </r>
  <r>
    <n v="3035"/>
    <x v="19"/>
    <s v="cuba"/>
    <x v="15"/>
    <s v="GA"/>
    <s v="GA - Stewart Detention Center "/>
    <s v="stewart_detention_center_ga"/>
    <d v="2015-01-10T00:00:00"/>
    <x v="3"/>
    <x v="3"/>
    <s v="protective_custody_other_detainee_safety"/>
    <d v="2015-10-15T00:00:00"/>
    <n v="14"/>
    <n v="-0.38441100418893831"/>
    <n v="0.14295521958795204"/>
    <n v="2.5731939525831371"/>
    <n v="0.23230223183042215"/>
    <n v="0.82199251263072437"/>
    <n v="0.14295521958795204"/>
    <x v="3"/>
  </r>
  <r>
    <n v="3036"/>
    <x v="8"/>
    <s v="nicaragua"/>
    <x v="4"/>
    <s v="LA"/>
    <s v="LA - Jena/lasalle Detention Facility "/>
    <s v="jena/lasalle_detention_facility_la"/>
    <d v="2015-01-10T00:00:00"/>
    <x v="3"/>
    <x v="0"/>
    <s v="protective_custody_gang_status_protective_custody_only"/>
    <d v="2015-10-12T00:00:00"/>
    <n v="70"/>
    <n v="0.61627553292672621"/>
    <n v="1.1436417567036166"/>
    <n v="1.5725074154674727"/>
    <n v="0.76838430528524237"/>
    <n v="0.17869402448494009"/>
    <n v="0.17869402448494009"/>
    <x v="1"/>
  </r>
  <r>
    <n v="3037"/>
    <x v="56"/>
    <s v="iran"/>
    <x v="22"/>
    <s v="NY"/>
    <s v="NY - Buffalo (batavia) Service Processing Center"/>
    <s v="buffalo_batavia_service_processing_center_ny"/>
    <d v="2015-01-11T00:00:00"/>
    <x v="3"/>
    <x v="6"/>
    <s v="disciplinary"/>
    <d v="2015-03-11T00:00:00"/>
    <n v="2"/>
    <n v="-0.59884383357086635"/>
    <n v="7.1477609793975994E-2"/>
    <n v="2.7876267819650655"/>
    <n v="0.44673506121235018"/>
    <n v="1.0364253420126524"/>
    <n v="7.1477609793975994E-2"/>
    <x v="3"/>
  </r>
  <r>
    <n v="3038"/>
    <x v="0"/>
    <s v="mexico"/>
    <x v="15"/>
    <s v="GA"/>
    <s v="GA - Stewart Detention Center "/>
    <s v="stewart_detention_center_ga"/>
    <d v="2015-01-11T00:00:00"/>
    <x v="3"/>
    <x v="17"/>
    <s v="hunger_strike"/>
    <d v="2015-03-11T00:00:00"/>
    <n v="2"/>
    <n v="-0.59884383357086635"/>
    <n v="7.1477609793975994E-2"/>
    <n v="2.7876267819650655"/>
    <n v="0.44673506121235018"/>
    <n v="1.0364253420126524"/>
    <n v="7.1477609793975994E-2"/>
    <x v="3"/>
  </r>
  <r>
    <n v="3039"/>
    <x v="70"/>
    <s v="romania"/>
    <x v="10"/>
    <s v="MI"/>
    <s v="MI - Saint Clair County Jail "/>
    <s v="saint_clair_county_jail_mi"/>
    <d v="2015-01-11T00:00:00"/>
    <x v="3"/>
    <x v="5"/>
    <s v="facility_security_threat_violent_or_disruptive_behavior"/>
    <d v="2015-11-18T00:00:00"/>
    <n v="17"/>
    <n v="-0.33080279684345626"/>
    <n v="0.19656342693343409"/>
    <n v="2.5195857452376553"/>
    <n v="0.17869402448494009"/>
    <n v="0.76838430528524237"/>
    <n v="0.17869402448494009"/>
    <x v="2"/>
  </r>
  <r>
    <n v="3040"/>
    <x v="13"/>
    <s v="armenia"/>
    <x v="8"/>
    <s v="CA"/>
    <s v="CA - Adelanto Correctional Facility "/>
    <s v="adelanto_correctional_facility_ca"/>
    <d v="2015-01-11T00:00:00"/>
    <x v="3"/>
    <x v="6"/>
    <s v="disciplinary"/>
    <d v="2015-11-30T00:00:00"/>
    <n v="29"/>
    <n v="-0.11636996746152814"/>
    <n v="0.41099625631536219"/>
    <n v="2.3051529158557269"/>
    <n v="3.5738804896988025E-2"/>
    <n v="0.55395147590331428"/>
    <n v="3.5738804896988025E-2"/>
    <x v="2"/>
  </r>
  <r>
    <n v="3041"/>
    <x v="19"/>
    <s v="cuba"/>
    <x v="5"/>
    <s v="TX"/>
    <s v="TX - El Paso Service Processing Center "/>
    <s v="el_paso_service_processing_center_tx"/>
    <d v="2015-01-11T00:00:00"/>
    <x v="3"/>
    <x v="3"/>
    <s v="protective_custody_other_detainee_safety"/>
    <d v="2015-01-12T00:00:00"/>
    <n v="30"/>
    <n v="-9.8500565013034141E-2"/>
    <n v="0.42886565876385618"/>
    <n v="2.2872835134072331"/>
    <n v="5.3608207345482023E-2"/>
    <n v="0.53608207345482028"/>
    <n v="5.3608207345482023E-2"/>
    <x v="2"/>
  </r>
  <r>
    <n v="3042"/>
    <x v="64"/>
    <s v="bangladesh"/>
    <x v="16"/>
    <s v="CO"/>
    <s v="CO - Denver Contract Detention Facility "/>
    <s v="denver_contract_detention_facility_co"/>
    <d v="2015-01-12T00:00:00"/>
    <x v="3"/>
    <x v="17"/>
    <s v="hunger_strike"/>
    <d v="2015-04-12T00:00:00"/>
    <n v="3"/>
    <n v="-0.58097443112237235"/>
    <n v="5.3608207345481995E-2"/>
    <n v="2.7697573795165713"/>
    <n v="0.42886565876385618"/>
    <n v="1.0185559395641586"/>
    <n v="5.3608207345481995E-2"/>
    <x v="3"/>
  </r>
  <r>
    <n v="3043"/>
    <x v="21"/>
    <s v="guatemala"/>
    <x v="20"/>
    <s v="WA"/>
    <s v="WA - Northwest Detention Center "/>
    <s v="northwest_detention_center_wa"/>
    <d v="2015-01-12T00:00:00"/>
    <x v="3"/>
    <x v="6"/>
    <s v="disciplinary"/>
    <d v="2015-04-12T00:00:00"/>
    <n v="3"/>
    <n v="-0.58097443112237235"/>
    <n v="5.3608207345481995E-2"/>
    <n v="2.7697573795165713"/>
    <n v="0.42886565876385618"/>
    <n v="1.0185559395641586"/>
    <n v="5.3608207345481995E-2"/>
    <x v="3"/>
  </r>
  <r>
    <n v="3044"/>
    <x v="7"/>
    <s v="honduras"/>
    <x v="18"/>
    <s v="TX"/>
    <s v="TX - South Texas Detention Complex "/>
    <s v="south_texas_detention_complex_tx"/>
    <d v="2015-01-12T00:00:00"/>
    <x v="3"/>
    <x v="6"/>
    <s v="disciplinary"/>
    <d v="2015-07-12T00:00:00"/>
    <n v="6"/>
    <n v="-0.52736622377689035"/>
    <n v="0"/>
    <n v="2.7161491721710895"/>
    <n v="0.37525745141837419"/>
    <n v="0.96494773221867647"/>
    <n v="0"/>
    <x v="3"/>
  </r>
  <r>
    <n v="3045"/>
    <x v="7"/>
    <s v="honduras"/>
    <x v="20"/>
    <s v="WA"/>
    <s v="WA - Northwest Detention Center "/>
    <s v="northwest_detention_center_wa"/>
    <d v="2015-01-12T00:00:00"/>
    <x v="3"/>
    <x v="12"/>
    <s v="pending_investigation_of_disciplinary_violation"/>
    <d v="2015-07-12T00:00:00"/>
    <n v="6"/>
    <n v="-0.52736622377689035"/>
    <n v="0"/>
    <n v="2.7161491721710895"/>
    <n v="0.37525745141837419"/>
    <n v="0.96494773221867647"/>
    <n v="0"/>
    <x v="3"/>
  </r>
  <r>
    <n v="3046"/>
    <x v="44"/>
    <s v="canada"/>
    <x v="20"/>
    <s v="WA"/>
    <s v="WA - Northwest Detention Center "/>
    <s v="northwest_detention_center_wa"/>
    <d v="2015-01-12T00:00:00"/>
    <x v="3"/>
    <x v="5"/>
    <s v="facility_security_threat_violent_or_disruptive_behavior"/>
    <d v="2015-09-12T00:00:00"/>
    <n v="8"/>
    <n v="-0.49162741887990236"/>
    <n v="3.5738804896987997E-2"/>
    <n v="2.6804103672741011"/>
    <n v="0.33951864652138619"/>
    <n v="0.92920892732168847"/>
    <n v="3.5738804896987997E-2"/>
    <x v="3"/>
  </r>
  <r>
    <n v="3047"/>
    <x v="2"/>
    <s v="el_salvador"/>
    <x v="8"/>
    <s v="CA"/>
    <s v="CA - Adelanto Correctional Facility "/>
    <s v="adelanto_correctional_facility_ca"/>
    <d v="2015-01-12T00:00:00"/>
    <x v="3"/>
    <x v="3"/>
    <s v="protective_custody_other_detainee_safety"/>
    <d v="2015-12-16T00:00:00"/>
    <n v="15"/>
    <n v="-0.36654160174044426"/>
    <n v="0.1608246220364461"/>
    <n v="2.5553245501346433"/>
    <n v="0.21443282938192809"/>
    <n v="0.80412311018223037"/>
    <n v="0.1608246220364461"/>
    <x v="3"/>
  </r>
  <r>
    <n v="3048"/>
    <x v="9"/>
    <s v="haiti"/>
    <x v="9"/>
    <s v="FL"/>
    <s v="FL - Krome North Service Processing Center "/>
    <s v="krome_north_service_processing_center_fl"/>
    <d v="2015-01-12T00:00:00"/>
    <x v="3"/>
    <x v="6"/>
    <s v="disciplinary"/>
    <d v="2015-12-16T00:00:00"/>
    <n v="15"/>
    <n v="-0.36654160174044426"/>
    <n v="0.1608246220364461"/>
    <n v="2.5553245501346433"/>
    <n v="0.21443282938192809"/>
    <n v="0.80412311018223037"/>
    <n v="0.1608246220364461"/>
    <x v="3"/>
  </r>
  <r>
    <n v="3049"/>
    <x v="9"/>
    <s v="haiti"/>
    <x v="9"/>
    <s v="FL"/>
    <s v="FL - Krome North Service Processing Center "/>
    <s v="krome_north_service_processing_center_fl"/>
    <d v="2015-01-12T00:00:00"/>
    <x v="3"/>
    <x v="6"/>
    <s v="disciplinary"/>
    <d v="2015-12-17T00:00:00"/>
    <n v="16"/>
    <n v="-0.34867219929195026"/>
    <n v="0.17869402448494009"/>
    <n v="2.5374551476861491"/>
    <n v="0.19656342693343409"/>
    <n v="0.78625370773373637"/>
    <n v="0.17869402448494009"/>
    <x v="3"/>
  </r>
  <r>
    <n v="3050"/>
    <x v="0"/>
    <s v="mexico"/>
    <x v="2"/>
    <s v="CA"/>
    <s v="CA - San Diego Contract Detention Facility - CCA (otay)"/>
    <s v="san_diego_contract_detention_facility_cca_otay_ca"/>
    <d v="2015-01-12T00:00:00"/>
    <x v="3"/>
    <x v="6"/>
    <s v="disciplinary"/>
    <d v="2015-12-23T00:00:00"/>
    <n v="22"/>
    <n v="-0.24145578460098621"/>
    <n v="0.28591043917590414"/>
    <n v="2.4302387329951851"/>
    <n v="8.9347012242470047E-2"/>
    <n v="0.67903729304277238"/>
    <n v="8.9347012242470047E-2"/>
    <x v="2"/>
  </r>
  <r>
    <n v="3051"/>
    <x v="0"/>
    <s v="mexico"/>
    <x v="2"/>
    <s v="CA"/>
    <s v="CA - San Diego Contract Detention Facility - CCA (otay)"/>
    <s v="san_diego_contract_detention_facility_cca_otay_ca"/>
    <d v="2015-01-12T00:00:00"/>
    <x v="3"/>
    <x v="6"/>
    <s v="disciplinary"/>
    <d v="2015-12-23T00:00:00"/>
    <n v="22"/>
    <n v="-0.24145578460098621"/>
    <n v="0.28591043917590414"/>
    <n v="2.4302387329951851"/>
    <n v="8.9347012242470047E-2"/>
    <n v="0.67903729304277238"/>
    <n v="8.9347012242470047E-2"/>
    <x v="2"/>
  </r>
  <r>
    <n v="3052"/>
    <x v="0"/>
    <s v="mexico"/>
    <x v="8"/>
    <s v="CA"/>
    <s v="CA - Adelanto Correctional Facility "/>
    <s v="adelanto_correctional_facility_ca"/>
    <d v="2015-01-12T00:00:00"/>
    <x v="3"/>
    <x v="6"/>
    <s v="disciplinary"/>
    <d v="2016-12-28T00:00:00"/>
    <n v="27"/>
    <n v="-0.15210877235851616"/>
    <n v="0.37525745141837419"/>
    <n v="2.3408917207527153"/>
    <n v="0"/>
    <n v="0.58969028080030228"/>
    <n v="0"/>
    <x v="2"/>
  </r>
  <r>
    <n v="3053"/>
    <x v="141"/>
    <s v="equatorial_guinea"/>
    <x v="15"/>
    <s v="GA"/>
    <s v="GA - Stewart Detention Center "/>
    <s v="stewart_detention_center_ga"/>
    <d v="2015-01-12T00:00:00"/>
    <x v="3"/>
    <x v="6"/>
    <s v="disciplinary"/>
    <d v="2016-07-01T00:00:00"/>
    <n v="37"/>
    <n v="2.6585252126423927E-2"/>
    <n v="0.55395147590331428"/>
    <n v="2.1621976962677749"/>
    <n v="0.17869402448494009"/>
    <n v="0.41099625631536219"/>
    <n v="0.17869402448494009"/>
    <x v="2"/>
  </r>
  <r>
    <n v="3054"/>
    <x v="0"/>
    <s v="mexico"/>
    <x v="8"/>
    <s v="CA"/>
    <s v="CA - Adelanto Correctional Facility "/>
    <s v="adelanto_correctional_facility_ca"/>
    <d v="2015-01-12T00:00:00"/>
    <x v="3"/>
    <x v="3"/>
    <s v="protective_custody_other_detainee_safety"/>
    <d v="2016-01-13T00:00:00"/>
    <n v="43"/>
    <n v="0.13380166681738798"/>
    <n v="0.66116789059427838"/>
    <n v="2.0549812815768109"/>
    <n v="0.28591043917590414"/>
    <n v="0.30377984162439814"/>
    <n v="0.28591043917590414"/>
    <x v="2"/>
  </r>
  <r>
    <n v="3055"/>
    <x v="15"/>
    <s v="liberia"/>
    <x v="18"/>
    <s v="TX"/>
    <s v="TX - South Texas Detention Complex "/>
    <s v="south_texas_detention_complex_tx"/>
    <d v="2015-01-12T00:00:00"/>
    <x v="3"/>
    <x v="14"/>
    <s v="facility_security_threat_other"/>
    <d v="2016-01-14T00:00:00"/>
    <n v="44"/>
    <n v="0.151671069265882"/>
    <n v="0.67903729304277238"/>
    <n v="2.0371118791283171"/>
    <n v="0.30377984162439819"/>
    <n v="0.28591043917590409"/>
    <n v="0.28591043917590409"/>
    <x v="1"/>
  </r>
  <r>
    <n v="3056"/>
    <x v="7"/>
    <s v="honduras"/>
    <x v="8"/>
    <s v="CA"/>
    <s v="CA - Adelanto Correctional Facility "/>
    <s v="adelanto_correctional_facility_ca"/>
    <d v="2015-01-12T00:00:00"/>
    <x v="3"/>
    <x v="6"/>
    <s v="disciplinary"/>
    <d v="2016-01-28T00:00:00"/>
    <n v="58"/>
    <n v="0.40184270354479812"/>
    <n v="0.92920892732168847"/>
    <n v="1.7869402448494007"/>
    <n v="0.55395147590331428"/>
    <n v="3.5738804896987997E-2"/>
    <n v="3.5738804896987997E-2"/>
    <x v="1"/>
  </r>
  <r>
    <n v="3057"/>
    <x v="0"/>
    <s v="mexico"/>
    <x v="8"/>
    <s v="CA"/>
    <s v="CA - Adelanto Correctional Facility "/>
    <s v="adelanto_correctional_facility_ca"/>
    <d v="2015-01-12T00:00:00"/>
    <x v="3"/>
    <x v="6"/>
    <s v="disciplinary"/>
    <d v="2016-01-29T00:00:00"/>
    <n v="59"/>
    <n v="0.41971210599329212"/>
    <n v="0.94707832977018247"/>
    <n v="1.769070842400907"/>
    <n v="0.57182087835180828"/>
    <n v="1.7869402448493998E-2"/>
    <n v="1.7869402448493998E-2"/>
    <x v="1"/>
  </r>
  <r>
    <n v="3058"/>
    <x v="9"/>
    <s v="haiti"/>
    <x v="8"/>
    <s v="CA"/>
    <s v="CA - Adelanto Correctional Facility "/>
    <s v="adelanto_correctional_facility_ca"/>
    <d v="2015-01-12T00:00:00"/>
    <x v="3"/>
    <x v="3"/>
    <s v="protective_custody_other_detainee_safety"/>
    <d v="2016-02-02T00:00:00"/>
    <n v="63"/>
    <n v="0.49118971578726817"/>
    <n v="1.0185559395641586"/>
    <n v="1.6975932326069307"/>
    <n v="0.64329848814578439"/>
    <n v="5.3608207345482051E-2"/>
    <n v="5.3608207345482051E-2"/>
    <x v="1"/>
  </r>
  <r>
    <n v="3059"/>
    <x v="2"/>
    <s v="el_salvador"/>
    <x v="2"/>
    <s v="CA"/>
    <s v="CA - San Diego Contract Detention Facility - CCA (otay)"/>
    <s v="san_diego_contract_detention_facility_cca_otay_ca"/>
    <d v="2015-01-12T00:00:00"/>
    <x v="3"/>
    <x v="3"/>
    <s v="protective_custody_other_detainee_safety"/>
    <d v="2016-03-02T00:00:00"/>
    <n v="64"/>
    <n v="0.50905911823576222"/>
    <n v="1.0364253420126526"/>
    <n v="1.6797238301584367"/>
    <n v="0.66116789059427838"/>
    <n v="7.1477609793976105E-2"/>
    <n v="7.1477609793976105E-2"/>
    <x v="1"/>
  </r>
  <r>
    <n v="3060"/>
    <x v="7"/>
    <s v="honduras"/>
    <x v="2"/>
    <s v="CA"/>
    <s v="CA - San Diego Contract Detention Facility - CCA (otay)"/>
    <s v="san_diego_contract_detention_facility_cca_otay_ca"/>
    <d v="2015-01-13T00:00:00"/>
    <x v="3"/>
    <x v="2"/>
    <s v="mental_illness"/>
    <d v="2015-01-16T00:00:00"/>
    <n v="3"/>
    <n v="-0.58097443112237235"/>
    <n v="5.3608207345481995E-2"/>
    <n v="2.7697573795165713"/>
    <n v="0.42886565876385618"/>
    <n v="1.0185559395641586"/>
    <n v="5.3608207345481995E-2"/>
    <x v="3"/>
  </r>
  <r>
    <n v="3061"/>
    <x v="21"/>
    <s v="guatemala"/>
    <x v="0"/>
    <s v="AZ"/>
    <s v="AZ - Eloy Federal Contract Facility "/>
    <s v="eloy_federal_contract_facility_az"/>
    <d v="2015-01-13T00:00:00"/>
    <x v="3"/>
    <x v="8"/>
    <s v="suicide_risk_placement"/>
    <d v="2015-01-19T00:00:00"/>
    <n v="6"/>
    <n v="-0.52736622377689035"/>
    <n v="0"/>
    <n v="2.7161491721710895"/>
    <n v="0.37525745141837419"/>
    <n v="0.96494773221867647"/>
    <n v="0"/>
    <x v="3"/>
  </r>
  <r>
    <n v="3062"/>
    <x v="67"/>
    <s v="morocco"/>
    <x v="17"/>
    <s v="VA"/>
    <s v="VA - Rappahannock Regional Jail "/>
    <s v="rappahannock_regional_jail_va"/>
    <d v="2015-01-13T00:00:00"/>
    <x v="3"/>
    <x v="6"/>
    <s v="disciplinary"/>
    <d v="2015-01-20T00:00:00"/>
    <n v="7"/>
    <n v="-0.50949682132839635"/>
    <n v="1.7869402448493998E-2"/>
    <n v="2.6982797697225953"/>
    <n v="0.35738804896988019"/>
    <n v="0.94707832977018247"/>
    <n v="1.7869402448493998E-2"/>
    <x v="3"/>
  </r>
  <r>
    <n v="3063"/>
    <x v="67"/>
    <s v="morocco"/>
    <x v="4"/>
    <s v="LA"/>
    <s v="LA - South Louisiana Detention Center (basile)"/>
    <s v="south_louisiana_detention_center_basile_la"/>
    <d v="2015-01-13T00:00:00"/>
    <x v="3"/>
    <x v="12"/>
    <s v="pending_investigation_of_disciplinary_violation"/>
    <d v="2015-01-22T00:00:00"/>
    <n v="9"/>
    <n v="-0.4737580164314083"/>
    <n v="5.3608207345482051E-2"/>
    <n v="2.6625409648256073"/>
    <n v="0.32164924407289214"/>
    <n v="0.91133952487319436"/>
    <n v="5.3608207345482051E-2"/>
    <x v="3"/>
  </r>
  <r>
    <n v="3064"/>
    <x v="14"/>
    <s v="jamaica"/>
    <x v="8"/>
    <s v="CA"/>
    <s v="CA - Adelanto Correctional Facility "/>
    <s v="adelanto_correctional_facility_ca"/>
    <d v="2015-01-13T00:00:00"/>
    <x v="3"/>
    <x v="6"/>
    <s v="disciplinary"/>
    <d v="2015-01-30T00:00:00"/>
    <n v="17"/>
    <n v="-0.33080279684345626"/>
    <n v="0.19656342693343409"/>
    <n v="2.5195857452376553"/>
    <n v="0.17869402448494009"/>
    <n v="0.76838430528524237"/>
    <n v="0.17869402448494009"/>
    <x v="2"/>
  </r>
  <r>
    <n v="3065"/>
    <x v="0"/>
    <s v="mexico"/>
    <x v="3"/>
    <s v="CA"/>
    <s v="CA - Yuba County Jail "/>
    <s v="yuba_county_jail_ca"/>
    <d v="2015-01-13T00:00:00"/>
    <x v="3"/>
    <x v="0"/>
    <s v="protective_custody_gang_status_protective_custody_only"/>
    <d v="2015-04-02T00:00:00"/>
    <n v="22"/>
    <n v="-0.24145578460098621"/>
    <n v="0.28591043917590414"/>
    <n v="2.4302387329951851"/>
    <n v="8.9347012242470047E-2"/>
    <n v="0.67903729304277238"/>
    <n v="8.9347012242470047E-2"/>
    <x v="2"/>
  </r>
  <r>
    <n v="3066"/>
    <x v="2"/>
    <s v="el_salvador"/>
    <x v="13"/>
    <s v="NJ"/>
    <s v="NJ - Hudson County Correctional Center "/>
    <s v="hudson_county_correctional_center_nj"/>
    <d v="2015-01-13T00:00:00"/>
    <x v="3"/>
    <x v="6"/>
    <s v="disciplinary"/>
    <d v="2015-10-02T00:00:00"/>
    <n v="28"/>
    <n v="-0.13423936991002217"/>
    <n v="0.39312685386686819"/>
    <n v="2.3230223183042211"/>
    <n v="1.7869402448493998E-2"/>
    <n v="0.57182087835180828"/>
    <n v="1.7869402448493998E-2"/>
    <x v="2"/>
  </r>
  <r>
    <n v="3067"/>
    <x v="16"/>
    <s v="venezuela"/>
    <x v="5"/>
    <s v="TX"/>
    <s v="TX - El Paso Service Processing Center "/>
    <s v="el_paso_service_processing_center_tx"/>
    <d v="2015-01-13T00:00:00"/>
    <x v="3"/>
    <x v="3"/>
    <s v="protective_custody_other_detainee_safety"/>
    <d v="2015-02-26T00:00:00"/>
    <n v="44"/>
    <n v="0.151671069265882"/>
    <n v="0.67903729304277238"/>
    <n v="2.0371118791283171"/>
    <n v="0.30377984162439819"/>
    <n v="0.28591043917590409"/>
    <n v="0.28591043917590409"/>
    <x v="1"/>
  </r>
  <r>
    <n v="3068"/>
    <x v="0"/>
    <s v="mexico"/>
    <x v="20"/>
    <s v="WA"/>
    <s v="WA - Northwest Detention Center "/>
    <s v="northwest_detention_center_wa"/>
    <d v="2015-01-14T00:00:00"/>
    <x v="3"/>
    <x v="15"/>
    <s v="facility_security_threat_gang_member_status_not_protective_custody"/>
    <d v="2015-06-02T00:00:00"/>
    <n v="23"/>
    <n v="-0.22358638215249221"/>
    <n v="0.30377984162439814"/>
    <n v="2.4123693305466913"/>
    <n v="7.1477609793976049E-2"/>
    <n v="0.66116789059427838"/>
    <n v="7.1477609793976049E-2"/>
    <x v="2"/>
  </r>
  <r>
    <n v="3069"/>
    <x v="2"/>
    <s v="el_salvador"/>
    <x v="2"/>
    <s v="CA"/>
    <s v="CA - San Diego Contract Detention Facility - CCA (otay)"/>
    <s v="san_diego_contract_detention_facility_cca_otay_ca"/>
    <d v="2015-01-14T00:00:00"/>
    <x v="3"/>
    <x v="2"/>
    <s v="mental_illness"/>
    <d v="2015-12-02T00:00:00"/>
    <n v="29"/>
    <n v="-0.11636996746152814"/>
    <n v="0.41099625631536219"/>
    <n v="2.3051529158557269"/>
    <n v="3.5738804896988025E-2"/>
    <n v="0.55395147590331428"/>
    <n v="3.5738804896988025E-2"/>
    <x v="2"/>
  </r>
  <r>
    <n v="3070"/>
    <x v="0"/>
    <s v="mexico"/>
    <x v="23"/>
    <s v="WI"/>
    <s v="WI - Kenosha County Detention Center "/>
    <s v="kenosha_county_detention_center_wi"/>
    <d v="2015-01-15T00:00:00"/>
    <x v="3"/>
    <x v="6"/>
    <s v="disciplinary"/>
    <d v="2015-01-24T00:00:00"/>
    <n v="9"/>
    <n v="-0.4737580164314083"/>
    <n v="5.3608207345482051E-2"/>
    <n v="2.6625409648256073"/>
    <n v="0.32164924407289214"/>
    <n v="0.91133952487319436"/>
    <n v="5.3608207345482051E-2"/>
    <x v="3"/>
  </r>
  <r>
    <n v="3071"/>
    <x v="7"/>
    <s v="honduras"/>
    <x v="18"/>
    <s v="TX"/>
    <s v="TX - Port Isabel "/>
    <s v="port_isabel_tx"/>
    <d v="2015-01-15T00:00:00"/>
    <x v="3"/>
    <x v="6"/>
    <s v="disciplinary"/>
    <d v="2015-01-29T00:00:00"/>
    <n v="14"/>
    <n v="-0.38441100418893831"/>
    <n v="0.14295521958795204"/>
    <n v="2.5731939525831371"/>
    <n v="0.23230223183042215"/>
    <n v="0.82199251263072437"/>
    <n v="0.14295521958795204"/>
    <x v="3"/>
  </r>
  <r>
    <n v="3072"/>
    <x v="1"/>
    <s v="sierra_leone"/>
    <x v="14"/>
    <s v="MD"/>
    <s v="MD - Worcester County Jail "/>
    <s v="worcester_county_jail_md"/>
    <d v="2015-01-15T00:00:00"/>
    <x v="3"/>
    <x v="7"/>
    <s v="other"/>
    <d v="2015-01-31T00:00:00"/>
    <n v="16"/>
    <n v="-0.34867219929195026"/>
    <n v="0.17869402448494009"/>
    <n v="2.5374551476861491"/>
    <n v="0.19656342693343409"/>
    <n v="0.78625370773373637"/>
    <n v="0.17869402448494009"/>
    <x v="3"/>
  </r>
  <r>
    <n v="3073"/>
    <x v="14"/>
    <s v="jamaica"/>
    <x v="14"/>
    <s v="MD"/>
    <s v="MD - Worcester County Jail "/>
    <s v="worcester_county_jail_md"/>
    <d v="2015-01-15T00:00:00"/>
    <x v="3"/>
    <x v="7"/>
    <s v="other"/>
    <d v="2015-03-02T00:00:00"/>
    <n v="19"/>
    <n v="-0.29506399194646826"/>
    <n v="0.23230223183042209"/>
    <n v="2.4838469403406673"/>
    <n v="0.1429552195879521"/>
    <n v="0.73264550038825438"/>
    <n v="0.1429552195879521"/>
    <x v="2"/>
  </r>
  <r>
    <n v="3074"/>
    <x v="2"/>
    <s v="el_salvador"/>
    <x v="2"/>
    <s v="CA"/>
    <s v="CA - Imperial Regional Detention Facility "/>
    <s v="imperial_regional_detention_facility_ca"/>
    <d v="2015-01-15T00:00:00"/>
    <x v="3"/>
    <x v="3"/>
    <s v="protective_custody_other_detainee_safety"/>
    <d v="2015-12-03T00:00:00"/>
    <n v="56"/>
    <n v="0.36610389864781012"/>
    <n v="0.89347012242470047"/>
    <n v="1.8226790497463887"/>
    <n v="0.51821267100632629"/>
    <n v="7.1477609793975994E-2"/>
    <n v="7.1477609793975994E-2"/>
    <x v="1"/>
  </r>
  <r>
    <n v="3075"/>
    <x v="0"/>
    <s v="mexico"/>
    <x v="5"/>
    <s v="TX"/>
    <s v="TX - El Paso Service Processing Center "/>
    <s v="el_paso_service_processing_center_tx"/>
    <d v="2015-01-15T00:00:00"/>
    <x v="3"/>
    <x v="3"/>
    <s v="protective_custody_other_detainee_safety"/>
    <d v="2015-07-28T00:00:00"/>
    <n v="194"/>
    <n v="2.8320814365399833"/>
    <n v="3.3594476603168735"/>
    <n v="0.64329848814578439"/>
    <n v="2.9841902088984993"/>
    <n v="2.3944999280981971"/>
    <n v="0.64329848814578439"/>
    <x v="0"/>
  </r>
  <r>
    <n v="3076"/>
    <x v="7"/>
    <s v="honduras"/>
    <x v="2"/>
    <s v="CA"/>
    <s v="CA - San Diego Contract Detention Facility - CCA (otay)"/>
    <s v="san_diego_contract_detention_facility_cca_otay_ca"/>
    <d v="2015-01-16T00:00:00"/>
    <x v="3"/>
    <x v="2"/>
    <s v="mental_illness"/>
    <d v="2015-02-02T00:00:00"/>
    <n v="17"/>
    <n v="-0.33080279684345626"/>
    <n v="0.19656342693343409"/>
    <n v="2.5195857452376553"/>
    <n v="0.17869402448494009"/>
    <n v="0.76838430528524237"/>
    <n v="0.17869402448494009"/>
    <x v="2"/>
  </r>
  <r>
    <n v="3077"/>
    <x v="39"/>
    <s v="somalia"/>
    <x v="2"/>
    <s v="CA"/>
    <s v="CA - San Diego Contract Detention Facility - CCA (otay)"/>
    <s v="san_diego_contract_detention_facility_cca_otay_ca"/>
    <d v="2015-01-16T00:00:00"/>
    <x v="3"/>
    <x v="6"/>
    <s v="disciplinary"/>
    <d v="2015-05-02T00:00:00"/>
    <n v="20"/>
    <n v="-0.27719458949797421"/>
    <n v="0.25017163427891614"/>
    <n v="2.4659775378921731"/>
    <n v="0.12508581713945804"/>
    <n v="0.71477609793976038"/>
    <n v="0.12508581713945804"/>
    <x v="2"/>
  </r>
  <r>
    <n v="3078"/>
    <x v="142"/>
    <s v="japan"/>
    <x v="4"/>
    <s v="LA"/>
    <s v="LA - Jena/lasalle Detention Facility "/>
    <s v="jena/lasalle_detention_facility_la"/>
    <d v="2015-01-16T00:00:00"/>
    <x v="3"/>
    <x v="4"/>
    <s v="facility_security_threat_due_to_seriousness_of_criminal_conviction"/>
    <d v="2015-02-13T00:00:00"/>
    <n v="28"/>
    <n v="-0.13423936991002217"/>
    <n v="0.39312685386686819"/>
    <n v="2.3230223183042211"/>
    <n v="1.7869402448493998E-2"/>
    <n v="0.57182087835180828"/>
    <n v="1.7869402448493998E-2"/>
    <x v="2"/>
  </r>
  <r>
    <n v="3079"/>
    <x v="26"/>
    <s v="india"/>
    <x v="7"/>
    <s v="PA"/>
    <s v="PA - Pike County Correctional Facility "/>
    <s v="pike_county_correctional_facility_pa"/>
    <d v="2015-01-16T00:00:00"/>
    <x v="3"/>
    <x v="1"/>
    <s v="protective_custody_criminal_offense"/>
    <d v="2015-03-17T00:00:00"/>
    <n v="60"/>
    <n v="0.43758150844178612"/>
    <n v="0.96494773221867647"/>
    <n v="1.7512014399524127"/>
    <n v="0.58969028080030228"/>
    <n v="0"/>
    <n v="0"/>
    <x v="1"/>
  </r>
  <r>
    <n v="3080"/>
    <x v="21"/>
    <s v="guatemala"/>
    <x v="1"/>
    <s v="NV"/>
    <s v="NV - Henderson Detention Center "/>
    <s v="henderson_detention_center_nv"/>
    <d v="2015-01-16T00:00:00"/>
    <x v="3"/>
    <x v="0"/>
    <s v="protective_custody_gang_status_protective_custody_only"/>
    <d v="2015-03-04T00:00:00"/>
    <n v="77"/>
    <n v="0.74136135006618431"/>
    <n v="1.2687275738430746"/>
    <n v="1.4474215983280145"/>
    <n v="0.89347012242470047"/>
    <n v="0.30377984162439819"/>
    <n v="0.30377984162439819"/>
    <x v="1"/>
  </r>
  <r>
    <n v="3081"/>
    <x v="0"/>
    <s v="mexico"/>
    <x v="4"/>
    <s v="LA"/>
    <s v="LA - Jena/lasalle Detention Facility "/>
    <s v="jena/lasalle_detention_facility_la"/>
    <d v="2015-01-16T00:00:00"/>
    <x v="3"/>
    <x v="0"/>
    <s v="protective_custody_gang_status_protective_custody_only"/>
    <d v="2015-04-28T00:00:00"/>
    <n v="102"/>
    <n v="1.1880964112785346"/>
    <n v="1.715462635055425"/>
    <n v="1.0006865371156644"/>
    <n v="1.3402051836370508"/>
    <n v="0.75051490283674849"/>
    <n v="0.75051490283674849"/>
    <x v="1"/>
  </r>
  <r>
    <n v="3082"/>
    <x v="0"/>
    <s v="mexico"/>
    <x v="8"/>
    <s v="CA"/>
    <s v="CA - Adelanto Correctional Facility "/>
    <s v="adelanto_correctional_facility_ca"/>
    <d v="2015-01-17T00:00:00"/>
    <x v="3"/>
    <x v="6"/>
    <s v="disciplinary"/>
    <d v="2015-01-23T00:00:00"/>
    <n v="6"/>
    <n v="-0.52736622377689035"/>
    <n v="0"/>
    <n v="2.7161491721710895"/>
    <n v="0.37525745141837419"/>
    <n v="0.96494773221867647"/>
    <n v="0"/>
    <x v="3"/>
  </r>
  <r>
    <n v="3083"/>
    <x v="2"/>
    <s v="el_salvador"/>
    <x v="12"/>
    <s v="TX"/>
    <s v="TX - Joe Corley Detention Facility "/>
    <s v="joe_corley_detention_facility_montgomery_county_tx"/>
    <d v="2015-01-17T00:00:00"/>
    <x v="3"/>
    <x v="9"/>
    <s v="protective_custody_special_vulnerability_other"/>
    <d v="2015-05-02T00:00:00"/>
    <n v="19"/>
    <n v="-0.29506399194646826"/>
    <n v="0.23230223183042209"/>
    <n v="2.4838469403406673"/>
    <n v="0.1429552195879521"/>
    <n v="0.73264550038825438"/>
    <n v="0.1429552195879521"/>
    <x v="2"/>
  </r>
  <r>
    <n v="3084"/>
    <x v="20"/>
    <s v="philippines"/>
    <x v="1"/>
    <s v="NV"/>
    <s v="NV - Henderson Detention Center "/>
    <s v="henderson_detention_center_nv"/>
    <d v="2015-01-17T00:00:00"/>
    <x v="3"/>
    <x v="10"/>
    <s v="protective_custody_lesbian_gay_bisexual_transgender_lgbt"/>
    <d v="2015-06-02T00:00:00"/>
    <n v="20"/>
    <n v="-0.27719458949797421"/>
    <n v="0.25017163427891614"/>
    <n v="2.4659775378921731"/>
    <n v="0.12508581713945804"/>
    <n v="0.71477609793976038"/>
    <n v="0.12508581713945804"/>
    <x v="2"/>
  </r>
  <r>
    <n v="3085"/>
    <x v="0"/>
    <s v="mexico"/>
    <x v="20"/>
    <s v="WA"/>
    <s v="WA - Northwest Detention Center "/>
    <s v="northwest_detention_center_wa"/>
    <d v="2015-01-17T00:00:00"/>
    <x v="3"/>
    <x v="15"/>
    <s v="facility_security_threat_gang_member_status_not_protective_custody"/>
    <d v="2015-03-20T00:00:00"/>
    <n v="62"/>
    <n v="0.47332031333877417"/>
    <n v="1.0006865371156646"/>
    <n v="1.7154626350554247"/>
    <n v="0.62542908569729039"/>
    <n v="3.5738804896988052E-2"/>
    <n v="3.5738804896988052E-2"/>
    <x v="1"/>
  </r>
  <r>
    <n v="3086"/>
    <x v="0"/>
    <s v="mexico"/>
    <x v="2"/>
    <s v="CA"/>
    <s v="CA - Imperial Regional Detention Facility "/>
    <s v="imperial_regional_detention_facility_ca"/>
    <d v="2015-01-17T00:00:00"/>
    <x v="3"/>
    <x v="1"/>
    <s v="protective_custody_criminal_offense"/>
    <d v="2015-02-04T00:00:00"/>
    <n v="75"/>
    <n v="0.70562254516919631"/>
    <n v="1.2329887689460866"/>
    <n v="1.4831604032250025"/>
    <n v="0.85773131752771248"/>
    <n v="0.2680410367274102"/>
    <n v="0.2680410367274102"/>
    <x v="1"/>
  </r>
  <r>
    <n v="3087"/>
    <x v="8"/>
    <s v="nicaragua"/>
    <x v="9"/>
    <s v="FL"/>
    <s v="FL - Krome North Service Processing Center "/>
    <s v="krome_north_service_processing_center_fl"/>
    <d v="2015-01-18T00:00:00"/>
    <x v="3"/>
    <x v="6"/>
    <s v="disciplinary"/>
    <d v="2015-09-02T00:00:00"/>
    <n v="22"/>
    <n v="-0.24145578460098621"/>
    <n v="0.28591043917590414"/>
    <n v="2.4302387329951851"/>
    <n v="8.9347012242470047E-2"/>
    <n v="0.67903729304277238"/>
    <n v="8.9347012242470047E-2"/>
    <x v="2"/>
  </r>
  <r>
    <n v="3088"/>
    <x v="45"/>
    <s v="antigua-barbuda"/>
    <x v="17"/>
    <s v="VA"/>
    <s v="VA - Immigration Centers Of America Farmville "/>
    <s v="immigration_centers_of_america_farmville_va"/>
    <d v="2015-01-18T00:00:00"/>
    <x v="3"/>
    <x v="6"/>
    <s v="disciplinary"/>
    <d v="2015-02-19T00:00:00"/>
    <n v="32"/>
    <n v="-6.2761760116046117E-2"/>
    <n v="0.46460446366084424"/>
    <n v="2.2515447085102451"/>
    <n v="8.9347012242470047E-2"/>
    <n v="0.50034326855783218"/>
    <n v="8.9347012242470047E-2"/>
    <x v="2"/>
  </r>
  <r>
    <n v="3089"/>
    <x v="2"/>
    <s v="el_salvador"/>
    <x v="1"/>
    <s v="NV"/>
    <s v="NV - Henderson Detention Center "/>
    <s v="henderson_detention_center_nv"/>
    <d v="2015-01-18T00:00:00"/>
    <x v="3"/>
    <x v="1"/>
    <s v="protective_custody_criminal_offense"/>
    <d v="2015-02-27T00:00:00"/>
    <n v="40"/>
    <n v="8.0193459471905953E-2"/>
    <n v="0.60755968324879628"/>
    <n v="2.1085894889222931"/>
    <n v="0.23230223183042212"/>
    <n v="0.35738804896988019"/>
    <n v="0.23230223183042212"/>
    <x v="2"/>
  </r>
  <r>
    <n v="3090"/>
    <x v="1"/>
    <s v="sierra_leone"/>
    <x v="17"/>
    <s v="VA"/>
    <s v="VA - Immigration Centers Of America Farmville "/>
    <s v="immigration_centers_of_america_farmville_va"/>
    <d v="2015-01-19T00:00:00"/>
    <x v="3"/>
    <x v="3"/>
    <s v="protective_custody_other_detainee_safety"/>
    <d v="2015-03-02T00:00:00"/>
    <n v="15"/>
    <n v="-0.36654160174044426"/>
    <n v="0.1608246220364461"/>
    <n v="2.5553245501346433"/>
    <n v="0.21443282938192809"/>
    <n v="0.80412311018223037"/>
    <n v="0.1608246220364461"/>
    <x v="3"/>
  </r>
  <r>
    <n v="3091"/>
    <x v="118"/>
    <s v="congo"/>
    <x v="2"/>
    <s v="CA"/>
    <s v="CA - San Diego Contract Detention Facility - CCA (otay)"/>
    <s v="san_diego_contract_detention_facility_cca_otay_ca"/>
    <d v="2015-01-19T00:00:00"/>
    <x v="3"/>
    <x v="2"/>
    <s v="mental_illness"/>
    <d v="2015-09-02T00:00:00"/>
    <n v="21"/>
    <n v="-0.25932518704948021"/>
    <n v="0.26804103672741014"/>
    <n v="2.4481081354436793"/>
    <n v="0.10721641469096405"/>
    <n v="0.69690669549126638"/>
    <n v="0.10721641469096405"/>
    <x v="2"/>
  </r>
  <r>
    <n v="3092"/>
    <x v="0"/>
    <s v="mexico"/>
    <x v="2"/>
    <s v="CA"/>
    <s v="CA - Imperial Regional Detention Facility "/>
    <s v="imperial_regional_detention_facility_ca"/>
    <d v="2015-01-19T00:00:00"/>
    <x v="3"/>
    <x v="3"/>
    <s v="protective_custody_other_detainee_safety"/>
    <d v="2016-04-03T00:00:00"/>
    <n v="410"/>
    <n v="6.6918723654146897"/>
    <n v="7.2192385891915798"/>
    <n v="4.5030894170204903"/>
    <n v="6.8439811377732056"/>
    <n v="6.2542908569729034"/>
    <n v="4.5030894170204903"/>
    <x v="0"/>
  </r>
  <r>
    <n v="3093"/>
    <x v="89"/>
    <s v="sudan"/>
    <x v="0"/>
    <s v="AZ"/>
    <s v="AZ - Cca, Florence Correctional Center "/>
    <s v="cca,_florence_correctional_center_az"/>
    <d v="2015-01-20T00:00:00"/>
    <x v="3"/>
    <x v="3"/>
    <s v="protective_custody_other_detainee_safety"/>
    <d v="2015-01-25T00:00:00"/>
    <n v="5"/>
    <n v="-0.54523562622538435"/>
    <n v="1.7869402448493998E-2"/>
    <n v="2.7340185746195833"/>
    <n v="0.39312685386686819"/>
    <n v="0.98281713466717047"/>
    <n v="1.7869402448493998E-2"/>
    <x v="3"/>
  </r>
  <r>
    <n v="3094"/>
    <x v="3"/>
    <s v="iraq"/>
    <x v="17"/>
    <s v="VA"/>
    <s v="VA - Immigration Centers Of America Farmville "/>
    <s v="immigration_centers_of_america_farmville_va"/>
    <d v="2015-01-20T00:00:00"/>
    <x v="3"/>
    <x v="3"/>
    <s v="protective_custody_other_detainee_safety"/>
    <d v="2015-05-02T00:00:00"/>
    <n v="16"/>
    <n v="-0.34867219929195026"/>
    <n v="0.17869402448494009"/>
    <n v="2.5374551476861491"/>
    <n v="0.19656342693343409"/>
    <n v="0.78625370773373637"/>
    <n v="0.17869402448494009"/>
    <x v="3"/>
  </r>
  <r>
    <n v="3095"/>
    <x v="0"/>
    <s v="mexico"/>
    <x v="12"/>
    <s v="TX"/>
    <s v="TX - Houston Contract Detention Facility "/>
    <s v="houston_contract_detention_facility_tx"/>
    <d v="2015-01-21T00:00:00"/>
    <x v="3"/>
    <x v="8"/>
    <s v="suicide_risk_placement"/>
    <d v="2015-01-22T00:00:00"/>
    <n v="1"/>
    <n v="-0.61671323601936046"/>
    <n v="8.9347012242470103E-2"/>
    <n v="2.8054961844135593"/>
    <n v="0.46460446366084429"/>
    <n v="1.0542947444611466"/>
    <n v="8.9347012242470103E-2"/>
    <x v="3"/>
  </r>
  <r>
    <n v="3096"/>
    <x v="12"/>
    <s v="trinidad_and_tobago"/>
    <x v="11"/>
    <s v="NJ"/>
    <s v="NJ - Essex County Jail "/>
    <s v="essex_county_jail_nj"/>
    <d v="2015-01-21T00:00:00"/>
    <x v="3"/>
    <x v="3"/>
    <s v="protective_custody_other_detainee_safety"/>
    <d v="2015-06-02T00:00:00"/>
    <n v="16"/>
    <n v="-0.34867219929195026"/>
    <n v="0.17869402448494009"/>
    <n v="2.5374551476861491"/>
    <n v="0.19656342693343409"/>
    <n v="0.78625370773373637"/>
    <n v="0.17869402448494009"/>
    <x v="3"/>
  </r>
  <r>
    <n v="3097"/>
    <x v="0"/>
    <s v="mexico"/>
    <x v="8"/>
    <s v="CA"/>
    <s v="CA - Adelanto Correctional Facility "/>
    <s v="adelanto_correctional_facility_ca"/>
    <d v="2015-01-21T00:00:00"/>
    <x v="3"/>
    <x v="6"/>
    <s v="disciplinary"/>
    <d v="2015-02-16T00:00:00"/>
    <n v="26"/>
    <n v="-0.16997817480701016"/>
    <n v="0.35738804896988019"/>
    <n v="2.3587611232012091"/>
    <n v="1.7869402448493998E-2"/>
    <n v="0.60755968324879628"/>
    <n v="1.7869402448493998E-2"/>
    <x v="2"/>
  </r>
  <r>
    <n v="3098"/>
    <x v="22"/>
    <s v="ethiopia"/>
    <x v="8"/>
    <s v="CA"/>
    <s v="CA - Adelanto Correctional Facility "/>
    <s v="adelanto_correctional_facility_ca"/>
    <d v="2015-01-21T00:00:00"/>
    <x v="3"/>
    <x v="6"/>
    <s v="disciplinary"/>
    <d v="2015-02-17T00:00:00"/>
    <n v="27"/>
    <n v="-0.15210877235851616"/>
    <n v="0.37525745141837419"/>
    <n v="2.3408917207527153"/>
    <n v="0"/>
    <n v="0.58969028080030228"/>
    <n v="0"/>
    <x v="2"/>
  </r>
  <r>
    <n v="3099"/>
    <x v="0"/>
    <s v="mexico"/>
    <x v="20"/>
    <s v="WA"/>
    <s v="WA - Northwest Detention Center "/>
    <s v="northwest_detention_center_wa"/>
    <d v="2015-01-21T00:00:00"/>
    <x v="3"/>
    <x v="15"/>
    <s v="facility_security_threat_gang_member_status_not_protective_custody"/>
    <d v="2015-03-23T00:00:00"/>
    <n v="61"/>
    <n v="0.45545091089028017"/>
    <n v="0.98281713466717058"/>
    <n v="1.7333320375039187"/>
    <n v="0.60755968324879639"/>
    <n v="1.7869402448494054E-2"/>
    <n v="1.7869402448494054E-2"/>
    <x v="1"/>
  </r>
  <r>
    <n v="3100"/>
    <x v="14"/>
    <s v="jamaica"/>
    <x v="13"/>
    <s v="NJ"/>
    <s v="NJ - Hudson County Correctional Center "/>
    <s v="hudson_county_correctional_center_nj"/>
    <d v="2015-01-22T00:00:00"/>
    <x v="3"/>
    <x v="6"/>
    <s v="disciplinary"/>
    <d v="2015-05-02T00:00:00"/>
    <n v="14"/>
    <n v="-0.38441100418893831"/>
    <n v="0.14295521958795204"/>
    <n v="2.5731939525831371"/>
    <n v="0.23230223183042215"/>
    <n v="0.82199251263072437"/>
    <n v="0.14295521958795204"/>
    <x v="3"/>
  </r>
  <r>
    <n v="3101"/>
    <x v="67"/>
    <s v="morocco"/>
    <x v="2"/>
    <s v="CA"/>
    <s v="CA - San Diego Contract Detention Facility - CCA (otay)"/>
    <s v="san_diego_contract_detention_facility_cca_otay_ca"/>
    <d v="2015-01-22T00:00:00"/>
    <x v="3"/>
    <x v="6"/>
    <s v="disciplinary"/>
    <d v="2015-05-02T00:00:00"/>
    <n v="14"/>
    <n v="-0.38441100418893831"/>
    <n v="0.14295521958795204"/>
    <n v="2.5731939525831371"/>
    <n v="0.23230223183042215"/>
    <n v="0.82199251263072437"/>
    <n v="0.14295521958795204"/>
    <x v="3"/>
  </r>
  <r>
    <n v="3102"/>
    <x v="7"/>
    <s v="honduras"/>
    <x v="11"/>
    <s v="NJ"/>
    <s v="NJ - Essex County Jail "/>
    <s v="essex_county_jail_nj"/>
    <d v="2015-01-22T00:00:00"/>
    <x v="3"/>
    <x v="0"/>
    <s v="protective_custody_gang_status_protective_custody_only"/>
    <d v="2015-06-02T00:00:00"/>
    <n v="15"/>
    <n v="-0.36654160174044426"/>
    <n v="0.1608246220364461"/>
    <n v="2.5553245501346433"/>
    <n v="0.21443282938192809"/>
    <n v="0.80412311018223037"/>
    <n v="0.1608246220364461"/>
    <x v="3"/>
  </r>
  <r>
    <n v="3103"/>
    <x v="2"/>
    <s v="el_salvador"/>
    <x v="18"/>
    <s v="TX"/>
    <s v="TX - South Texas Detention Complex "/>
    <s v="south_texas_detention_complex_tx"/>
    <d v="2015-01-22T00:00:00"/>
    <x v="3"/>
    <x v="6"/>
    <s v="disciplinary"/>
    <d v="2015-09-02T00:00:00"/>
    <n v="18"/>
    <n v="-0.31293339439496226"/>
    <n v="0.21443282938192809"/>
    <n v="2.5017163427891611"/>
    <n v="0.1608246220364461"/>
    <n v="0.75051490283674838"/>
    <n v="0.1608246220364461"/>
    <x v="2"/>
  </r>
  <r>
    <n v="3104"/>
    <x v="0"/>
    <s v="mexico"/>
    <x v="18"/>
    <s v="TX"/>
    <s v="TX - South Texas Detention Complex "/>
    <s v="south_texas_detention_complex_tx"/>
    <d v="2015-01-22T00:00:00"/>
    <x v="3"/>
    <x v="6"/>
    <s v="disciplinary"/>
    <d v="2015-09-02T00:00:00"/>
    <n v="18"/>
    <n v="-0.31293339439496226"/>
    <n v="0.21443282938192809"/>
    <n v="2.5017163427891611"/>
    <n v="0.1608246220364461"/>
    <n v="0.75051490283674838"/>
    <n v="0.1608246220364461"/>
    <x v="2"/>
  </r>
  <r>
    <n v="3105"/>
    <x v="0"/>
    <s v="mexico"/>
    <x v="18"/>
    <s v="TX"/>
    <s v="TX - South Texas Detention Complex "/>
    <s v="south_texas_detention_complex_tx"/>
    <d v="2015-01-22T00:00:00"/>
    <x v="3"/>
    <x v="6"/>
    <s v="disciplinary"/>
    <d v="2015-09-02T00:00:00"/>
    <n v="18"/>
    <n v="-0.31293339439496226"/>
    <n v="0.21443282938192809"/>
    <n v="2.5017163427891611"/>
    <n v="0.1608246220364461"/>
    <n v="0.75051490283674838"/>
    <n v="0.1608246220364461"/>
    <x v="2"/>
  </r>
  <r>
    <n v="3106"/>
    <x v="2"/>
    <s v="el_salvador"/>
    <x v="18"/>
    <s v="TX"/>
    <s v="TX - South Texas Detention Complex "/>
    <s v="south_texas_detention_complex_tx"/>
    <d v="2015-01-22T00:00:00"/>
    <x v="3"/>
    <x v="6"/>
    <s v="disciplinary"/>
    <d v="2015-09-02T00:00:00"/>
    <n v="18"/>
    <n v="-0.31293339439496226"/>
    <n v="0.21443282938192809"/>
    <n v="2.5017163427891611"/>
    <n v="0.1608246220364461"/>
    <n v="0.75051490283674838"/>
    <n v="0.1608246220364461"/>
    <x v="2"/>
  </r>
  <r>
    <n v="3107"/>
    <x v="64"/>
    <s v="bangladesh"/>
    <x v="7"/>
    <s v="PA"/>
    <s v="PA - York County Prison "/>
    <s v="york_county_prison_pa"/>
    <d v="2015-01-22T00:00:00"/>
    <x v="3"/>
    <x v="2"/>
    <s v="mental_illness"/>
    <d v="2015-11-02T00:00:00"/>
    <n v="20"/>
    <n v="-0.27719458949797421"/>
    <n v="0.25017163427891614"/>
    <n v="2.4659775378921731"/>
    <n v="0.12508581713945804"/>
    <n v="0.71477609793976038"/>
    <n v="0.12508581713945804"/>
    <x v="2"/>
  </r>
  <r>
    <n v="3108"/>
    <x v="7"/>
    <s v="honduras"/>
    <x v="2"/>
    <s v="CA"/>
    <s v="CA - San Diego Contract Detention Facility - CCA (otay)"/>
    <s v="san_diego_contract_detention_facility_cca_otay_ca"/>
    <d v="2015-01-22T00:00:00"/>
    <x v="3"/>
    <x v="6"/>
    <s v="disciplinary"/>
    <d v="2015-02-18T00:00:00"/>
    <n v="27"/>
    <n v="-0.15210877235851616"/>
    <n v="0.37525745141837419"/>
    <n v="2.3408917207527153"/>
    <n v="0"/>
    <n v="0.58969028080030228"/>
    <n v="0"/>
    <x v="2"/>
  </r>
  <r>
    <n v="3109"/>
    <x v="0"/>
    <s v="mexico"/>
    <x v="0"/>
    <s v="AZ"/>
    <s v="AZ - Eloy Federal Contract Facility "/>
    <s v="eloy_federal_contract_facility_az"/>
    <d v="2015-01-22T00:00:00"/>
    <x v="3"/>
    <x v="6"/>
    <s v="disciplinary"/>
    <d v="2015-02-19T00:00:00"/>
    <n v="28"/>
    <n v="-0.13423936991002217"/>
    <n v="0.39312685386686819"/>
    <n v="2.3230223183042211"/>
    <n v="1.7869402448493998E-2"/>
    <n v="0.57182087835180828"/>
    <n v="1.7869402448493998E-2"/>
    <x v="2"/>
  </r>
  <r>
    <n v="3110"/>
    <x v="7"/>
    <s v="honduras"/>
    <x v="9"/>
    <s v="FL"/>
    <s v="FL - Baker County Sheriff's Office "/>
    <s v="baker_county_sheriffs_office_fl"/>
    <d v="2015-01-22T00:00:00"/>
    <x v="3"/>
    <x v="3"/>
    <s v="protective_custody_other_detainee_safety"/>
    <d v="2015-06-03T00:00:00"/>
    <n v="43"/>
    <n v="0.13380166681738798"/>
    <n v="0.66116789059427838"/>
    <n v="2.0549812815768109"/>
    <n v="0.28591043917590414"/>
    <n v="0.30377984162439814"/>
    <n v="0.28591043917590414"/>
    <x v="2"/>
  </r>
  <r>
    <n v="3111"/>
    <x v="0"/>
    <s v="mexico"/>
    <x v="12"/>
    <s v="TX"/>
    <s v="TX - Houston Contract Detention Facility "/>
    <s v="houston_contract_detention_facility_tx"/>
    <d v="2015-01-23T00:00:00"/>
    <x v="3"/>
    <x v="8"/>
    <s v="suicide_risk_placement"/>
    <d v="2015-01-24T00:00:00"/>
    <n v="1"/>
    <n v="-0.61671323601936046"/>
    <n v="8.9347012242470103E-2"/>
    <n v="2.8054961844135593"/>
    <n v="0.46460446366084429"/>
    <n v="1.0542947444611466"/>
    <n v="8.9347012242470103E-2"/>
    <x v="3"/>
  </r>
  <r>
    <n v="3112"/>
    <x v="0"/>
    <s v="mexico"/>
    <x v="8"/>
    <s v="CA"/>
    <s v="CA - Adelanto Correctional Facility "/>
    <s v="adelanto_correctional_facility_ca"/>
    <d v="2015-01-23T00:00:00"/>
    <x v="3"/>
    <x v="6"/>
    <s v="disciplinary"/>
    <d v="2015-01-26T00:00:00"/>
    <n v="3"/>
    <n v="-0.58097443112237235"/>
    <n v="5.3608207345481995E-2"/>
    <n v="2.7697573795165713"/>
    <n v="0.42886565876385618"/>
    <n v="1.0185559395641586"/>
    <n v="5.3608207345481995E-2"/>
    <x v="3"/>
  </r>
  <r>
    <n v="3113"/>
    <x v="0"/>
    <s v="mexico"/>
    <x v="2"/>
    <s v="CA"/>
    <s v="CA - San Diego Contract Detention Facility - CCA (otay)"/>
    <s v="san_diego_contract_detention_facility_cca_otay_ca"/>
    <d v="2015-01-23T00:00:00"/>
    <x v="3"/>
    <x v="7"/>
    <s v="other"/>
    <d v="2015-01-28T00:00:00"/>
    <n v="5"/>
    <n v="-0.54523562622538435"/>
    <n v="1.7869402448493998E-2"/>
    <n v="2.7340185746195833"/>
    <n v="0.39312685386686819"/>
    <n v="0.98281713466717047"/>
    <n v="1.7869402448493998E-2"/>
    <x v="3"/>
  </r>
  <r>
    <n v="3114"/>
    <x v="37"/>
    <s v="dominican_republic"/>
    <x v="7"/>
    <s v="PA"/>
    <s v="PA - Pike County Correctional Facility "/>
    <s v="pike_county_correctional_facility_pa"/>
    <d v="2015-01-23T00:00:00"/>
    <x v="3"/>
    <x v="8"/>
    <s v="suicide_risk_placement"/>
    <d v="2015-01-31T00:00:00"/>
    <n v="8"/>
    <n v="-0.49162741887990236"/>
    <n v="3.5738804896987997E-2"/>
    <n v="2.6804103672741011"/>
    <n v="0.33951864652138619"/>
    <n v="0.92920892732168847"/>
    <n v="3.5738804896987997E-2"/>
    <x v="3"/>
  </r>
  <r>
    <n v="3115"/>
    <x v="14"/>
    <s v="jamaica"/>
    <x v="11"/>
    <s v="NJ"/>
    <s v="NJ - Essex County Jail "/>
    <s v="essex_county_jail_nj"/>
    <d v="2015-01-23T00:00:00"/>
    <x v="3"/>
    <x v="3"/>
    <s v="protective_custody_other_detainee_safety"/>
    <d v="2015-04-02T00:00:00"/>
    <n v="12"/>
    <n v="-0.42014980908592631"/>
    <n v="0.10721641469096405"/>
    <n v="2.6089327574801251"/>
    <n v="0.26804103672741014"/>
    <n v="0.85773131752771237"/>
    <n v="0.10721641469096405"/>
    <x v="3"/>
  </r>
  <r>
    <n v="3116"/>
    <x v="0"/>
    <s v="mexico"/>
    <x v="2"/>
    <s v="CA"/>
    <s v="CA - San Diego Contract Detention Facility - CCA (otay)"/>
    <s v="san_diego_contract_detention_facility_cca_otay_ca"/>
    <d v="2015-01-23T00:00:00"/>
    <x v="3"/>
    <x v="6"/>
    <s v="disciplinary"/>
    <d v="2015-04-02T00:00:00"/>
    <n v="12"/>
    <n v="-0.42014980908592631"/>
    <n v="0.10721641469096405"/>
    <n v="2.6089327574801251"/>
    <n v="0.26804103672741014"/>
    <n v="0.85773131752771237"/>
    <n v="0.10721641469096405"/>
    <x v="3"/>
  </r>
  <r>
    <n v="3117"/>
    <x v="0"/>
    <s v="mexico"/>
    <x v="2"/>
    <s v="CA"/>
    <s v="CA - San Diego Contract Detention Facility - CCA (otay)"/>
    <s v="san_diego_contract_detention_facility_cca_otay_ca"/>
    <d v="2015-01-23T00:00:00"/>
    <x v="3"/>
    <x v="6"/>
    <s v="disciplinary"/>
    <d v="2015-09-02T00:00:00"/>
    <n v="17"/>
    <n v="-0.33080279684345626"/>
    <n v="0.19656342693343409"/>
    <n v="2.5195857452376553"/>
    <n v="0.17869402448494009"/>
    <n v="0.76838430528524237"/>
    <n v="0.17869402448494009"/>
    <x v="2"/>
  </r>
  <r>
    <n v="3118"/>
    <x v="2"/>
    <s v="el_salvador"/>
    <x v="4"/>
    <s v="LA"/>
    <s v="LA - Jena/lasalle Detention Facility "/>
    <s v="jena/lasalle_detention_facility_la"/>
    <d v="2015-01-23T00:00:00"/>
    <x v="3"/>
    <x v="0"/>
    <s v="protective_custody_gang_status_protective_custody_only"/>
    <d v="2015-12-02T00:00:00"/>
    <n v="20"/>
    <n v="-0.27719458949797421"/>
    <n v="0.25017163427891614"/>
    <n v="2.4659775378921731"/>
    <n v="0.12508581713945804"/>
    <n v="0.71477609793976038"/>
    <n v="0.12508581713945804"/>
    <x v="2"/>
  </r>
  <r>
    <n v="3119"/>
    <x v="7"/>
    <s v="honduras"/>
    <x v="8"/>
    <s v="CA"/>
    <s v="CA - Adelanto Correctional Facility "/>
    <s v="adelanto_correctional_facility_ca"/>
    <d v="2015-01-23T00:00:00"/>
    <x v="3"/>
    <x v="6"/>
    <s v="disciplinary"/>
    <d v="2015-02-18T00:00:00"/>
    <n v="26"/>
    <n v="-0.16997817480701016"/>
    <n v="0.35738804896988019"/>
    <n v="2.3587611232012091"/>
    <n v="1.7869402448493998E-2"/>
    <n v="0.60755968324879628"/>
    <n v="1.7869402448493998E-2"/>
    <x v="2"/>
  </r>
  <r>
    <n v="3120"/>
    <x v="61"/>
    <s v="egypt"/>
    <x v="10"/>
    <s v="MI"/>
    <s v="MI - Calhoun County Correctional Center "/>
    <s v="calhoun_county_correctional_center_mi"/>
    <d v="2015-01-23T00:00:00"/>
    <x v="3"/>
    <x v="5"/>
    <s v="facility_security_threat_violent_or_disruptive_behavior"/>
    <d v="2015-07-04T00:00:00"/>
    <n v="74"/>
    <n v="0.68775314272070232"/>
    <n v="1.2151193664975928"/>
    <n v="1.5010298056734968"/>
    <n v="0.83986191507921848"/>
    <n v="0.2501716342789162"/>
    <n v="0.2501716342789162"/>
    <x v="1"/>
  </r>
  <r>
    <n v="3121"/>
    <x v="0"/>
    <s v="mexico"/>
    <x v="1"/>
    <s v="NV"/>
    <s v="NV - Henderson Detention Center "/>
    <s v="henderson_detention_center_nv"/>
    <d v="2015-01-24T00:00:00"/>
    <x v="3"/>
    <x v="8"/>
    <s v="suicide_risk_placement"/>
    <d v="2015-01-28T00:00:00"/>
    <n v="4"/>
    <n v="-0.56310502867387835"/>
    <n v="3.5738804896987997E-2"/>
    <n v="2.7518879770680771"/>
    <n v="0.41099625631536219"/>
    <n v="1.0006865371156644"/>
    <n v="3.5738804896987997E-2"/>
    <x v="3"/>
  </r>
  <r>
    <n v="3122"/>
    <x v="30"/>
    <s v="palau"/>
    <x v="0"/>
    <s v="AZ"/>
    <s v="AZ - Eloy Federal Contract Facility "/>
    <s v="eloy_federal_contract_facility_az"/>
    <d v="2015-01-24T00:00:00"/>
    <x v="3"/>
    <x v="12"/>
    <s v="pending_investigation_of_disciplinary_violation"/>
    <d v="2015-04-02T00:00:00"/>
    <n v="11"/>
    <n v="-0.43801921153442031"/>
    <n v="8.9347012242470047E-2"/>
    <n v="2.6268021599286193"/>
    <n v="0.28591043917590414"/>
    <n v="0.87560071997620637"/>
    <n v="8.9347012242470047E-2"/>
    <x v="3"/>
  </r>
  <r>
    <n v="3123"/>
    <x v="20"/>
    <s v="philippines"/>
    <x v="7"/>
    <s v="PA"/>
    <s v="PA - York County Prison "/>
    <s v="york_county_prison_pa"/>
    <d v="2015-01-24T00:00:00"/>
    <x v="3"/>
    <x v="6"/>
    <s v="disciplinary"/>
    <d v="2015-02-17T00:00:00"/>
    <n v="24"/>
    <n v="-0.20571697970399819"/>
    <n v="0.32164924407289219"/>
    <n v="2.3944999280981971"/>
    <n v="5.3608207345482023E-2"/>
    <n v="0.64329848814578428"/>
    <n v="5.3608207345482023E-2"/>
    <x v="2"/>
  </r>
  <r>
    <n v="3124"/>
    <x v="14"/>
    <s v="jamaica"/>
    <x v="14"/>
    <s v="MD"/>
    <s v="MD - Worcester County Jail "/>
    <s v="worcester_county_jail_md"/>
    <d v="2015-01-24T00:00:00"/>
    <x v="3"/>
    <x v="3"/>
    <s v="protective_custody_other_detainee_safety"/>
    <d v="2015-02-24T00:00:00"/>
    <n v="31"/>
    <n v="-8.0631162564540129E-2"/>
    <n v="0.44673506121235024"/>
    <n v="2.2694141109587389"/>
    <n v="7.1477609793976035E-2"/>
    <n v="0.51821267100632629"/>
    <n v="7.1477609793976035E-2"/>
    <x v="2"/>
  </r>
  <r>
    <n v="3125"/>
    <x v="37"/>
    <s v="dominican_republic"/>
    <x v="7"/>
    <s v="PA"/>
    <s v="PA - Pike County Correctional Facility "/>
    <s v="pike_county_correctional_facility_pa"/>
    <d v="2015-01-24T00:00:00"/>
    <x v="3"/>
    <x v="14"/>
    <s v="facility_security_threat_other"/>
    <d v="2015-01-04T00:00:00"/>
    <n v="67"/>
    <n v="0.56266732558124422"/>
    <n v="1.0900335493581346"/>
    <n v="1.6261156228129547"/>
    <n v="0.71477609793976038"/>
    <n v="0.1250858171394581"/>
    <n v="0.1250858171394581"/>
    <x v="1"/>
  </r>
  <r>
    <n v="3126"/>
    <x v="80"/>
    <s v="kenya"/>
    <x v="12"/>
    <s v="TX"/>
    <s v="TX - Houston Contract Detention Facility "/>
    <s v="houston_contract_detention_facility_tx"/>
    <d v="2015-01-25T00:00:00"/>
    <x v="3"/>
    <x v="8"/>
    <s v="suicide_risk_placement"/>
    <d v="2015-01-27T00:00:00"/>
    <n v="2"/>
    <n v="-0.59884383357086635"/>
    <n v="7.1477609793975994E-2"/>
    <n v="2.7876267819650655"/>
    <n v="0.44673506121235018"/>
    <n v="1.0364253420126524"/>
    <n v="7.1477609793975994E-2"/>
    <x v="3"/>
  </r>
  <r>
    <n v="3127"/>
    <x v="8"/>
    <s v="nicaragua"/>
    <x v="9"/>
    <s v="FL"/>
    <s v="FL - Krome North Service Processing Center "/>
    <s v="krome_north_service_processing_center_fl"/>
    <d v="2015-01-25T00:00:00"/>
    <x v="3"/>
    <x v="6"/>
    <s v="disciplinary"/>
    <d v="2015-02-17T00:00:00"/>
    <n v="23"/>
    <n v="-0.22358638215249221"/>
    <n v="0.30377984162439814"/>
    <n v="2.4123693305466913"/>
    <n v="7.1477609793976049E-2"/>
    <n v="0.66116789059427838"/>
    <n v="7.1477609793976049E-2"/>
    <x v="2"/>
  </r>
  <r>
    <n v="3128"/>
    <x v="47"/>
    <s v="peru"/>
    <x v="9"/>
    <s v="FL"/>
    <s v="FL - Krome North Service Processing Center "/>
    <s v="krome_north_service_processing_center_fl"/>
    <d v="2015-01-25T00:00:00"/>
    <x v="3"/>
    <x v="6"/>
    <s v="disciplinary"/>
    <d v="2015-02-26T00:00:00"/>
    <n v="32"/>
    <n v="-6.2761760116046117E-2"/>
    <n v="0.46460446366084424"/>
    <n v="2.2515447085102451"/>
    <n v="8.9347012242470047E-2"/>
    <n v="0.50034326855783218"/>
    <n v="8.9347012242470047E-2"/>
    <x v="2"/>
  </r>
  <r>
    <n v="3129"/>
    <x v="0"/>
    <s v="mexico"/>
    <x v="1"/>
    <s v="NV"/>
    <s v="NV - Henderson Detention Center "/>
    <s v="henderson_detention_center_nv"/>
    <d v="2015-01-25T00:00:00"/>
    <x v="3"/>
    <x v="3"/>
    <s v="protective_custody_other_detainee_safety"/>
    <d v="2015-02-27T00:00:00"/>
    <n v="33"/>
    <n v="-4.4892357667552112E-2"/>
    <n v="0.48247386610933823"/>
    <n v="2.2336753060617509"/>
    <n v="0.10721641469096405"/>
    <n v="0.48247386610933823"/>
    <n v="0.10721641469096405"/>
    <x v="2"/>
  </r>
  <r>
    <n v="3130"/>
    <x v="0"/>
    <s v="mexico"/>
    <x v="2"/>
    <s v="CA"/>
    <s v="CA - Imperial Regional Detention Facility "/>
    <s v="imperial_regional_detention_facility_ca"/>
    <d v="2015-01-25T00:00:00"/>
    <x v="3"/>
    <x v="3"/>
    <s v="protective_custody_other_detainee_safety"/>
    <d v="2015-03-15T00:00:00"/>
    <n v="49"/>
    <n v="0.24101808150835205"/>
    <n v="0.76838430528524237"/>
    <n v="1.9477648668858469"/>
    <n v="0.39312685386686819"/>
    <n v="0.19656342693343407"/>
    <n v="0.19656342693343407"/>
    <x v="1"/>
  </r>
  <r>
    <n v="3131"/>
    <x v="10"/>
    <s v="jordan"/>
    <x v="0"/>
    <s v="AZ"/>
    <s v="AZ - Eloy Federal Contract Facility "/>
    <s v="eloy_federal_contract_facility_az"/>
    <d v="2015-01-26T00:00:00"/>
    <x v="3"/>
    <x v="6"/>
    <s v="disciplinary"/>
    <d v="2015-04-02T00:00:00"/>
    <n v="9"/>
    <n v="-0.4737580164314083"/>
    <n v="5.3608207345482051E-2"/>
    <n v="2.6625409648256073"/>
    <n v="0.32164924407289214"/>
    <n v="0.91133952487319436"/>
    <n v="5.3608207345482051E-2"/>
    <x v="3"/>
  </r>
  <r>
    <n v="3132"/>
    <x v="7"/>
    <s v="honduras"/>
    <x v="18"/>
    <s v="TX"/>
    <s v="TX - South Texas Detention Complex "/>
    <s v="south_texas_detention_complex_tx"/>
    <d v="2015-01-26T00:00:00"/>
    <x v="3"/>
    <x v="6"/>
    <s v="disciplinary"/>
    <d v="2015-02-17T00:00:00"/>
    <n v="22"/>
    <n v="-0.24145578460098621"/>
    <n v="0.28591043917590414"/>
    <n v="2.4302387329951851"/>
    <n v="8.9347012242470047E-2"/>
    <n v="0.67903729304277238"/>
    <n v="8.9347012242470047E-2"/>
    <x v="2"/>
  </r>
  <r>
    <n v="3133"/>
    <x v="17"/>
    <s v="ghana"/>
    <x v="9"/>
    <s v="FL"/>
    <s v="FL - Baker County Sheriff's Office "/>
    <s v="baker_county_sheriffs_office_fl"/>
    <d v="2015-01-26T00:00:00"/>
    <x v="3"/>
    <x v="6"/>
    <s v="disciplinary"/>
    <d v="2015-04-03T00:00:00"/>
    <n v="37"/>
    <n v="2.6585252126423927E-2"/>
    <n v="0.55395147590331428"/>
    <n v="2.1621976962677749"/>
    <n v="0.17869402448494009"/>
    <n v="0.41099625631536219"/>
    <n v="0.17869402448494009"/>
    <x v="2"/>
  </r>
  <r>
    <n v="3134"/>
    <x v="2"/>
    <s v="el_salvador"/>
    <x v="8"/>
    <s v="CA"/>
    <s v="CA - Adelanto Correctional Facility "/>
    <s v="adelanto_correctional_facility_ca"/>
    <d v="2015-01-26T00:00:00"/>
    <x v="3"/>
    <x v="3"/>
    <s v="protective_custody_other_detainee_safety"/>
    <d v="2015-11-03T00:00:00"/>
    <n v="44"/>
    <n v="0.151671069265882"/>
    <n v="0.67903729304277238"/>
    <n v="2.0371118791283171"/>
    <n v="0.30377984162439819"/>
    <n v="0.28591043917590409"/>
    <n v="0.28591043917590409"/>
    <x v="1"/>
  </r>
  <r>
    <n v="3135"/>
    <x v="13"/>
    <s v="armenia"/>
    <x v="8"/>
    <s v="CA"/>
    <s v="CA - Adelanto Correctional Facility "/>
    <s v="adelanto_correctional_facility_ca"/>
    <d v="2015-01-27T00:00:00"/>
    <x v="3"/>
    <x v="12"/>
    <s v="pending_investigation_of_disciplinary_violation"/>
    <d v="2015-01-28T00:00:00"/>
    <n v="1"/>
    <n v="-0.61671323601936046"/>
    <n v="8.9347012242470103E-2"/>
    <n v="2.8054961844135593"/>
    <n v="0.46460446366084429"/>
    <n v="1.0542947444611466"/>
    <n v="8.9347012242470103E-2"/>
    <x v="3"/>
  </r>
  <r>
    <n v="3136"/>
    <x v="44"/>
    <s v="canada"/>
    <x v="14"/>
    <s v="MD"/>
    <s v="MD - Worcester County Jail "/>
    <s v="worcester_county_jail_md"/>
    <d v="2015-01-27T00:00:00"/>
    <x v="3"/>
    <x v="3"/>
    <s v="protective_custody_other_detainee_safety"/>
    <d v="2015-02-23T00:00:00"/>
    <n v="27"/>
    <n v="-0.15210877235851616"/>
    <n v="0.37525745141837419"/>
    <n v="2.3408917207527153"/>
    <n v="0"/>
    <n v="0.58969028080030228"/>
    <n v="0"/>
    <x v="2"/>
  </r>
  <r>
    <n v="3137"/>
    <x v="2"/>
    <s v="el_salvador"/>
    <x v="4"/>
    <s v="LA"/>
    <s v="LA - Jena/lasalle Detention Facility "/>
    <s v="jena/lasalle_detention_facility_la"/>
    <d v="2015-01-27T00:00:00"/>
    <x v="3"/>
    <x v="3"/>
    <s v="protective_custody_other_detainee_safety"/>
    <d v="2015-02-27T00:00:00"/>
    <n v="31"/>
    <n v="-8.0631162564540129E-2"/>
    <n v="0.44673506121235024"/>
    <n v="2.2694141109587389"/>
    <n v="7.1477609793976035E-2"/>
    <n v="0.51821267100632629"/>
    <n v="7.1477609793976035E-2"/>
    <x v="2"/>
  </r>
  <r>
    <n v="3138"/>
    <x v="2"/>
    <s v="el_salvador"/>
    <x v="8"/>
    <s v="CA"/>
    <s v="CA - Adelanto Correctional Facility "/>
    <s v="adelanto_correctional_facility_ca"/>
    <d v="2015-01-28T00:00:00"/>
    <x v="3"/>
    <x v="6"/>
    <s v="disciplinary"/>
    <d v="2015-02-02T00:00:00"/>
    <n v="5"/>
    <n v="-0.54523562622538435"/>
    <n v="1.7869402448493998E-2"/>
    <n v="2.7340185746195833"/>
    <n v="0.39312685386686819"/>
    <n v="0.98281713466717047"/>
    <n v="1.7869402448493998E-2"/>
    <x v="3"/>
  </r>
  <r>
    <n v="3139"/>
    <x v="0"/>
    <s v="mexico"/>
    <x v="0"/>
    <s v="AZ"/>
    <s v="AZ - Cca, Florence Correctional Center "/>
    <s v="cca,_florence_correctional_center_az"/>
    <d v="2015-01-28T00:00:00"/>
    <x v="3"/>
    <x v="3"/>
    <s v="protective_custody_other_detainee_safety"/>
    <d v="2015-04-03T00:00:00"/>
    <n v="35"/>
    <n v="-9.1535527705640905E-3"/>
    <n v="0.51821267100632629"/>
    <n v="2.1979365011647629"/>
    <n v="0.14295521958795207"/>
    <n v="0.44673506121235018"/>
    <n v="0.14295521958795207"/>
    <x v="2"/>
  </r>
  <r>
    <n v="3140"/>
    <x v="0"/>
    <s v="mexico"/>
    <x v="20"/>
    <s v="WA"/>
    <s v="WA - Northwest Detention Center "/>
    <s v="northwest_detention_center_wa"/>
    <d v="2015-01-28T00:00:00"/>
    <x v="3"/>
    <x v="15"/>
    <s v="facility_security_threat_gang_member_status_not_protective_custody"/>
    <d v="2015-10-04T00:00:00"/>
    <n v="72"/>
    <n v="0.65201433782371421"/>
    <n v="1.1793805616006046"/>
    <n v="1.5367686105704847"/>
    <n v="0.80412311018223037"/>
    <n v="0.21443282938192809"/>
    <n v="0.21443282938192809"/>
    <x v="1"/>
  </r>
  <r>
    <n v="3141"/>
    <x v="58"/>
    <s v="vietnam"/>
    <x v="2"/>
    <s v="CA"/>
    <s v="CA - San Diego Contract Detention Facility - CCA (otay)"/>
    <s v="san_diego_contract_detention_facility_cca_otay_ca"/>
    <d v="2015-01-29T00:00:00"/>
    <x v="3"/>
    <x v="6"/>
    <s v="disciplinary"/>
    <d v="2015-11-02T00:00:00"/>
    <n v="13"/>
    <n v="-0.40228040663743231"/>
    <n v="0.12508581713945804"/>
    <n v="2.5910633550316313"/>
    <n v="0.25017163427891614"/>
    <n v="0.83986191507921837"/>
    <n v="0.12508581713945804"/>
    <x v="3"/>
  </r>
  <r>
    <n v="3142"/>
    <x v="0"/>
    <s v="mexico"/>
    <x v="2"/>
    <s v="CA"/>
    <s v="CA - San Diego Contract Detention Facility - CCA (otay)"/>
    <s v="san_diego_contract_detention_facility_cca_otay_ca"/>
    <d v="2015-01-29T00:00:00"/>
    <x v="3"/>
    <x v="6"/>
    <s v="disciplinary"/>
    <d v="2015-02-18T00:00:00"/>
    <n v="20"/>
    <n v="-0.27719458949797421"/>
    <n v="0.25017163427891614"/>
    <n v="2.4659775378921731"/>
    <n v="0.12508581713945804"/>
    <n v="0.71477609793976038"/>
    <n v="0.12508581713945804"/>
    <x v="2"/>
  </r>
  <r>
    <n v="3143"/>
    <x v="21"/>
    <s v="guatemala"/>
    <x v="0"/>
    <s v="AZ"/>
    <s v="AZ - Florence Service Processing Center "/>
    <s v="florence_service_processing_center_az"/>
    <d v="2015-01-29T00:00:00"/>
    <x v="3"/>
    <x v="11"/>
    <s v="medical_other"/>
    <d v="2015-02-20T00:00:00"/>
    <n v="22"/>
    <n v="-0.24145578460098621"/>
    <n v="0.28591043917590414"/>
    <n v="2.4302387329951851"/>
    <n v="8.9347012242470047E-2"/>
    <n v="0.67903729304277238"/>
    <n v="8.9347012242470047E-2"/>
    <x v="2"/>
  </r>
  <r>
    <n v="3144"/>
    <x v="7"/>
    <s v="honduras"/>
    <x v="0"/>
    <s v="AZ"/>
    <s v="AZ - Cca, Florence Correctional Center "/>
    <s v="cca,_florence_correctional_center_az"/>
    <d v="2015-01-29T00:00:00"/>
    <x v="3"/>
    <x v="6"/>
    <s v="disciplinary"/>
    <d v="2015-02-24T00:00:00"/>
    <n v="26"/>
    <n v="-0.16997817480701016"/>
    <n v="0.35738804896988019"/>
    <n v="2.3587611232012091"/>
    <n v="1.7869402448493998E-2"/>
    <n v="0.60755968324879628"/>
    <n v="1.7869402448493998E-2"/>
    <x v="2"/>
  </r>
  <r>
    <n v="3145"/>
    <x v="21"/>
    <s v="guatemala"/>
    <x v="0"/>
    <s v="AZ"/>
    <s v="AZ - Cca, Florence Correctional Center "/>
    <s v="cca,_florence_correctional_center_az"/>
    <d v="2015-01-29T00:00:00"/>
    <x v="3"/>
    <x v="6"/>
    <s v="disciplinary"/>
    <d v="2015-02-24T00:00:00"/>
    <n v="26"/>
    <n v="-0.16997817480701016"/>
    <n v="0.35738804896988019"/>
    <n v="2.3587611232012091"/>
    <n v="1.7869402448493998E-2"/>
    <n v="0.60755968324879628"/>
    <n v="1.7869402448493998E-2"/>
    <x v="2"/>
  </r>
  <r>
    <n v="3146"/>
    <x v="0"/>
    <s v="mexico"/>
    <x v="0"/>
    <s v="AZ"/>
    <s v="AZ - Cca, Florence Correctional Center "/>
    <s v="cca,_florence_correctional_center_az"/>
    <d v="2015-01-29T00:00:00"/>
    <x v="3"/>
    <x v="3"/>
    <s v="protective_custody_other_detainee_safety"/>
    <d v="2015-03-20T00:00:00"/>
    <n v="50"/>
    <n v="0.25888748395684602"/>
    <n v="0.78625370773373637"/>
    <n v="1.9298954644373529"/>
    <n v="0.41099625631536219"/>
    <n v="0.17869402448494009"/>
    <n v="0.17869402448494009"/>
    <x v="1"/>
  </r>
  <r>
    <n v="3147"/>
    <x v="0"/>
    <s v="mexico"/>
    <x v="8"/>
    <s v="CA"/>
    <s v="CA - Adelanto Correctional Facility "/>
    <s v="adelanto_correctional_facility_ca"/>
    <d v="2015-01-29T00:00:00"/>
    <x v="3"/>
    <x v="0"/>
    <s v="protective_custody_gang_status_protective_custody_only"/>
    <d v="2015-06-07T00:00:00"/>
    <n v="158"/>
    <n v="2.188782948394199"/>
    <n v="2.7161491721710895"/>
    <n v="0"/>
    <n v="2.3408917207527153"/>
    <n v="1.7512014399524127"/>
    <n v="0"/>
    <x v="0"/>
  </r>
  <r>
    <n v="3148"/>
    <x v="2"/>
    <s v="el_salvador"/>
    <x v="12"/>
    <s v="TX"/>
    <s v="TX - Houston Contract Detention Facility "/>
    <s v="houston_contract_detention_facility_tx"/>
    <d v="2015-01-30T00:00:00"/>
    <x v="3"/>
    <x v="3"/>
    <s v="protective_custody_other_detainee_safety"/>
    <d v="2015-09-02T00:00:00"/>
    <n v="10"/>
    <n v="-0.4558886139829143"/>
    <n v="7.1477609793976049E-2"/>
    <n v="2.6446715623771131"/>
    <n v="0.30377984162439814"/>
    <n v="0.89347012242470036"/>
    <n v="7.1477609793976049E-2"/>
    <x v="3"/>
  </r>
  <r>
    <n v="3149"/>
    <x v="2"/>
    <s v="el_salvador"/>
    <x v="1"/>
    <s v="NV"/>
    <s v="NV - Henderson Detention Center "/>
    <s v="henderson_detention_center_nv"/>
    <d v="2015-01-30T00:00:00"/>
    <x v="3"/>
    <x v="12"/>
    <s v="pending_investigation_of_disciplinary_violation"/>
    <d v="2015-01-03T00:00:00"/>
    <n v="30"/>
    <n v="-9.8500565013034141E-2"/>
    <n v="0.42886565876385618"/>
    <n v="2.2872835134072331"/>
    <n v="5.3608207345482023E-2"/>
    <n v="0.53608207345482028"/>
    <n v="5.3608207345482023E-2"/>
    <x v="2"/>
  </r>
  <r>
    <n v="3150"/>
    <x v="22"/>
    <s v="ethiopia"/>
    <x v="1"/>
    <s v="NV"/>
    <s v="NV - Henderson Detention Center "/>
    <s v="henderson_detention_center_nv"/>
    <d v="2015-01-30T00:00:00"/>
    <x v="3"/>
    <x v="2"/>
    <s v="mental_illness"/>
    <d v="2015-03-30T00:00:00"/>
    <n v="59"/>
    <n v="0.41971210599329212"/>
    <n v="0.94707832977018247"/>
    <n v="1.769070842400907"/>
    <n v="0.57182087835180828"/>
    <n v="1.7869402448493998E-2"/>
    <n v="1.7869402448493998E-2"/>
    <x v="1"/>
  </r>
  <r>
    <n v="3151"/>
    <x v="35"/>
    <s v="guyana"/>
    <x v="18"/>
    <s v="TX"/>
    <s v="TX - South Texas Detention Complex "/>
    <s v="south_texas_detention_complex_tx"/>
    <d v="2015-01-30T00:00:00"/>
    <x v="3"/>
    <x v="6"/>
    <s v="disciplinary"/>
    <d v="2015-03-31T00:00:00"/>
    <n v="60"/>
    <n v="0.43758150844178612"/>
    <n v="0.96494773221867647"/>
    <n v="1.7512014399524127"/>
    <n v="0.58969028080030228"/>
    <n v="0"/>
    <n v="0"/>
    <x v="1"/>
  </r>
  <r>
    <n v="3152"/>
    <x v="0"/>
    <s v="mexico"/>
    <x v="0"/>
    <s v="AZ"/>
    <s v="AZ - Eloy Federal Contract Facility "/>
    <s v="eloy_federal_contract_facility_az"/>
    <d v="2015-01-30T00:00:00"/>
    <x v="3"/>
    <x v="6"/>
    <s v="disciplinary"/>
    <d v="2015-03-31T00:00:00"/>
    <n v="60"/>
    <n v="0.43758150844178612"/>
    <n v="0.96494773221867647"/>
    <n v="1.7512014399524127"/>
    <n v="0.58969028080030228"/>
    <n v="0"/>
    <n v="0"/>
    <x v="1"/>
  </r>
  <r>
    <n v="3153"/>
    <x v="7"/>
    <s v="honduras"/>
    <x v="7"/>
    <s v="PA"/>
    <s v="PA - York County Prison "/>
    <s v="york_county_prison_pa"/>
    <d v="2015-01-30T00:00:00"/>
    <x v="3"/>
    <x v="9"/>
    <s v="protective_custody_special_vulnerability_other"/>
    <d v="2015-04-16T00:00:00"/>
    <n v="76"/>
    <n v="0.72349194761769031"/>
    <n v="1.2508581713945808"/>
    <n v="1.4652910007765088"/>
    <n v="0.87560071997620648"/>
    <n v="0.2859104391759042"/>
    <n v="0.2859104391759042"/>
    <x v="1"/>
  </r>
  <r>
    <n v="3154"/>
    <x v="0"/>
    <s v="mexico"/>
    <x v="1"/>
    <s v="NV"/>
    <s v="NV - Henderson Detention Center "/>
    <s v="henderson_detention_center_nv"/>
    <d v="2015-01-30T00:00:00"/>
    <x v="3"/>
    <x v="1"/>
    <s v="protective_custody_criminal_offense"/>
    <d v="2015-01-05T00:00:00"/>
    <n v="91"/>
    <n v="0.9915329843451004"/>
    <n v="1.5188992081219908"/>
    <n v="1.1972499640490986"/>
    <n v="1.1436417567036166"/>
    <n v="0.55395147590331428"/>
    <n v="0.55395147590331428"/>
    <x v="1"/>
  </r>
  <r>
    <n v="3155"/>
    <x v="89"/>
    <s v="sudan"/>
    <x v="0"/>
    <s v="AZ"/>
    <s v="AZ - Cca, Florence Correctional Center "/>
    <s v="cca,_florence_correctional_center_az"/>
    <d v="2015-01-30T00:00:00"/>
    <x v="3"/>
    <x v="3"/>
    <s v="protective_custody_other_detainee_safety"/>
    <d v="2015-08-25T00:00:00"/>
    <n v="207"/>
    <n v="3.0643836683704055"/>
    <n v="3.5917498921472957"/>
    <n v="0.87560071997620659"/>
    <n v="3.2164924407289215"/>
    <n v="2.6268021599286193"/>
    <n v="0.87560071997620659"/>
    <x v="0"/>
  </r>
  <r>
    <n v="3156"/>
    <x v="7"/>
    <s v="honduras"/>
    <x v="13"/>
    <s v="NJ"/>
    <s v="NJ - Hudson County Correctional Center "/>
    <s v="hudson_county_correctional_center_nj"/>
    <d v="2015-01-31T00:00:00"/>
    <x v="3"/>
    <x v="5"/>
    <s v="facility_security_threat_violent_or_disruptive_behavior"/>
    <d v="2015-02-02T00:00:00"/>
    <n v="2"/>
    <n v="-0.59884383357086635"/>
    <n v="7.1477609793975994E-2"/>
    <n v="2.7876267819650655"/>
    <n v="0.44673506121235018"/>
    <n v="1.0364253420126524"/>
    <n v="7.1477609793975994E-2"/>
    <x v="3"/>
  </r>
  <r>
    <n v="3157"/>
    <x v="84"/>
    <s v="saudi_arabia"/>
    <x v="12"/>
    <s v="TX"/>
    <s v="TX - Houston Contract Detention Facility "/>
    <s v="houston_contract_detention_facility_tx"/>
    <d v="2015-01-31T00:00:00"/>
    <x v="3"/>
    <x v="2"/>
    <s v="mental_illness"/>
    <d v="2015-02-02T00:00:00"/>
    <n v="2"/>
    <n v="-0.59884383357086635"/>
    <n v="7.1477609793975994E-2"/>
    <n v="2.7876267819650655"/>
    <n v="0.44673506121235018"/>
    <n v="1.0364253420126524"/>
    <n v="7.1477609793975994E-2"/>
    <x v="3"/>
  </r>
  <r>
    <n v="3158"/>
    <x v="2"/>
    <s v="el_salvador"/>
    <x v="23"/>
    <s v="WI"/>
    <s v="WI - Kenosha County Detention Center "/>
    <s v="kenosha_county_detention_center_wi"/>
    <d v="2015-01-31T00:00:00"/>
    <x v="3"/>
    <x v="8"/>
    <s v="suicide_risk_placement"/>
    <d v="2015-03-02T00:00:00"/>
    <n v="3"/>
    <n v="-0.58097443112237235"/>
    <n v="5.3608207345481995E-2"/>
    <n v="2.7697573795165713"/>
    <n v="0.42886565876385618"/>
    <n v="1.0185559395641586"/>
    <n v="5.3608207345481995E-2"/>
    <x v="3"/>
  </r>
  <r>
    <n v="3159"/>
    <x v="2"/>
    <s v="el_salvador"/>
    <x v="2"/>
    <s v="CA"/>
    <s v="CA - San Diego Contract Detention Facility - CCA (otay)"/>
    <s v="san_diego_contract_detention_facility_cca_otay_ca"/>
    <d v="2015-01-31T00:00:00"/>
    <x v="3"/>
    <x v="2"/>
    <s v="mental_illness"/>
    <d v="2015-08-03T00:00:00"/>
    <n v="36"/>
    <n v="8.7158496779299183E-3"/>
    <n v="0.53608207345482028"/>
    <n v="2.1800670987162691"/>
    <n v="0.1608246220364461"/>
    <n v="0.42886565876385618"/>
    <n v="0.1608246220364461"/>
    <x v="2"/>
  </r>
  <r>
    <n v="3160"/>
    <x v="0"/>
    <s v="mexico"/>
    <x v="2"/>
    <s v="CA"/>
    <s v="CA - San Diego Contract Detention Facility - CCA (otay)"/>
    <s v="san_diego_contract_detention_facility_cca_otay_ca"/>
    <d v="2015-01-31T00:00:00"/>
    <x v="3"/>
    <x v="2"/>
    <s v="mental_illness"/>
    <d v="2015-03-25T00:00:00"/>
    <n v="53"/>
    <n v="0.31249569130232807"/>
    <n v="0.83986191507921837"/>
    <n v="1.8762872570918709"/>
    <n v="0.46460446366084424"/>
    <n v="0.12508581713945804"/>
    <n v="0.12508581713945804"/>
    <x v="1"/>
  </r>
  <r>
    <n v="3161"/>
    <x v="0"/>
    <s v="mexico"/>
    <x v="1"/>
    <s v="NV"/>
    <s v="NV - Henderson Detention Center "/>
    <s v="henderson_detention_center_nv"/>
    <d v="2015-01-31T00:00:00"/>
    <x v="3"/>
    <x v="2"/>
    <s v="mental_illness"/>
    <d v="2015-03-04T00:00:00"/>
    <n v="62"/>
    <n v="0.47332031333877417"/>
    <n v="1.0006865371156646"/>
    <n v="1.7154626350554247"/>
    <n v="0.62542908569729039"/>
    <n v="3.5738804896988052E-2"/>
    <n v="3.5738804896988052E-2"/>
    <x v="1"/>
  </r>
  <r>
    <n v="3162"/>
    <x v="102"/>
    <s v="netherlands"/>
    <x v="0"/>
    <s v="AZ"/>
    <s v="AZ - Cca, Florence Correctional Center "/>
    <s v="cca,_florence_correctional_center_az"/>
    <d v="2015-02-01T00:00:00"/>
    <x v="3"/>
    <x v="8"/>
    <s v="suicide_risk_placement"/>
    <d v="2015-01-26T00:00:00"/>
    <n v="24"/>
    <n v="-0.20571697970399819"/>
    <n v="0.32164924407289219"/>
    <n v="2.3944999280981971"/>
    <n v="5.3608207345482023E-2"/>
    <n v="0.64329848814578428"/>
    <n v="5.3608207345482023E-2"/>
    <x v="2"/>
  </r>
  <r>
    <n v="3163"/>
    <x v="0"/>
    <s v="mexico"/>
    <x v="15"/>
    <s v="GA"/>
    <s v="GA - Irwin County Detention Center "/>
    <s v="irwin_county_detention_center_ga"/>
    <d v="2015-02-02T00:00:00"/>
    <x v="3"/>
    <x v="10"/>
    <s v="protective_custody_lesbian_gay_bisexual_transgender_lgbt"/>
    <d v="2015-05-02T00:00:00"/>
    <n v="3"/>
    <n v="-0.58097443112237235"/>
    <n v="5.3608207345481995E-2"/>
    <n v="2.7697573795165713"/>
    <n v="0.42886565876385618"/>
    <n v="1.0185559395641586"/>
    <n v="5.3608207345481995E-2"/>
    <x v="3"/>
  </r>
  <r>
    <n v="3164"/>
    <x v="15"/>
    <s v="liberia"/>
    <x v="22"/>
    <s v="NY"/>
    <s v="NY - Buffalo (batavia) Service Processing Center"/>
    <s v="buffalo_batavia_service_processing_center_ny"/>
    <d v="2015-02-02T00:00:00"/>
    <x v="3"/>
    <x v="17"/>
    <s v="hunger_strike"/>
    <d v="2015-06-02T00:00:00"/>
    <n v="4"/>
    <n v="-0.56310502867387835"/>
    <n v="3.5738804896987997E-2"/>
    <n v="2.7518879770680771"/>
    <n v="0.41099625631536219"/>
    <n v="1.0006865371156644"/>
    <n v="3.5738804896987997E-2"/>
    <x v="3"/>
  </r>
  <r>
    <n v="3165"/>
    <x v="21"/>
    <s v="guatemala"/>
    <x v="13"/>
    <s v="NY"/>
    <s v="NY - Orange County Jail "/>
    <s v="orange_county_jail_ny"/>
    <d v="2015-02-02T00:00:00"/>
    <x v="3"/>
    <x v="6"/>
    <s v="disciplinary"/>
    <d v="2015-02-15T00:00:00"/>
    <n v="13"/>
    <n v="-0.40228040663743231"/>
    <n v="0.12508581713945804"/>
    <n v="2.5910633550316313"/>
    <n v="0.25017163427891614"/>
    <n v="0.83986191507921837"/>
    <n v="0.12508581713945804"/>
    <x v="3"/>
  </r>
  <r>
    <n v="3166"/>
    <x v="52"/>
    <s v="st._lucia"/>
    <x v="7"/>
    <s v="PA"/>
    <s v="PA - York County Prison "/>
    <s v="york_county_prison_pa"/>
    <d v="2015-02-03T00:00:00"/>
    <x v="3"/>
    <x v="8"/>
    <s v="suicide_risk_placement"/>
    <d v="2015-06-03T00:00:00"/>
    <n v="4"/>
    <n v="-0.56310502867387835"/>
    <n v="3.5738804896987997E-2"/>
    <n v="2.7518879770680771"/>
    <n v="0.41099625631536219"/>
    <n v="1.0006865371156644"/>
    <n v="3.5738804896987997E-2"/>
    <x v="3"/>
  </r>
  <r>
    <n v="3167"/>
    <x v="91"/>
    <s v="ireland"/>
    <x v="7"/>
    <s v="PA"/>
    <s v="PA - York County Prison "/>
    <s v="york_county_prison_pa"/>
    <d v="2015-02-03T00:00:00"/>
    <x v="3"/>
    <x v="16"/>
    <s v="medical_tuberculosis"/>
    <d v="2015-06-03T00:00:00"/>
    <n v="4"/>
    <n v="-0.56310502867387835"/>
    <n v="3.5738804896987997E-2"/>
    <n v="2.7518879770680771"/>
    <n v="0.41099625631536219"/>
    <n v="1.0006865371156644"/>
    <n v="3.5738804896987997E-2"/>
    <x v="3"/>
  </r>
  <r>
    <n v="3168"/>
    <x v="0"/>
    <s v="mexico"/>
    <x v="12"/>
    <s v="TX"/>
    <s v="TX - Houston Contract Detention Facility "/>
    <s v="houston_contract_detention_facility_tx"/>
    <d v="2015-02-03T00:00:00"/>
    <x v="3"/>
    <x v="3"/>
    <s v="protective_custody_other_detainee_safety"/>
    <d v="2015-03-17T00:00:00"/>
    <n v="15"/>
    <n v="-0.36654160174044426"/>
    <n v="0.1608246220364461"/>
    <n v="2.5553245501346433"/>
    <n v="0.21443282938192809"/>
    <n v="0.80412311018223037"/>
    <n v="0.1608246220364461"/>
    <x v="3"/>
  </r>
  <r>
    <n v="3169"/>
    <x v="67"/>
    <s v="morocco"/>
    <x v="17"/>
    <s v="VA"/>
    <s v="VA - Immigration Centers Of America Farmville "/>
    <s v="immigration_centers_of_america_farmville_va"/>
    <d v="2015-02-03T00:00:00"/>
    <x v="3"/>
    <x v="6"/>
    <s v="disciplinary"/>
    <d v="2015-03-24T00:00:00"/>
    <n v="22"/>
    <n v="-0.24145578460098621"/>
    <n v="0.28591043917590414"/>
    <n v="2.4302387329951851"/>
    <n v="8.9347012242470047E-2"/>
    <n v="0.67903729304277238"/>
    <n v="8.9347012242470047E-2"/>
    <x v="2"/>
  </r>
  <r>
    <n v="3170"/>
    <x v="143"/>
    <s v="burma"/>
    <x v="13"/>
    <s v="NY"/>
    <s v="NY - Orange County Jail "/>
    <s v="orange_county_jail_ny"/>
    <d v="2015-02-03T00:00:00"/>
    <x v="3"/>
    <x v="6"/>
    <s v="disciplinary"/>
    <d v="2015-03-30T00:00:00"/>
    <n v="28"/>
    <n v="-0.13423936991002217"/>
    <n v="0.39312685386686819"/>
    <n v="2.3230223183042211"/>
    <n v="1.7869402448493998E-2"/>
    <n v="0.57182087835180828"/>
    <n v="1.7869402448493998E-2"/>
    <x v="2"/>
  </r>
  <r>
    <n v="3171"/>
    <x v="21"/>
    <s v="guatemala"/>
    <x v="7"/>
    <s v="PA"/>
    <s v="PA - York County Prison "/>
    <s v="york_county_prison_pa"/>
    <d v="2015-02-03T00:00:00"/>
    <x v="3"/>
    <x v="6"/>
    <s v="disciplinary"/>
    <d v="2015-03-31T00:00:00"/>
    <n v="29"/>
    <n v="-0.11636996746152814"/>
    <n v="0.41099625631536219"/>
    <n v="2.3051529158557269"/>
    <n v="3.5738804896988025E-2"/>
    <n v="0.55395147590331428"/>
    <n v="3.5738804896988025E-2"/>
    <x v="2"/>
  </r>
  <r>
    <n v="3172"/>
    <x v="0"/>
    <s v="mexico"/>
    <x v="0"/>
    <s v="AZ"/>
    <s v="AZ - Eloy Federal Contract Facility "/>
    <s v="eloy_federal_contract_facility_az"/>
    <d v="2015-02-03T00:00:00"/>
    <x v="3"/>
    <x v="6"/>
    <s v="disciplinary"/>
    <d v="2015-09-04T00:00:00"/>
    <n v="38"/>
    <n v="4.4454654574917936E-2"/>
    <n v="0.57182087835180828"/>
    <n v="2.1443282938192811"/>
    <n v="0.19656342693343409"/>
    <n v="0.39312685386686819"/>
    <n v="0.19656342693343409"/>
    <x v="2"/>
  </r>
  <r>
    <n v="3173"/>
    <x v="140"/>
    <s v="barbados"/>
    <x v="13"/>
    <s v="NJ"/>
    <s v="NJ - Hudson County Correctional Center "/>
    <s v="hudson_county_correctional_center_nj"/>
    <d v="2015-02-04T00:00:00"/>
    <x v="3"/>
    <x v="3"/>
    <s v="protective_custody_other_detainee_safety"/>
    <d v="2015-07-04T00:00:00"/>
    <n v="5"/>
    <n v="-0.54523562622538435"/>
    <n v="1.7869402448493998E-2"/>
    <n v="2.7340185746195833"/>
    <n v="0.39312685386686819"/>
    <n v="0.98281713466717047"/>
    <n v="1.7869402448493998E-2"/>
    <x v="3"/>
  </r>
  <r>
    <n v="3174"/>
    <x v="39"/>
    <s v="somalia"/>
    <x v="12"/>
    <s v="TX"/>
    <s v="TX - Houston Contract Detention Facility "/>
    <s v="houston_contract_detention_facility_tx"/>
    <d v="2015-02-04T00:00:00"/>
    <x v="3"/>
    <x v="6"/>
    <s v="disciplinary"/>
    <d v="2015-12-04T00:00:00"/>
    <n v="10"/>
    <n v="-0.4558886139829143"/>
    <n v="7.1477609793976049E-2"/>
    <n v="2.6446715623771131"/>
    <n v="0.30377984162439814"/>
    <n v="0.89347012242470036"/>
    <n v="7.1477609793976049E-2"/>
    <x v="3"/>
  </r>
  <r>
    <n v="3175"/>
    <x v="0"/>
    <s v="mexico"/>
    <x v="0"/>
    <s v="AZ"/>
    <s v="AZ - Eloy Federal Contract Facility "/>
    <s v="eloy_federal_contract_facility_az"/>
    <d v="2015-02-04T00:00:00"/>
    <x v="3"/>
    <x v="12"/>
    <s v="pending_investigation_of_disciplinary_violation"/>
    <d v="2015-04-16T00:00:00"/>
    <n v="14"/>
    <n v="-0.38441100418893831"/>
    <n v="0.14295521958795204"/>
    <n v="2.5731939525831371"/>
    <n v="0.23230223183042215"/>
    <n v="0.82199251263072437"/>
    <n v="0.14295521958795204"/>
    <x v="3"/>
  </r>
  <r>
    <n v="3176"/>
    <x v="21"/>
    <s v="guatemala"/>
    <x v="2"/>
    <s v="CA"/>
    <s v="CA - Imperial Regional Detention Facility "/>
    <s v="imperial_regional_detention_facility_ca"/>
    <d v="2015-02-04T00:00:00"/>
    <x v="3"/>
    <x v="5"/>
    <s v="facility_security_threat_violent_or_disruptive_behavior"/>
    <d v="2015-04-21T00:00:00"/>
    <n v="19"/>
    <n v="-0.29506399194646826"/>
    <n v="0.23230223183042209"/>
    <n v="2.4838469403406673"/>
    <n v="0.1429552195879521"/>
    <n v="0.73264550038825438"/>
    <n v="0.1429552195879521"/>
    <x v="2"/>
  </r>
  <r>
    <n v="3177"/>
    <x v="37"/>
    <s v="dominican_republic"/>
    <x v="11"/>
    <s v="NJ"/>
    <s v="NJ - Essex County Jail "/>
    <s v="essex_county_jail_nj"/>
    <d v="2015-02-04T00:00:00"/>
    <x v="3"/>
    <x v="3"/>
    <s v="protective_custody_other_detainee_safety"/>
    <d v="2015-04-24T00:00:00"/>
    <n v="22"/>
    <n v="-0.24145578460098621"/>
    <n v="0.28591043917590414"/>
    <n v="2.4302387329951851"/>
    <n v="8.9347012242470047E-2"/>
    <n v="0.67903729304277238"/>
    <n v="8.9347012242470047E-2"/>
    <x v="2"/>
  </r>
  <r>
    <n v="3178"/>
    <x v="0"/>
    <s v="mexico"/>
    <x v="1"/>
    <s v="NV"/>
    <s v="NV - Henderson Detention Center "/>
    <s v="henderson_detention_center_nv"/>
    <d v="2015-02-04T00:00:00"/>
    <x v="3"/>
    <x v="0"/>
    <s v="protective_custody_gang_status_protective_custody_only"/>
    <d v="2015-04-30T00:00:00"/>
    <n v="28"/>
    <n v="-0.13423936991002217"/>
    <n v="0.39312685386686819"/>
    <n v="2.3230223183042211"/>
    <n v="1.7869402448493998E-2"/>
    <n v="0.57182087835180828"/>
    <n v="1.7869402448493998E-2"/>
    <x v="2"/>
  </r>
  <r>
    <n v="3179"/>
    <x v="0"/>
    <s v="mexico"/>
    <x v="8"/>
    <s v="CA"/>
    <s v="CA - Adelanto Correctional Facility "/>
    <s v="adelanto_correctional_facility_ca"/>
    <d v="2015-02-04T00:00:00"/>
    <x v="3"/>
    <x v="6"/>
    <s v="disciplinary"/>
    <d v="2015-01-05T00:00:00"/>
    <n v="29"/>
    <n v="-0.11636996746152814"/>
    <n v="0.41099625631536219"/>
    <n v="2.3051529158557269"/>
    <n v="3.5738804896988025E-2"/>
    <n v="0.55395147590331428"/>
    <n v="3.5738804896988025E-2"/>
    <x v="2"/>
  </r>
  <r>
    <n v="3180"/>
    <x v="0"/>
    <s v="mexico"/>
    <x v="2"/>
    <s v="CA"/>
    <s v="CA - Imperial Regional Detention Facility "/>
    <s v="imperial_regional_detention_facility_ca"/>
    <d v="2015-02-04T00:00:00"/>
    <x v="3"/>
    <x v="5"/>
    <s v="facility_security_threat_violent_or_disruptive_behavior"/>
    <d v="2015-11-06T00:00:00"/>
    <n v="70"/>
    <n v="0.61627553292672621"/>
    <n v="1.1436417567036166"/>
    <n v="1.5725074154674727"/>
    <n v="0.76838430528524237"/>
    <n v="0.17869402448494009"/>
    <n v="0.17869402448494009"/>
    <x v="1"/>
  </r>
  <r>
    <n v="3181"/>
    <x v="56"/>
    <s v="iran"/>
    <x v="1"/>
    <s v="NV"/>
    <s v="NV - Henderson Detention Center "/>
    <s v="henderson_detention_center_nv"/>
    <d v="2015-02-04T00:00:00"/>
    <x v="3"/>
    <x v="3"/>
    <s v="protective_custody_other_detainee_safety"/>
    <d v="2015-12-06T00:00:00"/>
    <n v="71"/>
    <n v="0.63414493537522021"/>
    <n v="1.1615111591521106"/>
    <n v="1.5546380130189787"/>
    <n v="0.78625370773373637"/>
    <n v="0.19656342693343409"/>
    <n v="0.19656342693343409"/>
    <x v="1"/>
  </r>
  <r>
    <n v="3182"/>
    <x v="0"/>
    <s v="mexico"/>
    <x v="2"/>
    <s v="CA"/>
    <s v="CA - Imperial Regional Detention Facility "/>
    <s v="imperial_regional_detention_facility_ca"/>
    <d v="2015-02-04T00:00:00"/>
    <x v="3"/>
    <x v="5"/>
    <s v="facility_security_threat_violent_or_disruptive_behavior"/>
    <d v="2015-06-22T00:00:00"/>
    <n v="81"/>
    <n v="0.8128389598601603"/>
    <n v="1.3402051836370505"/>
    <n v="1.3759439885340385"/>
    <n v="0.96494773221867647"/>
    <n v="0.37525745141837419"/>
    <n v="0.37525745141837419"/>
    <x v="1"/>
  </r>
  <r>
    <n v="3183"/>
    <x v="21"/>
    <s v="guatemala"/>
    <x v="2"/>
    <s v="CA"/>
    <s v="CA - Imperial Regional Detention Facility "/>
    <s v="imperial_regional_detention_facility_ca"/>
    <d v="2015-02-04T00:00:00"/>
    <x v="3"/>
    <x v="5"/>
    <s v="facility_security_threat_violent_or_disruptive_behavior"/>
    <d v="2015-07-13T00:00:00"/>
    <n v="102"/>
    <n v="1.1880964112785346"/>
    <n v="1.715462635055425"/>
    <n v="1.0006865371156644"/>
    <n v="1.3402051836370508"/>
    <n v="0.75051490283674849"/>
    <n v="0.75051490283674849"/>
    <x v="1"/>
  </r>
  <r>
    <n v="3184"/>
    <x v="0"/>
    <s v="mexico"/>
    <x v="2"/>
    <s v="CA"/>
    <s v="CA - Imperial Regional Detention Facility "/>
    <s v="imperial_regional_detention_facility_ca"/>
    <d v="2015-02-04T00:00:00"/>
    <x v="3"/>
    <x v="5"/>
    <s v="facility_security_threat_violent_or_disruptive_behavior"/>
    <d v="2015-12-08T00:00:00"/>
    <n v="132"/>
    <n v="1.724178484733355"/>
    <n v="2.2515447085102451"/>
    <n v="0.46460446366084396"/>
    <n v="1.8762872570918712"/>
    <n v="1.2865969762915688"/>
    <n v="0.46460446366084396"/>
    <x v="0"/>
  </r>
  <r>
    <n v="3185"/>
    <x v="0"/>
    <s v="mexico"/>
    <x v="2"/>
    <s v="CA"/>
    <s v="CA - Imperial Regional Detention Facility "/>
    <s v="imperial_regional_detention_facility_ca"/>
    <d v="2015-02-04T00:00:00"/>
    <x v="3"/>
    <x v="5"/>
    <s v="facility_security_threat_violent_or_disruptive_behavior"/>
    <d v="2015-08-31T00:00:00"/>
    <n v="151"/>
    <n v="2.0636971312547412"/>
    <n v="2.5910633550316318"/>
    <n v="0.12508581713945777"/>
    <n v="2.2158059036132576"/>
    <n v="1.626115622812955"/>
    <n v="0.12508581713945777"/>
    <x v="0"/>
  </r>
  <r>
    <n v="3186"/>
    <x v="7"/>
    <s v="honduras"/>
    <x v="12"/>
    <s v="TX"/>
    <s v="TX - Houston Contract Detention Facility "/>
    <s v="houston_contract_detention_facility_tx"/>
    <d v="2015-02-05T00:00:00"/>
    <x v="3"/>
    <x v="8"/>
    <s v="suicide_risk_placement"/>
    <d v="2015-04-05T00:00:00"/>
    <n v="2"/>
    <n v="-0.59884383357086635"/>
    <n v="7.1477609793975994E-2"/>
    <n v="2.7876267819650655"/>
    <n v="0.44673506121235018"/>
    <n v="1.0364253420126524"/>
    <n v="7.1477609793975994E-2"/>
    <x v="3"/>
  </r>
  <r>
    <n v="3187"/>
    <x v="39"/>
    <s v="somalia"/>
    <x v="21"/>
    <s v="MN"/>
    <s v="MN - Sherburne County Jail "/>
    <s v="sherburne_county_jail_mn"/>
    <d v="2015-02-05T00:00:00"/>
    <x v="3"/>
    <x v="5"/>
    <s v="facility_security_threat_violent_or_disruptive_behavior"/>
    <d v="2015-05-18T00:00:00"/>
    <n v="16"/>
    <n v="-0.34867219929195026"/>
    <n v="0.17869402448494009"/>
    <n v="2.5374551476861491"/>
    <n v="0.19656342693343409"/>
    <n v="0.78625370773373637"/>
    <n v="0.17869402448494009"/>
    <x v="3"/>
  </r>
  <r>
    <n v="3188"/>
    <x v="78"/>
    <s v="italy"/>
    <x v="4"/>
    <s v="LA"/>
    <s v="LA - Jena/lasalle Detention Facility "/>
    <s v="jena/lasalle_detention_facility_la"/>
    <d v="2015-02-05T00:00:00"/>
    <x v="3"/>
    <x v="6"/>
    <s v="disciplinary"/>
    <d v="2015-05-20T00:00:00"/>
    <n v="18"/>
    <n v="-0.31293339439496226"/>
    <n v="0.21443282938192809"/>
    <n v="2.5017163427891611"/>
    <n v="0.1608246220364461"/>
    <n v="0.75051490283674838"/>
    <n v="0.1608246220364461"/>
    <x v="2"/>
  </r>
  <r>
    <n v="3189"/>
    <x v="0"/>
    <s v="mexico"/>
    <x v="2"/>
    <s v="CA"/>
    <s v="CA - San Diego Contract Detention Facility - CCA (otay)"/>
    <s v="san_diego_contract_detention_facility_cca_otay_ca"/>
    <d v="2015-02-05T00:00:00"/>
    <x v="3"/>
    <x v="6"/>
    <s v="disciplinary"/>
    <d v="2015-05-20T00:00:00"/>
    <n v="18"/>
    <n v="-0.31293339439496226"/>
    <n v="0.21443282938192809"/>
    <n v="2.5017163427891611"/>
    <n v="0.1608246220364461"/>
    <n v="0.75051490283674838"/>
    <n v="0.1608246220364461"/>
    <x v="2"/>
  </r>
  <r>
    <n v="3190"/>
    <x v="4"/>
    <s v="united_kingdom"/>
    <x v="7"/>
    <s v="PA"/>
    <s v="PA - York County Prison "/>
    <s v="york_county_prison_pa"/>
    <d v="2015-02-05T00:00:00"/>
    <x v="3"/>
    <x v="1"/>
    <s v="protective_custody_criminal_offense"/>
    <d v="2015-05-06T00:00:00"/>
    <n v="34"/>
    <n v="-2.7022955219058099E-2"/>
    <n v="0.50034326855783229"/>
    <n v="2.2158059036132571"/>
    <n v="0.12508581713945807"/>
    <n v="0.46460446366084424"/>
    <n v="0.12508581713945807"/>
    <x v="2"/>
  </r>
  <r>
    <n v="3191"/>
    <x v="13"/>
    <s v="armenia"/>
    <x v="7"/>
    <s v="PA"/>
    <s v="PA - Pike County Correctional Facility "/>
    <s v="pike_county_correctional_facility_pa"/>
    <d v="2015-02-06T00:00:00"/>
    <x v="3"/>
    <x v="6"/>
    <s v="disciplinary"/>
    <d v="2015-06-17T00:00:00"/>
    <n v="15"/>
    <n v="-0.36654160174044426"/>
    <n v="0.1608246220364461"/>
    <n v="2.5553245501346433"/>
    <n v="0.21443282938192809"/>
    <n v="0.80412311018223037"/>
    <n v="0.1608246220364461"/>
    <x v="3"/>
  </r>
  <r>
    <n v="3192"/>
    <x v="32"/>
    <s v="colombia"/>
    <x v="4"/>
    <s v="LA"/>
    <s v="LA - Jena/lasalle Detention Facility "/>
    <s v="jena/lasalle_detention_facility_la"/>
    <d v="2015-02-06T00:00:00"/>
    <x v="3"/>
    <x v="6"/>
    <s v="disciplinary"/>
    <d v="2015-06-19T00:00:00"/>
    <n v="17"/>
    <n v="-0.33080279684345626"/>
    <n v="0.19656342693343409"/>
    <n v="2.5195857452376553"/>
    <n v="0.17869402448494009"/>
    <n v="0.76838430528524237"/>
    <n v="0.17869402448494009"/>
    <x v="2"/>
  </r>
  <r>
    <n v="3193"/>
    <x v="6"/>
    <s v="nigeria"/>
    <x v="7"/>
    <s v="PA"/>
    <s v="PA - York County Prison "/>
    <s v="york_county_prison_pa"/>
    <d v="2015-02-06T00:00:00"/>
    <x v="3"/>
    <x v="6"/>
    <s v="disciplinary"/>
    <d v="2015-06-22T00:00:00"/>
    <n v="20"/>
    <n v="-0.27719458949797421"/>
    <n v="0.25017163427891614"/>
    <n v="2.4659775378921731"/>
    <n v="0.12508581713945804"/>
    <n v="0.71477609793976038"/>
    <n v="0.12508581713945804"/>
    <x v="2"/>
  </r>
  <r>
    <n v="3194"/>
    <x v="24"/>
    <s v="brazil"/>
    <x v="2"/>
    <s v="CA"/>
    <s v="CA - San Diego Contract Detention Facility - CCA (otay)"/>
    <s v="san_diego_contract_detention_facility_cca_otay_ca"/>
    <d v="2015-02-06T00:00:00"/>
    <x v="3"/>
    <x v="0"/>
    <s v="protective_custody_gang_status_protective_custody_only"/>
    <d v="2015-07-16T00:00:00"/>
    <n v="44"/>
    <n v="0.151671069265882"/>
    <n v="0.67903729304277238"/>
    <n v="2.0371118791283171"/>
    <n v="0.30377984162439819"/>
    <n v="0.28591043917590409"/>
    <n v="0.28591043917590409"/>
    <x v="1"/>
  </r>
  <r>
    <n v="3195"/>
    <x v="58"/>
    <s v="vietnam"/>
    <x v="23"/>
    <s v="IL"/>
    <s v="IL - Tri-county Detention Center "/>
    <s v="tri-county_detention_center_il"/>
    <d v="2015-02-06T00:00:00"/>
    <x v="3"/>
    <x v="6"/>
    <s v="disciplinary"/>
    <d v="2015-07-17T00:00:00"/>
    <n v="45"/>
    <n v="0.169540471714376"/>
    <n v="0.69690669549126638"/>
    <n v="2.0192424766798229"/>
    <n v="0.32164924407289219"/>
    <n v="0.26804103672741009"/>
    <n v="0.26804103672741009"/>
    <x v="1"/>
  </r>
  <r>
    <n v="3196"/>
    <x v="0"/>
    <s v="mexico"/>
    <x v="0"/>
    <s v="AZ"/>
    <s v="AZ - Eloy Federal Contract Facility "/>
    <s v="eloy_federal_contract_facility_az"/>
    <d v="2015-02-06T00:00:00"/>
    <x v="3"/>
    <x v="3"/>
    <s v="protective_custody_other_detainee_safety"/>
    <d v="2015-11-25T00:00:00"/>
    <n v="176"/>
    <n v="2.5104321924670914"/>
    <n v="3.0377984162439819"/>
    <n v="0.32164924407289242"/>
    <n v="2.6625409648256078"/>
    <n v="2.0728506840253051"/>
    <n v="0.32164924407289242"/>
    <x v="0"/>
  </r>
  <r>
    <n v="3197"/>
    <x v="0"/>
    <s v="mexico"/>
    <x v="7"/>
    <s v="PA"/>
    <s v="PA - York County Prison "/>
    <s v="york_county_prison_pa"/>
    <d v="2015-02-07T00:00:00"/>
    <x v="3"/>
    <x v="2"/>
    <s v="mental_illness"/>
    <d v="2015-06-07T00:00:00"/>
    <n v="4"/>
    <n v="-0.56310502867387835"/>
    <n v="3.5738804896987997E-2"/>
    <n v="2.7518879770680771"/>
    <n v="0.41099625631536219"/>
    <n v="1.0006865371156644"/>
    <n v="3.5738804896987997E-2"/>
    <x v="3"/>
  </r>
  <r>
    <n v="3198"/>
    <x v="0"/>
    <s v="mexico"/>
    <x v="23"/>
    <s v="IL"/>
    <s v="IL - Tri-county Detention Center "/>
    <s v="tri-county_detention_center_il"/>
    <d v="2015-02-07T00:00:00"/>
    <x v="3"/>
    <x v="6"/>
    <s v="disciplinary"/>
    <d v="2015-10-07T00:00:00"/>
    <n v="8"/>
    <n v="-0.49162741887990236"/>
    <n v="3.5738804896987997E-2"/>
    <n v="2.6804103672741011"/>
    <n v="0.33951864652138619"/>
    <n v="0.92920892732168847"/>
    <n v="3.5738804896987997E-2"/>
    <x v="3"/>
  </r>
  <r>
    <n v="3199"/>
    <x v="21"/>
    <s v="guatemala"/>
    <x v="18"/>
    <s v="TX"/>
    <s v="TX - South Texas Detention Complex "/>
    <s v="south_texas_detention_complex_tx"/>
    <d v="2015-02-07T00:00:00"/>
    <x v="3"/>
    <x v="12"/>
    <s v="pending_investigation_of_disciplinary_violation"/>
    <d v="2015-12-07T00:00:00"/>
    <n v="10"/>
    <n v="-0.4558886139829143"/>
    <n v="7.1477609793976049E-2"/>
    <n v="2.6446715623771131"/>
    <n v="0.30377984162439814"/>
    <n v="0.89347012242470036"/>
    <n v="7.1477609793976049E-2"/>
    <x v="3"/>
  </r>
  <r>
    <n v="3200"/>
    <x v="0"/>
    <s v="mexico"/>
    <x v="2"/>
    <s v="CA"/>
    <s v="CA - San Diego Contract Detention Facility - CCA (otay)"/>
    <s v="san_diego_contract_detention_facility_cca_otay_ca"/>
    <d v="2015-02-07T00:00:00"/>
    <x v="3"/>
    <x v="2"/>
    <s v="mental_illness"/>
    <d v="2015-07-16T00:00:00"/>
    <n v="14"/>
    <n v="-0.38441100418893831"/>
    <n v="0.14295521958795204"/>
    <n v="2.5731939525831371"/>
    <n v="0.23230223183042215"/>
    <n v="0.82199251263072437"/>
    <n v="0.14295521958795204"/>
    <x v="3"/>
  </r>
  <r>
    <n v="3201"/>
    <x v="14"/>
    <s v="jamaica"/>
    <x v="19"/>
    <s v="MA"/>
    <s v="MA - Franklin County House Of Corrections "/>
    <s v="franklin_county_house_of_corrections_greenfield_ma"/>
    <d v="2015-02-07T00:00:00"/>
    <x v="3"/>
    <x v="6"/>
    <s v="disciplinary"/>
    <d v="2015-07-22T00:00:00"/>
    <n v="20"/>
    <n v="-0.27719458949797421"/>
    <n v="0.25017163427891614"/>
    <n v="2.4659775378921731"/>
    <n v="0.12508581713945804"/>
    <n v="0.71477609793976038"/>
    <n v="0.12508581713945804"/>
    <x v="2"/>
  </r>
  <r>
    <n v="3202"/>
    <x v="7"/>
    <s v="honduras"/>
    <x v="1"/>
    <s v="NV"/>
    <s v="NV - Henderson Detention Center "/>
    <s v="henderson_detention_center_nv"/>
    <d v="2015-02-07T00:00:00"/>
    <x v="3"/>
    <x v="1"/>
    <s v="protective_custody_criminal_offense"/>
    <d v="2015-07-08T00:00:00"/>
    <n v="36"/>
    <n v="8.7158496779299183E-3"/>
    <n v="0.53608207345482028"/>
    <n v="2.1800670987162691"/>
    <n v="0.1608246220364461"/>
    <n v="0.42886565876385618"/>
    <n v="0.1608246220364461"/>
    <x v="2"/>
  </r>
  <r>
    <n v="3203"/>
    <x v="2"/>
    <s v="el_salvador"/>
    <x v="8"/>
    <s v="CA"/>
    <s v="CA - Adelanto Correctional Facility "/>
    <s v="adelanto_correctional_facility_ca"/>
    <d v="2015-02-07T00:00:00"/>
    <x v="3"/>
    <x v="3"/>
    <s v="protective_custody_other_detainee_safety"/>
    <d v="2015-11-08T00:00:00"/>
    <n v="40"/>
    <n v="8.0193459471905953E-2"/>
    <n v="0.60755968324879628"/>
    <n v="2.1085894889222931"/>
    <n v="0.23230223183042212"/>
    <n v="0.35738804896988019"/>
    <n v="0.23230223183042212"/>
    <x v="2"/>
  </r>
  <r>
    <n v="3204"/>
    <x v="0"/>
    <s v="mexico"/>
    <x v="8"/>
    <s v="CA"/>
    <s v="CA - Adelanto Correctional Facility "/>
    <s v="adelanto_correctional_facility_ca"/>
    <d v="2015-02-07T00:00:00"/>
    <x v="3"/>
    <x v="3"/>
    <s v="protective_custody_other_detainee_safety"/>
    <d v="2015-11-09T00:00:00"/>
    <n v="71"/>
    <n v="0.63414493537522021"/>
    <n v="1.1615111591521106"/>
    <n v="1.5546380130189787"/>
    <n v="0.78625370773373637"/>
    <n v="0.19656342693343409"/>
    <n v="0.19656342693343409"/>
    <x v="1"/>
  </r>
  <r>
    <n v="3205"/>
    <x v="133"/>
    <s v="argentina"/>
    <x v="20"/>
    <s v="WA"/>
    <s v="WA - Northwest Detention Center "/>
    <s v="northwest_detention_center_wa"/>
    <d v="2015-02-08T00:00:00"/>
    <x v="3"/>
    <x v="21"/>
    <s v="medical_observation"/>
    <d v="2015-09-08T00:00:00"/>
    <n v="7"/>
    <n v="-0.50949682132839635"/>
    <n v="1.7869402448493998E-2"/>
    <n v="2.6982797697225953"/>
    <n v="0.35738804896988019"/>
    <n v="0.94707832977018247"/>
    <n v="1.7869402448493998E-2"/>
    <x v="3"/>
  </r>
  <r>
    <n v="3206"/>
    <x v="0"/>
    <s v="mexico"/>
    <x v="8"/>
    <s v="CA"/>
    <s v="CA - Adelanto Correctional Facility "/>
    <s v="adelanto_correctional_facility_ca"/>
    <d v="2015-02-08T00:00:00"/>
    <x v="3"/>
    <x v="3"/>
    <s v="protective_custody_other_detainee_safety"/>
    <d v="2015-08-14T00:00:00"/>
    <n v="12"/>
    <n v="-0.42014980908592631"/>
    <n v="0.10721641469096405"/>
    <n v="2.6089327574801251"/>
    <n v="0.26804103672741014"/>
    <n v="0.85773131752771237"/>
    <n v="0.10721641469096405"/>
    <x v="3"/>
  </r>
  <r>
    <n v="3207"/>
    <x v="0"/>
    <s v="mexico"/>
    <x v="8"/>
    <s v="CA"/>
    <s v="CA - Adelanto Correctional Facility "/>
    <s v="adelanto_correctional_facility_ca"/>
    <d v="2015-02-08T00:00:00"/>
    <x v="3"/>
    <x v="3"/>
    <s v="protective_custody_other_detainee_safety"/>
    <d v="2015-10-23T00:00:00"/>
    <n v="82"/>
    <n v="0.8307083623086543"/>
    <n v="1.3580745860855448"/>
    <n v="1.3580745860855448"/>
    <n v="0.98281713466717047"/>
    <n v="0.39312685386686819"/>
    <n v="0.39312685386686819"/>
    <x v="1"/>
  </r>
  <r>
    <n v="3208"/>
    <x v="0"/>
    <s v="mexico"/>
    <x v="12"/>
    <s v="TX"/>
    <s v="TX - Houston Contract Detention Facility "/>
    <s v="houston_contract_detention_facility_tx"/>
    <d v="2015-02-09T00:00:00"/>
    <x v="3"/>
    <x v="6"/>
    <s v="disciplinary"/>
    <d v="2015-09-09T00:00:00"/>
    <n v="7"/>
    <n v="-0.50949682132839635"/>
    <n v="1.7869402448493998E-2"/>
    <n v="2.6982797697225953"/>
    <n v="0.35738804896988019"/>
    <n v="0.94707832977018247"/>
    <n v="1.7869402448493998E-2"/>
    <x v="3"/>
  </r>
  <r>
    <n v="3209"/>
    <x v="0"/>
    <s v="mexico"/>
    <x v="6"/>
    <s v="TX"/>
    <s v="TX - Rolling Plains Detention Center "/>
    <s v="rolling_plains_detention_center_tx"/>
    <d v="2015-02-09T00:00:00"/>
    <x v="3"/>
    <x v="6"/>
    <s v="disciplinary"/>
    <d v="2015-09-16T00:00:00"/>
    <n v="14"/>
    <n v="-0.38441100418893831"/>
    <n v="0.14295521958795204"/>
    <n v="2.5731939525831371"/>
    <n v="0.23230223183042215"/>
    <n v="0.82199251263072437"/>
    <n v="0.14295521958795204"/>
    <x v="3"/>
  </r>
  <r>
    <n v="3210"/>
    <x v="0"/>
    <s v="mexico"/>
    <x v="5"/>
    <s v="NM"/>
    <s v="NM - Otero County Processing Center "/>
    <s v="otero_county_processing_center_nm"/>
    <d v="2015-02-09T00:00:00"/>
    <x v="3"/>
    <x v="3"/>
    <s v="protective_custody_other_detainee_safety"/>
    <d v="2015-09-17T00:00:00"/>
    <n v="15"/>
    <n v="-0.36654160174044426"/>
    <n v="0.1608246220364461"/>
    <n v="2.5553245501346433"/>
    <n v="0.21443282938192809"/>
    <n v="0.80412311018223037"/>
    <n v="0.1608246220364461"/>
    <x v="3"/>
  </r>
  <r>
    <n v="3211"/>
    <x v="54"/>
    <s v="russia"/>
    <x v="8"/>
    <s v="CA"/>
    <s v="CA - Adelanto Correctional Facility "/>
    <s v="adelanto_correctional_facility_ca"/>
    <d v="2015-02-09T00:00:00"/>
    <x v="3"/>
    <x v="3"/>
    <s v="protective_custody_other_detainee_safety"/>
    <d v="2015-09-19T00:00:00"/>
    <n v="17"/>
    <n v="-0.33080279684345626"/>
    <n v="0.19656342693343409"/>
    <n v="2.5195857452376553"/>
    <n v="0.17869402448494009"/>
    <n v="0.76838430528524237"/>
    <n v="0.17869402448494009"/>
    <x v="2"/>
  </r>
  <r>
    <n v="3212"/>
    <x v="23"/>
    <s v="china,_peoples_republic_of"/>
    <x v="7"/>
    <s v="PA"/>
    <s v="PA - York County Prison "/>
    <s v="york_county_prison_pa"/>
    <d v="2015-02-09T00:00:00"/>
    <x v="3"/>
    <x v="2"/>
    <s v="mental_illness"/>
    <d v="2015-09-21T00:00:00"/>
    <n v="19"/>
    <n v="-0.29506399194646826"/>
    <n v="0.23230223183042209"/>
    <n v="2.4838469403406673"/>
    <n v="0.1429552195879521"/>
    <n v="0.73264550038825438"/>
    <n v="0.1429552195879521"/>
    <x v="2"/>
  </r>
  <r>
    <n v="3213"/>
    <x v="0"/>
    <s v="mexico"/>
    <x v="5"/>
    <s v="NM"/>
    <s v="NM - Otero County Processing Center "/>
    <s v="otero_county_processing_center_nm"/>
    <d v="2015-02-09T00:00:00"/>
    <x v="3"/>
    <x v="0"/>
    <s v="protective_custody_gang_status_protective_custody_only"/>
    <d v="2015-09-24T00:00:00"/>
    <n v="22"/>
    <n v="-0.24145578460098621"/>
    <n v="0.28591043917590414"/>
    <n v="2.4302387329951851"/>
    <n v="8.9347012242470047E-2"/>
    <n v="0.67903729304277238"/>
    <n v="8.9347012242470047E-2"/>
    <x v="2"/>
  </r>
  <r>
    <n v="3214"/>
    <x v="37"/>
    <s v="dominican_republic"/>
    <x v="23"/>
    <s v="WI"/>
    <s v="WI - Kenosha County Detention Center "/>
    <s v="kenosha_county_detention_center_wi"/>
    <d v="2015-02-09T00:00:00"/>
    <x v="3"/>
    <x v="3"/>
    <s v="protective_custody_other_detainee_safety"/>
    <d v="2015-09-29T00:00:00"/>
    <n v="27"/>
    <n v="-0.15210877235851616"/>
    <n v="0.37525745141837419"/>
    <n v="2.3408917207527153"/>
    <n v="0"/>
    <n v="0.58969028080030228"/>
    <n v="0"/>
    <x v="2"/>
  </r>
  <r>
    <n v="3215"/>
    <x v="1"/>
    <s v="sierra_leone"/>
    <x v="23"/>
    <s v="WI"/>
    <s v="WI - Dodge County Jail "/>
    <s v="dodge_county_jail_wi"/>
    <d v="2015-02-09T00:00:00"/>
    <x v="3"/>
    <x v="6"/>
    <s v="disciplinary"/>
    <d v="2015-09-30T00:00:00"/>
    <n v="28"/>
    <n v="-0.13423936991002217"/>
    <n v="0.39312685386686819"/>
    <n v="2.3230223183042211"/>
    <n v="1.7869402448493998E-2"/>
    <n v="0.57182087835180828"/>
    <n v="1.7869402448493998E-2"/>
    <x v="2"/>
  </r>
  <r>
    <n v="3216"/>
    <x v="7"/>
    <s v="honduras"/>
    <x v="5"/>
    <s v="TX"/>
    <s v="TX - El Paso Service Processing Center "/>
    <s v="el_paso_service_processing_center_tx"/>
    <d v="2015-02-10T00:00:00"/>
    <x v="3"/>
    <x v="21"/>
    <s v="medical_observation"/>
    <d v="2015-06-10T00:00:00"/>
    <n v="4"/>
    <n v="-0.56310502867387835"/>
    <n v="3.5738804896987997E-2"/>
    <n v="2.7518879770680771"/>
    <n v="0.41099625631536219"/>
    <n v="1.0006865371156644"/>
    <n v="3.5738804896987997E-2"/>
    <x v="3"/>
  </r>
  <r>
    <n v="3217"/>
    <x v="0"/>
    <s v="mexico"/>
    <x v="4"/>
    <s v="LA"/>
    <s v="LA - Jena/lasalle Detention Facility "/>
    <s v="jena/lasalle_detention_facility_la"/>
    <d v="2015-02-10T00:00:00"/>
    <x v="3"/>
    <x v="0"/>
    <s v="protective_custody_gang_status_protective_custody_only"/>
    <d v="2015-10-16T00:00:00"/>
    <n v="14"/>
    <n v="-0.38441100418893831"/>
    <n v="0.14295521958795204"/>
    <n v="2.5731939525831371"/>
    <n v="0.23230223183042215"/>
    <n v="0.82199251263072437"/>
    <n v="0.14295521958795204"/>
    <x v="3"/>
  </r>
  <r>
    <n v="3218"/>
    <x v="21"/>
    <s v="guatemala"/>
    <x v="15"/>
    <s v="GA"/>
    <s v="GA - Stewart Detention Center "/>
    <s v="stewart_detention_center_ga"/>
    <d v="2015-02-10T00:00:00"/>
    <x v="3"/>
    <x v="3"/>
    <s v="protective_custody_other_detainee_safety"/>
    <d v="2015-10-21T00:00:00"/>
    <n v="19"/>
    <n v="-0.29506399194646826"/>
    <n v="0.23230223183042209"/>
    <n v="2.4838469403406673"/>
    <n v="0.1429552195879521"/>
    <n v="0.73264550038825438"/>
    <n v="0.1429552195879521"/>
    <x v="2"/>
  </r>
  <r>
    <n v="3219"/>
    <x v="144"/>
    <s v="oman"/>
    <x v="7"/>
    <s v="PA"/>
    <s v="PA - York County Prison "/>
    <s v="york_county_prison_pa"/>
    <d v="2015-02-10T00:00:00"/>
    <x v="3"/>
    <x v="21"/>
    <s v="medical_observation"/>
    <d v="2015-10-21T00:00:00"/>
    <n v="19"/>
    <n v="-0.29506399194646826"/>
    <n v="0.23230223183042209"/>
    <n v="2.4838469403406673"/>
    <n v="0.1429552195879521"/>
    <n v="0.73264550038825438"/>
    <n v="0.1429552195879521"/>
    <x v="2"/>
  </r>
  <r>
    <n v="3220"/>
    <x v="0"/>
    <s v="mexico"/>
    <x v="8"/>
    <s v="CA"/>
    <s v="CA - Adelanto Correctional Facility "/>
    <s v="adelanto_correctional_facility_ca"/>
    <d v="2015-02-10T00:00:00"/>
    <x v="3"/>
    <x v="6"/>
    <s v="disciplinary"/>
    <d v="2015-10-31T00:00:00"/>
    <n v="29"/>
    <n v="-0.11636996746152814"/>
    <n v="0.41099625631536219"/>
    <n v="2.3051529158557269"/>
    <n v="3.5738804896988025E-2"/>
    <n v="0.55395147590331428"/>
    <n v="3.5738804896988025E-2"/>
    <x v="2"/>
  </r>
  <r>
    <n v="3221"/>
    <x v="2"/>
    <s v="el_salvador"/>
    <x v="8"/>
    <s v="CA"/>
    <s v="CA - Adelanto Correctional Facility "/>
    <s v="adelanto_correctional_facility_ca"/>
    <d v="2015-02-10T00:00:00"/>
    <x v="3"/>
    <x v="6"/>
    <s v="disciplinary"/>
    <d v="2015-10-31T00:00:00"/>
    <n v="29"/>
    <n v="-0.11636996746152814"/>
    <n v="0.41099625631536219"/>
    <n v="2.3051529158557269"/>
    <n v="3.5738804896988025E-2"/>
    <n v="0.55395147590331428"/>
    <n v="3.5738804896988025E-2"/>
    <x v="2"/>
  </r>
  <r>
    <n v="3222"/>
    <x v="0"/>
    <s v="mexico"/>
    <x v="8"/>
    <s v="CA"/>
    <s v="CA - Adelanto Correctional Facility "/>
    <s v="adelanto_correctional_facility_ca"/>
    <d v="2015-02-10T00:00:00"/>
    <x v="3"/>
    <x v="6"/>
    <s v="disciplinary"/>
    <d v="2015-10-31T00:00:00"/>
    <n v="29"/>
    <n v="-0.11636996746152814"/>
    <n v="0.41099625631536219"/>
    <n v="2.3051529158557269"/>
    <n v="3.5738804896988025E-2"/>
    <n v="0.55395147590331428"/>
    <n v="3.5738804896988025E-2"/>
    <x v="2"/>
  </r>
  <r>
    <n v="3223"/>
    <x v="0"/>
    <s v="mexico"/>
    <x v="8"/>
    <s v="CA"/>
    <s v="CA - Adelanto Correctional Facility "/>
    <s v="adelanto_correctional_facility_ca"/>
    <d v="2015-02-10T00:00:00"/>
    <x v="3"/>
    <x v="6"/>
    <s v="disciplinary"/>
    <d v="2015-02-11T00:00:00"/>
    <n v="31"/>
    <n v="-8.0631162564540129E-2"/>
    <n v="0.44673506121235024"/>
    <n v="2.2694141109587389"/>
    <n v="7.1477609793976035E-2"/>
    <n v="0.51821267100632629"/>
    <n v="7.1477609793976035E-2"/>
    <x v="2"/>
  </r>
  <r>
    <n v="3224"/>
    <x v="0"/>
    <s v="mexico"/>
    <x v="8"/>
    <s v="CA"/>
    <s v="CA - Adelanto Correctional Facility "/>
    <s v="adelanto_correctional_facility_ca"/>
    <d v="2015-02-10T00:00:00"/>
    <x v="3"/>
    <x v="6"/>
    <s v="disciplinary"/>
    <d v="2015-04-12T00:00:00"/>
    <n v="63"/>
    <n v="0.49118971578726817"/>
    <n v="1.0185559395641586"/>
    <n v="1.6975932326069307"/>
    <n v="0.64329848814578439"/>
    <n v="5.3608207345482051E-2"/>
    <n v="5.3608207345482051E-2"/>
    <x v="1"/>
  </r>
  <r>
    <n v="3225"/>
    <x v="2"/>
    <s v="el_salvador"/>
    <x v="1"/>
    <s v="UT"/>
    <s v="UT - Utah County Jail "/>
    <s v="utah_county_jail_ut"/>
    <d v="2015-02-10T00:00:00"/>
    <x v="3"/>
    <x v="2"/>
    <s v="mental_illness"/>
    <d v="2015-12-15T00:00:00"/>
    <n v="74"/>
    <n v="0.68775314272070232"/>
    <n v="1.2151193664975928"/>
    <n v="1.5010298056734968"/>
    <n v="0.83986191507921848"/>
    <n v="0.2501716342789162"/>
    <n v="0.2501716342789162"/>
    <x v="1"/>
  </r>
  <r>
    <n v="3226"/>
    <x v="8"/>
    <s v="nicaragua"/>
    <x v="1"/>
    <s v="UT"/>
    <s v="UT - Utah County Jail "/>
    <s v="utah_county_jail_ut"/>
    <d v="2015-02-10T00:00:00"/>
    <x v="3"/>
    <x v="3"/>
    <s v="protective_custody_other_detainee_safety"/>
    <d v="2016-01-15T00:00:00"/>
    <n v="105"/>
    <n v="1.2417046186240166"/>
    <n v="1.769070842400907"/>
    <n v="0.94707832977018236"/>
    <n v="1.3938133909825328"/>
    <n v="0.80412311018223048"/>
    <n v="0.80412311018223048"/>
    <x v="1"/>
  </r>
  <r>
    <n v="3227"/>
    <x v="64"/>
    <s v="bangladesh"/>
    <x v="0"/>
    <s v="AZ"/>
    <s v="AZ - Cca, Florence Correctional Center "/>
    <s v="cca,_florence_correctional_center_az"/>
    <d v="2015-02-11T00:00:00"/>
    <x v="3"/>
    <x v="8"/>
    <s v="suicide_risk_placement"/>
    <d v="2015-09-11T00:00:00"/>
    <n v="7"/>
    <n v="-0.50949682132839635"/>
    <n v="1.7869402448493998E-2"/>
    <n v="2.6982797697225953"/>
    <n v="0.35738804896988019"/>
    <n v="0.94707832977018247"/>
    <n v="1.7869402448493998E-2"/>
    <x v="3"/>
  </r>
  <r>
    <n v="3228"/>
    <x v="7"/>
    <s v="honduras"/>
    <x v="8"/>
    <s v="CA"/>
    <s v="CA - Santa Ana City Jail "/>
    <s v="santa_ana_city_jail_ca"/>
    <d v="2015-02-11T00:00:00"/>
    <x v="3"/>
    <x v="6"/>
    <s v="disciplinary"/>
    <d v="2015-11-14T00:00:00"/>
    <n v="12"/>
    <n v="-0.42014980908592631"/>
    <n v="0.10721641469096405"/>
    <n v="2.6089327574801251"/>
    <n v="0.26804103672741014"/>
    <n v="0.85773131752771237"/>
    <n v="0.10721641469096405"/>
    <x v="3"/>
  </r>
  <r>
    <n v="3229"/>
    <x v="26"/>
    <s v="india"/>
    <x v="0"/>
    <s v="AZ"/>
    <s v="AZ - Cca, Florence Correctional Center "/>
    <s v="cca,_florence_correctional_center_az"/>
    <d v="2015-02-11T00:00:00"/>
    <x v="3"/>
    <x v="6"/>
    <s v="disciplinary"/>
    <d v="2015-11-17T00:00:00"/>
    <n v="15"/>
    <n v="-0.36654160174044426"/>
    <n v="0.1608246220364461"/>
    <n v="2.5553245501346433"/>
    <n v="0.21443282938192809"/>
    <n v="0.80412311018223037"/>
    <n v="0.1608246220364461"/>
    <x v="3"/>
  </r>
  <r>
    <n v="3230"/>
    <x v="7"/>
    <s v="honduras"/>
    <x v="0"/>
    <s v="AZ"/>
    <s v="AZ - Cca, Florence Correctional Center "/>
    <s v="cca,_florence_correctional_center_az"/>
    <d v="2015-02-11T00:00:00"/>
    <x v="3"/>
    <x v="6"/>
    <s v="disciplinary"/>
    <d v="2015-11-17T00:00:00"/>
    <n v="15"/>
    <n v="-0.36654160174044426"/>
    <n v="0.1608246220364461"/>
    <n v="2.5553245501346433"/>
    <n v="0.21443282938192809"/>
    <n v="0.80412311018223037"/>
    <n v="0.1608246220364461"/>
    <x v="3"/>
  </r>
  <r>
    <n v="3231"/>
    <x v="25"/>
    <s v="south_africa"/>
    <x v="22"/>
    <s v="NY"/>
    <s v="NY - Chautauqua County Jail "/>
    <s v="chautauqua_county_jail_ny"/>
    <d v="2015-02-11T00:00:00"/>
    <x v="3"/>
    <x v="6"/>
    <s v="disciplinary"/>
    <d v="2015-11-17T00:00:00"/>
    <n v="15"/>
    <n v="-0.36654160174044426"/>
    <n v="0.1608246220364461"/>
    <n v="2.5553245501346433"/>
    <n v="0.21443282938192809"/>
    <n v="0.80412311018223037"/>
    <n v="0.1608246220364461"/>
    <x v="3"/>
  </r>
  <r>
    <n v="3232"/>
    <x v="7"/>
    <s v="honduras"/>
    <x v="18"/>
    <s v="TX"/>
    <s v="TX - South Texas Detention Complex "/>
    <s v="south_texas_detention_complex_tx"/>
    <d v="2015-02-11T00:00:00"/>
    <x v="3"/>
    <x v="6"/>
    <s v="disciplinary"/>
    <d v="2015-11-21T00:00:00"/>
    <n v="19"/>
    <n v="-0.29506399194646826"/>
    <n v="0.23230223183042209"/>
    <n v="2.4838469403406673"/>
    <n v="0.1429552195879521"/>
    <n v="0.73264550038825438"/>
    <n v="0.1429552195879521"/>
    <x v="2"/>
  </r>
  <r>
    <n v="3233"/>
    <x v="8"/>
    <s v="nicaragua"/>
    <x v="4"/>
    <s v="AL"/>
    <s v="AL - Etowah County Jail "/>
    <s v="etowah_county_jail_alabama_al"/>
    <d v="2015-02-11T00:00:00"/>
    <x v="3"/>
    <x v="6"/>
    <s v="disciplinary"/>
    <d v="2015-01-12T00:00:00"/>
    <n v="29"/>
    <n v="-0.11636996746152814"/>
    <n v="0.41099625631536219"/>
    <n v="2.3051529158557269"/>
    <n v="3.5738804896988025E-2"/>
    <n v="0.55395147590331428"/>
    <n v="3.5738804896988025E-2"/>
    <x v="2"/>
  </r>
  <r>
    <n v="3234"/>
    <x v="24"/>
    <s v="brazil"/>
    <x v="4"/>
    <s v="AL"/>
    <s v="AL - Etowah County Jail "/>
    <s v="etowah_county_jail_alabama_al"/>
    <d v="2015-02-11T00:00:00"/>
    <x v="3"/>
    <x v="6"/>
    <s v="disciplinary"/>
    <d v="2015-01-12T00:00:00"/>
    <n v="29"/>
    <n v="-0.11636996746152814"/>
    <n v="0.41099625631536219"/>
    <n v="2.3051529158557269"/>
    <n v="3.5738804896988025E-2"/>
    <n v="0.55395147590331428"/>
    <n v="3.5738804896988025E-2"/>
    <x v="2"/>
  </r>
  <r>
    <n v="3235"/>
    <x v="0"/>
    <s v="mexico"/>
    <x v="8"/>
    <s v="CA"/>
    <s v="CA - Adelanto Correctional Facility "/>
    <s v="adelanto_correctional_facility_ca"/>
    <d v="2015-02-11T00:00:00"/>
    <x v="3"/>
    <x v="6"/>
    <s v="disciplinary"/>
    <d v="2015-01-12T00:00:00"/>
    <n v="29"/>
    <n v="-0.11636996746152814"/>
    <n v="0.41099625631536219"/>
    <n v="2.3051529158557269"/>
    <n v="3.5738804896988025E-2"/>
    <n v="0.55395147590331428"/>
    <n v="3.5738804896988025E-2"/>
    <x v="2"/>
  </r>
  <r>
    <n v="3236"/>
    <x v="0"/>
    <s v="mexico"/>
    <x v="8"/>
    <s v="CA"/>
    <s v="CA - Santa Ana City Jail "/>
    <s v="santa_ana_city_jail_ca"/>
    <d v="2015-02-11T00:00:00"/>
    <x v="3"/>
    <x v="6"/>
    <s v="disciplinary"/>
    <d v="2015-02-12T00:00:00"/>
    <n v="30"/>
    <n v="-9.8500565013034141E-2"/>
    <n v="0.42886565876385618"/>
    <n v="2.2872835134072331"/>
    <n v="5.3608207345482023E-2"/>
    <n v="0.53608207345482028"/>
    <n v="5.3608207345482023E-2"/>
    <x v="2"/>
  </r>
  <r>
    <n v="3237"/>
    <x v="7"/>
    <s v="honduras"/>
    <x v="8"/>
    <s v="CA"/>
    <s v="CA - Santa Ana City Jail "/>
    <s v="santa_ana_city_jail_ca"/>
    <d v="2015-02-11T00:00:00"/>
    <x v="3"/>
    <x v="6"/>
    <s v="disciplinary"/>
    <d v="2015-02-12T00:00:00"/>
    <n v="30"/>
    <n v="-9.8500565013034141E-2"/>
    <n v="0.42886565876385618"/>
    <n v="2.2872835134072331"/>
    <n v="5.3608207345482023E-2"/>
    <n v="0.53608207345482028"/>
    <n v="5.3608207345482023E-2"/>
    <x v="2"/>
  </r>
  <r>
    <n v="3238"/>
    <x v="0"/>
    <s v="mexico"/>
    <x v="23"/>
    <s v="IL"/>
    <s v="IL - Mchenry County Correctional Facility "/>
    <s v="mchenry_county_correctional_facility_il"/>
    <d v="2015-02-11T00:00:00"/>
    <x v="3"/>
    <x v="21"/>
    <s v="medical_observation"/>
    <d v="2015-04-12T00:00:00"/>
    <n v="32"/>
    <n v="-6.2761760116046117E-2"/>
    <n v="0.46460446366084424"/>
    <n v="2.2515447085102451"/>
    <n v="8.9347012242470047E-2"/>
    <n v="0.50034326855783218"/>
    <n v="8.9347012242470047E-2"/>
    <x v="2"/>
  </r>
  <r>
    <n v="3239"/>
    <x v="0"/>
    <s v="mexico"/>
    <x v="8"/>
    <s v="CA"/>
    <s v="CA - Adelanto Correctional Facility "/>
    <s v="adelanto_correctional_facility_ca"/>
    <d v="2015-02-11T00:00:00"/>
    <x v="3"/>
    <x v="3"/>
    <s v="protective_custody_other_detainee_safety"/>
    <d v="2015-12-16T00:00:00"/>
    <n v="44"/>
    <n v="0.151671069265882"/>
    <n v="0.67903729304277238"/>
    <n v="2.0371118791283171"/>
    <n v="0.30377984162439819"/>
    <n v="0.28591043917590409"/>
    <n v="0.28591043917590409"/>
    <x v="1"/>
  </r>
  <r>
    <n v="3240"/>
    <x v="0"/>
    <s v="mexico"/>
    <x v="4"/>
    <s v="LA"/>
    <s v="LA - Jena/lasalle Detention Facility "/>
    <s v="jena/lasalle_detention_facility_la"/>
    <d v="2015-02-11T00:00:00"/>
    <x v="3"/>
    <x v="0"/>
    <s v="protective_custody_gang_status_protective_custody_only"/>
    <d v="2015-12-22T00:00:00"/>
    <n v="50"/>
    <n v="0.25888748395684602"/>
    <n v="0.78625370773373637"/>
    <n v="1.9298954644373529"/>
    <n v="0.41099625631536219"/>
    <n v="0.17869402448494009"/>
    <n v="0.17869402448494009"/>
    <x v="1"/>
  </r>
  <r>
    <n v="3241"/>
    <x v="7"/>
    <s v="honduras"/>
    <x v="8"/>
    <s v="CA"/>
    <s v="CA - Adelanto Correctional Facility "/>
    <s v="adelanto_correctional_facility_ca"/>
    <d v="2015-02-11T00:00:00"/>
    <x v="3"/>
    <x v="6"/>
    <s v="disciplinary"/>
    <d v="2016-12-29T00:00:00"/>
    <n v="57"/>
    <n v="0.38397330109630412"/>
    <n v="0.91133952487319447"/>
    <n v="1.8048096472978949"/>
    <n v="0.53608207345482028"/>
    <n v="5.3608207345481995E-2"/>
    <n v="5.3608207345481995E-2"/>
    <x v="1"/>
  </r>
  <r>
    <n v="3242"/>
    <x v="0"/>
    <s v="mexico"/>
    <x v="8"/>
    <s v="CA"/>
    <s v="CA - Adelanto Correctional Facility "/>
    <s v="adelanto_correctional_facility_ca"/>
    <d v="2015-02-11T00:00:00"/>
    <x v="3"/>
    <x v="6"/>
    <s v="disciplinary"/>
    <d v="2016-12-29T00:00:00"/>
    <n v="57"/>
    <n v="0.38397330109630412"/>
    <n v="0.91133952487319447"/>
    <n v="1.8048096472978949"/>
    <n v="0.53608207345482028"/>
    <n v="5.3608207345481995E-2"/>
    <n v="5.3608207345481995E-2"/>
    <x v="1"/>
  </r>
  <r>
    <n v="3243"/>
    <x v="0"/>
    <s v="mexico"/>
    <x v="8"/>
    <s v="CA"/>
    <s v="CA - Adelanto Correctional Facility "/>
    <s v="adelanto_correctional_facility_ca"/>
    <d v="2015-02-11T00:00:00"/>
    <x v="3"/>
    <x v="6"/>
    <s v="disciplinary"/>
    <d v="2016-12-29T00:00:00"/>
    <n v="57"/>
    <n v="0.38397330109630412"/>
    <n v="0.91133952487319447"/>
    <n v="1.8048096472978949"/>
    <n v="0.53608207345482028"/>
    <n v="5.3608207345481995E-2"/>
    <n v="5.3608207345481995E-2"/>
    <x v="1"/>
  </r>
  <r>
    <n v="3244"/>
    <x v="2"/>
    <s v="el_salvador"/>
    <x v="8"/>
    <s v="CA"/>
    <s v="CA - Adelanto Correctional Facility "/>
    <s v="adelanto_correctional_facility_ca"/>
    <d v="2015-02-11T00:00:00"/>
    <x v="3"/>
    <x v="6"/>
    <s v="disciplinary"/>
    <d v="2016-12-29T00:00:00"/>
    <n v="57"/>
    <n v="0.38397330109630412"/>
    <n v="0.91133952487319447"/>
    <n v="1.8048096472978949"/>
    <n v="0.53608207345482028"/>
    <n v="5.3608207345481995E-2"/>
    <n v="5.3608207345481995E-2"/>
    <x v="1"/>
  </r>
  <r>
    <n v="3245"/>
    <x v="0"/>
    <s v="mexico"/>
    <x v="0"/>
    <s v="AZ"/>
    <s v="AZ - Florence Service Processing Center "/>
    <s v="florence_service_processing_center_az"/>
    <d v="2015-02-12T00:00:00"/>
    <x v="3"/>
    <x v="8"/>
    <s v="suicide_risk_placement"/>
    <d v="2015-03-12T00:00:00"/>
    <n v="1"/>
    <n v="-0.61671323601936046"/>
    <n v="8.9347012242470103E-2"/>
    <n v="2.8054961844135593"/>
    <n v="0.46460446366084429"/>
    <n v="1.0542947444611466"/>
    <n v="8.9347012242470103E-2"/>
    <x v="3"/>
  </r>
  <r>
    <n v="3246"/>
    <x v="0"/>
    <s v="mexico"/>
    <x v="12"/>
    <s v="TX"/>
    <s v="TX - Houston Contract Detention Facility "/>
    <s v="houston_contract_detention_facility_tx"/>
    <d v="2015-02-12T00:00:00"/>
    <x v="3"/>
    <x v="12"/>
    <s v="pending_investigation_of_disciplinary_violation"/>
    <d v="2015-04-12T00:00:00"/>
    <n v="2"/>
    <n v="-0.59884383357086635"/>
    <n v="7.1477609793975994E-2"/>
    <n v="2.7876267819650655"/>
    <n v="0.44673506121235018"/>
    <n v="1.0364253420126524"/>
    <n v="7.1477609793975994E-2"/>
    <x v="3"/>
  </r>
  <r>
    <n v="3247"/>
    <x v="6"/>
    <s v="nigeria"/>
    <x v="12"/>
    <s v="TX"/>
    <s v="TX - Houston Contract Detention Facility "/>
    <s v="houston_contract_detention_facility_tx"/>
    <d v="2015-02-12T00:00:00"/>
    <x v="3"/>
    <x v="12"/>
    <s v="pending_investigation_of_disciplinary_violation"/>
    <d v="2015-05-12T00:00:00"/>
    <n v="3"/>
    <n v="-0.58097443112237235"/>
    <n v="5.3608207345481995E-2"/>
    <n v="2.7697573795165713"/>
    <n v="0.42886565876385618"/>
    <n v="1.0185559395641586"/>
    <n v="5.3608207345481995E-2"/>
    <x v="3"/>
  </r>
  <r>
    <n v="3248"/>
    <x v="0"/>
    <s v="mexico"/>
    <x v="8"/>
    <s v="CA"/>
    <s v="CA - Adelanto Correctional Facility "/>
    <s v="adelanto_correctional_facility_ca"/>
    <d v="2015-02-12T00:00:00"/>
    <x v="3"/>
    <x v="12"/>
    <s v="pending_investigation_of_disciplinary_violation"/>
    <d v="2015-07-12T00:00:00"/>
    <n v="5"/>
    <n v="-0.54523562622538435"/>
    <n v="1.7869402448493998E-2"/>
    <n v="2.7340185746195833"/>
    <n v="0.39312685386686819"/>
    <n v="0.98281713466717047"/>
    <n v="1.7869402448493998E-2"/>
    <x v="3"/>
  </r>
  <r>
    <n v="3249"/>
    <x v="57"/>
    <s v="stateless"/>
    <x v="7"/>
    <s v="PA"/>
    <s v="PA - York County Prison "/>
    <s v="york_county_prison_pa"/>
    <d v="2015-02-12T00:00:00"/>
    <x v="3"/>
    <x v="16"/>
    <s v="medical_tuberculosis"/>
    <d v="2015-09-12T00:00:00"/>
    <n v="7"/>
    <n v="-0.50949682132839635"/>
    <n v="1.7869402448493998E-2"/>
    <n v="2.6982797697225953"/>
    <n v="0.35738804896988019"/>
    <n v="0.94707832977018247"/>
    <n v="1.7869402448493998E-2"/>
    <x v="3"/>
  </r>
  <r>
    <n v="3250"/>
    <x v="0"/>
    <s v="mexico"/>
    <x v="12"/>
    <s v="TX"/>
    <s v="TX - Houston Contract Detention Facility "/>
    <s v="houston_contract_detention_facility_tx"/>
    <d v="2015-02-12T00:00:00"/>
    <x v="3"/>
    <x v="3"/>
    <s v="protective_custody_other_detainee_safety"/>
    <d v="2016-12-29T00:00:00"/>
    <n v="27"/>
    <n v="-0.15210877235851616"/>
    <n v="0.37525745141837419"/>
    <n v="2.3408917207527153"/>
    <n v="0"/>
    <n v="0.58969028080030228"/>
    <n v="0"/>
    <x v="2"/>
  </r>
  <r>
    <n v="3251"/>
    <x v="24"/>
    <s v="brazil"/>
    <x v="9"/>
    <s v="FL"/>
    <s v="FL - Glades County Detention Center Female "/>
    <s v="glades_county_detention_center_female_fl"/>
    <d v="2015-02-12T00:00:00"/>
    <x v="3"/>
    <x v="5"/>
    <s v="facility_security_threat_violent_or_disruptive_behavior"/>
    <d v="2016-11-01T00:00:00"/>
    <n v="40"/>
    <n v="8.0193459471905953E-2"/>
    <n v="0.60755968324879628"/>
    <n v="2.1085894889222931"/>
    <n v="0.23230223183042212"/>
    <n v="0.35738804896988019"/>
    <n v="0.23230223183042212"/>
    <x v="2"/>
  </r>
  <r>
    <n v="3252"/>
    <x v="0"/>
    <s v="mexico"/>
    <x v="8"/>
    <s v="CA"/>
    <s v="CA - Adelanto Correctional Facility "/>
    <s v="adelanto_correctional_facility_ca"/>
    <d v="2015-02-12T00:00:00"/>
    <x v="3"/>
    <x v="0"/>
    <s v="protective_custody_gang_status_protective_custody_only"/>
    <d v="2016-01-28T00:00:00"/>
    <n v="57"/>
    <n v="0.38397330109630412"/>
    <n v="0.91133952487319447"/>
    <n v="1.8048096472978949"/>
    <n v="0.53608207345482028"/>
    <n v="5.3608207345481995E-2"/>
    <n v="5.3608207345481995E-2"/>
    <x v="1"/>
  </r>
  <r>
    <n v="3253"/>
    <x v="0"/>
    <s v="mexico"/>
    <x v="20"/>
    <s v="WA"/>
    <s v="WA - Northwest Detention Center "/>
    <s v="northwest_detention_center_wa"/>
    <d v="2015-02-12T00:00:00"/>
    <x v="3"/>
    <x v="3"/>
    <s v="protective_custody_other_detainee_safety"/>
    <d v="2016-06-21T00:00:00"/>
    <n v="202"/>
    <n v="2.9750366561279358"/>
    <n v="3.5024028799048263"/>
    <n v="0.78625370773373682"/>
    <n v="3.1271454284864522"/>
    <n v="2.5374551476861495"/>
    <n v="0.78625370773373682"/>
    <x v="0"/>
  </r>
  <r>
    <n v="3254"/>
    <x v="0"/>
    <s v="mexico"/>
    <x v="2"/>
    <s v="CA"/>
    <s v="CA - San Diego Contract Detention Facility - CCA (otay)"/>
    <s v="san_diego_contract_detention_facility_cca_otay_ca"/>
    <d v="2015-02-13T00:00:00"/>
    <x v="3"/>
    <x v="2"/>
    <s v="mental_illness"/>
    <d v="2015-02-20T00:00:00"/>
    <n v="7"/>
    <n v="-0.50949682132839635"/>
    <n v="1.7869402448493998E-2"/>
    <n v="2.6982797697225953"/>
    <n v="0.35738804896988019"/>
    <n v="0.94707832977018247"/>
    <n v="1.7869402448493998E-2"/>
    <x v="3"/>
  </r>
  <r>
    <n v="3255"/>
    <x v="0"/>
    <s v="mexico"/>
    <x v="8"/>
    <s v="CA"/>
    <s v="CA - Adelanto Correctional Facility "/>
    <s v="adelanto_correctional_facility_ca"/>
    <d v="2015-02-13T00:00:00"/>
    <x v="3"/>
    <x v="6"/>
    <s v="disciplinary"/>
    <d v="2015-02-20T00:00:00"/>
    <n v="7"/>
    <n v="-0.50949682132839635"/>
    <n v="1.7869402448493998E-2"/>
    <n v="2.6982797697225953"/>
    <n v="0.35738804896988019"/>
    <n v="0.94707832977018247"/>
    <n v="1.7869402448493998E-2"/>
    <x v="3"/>
  </r>
  <r>
    <n v="3256"/>
    <x v="0"/>
    <s v="mexico"/>
    <x v="4"/>
    <s v="LA"/>
    <s v="LA - Jena/lasalle Detention Facility "/>
    <s v="jena/lasalle_detention_facility_la"/>
    <d v="2015-02-13T00:00:00"/>
    <x v="3"/>
    <x v="0"/>
    <s v="protective_custody_gang_status_protective_custody_only"/>
    <d v="2015-07-28T00:00:00"/>
    <n v="165"/>
    <n v="2.3138687655336572"/>
    <n v="2.8412349893105473"/>
    <n v="0.12508581713945821"/>
    <n v="2.4659775378921731"/>
    <n v="1.8762872570918709"/>
    <n v="0.12508581713945821"/>
    <x v="0"/>
  </r>
  <r>
    <n v="3257"/>
    <x v="2"/>
    <s v="el_salvador"/>
    <x v="8"/>
    <s v="CA"/>
    <s v="CA - Theo Lacy Facility "/>
    <s v="theo_lacy_facility_ca"/>
    <d v="2015-02-14T00:00:00"/>
    <x v="3"/>
    <x v="6"/>
    <s v="disciplinary"/>
    <d v="2015-02-20T00:00:00"/>
    <n v="6"/>
    <n v="-0.52736622377689035"/>
    <n v="0"/>
    <n v="2.7161491721710895"/>
    <n v="0.37525745141837419"/>
    <n v="0.96494773221867647"/>
    <n v="0"/>
    <x v="3"/>
  </r>
  <r>
    <n v="3258"/>
    <x v="36"/>
    <s v="mali"/>
    <x v="7"/>
    <s v="PA"/>
    <s v="PA - Pike County Correctional Facility "/>
    <s v="pike_county_correctional_facility_pa"/>
    <d v="2015-02-15T00:00:00"/>
    <x v="3"/>
    <x v="11"/>
    <s v="medical_other"/>
    <d v="2015-02-17T00:00:00"/>
    <n v="2"/>
    <n v="-0.59884383357086635"/>
    <n v="7.1477609793975994E-2"/>
    <n v="2.7876267819650655"/>
    <n v="0.44673506121235018"/>
    <n v="1.0364253420126524"/>
    <n v="7.1477609793975994E-2"/>
    <x v="3"/>
  </r>
  <r>
    <n v="3259"/>
    <x v="28"/>
    <s v="fiji"/>
    <x v="3"/>
    <s v="CA"/>
    <s v="CA - Yuba County Jail "/>
    <s v="yuba_county_jail_ca"/>
    <d v="2015-02-15T00:00:00"/>
    <x v="3"/>
    <x v="7"/>
    <s v="other"/>
    <d v="2015-01-04T00:00:00"/>
    <n v="45"/>
    <n v="0.169540471714376"/>
    <n v="0.69690669549126638"/>
    <n v="2.0192424766798229"/>
    <n v="0.32164924407289219"/>
    <n v="0.26804103672741009"/>
    <n v="0.26804103672741009"/>
    <x v="1"/>
  </r>
  <r>
    <n v="3260"/>
    <x v="0"/>
    <s v="mexico"/>
    <x v="12"/>
    <s v="TX"/>
    <s v="TX - Houston Contract Detention Facility "/>
    <s v="houston_contract_detention_facility_tx"/>
    <d v="2015-02-16T00:00:00"/>
    <x v="3"/>
    <x v="3"/>
    <s v="protective_custody_other_detainee_safety"/>
    <d v="2015-02-23T00:00:00"/>
    <n v="7"/>
    <n v="-0.50949682132839635"/>
    <n v="1.7869402448493998E-2"/>
    <n v="2.6982797697225953"/>
    <n v="0.35738804896988019"/>
    <n v="0.94707832977018247"/>
    <n v="1.7869402448493998E-2"/>
    <x v="3"/>
  </r>
  <r>
    <n v="3261"/>
    <x v="5"/>
    <s v="albania"/>
    <x v="10"/>
    <s v="MI"/>
    <s v="MI - Calhoun County Correctional Center "/>
    <s v="calhoun_county_correctional_center_mi"/>
    <d v="2015-02-16T00:00:00"/>
    <x v="3"/>
    <x v="7"/>
    <s v="other"/>
    <d v="2015-02-03T00:00:00"/>
    <n v="14"/>
    <n v="-0.38441100418893831"/>
    <n v="0.14295521958795204"/>
    <n v="2.5731939525831371"/>
    <n v="0.23230223183042215"/>
    <n v="0.82199251263072437"/>
    <n v="0.14295521958795204"/>
    <x v="3"/>
  </r>
  <r>
    <n v="3262"/>
    <x v="22"/>
    <s v="ethiopia"/>
    <x v="21"/>
    <s v="MN"/>
    <s v="MN - Freeborn County Adult Detention Center "/>
    <s v="freeborn_county_adult_detention_center_mn"/>
    <d v="2015-02-16T00:00:00"/>
    <x v="3"/>
    <x v="6"/>
    <s v="disciplinary"/>
    <d v="2015-08-03T00:00:00"/>
    <n v="20"/>
    <n v="-0.27719458949797421"/>
    <n v="0.25017163427891614"/>
    <n v="2.4659775378921731"/>
    <n v="0.12508581713945804"/>
    <n v="0.71477609793976038"/>
    <n v="0.12508581713945804"/>
    <x v="2"/>
  </r>
  <r>
    <n v="3263"/>
    <x v="2"/>
    <s v="el_salvador"/>
    <x v="21"/>
    <s v="MN"/>
    <s v="MN - Sherburne County Jail "/>
    <s v="sherburne_county_jail_mn"/>
    <d v="2015-02-16T00:00:00"/>
    <x v="3"/>
    <x v="2"/>
    <s v="mental_illness"/>
    <d v="2015-03-17T00:00:00"/>
    <n v="29"/>
    <n v="-0.11636996746152814"/>
    <n v="0.41099625631536219"/>
    <n v="2.3051529158557269"/>
    <n v="3.5738804896988025E-2"/>
    <n v="0.55395147590331428"/>
    <n v="3.5738804896988025E-2"/>
    <x v="2"/>
  </r>
  <r>
    <n v="3264"/>
    <x v="2"/>
    <s v="el_salvador"/>
    <x v="4"/>
    <s v="LA"/>
    <s v="LA - Jena/lasalle Detention Facility "/>
    <s v="jena/lasalle_detention_facility_la"/>
    <d v="2015-02-16T00:00:00"/>
    <x v="3"/>
    <x v="0"/>
    <s v="protective_custody_gang_status_protective_custody_only"/>
    <d v="2015-05-31T00:00:00"/>
    <n v="104"/>
    <n v="1.2238352161755226"/>
    <n v="1.751201439952413"/>
    <n v="0.96494773221867636"/>
    <n v="1.3759439885340388"/>
    <n v="0.78625370773373648"/>
    <n v="0.78625370773373648"/>
    <x v="1"/>
  </r>
  <r>
    <n v="3265"/>
    <x v="0"/>
    <s v="mexico"/>
    <x v="20"/>
    <s v="WA"/>
    <s v="WA - Northwest Detention Center "/>
    <s v="northwest_detention_center_wa"/>
    <d v="2015-02-16T00:00:00"/>
    <x v="3"/>
    <x v="3"/>
    <s v="protective_custody_other_detainee_safety"/>
    <d v="2015-07-07T00:00:00"/>
    <n v="141"/>
    <n v="1.885003106769801"/>
    <n v="2.4123693305466913"/>
    <n v="0.30377984162439797"/>
    <n v="2.0371118791283171"/>
    <n v="1.447421598328015"/>
    <n v="0.30377984162439797"/>
    <x v="0"/>
  </r>
  <r>
    <n v="3266"/>
    <x v="7"/>
    <s v="honduras"/>
    <x v="12"/>
    <s v="TX"/>
    <s v="TX - Houston Contract Detention Facility "/>
    <s v="houston_contract_detention_facility_tx"/>
    <d v="2015-02-17T00:00:00"/>
    <x v="3"/>
    <x v="8"/>
    <s v="suicide_risk_placement"/>
    <d v="2015-02-17T00:00:00"/>
    <n v="0"/>
    <n v="-0.63458263846785445"/>
    <n v="0.1072164146909641"/>
    <n v="2.8233655868620535"/>
    <n v="0.48247386610933829"/>
    <n v="1.0721641469096406"/>
    <n v="0.1072164146909641"/>
    <x v="3"/>
  </r>
  <r>
    <n v="3267"/>
    <x v="19"/>
    <s v="cuba"/>
    <x v="8"/>
    <s v="CA"/>
    <s v="CA - Adelanto Correctional Facility "/>
    <s v="adelanto_correctional_facility_ca"/>
    <d v="2015-02-17T00:00:00"/>
    <x v="3"/>
    <x v="6"/>
    <s v="disciplinary"/>
    <d v="2015-02-20T00:00:00"/>
    <n v="3"/>
    <n v="-0.58097443112237235"/>
    <n v="5.3608207345481995E-2"/>
    <n v="2.7697573795165713"/>
    <n v="0.42886565876385618"/>
    <n v="1.0185559395641586"/>
    <n v="5.3608207345481995E-2"/>
    <x v="3"/>
  </r>
  <r>
    <n v="3268"/>
    <x v="0"/>
    <s v="mexico"/>
    <x v="2"/>
    <s v="CA"/>
    <s v="CA - San Diego Contract Detention Facility - CCA (otay)"/>
    <s v="san_diego_contract_detention_facility_cca_otay_ca"/>
    <d v="2015-02-17T00:00:00"/>
    <x v="3"/>
    <x v="3"/>
    <s v="protective_custody_other_detainee_safety"/>
    <d v="2015-02-27T00:00:00"/>
    <n v="10"/>
    <n v="-0.4558886139829143"/>
    <n v="7.1477609793976049E-2"/>
    <n v="2.6446715623771131"/>
    <n v="0.30377984162439814"/>
    <n v="0.89347012242470036"/>
    <n v="7.1477609793976049E-2"/>
    <x v="3"/>
  </r>
  <r>
    <n v="3269"/>
    <x v="2"/>
    <s v="el_salvador"/>
    <x v="14"/>
    <s v="MD"/>
    <s v="MD - Worcester County Jail "/>
    <s v="worcester_county_jail_md"/>
    <d v="2015-02-17T00:00:00"/>
    <x v="3"/>
    <x v="0"/>
    <s v="protective_custody_gang_status_protective_custody_only"/>
    <d v="2015-09-03T00:00:00"/>
    <n v="20"/>
    <n v="-0.27719458949797421"/>
    <n v="0.25017163427891614"/>
    <n v="2.4659775378921731"/>
    <n v="0.12508581713945804"/>
    <n v="0.71477609793976038"/>
    <n v="0.12508581713945804"/>
    <x v="2"/>
  </r>
  <r>
    <n v="3270"/>
    <x v="15"/>
    <s v="liberia"/>
    <x v="4"/>
    <s v="AL"/>
    <s v="AL - Etowah County Jail "/>
    <s v="etowah_county_jail_alabama_al"/>
    <d v="2015-02-17T00:00:00"/>
    <x v="3"/>
    <x v="6"/>
    <s v="disciplinary"/>
    <d v="2015-03-16T00:00:00"/>
    <n v="27"/>
    <n v="-0.15210877235851616"/>
    <n v="0.37525745141837419"/>
    <n v="2.3408917207527153"/>
    <n v="0"/>
    <n v="0.58969028080030228"/>
    <n v="0"/>
    <x v="2"/>
  </r>
  <r>
    <n v="3271"/>
    <x v="19"/>
    <s v="cuba"/>
    <x v="9"/>
    <s v="FL"/>
    <s v="FL - Baker County Sheriff's Office "/>
    <s v="baker_county_sheriffs_office_fl"/>
    <d v="2015-02-17T00:00:00"/>
    <x v="3"/>
    <x v="6"/>
    <s v="disciplinary"/>
    <d v="2015-03-17T00:00:00"/>
    <n v="28"/>
    <n v="-0.13423936991002217"/>
    <n v="0.39312685386686819"/>
    <n v="2.3230223183042211"/>
    <n v="1.7869402448493998E-2"/>
    <n v="0.57182087835180828"/>
    <n v="1.7869402448493998E-2"/>
    <x v="2"/>
  </r>
  <r>
    <n v="3272"/>
    <x v="6"/>
    <s v="nigeria"/>
    <x v="15"/>
    <s v="GA"/>
    <s v="GA - Irwin County Detention Center "/>
    <s v="irwin_county_detention_center_ga"/>
    <d v="2015-02-18T00:00:00"/>
    <x v="3"/>
    <x v="8"/>
    <s v="suicide_risk_placement"/>
    <d v="2015-02-19T00:00:00"/>
    <n v="1"/>
    <n v="-0.61671323601936046"/>
    <n v="8.9347012242470103E-2"/>
    <n v="2.8054961844135593"/>
    <n v="0.46460446366084429"/>
    <n v="1.0542947444611466"/>
    <n v="8.9347012242470103E-2"/>
    <x v="3"/>
  </r>
  <r>
    <n v="3273"/>
    <x v="58"/>
    <s v="vietnam"/>
    <x v="15"/>
    <s v="GA"/>
    <s v="GA - Irwin County Detention Center "/>
    <s v="irwin_county_detention_center_ga"/>
    <d v="2015-02-18T00:00:00"/>
    <x v="3"/>
    <x v="2"/>
    <s v="mental_illness"/>
    <d v="2015-02-19T00:00:00"/>
    <n v="1"/>
    <n v="-0.61671323601936046"/>
    <n v="8.9347012242470103E-2"/>
    <n v="2.8054961844135593"/>
    <n v="0.46460446366084429"/>
    <n v="1.0542947444611466"/>
    <n v="8.9347012242470103E-2"/>
    <x v="3"/>
  </r>
  <r>
    <n v="3274"/>
    <x v="37"/>
    <s v="dominican_republic"/>
    <x v="7"/>
    <s v="PA"/>
    <s v="PA - York County Prison "/>
    <s v="york_county_prison_pa"/>
    <d v="2015-02-18T00:00:00"/>
    <x v="3"/>
    <x v="11"/>
    <s v="medical_other"/>
    <d v="2015-02-23T00:00:00"/>
    <n v="5"/>
    <n v="-0.54523562622538435"/>
    <n v="1.7869402448493998E-2"/>
    <n v="2.7340185746195833"/>
    <n v="0.39312685386686819"/>
    <n v="0.98281713466717047"/>
    <n v="1.7869402448493998E-2"/>
    <x v="3"/>
  </r>
  <r>
    <n v="3275"/>
    <x v="14"/>
    <s v="jamaica"/>
    <x v="22"/>
    <s v="NY"/>
    <s v="NY - Buffalo (batavia) Service Processing Center"/>
    <s v="buffalo_batavia_service_processing_center_ny"/>
    <d v="2015-02-18T00:00:00"/>
    <x v="3"/>
    <x v="6"/>
    <s v="disciplinary"/>
    <d v="2015-02-25T00:00:00"/>
    <n v="7"/>
    <n v="-0.50949682132839635"/>
    <n v="1.7869402448493998E-2"/>
    <n v="2.6982797697225953"/>
    <n v="0.35738804896988019"/>
    <n v="0.94707832977018247"/>
    <n v="1.7869402448493998E-2"/>
    <x v="3"/>
  </r>
  <r>
    <n v="3276"/>
    <x v="0"/>
    <s v="mexico"/>
    <x v="20"/>
    <s v="WA"/>
    <s v="WA - Northwest Detention Center "/>
    <s v="northwest_detention_center_wa"/>
    <d v="2015-02-18T00:00:00"/>
    <x v="3"/>
    <x v="6"/>
    <s v="disciplinary"/>
    <d v="2015-11-03T00:00:00"/>
    <n v="21"/>
    <n v="-0.25932518704948021"/>
    <n v="0.26804103672741014"/>
    <n v="2.4481081354436793"/>
    <n v="0.10721641469096405"/>
    <n v="0.69690669549126638"/>
    <n v="0.10721641469096405"/>
    <x v="2"/>
  </r>
  <r>
    <n v="3277"/>
    <x v="14"/>
    <s v="jamaica"/>
    <x v="7"/>
    <s v="PA"/>
    <s v="PA - Pike County Correctional Facility "/>
    <s v="pike_county_correctional_facility_pa"/>
    <d v="2015-02-18T00:00:00"/>
    <x v="3"/>
    <x v="6"/>
    <s v="disciplinary"/>
    <d v="2015-11-03T00:00:00"/>
    <n v="21"/>
    <n v="-0.25932518704948021"/>
    <n v="0.26804103672741014"/>
    <n v="2.4481081354436793"/>
    <n v="0.10721641469096405"/>
    <n v="0.69690669549126638"/>
    <n v="0.10721641469096405"/>
    <x v="2"/>
  </r>
  <r>
    <n v="3278"/>
    <x v="0"/>
    <s v="mexico"/>
    <x v="7"/>
    <s v="PA"/>
    <s v="PA - Pike County Correctional Facility "/>
    <s v="pike_county_correctional_facility_pa"/>
    <d v="2015-02-18T00:00:00"/>
    <x v="3"/>
    <x v="6"/>
    <s v="disciplinary"/>
    <d v="2015-11-03T00:00:00"/>
    <n v="21"/>
    <n v="-0.25932518704948021"/>
    <n v="0.26804103672741014"/>
    <n v="2.4481081354436793"/>
    <n v="0.10721641469096405"/>
    <n v="0.69690669549126638"/>
    <n v="0.10721641469096405"/>
    <x v="2"/>
  </r>
  <r>
    <n v="3279"/>
    <x v="2"/>
    <s v="el_salvador"/>
    <x v="2"/>
    <s v="CA"/>
    <s v="CA - San Diego Contract Detention Facility - CCA (otay)"/>
    <s v="san_diego_contract_detention_facility_cca_otay_ca"/>
    <d v="2015-02-18T00:00:00"/>
    <x v="3"/>
    <x v="2"/>
    <s v="mental_illness"/>
    <d v="2015-12-03T00:00:00"/>
    <n v="22"/>
    <n v="-0.24145578460098621"/>
    <n v="0.28591043917590414"/>
    <n v="2.4302387329951851"/>
    <n v="8.9347012242470047E-2"/>
    <n v="0.67903729304277238"/>
    <n v="8.9347012242470047E-2"/>
    <x v="2"/>
  </r>
  <r>
    <n v="3280"/>
    <x v="0"/>
    <s v="mexico"/>
    <x v="1"/>
    <s v="UT"/>
    <s v="UT - Utah County Jail "/>
    <s v="utah_county_jail_ut"/>
    <d v="2015-02-19T00:00:00"/>
    <x v="3"/>
    <x v="8"/>
    <s v="suicide_risk_placement"/>
    <d v="2015-02-23T00:00:00"/>
    <n v="4"/>
    <n v="-0.56310502867387835"/>
    <n v="3.5738804896987997E-2"/>
    <n v="2.7518879770680771"/>
    <n v="0.41099625631536219"/>
    <n v="1.0006865371156644"/>
    <n v="3.5738804896987997E-2"/>
    <x v="3"/>
  </r>
  <r>
    <n v="3281"/>
    <x v="19"/>
    <s v="cuba"/>
    <x v="12"/>
    <s v="TX"/>
    <s v="TX - Houston Contract Detention Facility "/>
    <s v="houston_contract_detention_facility_tx"/>
    <d v="2015-02-19T00:00:00"/>
    <x v="3"/>
    <x v="3"/>
    <s v="protective_custody_other_detainee_safety"/>
    <d v="2015-02-23T00:00:00"/>
    <n v="4"/>
    <n v="-0.56310502867387835"/>
    <n v="3.5738804896987997E-2"/>
    <n v="2.7518879770680771"/>
    <n v="0.41099625631536219"/>
    <n v="1.0006865371156644"/>
    <n v="3.5738804896987997E-2"/>
    <x v="3"/>
  </r>
  <r>
    <n v="3282"/>
    <x v="0"/>
    <s v="mexico"/>
    <x v="5"/>
    <s v="TX"/>
    <s v="TX - El Paso Service Processing Center "/>
    <s v="el_paso_service_processing_center_tx"/>
    <d v="2015-02-19T00:00:00"/>
    <x v="3"/>
    <x v="6"/>
    <s v="disciplinary"/>
    <d v="2015-06-03T00:00:00"/>
    <n v="15"/>
    <n v="-0.36654160174044426"/>
    <n v="0.1608246220364461"/>
    <n v="2.5553245501346433"/>
    <n v="0.21443282938192809"/>
    <n v="0.80412311018223037"/>
    <n v="0.1608246220364461"/>
    <x v="3"/>
  </r>
  <r>
    <n v="3283"/>
    <x v="7"/>
    <s v="honduras"/>
    <x v="2"/>
    <s v="CA"/>
    <s v="CA - San Diego Contract Detention Facility - CCA (otay)"/>
    <s v="san_diego_contract_detention_facility_cca_otay_ca"/>
    <d v="2015-02-19T00:00:00"/>
    <x v="3"/>
    <x v="2"/>
    <s v="mental_illness"/>
    <d v="2015-08-04T00:00:00"/>
    <n v="48"/>
    <n v="0.22314867905985802"/>
    <n v="0.75051490283674838"/>
    <n v="1.9656342693343409"/>
    <n v="0.37525745141837419"/>
    <n v="0.21443282938192809"/>
    <n v="0.21443282938192809"/>
    <x v="1"/>
  </r>
  <r>
    <n v="3284"/>
    <x v="8"/>
    <s v="nicaragua"/>
    <x v="2"/>
    <s v="CA"/>
    <s v="CA - Imperial Regional Detention Facility "/>
    <s v="imperial_regional_detention_facility_ca"/>
    <d v="2015-02-19T00:00:00"/>
    <x v="3"/>
    <x v="14"/>
    <s v="facility_security_threat_other"/>
    <d v="2015-04-21T00:00:00"/>
    <n v="61"/>
    <n v="0.45545091089028017"/>
    <n v="0.98281713466717058"/>
    <n v="1.7333320375039187"/>
    <n v="0.60755968324879639"/>
    <n v="1.7869402448494054E-2"/>
    <n v="1.7869402448494054E-2"/>
    <x v="1"/>
  </r>
  <r>
    <n v="3285"/>
    <x v="8"/>
    <s v="nicaragua"/>
    <x v="4"/>
    <s v="LA"/>
    <s v="LA - Jena/lasalle Detention Facility "/>
    <s v="jena/lasalle_detention_facility_la"/>
    <d v="2015-02-19T00:00:00"/>
    <x v="3"/>
    <x v="3"/>
    <s v="protective_custody_other_detainee_safety"/>
    <d v="2015-05-18T00:00:00"/>
    <n v="88"/>
    <n v="0.9379247769996184"/>
    <n v="1.4652910007765088"/>
    <n v="1.2508581713945806"/>
    <n v="1.0900335493581346"/>
    <n v="0.50034326855783229"/>
    <n v="0.50034326855783229"/>
    <x v="1"/>
  </r>
  <r>
    <n v="3286"/>
    <x v="112"/>
    <s v="australia"/>
    <x v="2"/>
    <s v="CA"/>
    <s v="CA - San Diego Contract Detention Facility - CCA (otay)"/>
    <s v="san_diego_contract_detention_facility_cca_otay_ca"/>
    <d v="2015-02-19T00:00:00"/>
    <x v="3"/>
    <x v="2"/>
    <s v="mental_illness"/>
    <d v="2015-11-08T00:00:00"/>
    <n v="173"/>
    <n v="2.4568239851216092"/>
    <n v="2.9841902088984993"/>
    <n v="0.2680410367274102"/>
    <n v="2.6089327574801251"/>
    <n v="2.0192424766798229"/>
    <n v="0.2680410367274102"/>
    <x v="0"/>
  </r>
  <r>
    <n v="3287"/>
    <x v="6"/>
    <s v="nigeria"/>
    <x v="7"/>
    <s v="PA"/>
    <s v="PA - York County Prison "/>
    <s v="york_county_prison_pa"/>
    <d v="2015-02-20T00:00:00"/>
    <x v="3"/>
    <x v="11"/>
    <s v="medical_other"/>
    <d v="2015-02-25T00:00:00"/>
    <n v="5"/>
    <n v="-0.54523562622538435"/>
    <n v="1.7869402448493998E-2"/>
    <n v="2.7340185746195833"/>
    <n v="0.39312685386686819"/>
    <n v="0.98281713466717047"/>
    <n v="1.7869402448493998E-2"/>
    <x v="3"/>
  </r>
  <r>
    <n v="3288"/>
    <x v="39"/>
    <s v="somalia"/>
    <x v="2"/>
    <s v="CA"/>
    <s v="CA - San Diego Contract Detention Facility - CCA (otay)"/>
    <s v="san_diego_contract_detention_facility_cca_otay_ca"/>
    <d v="2015-02-20T00:00:00"/>
    <x v="3"/>
    <x v="6"/>
    <s v="disciplinary"/>
    <d v="2015-04-03T00:00:00"/>
    <n v="12"/>
    <n v="-0.42014980908592631"/>
    <n v="0.10721641469096405"/>
    <n v="2.6089327574801251"/>
    <n v="0.26804103672741014"/>
    <n v="0.85773131752771237"/>
    <n v="0.10721641469096405"/>
    <x v="3"/>
  </r>
  <r>
    <n v="3289"/>
    <x v="47"/>
    <s v="peru"/>
    <x v="0"/>
    <s v="AZ"/>
    <s v="AZ - Cca, Florence Correctional Center "/>
    <s v="cca,_florence_correctional_center_az"/>
    <d v="2015-02-20T00:00:00"/>
    <x v="3"/>
    <x v="6"/>
    <s v="disciplinary"/>
    <d v="2015-05-03T00:00:00"/>
    <n v="13"/>
    <n v="-0.40228040663743231"/>
    <n v="0.12508581713945804"/>
    <n v="2.5910633550316313"/>
    <n v="0.25017163427891614"/>
    <n v="0.83986191507921837"/>
    <n v="0.12508581713945804"/>
    <x v="3"/>
  </r>
  <r>
    <n v="3290"/>
    <x v="0"/>
    <s v="mexico"/>
    <x v="15"/>
    <s v="GA"/>
    <s v="GA - Irwin County Detention Center "/>
    <s v="irwin_county_detention_center_ga"/>
    <d v="2015-02-20T00:00:00"/>
    <x v="3"/>
    <x v="10"/>
    <s v="protective_custody_lesbian_gay_bisexual_transgender_lgbt"/>
    <d v="2015-05-03T00:00:00"/>
    <n v="13"/>
    <n v="-0.40228040663743231"/>
    <n v="0.12508581713945804"/>
    <n v="2.5910633550316313"/>
    <n v="0.25017163427891614"/>
    <n v="0.83986191507921837"/>
    <n v="0.12508581713945804"/>
    <x v="3"/>
  </r>
  <r>
    <n v="3291"/>
    <x v="21"/>
    <s v="guatemala"/>
    <x v="17"/>
    <s v="VA"/>
    <s v="VA - Immigration Centers Of America Farmville "/>
    <s v="immigration_centers_of_america_farmville_va"/>
    <d v="2015-02-20T00:00:00"/>
    <x v="3"/>
    <x v="6"/>
    <s v="disciplinary"/>
    <d v="2015-08-03T00:00:00"/>
    <n v="16"/>
    <n v="-0.34867219929195026"/>
    <n v="0.17869402448494009"/>
    <n v="2.5374551476861491"/>
    <n v="0.19656342693343409"/>
    <n v="0.78625370773373637"/>
    <n v="0.17869402448494009"/>
    <x v="3"/>
  </r>
  <r>
    <n v="3292"/>
    <x v="14"/>
    <s v="jamaica"/>
    <x v="7"/>
    <s v="PA"/>
    <s v="PA - Pike County Correctional Facility "/>
    <s v="pike_county_correctional_facility_pa"/>
    <d v="2015-02-20T00:00:00"/>
    <x v="3"/>
    <x v="14"/>
    <s v="facility_security_threat_other"/>
    <d v="2015-03-23T00:00:00"/>
    <n v="31"/>
    <n v="-8.0631162564540129E-2"/>
    <n v="0.44673506121235024"/>
    <n v="2.2694141109587389"/>
    <n v="7.1477609793976035E-2"/>
    <n v="0.51821267100632629"/>
    <n v="7.1477609793976035E-2"/>
    <x v="2"/>
  </r>
  <r>
    <n v="3293"/>
    <x v="0"/>
    <s v="mexico"/>
    <x v="4"/>
    <s v="LA"/>
    <s v="LA - Jena/lasalle Detention Facility "/>
    <s v="jena/lasalle_detention_facility_la"/>
    <d v="2015-02-20T00:00:00"/>
    <x v="3"/>
    <x v="1"/>
    <s v="protective_custody_criminal_offense"/>
    <d v="2015-04-20T00:00:00"/>
    <n v="59"/>
    <n v="0.41971210599329212"/>
    <n v="0.94707832977018247"/>
    <n v="1.769070842400907"/>
    <n v="0.57182087835180828"/>
    <n v="1.7869402448493998E-2"/>
    <n v="1.7869402448493998E-2"/>
    <x v="1"/>
  </r>
  <r>
    <n v="3294"/>
    <x v="14"/>
    <s v="jamaica"/>
    <x v="9"/>
    <s v="FL"/>
    <s v="FL - Baker County Sheriff's Office "/>
    <s v="baker_county_sheriffs_office_fl"/>
    <d v="2015-02-20T00:00:00"/>
    <x v="3"/>
    <x v="3"/>
    <s v="protective_custody_other_detainee_safety"/>
    <d v="2015-05-27T00:00:00"/>
    <n v="96"/>
    <n v="1.0808799965875704"/>
    <n v="1.6082462203644607"/>
    <n v="1.1079029518066286"/>
    <n v="1.2329887689460866"/>
    <n v="0.64329848814578428"/>
    <n v="0.64329848814578428"/>
    <x v="1"/>
  </r>
  <r>
    <n v="3295"/>
    <x v="97"/>
    <s v="slovakia"/>
    <x v="11"/>
    <s v="NJ"/>
    <s v="NJ - Essex County Jail "/>
    <s v="essex_county_jail_nj"/>
    <d v="2015-02-21T00:00:00"/>
    <x v="3"/>
    <x v="8"/>
    <s v="suicide_risk_placement"/>
    <d v="2015-02-23T00:00:00"/>
    <n v="2"/>
    <n v="-0.59884383357086635"/>
    <n v="7.1477609793975994E-2"/>
    <n v="2.7876267819650655"/>
    <n v="0.44673506121235018"/>
    <n v="1.0364253420126524"/>
    <n v="7.1477609793975994E-2"/>
    <x v="3"/>
  </r>
  <r>
    <n v="3296"/>
    <x v="0"/>
    <s v="mexico"/>
    <x v="8"/>
    <s v="CA"/>
    <s v="CA - Santa Ana City Jail "/>
    <s v="santa_ana_city_jail_ca"/>
    <d v="2015-02-21T00:00:00"/>
    <x v="3"/>
    <x v="6"/>
    <s v="disciplinary"/>
    <d v="2015-07-03T00:00:00"/>
    <n v="14"/>
    <n v="-0.38441100418893831"/>
    <n v="0.14295521958795204"/>
    <n v="2.5731939525831371"/>
    <n v="0.23230223183042215"/>
    <n v="0.82199251263072437"/>
    <n v="0.14295521958795204"/>
    <x v="3"/>
  </r>
  <r>
    <n v="3297"/>
    <x v="17"/>
    <s v="ghana"/>
    <x v="8"/>
    <s v="CA"/>
    <s v="CA - Adelanto Correctional Facility "/>
    <s v="adelanto_correctional_facility_ca"/>
    <d v="2015-02-21T00:00:00"/>
    <x v="3"/>
    <x v="6"/>
    <s v="disciplinary"/>
    <d v="2015-12-03T00:00:00"/>
    <n v="19"/>
    <n v="-0.29506399194646826"/>
    <n v="0.23230223183042209"/>
    <n v="2.4838469403406673"/>
    <n v="0.1429552195879521"/>
    <n v="0.73264550038825438"/>
    <n v="0.1429552195879521"/>
    <x v="2"/>
  </r>
  <r>
    <n v="3298"/>
    <x v="2"/>
    <s v="el_salvador"/>
    <x v="0"/>
    <s v="AZ"/>
    <s v="AZ - Cca, Florence Correctional Center "/>
    <s v="cca,_florence_correctional_center_az"/>
    <d v="2015-02-22T00:00:00"/>
    <x v="3"/>
    <x v="6"/>
    <s v="disciplinary"/>
    <d v="2015-02-22T00:00:00"/>
    <n v="0"/>
    <n v="-0.63458263846785445"/>
    <n v="0.1072164146909641"/>
    <n v="2.8233655868620535"/>
    <n v="0.48247386610933829"/>
    <n v="1.0721641469096406"/>
    <n v="0.1072164146909641"/>
    <x v="3"/>
  </r>
  <r>
    <n v="3299"/>
    <x v="2"/>
    <s v="el_salvador"/>
    <x v="9"/>
    <s v="FL"/>
    <s v="FL - Krome North Service Processing Center "/>
    <s v="krome_north_service_processing_center_fl"/>
    <d v="2015-02-22T00:00:00"/>
    <x v="3"/>
    <x v="3"/>
    <s v="protective_custody_other_detainee_safety"/>
    <d v="2015-02-23T00:00:00"/>
    <n v="1"/>
    <n v="-0.61671323601936046"/>
    <n v="8.9347012242470103E-2"/>
    <n v="2.8054961844135593"/>
    <n v="0.46460446366084429"/>
    <n v="1.0542947444611466"/>
    <n v="8.9347012242470103E-2"/>
    <x v="3"/>
  </r>
  <r>
    <n v="3300"/>
    <x v="54"/>
    <s v="russia"/>
    <x v="8"/>
    <s v="CA"/>
    <s v="CA - Adelanto Correctional Facility "/>
    <s v="adelanto_correctional_facility_ca"/>
    <d v="2015-02-22T00:00:00"/>
    <x v="3"/>
    <x v="6"/>
    <s v="disciplinary"/>
    <d v="2015-02-24T00:00:00"/>
    <n v="2"/>
    <n v="-0.59884383357086635"/>
    <n v="7.1477609793975994E-2"/>
    <n v="2.7876267819650655"/>
    <n v="0.44673506121235018"/>
    <n v="1.0364253420126524"/>
    <n v="7.1477609793975994E-2"/>
    <x v="3"/>
  </r>
  <r>
    <n v="3301"/>
    <x v="9"/>
    <s v="haiti"/>
    <x v="12"/>
    <s v="TX"/>
    <s v="TX - Houston Contract Detention Facility "/>
    <s v="houston_contract_detention_facility_tx"/>
    <d v="2015-02-22T00:00:00"/>
    <x v="3"/>
    <x v="12"/>
    <s v="pending_investigation_of_disciplinary_violation"/>
    <d v="2015-02-03T00:00:00"/>
    <n v="8"/>
    <n v="-0.49162741887990236"/>
    <n v="3.5738804896987997E-2"/>
    <n v="2.6804103672741011"/>
    <n v="0.33951864652138619"/>
    <n v="0.92920892732168847"/>
    <n v="3.5738804896987997E-2"/>
    <x v="3"/>
  </r>
  <r>
    <n v="3302"/>
    <x v="2"/>
    <s v="el_salvador"/>
    <x v="0"/>
    <s v="AZ"/>
    <s v="AZ - Cca, Florence Correctional Center "/>
    <s v="cca,_florence_correctional_center_az"/>
    <d v="2015-02-22T00:00:00"/>
    <x v="3"/>
    <x v="6"/>
    <s v="disciplinary"/>
    <d v="2015-10-03T00:00:00"/>
    <n v="16"/>
    <n v="-0.34867219929195026"/>
    <n v="0.17869402448494009"/>
    <n v="2.5374551476861491"/>
    <n v="0.19656342693343409"/>
    <n v="0.78625370773373637"/>
    <n v="0.17869402448494009"/>
    <x v="3"/>
  </r>
  <r>
    <n v="3303"/>
    <x v="2"/>
    <s v="el_salvador"/>
    <x v="0"/>
    <s v="AZ"/>
    <s v="AZ - Cca, Florence Correctional Center "/>
    <s v="cca,_florence_correctional_center_az"/>
    <d v="2015-02-22T00:00:00"/>
    <x v="3"/>
    <x v="6"/>
    <s v="disciplinary"/>
    <d v="2015-10-03T00:00:00"/>
    <n v="16"/>
    <n v="-0.34867219929195026"/>
    <n v="0.17869402448494009"/>
    <n v="2.5374551476861491"/>
    <n v="0.19656342693343409"/>
    <n v="0.78625370773373637"/>
    <n v="0.17869402448494009"/>
    <x v="3"/>
  </r>
  <r>
    <n v="3304"/>
    <x v="2"/>
    <s v="el_salvador"/>
    <x v="4"/>
    <s v="LA"/>
    <s v="LA - Jena/lasalle Detention Facility "/>
    <s v="jena/lasalle_detention_facility_la"/>
    <d v="2015-02-22T00:00:00"/>
    <x v="3"/>
    <x v="3"/>
    <s v="protective_custody_other_detainee_safety"/>
    <d v="2015-04-21T00:00:00"/>
    <n v="58"/>
    <n v="0.40184270354479812"/>
    <n v="0.92920892732168847"/>
    <n v="1.7869402448494007"/>
    <n v="0.55395147590331428"/>
    <n v="3.5738804896987997E-2"/>
    <n v="3.5738804896987997E-2"/>
    <x v="1"/>
  </r>
  <r>
    <n v="3305"/>
    <x v="0"/>
    <s v="mexico"/>
    <x v="7"/>
    <s v="PA"/>
    <s v="PA - Pike County Correctional Facility "/>
    <s v="pike_county_correctional_facility_pa"/>
    <d v="2015-02-23T00:00:00"/>
    <x v="3"/>
    <x v="19"/>
    <s v="medical_other_infectious_disease"/>
    <d v="2015-02-25T00:00:00"/>
    <n v="2"/>
    <n v="-0.59884383357086635"/>
    <n v="7.1477609793975994E-2"/>
    <n v="2.7876267819650655"/>
    <n v="0.44673506121235018"/>
    <n v="1.0364253420126524"/>
    <n v="7.1477609793975994E-2"/>
    <x v="3"/>
  </r>
  <r>
    <n v="3306"/>
    <x v="21"/>
    <s v="guatemala"/>
    <x v="0"/>
    <s v="AZ"/>
    <s v="AZ - Florence Service Processing Center "/>
    <s v="florence_service_processing_center_az"/>
    <d v="2015-02-23T00:00:00"/>
    <x v="3"/>
    <x v="3"/>
    <s v="protective_custody_other_detainee_safety"/>
    <d v="2015-02-25T00:00:00"/>
    <n v="2"/>
    <n v="-0.59884383357086635"/>
    <n v="7.1477609793975994E-2"/>
    <n v="2.7876267819650655"/>
    <n v="0.44673506121235018"/>
    <n v="1.0364253420126524"/>
    <n v="7.1477609793975994E-2"/>
    <x v="3"/>
  </r>
  <r>
    <n v="3307"/>
    <x v="0"/>
    <s v="mexico"/>
    <x v="9"/>
    <s v="FL"/>
    <s v="FL - Krome North Service Processing Center "/>
    <s v="krome_north_service_processing_center_fl"/>
    <d v="2015-02-23T00:00:00"/>
    <x v="3"/>
    <x v="0"/>
    <s v="protective_custody_gang_status_protective_custody_only"/>
    <d v="2015-02-26T00:00:00"/>
    <n v="3"/>
    <n v="-0.58097443112237235"/>
    <n v="5.3608207345481995E-2"/>
    <n v="2.7697573795165713"/>
    <n v="0.42886565876385618"/>
    <n v="1.0185559395641586"/>
    <n v="5.3608207345481995E-2"/>
    <x v="3"/>
  </r>
  <r>
    <n v="3308"/>
    <x v="2"/>
    <s v="el_salvador"/>
    <x v="7"/>
    <s v="PA"/>
    <s v="PA - Pike County Correctional Facility "/>
    <s v="pike_county_correctional_facility_pa"/>
    <d v="2015-02-23T00:00:00"/>
    <x v="3"/>
    <x v="6"/>
    <s v="disciplinary"/>
    <d v="2015-09-03T00:00:00"/>
    <n v="14"/>
    <n v="-0.38441100418893831"/>
    <n v="0.14295521958795204"/>
    <n v="2.5731939525831371"/>
    <n v="0.23230223183042215"/>
    <n v="0.82199251263072437"/>
    <n v="0.14295521958795204"/>
    <x v="3"/>
  </r>
  <r>
    <n v="3309"/>
    <x v="20"/>
    <s v="philippines"/>
    <x v="0"/>
    <s v="AZ"/>
    <s v="AZ - Eloy Federal Contract Facility "/>
    <s v="eloy_federal_contract_facility_az"/>
    <d v="2015-02-23T00:00:00"/>
    <x v="3"/>
    <x v="6"/>
    <s v="disciplinary"/>
    <d v="2015-11-03T00:00:00"/>
    <n v="16"/>
    <n v="-0.34867219929195026"/>
    <n v="0.17869402448494009"/>
    <n v="2.5374551476861491"/>
    <n v="0.19656342693343409"/>
    <n v="0.78625370773373637"/>
    <n v="0.17869402448494009"/>
    <x v="3"/>
  </r>
  <r>
    <n v="3310"/>
    <x v="106"/>
    <s v="costa_rica"/>
    <x v="7"/>
    <s v="PA"/>
    <s v="PA - Pike County Correctional Facility "/>
    <s v="pike_county_correctional_facility_pa"/>
    <d v="2015-02-23T00:00:00"/>
    <x v="3"/>
    <x v="6"/>
    <s v="disciplinary"/>
    <d v="2015-11-03T00:00:00"/>
    <n v="16"/>
    <n v="-0.34867219929195026"/>
    <n v="0.17869402448494009"/>
    <n v="2.5374551476861491"/>
    <n v="0.19656342693343409"/>
    <n v="0.78625370773373637"/>
    <n v="0.17869402448494009"/>
    <x v="3"/>
  </r>
  <r>
    <n v="3311"/>
    <x v="80"/>
    <s v="kenya"/>
    <x v="7"/>
    <s v="PA"/>
    <s v="PA - Pike County Correctional Facility "/>
    <s v="pike_county_correctional_facility_pa"/>
    <d v="2015-02-23T00:00:00"/>
    <x v="3"/>
    <x v="6"/>
    <s v="disciplinary"/>
    <d v="2015-11-03T00:00:00"/>
    <n v="16"/>
    <n v="-0.34867219929195026"/>
    <n v="0.17869402448494009"/>
    <n v="2.5374551476861491"/>
    <n v="0.19656342693343409"/>
    <n v="0.78625370773373637"/>
    <n v="0.17869402448494009"/>
    <x v="3"/>
  </r>
  <r>
    <n v="3312"/>
    <x v="14"/>
    <s v="jamaica"/>
    <x v="4"/>
    <s v="LA"/>
    <s v="LA - Jena/lasalle Detention Facility "/>
    <s v="jena/lasalle_detention_facility_la"/>
    <d v="2015-02-23T00:00:00"/>
    <x v="3"/>
    <x v="6"/>
    <s v="disciplinary"/>
    <d v="2015-03-20T00:00:00"/>
    <n v="25"/>
    <n v="-0.18784757725550419"/>
    <n v="0.33951864652138619"/>
    <n v="2.3766305256497033"/>
    <n v="3.5738804896988025E-2"/>
    <n v="0.62542908569729028"/>
    <n v="3.5738804896988025E-2"/>
    <x v="2"/>
  </r>
  <r>
    <n v="3313"/>
    <x v="7"/>
    <s v="honduras"/>
    <x v="3"/>
    <s v="CA"/>
    <s v="CA - Sacramento County Jail-rio Cosumnes Corr. Center "/>
    <s v="sacramento_county_jail_rio_cosumnes_corr_center_ca"/>
    <d v="2015-02-23T00:00:00"/>
    <x v="3"/>
    <x v="1"/>
    <s v="protective_custody_criminal_offense"/>
    <d v="2015-10-06T00:00:00"/>
    <n v="107"/>
    <n v="1.2774434235210046"/>
    <n v="1.8048096472978949"/>
    <n v="0.91133952487319436"/>
    <n v="1.4295521958795208"/>
    <n v="0.83986191507921848"/>
    <n v="0.83986191507921848"/>
    <x v="1"/>
  </r>
  <r>
    <n v="3314"/>
    <x v="0"/>
    <s v="mexico"/>
    <x v="2"/>
    <s v="CA"/>
    <s v="CA - San Diego Contract Detention Facility - CCA (otay)"/>
    <s v="san_diego_contract_detention_facility_cca_otay_ca"/>
    <d v="2015-02-24T00:00:00"/>
    <x v="3"/>
    <x v="1"/>
    <s v="protective_custody_criminal_offense"/>
    <d v="2015-02-25T00:00:00"/>
    <n v="1"/>
    <n v="-0.61671323601936046"/>
    <n v="8.9347012242470103E-2"/>
    <n v="2.8054961844135593"/>
    <n v="0.46460446366084429"/>
    <n v="1.0542947444611466"/>
    <n v="8.9347012242470103E-2"/>
    <x v="3"/>
  </r>
  <r>
    <n v="3315"/>
    <x v="14"/>
    <s v="jamaica"/>
    <x v="9"/>
    <s v="FL"/>
    <s v="FL - Krome North Service Processing Center "/>
    <s v="krome_north_service_processing_center_fl"/>
    <d v="2015-02-24T00:00:00"/>
    <x v="3"/>
    <x v="6"/>
    <s v="disciplinary"/>
    <d v="2015-02-03T00:00:00"/>
    <n v="6"/>
    <n v="-0.52736622377689035"/>
    <n v="0"/>
    <n v="2.7161491721710895"/>
    <n v="0.37525745141837419"/>
    <n v="0.96494773221867647"/>
    <n v="0"/>
    <x v="3"/>
  </r>
  <r>
    <n v="3316"/>
    <x v="50"/>
    <s v="belize"/>
    <x v="2"/>
    <s v="CA"/>
    <s v="CA - San Diego Contract Detention Facility - CCA (otay)"/>
    <s v="san_diego_contract_detention_facility_cca_otay_ca"/>
    <d v="2015-02-25T00:00:00"/>
    <x v="3"/>
    <x v="2"/>
    <s v="mental_illness"/>
    <d v="2015-02-28T00:00:00"/>
    <n v="3"/>
    <n v="-0.58097443112237235"/>
    <n v="5.3608207345481995E-2"/>
    <n v="2.7697573795165713"/>
    <n v="0.42886565876385618"/>
    <n v="1.0185559395641586"/>
    <n v="5.3608207345481995E-2"/>
    <x v="3"/>
  </r>
  <r>
    <n v="3317"/>
    <x v="26"/>
    <s v="india"/>
    <x v="8"/>
    <s v="CA"/>
    <s v="CA - Adelanto Correctional Facility "/>
    <s v="adelanto_correctional_facility_ca"/>
    <d v="2015-02-25T00:00:00"/>
    <x v="3"/>
    <x v="12"/>
    <s v="pending_investigation_of_disciplinary_violation"/>
    <d v="2015-06-03T00:00:00"/>
    <n v="9"/>
    <n v="-0.4737580164314083"/>
    <n v="5.3608207345482051E-2"/>
    <n v="2.6625409648256073"/>
    <n v="0.32164924407289214"/>
    <n v="0.91133952487319436"/>
    <n v="5.3608207345482051E-2"/>
    <x v="3"/>
  </r>
  <r>
    <n v="3318"/>
    <x v="0"/>
    <s v="mexico"/>
    <x v="4"/>
    <s v="LA"/>
    <s v="LA - Jena/lasalle Detention Facility "/>
    <s v="jena/lasalle_detention_facility_la"/>
    <d v="2015-02-25T00:00:00"/>
    <x v="3"/>
    <x v="6"/>
    <s v="disciplinary"/>
    <d v="2015-09-03T00:00:00"/>
    <n v="12"/>
    <n v="-0.42014980908592631"/>
    <n v="0.10721641469096405"/>
    <n v="2.6089327574801251"/>
    <n v="0.26804103672741014"/>
    <n v="0.85773131752771237"/>
    <n v="0.10721641469096405"/>
    <x v="3"/>
  </r>
  <r>
    <n v="3319"/>
    <x v="21"/>
    <s v="guatemala"/>
    <x v="8"/>
    <s v="CA"/>
    <s v="CA - Adelanto Correctional Facility "/>
    <s v="adelanto_correctional_facility_ca"/>
    <d v="2015-02-25T00:00:00"/>
    <x v="3"/>
    <x v="6"/>
    <s v="disciplinary"/>
    <d v="2015-03-23T00:00:00"/>
    <n v="26"/>
    <n v="-0.16997817480701016"/>
    <n v="0.35738804896988019"/>
    <n v="2.3587611232012091"/>
    <n v="1.7869402448493998E-2"/>
    <n v="0.60755968324879628"/>
    <n v="1.7869402448493998E-2"/>
    <x v="2"/>
  </r>
  <r>
    <n v="3320"/>
    <x v="14"/>
    <s v="jamaica"/>
    <x v="9"/>
    <s v="FL"/>
    <s v="FL - Baker County Sheriff's Office "/>
    <s v="baker_county_sheriffs_office_fl"/>
    <d v="2015-02-25T00:00:00"/>
    <x v="3"/>
    <x v="3"/>
    <s v="protective_custody_other_detainee_safety"/>
    <d v="2015-06-04T00:00:00"/>
    <n v="40"/>
    <n v="8.0193459471905953E-2"/>
    <n v="0.60755968324879628"/>
    <n v="2.1085894889222931"/>
    <n v="0.23230223183042212"/>
    <n v="0.35738804896988019"/>
    <n v="0.23230223183042212"/>
    <x v="2"/>
  </r>
  <r>
    <n v="3321"/>
    <x v="8"/>
    <s v="nicaragua"/>
    <x v="8"/>
    <s v="CA"/>
    <s v="CA - Adelanto Correctional Facility "/>
    <s v="adelanto_correctional_facility_ca"/>
    <d v="2015-02-25T00:00:00"/>
    <x v="3"/>
    <x v="6"/>
    <s v="disciplinary"/>
    <d v="2015-08-04T00:00:00"/>
    <n v="42"/>
    <n v="0.11593226436889398"/>
    <n v="0.64329848814578439"/>
    <n v="2.0728506840253051"/>
    <n v="0.26804103672741014"/>
    <n v="0.32164924407289214"/>
    <n v="0.26804103672741014"/>
    <x v="2"/>
  </r>
  <r>
    <n v="3322"/>
    <x v="145"/>
    <s v="azerbaijan"/>
    <x v="7"/>
    <s v="PA"/>
    <s v="PA - York County Prison "/>
    <s v="york_county_prison_pa"/>
    <d v="2015-02-25T00:00:00"/>
    <x v="3"/>
    <x v="6"/>
    <s v="disciplinary"/>
    <d v="2015-04-15T00:00:00"/>
    <n v="49"/>
    <n v="0.24101808150835205"/>
    <n v="0.76838430528524237"/>
    <n v="1.9477648668858469"/>
    <n v="0.39312685386686819"/>
    <n v="0.19656342693343407"/>
    <n v="0.19656342693343407"/>
    <x v="1"/>
  </r>
  <r>
    <n v="3323"/>
    <x v="2"/>
    <s v="el_salvador"/>
    <x v="0"/>
    <s v="AZ"/>
    <s v="AZ - Cca, Florence Correctional Center "/>
    <s v="cca,_florence_correctional_center_az"/>
    <d v="2015-02-25T00:00:00"/>
    <x v="3"/>
    <x v="3"/>
    <s v="protective_custody_other_detainee_safety"/>
    <d v="2015-06-24T00:00:00"/>
    <n v="119"/>
    <n v="1.4918762529029328"/>
    <n v="2.0192424766798229"/>
    <n v="0.69690669549126616"/>
    <n v="1.643985025261449"/>
    <n v="1.0542947444611466"/>
    <n v="0.69690669549126616"/>
    <x v="0"/>
  </r>
  <r>
    <n v="3324"/>
    <x v="2"/>
    <s v="el_salvador"/>
    <x v="8"/>
    <s v="CA"/>
    <s v="CA - Adelanto Correctional Facility "/>
    <s v="adelanto_correctional_facility_ca"/>
    <d v="2015-02-25T00:00:00"/>
    <x v="3"/>
    <x v="3"/>
    <s v="protective_custody_other_detainee_safety"/>
    <d v="2015-08-25T00:00:00"/>
    <n v="181"/>
    <n v="2.5997792047095616"/>
    <n v="3.1271454284864522"/>
    <n v="0.41099625631536263"/>
    <n v="2.751887977068078"/>
    <n v="2.1621976962677754"/>
    <n v="0.41099625631536263"/>
    <x v="0"/>
  </r>
  <r>
    <n v="3325"/>
    <x v="0"/>
    <s v="mexico"/>
    <x v="20"/>
    <s v="WA"/>
    <s v="WA - Northwest Detention Center "/>
    <s v="northwest_detention_center_wa"/>
    <d v="2015-02-25T00:00:00"/>
    <x v="3"/>
    <x v="0"/>
    <s v="protective_custody_gang_status_protective_custody_only"/>
    <d v="2016-03-03T00:00:00"/>
    <n v="372"/>
    <n v="6.0128350723719173"/>
    <n v="6.5402012961488074"/>
    <n v="3.8240521239777183"/>
    <n v="6.1649438447304332"/>
    <n v="5.5752535639301311"/>
    <n v="3.8240521239777183"/>
    <x v="0"/>
  </r>
  <r>
    <n v="3326"/>
    <x v="7"/>
    <s v="honduras"/>
    <x v="12"/>
    <s v="TX"/>
    <s v="TX - Houston Contract Detention Facility "/>
    <s v="houston_contract_detention_facility_tx"/>
    <d v="2015-02-26T00:00:00"/>
    <x v="3"/>
    <x v="12"/>
    <s v="pending_investigation_of_disciplinary_violation"/>
    <d v="2015-01-03T00:00:00"/>
    <n v="3"/>
    <n v="-0.58097443112237235"/>
    <n v="5.3608207345481995E-2"/>
    <n v="2.7697573795165713"/>
    <n v="0.42886565876385618"/>
    <n v="1.0185559395641586"/>
    <n v="5.3608207345481995E-2"/>
    <x v="3"/>
  </r>
  <r>
    <n v="3327"/>
    <x v="2"/>
    <s v="el_salvador"/>
    <x v="19"/>
    <s v="MA"/>
    <s v="MA - Suffolk County House Of Corrections "/>
    <s v="suffolk_county_house_of_corrections_ma"/>
    <d v="2015-02-26T00:00:00"/>
    <x v="3"/>
    <x v="2"/>
    <s v="mental_illness"/>
    <d v="2015-12-03T00:00:00"/>
    <n v="14"/>
    <n v="-0.38441100418893831"/>
    <n v="0.14295521958795204"/>
    <n v="2.5731939525831371"/>
    <n v="0.23230223183042215"/>
    <n v="0.82199251263072437"/>
    <n v="0.14295521958795204"/>
    <x v="3"/>
  </r>
  <r>
    <n v="3328"/>
    <x v="0"/>
    <s v="mexico"/>
    <x v="2"/>
    <s v="CA"/>
    <s v="CA - San Diego Contract Detention Facility - CCA (otay)"/>
    <s v="san_diego_contract_detention_facility_cca_otay_ca"/>
    <d v="2015-02-26T00:00:00"/>
    <x v="3"/>
    <x v="6"/>
    <s v="disciplinary"/>
    <d v="2015-09-04T00:00:00"/>
    <n v="42"/>
    <n v="0.11593226436889398"/>
    <n v="0.64329848814578439"/>
    <n v="2.0728506840253051"/>
    <n v="0.26804103672741014"/>
    <n v="0.32164924407289214"/>
    <n v="0.26804103672741014"/>
    <x v="2"/>
  </r>
  <r>
    <n v="3329"/>
    <x v="19"/>
    <s v="cuba"/>
    <x v="8"/>
    <s v="CA"/>
    <s v="CA - Adelanto Correctional Facility "/>
    <s v="adelanto_correctional_facility_ca"/>
    <d v="2015-02-26T00:00:00"/>
    <x v="3"/>
    <x v="3"/>
    <s v="protective_custody_other_detainee_safety"/>
    <d v="2015-04-13T00:00:00"/>
    <n v="46"/>
    <n v="0.18740987416287"/>
    <n v="0.71477609793976038"/>
    <n v="2.0013730742313292"/>
    <n v="0.33951864652138619"/>
    <n v="0.25017163427891609"/>
    <n v="0.25017163427891609"/>
    <x v="1"/>
  </r>
  <r>
    <n v="3330"/>
    <x v="7"/>
    <s v="honduras"/>
    <x v="8"/>
    <s v="CA"/>
    <s v="CA - Theo Lacy Facility "/>
    <s v="theo_lacy_facility_ca"/>
    <d v="2015-02-27T00:00:00"/>
    <x v="3"/>
    <x v="6"/>
    <s v="disciplinary"/>
    <d v="2015-05-03T00:00:00"/>
    <n v="6"/>
    <n v="-0.52736622377689035"/>
    <n v="0"/>
    <n v="2.7161491721710895"/>
    <n v="0.37525745141837419"/>
    <n v="0.96494773221867647"/>
    <n v="0"/>
    <x v="3"/>
  </r>
  <r>
    <n v="3331"/>
    <x v="21"/>
    <s v="guatemala"/>
    <x v="11"/>
    <s v="NJ"/>
    <s v="NJ - Essex County Jail "/>
    <s v="essex_county_jail_nj"/>
    <d v="2015-02-27T00:00:00"/>
    <x v="3"/>
    <x v="0"/>
    <s v="protective_custody_gang_status_protective_custody_only"/>
    <d v="2015-06-03T00:00:00"/>
    <n v="7"/>
    <n v="-0.50949682132839635"/>
    <n v="1.7869402448493998E-2"/>
    <n v="2.6982797697225953"/>
    <n v="0.35738804896988019"/>
    <n v="0.94707832977018247"/>
    <n v="1.7869402448493998E-2"/>
    <x v="3"/>
  </r>
  <r>
    <n v="3332"/>
    <x v="8"/>
    <s v="nicaragua"/>
    <x v="1"/>
    <s v="NV"/>
    <s v="NV - Henderson Detention Center "/>
    <s v="henderson_detention_center_nv"/>
    <d v="2015-02-27T00:00:00"/>
    <x v="3"/>
    <x v="1"/>
    <s v="protective_custody_criminal_offense"/>
    <d v="2015-03-27T00:00:00"/>
    <n v="28"/>
    <n v="-0.13423936991002217"/>
    <n v="0.39312685386686819"/>
    <n v="2.3230223183042211"/>
    <n v="1.7869402448493998E-2"/>
    <n v="0.57182087835180828"/>
    <n v="1.7869402448493998E-2"/>
    <x v="2"/>
  </r>
  <r>
    <n v="3333"/>
    <x v="0"/>
    <s v="mexico"/>
    <x v="1"/>
    <s v="UT"/>
    <s v="UT - Utah County Jail "/>
    <s v="utah_county_jail_ut"/>
    <d v="2015-02-27T00:00:00"/>
    <x v="3"/>
    <x v="3"/>
    <s v="protective_custody_other_detainee_safety"/>
    <d v="2015-03-27T00:00:00"/>
    <n v="28"/>
    <n v="-0.13423936991002217"/>
    <n v="0.39312685386686819"/>
    <n v="2.3230223183042211"/>
    <n v="1.7869402448493998E-2"/>
    <n v="0.57182087835180828"/>
    <n v="1.7869402448493998E-2"/>
    <x v="2"/>
  </r>
  <r>
    <n v="3334"/>
    <x v="39"/>
    <s v="somalia"/>
    <x v="12"/>
    <s v="TX"/>
    <s v="TX - Houston Contract Detention Facility "/>
    <s v="houston_contract_detention_facility_tx"/>
    <d v="2015-02-28T00:00:00"/>
    <x v="3"/>
    <x v="6"/>
    <s v="disciplinary"/>
    <d v="2015-03-03T00:00:00"/>
    <n v="3"/>
    <n v="-0.58097443112237235"/>
    <n v="5.3608207345481995E-2"/>
    <n v="2.7697573795165713"/>
    <n v="0.42886565876385618"/>
    <n v="1.0185559395641586"/>
    <n v="5.3608207345481995E-2"/>
    <x v="3"/>
  </r>
  <r>
    <n v="3335"/>
    <x v="29"/>
    <s v="ecuador"/>
    <x v="7"/>
    <s v="PA"/>
    <s v="PA - York County Prison "/>
    <s v="york_county_prison_pa"/>
    <d v="2015-02-28T00:00:00"/>
    <x v="3"/>
    <x v="16"/>
    <s v="medical_tuberculosis"/>
    <d v="2015-04-03T00:00:00"/>
    <n v="4"/>
    <n v="-0.56310502867387835"/>
    <n v="3.5738804896987997E-2"/>
    <n v="2.7518879770680771"/>
    <n v="0.41099625631536219"/>
    <n v="1.0006865371156644"/>
    <n v="3.5738804896987997E-2"/>
    <x v="3"/>
  </r>
  <r>
    <n v="3336"/>
    <x v="21"/>
    <s v="guatemala"/>
    <x v="7"/>
    <s v="PA"/>
    <s v="PA - York County Prison "/>
    <s v="york_county_prison_pa"/>
    <d v="2015-03-01T00:00:00"/>
    <x v="3"/>
    <x v="11"/>
    <s v="medical_other"/>
    <d v="2015-12-01T00:00:00"/>
    <n v="9"/>
    <n v="-0.4737580164314083"/>
    <n v="5.3608207345482051E-2"/>
    <n v="2.6625409648256073"/>
    <n v="0.32164924407289214"/>
    <n v="0.91133952487319436"/>
    <n v="5.3608207345482051E-2"/>
    <x v="3"/>
  </r>
  <r>
    <n v="3337"/>
    <x v="21"/>
    <s v="guatemala"/>
    <x v="3"/>
    <s v="CA"/>
    <s v="CA - Yuba County Jail "/>
    <s v="yuba_county_jail_ca"/>
    <d v="2015-03-01T00:00:00"/>
    <x v="3"/>
    <x v="5"/>
    <s v="facility_security_threat_violent_or_disruptive_behavior"/>
    <d v="2015-06-02T00:00:00"/>
    <n v="34"/>
    <n v="-2.7022955219058099E-2"/>
    <n v="0.50034326855783229"/>
    <n v="2.2158059036132571"/>
    <n v="0.12508581713945807"/>
    <n v="0.46460446366084424"/>
    <n v="0.12508581713945807"/>
    <x v="2"/>
  </r>
  <r>
    <n v="3338"/>
    <x v="0"/>
    <s v="mexico"/>
    <x v="8"/>
    <s v="CA"/>
    <s v="CA - Adelanto Correctional Facility "/>
    <s v="adelanto_correctional_facility_ca"/>
    <d v="2015-03-02T00:00:00"/>
    <x v="3"/>
    <x v="12"/>
    <s v="pending_investigation_of_disciplinary_violation"/>
    <d v="2015-06-02T00:00:00"/>
    <n v="3"/>
    <n v="-0.58097443112237235"/>
    <n v="5.3608207345481995E-2"/>
    <n v="2.7697573795165713"/>
    <n v="0.42886565876385618"/>
    <n v="1.0185559395641586"/>
    <n v="5.3608207345481995E-2"/>
    <x v="3"/>
  </r>
  <r>
    <n v="3339"/>
    <x v="0"/>
    <s v="mexico"/>
    <x v="2"/>
    <s v="CA"/>
    <s v="CA - San Diego Contract Detention Facility - CCA (otay)"/>
    <s v="san_diego_contract_detention_facility_cca_otay_ca"/>
    <d v="2015-03-02T00:00:00"/>
    <x v="3"/>
    <x v="2"/>
    <s v="mental_illness"/>
    <d v="2015-02-23T00:00:00"/>
    <n v="20"/>
    <n v="-0.27719458949797421"/>
    <n v="0.25017163427891614"/>
    <n v="2.4659775378921731"/>
    <n v="0.12508581713945804"/>
    <n v="0.71477609793976038"/>
    <n v="0.12508581713945804"/>
    <x v="2"/>
  </r>
  <r>
    <n v="3340"/>
    <x v="0"/>
    <s v="mexico"/>
    <x v="2"/>
    <s v="CA"/>
    <s v="CA - San Diego Contract Detention Facility - CCA (otay)"/>
    <s v="san_diego_contract_detention_facility_cca_otay_ca"/>
    <d v="2015-03-02T00:00:00"/>
    <x v="3"/>
    <x v="6"/>
    <s v="disciplinary"/>
    <d v="2015-05-03T00:00:00"/>
    <n v="30"/>
    <n v="-9.8500565013034141E-2"/>
    <n v="0.42886565876385618"/>
    <n v="2.2872835134072331"/>
    <n v="5.3608207345482023E-2"/>
    <n v="0.53608207345482028"/>
    <n v="5.3608207345482023E-2"/>
    <x v="2"/>
  </r>
  <r>
    <n v="3341"/>
    <x v="0"/>
    <s v="mexico"/>
    <x v="2"/>
    <s v="CA"/>
    <s v="CA - San Diego Contract Detention Facility - CCA (otay)"/>
    <s v="san_diego_contract_detention_facility_cca_otay_ca"/>
    <d v="2015-03-03T00:00:00"/>
    <x v="3"/>
    <x v="1"/>
    <s v="protective_custody_criminal_offense"/>
    <d v="2015-03-03T00:00:00"/>
    <n v="0"/>
    <n v="-0.63458263846785445"/>
    <n v="0.1072164146909641"/>
    <n v="2.8233655868620535"/>
    <n v="0.48247386610933829"/>
    <n v="1.0721641469096406"/>
    <n v="0.1072164146909641"/>
    <x v="3"/>
  </r>
  <r>
    <n v="3342"/>
    <x v="2"/>
    <s v="el_salvador"/>
    <x v="2"/>
    <s v="CA"/>
    <s v="CA - San Diego Contract Detention Facility - CCA (otay)"/>
    <s v="san_diego_contract_detention_facility_cca_otay_ca"/>
    <d v="2015-03-03T00:00:00"/>
    <x v="3"/>
    <x v="1"/>
    <s v="protective_custody_criminal_offense"/>
    <d v="2015-03-03T00:00:00"/>
    <n v="0"/>
    <n v="-0.63458263846785445"/>
    <n v="0.1072164146909641"/>
    <n v="2.8233655868620535"/>
    <n v="0.48247386610933829"/>
    <n v="1.0721641469096406"/>
    <n v="0.1072164146909641"/>
    <x v="3"/>
  </r>
  <r>
    <n v="3343"/>
    <x v="44"/>
    <s v="canada"/>
    <x v="23"/>
    <s v="IL"/>
    <s v="IL - Tri-county Detention Center "/>
    <s v="tri-county_detention_center_il"/>
    <d v="2015-03-03T00:00:00"/>
    <x v="3"/>
    <x v="12"/>
    <s v="pending_investigation_of_disciplinary_violation"/>
    <d v="2015-05-03T00:00:00"/>
    <n v="2"/>
    <n v="-0.59884383357086635"/>
    <n v="7.1477609793975994E-2"/>
    <n v="2.7876267819650655"/>
    <n v="0.44673506121235018"/>
    <n v="1.0364253420126524"/>
    <n v="7.1477609793975994E-2"/>
    <x v="3"/>
  </r>
  <r>
    <n v="3344"/>
    <x v="64"/>
    <s v="bangladesh"/>
    <x v="2"/>
    <s v="CA"/>
    <s v="CA - San Diego Contract Detention Facility - CCA (otay)"/>
    <s v="san_diego_contract_detention_facility_cca_otay_ca"/>
    <d v="2015-03-03T00:00:00"/>
    <x v="3"/>
    <x v="12"/>
    <s v="pending_investigation_of_disciplinary_violation"/>
    <d v="2015-10-03T00:00:00"/>
    <n v="7"/>
    <n v="-0.50949682132839635"/>
    <n v="1.7869402448493998E-2"/>
    <n v="2.6982797697225953"/>
    <n v="0.35738804896988019"/>
    <n v="0.94707832977018247"/>
    <n v="1.7869402448493998E-2"/>
    <x v="3"/>
  </r>
  <r>
    <n v="3345"/>
    <x v="7"/>
    <s v="honduras"/>
    <x v="0"/>
    <s v="AZ"/>
    <s v="AZ - Florence Service Processing Center "/>
    <s v="florence_service_processing_center_az"/>
    <d v="2015-03-03T00:00:00"/>
    <x v="3"/>
    <x v="3"/>
    <s v="protective_custody_other_detainee_safety"/>
    <d v="2015-12-03T00:00:00"/>
    <n v="9"/>
    <n v="-0.4737580164314083"/>
    <n v="5.3608207345482051E-2"/>
    <n v="2.6625409648256073"/>
    <n v="0.32164924407289214"/>
    <n v="0.91133952487319436"/>
    <n v="5.3608207345482051E-2"/>
    <x v="3"/>
  </r>
  <r>
    <n v="3346"/>
    <x v="7"/>
    <s v="honduras"/>
    <x v="7"/>
    <s v="PA"/>
    <s v="PA - York County Prison "/>
    <s v="york_county_prison_pa"/>
    <d v="2015-03-03T00:00:00"/>
    <x v="3"/>
    <x v="16"/>
    <s v="medical_tuberculosis"/>
    <d v="2015-12-03T00:00:00"/>
    <n v="9"/>
    <n v="-0.4737580164314083"/>
    <n v="5.3608207345482051E-2"/>
    <n v="2.6625409648256073"/>
    <n v="0.32164924407289214"/>
    <n v="0.91133952487319436"/>
    <n v="5.3608207345482051E-2"/>
    <x v="3"/>
  </r>
  <r>
    <n v="3347"/>
    <x v="29"/>
    <s v="ecuador"/>
    <x v="21"/>
    <s v="MN"/>
    <s v="MN - Sherburne County Jail "/>
    <s v="sherburne_county_jail_mn"/>
    <d v="2015-03-03T00:00:00"/>
    <x v="3"/>
    <x v="11"/>
    <s v="medical_other"/>
    <d v="2015-03-17T00:00:00"/>
    <n v="14"/>
    <n v="-0.38441100418893831"/>
    <n v="0.14295521958795204"/>
    <n v="2.5731939525831371"/>
    <n v="0.23230223183042215"/>
    <n v="0.82199251263072437"/>
    <n v="0.14295521958795204"/>
    <x v="3"/>
  </r>
  <r>
    <n v="3348"/>
    <x v="37"/>
    <s v="dominican_republic"/>
    <x v="7"/>
    <s v="PA"/>
    <s v="PA - Pike County Correctional Facility "/>
    <s v="pike_county_correctional_facility_pa"/>
    <d v="2015-03-03T00:00:00"/>
    <x v="3"/>
    <x v="2"/>
    <s v="mental_illness"/>
    <d v="2015-03-23T00:00:00"/>
    <n v="20"/>
    <n v="-0.27719458949797421"/>
    <n v="0.25017163427891614"/>
    <n v="2.4659775378921731"/>
    <n v="0.12508581713945804"/>
    <n v="0.71477609793976038"/>
    <n v="0.12508581713945804"/>
    <x v="2"/>
  </r>
  <r>
    <n v="3349"/>
    <x v="50"/>
    <s v="belize"/>
    <x v="8"/>
    <s v="CA"/>
    <s v="CA - Adelanto Correctional Facility "/>
    <s v="adelanto_correctional_facility_ca"/>
    <d v="2015-03-03T00:00:00"/>
    <x v="3"/>
    <x v="6"/>
    <s v="disciplinary"/>
    <d v="2015-03-25T00:00:00"/>
    <n v="22"/>
    <n v="-0.24145578460098621"/>
    <n v="0.28591043917590414"/>
    <n v="2.4302387329951851"/>
    <n v="8.9347012242470047E-2"/>
    <n v="0.67903729304277238"/>
    <n v="8.9347012242470047E-2"/>
    <x v="2"/>
  </r>
  <r>
    <n v="3350"/>
    <x v="0"/>
    <s v="mexico"/>
    <x v="8"/>
    <s v="CA"/>
    <s v="CA - Adelanto Correctional Facility "/>
    <s v="adelanto_correctional_facility_ca"/>
    <d v="2015-03-03T00:00:00"/>
    <x v="3"/>
    <x v="6"/>
    <s v="disciplinary"/>
    <d v="2015-03-26T00:00:00"/>
    <n v="23"/>
    <n v="-0.22358638215249221"/>
    <n v="0.30377984162439814"/>
    <n v="2.4123693305466913"/>
    <n v="7.1477609793976049E-2"/>
    <n v="0.66116789059427838"/>
    <n v="7.1477609793976049E-2"/>
    <x v="2"/>
  </r>
  <r>
    <n v="3351"/>
    <x v="8"/>
    <s v="nicaragua"/>
    <x v="8"/>
    <s v="CA"/>
    <s v="CA - Adelanto Correctional Facility "/>
    <s v="adelanto_correctional_facility_ca"/>
    <d v="2015-03-03T00:00:00"/>
    <x v="3"/>
    <x v="6"/>
    <s v="disciplinary"/>
    <d v="2015-01-04T00:00:00"/>
    <n v="29"/>
    <n v="-0.11636996746152814"/>
    <n v="0.41099625631536219"/>
    <n v="2.3051529158557269"/>
    <n v="3.5738804896988025E-2"/>
    <n v="0.55395147590331428"/>
    <n v="3.5738804896988025E-2"/>
    <x v="2"/>
  </r>
  <r>
    <n v="3352"/>
    <x v="0"/>
    <s v="mexico"/>
    <x v="20"/>
    <s v="WA"/>
    <s v="WA - Northwest Detention Center "/>
    <s v="northwest_detention_center_wa"/>
    <d v="2015-03-03T00:00:00"/>
    <x v="3"/>
    <x v="15"/>
    <s v="facility_security_threat_gang_member_status_not_protective_custody"/>
    <d v="2015-06-04T00:00:00"/>
    <n v="34"/>
    <n v="-2.7022955219058099E-2"/>
    <n v="0.50034326855783229"/>
    <n v="2.2158059036132571"/>
    <n v="0.12508581713945807"/>
    <n v="0.46460446366084424"/>
    <n v="0.12508581713945807"/>
    <x v="2"/>
  </r>
  <r>
    <n v="3353"/>
    <x v="14"/>
    <s v="jamaica"/>
    <x v="15"/>
    <s v="GA"/>
    <s v="GA - Stewart Detention Center "/>
    <s v="stewart_detention_center_ga"/>
    <d v="2015-03-03T00:00:00"/>
    <x v="3"/>
    <x v="6"/>
    <s v="disciplinary"/>
    <d v="2015-06-15T00:00:00"/>
    <n v="104"/>
    <n v="1.2238352161755226"/>
    <n v="1.751201439952413"/>
    <n v="0.96494773221867636"/>
    <n v="1.3759439885340388"/>
    <n v="0.78625370773373648"/>
    <n v="0.78625370773373648"/>
    <x v="1"/>
  </r>
  <r>
    <n v="3354"/>
    <x v="67"/>
    <s v="morocco"/>
    <x v="7"/>
    <s v="PA"/>
    <s v="PA - Pike County Correctional Facility "/>
    <s v="pike_county_correctional_facility_pa"/>
    <d v="2015-03-04T00:00:00"/>
    <x v="3"/>
    <x v="11"/>
    <s v="medical_other"/>
    <d v="2015-07-04T00:00:00"/>
    <n v="4"/>
    <n v="-0.56310502867387835"/>
    <n v="3.5738804896987997E-2"/>
    <n v="2.7518879770680771"/>
    <n v="0.41099625631536219"/>
    <n v="1.0006865371156644"/>
    <n v="3.5738804896987997E-2"/>
    <x v="3"/>
  </r>
  <r>
    <n v="3355"/>
    <x v="47"/>
    <s v="peru"/>
    <x v="22"/>
    <s v="NY"/>
    <s v="NY - Buffalo (batavia) Service Processing Center"/>
    <s v="buffalo_batavia_service_processing_center_ny"/>
    <d v="2015-03-04T00:00:00"/>
    <x v="3"/>
    <x v="3"/>
    <s v="protective_custody_other_detainee_safety"/>
    <d v="2015-04-21T00:00:00"/>
    <n v="18"/>
    <n v="-0.31293339439496226"/>
    <n v="0.21443282938192809"/>
    <n v="2.5017163427891611"/>
    <n v="0.1608246220364461"/>
    <n v="0.75051490283674838"/>
    <n v="0.1608246220364461"/>
    <x v="2"/>
  </r>
  <r>
    <n v="3356"/>
    <x v="21"/>
    <s v="guatemala"/>
    <x v="2"/>
    <s v="CA"/>
    <s v="CA - Imperial Regional Detention Facility "/>
    <s v="imperial_regional_detention_facility_ca"/>
    <d v="2015-03-04T00:00:00"/>
    <x v="3"/>
    <x v="3"/>
    <s v="protective_custody_other_detainee_safety"/>
    <d v="2015-04-21T00:00:00"/>
    <n v="18"/>
    <n v="-0.31293339439496226"/>
    <n v="0.21443282938192809"/>
    <n v="2.5017163427891611"/>
    <n v="0.1608246220364461"/>
    <n v="0.75051490283674838"/>
    <n v="0.1608246220364461"/>
    <x v="2"/>
  </r>
  <r>
    <n v="3357"/>
    <x v="26"/>
    <s v="india"/>
    <x v="7"/>
    <s v="PA"/>
    <s v="PA - Pike County Correctional Facility "/>
    <s v="pike_county_correctional_facility_pa"/>
    <d v="2015-03-04T00:00:00"/>
    <x v="3"/>
    <x v="6"/>
    <s v="disciplinary"/>
    <d v="2015-04-22T00:00:00"/>
    <n v="19"/>
    <n v="-0.29506399194646826"/>
    <n v="0.23230223183042209"/>
    <n v="2.4838469403406673"/>
    <n v="0.1429552195879521"/>
    <n v="0.73264550038825438"/>
    <n v="0.1429552195879521"/>
    <x v="2"/>
  </r>
  <r>
    <n v="3358"/>
    <x v="39"/>
    <s v="somalia"/>
    <x v="8"/>
    <s v="CA"/>
    <s v="CA - Adelanto Correctional Facility "/>
    <s v="adelanto_correctional_facility_ca"/>
    <d v="2015-03-04T00:00:00"/>
    <x v="3"/>
    <x v="6"/>
    <s v="disciplinary"/>
    <d v="2015-01-05T00:00:00"/>
    <n v="28"/>
    <n v="-0.13423936991002217"/>
    <n v="0.39312685386686819"/>
    <n v="2.3230223183042211"/>
    <n v="1.7869402448493998E-2"/>
    <n v="0.57182087835180828"/>
    <n v="1.7869402448493998E-2"/>
    <x v="2"/>
  </r>
  <r>
    <n v="3359"/>
    <x v="4"/>
    <s v="united_kingdom"/>
    <x v="3"/>
    <s v="CA"/>
    <s v="CA - Yuba County Jail "/>
    <s v="yuba_county_jail_ca"/>
    <d v="2015-03-04T00:00:00"/>
    <x v="3"/>
    <x v="3"/>
    <s v="protective_custody_other_detainee_safety"/>
    <d v="2015-06-15T00:00:00"/>
    <n v="73"/>
    <n v="0.66988374027220821"/>
    <n v="1.1972499640490986"/>
    <n v="1.5188992081219908"/>
    <n v="0.82199251263072437"/>
    <n v="0.23230223183042209"/>
    <n v="0.23230223183042209"/>
    <x v="1"/>
  </r>
  <r>
    <n v="3360"/>
    <x v="1"/>
    <s v="sierra_leone"/>
    <x v="7"/>
    <s v="PA"/>
    <s v="PA - York County Prison "/>
    <s v="york_county_prison_pa"/>
    <d v="2015-03-05T00:00:00"/>
    <x v="3"/>
    <x v="21"/>
    <s v="medical_observation"/>
    <d v="2015-11-05T00:00:00"/>
    <n v="8"/>
    <n v="-0.49162741887990236"/>
    <n v="3.5738804896987997E-2"/>
    <n v="2.6804103672741011"/>
    <n v="0.33951864652138619"/>
    <n v="0.92920892732168847"/>
    <n v="3.5738804896987997E-2"/>
    <x v="3"/>
  </r>
  <r>
    <n v="3361"/>
    <x v="0"/>
    <s v="mexico"/>
    <x v="20"/>
    <s v="WA"/>
    <s v="WA - Northwest Detention Center "/>
    <s v="northwest_detention_center_wa"/>
    <d v="2015-03-05T00:00:00"/>
    <x v="3"/>
    <x v="6"/>
    <s v="disciplinary"/>
    <d v="2015-05-22T00:00:00"/>
    <n v="19"/>
    <n v="-0.29506399194646826"/>
    <n v="0.23230223183042209"/>
    <n v="2.4838469403406673"/>
    <n v="0.1429552195879521"/>
    <n v="0.73264550038825438"/>
    <n v="0.1429552195879521"/>
    <x v="2"/>
  </r>
  <r>
    <n v="3362"/>
    <x v="80"/>
    <s v="kenya"/>
    <x v="6"/>
    <s v="TX"/>
    <s v="TX - Rolling Plains Detention Center "/>
    <s v="rolling_plains_detention_center_tx"/>
    <d v="2015-03-06T00:00:00"/>
    <x v="3"/>
    <x v="8"/>
    <s v="suicide_risk_placement"/>
    <d v="2015-05-06T00:00:00"/>
    <n v="2"/>
    <n v="-0.59884383357086635"/>
    <n v="7.1477609793975994E-2"/>
    <n v="2.7876267819650655"/>
    <n v="0.44673506121235018"/>
    <n v="1.0364253420126524"/>
    <n v="7.1477609793975994E-2"/>
    <x v="3"/>
  </r>
  <r>
    <n v="3363"/>
    <x v="48"/>
    <s v="bosnia-herzegovina"/>
    <x v="23"/>
    <s v="IL"/>
    <s v="IL - Tri-county Detention Center "/>
    <s v="tri-county_detention_center_il"/>
    <d v="2015-03-06T00:00:00"/>
    <x v="3"/>
    <x v="12"/>
    <s v="pending_investigation_of_disciplinary_violation"/>
    <d v="2015-05-06T00:00:00"/>
    <n v="2"/>
    <n v="-0.59884383357086635"/>
    <n v="7.1477609793975994E-2"/>
    <n v="2.7876267819650655"/>
    <n v="0.44673506121235018"/>
    <n v="1.0364253420126524"/>
    <n v="7.1477609793975994E-2"/>
    <x v="3"/>
  </r>
  <r>
    <n v="3364"/>
    <x v="14"/>
    <s v="jamaica"/>
    <x v="15"/>
    <s v="GA"/>
    <s v="GA - Stewart Detention Center "/>
    <s v="stewart_detention_center_ga"/>
    <d v="2015-03-06T00:00:00"/>
    <x v="3"/>
    <x v="13"/>
    <s v="medical_disabled_or_infirm"/>
    <d v="2015-10-06T00:00:00"/>
    <n v="7"/>
    <n v="-0.50949682132839635"/>
    <n v="1.7869402448493998E-2"/>
    <n v="2.6982797697225953"/>
    <n v="0.35738804896988019"/>
    <n v="0.94707832977018247"/>
    <n v="1.7869402448493998E-2"/>
    <x v="3"/>
  </r>
  <r>
    <n v="3365"/>
    <x v="21"/>
    <s v="guatemala"/>
    <x v="8"/>
    <s v="CA"/>
    <s v="CA - Adelanto Correctional Facility "/>
    <s v="adelanto_correctional_facility_ca"/>
    <d v="2015-03-06T00:00:00"/>
    <x v="3"/>
    <x v="5"/>
    <s v="facility_security_threat_violent_or_disruptive_behavior"/>
    <d v="2015-10-06T00:00:00"/>
    <n v="7"/>
    <n v="-0.50949682132839635"/>
    <n v="1.7869402448493998E-2"/>
    <n v="2.6982797697225953"/>
    <n v="0.35738804896988019"/>
    <n v="0.94707832977018247"/>
    <n v="1.7869402448493998E-2"/>
    <x v="3"/>
  </r>
  <r>
    <n v="3366"/>
    <x v="0"/>
    <s v="mexico"/>
    <x v="4"/>
    <s v="LA"/>
    <s v="LA - Jena/lasalle Detention Facility "/>
    <s v="jena/lasalle_detention_facility_la"/>
    <d v="2015-03-06T00:00:00"/>
    <x v="3"/>
    <x v="6"/>
    <s v="disciplinary"/>
    <d v="2015-06-19T00:00:00"/>
    <n v="16"/>
    <n v="-0.34867219929195026"/>
    <n v="0.17869402448494009"/>
    <n v="2.5374551476861491"/>
    <n v="0.19656342693343409"/>
    <n v="0.78625370773373637"/>
    <n v="0.17869402448494009"/>
    <x v="3"/>
  </r>
  <r>
    <n v="3367"/>
    <x v="0"/>
    <s v="mexico"/>
    <x v="4"/>
    <s v="LA"/>
    <s v="LA - Jena/lasalle Detention Facility "/>
    <s v="jena/lasalle_detention_facility_la"/>
    <d v="2015-03-06T00:00:00"/>
    <x v="3"/>
    <x v="6"/>
    <s v="disciplinary"/>
    <d v="2015-06-22T00:00:00"/>
    <n v="19"/>
    <n v="-0.29506399194646826"/>
    <n v="0.23230223183042209"/>
    <n v="2.4838469403406673"/>
    <n v="0.1429552195879521"/>
    <n v="0.73264550038825438"/>
    <n v="0.1429552195879521"/>
    <x v="2"/>
  </r>
  <r>
    <n v="3368"/>
    <x v="37"/>
    <s v="dominican_republic"/>
    <x v="19"/>
    <s v="MA"/>
    <s v="MA - Suffolk County House Of Corrections "/>
    <s v="suffolk_county_house_of_corrections_ma"/>
    <d v="2015-03-06T00:00:00"/>
    <x v="3"/>
    <x v="6"/>
    <s v="disciplinary"/>
    <d v="2015-06-22T00:00:00"/>
    <n v="19"/>
    <n v="-0.29506399194646826"/>
    <n v="0.23230223183042209"/>
    <n v="2.4838469403406673"/>
    <n v="0.1429552195879521"/>
    <n v="0.73264550038825438"/>
    <n v="0.1429552195879521"/>
    <x v="2"/>
  </r>
  <r>
    <n v="3369"/>
    <x v="2"/>
    <s v="el_salvador"/>
    <x v="8"/>
    <s v="CA"/>
    <s v="CA - Adelanto Correctional Facility "/>
    <s v="adelanto_correctional_facility_ca"/>
    <d v="2015-03-06T00:00:00"/>
    <x v="3"/>
    <x v="3"/>
    <s v="protective_custody_other_detainee_safety"/>
    <d v="2015-06-23T00:00:00"/>
    <n v="20"/>
    <n v="-0.27719458949797421"/>
    <n v="0.25017163427891614"/>
    <n v="2.4659775378921731"/>
    <n v="0.12508581713945804"/>
    <n v="0.71477609793976038"/>
    <n v="0.12508581713945804"/>
    <x v="2"/>
  </r>
  <r>
    <n v="3370"/>
    <x v="0"/>
    <s v="mexico"/>
    <x v="1"/>
    <s v="NV"/>
    <s v="NV - Henderson Detention Center "/>
    <s v="henderson_detention_center_nv"/>
    <d v="2015-03-06T00:00:00"/>
    <x v="3"/>
    <x v="21"/>
    <s v="medical_observation"/>
    <d v="2015-10-07T00:00:00"/>
    <n v="37"/>
    <n v="2.6585252126423927E-2"/>
    <n v="0.55395147590331428"/>
    <n v="2.1621976962677749"/>
    <n v="0.17869402448494009"/>
    <n v="0.41099625631536219"/>
    <n v="0.17869402448494009"/>
    <x v="2"/>
  </r>
  <r>
    <n v="3371"/>
    <x v="2"/>
    <s v="el_salvador"/>
    <x v="2"/>
    <s v="CA"/>
    <s v="CA - San Diego Contract Detention Facility - CCA (otay)"/>
    <s v="san_diego_contract_detention_facility_cca_otay_ca"/>
    <d v="2015-03-06T00:00:00"/>
    <x v="3"/>
    <x v="2"/>
    <s v="mental_illness"/>
    <d v="2015-10-19T00:00:00"/>
    <n v="138"/>
    <n v="1.831394899424319"/>
    <n v="2.3587611232012096"/>
    <n v="0.35738804896987997"/>
    <n v="1.9835036717828352"/>
    <n v="1.3938133909825328"/>
    <n v="0.35738804896987997"/>
    <x v="0"/>
  </r>
  <r>
    <n v="3372"/>
    <x v="21"/>
    <s v="guatemala"/>
    <x v="15"/>
    <s v="GA"/>
    <s v="GA - Stewart Detention Center "/>
    <s v="stewart_detention_center_ga"/>
    <d v="2015-03-07T00:00:00"/>
    <x v="3"/>
    <x v="21"/>
    <s v="medical_observation"/>
    <d v="2015-05-07T00:00:00"/>
    <n v="2"/>
    <n v="-0.59884383357086635"/>
    <n v="7.1477609793975994E-2"/>
    <n v="2.7876267819650655"/>
    <n v="0.44673506121235018"/>
    <n v="1.0364253420126524"/>
    <n v="7.1477609793975994E-2"/>
    <x v="3"/>
  </r>
  <r>
    <n v="3373"/>
    <x v="4"/>
    <s v="united_kingdom"/>
    <x v="18"/>
    <s v="TX"/>
    <s v="TX - South Texas Detention Complex "/>
    <s v="south_texas_detention_complex_tx"/>
    <d v="2015-03-07T00:00:00"/>
    <x v="3"/>
    <x v="12"/>
    <s v="pending_investigation_of_disciplinary_violation"/>
    <d v="2015-06-07T00:00:00"/>
    <n v="3"/>
    <n v="-0.58097443112237235"/>
    <n v="5.3608207345481995E-2"/>
    <n v="2.7697573795165713"/>
    <n v="0.42886565876385618"/>
    <n v="1.0185559395641586"/>
    <n v="5.3608207345481995E-2"/>
    <x v="3"/>
  </r>
  <r>
    <n v="3374"/>
    <x v="2"/>
    <s v="el_salvador"/>
    <x v="15"/>
    <s v="GA"/>
    <s v="GA - Stewart Detention Center "/>
    <s v="stewart_detention_center_ga"/>
    <d v="2015-03-07T00:00:00"/>
    <x v="3"/>
    <x v="19"/>
    <s v="medical_other_infectious_disease"/>
    <d v="2015-08-07T00:00:00"/>
    <n v="5"/>
    <n v="-0.54523562622538435"/>
    <n v="1.7869402448493998E-2"/>
    <n v="2.7340185746195833"/>
    <n v="0.39312685386686819"/>
    <n v="0.98281713466717047"/>
    <n v="1.7869402448493998E-2"/>
    <x v="3"/>
  </r>
  <r>
    <n v="3375"/>
    <x v="2"/>
    <s v="el_salvador"/>
    <x v="15"/>
    <s v="GA"/>
    <s v="GA - Stewart Detention Center "/>
    <s v="stewart_detention_center_ga"/>
    <d v="2015-03-07T00:00:00"/>
    <x v="3"/>
    <x v="19"/>
    <s v="medical_other_infectious_disease"/>
    <d v="2015-08-07T00:00:00"/>
    <n v="5"/>
    <n v="-0.54523562622538435"/>
    <n v="1.7869402448493998E-2"/>
    <n v="2.7340185746195833"/>
    <n v="0.39312685386686819"/>
    <n v="0.98281713466717047"/>
    <n v="1.7869402448493998E-2"/>
    <x v="3"/>
  </r>
  <r>
    <n v="3376"/>
    <x v="2"/>
    <s v="el_salvador"/>
    <x v="15"/>
    <s v="GA"/>
    <s v="GA - Stewart Detention Center "/>
    <s v="stewart_detention_center_ga"/>
    <d v="2015-03-07T00:00:00"/>
    <x v="3"/>
    <x v="19"/>
    <s v="medical_other_infectious_disease"/>
    <d v="2015-08-07T00:00:00"/>
    <n v="5"/>
    <n v="-0.54523562622538435"/>
    <n v="1.7869402448493998E-2"/>
    <n v="2.7340185746195833"/>
    <n v="0.39312685386686819"/>
    <n v="0.98281713466717047"/>
    <n v="1.7869402448493998E-2"/>
    <x v="3"/>
  </r>
  <r>
    <n v="3377"/>
    <x v="7"/>
    <s v="honduras"/>
    <x v="15"/>
    <s v="GA"/>
    <s v="GA - Stewart Detention Center "/>
    <s v="stewart_detention_center_ga"/>
    <d v="2015-03-07T00:00:00"/>
    <x v="3"/>
    <x v="19"/>
    <s v="medical_other_infectious_disease"/>
    <d v="2015-08-07T00:00:00"/>
    <n v="5"/>
    <n v="-0.54523562622538435"/>
    <n v="1.7869402448493998E-2"/>
    <n v="2.7340185746195833"/>
    <n v="0.39312685386686819"/>
    <n v="0.98281713466717047"/>
    <n v="1.7869402448493998E-2"/>
    <x v="3"/>
  </r>
  <r>
    <n v="3378"/>
    <x v="7"/>
    <s v="honduras"/>
    <x v="15"/>
    <s v="GA"/>
    <s v="GA - Stewart Detention Center "/>
    <s v="stewart_detention_center_ga"/>
    <d v="2015-03-07T00:00:00"/>
    <x v="3"/>
    <x v="19"/>
    <s v="medical_other_infectious_disease"/>
    <d v="2015-08-07T00:00:00"/>
    <n v="5"/>
    <n v="-0.54523562622538435"/>
    <n v="1.7869402448493998E-2"/>
    <n v="2.7340185746195833"/>
    <n v="0.39312685386686819"/>
    <n v="0.98281713466717047"/>
    <n v="1.7869402448493998E-2"/>
    <x v="3"/>
  </r>
  <r>
    <n v="3379"/>
    <x v="2"/>
    <s v="el_salvador"/>
    <x v="15"/>
    <s v="GA"/>
    <s v="GA - Stewart Detention Center "/>
    <s v="stewart_detention_center_ga"/>
    <d v="2015-03-07T00:00:00"/>
    <x v="3"/>
    <x v="19"/>
    <s v="medical_other_infectious_disease"/>
    <d v="2015-08-07T00:00:00"/>
    <n v="5"/>
    <n v="-0.54523562622538435"/>
    <n v="1.7869402448493998E-2"/>
    <n v="2.7340185746195833"/>
    <n v="0.39312685386686819"/>
    <n v="0.98281713466717047"/>
    <n v="1.7869402448493998E-2"/>
    <x v="3"/>
  </r>
  <r>
    <n v="3380"/>
    <x v="21"/>
    <s v="guatemala"/>
    <x v="15"/>
    <s v="GA"/>
    <s v="GA - Stewart Detention Center "/>
    <s v="stewart_detention_center_ga"/>
    <d v="2015-03-07T00:00:00"/>
    <x v="3"/>
    <x v="19"/>
    <s v="medical_other_infectious_disease"/>
    <d v="2015-07-23T00:00:00"/>
    <n v="20"/>
    <n v="-0.27719458949797421"/>
    <n v="0.25017163427891614"/>
    <n v="2.4659775378921731"/>
    <n v="0.12508581713945804"/>
    <n v="0.71477609793976038"/>
    <n v="0.12508581713945804"/>
    <x v="2"/>
  </r>
  <r>
    <n v="3381"/>
    <x v="2"/>
    <s v="el_salvador"/>
    <x v="15"/>
    <s v="GA"/>
    <s v="GA - Stewart Detention Center "/>
    <s v="stewart_detention_center_ga"/>
    <d v="2015-03-07T00:00:00"/>
    <x v="3"/>
    <x v="19"/>
    <s v="medical_other_infectious_disease"/>
    <d v="2015-07-23T00:00:00"/>
    <n v="20"/>
    <n v="-0.27719458949797421"/>
    <n v="0.25017163427891614"/>
    <n v="2.4659775378921731"/>
    <n v="0.12508581713945804"/>
    <n v="0.71477609793976038"/>
    <n v="0.12508581713945804"/>
    <x v="2"/>
  </r>
  <r>
    <n v="3382"/>
    <x v="8"/>
    <s v="nicaragua"/>
    <x v="17"/>
    <s v="VA"/>
    <s v="VA - Immigration Centers Of America Farmville "/>
    <s v="immigration_centers_of_america_farmville_va"/>
    <d v="2015-03-08T00:00:00"/>
    <x v="3"/>
    <x v="2"/>
    <s v="mental_illness"/>
    <d v="2015-03-08T00:00:00"/>
    <n v="0"/>
    <n v="-0.63458263846785445"/>
    <n v="0.1072164146909641"/>
    <n v="2.8233655868620535"/>
    <n v="0.48247386610933829"/>
    <n v="1.0721641469096406"/>
    <n v="0.1072164146909641"/>
    <x v="3"/>
  </r>
  <r>
    <n v="3383"/>
    <x v="101"/>
    <s v="tanzania"/>
    <x v="18"/>
    <s v="TX"/>
    <s v="TX - South Texas Detention Complex "/>
    <s v="south_texas_detention_complex_tx"/>
    <d v="2015-03-08T00:00:00"/>
    <x v="3"/>
    <x v="6"/>
    <s v="disciplinary"/>
    <d v="2015-10-08T00:00:00"/>
    <n v="7"/>
    <n v="-0.50949682132839635"/>
    <n v="1.7869402448493998E-2"/>
    <n v="2.6982797697225953"/>
    <n v="0.35738804896988019"/>
    <n v="0.94707832977018247"/>
    <n v="1.7869402448493998E-2"/>
    <x v="3"/>
  </r>
  <r>
    <n v="3384"/>
    <x v="47"/>
    <s v="peru"/>
    <x v="9"/>
    <s v="FL"/>
    <s v="FL - Krome North Service Processing Center "/>
    <s v="krome_north_service_processing_center_fl"/>
    <d v="2015-03-08T00:00:00"/>
    <x v="3"/>
    <x v="6"/>
    <s v="disciplinary"/>
    <d v="2015-10-08T00:00:00"/>
    <n v="7"/>
    <n v="-0.50949682132839635"/>
    <n v="1.7869402448493998E-2"/>
    <n v="2.6982797697225953"/>
    <n v="0.35738804896988019"/>
    <n v="0.94707832977018247"/>
    <n v="1.7869402448493998E-2"/>
    <x v="3"/>
  </r>
  <r>
    <n v="3385"/>
    <x v="59"/>
    <s v="dem_rep_of_the_congo"/>
    <x v="15"/>
    <s v="GA"/>
    <s v="GA - Irwin County Detention Center "/>
    <s v="irwin_county_detention_center_ga"/>
    <d v="2015-03-08T00:00:00"/>
    <x v="3"/>
    <x v="8"/>
    <s v="suicide_risk_placement"/>
    <d v="2015-11-08T00:00:00"/>
    <n v="8"/>
    <n v="-0.49162741887990236"/>
    <n v="3.5738804896987997E-2"/>
    <n v="2.6804103672741011"/>
    <n v="0.33951864652138619"/>
    <n v="0.92920892732168847"/>
    <n v="3.5738804896987997E-2"/>
    <x v="3"/>
  </r>
  <r>
    <n v="3386"/>
    <x v="37"/>
    <s v="dominican_republic"/>
    <x v="13"/>
    <s v="NJ"/>
    <s v="NJ - Hudson County Correctional Center "/>
    <s v="hudson_county_correctional_center_nj"/>
    <d v="2015-03-08T00:00:00"/>
    <x v="3"/>
    <x v="6"/>
    <s v="disciplinary"/>
    <d v="2015-08-22T00:00:00"/>
    <n v="19"/>
    <n v="-0.29506399194646826"/>
    <n v="0.23230223183042209"/>
    <n v="2.4838469403406673"/>
    <n v="0.1429552195879521"/>
    <n v="0.73264550038825438"/>
    <n v="0.1429552195879521"/>
    <x v="2"/>
  </r>
  <r>
    <n v="3387"/>
    <x v="9"/>
    <s v="haiti"/>
    <x v="13"/>
    <s v="NJ"/>
    <s v="NJ - Hudson County Correctional Center "/>
    <s v="hudson_county_correctional_center_nj"/>
    <d v="2015-03-08T00:00:00"/>
    <x v="3"/>
    <x v="6"/>
    <s v="disciplinary"/>
    <d v="2015-08-22T00:00:00"/>
    <n v="19"/>
    <n v="-0.29506399194646826"/>
    <n v="0.23230223183042209"/>
    <n v="2.4838469403406673"/>
    <n v="0.1429552195879521"/>
    <n v="0.73264550038825438"/>
    <n v="0.1429552195879521"/>
    <x v="2"/>
  </r>
  <r>
    <n v="3388"/>
    <x v="0"/>
    <s v="mexico"/>
    <x v="2"/>
    <s v="CA"/>
    <s v="CA - San Diego Contract Detention Facility - CCA (otay)"/>
    <s v="san_diego_contract_detention_facility_cca_otay_ca"/>
    <d v="2015-03-08T00:00:00"/>
    <x v="3"/>
    <x v="6"/>
    <s v="disciplinary"/>
    <d v="2015-02-09T00:00:00"/>
    <n v="30"/>
    <n v="-9.8500565013034141E-2"/>
    <n v="0.42886565876385618"/>
    <n v="2.2872835134072331"/>
    <n v="5.3608207345482023E-2"/>
    <n v="0.53608207345482028"/>
    <n v="5.3608207345482023E-2"/>
    <x v="2"/>
  </r>
  <r>
    <n v="3389"/>
    <x v="0"/>
    <s v="mexico"/>
    <x v="8"/>
    <s v="CA"/>
    <s v="CA - Adelanto Correctional Facility "/>
    <s v="adelanto_correctional_facility_ca"/>
    <d v="2015-03-09T00:00:00"/>
    <x v="3"/>
    <x v="12"/>
    <s v="pending_investigation_of_disciplinary_violation"/>
    <d v="2015-05-09T00:00:00"/>
    <n v="2"/>
    <n v="-0.59884383357086635"/>
    <n v="7.1477609793975994E-2"/>
    <n v="2.7876267819650655"/>
    <n v="0.44673506121235018"/>
    <n v="1.0364253420126524"/>
    <n v="7.1477609793975994E-2"/>
    <x v="3"/>
  </r>
  <r>
    <n v="3390"/>
    <x v="10"/>
    <s v="jordan"/>
    <x v="8"/>
    <s v="CA"/>
    <s v="CA - Adelanto Correctional Facility "/>
    <s v="adelanto_correctional_facility_ca"/>
    <d v="2015-03-09T00:00:00"/>
    <x v="3"/>
    <x v="3"/>
    <s v="protective_custody_other_detainee_safety"/>
    <d v="2015-09-15T00:00:00"/>
    <n v="12"/>
    <n v="-0.42014980908592631"/>
    <n v="0.10721641469096405"/>
    <n v="2.6089327574801251"/>
    <n v="0.26804103672741014"/>
    <n v="0.85773131752771237"/>
    <n v="0.10721641469096405"/>
    <x v="3"/>
  </r>
  <r>
    <n v="3391"/>
    <x v="146"/>
    <s v="guinea-bissau"/>
    <x v="2"/>
    <s v="CA"/>
    <s v="CA - San Diego Contract Detention Facility - CCA (otay)"/>
    <s v="san_diego_contract_detention_facility_cca_otay_ca"/>
    <d v="2015-03-09T00:00:00"/>
    <x v="3"/>
    <x v="6"/>
    <s v="disciplinary"/>
    <d v="2015-09-18T00:00:00"/>
    <n v="15"/>
    <n v="-0.36654160174044426"/>
    <n v="0.1608246220364461"/>
    <n v="2.5553245501346433"/>
    <n v="0.21443282938192809"/>
    <n v="0.80412311018223037"/>
    <n v="0.1608246220364461"/>
    <x v="3"/>
  </r>
  <r>
    <n v="3392"/>
    <x v="7"/>
    <s v="honduras"/>
    <x v="15"/>
    <s v="GA"/>
    <s v="GA - Stewart Detention Center "/>
    <s v="stewart_detention_center_ga"/>
    <d v="2015-03-09T00:00:00"/>
    <x v="3"/>
    <x v="6"/>
    <s v="disciplinary"/>
    <d v="2015-01-10T00:00:00"/>
    <n v="28"/>
    <n v="-0.13423936991002217"/>
    <n v="0.39312685386686819"/>
    <n v="2.3230223183042211"/>
    <n v="1.7869402448493998E-2"/>
    <n v="0.57182087835180828"/>
    <n v="1.7869402448493998E-2"/>
    <x v="2"/>
  </r>
  <r>
    <n v="3393"/>
    <x v="21"/>
    <s v="guatemala"/>
    <x v="15"/>
    <s v="GA"/>
    <s v="GA - Stewart Detention Center "/>
    <s v="stewart_detention_center_ga"/>
    <d v="2015-03-09T00:00:00"/>
    <x v="3"/>
    <x v="6"/>
    <s v="disciplinary"/>
    <d v="2015-01-10T00:00:00"/>
    <n v="28"/>
    <n v="-0.13423936991002217"/>
    <n v="0.39312685386686819"/>
    <n v="2.3230223183042211"/>
    <n v="1.7869402448493998E-2"/>
    <n v="0.57182087835180828"/>
    <n v="1.7869402448493998E-2"/>
    <x v="2"/>
  </r>
  <r>
    <n v="3394"/>
    <x v="16"/>
    <s v="venezuela"/>
    <x v="9"/>
    <s v="FL"/>
    <s v="FL - Baker County Sheriff's Office "/>
    <s v="baker_county_sheriffs_office_fl"/>
    <d v="2015-03-09T00:00:00"/>
    <x v="3"/>
    <x v="3"/>
    <s v="protective_custody_other_detainee_safety"/>
    <d v="2015-03-11T00:00:00"/>
    <n v="61"/>
    <n v="0.45545091089028017"/>
    <n v="0.98281713466717058"/>
    <n v="1.7333320375039187"/>
    <n v="0.60755968324879639"/>
    <n v="1.7869402448494054E-2"/>
    <n v="1.7869402448494054E-2"/>
    <x v="1"/>
  </r>
  <r>
    <n v="3395"/>
    <x v="12"/>
    <s v="trinidad_and_tobago"/>
    <x v="15"/>
    <s v="GA"/>
    <s v="GA - Stewart Detention Center "/>
    <s v="stewart_detention_center_ga"/>
    <d v="2015-03-09T00:00:00"/>
    <x v="3"/>
    <x v="3"/>
    <s v="protective_custody_other_detainee_safety"/>
    <d v="2015-12-14T00:00:00"/>
    <n v="102"/>
    <n v="1.1880964112785346"/>
    <n v="1.715462635055425"/>
    <n v="1.0006865371156644"/>
    <n v="1.3402051836370508"/>
    <n v="0.75051490283674849"/>
    <n v="0.75051490283674849"/>
    <x v="1"/>
  </r>
  <r>
    <n v="3396"/>
    <x v="0"/>
    <s v="mexico"/>
    <x v="8"/>
    <s v="CA"/>
    <s v="CA - Adelanto Correctional Facility "/>
    <s v="adelanto_correctional_facility_ca"/>
    <d v="2015-03-09T00:00:00"/>
    <x v="3"/>
    <x v="3"/>
    <s v="protective_custody_other_detainee_safety"/>
    <d v="2016-11-04T00:00:00"/>
    <n v="221"/>
    <n v="3.3145553026493215"/>
    <n v="3.8419215264262121"/>
    <n v="1.1257723542551226"/>
    <n v="3.4666640750078379"/>
    <n v="2.8769737942075353"/>
    <n v="1.1257723542551226"/>
    <x v="0"/>
  </r>
  <r>
    <n v="3397"/>
    <x v="6"/>
    <s v="nigeria"/>
    <x v="12"/>
    <s v="TX"/>
    <s v="TX - Houston Contract Detention Facility "/>
    <s v="houston_contract_detention_facility_tx"/>
    <d v="2015-03-10T00:00:00"/>
    <x v="3"/>
    <x v="12"/>
    <s v="pending_investigation_of_disciplinary_violation"/>
    <d v="2015-07-10T00:00:00"/>
    <n v="4"/>
    <n v="-0.56310502867387835"/>
    <n v="3.5738804896987997E-2"/>
    <n v="2.7518879770680771"/>
    <n v="0.41099625631536219"/>
    <n v="1.0006865371156644"/>
    <n v="3.5738804896987997E-2"/>
    <x v="3"/>
  </r>
  <r>
    <n v="3398"/>
    <x v="7"/>
    <s v="honduras"/>
    <x v="4"/>
    <s v="LA"/>
    <s v="LA - Jena/lasalle Detention Facility "/>
    <s v="jena/lasalle_detention_facility_la"/>
    <d v="2015-03-10T00:00:00"/>
    <x v="3"/>
    <x v="3"/>
    <s v="protective_custody_other_detainee_safety"/>
    <d v="2015-10-12T00:00:00"/>
    <n v="68"/>
    <n v="0.58053672802973821"/>
    <n v="1.1079029518066286"/>
    <n v="1.6082462203644607"/>
    <n v="0.73264550038825438"/>
    <n v="0.1429552195879521"/>
    <n v="0.1429552195879521"/>
    <x v="1"/>
  </r>
  <r>
    <n v="3399"/>
    <x v="93"/>
    <s v="nepal"/>
    <x v="15"/>
    <s v="GA"/>
    <s v="GA - Stewart Detention Center "/>
    <s v="stewart_detention_center_ga"/>
    <d v="2015-03-11T00:00:00"/>
    <x v="3"/>
    <x v="21"/>
    <s v="medical_observation"/>
    <d v="2015-03-11T00:00:00"/>
    <n v="0"/>
    <n v="-0.63458263846785445"/>
    <n v="0.1072164146909641"/>
    <n v="2.8233655868620535"/>
    <n v="0.48247386610933829"/>
    <n v="1.0721641469096406"/>
    <n v="0.1072164146909641"/>
    <x v="3"/>
  </r>
  <r>
    <n v="3400"/>
    <x v="0"/>
    <s v="mexico"/>
    <x v="0"/>
    <s v="AZ"/>
    <s v="AZ - Florence Staging Facility "/>
    <s v="florence_staging_facility_az"/>
    <d v="2015-03-11T00:00:00"/>
    <x v="3"/>
    <x v="21"/>
    <s v="medical_observation"/>
    <d v="2015-04-11T00:00:00"/>
    <n v="1"/>
    <n v="-0.61671323601936046"/>
    <n v="8.9347012242470103E-2"/>
    <n v="2.8054961844135593"/>
    <n v="0.46460446366084429"/>
    <n v="1.0542947444611466"/>
    <n v="8.9347012242470103E-2"/>
    <x v="3"/>
  </r>
  <r>
    <n v="3401"/>
    <x v="19"/>
    <s v="cuba"/>
    <x v="18"/>
    <s v="TX"/>
    <s v="TX - Rio Grande Detention Center "/>
    <s v="rio_grande_detention_center_tx"/>
    <d v="2015-03-11T00:00:00"/>
    <x v="3"/>
    <x v="11"/>
    <s v="medical_other"/>
    <d v="2015-05-11T00:00:00"/>
    <n v="2"/>
    <n v="-0.59884383357086635"/>
    <n v="7.1477609793975994E-2"/>
    <n v="2.7876267819650655"/>
    <n v="0.44673506121235018"/>
    <n v="1.0364253420126524"/>
    <n v="7.1477609793975994E-2"/>
    <x v="3"/>
  </r>
  <r>
    <n v="3402"/>
    <x v="74"/>
    <s v="senegal"/>
    <x v="15"/>
    <s v="GA"/>
    <s v="GA - Stewart Detention Center "/>
    <s v="stewart_detention_center_ga"/>
    <d v="2015-03-11T00:00:00"/>
    <x v="3"/>
    <x v="6"/>
    <s v="disciplinary"/>
    <d v="2015-10-11T00:00:00"/>
    <n v="7"/>
    <n v="-0.50949682132839635"/>
    <n v="1.7869402448493998E-2"/>
    <n v="2.6982797697225953"/>
    <n v="0.35738804896988019"/>
    <n v="0.94707832977018247"/>
    <n v="1.7869402448493998E-2"/>
    <x v="3"/>
  </r>
  <r>
    <n v="3403"/>
    <x v="2"/>
    <s v="el_salvador"/>
    <x v="18"/>
    <s v="TX"/>
    <s v="TX - Port Isabel "/>
    <s v="port_isabel_tx"/>
    <d v="2015-03-11T00:00:00"/>
    <x v="3"/>
    <x v="6"/>
    <s v="disciplinary"/>
    <d v="2015-11-20T00:00:00"/>
    <n v="17"/>
    <n v="-0.33080279684345626"/>
    <n v="0.19656342693343409"/>
    <n v="2.5195857452376553"/>
    <n v="0.17869402448494009"/>
    <n v="0.76838430528524237"/>
    <n v="0.17869402448494009"/>
    <x v="2"/>
  </r>
  <r>
    <n v="3404"/>
    <x v="11"/>
    <s v="poland"/>
    <x v="18"/>
    <s v="TX"/>
    <s v="TX - Port Isabel "/>
    <s v="port_isabel_tx"/>
    <d v="2015-03-11T00:00:00"/>
    <x v="3"/>
    <x v="6"/>
    <s v="disciplinary"/>
    <d v="2015-11-24T00:00:00"/>
    <n v="21"/>
    <n v="-0.25932518704948021"/>
    <n v="0.26804103672741014"/>
    <n v="2.4481081354436793"/>
    <n v="0.10721641469096405"/>
    <n v="0.69690669549126638"/>
    <n v="0.10721641469096405"/>
    <x v="2"/>
  </r>
  <r>
    <n v="3405"/>
    <x v="12"/>
    <s v="trinidad_and_tobago"/>
    <x v="7"/>
    <s v="PA"/>
    <s v="PA - York County Prison "/>
    <s v="york_county_prison_pa"/>
    <d v="2015-03-11T00:00:00"/>
    <x v="3"/>
    <x v="6"/>
    <s v="disciplinary"/>
    <d v="2015-02-12T00:00:00"/>
    <n v="29"/>
    <n v="-0.11636996746152814"/>
    <n v="0.41099625631536219"/>
    <n v="2.3051529158557269"/>
    <n v="3.5738804896988025E-2"/>
    <n v="0.55395147590331428"/>
    <n v="3.5738804896988025E-2"/>
    <x v="2"/>
  </r>
  <r>
    <n v="3406"/>
    <x v="9"/>
    <s v="haiti"/>
    <x v="8"/>
    <s v="CA"/>
    <s v="CA - Adelanto Correctional Facility "/>
    <s v="adelanto_correctional_facility_ca"/>
    <d v="2015-03-12T00:00:00"/>
    <x v="3"/>
    <x v="3"/>
    <s v="protective_custody_other_detainee_safety"/>
    <d v="2015-10-12T00:00:00"/>
    <n v="7"/>
    <n v="-0.50949682132839635"/>
    <n v="1.7869402448493998E-2"/>
    <n v="2.6982797697225953"/>
    <n v="0.35738804896988019"/>
    <n v="0.94707832977018247"/>
    <n v="1.7869402448493998E-2"/>
    <x v="3"/>
  </r>
  <r>
    <n v="3407"/>
    <x v="0"/>
    <s v="mexico"/>
    <x v="12"/>
    <s v="TX"/>
    <s v="TX - Houston Contract Detention Facility "/>
    <s v="houston_contract_detention_facility_tx"/>
    <d v="2015-03-12T00:00:00"/>
    <x v="3"/>
    <x v="3"/>
    <s v="protective_custody_other_detainee_safety"/>
    <d v="2015-11-12T00:00:00"/>
    <n v="8"/>
    <n v="-0.49162741887990236"/>
    <n v="3.5738804896987997E-2"/>
    <n v="2.6804103672741011"/>
    <n v="0.33951864652138619"/>
    <n v="0.92920892732168847"/>
    <n v="3.5738804896987997E-2"/>
    <x v="3"/>
  </r>
  <r>
    <n v="3408"/>
    <x v="15"/>
    <s v="liberia"/>
    <x v="18"/>
    <s v="TX"/>
    <s v="TX - South Texas Detention Complex "/>
    <s v="south_texas_detention_complex_tx"/>
    <d v="2015-03-12T00:00:00"/>
    <x v="3"/>
    <x v="6"/>
    <s v="disciplinary"/>
    <d v="2015-12-13T00:00:00"/>
    <n v="10"/>
    <n v="-0.4558886139829143"/>
    <n v="7.1477609793976049E-2"/>
    <n v="2.6446715623771131"/>
    <n v="0.30377984162439814"/>
    <n v="0.89347012242470036"/>
    <n v="7.1477609793976049E-2"/>
    <x v="3"/>
  </r>
  <r>
    <n v="3409"/>
    <x v="110"/>
    <s v="eritrea"/>
    <x v="15"/>
    <s v="GA"/>
    <s v="GA - Stewart Detention Center "/>
    <s v="stewart_detention_center_ga"/>
    <d v="2015-03-12T00:00:00"/>
    <x v="3"/>
    <x v="6"/>
    <s v="disciplinary"/>
    <d v="2015-12-22T00:00:00"/>
    <n v="19"/>
    <n v="-0.29506399194646826"/>
    <n v="0.23230223183042209"/>
    <n v="2.4838469403406673"/>
    <n v="0.1429552195879521"/>
    <n v="0.73264550038825438"/>
    <n v="0.1429552195879521"/>
    <x v="2"/>
  </r>
  <r>
    <n v="3410"/>
    <x v="2"/>
    <s v="el_salvador"/>
    <x v="4"/>
    <s v="LA"/>
    <s v="LA - Jena/lasalle Detention Facility "/>
    <s v="jena/lasalle_detention_facility_la"/>
    <d v="2015-03-12T00:00:00"/>
    <x v="3"/>
    <x v="6"/>
    <s v="disciplinary"/>
    <d v="2015-12-23T00:00:00"/>
    <n v="20"/>
    <n v="-0.27719458949797421"/>
    <n v="0.25017163427891614"/>
    <n v="2.4659775378921731"/>
    <n v="0.12508581713945804"/>
    <n v="0.71477609793976038"/>
    <n v="0.12508581713945804"/>
    <x v="2"/>
  </r>
  <r>
    <n v="3411"/>
    <x v="0"/>
    <s v="mexico"/>
    <x v="15"/>
    <s v="GA"/>
    <s v="GA - Stewart Detention Center "/>
    <s v="stewart_detention_center_ga"/>
    <d v="2015-03-12T00:00:00"/>
    <x v="3"/>
    <x v="6"/>
    <s v="disciplinary"/>
    <d v="2016-12-31T00:00:00"/>
    <n v="28"/>
    <n v="-0.13423936991002217"/>
    <n v="0.39312685386686819"/>
    <n v="2.3230223183042211"/>
    <n v="1.7869402448493998E-2"/>
    <n v="0.57182087835180828"/>
    <n v="1.7869402448493998E-2"/>
    <x v="2"/>
  </r>
  <r>
    <n v="3412"/>
    <x v="37"/>
    <s v="dominican_republic"/>
    <x v="8"/>
    <s v="CA"/>
    <s v="CA - Adelanto Correctional Facility "/>
    <s v="adelanto_correctional_facility_ca"/>
    <d v="2015-03-12T00:00:00"/>
    <x v="3"/>
    <x v="6"/>
    <s v="disciplinary"/>
    <d v="2016-01-01T00:00:00"/>
    <n v="29"/>
    <n v="-0.11636996746152814"/>
    <n v="0.41099625631536219"/>
    <n v="2.3051529158557269"/>
    <n v="3.5738804896988025E-2"/>
    <n v="0.55395147590331428"/>
    <n v="3.5738804896988025E-2"/>
    <x v="2"/>
  </r>
  <r>
    <n v="3413"/>
    <x v="0"/>
    <s v="mexico"/>
    <x v="1"/>
    <s v="NV"/>
    <s v="NV - Henderson Detention Center "/>
    <s v="henderson_detention_center_nv"/>
    <d v="2015-03-12T00:00:00"/>
    <x v="3"/>
    <x v="6"/>
    <s v="disciplinary"/>
    <d v="2016-02-01T00:00:00"/>
    <n v="30"/>
    <n v="-9.8500565013034141E-2"/>
    <n v="0.42886565876385618"/>
    <n v="2.2872835134072331"/>
    <n v="5.3608207345482023E-2"/>
    <n v="0.53608207345482028"/>
    <n v="5.3608207345482023E-2"/>
    <x v="2"/>
  </r>
  <r>
    <n v="3414"/>
    <x v="21"/>
    <s v="guatemala"/>
    <x v="1"/>
    <s v="NV"/>
    <s v="NV - Henderson Detention Center "/>
    <s v="henderson_detention_center_nv"/>
    <d v="2015-03-12T00:00:00"/>
    <x v="3"/>
    <x v="6"/>
    <s v="disciplinary"/>
    <d v="2016-02-01T00:00:00"/>
    <n v="30"/>
    <n v="-9.8500565013034141E-2"/>
    <n v="0.42886565876385618"/>
    <n v="2.2872835134072331"/>
    <n v="5.3608207345482023E-2"/>
    <n v="0.53608207345482028"/>
    <n v="5.3608207345482023E-2"/>
    <x v="2"/>
  </r>
  <r>
    <n v="3415"/>
    <x v="0"/>
    <s v="mexico"/>
    <x v="20"/>
    <s v="WA"/>
    <s v="WA - Northwest Detention Center "/>
    <s v="northwest_detention_center_wa"/>
    <d v="2015-03-12T00:00:00"/>
    <x v="3"/>
    <x v="14"/>
    <s v="facility_security_threat_other"/>
    <d v="2016-05-01T00:00:00"/>
    <n v="33"/>
    <n v="-4.4892357667552112E-2"/>
    <n v="0.48247386610933823"/>
    <n v="2.2336753060617509"/>
    <n v="0.10721641469096405"/>
    <n v="0.48247386610933823"/>
    <n v="0.10721641469096405"/>
    <x v="2"/>
  </r>
  <r>
    <n v="3416"/>
    <x v="0"/>
    <s v="mexico"/>
    <x v="4"/>
    <s v="LA"/>
    <s v="LA - Jena/lasalle Detention Facility "/>
    <s v="jena/lasalle_detention_facility_la"/>
    <d v="2015-03-12T00:00:00"/>
    <x v="3"/>
    <x v="5"/>
    <s v="facility_security_threat_violent_or_disruptive_behavior"/>
    <d v="2016-12-02T00:00:00"/>
    <n v="71"/>
    <n v="0.63414493537522021"/>
    <n v="1.1615111591521106"/>
    <n v="1.5546380130189787"/>
    <n v="0.78625370773373637"/>
    <n v="0.19656342693343409"/>
    <n v="0.19656342693343409"/>
    <x v="1"/>
  </r>
  <r>
    <n v="3417"/>
    <x v="7"/>
    <s v="honduras"/>
    <x v="4"/>
    <s v="LA"/>
    <s v="LA - Jena/lasalle Detention Facility "/>
    <s v="jena/lasalle_detention_facility_la"/>
    <d v="2015-03-12T00:00:00"/>
    <x v="3"/>
    <x v="5"/>
    <s v="facility_security_threat_violent_or_disruptive_behavior"/>
    <d v="2016-02-17T00:00:00"/>
    <n v="76"/>
    <n v="0.72349194761769031"/>
    <n v="1.2508581713945808"/>
    <n v="1.4652910007765088"/>
    <n v="0.87560071997620648"/>
    <n v="0.2859104391759042"/>
    <n v="0.2859104391759042"/>
    <x v="1"/>
  </r>
  <r>
    <n v="3418"/>
    <x v="0"/>
    <s v="mexico"/>
    <x v="4"/>
    <s v="LA"/>
    <s v="LA - Jena/lasalle Detention Facility "/>
    <s v="jena/lasalle_detention_facility_la"/>
    <d v="2015-03-12T00:00:00"/>
    <x v="3"/>
    <x v="5"/>
    <s v="facility_security_threat_violent_or_disruptive_behavior"/>
    <d v="2016-02-17T00:00:00"/>
    <n v="76"/>
    <n v="0.72349194761769031"/>
    <n v="1.2508581713945808"/>
    <n v="1.4652910007765088"/>
    <n v="0.87560071997620648"/>
    <n v="0.2859104391759042"/>
    <n v="0.2859104391759042"/>
    <x v="1"/>
  </r>
  <r>
    <n v="3419"/>
    <x v="7"/>
    <s v="honduras"/>
    <x v="9"/>
    <s v="FL"/>
    <s v="FL - Baker County Sheriff's Office "/>
    <s v="baker_county_sheriffs_office_fl"/>
    <d v="2015-03-12T00:00:00"/>
    <x v="3"/>
    <x v="6"/>
    <s v="disciplinary"/>
    <d v="2016-02-18T00:00:00"/>
    <n v="77"/>
    <n v="0.74136135006618431"/>
    <n v="1.2687275738430746"/>
    <n v="1.4474215983280145"/>
    <n v="0.89347012242470047"/>
    <n v="0.30377984162439819"/>
    <n v="0.30377984162439819"/>
    <x v="1"/>
  </r>
  <r>
    <n v="3420"/>
    <x v="0"/>
    <s v="mexico"/>
    <x v="4"/>
    <s v="LA"/>
    <s v="LA - Pine Prairie Correctional Center "/>
    <s v="pine_prairie_correctional_center_la"/>
    <d v="2015-03-12T00:00:00"/>
    <x v="3"/>
    <x v="5"/>
    <s v="facility_security_threat_violent_or_disruptive_behavior"/>
    <d v="2016-02-28T00:00:00"/>
    <n v="87"/>
    <n v="0.92005537455112441"/>
    <n v="1.4474215983280148"/>
    <n v="1.2687275738430746"/>
    <n v="1.0721641469096406"/>
    <n v="0.48247386610933829"/>
    <n v="0.48247386610933829"/>
    <x v="1"/>
  </r>
  <r>
    <n v="3421"/>
    <x v="2"/>
    <s v="el_salvador"/>
    <x v="4"/>
    <s v="LA"/>
    <s v="LA - Jena/lasalle Detention Facility "/>
    <s v="jena/lasalle_detention_facility_la"/>
    <d v="2015-03-12T00:00:00"/>
    <x v="3"/>
    <x v="5"/>
    <s v="facility_security_threat_violent_or_disruptive_behavior"/>
    <d v="2016-09-03T00:00:00"/>
    <n v="97"/>
    <n v="1.0987493990360644"/>
    <n v="1.6261156228129547"/>
    <n v="1.0900335493581346"/>
    <n v="1.2508581713945806"/>
    <n v="0.66116789059427827"/>
    <n v="0.66116789059427827"/>
    <x v="1"/>
  </r>
  <r>
    <n v="3422"/>
    <x v="0"/>
    <s v="mexico"/>
    <x v="4"/>
    <s v="LA"/>
    <s v="LA - Jena/lasalle Detention Facility "/>
    <s v="jena/lasalle_detention_facility_la"/>
    <d v="2015-03-12T00:00:00"/>
    <x v="3"/>
    <x v="5"/>
    <s v="facility_security_threat_violent_or_disruptive_behavior"/>
    <d v="2016-09-03T00:00:00"/>
    <n v="97"/>
    <n v="1.0987493990360644"/>
    <n v="1.6261156228129547"/>
    <n v="1.0900335493581346"/>
    <n v="1.2508581713945806"/>
    <n v="0.66116789059427827"/>
    <n v="0.66116789059427827"/>
    <x v="1"/>
  </r>
  <r>
    <n v="3423"/>
    <x v="0"/>
    <s v="mexico"/>
    <x v="4"/>
    <s v="LA"/>
    <s v="LA - Pine Prairie Correctional Center "/>
    <s v="pine_prairie_correctional_center_la"/>
    <d v="2015-03-12T00:00:00"/>
    <x v="3"/>
    <x v="5"/>
    <s v="facility_security_threat_violent_or_disruptive_behavior"/>
    <d v="2016-04-22T00:00:00"/>
    <n v="141"/>
    <n v="1.885003106769801"/>
    <n v="2.4123693305466913"/>
    <n v="0.30377984162439797"/>
    <n v="2.0371118791283171"/>
    <n v="1.447421598328015"/>
    <n v="0.30377984162439797"/>
    <x v="0"/>
  </r>
  <r>
    <n v="3424"/>
    <x v="7"/>
    <s v="honduras"/>
    <x v="3"/>
    <s v="CA"/>
    <s v="CA - Yuba County Jail "/>
    <s v="yuba_county_jail_ca"/>
    <d v="2015-03-12T00:00:00"/>
    <x v="3"/>
    <x v="0"/>
    <s v="protective_custody_gang_status_protective_custody_only"/>
    <d v="2017-05-01T00:00:00"/>
    <n v="399"/>
    <n v="6.495308938481255"/>
    <n v="7.0226751622581451"/>
    <n v="4.3065259900870565"/>
    <n v="6.647417710839771"/>
    <n v="6.0577274300394688"/>
    <n v="4.3065259900870565"/>
    <x v="0"/>
  </r>
  <r>
    <n v="3425"/>
    <x v="2"/>
    <s v="el_salvador"/>
    <x v="8"/>
    <s v="CA"/>
    <s v="CA - Adelanto Correctional Facility "/>
    <s v="adelanto_correctional_facility_ca"/>
    <d v="2015-03-13T00:00:00"/>
    <x v="3"/>
    <x v="12"/>
    <s v="pending_investigation_of_disciplinary_violation"/>
    <d v="2015-03-16T00:00:00"/>
    <n v="3"/>
    <n v="-0.58097443112237235"/>
    <n v="5.3608207345481995E-2"/>
    <n v="2.7697573795165713"/>
    <n v="0.42886565876385618"/>
    <n v="1.0185559395641586"/>
    <n v="5.3608207345481995E-2"/>
    <x v="3"/>
  </r>
  <r>
    <n v="3426"/>
    <x v="2"/>
    <s v="el_salvador"/>
    <x v="8"/>
    <s v="CA"/>
    <s v="CA - Theo Lacy Facility "/>
    <s v="theo_lacy_facility_ca"/>
    <d v="2015-03-13T00:00:00"/>
    <x v="3"/>
    <x v="6"/>
    <s v="disciplinary"/>
    <d v="2015-03-22T00:00:00"/>
    <n v="9"/>
    <n v="-0.4737580164314083"/>
    <n v="5.3608207345482051E-2"/>
    <n v="2.6625409648256073"/>
    <n v="0.32164924407289214"/>
    <n v="0.91133952487319436"/>
    <n v="5.3608207345482051E-2"/>
    <x v="3"/>
  </r>
  <r>
    <n v="3427"/>
    <x v="19"/>
    <s v="cuba"/>
    <x v="10"/>
    <s v="MI"/>
    <s v="MI - Saint Clair County Jail "/>
    <s v="saint_clair_county_jail_mi"/>
    <d v="2015-03-13T00:00:00"/>
    <x v="3"/>
    <x v="8"/>
    <s v="suicide_risk_placement"/>
    <d v="2015-03-23T00:00:00"/>
    <n v="10"/>
    <n v="-0.4558886139829143"/>
    <n v="7.1477609793976049E-2"/>
    <n v="2.6446715623771131"/>
    <n v="0.30377984162439814"/>
    <n v="0.89347012242470036"/>
    <n v="7.1477609793976049E-2"/>
    <x v="3"/>
  </r>
  <r>
    <n v="3428"/>
    <x v="2"/>
    <s v="el_salvador"/>
    <x v="11"/>
    <s v="NJ"/>
    <s v="NJ - Essex County Jail "/>
    <s v="essex_county_jail_nj"/>
    <d v="2015-03-13T00:00:00"/>
    <x v="3"/>
    <x v="3"/>
    <s v="protective_custody_other_detainee_safety"/>
    <d v="2015-03-24T00:00:00"/>
    <n v="11"/>
    <n v="-0.43801921153442031"/>
    <n v="8.9347012242470047E-2"/>
    <n v="2.6268021599286193"/>
    <n v="0.28591043917590414"/>
    <n v="0.87560071997620637"/>
    <n v="8.9347012242470047E-2"/>
    <x v="3"/>
  </r>
  <r>
    <n v="3429"/>
    <x v="0"/>
    <s v="mexico"/>
    <x v="4"/>
    <s v="LA"/>
    <s v="LA - Jena/lasalle Detention Facility "/>
    <s v="jena/lasalle_detention_facility_la"/>
    <d v="2015-03-13T00:00:00"/>
    <x v="3"/>
    <x v="0"/>
    <s v="protective_custody_gang_status_protective_custody_only"/>
    <d v="2015-03-31T00:00:00"/>
    <n v="18"/>
    <n v="-0.31293339439496226"/>
    <n v="0.21443282938192809"/>
    <n v="2.5017163427891611"/>
    <n v="0.1608246220364461"/>
    <n v="0.75051490283674838"/>
    <n v="0.1608246220364461"/>
    <x v="2"/>
  </r>
  <r>
    <n v="3430"/>
    <x v="0"/>
    <s v="mexico"/>
    <x v="4"/>
    <s v="LA"/>
    <s v="LA - South Louisiana Detention Center (basile)"/>
    <s v="south_louisiana_detention_center_basile_la"/>
    <d v="2015-03-13T00:00:00"/>
    <x v="3"/>
    <x v="3"/>
    <s v="protective_custody_other_detainee_safety"/>
    <d v="2015-07-04T00:00:00"/>
    <n v="25"/>
    <n v="-0.18784757725550419"/>
    <n v="0.33951864652138619"/>
    <n v="2.3766305256497033"/>
    <n v="3.5738804896988025E-2"/>
    <n v="0.62542908569729028"/>
    <n v="3.5738804896988025E-2"/>
    <x v="2"/>
  </r>
  <r>
    <n v="3431"/>
    <x v="7"/>
    <s v="honduras"/>
    <x v="2"/>
    <s v="CA"/>
    <s v="CA - San Diego Contract Detention Facility - CCA (otay)"/>
    <s v="san_diego_contract_detention_facility_cca_otay_ca"/>
    <d v="2015-03-13T00:00:00"/>
    <x v="3"/>
    <x v="2"/>
    <s v="mental_illness"/>
    <d v="2015-07-04T00:00:00"/>
    <n v="25"/>
    <n v="-0.18784757725550419"/>
    <n v="0.33951864652138619"/>
    <n v="2.3766305256497033"/>
    <n v="3.5738804896988025E-2"/>
    <n v="0.62542908569729028"/>
    <n v="3.5738804896988025E-2"/>
    <x v="2"/>
  </r>
  <r>
    <n v="3432"/>
    <x v="135"/>
    <s v="new_zealand"/>
    <x v="22"/>
    <s v="NY"/>
    <s v="NY - Buffalo (batavia) Service Processing Center"/>
    <s v="buffalo_batavia_service_processing_center_ny"/>
    <d v="2015-03-13T00:00:00"/>
    <x v="3"/>
    <x v="3"/>
    <s v="protective_custody_other_detainee_safety"/>
    <d v="2015-04-20T00:00:00"/>
    <n v="38"/>
    <n v="4.4454654574917936E-2"/>
    <n v="0.57182087835180828"/>
    <n v="2.1443282938192811"/>
    <n v="0.19656342693343409"/>
    <n v="0.39312685386686819"/>
    <n v="0.19656342693343409"/>
    <x v="2"/>
  </r>
  <r>
    <n v="3433"/>
    <x v="0"/>
    <s v="mexico"/>
    <x v="8"/>
    <s v="CA"/>
    <s v="CA - Santa Ana City Jail "/>
    <s v="santa_ana_city_jail_ca"/>
    <d v="2015-03-13T00:00:00"/>
    <x v="3"/>
    <x v="6"/>
    <s v="disciplinary"/>
    <d v="2015-04-27T00:00:00"/>
    <n v="45"/>
    <n v="0.169540471714376"/>
    <n v="0.69690669549126638"/>
    <n v="2.0192424766798229"/>
    <n v="0.32164924407289219"/>
    <n v="0.26804103672741009"/>
    <n v="0.26804103672741009"/>
    <x v="1"/>
  </r>
  <r>
    <n v="3434"/>
    <x v="0"/>
    <s v="mexico"/>
    <x v="2"/>
    <s v="CA"/>
    <s v="CA - San Diego Contract Detention Facility - CCA (otay)"/>
    <s v="san_diego_contract_detention_facility_cca_otay_ca"/>
    <d v="2015-03-13T00:00:00"/>
    <x v="3"/>
    <x v="2"/>
    <s v="mental_illness"/>
    <d v="2015-09-25T00:00:00"/>
    <n v="196"/>
    <n v="2.8678202414369713"/>
    <n v="3.3951864652138619"/>
    <n v="0.67903729304277238"/>
    <n v="3.0199290137954877"/>
    <n v="2.4302387329951851"/>
    <n v="0.67903729304277238"/>
    <x v="0"/>
  </r>
  <r>
    <n v="3435"/>
    <x v="15"/>
    <s v="liberia"/>
    <x v="19"/>
    <s v="MA"/>
    <s v="MA - Suffolk County House Of Corrections "/>
    <s v="suffolk_county_house_of_corrections_ma"/>
    <d v="2015-03-14T00:00:00"/>
    <x v="3"/>
    <x v="5"/>
    <s v="facility_security_threat_violent_or_disruptive_behavior"/>
    <d v="2015-03-18T00:00:00"/>
    <n v="4"/>
    <n v="-0.56310502867387835"/>
    <n v="3.5738804896987997E-2"/>
    <n v="2.7518879770680771"/>
    <n v="0.41099625631536219"/>
    <n v="1.0006865371156644"/>
    <n v="3.5738804896987997E-2"/>
    <x v="3"/>
  </r>
  <r>
    <n v="3436"/>
    <x v="2"/>
    <s v="el_salvador"/>
    <x v="12"/>
    <s v="TX"/>
    <s v="TX - Houston Contract Detention Facility "/>
    <s v="houston_contract_detention_facility_tx"/>
    <d v="2015-03-14T00:00:00"/>
    <x v="3"/>
    <x v="6"/>
    <s v="disciplinary"/>
    <d v="2015-03-31T00:00:00"/>
    <n v="17"/>
    <n v="-0.33080279684345626"/>
    <n v="0.19656342693343409"/>
    <n v="2.5195857452376553"/>
    <n v="0.17869402448494009"/>
    <n v="0.76838430528524237"/>
    <n v="0.17869402448494009"/>
    <x v="2"/>
  </r>
  <r>
    <n v="3437"/>
    <x v="8"/>
    <s v="nicaragua"/>
    <x v="0"/>
    <s v="AZ"/>
    <s v="AZ - Cca, Florence Correctional Center "/>
    <s v="cca,_florence_correctional_center_az"/>
    <d v="2015-03-14T00:00:00"/>
    <x v="3"/>
    <x v="3"/>
    <s v="protective_custody_other_detainee_safety"/>
    <d v="2015-01-04T00:00:00"/>
    <n v="18"/>
    <n v="-0.31293339439496226"/>
    <n v="0.21443282938192809"/>
    <n v="2.5017163427891611"/>
    <n v="0.1608246220364461"/>
    <n v="0.75051490283674838"/>
    <n v="0.1608246220364461"/>
    <x v="2"/>
  </r>
  <r>
    <n v="3438"/>
    <x v="145"/>
    <s v="azerbaijan"/>
    <x v="8"/>
    <s v="CA"/>
    <s v="CA - Adelanto Correctional Facility "/>
    <s v="adelanto_correctional_facility_ca"/>
    <d v="2015-03-14T00:00:00"/>
    <x v="3"/>
    <x v="6"/>
    <s v="disciplinary"/>
    <d v="2015-08-04T00:00:00"/>
    <n v="25"/>
    <n v="-0.18784757725550419"/>
    <n v="0.33951864652138619"/>
    <n v="2.3766305256497033"/>
    <n v="3.5738804896988025E-2"/>
    <n v="0.62542908569729028"/>
    <n v="3.5738804896988025E-2"/>
    <x v="2"/>
  </r>
  <r>
    <n v="3439"/>
    <x v="13"/>
    <s v="armenia"/>
    <x v="8"/>
    <s v="CA"/>
    <s v="CA - Adelanto Correctional Facility "/>
    <s v="adelanto_correctional_facility_ca"/>
    <d v="2015-03-15T00:00:00"/>
    <x v="3"/>
    <x v="6"/>
    <s v="disciplinary"/>
    <d v="2015-10-04T00:00:00"/>
    <n v="26"/>
    <n v="-0.16997817480701016"/>
    <n v="0.35738804896988019"/>
    <n v="2.3587611232012091"/>
    <n v="1.7869402448493998E-2"/>
    <n v="0.60755968324879628"/>
    <n v="1.7869402448493998E-2"/>
    <x v="2"/>
  </r>
  <r>
    <n v="3440"/>
    <x v="0"/>
    <s v="mexico"/>
    <x v="2"/>
    <s v="CA"/>
    <s v="CA - Imperial Regional Detention Facility "/>
    <s v="imperial_regional_detention_facility_ca"/>
    <d v="2015-03-15T00:00:00"/>
    <x v="3"/>
    <x v="3"/>
    <s v="protective_custody_other_detainee_safety"/>
    <d v="2015-07-17T00:00:00"/>
    <n v="124"/>
    <n v="1.5812232651454028"/>
    <n v="2.1085894889222931"/>
    <n v="0.60755968324879617"/>
    <n v="1.733332037503919"/>
    <n v="1.1436417567036168"/>
    <n v="0.60755968324879617"/>
    <x v="0"/>
  </r>
  <r>
    <n v="3441"/>
    <x v="12"/>
    <s v="trinidad_and_tobago"/>
    <x v="7"/>
    <s v="PA"/>
    <s v="PA - York County Prison "/>
    <s v="york_county_prison_pa"/>
    <d v="2015-03-16T00:00:00"/>
    <x v="3"/>
    <x v="11"/>
    <s v="medical_other"/>
    <d v="2015-03-19T00:00:00"/>
    <n v="3"/>
    <n v="-0.58097443112237235"/>
    <n v="5.3608207345481995E-2"/>
    <n v="2.7697573795165713"/>
    <n v="0.42886565876385618"/>
    <n v="1.0185559395641586"/>
    <n v="5.3608207345481995E-2"/>
    <x v="3"/>
  </r>
  <r>
    <n v="3442"/>
    <x v="36"/>
    <s v="mali"/>
    <x v="4"/>
    <s v="LA"/>
    <s v="LA - Jena/lasalle Detention Facility "/>
    <s v="jena/lasalle_detention_facility_la"/>
    <d v="2015-03-16T00:00:00"/>
    <x v="3"/>
    <x v="6"/>
    <s v="disciplinary"/>
    <d v="2015-06-04T00:00:00"/>
    <n v="21"/>
    <n v="-0.25932518704948021"/>
    <n v="0.26804103672741014"/>
    <n v="2.4481081354436793"/>
    <n v="0.10721641469096405"/>
    <n v="0.69690669549126638"/>
    <n v="0.10721641469096405"/>
    <x v="2"/>
  </r>
  <r>
    <n v="3443"/>
    <x v="2"/>
    <s v="el_salvador"/>
    <x v="17"/>
    <s v="VA"/>
    <s v="VA - Immigration Centers Of America Farmville "/>
    <s v="immigration_centers_of_america_farmville_va"/>
    <d v="2015-03-16T00:00:00"/>
    <x v="3"/>
    <x v="6"/>
    <s v="disciplinary"/>
    <d v="2015-08-04T00:00:00"/>
    <n v="23"/>
    <n v="-0.22358638215249221"/>
    <n v="0.30377984162439814"/>
    <n v="2.4123693305466913"/>
    <n v="7.1477609793976049E-2"/>
    <n v="0.66116789059427838"/>
    <n v="7.1477609793976049E-2"/>
    <x v="2"/>
  </r>
  <r>
    <n v="3444"/>
    <x v="0"/>
    <s v="mexico"/>
    <x v="14"/>
    <s v="MD"/>
    <s v="MD - Worcester County Jail "/>
    <s v="worcester_county_jail_md"/>
    <d v="2015-03-16T00:00:00"/>
    <x v="3"/>
    <x v="0"/>
    <s v="protective_custody_gang_status_protective_custody_only"/>
    <d v="2015-09-04T00:00:00"/>
    <n v="24"/>
    <n v="-0.20571697970399819"/>
    <n v="0.32164924407289219"/>
    <n v="2.3944999280981971"/>
    <n v="5.3608207345482023E-2"/>
    <n v="0.64329848814578428"/>
    <n v="5.3608207345482023E-2"/>
    <x v="2"/>
  </r>
  <r>
    <n v="3445"/>
    <x v="0"/>
    <s v="mexico"/>
    <x v="1"/>
    <s v="NV"/>
    <s v="NV - Henderson Detention Center "/>
    <s v="henderson_detention_center_nv"/>
    <d v="2015-03-16T00:00:00"/>
    <x v="3"/>
    <x v="1"/>
    <s v="protective_custody_criminal_offense"/>
    <d v="2015-04-13T00:00:00"/>
    <n v="28"/>
    <n v="-0.13423936991002217"/>
    <n v="0.39312685386686819"/>
    <n v="2.3230223183042211"/>
    <n v="1.7869402448493998E-2"/>
    <n v="0.57182087835180828"/>
    <n v="1.7869402448493998E-2"/>
    <x v="2"/>
  </r>
  <r>
    <n v="3446"/>
    <x v="14"/>
    <s v="jamaica"/>
    <x v="11"/>
    <s v="NJ"/>
    <s v="NJ - Essex County Jail "/>
    <s v="essex_county_jail_nj"/>
    <d v="2015-03-17T00:00:00"/>
    <x v="3"/>
    <x v="3"/>
    <s v="protective_custody_other_detainee_safety"/>
    <d v="2015-03-20T00:00:00"/>
    <n v="3"/>
    <n v="-0.58097443112237235"/>
    <n v="5.3608207345481995E-2"/>
    <n v="2.7697573795165713"/>
    <n v="0.42886565876385618"/>
    <n v="1.0185559395641586"/>
    <n v="5.3608207345481995E-2"/>
    <x v="3"/>
  </r>
  <r>
    <n v="3447"/>
    <x v="0"/>
    <s v="mexico"/>
    <x v="2"/>
    <s v="CA"/>
    <s v="CA - San Diego Contract Detention Facility - CCA (otay)"/>
    <s v="san_diego_contract_detention_facility_cca_otay_ca"/>
    <d v="2015-03-17T00:00:00"/>
    <x v="3"/>
    <x v="2"/>
    <s v="mental_illness"/>
    <d v="2015-04-14T00:00:00"/>
    <n v="28"/>
    <n v="-0.13423936991002217"/>
    <n v="0.39312685386686819"/>
    <n v="2.3230223183042211"/>
    <n v="1.7869402448493998E-2"/>
    <n v="0.57182087835180828"/>
    <n v="1.7869402448493998E-2"/>
    <x v="2"/>
  </r>
  <r>
    <n v="3448"/>
    <x v="2"/>
    <s v="el_salvador"/>
    <x v="8"/>
    <s v="CA"/>
    <s v="CA - Adelanto Correctional Facility "/>
    <s v="adelanto_correctional_facility_ca"/>
    <d v="2015-03-17T00:00:00"/>
    <x v="3"/>
    <x v="12"/>
    <s v="pending_investigation_of_disciplinary_violation"/>
    <d v="2016-12-09T00:00:00"/>
    <n v="545"/>
    <n v="9.104241695961381"/>
    <n v="9.631607919738272"/>
    <n v="6.9154587475671825"/>
    <n v="9.2563504683198978"/>
    <n v="8.6666601875195948"/>
    <n v="6.9154587475671825"/>
    <x v="0"/>
  </r>
  <r>
    <n v="3449"/>
    <x v="0"/>
    <s v="mexico"/>
    <x v="7"/>
    <s v="PA"/>
    <s v="PA - York County Prison "/>
    <s v="york_county_prison_pa"/>
    <d v="2015-03-18T00:00:00"/>
    <x v="3"/>
    <x v="11"/>
    <s v="medical_other"/>
    <d v="2015-03-19T00:00:00"/>
    <n v="1"/>
    <n v="-0.61671323601936046"/>
    <n v="8.9347012242470103E-2"/>
    <n v="2.8054961844135593"/>
    <n v="0.46460446366084429"/>
    <n v="1.0542947444611466"/>
    <n v="8.9347012242470103E-2"/>
    <x v="3"/>
  </r>
  <r>
    <n v="3450"/>
    <x v="14"/>
    <s v="jamaica"/>
    <x v="9"/>
    <s v="FL"/>
    <s v="FL - Krome North Service Processing Center "/>
    <s v="krome_north_service_processing_center_fl"/>
    <d v="2015-03-18T00:00:00"/>
    <x v="3"/>
    <x v="3"/>
    <s v="protective_custody_other_detainee_safety"/>
    <d v="2015-03-23T00:00:00"/>
    <n v="5"/>
    <n v="-0.54523562622538435"/>
    <n v="1.7869402448493998E-2"/>
    <n v="2.7340185746195833"/>
    <n v="0.39312685386686819"/>
    <n v="0.98281713466717047"/>
    <n v="1.7869402448493998E-2"/>
    <x v="3"/>
  </r>
  <r>
    <n v="3451"/>
    <x v="14"/>
    <s v="jamaica"/>
    <x v="9"/>
    <s v="FL"/>
    <s v="FL - Krome North Service Processing Center "/>
    <s v="krome_north_service_processing_center_fl"/>
    <d v="2015-03-18T00:00:00"/>
    <x v="3"/>
    <x v="3"/>
    <s v="protective_custody_other_detainee_safety"/>
    <d v="2015-03-23T00:00:00"/>
    <n v="5"/>
    <n v="-0.54523562622538435"/>
    <n v="1.7869402448493998E-2"/>
    <n v="2.7340185746195833"/>
    <n v="0.39312685386686819"/>
    <n v="0.98281713466717047"/>
    <n v="1.7869402448493998E-2"/>
    <x v="3"/>
  </r>
  <r>
    <n v="3452"/>
    <x v="7"/>
    <s v="honduras"/>
    <x v="4"/>
    <s v="LA"/>
    <s v="LA - South Louisiana Detention Center (basile)"/>
    <s v="south_louisiana_detention_center_basile_la"/>
    <d v="2015-03-18T00:00:00"/>
    <x v="3"/>
    <x v="3"/>
    <s v="protective_custody_other_detainee_safety"/>
    <d v="2015-07-04T00:00:00"/>
    <n v="20"/>
    <n v="-0.27719458949797421"/>
    <n v="0.25017163427891614"/>
    <n v="2.4659775378921731"/>
    <n v="0.12508581713945804"/>
    <n v="0.71477609793976038"/>
    <n v="0.12508581713945804"/>
    <x v="2"/>
  </r>
  <r>
    <n v="3453"/>
    <x v="2"/>
    <s v="el_salvador"/>
    <x v="2"/>
    <s v="CA"/>
    <s v="CA - Imperial Regional Detention Facility "/>
    <s v="imperial_regional_detention_facility_ca"/>
    <d v="2015-03-18T00:00:00"/>
    <x v="3"/>
    <x v="6"/>
    <s v="disciplinary"/>
    <d v="2015-08-04T00:00:00"/>
    <n v="21"/>
    <n v="-0.25932518704948021"/>
    <n v="0.26804103672741014"/>
    <n v="2.4481081354436793"/>
    <n v="0.10721641469096405"/>
    <n v="0.69690669549126638"/>
    <n v="0.10721641469096405"/>
    <x v="2"/>
  </r>
  <r>
    <n v="3454"/>
    <x v="4"/>
    <s v="united_kingdom"/>
    <x v="5"/>
    <s v="TX"/>
    <s v="TX - El Paso Service Processing Center "/>
    <s v="el_paso_service_processing_center_tx"/>
    <d v="2015-03-18T00:00:00"/>
    <x v="3"/>
    <x v="9"/>
    <s v="protective_custody_special_vulnerability_other"/>
    <d v="2015-04-22T00:00:00"/>
    <n v="35"/>
    <n v="-9.1535527705640905E-3"/>
    <n v="0.51821267100632629"/>
    <n v="2.1979365011647629"/>
    <n v="0.14295521958795207"/>
    <n v="0.44673506121235018"/>
    <n v="0.14295521958795207"/>
    <x v="2"/>
  </r>
  <r>
    <n v="3455"/>
    <x v="37"/>
    <s v="dominican_republic"/>
    <x v="7"/>
    <s v="PA"/>
    <s v="PA - Pike County Correctional Facility "/>
    <s v="pike_county_correctional_facility_pa"/>
    <d v="2015-03-19T00:00:00"/>
    <x v="3"/>
    <x v="16"/>
    <s v="medical_tuberculosis"/>
    <d v="2015-03-23T00:00:00"/>
    <n v="4"/>
    <n v="-0.56310502867387835"/>
    <n v="3.5738804896987997E-2"/>
    <n v="2.7518879770680771"/>
    <n v="0.41099625631536219"/>
    <n v="1.0006865371156644"/>
    <n v="3.5738804896987997E-2"/>
    <x v="3"/>
  </r>
  <r>
    <n v="3456"/>
    <x v="0"/>
    <s v="mexico"/>
    <x v="7"/>
    <s v="PA"/>
    <s v="PA - Pike County Correctional Facility "/>
    <s v="pike_county_correctional_facility_pa"/>
    <d v="2015-03-19T00:00:00"/>
    <x v="3"/>
    <x v="16"/>
    <s v="medical_tuberculosis"/>
    <d v="2015-03-25T00:00:00"/>
    <n v="6"/>
    <n v="-0.52736622377689035"/>
    <n v="0"/>
    <n v="2.7161491721710895"/>
    <n v="0.37525745141837419"/>
    <n v="0.96494773221867647"/>
    <n v="0"/>
    <x v="3"/>
  </r>
  <r>
    <n v="3457"/>
    <x v="0"/>
    <s v="mexico"/>
    <x v="0"/>
    <s v="AZ"/>
    <s v="AZ - Eloy Federal Contract Facility "/>
    <s v="eloy_federal_contract_facility_az"/>
    <d v="2015-03-19T00:00:00"/>
    <x v="3"/>
    <x v="6"/>
    <s v="disciplinary"/>
    <d v="2015-03-28T00:00:00"/>
    <n v="9"/>
    <n v="-0.4737580164314083"/>
    <n v="5.3608207345482051E-2"/>
    <n v="2.6625409648256073"/>
    <n v="0.32164924407289214"/>
    <n v="0.91133952487319436"/>
    <n v="5.3608207345482051E-2"/>
    <x v="3"/>
  </r>
  <r>
    <n v="3458"/>
    <x v="0"/>
    <s v="mexico"/>
    <x v="21"/>
    <s v="MN"/>
    <s v="MN - Sherburne County Jail "/>
    <s v="sherburne_county_jail_mn"/>
    <d v="2015-03-19T00:00:00"/>
    <x v="3"/>
    <x v="11"/>
    <s v="medical_other"/>
    <d v="2015-02-04T00:00:00"/>
    <n v="14"/>
    <n v="-0.38441100418893831"/>
    <n v="0.14295521958795204"/>
    <n v="2.5731939525831371"/>
    <n v="0.23230223183042215"/>
    <n v="0.82199251263072437"/>
    <n v="0.14295521958795204"/>
    <x v="3"/>
  </r>
  <r>
    <n v="3459"/>
    <x v="64"/>
    <s v="bangladesh"/>
    <x v="5"/>
    <s v="TX"/>
    <s v="TX - El Paso Service Processing Center "/>
    <s v="el_paso_service_processing_center_tx"/>
    <d v="2015-03-19T00:00:00"/>
    <x v="3"/>
    <x v="6"/>
    <s v="disciplinary"/>
    <d v="2015-04-04T00:00:00"/>
    <n v="16"/>
    <n v="-0.34867219929195026"/>
    <n v="0.17869402448494009"/>
    <n v="2.5374551476861491"/>
    <n v="0.19656342693343409"/>
    <n v="0.78625370773373637"/>
    <n v="0.17869402448494009"/>
    <x v="3"/>
  </r>
  <r>
    <n v="3460"/>
    <x v="22"/>
    <s v="ethiopia"/>
    <x v="0"/>
    <s v="AZ"/>
    <s v="AZ - Cca, Florence Correctional Center "/>
    <s v="cca,_florence_correctional_center_az"/>
    <d v="2015-03-19T00:00:00"/>
    <x v="3"/>
    <x v="6"/>
    <s v="disciplinary"/>
    <d v="2015-04-16T00:00:00"/>
    <n v="28"/>
    <n v="-0.13423936991002217"/>
    <n v="0.39312685386686819"/>
    <n v="2.3230223183042211"/>
    <n v="1.7869402448493998E-2"/>
    <n v="0.57182087835180828"/>
    <n v="1.7869402448493998E-2"/>
    <x v="2"/>
  </r>
  <r>
    <n v="3461"/>
    <x v="9"/>
    <s v="haiti"/>
    <x v="9"/>
    <s v="FL"/>
    <s v="FL - Monroe County Detention Center "/>
    <s v="monroe_county_detention_center_fl"/>
    <d v="2015-03-19T00:00:00"/>
    <x v="3"/>
    <x v="6"/>
    <s v="disciplinary"/>
    <d v="2015-04-21T00:00:00"/>
    <n v="33"/>
    <n v="-4.4892357667552112E-2"/>
    <n v="0.48247386610933823"/>
    <n v="2.2336753060617509"/>
    <n v="0.10721641469096405"/>
    <n v="0.48247386610933823"/>
    <n v="0.10721641469096405"/>
    <x v="2"/>
  </r>
  <r>
    <n v="3462"/>
    <x v="2"/>
    <s v="el_salvador"/>
    <x v="2"/>
    <s v="CA"/>
    <s v="CA - Imperial Regional Detention Facility "/>
    <s v="imperial_regional_detention_facility_ca"/>
    <d v="2015-03-19T00:00:00"/>
    <x v="3"/>
    <x v="3"/>
    <s v="protective_custody_other_detainee_safety"/>
    <d v="2015-04-21T00:00:00"/>
    <n v="33"/>
    <n v="-4.4892357667552112E-2"/>
    <n v="0.48247386610933823"/>
    <n v="2.2336753060617509"/>
    <n v="0.10721641469096405"/>
    <n v="0.48247386610933823"/>
    <n v="0.10721641469096405"/>
    <x v="2"/>
  </r>
  <r>
    <n v="3463"/>
    <x v="21"/>
    <s v="guatemala"/>
    <x v="0"/>
    <s v="AZ"/>
    <s v="AZ - Cca, Florence Correctional Center "/>
    <s v="cca,_florence_correctional_center_az"/>
    <d v="2015-03-19T00:00:00"/>
    <x v="3"/>
    <x v="3"/>
    <s v="protective_custody_other_detainee_safety"/>
    <d v="2015-04-22T00:00:00"/>
    <n v="34"/>
    <n v="-2.7022955219058099E-2"/>
    <n v="0.50034326855783229"/>
    <n v="2.2158059036132571"/>
    <n v="0.12508581713945807"/>
    <n v="0.46460446366084424"/>
    <n v="0.12508581713945807"/>
    <x v="2"/>
  </r>
  <r>
    <n v="3464"/>
    <x v="2"/>
    <s v="el_salvador"/>
    <x v="19"/>
    <s v="MA"/>
    <s v="MA - Suffolk County House Of Corrections "/>
    <s v="suffolk_county_house_of_corrections_ma"/>
    <d v="2015-03-19T00:00:00"/>
    <x v="3"/>
    <x v="5"/>
    <s v="facility_security_threat_violent_or_disruptive_behavior"/>
    <d v="2015-11-05T00:00:00"/>
    <n v="53"/>
    <n v="0.31249569130232807"/>
    <n v="0.83986191507921837"/>
    <n v="1.8762872570918709"/>
    <n v="0.46460446366084424"/>
    <n v="0.12508581713945804"/>
    <n v="0.12508581713945804"/>
    <x v="1"/>
  </r>
  <r>
    <n v="3465"/>
    <x v="47"/>
    <s v="peru"/>
    <x v="8"/>
    <s v="CA"/>
    <s v="CA - Adelanto Correctional Facility "/>
    <s v="adelanto_correctional_facility_ca"/>
    <d v="2015-03-20T00:00:00"/>
    <x v="3"/>
    <x v="3"/>
    <s v="protective_custody_other_detainee_safety"/>
    <d v="2015-03-23T00:00:00"/>
    <n v="3"/>
    <n v="-0.58097443112237235"/>
    <n v="5.3608207345481995E-2"/>
    <n v="2.7697573795165713"/>
    <n v="0.42886565876385618"/>
    <n v="1.0185559395641586"/>
    <n v="5.3608207345481995E-2"/>
    <x v="3"/>
  </r>
  <r>
    <n v="3466"/>
    <x v="0"/>
    <s v="mexico"/>
    <x v="0"/>
    <s v="AZ"/>
    <s v="AZ - Eloy Federal Contract Facility "/>
    <s v="eloy_federal_contract_facility_az"/>
    <d v="2015-03-20T00:00:00"/>
    <x v="3"/>
    <x v="12"/>
    <s v="pending_investigation_of_disciplinary_violation"/>
    <d v="2015-03-27T00:00:00"/>
    <n v="7"/>
    <n v="-0.50949682132839635"/>
    <n v="1.7869402448493998E-2"/>
    <n v="2.6982797697225953"/>
    <n v="0.35738804896988019"/>
    <n v="0.94707832977018247"/>
    <n v="1.7869402448493998E-2"/>
    <x v="3"/>
  </r>
  <r>
    <n v="3467"/>
    <x v="48"/>
    <s v="bosnia-herzegovina"/>
    <x v="10"/>
    <s v="OH"/>
    <s v="OH - Geauga County Jail "/>
    <s v="geauga_county_jail_oh"/>
    <d v="2015-03-20T00:00:00"/>
    <x v="3"/>
    <x v="11"/>
    <s v="medical_other"/>
    <d v="2015-03-30T00:00:00"/>
    <n v="10"/>
    <n v="-0.4558886139829143"/>
    <n v="7.1477609793976049E-2"/>
    <n v="2.6446715623771131"/>
    <n v="0.30377984162439814"/>
    <n v="0.89347012242470036"/>
    <n v="7.1477609793976049E-2"/>
    <x v="3"/>
  </r>
  <r>
    <n v="3468"/>
    <x v="48"/>
    <s v="bosnia-herzegovina"/>
    <x v="0"/>
    <s v="AZ"/>
    <s v="AZ - Eloy Federal Contract Facility "/>
    <s v="eloy_federal_contract_facility_az"/>
    <d v="2015-03-20T00:00:00"/>
    <x v="3"/>
    <x v="3"/>
    <s v="protective_custody_other_detainee_safety"/>
    <d v="2015-08-07T00:00:00"/>
    <n v="110"/>
    <n v="1.3310516308664868"/>
    <n v="1.8584178546433772"/>
    <n v="0.85773131752771214"/>
    <n v="1.483160403225003"/>
    <n v="0.8934701224247007"/>
    <n v="0.85773131752771214"/>
    <x v="0"/>
  </r>
  <r>
    <n v="3469"/>
    <x v="0"/>
    <s v="mexico"/>
    <x v="8"/>
    <s v="CA"/>
    <s v="CA - Adelanto Correctional Facility "/>
    <s v="adelanto_correctional_facility_ca"/>
    <d v="2015-03-21T00:00:00"/>
    <x v="3"/>
    <x v="6"/>
    <s v="disciplinary"/>
    <d v="2015-03-25T00:00:00"/>
    <n v="4"/>
    <n v="-0.56310502867387835"/>
    <n v="3.5738804896987997E-2"/>
    <n v="2.7518879770680771"/>
    <n v="0.41099625631536219"/>
    <n v="1.0006865371156644"/>
    <n v="3.5738804896987997E-2"/>
    <x v="3"/>
  </r>
  <r>
    <n v="3470"/>
    <x v="0"/>
    <s v="mexico"/>
    <x v="8"/>
    <s v="CA"/>
    <s v="CA - Adelanto Correctional Facility "/>
    <s v="adelanto_correctional_facility_ca"/>
    <d v="2015-03-21T00:00:00"/>
    <x v="3"/>
    <x v="6"/>
    <s v="disciplinary"/>
    <d v="2015-03-25T00:00:00"/>
    <n v="4"/>
    <n v="-0.56310502867387835"/>
    <n v="3.5738804896987997E-2"/>
    <n v="2.7518879770680771"/>
    <n v="0.41099625631536219"/>
    <n v="1.0006865371156644"/>
    <n v="3.5738804896987997E-2"/>
    <x v="3"/>
  </r>
  <r>
    <n v="3471"/>
    <x v="14"/>
    <s v="jamaica"/>
    <x v="13"/>
    <s v="NY"/>
    <s v="NY - Orange County Jail "/>
    <s v="orange_county_jail_ny"/>
    <d v="2015-03-21T00:00:00"/>
    <x v="3"/>
    <x v="6"/>
    <s v="disciplinary"/>
    <d v="2015-04-17T00:00:00"/>
    <n v="27"/>
    <n v="-0.15210877235851616"/>
    <n v="0.37525745141837419"/>
    <n v="2.3408917207527153"/>
    <n v="0"/>
    <n v="0.58969028080030228"/>
    <n v="0"/>
    <x v="2"/>
  </r>
  <r>
    <n v="3472"/>
    <x v="0"/>
    <s v="mexico"/>
    <x v="3"/>
    <s v="CA"/>
    <s v="CA - Sacramento County Jail-rio Cosumnes Corr. Center "/>
    <s v="sacramento_county_jail_rio_cosumnes_corr_center_ca"/>
    <d v="2015-03-21T00:00:00"/>
    <x v="3"/>
    <x v="1"/>
    <s v="protective_custody_criminal_offense"/>
    <d v="2015-04-21T00:00:00"/>
    <n v="31"/>
    <n v="-8.0631162564540129E-2"/>
    <n v="0.44673506121235024"/>
    <n v="2.2694141109587389"/>
    <n v="7.1477609793976035E-2"/>
    <n v="0.51821267100632629"/>
    <n v="7.1477609793976035E-2"/>
    <x v="2"/>
  </r>
  <r>
    <n v="3473"/>
    <x v="0"/>
    <s v="mexico"/>
    <x v="1"/>
    <s v="NV"/>
    <s v="NV - Henderson Detention Center "/>
    <s v="henderson_detention_center_nv"/>
    <d v="2015-03-21T00:00:00"/>
    <x v="3"/>
    <x v="3"/>
    <s v="protective_custody_other_detainee_safety"/>
    <d v="2015-08-05T00:00:00"/>
    <n v="48"/>
    <n v="0.22314867905985802"/>
    <n v="0.75051490283674838"/>
    <n v="1.9656342693343409"/>
    <n v="0.37525745141837419"/>
    <n v="0.21443282938192809"/>
    <n v="0.21443282938192809"/>
    <x v="1"/>
  </r>
  <r>
    <n v="3474"/>
    <x v="20"/>
    <s v="philippines"/>
    <x v="9"/>
    <s v="FL"/>
    <s v="FL - Baker County Sheriff's Office "/>
    <s v="baker_county_sheriffs_office_fl"/>
    <d v="2015-03-21T00:00:00"/>
    <x v="3"/>
    <x v="5"/>
    <s v="facility_security_threat_violent_or_disruptive_behavior"/>
    <d v="2015-09-06T00:00:00"/>
    <n v="80"/>
    <n v="0.79496955741166631"/>
    <n v="1.3223357811885568"/>
    <n v="1.3938133909825328"/>
    <n v="0.94707832977018247"/>
    <n v="0.35738804896988019"/>
    <n v="0.35738804896988019"/>
    <x v="1"/>
  </r>
  <r>
    <n v="3475"/>
    <x v="6"/>
    <s v="nigeria"/>
    <x v="7"/>
    <s v="PA"/>
    <s v="PA - Pike County Correctional Facility "/>
    <s v="pike_county_correctional_facility_pa"/>
    <d v="2015-03-22T00:00:00"/>
    <x v="3"/>
    <x v="8"/>
    <s v="suicide_risk_placement"/>
    <d v="2015-03-25T00:00:00"/>
    <n v="3"/>
    <n v="-0.58097443112237235"/>
    <n v="5.3608207345481995E-2"/>
    <n v="2.7697573795165713"/>
    <n v="0.42886565876385618"/>
    <n v="1.0185559395641586"/>
    <n v="5.3608207345481995E-2"/>
    <x v="3"/>
  </r>
  <r>
    <n v="3476"/>
    <x v="61"/>
    <s v="egypt"/>
    <x v="8"/>
    <s v="CA"/>
    <s v="CA - Adelanto Correctional Facility "/>
    <s v="adelanto_correctional_facility_ca"/>
    <d v="2015-03-22T00:00:00"/>
    <x v="3"/>
    <x v="6"/>
    <s v="disciplinary"/>
    <d v="2015-04-17T00:00:00"/>
    <n v="26"/>
    <n v="-0.16997817480701016"/>
    <n v="0.35738804896988019"/>
    <n v="2.3587611232012091"/>
    <n v="1.7869402448493998E-2"/>
    <n v="0.60755968324879628"/>
    <n v="1.7869402448493998E-2"/>
    <x v="2"/>
  </r>
  <r>
    <n v="3477"/>
    <x v="19"/>
    <s v="cuba"/>
    <x v="9"/>
    <s v="FL"/>
    <s v="FL - Krome North Service Processing Center "/>
    <s v="krome_north_service_processing_center_fl"/>
    <d v="2015-03-22T00:00:00"/>
    <x v="3"/>
    <x v="6"/>
    <s v="disciplinary"/>
    <d v="2015-04-20T00:00:00"/>
    <n v="29"/>
    <n v="-0.11636996746152814"/>
    <n v="0.41099625631536219"/>
    <n v="2.3051529158557269"/>
    <n v="3.5738804896988025E-2"/>
    <n v="0.55395147590331428"/>
    <n v="3.5738804896988025E-2"/>
    <x v="2"/>
  </r>
  <r>
    <n v="3478"/>
    <x v="26"/>
    <s v="india"/>
    <x v="7"/>
    <s v="PA"/>
    <s v="PA - York County Prison "/>
    <s v="york_county_prison_pa"/>
    <d v="2015-03-22T00:00:00"/>
    <x v="3"/>
    <x v="6"/>
    <s v="disciplinary"/>
    <d v="2015-04-20T00:00:00"/>
    <n v="29"/>
    <n v="-0.11636996746152814"/>
    <n v="0.41099625631536219"/>
    <n v="2.3051529158557269"/>
    <n v="3.5738804896988025E-2"/>
    <n v="0.55395147590331428"/>
    <n v="3.5738804896988025E-2"/>
    <x v="2"/>
  </r>
  <r>
    <n v="3479"/>
    <x v="26"/>
    <s v="india"/>
    <x v="7"/>
    <s v="PA"/>
    <s v="PA - York County Prison "/>
    <s v="york_county_prison_pa"/>
    <d v="2015-03-22T00:00:00"/>
    <x v="3"/>
    <x v="6"/>
    <s v="disciplinary"/>
    <d v="2015-04-21T00:00:00"/>
    <n v="30"/>
    <n v="-9.8500565013034141E-2"/>
    <n v="0.42886565876385618"/>
    <n v="2.2872835134072331"/>
    <n v="5.3608207345482023E-2"/>
    <n v="0.53608207345482028"/>
    <n v="5.3608207345482023E-2"/>
    <x v="2"/>
  </r>
  <r>
    <n v="3480"/>
    <x v="0"/>
    <s v="mexico"/>
    <x v="8"/>
    <s v="CA"/>
    <s v="CA - Adelanto Correctional Facility "/>
    <s v="adelanto_correctional_facility_ca"/>
    <d v="2015-03-22T00:00:00"/>
    <x v="3"/>
    <x v="6"/>
    <s v="disciplinary"/>
    <d v="2015-04-24T00:00:00"/>
    <n v="33"/>
    <n v="-4.4892357667552112E-2"/>
    <n v="0.48247386610933823"/>
    <n v="2.2336753060617509"/>
    <n v="0.10721641469096405"/>
    <n v="0.48247386610933823"/>
    <n v="0.10721641469096405"/>
    <x v="2"/>
  </r>
  <r>
    <n v="3481"/>
    <x v="13"/>
    <s v="armenia"/>
    <x v="8"/>
    <s v="CA"/>
    <s v="CA - Adelanto Correctional Facility "/>
    <s v="adelanto_correctional_facility_ca"/>
    <d v="2015-03-22T00:00:00"/>
    <x v="3"/>
    <x v="6"/>
    <s v="disciplinary"/>
    <d v="2015-06-05T00:00:00"/>
    <n v="45"/>
    <n v="0.169540471714376"/>
    <n v="0.69690669549126638"/>
    <n v="2.0192424766798229"/>
    <n v="0.32164924407289219"/>
    <n v="0.26804103672741009"/>
    <n v="0.26804103672741009"/>
    <x v="1"/>
  </r>
  <r>
    <n v="3482"/>
    <x v="0"/>
    <s v="mexico"/>
    <x v="8"/>
    <s v="CA"/>
    <s v="CA - Adelanto Correctional Facility "/>
    <s v="adelanto_correctional_facility_ca"/>
    <d v="2015-03-22T00:00:00"/>
    <x v="3"/>
    <x v="6"/>
    <s v="disciplinary"/>
    <d v="2015-06-05T00:00:00"/>
    <n v="45"/>
    <n v="0.169540471714376"/>
    <n v="0.69690669549126638"/>
    <n v="2.0192424766798229"/>
    <n v="0.32164924407289219"/>
    <n v="0.26804103672741009"/>
    <n v="0.26804103672741009"/>
    <x v="1"/>
  </r>
  <r>
    <n v="3483"/>
    <x v="14"/>
    <s v="jamaica"/>
    <x v="10"/>
    <s v="OH"/>
    <s v="OH - Seneca County Jail "/>
    <s v="seneca_county_jail_oh"/>
    <d v="2015-03-23T00:00:00"/>
    <x v="3"/>
    <x v="3"/>
    <s v="protective_custody_other_detainee_safety"/>
    <d v="2015-03-31T00:00:00"/>
    <n v="8"/>
    <n v="-0.49162741887990236"/>
    <n v="3.5738804896987997E-2"/>
    <n v="2.6804103672741011"/>
    <n v="0.33951864652138619"/>
    <n v="0.92920892732168847"/>
    <n v="3.5738804896987997E-2"/>
    <x v="3"/>
  </r>
  <r>
    <n v="3484"/>
    <x v="0"/>
    <s v="mexico"/>
    <x v="8"/>
    <s v="CA"/>
    <s v="CA - Adelanto Correctional Facility "/>
    <s v="adelanto_correctional_facility_ca"/>
    <d v="2015-03-23T00:00:00"/>
    <x v="3"/>
    <x v="6"/>
    <s v="disciplinary"/>
    <d v="2015-04-20T00:00:00"/>
    <n v="28"/>
    <n v="-0.13423936991002217"/>
    <n v="0.39312685386686819"/>
    <n v="2.3230223183042211"/>
    <n v="1.7869402448493998E-2"/>
    <n v="0.57182087835180828"/>
    <n v="1.7869402448493998E-2"/>
    <x v="2"/>
  </r>
  <r>
    <n v="3485"/>
    <x v="21"/>
    <s v="guatemala"/>
    <x v="8"/>
    <s v="CA"/>
    <s v="CA - Adelanto Correctional Facility "/>
    <s v="adelanto_correctional_facility_ca"/>
    <d v="2015-03-23T00:00:00"/>
    <x v="3"/>
    <x v="6"/>
    <s v="disciplinary"/>
    <d v="2015-05-05T00:00:00"/>
    <n v="43"/>
    <n v="0.13380166681738798"/>
    <n v="0.66116789059427838"/>
    <n v="2.0549812815768109"/>
    <n v="0.28591043917590414"/>
    <n v="0.30377984162439814"/>
    <n v="0.28591043917590414"/>
    <x v="2"/>
  </r>
  <r>
    <n v="3486"/>
    <x v="8"/>
    <s v="nicaragua"/>
    <x v="8"/>
    <s v="CA"/>
    <s v="CA - Adelanto Correctional Facility "/>
    <s v="adelanto_correctional_facility_ca"/>
    <d v="2015-03-23T00:00:00"/>
    <x v="3"/>
    <x v="6"/>
    <s v="disciplinary"/>
    <d v="2015-06-05T00:00:00"/>
    <n v="44"/>
    <n v="0.151671069265882"/>
    <n v="0.67903729304277238"/>
    <n v="2.0371118791283171"/>
    <n v="0.30377984162439819"/>
    <n v="0.28591043917590409"/>
    <n v="0.28591043917590409"/>
    <x v="1"/>
  </r>
  <r>
    <n v="3487"/>
    <x v="2"/>
    <s v="el_salvador"/>
    <x v="8"/>
    <s v="CA"/>
    <s v="CA - Adelanto Correctional Facility "/>
    <s v="adelanto_correctional_facility_ca"/>
    <d v="2015-03-23T00:00:00"/>
    <x v="3"/>
    <x v="6"/>
    <s v="disciplinary"/>
    <d v="2015-06-05T00:00:00"/>
    <n v="44"/>
    <n v="0.151671069265882"/>
    <n v="0.67903729304277238"/>
    <n v="2.0371118791283171"/>
    <n v="0.30377984162439819"/>
    <n v="0.28591043917590409"/>
    <n v="0.28591043917590409"/>
    <x v="1"/>
  </r>
  <r>
    <n v="3488"/>
    <x v="0"/>
    <s v="mexico"/>
    <x v="8"/>
    <s v="CA"/>
    <s v="CA - Adelanto Correctional Facility "/>
    <s v="adelanto_correctional_facility_ca"/>
    <d v="2015-03-23T00:00:00"/>
    <x v="3"/>
    <x v="6"/>
    <s v="disciplinary"/>
    <d v="2015-06-05T00:00:00"/>
    <n v="44"/>
    <n v="0.151671069265882"/>
    <n v="0.67903729304277238"/>
    <n v="2.0371118791283171"/>
    <n v="0.30377984162439819"/>
    <n v="0.28591043917590409"/>
    <n v="0.28591043917590409"/>
    <x v="1"/>
  </r>
  <r>
    <n v="3489"/>
    <x v="89"/>
    <s v="sudan"/>
    <x v="7"/>
    <s v="PA"/>
    <s v="PA - York County Prison "/>
    <s v="york_county_prison_pa"/>
    <d v="2015-03-24T00:00:00"/>
    <x v="3"/>
    <x v="16"/>
    <s v="medical_tuberculosis"/>
    <d v="2015-03-30T00:00:00"/>
    <n v="6"/>
    <n v="-0.52736622377689035"/>
    <n v="0"/>
    <n v="2.7161491721710895"/>
    <n v="0.37525745141837419"/>
    <n v="0.96494773221867647"/>
    <n v="0"/>
    <x v="3"/>
  </r>
  <r>
    <n v="3490"/>
    <x v="7"/>
    <s v="honduras"/>
    <x v="12"/>
    <s v="TX"/>
    <s v="TX - Houston Contract Detention Facility "/>
    <s v="houston_contract_detention_facility_tx"/>
    <d v="2015-03-24T00:00:00"/>
    <x v="3"/>
    <x v="3"/>
    <s v="protective_custody_other_detainee_safety"/>
    <d v="2015-03-31T00:00:00"/>
    <n v="7"/>
    <n v="-0.50949682132839635"/>
    <n v="1.7869402448493998E-2"/>
    <n v="2.6982797697225953"/>
    <n v="0.35738804896988019"/>
    <n v="0.94707832977018247"/>
    <n v="1.7869402448493998E-2"/>
    <x v="3"/>
  </r>
  <r>
    <n v="3491"/>
    <x v="2"/>
    <s v="el_salvador"/>
    <x v="2"/>
    <s v="CA"/>
    <s v="CA - San Diego Contract Detention Facility - CCA (otay)"/>
    <s v="san_diego_contract_detention_facility_cca_otay_ca"/>
    <d v="2015-03-24T00:00:00"/>
    <x v="3"/>
    <x v="2"/>
    <s v="mental_illness"/>
    <d v="2015-03-31T00:00:00"/>
    <n v="7"/>
    <n v="-0.50949682132839635"/>
    <n v="1.7869402448493998E-2"/>
    <n v="2.6982797697225953"/>
    <n v="0.35738804896988019"/>
    <n v="0.94707832977018247"/>
    <n v="1.7869402448493998E-2"/>
    <x v="3"/>
  </r>
  <r>
    <n v="3492"/>
    <x v="7"/>
    <s v="honduras"/>
    <x v="6"/>
    <s v="TX"/>
    <s v="TX - Johnson County Law Enforcement Center "/>
    <s v="johnson_county_law_enforcement_center_tx"/>
    <d v="2015-03-24T00:00:00"/>
    <x v="3"/>
    <x v="6"/>
    <s v="disciplinary"/>
    <d v="2015-07-04T00:00:00"/>
    <n v="14"/>
    <n v="-0.38441100418893831"/>
    <n v="0.14295521958795204"/>
    <n v="2.5731939525831371"/>
    <n v="0.23230223183042215"/>
    <n v="0.82199251263072437"/>
    <n v="0.14295521958795204"/>
    <x v="3"/>
  </r>
  <r>
    <n v="3493"/>
    <x v="90"/>
    <s v="lebanon"/>
    <x v="10"/>
    <s v="MI"/>
    <s v="MI - Calhoun County Correctional Center "/>
    <s v="calhoun_county_correctional_center_mi"/>
    <d v="2015-03-24T00:00:00"/>
    <x v="3"/>
    <x v="5"/>
    <s v="facility_security_threat_violent_or_disruptive_behavior"/>
    <d v="2015-04-16T00:00:00"/>
    <n v="23"/>
    <n v="-0.22358638215249221"/>
    <n v="0.30377984162439814"/>
    <n v="2.4123693305466913"/>
    <n v="7.1477609793976049E-2"/>
    <n v="0.66116789059427838"/>
    <n v="7.1477609793976049E-2"/>
    <x v="2"/>
  </r>
  <r>
    <n v="3494"/>
    <x v="1"/>
    <s v="sierra_leone"/>
    <x v="4"/>
    <s v="LA"/>
    <s v="LA - Jena/lasalle Detention Facility "/>
    <s v="jena/lasalle_detention_facility_la"/>
    <d v="2015-03-24T00:00:00"/>
    <x v="3"/>
    <x v="6"/>
    <s v="disciplinary"/>
    <d v="2015-04-16T00:00:00"/>
    <n v="23"/>
    <n v="-0.22358638215249221"/>
    <n v="0.30377984162439814"/>
    <n v="2.4123693305466913"/>
    <n v="7.1477609793976049E-2"/>
    <n v="0.66116789059427838"/>
    <n v="7.1477609793976049E-2"/>
    <x v="2"/>
  </r>
  <r>
    <n v="3495"/>
    <x v="90"/>
    <s v="lebanon"/>
    <x v="8"/>
    <s v="CA"/>
    <s v="CA - Adelanto Correctional Facility "/>
    <s v="adelanto_correctional_facility_ca"/>
    <d v="2015-03-25T00:00:00"/>
    <x v="3"/>
    <x v="6"/>
    <s v="disciplinary"/>
    <d v="2015-02-04T00:00:00"/>
    <n v="8"/>
    <n v="-0.49162741887990236"/>
    <n v="3.5738804896987997E-2"/>
    <n v="2.6804103672741011"/>
    <n v="0.33951864652138619"/>
    <n v="0.92920892732168847"/>
    <n v="3.5738804896987997E-2"/>
    <x v="3"/>
  </r>
  <r>
    <n v="3496"/>
    <x v="9"/>
    <s v="haiti"/>
    <x v="4"/>
    <s v="LA"/>
    <s v="LA - Jena/lasalle Detention Facility "/>
    <s v="jena/lasalle_detention_facility_la"/>
    <d v="2015-03-25T00:00:00"/>
    <x v="3"/>
    <x v="3"/>
    <s v="protective_custody_other_detainee_safety"/>
    <d v="2015-08-04T00:00:00"/>
    <n v="14"/>
    <n v="-0.38441100418893831"/>
    <n v="0.14295521958795204"/>
    <n v="2.5731939525831371"/>
    <n v="0.23230223183042215"/>
    <n v="0.82199251263072437"/>
    <n v="0.14295521958795204"/>
    <x v="3"/>
  </r>
  <r>
    <n v="3497"/>
    <x v="14"/>
    <s v="jamaica"/>
    <x v="13"/>
    <s v="NJ"/>
    <s v="NJ - Hudson County Correctional Center "/>
    <s v="hudson_county_correctional_center_nj"/>
    <d v="2015-03-25T00:00:00"/>
    <x v="3"/>
    <x v="6"/>
    <s v="disciplinary"/>
    <d v="2015-12-04T00:00:00"/>
    <n v="18"/>
    <n v="-0.31293339439496226"/>
    <n v="0.21443282938192809"/>
    <n v="2.5017163427891611"/>
    <n v="0.1608246220364461"/>
    <n v="0.75051490283674838"/>
    <n v="0.1608246220364461"/>
    <x v="2"/>
  </r>
  <r>
    <n v="3498"/>
    <x v="37"/>
    <s v="dominican_republic"/>
    <x v="7"/>
    <s v="PA"/>
    <s v="PA - York County Prison "/>
    <s v="york_county_prison_pa"/>
    <d v="2015-03-25T00:00:00"/>
    <x v="3"/>
    <x v="6"/>
    <s v="disciplinary"/>
    <d v="2015-04-23T00:00:00"/>
    <n v="29"/>
    <n v="-0.11636996746152814"/>
    <n v="0.41099625631536219"/>
    <n v="2.3051529158557269"/>
    <n v="3.5738804896988025E-2"/>
    <n v="0.55395147590331428"/>
    <n v="3.5738804896988025E-2"/>
    <x v="2"/>
  </r>
  <r>
    <n v="3499"/>
    <x v="39"/>
    <s v="somalia"/>
    <x v="7"/>
    <s v="PA"/>
    <s v="PA - York County Prison "/>
    <s v="york_county_prison_pa"/>
    <d v="2015-03-25T00:00:00"/>
    <x v="3"/>
    <x v="6"/>
    <s v="disciplinary"/>
    <d v="2015-04-23T00:00:00"/>
    <n v="29"/>
    <n v="-0.11636996746152814"/>
    <n v="0.41099625631536219"/>
    <n v="2.3051529158557269"/>
    <n v="3.5738804896988025E-2"/>
    <n v="0.55395147590331428"/>
    <n v="3.5738804896988025E-2"/>
    <x v="2"/>
  </r>
  <r>
    <n v="3500"/>
    <x v="0"/>
    <s v="mexico"/>
    <x v="8"/>
    <s v="CA"/>
    <s v="CA - Adelanto Correctional Facility "/>
    <s v="adelanto_correctional_facility_ca"/>
    <d v="2015-03-25T00:00:00"/>
    <x v="3"/>
    <x v="14"/>
    <s v="facility_security_threat_other"/>
    <d v="2015-05-20T00:00:00"/>
    <n v="56"/>
    <n v="0.36610389864781012"/>
    <n v="0.89347012242470047"/>
    <n v="1.8226790497463887"/>
    <n v="0.51821267100632629"/>
    <n v="7.1477609793975994E-2"/>
    <n v="7.1477609793975994E-2"/>
    <x v="1"/>
  </r>
  <r>
    <n v="3501"/>
    <x v="0"/>
    <s v="mexico"/>
    <x v="2"/>
    <s v="CA"/>
    <s v="CA - Imperial Regional Detention Facility "/>
    <s v="imperial_regional_detention_facility_ca"/>
    <d v="2015-03-25T00:00:00"/>
    <x v="3"/>
    <x v="3"/>
    <s v="protective_custody_other_detainee_safety"/>
    <d v="2015-07-17T00:00:00"/>
    <n v="114"/>
    <n v="1.4025292406604628"/>
    <n v="1.9298954644373532"/>
    <n v="0.78625370773373615"/>
    <n v="1.554638013018979"/>
    <n v="0.96494773221867669"/>
    <n v="0.78625370773373615"/>
    <x v="0"/>
  </r>
  <r>
    <n v="3502"/>
    <x v="0"/>
    <s v="mexico"/>
    <x v="1"/>
    <s v="NV"/>
    <s v="NV - Henderson Detention Center "/>
    <s v="henderson_detention_center_nv"/>
    <d v="2015-03-26T00:00:00"/>
    <x v="3"/>
    <x v="11"/>
    <s v="medical_other"/>
    <d v="2015-03-04T00:00:00"/>
    <n v="8"/>
    <n v="-0.49162741887990236"/>
    <n v="3.5738804896987997E-2"/>
    <n v="2.6804103672741011"/>
    <n v="0.33951864652138619"/>
    <n v="0.92920892732168847"/>
    <n v="3.5738804896987997E-2"/>
    <x v="3"/>
  </r>
  <r>
    <n v="3503"/>
    <x v="0"/>
    <s v="mexico"/>
    <x v="8"/>
    <s v="CA"/>
    <s v="CA - Adelanto Correctional Facility "/>
    <s v="adelanto_correctional_facility_ca"/>
    <d v="2015-03-26T00:00:00"/>
    <x v="3"/>
    <x v="6"/>
    <s v="disciplinary"/>
    <d v="2015-03-04T00:00:00"/>
    <n v="8"/>
    <n v="-0.49162741887990236"/>
    <n v="3.5738804896987997E-2"/>
    <n v="2.6804103672741011"/>
    <n v="0.33951864652138619"/>
    <n v="0.92920892732168847"/>
    <n v="3.5738804896987997E-2"/>
    <x v="3"/>
  </r>
  <r>
    <n v="3504"/>
    <x v="14"/>
    <s v="jamaica"/>
    <x v="19"/>
    <s v="NH"/>
    <s v="NH - Strafford County Corrections "/>
    <s v="strafford_county_corrections_nh"/>
    <d v="2015-03-26T00:00:00"/>
    <x v="3"/>
    <x v="6"/>
    <s v="disciplinary"/>
    <d v="2015-05-04T00:00:00"/>
    <n v="10"/>
    <n v="-0.4558886139829143"/>
    <n v="7.1477609793976049E-2"/>
    <n v="2.6446715623771131"/>
    <n v="0.30377984162439814"/>
    <n v="0.89347012242470036"/>
    <n v="7.1477609793976049E-2"/>
    <x v="3"/>
  </r>
  <r>
    <n v="3505"/>
    <x v="14"/>
    <s v="jamaica"/>
    <x v="23"/>
    <s v="IL"/>
    <s v="IL - Tri-county Detention Center "/>
    <s v="tri-county_detention_center_il"/>
    <d v="2015-03-26T00:00:00"/>
    <x v="3"/>
    <x v="6"/>
    <s v="disciplinary"/>
    <d v="2015-10-04T00:00:00"/>
    <n v="15"/>
    <n v="-0.36654160174044426"/>
    <n v="0.1608246220364461"/>
    <n v="2.5553245501346433"/>
    <n v="0.21443282938192809"/>
    <n v="0.80412311018223037"/>
    <n v="0.1608246220364461"/>
    <x v="3"/>
  </r>
  <r>
    <n v="3506"/>
    <x v="56"/>
    <s v="iran"/>
    <x v="21"/>
    <s v="MN"/>
    <s v="MN - Sherburne County Jail "/>
    <s v="sherburne_county_jail_mn"/>
    <d v="2015-03-26T00:00:00"/>
    <x v="3"/>
    <x v="11"/>
    <s v="medical_other"/>
    <d v="2015-10-04T00:00:00"/>
    <n v="15"/>
    <n v="-0.36654160174044426"/>
    <n v="0.1608246220364461"/>
    <n v="2.5553245501346433"/>
    <n v="0.21443282938192809"/>
    <n v="0.80412311018223037"/>
    <n v="0.1608246220364461"/>
    <x v="3"/>
  </r>
  <r>
    <n v="3507"/>
    <x v="14"/>
    <s v="jamaica"/>
    <x v="9"/>
    <s v="FL"/>
    <s v="FL - Baker County Sheriff's Office "/>
    <s v="baker_county_sheriffs_office_fl"/>
    <d v="2015-03-26T00:00:00"/>
    <x v="3"/>
    <x v="3"/>
    <s v="protective_custody_other_detainee_safety"/>
    <d v="2015-06-26T00:00:00"/>
    <n v="92"/>
    <n v="1.0094023867935944"/>
    <n v="1.5367686105704847"/>
    <n v="1.1793805616006046"/>
    <n v="1.1615111591521106"/>
    <n v="0.57182087835180828"/>
    <n v="0.57182087835180828"/>
    <x v="1"/>
  </r>
  <r>
    <n v="3508"/>
    <x v="57"/>
    <s v="stateless"/>
    <x v="4"/>
    <s v="LA"/>
    <s v="LA - Pine Prairie Correctional Center "/>
    <s v="pine_prairie_correctional_center_la"/>
    <d v="2015-03-26T00:00:00"/>
    <x v="3"/>
    <x v="14"/>
    <s v="facility_security_threat_other"/>
    <d v="2016-11-01T00:00:00"/>
    <n v="291"/>
    <n v="4.5654134740439023"/>
    <n v="5.0927796978207924"/>
    <n v="2.3766305256497033"/>
    <n v="4.7175222464024182"/>
    <n v="4.1278319656021161"/>
    <n v="2.3766305256497033"/>
    <x v="0"/>
  </r>
  <r>
    <n v="3509"/>
    <x v="2"/>
    <s v="el_salvador"/>
    <x v="8"/>
    <s v="CA"/>
    <s v="CA - Adelanto Correctional Facility "/>
    <s v="adelanto_correctional_facility_ca"/>
    <d v="2015-03-27T00:00:00"/>
    <x v="3"/>
    <x v="6"/>
    <s v="disciplinary"/>
    <d v="2015-03-30T00:00:00"/>
    <n v="3"/>
    <n v="-0.58097443112237235"/>
    <n v="5.3608207345481995E-2"/>
    <n v="2.7697573795165713"/>
    <n v="0.42886565876385618"/>
    <n v="1.0185559395641586"/>
    <n v="5.3608207345481995E-2"/>
    <x v="3"/>
  </r>
  <r>
    <n v="3510"/>
    <x v="0"/>
    <s v="mexico"/>
    <x v="7"/>
    <s v="PA"/>
    <s v="PA - York County Prison "/>
    <s v="york_county_prison_pa"/>
    <d v="2015-03-27T00:00:00"/>
    <x v="3"/>
    <x v="11"/>
    <s v="medical_other"/>
    <d v="2015-03-31T00:00:00"/>
    <n v="4"/>
    <n v="-0.56310502867387835"/>
    <n v="3.5738804896987997E-2"/>
    <n v="2.7518879770680771"/>
    <n v="0.41099625631536219"/>
    <n v="1.0006865371156644"/>
    <n v="3.5738804896987997E-2"/>
    <x v="3"/>
  </r>
  <r>
    <n v="3511"/>
    <x v="0"/>
    <s v="mexico"/>
    <x v="20"/>
    <s v="WA"/>
    <s v="WA - Northwest Detention Center "/>
    <s v="northwest_detention_center_wa"/>
    <d v="2015-03-27T00:00:00"/>
    <x v="3"/>
    <x v="0"/>
    <s v="protective_custody_gang_status_protective_custody_only"/>
    <d v="2015-05-14T00:00:00"/>
    <n v="48"/>
    <n v="0.22314867905985802"/>
    <n v="0.75051490283674838"/>
    <n v="1.9656342693343409"/>
    <n v="0.37525745141837419"/>
    <n v="0.21443282938192809"/>
    <n v="0.21443282938192809"/>
    <x v="1"/>
  </r>
  <r>
    <n v="3512"/>
    <x v="0"/>
    <s v="mexico"/>
    <x v="0"/>
    <s v="AZ"/>
    <s v="AZ - Cca, Florence Correctional Center "/>
    <s v="cca,_florence_correctional_center_az"/>
    <d v="2015-03-27T00:00:00"/>
    <x v="3"/>
    <x v="3"/>
    <s v="protective_custody_other_detainee_safety"/>
    <d v="2015-05-20T00:00:00"/>
    <n v="54"/>
    <n v="0.33036509375082207"/>
    <n v="0.85773131752771237"/>
    <n v="1.8584178546433769"/>
    <n v="0.48247386610933823"/>
    <n v="0.10721641469096405"/>
    <n v="0.10721641469096405"/>
    <x v="1"/>
  </r>
  <r>
    <n v="3513"/>
    <x v="2"/>
    <s v="el_salvador"/>
    <x v="9"/>
    <s v="FL"/>
    <s v="FL - Monroe County Detention Center "/>
    <s v="monroe_county_detention_center_fl"/>
    <d v="2015-03-28T00:00:00"/>
    <x v="3"/>
    <x v="6"/>
    <s v="disciplinary"/>
    <d v="2015-04-15T00:00:00"/>
    <n v="18"/>
    <n v="-0.31293339439496226"/>
    <n v="0.21443282938192809"/>
    <n v="2.5017163427891611"/>
    <n v="0.1608246220364461"/>
    <n v="0.75051490283674838"/>
    <n v="0.1608246220364461"/>
    <x v="2"/>
  </r>
  <r>
    <n v="3514"/>
    <x v="7"/>
    <s v="honduras"/>
    <x v="18"/>
    <s v="TX"/>
    <s v="TX - South Texas Detention Complex "/>
    <s v="south_texas_detention_complex_tx"/>
    <d v="2015-03-28T00:00:00"/>
    <x v="3"/>
    <x v="6"/>
    <s v="disciplinary"/>
    <d v="2015-04-27T00:00:00"/>
    <n v="30"/>
    <n v="-9.8500565013034141E-2"/>
    <n v="0.42886565876385618"/>
    <n v="2.2872835134072331"/>
    <n v="5.3608207345482023E-2"/>
    <n v="0.53608207345482028"/>
    <n v="5.3608207345482023E-2"/>
    <x v="2"/>
  </r>
  <r>
    <n v="3515"/>
    <x v="0"/>
    <s v="mexico"/>
    <x v="18"/>
    <s v="TX"/>
    <s v="TX - South Texas Detention Complex "/>
    <s v="south_texas_detention_complex_tx"/>
    <d v="2015-03-28T00:00:00"/>
    <x v="3"/>
    <x v="3"/>
    <s v="protective_custody_other_detainee_safety"/>
    <d v="2015-02-05T00:00:00"/>
    <n v="35"/>
    <n v="-9.1535527705640905E-3"/>
    <n v="0.51821267100632629"/>
    <n v="2.1979365011647629"/>
    <n v="0.14295521958795207"/>
    <n v="0.44673506121235018"/>
    <n v="0.14295521958795207"/>
    <x v="2"/>
  </r>
  <r>
    <n v="3516"/>
    <x v="0"/>
    <s v="mexico"/>
    <x v="18"/>
    <s v="TX"/>
    <s v="TX - South Texas Detention Complex "/>
    <s v="south_texas_detention_complex_tx"/>
    <d v="2015-03-28T00:00:00"/>
    <x v="3"/>
    <x v="3"/>
    <s v="protective_custody_other_detainee_safety"/>
    <d v="2015-07-21T00:00:00"/>
    <n v="115"/>
    <n v="1.4203986431089568"/>
    <n v="1.9477648668858472"/>
    <n v="0.76838430528524215"/>
    <n v="1.572507415467473"/>
    <n v="0.98281713466717069"/>
    <n v="0.76838430528524215"/>
    <x v="0"/>
  </r>
  <r>
    <n v="3517"/>
    <x v="37"/>
    <s v="dominican_republic"/>
    <x v="13"/>
    <s v="NJ"/>
    <s v="NJ - Hudson County Correctional Center "/>
    <s v="hudson_county_correctional_center_nj"/>
    <d v="2015-03-29T00:00:00"/>
    <x v="3"/>
    <x v="6"/>
    <s v="disciplinary"/>
    <d v="2015-06-04T00:00:00"/>
    <n v="8"/>
    <n v="-0.49162741887990236"/>
    <n v="3.5738804896987997E-2"/>
    <n v="2.6804103672741011"/>
    <n v="0.33951864652138619"/>
    <n v="0.92920892732168847"/>
    <n v="3.5738804896987997E-2"/>
    <x v="3"/>
  </r>
  <r>
    <n v="3518"/>
    <x v="39"/>
    <s v="somalia"/>
    <x v="4"/>
    <s v="LA"/>
    <s v="LA - Jena/lasalle Detention Facility "/>
    <s v="jena/lasalle_detention_facility_la"/>
    <d v="2015-03-29T00:00:00"/>
    <x v="3"/>
    <x v="6"/>
    <s v="disciplinary"/>
    <d v="2015-04-15T00:00:00"/>
    <n v="17"/>
    <n v="-0.33080279684345626"/>
    <n v="0.19656342693343409"/>
    <n v="2.5195857452376553"/>
    <n v="0.17869402448494009"/>
    <n v="0.76838430528524237"/>
    <n v="0.17869402448494009"/>
    <x v="2"/>
  </r>
  <r>
    <n v="3519"/>
    <x v="65"/>
    <s v="mauritania"/>
    <x v="4"/>
    <s v="LA"/>
    <s v="LA - Jena/lasalle Detention Facility "/>
    <s v="jena/lasalle_detention_facility_la"/>
    <d v="2015-03-29T00:00:00"/>
    <x v="3"/>
    <x v="6"/>
    <s v="disciplinary"/>
    <d v="2015-04-19T00:00:00"/>
    <n v="21"/>
    <n v="-0.25932518704948021"/>
    <n v="0.26804103672741014"/>
    <n v="2.4481081354436793"/>
    <n v="0.10721641469096405"/>
    <n v="0.69690669549126638"/>
    <n v="0.10721641469096405"/>
    <x v="2"/>
  </r>
  <r>
    <n v="3520"/>
    <x v="37"/>
    <s v="dominican_republic"/>
    <x v="13"/>
    <s v="NJ"/>
    <s v="NJ - Hudson County Correctional Center "/>
    <s v="hudson_county_correctional_center_nj"/>
    <d v="2015-03-29T00:00:00"/>
    <x v="3"/>
    <x v="6"/>
    <s v="disciplinary"/>
    <d v="2015-04-20T00:00:00"/>
    <n v="22"/>
    <n v="-0.24145578460098621"/>
    <n v="0.28591043917590414"/>
    <n v="2.4302387329951851"/>
    <n v="8.9347012242470047E-2"/>
    <n v="0.67903729304277238"/>
    <n v="8.9347012242470047E-2"/>
    <x v="2"/>
  </r>
  <r>
    <n v="3521"/>
    <x v="37"/>
    <s v="dominican_republic"/>
    <x v="13"/>
    <s v="NJ"/>
    <s v="NJ - Hudson County Correctional Center "/>
    <s v="hudson_county_correctional_center_nj"/>
    <d v="2015-03-29T00:00:00"/>
    <x v="3"/>
    <x v="6"/>
    <s v="disciplinary"/>
    <d v="2015-04-20T00:00:00"/>
    <n v="22"/>
    <n v="-0.24145578460098621"/>
    <n v="0.28591043917590414"/>
    <n v="2.4302387329951851"/>
    <n v="8.9347012242470047E-2"/>
    <n v="0.67903729304277238"/>
    <n v="8.9347012242470047E-2"/>
    <x v="2"/>
  </r>
  <r>
    <n v="3522"/>
    <x v="56"/>
    <s v="iran"/>
    <x v="2"/>
    <s v="CA"/>
    <s v="CA - Imperial Regional Detention Facility "/>
    <s v="imperial_regional_detention_facility_ca"/>
    <d v="2015-03-29T00:00:00"/>
    <x v="3"/>
    <x v="5"/>
    <s v="facility_security_threat_violent_or_disruptive_behavior"/>
    <d v="2015-07-15T00:00:00"/>
    <n v="108"/>
    <n v="1.2953128259694988"/>
    <n v="1.8226790497463892"/>
    <n v="0.89347012242470014"/>
    <n v="1.447421598328015"/>
    <n v="0.8577313175277127"/>
    <n v="0.8577313175277127"/>
    <x v="1"/>
  </r>
  <r>
    <n v="3523"/>
    <x v="0"/>
    <s v="mexico"/>
    <x v="8"/>
    <s v="CA"/>
    <s v="CA - Adelanto Correctional Facility "/>
    <s v="adelanto_correctional_facility_ca"/>
    <d v="2015-03-30T00:00:00"/>
    <x v="3"/>
    <x v="3"/>
    <s v="protective_custody_other_detainee_safety"/>
    <d v="2015-01-04T00:00:00"/>
    <n v="2"/>
    <n v="-0.59884383357086635"/>
    <n v="7.1477609793975994E-2"/>
    <n v="2.7876267819650655"/>
    <n v="0.44673506121235018"/>
    <n v="1.0364253420126524"/>
    <n v="7.1477609793975994E-2"/>
    <x v="3"/>
  </r>
  <r>
    <n v="3524"/>
    <x v="0"/>
    <s v="mexico"/>
    <x v="7"/>
    <s v="PA"/>
    <s v="PA - York County Prison "/>
    <s v="york_county_prison_pa"/>
    <d v="2015-03-30T00:00:00"/>
    <x v="3"/>
    <x v="16"/>
    <s v="medical_tuberculosis"/>
    <d v="2015-03-04T00:00:00"/>
    <n v="4"/>
    <n v="-0.56310502867387835"/>
    <n v="3.5738804896987997E-2"/>
    <n v="2.7518879770680771"/>
    <n v="0.41099625631536219"/>
    <n v="1.0006865371156644"/>
    <n v="3.5738804896987997E-2"/>
    <x v="3"/>
  </r>
  <r>
    <n v="3525"/>
    <x v="118"/>
    <s v="congo"/>
    <x v="21"/>
    <s v="IA"/>
    <s v="IA - Hardin County Jail "/>
    <s v="hardin_county_jail_ia"/>
    <d v="2015-03-30T00:00:00"/>
    <x v="3"/>
    <x v="6"/>
    <s v="disciplinary"/>
    <d v="2015-05-04T00:00:00"/>
    <n v="6"/>
    <n v="-0.52736622377689035"/>
    <n v="0"/>
    <n v="2.7161491721710895"/>
    <n v="0.37525745141837419"/>
    <n v="0.96494773221867647"/>
    <n v="0"/>
    <x v="3"/>
  </r>
  <r>
    <n v="3526"/>
    <x v="39"/>
    <s v="somalia"/>
    <x v="21"/>
    <s v="IA"/>
    <s v="IA - Hardin County Jail "/>
    <s v="hardin_county_jail_ia"/>
    <d v="2015-03-30T00:00:00"/>
    <x v="3"/>
    <x v="6"/>
    <s v="disciplinary"/>
    <d v="2015-07-04T00:00:00"/>
    <n v="8"/>
    <n v="-0.49162741887990236"/>
    <n v="3.5738804896987997E-2"/>
    <n v="2.6804103672741011"/>
    <n v="0.33951864652138619"/>
    <n v="0.92920892732168847"/>
    <n v="3.5738804896987997E-2"/>
    <x v="3"/>
  </r>
  <r>
    <n v="3527"/>
    <x v="22"/>
    <s v="ethiopia"/>
    <x v="2"/>
    <s v="CA"/>
    <s v="CA - San Diego Contract Detention Facility - CCA (otay)"/>
    <s v="san_diego_contract_detention_facility_cca_otay_ca"/>
    <d v="2015-03-30T00:00:00"/>
    <x v="3"/>
    <x v="2"/>
    <s v="mental_illness"/>
    <d v="2015-07-04T00:00:00"/>
    <n v="8"/>
    <n v="-0.49162741887990236"/>
    <n v="3.5738804896987997E-2"/>
    <n v="2.6804103672741011"/>
    <n v="0.33951864652138619"/>
    <n v="0.92920892732168847"/>
    <n v="3.5738804896987997E-2"/>
    <x v="3"/>
  </r>
  <r>
    <n v="3528"/>
    <x v="14"/>
    <s v="jamaica"/>
    <x v="23"/>
    <s v="IL"/>
    <s v="IL - Tri-county Detention Center "/>
    <s v="tri-county_detention_center_il"/>
    <d v="2015-03-30T00:00:00"/>
    <x v="3"/>
    <x v="6"/>
    <s v="disciplinary"/>
    <d v="2015-08-04T00:00:00"/>
    <n v="9"/>
    <n v="-0.4737580164314083"/>
    <n v="5.3608207345482051E-2"/>
    <n v="2.6625409648256073"/>
    <n v="0.32164924407289214"/>
    <n v="0.91133952487319436"/>
    <n v="5.3608207345482051E-2"/>
    <x v="3"/>
  </r>
  <r>
    <n v="3529"/>
    <x v="9"/>
    <s v="haiti"/>
    <x v="7"/>
    <s v="PA"/>
    <s v="PA - York County Prison "/>
    <s v="york_county_prison_pa"/>
    <d v="2015-03-30T00:00:00"/>
    <x v="3"/>
    <x v="11"/>
    <s v="medical_other"/>
    <d v="2015-04-13T00:00:00"/>
    <n v="14"/>
    <n v="-0.38441100418893831"/>
    <n v="0.14295521958795204"/>
    <n v="2.5731939525831371"/>
    <n v="0.23230223183042215"/>
    <n v="0.82199251263072437"/>
    <n v="0.14295521958795204"/>
    <x v="3"/>
  </r>
  <r>
    <n v="3530"/>
    <x v="0"/>
    <s v="mexico"/>
    <x v="23"/>
    <s v="WI"/>
    <s v="WI - Kenosha County Detention Center "/>
    <s v="kenosha_county_detention_center_wi"/>
    <d v="2015-03-30T00:00:00"/>
    <x v="3"/>
    <x v="6"/>
    <s v="disciplinary"/>
    <d v="2015-04-14T00:00:00"/>
    <n v="15"/>
    <n v="-0.36654160174044426"/>
    <n v="0.1608246220364461"/>
    <n v="2.5553245501346433"/>
    <n v="0.21443282938192809"/>
    <n v="0.80412311018223037"/>
    <n v="0.1608246220364461"/>
    <x v="3"/>
  </r>
  <r>
    <n v="3531"/>
    <x v="0"/>
    <s v="mexico"/>
    <x v="9"/>
    <s v="FL"/>
    <s v="FL - Krome North Service Processing Center "/>
    <s v="krome_north_service_processing_center_fl"/>
    <d v="2015-03-30T00:00:00"/>
    <x v="3"/>
    <x v="6"/>
    <s v="disciplinary"/>
    <d v="2015-04-16T00:00:00"/>
    <n v="17"/>
    <n v="-0.33080279684345626"/>
    <n v="0.19656342693343409"/>
    <n v="2.5195857452376553"/>
    <n v="0.17869402448494009"/>
    <n v="0.76838430528524237"/>
    <n v="0.17869402448494009"/>
    <x v="2"/>
  </r>
  <r>
    <n v="3532"/>
    <x v="6"/>
    <s v="nigeria"/>
    <x v="23"/>
    <s v="WI"/>
    <s v="WI - Kenosha County Detention Center "/>
    <s v="kenosha_county_detention_center_wi"/>
    <d v="2015-03-30T00:00:00"/>
    <x v="3"/>
    <x v="6"/>
    <s v="disciplinary"/>
    <d v="2015-04-21T00:00:00"/>
    <n v="22"/>
    <n v="-0.24145578460098621"/>
    <n v="0.28591043917590414"/>
    <n v="2.4302387329951851"/>
    <n v="8.9347012242470047E-2"/>
    <n v="0.67903729304277238"/>
    <n v="8.9347012242470047E-2"/>
    <x v="2"/>
  </r>
  <r>
    <n v="3533"/>
    <x v="0"/>
    <s v="mexico"/>
    <x v="8"/>
    <s v="CA"/>
    <s v="CA - Adelanto Correctional Facility "/>
    <s v="adelanto_correctional_facility_ca"/>
    <d v="2015-03-30T00:00:00"/>
    <x v="3"/>
    <x v="3"/>
    <s v="protective_custody_other_detainee_safety"/>
    <d v="2015-04-22T00:00:00"/>
    <n v="23"/>
    <n v="-0.22358638215249221"/>
    <n v="0.30377984162439814"/>
    <n v="2.4123693305466913"/>
    <n v="7.1477609793976049E-2"/>
    <n v="0.66116789059427838"/>
    <n v="7.1477609793976049E-2"/>
    <x v="2"/>
  </r>
  <r>
    <n v="3534"/>
    <x v="6"/>
    <s v="nigeria"/>
    <x v="7"/>
    <s v="PA"/>
    <s v="PA - York County Prison "/>
    <s v="york_county_prison_pa"/>
    <d v="2015-03-30T00:00:00"/>
    <x v="3"/>
    <x v="6"/>
    <s v="disciplinary"/>
    <d v="2015-04-29T00:00:00"/>
    <n v="30"/>
    <n v="-9.8500565013034141E-2"/>
    <n v="0.42886565876385618"/>
    <n v="2.2872835134072331"/>
    <n v="5.3608207345482023E-2"/>
    <n v="0.53608207345482028"/>
    <n v="5.3608207345482023E-2"/>
    <x v="2"/>
  </r>
  <r>
    <n v="3535"/>
    <x v="0"/>
    <s v="mexico"/>
    <x v="2"/>
    <s v="CA"/>
    <s v="CA - Imperial Regional Detention Facility "/>
    <s v="imperial_regional_detention_facility_ca"/>
    <d v="2015-03-30T00:00:00"/>
    <x v="3"/>
    <x v="5"/>
    <s v="facility_security_threat_violent_or_disruptive_behavior"/>
    <d v="2015-06-24T00:00:00"/>
    <n v="86"/>
    <n v="0.90218597210263041"/>
    <n v="1.4295521958795208"/>
    <n v="1.2865969762915686"/>
    <n v="1.0542947444611466"/>
    <n v="0.46460446366084429"/>
    <n v="0.46460446366084429"/>
    <x v="1"/>
  </r>
  <r>
    <n v="3536"/>
    <x v="21"/>
    <s v="guatemala"/>
    <x v="1"/>
    <s v="NV"/>
    <s v="NV - Henderson Detention Center "/>
    <s v="henderson_detention_center_nv"/>
    <d v="2015-03-30T00:00:00"/>
    <x v="3"/>
    <x v="3"/>
    <s v="protective_custody_other_detainee_safety"/>
    <d v="2015-09-15T00:00:00"/>
    <n v="169"/>
    <n v="2.3853463753276332"/>
    <n v="2.9127125991045233"/>
    <n v="0.1965634269334342"/>
    <n v="2.5374551476861491"/>
    <n v="1.9477648668858469"/>
    <n v="0.1965634269334342"/>
    <x v="0"/>
  </r>
  <r>
    <n v="3537"/>
    <x v="8"/>
    <s v="nicaragua"/>
    <x v="2"/>
    <s v="CA"/>
    <s v="CA - Imperial Regional Detention Facility "/>
    <s v="imperial_regional_detention_facility_ca"/>
    <d v="2015-03-30T00:00:00"/>
    <x v="3"/>
    <x v="5"/>
    <s v="facility_security_threat_violent_or_disruptive_behavior"/>
    <d v="2015-09-29T00:00:00"/>
    <n v="183"/>
    <n v="2.6355180096065496"/>
    <n v="3.1628842333834397"/>
    <n v="0.44673506121235063"/>
    <n v="2.7876267819650655"/>
    <n v="2.1979365011647634"/>
    <n v="0.44673506121235063"/>
    <x v="0"/>
  </r>
  <r>
    <n v="3538"/>
    <x v="80"/>
    <s v="kenya"/>
    <x v="8"/>
    <s v="CA"/>
    <s v="CA - Adelanto Correctional Facility "/>
    <s v="adelanto_correctional_facility_ca"/>
    <d v="2015-03-31T00:00:00"/>
    <x v="3"/>
    <x v="3"/>
    <s v="protective_custody_other_detainee_safety"/>
    <d v="2015-09-04T00:00:00"/>
    <n v="9"/>
    <n v="-0.4737580164314083"/>
    <n v="5.3608207345482051E-2"/>
    <n v="2.6625409648256073"/>
    <n v="0.32164924407289214"/>
    <n v="0.91133952487319436"/>
    <n v="5.3608207345482051E-2"/>
    <x v="3"/>
  </r>
  <r>
    <n v="3539"/>
    <x v="0"/>
    <s v="mexico"/>
    <x v="12"/>
    <s v="TX"/>
    <s v="TX - Houston Contract Detention Facility "/>
    <s v="houston_contract_detention_facility_tx"/>
    <d v="2015-03-31T00:00:00"/>
    <x v="3"/>
    <x v="6"/>
    <s v="disciplinary"/>
    <d v="2015-12-04T00:00:00"/>
    <n v="12"/>
    <n v="-0.42014980908592631"/>
    <n v="0.10721641469096405"/>
    <n v="2.6089327574801251"/>
    <n v="0.26804103672741014"/>
    <n v="0.85773131752771237"/>
    <n v="0.10721641469096405"/>
    <x v="3"/>
  </r>
  <r>
    <n v="3540"/>
    <x v="17"/>
    <s v="ghana"/>
    <x v="2"/>
    <s v="CA"/>
    <s v="CA - Imperial Regional Detention Facility "/>
    <s v="imperial_regional_detention_facility_ca"/>
    <d v="2015-03-31T00:00:00"/>
    <x v="3"/>
    <x v="6"/>
    <s v="disciplinary"/>
    <d v="2015-04-15T00:00:00"/>
    <n v="15"/>
    <n v="-0.36654160174044426"/>
    <n v="0.1608246220364461"/>
    <n v="2.5553245501346433"/>
    <n v="0.21443282938192809"/>
    <n v="0.80412311018223037"/>
    <n v="0.1608246220364461"/>
    <x v="3"/>
  </r>
  <r>
    <n v="3541"/>
    <x v="14"/>
    <s v="jamaica"/>
    <x v="7"/>
    <s v="PA"/>
    <s v="PA - Pike County Correctional Facility "/>
    <s v="pike_county_correctional_facility_pa"/>
    <d v="2015-03-31T00:00:00"/>
    <x v="3"/>
    <x v="6"/>
    <s v="disciplinary"/>
    <d v="2015-04-15T00:00:00"/>
    <n v="15"/>
    <n v="-0.36654160174044426"/>
    <n v="0.1608246220364461"/>
    <n v="2.5553245501346433"/>
    <n v="0.21443282938192809"/>
    <n v="0.80412311018223037"/>
    <n v="0.1608246220364461"/>
    <x v="3"/>
  </r>
  <r>
    <n v="3542"/>
    <x v="0"/>
    <s v="mexico"/>
    <x v="4"/>
    <s v="LA"/>
    <s v="LA - Jena/lasalle Detention Facility "/>
    <s v="jena/lasalle_detention_facility_la"/>
    <d v="2015-03-31T00:00:00"/>
    <x v="3"/>
    <x v="6"/>
    <s v="disciplinary"/>
    <d v="2015-04-17T00:00:00"/>
    <n v="17"/>
    <n v="-0.33080279684345626"/>
    <n v="0.19656342693343409"/>
    <n v="2.5195857452376553"/>
    <n v="0.17869402448494009"/>
    <n v="0.76838430528524237"/>
    <n v="0.17869402448494009"/>
    <x v="2"/>
  </r>
  <r>
    <n v="3543"/>
    <x v="0"/>
    <s v="mexico"/>
    <x v="1"/>
    <s v="UT"/>
    <s v="UT - Utah County Jail "/>
    <s v="utah_county_jail_ut"/>
    <d v="2015-03-31T00:00:00"/>
    <x v="3"/>
    <x v="6"/>
    <s v="disciplinary"/>
    <d v="2015-04-21T00:00:00"/>
    <n v="21"/>
    <n v="-0.25932518704948021"/>
    <n v="0.26804103672741014"/>
    <n v="2.4481081354436793"/>
    <n v="0.10721641469096405"/>
    <n v="0.69690669549126638"/>
    <n v="0.10721641469096405"/>
    <x v="2"/>
  </r>
  <r>
    <n v="3544"/>
    <x v="29"/>
    <s v="ecuador"/>
    <x v="21"/>
    <s v="MN"/>
    <s v="MN - Sherburne County Jail "/>
    <s v="sherburne_county_jail_mn"/>
    <d v="2015-03-31T00:00:00"/>
    <x v="3"/>
    <x v="2"/>
    <s v="mental_illness"/>
    <d v="2015-04-21T00:00:00"/>
    <n v="21"/>
    <n v="-0.25932518704948021"/>
    <n v="0.26804103672741014"/>
    <n v="2.4481081354436793"/>
    <n v="0.10721641469096405"/>
    <n v="0.69690669549126638"/>
    <n v="0.10721641469096405"/>
    <x v="2"/>
  </r>
  <r>
    <n v="3545"/>
    <x v="2"/>
    <s v="el_salvador"/>
    <x v="8"/>
    <s v="CA"/>
    <s v="CA - Adelanto Correctional Facility "/>
    <s v="adelanto_correctional_facility_ca"/>
    <d v="2015-03-31T00:00:00"/>
    <x v="3"/>
    <x v="6"/>
    <s v="disciplinary"/>
    <d v="2015-04-22T00:00:00"/>
    <n v="22"/>
    <n v="-0.24145578460098621"/>
    <n v="0.28591043917590414"/>
    <n v="2.4302387329951851"/>
    <n v="8.9347012242470047E-2"/>
    <n v="0.67903729304277238"/>
    <n v="8.9347012242470047E-2"/>
    <x v="2"/>
  </r>
  <r>
    <n v="3546"/>
    <x v="39"/>
    <s v="somalia"/>
    <x v="2"/>
    <s v="CA"/>
    <s v="CA - Imperial Regional Detention Facility "/>
    <s v="imperial_regional_detention_facility_ca"/>
    <d v="2015-03-31T00:00:00"/>
    <x v="3"/>
    <x v="6"/>
    <s v="disciplinary"/>
    <d v="2015-04-25T00:00:00"/>
    <n v="25"/>
    <n v="-0.18784757725550419"/>
    <n v="0.33951864652138619"/>
    <n v="2.3766305256497033"/>
    <n v="3.5738804896988025E-2"/>
    <n v="0.62542908569729028"/>
    <n v="3.5738804896988025E-2"/>
    <x v="2"/>
  </r>
  <r>
    <n v="3547"/>
    <x v="2"/>
    <s v="el_salvador"/>
    <x v="8"/>
    <s v="CA"/>
    <s v="CA - Adelanto Correctional Facility "/>
    <s v="adelanto_correctional_facility_ca"/>
    <d v="2015-03-31T00:00:00"/>
    <x v="3"/>
    <x v="6"/>
    <s v="disciplinary"/>
    <d v="2015-05-15T00:00:00"/>
    <n v="45"/>
    <n v="0.169540471714376"/>
    <n v="0.69690669549126638"/>
    <n v="2.0192424766798229"/>
    <n v="0.32164924407289219"/>
    <n v="0.26804103672741009"/>
    <n v="0.26804103672741009"/>
    <x v="1"/>
  </r>
  <r>
    <n v="3548"/>
    <x v="0"/>
    <s v="mexico"/>
    <x v="8"/>
    <s v="CA"/>
    <s v="CA - Adelanto Correctional Facility "/>
    <s v="adelanto_correctional_facility_ca"/>
    <d v="2015-03-31T00:00:00"/>
    <x v="3"/>
    <x v="6"/>
    <s v="disciplinary"/>
    <d v="2015-05-15T00:00:00"/>
    <n v="45"/>
    <n v="0.169540471714376"/>
    <n v="0.69690669549126638"/>
    <n v="2.0192424766798229"/>
    <n v="0.32164924407289219"/>
    <n v="0.26804103672741009"/>
    <n v="0.26804103672741009"/>
    <x v="1"/>
  </r>
  <r>
    <n v="3549"/>
    <x v="2"/>
    <s v="el_salvador"/>
    <x v="8"/>
    <s v="CA"/>
    <s v="CA - Adelanto Correctional Facility "/>
    <s v="adelanto_correctional_facility_ca"/>
    <d v="2015-03-31T00:00:00"/>
    <x v="3"/>
    <x v="6"/>
    <s v="disciplinary"/>
    <d v="2015-05-15T00:00:00"/>
    <n v="45"/>
    <n v="0.169540471714376"/>
    <n v="0.69690669549126638"/>
    <n v="2.0192424766798229"/>
    <n v="0.32164924407289219"/>
    <n v="0.26804103672741009"/>
    <n v="0.26804103672741009"/>
    <x v="1"/>
  </r>
  <r>
    <n v="3550"/>
    <x v="2"/>
    <s v="el_salvador"/>
    <x v="8"/>
    <s v="CA"/>
    <s v="CA - Adelanto Correctional Facility "/>
    <s v="adelanto_correctional_facility_ca"/>
    <d v="2015-03-31T00:00:00"/>
    <x v="3"/>
    <x v="6"/>
    <s v="disciplinary"/>
    <d v="2015-05-15T00:00:00"/>
    <n v="45"/>
    <n v="0.169540471714376"/>
    <n v="0.69690669549126638"/>
    <n v="2.0192424766798229"/>
    <n v="0.32164924407289219"/>
    <n v="0.26804103672741009"/>
    <n v="0.26804103672741009"/>
    <x v="1"/>
  </r>
  <r>
    <n v="3551"/>
    <x v="51"/>
    <s v="bahamas"/>
    <x v="9"/>
    <s v="FL"/>
    <s v="FL - Krome North Service Processing Center "/>
    <s v="krome_north_service_processing_center_fl"/>
    <d v="2015-04-01T00:00:00"/>
    <x v="3"/>
    <x v="12"/>
    <s v="pending_investigation_of_disciplinary_violation"/>
    <d v="2015-07-01T00:00:00"/>
    <n v="3"/>
    <n v="-0.58097443112237235"/>
    <n v="5.3608207345481995E-2"/>
    <n v="2.7697573795165713"/>
    <n v="0.42886565876385618"/>
    <n v="1.0185559395641586"/>
    <n v="5.3608207345481995E-2"/>
    <x v="3"/>
  </r>
  <r>
    <n v="3552"/>
    <x v="2"/>
    <s v="el_salvador"/>
    <x v="12"/>
    <s v="TX"/>
    <s v="TX - Houston Contract Detention Facility "/>
    <s v="houston_contract_detention_facility_tx"/>
    <d v="2015-04-01T00:00:00"/>
    <x v="3"/>
    <x v="6"/>
    <s v="disciplinary"/>
    <d v="2015-08-01T00:00:00"/>
    <n v="4"/>
    <n v="-0.56310502867387835"/>
    <n v="3.5738804896987997E-2"/>
    <n v="2.7518879770680771"/>
    <n v="0.41099625631536219"/>
    <n v="1.0006865371156644"/>
    <n v="3.5738804896987997E-2"/>
    <x v="3"/>
  </r>
  <r>
    <n v="3553"/>
    <x v="0"/>
    <s v="mexico"/>
    <x v="8"/>
    <s v="CA"/>
    <s v="CA - Adelanto Correctional Facility "/>
    <s v="adelanto_correctional_facility_ca"/>
    <d v="2015-04-01T00:00:00"/>
    <x v="3"/>
    <x v="3"/>
    <s v="protective_custody_other_detainee_safety"/>
    <d v="2015-02-26T00:00:00"/>
    <n v="53"/>
    <n v="0.31249569130232807"/>
    <n v="0.83986191507921837"/>
    <n v="1.8762872570918709"/>
    <n v="0.46460446366084424"/>
    <n v="0.12508581713945804"/>
    <n v="0.12508581713945804"/>
    <x v="1"/>
  </r>
  <r>
    <n v="3554"/>
    <x v="21"/>
    <s v="guatemala"/>
    <x v="0"/>
    <s v="AZ"/>
    <s v="AZ - Florence Service Processing Center "/>
    <s v="florence_service_processing_center_az"/>
    <d v="2015-04-02T00:00:00"/>
    <x v="3"/>
    <x v="11"/>
    <s v="medical_other"/>
    <d v="2015-11-02T00:00:00"/>
    <n v="7"/>
    <n v="-0.50949682132839635"/>
    <n v="1.7869402448493998E-2"/>
    <n v="2.6982797697225953"/>
    <n v="0.35738804896988019"/>
    <n v="0.94707832977018247"/>
    <n v="1.7869402448493998E-2"/>
    <x v="3"/>
  </r>
  <r>
    <n v="3555"/>
    <x v="9"/>
    <s v="haiti"/>
    <x v="9"/>
    <s v="FL"/>
    <s v="FL - Krome North Service Processing Center "/>
    <s v="krome_north_service_processing_center_fl"/>
    <d v="2015-04-02T00:00:00"/>
    <x v="3"/>
    <x v="6"/>
    <s v="disciplinary"/>
    <d v="2015-02-23T00:00:00"/>
    <n v="19"/>
    <n v="-0.29506399194646826"/>
    <n v="0.23230223183042209"/>
    <n v="2.4838469403406673"/>
    <n v="0.1429552195879521"/>
    <n v="0.73264550038825438"/>
    <n v="0.1429552195879521"/>
    <x v="2"/>
  </r>
  <r>
    <n v="3556"/>
    <x v="9"/>
    <s v="haiti"/>
    <x v="9"/>
    <s v="FL"/>
    <s v="FL - Krome North Service Processing Center "/>
    <s v="krome_north_service_processing_center_fl"/>
    <d v="2015-04-02T00:00:00"/>
    <x v="3"/>
    <x v="6"/>
    <s v="disciplinary"/>
    <d v="2015-05-03T00:00:00"/>
    <n v="29"/>
    <n v="-0.11636996746152814"/>
    <n v="0.41099625631536219"/>
    <n v="2.3051529158557269"/>
    <n v="3.5738804896988025E-2"/>
    <n v="0.55395147590331428"/>
    <n v="3.5738804896988025E-2"/>
    <x v="2"/>
  </r>
  <r>
    <n v="3557"/>
    <x v="21"/>
    <s v="guatemala"/>
    <x v="4"/>
    <s v="LA"/>
    <s v="LA - Jena/lasalle Detention Facility "/>
    <s v="jena/lasalle_detention_facility_la"/>
    <d v="2015-04-02T00:00:00"/>
    <x v="3"/>
    <x v="10"/>
    <s v="protective_custody_lesbian_gay_bisexual_transgender_lgbt"/>
    <d v="2015-03-04T00:00:00"/>
    <n v="58"/>
    <n v="0.40184270354479812"/>
    <n v="0.92920892732168847"/>
    <n v="1.7869402448494007"/>
    <n v="0.55395147590331428"/>
    <n v="3.5738804896987997E-2"/>
    <n v="3.5738804896987997E-2"/>
    <x v="1"/>
  </r>
  <r>
    <n v="3558"/>
    <x v="39"/>
    <s v="somalia"/>
    <x v="2"/>
    <s v="CA"/>
    <s v="CA - San Diego Contract Detention Facility - CCA (otay)"/>
    <s v="san_diego_contract_detention_facility_cca_otay_ca"/>
    <d v="2015-04-03T00:00:00"/>
    <x v="3"/>
    <x v="6"/>
    <s v="disciplinary"/>
    <d v="2015-06-03T00:00:00"/>
    <n v="2"/>
    <n v="-0.59884383357086635"/>
    <n v="7.1477609793975994E-2"/>
    <n v="2.7876267819650655"/>
    <n v="0.44673506121235018"/>
    <n v="1.0364253420126524"/>
    <n v="7.1477609793975994E-2"/>
    <x v="3"/>
  </r>
  <r>
    <n v="3559"/>
    <x v="0"/>
    <s v="mexico"/>
    <x v="8"/>
    <s v="CA"/>
    <s v="CA - Adelanto Correctional Facility "/>
    <s v="adelanto_correctional_facility_ca"/>
    <d v="2015-04-03T00:00:00"/>
    <x v="3"/>
    <x v="3"/>
    <s v="protective_custody_other_detainee_safety"/>
    <d v="2015-08-03T00:00:00"/>
    <n v="4"/>
    <n v="-0.56310502867387835"/>
    <n v="3.5738804896987997E-2"/>
    <n v="2.7518879770680771"/>
    <n v="0.41099625631536219"/>
    <n v="1.0006865371156644"/>
    <n v="3.5738804896987997E-2"/>
    <x v="3"/>
  </r>
  <r>
    <n v="3560"/>
    <x v="93"/>
    <s v="nepal"/>
    <x v="7"/>
    <s v="PA"/>
    <s v="PA - Pike County Correctional Facility "/>
    <s v="pike_county_correctional_facility_pa"/>
    <d v="2015-04-03T00:00:00"/>
    <x v="3"/>
    <x v="11"/>
    <s v="medical_other"/>
    <d v="2015-12-03T00:00:00"/>
    <n v="8"/>
    <n v="-0.49162741887990236"/>
    <n v="3.5738804896987997E-2"/>
    <n v="2.6804103672741011"/>
    <n v="0.33951864652138619"/>
    <n v="0.92920892732168847"/>
    <n v="3.5738804896987997E-2"/>
    <x v="3"/>
  </r>
  <r>
    <n v="3561"/>
    <x v="7"/>
    <s v="honduras"/>
    <x v="7"/>
    <s v="PA"/>
    <s v="PA - York County Prison "/>
    <s v="york_county_prison_pa"/>
    <d v="2015-04-03T00:00:00"/>
    <x v="3"/>
    <x v="16"/>
    <s v="medical_tuberculosis"/>
    <d v="2015-12-03T00:00:00"/>
    <n v="8"/>
    <n v="-0.49162741887990236"/>
    <n v="3.5738804896987997E-2"/>
    <n v="2.6804103672741011"/>
    <n v="0.33951864652138619"/>
    <n v="0.92920892732168847"/>
    <n v="3.5738804896987997E-2"/>
    <x v="3"/>
  </r>
  <r>
    <n v="3562"/>
    <x v="9"/>
    <s v="haiti"/>
    <x v="7"/>
    <s v="PA"/>
    <s v="PA - York County Prison "/>
    <s v="york_county_prison_pa"/>
    <d v="2015-04-03T00:00:00"/>
    <x v="3"/>
    <x v="6"/>
    <s v="disciplinary"/>
    <d v="2015-03-17T00:00:00"/>
    <n v="13"/>
    <n v="-0.40228040663743231"/>
    <n v="0.12508581713945804"/>
    <n v="2.5910633550316313"/>
    <n v="0.25017163427891614"/>
    <n v="0.83986191507921837"/>
    <n v="0.12508581713945804"/>
    <x v="3"/>
  </r>
  <r>
    <n v="3563"/>
    <x v="2"/>
    <s v="el_salvador"/>
    <x v="17"/>
    <s v="VA"/>
    <s v="VA - Immigration Centers Of America Farmville "/>
    <s v="immigration_centers_of_america_farmville_va"/>
    <d v="2015-04-03T00:00:00"/>
    <x v="3"/>
    <x v="6"/>
    <s v="disciplinary"/>
    <d v="2015-03-19T00:00:00"/>
    <n v="15"/>
    <n v="-0.36654160174044426"/>
    <n v="0.1608246220364461"/>
    <n v="2.5553245501346433"/>
    <n v="0.21443282938192809"/>
    <n v="0.80412311018223037"/>
    <n v="0.1608246220364461"/>
    <x v="3"/>
  </r>
  <r>
    <n v="3564"/>
    <x v="0"/>
    <s v="mexico"/>
    <x v="8"/>
    <s v="CA"/>
    <s v="CA - Adelanto Correctional Facility "/>
    <s v="adelanto_correctional_facility_ca"/>
    <d v="2015-04-03T00:00:00"/>
    <x v="3"/>
    <x v="3"/>
    <s v="protective_custody_other_detainee_safety"/>
    <d v="2015-03-20T00:00:00"/>
    <n v="16"/>
    <n v="-0.34867219929195026"/>
    <n v="0.17869402448494009"/>
    <n v="2.5374551476861491"/>
    <n v="0.19656342693343409"/>
    <n v="0.78625370773373637"/>
    <n v="0.17869402448494009"/>
    <x v="3"/>
  </r>
  <r>
    <n v="3565"/>
    <x v="0"/>
    <s v="mexico"/>
    <x v="16"/>
    <s v="CO"/>
    <s v="CO - Denver Contract Detention Facility "/>
    <s v="denver_contract_detention_facility_co"/>
    <d v="2015-04-03T00:00:00"/>
    <x v="3"/>
    <x v="6"/>
    <s v="disciplinary"/>
    <d v="2015-03-23T00:00:00"/>
    <n v="19"/>
    <n v="-0.29506399194646826"/>
    <n v="0.23230223183042209"/>
    <n v="2.4838469403406673"/>
    <n v="0.1429552195879521"/>
    <n v="0.73264550038825438"/>
    <n v="0.1429552195879521"/>
    <x v="2"/>
  </r>
  <r>
    <n v="3566"/>
    <x v="58"/>
    <s v="vietnam"/>
    <x v="16"/>
    <s v="CO"/>
    <s v="CO - Denver Contract Detention Facility "/>
    <s v="denver_contract_detention_facility_co"/>
    <d v="2015-04-03T00:00:00"/>
    <x v="3"/>
    <x v="6"/>
    <s v="disciplinary"/>
    <d v="2015-03-23T00:00:00"/>
    <n v="19"/>
    <n v="-0.29506399194646826"/>
    <n v="0.23230223183042209"/>
    <n v="2.4838469403406673"/>
    <n v="0.1429552195879521"/>
    <n v="0.73264550038825438"/>
    <n v="0.1429552195879521"/>
    <x v="2"/>
  </r>
  <r>
    <n v="3567"/>
    <x v="80"/>
    <s v="kenya"/>
    <x v="21"/>
    <s v="MN"/>
    <s v="MN - Freeborn County Adult Detention Center "/>
    <s v="freeborn_county_adult_detention_center_mn"/>
    <d v="2015-04-03T00:00:00"/>
    <x v="3"/>
    <x v="6"/>
    <s v="disciplinary"/>
    <d v="2015-03-23T00:00:00"/>
    <n v="19"/>
    <n v="-0.29506399194646826"/>
    <n v="0.23230223183042209"/>
    <n v="2.4838469403406673"/>
    <n v="0.1429552195879521"/>
    <n v="0.73264550038825438"/>
    <n v="0.1429552195879521"/>
    <x v="2"/>
  </r>
  <r>
    <n v="3568"/>
    <x v="14"/>
    <s v="jamaica"/>
    <x v="19"/>
    <s v="NH"/>
    <s v="NH - Strafford County Corrections "/>
    <s v="strafford_county_corrections_nh"/>
    <d v="2015-04-03T00:00:00"/>
    <x v="3"/>
    <x v="6"/>
    <s v="disciplinary"/>
    <d v="2015-03-23T00:00:00"/>
    <n v="19"/>
    <n v="-0.29506399194646826"/>
    <n v="0.23230223183042209"/>
    <n v="2.4838469403406673"/>
    <n v="0.1429552195879521"/>
    <n v="0.73264550038825438"/>
    <n v="0.1429552195879521"/>
    <x v="2"/>
  </r>
  <r>
    <n v="3569"/>
    <x v="2"/>
    <s v="el_salvador"/>
    <x v="17"/>
    <s v="VA"/>
    <s v="VA - Immigration Centers Of America Farmville "/>
    <s v="immigration_centers_of_america_farmville_va"/>
    <d v="2015-04-03T00:00:00"/>
    <x v="3"/>
    <x v="6"/>
    <s v="disciplinary"/>
    <d v="2015-03-24T00:00:00"/>
    <n v="20"/>
    <n v="-0.27719458949797421"/>
    <n v="0.25017163427891614"/>
    <n v="2.4659775378921731"/>
    <n v="0.12508581713945804"/>
    <n v="0.71477609793976038"/>
    <n v="0.12508581713945804"/>
    <x v="2"/>
  </r>
  <r>
    <n v="3570"/>
    <x v="80"/>
    <s v="kenya"/>
    <x v="3"/>
    <s v="CA"/>
    <s v="CA - Sacramento County Jail-rio Cosumnes Corr. Center "/>
    <s v="sacramento_county_jail_rio_cosumnes_corr_center_ca"/>
    <d v="2015-04-03T00:00:00"/>
    <x v="3"/>
    <x v="14"/>
    <s v="facility_security_threat_other"/>
    <d v="2015-03-25T00:00:00"/>
    <n v="21"/>
    <n v="-0.25932518704948021"/>
    <n v="0.26804103672741014"/>
    <n v="2.4481081354436793"/>
    <n v="0.10721641469096405"/>
    <n v="0.69690669549126638"/>
    <n v="0.10721641469096405"/>
    <x v="2"/>
  </r>
  <r>
    <n v="3571"/>
    <x v="0"/>
    <s v="mexico"/>
    <x v="8"/>
    <s v="CA"/>
    <s v="CA - Adelanto Correctional Facility "/>
    <s v="adelanto_correctional_facility_ca"/>
    <d v="2015-04-03T00:00:00"/>
    <x v="3"/>
    <x v="3"/>
    <s v="protective_custody_other_detainee_safety"/>
    <d v="2015-06-04T00:00:00"/>
    <n v="33"/>
    <n v="-4.4892357667552112E-2"/>
    <n v="0.48247386610933823"/>
    <n v="2.2336753060617509"/>
    <n v="0.10721641469096405"/>
    <n v="0.48247386610933823"/>
    <n v="0.10721641469096405"/>
    <x v="2"/>
  </r>
  <r>
    <n v="3572"/>
    <x v="3"/>
    <s v="iraq"/>
    <x v="18"/>
    <s v="TX"/>
    <s v="TX - South Texas Detention Complex "/>
    <s v="south_texas_detention_complex_tx"/>
    <d v="2015-04-03T00:00:00"/>
    <x v="3"/>
    <x v="3"/>
    <s v="protective_custody_other_detainee_safety"/>
    <d v="2015-12-06T00:00:00"/>
    <n v="100"/>
    <n v="1.1523576063815466"/>
    <n v="1.679723830158437"/>
    <n v="1.0364253420126524"/>
    <n v="1.3044663787400628"/>
    <n v="0.71477609793976049"/>
    <n v="0.71477609793976049"/>
    <x v="1"/>
  </r>
  <r>
    <n v="3573"/>
    <x v="7"/>
    <s v="honduras"/>
    <x v="0"/>
    <s v="AZ"/>
    <s v="AZ - Eloy Federal Contract Facility "/>
    <s v="eloy_federal_contract_facility_az"/>
    <d v="2015-04-04T00:00:00"/>
    <x v="3"/>
    <x v="12"/>
    <s v="pending_investigation_of_disciplinary_violation"/>
    <d v="2015-09-04T00:00:00"/>
    <n v="5"/>
    <n v="-0.54523562622538435"/>
    <n v="1.7869402448493998E-2"/>
    <n v="2.7340185746195833"/>
    <n v="0.39312685386686819"/>
    <n v="0.98281713466717047"/>
    <n v="1.7869402448493998E-2"/>
    <x v="3"/>
  </r>
  <r>
    <n v="3574"/>
    <x v="14"/>
    <s v="jamaica"/>
    <x v="19"/>
    <s v="MA"/>
    <s v="MA - Suffolk County House Of Corrections "/>
    <s v="suffolk_county_house_of_corrections_ma"/>
    <d v="2015-04-04T00:00:00"/>
    <x v="3"/>
    <x v="5"/>
    <s v="facility_security_threat_violent_or_disruptive_behavior"/>
    <d v="2015-10-04T00:00:00"/>
    <n v="6"/>
    <n v="-0.52736622377689035"/>
    <n v="0"/>
    <n v="2.7161491721710895"/>
    <n v="0.37525745141837419"/>
    <n v="0.96494773221867647"/>
    <n v="0"/>
    <x v="3"/>
  </r>
  <r>
    <n v="3575"/>
    <x v="140"/>
    <s v="barbados"/>
    <x v="4"/>
    <s v="LA"/>
    <s v="LA - Tensas Parish Detention Center "/>
    <s v="tensas_parish_detention_center_la"/>
    <d v="2015-04-04T00:00:00"/>
    <x v="3"/>
    <x v="3"/>
    <s v="protective_custody_other_detainee_safety"/>
    <d v="2015-04-24T00:00:00"/>
    <n v="20"/>
    <n v="-0.27719458949797421"/>
    <n v="0.25017163427891614"/>
    <n v="2.4659775378921731"/>
    <n v="0.12508581713945804"/>
    <n v="0.71477609793976038"/>
    <n v="0.12508581713945804"/>
    <x v="2"/>
  </r>
  <r>
    <n v="3576"/>
    <x v="0"/>
    <s v="mexico"/>
    <x v="2"/>
    <s v="CA"/>
    <s v="CA - San Diego Contract Detention Facility - CCA (otay)"/>
    <s v="san_diego_contract_detention_facility_cca_otay_ca"/>
    <d v="2015-04-04T00:00:00"/>
    <x v="3"/>
    <x v="6"/>
    <s v="disciplinary"/>
    <d v="2015-05-15T00:00:00"/>
    <n v="41"/>
    <n v="9.8062861920399966E-2"/>
    <n v="0.62542908569729028"/>
    <n v="2.0907200864737989"/>
    <n v="0.25017163427891614"/>
    <n v="0.33951864652138614"/>
    <n v="0.25017163427891614"/>
    <x v="2"/>
  </r>
  <r>
    <n v="3577"/>
    <x v="39"/>
    <s v="somalia"/>
    <x v="18"/>
    <s v="TX"/>
    <s v="TX - Port Isabel "/>
    <s v="port_isabel_tx"/>
    <d v="2015-04-05T00:00:00"/>
    <x v="3"/>
    <x v="3"/>
    <s v="protective_custody_other_detainee_safety"/>
    <d v="2015-06-05T00:00:00"/>
    <n v="2"/>
    <n v="-0.59884383357086635"/>
    <n v="7.1477609793975994E-2"/>
    <n v="2.7876267819650655"/>
    <n v="0.44673506121235018"/>
    <n v="1.0364253420126524"/>
    <n v="7.1477609793975994E-2"/>
    <x v="3"/>
  </r>
  <r>
    <n v="3578"/>
    <x v="15"/>
    <s v="liberia"/>
    <x v="7"/>
    <s v="PA"/>
    <s v="PA - York County Prison "/>
    <s v="york_county_prison_pa"/>
    <d v="2015-04-05T00:00:00"/>
    <x v="3"/>
    <x v="21"/>
    <s v="medical_observation"/>
    <d v="2015-11-05T00:00:00"/>
    <n v="7"/>
    <n v="-0.50949682132839635"/>
    <n v="1.7869402448493998E-2"/>
    <n v="2.6982797697225953"/>
    <n v="0.35738804896988019"/>
    <n v="0.94707832977018247"/>
    <n v="1.7869402448493998E-2"/>
    <x v="3"/>
  </r>
  <r>
    <n v="3579"/>
    <x v="0"/>
    <s v="mexico"/>
    <x v="18"/>
    <s v="TX"/>
    <s v="TX - South Texas Detention Complex "/>
    <s v="south_texas_detention_complex_tx"/>
    <d v="2015-04-05T00:00:00"/>
    <x v="3"/>
    <x v="6"/>
    <s v="disciplinary"/>
    <d v="2015-05-14T00:00:00"/>
    <n v="10"/>
    <n v="-0.4558886139829143"/>
    <n v="7.1477609793976049E-2"/>
    <n v="2.6446715623771131"/>
    <n v="0.30377984162439814"/>
    <n v="0.89347012242470036"/>
    <n v="7.1477609793976049E-2"/>
    <x v="3"/>
  </r>
  <r>
    <n v="3580"/>
    <x v="64"/>
    <s v="bangladesh"/>
    <x v="2"/>
    <s v="CA"/>
    <s v="CA - Imperial Regional Detention Facility "/>
    <s v="imperial_regional_detention_facility_ca"/>
    <d v="2015-04-05T00:00:00"/>
    <x v="3"/>
    <x v="6"/>
    <s v="disciplinary"/>
    <d v="2015-05-19T00:00:00"/>
    <n v="15"/>
    <n v="-0.36654160174044426"/>
    <n v="0.1608246220364461"/>
    <n v="2.5553245501346433"/>
    <n v="0.21443282938192809"/>
    <n v="0.80412311018223037"/>
    <n v="0.1608246220364461"/>
    <x v="3"/>
  </r>
  <r>
    <n v="3581"/>
    <x v="2"/>
    <s v="el_salvador"/>
    <x v="0"/>
    <s v="AZ"/>
    <s v="AZ - Cca, Florence Correctional Center "/>
    <s v="cca,_florence_correctional_center_az"/>
    <d v="2015-04-05T00:00:00"/>
    <x v="3"/>
    <x v="6"/>
    <s v="disciplinary"/>
    <d v="2015-05-20T00:00:00"/>
    <n v="16"/>
    <n v="-0.34867219929195026"/>
    <n v="0.17869402448494009"/>
    <n v="2.5374551476861491"/>
    <n v="0.19656342693343409"/>
    <n v="0.78625370773373637"/>
    <n v="0.17869402448494009"/>
    <x v="3"/>
  </r>
  <r>
    <n v="3582"/>
    <x v="0"/>
    <s v="mexico"/>
    <x v="0"/>
    <s v="AZ"/>
    <s v="AZ - Cca, Florence Correctional Center "/>
    <s v="cca,_florence_correctional_center_az"/>
    <d v="2015-04-05T00:00:00"/>
    <x v="3"/>
    <x v="6"/>
    <s v="disciplinary"/>
    <d v="2015-01-06T00:00:00"/>
    <n v="28"/>
    <n v="-0.13423936991002217"/>
    <n v="0.39312685386686819"/>
    <n v="2.3230223183042211"/>
    <n v="1.7869402448493998E-2"/>
    <n v="0.57182087835180828"/>
    <n v="1.7869402448493998E-2"/>
    <x v="2"/>
  </r>
  <r>
    <n v="3583"/>
    <x v="0"/>
    <s v="mexico"/>
    <x v="7"/>
    <s v="PA"/>
    <s v="PA - York County Prison "/>
    <s v="york_county_prison_pa"/>
    <d v="2015-04-05T00:00:00"/>
    <x v="3"/>
    <x v="6"/>
    <s v="disciplinary"/>
    <d v="2015-05-06T00:00:00"/>
    <n v="32"/>
    <n v="-6.2761760116046117E-2"/>
    <n v="0.46460446366084424"/>
    <n v="2.2515447085102451"/>
    <n v="8.9347012242470047E-2"/>
    <n v="0.50034326855783218"/>
    <n v="8.9347012242470047E-2"/>
    <x v="2"/>
  </r>
  <r>
    <n v="3584"/>
    <x v="49"/>
    <s v="cambodia"/>
    <x v="7"/>
    <s v="PA"/>
    <s v="PA - York County Prison "/>
    <s v="york_county_prison_pa"/>
    <d v="2015-04-06T00:00:00"/>
    <x v="3"/>
    <x v="8"/>
    <s v="suicide_risk_placement"/>
    <d v="2015-05-06T00:00:00"/>
    <n v="1"/>
    <n v="-0.61671323601936046"/>
    <n v="8.9347012242470103E-2"/>
    <n v="2.8054961844135593"/>
    <n v="0.46460446366084429"/>
    <n v="1.0542947444611466"/>
    <n v="8.9347012242470103E-2"/>
    <x v="3"/>
  </r>
  <r>
    <n v="3585"/>
    <x v="19"/>
    <s v="cuba"/>
    <x v="9"/>
    <s v="FL"/>
    <s v="FL - Baker County Sheriff's Office "/>
    <s v="baker_county_sheriffs_office_fl"/>
    <d v="2015-04-06T00:00:00"/>
    <x v="3"/>
    <x v="6"/>
    <s v="disciplinary"/>
    <d v="2015-09-06T00:00:00"/>
    <n v="5"/>
    <n v="-0.54523562622538435"/>
    <n v="1.7869402448493998E-2"/>
    <n v="2.7340185746195833"/>
    <n v="0.39312685386686819"/>
    <n v="0.98281713466717047"/>
    <n v="1.7869402448493998E-2"/>
    <x v="3"/>
  </r>
  <r>
    <n v="3586"/>
    <x v="0"/>
    <s v="mexico"/>
    <x v="2"/>
    <s v="CA"/>
    <s v="CA - San Diego Contract Detention Facility - CCA (otay)"/>
    <s v="san_diego_contract_detention_facility_cca_otay_ca"/>
    <d v="2015-04-06T00:00:00"/>
    <x v="3"/>
    <x v="2"/>
    <s v="mental_illness"/>
    <d v="2015-09-06T00:00:00"/>
    <n v="5"/>
    <n v="-0.54523562622538435"/>
    <n v="1.7869402448493998E-2"/>
    <n v="2.7340185746195833"/>
    <n v="0.39312685386686819"/>
    <n v="0.98281713466717047"/>
    <n v="1.7869402448493998E-2"/>
    <x v="3"/>
  </r>
  <r>
    <n v="3587"/>
    <x v="3"/>
    <s v="iraq"/>
    <x v="10"/>
    <s v="OH"/>
    <s v="OH - Geauga County Jail "/>
    <s v="geauga_county_jail_oh"/>
    <d v="2015-04-06T00:00:00"/>
    <x v="3"/>
    <x v="8"/>
    <s v="suicide_risk_placement"/>
    <d v="2015-10-06T00:00:00"/>
    <n v="6"/>
    <n v="-0.52736622377689035"/>
    <n v="0"/>
    <n v="2.7161491721710895"/>
    <n v="0.37525745141837419"/>
    <n v="0.96494773221867647"/>
    <n v="0"/>
    <x v="3"/>
  </r>
  <r>
    <n v="3588"/>
    <x v="78"/>
    <s v="italy"/>
    <x v="0"/>
    <s v="AZ"/>
    <s v="AZ - Cca, Florence Correctional Center "/>
    <s v="cca,_florence_correctional_center_az"/>
    <d v="2015-04-06T00:00:00"/>
    <x v="3"/>
    <x v="3"/>
    <s v="protective_custody_other_detainee_safety"/>
    <d v="2015-06-23T00:00:00"/>
    <n v="19"/>
    <n v="-0.29506399194646826"/>
    <n v="0.23230223183042209"/>
    <n v="2.4838469403406673"/>
    <n v="0.1429552195879521"/>
    <n v="0.73264550038825438"/>
    <n v="0.1429552195879521"/>
    <x v="2"/>
  </r>
  <r>
    <n v="3589"/>
    <x v="19"/>
    <s v="cuba"/>
    <x v="15"/>
    <s v="GA"/>
    <s v="GA - Stewart Detention Center "/>
    <s v="stewart_detention_center_ga"/>
    <d v="2015-04-07T00:00:00"/>
    <x v="3"/>
    <x v="17"/>
    <s v="hunger_strike"/>
    <d v="2015-12-07T00:00:00"/>
    <n v="8"/>
    <n v="-0.49162741887990236"/>
    <n v="3.5738804896987997E-2"/>
    <n v="2.6804103672741011"/>
    <n v="0.33951864652138619"/>
    <n v="0.92920892732168847"/>
    <n v="3.5738804896987997E-2"/>
    <x v="3"/>
  </r>
  <r>
    <n v="3590"/>
    <x v="0"/>
    <s v="mexico"/>
    <x v="16"/>
    <s v="CO"/>
    <s v="CO - Denver Contract Detention Facility "/>
    <s v="denver_contract_detention_facility_co"/>
    <d v="2015-04-07T00:00:00"/>
    <x v="3"/>
    <x v="6"/>
    <s v="disciplinary"/>
    <d v="2015-07-23T00:00:00"/>
    <n v="19"/>
    <n v="-0.29506399194646826"/>
    <n v="0.23230223183042209"/>
    <n v="2.4838469403406673"/>
    <n v="0.1429552195879521"/>
    <n v="0.73264550038825438"/>
    <n v="0.1429552195879521"/>
    <x v="2"/>
  </r>
  <r>
    <n v="3591"/>
    <x v="2"/>
    <s v="el_salvador"/>
    <x v="16"/>
    <s v="CO"/>
    <s v="CO - Denver Contract Detention Facility "/>
    <s v="denver_contract_detention_facility_co"/>
    <d v="2015-04-07T00:00:00"/>
    <x v="3"/>
    <x v="6"/>
    <s v="disciplinary"/>
    <d v="2015-07-29T00:00:00"/>
    <n v="25"/>
    <n v="-0.18784757725550419"/>
    <n v="0.33951864652138619"/>
    <n v="2.3766305256497033"/>
    <n v="3.5738804896988025E-2"/>
    <n v="0.62542908569729028"/>
    <n v="3.5738804896988025E-2"/>
    <x v="2"/>
  </r>
  <r>
    <n v="3592"/>
    <x v="15"/>
    <s v="liberia"/>
    <x v="16"/>
    <s v="CO"/>
    <s v="CO - Denver Contract Detention Facility "/>
    <s v="denver_contract_detention_facility_co"/>
    <d v="2015-04-07T00:00:00"/>
    <x v="3"/>
    <x v="3"/>
    <s v="protective_custody_other_detainee_safety"/>
    <d v="2015-01-10T00:00:00"/>
    <n v="89"/>
    <n v="0.9557941794481124"/>
    <n v="1.4831604032250028"/>
    <n v="1.2329887689460866"/>
    <n v="1.1079029518066286"/>
    <n v="0.51821267100632629"/>
    <n v="0.51821267100632629"/>
    <x v="1"/>
  </r>
  <r>
    <n v="3593"/>
    <x v="0"/>
    <s v="mexico"/>
    <x v="5"/>
    <s v="TX"/>
    <s v="TX - West Texas Detention Facility "/>
    <s v="west_texas_detention_facility_tx"/>
    <d v="2015-04-07T00:00:00"/>
    <x v="3"/>
    <x v="3"/>
    <s v="protective_custody_other_detainee_safety"/>
    <d v="2015-03-10T00:00:00"/>
    <n v="91"/>
    <n v="0.9915329843451004"/>
    <n v="1.5188992081219908"/>
    <n v="1.1972499640490986"/>
    <n v="1.1436417567036166"/>
    <n v="0.55395147590331428"/>
    <n v="0.55395147590331428"/>
    <x v="1"/>
  </r>
  <r>
    <n v="3594"/>
    <x v="0"/>
    <s v="mexico"/>
    <x v="1"/>
    <s v="UT"/>
    <s v="UT - Utah County Jail "/>
    <s v="utah_county_jail_ut"/>
    <d v="2015-04-08T00:00:00"/>
    <x v="3"/>
    <x v="9"/>
    <s v="protective_custody_special_vulnerability_other"/>
    <d v="2015-07-08T00:00:00"/>
    <n v="3"/>
    <n v="-0.58097443112237235"/>
    <n v="5.3608207345481995E-2"/>
    <n v="2.7697573795165713"/>
    <n v="0.42886565876385618"/>
    <n v="1.0185559395641586"/>
    <n v="5.3608207345481995E-2"/>
    <x v="3"/>
  </r>
  <r>
    <n v="3595"/>
    <x v="13"/>
    <s v="armenia"/>
    <x v="8"/>
    <s v="CA"/>
    <s v="CA - Adelanto Correctional Facility "/>
    <s v="adelanto_correctional_facility_ca"/>
    <d v="2015-04-08T00:00:00"/>
    <x v="3"/>
    <x v="12"/>
    <s v="pending_investigation_of_disciplinary_violation"/>
    <d v="2015-09-08T00:00:00"/>
    <n v="5"/>
    <n v="-0.54523562622538435"/>
    <n v="1.7869402448493998E-2"/>
    <n v="2.7340185746195833"/>
    <n v="0.39312685386686819"/>
    <n v="0.98281713466717047"/>
    <n v="1.7869402448493998E-2"/>
    <x v="3"/>
  </r>
  <r>
    <n v="3596"/>
    <x v="86"/>
    <s v="germany"/>
    <x v="17"/>
    <s v="VA"/>
    <s v="VA - Immigration Centers Of America Farmville "/>
    <s v="immigration_centers_of_america_farmville_va"/>
    <d v="2015-04-08T00:00:00"/>
    <x v="3"/>
    <x v="2"/>
    <s v="mental_illness"/>
    <d v="2015-11-08T00:00:00"/>
    <n v="7"/>
    <n v="-0.50949682132839635"/>
    <n v="1.7869402448493998E-2"/>
    <n v="2.6982797697225953"/>
    <n v="0.35738804896988019"/>
    <n v="0.94707832977018247"/>
    <n v="1.7869402448493998E-2"/>
    <x v="3"/>
  </r>
  <r>
    <n v="3597"/>
    <x v="0"/>
    <s v="mexico"/>
    <x v="4"/>
    <s v="LA"/>
    <s v="LA - Jena/lasalle Detention Facility "/>
    <s v="jena/lasalle_detention_facility_la"/>
    <d v="2015-04-08T00:00:00"/>
    <x v="3"/>
    <x v="3"/>
    <s v="protective_custody_other_detainee_safety"/>
    <d v="2015-02-09T00:00:00"/>
    <n v="29"/>
    <n v="-0.11636996746152814"/>
    <n v="0.41099625631536219"/>
    <n v="2.3051529158557269"/>
    <n v="3.5738804896988025E-2"/>
    <n v="0.55395147590331428"/>
    <n v="3.5738804896988025E-2"/>
    <x v="2"/>
  </r>
  <r>
    <n v="3598"/>
    <x v="7"/>
    <s v="honduras"/>
    <x v="8"/>
    <s v="CA"/>
    <s v="CA - Santa Ana City Jail "/>
    <s v="santa_ana_city_jail_ca"/>
    <d v="2015-04-08T00:00:00"/>
    <x v="3"/>
    <x v="5"/>
    <s v="facility_security_threat_violent_or_disruptive_behavior"/>
    <d v="2015-10-16T00:00:00"/>
    <n v="73"/>
    <n v="0.66988374027220821"/>
    <n v="1.1972499640490986"/>
    <n v="1.5188992081219908"/>
    <n v="0.82199251263072437"/>
    <n v="0.23230223183042209"/>
    <n v="0.23230223183042209"/>
    <x v="1"/>
  </r>
  <r>
    <n v="3599"/>
    <x v="0"/>
    <s v="mexico"/>
    <x v="8"/>
    <s v="CA"/>
    <s v="CA - Adelanto Correctional Facility "/>
    <s v="adelanto_correctional_facility_ca"/>
    <d v="2015-04-08T00:00:00"/>
    <x v="3"/>
    <x v="3"/>
    <s v="protective_custody_other_detainee_safety"/>
    <d v="2016-07-01T00:00:00"/>
    <n v="156"/>
    <n v="2.153044143497211"/>
    <n v="2.6804103672741011"/>
    <n v="3.5738804896987997E-2"/>
    <n v="2.3051529158557269"/>
    <n v="1.7154626350554247"/>
    <n v="3.5738804896987997E-2"/>
    <x v="0"/>
  </r>
  <r>
    <n v="3600"/>
    <x v="0"/>
    <s v="mexico"/>
    <x v="1"/>
    <s v="NV"/>
    <s v="NV - Henderson Detention Center "/>
    <s v="henderson_detention_center_nv"/>
    <d v="2015-04-09T00:00:00"/>
    <x v="3"/>
    <x v="19"/>
    <s v="medical_other_infectious_disease"/>
    <d v="2015-08-09T00:00:00"/>
    <n v="4"/>
    <n v="-0.56310502867387835"/>
    <n v="3.5738804896987997E-2"/>
    <n v="2.7518879770680771"/>
    <n v="0.41099625631536219"/>
    <n v="1.0006865371156644"/>
    <n v="3.5738804896987997E-2"/>
    <x v="3"/>
  </r>
  <r>
    <n v="3601"/>
    <x v="2"/>
    <s v="el_salvador"/>
    <x v="12"/>
    <s v="TX"/>
    <s v="TX - Houston Contract Detention Facility "/>
    <s v="houston_contract_detention_facility_tx"/>
    <d v="2015-04-09T00:00:00"/>
    <x v="3"/>
    <x v="12"/>
    <s v="pending_investigation_of_disciplinary_violation"/>
    <d v="2015-08-09T00:00:00"/>
    <n v="4"/>
    <n v="-0.56310502867387835"/>
    <n v="3.5738804896987997E-2"/>
    <n v="2.7518879770680771"/>
    <n v="0.41099625631536219"/>
    <n v="1.0006865371156644"/>
    <n v="3.5738804896987997E-2"/>
    <x v="3"/>
  </r>
  <r>
    <n v="3602"/>
    <x v="7"/>
    <s v="honduras"/>
    <x v="15"/>
    <s v="GA"/>
    <s v="GA - Stewart Detention Center "/>
    <s v="stewart_detention_center_ga"/>
    <d v="2015-04-09T00:00:00"/>
    <x v="3"/>
    <x v="5"/>
    <s v="facility_security_threat_violent_or_disruptive_behavior"/>
    <d v="2015-08-09T00:00:00"/>
    <n v="4"/>
    <n v="-0.56310502867387835"/>
    <n v="3.5738804896987997E-2"/>
    <n v="2.7518879770680771"/>
    <n v="0.41099625631536219"/>
    <n v="1.0006865371156644"/>
    <n v="3.5738804896987997E-2"/>
    <x v="3"/>
  </r>
  <r>
    <n v="3603"/>
    <x v="0"/>
    <s v="mexico"/>
    <x v="12"/>
    <s v="TX"/>
    <s v="TX - Houston Contract Detention Facility "/>
    <s v="houston_contract_detention_facility_tx"/>
    <d v="2015-04-09T00:00:00"/>
    <x v="3"/>
    <x v="7"/>
    <s v="other"/>
    <d v="2015-09-09T00:00:00"/>
    <n v="5"/>
    <n v="-0.54523562622538435"/>
    <n v="1.7869402448493998E-2"/>
    <n v="2.7340185746195833"/>
    <n v="0.39312685386686819"/>
    <n v="0.98281713466717047"/>
    <n v="1.7869402448493998E-2"/>
    <x v="3"/>
  </r>
  <r>
    <n v="3604"/>
    <x v="51"/>
    <s v="bahamas"/>
    <x v="8"/>
    <s v="CA"/>
    <s v="CA - Adelanto Correctional Facility "/>
    <s v="adelanto_correctional_facility_ca"/>
    <d v="2015-04-09T00:00:00"/>
    <x v="3"/>
    <x v="6"/>
    <s v="disciplinary"/>
    <d v="2015-10-09T00:00:00"/>
    <n v="6"/>
    <n v="-0.52736622377689035"/>
    <n v="0"/>
    <n v="2.7161491721710895"/>
    <n v="0.37525745141837419"/>
    <n v="0.96494773221867647"/>
    <n v="0"/>
    <x v="3"/>
  </r>
  <r>
    <n v="3605"/>
    <x v="2"/>
    <s v="el_salvador"/>
    <x v="8"/>
    <s v="CA"/>
    <s v="CA - Adelanto Correctional Facility "/>
    <s v="adelanto_correctional_facility_ca"/>
    <d v="2015-04-09T00:00:00"/>
    <x v="3"/>
    <x v="6"/>
    <s v="disciplinary"/>
    <d v="2015-09-14T00:00:00"/>
    <n v="10"/>
    <n v="-0.4558886139829143"/>
    <n v="7.1477609793976049E-2"/>
    <n v="2.6446715623771131"/>
    <n v="0.30377984162439814"/>
    <n v="0.89347012242470036"/>
    <n v="7.1477609793976049E-2"/>
    <x v="3"/>
  </r>
  <r>
    <n v="3606"/>
    <x v="147"/>
    <s v="tunisia"/>
    <x v="2"/>
    <s v="CA"/>
    <s v="CA - San Diego Contract Detention Facility - CCA (otay)"/>
    <s v="san_diego_contract_detention_facility_cca_otay_ca"/>
    <d v="2015-04-09T00:00:00"/>
    <x v="3"/>
    <x v="2"/>
    <s v="mental_illness"/>
    <d v="2015-09-14T00:00:00"/>
    <n v="10"/>
    <n v="-0.4558886139829143"/>
    <n v="7.1477609793976049E-2"/>
    <n v="2.6446715623771131"/>
    <n v="0.30377984162439814"/>
    <n v="0.89347012242470036"/>
    <n v="7.1477609793976049E-2"/>
    <x v="3"/>
  </r>
  <r>
    <n v="3607"/>
    <x v="21"/>
    <s v="guatemala"/>
    <x v="8"/>
    <s v="CA"/>
    <s v="CA - Adelanto Correctional Facility "/>
    <s v="adelanto_correctional_facility_ca"/>
    <d v="2015-04-09T00:00:00"/>
    <x v="3"/>
    <x v="6"/>
    <s v="disciplinary"/>
    <d v="2015-09-15T00:00:00"/>
    <n v="11"/>
    <n v="-0.43801921153442031"/>
    <n v="8.9347012242470047E-2"/>
    <n v="2.6268021599286193"/>
    <n v="0.28591043917590414"/>
    <n v="0.87560071997620637"/>
    <n v="8.9347012242470047E-2"/>
    <x v="3"/>
  </r>
  <r>
    <n v="3608"/>
    <x v="2"/>
    <s v="el_salvador"/>
    <x v="4"/>
    <s v="AL"/>
    <s v="AL - Etowah County Jail "/>
    <s v="etowah_county_jail_alabama_al"/>
    <d v="2015-04-09T00:00:00"/>
    <x v="3"/>
    <x v="3"/>
    <s v="protective_custody_other_detainee_safety"/>
    <d v="2015-09-22T00:00:00"/>
    <n v="18"/>
    <n v="-0.31293339439496226"/>
    <n v="0.21443282938192809"/>
    <n v="2.5017163427891611"/>
    <n v="0.1608246220364461"/>
    <n v="0.75051490283674838"/>
    <n v="0.1608246220364461"/>
    <x v="2"/>
  </r>
  <r>
    <n v="3609"/>
    <x v="2"/>
    <s v="el_salvador"/>
    <x v="4"/>
    <s v="AL"/>
    <s v="AL - Etowah County Jail "/>
    <s v="etowah_county_jail_alabama_al"/>
    <d v="2015-04-09T00:00:00"/>
    <x v="3"/>
    <x v="3"/>
    <s v="protective_custody_other_detainee_safety"/>
    <d v="2015-09-22T00:00:00"/>
    <n v="18"/>
    <n v="-0.31293339439496226"/>
    <n v="0.21443282938192809"/>
    <n v="2.5017163427891611"/>
    <n v="0.1608246220364461"/>
    <n v="0.75051490283674838"/>
    <n v="0.1608246220364461"/>
    <x v="2"/>
  </r>
  <r>
    <n v="3610"/>
    <x v="112"/>
    <s v="australia"/>
    <x v="2"/>
    <s v="CA"/>
    <s v="CA - San Diego Contract Detention Facility - CCA (otay)"/>
    <s v="san_diego_contract_detention_facility_cca_otay_ca"/>
    <d v="2015-04-09T00:00:00"/>
    <x v="3"/>
    <x v="2"/>
    <s v="mental_illness"/>
    <d v="2015-09-22T00:00:00"/>
    <n v="18"/>
    <n v="-0.31293339439496226"/>
    <n v="0.21443282938192809"/>
    <n v="2.5017163427891611"/>
    <n v="0.1608246220364461"/>
    <n v="0.75051490283674838"/>
    <n v="0.1608246220364461"/>
    <x v="2"/>
  </r>
  <r>
    <n v="3611"/>
    <x v="0"/>
    <s v="mexico"/>
    <x v="18"/>
    <s v="TX"/>
    <s v="TX - South Texas Detention Complex "/>
    <s v="south_texas_detention_complex_tx"/>
    <d v="2015-04-09T00:00:00"/>
    <x v="3"/>
    <x v="15"/>
    <s v="facility_security_threat_gang_member_status_not_protective_custody"/>
    <d v="2015-09-29T00:00:00"/>
    <n v="25"/>
    <n v="-0.18784757725550419"/>
    <n v="0.33951864652138619"/>
    <n v="2.3766305256497033"/>
    <n v="3.5738804896988025E-2"/>
    <n v="0.62542908569729028"/>
    <n v="3.5738804896988025E-2"/>
    <x v="2"/>
  </r>
  <r>
    <n v="3612"/>
    <x v="37"/>
    <s v="dominican_republic"/>
    <x v="15"/>
    <s v="GA"/>
    <s v="GA - Stewart Detention Center "/>
    <s v="stewart_detention_center_ga"/>
    <d v="2015-04-09T00:00:00"/>
    <x v="3"/>
    <x v="6"/>
    <s v="disciplinary"/>
    <d v="2015-01-10T00:00:00"/>
    <n v="27"/>
    <n v="-0.15210877235851616"/>
    <n v="0.37525745141837419"/>
    <n v="2.3408917207527153"/>
    <n v="0"/>
    <n v="0.58969028080030228"/>
    <n v="0"/>
    <x v="2"/>
  </r>
  <r>
    <n v="3613"/>
    <x v="0"/>
    <s v="mexico"/>
    <x v="12"/>
    <s v="TX"/>
    <s v="TX - Houston Contract Detention Facility "/>
    <s v="houston_contract_detention_facility_tx"/>
    <d v="2015-04-09T00:00:00"/>
    <x v="3"/>
    <x v="14"/>
    <s v="facility_security_threat_other"/>
    <d v="2015-10-13T00:00:00"/>
    <n v="39"/>
    <n v="6.2324057023411948E-2"/>
    <n v="0.58969028080030228"/>
    <n v="2.1264588913707869"/>
    <n v="0.21443282938192812"/>
    <n v="0.37525745141837419"/>
    <n v="0.21443282938192812"/>
    <x v="2"/>
  </r>
  <r>
    <n v="3614"/>
    <x v="54"/>
    <s v="russia"/>
    <x v="23"/>
    <s v="IL"/>
    <s v="IL - Tri-county Detention Center "/>
    <s v="tri-county_detention_center_il"/>
    <d v="2015-04-10T00:00:00"/>
    <x v="3"/>
    <x v="6"/>
    <s v="disciplinary"/>
    <d v="2015-07-10T00:00:00"/>
    <n v="3"/>
    <n v="-0.58097443112237235"/>
    <n v="5.3608207345481995E-2"/>
    <n v="2.7697573795165713"/>
    <n v="0.42886565876385618"/>
    <n v="1.0185559395641586"/>
    <n v="5.3608207345481995E-2"/>
    <x v="3"/>
  </r>
  <r>
    <n v="3615"/>
    <x v="9"/>
    <s v="haiti"/>
    <x v="9"/>
    <s v="FL"/>
    <s v="FL - Krome North Service Processing Center "/>
    <s v="krome_north_service_processing_center_fl"/>
    <d v="2015-04-10T00:00:00"/>
    <x v="3"/>
    <x v="6"/>
    <s v="disciplinary"/>
    <d v="2015-10-23T00:00:00"/>
    <n v="19"/>
    <n v="-0.29506399194646826"/>
    <n v="0.23230223183042209"/>
    <n v="2.4838469403406673"/>
    <n v="0.1429552195879521"/>
    <n v="0.73264550038825438"/>
    <n v="0.1429552195879521"/>
    <x v="2"/>
  </r>
  <r>
    <n v="3616"/>
    <x v="37"/>
    <s v="dominican_republic"/>
    <x v="9"/>
    <s v="FL"/>
    <s v="FL - Krome North Service Processing Center "/>
    <s v="krome_north_service_processing_center_fl"/>
    <d v="2015-04-10T00:00:00"/>
    <x v="3"/>
    <x v="6"/>
    <s v="disciplinary"/>
    <d v="2015-10-26T00:00:00"/>
    <n v="22"/>
    <n v="-0.24145578460098621"/>
    <n v="0.28591043917590414"/>
    <n v="2.4302387329951851"/>
    <n v="8.9347012242470047E-2"/>
    <n v="0.67903729304277238"/>
    <n v="8.9347012242470047E-2"/>
    <x v="2"/>
  </r>
  <r>
    <n v="3617"/>
    <x v="2"/>
    <s v="el_salvador"/>
    <x v="8"/>
    <s v="CA"/>
    <s v="CA - Adelanto Correctional Facility "/>
    <s v="adelanto_correctional_facility_ca"/>
    <d v="2015-04-11T00:00:00"/>
    <x v="3"/>
    <x v="3"/>
    <s v="protective_custody_other_detainee_safety"/>
    <d v="2015-06-11T00:00:00"/>
    <n v="2"/>
    <n v="-0.59884383357086635"/>
    <n v="7.1477609793975994E-2"/>
    <n v="2.7876267819650655"/>
    <n v="0.44673506121235018"/>
    <n v="1.0364253420126524"/>
    <n v="7.1477609793975994E-2"/>
    <x v="3"/>
  </r>
  <r>
    <n v="3618"/>
    <x v="0"/>
    <s v="mexico"/>
    <x v="1"/>
    <s v="NV"/>
    <s v="NV - Henderson Detention Center "/>
    <s v="henderson_detention_center_nv"/>
    <d v="2015-04-11T00:00:00"/>
    <x v="3"/>
    <x v="2"/>
    <s v="mental_illness"/>
    <d v="2015-06-11T00:00:00"/>
    <n v="2"/>
    <n v="-0.59884383357086635"/>
    <n v="7.1477609793975994E-2"/>
    <n v="2.7876267819650655"/>
    <n v="0.44673506121235018"/>
    <n v="1.0364253420126524"/>
    <n v="7.1477609793975994E-2"/>
    <x v="3"/>
  </r>
  <r>
    <n v="3619"/>
    <x v="0"/>
    <s v="mexico"/>
    <x v="7"/>
    <s v="PA"/>
    <s v="PA - York County Prison "/>
    <s v="york_county_prison_pa"/>
    <d v="2015-04-11T00:00:00"/>
    <x v="3"/>
    <x v="16"/>
    <s v="medical_tuberculosis"/>
    <d v="2015-10-11T00:00:00"/>
    <n v="6"/>
    <n v="-0.52736622377689035"/>
    <n v="0"/>
    <n v="2.7161491721710895"/>
    <n v="0.37525745141837419"/>
    <n v="0.96494773221867647"/>
    <n v="0"/>
    <x v="3"/>
  </r>
  <r>
    <n v="3620"/>
    <x v="0"/>
    <s v="mexico"/>
    <x v="0"/>
    <s v="AZ"/>
    <s v="AZ - Eloy Federal Contract Facility "/>
    <s v="eloy_federal_contract_facility_az"/>
    <d v="2015-04-11T00:00:00"/>
    <x v="3"/>
    <x v="6"/>
    <s v="disciplinary"/>
    <d v="2015-11-16T00:00:00"/>
    <n v="12"/>
    <n v="-0.42014980908592631"/>
    <n v="0.10721641469096405"/>
    <n v="2.6089327574801251"/>
    <n v="0.26804103672741014"/>
    <n v="0.85773131752771237"/>
    <n v="0.10721641469096405"/>
    <x v="3"/>
  </r>
  <r>
    <n v="3621"/>
    <x v="2"/>
    <s v="el_salvador"/>
    <x v="18"/>
    <s v="TX"/>
    <s v="TX - Rio Grande Detention Center "/>
    <s v="rio_grande_detention_center_tx"/>
    <d v="2015-04-11T00:00:00"/>
    <x v="3"/>
    <x v="2"/>
    <s v="mental_illness"/>
    <d v="2015-11-17T00:00:00"/>
    <n v="13"/>
    <n v="-0.40228040663743231"/>
    <n v="0.12508581713945804"/>
    <n v="2.5910633550316313"/>
    <n v="0.25017163427891614"/>
    <n v="0.83986191507921837"/>
    <n v="0.12508581713945804"/>
    <x v="3"/>
  </r>
  <r>
    <n v="3622"/>
    <x v="15"/>
    <s v="liberia"/>
    <x v="17"/>
    <s v="VA"/>
    <s v="VA - Immigration Centers Of America Farmville "/>
    <s v="immigration_centers_of_america_farmville_va"/>
    <d v="2015-04-11T00:00:00"/>
    <x v="3"/>
    <x v="6"/>
    <s v="disciplinary"/>
    <d v="2015-11-20T00:00:00"/>
    <n v="16"/>
    <n v="-0.34867219929195026"/>
    <n v="0.17869402448494009"/>
    <n v="2.5374551476861491"/>
    <n v="0.19656342693343409"/>
    <n v="0.78625370773373637"/>
    <n v="0.17869402448494009"/>
    <x v="3"/>
  </r>
  <r>
    <n v="3623"/>
    <x v="148"/>
    <s v="algeria"/>
    <x v="10"/>
    <s v="MI"/>
    <s v="MI - Calhoun County Correctional Center "/>
    <s v="calhoun_county_correctional_center_mi"/>
    <d v="2015-04-11T00:00:00"/>
    <x v="3"/>
    <x v="17"/>
    <s v="hunger_strike"/>
    <d v="2015-11-20T00:00:00"/>
    <n v="16"/>
    <n v="-0.34867219929195026"/>
    <n v="0.17869402448494009"/>
    <n v="2.5374551476861491"/>
    <n v="0.19656342693343409"/>
    <n v="0.78625370773373637"/>
    <n v="0.17869402448494009"/>
    <x v="3"/>
  </r>
  <r>
    <n v="3624"/>
    <x v="2"/>
    <s v="el_salvador"/>
    <x v="17"/>
    <s v="VA"/>
    <s v="VA - Immigration Centers Of America Farmville "/>
    <s v="immigration_centers_of_america_farmville_va"/>
    <d v="2015-04-11T00:00:00"/>
    <x v="3"/>
    <x v="3"/>
    <s v="protective_custody_other_detainee_safety"/>
    <d v="2015-11-23T00:00:00"/>
    <n v="19"/>
    <n v="-0.29506399194646826"/>
    <n v="0.23230223183042209"/>
    <n v="2.4838469403406673"/>
    <n v="0.1429552195879521"/>
    <n v="0.73264550038825438"/>
    <n v="0.1429552195879521"/>
    <x v="2"/>
  </r>
  <r>
    <n v="3625"/>
    <x v="0"/>
    <s v="mexico"/>
    <x v="0"/>
    <s v="AZ"/>
    <s v="AZ - Eloy Federal Contract Facility "/>
    <s v="eloy_federal_contract_facility_az"/>
    <d v="2015-04-11T00:00:00"/>
    <x v="3"/>
    <x v="6"/>
    <s v="disciplinary"/>
    <d v="2015-02-12T00:00:00"/>
    <n v="28"/>
    <n v="-0.13423936991002217"/>
    <n v="0.39312685386686819"/>
    <n v="2.3230223183042211"/>
    <n v="1.7869402448493998E-2"/>
    <n v="0.57182087835180828"/>
    <n v="1.7869402448493998E-2"/>
    <x v="2"/>
  </r>
  <r>
    <n v="3626"/>
    <x v="0"/>
    <s v="mexico"/>
    <x v="15"/>
    <s v="GA"/>
    <s v="GA - Stewart Detention Center "/>
    <s v="stewart_detention_center_ga"/>
    <d v="2015-04-11T00:00:00"/>
    <x v="3"/>
    <x v="6"/>
    <s v="disciplinary"/>
    <d v="2015-02-12T00:00:00"/>
    <n v="28"/>
    <n v="-0.13423936991002217"/>
    <n v="0.39312685386686819"/>
    <n v="2.3230223183042211"/>
    <n v="1.7869402448493998E-2"/>
    <n v="0.57182087835180828"/>
    <n v="1.7869402448493998E-2"/>
    <x v="2"/>
  </r>
  <r>
    <n v="3627"/>
    <x v="0"/>
    <s v="mexico"/>
    <x v="0"/>
    <s v="AZ"/>
    <s v="AZ - Eloy Federal Contract Facility "/>
    <s v="eloy_federal_contract_facility_az"/>
    <d v="2015-04-11T00:00:00"/>
    <x v="3"/>
    <x v="6"/>
    <s v="disciplinary"/>
    <d v="2015-02-12T00:00:00"/>
    <n v="28"/>
    <n v="-0.13423936991002217"/>
    <n v="0.39312685386686819"/>
    <n v="2.3230223183042211"/>
    <n v="1.7869402448493998E-2"/>
    <n v="0.57182087835180828"/>
    <n v="1.7869402448493998E-2"/>
    <x v="2"/>
  </r>
  <r>
    <n v="3628"/>
    <x v="7"/>
    <s v="honduras"/>
    <x v="2"/>
    <s v="CA"/>
    <s v="CA - San Diego Contract Detention Facility - CCA (otay)"/>
    <s v="san_diego_contract_detention_facility_cca_otay_ca"/>
    <d v="2015-04-11T00:00:00"/>
    <x v="3"/>
    <x v="2"/>
    <s v="mental_illness"/>
    <d v="2015-04-12T00:00:00"/>
    <n v="30"/>
    <n v="-9.8500565013034141E-2"/>
    <n v="0.42886565876385618"/>
    <n v="2.2872835134072331"/>
    <n v="5.3608207345482023E-2"/>
    <n v="0.53608207345482028"/>
    <n v="5.3608207345482023E-2"/>
    <x v="2"/>
  </r>
  <r>
    <n v="3629"/>
    <x v="0"/>
    <s v="mexico"/>
    <x v="4"/>
    <s v="LA"/>
    <s v="LA - Jena/lasalle Detention Facility "/>
    <s v="jena/lasalle_detention_facility_la"/>
    <d v="2015-04-11T00:00:00"/>
    <x v="3"/>
    <x v="0"/>
    <s v="protective_custody_gang_status_protective_custody_only"/>
    <d v="2015-10-12T00:00:00"/>
    <n v="36"/>
    <n v="8.7158496779299183E-3"/>
    <n v="0.53608207345482028"/>
    <n v="2.1800670987162691"/>
    <n v="0.1608246220364461"/>
    <n v="0.42886565876385618"/>
    <n v="0.1608246220364461"/>
    <x v="2"/>
  </r>
  <r>
    <n v="3630"/>
    <x v="0"/>
    <s v="mexico"/>
    <x v="8"/>
    <s v="CA"/>
    <s v="CA - Adelanto Correctional Facility "/>
    <s v="adelanto_correctional_facility_ca"/>
    <d v="2015-04-11T00:00:00"/>
    <x v="3"/>
    <x v="5"/>
    <s v="facility_security_threat_violent_or_disruptive_behavior"/>
    <d v="2016-02-25T00:00:00"/>
    <n v="113"/>
    <n v="1.3846598382119688"/>
    <n v="1.9120260619888592"/>
    <n v="0.80412311018223015"/>
    <n v="1.536768610570485"/>
    <n v="0.94707832977018269"/>
    <n v="0.80412311018223015"/>
    <x v="0"/>
  </r>
  <r>
    <n v="3631"/>
    <x v="37"/>
    <s v="dominican_republic"/>
    <x v="15"/>
    <s v="GA"/>
    <s v="GA - Stewart Detention Center "/>
    <s v="stewart_detention_center_ga"/>
    <d v="2015-04-12T00:00:00"/>
    <x v="3"/>
    <x v="21"/>
    <s v="medical_observation"/>
    <d v="2015-04-12T00:00:00"/>
    <n v="0"/>
    <n v="-0.63458263846785445"/>
    <n v="0.1072164146909641"/>
    <n v="2.8233655868620535"/>
    <n v="0.48247386610933829"/>
    <n v="1.0721641469096406"/>
    <n v="0.1072164146909641"/>
    <x v="3"/>
  </r>
  <r>
    <n v="3632"/>
    <x v="21"/>
    <s v="guatemala"/>
    <x v="15"/>
    <s v="GA"/>
    <s v="GA - Stewart Detention Center "/>
    <s v="stewart_detention_center_ga"/>
    <d v="2015-04-12T00:00:00"/>
    <x v="3"/>
    <x v="2"/>
    <s v="mental_illness"/>
    <d v="2015-07-12T00:00:00"/>
    <n v="3"/>
    <n v="-0.58097443112237235"/>
    <n v="5.3608207345481995E-2"/>
    <n v="2.7697573795165713"/>
    <n v="0.42886565876385618"/>
    <n v="1.0185559395641586"/>
    <n v="5.3608207345481995E-2"/>
    <x v="3"/>
  </r>
  <r>
    <n v="3633"/>
    <x v="11"/>
    <s v="poland"/>
    <x v="20"/>
    <s v="WA"/>
    <s v="WA - Northwest Detention Center "/>
    <s v="northwest_detention_center_wa"/>
    <d v="2015-04-12T00:00:00"/>
    <x v="3"/>
    <x v="15"/>
    <s v="facility_security_threat_gang_member_status_not_protective_custody"/>
    <d v="2015-11-12T00:00:00"/>
    <n v="7"/>
    <n v="-0.50949682132839635"/>
    <n v="1.7869402448493998E-2"/>
    <n v="2.6982797697225953"/>
    <n v="0.35738804896988019"/>
    <n v="0.94707832977018247"/>
    <n v="1.7869402448493998E-2"/>
    <x v="3"/>
  </r>
  <r>
    <n v="3634"/>
    <x v="2"/>
    <s v="el_salvador"/>
    <x v="15"/>
    <s v="GA"/>
    <s v="GA - Stewart Detention Center "/>
    <s v="stewart_detention_center_ga"/>
    <d v="2015-04-12T00:00:00"/>
    <x v="3"/>
    <x v="6"/>
    <s v="disciplinary"/>
    <d v="2015-12-23T00:00:00"/>
    <n v="19"/>
    <n v="-0.29506399194646826"/>
    <n v="0.23230223183042209"/>
    <n v="2.4838469403406673"/>
    <n v="0.1429552195879521"/>
    <n v="0.73264550038825438"/>
    <n v="0.1429552195879521"/>
    <x v="2"/>
  </r>
  <r>
    <n v="3635"/>
    <x v="0"/>
    <s v="mexico"/>
    <x v="6"/>
    <s v="TX"/>
    <s v="TX - Johnson County Law Enforcement Center "/>
    <s v="johnson_county_law_enforcement_center_tx"/>
    <d v="2015-04-12T00:00:00"/>
    <x v="3"/>
    <x v="6"/>
    <s v="disciplinary"/>
    <d v="2016-01-01T00:00:00"/>
    <n v="28"/>
    <n v="-0.13423936991002217"/>
    <n v="0.39312685386686819"/>
    <n v="2.3230223183042211"/>
    <n v="1.7869402448493998E-2"/>
    <n v="0.57182087835180828"/>
    <n v="1.7869402448493998E-2"/>
    <x v="2"/>
  </r>
  <r>
    <n v="3636"/>
    <x v="26"/>
    <s v="india"/>
    <x v="6"/>
    <s v="TX"/>
    <s v="TX - Johnson County Law Enforcement Center "/>
    <s v="johnson_county_law_enforcement_center_tx"/>
    <d v="2015-04-12T00:00:00"/>
    <x v="3"/>
    <x v="6"/>
    <s v="disciplinary"/>
    <d v="2016-01-01T00:00:00"/>
    <n v="28"/>
    <n v="-0.13423936991002217"/>
    <n v="0.39312685386686819"/>
    <n v="2.3230223183042211"/>
    <n v="1.7869402448493998E-2"/>
    <n v="0.57182087835180828"/>
    <n v="1.7869402448493998E-2"/>
    <x v="2"/>
  </r>
  <r>
    <n v="3637"/>
    <x v="21"/>
    <s v="guatemala"/>
    <x v="22"/>
    <s v="NY"/>
    <s v="NY - Buffalo (batavia) Service Processing Center"/>
    <s v="buffalo_batavia_service_processing_center_ny"/>
    <d v="2015-04-12T00:00:00"/>
    <x v="3"/>
    <x v="3"/>
    <s v="protective_custody_other_detainee_safety"/>
    <d v="2016-01-02T00:00:00"/>
    <n v="59"/>
    <n v="0.41971210599329212"/>
    <n v="0.94707832977018247"/>
    <n v="1.769070842400907"/>
    <n v="0.57182087835180828"/>
    <n v="1.7869402448493998E-2"/>
    <n v="1.7869402448493998E-2"/>
    <x v="1"/>
  </r>
  <r>
    <n v="3638"/>
    <x v="0"/>
    <s v="mexico"/>
    <x v="18"/>
    <s v="TX"/>
    <s v="TX - South Texas Detention Complex "/>
    <s v="south_texas_detention_complex_tx"/>
    <d v="2015-04-12T00:00:00"/>
    <x v="3"/>
    <x v="14"/>
    <s v="facility_security_threat_other"/>
    <d v="2016-02-26T00:00:00"/>
    <n v="84"/>
    <n v="0.86644716720564241"/>
    <n v="1.3938133909825328"/>
    <n v="1.3223357811885565"/>
    <n v="1.0185559395641586"/>
    <n v="0.42886565876385629"/>
    <n v="0.42886565876385629"/>
    <x v="1"/>
  </r>
  <r>
    <n v="3639"/>
    <x v="21"/>
    <s v="guatemala"/>
    <x v="18"/>
    <s v="TX"/>
    <s v="TX - South Texas Detention Complex "/>
    <s v="south_texas_detention_complex_tx"/>
    <d v="2015-04-12T00:00:00"/>
    <x v="3"/>
    <x v="14"/>
    <s v="facility_security_threat_other"/>
    <d v="2016-02-26T00:00:00"/>
    <n v="84"/>
    <n v="0.86644716720564241"/>
    <n v="1.3938133909825328"/>
    <n v="1.3223357811885565"/>
    <n v="1.0185559395641586"/>
    <n v="0.42886565876385629"/>
    <n v="0.42886565876385629"/>
    <x v="1"/>
  </r>
  <r>
    <n v="3640"/>
    <x v="15"/>
    <s v="liberia"/>
    <x v="22"/>
    <s v="NY"/>
    <s v="NY - Buffalo (batavia) Service Processing Center"/>
    <s v="buffalo_batavia_service_processing_center_ny"/>
    <d v="2015-04-12T00:00:00"/>
    <x v="3"/>
    <x v="3"/>
    <s v="protective_custody_other_detainee_safety"/>
    <d v="2016-11-04T00:00:00"/>
    <n v="129"/>
    <n v="1.670570277387873"/>
    <n v="2.1979365011647634"/>
    <n v="0.51821267100632595"/>
    <n v="1.8226790497463892"/>
    <n v="1.232988768946087"/>
    <n v="0.51821267100632595"/>
    <x v="0"/>
  </r>
  <r>
    <n v="3641"/>
    <x v="80"/>
    <s v="kenya"/>
    <x v="8"/>
    <s v="CA"/>
    <s v="CA - Adelanto Correctional Facility "/>
    <s v="adelanto_correctional_facility_ca"/>
    <d v="2015-04-13T00:00:00"/>
    <x v="3"/>
    <x v="3"/>
    <s v="protective_custody_other_detainee_safety"/>
    <d v="2015-04-16T00:00:00"/>
    <n v="3"/>
    <n v="-0.58097443112237235"/>
    <n v="5.3608207345481995E-2"/>
    <n v="2.7697573795165713"/>
    <n v="0.42886565876385618"/>
    <n v="1.0185559395641586"/>
    <n v="5.3608207345481995E-2"/>
    <x v="3"/>
  </r>
  <r>
    <n v="3642"/>
    <x v="24"/>
    <s v="brazil"/>
    <x v="18"/>
    <s v="TX"/>
    <s v="TX - Laredo Processing Center "/>
    <s v="laredo_processing_center_tx"/>
    <d v="2015-04-13T00:00:00"/>
    <x v="3"/>
    <x v="2"/>
    <s v="mental_illness"/>
    <d v="2015-04-18T00:00:00"/>
    <n v="5"/>
    <n v="-0.54523562622538435"/>
    <n v="1.7869402448493998E-2"/>
    <n v="2.7340185746195833"/>
    <n v="0.39312685386686819"/>
    <n v="0.98281713466717047"/>
    <n v="1.7869402448493998E-2"/>
    <x v="3"/>
  </r>
  <r>
    <n v="3643"/>
    <x v="54"/>
    <s v="russia"/>
    <x v="1"/>
    <s v="UT"/>
    <s v="UT - Utah County Jail "/>
    <s v="utah_county_jail_ut"/>
    <d v="2015-04-13T00:00:00"/>
    <x v="3"/>
    <x v="6"/>
    <s v="disciplinary"/>
    <d v="2015-04-21T00:00:00"/>
    <n v="8"/>
    <n v="-0.49162741887990236"/>
    <n v="3.5738804896987997E-2"/>
    <n v="2.6804103672741011"/>
    <n v="0.33951864652138619"/>
    <n v="0.92920892732168847"/>
    <n v="3.5738804896987997E-2"/>
    <x v="3"/>
  </r>
  <r>
    <n v="3644"/>
    <x v="0"/>
    <s v="mexico"/>
    <x v="2"/>
    <s v="CA"/>
    <s v="CA - San Diego Contract Detention Facility - CCA (otay)"/>
    <s v="san_diego_contract_detention_facility_cca_otay_ca"/>
    <d v="2015-04-13T00:00:00"/>
    <x v="3"/>
    <x v="6"/>
    <s v="disciplinary"/>
    <d v="2015-04-23T00:00:00"/>
    <n v="10"/>
    <n v="-0.4558886139829143"/>
    <n v="7.1477609793976049E-2"/>
    <n v="2.6446715623771131"/>
    <n v="0.30377984162439814"/>
    <n v="0.89347012242470036"/>
    <n v="7.1477609793976049E-2"/>
    <x v="3"/>
  </r>
  <r>
    <n v="3645"/>
    <x v="22"/>
    <s v="ethiopia"/>
    <x v="20"/>
    <s v="WA"/>
    <s v="WA - Northwest Detention Center "/>
    <s v="northwest_detention_center_wa"/>
    <d v="2015-04-13T00:00:00"/>
    <x v="3"/>
    <x v="6"/>
    <s v="disciplinary"/>
    <d v="2015-04-29T00:00:00"/>
    <n v="16"/>
    <n v="-0.34867219929195026"/>
    <n v="0.17869402448494009"/>
    <n v="2.5374551476861491"/>
    <n v="0.19656342693343409"/>
    <n v="0.78625370773373637"/>
    <n v="0.17869402448494009"/>
    <x v="3"/>
  </r>
  <r>
    <n v="3646"/>
    <x v="0"/>
    <s v="mexico"/>
    <x v="2"/>
    <s v="CA"/>
    <s v="CA - San Diego Contract Detention Facility - CCA (otay)"/>
    <s v="san_diego_contract_detention_facility_cca_otay_ca"/>
    <d v="2015-04-13T00:00:00"/>
    <x v="3"/>
    <x v="6"/>
    <s v="disciplinary"/>
    <d v="2015-05-13T00:00:00"/>
    <n v="30"/>
    <n v="-9.8500565013034141E-2"/>
    <n v="0.42886565876385618"/>
    <n v="2.2872835134072331"/>
    <n v="5.3608207345482023E-2"/>
    <n v="0.53608207345482028"/>
    <n v="5.3608207345482023E-2"/>
    <x v="2"/>
  </r>
  <r>
    <n v="3647"/>
    <x v="20"/>
    <s v="philippines"/>
    <x v="1"/>
    <s v="NV"/>
    <s v="NV - Henderson Detention Center "/>
    <s v="henderson_detention_center_nv"/>
    <d v="2015-04-13T00:00:00"/>
    <x v="3"/>
    <x v="3"/>
    <s v="protective_custody_other_detainee_safety"/>
    <d v="2015-06-19T00:00:00"/>
    <n v="67"/>
    <n v="0.56266732558124422"/>
    <n v="1.0900335493581346"/>
    <n v="1.6261156228129547"/>
    <n v="0.71477609793976038"/>
    <n v="0.1250858171394581"/>
    <n v="0.1250858171394581"/>
    <x v="1"/>
  </r>
  <r>
    <n v="3648"/>
    <x v="2"/>
    <s v="el_salvador"/>
    <x v="11"/>
    <s v="NJ"/>
    <s v="NJ - Essex County Jail "/>
    <s v="essex_county_jail_nj"/>
    <d v="2015-04-14T00:00:00"/>
    <x v="3"/>
    <x v="3"/>
    <s v="protective_custody_other_detainee_safety"/>
    <d v="2015-04-17T00:00:00"/>
    <n v="3"/>
    <n v="-0.58097443112237235"/>
    <n v="5.3608207345481995E-2"/>
    <n v="2.7697573795165713"/>
    <n v="0.42886565876385618"/>
    <n v="1.0185559395641586"/>
    <n v="5.3608207345481995E-2"/>
    <x v="3"/>
  </r>
  <r>
    <n v="3649"/>
    <x v="21"/>
    <s v="guatemala"/>
    <x v="11"/>
    <s v="NJ"/>
    <s v="NJ - Essex County Jail "/>
    <s v="essex_county_jail_nj"/>
    <d v="2015-04-14T00:00:00"/>
    <x v="3"/>
    <x v="3"/>
    <s v="protective_custody_other_detainee_safety"/>
    <d v="2015-04-17T00:00:00"/>
    <n v="3"/>
    <n v="-0.58097443112237235"/>
    <n v="5.3608207345481995E-2"/>
    <n v="2.7697573795165713"/>
    <n v="0.42886565876385618"/>
    <n v="1.0185559395641586"/>
    <n v="5.3608207345481995E-2"/>
    <x v="3"/>
  </r>
  <r>
    <n v="3650"/>
    <x v="9"/>
    <s v="haiti"/>
    <x v="7"/>
    <s v="PA"/>
    <s v="PA - York County Prison "/>
    <s v="york_county_prison_pa"/>
    <d v="2015-04-14T00:00:00"/>
    <x v="3"/>
    <x v="2"/>
    <s v="mental_illness"/>
    <d v="2015-04-20T00:00:00"/>
    <n v="6"/>
    <n v="-0.52736622377689035"/>
    <n v="0"/>
    <n v="2.7161491721710895"/>
    <n v="0.37525745141837419"/>
    <n v="0.96494773221867647"/>
    <n v="0"/>
    <x v="3"/>
  </r>
  <r>
    <n v="3651"/>
    <x v="8"/>
    <s v="nicaragua"/>
    <x v="18"/>
    <s v="TX"/>
    <s v="TX - South Texas Detention Complex "/>
    <s v="south_texas_detention_complex_tx"/>
    <d v="2015-04-14T00:00:00"/>
    <x v="3"/>
    <x v="6"/>
    <s v="disciplinary"/>
    <d v="2015-04-23T00:00:00"/>
    <n v="9"/>
    <n v="-0.4737580164314083"/>
    <n v="5.3608207345482051E-2"/>
    <n v="2.6625409648256073"/>
    <n v="0.32164924407289214"/>
    <n v="0.91133952487319436"/>
    <n v="5.3608207345482051E-2"/>
    <x v="3"/>
  </r>
  <r>
    <n v="3652"/>
    <x v="7"/>
    <s v="honduras"/>
    <x v="18"/>
    <s v="TX"/>
    <s v="TX - South Texas Detention Complex "/>
    <s v="south_texas_detention_complex_tx"/>
    <d v="2015-04-14T00:00:00"/>
    <x v="3"/>
    <x v="6"/>
    <s v="disciplinary"/>
    <d v="2015-04-24T00:00:00"/>
    <n v="10"/>
    <n v="-0.4558886139829143"/>
    <n v="7.1477609793976049E-2"/>
    <n v="2.6446715623771131"/>
    <n v="0.30377984162439814"/>
    <n v="0.89347012242470036"/>
    <n v="7.1477609793976049E-2"/>
    <x v="3"/>
  </r>
  <r>
    <n v="3653"/>
    <x v="0"/>
    <s v="mexico"/>
    <x v="8"/>
    <s v="CA"/>
    <s v="CA - Adelanto Correctional Facility "/>
    <s v="adelanto_correctional_facility_ca"/>
    <d v="2015-04-14T00:00:00"/>
    <x v="3"/>
    <x v="3"/>
    <s v="protective_custody_other_detainee_safety"/>
    <d v="2015-04-27T00:00:00"/>
    <n v="13"/>
    <n v="-0.40228040663743231"/>
    <n v="0.12508581713945804"/>
    <n v="2.5910633550316313"/>
    <n v="0.25017163427891614"/>
    <n v="0.83986191507921837"/>
    <n v="0.12508581713945804"/>
    <x v="3"/>
  </r>
  <r>
    <n v="3654"/>
    <x v="0"/>
    <s v="mexico"/>
    <x v="8"/>
    <s v="CA"/>
    <s v="CA - Adelanto Correctional Facility "/>
    <s v="adelanto_correctional_facility_ca"/>
    <d v="2015-04-14T00:00:00"/>
    <x v="3"/>
    <x v="0"/>
    <s v="protective_custody_gang_status_protective_custody_only"/>
    <d v="2015-04-29T00:00:00"/>
    <n v="15"/>
    <n v="-0.36654160174044426"/>
    <n v="0.1608246220364461"/>
    <n v="2.5553245501346433"/>
    <n v="0.21443282938192809"/>
    <n v="0.80412311018223037"/>
    <n v="0.1608246220364461"/>
    <x v="3"/>
  </r>
  <r>
    <n v="3655"/>
    <x v="0"/>
    <s v="mexico"/>
    <x v="8"/>
    <s v="CA"/>
    <s v="CA - Adelanto Correctional Facility "/>
    <s v="adelanto_correctional_facility_ca"/>
    <d v="2015-04-14T00:00:00"/>
    <x v="3"/>
    <x v="0"/>
    <s v="protective_custody_gang_status_protective_custody_only"/>
    <d v="2015-04-29T00:00:00"/>
    <n v="15"/>
    <n v="-0.36654160174044426"/>
    <n v="0.1608246220364461"/>
    <n v="2.5553245501346433"/>
    <n v="0.21443282938192809"/>
    <n v="0.80412311018223037"/>
    <n v="0.1608246220364461"/>
    <x v="3"/>
  </r>
  <r>
    <n v="3656"/>
    <x v="52"/>
    <s v="st._lucia"/>
    <x v="20"/>
    <s v="WA"/>
    <s v="WA - Northwest Detention Center "/>
    <s v="northwest_detention_center_wa"/>
    <d v="2015-04-14T00:00:00"/>
    <x v="3"/>
    <x v="3"/>
    <s v="protective_custody_other_detainee_safety"/>
    <d v="2015-04-29T00:00:00"/>
    <n v="15"/>
    <n v="-0.36654160174044426"/>
    <n v="0.1608246220364461"/>
    <n v="2.5553245501346433"/>
    <n v="0.21443282938192809"/>
    <n v="0.80412311018223037"/>
    <n v="0.1608246220364461"/>
    <x v="3"/>
  </r>
  <r>
    <n v="3657"/>
    <x v="24"/>
    <s v="brazil"/>
    <x v="19"/>
    <s v="MA"/>
    <s v="MA - Suffolk County House Of Corrections "/>
    <s v="suffolk_county_house_of_corrections_ma"/>
    <d v="2015-04-14T00:00:00"/>
    <x v="3"/>
    <x v="6"/>
    <s v="disciplinary"/>
    <d v="2015-12-05T00:00:00"/>
    <n v="28"/>
    <n v="-0.13423936991002217"/>
    <n v="0.39312685386686819"/>
    <n v="2.3230223183042211"/>
    <n v="1.7869402448493998E-2"/>
    <n v="0.57182087835180828"/>
    <n v="1.7869402448493998E-2"/>
    <x v="2"/>
  </r>
  <r>
    <n v="3658"/>
    <x v="7"/>
    <s v="honduras"/>
    <x v="8"/>
    <s v="CA"/>
    <s v="CA - Santa Ana City Jail "/>
    <s v="santa_ana_city_jail_ca"/>
    <d v="2015-04-14T00:00:00"/>
    <x v="3"/>
    <x v="6"/>
    <s v="disciplinary"/>
    <d v="2015-06-16T00:00:00"/>
    <n v="63"/>
    <n v="0.49118971578726817"/>
    <n v="1.0185559395641586"/>
    <n v="1.6975932326069307"/>
    <n v="0.64329848814578439"/>
    <n v="5.3608207345482051E-2"/>
    <n v="5.3608207345482051E-2"/>
    <x v="1"/>
  </r>
  <r>
    <n v="3659"/>
    <x v="8"/>
    <s v="nicaragua"/>
    <x v="8"/>
    <s v="CA"/>
    <s v="CA - Theo Lacy Facility "/>
    <s v="theo_lacy_facility_ca"/>
    <d v="2015-04-15T00:00:00"/>
    <x v="3"/>
    <x v="6"/>
    <s v="disciplinary"/>
    <d v="2015-04-19T00:00:00"/>
    <n v="4"/>
    <n v="-0.56310502867387835"/>
    <n v="3.5738804896987997E-2"/>
    <n v="2.7518879770680771"/>
    <n v="0.41099625631536219"/>
    <n v="1.0006865371156644"/>
    <n v="3.5738804896987997E-2"/>
    <x v="3"/>
  </r>
  <r>
    <n v="3660"/>
    <x v="2"/>
    <s v="el_salvador"/>
    <x v="1"/>
    <s v="UT"/>
    <s v="UT - Washington County Jail "/>
    <s v="washington_county_jail_purgatory_correctional_fac_ut"/>
    <d v="2015-04-15T00:00:00"/>
    <x v="3"/>
    <x v="3"/>
    <s v="protective_custody_other_detainee_safety"/>
    <d v="2015-04-21T00:00:00"/>
    <n v="6"/>
    <n v="-0.52736622377689035"/>
    <n v="0"/>
    <n v="2.7161491721710895"/>
    <n v="0.37525745141837419"/>
    <n v="0.96494773221867647"/>
    <n v="0"/>
    <x v="3"/>
  </r>
  <r>
    <n v="3661"/>
    <x v="14"/>
    <s v="jamaica"/>
    <x v="11"/>
    <s v="NJ"/>
    <s v="NJ - Essex County Jail "/>
    <s v="essex_county_jail_nj"/>
    <d v="2015-04-15T00:00:00"/>
    <x v="3"/>
    <x v="3"/>
    <s v="protective_custody_other_detainee_safety"/>
    <d v="2015-04-27T00:00:00"/>
    <n v="12"/>
    <n v="-0.42014980908592631"/>
    <n v="0.10721641469096405"/>
    <n v="2.6089327574801251"/>
    <n v="0.26804103672741014"/>
    <n v="0.85773131752771237"/>
    <n v="0.10721641469096405"/>
    <x v="3"/>
  </r>
  <r>
    <n v="3662"/>
    <x v="0"/>
    <s v="mexico"/>
    <x v="1"/>
    <s v="UT"/>
    <s v="UT - Washington County Jail "/>
    <s v="washington_county_jail_purgatory_correctional_fac_ut"/>
    <d v="2015-04-15T00:00:00"/>
    <x v="3"/>
    <x v="6"/>
    <s v="disciplinary"/>
    <d v="2015-04-30T00:00:00"/>
    <n v="15"/>
    <n v="-0.36654160174044426"/>
    <n v="0.1608246220364461"/>
    <n v="2.5553245501346433"/>
    <n v="0.21443282938192809"/>
    <n v="0.80412311018223037"/>
    <n v="0.1608246220364461"/>
    <x v="3"/>
  </r>
  <r>
    <n v="3663"/>
    <x v="22"/>
    <s v="ethiopia"/>
    <x v="2"/>
    <s v="CA"/>
    <s v="CA - San Diego Contract Detention Facility - CCA (otay)"/>
    <s v="san_diego_contract_detention_facility_cca_otay_ca"/>
    <d v="2015-04-15T00:00:00"/>
    <x v="3"/>
    <x v="2"/>
    <s v="mental_illness"/>
    <d v="2015-04-30T00:00:00"/>
    <n v="15"/>
    <n v="-0.36654160174044426"/>
    <n v="0.1608246220364461"/>
    <n v="2.5553245501346433"/>
    <n v="0.21443282938192809"/>
    <n v="0.80412311018223037"/>
    <n v="0.1608246220364461"/>
    <x v="3"/>
  </r>
  <r>
    <n v="3664"/>
    <x v="0"/>
    <s v="mexico"/>
    <x v="2"/>
    <s v="CA"/>
    <s v="CA - San Diego Contract Detention Facility - CCA (otay)"/>
    <s v="san_diego_contract_detention_facility_cca_otay_ca"/>
    <d v="2015-04-16T00:00:00"/>
    <x v="3"/>
    <x v="2"/>
    <s v="mental_illness"/>
    <d v="2015-04-23T00:00:00"/>
    <n v="7"/>
    <n v="-0.50949682132839635"/>
    <n v="1.7869402448493998E-2"/>
    <n v="2.6982797697225953"/>
    <n v="0.35738804896988019"/>
    <n v="0.94707832977018247"/>
    <n v="1.7869402448493998E-2"/>
    <x v="3"/>
  </r>
  <r>
    <n v="3665"/>
    <x v="21"/>
    <s v="guatemala"/>
    <x v="4"/>
    <s v="LA"/>
    <s v="LA - Jena/lasalle Detention Facility "/>
    <s v="jena/lasalle_detention_facility_la"/>
    <d v="2015-04-16T00:00:00"/>
    <x v="3"/>
    <x v="3"/>
    <s v="protective_custody_other_detainee_safety"/>
    <d v="2015-04-27T00:00:00"/>
    <n v="11"/>
    <n v="-0.43801921153442031"/>
    <n v="8.9347012242470047E-2"/>
    <n v="2.6268021599286193"/>
    <n v="0.28591043917590414"/>
    <n v="0.87560071997620637"/>
    <n v="8.9347012242470047E-2"/>
    <x v="3"/>
  </r>
  <r>
    <n v="3666"/>
    <x v="0"/>
    <s v="mexico"/>
    <x v="17"/>
    <s v="VA"/>
    <s v="VA - Immigration Centers Of America Farmville "/>
    <s v="immigration_centers_of_america_farmville_va"/>
    <d v="2015-04-16T00:00:00"/>
    <x v="3"/>
    <x v="6"/>
    <s v="disciplinary"/>
    <d v="2015-01-05T00:00:00"/>
    <n v="15"/>
    <n v="-0.36654160174044426"/>
    <n v="0.1608246220364461"/>
    <n v="2.5553245501346433"/>
    <n v="0.21443282938192809"/>
    <n v="0.80412311018223037"/>
    <n v="0.1608246220364461"/>
    <x v="3"/>
  </r>
  <r>
    <n v="3667"/>
    <x v="7"/>
    <s v="honduras"/>
    <x v="4"/>
    <s v="LA"/>
    <s v="LA - Jena/lasalle Detention Facility "/>
    <s v="jena/lasalle_detention_facility_la"/>
    <d v="2015-04-16T00:00:00"/>
    <x v="3"/>
    <x v="3"/>
    <s v="protective_custody_other_detainee_safety"/>
    <d v="2015-08-05T00:00:00"/>
    <n v="22"/>
    <n v="-0.24145578460098621"/>
    <n v="0.28591043917590414"/>
    <n v="2.4302387329951851"/>
    <n v="8.9347012242470047E-2"/>
    <n v="0.67903729304277238"/>
    <n v="8.9347012242470047E-2"/>
    <x v="2"/>
  </r>
  <r>
    <n v="3668"/>
    <x v="14"/>
    <s v="jamaica"/>
    <x v="13"/>
    <s v="NJ"/>
    <s v="NJ - Hudson County Correctional Center "/>
    <s v="hudson_county_correctional_center_nj"/>
    <d v="2015-04-16T00:00:00"/>
    <x v="3"/>
    <x v="6"/>
    <s v="disciplinary"/>
    <d v="2015-05-13T00:00:00"/>
    <n v="27"/>
    <n v="-0.15210877235851616"/>
    <n v="0.37525745141837419"/>
    <n v="2.3408917207527153"/>
    <n v="0"/>
    <n v="0.58969028080030228"/>
    <n v="0"/>
    <x v="2"/>
  </r>
  <r>
    <n v="3669"/>
    <x v="85"/>
    <s v="portugal"/>
    <x v="2"/>
    <s v="CA"/>
    <s v="CA - San Diego Contract Detention Facility - CCA (otay)"/>
    <s v="san_diego_contract_detention_facility_cca_otay_ca"/>
    <d v="2015-04-16T00:00:00"/>
    <x v="3"/>
    <x v="6"/>
    <s v="disciplinary"/>
    <d v="2015-05-13T00:00:00"/>
    <n v="27"/>
    <n v="-0.15210877235851616"/>
    <n v="0.37525745141837419"/>
    <n v="2.3408917207527153"/>
    <n v="0"/>
    <n v="0.58969028080030228"/>
    <n v="0"/>
    <x v="2"/>
  </r>
  <r>
    <n v="3670"/>
    <x v="102"/>
    <s v="netherlands"/>
    <x v="2"/>
    <s v="CA"/>
    <s v="CA - San Diego Contract Detention Facility - CCA (otay)"/>
    <s v="san_diego_contract_detention_facility_cca_otay_ca"/>
    <d v="2015-04-16T00:00:00"/>
    <x v="3"/>
    <x v="6"/>
    <s v="disciplinary"/>
    <d v="2015-05-15T00:00:00"/>
    <n v="29"/>
    <n v="-0.11636996746152814"/>
    <n v="0.41099625631536219"/>
    <n v="2.3051529158557269"/>
    <n v="3.5738804896988025E-2"/>
    <n v="0.55395147590331428"/>
    <n v="3.5738804896988025E-2"/>
    <x v="2"/>
  </r>
  <r>
    <n v="3671"/>
    <x v="0"/>
    <s v="mexico"/>
    <x v="0"/>
    <s v="AZ"/>
    <s v="AZ - Cca, Florence Correctional Center "/>
    <s v="cca,_florence_correctional_center_az"/>
    <d v="2015-04-17T00:00:00"/>
    <x v="3"/>
    <x v="1"/>
    <s v="protective_custody_criminal_offense"/>
    <d v="2015-04-21T00:00:00"/>
    <n v="4"/>
    <n v="-0.56310502867387835"/>
    <n v="3.5738804896987997E-2"/>
    <n v="2.7518879770680771"/>
    <n v="0.41099625631536219"/>
    <n v="1.0006865371156644"/>
    <n v="3.5738804896987997E-2"/>
    <x v="3"/>
  </r>
  <r>
    <n v="3672"/>
    <x v="2"/>
    <s v="el_salvador"/>
    <x v="18"/>
    <s v="TX"/>
    <s v="TX - South Texas Detention Complex "/>
    <s v="south_texas_detention_complex_tx"/>
    <d v="2015-04-17T00:00:00"/>
    <x v="3"/>
    <x v="12"/>
    <s v="pending_investigation_of_disciplinary_violation"/>
    <d v="2015-04-21T00:00:00"/>
    <n v="4"/>
    <n v="-0.56310502867387835"/>
    <n v="3.5738804896987997E-2"/>
    <n v="2.7518879770680771"/>
    <n v="0.41099625631536219"/>
    <n v="1.0006865371156644"/>
    <n v="3.5738804896987997E-2"/>
    <x v="3"/>
  </r>
  <r>
    <n v="3673"/>
    <x v="0"/>
    <s v="mexico"/>
    <x v="7"/>
    <s v="PA"/>
    <s v="PA - Pike County Correctional Facility "/>
    <s v="pike_county_correctional_facility_pa"/>
    <d v="2015-04-17T00:00:00"/>
    <x v="3"/>
    <x v="11"/>
    <s v="medical_other"/>
    <d v="2015-04-22T00:00:00"/>
    <n v="5"/>
    <n v="-0.54523562622538435"/>
    <n v="1.7869402448493998E-2"/>
    <n v="2.7340185746195833"/>
    <n v="0.39312685386686819"/>
    <n v="0.98281713466717047"/>
    <n v="1.7869402448493998E-2"/>
    <x v="3"/>
  </r>
  <r>
    <n v="3674"/>
    <x v="0"/>
    <s v="mexico"/>
    <x v="7"/>
    <s v="PA"/>
    <s v="PA - Pike County Correctional Facility "/>
    <s v="pike_county_correctional_facility_pa"/>
    <d v="2015-04-17T00:00:00"/>
    <x v="3"/>
    <x v="11"/>
    <s v="medical_other"/>
    <d v="2015-04-22T00:00:00"/>
    <n v="5"/>
    <n v="-0.54523562622538435"/>
    <n v="1.7869402448493998E-2"/>
    <n v="2.7340185746195833"/>
    <n v="0.39312685386686819"/>
    <n v="0.98281713466717047"/>
    <n v="1.7869402448493998E-2"/>
    <x v="3"/>
  </r>
  <r>
    <n v="3675"/>
    <x v="4"/>
    <s v="united_kingdom"/>
    <x v="3"/>
    <s v="CA"/>
    <s v="CA - Yuba County Jail "/>
    <s v="yuba_county_jail_ca"/>
    <d v="2015-04-17T00:00:00"/>
    <x v="3"/>
    <x v="3"/>
    <s v="protective_custody_other_detainee_safety"/>
    <d v="2015-06-05T00:00:00"/>
    <n v="19"/>
    <n v="-0.29506399194646826"/>
    <n v="0.23230223183042209"/>
    <n v="2.4838469403406673"/>
    <n v="0.1429552195879521"/>
    <n v="0.73264550038825438"/>
    <n v="0.1429552195879521"/>
    <x v="2"/>
  </r>
  <r>
    <n v="3676"/>
    <x v="101"/>
    <s v="tanzania"/>
    <x v="18"/>
    <s v="TX"/>
    <s v="TX - South Texas Detention Complex "/>
    <s v="south_texas_detention_complex_tx"/>
    <d v="2015-04-17T00:00:00"/>
    <x v="3"/>
    <x v="6"/>
    <s v="disciplinary"/>
    <d v="2015-12-05T00:00:00"/>
    <n v="25"/>
    <n v="-0.18784757725550419"/>
    <n v="0.33951864652138619"/>
    <n v="2.3766305256497033"/>
    <n v="3.5738804896988025E-2"/>
    <n v="0.62542908569729028"/>
    <n v="3.5738804896988025E-2"/>
    <x v="2"/>
  </r>
  <r>
    <n v="3677"/>
    <x v="0"/>
    <s v="mexico"/>
    <x v="4"/>
    <s v="LA"/>
    <s v="LA - Jena/lasalle Detention Facility "/>
    <s v="jena/lasalle_detention_facility_la"/>
    <d v="2015-04-18T00:00:00"/>
    <x v="3"/>
    <x v="10"/>
    <s v="protective_custody_lesbian_gay_bisexual_transgender_lgbt"/>
    <d v="2015-04-29T00:00:00"/>
    <n v="11"/>
    <n v="-0.43801921153442031"/>
    <n v="8.9347012242470047E-2"/>
    <n v="2.6268021599286193"/>
    <n v="0.28591043917590414"/>
    <n v="0.87560071997620637"/>
    <n v="8.9347012242470047E-2"/>
    <x v="3"/>
  </r>
  <r>
    <n v="3678"/>
    <x v="58"/>
    <s v="vietnam"/>
    <x v="23"/>
    <s v="IL"/>
    <s v="IL - Tri-county Detention Center "/>
    <s v="tri-county_detention_center_il"/>
    <d v="2015-04-18T00:00:00"/>
    <x v="3"/>
    <x v="6"/>
    <s v="disciplinary"/>
    <d v="2015-05-22T00:00:00"/>
    <n v="34"/>
    <n v="-2.7022955219058099E-2"/>
    <n v="0.50034326855783229"/>
    <n v="2.2158059036132571"/>
    <n v="0.12508581713945807"/>
    <n v="0.46460446366084424"/>
    <n v="0.12508581713945807"/>
    <x v="2"/>
  </r>
  <r>
    <n v="3679"/>
    <x v="0"/>
    <s v="mexico"/>
    <x v="18"/>
    <s v="TX"/>
    <s v="TX - South Texas Detention Complex "/>
    <s v="south_texas_detention_complex_tx"/>
    <d v="2015-04-19T00:00:00"/>
    <x v="3"/>
    <x v="6"/>
    <s v="disciplinary"/>
    <d v="2015-01-05T00:00:00"/>
    <n v="12"/>
    <n v="-0.42014980908592631"/>
    <n v="0.10721641469096405"/>
    <n v="2.6089327574801251"/>
    <n v="0.26804103672741014"/>
    <n v="0.85773131752771237"/>
    <n v="0.10721641469096405"/>
    <x v="3"/>
  </r>
  <r>
    <n v="3680"/>
    <x v="14"/>
    <s v="jamaica"/>
    <x v="19"/>
    <s v="MA"/>
    <s v="MA - Franklin County House Of Corrections "/>
    <s v="franklin_county_house_of_corrections_greenfield_ma"/>
    <d v="2015-04-19T00:00:00"/>
    <x v="3"/>
    <x v="7"/>
    <s v="other"/>
    <d v="2015-05-13T00:00:00"/>
    <n v="24"/>
    <n v="-0.20571697970399819"/>
    <n v="0.32164924407289219"/>
    <n v="2.3944999280981971"/>
    <n v="5.3608207345482023E-2"/>
    <n v="0.64329848814578428"/>
    <n v="5.3608207345482023E-2"/>
    <x v="2"/>
  </r>
  <r>
    <n v="3681"/>
    <x v="9"/>
    <s v="haiti"/>
    <x v="9"/>
    <s v="FL"/>
    <s v="FL - Krome North Service Processing Center "/>
    <s v="krome_north_service_processing_center_fl"/>
    <d v="2015-04-19T00:00:00"/>
    <x v="3"/>
    <x v="6"/>
    <s v="disciplinary"/>
    <d v="2015-05-21T00:00:00"/>
    <n v="32"/>
    <n v="-6.2761760116046117E-2"/>
    <n v="0.46460446366084424"/>
    <n v="2.2515447085102451"/>
    <n v="8.9347012242470047E-2"/>
    <n v="0.50034326855783218"/>
    <n v="8.9347012242470047E-2"/>
    <x v="2"/>
  </r>
  <r>
    <n v="3682"/>
    <x v="0"/>
    <s v="mexico"/>
    <x v="4"/>
    <s v="LA"/>
    <s v="LA - Jena/lasalle Detention Facility "/>
    <s v="jena/lasalle_detention_facility_la"/>
    <d v="2015-04-20T00:00:00"/>
    <x v="3"/>
    <x v="3"/>
    <s v="protective_custody_other_detainee_safety"/>
    <d v="2015-04-21T00:00:00"/>
    <n v="1"/>
    <n v="-0.61671323601936046"/>
    <n v="8.9347012242470103E-2"/>
    <n v="2.8054961844135593"/>
    <n v="0.46460446366084429"/>
    <n v="1.0542947444611466"/>
    <n v="8.9347012242470103E-2"/>
    <x v="3"/>
  </r>
  <r>
    <n v="3683"/>
    <x v="0"/>
    <s v="mexico"/>
    <x v="1"/>
    <s v="NV"/>
    <s v="NV - Henderson Detention Center "/>
    <s v="henderson_detention_center_nv"/>
    <d v="2015-04-20T00:00:00"/>
    <x v="3"/>
    <x v="3"/>
    <s v="protective_custody_other_detainee_safety"/>
    <d v="2015-07-05T00:00:00"/>
    <n v="17"/>
    <n v="-0.33080279684345626"/>
    <n v="0.19656342693343409"/>
    <n v="2.5195857452376553"/>
    <n v="0.17869402448494009"/>
    <n v="0.76838430528524237"/>
    <n v="0.17869402448494009"/>
    <x v="2"/>
  </r>
  <r>
    <n v="3684"/>
    <x v="37"/>
    <s v="dominican_republic"/>
    <x v="13"/>
    <s v="NJ"/>
    <s v="NJ - Hudson County Correctional Center "/>
    <s v="hudson_county_correctional_center_nj"/>
    <d v="2015-04-20T00:00:00"/>
    <x v="3"/>
    <x v="6"/>
    <s v="disciplinary"/>
    <d v="2015-08-05T00:00:00"/>
    <n v="18"/>
    <n v="-0.31293339439496226"/>
    <n v="0.21443282938192809"/>
    <n v="2.5017163427891611"/>
    <n v="0.1608246220364461"/>
    <n v="0.75051490283674838"/>
    <n v="0.1608246220364461"/>
    <x v="2"/>
  </r>
  <r>
    <n v="3685"/>
    <x v="7"/>
    <s v="honduras"/>
    <x v="12"/>
    <s v="TX"/>
    <s v="TX - Houston Contract Detention Facility "/>
    <s v="houston_contract_detention_facility_tx"/>
    <d v="2015-04-20T00:00:00"/>
    <x v="3"/>
    <x v="6"/>
    <s v="disciplinary"/>
    <d v="2015-11-05T00:00:00"/>
    <n v="21"/>
    <n v="-0.25932518704948021"/>
    <n v="0.26804103672741014"/>
    <n v="2.4481081354436793"/>
    <n v="0.10721641469096405"/>
    <n v="0.69690669549126638"/>
    <n v="0.10721641469096405"/>
    <x v="2"/>
  </r>
  <r>
    <n v="3686"/>
    <x v="0"/>
    <s v="mexico"/>
    <x v="6"/>
    <s v="TX"/>
    <s v="TX - Rolling Plains Detention Center "/>
    <s v="rolling_plains_detention_center_tx"/>
    <d v="2015-04-20T00:00:00"/>
    <x v="3"/>
    <x v="6"/>
    <s v="disciplinary"/>
    <d v="2015-05-13T00:00:00"/>
    <n v="23"/>
    <n v="-0.22358638215249221"/>
    <n v="0.30377984162439814"/>
    <n v="2.4123693305466913"/>
    <n v="7.1477609793976049E-2"/>
    <n v="0.66116789059427838"/>
    <n v="7.1477609793976049E-2"/>
    <x v="2"/>
  </r>
  <r>
    <n v="3687"/>
    <x v="9"/>
    <s v="haiti"/>
    <x v="11"/>
    <s v="NJ"/>
    <s v="NJ - Essex County Jail "/>
    <s v="essex_county_jail_nj"/>
    <d v="2015-04-20T00:00:00"/>
    <x v="3"/>
    <x v="6"/>
    <s v="disciplinary"/>
    <d v="2015-05-18T00:00:00"/>
    <n v="28"/>
    <n v="-0.13423936991002217"/>
    <n v="0.39312685386686819"/>
    <n v="2.3230223183042211"/>
    <n v="1.7869402448493998E-2"/>
    <n v="0.57182087835180828"/>
    <n v="1.7869402448493998E-2"/>
    <x v="2"/>
  </r>
  <r>
    <n v="3688"/>
    <x v="0"/>
    <s v="mexico"/>
    <x v="4"/>
    <s v="LA"/>
    <s v="LA - Jena/lasalle Detention Facility "/>
    <s v="jena/lasalle_detention_facility_la"/>
    <d v="2015-04-20T00:00:00"/>
    <x v="3"/>
    <x v="1"/>
    <s v="protective_custody_criminal_offense"/>
    <d v="2015-05-18T00:00:00"/>
    <n v="28"/>
    <n v="-0.13423936991002217"/>
    <n v="0.39312685386686819"/>
    <n v="2.3230223183042211"/>
    <n v="1.7869402448493998E-2"/>
    <n v="0.57182087835180828"/>
    <n v="1.7869402448493998E-2"/>
    <x v="2"/>
  </r>
  <r>
    <n v="3689"/>
    <x v="51"/>
    <s v="bahamas"/>
    <x v="21"/>
    <s v="MN"/>
    <s v="MN - Freeborn County Adult Detention Center "/>
    <s v="freeborn_county_adult_detention_center_mn"/>
    <d v="2015-04-20T00:00:00"/>
    <x v="3"/>
    <x v="3"/>
    <s v="protective_custody_other_detainee_safety"/>
    <d v="2015-01-06T00:00:00"/>
    <n v="42"/>
    <n v="0.11593226436889398"/>
    <n v="0.64329848814578439"/>
    <n v="2.0728506840253051"/>
    <n v="0.26804103672741014"/>
    <n v="0.32164924407289214"/>
    <n v="0.26804103672741014"/>
    <x v="2"/>
  </r>
  <r>
    <n v="3690"/>
    <x v="0"/>
    <s v="mexico"/>
    <x v="18"/>
    <s v="TX"/>
    <s v="TX - South Texas Detention Complex "/>
    <s v="south_texas_detention_complex_tx"/>
    <d v="2015-04-21T00:00:00"/>
    <x v="3"/>
    <x v="12"/>
    <s v="pending_investigation_of_disciplinary_violation"/>
    <d v="2015-04-27T00:00:00"/>
    <n v="6"/>
    <n v="-0.52736622377689035"/>
    <n v="0"/>
    <n v="2.7161491721710895"/>
    <n v="0.37525745141837419"/>
    <n v="0.96494773221867647"/>
    <n v="0"/>
    <x v="3"/>
  </r>
  <r>
    <n v="3691"/>
    <x v="7"/>
    <s v="honduras"/>
    <x v="18"/>
    <s v="TX"/>
    <s v="TX - South Texas Detention Complex "/>
    <s v="south_texas_detention_complex_tx"/>
    <d v="2015-04-21T00:00:00"/>
    <x v="3"/>
    <x v="6"/>
    <s v="disciplinary"/>
    <d v="2015-01-05T00:00:00"/>
    <n v="10"/>
    <n v="-0.4558886139829143"/>
    <n v="7.1477609793976049E-2"/>
    <n v="2.6446715623771131"/>
    <n v="0.30377984162439814"/>
    <n v="0.89347012242470036"/>
    <n v="7.1477609793976049E-2"/>
    <x v="3"/>
  </r>
  <r>
    <n v="3692"/>
    <x v="0"/>
    <s v="mexico"/>
    <x v="0"/>
    <s v="AZ"/>
    <s v="AZ - Eloy Federal Contract Facility "/>
    <s v="eloy_federal_contract_facility_az"/>
    <d v="2015-04-21T00:00:00"/>
    <x v="3"/>
    <x v="6"/>
    <s v="disciplinary"/>
    <d v="2015-11-05T00:00:00"/>
    <n v="20"/>
    <n v="-0.27719458949797421"/>
    <n v="0.25017163427891614"/>
    <n v="2.4659775378921731"/>
    <n v="0.12508581713945804"/>
    <n v="0.71477609793976038"/>
    <n v="0.12508581713945804"/>
    <x v="2"/>
  </r>
  <r>
    <n v="3693"/>
    <x v="0"/>
    <s v="mexico"/>
    <x v="0"/>
    <s v="AZ"/>
    <s v="AZ - Eloy Federal Contract Facility "/>
    <s v="eloy_federal_contract_facility_az"/>
    <d v="2015-04-21T00:00:00"/>
    <x v="3"/>
    <x v="6"/>
    <s v="disciplinary"/>
    <d v="2015-05-22T00:00:00"/>
    <n v="31"/>
    <n v="-8.0631162564540129E-2"/>
    <n v="0.44673506121235024"/>
    <n v="2.2694141109587389"/>
    <n v="7.1477609793976035E-2"/>
    <n v="0.51821267100632629"/>
    <n v="7.1477609793976035E-2"/>
    <x v="2"/>
  </r>
  <r>
    <n v="3694"/>
    <x v="8"/>
    <s v="nicaragua"/>
    <x v="8"/>
    <s v="CA"/>
    <s v="CA - Santa Ana City Jail "/>
    <s v="santa_ana_city_jail_ca"/>
    <d v="2015-04-22T00:00:00"/>
    <x v="3"/>
    <x v="6"/>
    <s v="disciplinary"/>
    <d v="2015-04-27T00:00:00"/>
    <n v="5"/>
    <n v="-0.54523562622538435"/>
    <n v="1.7869402448493998E-2"/>
    <n v="2.7340185746195833"/>
    <n v="0.39312685386686819"/>
    <n v="0.98281713466717047"/>
    <n v="1.7869402448493998E-2"/>
    <x v="3"/>
  </r>
  <r>
    <n v="3695"/>
    <x v="14"/>
    <s v="jamaica"/>
    <x v="7"/>
    <s v="PA"/>
    <s v="PA - Pike County Correctional Facility "/>
    <s v="pike_county_correctional_facility_pa"/>
    <d v="2015-04-22T00:00:00"/>
    <x v="3"/>
    <x v="6"/>
    <s v="disciplinary"/>
    <d v="2015-12-05T00:00:00"/>
    <n v="20"/>
    <n v="-0.27719458949797421"/>
    <n v="0.25017163427891614"/>
    <n v="2.4659775378921731"/>
    <n v="0.12508581713945804"/>
    <n v="0.71477609793976038"/>
    <n v="0.12508581713945804"/>
    <x v="2"/>
  </r>
  <r>
    <n v="3696"/>
    <x v="7"/>
    <s v="honduras"/>
    <x v="4"/>
    <s v="LA"/>
    <s v="LA - Jena/lasalle Detention Facility "/>
    <s v="jena/lasalle_detention_facility_la"/>
    <d v="2015-04-22T00:00:00"/>
    <x v="3"/>
    <x v="3"/>
    <s v="protective_custody_other_detainee_safety"/>
    <d v="2015-06-25T00:00:00"/>
    <n v="64"/>
    <n v="0.50905911823576222"/>
    <n v="1.0364253420126526"/>
    <n v="1.6797238301584367"/>
    <n v="0.66116789059427838"/>
    <n v="7.1477609793976105E-2"/>
    <n v="7.1477609793976105E-2"/>
    <x v="1"/>
  </r>
  <r>
    <n v="3697"/>
    <x v="0"/>
    <s v="mexico"/>
    <x v="2"/>
    <s v="CA"/>
    <s v="CA - Imperial Regional Detention Facility "/>
    <s v="imperial_regional_detention_facility_ca"/>
    <d v="2015-04-22T00:00:00"/>
    <x v="3"/>
    <x v="4"/>
    <s v="facility_security_threat_due_to_seriousness_of_criminal_conviction"/>
    <d v="2015-07-16T00:00:00"/>
    <n v="85"/>
    <n v="0.88431656965413641"/>
    <n v="1.4116827934310268"/>
    <n v="1.3044663787400625"/>
    <n v="1.0364253420126526"/>
    <n v="0.44673506121235029"/>
    <n v="0.44673506121235029"/>
    <x v="1"/>
  </r>
  <r>
    <n v="3698"/>
    <x v="0"/>
    <s v="mexico"/>
    <x v="1"/>
    <s v="NV"/>
    <s v="NV - Henderson Detention Center "/>
    <s v="henderson_detention_center_nv"/>
    <d v="2015-04-23T00:00:00"/>
    <x v="3"/>
    <x v="1"/>
    <s v="protective_custody_criminal_offense"/>
    <d v="2015-08-05T00:00:00"/>
    <n v="15"/>
    <n v="-0.36654160174044426"/>
    <n v="0.1608246220364461"/>
    <n v="2.5553245501346433"/>
    <n v="0.21443282938192809"/>
    <n v="0.80412311018223037"/>
    <n v="0.1608246220364461"/>
    <x v="3"/>
  </r>
  <r>
    <n v="3699"/>
    <x v="9"/>
    <s v="haiti"/>
    <x v="9"/>
    <s v="FL"/>
    <s v="FL - Krome North Service Processing Center "/>
    <s v="krome_north_service_processing_center_fl"/>
    <d v="2015-04-23T00:00:00"/>
    <x v="3"/>
    <x v="6"/>
    <s v="disciplinary"/>
    <d v="2015-11-05T00:00:00"/>
    <n v="18"/>
    <n v="-0.31293339439496226"/>
    <n v="0.21443282938192809"/>
    <n v="2.5017163427891611"/>
    <n v="0.1608246220364461"/>
    <n v="0.75051490283674838"/>
    <n v="0.1608246220364461"/>
    <x v="2"/>
  </r>
  <r>
    <n v="3700"/>
    <x v="9"/>
    <s v="haiti"/>
    <x v="11"/>
    <s v="NJ"/>
    <s v="NJ - Essex County Jail "/>
    <s v="essex_county_jail_nj"/>
    <d v="2015-04-23T00:00:00"/>
    <x v="3"/>
    <x v="6"/>
    <s v="disciplinary"/>
    <d v="2015-05-15T00:00:00"/>
    <n v="22"/>
    <n v="-0.24145578460098621"/>
    <n v="0.28591043917590414"/>
    <n v="2.4302387329951851"/>
    <n v="8.9347012242470047E-2"/>
    <n v="0.67903729304277238"/>
    <n v="8.9347012242470047E-2"/>
    <x v="2"/>
  </r>
  <r>
    <n v="3701"/>
    <x v="121"/>
    <s v="burkina_faso"/>
    <x v="15"/>
    <s v="GA"/>
    <s v="GA - Stewart Detention Center "/>
    <s v="stewart_detention_center_ga"/>
    <d v="2015-04-23T00:00:00"/>
    <x v="3"/>
    <x v="6"/>
    <s v="disciplinary"/>
    <d v="2015-05-29T00:00:00"/>
    <n v="36"/>
    <n v="8.7158496779299183E-3"/>
    <n v="0.53608207345482028"/>
    <n v="2.1800670987162691"/>
    <n v="0.1608246220364461"/>
    <n v="0.42886565876385618"/>
    <n v="0.1608246220364461"/>
    <x v="2"/>
  </r>
  <r>
    <n v="3702"/>
    <x v="21"/>
    <s v="guatemala"/>
    <x v="14"/>
    <s v="MD"/>
    <s v="MD - Worcester County Jail "/>
    <s v="worcester_county_jail_md"/>
    <d v="2015-04-23T00:00:00"/>
    <x v="3"/>
    <x v="3"/>
    <s v="protective_custody_other_detainee_safety"/>
    <d v="2015-05-29T00:00:00"/>
    <n v="36"/>
    <n v="8.7158496779299183E-3"/>
    <n v="0.53608207345482028"/>
    <n v="2.1800670987162691"/>
    <n v="0.1608246220364461"/>
    <n v="0.42886565876385618"/>
    <n v="0.1608246220364461"/>
    <x v="2"/>
  </r>
  <r>
    <n v="3703"/>
    <x v="50"/>
    <s v="belize"/>
    <x v="0"/>
    <s v="AZ"/>
    <s v="AZ - Cca, Florence Correctional Center "/>
    <s v="cca,_florence_correctional_center_az"/>
    <d v="2015-04-24T00:00:00"/>
    <x v="3"/>
    <x v="12"/>
    <s v="pending_investigation_of_disciplinary_violation"/>
    <d v="2015-04-30T00:00:00"/>
    <n v="6"/>
    <n v="-0.52736622377689035"/>
    <n v="0"/>
    <n v="2.7161491721710895"/>
    <n v="0.37525745141837419"/>
    <n v="0.96494773221867647"/>
    <n v="0"/>
    <x v="3"/>
  </r>
  <r>
    <n v="3704"/>
    <x v="0"/>
    <s v="mexico"/>
    <x v="9"/>
    <s v="FL"/>
    <s v="FL - Krome North Service Processing Center "/>
    <s v="krome_north_service_processing_center_fl"/>
    <d v="2015-04-24T00:00:00"/>
    <x v="3"/>
    <x v="0"/>
    <s v="protective_custody_gang_status_protective_custody_only"/>
    <d v="2015-11-05T00:00:00"/>
    <n v="17"/>
    <n v="-0.33080279684345626"/>
    <n v="0.19656342693343409"/>
    <n v="2.5195857452376553"/>
    <n v="0.17869402448494009"/>
    <n v="0.76838430528524237"/>
    <n v="0.17869402448494009"/>
    <x v="2"/>
  </r>
  <r>
    <n v="3705"/>
    <x v="0"/>
    <s v="mexico"/>
    <x v="3"/>
    <s v="CA"/>
    <s v="CA - Sacramento County Jail-rio Cosumnes Corr. Center "/>
    <s v="sacramento_county_jail_rio_cosumnes_corr_center_ca"/>
    <d v="2015-04-24T00:00:00"/>
    <x v="3"/>
    <x v="0"/>
    <s v="protective_custody_gang_status_protective_custody_only"/>
    <d v="2015-12-05T00:00:00"/>
    <n v="18"/>
    <n v="-0.31293339439496226"/>
    <n v="0.21443282938192809"/>
    <n v="2.5017163427891611"/>
    <n v="0.1608246220364461"/>
    <n v="0.75051490283674838"/>
    <n v="0.1608246220364461"/>
    <x v="2"/>
  </r>
  <r>
    <n v="3706"/>
    <x v="7"/>
    <s v="honduras"/>
    <x v="5"/>
    <s v="TX"/>
    <s v="TX - El Paso Service Processing Center "/>
    <s v="el_paso_service_processing_center_tx"/>
    <d v="2015-04-24T00:00:00"/>
    <x v="3"/>
    <x v="6"/>
    <s v="disciplinary"/>
    <d v="2015-05-13T00:00:00"/>
    <n v="19"/>
    <n v="-0.29506399194646826"/>
    <n v="0.23230223183042209"/>
    <n v="2.4838469403406673"/>
    <n v="0.1429552195879521"/>
    <n v="0.73264550038825438"/>
    <n v="0.1429552195879521"/>
    <x v="2"/>
  </r>
  <r>
    <n v="3707"/>
    <x v="35"/>
    <s v="guyana"/>
    <x v="18"/>
    <s v="TX"/>
    <s v="TX - South Texas Detention Complex "/>
    <s v="south_texas_detention_complex_tx"/>
    <d v="2015-04-24T00:00:00"/>
    <x v="3"/>
    <x v="6"/>
    <s v="disciplinary"/>
    <d v="2015-02-06T00:00:00"/>
    <n v="39"/>
    <n v="6.2324057023411948E-2"/>
    <n v="0.58969028080030228"/>
    <n v="2.1264588913707869"/>
    <n v="0.21443282938192812"/>
    <n v="0.37525745141837419"/>
    <n v="0.21443282938192812"/>
    <x v="2"/>
  </r>
  <r>
    <n v="3708"/>
    <x v="140"/>
    <s v="barbados"/>
    <x v="4"/>
    <s v="LA"/>
    <s v="LA - Jena/lasalle Detention Facility "/>
    <s v="jena/lasalle_detention_facility_la"/>
    <d v="2015-04-24T00:00:00"/>
    <x v="3"/>
    <x v="6"/>
    <s v="disciplinary"/>
    <d v="2015-12-06T00:00:00"/>
    <n v="49"/>
    <n v="0.24101808150835205"/>
    <n v="0.76838430528524237"/>
    <n v="1.9477648668858469"/>
    <n v="0.39312685386686819"/>
    <n v="0.19656342693343407"/>
    <n v="0.19656342693343407"/>
    <x v="1"/>
  </r>
  <r>
    <n v="3709"/>
    <x v="0"/>
    <s v="mexico"/>
    <x v="8"/>
    <s v="CA"/>
    <s v="CA - Adelanto Correctional Facility "/>
    <s v="adelanto_correctional_facility_ca"/>
    <d v="2015-04-24T00:00:00"/>
    <x v="3"/>
    <x v="3"/>
    <s v="protective_custody_other_detainee_safety"/>
    <d v="2015-07-23T00:00:00"/>
    <n v="90"/>
    <n v="0.9736635818966064"/>
    <n v="1.5010298056734968"/>
    <n v="1.2151193664975926"/>
    <n v="1.1257723542551226"/>
    <n v="0.53608207345482028"/>
    <n v="0.53608207345482028"/>
    <x v="1"/>
  </r>
  <r>
    <n v="3710"/>
    <x v="22"/>
    <s v="ethiopia"/>
    <x v="21"/>
    <s v="MN"/>
    <s v="MN - Freeborn County Adult Detention Center "/>
    <s v="freeborn_county_adult_detention_center_mn"/>
    <d v="2015-04-25T00:00:00"/>
    <x v="3"/>
    <x v="6"/>
    <s v="disciplinary"/>
    <d v="2015-05-15T00:00:00"/>
    <n v="20"/>
    <n v="-0.27719458949797421"/>
    <n v="0.25017163427891614"/>
    <n v="2.4659775378921731"/>
    <n v="0.12508581713945804"/>
    <n v="0.71477609793976038"/>
    <n v="0.12508581713945804"/>
    <x v="2"/>
  </r>
  <r>
    <n v="3711"/>
    <x v="0"/>
    <s v="mexico"/>
    <x v="8"/>
    <s v="CA"/>
    <s v="CA - Adelanto Correctional Facility "/>
    <s v="adelanto_correctional_facility_ca"/>
    <d v="2015-04-26T00:00:00"/>
    <x v="3"/>
    <x v="3"/>
    <s v="protective_custody_other_detainee_safety"/>
    <d v="2015-01-05T00:00:00"/>
    <n v="5"/>
    <n v="-0.54523562622538435"/>
    <n v="1.7869402448493998E-2"/>
    <n v="2.7340185746195833"/>
    <n v="0.39312685386686819"/>
    <n v="0.98281713466717047"/>
    <n v="1.7869402448493998E-2"/>
    <x v="3"/>
  </r>
  <r>
    <n v="3712"/>
    <x v="0"/>
    <s v="mexico"/>
    <x v="15"/>
    <s v="GA"/>
    <s v="GA - Irwin County Detention Center "/>
    <s v="irwin_county_detention_center_ga"/>
    <d v="2015-04-27T00:00:00"/>
    <x v="3"/>
    <x v="10"/>
    <s v="protective_custody_lesbian_gay_bisexual_transgender_lgbt"/>
    <d v="2015-05-05T00:00:00"/>
    <n v="8"/>
    <n v="-0.49162741887990236"/>
    <n v="3.5738804896987997E-2"/>
    <n v="2.6804103672741011"/>
    <n v="0.33951864652138619"/>
    <n v="0.92920892732168847"/>
    <n v="3.5738804896987997E-2"/>
    <x v="3"/>
  </r>
  <r>
    <n v="3713"/>
    <x v="0"/>
    <s v="mexico"/>
    <x v="8"/>
    <s v="CA"/>
    <s v="CA - Adelanto Correctional Facility "/>
    <s v="adelanto_correctional_facility_ca"/>
    <d v="2015-04-27T00:00:00"/>
    <x v="3"/>
    <x v="6"/>
    <s v="disciplinary"/>
    <d v="2015-07-05T00:00:00"/>
    <n v="10"/>
    <n v="-0.4558886139829143"/>
    <n v="7.1477609793976049E-2"/>
    <n v="2.6446715623771131"/>
    <n v="0.30377984162439814"/>
    <n v="0.89347012242470036"/>
    <n v="7.1477609793976049E-2"/>
    <x v="3"/>
  </r>
  <r>
    <n v="3714"/>
    <x v="2"/>
    <s v="el_salvador"/>
    <x v="17"/>
    <s v="VA"/>
    <s v="VA - Virginia Peninsula Regional Jail "/>
    <s v="virginia_peninsula_regional_jail_va"/>
    <d v="2015-04-27T00:00:00"/>
    <x v="3"/>
    <x v="6"/>
    <s v="disciplinary"/>
    <d v="2015-05-18T00:00:00"/>
    <n v="21"/>
    <n v="-0.25932518704948021"/>
    <n v="0.26804103672741014"/>
    <n v="2.4481081354436793"/>
    <n v="0.10721641469096405"/>
    <n v="0.69690669549126638"/>
    <n v="0.10721641469096405"/>
    <x v="2"/>
  </r>
  <r>
    <n v="3715"/>
    <x v="0"/>
    <s v="mexico"/>
    <x v="12"/>
    <s v="TX"/>
    <s v="TX - Houston Contract Detention Facility "/>
    <s v="houston_contract_detention_facility_tx"/>
    <d v="2015-04-27T00:00:00"/>
    <x v="3"/>
    <x v="3"/>
    <s v="protective_custody_other_detainee_safety"/>
    <d v="2015-05-19T00:00:00"/>
    <n v="22"/>
    <n v="-0.24145578460098621"/>
    <n v="0.28591043917590414"/>
    <n v="2.4302387329951851"/>
    <n v="8.9347012242470047E-2"/>
    <n v="0.67903729304277238"/>
    <n v="8.9347012242470047E-2"/>
    <x v="2"/>
  </r>
  <r>
    <n v="3716"/>
    <x v="37"/>
    <s v="dominican_republic"/>
    <x v="7"/>
    <s v="PA"/>
    <s v="PA - York County Prison "/>
    <s v="york_county_prison_pa"/>
    <d v="2015-04-28T00:00:00"/>
    <x v="3"/>
    <x v="21"/>
    <s v="medical_observation"/>
    <d v="2015-01-05T00:00:00"/>
    <n v="3"/>
    <n v="-0.58097443112237235"/>
    <n v="5.3608207345481995E-2"/>
    <n v="2.7697573795165713"/>
    <n v="0.42886565876385618"/>
    <n v="1.0185559395641586"/>
    <n v="5.3608207345481995E-2"/>
    <x v="3"/>
  </r>
  <r>
    <n v="3717"/>
    <x v="24"/>
    <s v="brazil"/>
    <x v="8"/>
    <s v="CA"/>
    <s v="CA - Adelanto Correctional Facility "/>
    <s v="adelanto_correctional_facility_ca"/>
    <d v="2015-04-28T00:00:00"/>
    <x v="3"/>
    <x v="6"/>
    <s v="disciplinary"/>
    <d v="2015-11-05T00:00:00"/>
    <n v="13"/>
    <n v="-0.40228040663743231"/>
    <n v="0.12508581713945804"/>
    <n v="2.5910633550316313"/>
    <n v="0.25017163427891614"/>
    <n v="0.83986191507921837"/>
    <n v="0.12508581713945804"/>
    <x v="3"/>
  </r>
  <r>
    <n v="3718"/>
    <x v="14"/>
    <s v="jamaica"/>
    <x v="13"/>
    <s v="NJ"/>
    <s v="NJ - Bergen County Jail "/>
    <s v="bergen_county_jail_nj"/>
    <d v="2015-04-28T00:00:00"/>
    <x v="3"/>
    <x v="6"/>
    <s v="disciplinary"/>
    <d v="2015-12-05T00:00:00"/>
    <n v="14"/>
    <n v="-0.38441100418893831"/>
    <n v="0.14295521958795204"/>
    <n v="2.5731939525831371"/>
    <n v="0.23230223183042215"/>
    <n v="0.82199251263072437"/>
    <n v="0.14295521958795204"/>
    <x v="3"/>
  </r>
  <r>
    <n v="3719"/>
    <x v="2"/>
    <s v="el_salvador"/>
    <x v="2"/>
    <s v="CA"/>
    <s v="CA - San Diego Contract Detention Facility - CCA (otay)"/>
    <s v="san_diego_contract_detention_facility_cca_otay_ca"/>
    <d v="2015-04-28T00:00:00"/>
    <x v="3"/>
    <x v="6"/>
    <s v="disciplinary"/>
    <d v="2015-05-13T00:00:00"/>
    <n v="15"/>
    <n v="-0.36654160174044426"/>
    <n v="0.1608246220364461"/>
    <n v="2.5553245501346433"/>
    <n v="0.21443282938192809"/>
    <n v="0.80412311018223037"/>
    <n v="0.1608246220364461"/>
    <x v="3"/>
  </r>
  <r>
    <n v="3720"/>
    <x v="21"/>
    <s v="guatemala"/>
    <x v="4"/>
    <s v="LA"/>
    <s v="LA - South Louisiana Detention Center (basile)"/>
    <s v="south_louisiana_detention_center_basile_la"/>
    <d v="2015-04-28T00:00:00"/>
    <x v="3"/>
    <x v="10"/>
    <s v="protective_custody_lesbian_gay_bisexual_transgender_lgbt"/>
    <d v="2015-05-13T00:00:00"/>
    <n v="15"/>
    <n v="-0.36654160174044426"/>
    <n v="0.1608246220364461"/>
    <n v="2.5553245501346433"/>
    <n v="0.21443282938192809"/>
    <n v="0.80412311018223037"/>
    <n v="0.1608246220364461"/>
    <x v="3"/>
  </r>
  <r>
    <n v="3721"/>
    <x v="37"/>
    <s v="dominican_republic"/>
    <x v="9"/>
    <s v="FL"/>
    <s v="FL - Baker County Sheriff's Office "/>
    <s v="baker_county_sheriffs_office_fl"/>
    <d v="2015-04-28T00:00:00"/>
    <x v="3"/>
    <x v="6"/>
    <s v="disciplinary"/>
    <d v="2015-02-06T00:00:00"/>
    <n v="35"/>
    <n v="-9.1535527705640905E-3"/>
    <n v="0.51821267100632629"/>
    <n v="2.1979365011647629"/>
    <n v="0.14295521958795207"/>
    <n v="0.44673506121235018"/>
    <n v="0.14295521958795207"/>
    <x v="2"/>
  </r>
  <r>
    <n v="3722"/>
    <x v="82"/>
    <s v="israel"/>
    <x v="9"/>
    <s v="FL"/>
    <s v="FL - Baker County Sheriff's Office "/>
    <s v="baker_county_sheriffs_office_fl"/>
    <d v="2015-04-28T00:00:00"/>
    <x v="3"/>
    <x v="6"/>
    <s v="disciplinary"/>
    <d v="2015-02-06T00:00:00"/>
    <n v="35"/>
    <n v="-9.1535527705640905E-3"/>
    <n v="0.51821267100632629"/>
    <n v="2.1979365011647629"/>
    <n v="0.14295521958795207"/>
    <n v="0.44673506121235018"/>
    <n v="0.14295521958795207"/>
    <x v="2"/>
  </r>
  <r>
    <n v="3723"/>
    <x v="14"/>
    <s v="jamaica"/>
    <x v="22"/>
    <s v="NY"/>
    <s v="NY - Buffalo (batavia) Service Processing Center"/>
    <s v="buffalo_batavia_service_processing_center_ny"/>
    <d v="2015-04-28T00:00:00"/>
    <x v="3"/>
    <x v="6"/>
    <s v="disciplinary"/>
    <d v="2015-05-06T00:00:00"/>
    <n v="38"/>
    <n v="4.4454654574917936E-2"/>
    <n v="0.57182087835180828"/>
    <n v="2.1443282938192811"/>
    <n v="0.19656342693343409"/>
    <n v="0.39312685386686819"/>
    <n v="0.19656342693343409"/>
    <x v="2"/>
  </r>
  <r>
    <n v="3724"/>
    <x v="53"/>
    <s v="pakistan"/>
    <x v="2"/>
    <s v="CA"/>
    <s v="CA - San Diego Contract Detention Facility - CCA (otay)"/>
    <s v="san_diego_contract_detention_facility_cca_otay_ca"/>
    <d v="2015-04-28T00:00:00"/>
    <x v="3"/>
    <x v="7"/>
    <s v="other"/>
    <d v="2015-06-19T00:00:00"/>
    <n v="52"/>
    <n v="0.29462628885383407"/>
    <n v="0.82199251263072437"/>
    <n v="1.8941566595403649"/>
    <n v="0.44673506121235024"/>
    <n v="0.14295521958795204"/>
    <n v="0.14295521958795204"/>
    <x v="1"/>
  </r>
  <r>
    <n v="3725"/>
    <x v="15"/>
    <s v="liberia"/>
    <x v="7"/>
    <s v="PA"/>
    <s v="PA - York County Prison "/>
    <s v="york_county_prison_pa"/>
    <d v="2015-04-28T00:00:00"/>
    <x v="3"/>
    <x v="6"/>
    <s v="disciplinary"/>
    <d v="2015-02-07T00:00:00"/>
    <n v="65"/>
    <n v="0.52692852068425622"/>
    <n v="1.0542947444611466"/>
    <n v="1.6618544277099427"/>
    <n v="0.67903729304277238"/>
    <n v="8.9347012242470103E-2"/>
    <n v="8.9347012242470103E-2"/>
    <x v="1"/>
  </r>
  <r>
    <n v="3726"/>
    <x v="72"/>
    <s v="south_sudan"/>
    <x v="0"/>
    <s v="AZ"/>
    <s v="AZ - Eloy Federal Contract Facility "/>
    <s v="eloy_federal_contract_facility_az"/>
    <d v="2015-04-28T00:00:00"/>
    <x v="3"/>
    <x v="3"/>
    <s v="protective_custody_other_detainee_safety"/>
    <d v="2015-11-08T00:00:00"/>
    <n v="105"/>
    <n v="1.2417046186240166"/>
    <n v="1.769070842400907"/>
    <n v="0.94707832977018236"/>
    <n v="1.3938133909825328"/>
    <n v="0.80412311018223048"/>
    <n v="0.80412311018223048"/>
    <x v="1"/>
  </r>
  <r>
    <n v="3727"/>
    <x v="0"/>
    <s v="mexico"/>
    <x v="5"/>
    <s v="NM"/>
    <s v="NM - Otero County Processing Center "/>
    <s v="otero_county_processing_center_nm"/>
    <d v="2015-04-29T00:00:00"/>
    <x v="3"/>
    <x v="10"/>
    <s v="protective_custody_lesbian_gay_bisexual_transgender_lgbt"/>
    <d v="2015-04-05T00:00:00"/>
    <n v="5"/>
    <n v="-0.54523562622538435"/>
    <n v="1.7869402448493998E-2"/>
    <n v="2.7340185746195833"/>
    <n v="0.39312685386686819"/>
    <n v="0.98281713466717047"/>
    <n v="1.7869402448493998E-2"/>
    <x v="3"/>
  </r>
  <r>
    <n v="3728"/>
    <x v="0"/>
    <s v="mexico"/>
    <x v="2"/>
    <s v="CA"/>
    <s v="CA - San Diego Contract Detention Facility - CCA (otay)"/>
    <s v="san_diego_contract_detention_facility_cca_otay_ca"/>
    <d v="2015-04-29T00:00:00"/>
    <x v="3"/>
    <x v="2"/>
    <s v="mental_illness"/>
    <d v="2015-05-05T00:00:00"/>
    <n v="6"/>
    <n v="-0.52736622377689035"/>
    <n v="0"/>
    <n v="2.7161491721710895"/>
    <n v="0.37525745141837419"/>
    <n v="0.96494773221867647"/>
    <n v="0"/>
    <x v="3"/>
  </r>
  <r>
    <n v="3729"/>
    <x v="6"/>
    <s v="nigeria"/>
    <x v="0"/>
    <s v="AZ"/>
    <s v="AZ - Eloy Federal Contract Facility "/>
    <s v="eloy_federal_contract_facility_az"/>
    <d v="2015-04-29T00:00:00"/>
    <x v="3"/>
    <x v="2"/>
    <s v="mental_illness"/>
    <d v="2015-07-05T00:00:00"/>
    <n v="8"/>
    <n v="-0.49162741887990236"/>
    <n v="3.5738804896987997E-2"/>
    <n v="2.6804103672741011"/>
    <n v="0.33951864652138619"/>
    <n v="0.92920892732168847"/>
    <n v="3.5738804896987997E-2"/>
    <x v="3"/>
  </r>
  <r>
    <n v="3730"/>
    <x v="2"/>
    <s v="el_salvador"/>
    <x v="2"/>
    <s v="CA"/>
    <s v="CA - San Diego Contract Detention Facility - CCA (otay)"/>
    <s v="san_diego_contract_detention_facility_cca_otay_ca"/>
    <d v="2015-04-29T00:00:00"/>
    <x v="3"/>
    <x v="2"/>
    <s v="mental_illness"/>
    <d v="2015-07-05T00:00:00"/>
    <n v="8"/>
    <n v="-0.49162741887990236"/>
    <n v="3.5738804896987997E-2"/>
    <n v="2.6804103672741011"/>
    <n v="0.33951864652138619"/>
    <n v="0.92920892732168847"/>
    <n v="3.5738804896987997E-2"/>
    <x v="3"/>
  </r>
  <r>
    <n v="3731"/>
    <x v="59"/>
    <s v="dem_rep_of_the_congo"/>
    <x v="23"/>
    <s v="WI"/>
    <s v="WI - Kenosha County Detention Center "/>
    <s v="kenosha_county_detention_center_wi"/>
    <d v="2015-04-29T00:00:00"/>
    <x v="3"/>
    <x v="6"/>
    <s v="disciplinary"/>
    <d v="2015-08-05T00:00:00"/>
    <n v="9"/>
    <n v="-0.4737580164314083"/>
    <n v="5.3608207345482051E-2"/>
    <n v="2.6625409648256073"/>
    <n v="0.32164924407289214"/>
    <n v="0.91133952487319436"/>
    <n v="5.3608207345482051E-2"/>
    <x v="3"/>
  </r>
  <r>
    <n v="3732"/>
    <x v="0"/>
    <s v="mexico"/>
    <x v="0"/>
    <s v="AZ"/>
    <s v="AZ - Cca, Florence Correctional Center "/>
    <s v="cca,_florence_correctional_center_az"/>
    <d v="2015-04-29T00:00:00"/>
    <x v="3"/>
    <x v="4"/>
    <s v="facility_security_threat_due_to_seriousness_of_criminal_conviction"/>
    <d v="2015-05-06T00:00:00"/>
    <n v="37"/>
    <n v="2.6585252126423927E-2"/>
    <n v="0.55395147590331428"/>
    <n v="2.1621976962677749"/>
    <n v="0.17869402448494009"/>
    <n v="0.41099625631536219"/>
    <n v="0.17869402448494009"/>
    <x v="2"/>
  </r>
  <r>
    <n v="3733"/>
    <x v="7"/>
    <s v="honduras"/>
    <x v="4"/>
    <s v="LA"/>
    <s v="LA - Jena/lasalle Detention Facility "/>
    <s v="jena/lasalle_detention_facility_la"/>
    <d v="2015-04-29T00:00:00"/>
    <x v="3"/>
    <x v="3"/>
    <s v="protective_custody_other_detainee_safety"/>
    <d v="2015-06-15T00:00:00"/>
    <n v="47"/>
    <n v="0.20527927661136403"/>
    <n v="0.73264550038825438"/>
    <n v="1.9835036717828349"/>
    <n v="0.35738804896988019"/>
    <n v="0.23230223183042209"/>
    <n v="0.23230223183042209"/>
    <x v="1"/>
  </r>
  <r>
    <n v="3734"/>
    <x v="2"/>
    <s v="el_salvador"/>
    <x v="1"/>
    <s v="NV"/>
    <s v="NV - Henderson Detention Center "/>
    <s v="henderson_detention_center_nv"/>
    <d v="2015-04-30T00:00:00"/>
    <x v="3"/>
    <x v="8"/>
    <s v="suicide_risk_placement"/>
    <d v="2015-01-05T00:00:00"/>
    <n v="1"/>
    <n v="-0.61671323601936046"/>
    <n v="8.9347012242470103E-2"/>
    <n v="2.8054961844135593"/>
    <n v="0.46460446366084429"/>
    <n v="1.0542947444611466"/>
    <n v="8.9347012242470103E-2"/>
    <x v="3"/>
  </r>
  <r>
    <n v="3735"/>
    <x v="0"/>
    <s v="mexico"/>
    <x v="12"/>
    <s v="TX"/>
    <s v="TX - Houston Contract Detention Facility "/>
    <s v="houston_contract_detention_facility_tx"/>
    <d v="2015-04-30T00:00:00"/>
    <x v="3"/>
    <x v="6"/>
    <s v="disciplinary"/>
    <d v="2015-06-05T00:00:00"/>
    <n v="6"/>
    <n v="-0.52736622377689035"/>
    <n v="0"/>
    <n v="2.7161491721710895"/>
    <n v="0.37525745141837419"/>
    <n v="0.96494773221867647"/>
    <n v="0"/>
    <x v="3"/>
  </r>
  <r>
    <n v="3736"/>
    <x v="9"/>
    <s v="haiti"/>
    <x v="9"/>
    <s v="FL"/>
    <s v="FL - Krome North Service Processing Center "/>
    <s v="krome_north_service_processing_center_fl"/>
    <d v="2015-04-30T00:00:00"/>
    <x v="3"/>
    <x v="6"/>
    <s v="disciplinary"/>
    <d v="2015-11-05T00:00:00"/>
    <n v="11"/>
    <n v="-0.43801921153442031"/>
    <n v="8.9347012242470047E-2"/>
    <n v="2.6268021599286193"/>
    <n v="0.28591043917590414"/>
    <n v="0.87560071997620637"/>
    <n v="8.9347012242470047E-2"/>
    <x v="3"/>
  </r>
  <r>
    <n v="3737"/>
    <x v="2"/>
    <s v="el_salvador"/>
    <x v="3"/>
    <s v="CA"/>
    <s v="CA - Sacramento County Jail-rio Cosumnes Corr. Center "/>
    <s v="sacramento_county_jail_rio_cosumnes_corr_center_ca"/>
    <d v="2015-04-30T00:00:00"/>
    <x v="3"/>
    <x v="3"/>
    <s v="protective_custody_other_detainee_safety"/>
    <d v="2015-05-15T00:00:00"/>
    <n v="15"/>
    <n v="-0.36654160174044426"/>
    <n v="0.1608246220364461"/>
    <n v="2.5553245501346433"/>
    <n v="0.21443282938192809"/>
    <n v="0.80412311018223037"/>
    <n v="0.1608246220364461"/>
    <x v="3"/>
  </r>
  <r>
    <n v="3738"/>
    <x v="0"/>
    <s v="mexico"/>
    <x v="8"/>
    <s v="CA"/>
    <s v="CA - Adelanto Correctional Facility "/>
    <s v="adelanto_correctional_facility_ca"/>
    <d v="2015-04-30T00:00:00"/>
    <x v="3"/>
    <x v="3"/>
    <s v="protective_custody_other_detainee_safety"/>
    <d v="2015-05-21T00:00:00"/>
    <n v="21"/>
    <n v="-0.25932518704948021"/>
    <n v="0.26804103672741014"/>
    <n v="2.4481081354436793"/>
    <n v="0.10721641469096405"/>
    <n v="0.69690669549126638"/>
    <n v="0.10721641469096405"/>
    <x v="2"/>
  </r>
  <r>
    <n v="3739"/>
    <x v="0"/>
    <s v="mexico"/>
    <x v="20"/>
    <s v="WA"/>
    <s v="WA - Northwest Detention Center "/>
    <s v="northwest_detention_center_wa"/>
    <d v="2015-04-30T00:00:00"/>
    <x v="3"/>
    <x v="4"/>
    <s v="facility_security_threat_due_to_seriousness_of_criminal_conviction"/>
    <d v="2015-01-06T00:00:00"/>
    <n v="32"/>
    <n v="-6.2761760116046117E-2"/>
    <n v="0.46460446366084424"/>
    <n v="2.2515447085102451"/>
    <n v="8.9347012242470047E-2"/>
    <n v="0.50034326855783218"/>
    <n v="8.9347012242470047E-2"/>
    <x v="2"/>
  </r>
  <r>
    <n v="3740"/>
    <x v="89"/>
    <s v="sudan"/>
    <x v="7"/>
    <s v="PA"/>
    <s v="PA - York County Prison "/>
    <s v="york_county_prison_pa"/>
    <d v="2015-04-30T00:00:00"/>
    <x v="3"/>
    <x v="4"/>
    <s v="facility_security_threat_due_to_seriousness_of_criminal_conviction"/>
    <d v="2015-06-22T00:00:00"/>
    <n v="53"/>
    <n v="0.31249569130232807"/>
    <n v="0.83986191507921837"/>
    <n v="1.8762872570918709"/>
    <n v="0.46460446366084424"/>
    <n v="0.12508581713945804"/>
    <n v="0.12508581713945804"/>
    <x v="1"/>
  </r>
  <r>
    <n v="3741"/>
    <x v="0"/>
    <s v="mexico"/>
    <x v="2"/>
    <s v="CA"/>
    <s v="CA - San Diego Contract Detention Facility - CCA (otay)"/>
    <s v="san_diego_contract_detention_facility_cca_otay_ca"/>
    <d v="2015-04-30T00:00:00"/>
    <x v="3"/>
    <x v="2"/>
    <s v="mental_illness"/>
    <d v="2015-10-19T00:00:00"/>
    <n v="172"/>
    <n v="2.4389545826731154"/>
    <n v="2.966320806450006"/>
    <n v="0.25017163427891642"/>
    <n v="2.5910633550316318"/>
    <n v="2.0013730742313292"/>
    <n v="0.25017163427891642"/>
    <x v="0"/>
  </r>
  <r>
    <n v="3742"/>
    <x v="20"/>
    <s v="philippines"/>
    <x v="8"/>
    <s v="CA"/>
    <s v="CA - Adelanto Correctional Facility "/>
    <s v="adelanto_correctional_facility_ca"/>
    <d v="2015-05-01T00:00:00"/>
    <x v="3"/>
    <x v="3"/>
    <s v="protective_custody_other_detainee_safety"/>
    <d v="2015-01-20T00:00:00"/>
    <n v="15"/>
    <n v="-0.36654160174044426"/>
    <n v="0.1608246220364461"/>
    <n v="2.5553245501346433"/>
    <n v="0.21443282938192809"/>
    <n v="0.80412311018223037"/>
    <n v="0.1608246220364461"/>
    <x v="3"/>
  </r>
  <r>
    <n v="3743"/>
    <x v="8"/>
    <s v="nicaragua"/>
    <x v="0"/>
    <s v="AZ"/>
    <s v="AZ - Eloy Federal Contract Facility "/>
    <s v="eloy_federal_contract_facility_az"/>
    <d v="2015-05-01T00:00:00"/>
    <x v="3"/>
    <x v="6"/>
    <s v="disciplinary"/>
    <d v="2015-01-23T00:00:00"/>
    <n v="18"/>
    <n v="-0.31293339439496226"/>
    <n v="0.21443282938192809"/>
    <n v="2.5017163427891611"/>
    <n v="0.1608246220364461"/>
    <n v="0.75051490283674838"/>
    <n v="0.1608246220364461"/>
    <x v="2"/>
  </r>
  <r>
    <n v="3744"/>
    <x v="2"/>
    <s v="el_salvador"/>
    <x v="9"/>
    <s v="FL"/>
    <s v="FL - Krome North Service Processing Center "/>
    <s v="krome_north_service_processing_center_fl"/>
    <d v="2015-05-01T00:00:00"/>
    <x v="3"/>
    <x v="6"/>
    <s v="disciplinary"/>
    <d v="2015-01-27T00:00:00"/>
    <n v="22"/>
    <n v="-0.24145578460098621"/>
    <n v="0.28591043917590414"/>
    <n v="2.4302387329951851"/>
    <n v="8.9347012242470047E-2"/>
    <n v="0.67903729304277238"/>
    <n v="8.9347012242470047E-2"/>
    <x v="2"/>
  </r>
  <r>
    <n v="3745"/>
    <x v="0"/>
    <s v="mexico"/>
    <x v="2"/>
    <s v="CA"/>
    <s v="CA - Imperial Regional Detention Facility "/>
    <s v="imperial_regional_detention_facility_ca"/>
    <d v="2015-05-01T00:00:00"/>
    <x v="3"/>
    <x v="3"/>
    <s v="protective_custody_other_detainee_safety"/>
    <d v="2015-03-19T00:00:00"/>
    <n v="73"/>
    <n v="0.66988374027220821"/>
    <n v="1.1972499640490986"/>
    <n v="1.5188992081219908"/>
    <n v="0.82199251263072437"/>
    <n v="0.23230223183042209"/>
    <n v="0.23230223183042209"/>
    <x v="1"/>
  </r>
  <r>
    <n v="3746"/>
    <x v="0"/>
    <s v="mexico"/>
    <x v="2"/>
    <s v="CA"/>
    <s v="CA - Imperial Regional Detention Facility "/>
    <s v="imperial_regional_detention_facility_ca"/>
    <d v="2015-05-01T00:00:00"/>
    <x v="3"/>
    <x v="3"/>
    <s v="protective_custody_other_detainee_safety"/>
    <d v="2015-04-13T00:00:00"/>
    <n v="98"/>
    <n v="1.1166188014845584"/>
    <n v="1.6439850252614487"/>
    <n v="1.0721641469096406"/>
    <n v="1.2687275738430746"/>
    <n v="0.67903729304277227"/>
    <n v="0.67903729304277227"/>
    <x v="1"/>
  </r>
  <r>
    <n v="3747"/>
    <x v="23"/>
    <s v="china,_peoples_republic_of"/>
    <x v="7"/>
    <s v="PA"/>
    <s v="PA - York County Prison "/>
    <s v="york_county_prison_pa"/>
    <d v="2015-05-02T00:00:00"/>
    <x v="3"/>
    <x v="11"/>
    <s v="medical_other"/>
    <d v="2015-06-02T00:00:00"/>
    <n v="1"/>
    <n v="-0.61671323601936046"/>
    <n v="8.9347012242470103E-2"/>
    <n v="2.8054961844135593"/>
    <n v="0.46460446366084429"/>
    <n v="1.0542947444611466"/>
    <n v="8.9347012242470103E-2"/>
    <x v="3"/>
  </r>
  <r>
    <n v="3748"/>
    <x v="0"/>
    <s v="mexico"/>
    <x v="8"/>
    <s v="CA"/>
    <s v="CA - Adelanto Correctional Facility "/>
    <s v="adelanto_correctional_facility_ca"/>
    <d v="2015-05-02T00:00:00"/>
    <x v="3"/>
    <x v="6"/>
    <s v="disciplinary"/>
    <d v="2015-11-02T00:00:00"/>
    <n v="6"/>
    <n v="-0.52736622377689035"/>
    <n v="0"/>
    <n v="2.7161491721710895"/>
    <n v="0.37525745141837419"/>
    <n v="0.96494773221867647"/>
    <n v="0"/>
    <x v="3"/>
  </r>
  <r>
    <n v="3749"/>
    <x v="48"/>
    <s v="bosnia-herzegovina"/>
    <x v="0"/>
    <s v="AZ"/>
    <s v="AZ - Eloy Federal Contract Facility "/>
    <s v="eloy_federal_contract_facility_az"/>
    <d v="2015-05-02T00:00:00"/>
    <x v="3"/>
    <x v="6"/>
    <s v="disciplinary"/>
    <d v="2015-03-16T00:00:00"/>
    <n v="39"/>
    <n v="6.2324057023411948E-2"/>
    <n v="0.58969028080030228"/>
    <n v="2.1264588913707869"/>
    <n v="0.21443282938192812"/>
    <n v="0.37525745141837419"/>
    <n v="0.21443282938192812"/>
    <x v="2"/>
  </r>
  <r>
    <n v="3750"/>
    <x v="0"/>
    <s v="mexico"/>
    <x v="3"/>
    <s v="CA"/>
    <s v="CA - Yuba County Jail "/>
    <s v="yuba_county_jail_ca"/>
    <d v="2015-05-02T00:00:00"/>
    <x v="3"/>
    <x v="15"/>
    <s v="facility_security_threat_gang_member_status_not_protective_custody"/>
    <d v="2015-03-20T00:00:00"/>
    <n v="43"/>
    <n v="0.13380166681738798"/>
    <n v="0.66116789059427838"/>
    <n v="2.0549812815768109"/>
    <n v="0.28591043917590414"/>
    <n v="0.30377984162439814"/>
    <n v="0.28591043917590414"/>
    <x v="2"/>
  </r>
  <r>
    <n v="3751"/>
    <x v="0"/>
    <s v="mexico"/>
    <x v="0"/>
    <s v="AZ"/>
    <s v="AZ - Eloy Federal Contract Facility "/>
    <s v="eloy_federal_contract_facility_az"/>
    <d v="2015-05-03T00:00:00"/>
    <x v="3"/>
    <x v="12"/>
    <s v="pending_investigation_of_disciplinary_violation"/>
    <d v="2015-12-03T00:00:00"/>
    <n v="7"/>
    <n v="-0.50949682132839635"/>
    <n v="1.7869402448493998E-2"/>
    <n v="2.6982797697225953"/>
    <n v="0.35738804896988019"/>
    <n v="0.94707832977018247"/>
    <n v="1.7869402448493998E-2"/>
    <x v="3"/>
  </r>
  <r>
    <n v="3752"/>
    <x v="37"/>
    <s v="dominican_republic"/>
    <x v="9"/>
    <s v="FL"/>
    <s v="FL - Krome North Service Processing Center "/>
    <s v="krome_north_service_processing_center_fl"/>
    <d v="2015-05-03T00:00:00"/>
    <x v="3"/>
    <x v="6"/>
    <s v="disciplinary"/>
    <d v="2015-12-03T00:00:00"/>
    <n v="7"/>
    <n v="-0.50949682132839635"/>
    <n v="1.7869402448493998E-2"/>
    <n v="2.6982797697225953"/>
    <n v="0.35738804896988019"/>
    <n v="0.94707832977018247"/>
    <n v="1.7869402448493998E-2"/>
    <x v="3"/>
  </r>
  <r>
    <n v="3753"/>
    <x v="0"/>
    <s v="mexico"/>
    <x v="4"/>
    <s v="LA"/>
    <s v="LA - Jena/lasalle Detention Facility "/>
    <s v="jena/lasalle_detention_facility_la"/>
    <d v="2015-05-03T00:00:00"/>
    <x v="3"/>
    <x v="6"/>
    <s v="disciplinary"/>
    <d v="2015-03-25T00:00:00"/>
    <n v="20"/>
    <n v="-0.27719458949797421"/>
    <n v="0.25017163427891614"/>
    <n v="2.4659775378921731"/>
    <n v="0.12508581713945804"/>
    <n v="0.71477609793976038"/>
    <n v="0.12508581713945804"/>
    <x v="2"/>
  </r>
  <r>
    <n v="3754"/>
    <x v="0"/>
    <s v="mexico"/>
    <x v="0"/>
    <s v="AZ"/>
    <s v="AZ - Eloy Federal Contract Facility "/>
    <s v="eloy_federal_contract_facility_az"/>
    <d v="2015-05-03T00:00:00"/>
    <x v="3"/>
    <x v="12"/>
    <s v="pending_investigation_of_disciplinary_violation"/>
    <d v="2015-03-30T00:00:00"/>
    <n v="25"/>
    <n v="-0.18784757725550419"/>
    <n v="0.33951864652138619"/>
    <n v="2.3766305256497033"/>
    <n v="3.5738804896988025E-2"/>
    <n v="0.62542908569729028"/>
    <n v="3.5738804896988025E-2"/>
    <x v="2"/>
  </r>
  <r>
    <n v="3755"/>
    <x v="0"/>
    <s v="mexico"/>
    <x v="18"/>
    <s v="TX"/>
    <s v="TX - South Texas Detention Complex "/>
    <s v="south_texas_detention_complex_tx"/>
    <d v="2015-05-03T00:00:00"/>
    <x v="3"/>
    <x v="3"/>
    <s v="protective_custody_other_detainee_safety"/>
    <d v="2016-02-01T00:00:00"/>
    <n v="303"/>
    <n v="4.7798463034258303"/>
    <n v="5.3072125272027204"/>
    <n v="2.5910633550316313"/>
    <n v="4.9319550757843462"/>
    <n v="4.3422647949840441"/>
    <n v="2.5910633550316313"/>
    <x v="0"/>
  </r>
  <r>
    <n v="3756"/>
    <x v="9"/>
    <s v="haiti"/>
    <x v="9"/>
    <s v="FL"/>
    <s v="FL - Krome North Service Processing Center "/>
    <s v="krome_north_service_processing_center_fl"/>
    <d v="2015-05-04T00:00:00"/>
    <x v="3"/>
    <x v="6"/>
    <s v="disciplinary"/>
    <d v="2015-08-04T00:00:00"/>
    <n v="3"/>
    <n v="-0.58097443112237235"/>
    <n v="5.3608207345481995E-2"/>
    <n v="2.7697573795165713"/>
    <n v="0.42886565876385618"/>
    <n v="1.0185559395641586"/>
    <n v="5.3608207345481995E-2"/>
    <x v="3"/>
  </r>
  <r>
    <n v="3757"/>
    <x v="0"/>
    <s v="mexico"/>
    <x v="20"/>
    <s v="WA"/>
    <s v="WA - Northwest Detention Center "/>
    <s v="northwest_detention_center_wa"/>
    <d v="2015-05-04T00:00:00"/>
    <x v="3"/>
    <x v="6"/>
    <s v="disciplinary"/>
    <d v="2015-04-24T00:00:00"/>
    <n v="19"/>
    <n v="-0.29506399194646826"/>
    <n v="0.23230223183042209"/>
    <n v="2.4838469403406673"/>
    <n v="0.1429552195879521"/>
    <n v="0.73264550038825438"/>
    <n v="0.1429552195879521"/>
    <x v="2"/>
  </r>
  <r>
    <n v="3758"/>
    <x v="7"/>
    <s v="honduras"/>
    <x v="7"/>
    <s v="PA"/>
    <s v="PA - York County Prison "/>
    <s v="york_county_prison_pa"/>
    <d v="2015-05-04T00:00:00"/>
    <x v="3"/>
    <x v="6"/>
    <s v="disciplinary"/>
    <d v="2015-04-05T00:00:00"/>
    <n v="29"/>
    <n v="-0.11636996746152814"/>
    <n v="0.41099625631536219"/>
    <n v="2.3051529158557269"/>
    <n v="3.5738804896988025E-2"/>
    <n v="0.55395147590331428"/>
    <n v="3.5738804896988025E-2"/>
    <x v="2"/>
  </r>
  <r>
    <n v="3759"/>
    <x v="83"/>
    <s v="zimbabwe"/>
    <x v="4"/>
    <s v="LA"/>
    <s v="LA - Jena/lasalle Detention Facility "/>
    <s v="jena/lasalle_detention_facility_la"/>
    <d v="2015-05-04T00:00:00"/>
    <x v="3"/>
    <x v="3"/>
    <s v="protective_custody_other_detainee_safety"/>
    <d v="2015-08-06T00:00:00"/>
    <n v="64"/>
    <n v="0.50905911823576222"/>
    <n v="1.0364253420126526"/>
    <n v="1.6797238301584367"/>
    <n v="0.66116789059427838"/>
    <n v="7.1477609793976105E-2"/>
    <n v="7.1477609793976105E-2"/>
    <x v="1"/>
  </r>
  <r>
    <n v="3760"/>
    <x v="10"/>
    <s v="jordan"/>
    <x v="12"/>
    <s v="TX"/>
    <s v="TX - Houston Contract Detention Facility "/>
    <s v="houston_contract_detention_facility_tx"/>
    <d v="2015-05-05T00:00:00"/>
    <x v="3"/>
    <x v="12"/>
    <s v="pending_investigation_of_disciplinary_violation"/>
    <d v="2015-07-05T00:00:00"/>
    <n v="2"/>
    <n v="-0.59884383357086635"/>
    <n v="7.1477609793975994E-2"/>
    <n v="2.7876267819650655"/>
    <n v="0.44673506121235018"/>
    <n v="1.0364253420126524"/>
    <n v="7.1477609793975994E-2"/>
    <x v="3"/>
  </r>
  <r>
    <n v="3761"/>
    <x v="7"/>
    <s v="honduras"/>
    <x v="12"/>
    <s v="TX"/>
    <s v="TX - Houston Contract Detention Facility "/>
    <s v="houston_contract_detention_facility_tx"/>
    <d v="2015-05-05T00:00:00"/>
    <x v="3"/>
    <x v="8"/>
    <s v="suicide_risk_placement"/>
    <d v="2015-07-05T00:00:00"/>
    <n v="2"/>
    <n v="-0.59884383357086635"/>
    <n v="7.1477609793975994E-2"/>
    <n v="2.7876267819650655"/>
    <n v="0.44673506121235018"/>
    <n v="1.0364253420126524"/>
    <n v="7.1477609793975994E-2"/>
    <x v="3"/>
  </r>
  <r>
    <n v="3762"/>
    <x v="2"/>
    <s v="el_salvador"/>
    <x v="3"/>
    <s v="CA"/>
    <s v="CA - Sacramento County Jail-rio Cosumnes Corr. Center "/>
    <s v="sacramento_county_jail_rio_cosumnes_corr_center_ca"/>
    <d v="2015-05-05T00:00:00"/>
    <x v="3"/>
    <x v="4"/>
    <s v="facility_security_threat_due_to_seriousness_of_criminal_conviction"/>
    <d v="2015-05-21T00:00:00"/>
    <n v="16"/>
    <n v="-0.34867219929195026"/>
    <n v="0.17869402448494009"/>
    <n v="2.5374551476861491"/>
    <n v="0.19656342693343409"/>
    <n v="0.78625370773373637"/>
    <n v="0.17869402448494009"/>
    <x v="3"/>
  </r>
  <r>
    <n v="3763"/>
    <x v="0"/>
    <s v="mexico"/>
    <x v="1"/>
    <s v="NV"/>
    <s v="NV - Henderson Detention Center "/>
    <s v="henderson_detention_center_nv"/>
    <d v="2015-05-05T00:00:00"/>
    <x v="3"/>
    <x v="6"/>
    <s v="disciplinary"/>
    <d v="2015-05-22T00:00:00"/>
    <n v="17"/>
    <n v="-0.33080279684345626"/>
    <n v="0.19656342693343409"/>
    <n v="2.5195857452376553"/>
    <n v="0.17869402448494009"/>
    <n v="0.76838430528524237"/>
    <n v="0.17869402448494009"/>
    <x v="2"/>
  </r>
  <r>
    <n v="3764"/>
    <x v="0"/>
    <s v="mexico"/>
    <x v="5"/>
    <s v="TX"/>
    <s v="TX - El Paso Service Processing Center "/>
    <s v="el_paso_service_processing_center_tx"/>
    <d v="2015-05-05T00:00:00"/>
    <x v="3"/>
    <x v="3"/>
    <s v="protective_custody_other_detainee_safety"/>
    <d v="2015-03-08T00:00:00"/>
    <n v="90"/>
    <n v="0.9736635818966064"/>
    <n v="1.5010298056734968"/>
    <n v="1.2151193664975926"/>
    <n v="1.1257723542551226"/>
    <n v="0.53608207345482028"/>
    <n v="0.53608207345482028"/>
    <x v="1"/>
  </r>
  <r>
    <n v="3765"/>
    <x v="84"/>
    <s v="saudi_arabia"/>
    <x v="8"/>
    <s v="CA"/>
    <s v="CA - Adelanto Correctional Facility "/>
    <s v="adelanto_correctional_facility_ca"/>
    <d v="2015-05-06T00:00:00"/>
    <x v="3"/>
    <x v="12"/>
    <s v="pending_investigation_of_disciplinary_violation"/>
    <d v="2015-05-06T00:00:00"/>
    <n v="0"/>
    <n v="-0.63458263846785445"/>
    <n v="0.1072164146909641"/>
    <n v="2.8233655868620535"/>
    <n v="0.48247386610933829"/>
    <n v="1.0721641469096406"/>
    <n v="0.1072164146909641"/>
    <x v="3"/>
  </r>
  <r>
    <n v="3766"/>
    <x v="0"/>
    <s v="mexico"/>
    <x v="20"/>
    <s v="WA"/>
    <s v="WA - Northwest Detention Center "/>
    <s v="northwest_detention_center_wa"/>
    <d v="2015-05-06T00:00:00"/>
    <x v="3"/>
    <x v="12"/>
    <s v="pending_investigation_of_disciplinary_violation"/>
    <d v="2015-09-06T00:00:00"/>
    <n v="4"/>
    <n v="-0.56310502867387835"/>
    <n v="3.5738804896987997E-2"/>
    <n v="2.7518879770680771"/>
    <n v="0.41099625631536219"/>
    <n v="1.0006865371156644"/>
    <n v="3.5738804896987997E-2"/>
    <x v="3"/>
  </r>
  <r>
    <n v="3767"/>
    <x v="0"/>
    <s v="mexico"/>
    <x v="20"/>
    <s v="WA"/>
    <s v="WA - Northwest Detention Center "/>
    <s v="northwest_detention_center_wa"/>
    <d v="2015-05-06T00:00:00"/>
    <x v="3"/>
    <x v="12"/>
    <s v="pending_investigation_of_disciplinary_violation"/>
    <d v="2015-09-06T00:00:00"/>
    <n v="4"/>
    <n v="-0.56310502867387835"/>
    <n v="3.5738804896987997E-2"/>
    <n v="2.7518879770680771"/>
    <n v="0.41099625631536219"/>
    <n v="1.0006865371156644"/>
    <n v="3.5738804896987997E-2"/>
    <x v="3"/>
  </r>
  <r>
    <n v="3768"/>
    <x v="7"/>
    <s v="honduras"/>
    <x v="6"/>
    <s v="TX"/>
    <s v="TX - Rolling Plains Detention Center "/>
    <s v="rolling_plains_detention_center_tx"/>
    <d v="2015-05-06T00:00:00"/>
    <x v="3"/>
    <x v="10"/>
    <s v="protective_custody_lesbian_gay_bisexual_transgender_lgbt"/>
    <d v="2015-06-16T00:00:00"/>
    <n v="11"/>
    <n v="-0.43801921153442031"/>
    <n v="8.9347012242470047E-2"/>
    <n v="2.6268021599286193"/>
    <n v="0.28591043917590414"/>
    <n v="0.87560071997620637"/>
    <n v="8.9347012242470047E-2"/>
    <x v="3"/>
  </r>
  <r>
    <n v="3769"/>
    <x v="0"/>
    <s v="mexico"/>
    <x v="23"/>
    <s v="IL"/>
    <s v="IL - Tri-county Detention Center "/>
    <s v="tri-county_detention_center_il"/>
    <d v="2015-05-06T00:00:00"/>
    <x v="3"/>
    <x v="6"/>
    <s v="disciplinary"/>
    <d v="2015-06-25T00:00:00"/>
    <n v="20"/>
    <n v="-0.27719458949797421"/>
    <n v="0.25017163427891614"/>
    <n v="2.4659775378921731"/>
    <n v="0.12508581713945804"/>
    <n v="0.71477609793976038"/>
    <n v="0.12508581713945804"/>
    <x v="2"/>
  </r>
  <r>
    <n v="3770"/>
    <x v="29"/>
    <s v="ecuador"/>
    <x v="23"/>
    <s v="IL"/>
    <s v="IL - Tri-county Detention Center "/>
    <s v="tri-county_detention_center_il"/>
    <d v="2015-05-06T00:00:00"/>
    <x v="3"/>
    <x v="6"/>
    <s v="disciplinary"/>
    <d v="2015-06-29T00:00:00"/>
    <n v="24"/>
    <n v="-0.20571697970399819"/>
    <n v="0.32164924407289219"/>
    <n v="2.3944999280981971"/>
    <n v="5.3608207345482023E-2"/>
    <n v="0.64329848814578428"/>
    <n v="5.3608207345482023E-2"/>
    <x v="2"/>
  </r>
  <r>
    <n v="3771"/>
    <x v="54"/>
    <s v="russia"/>
    <x v="4"/>
    <s v="LA"/>
    <s v="LA - Jena/lasalle Detention Facility "/>
    <s v="jena/lasalle_detention_facility_la"/>
    <d v="2015-05-06T00:00:00"/>
    <x v="3"/>
    <x v="6"/>
    <s v="disciplinary"/>
    <d v="2015-10-07T00:00:00"/>
    <n v="35"/>
    <n v="-9.1535527705640905E-3"/>
    <n v="0.51821267100632629"/>
    <n v="2.1979365011647629"/>
    <n v="0.14295521958795207"/>
    <n v="0.44673506121235018"/>
    <n v="0.14295521958795207"/>
    <x v="2"/>
  </r>
  <r>
    <n v="3772"/>
    <x v="0"/>
    <s v="mexico"/>
    <x v="8"/>
    <s v="CA"/>
    <s v="CA - Santa Ana City Jail "/>
    <s v="santa_ana_city_jail_ca"/>
    <d v="2015-05-06T00:00:00"/>
    <x v="3"/>
    <x v="6"/>
    <s v="disciplinary"/>
    <d v="2015-05-08T00:00:00"/>
    <n v="61"/>
    <n v="0.45545091089028017"/>
    <n v="0.98281713466717058"/>
    <n v="1.7333320375039187"/>
    <n v="0.60755968324879639"/>
    <n v="1.7869402448494054E-2"/>
    <n v="1.7869402448494054E-2"/>
    <x v="1"/>
  </r>
  <r>
    <n v="3773"/>
    <x v="0"/>
    <s v="mexico"/>
    <x v="1"/>
    <s v="NV"/>
    <s v="NV - Henderson Detention Center "/>
    <s v="henderson_detention_center_nv"/>
    <d v="2015-05-06T00:00:00"/>
    <x v="3"/>
    <x v="1"/>
    <s v="protective_custody_criminal_offense"/>
    <d v="2016-02-26T00:00:00"/>
    <n v="266"/>
    <n v="4.1186784128315521"/>
    <n v="4.6460446366084422"/>
    <n v="1.9298954644373532"/>
    <n v="4.2707871851900681"/>
    <n v="3.6810969043897659"/>
    <n v="1.9298954644373532"/>
    <x v="0"/>
  </r>
  <r>
    <n v="3774"/>
    <x v="33"/>
    <s v="panama"/>
    <x v="1"/>
    <s v="NV"/>
    <s v="NV - Henderson Detention Center "/>
    <s v="henderson_detention_center_nv"/>
    <d v="2015-05-07T00:00:00"/>
    <x v="3"/>
    <x v="6"/>
    <s v="disciplinary"/>
    <d v="2015-07-15T00:00:00"/>
    <n v="10"/>
    <n v="-0.4558886139829143"/>
    <n v="7.1477609793976049E-2"/>
    <n v="2.6446715623771131"/>
    <n v="0.30377984162439814"/>
    <n v="0.89347012242470036"/>
    <n v="7.1477609793976049E-2"/>
    <x v="3"/>
  </r>
  <r>
    <n v="3775"/>
    <x v="0"/>
    <s v="mexico"/>
    <x v="20"/>
    <s v="WA"/>
    <s v="WA - Northwest Detention Center "/>
    <s v="northwest_detention_center_wa"/>
    <d v="2015-05-07T00:00:00"/>
    <x v="3"/>
    <x v="6"/>
    <s v="disciplinary"/>
    <d v="2015-07-15T00:00:00"/>
    <n v="10"/>
    <n v="-0.4558886139829143"/>
    <n v="7.1477609793976049E-2"/>
    <n v="2.6446715623771131"/>
    <n v="0.30377984162439814"/>
    <n v="0.89347012242470036"/>
    <n v="7.1477609793976049E-2"/>
    <x v="3"/>
  </r>
  <r>
    <n v="3776"/>
    <x v="0"/>
    <s v="mexico"/>
    <x v="15"/>
    <s v="GA"/>
    <s v="GA - Stewart Detention Center "/>
    <s v="stewart_detention_center_ga"/>
    <d v="2015-05-08T00:00:00"/>
    <x v="3"/>
    <x v="19"/>
    <s v="medical_other_infectious_disease"/>
    <d v="2015-06-08T00:00:00"/>
    <n v="1"/>
    <n v="-0.61671323601936046"/>
    <n v="8.9347012242470103E-2"/>
    <n v="2.8054961844135593"/>
    <n v="0.46460446366084429"/>
    <n v="1.0542947444611466"/>
    <n v="8.9347012242470103E-2"/>
    <x v="3"/>
  </r>
  <r>
    <n v="3777"/>
    <x v="22"/>
    <s v="ethiopia"/>
    <x v="20"/>
    <s v="WA"/>
    <s v="WA - Northwest Detention Center "/>
    <s v="northwest_detention_center_wa"/>
    <d v="2015-05-08T00:00:00"/>
    <x v="3"/>
    <x v="12"/>
    <s v="pending_investigation_of_disciplinary_violation"/>
    <d v="2015-08-13T00:00:00"/>
    <n v="8"/>
    <n v="-0.49162741887990236"/>
    <n v="3.5738804896987997E-2"/>
    <n v="2.6804103672741011"/>
    <n v="0.33951864652138619"/>
    <n v="0.92920892732168847"/>
    <n v="3.5738804896987997E-2"/>
    <x v="3"/>
  </r>
  <r>
    <n v="3778"/>
    <x v="74"/>
    <s v="senegal"/>
    <x v="7"/>
    <s v="PA"/>
    <s v="PA - Pike County Correctional Facility "/>
    <s v="pike_county_correctional_facility_pa"/>
    <d v="2015-05-08T00:00:00"/>
    <x v="3"/>
    <x v="6"/>
    <s v="disciplinary"/>
    <d v="2015-08-24T00:00:00"/>
    <n v="19"/>
    <n v="-0.29506399194646826"/>
    <n v="0.23230223183042209"/>
    <n v="2.4838469403406673"/>
    <n v="0.1429552195879521"/>
    <n v="0.73264550038825438"/>
    <n v="0.1429552195879521"/>
    <x v="2"/>
  </r>
  <r>
    <n v="3779"/>
    <x v="0"/>
    <s v="mexico"/>
    <x v="9"/>
    <s v="FL"/>
    <s v="FL - Baker County Sheriff's Office "/>
    <s v="baker_county_sheriffs_office_fl"/>
    <d v="2015-05-08T00:00:00"/>
    <x v="3"/>
    <x v="6"/>
    <s v="disciplinary"/>
    <d v="2015-08-26T00:00:00"/>
    <n v="21"/>
    <n v="-0.25932518704948021"/>
    <n v="0.26804103672741014"/>
    <n v="2.4481081354436793"/>
    <n v="0.10721641469096405"/>
    <n v="0.69690669549126638"/>
    <n v="0.10721641469096405"/>
    <x v="2"/>
  </r>
  <r>
    <n v="3780"/>
    <x v="32"/>
    <s v="colombia"/>
    <x v="9"/>
    <s v="FL"/>
    <s v="FL - Baker County Sheriff's Office "/>
    <s v="baker_county_sheriffs_office_fl"/>
    <d v="2015-05-08T00:00:00"/>
    <x v="3"/>
    <x v="6"/>
    <s v="disciplinary"/>
    <d v="2015-08-26T00:00:00"/>
    <n v="21"/>
    <n v="-0.25932518704948021"/>
    <n v="0.26804103672741014"/>
    <n v="2.4481081354436793"/>
    <n v="0.10721641469096405"/>
    <n v="0.69690669549126638"/>
    <n v="0.10721641469096405"/>
    <x v="2"/>
  </r>
  <r>
    <n v="3781"/>
    <x v="8"/>
    <s v="nicaragua"/>
    <x v="4"/>
    <s v="LA"/>
    <s v="LA - Jena/lasalle Detention Facility "/>
    <s v="jena/lasalle_detention_facility_la"/>
    <d v="2015-05-08T00:00:00"/>
    <x v="3"/>
    <x v="3"/>
    <s v="protective_custody_other_detainee_safety"/>
    <d v="2015-08-28T00:00:00"/>
    <n v="23"/>
    <n v="-0.22358638215249221"/>
    <n v="0.30377984162439814"/>
    <n v="2.4123693305466913"/>
    <n v="7.1477609793976049E-2"/>
    <n v="0.66116789059427838"/>
    <n v="7.1477609793976049E-2"/>
    <x v="2"/>
  </r>
  <r>
    <n v="3782"/>
    <x v="15"/>
    <s v="liberia"/>
    <x v="7"/>
    <s v="PA"/>
    <s v="PA - Pike County Correctional Facility "/>
    <s v="pike_county_correctional_facility_pa"/>
    <d v="2015-05-08T00:00:00"/>
    <x v="3"/>
    <x v="6"/>
    <s v="disciplinary"/>
    <d v="2015-10-09T00:00:00"/>
    <n v="36"/>
    <n v="8.7158496779299183E-3"/>
    <n v="0.53608207345482028"/>
    <n v="2.1800670987162691"/>
    <n v="0.1608246220364461"/>
    <n v="0.42886565876385618"/>
    <n v="0.1608246220364461"/>
    <x v="2"/>
  </r>
  <r>
    <n v="3783"/>
    <x v="34"/>
    <s v="kazakhstan"/>
    <x v="20"/>
    <s v="WA"/>
    <s v="WA - Northwest Detention Center "/>
    <s v="northwest_detention_center_wa"/>
    <d v="2015-05-08T00:00:00"/>
    <x v="3"/>
    <x v="3"/>
    <s v="protective_custody_other_detainee_safety"/>
    <d v="2015-09-18T00:00:00"/>
    <n v="44"/>
    <n v="0.151671069265882"/>
    <n v="0.67903729304277238"/>
    <n v="2.0371118791283171"/>
    <n v="0.30377984162439819"/>
    <n v="0.28591043917590409"/>
    <n v="0.28591043917590409"/>
    <x v="1"/>
  </r>
  <r>
    <n v="3784"/>
    <x v="21"/>
    <s v="guatemala"/>
    <x v="0"/>
    <s v="AZ"/>
    <s v="AZ - Florence Staging Facility "/>
    <s v="florence_staging_facility_az"/>
    <d v="2015-05-09T00:00:00"/>
    <x v="3"/>
    <x v="21"/>
    <s v="medical_observation"/>
    <d v="2015-09-09T00:00:00"/>
    <n v="4"/>
    <n v="-0.56310502867387835"/>
    <n v="3.5738804896987997E-2"/>
    <n v="2.7518879770680771"/>
    <n v="0.41099625631536219"/>
    <n v="1.0006865371156644"/>
    <n v="3.5738804896987997E-2"/>
    <x v="3"/>
  </r>
  <r>
    <n v="3785"/>
    <x v="0"/>
    <s v="mexico"/>
    <x v="23"/>
    <s v="IL"/>
    <s v="IL - Mchenry County Correctional Facility "/>
    <s v="mchenry_county_correctional_facility_il"/>
    <d v="2015-05-09T00:00:00"/>
    <x v="3"/>
    <x v="5"/>
    <s v="facility_security_threat_violent_or_disruptive_behavior"/>
    <d v="2015-09-15T00:00:00"/>
    <n v="10"/>
    <n v="-0.4558886139829143"/>
    <n v="7.1477609793976049E-2"/>
    <n v="2.6446715623771131"/>
    <n v="0.30377984162439814"/>
    <n v="0.89347012242470036"/>
    <n v="7.1477609793976049E-2"/>
    <x v="3"/>
  </r>
  <r>
    <n v="3786"/>
    <x v="2"/>
    <s v="el_salvador"/>
    <x v="20"/>
    <s v="WA"/>
    <s v="WA - Northwest Detention Center "/>
    <s v="northwest_detention_center_wa"/>
    <d v="2015-05-09T00:00:00"/>
    <x v="3"/>
    <x v="6"/>
    <s v="disciplinary"/>
    <d v="2015-09-17T00:00:00"/>
    <n v="12"/>
    <n v="-0.42014980908592631"/>
    <n v="0.10721641469096405"/>
    <n v="2.6089327574801251"/>
    <n v="0.26804103672741014"/>
    <n v="0.85773131752771237"/>
    <n v="0.10721641469096405"/>
    <x v="3"/>
  </r>
  <r>
    <n v="3787"/>
    <x v="0"/>
    <s v="mexico"/>
    <x v="8"/>
    <s v="CA"/>
    <s v="CA - Adelanto Correctional Facility "/>
    <s v="adelanto_correctional_facility_ca"/>
    <d v="2015-05-09T00:00:00"/>
    <x v="3"/>
    <x v="6"/>
    <s v="disciplinary"/>
    <d v="2015-09-17T00:00:00"/>
    <n v="12"/>
    <n v="-0.42014980908592631"/>
    <n v="0.10721641469096405"/>
    <n v="2.6089327574801251"/>
    <n v="0.26804103672741014"/>
    <n v="0.85773131752771237"/>
    <n v="0.10721641469096405"/>
    <x v="3"/>
  </r>
  <r>
    <n v="3788"/>
    <x v="0"/>
    <s v="mexico"/>
    <x v="3"/>
    <s v="CA"/>
    <s v="CA - Yuba County Jail "/>
    <s v="yuba_county_jail_ca"/>
    <d v="2015-05-09T00:00:00"/>
    <x v="3"/>
    <x v="0"/>
    <s v="protective_custody_gang_status_protective_custody_only"/>
    <d v="2015-09-22T00:00:00"/>
    <n v="17"/>
    <n v="-0.33080279684345626"/>
    <n v="0.19656342693343409"/>
    <n v="2.5195857452376553"/>
    <n v="0.17869402448494009"/>
    <n v="0.76838430528524237"/>
    <n v="0.17869402448494009"/>
    <x v="2"/>
  </r>
  <r>
    <n v="3789"/>
    <x v="2"/>
    <s v="el_salvador"/>
    <x v="4"/>
    <s v="LA"/>
    <s v="LA - Jena/lasalle Detention Facility "/>
    <s v="jena/lasalle_detention_facility_la"/>
    <d v="2015-05-09T00:00:00"/>
    <x v="3"/>
    <x v="0"/>
    <s v="protective_custody_gang_status_protective_custody_only"/>
    <d v="2015-09-25T00:00:00"/>
    <n v="20"/>
    <n v="-0.27719458949797421"/>
    <n v="0.25017163427891614"/>
    <n v="2.4659775378921731"/>
    <n v="0.12508581713945804"/>
    <n v="0.71477609793976038"/>
    <n v="0.12508581713945804"/>
    <x v="2"/>
  </r>
  <r>
    <n v="3790"/>
    <x v="15"/>
    <s v="liberia"/>
    <x v="7"/>
    <s v="PA"/>
    <s v="PA - York County Prison "/>
    <s v="york_county_prison_pa"/>
    <d v="2015-05-09T00:00:00"/>
    <x v="3"/>
    <x v="6"/>
    <s v="disciplinary"/>
    <d v="2015-04-10T00:00:00"/>
    <n v="29"/>
    <n v="-0.11636996746152814"/>
    <n v="0.41099625631536219"/>
    <n v="2.3051529158557269"/>
    <n v="3.5738804896988025E-2"/>
    <n v="0.55395147590331428"/>
    <n v="3.5738804896988025E-2"/>
    <x v="2"/>
  </r>
  <r>
    <n v="3791"/>
    <x v="35"/>
    <s v="guyana"/>
    <x v="18"/>
    <s v="TX"/>
    <s v="TX - South Texas Detention Complex "/>
    <s v="south_texas_detention_complex_tx"/>
    <d v="2015-05-09T00:00:00"/>
    <x v="3"/>
    <x v="6"/>
    <s v="disciplinary"/>
    <d v="2015-08-10T00:00:00"/>
    <n v="33"/>
    <n v="-4.4892357667552112E-2"/>
    <n v="0.48247386610933823"/>
    <n v="2.2336753060617509"/>
    <n v="0.10721641469096405"/>
    <n v="0.48247386610933823"/>
    <n v="0.10721641469096405"/>
    <x v="2"/>
  </r>
  <r>
    <n v="3792"/>
    <x v="23"/>
    <s v="china,_peoples_republic_of"/>
    <x v="15"/>
    <s v="GA"/>
    <s v="GA - Stewart Detention Center "/>
    <s v="stewart_detention_center_ga"/>
    <d v="2015-05-09T00:00:00"/>
    <x v="3"/>
    <x v="6"/>
    <s v="disciplinary"/>
    <d v="2015-09-10T00:00:00"/>
    <n v="34"/>
    <n v="-2.7022955219058099E-2"/>
    <n v="0.50034326855783229"/>
    <n v="2.2158059036132571"/>
    <n v="0.12508581713945807"/>
    <n v="0.46460446366084424"/>
    <n v="0.12508581713945807"/>
    <x v="2"/>
  </r>
  <r>
    <n v="3793"/>
    <x v="0"/>
    <s v="mexico"/>
    <x v="8"/>
    <s v="CA"/>
    <s v="CA - Adelanto Correctional Facility "/>
    <s v="adelanto_correctional_facility_ca"/>
    <d v="2015-05-09T00:00:00"/>
    <x v="3"/>
    <x v="0"/>
    <s v="protective_custody_gang_status_protective_custody_only"/>
    <d v="2015-11-24T00:00:00"/>
    <n v="80"/>
    <n v="0.79496955741166631"/>
    <n v="1.3223357811885568"/>
    <n v="1.3938133909825328"/>
    <n v="0.94707832977018247"/>
    <n v="0.35738804896988019"/>
    <n v="0.35738804896988019"/>
    <x v="1"/>
  </r>
  <r>
    <n v="3794"/>
    <x v="2"/>
    <s v="el_salvador"/>
    <x v="8"/>
    <s v="CA"/>
    <s v="CA - Adelanto Correctional Facility "/>
    <s v="adelanto_correctional_facility_ca"/>
    <d v="2015-05-10T00:00:00"/>
    <x v="3"/>
    <x v="3"/>
    <s v="protective_custody_other_detainee_safety"/>
    <d v="2015-08-10T00:00:00"/>
    <n v="3"/>
    <n v="-0.58097443112237235"/>
    <n v="5.3608207345481995E-2"/>
    <n v="2.7697573795165713"/>
    <n v="0.42886565876385618"/>
    <n v="1.0185559395641586"/>
    <n v="5.3608207345481995E-2"/>
    <x v="3"/>
  </r>
  <r>
    <n v="3795"/>
    <x v="2"/>
    <s v="el_salvador"/>
    <x v="4"/>
    <s v="LA"/>
    <s v="LA - South Louisiana Detention Center (basile)"/>
    <s v="south_louisiana_detention_center_basile_la"/>
    <d v="2015-05-10T00:00:00"/>
    <x v="3"/>
    <x v="18"/>
    <s v="protective_custody_victim_of_sexual_assault"/>
    <d v="2015-09-10T00:00:00"/>
    <n v="4"/>
    <n v="-0.56310502867387835"/>
    <n v="3.5738804896987997E-2"/>
    <n v="2.7518879770680771"/>
    <n v="0.41099625631536219"/>
    <n v="1.0006865371156644"/>
    <n v="3.5738804896987997E-2"/>
    <x v="3"/>
  </r>
  <r>
    <n v="3796"/>
    <x v="0"/>
    <s v="mexico"/>
    <x v="3"/>
    <s v="CA"/>
    <s v="CA - Yuba County Jail "/>
    <s v="yuba_county_jail_ca"/>
    <d v="2015-05-10T00:00:00"/>
    <x v="3"/>
    <x v="0"/>
    <s v="protective_custody_gang_status_protective_custody_only"/>
    <d v="2015-10-13T00:00:00"/>
    <n v="8"/>
    <n v="-0.49162741887990236"/>
    <n v="3.5738804896987997E-2"/>
    <n v="2.6804103672741011"/>
    <n v="0.33951864652138619"/>
    <n v="0.92920892732168847"/>
    <n v="3.5738804896987997E-2"/>
    <x v="3"/>
  </r>
  <r>
    <n v="3797"/>
    <x v="14"/>
    <s v="jamaica"/>
    <x v="7"/>
    <s v="PA"/>
    <s v="PA - Pike County Correctional Facility "/>
    <s v="pike_county_correctional_facility_pa"/>
    <d v="2015-05-10T00:00:00"/>
    <x v="3"/>
    <x v="8"/>
    <s v="suicide_risk_placement"/>
    <d v="2015-10-14T00:00:00"/>
    <n v="9"/>
    <n v="-0.4737580164314083"/>
    <n v="5.3608207345482051E-2"/>
    <n v="2.6625409648256073"/>
    <n v="0.32164924407289214"/>
    <n v="0.91133952487319436"/>
    <n v="5.3608207345482051E-2"/>
    <x v="3"/>
  </r>
  <r>
    <n v="3798"/>
    <x v="17"/>
    <s v="ghana"/>
    <x v="2"/>
    <s v="CA"/>
    <s v="CA - San Diego Contract Detention Facility - CCA (otay)"/>
    <s v="san_diego_contract_detention_facility_cca_otay_ca"/>
    <d v="2015-05-10T00:00:00"/>
    <x v="3"/>
    <x v="2"/>
    <s v="mental_illness"/>
    <d v="2015-10-19T00:00:00"/>
    <n v="14"/>
    <n v="-0.38441100418893831"/>
    <n v="0.14295521958795204"/>
    <n v="2.5731939525831371"/>
    <n v="0.23230223183042215"/>
    <n v="0.82199251263072437"/>
    <n v="0.14295521958795204"/>
    <x v="3"/>
  </r>
  <r>
    <n v="3799"/>
    <x v="0"/>
    <s v="mexico"/>
    <x v="4"/>
    <s v="LA"/>
    <s v="LA - South Louisiana Detention Center (basile)"/>
    <s v="south_louisiana_detention_center_basile_la"/>
    <d v="2015-05-10T00:00:00"/>
    <x v="3"/>
    <x v="6"/>
    <s v="disciplinary"/>
    <d v="2015-03-11T00:00:00"/>
    <n v="29"/>
    <n v="-0.11636996746152814"/>
    <n v="0.41099625631536219"/>
    <n v="2.3051529158557269"/>
    <n v="3.5738804896988025E-2"/>
    <n v="0.55395147590331428"/>
    <n v="3.5738804896988025E-2"/>
    <x v="2"/>
  </r>
  <r>
    <n v="3800"/>
    <x v="9"/>
    <s v="haiti"/>
    <x v="4"/>
    <s v="LA"/>
    <s v="LA - South Louisiana Detention Center (basile)"/>
    <s v="south_louisiana_detention_center_basile_la"/>
    <d v="2015-05-10T00:00:00"/>
    <x v="3"/>
    <x v="6"/>
    <s v="disciplinary"/>
    <d v="2015-11-16T00:00:00"/>
    <n v="42"/>
    <n v="0.11593226436889398"/>
    <n v="0.64329848814578439"/>
    <n v="2.0728506840253051"/>
    <n v="0.26804103672741014"/>
    <n v="0.32164924407289214"/>
    <n v="0.26804103672741014"/>
    <x v="2"/>
  </r>
  <r>
    <n v="3801"/>
    <x v="0"/>
    <s v="mexico"/>
    <x v="2"/>
    <s v="CA"/>
    <s v="CA - San Diego Contract Detention Facility - CCA (otay)"/>
    <s v="san_diego_contract_detention_facility_cca_otay_ca"/>
    <d v="2015-05-10T00:00:00"/>
    <x v="3"/>
    <x v="6"/>
    <s v="disciplinary"/>
    <d v="2015-12-23T00:00:00"/>
    <n v="79"/>
    <n v="0.77710015496317231"/>
    <n v="1.3044663787400625"/>
    <n v="1.4116827934310265"/>
    <n v="0.92920892732168847"/>
    <n v="0.33951864652138619"/>
    <n v="0.33951864652138619"/>
    <x v="1"/>
  </r>
  <r>
    <n v="3802"/>
    <x v="21"/>
    <s v="guatemala"/>
    <x v="8"/>
    <s v="CA"/>
    <s v="CA - Adelanto Correctional Facility "/>
    <s v="adelanto_correctional_facility_ca"/>
    <d v="2015-05-10T00:00:00"/>
    <x v="3"/>
    <x v="6"/>
    <s v="disciplinary"/>
    <d v="2016-11-01T00:00:00"/>
    <n v="98"/>
    <n v="1.1166188014845584"/>
    <n v="1.6439850252614487"/>
    <n v="1.0721641469096406"/>
    <n v="1.2687275738430746"/>
    <n v="0.67903729304277227"/>
    <n v="0.67903729304277227"/>
    <x v="1"/>
  </r>
  <r>
    <n v="3803"/>
    <x v="21"/>
    <s v="guatemala"/>
    <x v="0"/>
    <s v="AZ"/>
    <s v="AZ - Florence Staging Facility "/>
    <s v="florence_staging_facility_az"/>
    <d v="2015-05-11T00:00:00"/>
    <x v="3"/>
    <x v="13"/>
    <s v="medical_disabled_or_infirm"/>
    <d v="2015-05-11T00:00:00"/>
    <n v="0"/>
    <n v="-0.63458263846785445"/>
    <n v="0.1072164146909641"/>
    <n v="2.8233655868620535"/>
    <n v="0.48247386610933829"/>
    <n v="1.0721641469096406"/>
    <n v="0.1072164146909641"/>
    <x v="3"/>
  </r>
  <r>
    <n v="3804"/>
    <x v="133"/>
    <s v="argentina"/>
    <x v="20"/>
    <s v="WA"/>
    <s v="WA - Northwest Detention Center "/>
    <s v="northwest_detention_center_wa"/>
    <d v="2015-05-11T00:00:00"/>
    <x v="3"/>
    <x v="21"/>
    <s v="medical_observation"/>
    <d v="2015-06-11T00:00:00"/>
    <n v="1"/>
    <n v="-0.61671323601936046"/>
    <n v="8.9347012242470103E-2"/>
    <n v="2.8054961844135593"/>
    <n v="0.46460446366084429"/>
    <n v="1.0542947444611466"/>
    <n v="8.9347012242470103E-2"/>
    <x v="3"/>
  </r>
  <r>
    <n v="3805"/>
    <x v="84"/>
    <s v="saudi_arabia"/>
    <x v="12"/>
    <s v="TX"/>
    <s v="TX - Houston Contract Detention Facility "/>
    <s v="houston_contract_detention_facility_tx"/>
    <d v="2015-05-11T00:00:00"/>
    <x v="3"/>
    <x v="8"/>
    <s v="suicide_risk_placement"/>
    <d v="2015-06-11T00:00:00"/>
    <n v="1"/>
    <n v="-0.61671323601936046"/>
    <n v="8.9347012242470103E-2"/>
    <n v="2.8054961844135593"/>
    <n v="0.46460446366084429"/>
    <n v="1.0542947444611466"/>
    <n v="8.9347012242470103E-2"/>
    <x v="3"/>
  </r>
  <r>
    <n v="3806"/>
    <x v="0"/>
    <s v="mexico"/>
    <x v="23"/>
    <s v="IL"/>
    <s v="IL - Mchenry County Correctional Facility "/>
    <s v="mchenry_county_correctional_facility_il"/>
    <d v="2015-05-11T00:00:00"/>
    <x v="3"/>
    <x v="21"/>
    <s v="medical_observation"/>
    <d v="2015-06-11T00:00:00"/>
    <n v="1"/>
    <n v="-0.61671323601936046"/>
    <n v="8.9347012242470103E-2"/>
    <n v="2.8054961844135593"/>
    <n v="0.46460446366084429"/>
    <n v="1.0542947444611466"/>
    <n v="8.9347012242470103E-2"/>
    <x v="3"/>
  </r>
  <r>
    <n v="3807"/>
    <x v="21"/>
    <s v="guatemala"/>
    <x v="18"/>
    <s v="TX"/>
    <s v="TX - South Texas Detention Complex "/>
    <s v="south_texas_detention_complex_tx"/>
    <d v="2015-05-11T00:00:00"/>
    <x v="3"/>
    <x v="6"/>
    <s v="disciplinary"/>
    <d v="2015-11-23T00:00:00"/>
    <n v="18"/>
    <n v="-0.31293339439496226"/>
    <n v="0.21443282938192809"/>
    <n v="2.5017163427891611"/>
    <n v="0.1608246220364461"/>
    <n v="0.75051490283674838"/>
    <n v="0.1608246220364461"/>
    <x v="2"/>
  </r>
  <r>
    <n v="3808"/>
    <x v="7"/>
    <s v="honduras"/>
    <x v="0"/>
    <s v="AZ"/>
    <s v="AZ - Florence Service Processing Center "/>
    <s v="florence_service_processing_center_az"/>
    <d v="2015-05-11T00:00:00"/>
    <x v="3"/>
    <x v="13"/>
    <s v="medical_disabled_or_infirm"/>
    <d v="2015-11-24T00:00:00"/>
    <n v="19"/>
    <n v="-0.29506399194646826"/>
    <n v="0.23230223183042209"/>
    <n v="2.4838469403406673"/>
    <n v="0.1429552195879521"/>
    <n v="0.73264550038825438"/>
    <n v="0.1429552195879521"/>
    <x v="2"/>
  </r>
  <r>
    <n v="3809"/>
    <x v="0"/>
    <s v="mexico"/>
    <x v="3"/>
    <s v="CA"/>
    <s v="CA - Yuba County Jail "/>
    <s v="yuba_county_jail_ca"/>
    <d v="2015-05-11T00:00:00"/>
    <x v="3"/>
    <x v="5"/>
    <s v="facility_security_threat_violent_or_disruptive_behavior"/>
    <d v="2015-11-28T00:00:00"/>
    <n v="23"/>
    <n v="-0.22358638215249221"/>
    <n v="0.30377984162439814"/>
    <n v="2.4123693305466913"/>
    <n v="7.1477609793976049E-2"/>
    <n v="0.66116789059427838"/>
    <n v="7.1477609793976049E-2"/>
    <x v="2"/>
  </r>
  <r>
    <n v="3810"/>
    <x v="21"/>
    <s v="guatemala"/>
    <x v="8"/>
    <s v="CA"/>
    <s v="CA - Adelanto Correctional Facility "/>
    <s v="adelanto_correctional_facility_ca"/>
    <d v="2015-05-11T00:00:00"/>
    <x v="3"/>
    <x v="6"/>
    <s v="disciplinary"/>
    <d v="2015-12-15T00:00:00"/>
    <n v="40"/>
    <n v="8.0193459471905953E-2"/>
    <n v="0.60755968324879628"/>
    <n v="2.1085894889222931"/>
    <n v="0.23230223183042212"/>
    <n v="0.35738804896988019"/>
    <n v="0.23230223183042212"/>
    <x v="2"/>
  </r>
  <r>
    <n v="3811"/>
    <x v="0"/>
    <s v="mexico"/>
    <x v="8"/>
    <s v="CA"/>
    <s v="CA - Adelanto Correctional Facility "/>
    <s v="adelanto_correctional_facility_ca"/>
    <d v="2015-05-11T00:00:00"/>
    <x v="3"/>
    <x v="6"/>
    <s v="disciplinary"/>
    <d v="2016-01-29T00:00:00"/>
    <n v="85"/>
    <n v="0.88431656965413641"/>
    <n v="1.4116827934310268"/>
    <n v="1.3044663787400625"/>
    <n v="1.0364253420126526"/>
    <n v="0.44673506121235029"/>
    <n v="0.44673506121235029"/>
    <x v="1"/>
  </r>
  <r>
    <n v="3812"/>
    <x v="0"/>
    <s v="mexico"/>
    <x v="0"/>
    <s v="AZ"/>
    <s v="AZ - Florence Staging Facility "/>
    <s v="florence_staging_facility_az"/>
    <d v="2015-05-12T00:00:00"/>
    <x v="3"/>
    <x v="14"/>
    <s v="facility_security_threat_other"/>
    <d v="2015-08-12T00:00:00"/>
    <n v="3"/>
    <n v="-0.58097443112237235"/>
    <n v="5.3608207345481995E-2"/>
    <n v="2.7697573795165713"/>
    <n v="0.42886565876385618"/>
    <n v="1.0185559395641586"/>
    <n v="5.3608207345481995E-2"/>
    <x v="3"/>
  </r>
  <r>
    <n v="3813"/>
    <x v="0"/>
    <s v="mexico"/>
    <x v="9"/>
    <s v="FL"/>
    <s v="FL - Krome North Service Processing Center "/>
    <s v="krome_north_service_processing_center_fl"/>
    <d v="2015-05-12T00:00:00"/>
    <x v="3"/>
    <x v="6"/>
    <s v="disciplinary"/>
    <d v="2015-09-12T00:00:00"/>
    <n v="4"/>
    <n v="-0.56310502867387835"/>
    <n v="3.5738804896987997E-2"/>
    <n v="2.7518879770680771"/>
    <n v="0.41099625631536219"/>
    <n v="1.0006865371156644"/>
    <n v="3.5738804896987997E-2"/>
    <x v="3"/>
  </r>
  <r>
    <n v="3814"/>
    <x v="0"/>
    <s v="mexico"/>
    <x v="12"/>
    <s v="TX"/>
    <s v="TX - Houston Contract Detention Facility "/>
    <s v="houston_contract_detention_facility_tx"/>
    <d v="2015-05-12T00:00:00"/>
    <x v="3"/>
    <x v="6"/>
    <s v="disciplinary"/>
    <d v="2015-11-12T00:00:00"/>
    <n v="6"/>
    <n v="-0.52736622377689035"/>
    <n v="0"/>
    <n v="2.7161491721710895"/>
    <n v="0.37525745141837419"/>
    <n v="0.96494773221867647"/>
    <n v="0"/>
    <x v="3"/>
  </r>
  <r>
    <n v="3815"/>
    <x v="114"/>
    <s v="laos"/>
    <x v="20"/>
    <s v="WA"/>
    <s v="WA - Northwest Detention Center "/>
    <s v="northwest_detention_center_wa"/>
    <d v="2015-05-12T00:00:00"/>
    <x v="3"/>
    <x v="6"/>
    <s v="disciplinary"/>
    <d v="2015-12-17T00:00:00"/>
    <n v="12"/>
    <n v="-0.42014980908592631"/>
    <n v="0.10721641469096405"/>
    <n v="2.6089327574801251"/>
    <n v="0.26804103672741014"/>
    <n v="0.85773131752771237"/>
    <n v="0.10721641469096405"/>
    <x v="3"/>
  </r>
  <r>
    <n v="3816"/>
    <x v="56"/>
    <s v="iran"/>
    <x v="12"/>
    <s v="TX"/>
    <s v="TX - Houston Contract Detention Facility "/>
    <s v="houston_contract_detention_facility_tx"/>
    <d v="2015-05-12T00:00:00"/>
    <x v="3"/>
    <x v="6"/>
    <s v="disciplinary"/>
    <d v="2016-12-31T00:00:00"/>
    <n v="26"/>
    <n v="-0.16997817480701016"/>
    <n v="0.35738804896988019"/>
    <n v="2.3587611232012091"/>
    <n v="1.7869402448493998E-2"/>
    <n v="0.60755968324879628"/>
    <n v="1.7869402448493998E-2"/>
    <x v="2"/>
  </r>
  <r>
    <n v="3817"/>
    <x v="21"/>
    <s v="guatemala"/>
    <x v="8"/>
    <s v="CA"/>
    <s v="CA - Adelanto Correctional Facility "/>
    <s v="adelanto_correctional_facility_ca"/>
    <d v="2015-05-12T00:00:00"/>
    <x v="3"/>
    <x v="6"/>
    <s v="disciplinary"/>
    <d v="2016-04-01T00:00:00"/>
    <n v="30"/>
    <n v="-9.8500565013034141E-2"/>
    <n v="0.42886565876385618"/>
    <n v="2.2872835134072331"/>
    <n v="5.3608207345482023E-2"/>
    <n v="0.53608207345482028"/>
    <n v="5.3608207345482023E-2"/>
    <x v="2"/>
  </r>
  <r>
    <n v="3818"/>
    <x v="21"/>
    <s v="guatemala"/>
    <x v="0"/>
    <s v="AZ"/>
    <s v="AZ - Florence Service Processing Center "/>
    <s v="florence_service_processing_center_az"/>
    <d v="2015-05-12T00:00:00"/>
    <x v="3"/>
    <x v="3"/>
    <s v="protective_custody_other_detainee_safety"/>
    <d v="2016-04-01T00:00:00"/>
    <n v="30"/>
    <n v="-9.8500565013034141E-2"/>
    <n v="0.42886565876385618"/>
    <n v="2.2872835134072331"/>
    <n v="5.3608207345482023E-2"/>
    <n v="0.53608207345482028"/>
    <n v="5.3608207345482023E-2"/>
    <x v="2"/>
  </r>
  <r>
    <n v="3819"/>
    <x v="7"/>
    <s v="honduras"/>
    <x v="3"/>
    <s v="CA"/>
    <s v="CA - Yuba County Jail "/>
    <s v="yuba_county_jail_ca"/>
    <d v="2015-05-12T00:00:00"/>
    <x v="3"/>
    <x v="0"/>
    <s v="protective_custody_gang_status_protective_custody_only"/>
    <d v="2016-02-21T00:00:00"/>
    <n v="78"/>
    <n v="0.75923075251467831"/>
    <n v="1.2865969762915688"/>
    <n v="1.4295521958795208"/>
    <n v="0.91133952487319447"/>
    <n v="0.32164924407289219"/>
    <n v="0.32164924407289219"/>
    <x v="1"/>
  </r>
  <r>
    <n v="3820"/>
    <x v="39"/>
    <s v="somalia"/>
    <x v="7"/>
    <s v="PA"/>
    <s v="PA - York County Prison "/>
    <s v="york_county_prison_pa"/>
    <d v="2015-05-13T00:00:00"/>
    <x v="3"/>
    <x v="2"/>
    <s v="mental_illness"/>
    <d v="2015-05-24T00:00:00"/>
    <n v="11"/>
    <n v="-0.43801921153442031"/>
    <n v="8.9347012242470047E-2"/>
    <n v="2.6268021599286193"/>
    <n v="0.28591043917590414"/>
    <n v="0.87560071997620637"/>
    <n v="8.9347012242470047E-2"/>
    <x v="3"/>
  </r>
  <r>
    <n v="3821"/>
    <x v="0"/>
    <s v="mexico"/>
    <x v="0"/>
    <s v="AZ"/>
    <s v="AZ - Eloy Federal Contract Facility "/>
    <s v="eloy_federal_contract_facility_az"/>
    <d v="2015-05-13T00:00:00"/>
    <x v="3"/>
    <x v="8"/>
    <s v="suicide_risk_placement"/>
    <d v="2015-05-28T00:00:00"/>
    <n v="15"/>
    <n v="-0.36654160174044426"/>
    <n v="0.1608246220364461"/>
    <n v="2.5553245501346433"/>
    <n v="0.21443282938192809"/>
    <n v="0.80412311018223037"/>
    <n v="0.1608246220364461"/>
    <x v="3"/>
  </r>
  <r>
    <n v="3822"/>
    <x v="0"/>
    <s v="mexico"/>
    <x v="8"/>
    <s v="CA"/>
    <s v="CA - Adelanto Correctional Facility "/>
    <s v="adelanto_correctional_facility_ca"/>
    <d v="2015-05-13T00:00:00"/>
    <x v="3"/>
    <x v="6"/>
    <s v="disciplinary"/>
    <d v="2015-12-06T00:00:00"/>
    <n v="30"/>
    <n v="-9.8500565013034141E-2"/>
    <n v="0.42886565876385618"/>
    <n v="2.2872835134072331"/>
    <n v="5.3608207345482023E-2"/>
    <n v="0.53608207345482028"/>
    <n v="5.3608207345482023E-2"/>
    <x v="2"/>
  </r>
  <r>
    <n v="3823"/>
    <x v="0"/>
    <s v="mexico"/>
    <x v="8"/>
    <s v="CA"/>
    <s v="CA - Adelanto Correctional Facility "/>
    <s v="adelanto_correctional_facility_ca"/>
    <d v="2015-05-13T00:00:00"/>
    <x v="3"/>
    <x v="3"/>
    <s v="protective_custody_other_detainee_safety"/>
    <d v="2015-06-16T00:00:00"/>
    <n v="34"/>
    <n v="-2.7022955219058099E-2"/>
    <n v="0.50034326855783229"/>
    <n v="2.2158059036132571"/>
    <n v="0.12508581713945807"/>
    <n v="0.46460446366084424"/>
    <n v="0.12508581713945807"/>
    <x v="2"/>
  </r>
  <r>
    <n v="3824"/>
    <x v="2"/>
    <s v="el_salvador"/>
    <x v="7"/>
    <s v="PA"/>
    <s v="PA - York County Prison "/>
    <s v="york_county_prison_pa"/>
    <d v="2015-05-14T00:00:00"/>
    <x v="3"/>
    <x v="12"/>
    <s v="pending_investigation_of_disciplinary_violation"/>
    <d v="2015-05-22T00:00:00"/>
    <n v="8"/>
    <n v="-0.49162741887990236"/>
    <n v="3.5738804896987997E-2"/>
    <n v="2.6804103672741011"/>
    <n v="0.33951864652138619"/>
    <n v="0.92920892732168847"/>
    <n v="3.5738804896987997E-2"/>
    <x v="3"/>
  </r>
  <r>
    <n v="3825"/>
    <x v="0"/>
    <s v="mexico"/>
    <x v="7"/>
    <s v="PA"/>
    <s v="PA - York County Prison "/>
    <s v="york_county_prison_pa"/>
    <d v="2015-05-14T00:00:00"/>
    <x v="3"/>
    <x v="3"/>
    <s v="protective_custody_other_detainee_safety"/>
    <d v="2015-05-26T00:00:00"/>
    <n v="12"/>
    <n v="-0.42014980908592631"/>
    <n v="0.10721641469096405"/>
    <n v="2.6089327574801251"/>
    <n v="0.26804103672741014"/>
    <n v="0.85773131752771237"/>
    <n v="0.10721641469096405"/>
    <x v="3"/>
  </r>
  <r>
    <n v="3826"/>
    <x v="6"/>
    <s v="nigeria"/>
    <x v="4"/>
    <s v="LA"/>
    <s v="LA - Jena/lasalle Detention Facility "/>
    <s v="jena/lasalle_detention_facility_la"/>
    <d v="2015-05-14T00:00:00"/>
    <x v="3"/>
    <x v="3"/>
    <s v="protective_custody_other_detainee_safety"/>
    <d v="2015-05-28T00:00:00"/>
    <n v="14"/>
    <n v="-0.38441100418893831"/>
    <n v="0.14295521958795204"/>
    <n v="2.5731939525831371"/>
    <n v="0.23230223183042215"/>
    <n v="0.82199251263072437"/>
    <n v="0.14295521958795204"/>
    <x v="3"/>
  </r>
  <r>
    <n v="3827"/>
    <x v="1"/>
    <s v="sierra_leone"/>
    <x v="7"/>
    <s v="PA"/>
    <s v="PA - Pike County Correctional Facility "/>
    <s v="pike_county_correctional_facility_pa"/>
    <d v="2015-05-14T00:00:00"/>
    <x v="3"/>
    <x v="6"/>
    <s v="disciplinary"/>
    <d v="2015-02-06T00:00:00"/>
    <n v="19"/>
    <n v="-0.29506399194646826"/>
    <n v="0.23230223183042209"/>
    <n v="2.4838469403406673"/>
    <n v="0.1429552195879521"/>
    <n v="0.73264550038825438"/>
    <n v="0.1429552195879521"/>
    <x v="2"/>
  </r>
  <r>
    <n v="3828"/>
    <x v="0"/>
    <s v="mexico"/>
    <x v="2"/>
    <s v="CA"/>
    <s v="CA - Imperial Regional Detention Facility "/>
    <s v="imperial_regional_detention_facility_ca"/>
    <d v="2015-05-14T00:00:00"/>
    <x v="3"/>
    <x v="3"/>
    <s v="protective_custody_other_detainee_safety"/>
    <d v="2015-10-21T00:00:00"/>
    <n v="160"/>
    <n v="2.2245217532911874"/>
    <n v="2.751887977068078"/>
    <n v="3.5738804896988441E-2"/>
    <n v="2.3766305256497038"/>
    <n v="1.7869402448494012"/>
    <n v="3.5738804896988441E-2"/>
    <x v="0"/>
  </r>
  <r>
    <n v="3829"/>
    <x v="13"/>
    <s v="armenia"/>
    <x v="15"/>
    <s v="GA"/>
    <s v="GA - Stewart Detention Center "/>
    <s v="stewart_detention_center_ga"/>
    <d v="2015-05-15T00:00:00"/>
    <x v="3"/>
    <x v="6"/>
    <s v="disciplinary"/>
    <d v="2015-05-18T00:00:00"/>
    <n v="3"/>
    <n v="-0.58097443112237235"/>
    <n v="5.3608207345481995E-2"/>
    <n v="2.7697573795165713"/>
    <n v="0.42886565876385618"/>
    <n v="1.0185559395641586"/>
    <n v="5.3608207345481995E-2"/>
    <x v="3"/>
  </r>
  <r>
    <n v="3830"/>
    <x v="58"/>
    <s v="vietnam"/>
    <x v="15"/>
    <s v="GA"/>
    <s v="GA - Stewart Detention Center "/>
    <s v="stewart_detention_center_ga"/>
    <d v="2015-05-15T00:00:00"/>
    <x v="3"/>
    <x v="12"/>
    <s v="pending_investigation_of_disciplinary_violation"/>
    <d v="2015-05-18T00:00:00"/>
    <n v="3"/>
    <n v="-0.58097443112237235"/>
    <n v="5.3608207345481995E-2"/>
    <n v="2.7697573795165713"/>
    <n v="0.42886565876385618"/>
    <n v="1.0185559395641586"/>
    <n v="5.3608207345481995E-2"/>
    <x v="3"/>
  </r>
  <r>
    <n v="3831"/>
    <x v="7"/>
    <s v="honduras"/>
    <x v="12"/>
    <s v="TX"/>
    <s v="TX - Houston Contract Detention Facility "/>
    <s v="houston_contract_detention_facility_tx"/>
    <d v="2015-05-15T00:00:00"/>
    <x v="3"/>
    <x v="12"/>
    <s v="pending_investigation_of_disciplinary_violation"/>
    <d v="2015-05-18T00:00:00"/>
    <n v="3"/>
    <n v="-0.58097443112237235"/>
    <n v="5.3608207345481995E-2"/>
    <n v="2.7697573795165713"/>
    <n v="0.42886565876385618"/>
    <n v="1.0185559395641586"/>
    <n v="5.3608207345481995E-2"/>
    <x v="3"/>
  </r>
  <r>
    <n v="3832"/>
    <x v="15"/>
    <s v="liberia"/>
    <x v="12"/>
    <s v="TX"/>
    <s v="TX - Houston Contract Detention Facility "/>
    <s v="houston_contract_detention_facility_tx"/>
    <d v="2015-05-15T00:00:00"/>
    <x v="3"/>
    <x v="3"/>
    <s v="protective_custody_other_detainee_safety"/>
    <d v="2015-05-20T00:00:00"/>
    <n v="5"/>
    <n v="-0.54523562622538435"/>
    <n v="1.7869402448493998E-2"/>
    <n v="2.7340185746195833"/>
    <n v="0.39312685386686819"/>
    <n v="0.98281713466717047"/>
    <n v="1.7869402448493998E-2"/>
    <x v="3"/>
  </r>
  <r>
    <n v="3833"/>
    <x v="21"/>
    <s v="guatemala"/>
    <x v="13"/>
    <s v="NY"/>
    <s v="NY - Orange County Jail "/>
    <s v="orange_county_jail_ny"/>
    <d v="2015-05-15T00:00:00"/>
    <x v="3"/>
    <x v="6"/>
    <s v="disciplinary"/>
    <d v="2015-05-29T00:00:00"/>
    <n v="14"/>
    <n v="-0.38441100418893831"/>
    <n v="0.14295521958795204"/>
    <n v="2.5731939525831371"/>
    <n v="0.23230223183042215"/>
    <n v="0.82199251263072437"/>
    <n v="0.14295521958795204"/>
    <x v="3"/>
  </r>
  <r>
    <n v="3834"/>
    <x v="0"/>
    <s v="mexico"/>
    <x v="18"/>
    <s v="TX"/>
    <s v="TX - Port Isabel "/>
    <s v="port_isabel_tx"/>
    <d v="2015-05-15T00:00:00"/>
    <x v="3"/>
    <x v="6"/>
    <s v="disciplinary"/>
    <d v="2015-05-30T00:00:00"/>
    <n v="15"/>
    <n v="-0.36654160174044426"/>
    <n v="0.1608246220364461"/>
    <n v="2.5553245501346433"/>
    <n v="0.21443282938192809"/>
    <n v="0.80412311018223037"/>
    <n v="0.1608246220364461"/>
    <x v="3"/>
  </r>
  <r>
    <n v="3835"/>
    <x v="0"/>
    <s v="mexico"/>
    <x v="18"/>
    <s v="TX"/>
    <s v="TX - South Texas Detention Complex "/>
    <s v="south_texas_detention_complex_tx"/>
    <d v="2015-05-15T00:00:00"/>
    <x v="3"/>
    <x v="3"/>
    <s v="protective_custody_other_detainee_safety"/>
    <d v="2015-03-06T00:00:00"/>
    <n v="19"/>
    <n v="-0.29506399194646826"/>
    <n v="0.23230223183042209"/>
    <n v="2.4838469403406673"/>
    <n v="0.1429552195879521"/>
    <n v="0.73264550038825438"/>
    <n v="0.1429552195879521"/>
    <x v="2"/>
  </r>
  <r>
    <n v="3836"/>
    <x v="0"/>
    <s v="mexico"/>
    <x v="8"/>
    <s v="CA"/>
    <s v="CA - Theo Lacy Facility "/>
    <s v="theo_lacy_facility_ca"/>
    <d v="2015-05-15T00:00:00"/>
    <x v="3"/>
    <x v="6"/>
    <s v="disciplinary"/>
    <d v="2015-03-06T00:00:00"/>
    <n v="19"/>
    <n v="-0.29506399194646826"/>
    <n v="0.23230223183042209"/>
    <n v="2.4838469403406673"/>
    <n v="0.1429552195879521"/>
    <n v="0.73264550038825438"/>
    <n v="0.1429552195879521"/>
    <x v="2"/>
  </r>
  <r>
    <n v="3837"/>
    <x v="50"/>
    <s v="belize"/>
    <x v="13"/>
    <s v="NJ"/>
    <s v="NJ - Hudson County Correctional Center "/>
    <s v="hudson_county_correctional_center_nj"/>
    <d v="2015-05-16T00:00:00"/>
    <x v="3"/>
    <x v="6"/>
    <s v="disciplinary"/>
    <d v="2015-05-06T00:00:00"/>
    <n v="20"/>
    <n v="-0.27719458949797421"/>
    <n v="0.25017163427891614"/>
    <n v="2.4659775378921731"/>
    <n v="0.12508581713945804"/>
    <n v="0.71477609793976038"/>
    <n v="0.12508581713945804"/>
    <x v="2"/>
  </r>
  <r>
    <n v="3838"/>
    <x v="7"/>
    <s v="honduras"/>
    <x v="17"/>
    <s v="VA"/>
    <s v="VA - Immigration Centers Of America Farmville "/>
    <s v="immigration_centers_of_america_farmville_va"/>
    <d v="2015-05-16T00:00:00"/>
    <x v="3"/>
    <x v="6"/>
    <s v="disciplinary"/>
    <d v="2015-10-06T00:00:00"/>
    <n v="25"/>
    <n v="-0.18784757725550419"/>
    <n v="0.33951864652138619"/>
    <n v="2.3766305256497033"/>
    <n v="3.5738804896988025E-2"/>
    <n v="0.62542908569729028"/>
    <n v="3.5738804896988025E-2"/>
    <x v="2"/>
  </r>
  <r>
    <n v="3839"/>
    <x v="7"/>
    <s v="honduras"/>
    <x v="17"/>
    <s v="VA"/>
    <s v="VA - Immigration Centers Of America Farmville "/>
    <s v="immigration_centers_of_america_farmville_va"/>
    <d v="2015-05-16T00:00:00"/>
    <x v="3"/>
    <x v="6"/>
    <s v="disciplinary"/>
    <d v="2015-10-06T00:00:00"/>
    <n v="25"/>
    <n v="-0.18784757725550419"/>
    <n v="0.33951864652138619"/>
    <n v="2.3766305256497033"/>
    <n v="3.5738804896988025E-2"/>
    <n v="0.62542908569729028"/>
    <n v="3.5738804896988025E-2"/>
    <x v="2"/>
  </r>
  <r>
    <n v="3840"/>
    <x v="84"/>
    <s v="saudi_arabia"/>
    <x v="8"/>
    <s v="CA"/>
    <s v="CA - Adelanto Correctional Facility "/>
    <s v="adelanto_correctional_facility_ca"/>
    <d v="2015-05-17T00:00:00"/>
    <x v="3"/>
    <x v="3"/>
    <s v="protective_custody_other_detainee_safety"/>
    <d v="2015-05-20T00:00:00"/>
    <n v="3"/>
    <n v="-0.58097443112237235"/>
    <n v="5.3608207345481995E-2"/>
    <n v="2.7697573795165713"/>
    <n v="0.42886565876385618"/>
    <n v="1.0185559395641586"/>
    <n v="5.3608207345481995E-2"/>
    <x v="3"/>
  </r>
  <r>
    <n v="3841"/>
    <x v="0"/>
    <s v="mexico"/>
    <x v="8"/>
    <s v="CA"/>
    <s v="CA - Adelanto Correctional Facility "/>
    <s v="adelanto_correctional_facility_ca"/>
    <d v="2015-05-17T00:00:00"/>
    <x v="3"/>
    <x v="6"/>
    <s v="disciplinary"/>
    <d v="2015-05-27T00:00:00"/>
    <n v="10"/>
    <n v="-0.4558886139829143"/>
    <n v="7.1477609793976049E-2"/>
    <n v="2.6446715623771131"/>
    <n v="0.30377984162439814"/>
    <n v="0.89347012242470036"/>
    <n v="7.1477609793976049E-2"/>
    <x v="3"/>
  </r>
  <r>
    <n v="3842"/>
    <x v="0"/>
    <s v="mexico"/>
    <x v="1"/>
    <s v="NV"/>
    <s v="NV - Henderson Detention Center "/>
    <s v="henderson_detention_center_nv"/>
    <d v="2015-05-17T00:00:00"/>
    <x v="3"/>
    <x v="21"/>
    <s v="medical_observation"/>
    <d v="2015-10-06T00:00:00"/>
    <n v="24"/>
    <n v="-0.20571697970399819"/>
    <n v="0.32164924407289219"/>
    <n v="2.3944999280981971"/>
    <n v="5.3608207345482023E-2"/>
    <n v="0.64329848814578428"/>
    <n v="5.3608207345482023E-2"/>
    <x v="2"/>
  </r>
  <r>
    <n v="3843"/>
    <x v="49"/>
    <s v="cambodia"/>
    <x v="7"/>
    <s v="PA"/>
    <s v="PA - York County Prison "/>
    <s v="york_county_prison_pa"/>
    <d v="2015-05-18T00:00:00"/>
    <x v="3"/>
    <x v="2"/>
    <s v="mental_illness"/>
    <d v="2015-05-21T00:00:00"/>
    <n v="3"/>
    <n v="-0.58097443112237235"/>
    <n v="5.3608207345481995E-2"/>
    <n v="2.7697573795165713"/>
    <n v="0.42886565876385618"/>
    <n v="1.0185559395641586"/>
    <n v="5.3608207345481995E-2"/>
    <x v="3"/>
  </r>
  <r>
    <n v="3844"/>
    <x v="21"/>
    <s v="guatemala"/>
    <x v="7"/>
    <s v="PA"/>
    <s v="PA - York County Prison "/>
    <s v="york_county_prison_pa"/>
    <d v="2015-05-18T00:00:00"/>
    <x v="3"/>
    <x v="16"/>
    <s v="medical_tuberculosis"/>
    <d v="2015-05-22T00:00:00"/>
    <n v="4"/>
    <n v="-0.56310502867387835"/>
    <n v="3.5738804896987997E-2"/>
    <n v="2.7518879770680771"/>
    <n v="0.41099625631536219"/>
    <n v="1.0006865371156644"/>
    <n v="3.5738804896987997E-2"/>
    <x v="3"/>
  </r>
  <r>
    <n v="3845"/>
    <x v="7"/>
    <s v="honduras"/>
    <x v="0"/>
    <s v="AZ"/>
    <s v="AZ - Cca, Florence Correctional Center "/>
    <s v="cca,_florence_correctional_center_az"/>
    <d v="2015-05-18T00:00:00"/>
    <x v="3"/>
    <x v="3"/>
    <s v="protective_custody_other_detainee_safety"/>
    <d v="2015-10-06T00:00:00"/>
    <n v="23"/>
    <n v="-0.22358638215249221"/>
    <n v="0.30377984162439814"/>
    <n v="2.4123693305466913"/>
    <n v="7.1477609793976049E-2"/>
    <n v="0.66116789059427838"/>
    <n v="7.1477609793976049E-2"/>
    <x v="2"/>
  </r>
  <r>
    <n v="3846"/>
    <x v="2"/>
    <s v="el_salvador"/>
    <x v="2"/>
    <s v="CA"/>
    <s v="CA - Imperial Regional Detention Facility "/>
    <s v="imperial_regional_detention_facility_ca"/>
    <d v="2015-05-18T00:00:00"/>
    <x v="3"/>
    <x v="14"/>
    <s v="facility_security_threat_other"/>
    <d v="2015-06-15T00:00:00"/>
    <n v="28"/>
    <n v="-0.13423936991002217"/>
    <n v="0.39312685386686819"/>
    <n v="2.3230223183042211"/>
    <n v="1.7869402448493998E-2"/>
    <n v="0.57182087835180828"/>
    <n v="1.7869402448493998E-2"/>
    <x v="2"/>
  </r>
  <r>
    <n v="3847"/>
    <x v="0"/>
    <s v="mexico"/>
    <x v="2"/>
    <s v="CA"/>
    <s v="CA - San Diego Contract Detention Facility - CCA (otay)"/>
    <s v="san_diego_contract_detention_facility_cca_otay_ca"/>
    <d v="2015-05-18T00:00:00"/>
    <x v="3"/>
    <x v="6"/>
    <s v="disciplinary"/>
    <d v="2015-08-26T00:00:00"/>
    <n v="100"/>
    <n v="1.1523576063815466"/>
    <n v="1.679723830158437"/>
    <n v="1.0364253420126524"/>
    <n v="1.3044663787400628"/>
    <n v="0.71477609793976049"/>
    <n v="0.71477609793976049"/>
    <x v="1"/>
  </r>
  <r>
    <n v="3848"/>
    <x v="0"/>
    <s v="mexico"/>
    <x v="8"/>
    <s v="CA"/>
    <s v="CA - Adelanto Correctional Facility "/>
    <s v="adelanto_correctional_facility_ca"/>
    <d v="2015-05-18T00:00:00"/>
    <x v="3"/>
    <x v="3"/>
    <s v="protective_custody_other_detainee_safety"/>
    <d v="2016-01-02T00:00:00"/>
    <n v="259"/>
    <n v="3.9935925956920939"/>
    <n v="4.5209588194689845"/>
    <n v="1.8048096472978949"/>
    <n v="4.1457013680506103"/>
    <n v="3.5560110872503077"/>
    <n v="1.8048096472978949"/>
    <x v="0"/>
  </r>
  <r>
    <n v="3849"/>
    <x v="21"/>
    <s v="guatemala"/>
    <x v="8"/>
    <s v="CA"/>
    <s v="CA - Adelanto Correctional Facility "/>
    <s v="adelanto_correctional_facility_ca"/>
    <d v="2015-05-19T00:00:00"/>
    <x v="3"/>
    <x v="12"/>
    <s v="pending_investigation_of_disciplinary_violation"/>
    <d v="2015-05-22T00:00:00"/>
    <n v="3"/>
    <n v="-0.58097443112237235"/>
    <n v="5.3608207345481995E-2"/>
    <n v="2.7697573795165713"/>
    <n v="0.42886565876385618"/>
    <n v="1.0185559395641586"/>
    <n v="5.3608207345481995E-2"/>
    <x v="3"/>
  </r>
  <r>
    <n v="3850"/>
    <x v="2"/>
    <s v="el_salvador"/>
    <x v="8"/>
    <s v="CA"/>
    <s v="CA - Adelanto Correctional Facility "/>
    <s v="adelanto_correctional_facility_ca"/>
    <d v="2015-05-19T00:00:00"/>
    <x v="3"/>
    <x v="3"/>
    <s v="protective_custody_other_detainee_safety"/>
    <d v="2015-05-22T00:00:00"/>
    <n v="3"/>
    <n v="-0.58097443112237235"/>
    <n v="5.3608207345481995E-2"/>
    <n v="2.7697573795165713"/>
    <n v="0.42886565876385618"/>
    <n v="1.0185559395641586"/>
    <n v="5.3608207345481995E-2"/>
    <x v="3"/>
  </r>
  <r>
    <n v="3851"/>
    <x v="0"/>
    <s v="mexico"/>
    <x v="0"/>
    <s v="AZ"/>
    <s v="AZ - Florence Service Processing Center "/>
    <s v="florence_service_processing_center_az"/>
    <d v="2015-05-19T00:00:00"/>
    <x v="3"/>
    <x v="8"/>
    <s v="suicide_risk_placement"/>
    <d v="2015-05-26T00:00:00"/>
    <n v="7"/>
    <n v="-0.50949682132839635"/>
    <n v="1.7869402448493998E-2"/>
    <n v="2.6982797697225953"/>
    <n v="0.35738804896988019"/>
    <n v="0.94707832977018247"/>
    <n v="1.7869402448493998E-2"/>
    <x v="3"/>
  </r>
  <r>
    <n v="3852"/>
    <x v="39"/>
    <s v="somalia"/>
    <x v="1"/>
    <s v="UT"/>
    <s v="UT - Utah County Jail "/>
    <s v="utah_county_jail_ut"/>
    <d v="2015-05-19T00:00:00"/>
    <x v="3"/>
    <x v="6"/>
    <s v="disciplinary"/>
    <d v="2015-05-31T00:00:00"/>
    <n v="12"/>
    <n v="-0.42014980908592631"/>
    <n v="0.10721641469096405"/>
    <n v="2.6089327574801251"/>
    <n v="0.26804103672741014"/>
    <n v="0.85773131752771237"/>
    <n v="0.10721641469096405"/>
    <x v="3"/>
  </r>
  <r>
    <n v="3853"/>
    <x v="0"/>
    <s v="mexico"/>
    <x v="12"/>
    <s v="TX"/>
    <s v="TX - Houston Contract Detention Facility "/>
    <s v="houston_contract_detention_facility_tx"/>
    <d v="2015-05-19T00:00:00"/>
    <x v="3"/>
    <x v="3"/>
    <s v="protective_custody_other_detainee_safety"/>
    <d v="2015-02-06T00:00:00"/>
    <n v="14"/>
    <n v="-0.38441100418893831"/>
    <n v="0.14295521958795204"/>
    <n v="2.5731939525831371"/>
    <n v="0.23230223183042215"/>
    <n v="0.82199251263072437"/>
    <n v="0.14295521958795204"/>
    <x v="3"/>
  </r>
  <r>
    <n v="3854"/>
    <x v="0"/>
    <s v="mexico"/>
    <x v="20"/>
    <s v="WA"/>
    <s v="WA - Northwest Detention Center "/>
    <s v="northwest_detention_center_wa"/>
    <d v="2015-05-19T00:00:00"/>
    <x v="3"/>
    <x v="15"/>
    <s v="facility_security_threat_gang_member_status_not_protective_custody"/>
    <d v="2015-05-06T00:00:00"/>
    <n v="17"/>
    <n v="-0.33080279684345626"/>
    <n v="0.19656342693343409"/>
    <n v="2.5195857452376553"/>
    <n v="0.17869402448494009"/>
    <n v="0.76838430528524237"/>
    <n v="0.17869402448494009"/>
    <x v="2"/>
  </r>
  <r>
    <n v="3855"/>
    <x v="7"/>
    <s v="honduras"/>
    <x v="0"/>
    <s v="AZ"/>
    <s v="AZ - Florence Service Processing Center "/>
    <s v="florence_service_processing_center_az"/>
    <d v="2015-05-19T00:00:00"/>
    <x v="3"/>
    <x v="8"/>
    <s v="suicide_risk_placement"/>
    <d v="2015-08-06T00:00:00"/>
    <n v="20"/>
    <n v="-0.27719458949797421"/>
    <n v="0.25017163427891614"/>
    <n v="2.4659775378921731"/>
    <n v="0.12508581713945804"/>
    <n v="0.71477609793976038"/>
    <n v="0.12508581713945804"/>
    <x v="2"/>
  </r>
  <r>
    <n v="3856"/>
    <x v="0"/>
    <s v="mexico"/>
    <x v="20"/>
    <s v="WA"/>
    <s v="WA - Northwest Detention Center "/>
    <s v="northwest_detention_center_wa"/>
    <d v="2015-05-19T00:00:00"/>
    <x v="3"/>
    <x v="15"/>
    <s v="facility_security_threat_gang_member_status_not_protective_custody"/>
    <d v="2015-08-06T00:00:00"/>
    <n v="20"/>
    <n v="-0.27719458949797421"/>
    <n v="0.25017163427891614"/>
    <n v="2.4659775378921731"/>
    <n v="0.12508581713945804"/>
    <n v="0.71477609793976038"/>
    <n v="0.12508581713945804"/>
    <x v="2"/>
  </r>
  <r>
    <n v="3857"/>
    <x v="0"/>
    <s v="mexico"/>
    <x v="0"/>
    <s v="AZ"/>
    <s v="AZ - Cca, Florence Correctional Center "/>
    <s v="cca,_florence_correctional_center_az"/>
    <d v="2015-05-19T00:00:00"/>
    <x v="3"/>
    <x v="3"/>
    <s v="protective_custody_other_detainee_safety"/>
    <d v="2015-06-19T00:00:00"/>
    <n v="31"/>
    <n v="-8.0631162564540129E-2"/>
    <n v="0.44673506121235024"/>
    <n v="2.2694141109587389"/>
    <n v="7.1477609793976035E-2"/>
    <n v="0.51821267100632629"/>
    <n v="7.1477609793976035E-2"/>
    <x v="2"/>
  </r>
  <r>
    <n v="3858"/>
    <x v="0"/>
    <s v="mexico"/>
    <x v="2"/>
    <s v="CA"/>
    <s v="CA - San Diego Contract Detention Facility - CCA (otay)"/>
    <s v="san_diego_contract_detention_facility_cca_otay_ca"/>
    <d v="2015-05-19T00:00:00"/>
    <x v="3"/>
    <x v="2"/>
    <s v="mental_illness"/>
    <d v="2015-10-19T00:00:00"/>
    <n v="153"/>
    <n v="2.0994359361517292"/>
    <n v="2.6268021599286193"/>
    <n v="8.934701224246977E-2"/>
    <n v="2.2515447085102451"/>
    <n v="1.661854427709943"/>
    <n v="8.934701224246977E-2"/>
    <x v="0"/>
  </r>
  <r>
    <n v="3859"/>
    <x v="0"/>
    <s v="mexico"/>
    <x v="0"/>
    <s v="AZ"/>
    <s v="AZ - Eloy Federal Contract Facility "/>
    <s v="eloy_federal_contract_facility_az"/>
    <d v="2015-05-19T00:00:00"/>
    <x v="3"/>
    <x v="3"/>
    <s v="protective_custody_other_detainee_safety"/>
    <d v="2016-01-21T00:00:00"/>
    <n v="247"/>
    <n v="3.7791597663101659"/>
    <n v="4.3065259900870565"/>
    <n v="1.590376817915967"/>
    <n v="3.9312685386686823"/>
    <n v="3.3415782578683797"/>
    <n v="1.590376817915967"/>
    <x v="0"/>
  </r>
  <r>
    <n v="3860"/>
    <x v="80"/>
    <s v="kenya"/>
    <x v="8"/>
    <s v="CA"/>
    <s v="CA - Adelanto Correctional Facility "/>
    <s v="adelanto_correctional_facility_ca"/>
    <d v="2015-05-20T00:00:00"/>
    <x v="3"/>
    <x v="3"/>
    <s v="protective_custody_other_detainee_safety"/>
    <d v="2015-05-21T00:00:00"/>
    <n v="1"/>
    <n v="-0.61671323601936046"/>
    <n v="8.9347012242470103E-2"/>
    <n v="2.8054961844135593"/>
    <n v="0.46460446366084429"/>
    <n v="1.0542947444611466"/>
    <n v="8.9347012242470103E-2"/>
    <x v="3"/>
  </r>
  <r>
    <n v="3861"/>
    <x v="0"/>
    <s v="mexico"/>
    <x v="7"/>
    <s v="PA"/>
    <s v="PA - Pike County Correctional Facility "/>
    <s v="pike_county_correctional_facility_pa"/>
    <d v="2015-05-20T00:00:00"/>
    <x v="3"/>
    <x v="21"/>
    <s v="medical_observation"/>
    <d v="2015-05-26T00:00:00"/>
    <n v="6"/>
    <n v="-0.52736622377689035"/>
    <n v="0"/>
    <n v="2.7161491721710895"/>
    <n v="0.37525745141837419"/>
    <n v="0.96494773221867647"/>
    <n v="0"/>
    <x v="3"/>
  </r>
  <r>
    <n v="3862"/>
    <x v="2"/>
    <s v="el_salvador"/>
    <x v="0"/>
    <s v="AZ"/>
    <s v="AZ - Eloy Federal Contract Facility "/>
    <s v="eloy_federal_contract_facility_az"/>
    <d v="2015-05-20T00:00:00"/>
    <x v="3"/>
    <x v="3"/>
    <s v="protective_custody_other_detainee_safety"/>
    <d v="2015-06-25T00:00:00"/>
    <n v="36"/>
    <n v="8.7158496779299183E-3"/>
    <n v="0.53608207345482028"/>
    <n v="2.1800670987162691"/>
    <n v="0.1608246220364461"/>
    <n v="0.42886565876385618"/>
    <n v="0.1608246220364461"/>
    <x v="2"/>
  </r>
  <r>
    <n v="3863"/>
    <x v="0"/>
    <s v="mexico"/>
    <x v="18"/>
    <s v="TX"/>
    <s v="TX - South Texas Detention Complex "/>
    <s v="south_texas_detention_complex_tx"/>
    <d v="2015-05-20T00:00:00"/>
    <x v="3"/>
    <x v="3"/>
    <s v="protective_custody_other_detainee_safety"/>
    <d v="2015-08-21T00:00:00"/>
    <n v="93"/>
    <n v="1.0272717892420884"/>
    <n v="1.5546380130189787"/>
    <n v="1.1615111591521106"/>
    <n v="1.1793805616006046"/>
    <n v="0.58969028080030228"/>
    <n v="0.58969028080030228"/>
    <x v="1"/>
  </r>
  <r>
    <n v="3864"/>
    <x v="47"/>
    <s v="peru"/>
    <x v="2"/>
    <s v="CA"/>
    <s v="CA - Imperial Regional Detention Facility "/>
    <s v="imperial_regional_detention_facility_ca"/>
    <d v="2015-05-20T00:00:00"/>
    <x v="3"/>
    <x v="1"/>
    <s v="protective_custody_criminal_offense"/>
    <d v="2016-02-03T00:00:00"/>
    <n v="287"/>
    <n v="4.4939358642499263"/>
    <n v="5.0213020880268164"/>
    <n v="2.3051529158557273"/>
    <n v="4.6460446366084422"/>
    <n v="4.0563543558081401"/>
    <n v="2.3051529158557273"/>
    <x v="0"/>
  </r>
  <r>
    <n v="3865"/>
    <x v="21"/>
    <s v="guatemala"/>
    <x v="0"/>
    <s v="AZ"/>
    <s v="AZ - Eloy Federal Contract Facility "/>
    <s v="eloy_federal_contract_facility_az"/>
    <d v="2015-05-21T00:00:00"/>
    <x v="3"/>
    <x v="8"/>
    <s v="suicide_risk_placement"/>
    <d v="2015-05-26T00:00:00"/>
    <n v="5"/>
    <n v="-0.54523562622538435"/>
    <n v="1.7869402448493998E-2"/>
    <n v="2.7340185746195833"/>
    <n v="0.39312685386686819"/>
    <n v="0.98281713466717047"/>
    <n v="1.7869402448493998E-2"/>
    <x v="3"/>
  </r>
  <r>
    <n v="3866"/>
    <x v="9"/>
    <s v="haiti"/>
    <x v="7"/>
    <s v="PA"/>
    <s v="PA - York County Prison "/>
    <s v="york_county_prison_pa"/>
    <d v="2015-05-21T00:00:00"/>
    <x v="3"/>
    <x v="16"/>
    <s v="medical_tuberculosis"/>
    <d v="2015-01-06T00:00:00"/>
    <n v="11"/>
    <n v="-0.43801921153442031"/>
    <n v="8.9347012242470047E-2"/>
    <n v="2.6268021599286193"/>
    <n v="0.28591043917590414"/>
    <n v="0.87560071997620637"/>
    <n v="8.9347012242470047E-2"/>
    <x v="3"/>
  </r>
  <r>
    <n v="3867"/>
    <x v="2"/>
    <s v="el_salvador"/>
    <x v="18"/>
    <s v="TX"/>
    <s v="TX - South Texas Detention Complex "/>
    <s v="south_texas_detention_complex_tx"/>
    <d v="2015-05-21T00:00:00"/>
    <x v="3"/>
    <x v="3"/>
    <s v="protective_custody_other_detainee_safety"/>
    <d v="2015-04-06T00:00:00"/>
    <n v="14"/>
    <n v="-0.38441100418893831"/>
    <n v="0.14295521958795204"/>
    <n v="2.5731939525831371"/>
    <n v="0.23230223183042215"/>
    <n v="0.82199251263072437"/>
    <n v="0.14295521958795204"/>
    <x v="3"/>
  </r>
  <r>
    <n v="3868"/>
    <x v="7"/>
    <s v="honduras"/>
    <x v="0"/>
    <s v="AZ"/>
    <s v="AZ - Florence Service Processing Center "/>
    <s v="florence_service_processing_center_az"/>
    <d v="2015-05-21T00:00:00"/>
    <x v="3"/>
    <x v="8"/>
    <s v="suicide_risk_placement"/>
    <d v="2015-04-06T00:00:00"/>
    <n v="14"/>
    <n v="-0.38441100418893831"/>
    <n v="0.14295521958795204"/>
    <n v="2.5731939525831371"/>
    <n v="0.23230223183042215"/>
    <n v="0.82199251263072437"/>
    <n v="0.14295521958795204"/>
    <x v="3"/>
  </r>
  <r>
    <n v="3869"/>
    <x v="15"/>
    <s v="liberia"/>
    <x v="21"/>
    <s v="MN"/>
    <s v="MN - Freeborn County Adult Detention Center "/>
    <s v="freeborn_county_adult_detention_center_mn"/>
    <d v="2015-05-21T00:00:00"/>
    <x v="3"/>
    <x v="6"/>
    <s v="disciplinary"/>
    <d v="2015-06-19T00:00:00"/>
    <n v="29"/>
    <n v="-0.11636996746152814"/>
    <n v="0.41099625631536219"/>
    <n v="2.3051529158557269"/>
    <n v="3.5738804896988025E-2"/>
    <n v="0.55395147590331428"/>
    <n v="3.5738804896988025E-2"/>
    <x v="2"/>
  </r>
  <r>
    <n v="3870"/>
    <x v="39"/>
    <s v="somalia"/>
    <x v="21"/>
    <s v="MN"/>
    <s v="MN - Freeborn County Adult Detention Center "/>
    <s v="freeborn_county_adult_detention_center_mn"/>
    <d v="2015-05-21T00:00:00"/>
    <x v="3"/>
    <x v="6"/>
    <s v="disciplinary"/>
    <d v="2015-06-19T00:00:00"/>
    <n v="29"/>
    <n v="-0.11636996746152814"/>
    <n v="0.41099625631536219"/>
    <n v="2.3051529158557269"/>
    <n v="3.5738804896988025E-2"/>
    <n v="0.55395147590331428"/>
    <n v="3.5738804896988025E-2"/>
    <x v="2"/>
  </r>
  <r>
    <n v="3871"/>
    <x v="0"/>
    <s v="mexico"/>
    <x v="0"/>
    <s v="AZ"/>
    <s v="AZ - Eloy Federal Contract Facility "/>
    <s v="eloy_federal_contract_facility_az"/>
    <d v="2015-05-21T00:00:00"/>
    <x v="3"/>
    <x v="3"/>
    <s v="protective_custody_other_detainee_safety"/>
    <d v="2015-06-25T00:00:00"/>
    <n v="35"/>
    <n v="-9.1535527705640905E-3"/>
    <n v="0.51821267100632629"/>
    <n v="2.1979365011647629"/>
    <n v="0.14295521958795207"/>
    <n v="0.44673506121235018"/>
    <n v="0.14295521958795207"/>
    <x v="2"/>
  </r>
  <r>
    <n v="3872"/>
    <x v="0"/>
    <s v="mexico"/>
    <x v="4"/>
    <s v="LA"/>
    <s v="LA - Jena/lasalle Detention Facility "/>
    <s v="jena/lasalle_detention_facility_la"/>
    <d v="2015-05-21T00:00:00"/>
    <x v="3"/>
    <x v="6"/>
    <s v="disciplinary"/>
    <d v="2015-06-25T00:00:00"/>
    <n v="35"/>
    <n v="-9.1535527705640905E-3"/>
    <n v="0.51821267100632629"/>
    <n v="2.1979365011647629"/>
    <n v="0.14295521958795207"/>
    <n v="0.44673506121235018"/>
    <n v="0.14295521958795207"/>
    <x v="2"/>
  </r>
  <r>
    <n v="3873"/>
    <x v="9"/>
    <s v="haiti"/>
    <x v="9"/>
    <s v="FL"/>
    <s v="FL - Krome North Service Processing Center "/>
    <s v="krome_north_service_processing_center_fl"/>
    <d v="2015-05-21T00:00:00"/>
    <x v="3"/>
    <x v="6"/>
    <s v="disciplinary"/>
    <d v="2015-06-26T00:00:00"/>
    <n v="36"/>
    <n v="8.7158496779299183E-3"/>
    <n v="0.53608207345482028"/>
    <n v="2.1800670987162691"/>
    <n v="0.1608246220364461"/>
    <n v="0.42886565876385618"/>
    <n v="0.1608246220364461"/>
    <x v="2"/>
  </r>
  <r>
    <n v="3874"/>
    <x v="7"/>
    <s v="honduras"/>
    <x v="8"/>
    <s v="CA"/>
    <s v="CA - Adelanto Correctional Facility "/>
    <s v="adelanto_correctional_facility_ca"/>
    <d v="2015-05-21T00:00:00"/>
    <x v="3"/>
    <x v="3"/>
    <s v="protective_custody_other_detainee_safety"/>
    <d v="2015-07-19T00:00:00"/>
    <n v="59"/>
    <n v="0.41971210599329212"/>
    <n v="0.94707832977018247"/>
    <n v="1.769070842400907"/>
    <n v="0.57182087835180828"/>
    <n v="1.7869402448493998E-2"/>
    <n v="1.7869402448493998E-2"/>
    <x v="1"/>
  </r>
  <r>
    <n v="3875"/>
    <x v="15"/>
    <s v="liberia"/>
    <x v="7"/>
    <s v="PA"/>
    <s v="PA - York County Prison "/>
    <s v="york_county_prison_pa"/>
    <d v="2015-05-22T00:00:00"/>
    <x v="3"/>
    <x v="11"/>
    <s v="medical_other"/>
    <d v="2015-05-26T00:00:00"/>
    <n v="4"/>
    <n v="-0.56310502867387835"/>
    <n v="3.5738804896987997E-2"/>
    <n v="2.7518879770680771"/>
    <n v="0.41099625631536219"/>
    <n v="1.0006865371156644"/>
    <n v="3.5738804896987997E-2"/>
    <x v="3"/>
  </r>
  <r>
    <n v="3876"/>
    <x v="0"/>
    <s v="mexico"/>
    <x v="7"/>
    <s v="PA"/>
    <s v="PA - York County Prison "/>
    <s v="york_county_prison_pa"/>
    <d v="2015-05-22T00:00:00"/>
    <x v="3"/>
    <x v="21"/>
    <s v="medical_observation"/>
    <d v="2015-05-26T00:00:00"/>
    <n v="4"/>
    <n v="-0.56310502867387835"/>
    <n v="3.5738804896987997E-2"/>
    <n v="2.7518879770680771"/>
    <n v="0.41099625631536219"/>
    <n v="1.0006865371156644"/>
    <n v="3.5738804896987997E-2"/>
    <x v="3"/>
  </r>
  <r>
    <n v="3877"/>
    <x v="0"/>
    <s v="mexico"/>
    <x v="0"/>
    <s v="AZ"/>
    <s v="AZ - Eloy Federal Contract Facility "/>
    <s v="eloy_federal_contract_facility_az"/>
    <d v="2015-05-22T00:00:00"/>
    <x v="3"/>
    <x v="8"/>
    <s v="suicide_risk_placement"/>
    <d v="2015-05-28T00:00:00"/>
    <n v="6"/>
    <n v="-0.52736622377689035"/>
    <n v="0"/>
    <n v="2.7161491721710895"/>
    <n v="0.37525745141837419"/>
    <n v="0.96494773221867647"/>
    <n v="0"/>
    <x v="3"/>
  </r>
  <r>
    <n v="3878"/>
    <x v="22"/>
    <s v="ethiopia"/>
    <x v="8"/>
    <s v="CA"/>
    <s v="CA - Adelanto Correctional Facility "/>
    <s v="adelanto_correctional_facility_ca"/>
    <d v="2015-05-22T00:00:00"/>
    <x v="3"/>
    <x v="3"/>
    <s v="protective_custody_other_detainee_safety"/>
    <d v="2015-01-06T00:00:00"/>
    <n v="10"/>
    <n v="-0.4558886139829143"/>
    <n v="7.1477609793976049E-2"/>
    <n v="2.6446715623771131"/>
    <n v="0.30377984162439814"/>
    <n v="0.89347012242470036"/>
    <n v="7.1477609793976049E-2"/>
    <x v="3"/>
  </r>
  <r>
    <n v="3879"/>
    <x v="7"/>
    <s v="honduras"/>
    <x v="18"/>
    <s v="TX"/>
    <s v="TX - South Texas Detention Complex "/>
    <s v="south_texas_detention_complex_tx"/>
    <d v="2015-05-22T00:00:00"/>
    <x v="3"/>
    <x v="6"/>
    <s v="disciplinary"/>
    <d v="2015-06-06T00:00:00"/>
    <n v="15"/>
    <n v="-0.36654160174044426"/>
    <n v="0.1608246220364461"/>
    <n v="2.5553245501346433"/>
    <n v="0.21443282938192809"/>
    <n v="0.80412311018223037"/>
    <n v="0.1608246220364461"/>
    <x v="3"/>
  </r>
  <r>
    <n v="3880"/>
    <x v="46"/>
    <s v="ukraine"/>
    <x v="2"/>
    <s v="CA"/>
    <s v="CA - Imperial Regional Detention Facility "/>
    <s v="imperial_regional_detention_facility_ca"/>
    <d v="2015-05-22T00:00:00"/>
    <x v="3"/>
    <x v="6"/>
    <s v="disciplinary"/>
    <d v="2015-10-06T00:00:00"/>
    <n v="19"/>
    <n v="-0.29506399194646826"/>
    <n v="0.23230223183042209"/>
    <n v="2.4838469403406673"/>
    <n v="0.1429552195879521"/>
    <n v="0.73264550038825438"/>
    <n v="0.1429552195879521"/>
    <x v="2"/>
  </r>
  <r>
    <n v="3881"/>
    <x v="24"/>
    <s v="brazil"/>
    <x v="7"/>
    <s v="PA"/>
    <s v="PA - York County Prison "/>
    <s v="york_county_prison_pa"/>
    <d v="2015-05-22T00:00:00"/>
    <x v="3"/>
    <x v="6"/>
    <s v="disciplinary"/>
    <d v="2015-06-17T00:00:00"/>
    <n v="26"/>
    <n v="-0.16997817480701016"/>
    <n v="0.35738804896988019"/>
    <n v="2.3587611232012091"/>
    <n v="1.7869402448493998E-2"/>
    <n v="0.60755968324879628"/>
    <n v="1.7869402448493998E-2"/>
    <x v="2"/>
  </r>
  <r>
    <n v="3882"/>
    <x v="27"/>
    <s v="montserrat"/>
    <x v="4"/>
    <s v="AL"/>
    <s v="AL - Etowah County Jail "/>
    <s v="etowah_county_jail_alabama_al"/>
    <d v="2015-05-22T00:00:00"/>
    <x v="3"/>
    <x v="6"/>
    <s v="disciplinary"/>
    <d v="2015-06-20T00:00:00"/>
    <n v="29"/>
    <n v="-0.11636996746152814"/>
    <n v="0.41099625631536219"/>
    <n v="2.3051529158557269"/>
    <n v="3.5738804896988025E-2"/>
    <n v="0.55395147590331428"/>
    <n v="3.5738804896988025E-2"/>
    <x v="2"/>
  </r>
  <r>
    <n v="3883"/>
    <x v="2"/>
    <s v="el_salvador"/>
    <x v="8"/>
    <s v="CA"/>
    <s v="CA - Adelanto Correctional Facility "/>
    <s v="adelanto_correctional_facility_ca"/>
    <d v="2015-05-22T00:00:00"/>
    <x v="3"/>
    <x v="0"/>
    <s v="protective_custody_gang_status_protective_custody_only"/>
    <d v="2015-06-23T00:00:00"/>
    <n v="32"/>
    <n v="-6.2761760116046117E-2"/>
    <n v="0.46460446366084424"/>
    <n v="2.2515447085102451"/>
    <n v="8.9347012242470047E-2"/>
    <n v="0.50034326855783218"/>
    <n v="8.9347012242470047E-2"/>
    <x v="2"/>
  </r>
  <r>
    <n v="3884"/>
    <x v="7"/>
    <s v="honduras"/>
    <x v="18"/>
    <s v="TX"/>
    <s v="TX - South Texas Detention Complex "/>
    <s v="south_texas_detention_complex_tx"/>
    <d v="2015-05-22T00:00:00"/>
    <x v="3"/>
    <x v="14"/>
    <s v="facility_security_threat_other"/>
    <d v="2015-12-07T00:00:00"/>
    <n v="51"/>
    <n v="0.27675688640534007"/>
    <n v="0.80412311018223037"/>
    <n v="1.9120260619888589"/>
    <n v="0.42886565876385624"/>
    <n v="0.16082462203644604"/>
    <n v="0.16082462203644604"/>
    <x v="1"/>
  </r>
  <r>
    <n v="3885"/>
    <x v="89"/>
    <s v="sudan"/>
    <x v="10"/>
    <s v="MI"/>
    <s v="MI - Calhoun County Correctional Center "/>
    <s v="calhoun_county_correctional_center_mi"/>
    <d v="2015-05-22T00:00:00"/>
    <x v="3"/>
    <x v="3"/>
    <s v="protective_custody_other_detainee_safety"/>
    <d v="2015-08-14T00:00:00"/>
    <n v="84"/>
    <n v="0.86644716720564241"/>
    <n v="1.3938133909825328"/>
    <n v="1.3223357811885565"/>
    <n v="1.0185559395641586"/>
    <n v="0.42886565876385629"/>
    <n v="0.42886565876385629"/>
    <x v="1"/>
  </r>
  <r>
    <n v="3886"/>
    <x v="29"/>
    <s v="ecuador"/>
    <x v="22"/>
    <s v="NY"/>
    <s v="NY - Buffalo (batavia) Service Processing Center"/>
    <s v="buffalo_batavia_service_processing_center_ny"/>
    <d v="2015-05-23T00:00:00"/>
    <x v="3"/>
    <x v="8"/>
    <s v="suicide_risk_placement"/>
    <d v="2015-05-29T00:00:00"/>
    <n v="6"/>
    <n v="-0.52736622377689035"/>
    <n v="0"/>
    <n v="2.7161491721710895"/>
    <n v="0.37525745141837419"/>
    <n v="0.96494773221867647"/>
    <n v="0"/>
    <x v="3"/>
  </r>
  <r>
    <n v="3887"/>
    <x v="0"/>
    <s v="mexico"/>
    <x v="8"/>
    <s v="CA"/>
    <s v="CA - Adelanto Correctional Facility "/>
    <s v="adelanto_correctional_facility_ca"/>
    <d v="2015-05-23T00:00:00"/>
    <x v="3"/>
    <x v="5"/>
    <s v="facility_security_threat_violent_or_disruptive_behavior"/>
    <d v="2015-04-06T00:00:00"/>
    <n v="12"/>
    <n v="-0.42014980908592631"/>
    <n v="0.10721641469096405"/>
    <n v="2.6089327574801251"/>
    <n v="0.26804103672741014"/>
    <n v="0.85773131752771237"/>
    <n v="0.10721641469096405"/>
    <x v="3"/>
  </r>
  <r>
    <n v="3888"/>
    <x v="0"/>
    <s v="mexico"/>
    <x v="8"/>
    <s v="CA"/>
    <s v="CA - Adelanto Correctional Facility "/>
    <s v="adelanto_correctional_facility_ca"/>
    <d v="2015-05-23T00:00:00"/>
    <x v="3"/>
    <x v="15"/>
    <s v="facility_security_threat_gang_member_status_not_protective_custody"/>
    <d v="2015-10-06T00:00:00"/>
    <n v="18"/>
    <n v="-0.31293339439496226"/>
    <n v="0.21443282938192809"/>
    <n v="2.5017163427891611"/>
    <n v="0.1608246220364461"/>
    <n v="0.75051490283674838"/>
    <n v="0.1608246220364461"/>
    <x v="2"/>
  </r>
  <r>
    <n v="3889"/>
    <x v="14"/>
    <s v="jamaica"/>
    <x v="19"/>
    <s v="MA"/>
    <s v="MA - Franklin County House Of Corrections "/>
    <s v="franklin_county_house_of_corrections_greenfield_ma"/>
    <d v="2015-05-23T00:00:00"/>
    <x v="3"/>
    <x v="14"/>
    <s v="facility_security_threat_other"/>
    <d v="2015-01-07T00:00:00"/>
    <n v="39"/>
    <n v="6.2324057023411948E-2"/>
    <n v="0.58969028080030228"/>
    <n v="2.1264588913707869"/>
    <n v="0.21443282938192812"/>
    <n v="0.37525745141837419"/>
    <n v="0.21443282938192812"/>
    <x v="2"/>
  </r>
  <r>
    <n v="3890"/>
    <x v="64"/>
    <s v="bangladesh"/>
    <x v="7"/>
    <s v="PA"/>
    <s v="PA - York County Prison "/>
    <s v="york_county_prison_pa"/>
    <d v="2015-05-23T00:00:00"/>
    <x v="3"/>
    <x v="14"/>
    <s v="facility_security_threat_other"/>
    <d v="2015-08-25T00:00:00"/>
    <n v="94"/>
    <n v="1.0451411916905824"/>
    <n v="1.5725074154674727"/>
    <n v="1.1436417567036166"/>
    <n v="1.1972499640490986"/>
    <n v="0.60755968324879628"/>
    <n v="0.60755968324879628"/>
    <x v="1"/>
  </r>
  <r>
    <n v="3891"/>
    <x v="0"/>
    <s v="mexico"/>
    <x v="1"/>
    <s v="NV"/>
    <s v="NV - Henderson Detention Center "/>
    <s v="henderson_detention_center_nv"/>
    <d v="2015-05-23T00:00:00"/>
    <x v="3"/>
    <x v="3"/>
    <s v="protective_custody_other_detainee_safety"/>
    <d v="2016-03-24T00:00:00"/>
    <n v="306"/>
    <n v="4.8334545107713129"/>
    <n v="5.3608207345482031"/>
    <n v="2.644671562377114"/>
    <n v="4.9855632831298289"/>
    <n v="4.3958730023295267"/>
    <n v="2.644671562377114"/>
    <x v="0"/>
  </r>
  <r>
    <n v="3892"/>
    <x v="80"/>
    <s v="kenya"/>
    <x v="8"/>
    <s v="CA"/>
    <s v="CA - Adelanto Correctional Facility "/>
    <s v="adelanto_correctional_facility_ca"/>
    <d v="2015-05-24T00:00:00"/>
    <x v="3"/>
    <x v="3"/>
    <s v="protective_custody_other_detainee_safety"/>
    <d v="2015-01-06T00:00:00"/>
    <n v="8"/>
    <n v="-0.49162741887990236"/>
    <n v="3.5738804896987997E-2"/>
    <n v="2.6804103672741011"/>
    <n v="0.33951864652138619"/>
    <n v="0.92920892732168847"/>
    <n v="3.5738804896987997E-2"/>
    <x v="3"/>
  </r>
  <r>
    <n v="3893"/>
    <x v="39"/>
    <s v="somalia"/>
    <x v="1"/>
    <s v="UT"/>
    <s v="UT - Utah County Jail "/>
    <s v="utah_county_jail_ut"/>
    <d v="2015-05-24T00:00:00"/>
    <x v="3"/>
    <x v="6"/>
    <s v="disciplinary"/>
    <d v="2015-06-06T00:00:00"/>
    <n v="13"/>
    <n v="-0.40228040663743231"/>
    <n v="0.12508581713945804"/>
    <n v="2.5910633550316313"/>
    <n v="0.25017163427891614"/>
    <n v="0.83986191507921837"/>
    <n v="0.12508581713945804"/>
    <x v="3"/>
  </r>
  <r>
    <n v="3894"/>
    <x v="86"/>
    <s v="germany"/>
    <x v="12"/>
    <s v="TX"/>
    <s v="TX - Houston Contract Detention Facility "/>
    <s v="houston_contract_detention_facility_tx"/>
    <d v="2015-05-24T00:00:00"/>
    <x v="3"/>
    <x v="3"/>
    <s v="protective_custody_other_detainee_safety"/>
    <d v="2015-09-06T00:00:00"/>
    <n v="16"/>
    <n v="-0.34867219929195026"/>
    <n v="0.17869402448494009"/>
    <n v="2.5374551476861491"/>
    <n v="0.19656342693343409"/>
    <n v="0.78625370773373637"/>
    <n v="0.17869402448494009"/>
    <x v="3"/>
  </r>
  <r>
    <n v="3895"/>
    <x v="89"/>
    <s v="sudan"/>
    <x v="7"/>
    <s v="PA"/>
    <s v="PA - Pike County Correctional Facility "/>
    <s v="pike_county_correctional_facility_pa"/>
    <d v="2015-05-24T00:00:00"/>
    <x v="3"/>
    <x v="6"/>
    <s v="disciplinary"/>
    <d v="2015-09-06T00:00:00"/>
    <n v="16"/>
    <n v="-0.34867219929195026"/>
    <n v="0.17869402448494009"/>
    <n v="2.5374551476861491"/>
    <n v="0.19656342693343409"/>
    <n v="0.78625370773373637"/>
    <n v="0.17869402448494009"/>
    <x v="3"/>
  </r>
  <r>
    <n v="3896"/>
    <x v="0"/>
    <s v="mexico"/>
    <x v="18"/>
    <s v="TX"/>
    <s v="TX - South Texas Detention Complex "/>
    <s v="south_texas_detention_complex_tx"/>
    <d v="2015-05-25T00:00:00"/>
    <x v="3"/>
    <x v="6"/>
    <s v="disciplinary"/>
    <d v="2015-07-06T00:00:00"/>
    <n v="13"/>
    <n v="-0.40228040663743231"/>
    <n v="0.12508581713945804"/>
    <n v="2.5910633550316313"/>
    <n v="0.25017163427891614"/>
    <n v="0.83986191507921837"/>
    <n v="0.12508581713945804"/>
    <x v="3"/>
  </r>
  <r>
    <n v="3897"/>
    <x v="9"/>
    <s v="haiti"/>
    <x v="11"/>
    <s v="NJ"/>
    <s v="NJ - Essex County Jail "/>
    <s v="essex_county_jail_nj"/>
    <d v="2015-05-25T00:00:00"/>
    <x v="3"/>
    <x v="6"/>
    <s v="disciplinary"/>
    <d v="2015-06-18T00:00:00"/>
    <n v="24"/>
    <n v="-0.20571697970399819"/>
    <n v="0.32164924407289219"/>
    <n v="2.3944999280981971"/>
    <n v="5.3608207345482023E-2"/>
    <n v="0.64329848814578428"/>
    <n v="5.3608207345482023E-2"/>
    <x v="2"/>
  </r>
  <r>
    <n v="3898"/>
    <x v="0"/>
    <s v="mexico"/>
    <x v="8"/>
    <s v="CA"/>
    <s v="CA - Adelanto Correctional Facility "/>
    <s v="adelanto_correctional_facility_ca"/>
    <d v="2015-05-25T00:00:00"/>
    <x v="3"/>
    <x v="5"/>
    <s v="facility_security_threat_violent_or_disruptive_behavior"/>
    <d v="2015-10-07T00:00:00"/>
    <n v="46"/>
    <n v="0.18740987416287"/>
    <n v="0.71477609793976038"/>
    <n v="2.0013730742313292"/>
    <n v="0.33951864652138619"/>
    <n v="0.25017163427891609"/>
    <n v="0.25017163427891609"/>
    <x v="1"/>
  </r>
  <r>
    <n v="3899"/>
    <x v="0"/>
    <s v="mexico"/>
    <x v="0"/>
    <s v="AZ"/>
    <s v="AZ - Cca, Florence Correctional Center "/>
    <s v="cca,_florence_correctional_center_az"/>
    <d v="2015-05-25T00:00:00"/>
    <x v="3"/>
    <x v="3"/>
    <s v="protective_custody_other_detainee_safety"/>
    <d v="2015-01-09T00:00:00"/>
    <n v="99"/>
    <n v="1.1344882039330524"/>
    <n v="1.6618544277099427"/>
    <n v="1.0542947444611466"/>
    <n v="1.2865969762915686"/>
    <n v="0.69690669549126627"/>
    <n v="0.69690669549126627"/>
    <x v="1"/>
  </r>
  <r>
    <n v="3900"/>
    <x v="21"/>
    <s v="guatemala"/>
    <x v="8"/>
    <s v="CA"/>
    <s v="CA - Adelanto Correctional Facility "/>
    <s v="adelanto_correctional_facility_ca"/>
    <d v="2015-05-25T00:00:00"/>
    <x v="3"/>
    <x v="3"/>
    <s v="protective_custody_other_detainee_safety"/>
    <d v="2015-09-20T00:00:00"/>
    <n v="118"/>
    <n v="1.4740068504544388"/>
    <n v="2.0013730742313292"/>
    <n v="0.71477609793976016"/>
    <n v="1.626115622812955"/>
    <n v="1.0364253420126528"/>
    <n v="0.71477609793976016"/>
    <x v="0"/>
  </r>
  <r>
    <n v="3901"/>
    <x v="39"/>
    <s v="somalia"/>
    <x v="2"/>
    <s v="CA"/>
    <s v="CA - San Diego Contract Detention Facility - CCA (otay)"/>
    <s v="san_diego_contract_detention_facility_cca_otay_ca"/>
    <d v="2015-05-26T00:00:00"/>
    <x v="3"/>
    <x v="3"/>
    <s v="protective_custody_other_detainee_safety"/>
    <d v="2015-05-29T00:00:00"/>
    <n v="3"/>
    <n v="-0.58097443112237235"/>
    <n v="5.3608207345481995E-2"/>
    <n v="2.7697573795165713"/>
    <n v="0.42886565876385618"/>
    <n v="1.0185559395641586"/>
    <n v="5.3608207345481995E-2"/>
    <x v="3"/>
  </r>
  <r>
    <n v="3902"/>
    <x v="89"/>
    <s v="sudan"/>
    <x v="18"/>
    <s v="TX"/>
    <s v="TX - South Texas Detention Complex "/>
    <s v="south_texas_detention_complex_tx"/>
    <d v="2015-05-26T00:00:00"/>
    <x v="3"/>
    <x v="6"/>
    <s v="disciplinary"/>
    <d v="2015-10-06T00:00:00"/>
    <n v="15"/>
    <n v="-0.36654160174044426"/>
    <n v="0.1608246220364461"/>
    <n v="2.5553245501346433"/>
    <n v="0.21443282938192809"/>
    <n v="0.80412311018223037"/>
    <n v="0.1608246220364461"/>
    <x v="3"/>
  </r>
  <r>
    <n v="3903"/>
    <x v="19"/>
    <s v="cuba"/>
    <x v="9"/>
    <s v="FL"/>
    <s v="FL - Wakulla County Jail "/>
    <s v="wakulla_county_jail_fl"/>
    <d v="2015-05-26T00:00:00"/>
    <x v="3"/>
    <x v="6"/>
    <s v="disciplinary"/>
    <d v="2015-10-06T00:00:00"/>
    <n v="15"/>
    <n v="-0.36654160174044426"/>
    <n v="0.1608246220364461"/>
    <n v="2.5553245501346433"/>
    <n v="0.21443282938192809"/>
    <n v="0.80412311018223037"/>
    <n v="0.1608246220364461"/>
    <x v="3"/>
  </r>
  <r>
    <n v="3904"/>
    <x v="19"/>
    <s v="cuba"/>
    <x v="18"/>
    <s v="TX"/>
    <s v="TX - South Texas Detention Complex "/>
    <s v="south_texas_detention_complex_tx"/>
    <d v="2015-05-26T00:00:00"/>
    <x v="3"/>
    <x v="6"/>
    <s v="disciplinary"/>
    <d v="2015-12-06T00:00:00"/>
    <n v="17"/>
    <n v="-0.33080279684345626"/>
    <n v="0.19656342693343409"/>
    <n v="2.5195857452376553"/>
    <n v="0.17869402448494009"/>
    <n v="0.76838430528524237"/>
    <n v="0.17869402448494009"/>
    <x v="2"/>
  </r>
  <r>
    <n v="3905"/>
    <x v="102"/>
    <s v="netherlands"/>
    <x v="17"/>
    <s v="VA"/>
    <s v="VA - Immigration Centers Of America Farmville "/>
    <s v="immigration_centers_of_america_farmville_va"/>
    <d v="2015-05-26T00:00:00"/>
    <x v="3"/>
    <x v="6"/>
    <s v="disciplinary"/>
    <d v="2015-06-15T00:00:00"/>
    <n v="20"/>
    <n v="-0.27719458949797421"/>
    <n v="0.25017163427891614"/>
    <n v="2.4659775378921731"/>
    <n v="0.12508581713945804"/>
    <n v="0.71477609793976038"/>
    <n v="0.12508581713945804"/>
    <x v="2"/>
  </r>
  <r>
    <n v="3906"/>
    <x v="7"/>
    <s v="honduras"/>
    <x v="18"/>
    <s v="TX"/>
    <s v="TX - Port Isabel "/>
    <s v="port_isabel_tx"/>
    <d v="2015-05-26T00:00:00"/>
    <x v="3"/>
    <x v="6"/>
    <s v="disciplinary"/>
    <d v="2015-06-16T00:00:00"/>
    <n v="21"/>
    <n v="-0.25932518704948021"/>
    <n v="0.26804103672741014"/>
    <n v="2.4481081354436793"/>
    <n v="0.10721641469096405"/>
    <n v="0.69690669549126638"/>
    <n v="0.10721641469096405"/>
    <x v="2"/>
  </r>
  <r>
    <n v="3907"/>
    <x v="24"/>
    <s v="brazil"/>
    <x v="6"/>
    <s v="TX"/>
    <s v="TX - Rolling Plains Detention Center "/>
    <s v="rolling_plains_detention_center_tx"/>
    <d v="2015-05-26T00:00:00"/>
    <x v="3"/>
    <x v="6"/>
    <s v="disciplinary"/>
    <d v="2015-06-22T00:00:00"/>
    <n v="27"/>
    <n v="-0.15210877235851616"/>
    <n v="0.37525745141837419"/>
    <n v="2.3408917207527153"/>
    <n v="0"/>
    <n v="0.58969028080030228"/>
    <n v="0"/>
    <x v="2"/>
  </r>
  <r>
    <n v="3908"/>
    <x v="2"/>
    <s v="el_salvador"/>
    <x v="23"/>
    <s v="IL"/>
    <s v="IL - Mchenry County Correctional Facility "/>
    <s v="mchenry_county_correctional_facility_il"/>
    <d v="2015-05-26T00:00:00"/>
    <x v="3"/>
    <x v="3"/>
    <s v="protective_custody_other_detainee_safety"/>
    <d v="2015-07-25T00:00:00"/>
    <n v="60"/>
    <n v="0.43758150844178612"/>
    <n v="0.96494773221867647"/>
    <n v="1.7512014399524127"/>
    <n v="0.58969028080030228"/>
    <n v="0"/>
    <n v="0"/>
    <x v="1"/>
  </r>
  <r>
    <n v="3909"/>
    <x v="10"/>
    <s v="jordan"/>
    <x v="2"/>
    <s v="CA"/>
    <s v="CA - San Diego Contract Detention Facility - CCA (otay)"/>
    <s v="san_diego_contract_detention_facility_cca_otay_ca"/>
    <d v="2015-05-26T00:00:00"/>
    <x v="3"/>
    <x v="0"/>
    <s v="protective_custody_gang_status_protective_custody_only"/>
    <d v="2016-04-05T00:00:00"/>
    <n v="344"/>
    <n v="5.5124918038140844"/>
    <n v="6.0398580275909746"/>
    <n v="3.3237088554198855"/>
    <n v="5.6646005761726004"/>
    <n v="5.0749102953722982"/>
    <n v="3.3237088554198855"/>
    <x v="0"/>
  </r>
  <r>
    <n v="3910"/>
    <x v="19"/>
    <s v="cuba"/>
    <x v="12"/>
    <s v="TX"/>
    <s v="TX - Houston Contract Detention Facility "/>
    <s v="houston_contract_detention_facility_tx"/>
    <d v="2015-05-27T00:00:00"/>
    <x v="3"/>
    <x v="6"/>
    <s v="disciplinary"/>
    <d v="2015-01-06T00:00:00"/>
    <n v="5"/>
    <n v="-0.54523562622538435"/>
    <n v="1.7869402448493998E-2"/>
    <n v="2.7340185746195833"/>
    <n v="0.39312685386686819"/>
    <n v="0.98281713466717047"/>
    <n v="1.7869402448493998E-2"/>
    <x v="3"/>
  </r>
  <r>
    <n v="3911"/>
    <x v="43"/>
    <s v="france"/>
    <x v="11"/>
    <s v="NJ"/>
    <s v="NJ - Essex County Jail "/>
    <s v="essex_county_jail_nj"/>
    <d v="2015-05-27T00:00:00"/>
    <x v="3"/>
    <x v="6"/>
    <s v="disciplinary"/>
    <d v="2015-02-06T00:00:00"/>
    <n v="6"/>
    <n v="-0.52736622377689035"/>
    <n v="0"/>
    <n v="2.7161491721710895"/>
    <n v="0.37525745141837419"/>
    <n v="0.96494773221867647"/>
    <n v="0"/>
    <x v="3"/>
  </r>
  <r>
    <n v="3912"/>
    <x v="49"/>
    <s v="cambodia"/>
    <x v="8"/>
    <s v="CA"/>
    <s v="CA - Adelanto Correctional Facility "/>
    <s v="adelanto_correctional_facility_ca"/>
    <d v="2015-05-27T00:00:00"/>
    <x v="3"/>
    <x v="3"/>
    <s v="protective_custody_other_detainee_safety"/>
    <d v="2015-06-06T00:00:00"/>
    <n v="10"/>
    <n v="-0.4558886139829143"/>
    <n v="7.1477609793976049E-2"/>
    <n v="2.6446715623771131"/>
    <n v="0.30377984162439814"/>
    <n v="0.89347012242470036"/>
    <n v="7.1477609793976049E-2"/>
    <x v="3"/>
  </r>
  <r>
    <n v="3913"/>
    <x v="2"/>
    <s v="el_salvador"/>
    <x v="17"/>
    <s v="VA"/>
    <s v="VA - Immigration Centers Of America Farmville "/>
    <s v="immigration_centers_of_america_farmville_va"/>
    <d v="2015-05-27T00:00:00"/>
    <x v="3"/>
    <x v="6"/>
    <s v="disciplinary"/>
    <d v="2015-11-06T00:00:00"/>
    <n v="15"/>
    <n v="-0.36654160174044426"/>
    <n v="0.1608246220364461"/>
    <n v="2.5553245501346433"/>
    <n v="0.21443282938192809"/>
    <n v="0.80412311018223037"/>
    <n v="0.1608246220364461"/>
    <x v="3"/>
  </r>
  <r>
    <n v="3914"/>
    <x v="0"/>
    <s v="mexico"/>
    <x v="8"/>
    <s v="CA"/>
    <s v="CA - Adelanto Correctional Facility "/>
    <s v="adelanto_correctional_facility_ca"/>
    <d v="2015-05-27T00:00:00"/>
    <x v="3"/>
    <x v="0"/>
    <s v="protective_custody_gang_status_protective_custody_only"/>
    <d v="2015-12-06T00:00:00"/>
    <n v="16"/>
    <n v="-0.34867219929195026"/>
    <n v="0.17869402448494009"/>
    <n v="2.5374551476861491"/>
    <n v="0.19656342693343409"/>
    <n v="0.78625370773373637"/>
    <n v="0.17869402448494009"/>
    <x v="3"/>
  </r>
  <r>
    <n v="3915"/>
    <x v="0"/>
    <s v="mexico"/>
    <x v="6"/>
    <s v="TX"/>
    <s v="TX - Rolling Plains Detention Center "/>
    <s v="rolling_plains_detention_center_tx"/>
    <d v="2015-05-27T00:00:00"/>
    <x v="3"/>
    <x v="5"/>
    <s v="facility_security_threat_violent_or_disruptive_behavior"/>
    <d v="2015-06-25T00:00:00"/>
    <n v="29"/>
    <n v="-0.11636996746152814"/>
    <n v="0.41099625631536219"/>
    <n v="2.3051529158557269"/>
    <n v="3.5738804896988025E-2"/>
    <n v="0.55395147590331428"/>
    <n v="3.5738804896988025E-2"/>
    <x v="2"/>
  </r>
  <r>
    <n v="3916"/>
    <x v="37"/>
    <s v="dominican_republic"/>
    <x v="13"/>
    <s v="NY"/>
    <s v="NY - Orange County Jail "/>
    <s v="orange_county_jail_ny"/>
    <d v="2015-05-27T00:00:00"/>
    <x v="3"/>
    <x v="6"/>
    <s v="disciplinary"/>
    <d v="2015-06-26T00:00:00"/>
    <n v="30"/>
    <n v="-9.8500565013034141E-2"/>
    <n v="0.42886565876385618"/>
    <n v="2.2872835134072331"/>
    <n v="5.3608207345482023E-2"/>
    <n v="0.53608207345482028"/>
    <n v="5.3608207345482023E-2"/>
    <x v="2"/>
  </r>
  <r>
    <n v="3917"/>
    <x v="51"/>
    <s v="bahamas"/>
    <x v="9"/>
    <s v="FL"/>
    <s v="FL - Krome North Service Processing Center "/>
    <s v="krome_north_service_processing_center_fl"/>
    <d v="2015-05-27T00:00:00"/>
    <x v="3"/>
    <x v="6"/>
    <s v="disciplinary"/>
    <d v="2015-02-07T00:00:00"/>
    <n v="36"/>
    <n v="8.7158496779299183E-3"/>
    <n v="0.53608207345482028"/>
    <n v="2.1800670987162691"/>
    <n v="0.1608246220364461"/>
    <n v="0.42886565876385618"/>
    <n v="0.1608246220364461"/>
    <x v="2"/>
  </r>
  <r>
    <n v="3918"/>
    <x v="14"/>
    <s v="jamaica"/>
    <x v="4"/>
    <s v="AL"/>
    <s v="AL - Etowah County Jail "/>
    <s v="etowah_county_jail_alabama_al"/>
    <d v="2015-05-27T00:00:00"/>
    <x v="3"/>
    <x v="3"/>
    <s v="protective_custody_other_detainee_safety"/>
    <d v="2015-05-10T00:00:00"/>
    <n v="131"/>
    <n v="1.706309082284861"/>
    <n v="2.2336753060617514"/>
    <n v="0.48247386610933796"/>
    <n v="1.8584178546433772"/>
    <n v="1.268727573843075"/>
    <n v="0.48247386610933796"/>
    <x v="0"/>
  </r>
  <r>
    <n v="3919"/>
    <x v="0"/>
    <s v="mexico"/>
    <x v="7"/>
    <s v="PA"/>
    <s v="PA - Pike County Correctional Facility "/>
    <s v="pike_county_correctional_facility_pa"/>
    <d v="2015-05-28T00:00:00"/>
    <x v="3"/>
    <x v="21"/>
    <s v="medical_observation"/>
    <d v="2015-02-06T00:00:00"/>
    <n v="5"/>
    <n v="-0.54523562622538435"/>
    <n v="1.7869402448493998E-2"/>
    <n v="2.7340185746195833"/>
    <n v="0.39312685386686819"/>
    <n v="0.98281713466717047"/>
    <n v="1.7869402448493998E-2"/>
    <x v="3"/>
  </r>
  <r>
    <n v="3920"/>
    <x v="7"/>
    <s v="honduras"/>
    <x v="12"/>
    <s v="TX"/>
    <s v="TX - Houston Contract Detention Facility "/>
    <s v="houston_contract_detention_facility_tx"/>
    <d v="2015-05-28T00:00:00"/>
    <x v="3"/>
    <x v="3"/>
    <s v="protective_custody_other_detainee_safety"/>
    <d v="2015-03-06T00:00:00"/>
    <n v="6"/>
    <n v="-0.52736622377689035"/>
    <n v="0"/>
    <n v="2.7161491721710895"/>
    <n v="0.37525745141837419"/>
    <n v="0.96494773221867647"/>
    <n v="0"/>
    <x v="3"/>
  </r>
  <r>
    <n v="3921"/>
    <x v="3"/>
    <s v="iraq"/>
    <x v="21"/>
    <s v="MN"/>
    <s v="MN - Freeborn County Adult Detention Center "/>
    <s v="freeborn_county_adult_detention_center_mn"/>
    <d v="2015-05-28T00:00:00"/>
    <x v="3"/>
    <x v="6"/>
    <s v="disciplinary"/>
    <d v="2015-12-06T00:00:00"/>
    <n v="15"/>
    <n v="-0.36654160174044426"/>
    <n v="0.1608246220364461"/>
    <n v="2.5553245501346433"/>
    <n v="0.21443282938192809"/>
    <n v="0.80412311018223037"/>
    <n v="0.1608246220364461"/>
    <x v="3"/>
  </r>
  <r>
    <n v="3922"/>
    <x v="39"/>
    <s v="somalia"/>
    <x v="21"/>
    <s v="MN"/>
    <s v="MN - Carver County Jail "/>
    <s v="carver_county_jail_mn"/>
    <d v="2015-05-28T00:00:00"/>
    <x v="3"/>
    <x v="6"/>
    <s v="disciplinary"/>
    <d v="2015-06-26T00:00:00"/>
    <n v="29"/>
    <n v="-0.11636996746152814"/>
    <n v="0.41099625631536219"/>
    <n v="2.3051529158557269"/>
    <n v="3.5738804896988025E-2"/>
    <n v="0.55395147590331428"/>
    <n v="3.5738804896988025E-2"/>
    <x v="2"/>
  </r>
  <r>
    <n v="3923"/>
    <x v="17"/>
    <s v="ghana"/>
    <x v="2"/>
    <s v="CA"/>
    <s v="CA - San Diego Contract Detention Facility - CCA (otay)"/>
    <s v="san_diego_contract_detention_facility_cca_otay_ca"/>
    <d v="2015-05-28T00:00:00"/>
    <x v="3"/>
    <x v="2"/>
    <s v="mental_illness"/>
    <d v="2015-09-07T00:00:00"/>
    <n v="42"/>
    <n v="0.11593226436889398"/>
    <n v="0.64329848814578439"/>
    <n v="2.0728506840253051"/>
    <n v="0.26804103672741014"/>
    <n v="0.32164924407289214"/>
    <n v="0.26804103672741014"/>
    <x v="2"/>
  </r>
  <r>
    <n v="3924"/>
    <x v="2"/>
    <s v="el_salvador"/>
    <x v="8"/>
    <s v="CA"/>
    <s v="CA - Adelanto Correctional Facility "/>
    <s v="adelanto_correctional_facility_ca"/>
    <d v="2015-05-28T00:00:00"/>
    <x v="3"/>
    <x v="3"/>
    <s v="protective_custody_other_detainee_safety"/>
    <d v="2015-02-11T00:00:00"/>
    <n v="158"/>
    <n v="2.188782948394199"/>
    <n v="2.7161491721710895"/>
    <n v="0"/>
    <n v="2.3408917207527153"/>
    <n v="1.7512014399524127"/>
    <n v="0"/>
    <x v="0"/>
  </r>
  <r>
    <n v="3925"/>
    <x v="15"/>
    <s v="liberia"/>
    <x v="22"/>
    <s v="NY"/>
    <s v="NY - Buffalo (batavia) Service Processing Center"/>
    <s v="buffalo_batavia_service_processing_center_ny"/>
    <d v="2015-05-29T00:00:00"/>
    <x v="3"/>
    <x v="6"/>
    <s v="disciplinary"/>
    <d v="2015-05-06T00:00:00"/>
    <n v="7"/>
    <n v="-0.50949682132839635"/>
    <n v="1.7869402448493998E-2"/>
    <n v="2.6982797697225953"/>
    <n v="0.35738804896988019"/>
    <n v="0.94707832977018247"/>
    <n v="1.7869402448493998E-2"/>
    <x v="3"/>
  </r>
  <r>
    <n v="3926"/>
    <x v="0"/>
    <s v="mexico"/>
    <x v="23"/>
    <s v="KY"/>
    <s v="KY - Boone County Jail "/>
    <s v="boone_county_jail_ky"/>
    <d v="2015-05-29T00:00:00"/>
    <x v="3"/>
    <x v="3"/>
    <s v="protective_custody_other_detainee_safety"/>
    <d v="2015-06-18T00:00:00"/>
    <n v="20"/>
    <n v="-0.27719458949797421"/>
    <n v="0.25017163427891614"/>
    <n v="2.4659775378921731"/>
    <n v="0.12508581713945804"/>
    <n v="0.71477609793976038"/>
    <n v="0.12508581713945804"/>
    <x v="2"/>
  </r>
  <r>
    <n v="3927"/>
    <x v="2"/>
    <s v="el_salvador"/>
    <x v="7"/>
    <s v="PA"/>
    <s v="PA - York County Prison "/>
    <s v="york_county_prison_pa"/>
    <d v="2015-05-29T00:00:00"/>
    <x v="3"/>
    <x v="6"/>
    <s v="disciplinary"/>
    <d v="2015-06-27T00:00:00"/>
    <n v="29"/>
    <n v="-0.11636996746152814"/>
    <n v="0.41099625631536219"/>
    <n v="2.3051529158557269"/>
    <n v="3.5738804896988025E-2"/>
    <n v="0.55395147590331428"/>
    <n v="3.5738804896988025E-2"/>
    <x v="2"/>
  </r>
  <r>
    <n v="3928"/>
    <x v="58"/>
    <s v="vietnam"/>
    <x v="8"/>
    <s v="CA"/>
    <s v="CA - Adelanto Correctional Facility "/>
    <s v="adelanto_correctional_facility_ca"/>
    <d v="2015-05-30T00:00:00"/>
    <x v="3"/>
    <x v="6"/>
    <s v="disciplinary"/>
    <d v="2015-12-06T00:00:00"/>
    <n v="13"/>
    <n v="-0.40228040663743231"/>
    <n v="0.12508581713945804"/>
    <n v="2.5910633550316313"/>
    <n v="0.25017163427891614"/>
    <n v="0.83986191507921837"/>
    <n v="0.12508581713945804"/>
    <x v="3"/>
  </r>
  <r>
    <n v="3929"/>
    <x v="7"/>
    <s v="honduras"/>
    <x v="12"/>
    <s v="TX"/>
    <s v="TX - Houston Contract Detention Facility "/>
    <s v="houston_contract_detention_facility_tx"/>
    <d v="2015-05-30T00:00:00"/>
    <x v="3"/>
    <x v="14"/>
    <s v="facility_security_threat_other"/>
    <d v="2015-07-13T00:00:00"/>
    <n v="44"/>
    <n v="0.151671069265882"/>
    <n v="0.67903729304277238"/>
    <n v="2.0371118791283171"/>
    <n v="0.30377984162439819"/>
    <n v="0.28591043917590409"/>
    <n v="0.28591043917590409"/>
    <x v="1"/>
  </r>
  <r>
    <n v="3930"/>
    <x v="6"/>
    <s v="nigeria"/>
    <x v="7"/>
    <s v="PA"/>
    <s v="PA - York County Prison "/>
    <s v="york_county_prison_pa"/>
    <d v="2015-05-30T00:00:00"/>
    <x v="3"/>
    <x v="3"/>
    <s v="protective_custody_other_detainee_safety"/>
    <d v="2015-08-20T00:00:00"/>
    <n v="82"/>
    <n v="0.8307083623086543"/>
    <n v="1.3580745860855448"/>
    <n v="1.3580745860855448"/>
    <n v="0.98281713466717047"/>
    <n v="0.39312685386686819"/>
    <n v="0.39312685386686819"/>
    <x v="1"/>
  </r>
  <r>
    <n v="3931"/>
    <x v="0"/>
    <s v="mexico"/>
    <x v="2"/>
    <s v="CA"/>
    <s v="CA - Imperial Regional Detention Facility "/>
    <s v="imperial_regional_detention_facility_ca"/>
    <d v="2015-05-30T00:00:00"/>
    <x v="3"/>
    <x v="3"/>
    <s v="protective_custody_other_detainee_safety"/>
    <d v="2016-05-18T00:00:00"/>
    <n v="354"/>
    <n v="5.6911858282990249"/>
    <n v="6.218552052075915"/>
    <n v="3.5024028799048259"/>
    <n v="5.8432946006575408"/>
    <n v="5.2536043198572386"/>
    <n v="3.5024028799048259"/>
    <x v="0"/>
  </r>
  <r>
    <n v="3932"/>
    <x v="2"/>
    <s v="el_salvador"/>
    <x v="8"/>
    <s v="CA"/>
    <s v="CA - Adelanto Correctional Facility "/>
    <s v="adelanto_correctional_facility_ca"/>
    <d v="2015-05-31T00:00:00"/>
    <x v="3"/>
    <x v="12"/>
    <s v="pending_investigation_of_disciplinary_violation"/>
    <d v="2015-03-06T00:00:00"/>
    <n v="3"/>
    <n v="-0.58097443112237235"/>
    <n v="5.3608207345481995E-2"/>
    <n v="2.7697573795165713"/>
    <n v="0.42886565876385618"/>
    <n v="1.0185559395641586"/>
    <n v="5.3608207345481995E-2"/>
    <x v="3"/>
  </r>
  <r>
    <n v="3933"/>
    <x v="7"/>
    <s v="honduras"/>
    <x v="7"/>
    <s v="PA"/>
    <s v="PA - York County Prison "/>
    <s v="york_county_prison_pa"/>
    <d v="2015-05-31T00:00:00"/>
    <x v="3"/>
    <x v="6"/>
    <s v="disciplinary"/>
    <d v="2015-06-22T00:00:00"/>
    <n v="22"/>
    <n v="-0.24145578460098621"/>
    <n v="0.28591043917590414"/>
    <n v="2.4302387329951851"/>
    <n v="8.9347012242470047E-2"/>
    <n v="0.67903729304277238"/>
    <n v="8.9347012242470047E-2"/>
    <x v="2"/>
  </r>
  <r>
    <n v="3934"/>
    <x v="0"/>
    <s v="mexico"/>
    <x v="8"/>
    <s v="CA"/>
    <s v="CA - Adelanto Correctional Facility "/>
    <s v="adelanto_correctional_facility_ca"/>
    <d v="2015-05-31T00:00:00"/>
    <x v="3"/>
    <x v="3"/>
    <s v="protective_custody_other_detainee_safety"/>
    <d v="2016-10-18T00:00:00"/>
    <n v="506"/>
    <n v="8.4073350004701144"/>
    <n v="8.9347012242470054"/>
    <n v="6.2185520520759159"/>
    <n v="8.5594437728286312"/>
    <n v="7.9697534920283282"/>
    <n v="6.2185520520759159"/>
    <x v="0"/>
  </r>
  <r>
    <n v="3935"/>
    <x v="0"/>
    <s v="mexico"/>
    <x v="4"/>
    <s v="LA"/>
    <s v="LA - Jena/lasalle Detention Facility "/>
    <s v="jena/lasalle_detention_facility_la"/>
    <d v="2015-06-01T00:00:00"/>
    <x v="3"/>
    <x v="5"/>
    <s v="facility_security_threat_violent_or_disruptive_behavior"/>
    <d v="2015-06-01T00:00:00"/>
    <n v="0"/>
    <n v="-0.63458263846785445"/>
    <n v="0.1072164146909641"/>
    <n v="2.8233655868620535"/>
    <n v="0.48247386610933829"/>
    <n v="1.0721641469096406"/>
    <n v="0.1072164146909641"/>
    <x v="3"/>
  </r>
  <r>
    <n v="3936"/>
    <x v="16"/>
    <s v="venezuela"/>
    <x v="2"/>
    <s v="CA"/>
    <s v="CA - Imperial Regional Detention Facility "/>
    <s v="imperial_regional_detention_facility_ca"/>
    <d v="2015-06-01T00:00:00"/>
    <x v="3"/>
    <x v="6"/>
    <s v="disciplinary"/>
    <d v="2015-01-29T00:00:00"/>
    <n v="23"/>
    <n v="-0.22358638215249221"/>
    <n v="0.30377984162439814"/>
    <n v="2.4123693305466913"/>
    <n v="7.1477609793976049E-2"/>
    <n v="0.66116789059427838"/>
    <n v="7.1477609793976049E-2"/>
    <x v="2"/>
  </r>
  <r>
    <n v="3937"/>
    <x v="0"/>
    <s v="mexico"/>
    <x v="2"/>
    <s v="CA"/>
    <s v="CA - San Diego Contract Detention Facility - CCA (otay)"/>
    <s v="san_diego_contract_detention_facility_cca_otay_ca"/>
    <d v="2015-06-01T00:00:00"/>
    <x v="3"/>
    <x v="0"/>
    <s v="protective_custody_gang_status_protective_custody_only"/>
    <d v="2015-03-19T00:00:00"/>
    <n v="72"/>
    <n v="0.65201433782371421"/>
    <n v="1.1793805616006046"/>
    <n v="1.5367686105704847"/>
    <n v="0.80412311018223037"/>
    <n v="0.21443282938192809"/>
    <n v="0.21443282938192809"/>
    <x v="1"/>
  </r>
  <r>
    <n v="3938"/>
    <x v="2"/>
    <s v="el_salvador"/>
    <x v="12"/>
    <s v="TX"/>
    <s v="TX - Houston Contract Detention Facility "/>
    <s v="houston_contract_detention_facility_tx"/>
    <d v="2015-06-02T00:00:00"/>
    <x v="3"/>
    <x v="6"/>
    <s v="disciplinary"/>
    <d v="2015-10-02T00:00:00"/>
    <n v="4"/>
    <n v="-0.56310502867387835"/>
    <n v="3.5738804896987997E-2"/>
    <n v="2.7518879770680771"/>
    <n v="0.41099625631536219"/>
    <n v="1.0006865371156644"/>
    <n v="3.5738804896987997E-2"/>
    <x v="3"/>
  </r>
  <r>
    <n v="3939"/>
    <x v="19"/>
    <s v="cuba"/>
    <x v="12"/>
    <s v="TX"/>
    <s v="TX - Houston Contract Detention Facility "/>
    <s v="houston_contract_detention_facility_tx"/>
    <d v="2015-06-02T00:00:00"/>
    <x v="3"/>
    <x v="6"/>
    <s v="disciplinary"/>
    <d v="2015-11-02T00:00:00"/>
    <n v="5"/>
    <n v="-0.54523562622538435"/>
    <n v="1.7869402448493998E-2"/>
    <n v="2.7340185746195833"/>
    <n v="0.39312685386686819"/>
    <n v="0.98281713466717047"/>
    <n v="1.7869402448493998E-2"/>
    <x v="3"/>
  </r>
  <r>
    <n v="3940"/>
    <x v="2"/>
    <s v="el_salvador"/>
    <x v="8"/>
    <s v="CA"/>
    <s v="CA - Theo Lacy Facility "/>
    <s v="theo_lacy_facility_ca"/>
    <d v="2015-06-02T00:00:00"/>
    <x v="3"/>
    <x v="6"/>
    <s v="disciplinary"/>
    <d v="2015-02-13T00:00:00"/>
    <n v="7"/>
    <n v="-0.50949682132839635"/>
    <n v="1.7869402448493998E-2"/>
    <n v="2.6982797697225953"/>
    <n v="0.35738804896988019"/>
    <n v="0.94707832977018247"/>
    <n v="1.7869402448493998E-2"/>
    <x v="3"/>
  </r>
  <r>
    <n v="3941"/>
    <x v="2"/>
    <s v="el_salvador"/>
    <x v="8"/>
    <s v="CA"/>
    <s v="CA - Theo Lacy Facility "/>
    <s v="theo_lacy_facility_ca"/>
    <d v="2015-06-02T00:00:00"/>
    <x v="3"/>
    <x v="6"/>
    <s v="disciplinary"/>
    <d v="2015-02-15T00:00:00"/>
    <n v="9"/>
    <n v="-0.4737580164314083"/>
    <n v="5.3608207345482051E-2"/>
    <n v="2.6625409648256073"/>
    <n v="0.32164924407289214"/>
    <n v="0.91133952487319436"/>
    <n v="5.3608207345482051E-2"/>
    <x v="3"/>
  </r>
  <r>
    <n v="3942"/>
    <x v="0"/>
    <s v="mexico"/>
    <x v="8"/>
    <s v="CA"/>
    <s v="CA - Adelanto Correctional Facility "/>
    <s v="adelanto_correctional_facility_ca"/>
    <d v="2015-06-02T00:00:00"/>
    <x v="3"/>
    <x v="6"/>
    <s v="disciplinary"/>
    <d v="2015-02-20T00:00:00"/>
    <n v="14"/>
    <n v="-0.38441100418893831"/>
    <n v="0.14295521958795204"/>
    <n v="2.5731939525831371"/>
    <n v="0.23230223183042215"/>
    <n v="0.82199251263072437"/>
    <n v="0.14295521958795204"/>
    <x v="3"/>
  </r>
  <r>
    <n v="3943"/>
    <x v="2"/>
    <s v="el_salvador"/>
    <x v="8"/>
    <s v="CA"/>
    <s v="CA - Adelanto Correctional Facility "/>
    <s v="adelanto_correctional_facility_ca"/>
    <d v="2015-06-02T00:00:00"/>
    <x v="3"/>
    <x v="6"/>
    <s v="disciplinary"/>
    <d v="2015-02-27T00:00:00"/>
    <n v="21"/>
    <n v="-0.25932518704948021"/>
    <n v="0.26804103672741014"/>
    <n v="2.4481081354436793"/>
    <n v="0.10721641469096405"/>
    <n v="0.69690669549126638"/>
    <n v="0.10721641469096405"/>
    <x v="2"/>
  </r>
  <r>
    <n v="3944"/>
    <x v="14"/>
    <s v="jamaica"/>
    <x v="4"/>
    <s v="AL"/>
    <s v="AL - Etowah County Jail "/>
    <s v="etowah_county_jail_alabama_al"/>
    <d v="2015-06-02T00:00:00"/>
    <x v="3"/>
    <x v="6"/>
    <s v="disciplinary"/>
    <d v="2015-08-03T00:00:00"/>
    <n v="30"/>
    <n v="-9.8500565013034141E-2"/>
    <n v="0.42886565876385618"/>
    <n v="2.2872835134072331"/>
    <n v="5.3608207345482023E-2"/>
    <n v="0.53608207345482028"/>
    <n v="5.3608207345482023E-2"/>
    <x v="2"/>
  </r>
  <r>
    <n v="3945"/>
    <x v="0"/>
    <s v="mexico"/>
    <x v="2"/>
    <s v="CA"/>
    <s v="CA - San Diego Contract Detention Facility - CCA (otay)"/>
    <s v="san_diego_contract_detention_facility_cca_otay_ca"/>
    <d v="2015-06-02T00:00:00"/>
    <x v="3"/>
    <x v="2"/>
    <s v="mental_illness"/>
    <d v="2015-10-19T00:00:00"/>
    <n v="255"/>
    <n v="3.9221149858981179"/>
    <n v="4.4494812096750085"/>
    <n v="1.733332037503919"/>
    <n v="4.0742237582566343"/>
    <n v="3.4845334774563317"/>
    <n v="1.733332037503919"/>
    <x v="0"/>
  </r>
  <r>
    <n v="3946"/>
    <x v="7"/>
    <s v="honduras"/>
    <x v="2"/>
    <s v="CA"/>
    <s v="CA - San Diego Contract Detention Facility - CCA (otay)"/>
    <s v="san_diego_contract_detention_facility_cca_otay_ca"/>
    <d v="2015-06-03T00:00:00"/>
    <x v="3"/>
    <x v="2"/>
    <s v="mental_illness"/>
    <d v="2015-12-03T00:00:00"/>
    <n v="6"/>
    <n v="-0.52736622377689035"/>
    <n v="0"/>
    <n v="2.7161491721710895"/>
    <n v="0.37525745141837419"/>
    <n v="0.96494773221867647"/>
    <n v="0"/>
    <x v="3"/>
  </r>
  <r>
    <n v="3947"/>
    <x v="120"/>
    <s v="uzbekistan"/>
    <x v="14"/>
    <s v="MD"/>
    <s v="MD - Worcester County Jail "/>
    <s v="worcester_county_jail_md"/>
    <d v="2015-06-03T00:00:00"/>
    <x v="3"/>
    <x v="5"/>
    <s v="facility_security_threat_violent_or_disruptive_behavior"/>
    <d v="2015-03-31T00:00:00"/>
    <n v="25"/>
    <n v="-0.18784757725550419"/>
    <n v="0.33951864652138619"/>
    <n v="2.3766305256497033"/>
    <n v="3.5738804896988025E-2"/>
    <n v="0.62542908569729028"/>
    <n v="3.5738804896988025E-2"/>
    <x v="2"/>
  </r>
  <r>
    <n v="3948"/>
    <x v="2"/>
    <s v="el_salvador"/>
    <x v="1"/>
    <s v="NV"/>
    <s v="NV - Henderson Detention Center "/>
    <s v="henderson_detention_center_nv"/>
    <d v="2015-06-03T00:00:00"/>
    <x v="3"/>
    <x v="15"/>
    <s v="facility_security_threat_gang_member_status_not_protective_custody"/>
    <d v="2015-08-05T00:00:00"/>
    <n v="63"/>
    <n v="0.49118971578726817"/>
    <n v="1.0185559395641586"/>
    <n v="1.6975932326069307"/>
    <n v="0.64329848814578439"/>
    <n v="5.3608207345482051E-2"/>
    <n v="5.3608207345482051E-2"/>
    <x v="1"/>
  </r>
  <r>
    <n v="3949"/>
    <x v="0"/>
    <s v="mexico"/>
    <x v="0"/>
    <s v="AZ"/>
    <s v="AZ - Eloy Federal Contract Facility "/>
    <s v="eloy_federal_contract_facility_az"/>
    <d v="2015-06-04T00:00:00"/>
    <x v="3"/>
    <x v="12"/>
    <s v="pending_investigation_of_disciplinary_violation"/>
    <d v="2015-04-14T00:00:00"/>
    <n v="8"/>
    <n v="-0.49162741887990236"/>
    <n v="3.5738804896987997E-2"/>
    <n v="2.6804103672741011"/>
    <n v="0.33951864652138619"/>
    <n v="0.92920892732168847"/>
    <n v="3.5738804896987997E-2"/>
    <x v="3"/>
  </r>
  <r>
    <n v="3950"/>
    <x v="0"/>
    <s v="mexico"/>
    <x v="2"/>
    <s v="CA"/>
    <s v="CA - San Diego Contract Detention Facility - CCA (otay)"/>
    <s v="san_diego_contract_detention_facility_cca_otay_ca"/>
    <d v="2015-06-04T00:00:00"/>
    <x v="3"/>
    <x v="2"/>
    <s v="mental_illness"/>
    <d v="2015-04-20T00:00:00"/>
    <n v="14"/>
    <n v="-0.38441100418893831"/>
    <n v="0.14295521958795204"/>
    <n v="2.5731939525831371"/>
    <n v="0.23230223183042215"/>
    <n v="0.82199251263072437"/>
    <n v="0.14295521958795204"/>
    <x v="3"/>
  </r>
  <r>
    <n v="3951"/>
    <x v="15"/>
    <s v="liberia"/>
    <x v="7"/>
    <s v="PA"/>
    <s v="PA - Pike County Correctional Facility "/>
    <s v="pike_county_correctional_facility_pa"/>
    <d v="2015-06-04T00:00:00"/>
    <x v="3"/>
    <x v="6"/>
    <s v="disciplinary"/>
    <d v="2015-01-05T00:00:00"/>
    <n v="25"/>
    <n v="-0.18784757725550419"/>
    <n v="0.33951864652138619"/>
    <n v="2.3766305256497033"/>
    <n v="3.5738804896988025E-2"/>
    <n v="0.62542908569729028"/>
    <n v="3.5738804896988025E-2"/>
    <x v="2"/>
  </r>
  <r>
    <n v="3952"/>
    <x v="74"/>
    <s v="senegal"/>
    <x v="7"/>
    <s v="PA"/>
    <s v="PA - Pike County Correctional Facility "/>
    <s v="pike_county_correctional_facility_pa"/>
    <d v="2015-06-04T00:00:00"/>
    <x v="3"/>
    <x v="6"/>
    <s v="disciplinary"/>
    <d v="2015-07-05T00:00:00"/>
    <n v="31"/>
    <n v="-8.0631162564540129E-2"/>
    <n v="0.44673506121235024"/>
    <n v="2.2694141109587389"/>
    <n v="7.1477609793976035E-2"/>
    <n v="0.51821267100632629"/>
    <n v="7.1477609793976035E-2"/>
    <x v="2"/>
  </r>
  <r>
    <n v="3953"/>
    <x v="4"/>
    <s v="united_kingdom"/>
    <x v="9"/>
    <s v="FL"/>
    <s v="FL - Baker County Sheriff's Office "/>
    <s v="baker_county_sheriffs_office_fl"/>
    <d v="2015-06-04T00:00:00"/>
    <x v="3"/>
    <x v="3"/>
    <s v="protective_custody_other_detainee_safety"/>
    <d v="2015-07-13T00:00:00"/>
    <n v="98"/>
    <n v="1.1166188014845584"/>
    <n v="1.6439850252614487"/>
    <n v="1.0721641469096406"/>
    <n v="1.2687275738430746"/>
    <n v="0.67903729304277227"/>
    <n v="0.67903729304277227"/>
    <x v="1"/>
  </r>
  <r>
    <n v="3954"/>
    <x v="15"/>
    <s v="liberia"/>
    <x v="12"/>
    <s v="TX"/>
    <s v="TX - Houston Contract Detention Facility "/>
    <s v="houston_contract_detention_facility_tx"/>
    <d v="2015-06-05T00:00:00"/>
    <x v="3"/>
    <x v="8"/>
    <s v="suicide_risk_placement"/>
    <d v="2015-07-05T00:00:00"/>
    <n v="1"/>
    <n v="-0.61671323601936046"/>
    <n v="8.9347012242470103E-2"/>
    <n v="2.8054961844135593"/>
    <n v="0.46460446366084429"/>
    <n v="1.0542947444611466"/>
    <n v="8.9347012242470103E-2"/>
    <x v="3"/>
  </r>
  <r>
    <n v="3955"/>
    <x v="135"/>
    <s v="new_zealand"/>
    <x v="1"/>
    <s v="NV"/>
    <s v="NV - Henderson Detention Center "/>
    <s v="henderson_detention_center_nv"/>
    <d v="2015-06-05T00:00:00"/>
    <x v="3"/>
    <x v="8"/>
    <s v="suicide_risk_placement"/>
    <d v="2015-09-05T00:00:00"/>
    <n v="3"/>
    <n v="-0.58097443112237235"/>
    <n v="5.3608207345481995E-2"/>
    <n v="2.7697573795165713"/>
    <n v="0.42886565876385618"/>
    <n v="1.0185559395641586"/>
    <n v="5.3608207345481995E-2"/>
    <x v="3"/>
  </r>
  <r>
    <n v="3956"/>
    <x v="54"/>
    <s v="russia"/>
    <x v="8"/>
    <s v="CA"/>
    <s v="CA - Adelanto Correctional Facility "/>
    <s v="adelanto_correctional_facility_ca"/>
    <d v="2015-06-05T00:00:00"/>
    <x v="3"/>
    <x v="6"/>
    <s v="disciplinary"/>
    <d v="2015-11-05T00:00:00"/>
    <n v="5"/>
    <n v="-0.54523562622538435"/>
    <n v="1.7869402448493998E-2"/>
    <n v="2.7340185746195833"/>
    <n v="0.39312685386686819"/>
    <n v="0.98281713466717047"/>
    <n v="1.7869402448493998E-2"/>
    <x v="3"/>
  </r>
  <r>
    <n v="3957"/>
    <x v="14"/>
    <s v="jamaica"/>
    <x v="9"/>
    <s v="FL"/>
    <s v="FL - Krome North Service Processing Center "/>
    <s v="krome_north_service_processing_center_fl"/>
    <d v="2015-06-05T00:00:00"/>
    <x v="3"/>
    <x v="6"/>
    <s v="disciplinary"/>
    <d v="2015-11-05T00:00:00"/>
    <n v="5"/>
    <n v="-0.54523562622538435"/>
    <n v="1.7869402448493998E-2"/>
    <n v="2.7340185746195833"/>
    <n v="0.39312685386686819"/>
    <n v="0.98281713466717047"/>
    <n v="1.7869402448493998E-2"/>
    <x v="3"/>
  </r>
  <r>
    <n v="3958"/>
    <x v="0"/>
    <s v="mexico"/>
    <x v="18"/>
    <s v="TX"/>
    <s v="TX - South Texas Detention Complex "/>
    <s v="south_texas_detention_complex_tx"/>
    <d v="2015-06-05T00:00:00"/>
    <x v="3"/>
    <x v="6"/>
    <s v="disciplinary"/>
    <d v="2015-05-14T00:00:00"/>
    <n v="8"/>
    <n v="-0.49162741887990236"/>
    <n v="3.5738804896987997E-2"/>
    <n v="2.6804103672741011"/>
    <n v="0.33951864652138619"/>
    <n v="0.92920892732168847"/>
    <n v="3.5738804896987997E-2"/>
    <x v="3"/>
  </r>
  <r>
    <n v="3959"/>
    <x v="0"/>
    <s v="mexico"/>
    <x v="12"/>
    <s v="TX"/>
    <s v="TX - Houston Contract Detention Facility "/>
    <s v="houston_contract_detention_facility_tx"/>
    <d v="2015-06-05T00:00:00"/>
    <x v="3"/>
    <x v="12"/>
    <s v="pending_investigation_of_disciplinary_violation"/>
    <d v="2015-05-15T00:00:00"/>
    <n v="9"/>
    <n v="-0.4737580164314083"/>
    <n v="5.3608207345482051E-2"/>
    <n v="2.6625409648256073"/>
    <n v="0.32164924407289214"/>
    <n v="0.91133952487319436"/>
    <n v="5.3608207345482051E-2"/>
    <x v="3"/>
  </r>
  <r>
    <n v="3960"/>
    <x v="7"/>
    <s v="honduras"/>
    <x v="18"/>
    <s v="TX"/>
    <s v="TX - South Texas Detention Complex "/>
    <s v="south_texas_detention_complex_tx"/>
    <d v="2015-06-05T00:00:00"/>
    <x v="3"/>
    <x v="6"/>
    <s v="disciplinary"/>
    <d v="2015-05-18T00:00:00"/>
    <n v="12"/>
    <n v="-0.42014980908592631"/>
    <n v="0.10721641469096405"/>
    <n v="2.6089327574801251"/>
    <n v="0.26804103672741014"/>
    <n v="0.85773131752771237"/>
    <n v="0.10721641469096405"/>
    <x v="3"/>
  </r>
  <r>
    <n v="3961"/>
    <x v="0"/>
    <s v="mexico"/>
    <x v="22"/>
    <s v="NY"/>
    <s v="NY - Buffalo (batavia) Service Processing Center"/>
    <s v="buffalo_batavia_service_processing_center_ny"/>
    <d v="2015-06-05T00:00:00"/>
    <x v="3"/>
    <x v="3"/>
    <s v="protective_custody_other_detainee_safety"/>
    <d v="2015-05-20T00:00:00"/>
    <n v="14"/>
    <n v="-0.38441100418893831"/>
    <n v="0.14295521958795204"/>
    <n v="2.5731939525831371"/>
    <n v="0.23230223183042215"/>
    <n v="0.82199251263072437"/>
    <n v="0.14295521958795204"/>
    <x v="3"/>
  </r>
  <r>
    <n v="3962"/>
    <x v="2"/>
    <s v="el_salvador"/>
    <x v="4"/>
    <s v="AL"/>
    <s v="AL - Etowah County Jail "/>
    <s v="etowah_county_jail_alabama_al"/>
    <d v="2015-06-05T00:00:00"/>
    <x v="3"/>
    <x v="6"/>
    <s v="disciplinary"/>
    <d v="2015-05-06T00:00:00"/>
    <n v="30"/>
    <n v="-9.8500565013034141E-2"/>
    <n v="0.42886565876385618"/>
    <n v="2.2872835134072331"/>
    <n v="5.3608207345482023E-2"/>
    <n v="0.53608207345482028"/>
    <n v="5.3608207345482023E-2"/>
    <x v="2"/>
  </r>
  <r>
    <n v="3963"/>
    <x v="80"/>
    <s v="kenya"/>
    <x v="8"/>
    <s v="CA"/>
    <s v="CA - Adelanto Correctional Facility "/>
    <s v="adelanto_correctional_facility_ca"/>
    <d v="2015-06-06T00:00:00"/>
    <x v="3"/>
    <x v="3"/>
    <s v="protective_custody_other_detainee_safety"/>
    <d v="2015-10-06T00:00:00"/>
    <n v="4"/>
    <n v="-0.56310502867387835"/>
    <n v="3.5738804896987997E-2"/>
    <n v="2.7518879770680771"/>
    <n v="0.41099625631536219"/>
    <n v="1.0006865371156644"/>
    <n v="3.5738804896987997E-2"/>
    <x v="3"/>
  </r>
  <r>
    <n v="3964"/>
    <x v="39"/>
    <s v="somalia"/>
    <x v="1"/>
    <s v="UT"/>
    <s v="UT - Utah County Jail "/>
    <s v="utah_county_jail_ut"/>
    <d v="2015-06-06T00:00:00"/>
    <x v="3"/>
    <x v="6"/>
    <s v="disciplinary"/>
    <d v="2015-06-21T00:00:00"/>
    <n v="15"/>
    <n v="-0.36654160174044426"/>
    <n v="0.1608246220364461"/>
    <n v="2.5553245501346433"/>
    <n v="0.21443282938192809"/>
    <n v="0.80412311018223037"/>
    <n v="0.1608246220364461"/>
    <x v="3"/>
  </r>
  <r>
    <n v="3965"/>
    <x v="7"/>
    <s v="honduras"/>
    <x v="18"/>
    <s v="TX"/>
    <s v="TX - South Texas Detention Complex "/>
    <s v="south_texas_detention_complex_tx"/>
    <d v="2015-06-06T00:00:00"/>
    <x v="3"/>
    <x v="6"/>
    <s v="disciplinary"/>
    <d v="2015-09-08T00:00:00"/>
    <n v="64"/>
    <n v="0.50905911823576222"/>
    <n v="1.0364253420126526"/>
    <n v="1.6797238301584367"/>
    <n v="0.66116789059427838"/>
    <n v="7.1477609793976105E-2"/>
    <n v="7.1477609793976105E-2"/>
    <x v="1"/>
  </r>
  <r>
    <n v="3966"/>
    <x v="26"/>
    <s v="india"/>
    <x v="0"/>
    <s v="AZ"/>
    <s v="AZ - Eloy Federal Contract Facility "/>
    <s v="eloy_federal_contract_facility_az"/>
    <d v="2015-06-07T00:00:00"/>
    <x v="3"/>
    <x v="6"/>
    <s v="disciplinary"/>
    <d v="2015-07-14T00:00:00"/>
    <n v="8"/>
    <n v="-0.49162741887990236"/>
    <n v="3.5738804896987997E-2"/>
    <n v="2.6804103672741011"/>
    <n v="0.33951864652138619"/>
    <n v="0.92920892732168847"/>
    <n v="3.5738804896987997E-2"/>
    <x v="3"/>
  </r>
  <r>
    <n v="3967"/>
    <x v="2"/>
    <s v="el_salvador"/>
    <x v="14"/>
    <s v="MD"/>
    <s v="MD - Worcester County Jail "/>
    <s v="worcester_county_jail_md"/>
    <d v="2015-06-07T00:00:00"/>
    <x v="3"/>
    <x v="10"/>
    <s v="protective_custody_lesbian_gay_bisexual_transgender_lgbt"/>
    <d v="2015-07-23T00:00:00"/>
    <n v="17"/>
    <n v="-0.33080279684345626"/>
    <n v="0.19656342693343409"/>
    <n v="2.5195857452376553"/>
    <n v="0.17869402448494009"/>
    <n v="0.76838430528524237"/>
    <n v="0.17869402448494009"/>
    <x v="2"/>
  </r>
  <r>
    <n v="3968"/>
    <x v="0"/>
    <s v="mexico"/>
    <x v="8"/>
    <s v="CA"/>
    <s v="CA - Adelanto Correctional Facility "/>
    <s v="adelanto_correctional_facility_ca"/>
    <d v="2015-06-07T00:00:00"/>
    <x v="3"/>
    <x v="3"/>
    <s v="protective_custody_other_detainee_safety"/>
    <d v="2015-02-08T00:00:00"/>
    <n v="27"/>
    <n v="-0.15210877235851616"/>
    <n v="0.37525745141837419"/>
    <n v="2.3408917207527153"/>
    <n v="0"/>
    <n v="0.58969028080030228"/>
    <n v="0"/>
    <x v="2"/>
  </r>
  <r>
    <n v="3969"/>
    <x v="149"/>
    <s v="bulgaria"/>
    <x v="18"/>
    <s v="TX"/>
    <s v="TX - South Texas Detention Complex "/>
    <s v="south_texas_detention_complex_tx"/>
    <d v="2015-06-07T00:00:00"/>
    <x v="3"/>
    <x v="3"/>
    <s v="protective_custody_other_detainee_safety"/>
    <d v="2015-08-26T00:00:00"/>
    <n v="51"/>
    <n v="0.27675688640534007"/>
    <n v="0.80412311018223037"/>
    <n v="1.9120260619888589"/>
    <n v="0.42886565876385624"/>
    <n v="0.16082462203644604"/>
    <n v="0.16082462203644604"/>
    <x v="1"/>
  </r>
  <r>
    <n v="3970"/>
    <x v="0"/>
    <s v="mexico"/>
    <x v="0"/>
    <s v="AZ"/>
    <s v="AZ - Cca, Florence Correctional Center "/>
    <s v="cca,_florence_correctional_center_az"/>
    <d v="2015-06-07T00:00:00"/>
    <x v="3"/>
    <x v="3"/>
    <s v="protective_custody_other_detainee_safety"/>
    <d v="2015-01-09T00:00:00"/>
    <n v="57"/>
    <n v="0.38397330109630412"/>
    <n v="0.91133952487319447"/>
    <n v="1.8048096472978949"/>
    <n v="0.53608207345482028"/>
    <n v="5.3608207345481995E-2"/>
    <n v="5.3608207345481995E-2"/>
    <x v="1"/>
  </r>
  <r>
    <n v="3971"/>
    <x v="4"/>
    <s v="united_kingdom"/>
    <x v="15"/>
    <s v="GA"/>
    <s v="GA - Stewart Detention Center "/>
    <s v="stewart_detention_center_ga"/>
    <d v="2015-06-08T00:00:00"/>
    <x v="3"/>
    <x v="11"/>
    <s v="medical_other"/>
    <d v="2015-07-08T00:00:00"/>
    <n v="1"/>
    <n v="-0.61671323601936046"/>
    <n v="8.9347012242470103E-2"/>
    <n v="2.8054961844135593"/>
    <n v="0.46460446366084429"/>
    <n v="1.0542947444611466"/>
    <n v="8.9347012242470103E-2"/>
    <x v="3"/>
  </r>
  <r>
    <n v="3972"/>
    <x v="2"/>
    <s v="el_salvador"/>
    <x v="8"/>
    <s v="CA"/>
    <s v="CA - Santa Ana City Jail "/>
    <s v="santa_ana_city_jail_ca"/>
    <d v="2015-06-08T00:00:00"/>
    <x v="3"/>
    <x v="2"/>
    <s v="mental_illness"/>
    <d v="2015-10-08T00:00:00"/>
    <n v="4"/>
    <n v="-0.56310502867387835"/>
    <n v="3.5738804896987997E-2"/>
    <n v="2.7518879770680771"/>
    <n v="0.41099625631536219"/>
    <n v="1.0006865371156644"/>
    <n v="3.5738804896987997E-2"/>
    <x v="3"/>
  </r>
  <r>
    <n v="3973"/>
    <x v="0"/>
    <s v="mexico"/>
    <x v="8"/>
    <s v="CA"/>
    <s v="CA - Adelanto Correctional Facility "/>
    <s v="adelanto_correctional_facility_ca"/>
    <d v="2015-06-08T00:00:00"/>
    <x v="3"/>
    <x v="12"/>
    <s v="pending_investigation_of_disciplinary_violation"/>
    <d v="2015-10-08T00:00:00"/>
    <n v="4"/>
    <n v="-0.56310502867387835"/>
    <n v="3.5738804896987997E-2"/>
    <n v="2.7518879770680771"/>
    <n v="0.41099625631536219"/>
    <n v="1.0006865371156644"/>
    <n v="3.5738804896987997E-2"/>
    <x v="3"/>
  </r>
  <r>
    <n v="3974"/>
    <x v="0"/>
    <s v="mexico"/>
    <x v="20"/>
    <s v="WA"/>
    <s v="WA - Northwest Detention Center "/>
    <s v="northwest_detention_center_wa"/>
    <d v="2015-06-08T00:00:00"/>
    <x v="3"/>
    <x v="3"/>
    <s v="protective_custody_other_detainee_safety"/>
    <d v="2015-08-13T00:00:00"/>
    <n v="7"/>
    <n v="-0.50949682132839635"/>
    <n v="1.7869402448493998E-2"/>
    <n v="2.6982797697225953"/>
    <n v="0.35738804896988019"/>
    <n v="0.94707832977018247"/>
    <n v="1.7869402448493998E-2"/>
    <x v="3"/>
  </r>
  <r>
    <n v="3975"/>
    <x v="17"/>
    <s v="ghana"/>
    <x v="4"/>
    <s v="LA"/>
    <s v="LA - South Louisiana Detention Center (basile)"/>
    <s v="south_louisiana_detention_center_basile_la"/>
    <d v="2015-06-08T00:00:00"/>
    <x v="3"/>
    <x v="6"/>
    <s v="disciplinary"/>
    <d v="2015-08-25T00:00:00"/>
    <n v="19"/>
    <n v="-0.29506399194646826"/>
    <n v="0.23230223183042209"/>
    <n v="2.4838469403406673"/>
    <n v="0.1429552195879521"/>
    <n v="0.73264550038825438"/>
    <n v="0.1429552195879521"/>
    <x v="2"/>
  </r>
  <r>
    <n v="3976"/>
    <x v="2"/>
    <s v="el_salvador"/>
    <x v="15"/>
    <s v="GA"/>
    <s v="GA - Stewart Detention Center "/>
    <s v="stewart_detention_center_ga"/>
    <d v="2015-06-08T00:00:00"/>
    <x v="3"/>
    <x v="6"/>
    <s v="disciplinary"/>
    <d v="2015-08-28T00:00:00"/>
    <n v="22"/>
    <n v="-0.24145578460098621"/>
    <n v="0.28591043917590414"/>
    <n v="2.4302387329951851"/>
    <n v="8.9347012242470047E-2"/>
    <n v="0.67903729304277238"/>
    <n v="8.9347012242470047E-2"/>
    <x v="2"/>
  </r>
  <r>
    <n v="3977"/>
    <x v="0"/>
    <s v="mexico"/>
    <x v="2"/>
    <s v="CA"/>
    <s v="CA - San Diego Contract Detention Facility - CCA (otay)"/>
    <s v="san_diego_contract_detention_facility_cca_otay_ca"/>
    <d v="2015-06-08T00:00:00"/>
    <x v="3"/>
    <x v="12"/>
    <s v="pending_investigation_of_disciplinary_violation"/>
    <d v="2015-08-31T00:00:00"/>
    <n v="25"/>
    <n v="-0.18784757725550419"/>
    <n v="0.33951864652138619"/>
    <n v="2.3766305256497033"/>
    <n v="3.5738804896988025E-2"/>
    <n v="0.62542908569729028"/>
    <n v="3.5738804896988025E-2"/>
    <x v="2"/>
  </r>
  <r>
    <n v="3978"/>
    <x v="9"/>
    <s v="haiti"/>
    <x v="19"/>
    <s v="MA"/>
    <s v="MA - Suffolk County House Of Corrections "/>
    <s v="suffolk_county_house_of_corrections_ma"/>
    <d v="2015-06-08T00:00:00"/>
    <x v="3"/>
    <x v="6"/>
    <s v="disciplinary"/>
    <d v="2015-09-09T00:00:00"/>
    <n v="34"/>
    <n v="-2.7022955219058099E-2"/>
    <n v="0.50034326855783229"/>
    <n v="2.2158059036132571"/>
    <n v="0.12508581713945807"/>
    <n v="0.46460446366084424"/>
    <n v="0.12508581713945807"/>
    <x v="2"/>
  </r>
  <r>
    <n v="3979"/>
    <x v="0"/>
    <s v="mexico"/>
    <x v="20"/>
    <s v="WA"/>
    <s v="WA - Northwest Detention Center "/>
    <s v="northwest_detention_center_wa"/>
    <d v="2015-06-08T00:00:00"/>
    <x v="3"/>
    <x v="3"/>
    <s v="protective_custody_other_detainee_safety"/>
    <d v="2016-05-01T00:00:00"/>
    <n v="152"/>
    <n v="2.081566533703235"/>
    <n v="2.6089327574801251"/>
    <n v="0.10721641469096399"/>
    <n v="2.2336753060617509"/>
    <n v="1.6439850252614487"/>
    <n v="0.10721641469096399"/>
    <x v="0"/>
  </r>
  <r>
    <n v="3980"/>
    <x v="0"/>
    <s v="mexico"/>
    <x v="3"/>
    <s v="CA"/>
    <s v="CA - Yuba County Jail "/>
    <s v="yuba_county_jail_ca"/>
    <d v="2015-06-08T00:00:00"/>
    <x v="3"/>
    <x v="0"/>
    <s v="protective_custody_gang_status_protective_custody_only"/>
    <d v="2016-05-08T00:00:00"/>
    <n v="365"/>
    <n v="5.8877492552324586"/>
    <n v="6.4151154790093488"/>
    <n v="3.6989663068382597"/>
    <n v="6.0398580275909746"/>
    <n v="5.4501677467906724"/>
    <n v="3.6989663068382597"/>
    <x v="0"/>
  </r>
  <r>
    <n v="3981"/>
    <x v="7"/>
    <s v="honduras"/>
    <x v="15"/>
    <s v="GA"/>
    <s v="GA - Stewart Detention Center "/>
    <s v="stewart_detention_center_ga"/>
    <d v="2015-06-09T00:00:00"/>
    <x v="3"/>
    <x v="12"/>
    <s v="pending_investigation_of_disciplinary_violation"/>
    <d v="2015-09-14T00:00:00"/>
    <n v="8"/>
    <n v="-0.49162741887990236"/>
    <n v="3.5738804896987997E-2"/>
    <n v="2.6804103672741011"/>
    <n v="0.33951864652138619"/>
    <n v="0.92920892732168847"/>
    <n v="3.5738804896987997E-2"/>
    <x v="3"/>
  </r>
  <r>
    <n v="3982"/>
    <x v="0"/>
    <s v="mexico"/>
    <x v="18"/>
    <s v="TX"/>
    <s v="TX - South Texas Detention Complex "/>
    <s v="south_texas_detention_complex_tx"/>
    <d v="2015-06-09T00:00:00"/>
    <x v="3"/>
    <x v="6"/>
    <s v="disciplinary"/>
    <d v="2015-09-15T00:00:00"/>
    <n v="9"/>
    <n v="-0.4737580164314083"/>
    <n v="5.3608207345482051E-2"/>
    <n v="2.6625409648256073"/>
    <n v="0.32164924407289214"/>
    <n v="0.91133952487319436"/>
    <n v="5.3608207345482051E-2"/>
    <x v="3"/>
  </r>
  <r>
    <n v="3983"/>
    <x v="0"/>
    <s v="mexico"/>
    <x v="18"/>
    <s v="TX"/>
    <s v="TX - Port Isabel "/>
    <s v="port_isabel_tx"/>
    <d v="2015-06-09T00:00:00"/>
    <x v="3"/>
    <x v="6"/>
    <s v="disciplinary"/>
    <d v="2015-09-25T00:00:00"/>
    <n v="19"/>
    <n v="-0.29506399194646826"/>
    <n v="0.23230223183042209"/>
    <n v="2.4838469403406673"/>
    <n v="0.1429552195879521"/>
    <n v="0.73264550038825438"/>
    <n v="0.1429552195879521"/>
    <x v="2"/>
  </r>
  <r>
    <n v="3984"/>
    <x v="0"/>
    <s v="mexico"/>
    <x v="15"/>
    <s v="GA"/>
    <s v="GA - Stewart Detention Center "/>
    <s v="stewart_detention_center_ga"/>
    <d v="2015-06-10T00:00:00"/>
    <x v="3"/>
    <x v="8"/>
    <s v="suicide_risk_placement"/>
    <d v="2015-08-10T00:00:00"/>
    <n v="2"/>
    <n v="-0.59884383357086635"/>
    <n v="7.1477609793975994E-2"/>
    <n v="2.7876267819650655"/>
    <n v="0.44673506121235018"/>
    <n v="1.0364253420126524"/>
    <n v="7.1477609793975994E-2"/>
    <x v="3"/>
  </r>
  <r>
    <n v="3985"/>
    <x v="37"/>
    <s v="dominican_republic"/>
    <x v="22"/>
    <s v="NY"/>
    <s v="NY - Buffalo (batavia) Service Processing Center"/>
    <s v="buffalo_batavia_service_processing_center_ny"/>
    <d v="2015-06-10T00:00:00"/>
    <x v="3"/>
    <x v="6"/>
    <s v="disciplinary"/>
    <d v="2015-10-15T00:00:00"/>
    <n v="9"/>
    <n v="-0.4737580164314083"/>
    <n v="5.3608207345482051E-2"/>
    <n v="2.6625409648256073"/>
    <n v="0.32164924407289214"/>
    <n v="0.91133952487319436"/>
    <n v="5.3608207345482051E-2"/>
    <x v="3"/>
  </r>
  <r>
    <n v="3986"/>
    <x v="13"/>
    <s v="armenia"/>
    <x v="8"/>
    <s v="CA"/>
    <s v="CA - Adelanto Correctional Facility "/>
    <s v="adelanto_correctional_facility_ca"/>
    <d v="2015-06-10T00:00:00"/>
    <x v="3"/>
    <x v="6"/>
    <s v="disciplinary"/>
    <d v="2015-10-20T00:00:00"/>
    <n v="14"/>
    <n v="-0.38441100418893831"/>
    <n v="0.14295521958795204"/>
    <n v="2.5731939525831371"/>
    <n v="0.23230223183042215"/>
    <n v="0.82199251263072437"/>
    <n v="0.14295521958795204"/>
    <x v="3"/>
  </r>
  <r>
    <n v="3987"/>
    <x v="14"/>
    <s v="jamaica"/>
    <x v="9"/>
    <s v="FL"/>
    <s v="FL - Wakulla County Jail "/>
    <s v="wakulla_county_jail_fl"/>
    <d v="2015-06-10T00:00:00"/>
    <x v="3"/>
    <x v="2"/>
    <s v="mental_illness"/>
    <d v="2015-10-26T00:00:00"/>
    <n v="20"/>
    <n v="-0.27719458949797421"/>
    <n v="0.25017163427891614"/>
    <n v="2.4659775378921731"/>
    <n v="0.12508581713945804"/>
    <n v="0.71477609793976038"/>
    <n v="0.12508581713945804"/>
    <x v="2"/>
  </r>
  <r>
    <n v="3988"/>
    <x v="0"/>
    <s v="mexico"/>
    <x v="20"/>
    <s v="WA"/>
    <s v="WA - Northwest Detention Center "/>
    <s v="northwest_detention_center_wa"/>
    <d v="2015-06-10T00:00:00"/>
    <x v="3"/>
    <x v="0"/>
    <s v="protective_custody_gang_status_protective_custody_only"/>
    <d v="2015-10-26T00:00:00"/>
    <n v="20"/>
    <n v="-0.27719458949797421"/>
    <n v="0.25017163427891614"/>
    <n v="2.4659775378921731"/>
    <n v="0.12508581713945804"/>
    <n v="0.71477609793976038"/>
    <n v="0.12508581713945804"/>
    <x v="2"/>
  </r>
  <r>
    <n v="3989"/>
    <x v="0"/>
    <s v="mexico"/>
    <x v="20"/>
    <s v="WA"/>
    <s v="WA - Northwest Detention Center "/>
    <s v="northwest_detention_center_wa"/>
    <d v="2015-06-10T00:00:00"/>
    <x v="3"/>
    <x v="6"/>
    <s v="disciplinary"/>
    <d v="2015-10-29T00:00:00"/>
    <n v="23"/>
    <n v="-0.22358638215249221"/>
    <n v="0.30377984162439814"/>
    <n v="2.4123693305466913"/>
    <n v="7.1477609793976049E-2"/>
    <n v="0.66116789059427838"/>
    <n v="7.1477609793976049E-2"/>
    <x v="2"/>
  </r>
  <r>
    <n v="3990"/>
    <x v="15"/>
    <s v="liberia"/>
    <x v="21"/>
    <s v="MN"/>
    <s v="MN - Carver County Jail "/>
    <s v="carver_county_jail_mn"/>
    <d v="2015-06-10T00:00:00"/>
    <x v="3"/>
    <x v="6"/>
    <s v="disciplinary"/>
    <d v="2015-04-11T00:00:00"/>
    <n v="29"/>
    <n v="-0.11636996746152814"/>
    <n v="0.41099625631536219"/>
    <n v="2.3051529158557269"/>
    <n v="3.5738804896988025E-2"/>
    <n v="0.55395147590331428"/>
    <n v="3.5738804896988025E-2"/>
    <x v="2"/>
  </r>
  <r>
    <n v="3991"/>
    <x v="14"/>
    <s v="jamaica"/>
    <x v="4"/>
    <s v="AL"/>
    <s v="AL - Etowah County Jail "/>
    <s v="etowah_county_jail_alabama_al"/>
    <d v="2015-06-10T00:00:00"/>
    <x v="3"/>
    <x v="3"/>
    <s v="protective_custody_other_detainee_safety"/>
    <d v="2015-11-18T00:00:00"/>
    <n v="43"/>
    <n v="0.13380166681738798"/>
    <n v="0.66116789059427838"/>
    <n v="2.0549812815768109"/>
    <n v="0.28591043917590414"/>
    <n v="0.30377984162439814"/>
    <n v="0.28591043917590414"/>
    <x v="2"/>
  </r>
  <r>
    <n v="3992"/>
    <x v="2"/>
    <s v="el_salvador"/>
    <x v="4"/>
    <s v="AL"/>
    <s v="AL - Etowah County Jail "/>
    <s v="etowah_county_jail_alabama_al"/>
    <d v="2015-06-10T00:00:00"/>
    <x v="3"/>
    <x v="3"/>
    <s v="protective_custody_other_detainee_safety"/>
    <d v="2015-07-12T00:00:00"/>
    <n v="62"/>
    <n v="0.47332031333877417"/>
    <n v="1.0006865371156646"/>
    <n v="1.7154626350554247"/>
    <n v="0.62542908569729039"/>
    <n v="3.5738804896988052E-2"/>
    <n v="3.5738804896988052E-2"/>
    <x v="1"/>
  </r>
  <r>
    <n v="3993"/>
    <x v="7"/>
    <s v="honduras"/>
    <x v="18"/>
    <s v="TX"/>
    <s v="TX - South Texas Detention Complex "/>
    <s v="south_texas_detention_complex_tx"/>
    <d v="2015-06-11T00:00:00"/>
    <x v="3"/>
    <x v="6"/>
    <s v="disciplinary"/>
    <d v="2015-11-23T00:00:00"/>
    <n v="17"/>
    <n v="-0.33080279684345626"/>
    <n v="0.19656342693343409"/>
    <n v="2.5195857452376553"/>
    <n v="0.17869402448494009"/>
    <n v="0.76838430528524237"/>
    <n v="0.17869402448494009"/>
    <x v="2"/>
  </r>
  <r>
    <n v="3994"/>
    <x v="0"/>
    <s v="mexico"/>
    <x v="18"/>
    <s v="TX"/>
    <s v="TX - South Texas Detention Complex "/>
    <s v="south_texas_detention_complex_tx"/>
    <d v="2015-06-11T00:00:00"/>
    <x v="3"/>
    <x v="6"/>
    <s v="disciplinary"/>
    <d v="2015-11-23T00:00:00"/>
    <n v="17"/>
    <n v="-0.33080279684345626"/>
    <n v="0.19656342693343409"/>
    <n v="2.5195857452376553"/>
    <n v="0.17869402448494009"/>
    <n v="0.76838430528524237"/>
    <n v="0.17869402448494009"/>
    <x v="2"/>
  </r>
  <r>
    <n v="3995"/>
    <x v="0"/>
    <s v="mexico"/>
    <x v="18"/>
    <s v="TX"/>
    <s v="TX - South Texas Detention Complex "/>
    <s v="south_texas_detention_complex_tx"/>
    <d v="2015-06-11T00:00:00"/>
    <x v="3"/>
    <x v="6"/>
    <s v="disciplinary"/>
    <d v="2015-08-12T00:00:00"/>
    <n v="32"/>
    <n v="-6.2761760116046117E-2"/>
    <n v="0.46460446366084424"/>
    <n v="2.2515447085102451"/>
    <n v="8.9347012242470047E-2"/>
    <n v="0.50034326855783218"/>
    <n v="8.9347012242470047E-2"/>
    <x v="2"/>
  </r>
  <r>
    <n v="3996"/>
    <x v="0"/>
    <s v="mexico"/>
    <x v="4"/>
    <s v="LA"/>
    <s v="LA - Jena/lasalle Detention Facility "/>
    <s v="jena/lasalle_detention_facility_la"/>
    <d v="2015-06-11T00:00:00"/>
    <x v="3"/>
    <x v="3"/>
    <s v="protective_custody_other_detainee_safety"/>
    <d v="2015-09-12T00:00:00"/>
    <n v="33"/>
    <n v="-4.4892357667552112E-2"/>
    <n v="0.48247386610933823"/>
    <n v="2.2336753060617509"/>
    <n v="0.10721641469096405"/>
    <n v="0.48247386610933823"/>
    <n v="0.10721641469096405"/>
    <x v="2"/>
  </r>
  <r>
    <n v="3997"/>
    <x v="0"/>
    <s v="mexico"/>
    <x v="2"/>
    <s v="CA"/>
    <s v="CA - San Diego Contract Detention Facility - CCA (otay)"/>
    <s v="san_diego_contract_detention_facility_cca_otay_ca"/>
    <d v="2015-06-11T00:00:00"/>
    <x v="3"/>
    <x v="3"/>
    <s v="protective_custody_other_detainee_safety"/>
    <d v="2015-12-17T00:00:00"/>
    <n v="41"/>
    <n v="9.8062861920399966E-2"/>
    <n v="0.62542908569729028"/>
    <n v="2.0907200864737989"/>
    <n v="0.25017163427891614"/>
    <n v="0.33951864652138614"/>
    <n v="0.25017163427891614"/>
    <x v="2"/>
  </r>
  <r>
    <n v="3998"/>
    <x v="0"/>
    <s v="mexico"/>
    <x v="20"/>
    <s v="WA"/>
    <s v="WA - Northwest Detention Center "/>
    <s v="northwest_detention_center_wa"/>
    <d v="2015-06-12T00:00:00"/>
    <x v="3"/>
    <x v="6"/>
    <s v="disciplinary"/>
    <d v="2015-12-15T00:00:00"/>
    <n v="9"/>
    <n v="-0.4737580164314083"/>
    <n v="5.3608207345482051E-2"/>
    <n v="2.6625409648256073"/>
    <n v="0.32164924407289214"/>
    <n v="0.91133952487319436"/>
    <n v="5.3608207345482051E-2"/>
    <x v="3"/>
  </r>
  <r>
    <n v="3999"/>
    <x v="2"/>
    <s v="el_salvador"/>
    <x v="8"/>
    <s v="CA"/>
    <s v="CA - Adelanto Correctional Facility "/>
    <s v="adelanto_correctional_facility_ca"/>
    <d v="2015-06-12T00:00:00"/>
    <x v="3"/>
    <x v="3"/>
    <s v="protective_custody_other_detainee_safety"/>
    <d v="2015-12-15T00:00:00"/>
    <n v="9"/>
    <n v="-0.4737580164314083"/>
    <n v="5.3608207345482051E-2"/>
    <n v="2.6625409648256073"/>
    <n v="0.32164924407289214"/>
    <n v="0.91133952487319436"/>
    <n v="5.3608207345482051E-2"/>
    <x v="3"/>
  </r>
  <r>
    <n v="4000"/>
    <x v="0"/>
    <s v="mexico"/>
    <x v="8"/>
    <s v="CA"/>
    <s v="CA - Adelanto Correctional Facility "/>
    <s v="adelanto_correctional_facility_ca"/>
    <d v="2015-06-12T00:00:00"/>
    <x v="3"/>
    <x v="6"/>
    <s v="disciplinary"/>
    <d v="2015-12-16T00:00:00"/>
    <n v="10"/>
    <n v="-0.4558886139829143"/>
    <n v="7.1477609793976049E-2"/>
    <n v="2.6446715623771131"/>
    <n v="0.30377984162439814"/>
    <n v="0.89347012242470036"/>
    <n v="7.1477609793976049E-2"/>
    <x v="3"/>
  </r>
  <r>
    <n v="4001"/>
    <x v="39"/>
    <s v="somalia"/>
    <x v="7"/>
    <s v="PA"/>
    <s v="PA - York County Prison "/>
    <s v="york_county_prison_pa"/>
    <d v="2015-06-12T00:00:00"/>
    <x v="3"/>
    <x v="5"/>
    <s v="facility_security_threat_violent_or_disruptive_behavior"/>
    <d v="2016-03-17T00:00:00"/>
    <n v="102"/>
    <n v="1.1880964112785346"/>
    <n v="1.715462635055425"/>
    <n v="1.0006865371156644"/>
    <n v="1.3402051836370508"/>
    <n v="0.75051490283674849"/>
    <n v="0.75051490283674849"/>
    <x v="1"/>
  </r>
  <r>
    <n v="4002"/>
    <x v="9"/>
    <s v="haiti"/>
    <x v="7"/>
    <s v="PA"/>
    <s v="PA - York County Prison "/>
    <s v="york_county_prison_pa"/>
    <d v="2015-06-13T00:00:00"/>
    <x v="3"/>
    <x v="12"/>
    <s v="pending_investigation_of_disciplinary_violation"/>
    <d v="2015-06-17T00:00:00"/>
    <n v="4"/>
    <n v="-0.56310502867387835"/>
    <n v="3.5738804896987997E-2"/>
    <n v="2.7518879770680771"/>
    <n v="0.41099625631536219"/>
    <n v="1.0006865371156644"/>
    <n v="3.5738804896987997E-2"/>
    <x v="3"/>
  </r>
  <r>
    <n v="4003"/>
    <x v="37"/>
    <s v="dominican_republic"/>
    <x v="13"/>
    <s v="NJ"/>
    <s v="NJ - Hudson County Correctional Center "/>
    <s v="hudson_county_correctional_center_nj"/>
    <d v="2015-06-13T00:00:00"/>
    <x v="3"/>
    <x v="6"/>
    <s v="disciplinary"/>
    <d v="2015-06-07T00:00:00"/>
    <n v="23"/>
    <n v="-0.22358638215249221"/>
    <n v="0.30377984162439814"/>
    <n v="2.4123693305466913"/>
    <n v="7.1477609793976049E-2"/>
    <n v="0.66116789059427838"/>
    <n v="7.1477609793976049E-2"/>
    <x v="2"/>
  </r>
  <r>
    <n v="4004"/>
    <x v="109"/>
    <s v="tonga"/>
    <x v="3"/>
    <s v="CA"/>
    <s v="CA - Yuba County Jail "/>
    <s v="yuba_county_jail_ca"/>
    <d v="2015-06-13T00:00:00"/>
    <x v="3"/>
    <x v="3"/>
    <s v="protective_custody_other_detainee_safety"/>
    <d v="2015-02-08T00:00:00"/>
    <n v="50"/>
    <n v="0.25888748395684602"/>
    <n v="0.78625370773373637"/>
    <n v="1.9298954644373529"/>
    <n v="0.41099625631536219"/>
    <n v="0.17869402448494009"/>
    <n v="0.17869402448494009"/>
    <x v="1"/>
  </r>
  <r>
    <n v="4005"/>
    <x v="39"/>
    <s v="somalia"/>
    <x v="7"/>
    <s v="PA"/>
    <s v="PA - York County Prison "/>
    <s v="york_county_prison_pa"/>
    <d v="2015-06-14T00:00:00"/>
    <x v="3"/>
    <x v="2"/>
    <s v="mental_illness"/>
    <d v="2015-06-19T00:00:00"/>
    <n v="5"/>
    <n v="-0.54523562622538435"/>
    <n v="1.7869402448493998E-2"/>
    <n v="2.7340185746195833"/>
    <n v="0.39312685386686819"/>
    <n v="0.98281713466717047"/>
    <n v="1.7869402448493998E-2"/>
    <x v="3"/>
  </r>
  <r>
    <n v="4006"/>
    <x v="44"/>
    <s v="canada"/>
    <x v="10"/>
    <s v="OH"/>
    <s v="OH - Geauga County Jail "/>
    <s v="geauga_county_jail_oh"/>
    <d v="2015-06-14T00:00:00"/>
    <x v="3"/>
    <x v="21"/>
    <s v="medical_observation"/>
    <d v="2015-06-23T00:00:00"/>
    <n v="9"/>
    <n v="-0.4737580164314083"/>
    <n v="5.3608207345482051E-2"/>
    <n v="2.6625409648256073"/>
    <n v="0.32164924407289214"/>
    <n v="0.91133952487319436"/>
    <n v="5.3608207345482051E-2"/>
    <x v="3"/>
  </r>
  <r>
    <n v="4007"/>
    <x v="32"/>
    <s v="colombia"/>
    <x v="8"/>
    <s v="CA"/>
    <s v="CA - Adelanto Correctional Facility "/>
    <s v="adelanto_correctional_facility_ca"/>
    <d v="2015-06-14T00:00:00"/>
    <x v="3"/>
    <x v="6"/>
    <s v="disciplinary"/>
    <d v="2015-01-07T00:00:00"/>
    <n v="17"/>
    <n v="-0.33080279684345626"/>
    <n v="0.19656342693343409"/>
    <n v="2.5195857452376553"/>
    <n v="0.17869402448494009"/>
    <n v="0.76838430528524237"/>
    <n v="0.17869402448494009"/>
    <x v="2"/>
  </r>
  <r>
    <n v="4008"/>
    <x v="0"/>
    <s v="mexico"/>
    <x v="8"/>
    <s v="CA"/>
    <s v="CA - Adelanto Correctional Facility "/>
    <s v="adelanto_correctional_facility_ca"/>
    <d v="2015-06-14T00:00:00"/>
    <x v="3"/>
    <x v="6"/>
    <s v="disciplinary"/>
    <d v="2015-01-07T00:00:00"/>
    <n v="17"/>
    <n v="-0.33080279684345626"/>
    <n v="0.19656342693343409"/>
    <n v="2.5195857452376553"/>
    <n v="0.17869402448494009"/>
    <n v="0.76838430528524237"/>
    <n v="0.17869402448494009"/>
    <x v="2"/>
  </r>
  <r>
    <n v="4009"/>
    <x v="7"/>
    <s v="honduras"/>
    <x v="17"/>
    <s v="VA"/>
    <s v="VA - Immigration Centers Of America Farmville "/>
    <s v="immigration_centers_of_america_farmville_va"/>
    <d v="2015-06-14T00:00:00"/>
    <x v="3"/>
    <x v="6"/>
    <s v="disciplinary"/>
    <d v="2015-09-07T00:00:00"/>
    <n v="25"/>
    <n v="-0.18784757725550419"/>
    <n v="0.33951864652138619"/>
    <n v="2.3766305256497033"/>
    <n v="3.5738804896988025E-2"/>
    <n v="0.62542908569729028"/>
    <n v="3.5738804896988025E-2"/>
    <x v="2"/>
  </r>
  <r>
    <n v="4010"/>
    <x v="0"/>
    <s v="mexico"/>
    <x v="0"/>
    <s v="AZ"/>
    <s v="AZ - Eloy Federal Contract Facility "/>
    <s v="eloy_federal_contract_facility_az"/>
    <d v="2015-06-14T00:00:00"/>
    <x v="3"/>
    <x v="6"/>
    <s v="disciplinary"/>
    <d v="2015-07-13T00:00:00"/>
    <n v="29"/>
    <n v="-0.11636996746152814"/>
    <n v="0.41099625631536219"/>
    <n v="2.3051529158557269"/>
    <n v="3.5738804896988025E-2"/>
    <n v="0.55395147590331428"/>
    <n v="3.5738804896988025E-2"/>
    <x v="2"/>
  </r>
  <r>
    <n v="4011"/>
    <x v="0"/>
    <s v="mexico"/>
    <x v="8"/>
    <s v="CA"/>
    <s v="CA - Adelanto Correctional Facility "/>
    <s v="adelanto_correctional_facility_ca"/>
    <d v="2015-06-14T00:00:00"/>
    <x v="3"/>
    <x v="6"/>
    <s v="disciplinary"/>
    <d v="2015-07-13T00:00:00"/>
    <n v="29"/>
    <n v="-0.11636996746152814"/>
    <n v="0.41099625631536219"/>
    <n v="2.3051529158557269"/>
    <n v="3.5738804896988025E-2"/>
    <n v="0.55395147590331428"/>
    <n v="3.5738804896988025E-2"/>
    <x v="2"/>
  </r>
  <r>
    <n v="4012"/>
    <x v="7"/>
    <s v="honduras"/>
    <x v="0"/>
    <s v="AZ"/>
    <s v="AZ - Florence Service Processing Center "/>
    <s v="florence_service_processing_center_az"/>
    <d v="2015-06-14T00:00:00"/>
    <x v="3"/>
    <x v="5"/>
    <s v="facility_security_threat_violent_or_disruptive_behavior"/>
    <d v="2015-09-30T00:00:00"/>
    <n v="108"/>
    <n v="1.2953128259694988"/>
    <n v="1.8226790497463892"/>
    <n v="0.89347012242470014"/>
    <n v="1.447421598328015"/>
    <n v="0.8577313175277127"/>
    <n v="0.8577313175277127"/>
    <x v="1"/>
  </r>
  <r>
    <n v="4013"/>
    <x v="7"/>
    <s v="honduras"/>
    <x v="18"/>
    <s v="TX"/>
    <s v="TX - South Texas Detention Complex "/>
    <s v="south_texas_detention_complex_tx"/>
    <d v="2015-06-15T00:00:00"/>
    <x v="3"/>
    <x v="6"/>
    <s v="disciplinary"/>
    <d v="2015-01-07T00:00:00"/>
    <n v="16"/>
    <n v="-0.34867219929195026"/>
    <n v="0.17869402448494009"/>
    <n v="2.5374551476861491"/>
    <n v="0.19656342693343409"/>
    <n v="0.78625370773373637"/>
    <n v="0.17869402448494009"/>
    <x v="3"/>
  </r>
  <r>
    <n v="4014"/>
    <x v="140"/>
    <s v="barbados"/>
    <x v="4"/>
    <s v="LA"/>
    <s v="LA - Jena/lasalle Detention Facility "/>
    <s v="jena/lasalle_detention_facility_la"/>
    <d v="2015-06-15T00:00:00"/>
    <x v="3"/>
    <x v="6"/>
    <s v="disciplinary"/>
    <d v="2015-07-08T00:00:00"/>
    <n v="53"/>
    <n v="0.31249569130232807"/>
    <n v="0.83986191507921837"/>
    <n v="1.8762872570918709"/>
    <n v="0.46460446366084424"/>
    <n v="0.12508581713945804"/>
    <n v="0.12508581713945804"/>
    <x v="1"/>
  </r>
  <r>
    <n v="4015"/>
    <x v="2"/>
    <s v="el_salvador"/>
    <x v="4"/>
    <s v="LA"/>
    <s v="LA - Jena/lasalle Detention Facility "/>
    <s v="jena/lasalle_detention_facility_la"/>
    <d v="2015-06-15T00:00:00"/>
    <x v="3"/>
    <x v="5"/>
    <s v="facility_security_threat_violent_or_disruptive_behavior"/>
    <d v="2016-04-22T00:00:00"/>
    <n v="312"/>
    <n v="4.9406709254622765"/>
    <n v="5.4680371492391666"/>
    <n v="2.7518879770680775"/>
    <n v="5.0927796978207924"/>
    <n v="4.5030894170204903"/>
    <n v="2.7518879770680775"/>
    <x v="0"/>
  </r>
  <r>
    <n v="4016"/>
    <x v="80"/>
    <s v="kenya"/>
    <x v="8"/>
    <s v="CA"/>
    <s v="CA - Adelanto Correctional Facility "/>
    <s v="adelanto_correctional_facility_ca"/>
    <d v="2015-06-16T00:00:00"/>
    <x v="3"/>
    <x v="3"/>
    <s v="protective_custody_other_detainee_safety"/>
    <d v="2015-06-25T00:00:00"/>
    <n v="9"/>
    <n v="-0.4737580164314083"/>
    <n v="5.3608207345482051E-2"/>
    <n v="2.6625409648256073"/>
    <n v="0.32164924407289214"/>
    <n v="0.91133952487319436"/>
    <n v="5.3608207345482051E-2"/>
    <x v="3"/>
  </r>
  <r>
    <n v="4017"/>
    <x v="46"/>
    <s v="ukraine"/>
    <x v="2"/>
    <s v="CA"/>
    <s v="CA - San Diego Contract Detention Facility - CCA (otay)"/>
    <s v="san_diego_contract_detention_facility_cca_otay_ca"/>
    <d v="2015-06-16T00:00:00"/>
    <x v="3"/>
    <x v="2"/>
    <s v="mental_illness"/>
    <d v="2015-07-13T00:00:00"/>
    <n v="27"/>
    <n v="-0.15210877235851616"/>
    <n v="0.37525745141837419"/>
    <n v="2.3408917207527153"/>
    <n v="0"/>
    <n v="0.58969028080030228"/>
    <n v="0"/>
    <x v="2"/>
  </r>
  <r>
    <n v="4018"/>
    <x v="7"/>
    <s v="honduras"/>
    <x v="0"/>
    <s v="AZ"/>
    <s v="AZ - Cca, Florence Correctional Center "/>
    <s v="cca,_florence_correctional_center_az"/>
    <d v="2015-06-16T00:00:00"/>
    <x v="3"/>
    <x v="3"/>
    <s v="protective_custody_other_detainee_safety"/>
    <d v="2015-07-21T00:00:00"/>
    <n v="35"/>
    <n v="-9.1535527705640905E-3"/>
    <n v="0.51821267100632629"/>
    <n v="2.1979365011647629"/>
    <n v="0.14295521958795207"/>
    <n v="0.44673506121235018"/>
    <n v="0.14295521958795207"/>
    <x v="2"/>
  </r>
  <r>
    <n v="4019"/>
    <x v="7"/>
    <s v="honduras"/>
    <x v="18"/>
    <s v="TX"/>
    <s v="TX - South Texas Detention Complex "/>
    <s v="south_texas_detention_complex_tx"/>
    <d v="2015-06-16T00:00:00"/>
    <x v="3"/>
    <x v="6"/>
    <s v="disciplinary"/>
    <d v="2015-07-23T00:00:00"/>
    <n v="37"/>
    <n v="2.6585252126423927E-2"/>
    <n v="0.55395147590331428"/>
    <n v="2.1621976962677749"/>
    <n v="0.17869402448494009"/>
    <n v="0.41099625631536219"/>
    <n v="0.17869402448494009"/>
    <x v="2"/>
  </r>
  <r>
    <n v="4020"/>
    <x v="2"/>
    <s v="el_salvador"/>
    <x v="8"/>
    <s v="CA"/>
    <s v="CA - Theo Lacy Facility "/>
    <s v="theo_lacy_facility_ca"/>
    <d v="2015-06-16T00:00:00"/>
    <x v="3"/>
    <x v="3"/>
    <s v="protective_custody_other_detainee_safety"/>
    <d v="2015-12-08T00:00:00"/>
    <n v="57"/>
    <n v="0.38397330109630412"/>
    <n v="0.91133952487319447"/>
    <n v="1.8048096472978949"/>
    <n v="0.53608207345482028"/>
    <n v="5.3608207345481995E-2"/>
    <n v="5.3608207345481995E-2"/>
    <x v="1"/>
  </r>
  <r>
    <n v="4021"/>
    <x v="7"/>
    <s v="honduras"/>
    <x v="1"/>
    <s v="UT"/>
    <s v="UT - Utah County Jail "/>
    <s v="utah_county_jail_ut"/>
    <d v="2015-06-16T00:00:00"/>
    <x v="3"/>
    <x v="5"/>
    <s v="facility_security_threat_violent_or_disruptive_behavior"/>
    <d v="2015-08-26T00:00:00"/>
    <n v="71"/>
    <n v="0.63414493537522021"/>
    <n v="1.1615111591521106"/>
    <n v="1.5546380130189787"/>
    <n v="0.78625370773373637"/>
    <n v="0.19656342693343409"/>
    <n v="0.19656342693343409"/>
    <x v="1"/>
  </r>
  <r>
    <n v="4022"/>
    <x v="0"/>
    <s v="mexico"/>
    <x v="1"/>
    <s v="NV"/>
    <s v="NV - Henderson Detention Center "/>
    <s v="henderson_detention_center_nv"/>
    <d v="2015-06-17T00:00:00"/>
    <x v="3"/>
    <x v="8"/>
    <s v="suicide_risk_placement"/>
    <d v="2015-06-18T00:00:00"/>
    <n v="1"/>
    <n v="-0.61671323601936046"/>
    <n v="8.9347012242470103E-2"/>
    <n v="2.8054961844135593"/>
    <n v="0.46460446366084429"/>
    <n v="1.0542947444611466"/>
    <n v="8.9347012242470103E-2"/>
    <x v="3"/>
  </r>
  <r>
    <n v="4023"/>
    <x v="7"/>
    <s v="honduras"/>
    <x v="11"/>
    <s v="NJ"/>
    <s v="NJ - Essex County Jail "/>
    <s v="essex_county_jail_nj"/>
    <d v="2015-06-17T00:00:00"/>
    <x v="3"/>
    <x v="21"/>
    <s v="medical_observation"/>
    <d v="2015-06-20T00:00:00"/>
    <n v="3"/>
    <n v="-0.58097443112237235"/>
    <n v="5.3608207345481995E-2"/>
    <n v="2.7697573795165713"/>
    <n v="0.42886565876385618"/>
    <n v="1.0185559395641586"/>
    <n v="5.3608207345481995E-2"/>
    <x v="3"/>
  </r>
  <r>
    <n v="4024"/>
    <x v="21"/>
    <s v="guatemala"/>
    <x v="11"/>
    <s v="NJ"/>
    <s v="NJ - Essex County Jail "/>
    <s v="essex_county_jail_nj"/>
    <d v="2015-06-17T00:00:00"/>
    <x v="3"/>
    <x v="21"/>
    <s v="medical_observation"/>
    <d v="2015-06-20T00:00:00"/>
    <n v="3"/>
    <n v="-0.58097443112237235"/>
    <n v="5.3608207345481995E-2"/>
    <n v="2.7697573795165713"/>
    <n v="0.42886565876385618"/>
    <n v="1.0185559395641586"/>
    <n v="5.3608207345481995E-2"/>
    <x v="3"/>
  </r>
  <r>
    <n v="4025"/>
    <x v="21"/>
    <s v="guatemala"/>
    <x v="11"/>
    <s v="NJ"/>
    <s v="NJ - Essex County Jail "/>
    <s v="essex_county_jail_nj"/>
    <d v="2015-06-17T00:00:00"/>
    <x v="3"/>
    <x v="21"/>
    <s v="medical_observation"/>
    <d v="2015-06-20T00:00:00"/>
    <n v="3"/>
    <n v="-0.58097443112237235"/>
    <n v="5.3608207345481995E-2"/>
    <n v="2.7697573795165713"/>
    <n v="0.42886565876385618"/>
    <n v="1.0185559395641586"/>
    <n v="5.3608207345481995E-2"/>
    <x v="3"/>
  </r>
  <r>
    <n v="4026"/>
    <x v="2"/>
    <s v="el_salvador"/>
    <x v="11"/>
    <s v="NJ"/>
    <s v="NJ - Essex County Jail "/>
    <s v="essex_county_jail_nj"/>
    <d v="2015-06-17T00:00:00"/>
    <x v="3"/>
    <x v="21"/>
    <s v="medical_observation"/>
    <d v="2015-06-20T00:00:00"/>
    <n v="3"/>
    <n v="-0.58097443112237235"/>
    <n v="5.3608207345481995E-2"/>
    <n v="2.7697573795165713"/>
    <n v="0.42886565876385618"/>
    <n v="1.0185559395641586"/>
    <n v="5.3608207345481995E-2"/>
    <x v="3"/>
  </r>
  <r>
    <n v="4027"/>
    <x v="26"/>
    <s v="india"/>
    <x v="11"/>
    <s v="NJ"/>
    <s v="NJ - Essex County Jail "/>
    <s v="essex_county_jail_nj"/>
    <d v="2015-06-17T00:00:00"/>
    <x v="3"/>
    <x v="21"/>
    <s v="medical_observation"/>
    <d v="2015-06-20T00:00:00"/>
    <n v="3"/>
    <n v="-0.58097443112237235"/>
    <n v="5.3608207345481995E-2"/>
    <n v="2.7697573795165713"/>
    <n v="0.42886565876385618"/>
    <n v="1.0185559395641586"/>
    <n v="5.3608207345481995E-2"/>
    <x v="3"/>
  </r>
  <r>
    <n v="4028"/>
    <x v="2"/>
    <s v="el_salvador"/>
    <x v="11"/>
    <s v="NJ"/>
    <s v="NJ - Essex County Jail "/>
    <s v="essex_county_jail_nj"/>
    <d v="2015-06-17T00:00:00"/>
    <x v="3"/>
    <x v="21"/>
    <s v="medical_observation"/>
    <d v="2015-06-20T00:00:00"/>
    <n v="3"/>
    <n v="-0.58097443112237235"/>
    <n v="5.3608207345481995E-2"/>
    <n v="2.7697573795165713"/>
    <n v="0.42886565876385618"/>
    <n v="1.0185559395641586"/>
    <n v="5.3608207345481995E-2"/>
    <x v="3"/>
  </r>
  <r>
    <n v="4029"/>
    <x v="21"/>
    <s v="guatemala"/>
    <x v="11"/>
    <s v="NJ"/>
    <s v="NJ - Essex County Jail "/>
    <s v="essex_county_jail_nj"/>
    <d v="2015-06-17T00:00:00"/>
    <x v="3"/>
    <x v="21"/>
    <s v="medical_observation"/>
    <d v="2015-06-20T00:00:00"/>
    <n v="3"/>
    <n v="-0.58097443112237235"/>
    <n v="5.3608207345481995E-2"/>
    <n v="2.7697573795165713"/>
    <n v="0.42886565876385618"/>
    <n v="1.0185559395641586"/>
    <n v="5.3608207345481995E-2"/>
    <x v="3"/>
  </r>
  <r>
    <n v="4030"/>
    <x v="22"/>
    <s v="ethiopia"/>
    <x v="8"/>
    <s v="CA"/>
    <s v="CA - Adelanto Correctional Facility "/>
    <s v="adelanto_correctional_facility_ca"/>
    <d v="2015-06-17T00:00:00"/>
    <x v="3"/>
    <x v="3"/>
    <s v="protective_custody_other_detainee_safety"/>
    <d v="2015-06-22T00:00:00"/>
    <n v="5"/>
    <n v="-0.54523562622538435"/>
    <n v="1.7869402448493998E-2"/>
    <n v="2.7340185746195833"/>
    <n v="0.39312685386686819"/>
    <n v="0.98281713466717047"/>
    <n v="1.7869402448493998E-2"/>
    <x v="3"/>
  </r>
  <r>
    <n v="4031"/>
    <x v="14"/>
    <s v="jamaica"/>
    <x v="4"/>
    <s v="LA"/>
    <s v="LA - Jena/lasalle Detention Facility "/>
    <s v="jena/lasalle_detention_facility_la"/>
    <d v="2015-06-17T00:00:00"/>
    <x v="3"/>
    <x v="3"/>
    <s v="protective_custody_other_detainee_safety"/>
    <d v="2015-09-07T00:00:00"/>
    <n v="22"/>
    <n v="-0.24145578460098621"/>
    <n v="0.28591043917590414"/>
    <n v="2.4302387329951851"/>
    <n v="8.9347012242470047E-2"/>
    <n v="0.67903729304277238"/>
    <n v="8.9347012242470047E-2"/>
    <x v="2"/>
  </r>
  <r>
    <n v="4032"/>
    <x v="0"/>
    <s v="mexico"/>
    <x v="1"/>
    <s v="NV"/>
    <s v="NV - Henderson Detention Center "/>
    <s v="henderson_detention_center_nv"/>
    <d v="2015-06-17T00:00:00"/>
    <x v="3"/>
    <x v="1"/>
    <s v="protective_custody_criminal_offense"/>
    <d v="2015-10-07T00:00:00"/>
    <n v="23"/>
    <n v="-0.22358638215249221"/>
    <n v="0.30377984162439814"/>
    <n v="2.4123693305466913"/>
    <n v="7.1477609793976049E-2"/>
    <n v="0.66116789059427838"/>
    <n v="7.1477609793976049E-2"/>
    <x v="2"/>
  </r>
  <r>
    <n v="4033"/>
    <x v="2"/>
    <s v="el_salvador"/>
    <x v="18"/>
    <s v="TX"/>
    <s v="TX - South Texas Detention Complex "/>
    <s v="south_texas_detention_complex_tx"/>
    <d v="2015-06-17T00:00:00"/>
    <x v="3"/>
    <x v="3"/>
    <s v="protective_custody_other_detainee_safety"/>
    <d v="2015-07-13T00:00:00"/>
    <n v="26"/>
    <n v="-0.16997817480701016"/>
    <n v="0.35738804896988019"/>
    <n v="2.3587611232012091"/>
    <n v="1.7869402448493998E-2"/>
    <n v="0.60755968324879628"/>
    <n v="1.7869402448493998E-2"/>
    <x v="2"/>
  </r>
  <r>
    <n v="4034"/>
    <x v="24"/>
    <s v="brazil"/>
    <x v="19"/>
    <s v="MA"/>
    <s v="MA - Plymouth County Correctional Facility "/>
    <s v="plymouth_county_correctional_facility_ma"/>
    <d v="2015-06-17T00:00:00"/>
    <x v="3"/>
    <x v="5"/>
    <s v="facility_security_threat_violent_or_disruptive_behavior"/>
    <d v="2015-08-24T00:00:00"/>
    <n v="68"/>
    <n v="0.58053672802973821"/>
    <n v="1.1079029518066286"/>
    <n v="1.6082462203644607"/>
    <n v="0.73264550038825438"/>
    <n v="0.1429552195879521"/>
    <n v="0.1429552195879521"/>
    <x v="1"/>
  </r>
  <r>
    <n v="4035"/>
    <x v="37"/>
    <s v="dominican_republic"/>
    <x v="19"/>
    <s v="MA"/>
    <s v="MA - Plymouth County Correctional Facility "/>
    <s v="plymouth_county_correctional_facility_ma"/>
    <d v="2015-06-17T00:00:00"/>
    <x v="3"/>
    <x v="5"/>
    <s v="facility_security_threat_violent_or_disruptive_behavior"/>
    <d v="2015-09-09T00:00:00"/>
    <n v="84"/>
    <n v="0.86644716720564241"/>
    <n v="1.3938133909825328"/>
    <n v="1.3223357811885565"/>
    <n v="1.0185559395641586"/>
    <n v="0.42886565876385629"/>
    <n v="0.42886565876385629"/>
    <x v="1"/>
  </r>
  <r>
    <n v="4036"/>
    <x v="0"/>
    <s v="mexico"/>
    <x v="2"/>
    <s v="CA"/>
    <s v="CA - Imperial Regional Detention Facility "/>
    <s v="imperial_regional_detention_facility_ca"/>
    <d v="2015-06-17T00:00:00"/>
    <x v="3"/>
    <x v="3"/>
    <s v="protective_custody_other_detainee_safety"/>
    <d v="2015-03-12T00:00:00"/>
    <n v="169"/>
    <n v="2.3853463753276332"/>
    <n v="2.9127125991045233"/>
    <n v="0.1965634269334342"/>
    <n v="2.5374551476861491"/>
    <n v="1.9477648668858469"/>
    <n v="0.1965634269334342"/>
    <x v="0"/>
  </r>
  <r>
    <n v="4037"/>
    <x v="0"/>
    <s v="mexico"/>
    <x v="8"/>
    <s v="CA"/>
    <s v="CA - Adelanto Correctional Facility "/>
    <s v="adelanto_correctional_facility_ca"/>
    <d v="2015-06-18T00:00:00"/>
    <x v="3"/>
    <x v="3"/>
    <s v="protective_custody_other_detainee_safety"/>
    <d v="2015-06-20T00:00:00"/>
    <n v="2"/>
    <n v="-0.59884383357086635"/>
    <n v="7.1477609793975994E-2"/>
    <n v="2.7876267819650655"/>
    <n v="0.44673506121235018"/>
    <n v="1.0364253420126524"/>
    <n v="7.1477609793975994E-2"/>
    <x v="3"/>
  </r>
  <r>
    <n v="4038"/>
    <x v="7"/>
    <s v="honduras"/>
    <x v="7"/>
    <s v="PA"/>
    <s v="PA - York County Prison "/>
    <s v="york_county_prison_pa"/>
    <d v="2015-06-18T00:00:00"/>
    <x v="3"/>
    <x v="8"/>
    <s v="suicide_risk_placement"/>
    <d v="2015-06-22T00:00:00"/>
    <n v="4"/>
    <n v="-0.56310502867387835"/>
    <n v="3.5738804896987997E-2"/>
    <n v="2.7518879770680771"/>
    <n v="0.41099625631536219"/>
    <n v="1.0006865371156644"/>
    <n v="3.5738804896987997E-2"/>
    <x v="3"/>
  </r>
  <r>
    <n v="4039"/>
    <x v="6"/>
    <s v="nigeria"/>
    <x v="7"/>
    <s v="PA"/>
    <s v="PA - York County Prison "/>
    <s v="york_county_prison_pa"/>
    <d v="2015-06-18T00:00:00"/>
    <x v="3"/>
    <x v="21"/>
    <s v="medical_observation"/>
    <d v="2015-06-22T00:00:00"/>
    <n v="4"/>
    <n v="-0.56310502867387835"/>
    <n v="3.5738804896987997E-2"/>
    <n v="2.7518879770680771"/>
    <n v="0.41099625631536219"/>
    <n v="1.0006865371156644"/>
    <n v="3.5738804896987997E-2"/>
    <x v="3"/>
  </r>
  <r>
    <n v="4040"/>
    <x v="24"/>
    <s v="brazil"/>
    <x v="19"/>
    <s v="NH"/>
    <s v="NH - Strafford County Corrections "/>
    <s v="strafford_county_corrections_nh"/>
    <d v="2015-06-18T00:00:00"/>
    <x v="3"/>
    <x v="6"/>
    <s v="disciplinary"/>
    <d v="2015-06-25T00:00:00"/>
    <n v="7"/>
    <n v="-0.50949682132839635"/>
    <n v="1.7869402448493998E-2"/>
    <n v="2.6982797697225953"/>
    <n v="0.35738804896988019"/>
    <n v="0.94707832977018247"/>
    <n v="1.7869402448493998E-2"/>
    <x v="3"/>
  </r>
  <r>
    <n v="4041"/>
    <x v="7"/>
    <s v="honduras"/>
    <x v="2"/>
    <s v="CA"/>
    <s v="CA - San Diego Contract Detention Facility - CCA (otay)"/>
    <s v="san_diego_contract_detention_facility_cca_otay_ca"/>
    <d v="2015-06-18T00:00:00"/>
    <x v="3"/>
    <x v="6"/>
    <s v="disciplinary"/>
    <d v="2015-01-07T00:00:00"/>
    <n v="13"/>
    <n v="-0.40228040663743231"/>
    <n v="0.12508581713945804"/>
    <n v="2.5910633550316313"/>
    <n v="0.25017163427891614"/>
    <n v="0.83986191507921837"/>
    <n v="0.12508581713945804"/>
    <x v="3"/>
  </r>
  <r>
    <n v="4042"/>
    <x v="39"/>
    <s v="somalia"/>
    <x v="2"/>
    <s v="CA"/>
    <s v="CA - San Diego Contract Detention Facility - CCA (otay)"/>
    <s v="san_diego_contract_detention_facility_cca_otay_ca"/>
    <d v="2015-06-18T00:00:00"/>
    <x v="3"/>
    <x v="6"/>
    <s v="disciplinary"/>
    <d v="2015-01-07T00:00:00"/>
    <n v="13"/>
    <n v="-0.40228040663743231"/>
    <n v="0.12508581713945804"/>
    <n v="2.5910633550316313"/>
    <n v="0.25017163427891614"/>
    <n v="0.83986191507921837"/>
    <n v="0.12508581713945804"/>
    <x v="3"/>
  </r>
  <r>
    <n v="4043"/>
    <x v="7"/>
    <s v="honduras"/>
    <x v="18"/>
    <s v="TX"/>
    <s v="TX - South Texas Detention Complex "/>
    <s v="south_texas_detention_complex_tx"/>
    <d v="2015-06-18T00:00:00"/>
    <x v="3"/>
    <x v="6"/>
    <s v="disciplinary"/>
    <d v="2015-01-07T00:00:00"/>
    <n v="13"/>
    <n v="-0.40228040663743231"/>
    <n v="0.12508581713945804"/>
    <n v="2.5910633550316313"/>
    <n v="0.25017163427891614"/>
    <n v="0.83986191507921837"/>
    <n v="0.12508581713945804"/>
    <x v="3"/>
  </r>
  <r>
    <n v="4044"/>
    <x v="133"/>
    <s v="argentina"/>
    <x v="15"/>
    <s v="GA"/>
    <s v="GA - Stewart Detention Center "/>
    <s v="stewart_detention_center_ga"/>
    <d v="2015-06-18T00:00:00"/>
    <x v="3"/>
    <x v="12"/>
    <s v="pending_investigation_of_disciplinary_violation"/>
    <d v="2015-06-07T00:00:00"/>
    <n v="18"/>
    <n v="-0.31293339439496226"/>
    <n v="0.21443282938192809"/>
    <n v="2.5017163427891611"/>
    <n v="0.1608246220364461"/>
    <n v="0.75051490283674838"/>
    <n v="0.1608246220364461"/>
    <x v="2"/>
  </r>
  <r>
    <n v="4045"/>
    <x v="15"/>
    <s v="liberia"/>
    <x v="21"/>
    <s v="MN"/>
    <s v="MN - Sherburne County Jail "/>
    <s v="sherburne_county_jail_mn"/>
    <d v="2015-06-18T00:00:00"/>
    <x v="3"/>
    <x v="2"/>
    <s v="mental_illness"/>
    <d v="2015-07-16T00:00:00"/>
    <n v="28"/>
    <n v="-0.13423936991002217"/>
    <n v="0.39312685386686819"/>
    <n v="2.3230223183042211"/>
    <n v="1.7869402448493998E-2"/>
    <n v="0.57182087835180828"/>
    <n v="1.7869402448493998E-2"/>
    <x v="2"/>
  </r>
  <r>
    <n v="4046"/>
    <x v="0"/>
    <s v="mexico"/>
    <x v="2"/>
    <s v="CA"/>
    <s v="CA - San Diego Contract Detention Facility - CCA (otay)"/>
    <s v="san_diego_contract_detention_facility_cca_otay_ca"/>
    <d v="2015-06-19T00:00:00"/>
    <x v="3"/>
    <x v="2"/>
    <s v="mental_illness"/>
    <d v="2015-06-24T00:00:00"/>
    <n v="5"/>
    <n v="-0.54523562622538435"/>
    <n v="1.7869402448493998E-2"/>
    <n v="2.7340185746195833"/>
    <n v="0.39312685386686819"/>
    <n v="0.98281713466717047"/>
    <n v="1.7869402448493998E-2"/>
    <x v="3"/>
  </r>
  <r>
    <n v="4047"/>
    <x v="80"/>
    <s v="kenya"/>
    <x v="6"/>
    <s v="TX"/>
    <s v="TX - Rolling Plains Detention Center "/>
    <s v="rolling_plains_detention_center_tx"/>
    <d v="2015-06-19T00:00:00"/>
    <x v="3"/>
    <x v="2"/>
    <s v="mental_illness"/>
    <d v="2015-06-26T00:00:00"/>
    <n v="7"/>
    <n v="-0.50949682132839635"/>
    <n v="1.7869402448493998E-2"/>
    <n v="2.6982797697225953"/>
    <n v="0.35738804896988019"/>
    <n v="0.94707832977018247"/>
    <n v="1.7869402448493998E-2"/>
    <x v="3"/>
  </r>
  <r>
    <n v="4048"/>
    <x v="37"/>
    <s v="dominican_republic"/>
    <x v="13"/>
    <s v="NJ"/>
    <s v="NJ - Hudson County Correctional Center "/>
    <s v="hudson_county_correctional_center_nj"/>
    <d v="2015-06-19T00:00:00"/>
    <x v="3"/>
    <x v="6"/>
    <s v="disciplinary"/>
    <d v="2015-03-07T00:00:00"/>
    <n v="14"/>
    <n v="-0.38441100418893831"/>
    <n v="0.14295521958795204"/>
    <n v="2.5731939525831371"/>
    <n v="0.23230223183042215"/>
    <n v="0.82199251263072437"/>
    <n v="0.14295521958795204"/>
    <x v="3"/>
  </r>
  <r>
    <n v="4049"/>
    <x v="39"/>
    <s v="somalia"/>
    <x v="17"/>
    <s v="VA"/>
    <s v="VA - Immigration Centers Of America Farmville "/>
    <s v="immigration_centers_of_america_farmville_va"/>
    <d v="2015-06-19T00:00:00"/>
    <x v="3"/>
    <x v="6"/>
    <s v="disciplinary"/>
    <d v="2015-07-14T00:00:00"/>
    <n v="25"/>
    <n v="-0.18784757725550419"/>
    <n v="0.33951864652138619"/>
    <n v="2.3766305256497033"/>
    <n v="3.5738804896988025E-2"/>
    <n v="0.62542908569729028"/>
    <n v="3.5738804896988025E-2"/>
    <x v="2"/>
  </r>
  <r>
    <n v="4050"/>
    <x v="0"/>
    <s v="mexico"/>
    <x v="0"/>
    <s v="AZ"/>
    <s v="AZ - Eloy Federal Contract Facility "/>
    <s v="eloy_federal_contract_facility_az"/>
    <d v="2015-06-19T00:00:00"/>
    <x v="3"/>
    <x v="6"/>
    <s v="disciplinary"/>
    <d v="2015-09-23T00:00:00"/>
    <n v="96"/>
    <n v="1.0808799965875704"/>
    <n v="1.6082462203644607"/>
    <n v="1.1079029518066286"/>
    <n v="1.2329887689460866"/>
    <n v="0.64329848814578428"/>
    <n v="0.64329848814578428"/>
    <x v="1"/>
  </r>
  <r>
    <n v="4051"/>
    <x v="0"/>
    <s v="mexico"/>
    <x v="15"/>
    <s v="GA"/>
    <s v="GA - Stewart Detention Center "/>
    <s v="stewart_detention_center_ga"/>
    <d v="2015-06-20T00:00:00"/>
    <x v="3"/>
    <x v="21"/>
    <s v="medical_observation"/>
    <d v="2015-06-22T00:00:00"/>
    <n v="2"/>
    <n v="-0.59884383357086635"/>
    <n v="7.1477609793975994E-2"/>
    <n v="2.7876267819650655"/>
    <n v="0.44673506121235018"/>
    <n v="1.0364253420126524"/>
    <n v="7.1477609793975994E-2"/>
    <x v="3"/>
  </r>
  <r>
    <n v="4052"/>
    <x v="3"/>
    <s v="iraq"/>
    <x v="6"/>
    <s v="TX"/>
    <s v="TX - Rolling Plains Detention Center "/>
    <s v="rolling_plains_detention_center_tx"/>
    <d v="2015-06-20T00:00:00"/>
    <x v="3"/>
    <x v="5"/>
    <s v="facility_security_threat_violent_or_disruptive_behavior"/>
    <d v="2015-06-24T00:00:00"/>
    <n v="4"/>
    <n v="-0.56310502867387835"/>
    <n v="3.5738804896987997E-2"/>
    <n v="2.7518879770680771"/>
    <n v="0.41099625631536219"/>
    <n v="1.0006865371156644"/>
    <n v="3.5738804896987997E-2"/>
    <x v="3"/>
  </r>
  <r>
    <n v="4053"/>
    <x v="19"/>
    <s v="cuba"/>
    <x v="9"/>
    <s v="FL"/>
    <s v="FL - Krome North Service Processing Center "/>
    <s v="krome_north_service_processing_center_fl"/>
    <d v="2015-06-20T00:00:00"/>
    <x v="3"/>
    <x v="3"/>
    <s v="protective_custody_other_detainee_safety"/>
    <d v="2015-06-25T00:00:00"/>
    <n v="5"/>
    <n v="-0.54523562622538435"/>
    <n v="1.7869402448493998E-2"/>
    <n v="2.7340185746195833"/>
    <n v="0.39312685386686819"/>
    <n v="0.98281713466717047"/>
    <n v="1.7869402448493998E-2"/>
    <x v="3"/>
  </r>
  <r>
    <n v="4054"/>
    <x v="0"/>
    <s v="mexico"/>
    <x v="8"/>
    <s v="CA"/>
    <s v="CA - Adelanto Correctional Facility "/>
    <s v="adelanto_correctional_facility_ca"/>
    <d v="2015-06-20T00:00:00"/>
    <x v="3"/>
    <x v="0"/>
    <s v="protective_custody_gang_status_protective_custody_only"/>
    <d v="2015-07-20T00:00:00"/>
    <n v="30"/>
    <n v="-9.8500565013034141E-2"/>
    <n v="0.42886565876385618"/>
    <n v="2.2872835134072331"/>
    <n v="5.3608207345482023E-2"/>
    <n v="0.53608207345482028"/>
    <n v="5.3608207345482023E-2"/>
    <x v="2"/>
  </r>
  <r>
    <n v="4055"/>
    <x v="2"/>
    <s v="el_salvador"/>
    <x v="14"/>
    <s v="MD"/>
    <s v="MD - Howard County Detention Center "/>
    <s v="howard_county_detention_center_md"/>
    <d v="2015-06-20T00:00:00"/>
    <x v="3"/>
    <x v="21"/>
    <s v="medical_observation"/>
    <d v="2015-07-21T00:00:00"/>
    <n v="31"/>
    <n v="-8.0631162564540129E-2"/>
    <n v="0.44673506121235024"/>
    <n v="2.2694141109587389"/>
    <n v="7.1477609793976035E-2"/>
    <n v="0.51821267100632629"/>
    <n v="7.1477609793976035E-2"/>
    <x v="2"/>
  </r>
  <r>
    <n v="4056"/>
    <x v="2"/>
    <s v="el_salvador"/>
    <x v="15"/>
    <s v="GA"/>
    <s v="GA - Stewart Detention Center "/>
    <s v="stewart_detention_center_ga"/>
    <d v="2015-06-21T00:00:00"/>
    <x v="3"/>
    <x v="21"/>
    <s v="medical_observation"/>
    <d v="2015-06-23T00:00:00"/>
    <n v="2"/>
    <n v="-0.59884383357086635"/>
    <n v="7.1477609793975994E-2"/>
    <n v="2.7876267819650655"/>
    <n v="0.44673506121235018"/>
    <n v="1.0364253420126524"/>
    <n v="7.1477609793975994E-2"/>
    <x v="3"/>
  </r>
  <r>
    <n v="4057"/>
    <x v="48"/>
    <s v="bosnia-herzegovina"/>
    <x v="23"/>
    <s v="IL"/>
    <s v="IL - Tri-county Detention Center "/>
    <s v="tri-county_detention_center_il"/>
    <d v="2015-06-21T00:00:00"/>
    <x v="3"/>
    <x v="6"/>
    <s v="disciplinary"/>
    <d v="2015-07-14T00:00:00"/>
    <n v="23"/>
    <n v="-0.22358638215249221"/>
    <n v="0.30377984162439814"/>
    <n v="2.4123693305466913"/>
    <n v="7.1477609793976049E-2"/>
    <n v="0.66116789059427838"/>
    <n v="7.1477609793976049E-2"/>
    <x v="2"/>
  </r>
  <r>
    <n v="4058"/>
    <x v="0"/>
    <s v="mexico"/>
    <x v="23"/>
    <s v="IL"/>
    <s v="IL - Tri-county Detention Center "/>
    <s v="tri-county_detention_center_il"/>
    <d v="2015-06-21T00:00:00"/>
    <x v="3"/>
    <x v="6"/>
    <s v="disciplinary"/>
    <d v="2015-07-20T00:00:00"/>
    <n v="29"/>
    <n v="-0.11636996746152814"/>
    <n v="0.41099625631536219"/>
    <n v="2.3051529158557269"/>
    <n v="3.5738804896988025E-2"/>
    <n v="0.55395147590331428"/>
    <n v="3.5738804896988025E-2"/>
    <x v="2"/>
  </r>
  <r>
    <n v="4059"/>
    <x v="41"/>
    <s v="chile"/>
    <x v="12"/>
    <s v="TX"/>
    <s v="TX - Houston Contract Detention Facility "/>
    <s v="houston_contract_detention_facility_tx"/>
    <d v="2015-06-22T00:00:00"/>
    <x v="3"/>
    <x v="8"/>
    <s v="suicide_risk_placement"/>
    <d v="2015-06-23T00:00:00"/>
    <n v="1"/>
    <n v="-0.61671323601936046"/>
    <n v="8.9347012242470103E-2"/>
    <n v="2.8054961844135593"/>
    <n v="0.46460446366084429"/>
    <n v="1.0542947444611466"/>
    <n v="8.9347012242470103E-2"/>
    <x v="3"/>
  </r>
  <r>
    <n v="4060"/>
    <x v="7"/>
    <s v="honduras"/>
    <x v="4"/>
    <s v="LA"/>
    <s v="LA - Jena/lasalle Detention Facility "/>
    <s v="jena/lasalle_detention_facility_la"/>
    <d v="2015-06-22T00:00:00"/>
    <x v="3"/>
    <x v="3"/>
    <s v="protective_custody_other_detainee_safety"/>
    <d v="2015-06-25T00:00:00"/>
    <n v="3"/>
    <n v="-0.58097443112237235"/>
    <n v="5.3608207345481995E-2"/>
    <n v="2.7697573795165713"/>
    <n v="0.42886565876385618"/>
    <n v="1.0185559395641586"/>
    <n v="5.3608207345481995E-2"/>
    <x v="3"/>
  </r>
  <r>
    <n v="4061"/>
    <x v="26"/>
    <s v="india"/>
    <x v="20"/>
    <s v="WA"/>
    <s v="WA - Northwest Detention Center "/>
    <s v="northwest_detention_center_wa"/>
    <d v="2015-06-22T00:00:00"/>
    <x v="3"/>
    <x v="6"/>
    <s v="disciplinary"/>
    <d v="2015-03-07T00:00:00"/>
    <n v="11"/>
    <n v="-0.43801921153442031"/>
    <n v="8.9347012242470047E-2"/>
    <n v="2.6268021599286193"/>
    <n v="0.28591043917590414"/>
    <n v="0.87560071997620637"/>
    <n v="8.9347012242470047E-2"/>
    <x v="3"/>
  </r>
  <r>
    <n v="4062"/>
    <x v="0"/>
    <s v="mexico"/>
    <x v="2"/>
    <s v="CA"/>
    <s v="CA - San Diego Contract Detention Facility - CCA (otay)"/>
    <s v="san_diego_contract_detention_facility_cca_otay_ca"/>
    <d v="2015-06-22T00:00:00"/>
    <x v="3"/>
    <x v="6"/>
    <s v="disciplinary"/>
    <d v="2015-09-07T00:00:00"/>
    <n v="17"/>
    <n v="-0.33080279684345626"/>
    <n v="0.19656342693343409"/>
    <n v="2.5195857452376553"/>
    <n v="0.17869402448494009"/>
    <n v="0.76838430528524237"/>
    <n v="0.17869402448494009"/>
    <x v="2"/>
  </r>
  <r>
    <n v="4063"/>
    <x v="21"/>
    <s v="guatemala"/>
    <x v="8"/>
    <s v="CA"/>
    <s v="CA - Adelanto Correctional Facility "/>
    <s v="adelanto_correctional_facility_ca"/>
    <d v="2015-06-22T00:00:00"/>
    <x v="3"/>
    <x v="5"/>
    <s v="facility_security_threat_violent_or_disruptive_behavior"/>
    <d v="2015-09-07T00:00:00"/>
    <n v="17"/>
    <n v="-0.33080279684345626"/>
    <n v="0.19656342693343409"/>
    <n v="2.5195857452376553"/>
    <n v="0.17869402448494009"/>
    <n v="0.76838430528524237"/>
    <n v="0.17869402448494009"/>
    <x v="2"/>
  </r>
  <r>
    <n v="4064"/>
    <x v="0"/>
    <s v="mexico"/>
    <x v="2"/>
    <s v="CA"/>
    <s v="CA - San Diego Contract Detention Facility - CCA (otay)"/>
    <s v="san_diego_contract_detention_facility_cca_otay_ca"/>
    <d v="2015-06-22T00:00:00"/>
    <x v="3"/>
    <x v="6"/>
    <s v="disciplinary"/>
    <d v="2015-07-16T00:00:00"/>
    <n v="24"/>
    <n v="-0.20571697970399819"/>
    <n v="0.32164924407289219"/>
    <n v="2.3944999280981971"/>
    <n v="5.3608207345482023E-2"/>
    <n v="0.64329848814578428"/>
    <n v="5.3608207345482023E-2"/>
    <x v="2"/>
  </r>
  <r>
    <n v="4065"/>
    <x v="84"/>
    <s v="saudi_arabia"/>
    <x v="17"/>
    <s v="VA"/>
    <s v="VA - Immigration Centers Of America Farmville "/>
    <s v="immigration_centers_of_america_farmville_va"/>
    <d v="2015-06-22T00:00:00"/>
    <x v="3"/>
    <x v="6"/>
    <s v="disciplinary"/>
    <d v="2015-07-19T00:00:00"/>
    <n v="27"/>
    <n v="-0.15210877235851616"/>
    <n v="0.37525745141837419"/>
    <n v="2.3408917207527153"/>
    <n v="0"/>
    <n v="0.58969028080030228"/>
    <n v="0"/>
    <x v="2"/>
  </r>
  <r>
    <n v="4066"/>
    <x v="7"/>
    <s v="honduras"/>
    <x v="18"/>
    <s v="TX"/>
    <s v="TX - South Texas Detention Complex "/>
    <s v="south_texas_detention_complex_tx"/>
    <d v="2015-06-22T00:00:00"/>
    <x v="3"/>
    <x v="6"/>
    <s v="disciplinary"/>
    <d v="2015-07-25T00:00:00"/>
    <n v="33"/>
    <n v="-4.4892357667552112E-2"/>
    <n v="0.48247386610933823"/>
    <n v="2.2336753060617509"/>
    <n v="0.10721641469096405"/>
    <n v="0.48247386610933823"/>
    <n v="0.10721641469096405"/>
    <x v="2"/>
  </r>
  <r>
    <n v="4067"/>
    <x v="26"/>
    <s v="india"/>
    <x v="1"/>
    <s v="UT"/>
    <s v="UT - Utah County Jail "/>
    <s v="utah_county_jail_ut"/>
    <d v="2015-06-23T00:00:00"/>
    <x v="3"/>
    <x v="17"/>
    <s v="hunger_strike"/>
    <d v="2015-06-23T00:00:00"/>
    <n v="0"/>
    <n v="-0.63458263846785445"/>
    <n v="0.1072164146909641"/>
    <n v="2.8233655868620535"/>
    <n v="0.48247386610933829"/>
    <n v="1.0721641469096406"/>
    <n v="0.1072164146909641"/>
    <x v="3"/>
  </r>
  <r>
    <n v="4068"/>
    <x v="0"/>
    <s v="mexico"/>
    <x v="8"/>
    <s v="CA"/>
    <s v="CA - Adelanto Correctional Facility "/>
    <s v="adelanto_correctional_facility_ca"/>
    <d v="2015-06-23T00:00:00"/>
    <x v="3"/>
    <x v="3"/>
    <s v="protective_custody_other_detainee_safety"/>
    <d v="2015-06-29T00:00:00"/>
    <n v="6"/>
    <n v="-0.52736622377689035"/>
    <n v="0"/>
    <n v="2.7161491721710895"/>
    <n v="0.37525745141837419"/>
    <n v="0.96494773221867647"/>
    <n v="0"/>
    <x v="3"/>
  </r>
  <r>
    <n v="4069"/>
    <x v="37"/>
    <s v="dominican_republic"/>
    <x v="22"/>
    <s v="NY"/>
    <s v="NY - Buffalo (batavia) Service Processing Center"/>
    <s v="buffalo_batavia_service_processing_center_ny"/>
    <d v="2015-06-23T00:00:00"/>
    <x v="3"/>
    <x v="6"/>
    <s v="disciplinary"/>
    <d v="2015-02-07T00:00:00"/>
    <n v="9"/>
    <n v="-0.4737580164314083"/>
    <n v="5.3608207345482051E-2"/>
    <n v="2.6625409648256073"/>
    <n v="0.32164924407289214"/>
    <n v="0.91133952487319436"/>
    <n v="5.3608207345482051E-2"/>
    <x v="3"/>
  </r>
  <r>
    <n v="4070"/>
    <x v="14"/>
    <s v="jamaica"/>
    <x v="13"/>
    <s v="NJ"/>
    <s v="NJ - Hudson County Correctional Center "/>
    <s v="hudson_county_correctional_center_nj"/>
    <d v="2015-06-23T00:00:00"/>
    <x v="3"/>
    <x v="6"/>
    <s v="disciplinary"/>
    <d v="2015-08-07T00:00:00"/>
    <n v="15"/>
    <n v="-0.36654160174044426"/>
    <n v="0.1608246220364461"/>
    <n v="2.5553245501346433"/>
    <n v="0.21443282938192809"/>
    <n v="0.80412311018223037"/>
    <n v="0.1608246220364461"/>
    <x v="3"/>
  </r>
  <r>
    <n v="4071"/>
    <x v="0"/>
    <s v="mexico"/>
    <x v="23"/>
    <s v="IL"/>
    <s v="IL - Tri-county Detention Center "/>
    <s v="tri-county_detention_center_il"/>
    <d v="2015-06-23T00:00:00"/>
    <x v="3"/>
    <x v="6"/>
    <s v="disciplinary"/>
    <d v="2015-07-17T00:00:00"/>
    <n v="24"/>
    <n v="-0.20571697970399819"/>
    <n v="0.32164924407289219"/>
    <n v="2.3944999280981971"/>
    <n v="5.3608207345482023E-2"/>
    <n v="0.64329848814578428"/>
    <n v="5.3608207345482023E-2"/>
    <x v="2"/>
  </r>
  <r>
    <n v="4072"/>
    <x v="0"/>
    <s v="mexico"/>
    <x v="8"/>
    <s v="CA"/>
    <s v="CA - Adelanto Correctional Facility "/>
    <s v="adelanto_correctional_facility_ca"/>
    <d v="2015-06-23T00:00:00"/>
    <x v="3"/>
    <x v="3"/>
    <s v="protective_custody_other_detainee_safety"/>
    <d v="2015-07-21T00:00:00"/>
    <n v="28"/>
    <n v="-0.13423936991002217"/>
    <n v="0.39312685386686819"/>
    <n v="2.3230223183042211"/>
    <n v="1.7869402448493998E-2"/>
    <n v="0.57182087835180828"/>
    <n v="1.7869402448493998E-2"/>
    <x v="2"/>
  </r>
  <r>
    <n v="4073"/>
    <x v="80"/>
    <s v="kenya"/>
    <x v="17"/>
    <s v="VA"/>
    <s v="VA - Virginia Peninsula Regional Jail "/>
    <s v="virginia_peninsula_regional_jail_va"/>
    <d v="2015-06-24T00:00:00"/>
    <x v="3"/>
    <x v="6"/>
    <s v="disciplinary"/>
    <d v="2015-10-07T00:00:00"/>
    <n v="16"/>
    <n v="-0.34867219929195026"/>
    <n v="0.17869402448494009"/>
    <n v="2.5374551476861491"/>
    <n v="0.19656342693343409"/>
    <n v="0.78625370773373637"/>
    <n v="0.17869402448494009"/>
    <x v="3"/>
  </r>
  <r>
    <n v="4074"/>
    <x v="2"/>
    <s v="el_salvador"/>
    <x v="4"/>
    <s v="LA"/>
    <s v="LA - Jena/lasalle Detention Facility "/>
    <s v="jena/lasalle_detention_facility_la"/>
    <d v="2015-06-24T00:00:00"/>
    <x v="3"/>
    <x v="6"/>
    <s v="disciplinary"/>
    <d v="2015-07-13T00:00:00"/>
    <n v="19"/>
    <n v="-0.29506399194646826"/>
    <n v="0.23230223183042209"/>
    <n v="2.4838469403406673"/>
    <n v="0.1429552195879521"/>
    <n v="0.73264550038825438"/>
    <n v="0.1429552195879521"/>
    <x v="2"/>
  </r>
  <r>
    <n v="4075"/>
    <x v="58"/>
    <s v="vietnam"/>
    <x v="17"/>
    <s v="VA"/>
    <s v="VA - Virginia Peninsula Regional Jail "/>
    <s v="virginia_peninsula_regional_jail_va"/>
    <d v="2015-06-24T00:00:00"/>
    <x v="3"/>
    <x v="6"/>
    <s v="disciplinary"/>
    <d v="2015-07-15T00:00:00"/>
    <n v="21"/>
    <n v="-0.25932518704948021"/>
    <n v="0.26804103672741014"/>
    <n v="2.4481081354436793"/>
    <n v="0.10721641469096405"/>
    <n v="0.69690669549126638"/>
    <n v="0.10721641469096405"/>
    <x v="2"/>
  </r>
  <r>
    <n v="4076"/>
    <x v="0"/>
    <s v="mexico"/>
    <x v="4"/>
    <s v="LA"/>
    <s v="LA - Jena/lasalle Detention Facility "/>
    <s v="jena/lasalle_detention_facility_la"/>
    <d v="2015-06-24T00:00:00"/>
    <x v="3"/>
    <x v="6"/>
    <s v="disciplinary"/>
    <d v="2015-07-15T00:00:00"/>
    <n v="21"/>
    <n v="-0.25932518704948021"/>
    <n v="0.26804103672741014"/>
    <n v="2.4481081354436793"/>
    <n v="0.10721641469096405"/>
    <n v="0.69690669549126638"/>
    <n v="0.10721641469096405"/>
    <x v="2"/>
  </r>
  <r>
    <n v="4077"/>
    <x v="0"/>
    <s v="mexico"/>
    <x v="4"/>
    <s v="LA"/>
    <s v="LA - Jena/lasalle Detention Facility "/>
    <s v="jena/lasalle_detention_facility_la"/>
    <d v="2015-06-24T00:00:00"/>
    <x v="3"/>
    <x v="6"/>
    <s v="disciplinary"/>
    <d v="2015-07-15T00:00:00"/>
    <n v="21"/>
    <n v="-0.25932518704948021"/>
    <n v="0.26804103672741014"/>
    <n v="2.4481081354436793"/>
    <n v="0.10721641469096405"/>
    <n v="0.69690669549126638"/>
    <n v="0.10721641469096405"/>
    <x v="2"/>
  </r>
  <r>
    <n v="4078"/>
    <x v="2"/>
    <s v="el_salvador"/>
    <x v="4"/>
    <s v="LA"/>
    <s v="LA - Jena/lasalle Detention Facility "/>
    <s v="jena/lasalle_detention_facility_la"/>
    <d v="2015-06-24T00:00:00"/>
    <x v="3"/>
    <x v="6"/>
    <s v="disciplinary"/>
    <d v="2015-07-15T00:00:00"/>
    <n v="21"/>
    <n v="-0.25932518704948021"/>
    <n v="0.26804103672741014"/>
    <n v="2.4481081354436793"/>
    <n v="0.10721641469096405"/>
    <n v="0.69690669549126638"/>
    <n v="0.10721641469096405"/>
    <x v="2"/>
  </r>
  <r>
    <n v="4079"/>
    <x v="0"/>
    <s v="mexico"/>
    <x v="15"/>
    <s v="GA"/>
    <s v="GA - Stewart Detention Center "/>
    <s v="stewart_detention_center_ga"/>
    <d v="2015-06-25T00:00:00"/>
    <x v="3"/>
    <x v="21"/>
    <s v="medical_observation"/>
    <d v="2015-06-26T00:00:00"/>
    <n v="1"/>
    <n v="-0.61671323601936046"/>
    <n v="8.9347012242470103E-2"/>
    <n v="2.8054961844135593"/>
    <n v="0.46460446366084429"/>
    <n v="1.0542947444611466"/>
    <n v="8.9347012242470103E-2"/>
    <x v="3"/>
  </r>
  <r>
    <n v="4080"/>
    <x v="2"/>
    <s v="el_salvador"/>
    <x v="15"/>
    <s v="GA"/>
    <s v="GA - Stewart Detention Center "/>
    <s v="stewart_detention_center_ga"/>
    <d v="2015-06-25T00:00:00"/>
    <x v="3"/>
    <x v="21"/>
    <s v="medical_observation"/>
    <d v="2015-06-30T00:00:00"/>
    <n v="5"/>
    <n v="-0.54523562622538435"/>
    <n v="1.7869402448493998E-2"/>
    <n v="2.7340185746195833"/>
    <n v="0.39312685386686819"/>
    <n v="0.98281713466717047"/>
    <n v="1.7869402448493998E-2"/>
    <x v="3"/>
  </r>
  <r>
    <n v="4081"/>
    <x v="59"/>
    <s v="dem_rep_of_the_congo"/>
    <x v="23"/>
    <s v="IL"/>
    <s v="IL - Mchenry County Correctional Facility "/>
    <s v="mchenry_county_correctional_facility_il"/>
    <d v="2015-06-25T00:00:00"/>
    <x v="3"/>
    <x v="12"/>
    <s v="pending_investigation_of_disciplinary_violation"/>
    <d v="2015-06-30T00:00:00"/>
    <n v="5"/>
    <n v="-0.54523562622538435"/>
    <n v="1.7869402448493998E-2"/>
    <n v="2.7340185746195833"/>
    <n v="0.39312685386686819"/>
    <n v="0.98281713466717047"/>
    <n v="1.7869402448493998E-2"/>
    <x v="3"/>
  </r>
  <r>
    <n v="4082"/>
    <x v="0"/>
    <s v="mexico"/>
    <x v="8"/>
    <s v="CA"/>
    <s v="CA - Adelanto Correctional Facility "/>
    <s v="adelanto_correctional_facility_ca"/>
    <d v="2015-06-25T00:00:00"/>
    <x v="3"/>
    <x v="6"/>
    <s v="disciplinary"/>
    <d v="2015-06-30T00:00:00"/>
    <n v="5"/>
    <n v="-0.54523562622538435"/>
    <n v="1.7869402448493998E-2"/>
    <n v="2.7340185746195833"/>
    <n v="0.39312685386686819"/>
    <n v="0.98281713466717047"/>
    <n v="1.7869402448493998E-2"/>
    <x v="3"/>
  </r>
  <r>
    <n v="4083"/>
    <x v="0"/>
    <s v="mexico"/>
    <x v="0"/>
    <s v="AZ"/>
    <s v="AZ - Eloy Federal Contract Facility "/>
    <s v="eloy_federal_contract_facility_az"/>
    <d v="2015-06-25T00:00:00"/>
    <x v="3"/>
    <x v="8"/>
    <s v="suicide_risk_placement"/>
    <d v="2015-01-07T00:00:00"/>
    <n v="6"/>
    <n v="-0.52736622377689035"/>
    <n v="0"/>
    <n v="2.7161491721710895"/>
    <n v="0.37525745141837419"/>
    <n v="0.96494773221867647"/>
    <n v="0"/>
    <x v="3"/>
  </r>
  <r>
    <n v="4084"/>
    <x v="2"/>
    <s v="el_salvador"/>
    <x v="3"/>
    <s v="CA"/>
    <s v="CA - Sacramento County Jail-rio Cosumnes Corr. Center "/>
    <s v="sacramento_county_jail_rio_cosumnes_corr_center_ca"/>
    <d v="2015-06-25T00:00:00"/>
    <x v="3"/>
    <x v="3"/>
    <s v="protective_custody_other_detainee_safety"/>
    <d v="2016-08-03T00:00:00"/>
    <n v="257"/>
    <n v="3.9578537907951059"/>
    <n v="4.485220014571996"/>
    <n v="1.769070842400907"/>
    <n v="4.1099625631536219"/>
    <n v="3.5202722823533197"/>
    <n v="1.769070842400907"/>
    <x v="0"/>
  </r>
  <r>
    <n v="4085"/>
    <x v="0"/>
    <s v="mexico"/>
    <x v="0"/>
    <s v="AZ"/>
    <s v="AZ - Eloy Federal Contract Facility "/>
    <s v="eloy_federal_contract_facility_az"/>
    <d v="2015-06-26T00:00:00"/>
    <x v="3"/>
    <x v="8"/>
    <s v="suicide_risk_placement"/>
    <d v="2015-08-07T00:00:00"/>
    <n v="12"/>
    <n v="-0.42014980908592631"/>
    <n v="0.10721641469096405"/>
    <n v="2.6089327574801251"/>
    <n v="0.26804103672741014"/>
    <n v="0.85773131752771237"/>
    <n v="0.10721641469096405"/>
    <x v="3"/>
  </r>
  <r>
    <n v="4086"/>
    <x v="2"/>
    <s v="el_salvador"/>
    <x v="15"/>
    <s v="GA"/>
    <s v="GA - Stewart Detention Center "/>
    <s v="stewart_detention_center_ga"/>
    <d v="2015-06-26T00:00:00"/>
    <x v="3"/>
    <x v="6"/>
    <s v="disciplinary"/>
    <d v="2015-07-15T00:00:00"/>
    <n v="19"/>
    <n v="-0.29506399194646826"/>
    <n v="0.23230223183042209"/>
    <n v="2.4838469403406673"/>
    <n v="0.1429552195879521"/>
    <n v="0.73264550038825438"/>
    <n v="0.1429552195879521"/>
    <x v="2"/>
  </r>
  <r>
    <n v="4087"/>
    <x v="19"/>
    <s v="cuba"/>
    <x v="9"/>
    <s v="FL"/>
    <s v="FL - Baker County Sheriff's Office "/>
    <s v="baker_county_sheriffs_office_fl"/>
    <d v="2015-06-26T00:00:00"/>
    <x v="3"/>
    <x v="6"/>
    <s v="disciplinary"/>
    <d v="2015-07-24T00:00:00"/>
    <n v="28"/>
    <n v="-0.13423936991002217"/>
    <n v="0.39312685386686819"/>
    <n v="2.3230223183042211"/>
    <n v="1.7869402448493998E-2"/>
    <n v="0.57182087835180828"/>
    <n v="1.7869402448493998E-2"/>
    <x v="2"/>
  </r>
  <r>
    <n v="4088"/>
    <x v="0"/>
    <s v="mexico"/>
    <x v="8"/>
    <s v="CA"/>
    <s v="CA - Adelanto Correctional Facility "/>
    <s v="adelanto_correctional_facility_ca"/>
    <d v="2015-06-26T00:00:00"/>
    <x v="3"/>
    <x v="0"/>
    <s v="protective_custody_gang_status_protective_custody_only"/>
    <d v="2015-07-24T00:00:00"/>
    <n v="28"/>
    <n v="-0.13423936991002217"/>
    <n v="0.39312685386686819"/>
    <n v="2.3230223183042211"/>
    <n v="1.7869402448493998E-2"/>
    <n v="0.57182087835180828"/>
    <n v="1.7869402448493998E-2"/>
    <x v="2"/>
  </r>
  <r>
    <n v="4089"/>
    <x v="124"/>
    <s v="uganda"/>
    <x v="6"/>
    <s v="TX"/>
    <s v="TX - Rolling Plains Detention Center "/>
    <s v="rolling_plains_detention_center_tx"/>
    <d v="2015-06-26T00:00:00"/>
    <x v="3"/>
    <x v="6"/>
    <s v="disciplinary"/>
    <d v="2015-07-26T00:00:00"/>
    <n v="30"/>
    <n v="-9.8500565013034141E-2"/>
    <n v="0.42886565876385618"/>
    <n v="2.2872835134072331"/>
    <n v="5.3608207345482023E-2"/>
    <n v="0.53608207345482028"/>
    <n v="5.3608207345482023E-2"/>
    <x v="2"/>
  </r>
  <r>
    <n v="4090"/>
    <x v="0"/>
    <s v="mexico"/>
    <x v="1"/>
    <s v="NV"/>
    <s v="NV - Henderson Detention Center "/>
    <s v="henderson_detention_center_nv"/>
    <d v="2015-06-26T00:00:00"/>
    <x v="3"/>
    <x v="1"/>
    <s v="protective_custody_criminal_offense"/>
    <d v="2015-07-31T00:00:00"/>
    <n v="35"/>
    <n v="-9.1535527705640905E-3"/>
    <n v="0.51821267100632629"/>
    <n v="2.1979365011647629"/>
    <n v="0.14295521958795207"/>
    <n v="0.44673506121235018"/>
    <n v="0.14295521958795207"/>
    <x v="2"/>
  </r>
  <r>
    <n v="4091"/>
    <x v="0"/>
    <s v="mexico"/>
    <x v="1"/>
    <s v="NV"/>
    <s v="NV - Henderson Detention Center "/>
    <s v="henderson_detention_center_nv"/>
    <d v="2015-06-27T00:00:00"/>
    <x v="3"/>
    <x v="20"/>
    <s v="medical_detox_withdrawal_observation"/>
    <d v="2015-06-29T00:00:00"/>
    <n v="2"/>
    <n v="-0.59884383357086635"/>
    <n v="7.1477609793975994E-2"/>
    <n v="2.7876267819650655"/>
    <n v="0.44673506121235018"/>
    <n v="1.0364253420126524"/>
    <n v="7.1477609793975994E-2"/>
    <x v="3"/>
  </r>
  <r>
    <n v="4092"/>
    <x v="6"/>
    <s v="nigeria"/>
    <x v="5"/>
    <s v="TX"/>
    <s v="TX - El Paso Service Processing Center "/>
    <s v="el_paso_service_processing_center_tx"/>
    <d v="2015-06-27T00:00:00"/>
    <x v="3"/>
    <x v="21"/>
    <s v="medical_observation"/>
    <d v="2015-06-29T00:00:00"/>
    <n v="2"/>
    <n v="-0.59884383357086635"/>
    <n v="7.1477609793975994E-2"/>
    <n v="2.7876267819650655"/>
    <n v="0.44673506121235018"/>
    <n v="1.0364253420126524"/>
    <n v="7.1477609793975994E-2"/>
    <x v="3"/>
  </r>
  <r>
    <n v="4093"/>
    <x v="89"/>
    <s v="sudan"/>
    <x v="23"/>
    <s v="IL"/>
    <s v="IL - Mchenry County Correctional Facility "/>
    <s v="mchenry_county_correctional_facility_il"/>
    <d v="2015-06-27T00:00:00"/>
    <x v="3"/>
    <x v="6"/>
    <s v="disciplinary"/>
    <d v="2015-07-07T00:00:00"/>
    <n v="10"/>
    <n v="-0.4558886139829143"/>
    <n v="7.1477609793976049E-2"/>
    <n v="2.6446715623771131"/>
    <n v="0.30377984162439814"/>
    <n v="0.89347012242470036"/>
    <n v="7.1477609793976049E-2"/>
    <x v="3"/>
  </r>
  <r>
    <n v="4094"/>
    <x v="2"/>
    <s v="el_salvador"/>
    <x v="23"/>
    <s v="IL"/>
    <s v="IL - Mchenry County Correctional Facility "/>
    <s v="mchenry_county_correctional_facility_il"/>
    <d v="2015-06-27T00:00:00"/>
    <x v="3"/>
    <x v="6"/>
    <s v="disciplinary"/>
    <d v="2015-07-17T00:00:00"/>
    <n v="20"/>
    <n v="-0.27719458949797421"/>
    <n v="0.25017163427891614"/>
    <n v="2.4659775378921731"/>
    <n v="0.12508581713945804"/>
    <n v="0.71477609793976038"/>
    <n v="0.12508581713945804"/>
    <x v="2"/>
  </r>
  <r>
    <n v="4095"/>
    <x v="19"/>
    <s v="cuba"/>
    <x v="23"/>
    <s v="IL"/>
    <s v="IL - Mchenry County Correctional Facility "/>
    <s v="mchenry_county_correctional_facility_il"/>
    <d v="2015-06-27T00:00:00"/>
    <x v="3"/>
    <x v="6"/>
    <s v="disciplinary"/>
    <d v="2015-07-20T00:00:00"/>
    <n v="23"/>
    <n v="-0.22358638215249221"/>
    <n v="0.30377984162439814"/>
    <n v="2.4123693305466913"/>
    <n v="7.1477609793976049E-2"/>
    <n v="0.66116789059427838"/>
    <n v="7.1477609793976049E-2"/>
    <x v="2"/>
  </r>
  <r>
    <n v="4096"/>
    <x v="0"/>
    <s v="mexico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097"/>
    <x v="0"/>
    <s v="mexico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098"/>
    <x v="2"/>
    <s v="el_salvador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099"/>
    <x v="26"/>
    <s v="india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100"/>
    <x v="0"/>
    <s v="mexico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101"/>
    <x v="29"/>
    <s v="ecuador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102"/>
    <x v="0"/>
    <s v="mexico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103"/>
    <x v="0"/>
    <s v="mexico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104"/>
    <x v="0"/>
    <s v="mexico"/>
    <x v="23"/>
    <s v="IL"/>
    <s v="IL - Mchenry County Correctional Facility "/>
    <s v="mchenry_county_correctional_facility_il"/>
    <d v="2015-06-27T00:00:00"/>
    <x v="3"/>
    <x v="6"/>
    <s v="disciplinary"/>
    <d v="2015-07-22T00:00:00"/>
    <n v="25"/>
    <n v="-0.18784757725550419"/>
    <n v="0.33951864652138619"/>
    <n v="2.3766305256497033"/>
    <n v="3.5738804896988025E-2"/>
    <n v="0.62542908569729028"/>
    <n v="3.5738804896988025E-2"/>
    <x v="2"/>
  </r>
  <r>
    <n v="4105"/>
    <x v="14"/>
    <s v="jamaica"/>
    <x v="23"/>
    <s v="IL"/>
    <s v="IL - Mchenry County Correctional Facility "/>
    <s v="mchenry_county_correctional_facility_il"/>
    <d v="2015-06-27T00:00:00"/>
    <x v="3"/>
    <x v="6"/>
    <s v="disciplinary"/>
    <d v="2015-07-24T00:00:00"/>
    <n v="27"/>
    <n v="-0.15210877235851616"/>
    <n v="0.37525745141837419"/>
    <n v="2.3408917207527153"/>
    <n v="0"/>
    <n v="0.58969028080030228"/>
    <n v="0"/>
    <x v="2"/>
  </r>
  <r>
    <n v="4106"/>
    <x v="2"/>
    <s v="el_salvador"/>
    <x v="23"/>
    <s v="IL"/>
    <s v="IL - Mchenry County Correctional Facility "/>
    <s v="mchenry_county_correctional_facility_il"/>
    <d v="2015-06-27T00:00:00"/>
    <x v="3"/>
    <x v="6"/>
    <s v="disciplinary"/>
    <d v="2015-07-27T00:00:00"/>
    <n v="30"/>
    <n v="-9.8500565013034141E-2"/>
    <n v="0.42886565876385618"/>
    <n v="2.2872835134072331"/>
    <n v="5.3608207345482023E-2"/>
    <n v="0.53608207345482028"/>
    <n v="5.3608207345482023E-2"/>
    <x v="2"/>
  </r>
  <r>
    <n v="4107"/>
    <x v="0"/>
    <s v="mexico"/>
    <x v="23"/>
    <s v="IL"/>
    <s v="IL - Mchenry County Correctional Facility "/>
    <s v="mchenry_county_correctional_facility_il"/>
    <d v="2015-06-27T00:00:00"/>
    <x v="3"/>
    <x v="6"/>
    <s v="disciplinary"/>
    <d v="2015-01-08T00:00:00"/>
    <n v="35"/>
    <n v="-9.1535527705640905E-3"/>
    <n v="0.51821267100632629"/>
    <n v="2.1979365011647629"/>
    <n v="0.14295521958795207"/>
    <n v="0.44673506121235018"/>
    <n v="0.14295521958795207"/>
    <x v="2"/>
  </r>
  <r>
    <n v="4108"/>
    <x v="58"/>
    <s v="vietnam"/>
    <x v="8"/>
    <s v="CA"/>
    <s v="CA - Adelanto Correctional Facility "/>
    <s v="adelanto_correctional_facility_ca"/>
    <d v="2015-06-28T00:00:00"/>
    <x v="3"/>
    <x v="6"/>
    <s v="disciplinary"/>
    <d v="2015-07-13T00:00:00"/>
    <n v="15"/>
    <n v="-0.36654160174044426"/>
    <n v="0.1608246220364461"/>
    <n v="2.5553245501346433"/>
    <n v="0.21443282938192809"/>
    <n v="0.80412311018223037"/>
    <n v="0.1608246220364461"/>
    <x v="3"/>
  </r>
  <r>
    <n v="4109"/>
    <x v="0"/>
    <s v="mexico"/>
    <x v="4"/>
    <s v="LA"/>
    <s v="LA - Jena/lasalle Detention Facility "/>
    <s v="jena/lasalle_detention_facility_la"/>
    <d v="2015-06-28T00:00:00"/>
    <x v="3"/>
    <x v="3"/>
    <s v="protective_custody_other_detainee_safety"/>
    <d v="2015-07-28T00:00:00"/>
    <n v="30"/>
    <n v="-9.8500565013034141E-2"/>
    <n v="0.42886565876385618"/>
    <n v="2.2872835134072331"/>
    <n v="5.3608207345482023E-2"/>
    <n v="0.53608207345482028"/>
    <n v="5.3608207345482023E-2"/>
    <x v="2"/>
  </r>
  <r>
    <n v="4110"/>
    <x v="150"/>
    <s v="croatia"/>
    <x v="0"/>
    <s v="AZ"/>
    <s v="AZ - Cca, Florence Correctional Center "/>
    <s v="cca,_florence_correctional_center_az"/>
    <d v="2015-06-28T00:00:00"/>
    <x v="3"/>
    <x v="6"/>
    <s v="disciplinary"/>
    <d v="2015-04-08T00:00:00"/>
    <n v="37"/>
    <n v="2.6585252126423927E-2"/>
    <n v="0.55395147590331428"/>
    <n v="2.1621976962677749"/>
    <n v="0.17869402448494009"/>
    <n v="0.41099625631536219"/>
    <n v="0.17869402448494009"/>
    <x v="2"/>
  </r>
  <r>
    <n v="4111"/>
    <x v="46"/>
    <s v="ukraine"/>
    <x v="4"/>
    <s v="LA"/>
    <s v="LA - Jena/lasalle Detention Facility "/>
    <s v="jena/lasalle_detention_facility_la"/>
    <d v="2015-06-28T00:00:00"/>
    <x v="3"/>
    <x v="3"/>
    <s v="protective_custody_other_detainee_safety"/>
    <d v="2015-08-28T00:00:00"/>
    <n v="61"/>
    <n v="0.45545091089028017"/>
    <n v="0.98281713466717058"/>
    <n v="1.7333320375039187"/>
    <n v="0.60755968324879639"/>
    <n v="1.7869402448494054E-2"/>
    <n v="1.7869402448494054E-2"/>
    <x v="1"/>
  </r>
  <r>
    <n v="4112"/>
    <x v="0"/>
    <s v="mexico"/>
    <x v="4"/>
    <s v="LA"/>
    <s v="LA - South Louisiana Detention Center (basile)"/>
    <s v="south_louisiana_detention_center_basile_la"/>
    <d v="2015-06-28T00:00:00"/>
    <x v="3"/>
    <x v="3"/>
    <s v="protective_custody_other_detainee_safety"/>
    <d v="2015-09-25T00:00:00"/>
    <n v="89"/>
    <n v="0.9557941794481124"/>
    <n v="1.4831604032250028"/>
    <n v="1.2329887689460866"/>
    <n v="1.1079029518066286"/>
    <n v="0.51821267100632629"/>
    <n v="0.51821267100632629"/>
    <x v="1"/>
  </r>
  <r>
    <n v="4113"/>
    <x v="0"/>
    <s v="mexico"/>
    <x v="8"/>
    <s v="CA"/>
    <s v="CA - Adelanto Correctional Facility "/>
    <s v="adelanto_correctional_facility_ca"/>
    <d v="2015-06-28T00:00:00"/>
    <x v="3"/>
    <x v="6"/>
    <s v="disciplinary"/>
    <d v="2015-03-11T00:00:00"/>
    <n v="128"/>
    <n v="1.6527008749393788"/>
    <n v="2.1800670987162691"/>
    <n v="0.53608207345482017"/>
    <n v="1.8048096472978949"/>
    <n v="1.2151193664975928"/>
    <n v="0.53608207345482017"/>
    <x v="0"/>
  </r>
  <r>
    <n v="4114"/>
    <x v="19"/>
    <s v="cuba"/>
    <x v="15"/>
    <s v="GA"/>
    <s v="GA - Stewart Detention Center "/>
    <s v="stewart_detention_center_ga"/>
    <d v="2015-06-29T00:00:00"/>
    <x v="3"/>
    <x v="17"/>
    <s v="hunger_strike"/>
    <d v="2015-01-07T00:00:00"/>
    <n v="2"/>
    <n v="-0.59884383357086635"/>
    <n v="7.1477609793975994E-2"/>
    <n v="2.7876267819650655"/>
    <n v="0.44673506121235018"/>
    <n v="1.0364253420126524"/>
    <n v="7.1477609793975994E-2"/>
    <x v="3"/>
  </r>
  <r>
    <n v="4115"/>
    <x v="47"/>
    <s v="peru"/>
    <x v="15"/>
    <s v="GA"/>
    <s v="GA - Stewart Detention Center "/>
    <s v="stewart_detention_center_ga"/>
    <d v="2015-06-29T00:00:00"/>
    <x v="3"/>
    <x v="17"/>
    <s v="hunger_strike"/>
    <d v="2015-06-07T00:00:00"/>
    <n v="7"/>
    <n v="-0.50949682132839635"/>
    <n v="1.7869402448493998E-2"/>
    <n v="2.6982797697225953"/>
    <n v="0.35738804896988019"/>
    <n v="0.94707832977018247"/>
    <n v="1.7869402448493998E-2"/>
    <x v="3"/>
  </r>
  <r>
    <n v="4116"/>
    <x v="26"/>
    <s v="india"/>
    <x v="0"/>
    <s v="AZ"/>
    <s v="AZ - Cca, Florence Correctional Center "/>
    <s v="cca,_florence_correctional_center_az"/>
    <d v="2015-06-29T00:00:00"/>
    <x v="3"/>
    <x v="6"/>
    <s v="disciplinary"/>
    <d v="2015-07-21T00:00:00"/>
    <n v="22"/>
    <n v="-0.24145578460098621"/>
    <n v="0.28591043917590414"/>
    <n v="2.4302387329951851"/>
    <n v="8.9347012242470047E-2"/>
    <n v="0.67903729304277238"/>
    <n v="8.9347012242470047E-2"/>
    <x v="2"/>
  </r>
  <r>
    <n v="4117"/>
    <x v="3"/>
    <s v="iraq"/>
    <x v="3"/>
    <s v="CA"/>
    <s v="CA - Sacramento County Jail-rio Cosumnes Corr. Center "/>
    <s v="sacramento_county_jail_rio_cosumnes_corr_center_ca"/>
    <d v="2015-06-29T00:00:00"/>
    <x v="3"/>
    <x v="3"/>
    <s v="protective_custody_other_detainee_safety"/>
    <d v="2015-07-08T00:00:00"/>
    <n v="39"/>
    <n v="6.2324057023411948E-2"/>
    <n v="0.58969028080030228"/>
    <n v="2.1264588913707869"/>
    <n v="0.21443282938192812"/>
    <n v="0.37525745141837419"/>
    <n v="0.21443282938192812"/>
    <x v="2"/>
  </r>
  <r>
    <n v="4118"/>
    <x v="37"/>
    <s v="dominican_republic"/>
    <x v="7"/>
    <s v="PA"/>
    <s v="PA - York County Prison "/>
    <s v="york_county_prison_pa"/>
    <d v="2015-06-29T00:00:00"/>
    <x v="3"/>
    <x v="6"/>
    <s v="disciplinary"/>
    <d v="2015-08-31T00:00:00"/>
    <n v="63"/>
    <n v="0.49118971578726817"/>
    <n v="1.0185559395641586"/>
    <n v="1.6975932326069307"/>
    <n v="0.64329848814578439"/>
    <n v="5.3608207345482051E-2"/>
    <n v="5.3608207345482051E-2"/>
    <x v="1"/>
  </r>
  <r>
    <n v="4119"/>
    <x v="15"/>
    <s v="liberia"/>
    <x v="7"/>
    <s v="PA"/>
    <s v="PA - York County Prison "/>
    <s v="york_county_prison_pa"/>
    <d v="2015-06-30T00:00:00"/>
    <x v="3"/>
    <x v="16"/>
    <s v="medical_tuberculosis"/>
    <d v="2015-08-07T00:00:00"/>
    <n v="8"/>
    <n v="-0.49162741887990236"/>
    <n v="3.5738804896987997E-2"/>
    <n v="2.6804103672741011"/>
    <n v="0.33951864652138619"/>
    <n v="0.92920892732168847"/>
    <n v="3.5738804896987997E-2"/>
    <x v="3"/>
  </r>
  <r>
    <n v="4120"/>
    <x v="2"/>
    <s v="el_salvador"/>
    <x v="0"/>
    <s v="AZ"/>
    <s v="AZ - Cca, Florence Correctional Center "/>
    <s v="cca,_florence_correctional_center_az"/>
    <d v="2015-06-30T00:00:00"/>
    <x v="3"/>
    <x v="6"/>
    <s v="disciplinary"/>
    <d v="2015-07-14T00:00:00"/>
    <n v="14"/>
    <n v="-0.38441100418893831"/>
    <n v="0.14295521958795204"/>
    <n v="2.5731939525831371"/>
    <n v="0.23230223183042215"/>
    <n v="0.82199251263072437"/>
    <n v="0.14295521958795204"/>
    <x v="3"/>
  </r>
  <r>
    <n v="4121"/>
    <x v="2"/>
    <s v="el_salvador"/>
    <x v="0"/>
    <s v="AZ"/>
    <s v="AZ - Cca, Florence Correctional Center "/>
    <s v="cca,_florence_correctional_center_az"/>
    <d v="2015-06-30T00:00:00"/>
    <x v="3"/>
    <x v="3"/>
    <s v="protective_custody_other_detainee_safety"/>
    <d v="2015-07-14T00:00:00"/>
    <n v="14"/>
    <n v="-0.38441100418893831"/>
    <n v="0.14295521958795204"/>
    <n v="2.5731939525831371"/>
    <n v="0.23230223183042215"/>
    <n v="0.82199251263072437"/>
    <n v="0.14295521958795204"/>
    <x v="3"/>
  </r>
  <r>
    <n v="4122"/>
    <x v="21"/>
    <s v="guatemala"/>
    <x v="0"/>
    <s v="AZ"/>
    <s v="AZ - Cca, Florence Correctional Center "/>
    <s v="cca,_florence_correctional_center_az"/>
    <d v="2015-06-30T00:00:00"/>
    <x v="3"/>
    <x v="3"/>
    <s v="protective_custody_other_detainee_safety"/>
    <d v="2015-07-15T00:00:00"/>
    <n v="15"/>
    <n v="-0.36654160174044426"/>
    <n v="0.1608246220364461"/>
    <n v="2.5553245501346433"/>
    <n v="0.21443282938192809"/>
    <n v="0.80412311018223037"/>
    <n v="0.1608246220364461"/>
    <x v="3"/>
  </r>
  <r>
    <n v="4123"/>
    <x v="0"/>
    <s v="mexico"/>
    <x v="8"/>
    <s v="CA"/>
    <s v="CA - Adelanto Correctional Facility "/>
    <s v="adelanto_correctional_facility_ca"/>
    <d v="2015-06-30T00:00:00"/>
    <x v="3"/>
    <x v="3"/>
    <s v="protective_custody_other_detainee_safety"/>
    <d v="2015-09-23T00:00:00"/>
    <n v="85"/>
    <n v="0.88431656965413641"/>
    <n v="1.4116827934310268"/>
    <n v="1.3044663787400625"/>
    <n v="1.0364253420126526"/>
    <n v="0.44673506121235029"/>
    <n v="0.44673506121235029"/>
    <x v="1"/>
  </r>
  <r>
    <n v="4124"/>
    <x v="14"/>
    <s v="jamaica"/>
    <x v="9"/>
    <s v="FL"/>
    <s v="FL - Glades County Detention Center "/>
    <s v="glades_county_detention_center_fl"/>
    <d v="2015-07-01T00:00:00"/>
    <x v="3"/>
    <x v="6"/>
    <s v="disciplinary"/>
    <d v="2015-01-27T00:00:00"/>
    <n v="20"/>
    <n v="-0.27719458949797421"/>
    <n v="0.25017163427891614"/>
    <n v="2.4659775378921731"/>
    <n v="0.12508581713945804"/>
    <n v="0.71477609793976038"/>
    <n v="0.12508581713945804"/>
    <x v="2"/>
  </r>
  <r>
    <n v="4125"/>
    <x v="48"/>
    <s v="bosnia-herzegovina"/>
    <x v="16"/>
    <s v="CO"/>
    <s v="CO - Denver Contract Detention Facility "/>
    <s v="denver_contract_detention_facility_co"/>
    <d v="2015-07-01T00:00:00"/>
    <x v="3"/>
    <x v="6"/>
    <s v="disciplinary"/>
    <d v="2015-01-28T00:00:00"/>
    <n v="21"/>
    <n v="-0.25932518704948021"/>
    <n v="0.26804103672741014"/>
    <n v="2.4481081354436793"/>
    <n v="0.10721641469096405"/>
    <n v="0.69690669549126638"/>
    <n v="0.10721641469096405"/>
    <x v="2"/>
  </r>
  <r>
    <n v="4126"/>
    <x v="50"/>
    <s v="belize"/>
    <x v="2"/>
    <s v="CA"/>
    <s v="CA - San Diego Contract Detention Facility - CCA (otay)"/>
    <s v="san_diego_contract_detention_facility_cca_otay_ca"/>
    <d v="2015-07-01T00:00:00"/>
    <x v="3"/>
    <x v="2"/>
    <s v="mental_illness"/>
    <d v="2015-01-29T00:00:00"/>
    <n v="22"/>
    <n v="-0.24145578460098621"/>
    <n v="0.28591043917590414"/>
    <n v="2.4302387329951851"/>
    <n v="8.9347012242470047E-2"/>
    <n v="0.67903729304277238"/>
    <n v="8.9347012242470047E-2"/>
    <x v="2"/>
  </r>
  <r>
    <n v="4127"/>
    <x v="0"/>
    <s v="mexico"/>
    <x v="0"/>
    <s v="AZ"/>
    <s v="AZ - Eloy Federal Contract Facility "/>
    <s v="eloy_federal_contract_facility_az"/>
    <d v="2015-07-01T00:00:00"/>
    <x v="3"/>
    <x v="6"/>
    <s v="disciplinary"/>
    <d v="2015-02-26T00:00:00"/>
    <n v="50"/>
    <n v="0.25888748395684602"/>
    <n v="0.78625370773373637"/>
    <n v="1.9298954644373529"/>
    <n v="0.41099625631536219"/>
    <n v="0.17869402448494009"/>
    <n v="0.17869402448494009"/>
    <x v="1"/>
  </r>
  <r>
    <n v="4128"/>
    <x v="0"/>
    <s v="mexico"/>
    <x v="12"/>
    <s v="TX"/>
    <s v="TX - Houston Contract Detention Facility "/>
    <s v="houston_contract_detention_facility_tx"/>
    <d v="2015-07-02T00:00:00"/>
    <x v="3"/>
    <x v="3"/>
    <s v="protective_custody_other_detainee_safety"/>
    <d v="2015-02-13T00:00:00"/>
    <n v="6"/>
    <n v="-0.52736622377689035"/>
    <n v="0"/>
    <n v="2.7161491721710895"/>
    <n v="0.37525745141837419"/>
    <n v="0.96494773221867647"/>
    <n v="0"/>
    <x v="3"/>
  </r>
  <r>
    <n v="4129"/>
    <x v="26"/>
    <s v="india"/>
    <x v="0"/>
    <s v="AZ"/>
    <s v="AZ - Cca Central Arizona Detention Center "/>
    <s v="cca_central_arizona_detention_center_az"/>
    <d v="2015-07-02T00:00:00"/>
    <x v="3"/>
    <x v="11"/>
    <s v="medical_other"/>
    <d v="2015-02-16T00:00:00"/>
    <n v="9"/>
    <n v="-0.4737580164314083"/>
    <n v="5.3608207345482051E-2"/>
    <n v="2.6625409648256073"/>
    <n v="0.32164924407289214"/>
    <n v="0.91133952487319436"/>
    <n v="5.3608207345482051E-2"/>
    <x v="3"/>
  </r>
  <r>
    <n v="4130"/>
    <x v="14"/>
    <s v="jamaica"/>
    <x v="9"/>
    <s v="FL"/>
    <s v="FL - Baker County Sheriff's Office "/>
    <s v="baker_county_sheriffs_office_fl"/>
    <d v="2015-07-02T00:00:00"/>
    <x v="3"/>
    <x v="6"/>
    <s v="disciplinary"/>
    <d v="2015-02-17T00:00:00"/>
    <n v="10"/>
    <n v="-0.4558886139829143"/>
    <n v="7.1477609793976049E-2"/>
    <n v="2.6446715623771131"/>
    <n v="0.30377984162439814"/>
    <n v="0.89347012242470036"/>
    <n v="7.1477609793976049E-2"/>
    <x v="3"/>
  </r>
  <r>
    <n v="4131"/>
    <x v="8"/>
    <s v="nicaragua"/>
    <x v="9"/>
    <s v="FL"/>
    <s v="FL - Krome North Service Processing Center "/>
    <s v="krome_north_service_processing_center_fl"/>
    <d v="2015-07-02T00:00:00"/>
    <x v="3"/>
    <x v="6"/>
    <s v="disciplinary"/>
    <d v="2015-12-03T00:00:00"/>
    <n v="33"/>
    <n v="-4.4892357667552112E-2"/>
    <n v="0.48247386610933823"/>
    <n v="2.2336753060617509"/>
    <n v="0.10721641469096405"/>
    <n v="0.48247386610933823"/>
    <n v="0.10721641469096405"/>
    <x v="2"/>
  </r>
  <r>
    <n v="4132"/>
    <x v="2"/>
    <s v="el_salvador"/>
    <x v="8"/>
    <s v="CA"/>
    <s v="CA - Adelanto Correctional Facility "/>
    <s v="adelanto_correctional_facility_ca"/>
    <d v="2015-07-02T00:00:00"/>
    <x v="3"/>
    <x v="3"/>
    <s v="protective_custody_other_detainee_safety"/>
    <d v="2015-04-17T00:00:00"/>
    <n v="69"/>
    <n v="0.59840613047823221"/>
    <n v="1.1257723542551226"/>
    <n v="1.5903768179159667"/>
    <n v="0.75051490283674838"/>
    <n v="0.1608246220364461"/>
    <n v="0.1608246220364461"/>
    <x v="1"/>
  </r>
  <r>
    <n v="4133"/>
    <x v="15"/>
    <s v="liberia"/>
    <x v="7"/>
    <s v="PA"/>
    <s v="PA - York County Prison "/>
    <s v="york_county_prison_pa"/>
    <d v="2015-07-03T00:00:00"/>
    <x v="3"/>
    <x v="6"/>
    <s v="disciplinary"/>
    <d v="2015-04-20T00:00:00"/>
    <n v="44"/>
    <n v="0.151671069265882"/>
    <n v="0.67903729304277238"/>
    <n v="2.0371118791283171"/>
    <n v="0.30377984162439819"/>
    <n v="0.28591043917590409"/>
    <n v="0.28591043917590409"/>
    <x v="1"/>
  </r>
  <r>
    <n v="4134"/>
    <x v="19"/>
    <s v="cuba"/>
    <x v="12"/>
    <s v="TX"/>
    <s v="TX - Houston Contract Detention Facility "/>
    <s v="houston_contract_detention_facility_tx"/>
    <d v="2015-07-04T00:00:00"/>
    <x v="3"/>
    <x v="8"/>
    <s v="suicide_risk_placement"/>
    <d v="2015-08-04T00:00:00"/>
    <n v="1"/>
    <n v="-0.61671323601936046"/>
    <n v="8.9347012242470103E-2"/>
    <n v="2.8054961844135593"/>
    <n v="0.46460446366084429"/>
    <n v="1.0542947444611466"/>
    <n v="8.9347012242470103E-2"/>
    <x v="3"/>
  </r>
  <r>
    <n v="4135"/>
    <x v="24"/>
    <s v="brazil"/>
    <x v="8"/>
    <s v="CA"/>
    <s v="CA - Adelanto Correctional Facility "/>
    <s v="adelanto_correctional_facility_ca"/>
    <d v="2015-07-04T00:00:00"/>
    <x v="3"/>
    <x v="6"/>
    <s v="disciplinary"/>
    <d v="2015-10-04T00:00:00"/>
    <n v="3"/>
    <n v="-0.58097443112237235"/>
    <n v="5.3608207345481995E-2"/>
    <n v="2.7697573795165713"/>
    <n v="0.42886565876385618"/>
    <n v="1.0185559395641586"/>
    <n v="5.3608207345481995E-2"/>
    <x v="3"/>
  </r>
  <r>
    <n v="4136"/>
    <x v="80"/>
    <s v="kenya"/>
    <x v="7"/>
    <s v="PA"/>
    <s v="PA - York County Prison "/>
    <s v="york_county_prison_pa"/>
    <d v="2015-07-04T00:00:00"/>
    <x v="3"/>
    <x v="8"/>
    <s v="suicide_risk_placement"/>
    <d v="2015-04-13T00:00:00"/>
    <n v="6"/>
    <n v="-0.52736622377689035"/>
    <n v="0"/>
    <n v="2.7161491721710895"/>
    <n v="0.37525745141837419"/>
    <n v="0.96494773221867647"/>
    <n v="0"/>
    <x v="3"/>
  </r>
  <r>
    <n v="4137"/>
    <x v="50"/>
    <s v="belize"/>
    <x v="20"/>
    <s v="WA"/>
    <s v="WA - Northwest Detention Center "/>
    <s v="northwest_detention_center_wa"/>
    <d v="2015-07-04T00:00:00"/>
    <x v="3"/>
    <x v="14"/>
    <s v="facility_security_threat_other"/>
    <d v="2015-04-20T00:00:00"/>
    <n v="13"/>
    <n v="-0.40228040663743231"/>
    <n v="0.12508581713945804"/>
    <n v="2.5910633550316313"/>
    <n v="0.25017163427891614"/>
    <n v="0.83986191507921837"/>
    <n v="0.12508581713945804"/>
    <x v="3"/>
  </r>
  <r>
    <n v="4138"/>
    <x v="39"/>
    <s v="somalia"/>
    <x v="1"/>
    <s v="UT"/>
    <s v="UT - Utah County Jail "/>
    <s v="utah_county_jail_ut"/>
    <d v="2015-07-04T00:00:00"/>
    <x v="3"/>
    <x v="6"/>
    <s v="disciplinary"/>
    <d v="2015-04-21T00:00:00"/>
    <n v="14"/>
    <n v="-0.38441100418893831"/>
    <n v="0.14295521958795204"/>
    <n v="2.5731939525831371"/>
    <n v="0.23230223183042215"/>
    <n v="0.82199251263072437"/>
    <n v="0.14295521958795204"/>
    <x v="3"/>
  </r>
  <r>
    <n v="4139"/>
    <x v="47"/>
    <s v="peru"/>
    <x v="8"/>
    <s v="CA"/>
    <s v="CA - Adelanto Correctional Facility "/>
    <s v="adelanto_correctional_facility_ca"/>
    <d v="2015-07-04T00:00:00"/>
    <x v="3"/>
    <x v="3"/>
    <s v="protective_custody_other_detainee_safety"/>
    <d v="2015-04-27T00:00:00"/>
    <n v="20"/>
    <n v="-0.27719458949797421"/>
    <n v="0.25017163427891614"/>
    <n v="2.4659775378921731"/>
    <n v="0.12508581713945804"/>
    <n v="0.71477609793976038"/>
    <n v="0.12508581713945804"/>
    <x v="2"/>
  </r>
  <r>
    <n v="4140"/>
    <x v="15"/>
    <s v="liberia"/>
    <x v="1"/>
    <s v="UT"/>
    <s v="UT - Utah County Jail "/>
    <s v="utah_county_jail_ut"/>
    <d v="2015-07-04T00:00:00"/>
    <x v="3"/>
    <x v="6"/>
    <s v="disciplinary"/>
    <d v="2015-05-05T00:00:00"/>
    <n v="28"/>
    <n v="-0.13423936991002217"/>
    <n v="0.39312685386686819"/>
    <n v="2.3230223183042211"/>
    <n v="1.7869402448493998E-2"/>
    <n v="0.57182087835180828"/>
    <n v="1.7869402448493998E-2"/>
    <x v="2"/>
  </r>
  <r>
    <n v="4141"/>
    <x v="0"/>
    <s v="mexico"/>
    <x v="0"/>
    <s v="AZ"/>
    <s v="AZ - Eloy Federal Contract Facility "/>
    <s v="eloy_federal_contract_facility_az"/>
    <d v="2015-07-04T00:00:00"/>
    <x v="3"/>
    <x v="6"/>
    <s v="disciplinary"/>
    <d v="2015-06-05T00:00:00"/>
    <n v="29"/>
    <n v="-0.11636996746152814"/>
    <n v="0.41099625631536219"/>
    <n v="2.3051529158557269"/>
    <n v="3.5738804896988025E-2"/>
    <n v="0.55395147590331428"/>
    <n v="3.5738804896988025E-2"/>
    <x v="2"/>
  </r>
  <r>
    <n v="4142"/>
    <x v="7"/>
    <s v="honduras"/>
    <x v="1"/>
    <s v="NV"/>
    <s v="NV - Henderson Detention Center "/>
    <s v="henderson_detention_center_nv"/>
    <d v="2015-07-05T00:00:00"/>
    <x v="3"/>
    <x v="10"/>
    <s v="protective_custody_lesbian_gay_bisexual_transgender_lgbt"/>
    <d v="2015-11-05T00:00:00"/>
    <n v="4"/>
    <n v="-0.56310502867387835"/>
    <n v="3.5738804896987997E-2"/>
    <n v="2.7518879770680771"/>
    <n v="0.41099625631536219"/>
    <n v="1.0006865371156644"/>
    <n v="3.5738804896987997E-2"/>
    <x v="3"/>
  </r>
  <r>
    <n v="4143"/>
    <x v="0"/>
    <s v="mexico"/>
    <x v="9"/>
    <s v="FL"/>
    <s v="FL - Krome North Service Processing Center "/>
    <s v="krome_north_service_processing_center_fl"/>
    <d v="2015-07-05T00:00:00"/>
    <x v="3"/>
    <x v="12"/>
    <s v="pending_investigation_of_disciplinary_violation"/>
    <d v="2015-11-05T00:00:00"/>
    <n v="4"/>
    <n v="-0.56310502867387835"/>
    <n v="3.5738804896987997E-2"/>
    <n v="2.7518879770680771"/>
    <n v="0.41099625631536219"/>
    <n v="1.0006865371156644"/>
    <n v="3.5738804896987997E-2"/>
    <x v="3"/>
  </r>
  <r>
    <n v="4144"/>
    <x v="80"/>
    <s v="kenya"/>
    <x v="8"/>
    <s v="CA"/>
    <s v="CA - Adelanto Correctional Facility "/>
    <s v="adelanto_correctional_facility_ca"/>
    <d v="2015-07-05T00:00:00"/>
    <x v="3"/>
    <x v="3"/>
    <s v="protective_custody_other_detainee_safety"/>
    <d v="2015-05-15T00:00:00"/>
    <n v="8"/>
    <n v="-0.49162741887990236"/>
    <n v="3.5738804896987997E-2"/>
    <n v="2.6804103672741011"/>
    <n v="0.33951864652138619"/>
    <n v="0.92920892732168847"/>
    <n v="3.5738804896987997E-2"/>
    <x v="3"/>
  </r>
  <r>
    <n v="4145"/>
    <x v="21"/>
    <s v="guatemala"/>
    <x v="15"/>
    <s v="GA"/>
    <s v="GA - Stewart Detention Center "/>
    <s v="stewart_detention_center_ga"/>
    <d v="2015-07-05T00:00:00"/>
    <x v="3"/>
    <x v="12"/>
    <s v="pending_investigation_of_disciplinary_violation"/>
    <d v="2015-05-18T00:00:00"/>
    <n v="11"/>
    <n v="-0.43801921153442031"/>
    <n v="8.9347012242470047E-2"/>
    <n v="2.6268021599286193"/>
    <n v="0.28591043917590414"/>
    <n v="0.87560071997620637"/>
    <n v="8.9347012242470047E-2"/>
    <x v="3"/>
  </r>
  <r>
    <n v="4146"/>
    <x v="0"/>
    <s v="mexico"/>
    <x v="7"/>
    <s v="PA"/>
    <s v="PA - York County Prison "/>
    <s v="york_county_prison_pa"/>
    <d v="2015-07-05T00:00:00"/>
    <x v="3"/>
    <x v="21"/>
    <s v="medical_observation"/>
    <d v="2015-05-20T00:00:00"/>
    <n v="13"/>
    <n v="-0.40228040663743231"/>
    <n v="0.12508581713945804"/>
    <n v="2.5910633550316313"/>
    <n v="0.25017163427891614"/>
    <n v="0.83986191507921837"/>
    <n v="0.12508581713945804"/>
    <x v="3"/>
  </r>
  <r>
    <n v="4147"/>
    <x v="0"/>
    <s v="mexico"/>
    <x v="4"/>
    <s v="LA"/>
    <s v="LA - Jena/lasalle Detention Facility "/>
    <s v="jena/lasalle_detention_facility_la"/>
    <d v="2015-07-05T00:00:00"/>
    <x v="3"/>
    <x v="0"/>
    <s v="protective_custody_gang_status_protective_custody_only"/>
    <d v="2015-05-27T00:00:00"/>
    <n v="20"/>
    <n v="-0.27719458949797421"/>
    <n v="0.25017163427891614"/>
    <n v="2.4659775378921731"/>
    <n v="0.12508581713945804"/>
    <n v="0.71477609793976038"/>
    <n v="0.12508581713945804"/>
    <x v="2"/>
  </r>
  <r>
    <n v="4148"/>
    <x v="0"/>
    <s v="mexico"/>
    <x v="15"/>
    <s v="GA"/>
    <s v="GA - Stewart Detention Center "/>
    <s v="stewart_detention_center_ga"/>
    <d v="2015-07-05T00:00:00"/>
    <x v="3"/>
    <x v="6"/>
    <s v="disciplinary"/>
    <d v="2015-02-06T00:00:00"/>
    <n v="26"/>
    <n v="-0.16997817480701016"/>
    <n v="0.35738804896988019"/>
    <n v="2.3587611232012091"/>
    <n v="1.7869402448493998E-2"/>
    <n v="0.60755968324879628"/>
    <n v="1.7869402448493998E-2"/>
    <x v="2"/>
  </r>
  <r>
    <n v="4149"/>
    <x v="151"/>
    <s v="serbia"/>
    <x v="0"/>
    <s v="AZ"/>
    <s v="AZ - Eloy Federal Contract Facility "/>
    <s v="eloy_federal_contract_facility_az"/>
    <d v="2015-07-05T00:00:00"/>
    <x v="3"/>
    <x v="6"/>
    <s v="disciplinary"/>
    <d v="2015-06-25T00:00:00"/>
    <n v="49"/>
    <n v="0.24101808150835205"/>
    <n v="0.76838430528524237"/>
    <n v="1.9477648668858469"/>
    <n v="0.39312685386686819"/>
    <n v="0.19656342693343407"/>
    <n v="0.19656342693343407"/>
    <x v="1"/>
  </r>
  <r>
    <n v="4150"/>
    <x v="7"/>
    <s v="honduras"/>
    <x v="8"/>
    <s v="CA"/>
    <s v="CA - Adelanto Correctional Facility "/>
    <s v="adelanto_correctional_facility_ca"/>
    <d v="2015-07-05T00:00:00"/>
    <x v="3"/>
    <x v="3"/>
    <s v="protective_custody_other_detainee_safety"/>
    <d v="2015-07-28T00:00:00"/>
    <n v="82"/>
    <n v="0.8307083623086543"/>
    <n v="1.3580745860855448"/>
    <n v="1.3580745860855448"/>
    <n v="0.98281713466717047"/>
    <n v="0.39312685386686819"/>
    <n v="0.39312685386686819"/>
    <x v="1"/>
  </r>
  <r>
    <n v="4151"/>
    <x v="6"/>
    <s v="nigeria"/>
    <x v="0"/>
    <s v="AZ"/>
    <s v="AZ - Eloy Federal Contract Facility "/>
    <s v="eloy_federal_contract_facility_az"/>
    <d v="2015-07-05T00:00:00"/>
    <x v="3"/>
    <x v="3"/>
    <s v="protective_custody_other_detainee_safety"/>
    <d v="2015-11-19T00:00:00"/>
    <n v="196"/>
    <n v="2.8678202414369713"/>
    <n v="3.3951864652138619"/>
    <n v="0.67903729304277238"/>
    <n v="3.0199290137954877"/>
    <n v="2.4302387329951851"/>
    <n v="0.67903729304277238"/>
    <x v="0"/>
  </r>
  <r>
    <n v="4152"/>
    <x v="2"/>
    <s v="el_salvador"/>
    <x v="18"/>
    <s v="TX"/>
    <s v="TX - Rio Grande Detention Center "/>
    <s v="rio_grande_detention_center_tx"/>
    <d v="2015-07-06T00:00:00"/>
    <x v="3"/>
    <x v="10"/>
    <s v="protective_custody_lesbian_gay_bisexual_transgender_lgbt"/>
    <d v="2015-06-17T00:00:00"/>
    <n v="10"/>
    <n v="-0.4558886139829143"/>
    <n v="7.1477609793976049E-2"/>
    <n v="2.6446715623771131"/>
    <n v="0.30377984162439814"/>
    <n v="0.89347012242470036"/>
    <n v="7.1477609793976049E-2"/>
    <x v="3"/>
  </r>
  <r>
    <n v="4153"/>
    <x v="0"/>
    <s v="mexico"/>
    <x v="18"/>
    <s v="TX"/>
    <s v="TX - South Texas Detention Complex "/>
    <s v="south_texas_detention_complex_tx"/>
    <d v="2015-07-06T00:00:00"/>
    <x v="3"/>
    <x v="3"/>
    <s v="protective_custody_other_detainee_safety"/>
    <d v="2015-06-23T00:00:00"/>
    <n v="16"/>
    <n v="-0.34867219929195026"/>
    <n v="0.17869402448494009"/>
    <n v="2.5374551476861491"/>
    <n v="0.19656342693343409"/>
    <n v="0.78625370773373637"/>
    <n v="0.17869402448494009"/>
    <x v="3"/>
  </r>
  <r>
    <n v="4154"/>
    <x v="17"/>
    <s v="ghana"/>
    <x v="17"/>
    <s v="VA"/>
    <s v="VA - Immigration Centers Of America Farmville "/>
    <s v="immigration_centers_of_america_farmville_va"/>
    <d v="2015-07-06T00:00:00"/>
    <x v="3"/>
    <x v="6"/>
    <s v="disciplinary"/>
    <d v="2015-06-27T00:00:00"/>
    <n v="20"/>
    <n v="-0.27719458949797421"/>
    <n v="0.25017163427891614"/>
    <n v="2.4659775378921731"/>
    <n v="0.12508581713945804"/>
    <n v="0.71477609793976038"/>
    <n v="0.12508581713945804"/>
    <x v="2"/>
  </r>
  <r>
    <n v="4155"/>
    <x v="0"/>
    <s v="mexico"/>
    <x v="2"/>
    <s v="CA"/>
    <s v="CA - San Diego Contract Detention Facility - CCA (otay)"/>
    <s v="san_diego_contract_detention_facility_cca_otay_ca"/>
    <d v="2015-07-06T00:00:00"/>
    <x v="3"/>
    <x v="6"/>
    <s v="disciplinary"/>
    <d v="2015-01-07T00:00:00"/>
    <n v="24"/>
    <n v="-0.20571697970399819"/>
    <n v="0.32164924407289219"/>
    <n v="2.3944999280981971"/>
    <n v="5.3608207345482023E-2"/>
    <n v="0.64329848814578428"/>
    <n v="5.3608207345482023E-2"/>
    <x v="2"/>
  </r>
  <r>
    <n v="4156"/>
    <x v="2"/>
    <s v="el_salvador"/>
    <x v="12"/>
    <s v="TX"/>
    <s v="TX - Houston Contract Detention Facility "/>
    <s v="houston_contract_detention_facility_tx"/>
    <d v="2015-07-06T00:00:00"/>
    <x v="3"/>
    <x v="14"/>
    <s v="facility_security_threat_other"/>
    <d v="2015-07-17T00:00:00"/>
    <n v="40"/>
    <n v="8.0193459471905953E-2"/>
    <n v="0.60755968324879628"/>
    <n v="2.1085894889222931"/>
    <n v="0.23230223183042212"/>
    <n v="0.35738804896988019"/>
    <n v="0.23230223183042212"/>
    <x v="2"/>
  </r>
  <r>
    <n v="4157"/>
    <x v="47"/>
    <s v="peru"/>
    <x v="20"/>
    <s v="WA"/>
    <s v="WA - Northwest Detention Center "/>
    <s v="northwest_detention_center_wa"/>
    <d v="2015-07-07T00:00:00"/>
    <x v="3"/>
    <x v="6"/>
    <s v="disciplinary"/>
    <d v="2015-10-07T00:00:00"/>
    <n v="3"/>
    <n v="-0.58097443112237235"/>
    <n v="5.3608207345481995E-2"/>
    <n v="2.7697573795165713"/>
    <n v="0.42886565876385618"/>
    <n v="1.0185559395641586"/>
    <n v="5.3608207345481995E-2"/>
    <x v="3"/>
  </r>
  <r>
    <n v="4158"/>
    <x v="32"/>
    <s v="colombia"/>
    <x v="11"/>
    <s v="NJ"/>
    <s v="NJ - Essex County Jail "/>
    <s v="essex_county_jail_nj"/>
    <d v="2015-07-07T00:00:00"/>
    <x v="3"/>
    <x v="19"/>
    <s v="medical_other_infectious_disease"/>
    <d v="2015-10-07T00:00:00"/>
    <n v="3"/>
    <n v="-0.58097443112237235"/>
    <n v="5.3608207345481995E-2"/>
    <n v="2.7697573795165713"/>
    <n v="0.42886565876385618"/>
    <n v="1.0185559395641586"/>
    <n v="5.3608207345481995E-2"/>
    <x v="3"/>
  </r>
  <r>
    <n v="4159"/>
    <x v="7"/>
    <s v="honduras"/>
    <x v="11"/>
    <s v="NJ"/>
    <s v="NJ - Essex County Jail "/>
    <s v="essex_county_jail_nj"/>
    <d v="2015-07-07T00:00:00"/>
    <x v="3"/>
    <x v="19"/>
    <s v="medical_other_infectious_disease"/>
    <d v="2015-10-07T00:00:00"/>
    <n v="3"/>
    <n v="-0.58097443112237235"/>
    <n v="5.3608207345481995E-2"/>
    <n v="2.7697573795165713"/>
    <n v="0.42886565876385618"/>
    <n v="1.0185559395641586"/>
    <n v="5.3608207345481995E-2"/>
    <x v="3"/>
  </r>
  <r>
    <n v="4160"/>
    <x v="21"/>
    <s v="guatemala"/>
    <x v="11"/>
    <s v="NJ"/>
    <s v="NJ - Essex County Jail "/>
    <s v="essex_county_jail_nj"/>
    <d v="2015-07-07T00:00:00"/>
    <x v="3"/>
    <x v="19"/>
    <s v="medical_other_infectious_disease"/>
    <d v="2015-10-07T00:00:00"/>
    <n v="3"/>
    <n v="-0.58097443112237235"/>
    <n v="5.3608207345481995E-2"/>
    <n v="2.7697573795165713"/>
    <n v="0.42886565876385618"/>
    <n v="1.0185559395641586"/>
    <n v="5.3608207345481995E-2"/>
    <x v="3"/>
  </r>
  <r>
    <n v="4161"/>
    <x v="0"/>
    <s v="mexico"/>
    <x v="11"/>
    <s v="NJ"/>
    <s v="NJ - Essex County Jail "/>
    <s v="essex_county_jail_nj"/>
    <d v="2015-07-07T00:00:00"/>
    <x v="3"/>
    <x v="11"/>
    <s v="medical_other"/>
    <d v="2015-10-07T00:00:00"/>
    <n v="3"/>
    <n v="-0.58097443112237235"/>
    <n v="5.3608207345481995E-2"/>
    <n v="2.7697573795165713"/>
    <n v="0.42886565876385618"/>
    <n v="1.0185559395641586"/>
    <n v="5.3608207345481995E-2"/>
    <x v="3"/>
  </r>
  <r>
    <n v="4162"/>
    <x v="0"/>
    <s v="mexico"/>
    <x v="11"/>
    <s v="NJ"/>
    <s v="NJ - Delaney Hall Detention Facility "/>
    <s v="delaney_hall_detention_facility_nj"/>
    <d v="2015-07-07T00:00:00"/>
    <x v="3"/>
    <x v="11"/>
    <s v="medical_other"/>
    <d v="2015-10-07T00:00:00"/>
    <n v="3"/>
    <n v="-0.58097443112237235"/>
    <n v="5.3608207345481995E-2"/>
    <n v="2.7697573795165713"/>
    <n v="0.42886565876385618"/>
    <n v="1.0185559395641586"/>
    <n v="5.3608207345481995E-2"/>
    <x v="3"/>
  </r>
  <r>
    <n v="4163"/>
    <x v="0"/>
    <s v="mexico"/>
    <x v="16"/>
    <s v="CO"/>
    <s v="CO - Denver Contract Detention Facility "/>
    <s v="denver_contract_detention_facility_co"/>
    <d v="2015-07-07T00:00:00"/>
    <x v="3"/>
    <x v="6"/>
    <s v="disciplinary"/>
    <d v="2015-07-22T00:00:00"/>
    <n v="15"/>
    <n v="-0.36654160174044426"/>
    <n v="0.1608246220364461"/>
    <n v="2.5553245501346433"/>
    <n v="0.21443282938192809"/>
    <n v="0.80412311018223037"/>
    <n v="0.1608246220364461"/>
    <x v="3"/>
  </r>
  <r>
    <n v="4164"/>
    <x v="0"/>
    <s v="mexico"/>
    <x v="8"/>
    <s v="CA"/>
    <s v="CA - Theo Lacy Facility "/>
    <s v="theo_lacy_facility_ca"/>
    <d v="2015-07-07T00:00:00"/>
    <x v="3"/>
    <x v="21"/>
    <s v="medical_observation"/>
    <d v="2015-07-24T00:00:00"/>
    <n v="17"/>
    <n v="-0.33080279684345626"/>
    <n v="0.19656342693343409"/>
    <n v="2.5195857452376553"/>
    <n v="0.17869402448494009"/>
    <n v="0.76838430528524237"/>
    <n v="0.17869402448494009"/>
    <x v="2"/>
  </r>
  <r>
    <n v="4165"/>
    <x v="24"/>
    <s v="brazil"/>
    <x v="18"/>
    <s v="TX"/>
    <s v="TX - South Texas Detention Complex "/>
    <s v="south_texas_detention_complex_tx"/>
    <d v="2015-07-07T00:00:00"/>
    <x v="3"/>
    <x v="6"/>
    <s v="disciplinary"/>
    <d v="2015-07-29T00:00:00"/>
    <n v="22"/>
    <n v="-0.24145578460098621"/>
    <n v="0.28591043917590414"/>
    <n v="2.4302387329951851"/>
    <n v="8.9347012242470047E-2"/>
    <n v="0.67903729304277238"/>
    <n v="8.9347012242470047E-2"/>
    <x v="2"/>
  </r>
  <r>
    <n v="4166"/>
    <x v="2"/>
    <s v="el_salvador"/>
    <x v="15"/>
    <s v="GA"/>
    <s v="GA - Stewart Detention Center "/>
    <s v="stewart_detention_center_ga"/>
    <d v="2015-07-07T00:00:00"/>
    <x v="3"/>
    <x v="1"/>
    <s v="protective_custody_criminal_offense"/>
    <d v="2015-07-30T00:00:00"/>
    <n v="23"/>
    <n v="-0.22358638215249221"/>
    <n v="0.30377984162439814"/>
    <n v="2.4123693305466913"/>
    <n v="7.1477609793976049E-2"/>
    <n v="0.66116789059427838"/>
    <n v="7.1477609793976049E-2"/>
    <x v="2"/>
  </r>
  <r>
    <n v="4167"/>
    <x v="7"/>
    <s v="honduras"/>
    <x v="20"/>
    <s v="WA"/>
    <s v="WA - Northwest Detention Center "/>
    <s v="northwest_detention_center_wa"/>
    <d v="2015-07-07T00:00:00"/>
    <x v="3"/>
    <x v="3"/>
    <s v="protective_custody_other_detainee_safety"/>
    <d v="2015-12-14T00:00:00"/>
    <n v="160"/>
    <n v="2.2245217532911874"/>
    <n v="2.751887977068078"/>
    <n v="3.5738804896988441E-2"/>
    <n v="2.3766305256497038"/>
    <n v="1.7869402448494012"/>
    <n v="3.5738804896988441E-2"/>
    <x v="0"/>
  </r>
  <r>
    <n v="4168"/>
    <x v="114"/>
    <s v="laos"/>
    <x v="8"/>
    <s v="CA"/>
    <s v="CA - Adelanto Correctional Facility "/>
    <s v="adelanto_correctional_facility_ca"/>
    <d v="2015-07-07T00:00:00"/>
    <x v="3"/>
    <x v="3"/>
    <s v="protective_custody_other_detainee_safety"/>
    <d v="2016-01-20T00:00:00"/>
    <n v="197"/>
    <n v="2.8856896438854656"/>
    <n v="3.4130558676623561"/>
    <n v="0.6969066954912666"/>
    <n v="3.0377984162439819"/>
    <n v="2.4481081354436793"/>
    <n v="0.6969066954912666"/>
    <x v="0"/>
  </r>
  <r>
    <n v="4169"/>
    <x v="0"/>
    <s v="mexico"/>
    <x v="16"/>
    <s v="CO"/>
    <s v="CO - Denver Contract Detention Facility "/>
    <s v="denver_contract_detention_facility_co"/>
    <d v="2015-07-07T00:00:00"/>
    <x v="3"/>
    <x v="3"/>
    <s v="protective_custody_other_detainee_safety"/>
    <d v="2016-10-02T00:00:00"/>
    <n v="218"/>
    <n v="3.2609470953038397"/>
    <n v="3.7883133190807303"/>
    <n v="1.0721641469096408"/>
    <n v="3.4130558676623561"/>
    <n v="2.8233655868620535"/>
    <n v="1.0721641469096408"/>
    <x v="0"/>
  </r>
  <r>
    <n v="4170"/>
    <x v="0"/>
    <s v="mexico"/>
    <x v="3"/>
    <s v="CA"/>
    <s v="CA - Sacramento County Jail-rio Cosumnes Corr. Center "/>
    <s v="sacramento_county_jail_rio_cosumnes_corr_center_ca"/>
    <d v="2015-07-08T00:00:00"/>
    <x v="3"/>
    <x v="11"/>
    <s v="medical_other"/>
    <d v="2015-07-08T00:00:00"/>
    <n v="0"/>
    <n v="-0.63458263846785445"/>
    <n v="0.1072164146909641"/>
    <n v="2.8233655868620535"/>
    <n v="0.48247386610933829"/>
    <n v="1.0721641469096406"/>
    <n v="0.1072164146909641"/>
    <x v="3"/>
  </r>
  <r>
    <n v="4171"/>
    <x v="3"/>
    <s v="iraq"/>
    <x v="3"/>
    <s v="CA"/>
    <s v="CA - Yuba County Jail "/>
    <s v="yuba_county_jail_ca"/>
    <d v="2015-07-08T00:00:00"/>
    <x v="3"/>
    <x v="3"/>
    <s v="protective_custody_other_detainee_safety"/>
    <d v="2015-08-24T00:00:00"/>
    <n v="17"/>
    <n v="-0.33080279684345626"/>
    <n v="0.19656342693343409"/>
    <n v="2.5195857452376553"/>
    <n v="0.17869402448494009"/>
    <n v="0.76838430528524237"/>
    <n v="0.17869402448494009"/>
    <x v="2"/>
  </r>
  <r>
    <n v="4172"/>
    <x v="35"/>
    <s v="guyana"/>
    <x v="9"/>
    <s v="FL"/>
    <s v="FL - Baker County Sheriff's Office "/>
    <s v="baker_county_sheriffs_office_fl"/>
    <d v="2015-07-08T00:00:00"/>
    <x v="3"/>
    <x v="6"/>
    <s v="disciplinary"/>
    <d v="2015-08-28T00:00:00"/>
    <n v="21"/>
    <n v="-0.25932518704948021"/>
    <n v="0.26804103672741014"/>
    <n v="2.4481081354436793"/>
    <n v="0.10721641469096405"/>
    <n v="0.69690669549126638"/>
    <n v="0.10721641469096405"/>
    <x v="2"/>
  </r>
  <r>
    <n v="4173"/>
    <x v="0"/>
    <s v="mexico"/>
    <x v="2"/>
    <s v="CA"/>
    <s v="CA - Imperial Regional Detention Facility "/>
    <s v="imperial_regional_detention_facility_ca"/>
    <d v="2015-07-08T00:00:00"/>
    <x v="3"/>
    <x v="6"/>
    <s v="disciplinary"/>
    <d v="2015-01-09T00:00:00"/>
    <n v="25"/>
    <n v="-0.18784757725550419"/>
    <n v="0.33951864652138619"/>
    <n v="2.3766305256497033"/>
    <n v="3.5738804896988025E-2"/>
    <n v="0.62542908569729028"/>
    <n v="3.5738804896988025E-2"/>
    <x v="2"/>
  </r>
  <r>
    <n v="4174"/>
    <x v="24"/>
    <s v="brazil"/>
    <x v="7"/>
    <s v="PA"/>
    <s v="PA - Pike County Correctional Facility "/>
    <s v="pike_county_correctional_facility_pa"/>
    <d v="2015-07-09T00:00:00"/>
    <x v="3"/>
    <x v="6"/>
    <s v="disciplinary"/>
    <d v="2015-02-10T00:00:00"/>
    <n v="25"/>
    <n v="-0.18784757725550419"/>
    <n v="0.33951864652138619"/>
    <n v="2.3766305256497033"/>
    <n v="3.5738804896988025E-2"/>
    <n v="0.62542908569729028"/>
    <n v="3.5738804896988025E-2"/>
    <x v="2"/>
  </r>
  <r>
    <n v="4175"/>
    <x v="0"/>
    <s v="mexico"/>
    <x v="8"/>
    <s v="CA"/>
    <s v="CA - Santa Ana City Jail "/>
    <s v="santa_ana_city_jail_ca"/>
    <d v="2015-07-09T00:00:00"/>
    <x v="3"/>
    <x v="5"/>
    <s v="facility_security_threat_violent_or_disruptive_behavior"/>
    <d v="2015-10-21T00:00:00"/>
    <n v="44"/>
    <n v="0.151671069265882"/>
    <n v="0.67903729304277238"/>
    <n v="2.0371118791283171"/>
    <n v="0.30377984162439819"/>
    <n v="0.28591043917590409"/>
    <n v="0.28591043917590409"/>
    <x v="1"/>
  </r>
  <r>
    <n v="4176"/>
    <x v="0"/>
    <s v="mexico"/>
    <x v="23"/>
    <s v="IL"/>
    <s v="IL - Tri-county Detention Center "/>
    <s v="tri-county_detention_center_il"/>
    <d v="2015-07-10T00:00:00"/>
    <x v="3"/>
    <x v="6"/>
    <s v="disciplinary"/>
    <d v="2015-10-13T00:00:00"/>
    <n v="6"/>
    <n v="-0.52736622377689035"/>
    <n v="0"/>
    <n v="2.7161491721710895"/>
    <n v="0.37525745141837419"/>
    <n v="0.96494773221867647"/>
    <n v="0"/>
    <x v="3"/>
  </r>
  <r>
    <n v="4177"/>
    <x v="15"/>
    <s v="liberia"/>
    <x v="14"/>
    <s v="MD"/>
    <s v="MD - Worcester County Jail "/>
    <s v="worcester_county_jail_md"/>
    <d v="2015-07-10T00:00:00"/>
    <x v="3"/>
    <x v="2"/>
    <s v="mental_illness"/>
    <d v="2015-10-14T00:00:00"/>
    <n v="7"/>
    <n v="-0.50949682132839635"/>
    <n v="1.7869402448493998E-2"/>
    <n v="2.6982797697225953"/>
    <n v="0.35738804896988019"/>
    <n v="0.94707832977018247"/>
    <n v="1.7869402448493998E-2"/>
    <x v="3"/>
  </r>
  <r>
    <n v="4178"/>
    <x v="0"/>
    <s v="mexico"/>
    <x v="2"/>
    <s v="CA"/>
    <s v="CA - San Diego Contract Detention Facility - CCA (otay)"/>
    <s v="san_diego_contract_detention_facility_cca_otay_ca"/>
    <d v="2015-07-10T00:00:00"/>
    <x v="3"/>
    <x v="2"/>
    <s v="mental_illness"/>
    <d v="2015-10-19T00:00:00"/>
    <n v="12"/>
    <n v="-0.42014980908592631"/>
    <n v="0.10721641469096405"/>
    <n v="2.6089327574801251"/>
    <n v="0.26804103672741014"/>
    <n v="0.85773131752771237"/>
    <n v="0.10721641469096405"/>
    <x v="3"/>
  </r>
  <r>
    <n v="4179"/>
    <x v="0"/>
    <s v="mexico"/>
    <x v="8"/>
    <s v="CA"/>
    <s v="CA - Adelanto Correctional Facility "/>
    <s v="adelanto_correctional_facility_ca"/>
    <d v="2015-07-10T00:00:00"/>
    <x v="3"/>
    <x v="6"/>
    <s v="disciplinary"/>
    <d v="2015-10-20T00:00:00"/>
    <n v="13"/>
    <n v="-0.40228040663743231"/>
    <n v="0.12508581713945804"/>
    <n v="2.5910633550316313"/>
    <n v="0.25017163427891614"/>
    <n v="0.83986191507921837"/>
    <n v="0.12508581713945804"/>
    <x v="3"/>
  </r>
  <r>
    <n v="4180"/>
    <x v="61"/>
    <s v="egypt"/>
    <x v="2"/>
    <s v="CA"/>
    <s v="CA - San Diego Contract Detention Facility - CCA (otay)"/>
    <s v="san_diego_contract_detention_facility_cca_otay_ca"/>
    <d v="2015-07-10T00:00:00"/>
    <x v="3"/>
    <x v="6"/>
    <s v="disciplinary"/>
    <d v="2015-10-27T00:00:00"/>
    <n v="20"/>
    <n v="-0.27719458949797421"/>
    <n v="0.25017163427891614"/>
    <n v="2.4659775378921731"/>
    <n v="0.12508581713945804"/>
    <n v="0.71477609793976038"/>
    <n v="0.12508581713945804"/>
    <x v="2"/>
  </r>
  <r>
    <n v="4181"/>
    <x v="0"/>
    <s v="mexico"/>
    <x v="3"/>
    <s v="CA"/>
    <s v="CA - Yuba County Jail "/>
    <s v="yuba_county_jail_ca"/>
    <d v="2015-07-10T00:00:00"/>
    <x v="3"/>
    <x v="5"/>
    <s v="facility_security_threat_violent_or_disruptive_behavior"/>
    <d v="2015-11-11T00:00:00"/>
    <n v="35"/>
    <n v="-9.1535527705640905E-3"/>
    <n v="0.51821267100632629"/>
    <n v="2.1979365011647629"/>
    <n v="0.14295521958795207"/>
    <n v="0.44673506121235018"/>
    <n v="0.14295521958795207"/>
    <x v="2"/>
  </r>
  <r>
    <n v="4182"/>
    <x v="37"/>
    <s v="dominican_republic"/>
    <x v="13"/>
    <s v="NJ"/>
    <s v="NJ - Hudson County Correctional Center "/>
    <s v="hudson_county_correctional_center_nj"/>
    <d v="2015-07-11T00:00:00"/>
    <x v="3"/>
    <x v="6"/>
    <s v="disciplinary"/>
    <d v="2015-11-20T00:00:00"/>
    <n v="13"/>
    <n v="-0.40228040663743231"/>
    <n v="0.12508581713945804"/>
    <n v="2.5910633550316313"/>
    <n v="0.25017163427891614"/>
    <n v="0.83986191507921837"/>
    <n v="0.12508581713945804"/>
    <x v="3"/>
  </r>
  <r>
    <n v="4183"/>
    <x v="0"/>
    <s v="mexico"/>
    <x v="8"/>
    <s v="CA"/>
    <s v="CA - Adelanto Correctional Facility "/>
    <s v="adelanto_correctional_facility_ca"/>
    <d v="2015-07-11T00:00:00"/>
    <x v="3"/>
    <x v="6"/>
    <s v="disciplinary"/>
    <d v="2015-11-25T00:00:00"/>
    <n v="18"/>
    <n v="-0.31293339439496226"/>
    <n v="0.21443282938192809"/>
    <n v="2.5017163427891611"/>
    <n v="0.1608246220364461"/>
    <n v="0.75051490283674838"/>
    <n v="0.1608246220364461"/>
    <x v="2"/>
  </r>
  <r>
    <n v="4184"/>
    <x v="0"/>
    <s v="mexico"/>
    <x v="2"/>
    <s v="CA"/>
    <s v="CA - San Diego Contract Detention Facility - CCA (otay)"/>
    <s v="san_diego_contract_detention_facility_cca_otay_ca"/>
    <d v="2015-07-11T00:00:00"/>
    <x v="3"/>
    <x v="6"/>
    <s v="disciplinary"/>
    <d v="2015-11-25T00:00:00"/>
    <n v="18"/>
    <n v="-0.31293339439496226"/>
    <n v="0.21443282938192809"/>
    <n v="2.5017163427891611"/>
    <n v="0.1608246220364461"/>
    <n v="0.75051490283674838"/>
    <n v="0.1608246220364461"/>
    <x v="2"/>
  </r>
  <r>
    <n v="4185"/>
    <x v="0"/>
    <s v="mexico"/>
    <x v="2"/>
    <s v="CA"/>
    <s v="CA - San Diego Contract Detention Facility - CCA (otay)"/>
    <s v="san_diego_contract_detention_facility_cca_otay_ca"/>
    <d v="2015-07-11T00:00:00"/>
    <x v="3"/>
    <x v="6"/>
    <s v="disciplinary"/>
    <d v="2015-11-25T00:00:00"/>
    <n v="18"/>
    <n v="-0.31293339439496226"/>
    <n v="0.21443282938192809"/>
    <n v="2.5017163427891611"/>
    <n v="0.1608246220364461"/>
    <n v="0.75051490283674838"/>
    <n v="0.1608246220364461"/>
    <x v="2"/>
  </r>
  <r>
    <n v="4186"/>
    <x v="72"/>
    <s v="south_sudan"/>
    <x v="0"/>
    <s v="AZ"/>
    <s v="AZ - Eloy Federal Contract Facility "/>
    <s v="eloy_federal_contract_facility_az"/>
    <d v="2015-07-11T00:00:00"/>
    <x v="3"/>
    <x v="6"/>
    <s v="disciplinary"/>
    <d v="2015-02-12T00:00:00"/>
    <n v="25"/>
    <n v="-0.18784757725550419"/>
    <n v="0.33951864652138619"/>
    <n v="2.3766305256497033"/>
    <n v="3.5738804896988025E-2"/>
    <n v="0.62542908569729028"/>
    <n v="3.5738804896988025E-2"/>
    <x v="2"/>
  </r>
  <r>
    <n v="4187"/>
    <x v="2"/>
    <s v="el_salvador"/>
    <x v="8"/>
    <s v="CA"/>
    <s v="CA - Adelanto Correctional Facility "/>
    <s v="adelanto_correctional_facility_ca"/>
    <d v="2015-07-11T00:00:00"/>
    <x v="3"/>
    <x v="6"/>
    <s v="disciplinary"/>
    <d v="2015-08-12T00:00:00"/>
    <n v="31"/>
    <n v="-8.0631162564540129E-2"/>
    <n v="0.44673506121235024"/>
    <n v="2.2694141109587389"/>
    <n v="7.1477609793976035E-2"/>
    <n v="0.51821267100632629"/>
    <n v="7.1477609793976035E-2"/>
    <x v="2"/>
  </r>
  <r>
    <n v="4188"/>
    <x v="0"/>
    <s v="mexico"/>
    <x v="8"/>
    <s v="CA"/>
    <s v="CA - Adelanto Correctional Facility "/>
    <s v="adelanto_correctional_facility_ca"/>
    <d v="2015-07-12T00:00:00"/>
    <x v="3"/>
    <x v="12"/>
    <s v="pending_investigation_of_disciplinary_violation"/>
    <d v="2015-11-12T00:00:00"/>
    <n v="4"/>
    <n v="-0.56310502867387835"/>
    <n v="3.5738804896987997E-2"/>
    <n v="2.7518879770680771"/>
    <n v="0.41099625631536219"/>
    <n v="1.0006865371156644"/>
    <n v="3.5738804896987997E-2"/>
    <x v="3"/>
  </r>
  <r>
    <n v="4189"/>
    <x v="0"/>
    <s v="mexico"/>
    <x v="22"/>
    <s v="NY"/>
    <s v="NY - Buffalo (batavia) Service Processing Center"/>
    <s v="buffalo_batavia_service_processing_center_ny"/>
    <d v="2015-07-12T00:00:00"/>
    <x v="3"/>
    <x v="6"/>
    <s v="disciplinary"/>
    <d v="2015-12-16T00:00:00"/>
    <n v="9"/>
    <n v="-0.4737580164314083"/>
    <n v="5.3608207345482051E-2"/>
    <n v="2.6625409648256073"/>
    <n v="0.32164924407289214"/>
    <n v="0.91133952487319436"/>
    <n v="5.3608207345482051E-2"/>
    <x v="3"/>
  </r>
  <r>
    <n v="4190"/>
    <x v="26"/>
    <s v="india"/>
    <x v="4"/>
    <s v="LA"/>
    <s v="LA - South Louisiana Detention Center (basile)"/>
    <s v="south_louisiana_detention_center_basile_la"/>
    <d v="2015-07-12T00:00:00"/>
    <x v="3"/>
    <x v="14"/>
    <s v="facility_security_threat_other"/>
    <d v="2016-12-28T00:00:00"/>
    <n v="21"/>
    <n v="-0.25932518704948021"/>
    <n v="0.26804103672741014"/>
    <n v="2.4481081354436793"/>
    <n v="0.10721641469096405"/>
    <n v="0.69690669549126638"/>
    <n v="0.10721641469096405"/>
    <x v="2"/>
  </r>
  <r>
    <n v="4191"/>
    <x v="15"/>
    <s v="liberia"/>
    <x v="4"/>
    <s v="LA"/>
    <s v="LA - Jena/lasalle Detention Facility "/>
    <s v="jena/lasalle_detention_facility_la"/>
    <d v="2015-07-12T00:00:00"/>
    <x v="3"/>
    <x v="2"/>
    <s v="mental_illness"/>
    <d v="2016-12-30T00:00:00"/>
    <n v="23"/>
    <n v="-0.22358638215249221"/>
    <n v="0.30377984162439814"/>
    <n v="2.4123693305466913"/>
    <n v="7.1477609793976049E-2"/>
    <n v="0.66116789059427838"/>
    <n v="7.1477609793976049E-2"/>
    <x v="2"/>
  </r>
  <r>
    <n v="4192"/>
    <x v="7"/>
    <s v="honduras"/>
    <x v="8"/>
    <s v="CA"/>
    <s v="CA - Adelanto Correctional Facility "/>
    <s v="adelanto_correctional_facility_ca"/>
    <d v="2015-07-12T00:00:00"/>
    <x v="3"/>
    <x v="3"/>
    <s v="protective_custody_other_detainee_safety"/>
    <d v="2016-01-15T00:00:00"/>
    <n v="39"/>
    <n v="6.2324057023411948E-2"/>
    <n v="0.58969028080030228"/>
    <n v="2.1264588913707869"/>
    <n v="0.21443282938192812"/>
    <n v="0.37525745141837419"/>
    <n v="0.21443282938192812"/>
    <x v="2"/>
  </r>
  <r>
    <n v="4193"/>
    <x v="60"/>
    <s v="cameroon"/>
    <x v="23"/>
    <s v="KY"/>
    <s v="KY - Boone County Jail "/>
    <s v="boone_county_jail_ky"/>
    <d v="2015-07-12T00:00:00"/>
    <x v="3"/>
    <x v="1"/>
    <s v="protective_custody_criminal_offense"/>
    <d v="2016-04-29T00:00:00"/>
    <n v="144"/>
    <n v="1.938611314115283"/>
    <n v="2.4659775378921731"/>
    <n v="0.25017163427891598"/>
    <n v="2.0907200864737989"/>
    <n v="1.5010298056734968"/>
    <n v="0.25017163427891598"/>
    <x v="0"/>
  </r>
  <r>
    <n v="4194"/>
    <x v="0"/>
    <s v="mexico"/>
    <x v="16"/>
    <s v="CO"/>
    <s v="CO - Denver Contract Detention Facility "/>
    <s v="denver_contract_detention_facility_co"/>
    <d v="2015-07-12T00:00:00"/>
    <x v="3"/>
    <x v="3"/>
    <s v="protective_custody_other_detainee_safety"/>
    <d v="2016-06-19T00:00:00"/>
    <n v="195"/>
    <n v="2.8499508389884776"/>
    <n v="3.3773170627653677"/>
    <n v="0.66116789059427861"/>
    <n v="3.0020596113469935"/>
    <n v="2.4123693305466913"/>
    <n v="0.66116789059427861"/>
    <x v="0"/>
  </r>
  <r>
    <n v="4195"/>
    <x v="21"/>
    <s v="guatemala"/>
    <x v="8"/>
    <s v="CA"/>
    <s v="CA - Adelanto Correctional Facility "/>
    <s v="adelanto_correctional_facility_ca"/>
    <d v="2015-07-12T00:00:00"/>
    <x v="3"/>
    <x v="3"/>
    <s v="protective_custody_other_detainee_safety"/>
    <d v="2016-09-22T00:00:00"/>
    <n v="290"/>
    <n v="4.5475440715954081"/>
    <n v="5.0749102953722982"/>
    <n v="2.3587611232012091"/>
    <n v="4.699652843953924"/>
    <n v="4.1099625631536219"/>
    <n v="2.3587611232012091"/>
    <x v="0"/>
  </r>
  <r>
    <n v="4196"/>
    <x v="26"/>
    <s v="india"/>
    <x v="11"/>
    <s v="NJ"/>
    <s v="NJ - Essex County Jail "/>
    <s v="essex_county_jail_nj"/>
    <d v="2015-07-13T00:00:00"/>
    <x v="3"/>
    <x v="19"/>
    <s v="medical_other_infectious_disease"/>
    <d v="2015-07-14T00:00:00"/>
    <n v="1"/>
    <n v="-0.61671323601936046"/>
    <n v="8.9347012242470103E-2"/>
    <n v="2.8054961844135593"/>
    <n v="0.46460446366084429"/>
    <n v="1.0542947444611466"/>
    <n v="8.9347012242470103E-2"/>
    <x v="3"/>
  </r>
  <r>
    <n v="4197"/>
    <x v="80"/>
    <s v="kenya"/>
    <x v="11"/>
    <s v="NJ"/>
    <s v="NJ - Essex County Jail "/>
    <s v="essex_county_jail_nj"/>
    <d v="2015-07-13T00:00:00"/>
    <x v="3"/>
    <x v="19"/>
    <s v="medical_other_infectious_disease"/>
    <d v="2015-07-14T00:00:00"/>
    <n v="1"/>
    <n v="-0.61671323601936046"/>
    <n v="8.9347012242470103E-2"/>
    <n v="2.8054961844135593"/>
    <n v="0.46460446366084429"/>
    <n v="1.0542947444611466"/>
    <n v="8.9347012242470103E-2"/>
    <x v="3"/>
  </r>
  <r>
    <n v="4198"/>
    <x v="0"/>
    <s v="mexico"/>
    <x v="11"/>
    <s v="NJ"/>
    <s v="NJ - Delaney Hall Detention Facility "/>
    <s v="delaney_hall_detention_facility_nj"/>
    <d v="2015-07-13T00:00:00"/>
    <x v="3"/>
    <x v="19"/>
    <s v="medical_other_infectious_disease"/>
    <d v="2015-07-14T00:00:00"/>
    <n v="1"/>
    <n v="-0.61671323601936046"/>
    <n v="8.9347012242470103E-2"/>
    <n v="2.8054961844135593"/>
    <n v="0.46460446366084429"/>
    <n v="1.0542947444611466"/>
    <n v="8.9347012242470103E-2"/>
    <x v="3"/>
  </r>
  <r>
    <n v="4199"/>
    <x v="116"/>
    <s v="burundi"/>
    <x v="11"/>
    <s v="NJ"/>
    <s v="NJ - Delaney Hall Detention Facility "/>
    <s v="delaney_hall_detention_facility_nj"/>
    <d v="2015-07-13T00:00:00"/>
    <x v="3"/>
    <x v="19"/>
    <s v="medical_other_infectious_disease"/>
    <d v="2015-07-14T00:00:00"/>
    <n v="1"/>
    <n v="-0.61671323601936046"/>
    <n v="8.9347012242470103E-2"/>
    <n v="2.8054961844135593"/>
    <n v="0.46460446366084429"/>
    <n v="1.0542947444611466"/>
    <n v="8.9347012242470103E-2"/>
    <x v="3"/>
  </r>
  <r>
    <n v="4200"/>
    <x v="26"/>
    <s v="india"/>
    <x v="0"/>
    <s v="AZ"/>
    <s v="AZ - Cca, Florence Correctional Center "/>
    <s v="cca,_florence_correctional_center_az"/>
    <d v="2015-07-13T00:00:00"/>
    <x v="3"/>
    <x v="6"/>
    <s v="disciplinary"/>
    <d v="2015-07-28T00:00:00"/>
    <n v="15"/>
    <n v="-0.36654160174044426"/>
    <n v="0.1608246220364461"/>
    <n v="2.5553245501346433"/>
    <n v="0.21443282938192809"/>
    <n v="0.80412311018223037"/>
    <n v="0.1608246220364461"/>
    <x v="3"/>
  </r>
  <r>
    <n v="4201"/>
    <x v="7"/>
    <s v="honduras"/>
    <x v="11"/>
    <s v="NJ"/>
    <s v="NJ - Essex County Jail "/>
    <s v="essex_county_jail_nj"/>
    <d v="2015-07-13T00:00:00"/>
    <x v="3"/>
    <x v="6"/>
    <s v="disciplinary"/>
    <d v="2015-01-08T00:00:00"/>
    <n v="19"/>
    <n v="-0.29506399194646826"/>
    <n v="0.23230223183042209"/>
    <n v="2.4838469403406673"/>
    <n v="0.1429552195879521"/>
    <n v="0.73264550038825438"/>
    <n v="0.1429552195879521"/>
    <x v="2"/>
  </r>
  <r>
    <n v="4202"/>
    <x v="0"/>
    <s v="mexico"/>
    <x v="0"/>
    <s v="AZ"/>
    <s v="AZ - Cca, Florence Correctional Center "/>
    <s v="cca,_florence_correctional_center_az"/>
    <d v="2015-07-13T00:00:00"/>
    <x v="3"/>
    <x v="6"/>
    <s v="disciplinary"/>
    <d v="2015-11-08T00:00:00"/>
    <n v="29"/>
    <n v="-0.11636996746152814"/>
    <n v="0.41099625631536219"/>
    <n v="2.3051529158557269"/>
    <n v="3.5738804896988025E-2"/>
    <n v="0.55395147590331428"/>
    <n v="3.5738804896988025E-2"/>
    <x v="2"/>
  </r>
  <r>
    <n v="4203"/>
    <x v="7"/>
    <s v="honduras"/>
    <x v="8"/>
    <s v="CA"/>
    <s v="CA - Adelanto Correctional Facility "/>
    <s v="adelanto_correctional_facility_ca"/>
    <d v="2015-07-13T00:00:00"/>
    <x v="3"/>
    <x v="6"/>
    <s v="disciplinary"/>
    <d v="2015-08-30T00:00:00"/>
    <n v="48"/>
    <n v="0.22314867905985802"/>
    <n v="0.75051490283674838"/>
    <n v="1.9656342693343409"/>
    <n v="0.37525745141837419"/>
    <n v="0.21443282938192809"/>
    <n v="0.21443282938192809"/>
    <x v="1"/>
  </r>
  <r>
    <n v="4204"/>
    <x v="0"/>
    <s v="mexico"/>
    <x v="11"/>
    <s v="NJ"/>
    <s v="NJ - Essex County Jail "/>
    <s v="essex_county_jail_nj"/>
    <d v="2015-07-14T00:00:00"/>
    <x v="3"/>
    <x v="19"/>
    <s v="medical_other_infectious_disease"/>
    <d v="2015-07-15T00:00:00"/>
    <n v="1"/>
    <n v="-0.61671323601936046"/>
    <n v="8.9347012242470103E-2"/>
    <n v="2.8054961844135593"/>
    <n v="0.46460446366084429"/>
    <n v="1.0542947444611466"/>
    <n v="8.9347012242470103E-2"/>
    <x v="3"/>
  </r>
  <r>
    <n v="4205"/>
    <x v="0"/>
    <s v="mexico"/>
    <x v="12"/>
    <s v="TX"/>
    <s v="TX - Houston Contract Detention Facility "/>
    <s v="houston_contract_detention_facility_tx"/>
    <d v="2015-07-14T00:00:00"/>
    <x v="3"/>
    <x v="12"/>
    <s v="pending_investigation_of_disciplinary_violation"/>
    <d v="2015-07-16T00:00:00"/>
    <n v="2"/>
    <n v="-0.59884383357086635"/>
    <n v="7.1477609793975994E-2"/>
    <n v="2.7876267819650655"/>
    <n v="0.44673506121235018"/>
    <n v="1.0364253420126524"/>
    <n v="7.1477609793975994E-2"/>
    <x v="3"/>
  </r>
  <r>
    <n v="4206"/>
    <x v="0"/>
    <s v="mexico"/>
    <x v="11"/>
    <s v="NJ"/>
    <s v="NJ - Essex County Jail "/>
    <s v="essex_county_jail_nj"/>
    <d v="2015-07-14T00:00:00"/>
    <x v="3"/>
    <x v="19"/>
    <s v="medical_other_infectious_disease"/>
    <d v="2015-07-16T00:00:00"/>
    <n v="2"/>
    <n v="-0.59884383357086635"/>
    <n v="7.1477609793975994E-2"/>
    <n v="2.7876267819650655"/>
    <n v="0.44673506121235018"/>
    <n v="1.0364253420126524"/>
    <n v="7.1477609793975994E-2"/>
    <x v="3"/>
  </r>
  <r>
    <n v="4207"/>
    <x v="11"/>
    <s v="poland"/>
    <x v="22"/>
    <s v="NY"/>
    <s v="NY - Buffalo (batavia) Service Processing Center"/>
    <s v="buffalo_batavia_service_processing_center_ny"/>
    <d v="2015-07-14T00:00:00"/>
    <x v="3"/>
    <x v="6"/>
    <s v="disciplinary"/>
    <d v="2015-07-27T00:00:00"/>
    <n v="13"/>
    <n v="-0.40228040663743231"/>
    <n v="0.12508581713945804"/>
    <n v="2.5910633550316313"/>
    <n v="0.25017163427891614"/>
    <n v="0.83986191507921837"/>
    <n v="0.12508581713945804"/>
    <x v="3"/>
  </r>
  <r>
    <n v="4208"/>
    <x v="17"/>
    <s v="ghana"/>
    <x v="2"/>
    <s v="CA"/>
    <s v="CA - San Diego Contract Detention Facility - CCA (otay)"/>
    <s v="san_diego_contract_detention_facility_cca_otay_ca"/>
    <d v="2015-07-14T00:00:00"/>
    <x v="3"/>
    <x v="2"/>
    <s v="mental_illness"/>
    <d v="2015-07-27T00:00:00"/>
    <n v="13"/>
    <n v="-0.40228040663743231"/>
    <n v="0.12508581713945804"/>
    <n v="2.5910633550316313"/>
    <n v="0.25017163427891614"/>
    <n v="0.83986191507921837"/>
    <n v="0.12508581713945804"/>
    <x v="3"/>
  </r>
  <r>
    <n v="4209"/>
    <x v="0"/>
    <s v="mexico"/>
    <x v="16"/>
    <s v="CO"/>
    <s v="CO - Denver Contract Detention Facility "/>
    <s v="denver_contract_detention_facility_co"/>
    <d v="2015-07-14T00:00:00"/>
    <x v="3"/>
    <x v="6"/>
    <s v="disciplinary"/>
    <d v="2015-07-29T00:00:00"/>
    <n v="15"/>
    <n v="-0.36654160174044426"/>
    <n v="0.1608246220364461"/>
    <n v="2.5553245501346433"/>
    <n v="0.21443282938192809"/>
    <n v="0.80412311018223037"/>
    <n v="0.1608246220364461"/>
    <x v="3"/>
  </r>
  <r>
    <n v="4210"/>
    <x v="21"/>
    <s v="guatemala"/>
    <x v="16"/>
    <s v="CO"/>
    <s v="CO - Denver Contract Detention Facility "/>
    <s v="denver_contract_detention_facility_co"/>
    <d v="2015-07-14T00:00:00"/>
    <x v="3"/>
    <x v="6"/>
    <s v="disciplinary"/>
    <d v="2015-07-29T00:00:00"/>
    <n v="15"/>
    <n v="-0.36654160174044426"/>
    <n v="0.1608246220364461"/>
    <n v="2.5553245501346433"/>
    <n v="0.21443282938192809"/>
    <n v="0.80412311018223037"/>
    <n v="0.1608246220364461"/>
    <x v="3"/>
  </r>
  <r>
    <n v="4211"/>
    <x v="99"/>
    <s v="korea"/>
    <x v="2"/>
    <s v="CA"/>
    <s v="CA - San Diego Contract Detention Facility - CCA (otay)"/>
    <s v="san_diego_contract_detention_facility_cca_otay_ca"/>
    <d v="2015-07-14T00:00:00"/>
    <x v="3"/>
    <x v="6"/>
    <s v="disciplinary"/>
    <d v="2015-07-29T00:00:00"/>
    <n v="15"/>
    <n v="-0.36654160174044426"/>
    <n v="0.1608246220364461"/>
    <n v="2.5553245501346433"/>
    <n v="0.21443282938192809"/>
    <n v="0.80412311018223037"/>
    <n v="0.1608246220364461"/>
    <x v="3"/>
  </r>
  <r>
    <n v="4212"/>
    <x v="35"/>
    <s v="guyana"/>
    <x v="9"/>
    <s v="FL"/>
    <s v="FL - Baker County Sheriff's Office "/>
    <s v="baker_county_sheriffs_office_fl"/>
    <d v="2015-07-14T00:00:00"/>
    <x v="3"/>
    <x v="6"/>
    <s v="disciplinary"/>
    <d v="2015-08-13T00:00:00"/>
    <n v="30"/>
    <n v="-9.8500565013034141E-2"/>
    <n v="0.42886565876385618"/>
    <n v="2.2872835134072331"/>
    <n v="5.3608207345482023E-2"/>
    <n v="0.53608207345482028"/>
    <n v="5.3608207345482023E-2"/>
    <x v="2"/>
  </r>
  <r>
    <n v="4213"/>
    <x v="15"/>
    <s v="liberia"/>
    <x v="7"/>
    <s v="PA"/>
    <s v="PA - York County Prison "/>
    <s v="york_county_prison_pa"/>
    <d v="2015-07-14T00:00:00"/>
    <x v="3"/>
    <x v="6"/>
    <s v="disciplinary"/>
    <d v="2015-09-16T00:00:00"/>
    <n v="64"/>
    <n v="0.50905911823576222"/>
    <n v="1.0364253420126526"/>
    <n v="1.6797238301584367"/>
    <n v="0.66116789059427838"/>
    <n v="7.1477609793976105E-2"/>
    <n v="7.1477609793976105E-2"/>
    <x v="1"/>
  </r>
  <r>
    <n v="4214"/>
    <x v="7"/>
    <s v="honduras"/>
    <x v="12"/>
    <s v="TX"/>
    <s v="TX - Houston Contract Detention Facility "/>
    <s v="houston_contract_detention_facility_tx"/>
    <d v="2015-07-15T00:00:00"/>
    <x v="3"/>
    <x v="8"/>
    <s v="suicide_risk_placement"/>
    <d v="2015-07-16T00:00:00"/>
    <n v="1"/>
    <n v="-0.61671323601936046"/>
    <n v="8.9347012242470103E-2"/>
    <n v="2.8054961844135593"/>
    <n v="0.46460446366084429"/>
    <n v="1.0542947444611466"/>
    <n v="8.9347012242470103E-2"/>
    <x v="3"/>
  </r>
  <r>
    <n v="4215"/>
    <x v="21"/>
    <s v="guatemala"/>
    <x v="22"/>
    <s v="NY"/>
    <s v="NY - Buffalo (batavia) Service Processing Center"/>
    <s v="buffalo_batavia_service_processing_center_ny"/>
    <d v="2015-07-15T00:00:00"/>
    <x v="3"/>
    <x v="8"/>
    <s v="suicide_risk_placement"/>
    <d v="2015-07-23T00:00:00"/>
    <n v="8"/>
    <n v="-0.49162741887990236"/>
    <n v="3.5738804896987997E-2"/>
    <n v="2.6804103672741011"/>
    <n v="0.33951864652138619"/>
    <n v="0.92920892732168847"/>
    <n v="3.5738804896987997E-2"/>
    <x v="3"/>
  </r>
  <r>
    <n v="4216"/>
    <x v="0"/>
    <s v="mexico"/>
    <x v="2"/>
    <s v="CA"/>
    <s v="CA - San Diego Contract Detention Facility - CCA (otay)"/>
    <s v="san_diego_contract_detention_facility_cca_otay_ca"/>
    <d v="2015-07-15T00:00:00"/>
    <x v="3"/>
    <x v="2"/>
    <s v="mental_illness"/>
    <d v="2015-05-08T00:00:00"/>
    <n v="21"/>
    <n v="-0.25932518704948021"/>
    <n v="0.26804103672741014"/>
    <n v="2.4481081354436793"/>
    <n v="0.10721641469096405"/>
    <n v="0.69690669549126638"/>
    <n v="0.10721641469096405"/>
    <x v="2"/>
  </r>
  <r>
    <n v="4217"/>
    <x v="2"/>
    <s v="el_salvador"/>
    <x v="4"/>
    <s v="LA"/>
    <s v="LA - Jena/lasalle Detention Facility "/>
    <s v="jena/lasalle_detention_facility_la"/>
    <d v="2015-07-15T00:00:00"/>
    <x v="3"/>
    <x v="5"/>
    <s v="facility_security_threat_violent_or_disruptive_behavior"/>
    <d v="2015-02-12T00:00:00"/>
    <n v="140"/>
    <n v="1.867133704321307"/>
    <n v="2.3944999280981971"/>
    <n v="0.32164924407289197"/>
    <n v="2.0192424766798229"/>
    <n v="1.4295521958795208"/>
    <n v="0.32164924407289197"/>
    <x v="0"/>
  </r>
  <r>
    <n v="4218"/>
    <x v="6"/>
    <s v="nigeria"/>
    <x v="0"/>
    <s v="AZ"/>
    <s v="AZ - Florence Service Processing Center "/>
    <s v="florence_service_processing_center_az"/>
    <d v="2015-07-16T00:00:00"/>
    <x v="3"/>
    <x v="21"/>
    <s v="medical_observation"/>
    <d v="2015-07-20T00:00:00"/>
    <n v="4"/>
    <n v="-0.56310502867387835"/>
    <n v="3.5738804896987997E-2"/>
    <n v="2.7518879770680771"/>
    <n v="0.41099625631536219"/>
    <n v="1.0006865371156644"/>
    <n v="3.5738804896987997E-2"/>
    <x v="3"/>
  </r>
  <r>
    <n v="4219"/>
    <x v="37"/>
    <s v="dominican_republic"/>
    <x v="22"/>
    <s v="NY"/>
    <s v="NY - Buffalo (batavia) Service Processing Center"/>
    <s v="buffalo_batavia_service_processing_center_ny"/>
    <d v="2015-07-16T00:00:00"/>
    <x v="3"/>
    <x v="3"/>
    <s v="protective_custody_other_detainee_safety"/>
    <d v="2015-07-27T00:00:00"/>
    <n v="11"/>
    <n v="-0.43801921153442031"/>
    <n v="8.9347012242470047E-2"/>
    <n v="2.6268021599286193"/>
    <n v="0.28591043917590414"/>
    <n v="0.87560071997620637"/>
    <n v="8.9347012242470047E-2"/>
    <x v="3"/>
  </r>
  <r>
    <n v="4220"/>
    <x v="0"/>
    <s v="mexico"/>
    <x v="15"/>
    <s v="GA"/>
    <s v="GA - Stewart Detention Center "/>
    <s v="stewart_detention_center_ga"/>
    <d v="2015-07-16T00:00:00"/>
    <x v="3"/>
    <x v="6"/>
    <s v="disciplinary"/>
    <d v="2015-07-30T00:00:00"/>
    <n v="14"/>
    <n v="-0.38441100418893831"/>
    <n v="0.14295521958795204"/>
    <n v="2.5731939525831371"/>
    <n v="0.23230223183042215"/>
    <n v="0.82199251263072437"/>
    <n v="0.14295521958795204"/>
    <x v="3"/>
  </r>
  <r>
    <n v="4221"/>
    <x v="0"/>
    <s v="mexico"/>
    <x v="21"/>
    <s v="MN"/>
    <s v="MN - Sherburne County Jail "/>
    <s v="sherburne_county_jail_mn"/>
    <d v="2015-07-16T00:00:00"/>
    <x v="3"/>
    <x v="6"/>
    <s v="disciplinary"/>
    <d v="2015-07-31T00:00:00"/>
    <n v="15"/>
    <n v="-0.36654160174044426"/>
    <n v="0.1608246220364461"/>
    <n v="2.5553245501346433"/>
    <n v="0.21443282938192809"/>
    <n v="0.80412311018223037"/>
    <n v="0.1608246220364461"/>
    <x v="3"/>
  </r>
  <r>
    <n v="4222"/>
    <x v="0"/>
    <s v="mexico"/>
    <x v="21"/>
    <s v="MN"/>
    <s v="MN - Sherburne County Jail "/>
    <s v="sherburne_county_jail_mn"/>
    <d v="2015-07-16T00:00:00"/>
    <x v="3"/>
    <x v="6"/>
    <s v="disciplinary"/>
    <d v="2015-07-31T00:00:00"/>
    <n v="15"/>
    <n v="-0.36654160174044426"/>
    <n v="0.1608246220364461"/>
    <n v="2.5553245501346433"/>
    <n v="0.21443282938192809"/>
    <n v="0.80412311018223037"/>
    <n v="0.1608246220364461"/>
    <x v="3"/>
  </r>
  <r>
    <n v="4223"/>
    <x v="6"/>
    <s v="nigeria"/>
    <x v="22"/>
    <s v="NY"/>
    <s v="NY - Buffalo (batavia) Service Processing Center"/>
    <s v="buffalo_batavia_service_processing_center_ny"/>
    <d v="2015-07-16T00:00:00"/>
    <x v="3"/>
    <x v="17"/>
    <s v="hunger_strike"/>
    <d v="2015-02-08T00:00:00"/>
    <n v="17"/>
    <n v="-0.33080279684345626"/>
    <n v="0.19656342693343409"/>
    <n v="2.5195857452376553"/>
    <n v="0.17869402448494009"/>
    <n v="0.76838430528524237"/>
    <n v="0.17869402448494009"/>
    <x v="2"/>
  </r>
  <r>
    <n v="4224"/>
    <x v="0"/>
    <s v="mexico"/>
    <x v="4"/>
    <s v="LA"/>
    <s v="LA - Jena/lasalle Detention Facility "/>
    <s v="jena/lasalle_detention_facility_la"/>
    <d v="2015-07-16T00:00:00"/>
    <x v="3"/>
    <x v="3"/>
    <s v="protective_custody_other_detainee_safety"/>
    <d v="2015-04-08T00:00:00"/>
    <n v="19"/>
    <n v="-0.29506399194646826"/>
    <n v="0.23230223183042209"/>
    <n v="2.4838469403406673"/>
    <n v="0.1429552195879521"/>
    <n v="0.73264550038825438"/>
    <n v="0.1429552195879521"/>
    <x v="2"/>
  </r>
  <r>
    <n v="4225"/>
    <x v="11"/>
    <s v="poland"/>
    <x v="23"/>
    <s v="IL"/>
    <s v="IL - Tri-county Detention Center "/>
    <s v="tri-county_detention_center_il"/>
    <d v="2015-07-16T00:00:00"/>
    <x v="3"/>
    <x v="3"/>
    <s v="protective_custody_other_detainee_safety"/>
    <d v="2015-06-08T00:00:00"/>
    <n v="21"/>
    <n v="-0.25932518704948021"/>
    <n v="0.26804103672741014"/>
    <n v="2.4481081354436793"/>
    <n v="0.10721641469096405"/>
    <n v="0.69690669549126638"/>
    <n v="0.10721641469096405"/>
    <x v="2"/>
  </r>
  <r>
    <n v="4226"/>
    <x v="0"/>
    <s v="mexico"/>
    <x v="18"/>
    <s v="TX"/>
    <s v="TX - South Texas Detention Complex "/>
    <s v="south_texas_detention_complex_tx"/>
    <d v="2015-07-16T00:00:00"/>
    <x v="3"/>
    <x v="12"/>
    <s v="pending_investigation_of_disciplinary_violation"/>
    <d v="2015-11-08T00:00:00"/>
    <n v="26"/>
    <n v="-0.16997817480701016"/>
    <n v="0.35738804896988019"/>
    <n v="2.3587611232012091"/>
    <n v="1.7869402448493998E-2"/>
    <n v="0.60755968324879628"/>
    <n v="1.7869402448493998E-2"/>
    <x v="2"/>
  </r>
  <r>
    <n v="4227"/>
    <x v="0"/>
    <s v="mexico"/>
    <x v="12"/>
    <s v="TX"/>
    <s v="TX - Houston Contract Detention Facility "/>
    <s v="houston_contract_detention_facility_tx"/>
    <d v="2015-07-16T00:00:00"/>
    <x v="3"/>
    <x v="3"/>
    <s v="protective_custody_other_detainee_safety"/>
    <d v="2015-04-12T00:00:00"/>
    <n v="141"/>
    <n v="1.885003106769801"/>
    <n v="2.4123693305466913"/>
    <n v="0.30377984162439797"/>
    <n v="2.0371118791283171"/>
    <n v="1.447421598328015"/>
    <n v="0.30377984162439797"/>
    <x v="0"/>
  </r>
  <r>
    <n v="4228"/>
    <x v="0"/>
    <s v="mexico"/>
    <x v="2"/>
    <s v="CA"/>
    <s v="CA - San Diego Contract Detention Facility - CCA (otay)"/>
    <s v="san_diego_contract_detention_facility_cca_otay_ca"/>
    <d v="2015-07-17T00:00:00"/>
    <x v="3"/>
    <x v="2"/>
    <s v="mental_illness"/>
    <d v="2015-07-23T00:00:00"/>
    <n v="6"/>
    <n v="-0.52736622377689035"/>
    <n v="0"/>
    <n v="2.7161491721710895"/>
    <n v="0.37525745141837419"/>
    <n v="0.96494773221867647"/>
    <n v="0"/>
    <x v="3"/>
  </r>
  <r>
    <n v="4229"/>
    <x v="7"/>
    <s v="honduras"/>
    <x v="12"/>
    <s v="TX"/>
    <s v="TX - Houston Contract Detention Facility "/>
    <s v="houston_contract_detention_facility_tx"/>
    <d v="2015-07-17T00:00:00"/>
    <x v="3"/>
    <x v="6"/>
    <s v="disciplinary"/>
    <d v="2015-07-28T00:00:00"/>
    <n v="11"/>
    <n v="-0.43801921153442031"/>
    <n v="8.9347012242470047E-2"/>
    <n v="2.6268021599286193"/>
    <n v="0.28591043917590414"/>
    <n v="0.87560071997620637"/>
    <n v="8.9347012242470047E-2"/>
    <x v="3"/>
  </r>
  <r>
    <n v="4230"/>
    <x v="15"/>
    <s v="liberia"/>
    <x v="9"/>
    <s v="FL"/>
    <s v="FL - Baker County Sheriff's Office "/>
    <s v="baker_county_sheriffs_office_fl"/>
    <d v="2015-07-17T00:00:00"/>
    <x v="3"/>
    <x v="3"/>
    <s v="protective_custody_other_detainee_safety"/>
    <d v="2015-07-31T00:00:00"/>
    <n v="14"/>
    <n v="-0.38441100418893831"/>
    <n v="0.14295521958795204"/>
    <n v="2.5731939525831371"/>
    <n v="0.23230223183042215"/>
    <n v="0.82199251263072437"/>
    <n v="0.14295521958795204"/>
    <x v="3"/>
  </r>
  <r>
    <n v="4231"/>
    <x v="7"/>
    <s v="honduras"/>
    <x v="18"/>
    <s v="TX"/>
    <s v="TX - South Texas Detention Complex "/>
    <s v="south_texas_detention_complex_tx"/>
    <d v="2015-07-17T00:00:00"/>
    <x v="3"/>
    <x v="6"/>
    <s v="disciplinary"/>
    <d v="2015-04-08T00:00:00"/>
    <n v="18"/>
    <n v="-0.31293339439496226"/>
    <n v="0.21443282938192809"/>
    <n v="2.5017163427891611"/>
    <n v="0.1608246220364461"/>
    <n v="0.75051490283674838"/>
    <n v="0.1608246220364461"/>
    <x v="2"/>
  </r>
  <r>
    <n v="4232"/>
    <x v="0"/>
    <s v="mexico"/>
    <x v="0"/>
    <s v="AZ"/>
    <s v="AZ - Eloy Federal Contract Facility "/>
    <s v="eloy_federal_contract_facility_az"/>
    <d v="2015-07-17T00:00:00"/>
    <x v="3"/>
    <x v="6"/>
    <s v="disciplinary"/>
    <d v="2015-07-08T00:00:00"/>
    <n v="21"/>
    <n v="-0.25932518704948021"/>
    <n v="0.26804103672741014"/>
    <n v="2.4481081354436793"/>
    <n v="0.10721641469096405"/>
    <n v="0.69690669549126638"/>
    <n v="0.10721641469096405"/>
    <x v="2"/>
  </r>
  <r>
    <n v="4233"/>
    <x v="7"/>
    <s v="honduras"/>
    <x v="9"/>
    <s v="FL"/>
    <s v="FL - Baker County Sheriff's Office "/>
    <s v="baker_county_sheriffs_office_fl"/>
    <d v="2015-07-17T00:00:00"/>
    <x v="3"/>
    <x v="6"/>
    <s v="disciplinary"/>
    <d v="2015-08-08T00:00:00"/>
    <n v="22"/>
    <n v="-0.24145578460098621"/>
    <n v="0.28591043917590414"/>
    <n v="2.4302387329951851"/>
    <n v="8.9347012242470047E-2"/>
    <n v="0.67903729304277238"/>
    <n v="8.9347012242470047E-2"/>
    <x v="2"/>
  </r>
  <r>
    <n v="4234"/>
    <x v="5"/>
    <s v="albania"/>
    <x v="23"/>
    <s v="IL"/>
    <s v="IL - Tri-county Detention Center "/>
    <s v="tri-county_detention_center_il"/>
    <d v="2015-07-17T00:00:00"/>
    <x v="3"/>
    <x v="6"/>
    <s v="disciplinary"/>
    <d v="2015-10-08T00:00:00"/>
    <n v="24"/>
    <n v="-0.20571697970399819"/>
    <n v="0.32164924407289219"/>
    <n v="2.3944999280981971"/>
    <n v="5.3608207345482023E-2"/>
    <n v="0.64329848814578428"/>
    <n v="5.3608207345482023E-2"/>
    <x v="2"/>
  </r>
  <r>
    <n v="4235"/>
    <x v="7"/>
    <s v="honduras"/>
    <x v="15"/>
    <s v="GA"/>
    <s v="GA - Stewart Detention Center "/>
    <s v="stewart_detention_center_ga"/>
    <d v="2015-07-18T00:00:00"/>
    <x v="3"/>
    <x v="21"/>
    <s v="medical_observation"/>
    <d v="2015-07-21T00:00:00"/>
    <n v="3"/>
    <n v="-0.58097443112237235"/>
    <n v="5.3608207345481995E-2"/>
    <n v="2.7697573795165713"/>
    <n v="0.42886565876385618"/>
    <n v="1.0185559395641586"/>
    <n v="5.3608207345481995E-2"/>
    <x v="3"/>
  </r>
  <r>
    <n v="4236"/>
    <x v="0"/>
    <s v="mexico"/>
    <x v="4"/>
    <s v="LA"/>
    <s v="LA - Jena/lasalle Detention Facility "/>
    <s v="jena/lasalle_detention_facility_la"/>
    <d v="2015-07-18T00:00:00"/>
    <x v="3"/>
    <x v="6"/>
    <s v="disciplinary"/>
    <d v="2015-03-08T00:00:00"/>
    <n v="16"/>
    <n v="-0.34867219929195026"/>
    <n v="0.17869402448494009"/>
    <n v="2.5374551476861491"/>
    <n v="0.19656342693343409"/>
    <n v="0.78625370773373637"/>
    <n v="0.17869402448494009"/>
    <x v="3"/>
  </r>
  <r>
    <n v="4237"/>
    <x v="0"/>
    <s v="mexico"/>
    <x v="20"/>
    <s v="WA"/>
    <s v="WA - Northwest Detention Center "/>
    <s v="northwest_detention_center_wa"/>
    <d v="2015-07-19T00:00:00"/>
    <x v="3"/>
    <x v="6"/>
    <s v="disciplinary"/>
    <d v="2015-07-27T00:00:00"/>
    <n v="8"/>
    <n v="-0.49162741887990236"/>
    <n v="3.5738804896987997E-2"/>
    <n v="2.6804103672741011"/>
    <n v="0.33951864652138619"/>
    <n v="0.92920892732168847"/>
    <n v="3.5738804896987997E-2"/>
    <x v="3"/>
  </r>
  <r>
    <n v="4238"/>
    <x v="48"/>
    <s v="bosnia-herzegovina"/>
    <x v="23"/>
    <s v="IL"/>
    <s v="IL - Tri-county Detention Center "/>
    <s v="tri-county_detention_center_il"/>
    <d v="2015-07-20T00:00:00"/>
    <x v="3"/>
    <x v="6"/>
    <s v="disciplinary"/>
    <d v="2015-07-23T00:00:00"/>
    <n v="3"/>
    <n v="-0.58097443112237235"/>
    <n v="5.3608207345481995E-2"/>
    <n v="2.7697573795165713"/>
    <n v="0.42886565876385618"/>
    <n v="1.0185559395641586"/>
    <n v="5.3608207345481995E-2"/>
    <x v="3"/>
  </r>
  <r>
    <n v="4239"/>
    <x v="1"/>
    <s v="sierra_leone"/>
    <x v="11"/>
    <s v="NJ"/>
    <s v="NJ - Elizabeth Contract Detention Facility "/>
    <s v="elizabeth_contract_detention_facility_nj"/>
    <d v="2015-07-20T00:00:00"/>
    <x v="3"/>
    <x v="11"/>
    <s v="medical_other"/>
    <d v="2015-07-23T00:00:00"/>
    <n v="3"/>
    <n v="-0.58097443112237235"/>
    <n v="5.3608207345481995E-2"/>
    <n v="2.7697573795165713"/>
    <n v="0.42886565876385618"/>
    <n v="1.0185559395641586"/>
    <n v="5.3608207345481995E-2"/>
    <x v="3"/>
  </r>
  <r>
    <n v="4240"/>
    <x v="6"/>
    <s v="nigeria"/>
    <x v="22"/>
    <s v="NY"/>
    <s v="NY - Buffalo (batavia) Service Processing Center"/>
    <s v="buffalo_batavia_service_processing_center_ny"/>
    <d v="2015-07-20T00:00:00"/>
    <x v="3"/>
    <x v="6"/>
    <s v="disciplinary"/>
    <d v="2015-07-25T00:00:00"/>
    <n v="5"/>
    <n v="-0.54523562622538435"/>
    <n v="1.7869402448493998E-2"/>
    <n v="2.7340185746195833"/>
    <n v="0.39312685386686819"/>
    <n v="0.98281713466717047"/>
    <n v="1.7869402448493998E-2"/>
    <x v="3"/>
  </r>
  <r>
    <n v="4241"/>
    <x v="0"/>
    <s v="mexico"/>
    <x v="15"/>
    <s v="GA"/>
    <s v="GA - Stewart Detention Center "/>
    <s v="stewart_detention_center_ga"/>
    <d v="2015-07-20T00:00:00"/>
    <x v="3"/>
    <x v="19"/>
    <s v="medical_other_infectious_disease"/>
    <d v="2015-07-28T00:00:00"/>
    <n v="8"/>
    <n v="-0.49162741887990236"/>
    <n v="3.5738804896987997E-2"/>
    <n v="2.6804103672741011"/>
    <n v="0.33951864652138619"/>
    <n v="0.92920892732168847"/>
    <n v="3.5738804896987997E-2"/>
    <x v="3"/>
  </r>
  <r>
    <n v="4242"/>
    <x v="0"/>
    <s v="mexico"/>
    <x v="15"/>
    <s v="GA"/>
    <s v="GA - Stewart Detention Center "/>
    <s v="stewart_detention_center_ga"/>
    <d v="2015-07-20T00:00:00"/>
    <x v="3"/>
    <x v="19"/>
    <s v="medical_other_infectious_disease"/>
    <d v="2015-07-30T00:00:00"/>
    <n v="10"/>
    <n v="-0.4558886139829143"/>
    <n v="7.1477609793976049E-2"/>
    <n v="2.6446715623771131"/>
    <n v="0.30377984162439814"/>
    <n v="0.89347012242470036"/>
    <n v="7.1477609793976049E-2"/>
    <x v="3"/>
  </r>
  <r>
    <n v="4243"/>
    <x v="0"/>
    <s v="mexico"/>
    <x v="15"/>
    <s v="GA"/>
    <s v="GA - Stewart Detention Center "/>
    <s v="stewart_detention_center_ga"/>
    <d v="2015-07-20T00:00:00"/>
    <x v="3"/>
    <x v="19"/>
    <s v="medical_other_infectious_disease"/>
    <d v="2015-06-08T00:00:00"/>
    <n v="17"/>
    <n v="-0.33080279684345626"/>
    <n v="0.19656342693343409"/>
    <n v="2.5195857452376553"/>
    <n v="0.17869402448494009"/>
    <n v="0.76838430528524237"/>
    <n v="0.17869402448494009"/>
    <x v="2"/>
  </r>
  <r>
    <n v="4244"/>
    <x v="6"/>
    <s v="nigeria"/>
    <x v="15"/>
    <s v="GA"/>
    <s v="GA - Irwin County Detention Center "/>
    <s v="irwin_county_detention_center_ga"/>
    <d v="2015-07-20T00:00:00"/>
    <x v="3"/>
    <x v="6"/>
    <s v="disciplinary"/>
    <d v="2015-08-25T00:00:00"/>
    <n v="36"/>
    <n v="8.7158496779299183E-3"/>
    <n v="0.53608207345482028"/>
    <n v="2.1800670987162691"/>
    <n v="0.1608246220364461"/>
    <n v="0.42886565876385618"/>
    <n v="0.1608246220364461"/>
    <x v="2"/>
  </r>
  <r>
    <n v="4245"/>
    <x v="0"/>
    <s v="mexico"/>
    <x v="8"/>
    <s v="CA"/>
    <s v="CA - Adelanto Correctional Facility "/>
    <s v="adelanto_correctional_facility_ca"/>
    <d v="2015-07-20T00:00:00"/>
    <x v="3"/>
    <x v="0"/>
    <s v="protective_custody_gang_status_protective_custody_only"/>
    <d v="2015-08-26T00:00:00"/>
    <n v="37"/>
    <n v="2.6585252126423927E-2"/>
    <n v="0.55395147590331428"/>
    <n v="2.1621976962677749"/>
    <n v="0.17869402448494009"/>
    <n v="0.41099625631536219"/>
    <n v="0.17869402448494009"/>
    <x v="2"/>
  </r>
  <r>
    <n v="4246"/>
    <x v="74"/>
    <s v="senegal"/>
    <x v="15"/>
    <s v="GA"/>
    <s v="GA - Irwin County Detention Center "/>
    <s v="irwin_county_detention_center_ga"/>
    <d v="2015-07-20T00:00:00"/>
    <x v="3"/>
    <x v="5"/>
    <s v="facility_security_threat_violent_or_disruptive_behavior"/>
    <d v="2015-07-10T00:00:00"/>
    <n v="79"/>
    <n v="0.77710015496317231"/>
    <n v="1.3044663787400625"/>
    <n v="1.4116827934310265"/>
    <n v="0.92920892732168847"/>
    <n v="0.33951864652138619"/>
    <n v="0.33951864652138619"/>
    <x v="1"/>
  </r>
  <r>
    <n v="4247"/>
    <x v="74"/>
    <s v="senegal"/>
    <x v="15"/>
    <s v="GA"/>
    <s v="GA - Irwin County Detention Center "/>
    <s v="irwin_county_detention_center_ga"/>
    <d v="2015-07-20T00:00:00"/>
    <x v="3"/>
    <x v="5"/>
    <s v="facility_security_threat_violent_or_disruptive_behavior"/>
    <d v="2015-10-22T00:00:00"/>
    <n v="94"/>
    <n v="1.0451411916905824"/>
    <n v="1.5725074154674727"/>
    <n v="1.1436417567036166"/>
    <n v="1.1972499640490986"/>
    <n v="0.60755968324879628"/>
    <n v="0.60755968324879628"/>
    <x v="1"/>
  </r>
  <r>
    <n v="4248"/>
    <x v="0"/>
    <s v="mexico"/>
    <x v="7"/>
    <s v="PA"/>
    <s v="PA - York County Prison "/>
    <s v="york_county_prison_pa"/>
    <d v="2015-07-21T00:00:00"/>
    <x v="3"/>
    <x v="21"/>
    <s v="medical_observation"/>
    <d v="2015-03-08T00:00:00"/>
    <n v="13"/>
    <n v="-0.40228040663743231"/>
    <n v="0.12508581713945804"/>
    <n v="2.5910633550316313"/>
    <n v="0.25017163427891614"/>
    <n v="0.83986191507921837"/>
    <n v="0.12508581713945804"/>
    <x v="3"/>
  </r>
  <r>
    <n v="4249"/>
    <x v="39"/>
    <s v="somalia"/>
    <x v="4"/>
    <s v="LA"/>
    <s v="LA - Jena/lasalle Detention Facility "/>
    <s v="jena/lasalle_detention_facility_la"/>
    <d v="2015-07-21T00:00:00"/>
    <x v="3"/>
    <x v="6"/>
    <s v="disciplinary"/>
    <d v="2015-05-08T00:00:00"/>
    <n v="15"/>
    <n v="-0.36654160174044426"/>
    <n v="0.1608246220364461"/>
    <n v="2.5553245501346433"/>
    <n v="0.21443282938192809"/>
    <n v="0.80412311018223037"/>
    <n v="0.1608246220364461"/>
    <x v="3"/>
  </r>
  <r>
    <n v="4250"/>
    <x v="71"/>
    <s v="rwanda"/>
    <x v="4"/>
    <s v="LA"/>
    <s v="LA - Jena/lasalle Detention Facility "/>
    <s v="jena/lasalle_detention_facility_la"/>
    <d v="2015-07-21T00:00:00"/>
    <x v="3"/>
    <x v="6"/>
    <s v="disciplinary"/>
    <d v="2015-05-08T00:00:00"/>
    <n v="15"/>
    <n v="-0.36654160174044426"/>
    <n v="0.1608246220364461"/>
    <n v="2.5553245501346433"/>
    <n v="0.21443282938192809"/>
    <n v="0.80412311018223037"/>
    <n v="0.1608246220364461"/>
    <x v="3"/>
  </r>
  <r>
    <n v="4251"/>
    <x v="22"/>
    <s v="ethiopia"/>
    <x v="4"/>
    <s v="LA"/>
    <s v="LA - Jena/lasalle Detention Facility "/>
    <s v="jena/lasalle_detention_facility_la"/>
    <d v="2015-07-21T00:00:00"/>
    <x v="3"/>
    <x v="6"/>
    <s v="disciplinary"/>
    <d v="2015-05-08T00:00:00"/>
    <n v="15"/>
    <n v="-0.36654160174044426"/>
    <n v="0.1608246220364461"/>
    <n v="2.5553245501346433"/>
    <n v="0.21443282938192809"/>
    <n v="0.80412311018223037"/>
    <n v="0.1608246220364461"/>
    <x v="3"/>
  </r>
  <r>
    <n v="4252"/>
    <x v="2"/>
    <s v="el_salvador"/>
    <x v="6"/>
    <s v="TX"/>
    <s v="TX - Johnson County Law Enforcement Center "/>
    <s v="johnson_county_law_enforcement_center_tx"/>
    <d v="2015-07-21T00:00:00"/>
    <x v="3"/>
    <x v="6"/>
    <s v="disciplinary"/>
    <d v="2015-06-08T00:00:00"/>
    <n v="16"/>
    <n v="-0.34867219929195026"/>
    <n v="0.17869402448494009"/>
    <n v="2.5374551476861491"/>
    <n v="0.19656342693343409"/>
    <n v="0.78625370773373637"/>
    <n v="0.17869402448494009"/>
    <x v="3"/>
  </r>
  <r>
    <n v="4253"/>
    <x v="39"/>
    <s v="somalia"/>
    <x v="4"/>
    <s v="LA"/>
    <s v="LA - Jena/lasalle Detention Facility "/>
    <s v="jena/lasalle_detention_facility_la"/>
    <d v="2015-07-21T00:00:00"/>
    <x v="3"/>
    <x v="6"/>
    <s v="disciplinary"/>
    <d v="2015-07-08T00:00:00"/>
    <n v="17"/>
    <n v="-0.33080279684345626"/>
    <n v="0.19656342693343409"/>
    <n v="2.5195857452376553"/>
    <n v="0.17869402448494009"/>
    <n v="0.76838430528524237"/>
    <n v="0.17869402448494009"/>
    <x v="2"/>
  </r>
  <r>
    <n v="4254"/>
    <x v="39"/>
    <s v="somalia"/>
    <x v="4"/>
    <s v="LA"/>
    <s v="LA - Jena/lasalle Detention Facility "/>
    <s v="jena/lasalle_detention_facility_la"/>
    <d v="2015-07-21T00:00:00"/>
    <x v="3"/>
    <x v="6"/>
    <s v="disciplinary"/>
    <d v="2015-07-08T00:00:00"/>
    <n v="17"/>
    <n v="-0.33080279684345626"/>
    <n v="0.19656342693343409"/>
    <n v="2.5195857452376553"/>
    <n v="0.17869402448494009"/>
    <n v="0.76838430528524237"/>
    <n v="0.17869402448494009"/>
    <x v="2"/>
  </r>
  <r>
    <n v="4255"/>
    <x v="0"/>
    <s v="mexico"/>
    <x v="20"/>
    <s v="WA"/>
    <s v="WA - Northwest Detention Center "/>
    <s v="northwest_detention_center_wa"/>
    <d v="2015-07-21T00:00:00"/>
    <x v="3"/>
    <x v="21"/>
    <s v="medical_observation"/>
    <d v="2015-09-08T00:00:00"/>
    <n v="19"/>
    <n v="-0.29506399194646826"/>
    <n v="0.23230223183042209"/>
    <n v="2.4838469403406673"/>
    <n v="0.1429552195879521"/>
    <n v="0.73264550038825438"/>
    <n v="0.1429552195879521"/>
    <x v="2"/>
  </r>
  <r>
    <n v="4256"/>
    <x v="22"/>
    <s v="ethiopia"/>
    <x v="8"/>
    <s v="CA"/>
    <s v="CA - Adelanto Correctional Facility "/>
    <s v="adelanto_correctional_facility_ca"/>
    <d v="2015-07-21T00:00:00"/>
    <x v="3"/>
    <x v="6"/>
    <s v="disciplinary"/>
    <d v="2015-08-13T00:00:00"/>
    <n v="23"/>
    <n v="-0.22358638215249221"/>
    <n v="0.30377984162439814"/>
    <n v="2.4123693305466913"/>
    <n v="7.1477609793976049E-2"/>
    <n v="0.66116789059427838"/>
    <n v="7.1477609793976049E-2"/>
    <x v="2"/>
  </r>
  <r>
    <n v="4257"/>
    <x v="9"/>
    <s v="haiti"/>
    <x v="9"/>
    <s v="FL"/>
    <s v="FL - Baker County Sheriff's Office "/>
    <s v="baker_county_sheriffs_office_fl"/>
    <d v="2015-07-21T00:00:00"/>
    <x v="3"/>
    <x v="6"/>
    <s v="disciplinary"/>
    <d v="2015-08-14T00:00:00"/>
    <n v="24"/>
    <n v="-0.20571697970399819"/>
    <n v="0.32164924407289219"/>
    <n v="2.3944999280981971"/>
    <n v="5.3608207345482023E-2"/>
    <n v="0.64329848814578428"/>
    <n v="5.3608207345482023E-2"/>
    <x v="2"/>
  </r>
  <r>
    <n v="4258"/>
    <x v="19"/>
    <s v="cuba"/>
    <x v="9"/>
    <s v="FL"/>
    <s v="FL - Baker County Sheriff's Office "/>
    <s v="baker_county_sheriffs_office_fl"/>
    <d v="2015-07-21T00:00:00"/>
    <x v="3"/>
    <x v="6"/>
    <s v="disciplinary"/>
    <d v="2015-08-14T00:00:00"/>
    <n v="24"/>
    <n v="-0.20571697970399819"/>
    <n v="0.32164924407289219"/>
    <n v="2.3944999280981971"/>
    <n v="5.3608207345482023E-2"/>
    <n v="0.64329848814578428"/>
    <n v="5.3608207345482023E-2"/>
    <x v="2"/>
  </r>
  <r>
    <n v="4259"/>
    <x v="19"/>
    <s v="cuba"/>
    <x v="9"/>
    <s v="FL"/>
    <s v="FL - Baker County Sheriff's Office "/>
    <s v="baker_county_sheriffs_office_fl"/>
    <d v="2015-07-21T00:00:00"/>
    <x v="3"/>
    <x v="6"/>
    <s v="disciplinary"/>
    <d v="2015-08-14T00:00:00"/>
    <n v="24"/>
    <n v="-0.20571697970399819"/>
    <n v="0.32164924407289219"/>
    <n v="2.3944999280981971"/>
    <n v="5.3608207345482023E-2"/>
    <n v="0.64329848814578428"/>
    <n v="5.3608207345482023E-2"/>
    <x v="2"/>
  </r>
  <r>
    <n v="4260"/>
    <x v="0"/>
    <s v="mexico"/>
    <x v="5"/>
    <s v="TX"/>
    <s v="TX - West Texas Detention Facility "/>
    <s v="west_texas_detention_facility_tx"/>
    <d v="2015-07-21T00:00:00"/>
    <x v="3"/>
    <x v="15"/>
    <s v="facility_security_threat_gang_member_status_not_protective_custody"/>
    <d v="2015-08-17T00:00:00"/>
    <n v="27"/>
    <n v="-0.15210877235851616"/>
    <n v="0.37525745141837419"/>
    <n v="2.3408917207527153"/>
    <n v="0"/>
    <n v="0.58969028080030228"/>
    <n v="0"/>
    <x v="2"/>
  </r>
  <r>
    <n v="4261"/>
    <x v="2"/>
    <s v="el_salvador"/>
    <x v="6"/>
    <s v="TX"/>
    <s v="TX - Johnson County Law Enforcement Center "/>
    <s v="johnson_county_law_enforcement_center_tx"/>
    <d v="2015-07-21T00:00:00"/>
    <x v="3"/>
    <x v="6"/>
    <s v="disciplinary"/>
    <d v="2015-08-17T00:00:00"/>
    <n v="27"/>
    <n v="-0.15210877235851616"/>
    <n v="0.37525745141837419"/>
    <n v="2.3408917207527153"/>
    <n v="0"/>
    <n v="0.58969028080030228"/>
    <n v="0"/>
    <x v="2"/>
  </r>
  <r>
    <n v="4262"/>
    <x v="2"/>
    <s v="el_salvador"/>
    <x v="6"/>
    <s v="TX"/>
    <s v="TX - Johnson County Law Enforcement Center "/>
    <s v="johnson_county_law_enforcement_center_tx"/>
    <d v="2015-07-21T00:00:00"/>
    <x v="3"/>
    <x v="6"/>
    <s v="disciplinary"/>
    <d v="2015-08-17T00:00:00"/>
    <n v="27"/>
    <n v="-0.15210877235851616"/>
    <n v="0.37525745141837419"/>
    <n v="2.3408917207527153"/>
    <n v="0"/>
    <n v="0.58969028080030228"/>
    <n v="0"/>
    <x v="2"/>
  </r>
  <r>
    <n v="4263"/>
    <x v="2"/>
    <s v="el_salvador"/>
    <x v="6"/>
    <s v="TX"/>
    <s v="TX - Johnson County Law Enforcement Center "/>
    <s v="johnson_county_law_enforcement_center_tx"/>
    <d v="2015-07-21T00:00:00"/>
    <x v="3"/>
    <x v="6"/>
    <s v="disciplinary"/>
    <d v="2015-08-17T00:00:00"/>
    <n v="27"/>
    <n v="-0.15210877235851616"/>
    <n v="0.37525745141837419"/>
    <n v="2.3408917207527153"/>
    <n v="0"/>
    <n v="0.58969028080030228"/>
    <n v="0"/>
    <x v="2"/>
  </r>
  <r>
    <n v="4264"/>
    <x v="0"/>
    <s v="mexico"/>
    <x v="18"/>
    <s v="TX"/>
    <s v="TX - South Texas Detention Complex "/>
    <s v="south_texas_detention_complex_tx"/>
    <d v="2015-07-21T00:00:00"/>
    <x v="3"/>
    <x v="12"/>
    <s v="pending_investigation_of_disciplinary_violation"/>
    <d v="2015-08-26T00:00:00"/>
    <n v="36"/>
    <n v="8.7158496779299183E-3"/>
    <n v="0.53608207345482028"/>
    <n v="2.1800670987162691"/>
    <n v="0.1608246220364461"/>
    <n v="0.42886565876385618"/>
    <n v="0.1608246220364461"/>
    <x v="2"/>
  </r>
  <r>
    <n v="4265"/>
    <x v="0"/>
    <s v="mexico"/>
    <x v="18"/>
    <s v="TX"/>
    <s v="TX - South Texas Detention Complex "/>
    <s v="south_texas_detention_complex_tx"/>
    <d v="2015-07-21T00:00:00"/>
    <x v="3"/>
    <x v="12"/>
    <s v="pending_investigation_of_disciplinary_violation"/>
    <d v="2015-08-26T00:00:00"/>
    <n v="36"/>
    <n v="8.7158496779299183E-3"/>
    <n v="0.53608207345482028"/>
    <n v="2.1800670987162691"/>
    <n v="0.1608246220364461"/>
    <n v="0.42886565876385618"/>
    <n v="0.1608246220364461"/>
    <x v="2"/>
  </r>
  <r>
    <n v="4266"/>
    <x v="2"/>
    <s v="el_salvador"/>
    <x v="8"/>
    <s v="CA"/>
    <s v="CA - Adelanto Correctional Facility "/>
    <s v="adelanto_correctional_facility_ca"/>
    <d v="2015-07-21T00:00:00"/>
    <x v="3"/>
    <x v="3"/>
    <s v="protective_custody_other_detainee_safety"/>
    <d v="2016-05-02T00:00:00"/>
    <n v="199"/>
    <n v="2.9214284487824536"/>
    <n v="3.4487946725593437"/>
    <n v="0.7326455003882546"/>
    <n v="3.0735372211409695"/>
    <n v="2.4838469403406673"/>
    <n v="0.7326455003882546"/>
    <x v="0"/>
  </r>
  <r>
    <n v="4267"/>
    <x v="7"/>
    <s v="honduras"/>
    <x v="15"/>
    <s v="GA"/>
    <s v="GA - Stewart Detention Center "/>
    <s v="stewart_detention_center_ga"/>
    <d v="2015-07-22T00:00:00"/>
    <x v="3"/>
    <x v="8"/>
    <s v="suicide_risk_placement"/>
    <d v="2015-07-24T00:00:00"/>
    <n v="2"/>
    <n v="-0.59884383357086635"/>
    <n v="7.1477609793975994E-2"/>
    <n v="2.7876267819650655"/>
    <n v="0.44673506121235018"/>
    <n v="1.0364253420126524"/>
    <n v="7.1477609793975994E-2"/>
    <x v="3"/>
  </r>
  <r>
    <n v="4268"/>
    <x v="7"/>
    <s v="honduras"/>
    <x v="14"/>
    <s v="MD"/>
    <s v="MD - Howard County Detention Center "/>
    <s v="howard_county_detention_center_md"/>
    <d v="2015-07-22T00:00:00"/>
    <x v="3"/>
    <x v="10"/>
    <s v="protective_custody_lesbian_gay_bisexual_transgender_lgbt"/>
    <d v="2015-07-24T00:00:00"/>
    <n v="2"/>
    <n v="-0.59884383357086635"/>
    <n v="7.1477609793975994E-2"/>
    <n v="2.7876267819650655"/>
    <n v="0.44673506121235018"/>
    <n v="1.0364253420126524"/>
    <n v="7.1477609793975994E-2"/>
    <x v="3"/>
  </r>
  <r>
    <n v="4269"/>
    <x v="19"/>
    <s v="cuba"/>
    <x v="15"/>
    <s v="GA"/>
    <s v="GA - Stewart Detention Center "/>
    <s v="stewart_detention_center_ga"/>
    <d v="2015-07-22T00:00:00"/>
    <x v="3"/>
    <x v="17"/>
    <s v="hunger_strike"/>
    <d v="2015-07-28T00:00:00"/>
    <n v="6"/>
    <n v="-0.52736622377689035"/>
    <n v="0"/>
    <n v="2.7161491721710895"/>
    <n v="0.37525745141837419"/>
    <n v="0.96494773221867647"/>
    <n v="0"/>
    <x v="3"/>
  </r>
  <r>
    <n v="4270"/>
    <x v="9"/>
    <s v="haiti"/>
    <x v="9"/>
    <s v="FL"/>
    <s v="FL - Krome North Service Processing Center "/>
    <s v="krome_north_service_processing_center_fl"/>
    <d v="2015-07-22T00:00:00"/>
    <x v="3"/>
    <x v="6"/>
    <s v="disciplinary"/>
    <d v="2015-07-29T00:00:00"/>
    <n v="7"/>
    <n v="-0.50949682132839635"/>
    <n v="1.7869402448493998E-2"/>
    <n v="2.6982797697225953"/>
    <n v="0.35738804896988019"/>
    <n v="0.94707832977018247"/>
    <n v="1.7869402448493998E-2"/>
    <x v="3"/>
  </r>
  <r>
    <n v="4271"/>
    <x v="0"/>
    <s v="mexico"/>
    <x v="4"/>
    <s v="LA"/>
    <s v="LA - Jena/lasalle Detention Facility "/>
    <s v="jena/lasalle_detention_facility_la"/>
    <d v="2015-07-22T00:00:00"/>
    <x v="3"/>
    <x v="6"/>
    <s v="disciplinary"/>
    <d v="2015-01-08T00:00:00"/>
    <n v="10"/>
    <n v="-0.4558886139829143"/>
    <n v="7.1477609793976049E-2"/>
    <n v="2.6446715623771131"/>
    <n v="0.30377984162439814"/>
    <n v="0.89347012242470036"/>
    <n v="7.1477609793976049E-2"/>
    <x v="3"/>
  </r>
  <r>
    <n v="4272"/>
    <x v="7"/>
    <s v="honduras"/>
    <x v="8"/>
    <s v="CA"/>
    <s v="CA - Adelanto Correctional Facility "/>
    <s v="adelanto_correctional_facility_ca"/>
    <d v="2015-07-22T00:00:00"/>
    <x v="3"/>
    <x v="6"/>
    <s v="disciplinary"/>
    <d v="2015-11-08T00:00:00"/>
    <n v="20"/>
    <n v="-0.27719458949797421"/>
    <n v="0.25017163427891614"/>
    <n v="2.4659775378921731"/>
    <n v="0.12508581713945804"/>
    <n v="0.71477609793976038"/>
    <n v="0.12508581713945804"/>
    <x v="2"/>
  </r>
  <r>
    <n v="4273"/>
    <x v="2"/>
    <s v="el_salvador"/>
    <x v="8"/>
    <s v="CA"/>
    <s v="CA - Adelanto Correctional Facility "/>
    <s v="adelanto_correctional_facility_ca"/>
    <d v="2015-07-22T00:00:00"/>
    <x v="3"/>
    <x v="0"/>
    <s v="protective_custody_gang_status_protective_custody_only"/>
    <d v="2016-03-21T00:00:00"/>
    <n v="243"/>
    <n v="3.7076821565161899"/>
    <n v="4.2350483802930805"/>
    <n v="1.518899208121991"/>
    <n v="3.8597909288747063"/>
    <n v="3.2701006480744037"/>
    <n v="1.518899208121991"/>
    <x v="0"/>
  </r>
  <r>
    <n v="4274"/>
    <x v="7"/>
    <s v="honduras"/>
    <x v="15"/>
    <s v="GA"/>
    <s v="GA - Stewart Detention Center "/>
    <s v="stewart_detention_center_ga"/>
    <d v="2015-07-23T00:00:00"/>
    <x v="3"/>
    <x v="19"/>
    <s v="medical_other_infectious_disease"/>
    <d v="2015-07-27T00:00:00"/>
    <n v="4"/>
    <n v="-0.56310502867387835"/>
    <n v="3.5738804896987997E-2"/>
    <n v="2.7518879770680771"/>
    <n v="0.41099625631536219"/>
    <n v="1.0006865371156644"/>
    <n v="3.5738804896987997E-2"/>
    <x v="3"/>
  </r>
  <r>
    <n v="4275"/>
    <x v="54"/>
    <s v="russia"/>
    <x v="22"/>
    <s v="NY"/>
    <s v="NY - Buffalo (batavia) Service Processing Center"/>
    <s v="buffalo_batavia_service_processing_center_ny"/>
    <d v="2015-07-23T00:00:00"/>
    <x v="3"/>
    <x v="6"/>
    <s v="disciplinary"/>
    <d v="2015-01-08T00:00:00"/>
    <n v="9"/>
    <n v="-0.4737580164314083"/>
    <n v="5.3608207345482051E-2"/>
    <n v="2.6625409648256073"/>
    <n v="0.32164924407289214"/>
    <n v="0.91133952487319436"/>
    <n v="5.3608207345482051E-2"/>
    <x v="3"/>
  </r>
  <r>
    <n v="4276"/>
    <x v="21"/>
    <s v="guatemala"/>
    <x v="0"/>
    <s v="AZ"/>
    <s v="AZ - Eloy Federal Contract Facility "/>
    <s v="eloy_federal_contract_facility_az"/>
    <d v="2015-07-23T00:00:00"/>
    <x v="3"/>
    <x v="2"/>
    <s v="mental_illness"/>
    <d v="2015-03-08T00:00:00"/>
    <n v="11"/>
    <n v="-0.43801921153442031"/>
    <n v="8.9347012242470047E-2"/>
    <n v="2.6268021599286193"/>
    <n v="0.28591043917590414"/>
    <n v="0.87560071997620637"/>
    <n v="8.9347012242470047E-2"/>
    <x v="3"/>
  </r>
  <r>
    <n v="4277"/>
    <x v="1"/>
    <s v="sierra_leone"/>
    <x v="7"/>
    <s v="PA"/>
    <s v="PA - York County Prison "/>
    <s v="york_county_prison_pa"/>
    <d v="2015-07-23T00:00:00"/>
    <x v="3"/>
    <x v="21"/>
    <s v="medical_observation"/>
    <d v="2015-04-08T00:00:00"/>
    <n v="12"/>
    <n v="-0.42014980908592631"/>
    <n v="0.10721641469096405"/>
    <n v="2.6089327574801251"/>
    <n v="0.26804103672741014"/>
    <n v="0.85773131752771237"/>
    <n v="0.10721641469096405"/>
    <x v="3"/>
  </r>
  <r>
    <n v="4278"/>
    <x v="37"/>
    <s v="dominican_republic"/>
    <x v="17"/>
    <s v="VA"/>
    <s v="VA - Immigration Centers Of America Farmville "/>
    <s v="immigration_centers_of_america_farmville_va"/>
    <d v="2015-07-23T00:00:00"/>
    <x v="3"/>
    <x v="2"/>
    <s v="mental_illness"/>
    <d v="2015-05-08T00:00:00"/>
    <n v="13"/>
    <n v="-0.40228040663743231"/>
    <n v="0.12508581713945804"/>
    <n v="2.5910633550316313"/>
    <n v="0.25017163427891614"/>
    <n v="0.83986191507921837"/>
    <n v="0.12508581713945804"/>
    <x v="3"/>
  </r>
  <r>
    <n v="4279"/>
    <x v="2"/>
    <s v="el_salvador"/>
    <x v="17"/>
    <s v="VA"/>
    <s v="VA - Immigration Centers Of America Farmville "/>
    <s v="immigration_centers_of_america_farmville_va"/>
    <d v="2015-07-23T00:00:00"/>
    <x v="3"/>
    <x v="6"/>
    <s v="disciplinary"/>
    <d v="2015-12-08T00:00:00"/>
    <n v="20"/>
    <n v="-0.27719458949797421"/>
    <n v="0.25017163427891614"/>
    <n v="2.4659775378921731"/>
    <n v="0.12508581713945804"/>
    <n v="0.71477609793976038"/>
    <n v="0.12508581713945804"/>
    <x v="2"/>
  </r>
  <r>
    <n v="4280"/>
    <x v="0"/>
    <s v="mexico"/>
    <x v="0"/>
    <s v="AZ"/>
    <s v="AZ - Eloy Federal Contract Facility "/>
    <s v="eloy_federal_contract_facility_az"/>
    <d v="2015-07-23T00:00:00"/>
    <x v="3"/>
    <x v="2"/>
    <s v="mental_illness"/>
    <d v="2015-08-20T00:00:00"/>
    <n v="28"/>
    <n v="-0.13423936991002217"/>
    <n v="0.39312685386686819"/>
    <n v="2.3230223183042211"/>
    <n v="1.7869402448493998E-2"/>
    <n v="0.57182087835180828"/>
    <n v="1.7869402448493998E-2"/>
    <x v="2"/>
  </r>
  <r>
    <n v="4281"/>
    <x v="19"/>
    <s v="cuba"/>
    <x v="18"/>
    <s v="TX"/>
    <s v="TX - South Texas Detention Complex "/>
    <s v="south_texas_detention_complex_tx"/>
    <d v="2015-07-23T00:00:00"/>
    <x v="3"/>
    <x v="3"/>
    <s v="protective_custody_other_detainee_safety"/>
    <d v="2015-08-29T00:00:00"/>
    <n v="37"/>
    <n v="2.6585252126423927E-2"/>
    <n v="0.55395147590331428"/>
    <n v="2.1621976962677749"/>
    <n v="0.17869402448494009"/>
    <n v="0.41099625631536219"/>
    <n v="0.17869402448494009"/>
    <x v="2"/>
  </r>
  <r>
    <n v="4282"/>
    <x v="0"/>
    <s v="mexico"/>
    <x v="0"/>
    <s v="AZ"/>
    <s v="AZ - Cca, Florence Correctional Center "/>
    <s v="cca,_florence_correctional_center_az"/>
    <d v="2015-07-24T00:00:00"/>
    <x v="3"/>
    <x v="12"/>
    <s v="pending_investigation_of_disciplinary_violation"/>
    <d v="2015-07-28T00:00:00"/>
    <n v="4"/>
    <n v="-0.56310502867387835"/>
    <n v="3.5738804896987997E-2"/>
    <n v="2.7518879770680771"/>
    <n v="0.41099625631536219"/>
    <n v="1.0006865371156644"/>
    <n v="3.5738804896987997E-2"/>
    <x v="3"/>
  </r>
  <r>
    <n v="4283"/>
    <x v="14"/>
    <s v="jamaica"/>
    <x v="23"/>
    <s v="IL"/>
    <s v="IL - Tri-county Detention Center "/>
    <s v="tri-county_detention_center_il"/>
    <d v="2015-07-24T00:00:00"/>
    <x v="3"/>
    <x v="6"/>
    <s v="disciplinary"/>
    <d v="2015-07-30T00:00:00"/>
    <n v="6"/>
    <n v="-0.52736622377689035"/>
    <n v="0"/>
    <n v="2.7161491721710895"/>
    <n v="0.37525745141837419"/>
    <n v="0.96494773221867647"/>
    <n v="0"/>
    <x v="3"/>
  </r>
  <r>
    <n v="4284"/>
    <x v="5"/>
    <s v="albania"/>
    <x v="19"/>
    <s v="MA"/>
    <s v="MA - Suffolk County House Of Corrections "/>
    <s v="suffolk_county_house_of_corrections_ma"/>
    <d v="2015-07-24T00:00:00"/>
    <x v="3"/>
    <x v="5"/>
    <s v="facility_security_threat_violent_or_disruptive_behavior"/>
    <d v="2015-08-18T00:00:00"/>
    <n v="25"/>
    <n v="-0.18784757725550419"/>
    <n v="0.33951864652138619"/>
    <n v="2.3766305256497033"/>
    <n v="3.5738804896988025E-2"/>
    <n v="0.62542908569729028"/>
    <n v="3.5738804896988025E-2"/>
    <x v="2"/>
  </r>
  <r>
    <n v="4285"/>
    <x v="0"/>
    <s v="mexico"/>
    <x v="8"/>
    <s v="CA"/>
    <s v="CA - Adelanto Correctional Facility "/>
    <s v="adelanto_correctional_facility_ca"/>
    <d v="2015-07-24T00:00:00"/>
    <x v="3"/>
    <x v="3"/>
    <s v="protective_custody_other_detainee_safety"/>
    <d v="2015-08-20T00:00:00"/>
    <n v="27"/>
    <n v="-0.15210877235851616"/>
    <n v="0.37525745141837419"/>
    <n v="2.3408917207527153"/>
    <n v="0"/>
    <n v="0.58969028080030228"/>
    <n v="0"/>
    <x v="2"/>
  </r>
  <r>
    <n v="4286"/>
    <x v="14"/>
    <s v="jamaica"/>
    <x v="11"/>
    <s v="NJ"/>
    <s v="NJ - Essex County Jail "/>
    <s v="essex_county_jail_nj"/>
    <d v="2015-07-24T00:00:00"/>
    <x v="3"/>
    <x v="6"/>
    <s v="disciplinary"/>
    <d v="2015-08-21T00:00:00"/>
    <n v="28"/>
    <n v="-0.13423936991002217"/>
    <n v="0.39312685386686819"/>
    <n v="2.3230223183042211"/>
    <n v="1.7869402448493998E-2"/>
    <n v="0.57182087835180828"/>
    <n v="1.7869402448493998E-2"/>
    <x v="2"/>
  </r>
  <r>
    <n v="4287"/>
    <x v="26"/>
    <s v="india"/>
    <x v="6"/>
    <s v="TX"/>
    <s v="TX - Johnson County Law Enforcement Center "/>
    <s v="johnson_county_law_enforcement_center_tx"/>
    <d v="2015-07-24T00:00:00"/>
    <x v="3"/>
    <x v="3"/>
    <s v="protective_custody_other_detainee_safety"/>
    <d v="2015-09-21T00:00:00"/>
    <n v="59"/>
    <n v="0.41971210599329212"/>
    <n v="0.94707832977018247"/>
    <n v="1.769070842400907"/>
    <n v="0.57182087835180828"/>
    <n v="1.7869402448493998E-2"/>
    <n v="1.7869402448493998E-2"/>
    <x v="1"/>
  </r>
  <r>
    <n v="4288"/>
    <x v="0"/>
    <s v="mexico"/>
    <x v="8"/>
    <s v="CA"/>
    <s v="CA - Adelanto Correctional Facility "/>
    <s v="adelanto_correctional_facility_ca"/>
    <d v="2015-07-25T00:00:00"/>
    <x v="3"/>
    <x v="12"/>
    <s v="pending_investigation_of_disciplinary_violation"/>
    <d v="2015-07-28T00:00:00"/>
    <n v="3"/>
    <n v="-0.58097443112237235"/>
    <n v="5.3608207345481995E-2"/>
    <n v="2.7697573795165713"/>
    <n v="0.42886565876385618"/>
    <n v="1.0185559395641586"/>
    <n v="5.3608207345481995E-2"/>
    <x v="3"/>
  </r>
  <r>
    <n v="4289"/>
    <x v="53"/>
    <s v="pakistan"/>
    <x v="12"/>
    <s v="TX"/>
    <s v="TX - Houston Contract Detention Facility "/>
    <s v="houston_contract_detention_facility_tx"/>
    <d v="2015-07-26T00:00:00"/>
    <x v="3"/>
    <x v="12"/>
    <s v="pending_investigation_of_disciplinary_violation"/>
    <d v="2015-07-28T00:00:00"/>
    <n v="2"/>
    <n v="-0.59884383357086635"/>
    <n v="7.1477609793975994E-2"/>
    <n v="2.7876267819650655"/>
    <n v="0.44673506121235018"/>
    <n v="1.0364253420126524"/>
    <n v="7.1477609793975994E-2"/>
    <x v="3"/>
  </r>
  <r>
    <n v="4290"/>
    <x v="25"/>
    <s v="south_africa"/>
    <x v="12"/>
    <s v="TX"/>
    <s v="TX - Houston Contract Detention Facility "/>
    <s v="houston_contract_detention_facility_tx"/>
    <d v="2015-07-26T00:00:00"/>
    <x v="3"/>
    <x v="12"/>
    <s v="pending_investigation_of_disciplinary_violation"/>
    <d v="2015-07-29T00:00:00"/>
    <n v="3"/>
    <n v="-0.58097443112237235"/>
    <n v="5.3608207345481995E-2"/>
    <n v="2.7697573795165713"/>
    <n v="0.42886565876385618"/>
    <n v="1.0185559395641586"/>
    <n v="5.3608207345481995E-2"/>
    <x v="3"/>
  </r>
  <r>
    <n v="4291"/>
    <x v="37"/>
    <s v="dominican_republic"/>
    <x v="7"/>
    <s v="PA"/>
    <s v="PA - Pike County Correctional Facility "/>
    <s v="pike_county_correctional_facility_pa"/>
    <d v="2015-07-26T00:00:00"/>
    <x v="3"/>
    <x v="6"/>
    <s v="disciplinary"/>
    <d v="2015-12-08T00:00:00"/>
    <n v="17"/>
    <n v="-0.33080279684345626"/>
    <n v="0.19656342693343409"/>
    <n v="2.5195857452376553"/>
    <n v="0.17869402448494009"/>
    <n v="0.76838430528524237"/>
    <n v="0.17869402448494009"/>
    <x v="2"/>
  </r>
  <r>
    <n v="4292"/>
    <x v="15"/>
    <s v="liberia"/>
    <x v="7"/>
    <s v="PA"/>
    <s v="PA - Pike County Correctional Facility "/>
    <s v="pike_county_correctional_facility_pa"/>
    <d v="2015-07-26T00:00:00"/>
    <x v="3"/>
    <x v="6"/>
    <s v="disciplinary"/>
    <d v="2015-08-19T00:00:00"/>
    <n v="24"/>
    <n v="-0.20571697970399819"/>
    <n v="0.32164924407289219"/>
    <n v="2.3944999280981971"/>
    <n v="5.3608207345482023E-2"/>
    <n v="0.64329848814578428"/>
    <n v="5.3608207345482023E-2"/>
    <x v="2"/>
  </r>
  <r>
    <n v="4293"/>
    <x v="39"/>
    <s v="somalia"/>
    <x v="15"/>
    <s v="GA"/>
    <s v="GA - Stewart Detention Center "/>
    <s v="stewart_detention_center_ga"/>
    <d v="2015-07-27T00:00:00"/>
    <x v="3"/>
    <x v="21"/>
    <s v="medical_observation"/>
    <d v="2015-07-28T00:00:00"/>
    <n v="1"/>
    <n v="-0.61671323601936046"/>
    <n v="8.9347012242470103E-2"/>
    <n v="2.8054961844135593"/>
    <n v="0.46460446366084429"/>
    <n v="1.0542947444611466"/>
    <n v="8.9347012242470103E-2"/>
    <x v="3"/>
  </r>
  <r>
    <n v="4294"/>
    <x v="0"/>
    <s v="mexico"/>
    <x v="20"/>
    <s v="WA"/>
    <s v="WA - Northwest Detention Center "/>
    <s v="northwest_detention_center_wa"/>
    <d v="2015-07-27T00:00:00"/>
    <x v="3"/>
    <x v="0"/>
    <s v="protective_custody_gang_status_protective_custody_only"/>
    <d v="2015-07-31T00:00:00"/>
    <n v="4"/>
    <n v="-0.56310502867387835"/>
    <n v="3.5738804896987997E-2"/>
    <n v="2.7518879770680771"/>
    <n v="0.41099625631536219"/>
    <n v="1.0006865371156644"/>
    <n v="3.5738804896987997E-2"/>
    <x v="3"/>
  </r>
  <r>
    <n v="4295"/>
    <x v="0"/>
    <s v="mexico"/>
    <x v="15"/>
    <s v="GA"/>
    <s v="GA - Stewart Detention Center "/>
    <s v="stewart_detention_center_ga"/>
    <d v="2015-07-27T00:00:00"/>
    <x v="3"/>
    <x v="19"/>
    <s v="medical_other_infectious_disease"/>
    <d v="2015-06-08T00:00:00"/>
    <n v="10"/>
    <n v="-0.4558886139829143"/>
    <n v="7.1477609793976049E-2"/>
    <n v="2.6446715623771131"/>
    <n v="0.30377984162439814"/>
    <n v="0.89347012242470036"/>
    <n v="7.1477609793976049E-2"/>
    <x v="3"/>
  </r>
  <r>
    <n v="4296"/>
    <x v="32"/>
    <s v="colombia"/>
    <x v="15"/>
    <s v="GA"/>
    <s v="GA - Stewart Detention Center "/>
    <s v="stewart_detention_center_ga"/>
    <d v="2015-07-27T00:00:00"/>
    <x v="3"/>
    <x v="19"/>
    <s v="medical_other_infectious_disease"/>
    <d v="2015-06-08T00:00:00"/>
    <n v="10"/>
    <n v="-0.4558886139829143"/>
    <n v="7.1477609793976049E-2"/>
    <n v="2.6446715623771131"/>
    <n v="0.30377984162439814"/>
    <n v="0.89347012242470036"/>
    <n v="7.1477609793976049E-2"/>
    <x v="3"/>
  </r>
  <r>
    <n v="4297"/>
    <x v="2"/>
    <s v="el_salvador"/>
    <x v="15"/>
    <s v="GA"/>
    <s v="GA - Stewart Detention Center "/>
    <s v="stewart_detention_center_ga"/>
    <d v="2015-07-27T00:00:00"/>
    <x v="3"/>
    <x v="19"/>
    <s v="medical_other_infectious_disease"/>
    <d v="2015-06-08T00:00:00"/>
    <n v="10"/>
    <n v="-0.4558886139829143"/>
    <n v="7.1477609793976049E-2"/>
    <n v="2.6446715623771131"/>
    <n v="0.30377984162439814"/>
    <n v="0.89347012242470036"/>
    <n v="7.1477609793976049E-2"/>
    <x v="3"/>
  </r>
  <r>
    <n v="4298"/>
    <x v="110"/>
    <s v="eritrea"/>
    <x v="15"/>
    <s v="GA"/>
    <s v="GA - Stewart Detention Center "/>
    <s v="stewart_detention_center_ga"/>
    <d v="2015-07-27T00:00:00"/>
    <x v="3"/>
    <x v="19"/>
    <s v="medical_other_infectious_disease"/>
    <d v="2015-06-08T00:00:00"/>
    <n v="10"/>
    <n v="-0.4558886139829143"/>
    <n v="7.1477609793976049E-2"/>
    <n v="2.6446715623771131"/>
    <n v="0.30377984162439814"/>
    <n v="0.89347012242470036"/>
    <n v="7.1477609793976049E-2"/>
    <x v="3"/>
  </r>
  <r>
    <n v="4299"/>
    <x v="0"/>
    <s v="mexico"/>
    <x v="15"/>
    <s v="GA"/>
    <s v="GA - Stewart Detention Center "/>
    <s v="stewart_detention_center_ga"/>
    <d v="2015-07-27T00:00:00"/>
    <x v="3"/>
    <x v="19"/>
    <s v="medical_other_infectious_disease"/>
    <d v="2015-06-08T00:00:00"/>
    <n v="10"/>
    <n v="-0.4558886139829143"/>
    <n v="7.1477609793976049E-2"/>
    <n v="2.6446715623771131"/>
    <n v="0.30377984162439814"/>
    <n v="0.89347012242470036"/>
    <n v="7.1477609793976049E-2"/>
    <x v="3"/>
  </r>
  <r>
    <n v="4300"/>
    <x v="2"/>
    <s v="el_salvador"/>
    <x v="15"/>
    <s v="GA"/>
    <s v="GA - Stewart Detention Center "/>
    <s v="stewart_detention_center_ga"/>
    <d v="2015-07-27T00:00:00"/>
    <x v="3"/>
    <x v="19"/>
    <s v="medical_other_infectious_disease"/>
    <d v="2015-06-08T00:00:00"/>
    <n v="10"/>
    <n v="-0.4558886139829143"/>
    <n v="7.1477609793976049E-2"/>
    <n v="2.6446715623771131"/>
    <n v="0.30377984162439814"/>
    <n v="0.89347012242470036"/>
    <n v="7.1477609793976049E-2"/>
    <x v="3"/>
  </r>
  <r>
    <n v="4301"/>
    <x v="19"/>
    <s v="cuba"/>
    <x v="15"/>
    <s v="GA"/>
    <s v="GA - Stewart Detention Center "/>
    <s v="stewart_detention_center_ga"/>
    <d v="2015-07-27T00:00:00"/>
    <x v="3"/>
    <x v="19"/>
    <s v="medical_other_infectious_disease"/>
    <d v="2015-06-08T00:00:00"/>
    <n v="10"/>
    <n v="-0.4558886139829143"/>
    <n v="7.1477609793976049E-2"/>
    <n v="2.6446715623771131"/>
    <n v="0.30377984162439814"/>
    <n v="0.89347012242470036"/>
    <n v="7.1477609793976049E-2"/>
    <x v="3"/>
  </r>
  <r>
    <n v="4302"/>
    <x v="0"/>
    <s v="mexico"/>
    <x v="15"/>
    <s v="GA"/>
    <s v="GA - Stewart Detention Center "/>
    <s v="stewart_detention_center_ga"/>
    <d v="2015-07-27T00:00:00"/>
    <x v="3"/>
    <x v="12"/>
    <s v="pending_investigation_of_disciplinary_violation"/>
    <d v="2015-07-08T00:00:00"/>
    <n v="11"/>
    <n v="-0.43801921153442031"/>
    <n v="8.9347012242470047E-2"/>
    <n v="2.6268021599286193"/>
    <n v="0.28591043917590414"/>
    <n v="0.87560071997620637"/>
    <n v="8.9347012242470047E-2"/>
    <x v="3"/>
  </r>
  <r>
    <n v="4303"/>
    <x v="37"/>
    <s v="dominican_republic"/>
    <x v="15"/>
    <s v="GA"/>
    <s v="GA - Stewart Detention Center "/>
    <s v="stewart_detention_center_ga"/>
    <d v="2015-07-27T00:00:00"/>
    <x v="3"/>
    <x v="12"/>
    <s v="pending_investigation_of_disciplinary_violation"/>
    <d v="2015-07-08T00:00:00"/>
    <n v="11"/>
    <n v="-0.43801921153442031"/>
    <n v="8.9347012242470047E-2"/>
    <n v="2.6268021599286193"/>
    <n v="0.28591043917590414"/>
    <n v="0.87560071997620637"/>
    <n v="8.9347012242470047E-2"/>
    <x v="3"/>
  </r>
  <r>
    <n v="4304"/>
    <x v="2"/>
    <s v="el_salvador"/>
    <x v="8"/>
    <s v="CA"/>
    <s v="CA - Adelanto Correctional Facility "/>
    <s v="adelanto_correctional_facility_ca"/>
    <d v="2015-07-27T00:00:00"/>
    <x v="3"/>
    <x v="6"/>
    <s v="disciplinary"/>
    <d v="2015-11-08T00:00:00"/>
    <n v="15"/>
    <n v="-0.36654160174044426"/>
    <n v="0.1608246220364461"/>
    <n v="2.5553245501346433"/>
    <n v="0.21443282938192809"/>
    <n v="0.80412311018223037"/>
    <n v="0.1608246220364461"/>
    <x v="3"/>
  </r>
  <r>
    <n v="4305"/>
    <x v="2"/>
    <s v="el_salvador"/>
    <x v="7"/>
    <s v="PA"/>
    <s v="PA - Pike County Correctional Facility "/>
    <s v="pike_county_correctional_facility_pa"/>
    <d v="2015-07-27T00:00:00"/>
    <x v="3"/>
    <x v="6"/>
    <s v="disciplinary"/>
    <d v="2015-08-14T00:00:00"/>
    <n v="18"/>
    <n v="-0.31293339439496226"/>
    <n v="0.21443282938192809"/>
    <n v="2.5017163427891611"/>
    <n v="0.1608246220364461"/>
    <n v="0.75051490283674838"/>
    <n v="0.1608246220364461"/>
    <x v="2"/>
  </r>
  <r>
    <n v="4306"/>
    <x v="2"/>
    <s v="el_salvador"/>
    <x v="15"/>
    <s v="GA"/>
    <s v="GA - Stewart Detention Center "/>
    <s v="stewart_detention_center_ga"/>
    <d v="2015-07-27T00:00:00"/>
    <x v="3"/>
    <x v="6"/>
    <s v="disciplinary"/>
    <d v="2015-08-14T00:00:00"/>
    <n v="18"/>
    <n v="-0.31293339439496226"/>
    <n v="0.21443282938192809"/>
    <n v="2.5017163427891611"/>
    <n v="0.1608246220364461"/>
    <n v="0.75051490283674838"/>
    <n v="0.1608246220364461"/>
    <x v="2"/>
  </r>
  <r>
    <n v="4307"/>
    <x v="0"/>
    <s v="mexico"/>
    <x v="5"/>
    <s v="TX"/>
    <s v="TX - El Paso Service Processing Center "/>
    <s v="el_paso_service_processing_center_tx"/>
    <d v="2015-07-27T00:00:00"/>
    <x v="3"/>
    <x v="5"/>
    <s v="facility_security_threat_violent_or_disruptive_behavior"/>
    <d v="2015-08-18T00:00:00"/>
    <n v="22"/>
    <n v="-0.24145578460098621"/>
    <n v="0.28591043917590414"/>
    <n v="2.4302387329951851"/>
    <n v="8.9347012242470047E-2"/>
    <n v="0.67903729304277238"/>
    <n v="8.9347012242470047E-2"/>
    <x v="2"/>
  </r>
  <r>
    <n v="4308"/>
    <x v="67"/>
    <s v="morocco"/>
    <x v="17"/>
    <s v="VA"/>
    <s v="VA - Virginia Peninsula Regional Jail "/>
    <s v="virginia_peninsula_regional_jail_va"/>
    <d v="2015-07-27T00:00:00"/>
    <x v="3"/>
    <x v="6"/>
    <s v="disciplinary"/>
    <d v="2015-08-19T00:00:00"/>
    <n v="23"/>
    <n v="-0.22358638215249221"/>
    <n v="0.30377984162439814"/>
    <n v="2.4123693305466913"/>
    <n v="7.1477609793976049E-2"/>
    <n v="0.66116789059427838"/>
    <n v="7.1477609793976049E-2"/>
    <x v="2"/>
  </r>
  <r>
    <n v="4309"/>
    <x v="7"/>
    <s v="honduras"/>
    <x v="8"/>
    <s v="CA"/>
    <s v="CA - Adelanto Correctional Facility "/>
    <s v="adelanto_correctional_facility_ca"/>
    <d v="2015-07-27T00:00:00"/>
    <x v="3"/>
    <x v="5"/>
    <s v="facility_security_threat_violent_or_disruptive_behavior"/>
    <d v="2016-06-01T00:00:00"/>
    <n v="163"/>
    <n v="2.2781299606366692"/>
    <n v="2.8054961844135597"/>
    <n v="8.9347012242470214E-2"/>
    <n v="2.4302387329951856"/>
    <n v="1.8405484521948829"/>
    <n v="8.9347012242470214E-2"/>
    <x v="0"/>
  </r>
  <r>
    <n v="4310"/>
    <x v="64"/>
    <s v="bangladesh"/>
    <x v="15"/>
    <s v="GA"/>
    <s v="GA - Stewart Detention Center "/>
    <s v="stewart_detention_center_ga"/>
    <d v="2015-07-28T00:00:00"/>
    <x v="3"/>
    <x v="21"/>
    <s v="medical_observation"/>
    <d v="2015-07-29T00:00:00"/>
    <n v="1"/>
    <n v="-0.61671323601936046"/>
    <n v="8.9347012242470103E-2"/>
    <n v="2.8054961844135593"/>
    <n v="0.46460446366084429"/>
    <n v="1.0542947444611466"/>
    <n v="8.9347012242470103E-2"/>
    <x v="3"/>
  </r>
  <r>
    <n v="4311"/>
    <x v="12"/>
    <s v="trinidad_and_tobago"/>
    <x v="22"/>
    <s v="NY"/>
    <s v="NY - Buffalo (batavia) Service Processing Center"/>
    <s v="buffalo_batavia_service_processing_center_ny"/>
    <d v="2015-07-28T00:00:00"/>
    <x v="3"/>
    <x v="8"/>
    <s v="suicide_risk_placement"/>
    <d v="2015-07-29T00:00:00"/>
    <n v="1"/>
    <n v="-0.61671323601936046"/>
    <n v="8.9347012242470103E-2"/>
    <n v="2.8054961844135593"/>
    <n v="0.46460446366084429"/>
    <n v="1.0542947444611466"/>
    <n v="8.9347012242470103E-2"/>
    <x v="3"/>
  </r>
  <r>
    <n v="4312"/>
    <x v="133"/>
    <s v="argentina"/>
    <x v="20"/>
    <s v="WA"/>
    <s v="WA - Northwest Detention Center "/>
    <s v="northwest_detention_center_wa"/>
    <d v="2015-07-28T00:00:00"/>
    <x v="3"/>
    <x v="3"/>
    <s v="protective_custody_other_detainee_safety"/>
    <d v="2015-07-30T00:00:00"/>
    <n v="2"/>
    <n v="-0.59884383357086635"/>
    <n v="7.1477609793975994E-2"/>
    <n v="2.7876267819650655"/>
    <n v="0.44673506121235018"/>
    <n v="1.0364253420126524"/>
    <n v="7.1477609793975994E-2"/>
    <x v="3"/>
  </r>
  <r>
    <n v="4313"/>
    <x v="0"/>
    <s v="mexico"/>
    <x v="8"/>
    <s v="CA"/>
    <s v="CA - Adelanto Correctional Facility "/>
    <s v="adelanto_correctional_facility_ca"/>
    <d v="2015-07-28T00:00:00"/>
    <x v="3"/>
    <x v="12"/>
    <s v="pending_investigation_of_disciplinary_violation"/>
    <d v="2015-07-31T00:00:00"/>
    <n v="3"/>
    <n v="-0.58097443112237235"/>
    <n v="5.3608207345481995E-2"/>
    <n v="2.7697573795165713"/>
    <n v="0.42886565876385618"/>
    <n v="1.0185559395641586"/>
    <n v="5.3608207345481995E-2"/>
    <x v="3"/>
  </r>
  <r>
    <n v="4314"/>
    <x v="90"/>
    <s v="lebanon"/>
    <x v="8"/>
    <s v="CA"/>
    <s v="CA - Adelanto Correctional Facility "/>
    <s v="adelanto_correctional_facility_ca"/>
    <d v="2015-07-28T00:00:00"/>
    <x v="3"/>
    <x v="12"/>
    <s v="pending_investigation_of_disciplinary_violation"/>
    <d v="2015-01-08T00:00:00"/>
    <n v="4"/>
    <n v="-0.56310502867387835"/>
    <n v="3.5738804896987997E-2"/>
    <n v="2.7518879770680771"/>
    <n v="0.41099625631536219"/>
    <n v="1.0006865371156644"/>
    <n v="3.5738804896987997E-2"/>
    <x v="3"/>
  </r>
  <r>
    <n v="4315"/>
    <x v="0"/>
    <s v="mexico"/>
    <x v="8"/>
    <s v="CA"/>
    <s v="CA - Adelanto Correctional Facility "/>
    <s v="adelanto_correctional_facility_ca"/>
    <d v="2015-07-28T00:00:00"/>
    <x v="3"/>
    <x v="6"/>
    <s v="disciplinary"/>
    <d v="2015-07-08T00:00:00"/>
    <n v="10"/>
    <n v="-0.4558886139829143"/>
    <n v="7.1477609793976049E-2"/>
    <n v="2.6446715623771131"/>
    <n v="0.30377984162439814"/>
    <n v="0.89347012242470036"/>
    <n v="7.1477609793976049E-2"/>
    <x v="3"/>
  </r>
  <r>
    <n v="4316"/>
    <x v="7"/>
    <s v="honduras"/>
    <x v="9"/>
    <s v="FL"/>
    <s v="FL - Baker County Sheriff's Office "/>
    <s v="baker_county_sheriffs_office_fl"/>
    <d v="2015-07-28T00:00:00"/>
    <x v="3"/>
    <x v="6"/>
    <s v="disciplinary"/>
    <d v="2015-12-08T00:00:00"/>
    <n v="15"/>
    <n v="-0.36654160174044426"/>
    <n v="0.1608246220364461"/>
    <n v="2.5553245501346433"/>
    <n v="0.21443282938192809"/>
    <n v="0.80412311018223037"/>
    <n v="0.1608246220364461"/>
    <x v="3"/>
  </r>
  <r>
    <n v="4317"/>
    <x v="62"/>
    <s v="turkey"/>
    <x v="6"/>
    <s v="TX"/>
    <s v="TX - Rolling Plains Detention Center "/>
    <s v="rolling_plains_detention_center_tx"/>
    <d v="2015-07-28T00:00:00"/>
    <x v="3"/>
    <x v="6"/>
    <s v="disciplinary"/>
    <d v="2015-08-21T00:00:00"/>
    <n v="24"/>
    <n v="-0.20571697970399819"/>
    <n v="0.32164924407289219"/>
    <n v="2.3944999280981971"/>
    <n v="5.3608207345482023E-2"/>
    <n v="0.64329848814578428"/>
    <n v="5.3608207345482023E-2"/>
    <x v="2"/>
  </r>
  <r>
    <n v="4318"/>
    <x v="0"/>
    <s v="mexico"/>
    <x v="6"/>
    <s v="TX"/>
    <s v="TX - Rolling Plains Detention Center "/>
    <s v="rolling_plains_detention_center_tx"/>
    <d v="2015-07-28T00:00:00"/>
    <x v="3"/>
    <x v="6"/>
    <s v="disciplinary"/>
    <d v="2015-08-21T00:00:00"/>
    <n v="24"/>
    <n v="-0.20571697970399819"/>
    <n v="0.32164924407289219"/>
    <n v="2.3944999280981971"/>
    <n v="5.3608207345482023E-2"/>
    <n v="0.64329848814578428"/>
    <n v="5.3608207345482023E-2"/>
    <x v="2"/>
  </r>
  <r>
    <n v="4319"/>
    <x v="2"/>
    <s v="el_salvador"/>
    <x v="15"/>
    <s v="GA"/>
    <s v="GA - Stewart Detention Center "/>
    <s v="stewart_detention_center_ga"/>
    <d v="2015-07-29T00:00:00"/>
    <x v="3"/>
    <x v="21"/>
    <s v="medical_observation"/>
    <d v="2015-07-30T00:00:00"/>
    <n v="1"/>
    <n v="-0.61671323601936046"/>
    <n v="8.9347012242470103E-2"/>
    <n v="2.8054961844135593"/>
    <n v="0.46460446366084429"/>
    <n v="1.0542947444611466"/>
    <n v="8.9347012242470103E-2"/>
    <x v="3"/>
  </r>
  <r>
    <n v="4320"/>
    <x v="37"/>
    <s v="dominican_republic"/>
    <x v="7"/>
    <s v="PA"/>
    <s v="PA - York County Prison "/>
    <s v="york_county_prison_pa"/>
    <d v="2015-07-29T00:00:00"/>
    <x v="3"/>
    <x v="9"/>
    <s v="protective_custody_special_vulnerability_other"/>
    <d v="2015-04-08T00:00:00"/>
    <n v="6"/>
    <n v="-0.52736622377689035"/>
    <n v="0"/>
    <n v="2.7161491721710895"/>
    <n v="0.37525745141837419"/>
    <n v="0.96494773221867647"/>
    <n v="0"/>
    <x v="3"/>
  </r>
  <r>
    <n v="4321"/>
    <x v="26"/>
    <s v="india"/>
    <x v="7"/>
    <s v="PA"/>
    <s v="PA - York County Prison "/>
    <s v="york_county_prison_pa"/>
    <d v="2015-07-29T00:00:00"/>
    <x v="3"/>
    <x v="12"/>
    <s v="pending_investigation_of_disciplinary_violation"/>
    <d v="2015-09-15T00:00:00"/>
    <n v="48"/>
    <n v="0.22314867905985802"/>
    <n v="0.75051490283674838"/>
    <n v="1.9656342693343409"/>
    <n v="0.37525745141837419"/>
    <n v="0.21443282938192809"/>
    <n v="0.21443282938192809"/>
    <x v="1"/>
  </r>
  <r>
    <n v="4322"/>
    <x v="26"/>
    <s v="india"/>
    <x v="7"/>
    <s v="PA"/>
    <s v="PA - York County Prison "/>
    <s v="york_county_prison_pa"/>
    <d v="2015-07-29T00:00:00"/>
    <x v="3"/>
    <x v="12"/>
    <s v="pending_investigation_of_disciplinary_violation"/>
    <d v="2015-09-16T00:00:00"/>
    <n v="49"/>
    <n v="0.24101808150835205"/>
    <n v="0.76838430528524237"/>
    <n v="1.9477648668858469"/>
    <n v="0.39312685386686819"/>
    <n v="0.19656342693343407"/>
    <n v="0.19656342693343407"/>
    <x v="1"/>
  </r>
  <r>
    <n v="4323"/>
    <x v="37"/>
    <s v="dominican_republic"/>
    <x v="17"/>
    <s v="VA"/>
    <s v="VA - Immigration Centers Of America Farmville "/>
    <s v="immigration_centers_of_america_farmville_va"/>
    <d v="2015-07-29T00:00:00"/>
    <x v="3"/>
    <x v="3"/>
    <s v="protective_custody_other_detainee_safety"/>
    <d v="2015-05-10T00:00:00"/>
    <n v="68"/>
    <n v="0.58053672802973821"/>
    <n v="1.1079029518066286"/>
    <n v="1.6082462203644607"/>
    <n v="0.73264550038825438"/>
    <n v="0.1429552195879521"/>
    <n v="0.1429552195879521"/>
    <x v="1"/>
  </r>
  <r>
    <n v="4324"/>
    <x v="0"/>
    <s v="mexico"/>
    <x v="0"/>
    <s v="AZ"/>
    <s v="AZ - Cca, Florence Correctional Center "/>
    <s v="cca,_florence_correctional_center_az"/>
    <d v="2015-07-29T00:00:00"/>
    <x v="3"/>
    <x v="3"/>
    <s v="protective_custody_other_detainee_safety"/>
    <d v="2015-12-14T00:00:00"/>
    <n v="138"/>
    <n v="1.831394899424319"/>
    <n v="2.3587611232012096"/>
    <n v="0.35738804896987997"/>
    <n v="1.9835036717828352"/>
    <n v="1.3938133909825328"/>
    <n v="0.35738804896987997"/>
    <x v="0"/>
  </r>
  <r>
    <n v="4325"/>
    <x v="0"/>
    <s v="mexico"/>
    <x v="8"/>
    <s v="CA"/>
    <s v="CA - Adelanto Correctional Facility "/>
    <s v="adelanto_correctional_facility_ca"/>
    <d v="2015-07-30T00:00:00"/>
    <x v="3"/>
    <x v="6"/>
    <s v="disciplinary"/>
    <d v="2015-08-21T00:00:00"/>
    <n v="22"/>
    <n v="-0.24145578460098621"/>
    <n v="0.28591043917590414"/>
    <n v="2.4302387329951851"/>
    <n v="8.9347012242470047E-2"/>
    <n v="0.67903729304277238"/>
    <n v="8.9347012242470047E-2"/>
    <x v="2"/>
  </r>
  <r>
    <n v="4326"/>
    <x v="0"/>
    <s v="mexico"/>
    <x v="4"/>
    <s v="LA"/>
    <s v="LA - Jena/lasalle Detention Facility "/>
    <s v="jena/lasalle_detention_facility_la"/>
    <d v="2015-07-30T00:00:00"/>
    <x v="3"/>
    <x v="3"/>
    <s v="protective_custody_other_detainee_safety"/>
    <d v="2015-08-09T00:00:00"/>
    <n v="40"/>
    <n v="8.0193459471905953E-2"/>
    <n v="0.60755968324879628"/>
    <n v="2.1085894889222931"/>
    <n v="0.23230223183042212"/>
    <n v="0.35738804896988019"/>
    <n v="0.23230223183042212"/>
    <x v="2"/>
  </r>
  <r>
    <n v="4327"/>
    <x v="0"/>
    <s v="mexico"/>
    <x v="4"/>
    <s v="LA"/>
    <s v="LA - Jena/lasalle Detention Facility "/>
    <s v="jena/lasalle_detention_facility_la"/>
    <d v="2015-07-30T00:00:00"/>
    <x v="3"/>
    <x v="3"/>
    <s v="protective_custody_other_detainee_safety"/>
    <d v="2015-11-09T00:00:00"/>
    <n v="43"/>
    <n v="0.13380166681738798"/>
    <n v="0.66116789059427838"/>
    <n v="2.0549812815768109"/>
    <n v="0.28591043917590414"/>
    <n v="0.30377984162439814"/>
    <n v="0.28591043917590414"/>
    <x v="2"/>
  </r>
  <r>
    <n v="4328"/>
    <x v="2"/>
    <s v="el_salvador"/>
    <x v="18"/>
    <s v="TX"/>
    <s v="TX - South Texas Detention Complex "/>
    <s v="south_texas_detention_complex_tx"/>
    <d v="2015-07-31T00:00:00"/>
    <x v="3"/>
    <x v="14"/>
    <s v="facility_security_threat_other"/>
    <d v="2015-08-19T00:00:00"/>
    <n v="19"/>
    <n v="-0.29506399194646826"/>
    <n v="0.23230223183042209"/>
    <n v="2.4838469403406673"/>
    <n v="0.1429552195879521"/>
    <n v="0.73264550038825438"/>
    <n v="0.1429552195879521"/>
    <x v="2"/>
  </r>
  <r>
    <n v="4329"/>
    <x v="0"/>
    <s v="mexico"/>
    <x v="8"/>
    <s v="CA"/>
    <s v="CA - Adelanto Correctional Facility "/>
    <s v="adelanto_correctional_facility_ca"/>
    <d v="2015-07-31T00:00:00"/>
    <x v="3"/>
    <x v="0"/>
    <s v="protective_custody_gang_status_protective_custody_only"/>
    <d v="2015-08-19T00:00:00"/>
    <n v="19"/>
    <n v="-0.29506399194646826"/>
    <n v="0.23230223183042209"/>
    <n v="2.4838469403406673"/>
    <n v="0.1429552195879521"/>
    <n v="0.73264550038825438"/>
    <n v="0.1429552195879521"/>
    <x v="2"/>
  </r>
  <r>
    <n v="4330"/>
    <x v="50"/>
    <s v="belize"/>
    <x v="17"/>
    <s v="VA"/>
    <s v="VA - Virginia Peninsula Regional Jail "/>
    <s v="virginia_peninsula_regional_jail_va"/>
    <d v="2015-07-31T00:00:00"/>
    <x v="3"/>
    <x v="3"/>
    <s v="protective_custody_other_detainee_safety"/>
    <d v="2015-08-19T00:00:00"/>
    <n v="19"/>
    <n v="-0.29506399194646826"/>
    <n v="0.23230223183042209"/>
    <n v="2.4838469403406673"/>
    <n v="0.1429552195879521"/>
    <n v="0.73264550038825438"/>
    <n v="0.1429552195879521"/>
    <x v="2"/>
  </r>
  <r>
    <n v="4331"/>
    <x v="2"/>
    <s v="el_salvador"/>
    <x v="8"/>
    <s v="CA"/>
    <s v="CA - Adelanto Correctional Facility "/>
    <s v="adelanto_correctional_facility_ca"/>
    <d v="2015-07-31T00:00:00"/>
    <x v="3"/>
    <x v="3"/>
    <s v="protective_custody_other_detainee_safety"/>
    <d v="2015-08-22T00:00:00"/>
    <n v="22"/>
    <n v="-0.24145578460098621"/>
    <n v="0.28591043917590414"/>
    <n v="2.4302387329951851"/>
    <n v="8.9347012242470047E-2"/>
    <n v="0.67903729304277238"/>
    <n v="8.9347012242470047E-2"/>
    <x v="2"/>
  </r>
  <r>
    <n v="4332"/>
    <x v="51"/>
    <s v="bahamas"/>
    <x v="6"/>
    <s v="TX"/>
    <s v="TX - Rolling Plains Detention Center "/>
    <s v="rolling_plains_detention_center_tx"/>
    <d v="2015-07-31T00:00:00"/>
    <x v="3"/>
    <x v="6"/>
    <s v="disciplinary"/>
    <d v="2015-09-16T00:00:00"/>
    <n v="47"/>
    <n v="0.20527927661136403"/>
    <n v="0.73264550038825438"/>
    <n v="1.9835036717828349"/>
    <n v="0.35738804896988019"/>
    <n v="0.23230223183042209"/>
    <n v="0.23230223183042209"/>
    <x v="1"/>
  </r>
  <r>
    <n v="4333"/>
    <x v="0"/>
    <s v="mexico"/>
    <x v="3"/>
    <s v="CA"/>
    <s v="CA - Yuba County Jail "/>
    <s v="yuba_county_jail_ca"/>
    <d v="2015-07-31T00:00:00"/>
    <x v="3"/>
    <x v="3"/>
    <s v="protective_custody_other_detainee_safety"/>
    <d v="2015-09-24T00:00:00"/>
    <n v="55"/>
    <n v="0.34823449619931607"/>
    <n v="0.87560071997620637"/>
    <n v="1.8405484521948829"/>
    <n v="0.50034326855783218"/>
    <n v="8.9347012242470047E-2"/>
    <n v="8.9347012242470047E-2"/>
    <x v="1"/>
  </r>
  <r>
    <n v="4334"/>
    <x v="29"/>
    <s v="ecuador"/>
    <x v="7"/>
    <s v="PA"/>
    <s v="PA - York County Prison "/>
    <s v="york_county_prison_pa"/>
    <d v="2015-08-01T00:00:00"/>
    <x v="3"/>
    <x v="2"/>
    <s v="mental_illness"/>
    <d v="2015-01-14T00:00:00"/>
    <n v="6"/>
    <n v="-0.52736622377689035"/>
    <n v="0"/>
    <n v="2.7161491721710895"/>
    <n v="0.37525745141837419"/>
    <n v="0.96494773221867647"/>
    <n v="0"/>
    <x v="3"/>
  </r>
  <r>
    <n v="4335"/>
    <x v="62"/>
    <s v="turkey"/>
    <x v="19"/>
    <s v="MA"/>
    <s v="MA - Franklin County House Of Corrections "/>
    <s v="franklin_county_house_of_corrections_greenfield_ma"/>
    <d v="2015-08-01T00:00:00"/>
    <x v="3"/>
    <x v="3"/>
    <s v="protective_custody_other_detainee_safety"/>
    <d v="2015-01-15T00:00:00"/>
    <n v="7"/>
    <n v="-0.50949682132839635"/>
    <n v="1.7869402448493998E-2"/>
    <n v="2.6982797697225953"/>
    <n v="0.35738804896988019"/>
    <n v="0.94707832977018247"/>
    <n v="1.7869402448493998E-2"/>
    <x v="3"/>
  </r>
  <r>
    <n v="4336"/>
    <x v="86"/>
    <s v="germany"/>
    <x v="2"/>
    <s v="CA"/>
    <s v="CA - San Diego Contract Detention Facility - CCA (otay)"/>
    <s v="san_diego_contract_detention_facility_cca_otay_ca"/>
    <d v="2015-08-01T00:00:00"/>
    <x v="3"/>
    <x v="6"/>
    <s v="disciplinary"/>
    <d v="2015-01-21T00:00:00"/>
    <n v="13"/>
    <n v="-0.40228040663743231"/>
    <n v="0.12508581713945804"/>
    <n v="2.5910633550316313"/>
    <n v="0.25017163427891614"/>
    <n v="0.83986191507921837"/>
    <n v="0.12508581713945804"/>
    <x v="3"/>
  </r>
  <r>
    <n v="4337"/>
    <x v="9"/>
    <s v="haiti"/>
    <x v="13"/>
    <s v="NJ"/>
    <s v="NJ - Hudson County Correctional Center "/>
    <s v="hudson_county_correctional_center_nj"/>
    <d v="2015-08-01T00:00:00"/>
    <x v="3"/>
    <x v="6"/>
    <s v="disciplinary"/>
    <d v="2015-01-23T00:00:00"/>
    <n v="15"/>
    <n v="-0.36654160174044426"/>
    <n v="0.1608246220364461"/>
    <n v="2.5553245501346433"/>
    <n v="0.21443282938192809"/>
    <n v="0.80412311018223037"/>
    <n v="0.1608246220364461"/>
    <x v="3"/>
  </r>
  <r>
    <n v="4338"/>
    <x v="126"/>
    <s v="bhutan"/>
    <x v="16"/>
    <s v="CO"/>
    <s v="CO - Denver Contract Detention Facility "/>
    <s v="denver_contract_detention_facility_co"/>
    <d v="2015-08-01T00:00:00"/>
    <x v="3"/>
    <x v="6"/>
    <s v="disciplinary"/>
    <d v="2015-01-27T00:00:00"/>
    <n v="19"/>
    <n v="-0.29506399194646826"/>
    <n v="0.23230223183042209"/>
    <n v="2.4838469403406673"/>
    <n v="0.1429552195879521"/>
    <n v="0.73264550038825438"/>
    <n v="0.1429552195879521"/>
    <x v="2"/>
  </r>
  <r>
    <n v="4339"/>
    <x v="118"/>
    <s v="congo"/>
    <x v="16"/>
    <s v="CO"/>
    <s v="CO - Denver Contract Detention Facility "/>
    <s v="denver_contract_detention_facility_co"/>
    <d v="2015-08-01T00:00:00"/>
    <x v="3"/>
    <x v="6"/>
    <s v="disciplinary"/>
    <d v="2015-01-28T00:00:00"/>
    <n v="20"/>
    <n v="-0.27719458949797421"/>
    <n v="0.25017163427891614"/>
    <n v="2.4659775378921731"/>
    <n v="0.12508581713945804"/>
    <n v="0.71477609793976038"/>
    <n v="0.12508581713945804"/>
    <x v="2"/>
  </r>
  <r>
    <n v="4340"/>
    <x v="0"/>
    <s v="mexico"/>
    <x v="8"/>
    <s v="CA"/>
    <s v="CA - Santa Ana City Jail "/>
    <s v="santa_ana_city_jail_ca"/>
    <d v="2015-08-01T00:00:00"/>
    <x v="3"/>
    <x v="6"/>
    <s v="disciplinary"/>
    <d v="2015-04-02T00:00:00"/>
    <n v="27"/>
    <n v="-0.15210877235851616"/>
    <n v="0.37525745141837419"/>
    <n v="2.3408917207527153"/>
    <n v="0"/>
    <n v="0.58969028080030228"/>
    <n v="0"/>
    <x v="2"/>
  </r>
  <r>
    <n v="4341"/>
    <x v="4"/>
    <s v="united_kingdom"/>
    <x v="23"/>
    <s v="IL"/>
    <s v="IL - Tri-county Detention Center "/>
    <s v="tri-county_detention_center_il"/>
    <d v="2015-08-02T00:00:00"/>
    <x v="3"/>
    <x v="12"/>
    <s v="pending_investigation_of_disciplinary_violation"/>
    <d v="2015-12-02T00:00:00"/>
    <n v="4"/>
    <n v="-0.56310502867387835"/>
    <n v="3.5738804896987997E-2"/>
    <n v="2.7518879770680771"/>
    <n v="0.41099625631536219"/>
    <n v="1.0006865371156644"/>
    <n v="3.5738804896987997E-2"/>
    <x v="3"/>
  </r>
  <r>
    <n v="4342"/>
    <x v="0"/>
    <s v="mexico"/>
    <x v="1"/>
    <s v="UT"/>
    <s v="UT - Utah County Jail "/>
    <s v="utah_county_jail_ut"/>
    <d v="2015-08-02T00:00:00"/>
    <x v="3"/>
    <x v="3"/>
    <s v="protective_custody_other_detainee_safety"/>
    <d v="2015-02-27T00:00:00"/>
    <n v="19"/>
    <n v="-0.29506399194646826"/>
    <n v="0.23230223183042209"/>
    <n v="2.4838469403406673"/>
    <n v="0.1429552195879521"/>
    <n v="0.73264550038825438"/>
    <n v="0.1429552195879521"/>
    <x v="2"/>
  </r>
  <r>
    <n v="4343"/>
    <x v="0"/>
    <s v="mexico"/>
    <x v="18"/>
    <s v="TX"/>
    <s v="TX - South Texas Detention Complex "/>
    <s v="south_texas_detention_complex_tx"/>
    <d v="2015-08-02T00:00:00"/>
    <x v="3"/>
    <x v="6"/>
    <s v="disciplinary"/>
    <d v="2015-02-28T00:00:00"/>
    <n v="20"/>
    <n v="-0.27719458949797421"/>
    <n v="0.25017163427891614"/>
    <n v="2.4659775378921731"/>
    <n v="0.12508581713945804"/>
    <n v="0.71477609793976038"/>
    <n v="0.12508581713945804"/>
    <x v="2"/>
  </r>
  <r>
    <n v="4344"/>
    <x v="0"/>
    <s v="mexico"/>
    <x v="18"/>
    <s v="TX"/>
    <s v="TX - South Texas Detention Complex "/>
    <s v="south_texas_detention_complex_tx"/>
    <d v="2015-08-02T00:00:00"/>
    <x v="3"/>
    <x v="6"/>
    <s v="disciplinary"/>
    <d v="2015-02-28T00:00:00"/>
    <n v="20"/>
    <n v="-0.27719458949797421"/>
    <n v="0.25017163427891614"/>
    <n v="2.4659775378921731"/>
    <n v="0.12508581713945804"/>
    <n v="0.71477609793976038"/>
    <n v="0.12508581713945804"/>
    <x v="2"/>
  </r>
  <r>
    <n v="4345"/>
    <x v="2"/>
    <s v="el_salvador"/>
    <x v="4"/>
    <s v="LA"/>
    <s v="LA - Jena/lasalle Detention Facility "/>
    <s v="jena/lasalle_detention_facility_la"/>
    <d v="2015-08-02T00:00:00"/>
    <x v="3"/>
    <x v="6"/>
    <s v="disciplinary"/>
    <d v="2015-03-20T00:00:00"/>
    <n v="40"/>
    <n v="8.0193459471905953E-2"/>
    <n v="0.60755968324879628"/>
    <n v="2.1085894889222931"/>
    <n v="0.23230223183042212"/>
    <n v="0.35738804896988019"/>
    <n v="0.23230223183042212"/>
    <x v="2"/>
  </r>
  <r>
    <n v="4346"/>
    <x v="0"/>
    <s v="mexico"/>
    <x v="18"/>
    <s v="TX"/>
    <s v="TX - South Texas Detention Complex "/>
    <s v="south_texas_detention_complex_tx"/>
    <d v="2015-08-02T00:00:00"/>
    <x v="3"/>
    <x v="6"/>
    <s v="disciplinary"/>
    <d v="2015-03-21T00:00:00"/>
    <n v="41"/>
    <n v="9.8062861920399966E-2"/>
    <n v="0.62542908569729028"/>
    <n v="2.0907200864737989"/>
    <n v="0.25017163427891614"/>
    <n v="0.33951864652138614"/>
    <n v="0.25017163427891614"/>
    <x v="2"/>
  </r>
  <r>
    <n v="4347"/>
    <x v="36"/>
    <s v="mali"/>
    <x v="7"/>
    <s v="PA"/>
    <s v="PA - York County Prison "/>
    <s v="york_county_prison_pa"/>
    <d v="2015-08-03T00:00:00"/>
    <x v="3"/>
    <x v="8"/>
    <s v="suicide_risk_placement"/>
    <d v="2015-10-03T00:00:00"/>
    <n v="2"/>
    <n v="-0.59884383357086635"/>
    <n v="7.1477609793975994E-2"/>
    <n v="2.7876267819650655"/>
    <n v="0.44673506121235018"/>
    <n v="1.0364253420126524"/>
    <n v="7.1477609793975994E-2"/>
    <x v="3"/>
  </r>
  <r>
    <n v="4348"/>
    <x v="8"/>
    <s v="nicaragua"/>
    <x v="9"/>
    <s v="FL"/>
    <s v="FL - Krome North Service Processing Center "/>
    <s v="krome_north_service_processing_center_fl"/>
    <d v="2015-08-03T00:00:00"/>
    <x v="3"/>
    <x v="12"/>
    <s v="pending_investigation_of_disciplinary_violation"/>
    <d v="2015-12-03T00:00:00"/>
    <n v="4"/>
    <n v="-0.56310502867387835"/>
    <n v="3.5738804896987997E-2"/>
    <n v="2.7518879770680771"/>
    <n v="0.41099625631536219"/>
    <n v="1.0006865371156644"/>
    <n v="3.5738804896987997E-2"/>
    <x v="3"/>
  </r>
  <r>
    <n v="4349"/>
    <x v="0"/>
    <s v="mexico"/>
    <x v="0"/>
    <s v="AZ"/>
    <s v="AZ - Eloy Federal Contract Facility "/>
    <s v="eloy_federal_contract_facility_az"/>
    <d v="2015-08-03T00:00:00"/>
    <x v="3"/>
    <x v="0"/>
    <s v="protective_custody_gang_status_protective_custody_only"/>
    <d v="2015-05-28T00:00:00"/>
    <n v="81"/>
    <n v="0.8128389598601603"/>
    <n v="1.3402051836370505"/>
    <n v="1.3759439885340385"/>
    <n v="0.96494773221867647"/>
    <n v="0.37525745141837419"/>
    <n v="0.37525745141837419"/>
    <x v="1"/>
  </r>
  <r>
    <n v="4350"/>
    <x v="110"/>
    <s v="eritrea"/>
    <x v="15"/>
    <s v="GA"/>
    <s v="GA - Irwin County Detention Center "/>
    <s v="irwin_county_detention_center_ga"/>
    <d v="2015-08-04T00:00:00"/>
    <x v="3"/>
    <x v="8"/>
    <s v="suicide_risk_placement"/>
    <d v="2015-12-04T00:00:00"/>
    <n v="4"/>
    <n v="-0.56310502867387835"/>
    <n v="3.5738804896987997E-2"/>
    <n v="2.7518879770680771"/>
    <n v="0.41099625631536219"/>
    <n v="1.0006865371156644"/>
    <n v="3.5738804896987997E-2"/>
    <x v="3"/>
  </r>
  <r>
    <n v="4351"/>
    <x v="21"/>
    <s v="guatemala"/>
    <x v="7"/>
    <s v="PA"/>
    <s v="PA - York County Prison "/>
    <s v="york_county_prison_pa"/>
    <d v="2015-08-04T00:00:00"/>
    <x v="3"/>
    <x v="16"/>
    <s v="medical_tuberculosis"/>
    <d v="2015-04-15T00:00:00"/>
    <n v="7"/>
    <n v="-0.50949682132839635"/>
    <n v="1.7869402448493998E-2"/>
    <n v="2.6982797697225953"/>
    <n v="0.35738804896988019"/>
    <n v="0.94707832977018247"/>
    <n v="1.7869402448493998E-2"/>
    <x v="3"/>
  </r>
  <r>
    <n v="4352"/>
    <x v="6"/>
    <s v="nigeria"/>
    <x v="7"/>
    <s v="PA"/>
    <s v="PA - York County Prison "/>
    <s v="york_county_prison_pa"/>
    <d v="2015-08-04T00:00:00"/>
    <x v="3"/>
    <x v="3"/>
    <s v="protective_custody_other_detainee_safety"/>
    <d v="2015-04-20T00:00:00"/>
    <n v="12"/>
    <n v="-0.42014980908592631"/>
    <n v="0.10721641469096405"/>
    <n v="2.6089327574801251"/>
    <n v="0.26804103672741014"/>
    <n v="0.85773131752771237"/>
    <n v="0.10721641469096405"/>
    <x v="3"/>
  </r>
  <r>
    <n v="4353"/>
    <x v="14"/>
    <s v="jamaica"/>
    <x v="9"/>
    <s v="FL"/>
    <s v="FL - Krome North Service Processing Center "/>
    <s v="krome_north_service_processing_center_fl"/>
    <d v="2015-08-04T00:00:00"/>
    <x v="3"/>
    <x v="6"/>
    <s v="disciplinary"/>
    <d v="2015-11-05T00:00:00"/>
    <n v="33"/>
    <n v="-4.4892357667552112E-2"/>
    <n v="0.48247386610933823"/>
    <n v="2.2336753060617509"/>
    <n v="0.10721641469096405"/>
    <n v="0.48247386610933823"/>
    <n v="0.10721641469096405"/>
    <x v="2"/>
  </r>
  <r>
    <n v="4354"/>
    <x v="51"/>
    <s v="bahamas"/>
    <x v="4"/>
    <s v="LA"/>
    <s v="LA - South Louisiana Detention Center (basile)"/>
    <s v="south_louisiana_detention_center_basile_la"/>
    <d v="2015-08-04T00:00:00"/>
    <x v="3"/>
    <x v="5"/>
    <s v="facility_security_threat_violent_or_disruptive_behavior"/>
    <d v="2015-04-06T00:00:00"/>
    <n v="57"/>
    <n v="0.38397330109630412"/>
    <n v="0.91133952487319447"/>
    <n v="1.8048096472978949"/>
    <n v="0.53608207345482028"/>
    <n v="5.3608207345481995E-2"/>
    <n v="5.3608207345481995E-2"/>
    <x v="1"/>
  </r>
  <r>
    <n v="4355"/>
    <x v="20"/>
    <s v="philippines"/>
    <x v="8"/>
    <s v="CA"/>
    <s v="CA - Adelanto Correctional Facility "/>
    <s v="adelanto_correctional_facility_ca"/>
    <d v="2015-08-05T00:00:00"/>
    <x v="3"/>
    <x v="12"/>
    <s v="pending_investigation_of_disciplinary_violation"/>
    <d v="2015-11-05T00:00:00"/>
    <n v="3"/>
    <n v="-0.58097443112237235"/>
    <n v="5.3608207345481995E-2"/>
    <n v="2.7697573795165713"/>
    <n v="0.42886565876385618"/>
    <n v="1.0185559395641586"/>
    <n v="5.3608207345481995E-2"/>
    <x v="3"/>
  </r>
  <r>
    <n v="4356"/>
    <x v="7"/>
    <s v="honduras"/>
    <x v="18"/>
    <s v="TX"/>
    <s v="TX - South Texas Detention Complex "/>
    <s v="south_texas_detention_complex_tx"/>
    <d v="2015-08-05T00:00:00"/>
    <x v="3"/>
    <x v="6"/>
    <s v="disciplinary"/>
    <d v="2015-05-14T00:00:00"/>
    <n v="6"/>
    <n v="-0.52736622377689035"/>
    <n v="0"/>
    <n v="2.7161491721710895"/>
    <n v="0.37525745141837419"/>
    <n v="0.96494773221867647"/>
    <n v="0"/>
    <x v="3"/>
  </r>
  <r>
    <n v="4357"/>
    <x v="0"/>
    <s v="mexico"/>
    <x v="17"/>
    <s v="VA"/>
    <s v="VA - Immigration Centers Of America Farmville "/>
    <s v="immigration_centers_of_america_farmville_va"/>
    <d v="2015-08-05T00:00:00"/>
    <x v="3"/>
    <x v="6"/>
    <s v="disciplinary"/>
    <d v="2015-05-18T00:00:00"/>
    <n v="10"/>
    <n v="-0.4558886139829143"/>
    <n v="7.1477609793976049E-2"/>
    <n v="2.6446715623771131"/>
    <n v="0.30377984162439814"/>
    <n v="0.89347012242470036"/>
    <n v="7.1477609793976049E-2"/>
    <x v="3"/>
  </r>
  <r>
    <n v="4358"/>
    <x v="10"/>
    <s v="jordan"/>
    <x v="6"/>
    <s v="TX"/>
    <s v="TX - Johnson County Law Enforcement Center "/>
    <s v="johnson_county_law_enforcement_center_tx"/>
    <d v="2015-08-05T00:00:00"/>
    <x v="3"/>
    <x v="3"/>
    <s v="protective_custody_other_detainee_safety"/>
    <d v="2015-05-22T00:00:00"/>
    <n v="14"/>
    <n v="-0.38441100418893831"/>
    <n v="0.14295521958795204"/>
    <n v="2.5731939525831371"/>
    <n v="0.23230223183042215"/>
    <n v="0.82199251263072437"/>
    <n v="0.14295521958795204"/>
    <x v="3"/>
  </r>
  <r>
    <n v="4359"/>
    <x v="152"/>
    <s v="dominica"/>
    <x v="15"/>
    <s v="GA"/>
    <s v="GA - Stewart Detention Center "/>
    <s v="stewart_detention_center_ga"/>
    <d v="2015-08-05T00:00:00"/>
    <x v="3"/>
    <x v="6"/>
    <s v="disciplinary"/>
    <d v="2015-05-26T00:00:00"/>
    <n v="18"/>
    <n v="-0.31293339439496226"/>
    <n v="0.21443282938192809"/>
    <n v="2.5017163427891611"/>
    <n v="0.1608246220364461"/>
    <n v="0.75051490283674838"/>
    <n v="0.1608246220364461"/>
    <x v="2"/>
  </r>
  <r>
    <n v="4360"/>
    <x v="0"/>
    <s v="mexico"/>
    <x v="2"/>
    <s v="CA"/>
    <s v="CA - Imperial Regional Detention Facility "/>
    <s v="imperial_regional_detention_facility_ca"/>
    <d v="2015-08-05T00:00:00"/>
    <x v="3"/>
    <x v="3"/>
    <s v="protective_custody_other_detainee_safety"/>
    <d v="2015-05-28T00:00:00"/>
    <n v="20"/>
    <n v="-0.27719458949797421"/>
    <n v="0.25017163427891614"/>
    <n v="2.4659775378921731"/>
    <n v="0.12508581713945804"/>
    <n v="0.71477609793976038"/>
    <n v="0.12508581713945804"/>
    <x v="2"/>
  </r>
  <r>
    <n v="4361"/>
    <x v="37"/>
    <s v="dominican_republic"/>
    <x v="7"/>
    <s v="PA"/>
    <s v="PA - York County Prison "/>
    <s v="york_county_prison_pa"/>
    <d v="2015-08-06T00:00:00"/>
    <x v="3"/>
    <x v="16"/>
    <s v="medical_tuberculosis"/>
    <d v="2015-06-17T00:00:00"/>
    <n v="9"/>
    <n v="-0.4737580164314083"/>
    <n v="5.3608207345482051E-2"/>
    <n v="2.6625409648256073"/>
    <n v="0.32164924407289214"/>
    <n v="0.91133952487319436"/>
    <n v="5.3608207345482051E-2"/>
    <x v="3"/>
  </r>
  <r>
    <n v="4362"/>
    <x v="15"/>
    <s v="liberia"/>
    <x v="12"/>
    <s v="TX"/>
    <s v="TX - Houston Contract Detention Facility "/>
    <s v="houston_contract_detention_facility_tx"/>
    <d v="2015-08-06T00:00:00"/>
    <x v="3"/>
    <x v="6"/>
    <s v="disciplinary"/>
    <d v="2015-06-29T00:00:00"/>
    <n v="21"/>
    <n v="-0.25932518704948021"/>
    <n v="0.26804103672741014"/>
    <n v="2.4481081354436793"/>
    <n v="0.10721641469096405"/>
    <n v="0.69690669549126638"/>
    <n v="0.10721641469096405"/>
    <x v="2"/>
  </r>
  <r>
    <n v="4363"/>
    <x v="0"/>
    <s v="mexico"/>
    <x v="8"/>
    <s v="CA"/>
    <s v="CA - Santa Ana City Jail "/>
    <s v="santa_ana_city_jail_ca"/>
    <d v="2015-08-06T00:00:00"/>
    <x v="3"/>
    <x v="6"/>
    <s v="disciplinary"/>
    <d v="2015-10-08T00:00:00"/>
    <n v="63"/>
    <n v="0.49118971578726817"/>
    <n v="1.0185559395641586"/>
    <n v="1.6975932326069307"/>
    <n v="0.64329848814578439"/>
    <n v="5.3608207345482051E-2"/>
    <n v="5.3608207345482051E-2"/>
    <x v="1"/>
  </r>
  <r>
    <n v="4364"/>
    <x v="0"/>
    <s v="mexico"/>
    <x v="2"/>
    <s v="CA"/>
    <s v="CA - Imperial Regional Detention Facility "/>
    <s v="imperial_regional_detention_facility_ca"/>
    <d v="2015-08-06T00:00:00"/>
    <x v="3"/>
    <x v="3"/>
    <s v="protective_custody_other_detainee_safety"/>
    <d v="2015-11-08T00:00:00"/>
    <n v="64"/>
    <n v="0.50905911823576222"/>
    <n v="1.0364253420126526"/>
    <n v="1.6797238301584367"/>
    <n v="0.66116789059427838"/>
    <n v="7.1477609793976105E-2"/>
    <n v="7.1477609793976105E-2"/>
    <x v="1"/>
  </r>
  <r>
    <n v="4365"/>
    <x v="2"/>
    <s v="el_salvador"/>
    <x v="8"/>
    <s v="CA"/>
    <s v="CA - Adelanto Correctional Facility "/>
    <s v="adelanto_correctional_facility_ca"/>
    <d v="2015-08-06T00:00:00"/>
    <x v="3"/>
    <x v="3"/>
    <s v="protective_custody_other_detainee_safety"/>
    <d v="2015-11-13T00:00:00"/>
    <n v="158"/>
    <n v="2.188782948394199"/>
    <n v="2.7161491721710895"/>
    <n v="0"/>
    <n v="2.3408917207527153"/>
    <n v="1.7512014399524127"/>
    <n v="0"/>
    <x v="0"/>
  </r>
  <r>
    <n v="4366"/>
    <x v="0"/>
    <s v="mexico"/>
    <x v="2"/>
    <s v="CA"/>
    <s v="CA - San Diego Contract Detention Facility - CCA (otay)"/>
    <s v="san_diego_contract_detention_facility_cca_otay_ca"/>
    <d v="2015-08-06T00:00:00"/>
    <x v="3"/>
    <x v="3"/>
    <s v="protective_custody_other_detainee_safety"/>
    <d v="2016-08-01T00:00:00"/>
    <n v="214"/>
    <n v="3.1894694855098638"/>
    <n v="3.7168357092867543"/>
    <n v="1.0006865371156648"/>
    <n v="3.3415782578683801"/>
    <n v="2.7518879770680775"/>
    <n v="1.0006865371156648"/>
    <x v="0"/>
  </r>
  <r>
    <n v="4367"/>
    <x v="0"/>
    <s v="mexico"/>
    <x v="11"/>
    <s v="NJ"/>
    <s v="NJ - Delaney Hall Detention Facility "/>
    <s v="delaney_hall_detention_facility_nj"/>
    <d v="2015-08-07T00:00:00"/>
    <x v="3"/>
    <x v="11"/>
    <s v="medical_other"/>
    <d v="2015-08-07T00:00:00"/>
    <n v="0"/>
    <n v="-0.63458263846785445"/>
    <n v="0.1072164146909641"/>
    <n v="2.8233655868620535"/>
    <n v="0.48247386610933829"/>
    <n v="1.0721641469096406"/>
    <n v="0.1072164146909641"/>
    <x v="3"/>
  </r>
  <r>
    <n v="4368"/>
    <x v="0"/>
    <s v="mexico"/>
    <x v="11"/>
    <s v="NJ"/>
    <s v="NJ - Delaney Hall Detention Facility "/>
    <s v="delaney_hall_detention_facility_nj"/>
    <d v="2015-08-07T00:00:00"/>
    <x v="3"/>
    <x v="11"/>
    <s v="medical_other"/>
    <d v="2015-10-07T00:00:00"/>
    <n v="2"/>
    <n v="-0.59884383357086635"/>
    <n v="7.1477609793975994E-2"/>
    <n v="2.7876267819650655"/>
    <n v="0.44673506121235018"/>
    <n v="1.0364253420126524"/>
    <n v="7.1477609793975994E-2"/>
    <x v="3"/>
  </r>
  <r>
    <n v="4369"/>
    <x v="0"/>
    <s v="mexico"/>
    <x v="2"/>
    <s v="CA"/>
    <s v="CA - San Diego Contract Detention Facility - CCA (otay)"/>
    <s v="san_diego_contract_detention_facility_cca_otay_ca"/>
    <d v="2015-08-07T00:00:00"/>
    <x v="3"/>
    <x v="2"/>
    <s v="mental_illness"/>
    <d v="2015-07-14T00:00:00"/>
    <n v="6"/>
    <n v="-0.52736622377689035"/>
    <n v="0"/>
    <n v="2.7161491721710895"/>
    <n v="0.37525745141837419"/>
    <n v="0.96494773221867647"/>
    <n v="0"/>
    <x v="3"/>
  </r>
  <r>
    <n v="4370"/>
    <x v="2"/>
    <s v="el_salvador"/>
    <x v="15"/>
    <s v="GA"/>
    <s v="GA - Stewart Detention Center "/>
    <s v="stewart_detention_center_ga"/>
    <d v="2015-08-07T00:00:00"/>
    <x v="3"/>
    <x v="19"/>
    <s v="medical_other_infectious_disease"/>
    <d v="2015-07-23T00:00:00"/>
    <n v="15"/>
    <n v="-0.36654160174044426"/>
    <n v="0.1608246220364461"/>
    <n v="2.5553245501346433"/>
    <n v="0.21443282938192809"/>
    <n v="0.80412311018223037"/>
    <n v="0.1608246220364461"/>
    <x v="3"/>
  </r>
  <r>
    <n v="4371"/>
    <x v="2"/>
    <s v="el_salvador"/>
    <x v="15"/>
    <s v="GA"/>
    <s v="GA - Stewart Detention Center "/>
    <s v="stewart_detention_center_ga"/>
    <d v="2015-08-07T00:00:00"/>
    <x v="3"/>
    <x v="19"/>
    <s v="medical_other_infectious_disease"/>
    <d v="2015-07-23T00:00:00"/>
    <n v="15"/>
    <n v="-0.36654160174044426"/>
    <n v="0.1608246220364461"/>
    <n v="2.5553245501346433"/>
    <n v="0.21443282938192809"/>
    <n v="0.80412311018223037"/>
    <n v="0.1608246220364461"/>
    <x v="3"/>
  </r>
  <r>
    <n v="4372"/>
    <x v="7"/>
    <s v="honduras"/>
    <x v="15"/>
    <s v="GA"/>
    <s v="GA - Stewart Detention Center "/>
    <s v="stewart_detention_center_ga"/>
    <d v="2015-08-07T00:00:00"/>
    <x v="3"/>
    <x v="19"/>
    <s v="medical_other_infectious_disease"/>
    <d v="2015-07-23T00:00:00"/>
    <n v="15"/>
    <n v="-0.36654160174044426"/>
    <n v="0.1608246220364461"/>
    <n v="2.5553245501346433"/>
    <n v="0.21443282938192809"/>
    <n v="0.80412311018223037"/>
    <n v="0.1608246220364461"/>
    <x v="3"/>
  </r>
  <r>
    <n v="4373"/>
    <x v="2"/>
    <s v="el_salvador"/>
    <x v="15"/>
    <s v="GA"/>
    <s v="GA - Stewart Detention Center "/>
    <s v="stewart_detention_center_ga"/>
    <d v="2015-08-07T00:00:00"/>
    <x v="3"/>
    <x v="19"/>
    <s v="medical_other_infectious_disease"/>
    <d v="2015-07-23T00:00:00"/>
    <n v="15"/>
    <n v="-0.36654160174044426"/>
    <n v="0.1608246220364461"/>
    <n v="2.5553245501346433"/>
    <n v="0.21443282938192809"/>
    <n v="0.80412311018223037"/>
    <n v="0.1608246220364461"/>
    <x v="3"/>
  </r>
  <r>
    <n v="4374"/>
    <x v="14"/>
    <s v="jamaica"/>
    <x v="15"/>
    <s v="GA"/>
    <s v="GA - Stewart Detention Center "/>
    <s v="stewart_detention_center_ga"/>
    <d v="2015-08-07T00:00:00"/>
    <x v="3"/>
    <x v="6"/>
    <s v="disciplinary"/>
    <d v="2015-07-23T00:00:00"/>
    <n v="15"/>
    <n v="-0.36654160174044426"/>
    <n v="0.1608246220364461"/>
    <n v="2.5553245501346433"/>
    <n v="0.21443282938192809"/>
    <n v="0.80412311018223037"/>
    <n v="0.1608246220364461"/>
    <x v="3"/>
  </r>
  <r>
    <n v="4375"/>
    <x v="0"/>
    <s v="mexico"/>
    <x v="15"/>
    <s v="GA"/>
    <s v="GA - Stewart Detention Center "/>
    <s v="stewart_detention_center_ga"/>
    <d v="2015-08-07T00:00:00"/>
    <x v="3"/>
    <x v="19"/>
    <s v="medical_other_infectious_disease"/>
    <d v="2015-07-23T00:00:00"/>
    <n v="15"/>
    <n v="-0.36654160174044426"/>
    <n v="0.1608246220364461"/>
    <n v="2.5553245501346433"/>
    <n v="0.21443282938192809"/>
    <n v="0.80412311018223037"/>
    <n v="0.1608246220364461"/>
    <x v="3"/>
  </r>
  <r>
    <n v="4376"/>
    <x v="0"/>
    <s v="mexico"/>
    <x v="18"/>
    <s v="TX"/>
    <s v="TX - South Texas Detention Complex "/>
    <s v="south_texas_detention_complex_tx"/>
    <d v="2015-08-07T00:00:00"/>
    <x v="3"/>
    <x v="6"/>
    <s v="disciplinary"/>
    <d v="2015-07-23T00:00:00"/>
    <n v="15"/>
    <n v="-0.36654160174044426"/>
    <n v="0.1608246220364461"/>
    <n v="2.5553245501346433"/>
    <n v="0.21443282938192809"/>
    <n v="0.80412311018223037"/>
    <n v="0.1608246220364461"/>
    <x v="3"/>
  </r>
  <r>
    <n v="4377"/>
    <x v="153"/>
    <s v="sri_lanka"/>
    <x v="15"/>
    <s v="GA"/>
    <s v="GA - Stewart Detention Center "/>
    <s v="stewart_detention_center_ga"/>
    <d v="2015-08-07T00:00:00"/>
    <x v="3"/>
    <x v="19"/>
    <s v="medical_other_infectious_disease"/>
    <d v="2015-07-24T00:00:00"/>
    <n v="16"/>
    <n v="-0.34867219929195026"/>
    <n v="0.17869402448494009"/>
    <n v="2.5374551476861491"/>
    <n v="0.19656342693343409"/>
    <n v="0.78625370773373637"/>
    <n v="0.17869402448494009"/>
    <x v="3"/>
  </r>
  <r>
    <n v="4378"/>
    <x v="23"/>
    <s v="china,_peoples_republic_of"/>
    <x v="15"/>
    <s v="GA"/>
    <s v="GA - Stewart Detention Center "/>
    <s v="stewart_detention_center_ga"/>
    <d v="2015-08-07T00:00:00"/>
    <x v="3"/>
    <x v="19"/>
    <s v="medical_other_infectious_disease"/>
    <d v="2015-07-24T00:00:00"/>
    <n v="16"/>
    <n v="-0.34867219929195026"/>
    <n v="0.17869402448494009"/>
    <n v="2.5374551476861491"/>
    <n v="0.19656342693343409"/>
    <n v="0.78625370773373637"/>
    <n v="0.17869402448494009"/>
    <x v="3"/>
  </r>
  <r>
    <n v="4379"/>
    <x v="7"/>
    <s v="honduras"/>
    <x v="15"/>
    <s v="GA"/>
    <s v="GA - Stewart Detention Center "/>
    <s v="stewart_detention_center_ga"/>
    <d v="2015-08-07T00:00:00"/>
    <x v="3"/>
    <x v="6"/>
    <s v="disciplinary"/>
    <d v="2015-07-27T00:00:00"/>
    <n v="19"/>
    <n v="-0.29506399194646826"/>
    <n v="0.23230223183042209"/>
    <n v="2.4838469403406673"/>
    <n v="0.1429552195879521"/>
    <n v="0.73264550038825438"/>
    <n v="0.1429552195879521"/>
    <x v="2"/>
  </r>
  <r>
    <n v="4380"/>
    <x v="7"/>
    <s v="honduras"/>
    <x v="8"/>
    <s v="CA"/>
    <s v="CA - Adelanto Correctional Facility "/>
    <s v="adelanto_correctional_facility_ca"/>
    <d v="2015-08-07T00:00:00"/>
    <x v="3"/>
    <x v="0"/>
    <s v="protective_custody_gang_status_protective_custody_only"/>
    <d v="2015-07-28T00:00:00"/>
    <n v="20"/>
    <n v="-0.27719458949797421"/>
    <n v="0.25017163427891614"/>
    <n v="2.4659775378921731"/>
    <n v="0.12508581713945804"/>
    <n v="0.71477609793976038"/>
    <n v="0.12508581713945804"/>
    <x v="2"/>
  </r>
  <r>
    <n v="4381"/>
    <x v="153"/>
    <s v="sri_lanka"/>
    <x v="15"/>
    <s v="GA"/>
    <s v="GA - Stewart Detention Center "/>
    <s v="stewart_detention_center_ga"/>
    <d v="2015-08-07T00:00:00"/>
    <x v="3"/>
    <x v="19"/>
    <s v="medical_other_infectious_disease"/>
    <d v="2015-07-30T00:00:00"/>
    <n v="22"/>
    <n v="-0.24145578460098621"/>
    <n v="0.28591043917590414"/>
    <n v="2.4302387329951851"/>
    <n v="8.9347012242470047E-2"/>
    <n v="0.67903729304277238"/>
    <n v="8.9347012242470047E-2"/>
    <x v="2"/>
  </r>
  <r>
    <n v="4382"/>
    <x v="0"/>
    <s v="mexico"/>
    <x v="1"/>
    <s v="NV"/>
    <s v="NV - Henderson Detention Center "/>
    <s v="henderson_detention_center_nv"/>
    <d v="2015-08-07T00:00:00"/>
    <x v="3"/>
    <x v="4"/>
    <s v="facility_security_threat_due_to_seriousness_of_criminal_conviction"/>
    <d v="2015-07-31T00:00:00"/>
    <n v="23"/>
    <n v="-0.22358638215249221"/>
    <n v="0.30377984162439814"/>
    <n v="2.4123693305466913"/>
    <n v="7.1477609793976049E-2"/>
    <n v="0.66116789059427838"/>
    <n v="7.1477609793976049E-2"/>
    <x v="2"/>
  </r>
  <r>
    <n v="4383"/>
    <x v="0"/>
    <s v="mexico"/>
    <x v="8"/>
    <s v="CA"/>
    <s v="CA - Adelanto Correctional Facility "/>
    <s v="adelanto_correctional_facility_ca"/>
    <d v="2015-08-07T00:00:00"/>
    <x v="3"/>
    <x v="3"/>
    <s v="protective_custody_other_detainee_safety"/>
    <d v="2016-03-21T00:00:00"/>
    <n v="257"/>
    <n v="3.9578537907951059"/>
    <n v="4.485220014571996"/>
    <n v="1.769070842400907"/>
    <n v="4.1099625631536219"/>
    <n v="3.5202722823533197"/>
    <n v="1.769070842400907"/>
    <x v="0"/>
  </r>
  <r>
    <n v="4384"/>
    <x v="44"/>
    <s v="canada"/>
    <x v="20"/>
    <s v="WA"/>
    <s v="WA - Northwest Detention Center "/>
    <s v="northwest_detention_center_wa"/>
    <d v="2015-08-08T00:00:00"/>
    <x v="3"/>
    <x v="6"/>
    <s v="disciplinary"/>
    <d v="2015-08-13T00:00:00"/>
    <n v="5"/>
    <n v="-0.54523562622538435"/>
    <n v="1.7869402448493998E-2"/>
    <n v="2.7340185746195833"/>
    <n v="0.39312685386686819"/>
    <n v="0.98281713466717047"/>
    <n v="1.7869402448493998E-2"/>
    <x v="3"/>
  </r>
  <r>
    <n v="4385"/>
    <x v="47"/>
    <s v="peru"/>
    <x v="15"/>
    <s v="GA"/>
    <s v="GA - Stewart Detention Center "/>
    <s v="stewart_detention_center_ga"/>
    <d v="2015-08-08T00:00:00"/>
    <x v="3"/>
    <x v="12"/>
    <s v="pending_investigation_of_disciplinary_violation"/>
    <d v="2015-08-18T00:00:00"/>
    <n v="10"/>
    <n v="-0.4558886139829143"/>
    <n v="7.1477609793976049E-2"/>
    <n v="2.6446715623771131"/>
    <n v="0.30377984162439814"/>
    <n v="0.89347012242470036"/>
    <n v="7.1477609793976049E-2"/>
    <x v="3"/>
  </r>
  <r>
    <n v="4386"/>
    <x v="26"/>
    <s v="india"/>
    <x v="0"/>
    <s v="AZ"/>
    <s v="AZ - Cca, Florence Correctional Center "/>
    <s v="cca,_florence_correctional_center_az"/>
    <d v="2015-08-09T00:00:00"/>
    <x v="3"/>
    <x v="12"/>
    <s v="pending_investigation_of_disciplinary_violation"/>
    <d v="2015-09-21T00:00:00"/>
    <n v="13"/>
    <n v="-0.40228040663743231"/>
    <n v="0.12508581713945804"/>
    <n v="2.5910633550316313"/>
    <n v="0.25017163427891614"/>
    <n v="0.83986191507921837"/>
    <n v="0.12508581713945804"/>
    <x v="3"/>
  </r>
  <r>
    <n v="4387"/>
    <x v="133"/>
    <s v="argentina"/>
    <x v="20"/>
    <s v="WA"/>
    <s v="WA - Northwest Detention Center "/>
    <s v="northwest_detention_center_wa"/>
    <d v="2015-08-09T00:00:00"/>
    <x v="3"/>
    <x v="11"/>
    <s v="medical_other"/>
    <d v="2015-09-21T00:00:00"/>
    <n v="13"/>
    <n v="-0.40228040663743231"/>
    <n v="0.12508581713945804"/>
    <n v="2.5910633550316313"/>
    <n v="0.25017163427891614"/>
    <n v="0.83986191507921837"/>
    <n v="0.12508581713945804"/>
    <x v="3"/>
  </r>
  <r>
    <n v="4388"/>
    <x v="19"/>
    <s v="cuba"/>
    <x v="0"/>
    <s v="AZ"/>
    <s v="AZ - Cca, Florence Correctional Center "/>
    <s v="cca,_florence_correctional_center_az"/>
    <d v="2015-08-09T00:00:00"/>
    <x v="3"/>
    <x v="6"/>
    <s v="disciplinary"/>
    <d v="2015-09-22T00:00:00"/>
    <n v="14"/>
    <n v="-0.38441100418893831"/>
    <n v="0.14295521958795204"/>
    <n v="2.5731939525831371"/>
    <n v="0.23230223183042215"/>
    <n v="0.82199251263072437"/>
    <n v="0.14295521958795204"/>
    <x v="3"/>
  </r>
  <r>
    <n v="4389"/>
    <x v="19"/>
    <s v="cuba"/>
    <x v="0"/>
    <s v="AZ"/>
    <s v="AZ - Cca, Florence Correctional Center "/>
    <s v="cca,_florence_correctional_center_az"/>
    <d v="2015-08-09T00:00:00"/>
    <x v="3"/>
    <x v="6"/>
    <s v="disciplinary"/>
    <d v="2015-09-22T00:00:00"/>
    <n v="14"/>
    <n v="-0.38441100418893831"/>
    <n v="0.14295521958795204"/>
    <n v="2.5731939525831371"/>
    <n v="0.23230223183042215"/>
    <n v="0.82199251263072437"/>
    <n v="0.14295521958795204"/>
    <x v="3"/>
  </r>
  <r>
    <n v="4390"/>
    <x v="0"/>
    <s v="mexico"/>
    <x v="12"/>
    <s v="TX"/>
    <s v="TX - Houston Contract Detention Facility "/>
    <s v="houston_contract_detention_facility_tx"/>
    <d v="2015-08-09T00:00:00"/>
    <x v="3"/>
    <x v="3"/>
    <s v="protective_custody_other_detainee_safety"/>
    <d v="2015-01-10T00:00:00"/>
    <n v="23"/>
    <n v="-0.22358638215249221"/>
    <n v="0.30377984162439814"/>
    <n v="2.4123693305466913"/>
    <n v="7.1477609793976049E-2"/>
    <n v="0.66116789059427838"/>
    <n v="7.1477609793976049E-2"/>
    <x v="2"/>
  </r>
  <r>
    <n v="4391"/>
    <x v="0"/>
    <s v="mexico"/>
    <x v="15"/>
    <s v="GA"/>
    <s v="GA - Stewart Detention Center "/>
    <s v="stewart_detention_center_ga"/>
    <d v="2015-08-09T00:00:00"/>
    <x v="3"/>
    <x v="6"/>
    <s v="disciplinary"/>
    <d v="2015-06-11T00:00:00"/>
    <n v="59"/>
    <n v="0.41971210599329212"/>
    <n v="0.94707832977018247"/>
    <n v="1.769070842400907"/>
    <n v="0.57182087835180828"/>
    <n v="1.7869402448493998E-2"/>
    <n v="1.7869402448493998E-2"/>
    <x v="1"/>
  </r>
  <r>
    <n v="4392"/>
    <x v="7"/>
    <s v="honduras"/>
    <x v="8"/>
    <s v="CA"/>
    <s v="CA - Adelanto Correctional Facility "/>
    <s v="adelanto_correctional_facility_ca"/>
    <d v="2015-08-10T00:00:00"/>
    <x v="3"/>
    <x v="12"/>
    <s v="pending_investigation_of_disciplinary_violation"/>
    <d v="2015-12-10T00:00:00"/>
    <n v="4"/>
    <n v="-0.56310502867387835"/>
    <n v="3.5738804896987997E-2"/>
    <n v="2.7518879770680771"/>
    <n v="0.41099625631536219"/>
    <n v="1.0006865371156644"/>
    <n v="3.5738804896987997E-2"/>
    <x v="3"/>
  </r>
  <r>
    <n v="4393"/>
    <x v="0"/>
    <s v="mexico"/>
    <x v="23"/>
    <s v="IL"/>
    <s v="IL - Mchenry County Correctional Facility "/>
    <s v="mchenry_county_correctional_facility_il"/>
    <d v="2015-08-10T00:00:00"/>
    <x v="3"/>
    <x v="22"/>
    <s v="medical_segregation_unit"/>
    <d v="2015-10-13T00:00:00"/>
    <n v="5"/>
    <n v="-0.54523562622538435"/>
    <n v="1.7869402448493998E-2"/>
    <n v="2.7340185746195833"/>
    <n v="0.39312685386686819"/>
    <n v="0.98281713466717047"/>
    <n v="1.7869402448493998E-2"/>
    <x v="3"/>
  </r>
  <r>
    <n v="4394"/>
    <x v="2"/>
    <s v="el_salvador"/>
    <x v="2"/>
    <s v="CA"/>
    <s v="CA - San Diego Contract Detention Facility - CCA (otay)"/>
    <s v="san_diego_contract_detention_facility_cca_otay_ca"/>
    <d v="2015-08-10T00:00:00"/>
    <x v="3"/>
    <x v="2"/>
    <s v="mental_illness"/>
    <d v="2015-10-19T00:00:00"/>
    <n v="11"/>
    <n v="-0.43801921153442031"/>
    <n v="8.9347012242470047E-2"/>
    <n v="2.6268021599286193"/>
    <n v="0.28591043917590414"/>
    <n v="0.87560071997620637"/>
    <n v="8.9347012242470047E-2"/>
    <x v="3"/>
  </r>
  <r>
    <n v="4395"/>
    <x v="21"/>
    <s v="guatemala"/>
    <x v="13"/>
    <s v="NJ"/>
    <s v="NJ - Hudson County Correctional Center "/>
    <s v="hudson_county_correctional_center_nj"/>
    <d v="2015-08-10T00:00:00"/>
    <x v="3"/>
    <x v="6"/>
    <s v="disciplinary"/>
    <d v="2015-10-22T00:00:00"/>
    <n v="14"/>
    <n v="-0.38441100418893831"/>
    <n v="0.14295521958795204"/>
    <n v="2.5731939525831371"/>
    <n v="0.23230223183042215"/>
    <n v="0.82199251263072437"/>
    <n v="0.14295521958795204"/>
    <x v="3"/>
  </r>
  <r>
    <n v="4396"/>
    <x v="0"/>
    <s v="mexico"/>
    <x v="0"/>
    <s v="AZ"/>
    <s v="AZ - Eloy Federal Contract Facility "/>
    <s v="eloy_federal_contract_facility_az"/>
    <d v="2015-08-10T00:00:00"/>
    <x v="3"/>
    <x v="6"/>
    <s v="disciplinary"/>
    <d v="2015-11-18T00:00:00"/>
    <n v="41"/>
    <n v="9.8062861920399966E-2"/>
    <n v="0.62542908569729028"/>
    <n v="2.0907200864737989"/>
    <n v="0.25017163427891614"/>
    <n v="0.33951864652138614"/>
    <n v="0.25017163427891614"/>
    <x v="2"/>
  </r>
  <r>
    <n v="4397"/>
    <x v="0"/>
    <s v="mexico"/>
    <x v="23"/>
    <s v="KY"/>
    <s v="KY - Boone County Jail "/>
    <s v="boone_county_jail_ky"/>
    <d v="2015-08-10T00:00:00"/>
    <x v="3"/>
    <x v="3"/>
    <s v="protective_custody_other_detainee_safety"/>
    <d v="2015-04-12T00:00:00"/>
    <n v="57"/>
    <n v="0.38397330109630412"/>
    <n v="0.91133952487319447"/>
    <n v="1.8048096472978949"/>
    <n v="0.53608207345482028"/>
    <n v="5.3608207345481995E-2"/>
    <n v="5.3608207345481995E-2"/>
    <x v="1"/>
  </r>
  <r>
    <n v="4398"/>
    <x v="0"/>
    <s v="mexico"/>
    <x v="8"/>
    <s v="CA"/>
    <s v="CA - Adelanto Correctional Facility "/>
    <s v="adelanto_correctional_facility_ca"/>
    <d v="2015-08-10T00:00:00"/>
    <x v="3"/>
    <x v="0"/>
    <s v="protective_custody_gang_status_protective_custody_only"/>
    <d v="2016-10-27T00:00:00"/>
    <n v="385"/>
    <n v="6.2451373042023395"/>
    <n v="6.7725035279792296"/>
    <n v="4.056354355808141"/>
    <n v="6.3972460765608554"/>
    <n v="5.8075557957605533"/>
    <n v="4.056354355808141"/>
    <x v="0"/>
  </r>
  <r>
    <n v="4399"/>
    <x v="0"/>
    <s v="mexico"/>
    <x v="20"/>
    <s v="WA"/>
    <s v="WA - Northwest Detention Center "/>
    <s v="northwest_detention_center_wa"/>
    <d v="2015-08-11T00:00:00"/>
    <x v="3"/>
    <x v="21"/>
    <s v="medical_observation"/>
    <d v="2015-09-11T00:00:00"/>
    <n v="1"/>
    <n v="-0.61671323601936046"/>
    <n v="8.9347012242470103E-2"/>
    <n v="2.8054961844135593"/>
    <n v="0.46460446366084429"/>
    <n v="1.0542947444611466"/>
    <n v="8.9347012242470103E-2"/>
    <x v="3"/>
  </r>
  <r>
    <n v="4400"/>
    <x v="7"/>
    <s v="honduras"/>
    <x v="17"/>
    <s v="VA"/>
    <s v="VA - Immigration Centers Of America Farmville "/>
    <s v="immigration_centers_of_america_farmville_va"/>
    <d v="2015-08-11T00:00:00"/>
    <x v="3"/>
    <x v="6"/>
    <s v="disciplinary"/>
    <d v="2015-11-27T00:00:00"/>
    <n v="19"/>
    <n v="-0.29506399194646826"/>
    <n v="0.23230223183042209"/>
    <n v="2.4838469403406673"/>
    <n v="0.1429552195879521"/>
    <n v="0.73264550038825438"/>
    <n v="0.1429552195879521"/>
    <x v="2"/>
  </r>
  <r>
    <n v="4401"/>
    <x v="0"/>
    <s v="mexico"/>
    <x v="8"/>
    <s v="CA"/>
    <s v="CA - Adelanto Correctional Facility "/>
    <s v="adelanto_correctional_facility_ca"/>
    <d v="2015-08-11T00:00:00"/>
    <x v="3"/>
    <x v="6"/>
    <s v="disciplinary"/>
    <d v="2015-08-12T00:00:00"/>
    <n v="30"/>
    <n v="-9.8500565013034141E-2"/>
    <n v="0.42886565876385618"/>
    <n v="2.2872835134072331"/>
    <n v="5.3608207345482023E-2"/>
    <n v="0.53608207345482028"/>
    <n v="5.3608207345482023E-2"/>
    <x v="2"/>
  </r>
  <r>
    <n v="4402"/>
    <x v="0"/>
    <s v="mexico"/>
    <x v="0"/>
    <s v="AZ"/>
    <s v="AZ - Florence Staging Facility "/>
    <s v="florence_staging_facility_az"/>
    <d v="2015-08-12T00:00:00"/>
    <x v="3"/>
    <x v="14"/>
    <s v="facility_security_threat_other"/>
    <d v="2015-10-12T00:00:00"/>
    <n v="2"/>
    <n v="-0.59884383357086635"/>
    <n v="7.1477609793975994E-2"/>
    <n v="2.7876267819650655"/>
    <n v="0.44673506121235018"/>
    <n v="1.0364253420126524"/>
    <n v="7.1477609793975994E-2"/>
    <x v="3"/>
  </r>
  <r>
    <n v="4403"/>
    <x v="21"/>
    <s v="guatemala"/>
    <x v="1"/>
    <s v="UT"/>
    <s v="UT - Utah County Jail "/>
    <s v="utah_county_jail_ut"/>
    <d v="2015-08-12T00:00:00"/>
    <x v="3"/>
    <x v="10"/>
    <s v="protective_custody_lesbian_gay_bisexual_transgender_lgbt"/>
    <d v="2015-12-18T00:00:00"/>
    <n v="10"/>
    <n v="-0.4558886139829143"/>
    <n v="7.1477609793976049E-2"/>
    <n v="2.6446715623771131"/>
    <n v="0.30377984162439814"/>
    <n v="0.89347012242470036"/>
    <n v="7.1477609793976049E-2"/>
    <x v="3"/>
  </r>
  <r>
    <n v="4404"/>
    <x v="0"/>
    <s v="mexico"/>
    <x v="7"/>
    <s v="PA"/>
    <s v="PA - York County Prison "/>
    <s v="york_county_prison_pa"/>
    <d v="2015-08-12T00:00:00"/>
    <x v="3"/>
    <x v="16"/>
    <s v="medical_tuberculosis"/>
    <d v="2015-12-21T00:00:00"/>
    <n v="13"/>
    <n v="-0.40228040663743231"/>
    <n v="0.12508581713945804"/>
    <n v="2.5910633550316313"/>
    <n v="0.25017163427891614"/>
    <n v="0.83986191507921837"/>
    <n v="0.12508581713945804"/>
    <x v="3"/>
  </r>
  <r>
    <n v="4405"/>
    <x v="2"/>
    <s v="el_salvador"/>
    <x v="0"/>
    <s v="AZ"/>
    <s v="AZ - Eloy Federal Contract Facility "/>
    <s v="eloy_federal_contract_facility_az"/>
    <d v="2015-08-12T00:00:00"/>
    <x v="3"/>
    <x v="12"/>
    <s v="pending_investigation_of_disciplinary_violation"/>
    <d v="2015-12-22T00:00:00"/>
    <n v="14"/>
    <n v="-0.38441100418893831"/>
    <n v="0.14295521958795204"/>
    <n v="2.5731939525831371"/>
    <n v="0.23230223183042215"/>
    <n v="0.82199251263072437"/>
    <n v="0.14295521958795204"/>
    <x v="3"/>
  </r>
  <r>
    <n v="4406"/>
    <x v="26"/>
    <s v="india"/>
    <x v="1"/>
    <s v="NV"/>
    <s v="NV - Henderson Detention Center "/>
    <s v="henderson_detention_center_nv"/>
    <d v="2015-08-12T00:00:00"/>
    <x v="3"/>
    <x v="1"/>
    <s v="protective_custody_criminal_offense"/>
    <d v="2015-12-23T00:00:00"/>
    <n v="15"/>
    <n v="-0.36654160174044426"/>
    <n v="0.1608246220364461"/>
    <n v="2.5553245501346433"/>
    <n v="0.21443282938192809"/>
    <n v="0.80412311018223037"/>
    <n v="0.1608246220364461"/>
    <x v="3"/>
  </r>
  <r>
    <n v="4407"/>
    <x v="21"/>
    <s v="guatemala"/>
    <x v="17"/>
    <s v="VA"/>
    <s v="VA - Immigration Centers Of America Farmville "/>
    <s v="immigration_centers_of_america_farmville_va"/>
    <d v="2015-08-12T00:00:00"/>
    <x v="3"/>
    <x v="3"/>
    <s v="protective_custody_other_detainee_safety"/>
    <d v="2016-04-18T00:00:00"/>
    <n v="132"/>
    <n v="1.724178484733355"/>
    <n v="2.2515447085102451"/>
    <n v="0.46460446366084396"/>
    <n v="1.8762872570918712"/>
    <n v="1.2865969762915688"/>
    <n v="0.46460446366084396"/>
    <x v="0"/>
  </r>
  <r>
    <n v="4408"/>
    <x v="2"/>
    <s v="el_salvador"/>
    <x v="3"/>
    <s v="CA"/>
    <s v="CA - Yuba County Jail "/>
    <s v="yuba_county_jail_ca"/>
    <d v="2015-08-12T00:00:00"/>
    <x v="3"/>
    <x v="5"/>
    <s v="facility_security_threat_violent_or_disruptive_behavior"/>
    <d v="2016-04-29T00:00:00"/>
    <n v="143"/>
    <n v="1.920741911666789"/>
    <n v="2.4481081354436793"/>
    <n v="0.26804103672740998"/>
    <n v="2.0728506840253051"/>
    <n v="1.483160403225003"/>
    <n v="0.26804103672740998"/>
    <x v="0"/>
  </r>
  <r>
    <n v="4409"/>
    <x v="29"/>
    <s v="ecuador"/>
    <x v="15"/>
    <s v="GA"/>
    <s v="GA - Stewart Detention Center "/>
    <s v="stewart_detention_center_ga"/>
    <d v="2015-08-13T00:00:00"/>
    <x v="3"/>
    <x v="19"/>
    <s v="medical_other_infectious_disease"/>
    <d v="2015-08-14T00:00:00"/>
    <n v="1"/>
    <n v="-0.61671323601936046"/>
    <n v="8.9347012242470103E-2"/>
    <n v="2.8054961844135593"/>
    <n v="0.46460446366084429"/>
    <n v="1.0542947444611466"/>
    <n v="8.9347012242470103E-2"/>
    <x v="3"/>
  </r>
  <r>
    <n v="4410"/>
    <x v="0"/>
    <s v="mexico"/>
    <x v="9"/>
    <s v="FL"/>
    <s v="FL - Krome North Service Processing Center "/>
    <s v="krome_north_service_processing_center_fl"/>
    <d v="2015-08-13T00:00:00"/>
    <x v="3"/>
    <x v="3"/>
    <s v="protective_custody_other_detainee_safety"/>
    <d v="2015-08-24T00:00:00"/>
    <n v="11"/>
    <n v="-0.43801921153442031"/>
    <n v="8.9347012242470047E-2"/>
    <n v="2.6268021599286193"/>
    <n v="0.28591043917590414"/>
    <n v="0.87560071997620637"/>
    <n v="8.9347012242470047E-2"/>
    <x v="3"/>
  </r>
  <r>
    <n v="4411"/>
    <x v="0"/>
    <s v="mexico"/>
    <x v="12"/>
    <s v="TX"/>
    <s v="TX - Houston Contract Detention Facility "/>
    <s v="houston_contract_detention_facility_tx"/>
    <d v="2015-08-13T00:00:00"/>
    <x v="3"/>
    <x v="6"/>
    <s v="disciplinary"/>
    <d v="2015-08-25T00:00:00"/>
    <n v="12"/>
    <n v="-0.42014980908592631"/>
    <n v="0.10721641469096405"/>
    <n v="2.6089327574801251"/>
    <n v="0.26804103672741014"/>
    <n v="0.85773131752771237"/>
    <n v="0.10721641469096405"/>
    <x v="3"/>
  </r>
  <r>
    <n v="4412"/>
    <x v="0"/>
    <s v="mexico"/>
    <x v="0"/>
    <s v="AZ"/>
    <s v="AZ - Cca, Florence Correctional Center "/>
    <s v="cca,_florence_correctional_center_az"/>
    <d v="2015-08-13T00:00:00"/>
    <x v="3"/>
    <x v="6"/>
    <s v="disciplinary"/>
    <d v="2015-02-09T00:00:00"/>
    <n v="20"/>
    <n v="-0.27719458949797421"/>
    <n v="0.25017163427891614"/>
    <n v="2.4659775378921731"/>
    <n v="0.12508581713945804"/>
    <n v="0.71477609793976038"/>
    <n v="0.12508581713945804"/>
    <x v="2"/>
  </r>
  <r>
    <n v="4413"/>
    <x v="0"/>
    <s v="mexico"/>
    <x v="0"/>
    <s v="AZ"/>
    <s v="AZ - Cca, Florence Correctional Center "/>
    <s v="cca,_florence_correctional_center_az"/>
    <d v="2015-08-13T00:00:00"/>
    <x v="3"/>
    <x v="6"/>
    <s v="disciplinary"/>
    <d v="2015-05-09T00:00:00"/>
    <n v="23"/>
    <n v="-0.22358638215249221"/>
    <n v="0.30377984162439814"/>
    <n v="2.4123693305466913"/>
    <n v="7.1477609793976049E-2"/>
    <n v="0.66116789059427838"/>
    <n v="7.1477609793976049E-2"/>
    <x v="2"/>
  </r>
  <r>
    <n v="4414"/>
    <x v="2"/>
    <s v="el_salvador"/>
    <x v="0"/>
    <s v="AZ"/>
    <s v="AZ - Cca, Florence Correctional Center "/>
    <s v="cca,_florence_correctional_center_az"/>
    <d v="2015-08-13T00:00:00"/>
    <x v="3"/>
    <x v="6"/>
    <s v="disciplinary"/>
    <d v="2015-09-09T00:00:00"/>
    <n v="27"/>
    <n v="-0.15210877235851616"/>
    <n v="0.37525745141837419"/>
    <n v="2.3408917207527153"/>
    <n v="0"/>
    <n v="0.58969028080030228"/>
    <n v="0"/>
    <x v="2"/>
  </r>
  <r>
    <n v="4415"/>
    <x v="0"/>
    <s v="mexico"/>
    <x v="0"/>
    <s v="AZ"/>
    <s v="AZ - Cca, Florence Correctional Center "/>
    <s v="cca,_florence_correctional_center_az"/>
    <d v="2015-08-13T00:00:00"/>
    <x v="3"/>
    <x v="6"/>
    <s v="disciplinary"/>
    <d v="2015-09-16T00:00:00"/>
    <n v="34"/>
    <n v="-2.7022955219058099E-2"/>
    <n v="0.50034326855783229"/>
    <n v="2.2158059036132571"/>
    <n v="0.12508581713945807"/>
    <n v="0.46460446366084424"/>
    <n v="0.12508581713945807"/>
    <x v="2"/>
  </r>
  <r>
    <n v="4416"/>
    <x v="0"/>
    <s v="mexico"/>
    <x v="0"/>
    <s v="AZ"/>
    <s v="AZ - Florence Staging Facility "/>
    <s v="florence_staging_facility_az"/>
    <d v="2015-08-13T00:00:00"/>
    <x v="3"/>
    <x v="6"/>
    <s v="disciplinary"/>
    <d v="2015-09-18T00:00:00"/>
    <n v="36"/>
    <n v="8.7158496779299183E-3"/>
    <n v="0.53608207345482028"/>
    <n v="2.1800670987162691"/>
    <n v="0.1608246220364461"/>
    <n v="0.42886565876385618"/>
    <n v="0.1608246220364461"/>
    <x v="2"/>
  </r>
  <r>
    <n v="4417"/>
    <x v="0"/>
    <s v="mexico"/>
    <x v="0"/>
    <s v="AZ"/>
    <s v="AZ - Cca, Florence Correctional Center "/>
    <s v="cca,_florence_correctional_center_az"/>
    <d v="2015-08-13T00:00:00"/>
    <x v="3"/>
    <x v="6"/>
    <s v="disciplinary"/>
    <d v="2015-09-18T00:00:00"/>
    <n v="36"/>
    <n v="8.7158496779299183E-3"/>
    <n v="0.53608207345482028"/>
    <n v="2.1800670987162691"/>
    <n v="0.1608246220364461"/>
    <n v="0.42886565876385618"/>
    <n v="0.1608246220364461"/>
    <x v="2"/>
  </r>
  <r>
    <n v="4418"/>
    <x v="0"/>
    <s v="mexico"/>
    <x v="0"/>
    <s v="AZ"/>
    <s v="AZ - Cca, Florence Correctional Center "/>
    <s v="cca,_florence_correctional_center_az"/>
    <d v="2015-08-13T00:00:00"/>
    <x v="3"/>
    <x v="6"/>
    <s v="disciplinary"/>
    <d v="2015-09-18T00:00:00"/>
    <n v="36"/>
    <n v="8.7158496779299183E-3"/>
    <n v="0.53608207345482028"/>
    <n v="2.1800670987162691"/>
    <n v="0.1608246220364461"/>
    <n v="0.42886565876385618"/>
    <n v="0.1608246220364461"/>
    <x v="2"/>
  </r>
  <r>
    <n v="4419"/>
    <x v="0"/>
    <s v="mexico"/>
    <x v="0"/>
    <s v="AZ"/>
    <s v="AZ - Cca, Florence Correctional Center "/>
    <s v="cca,_florence_correctional_center_az"/>
    <d v="2015-08-13T00:00:00"/>
    <x v="3"/>
    <x v="6"/>
    <s v="disciplinary"/>
    <d v="2015-09-18T00:00:00"/>
    <n v="36"/>
    <n v="8.7158496779299183E-3"/>
    <n v="0.53608207345482028"/>
    <n v="2.1800670987162691"/>
    <n v="0.1608246220364461"/>
    <n v="0.42886565876385618"/>
    <n v="0.1608246220364461"/>
    <x v="2"/>
  </r>
  <r>
    <n v="4420"/>
    <x v="21"/>
    <s v="guatemala"/>
    <x v="0"/>
    <s v="AZ"/>
    <s v="AZ - Cca, Florence Correctional Center "/>
    <s v="cca,_florence_correctional_center_az"/>
    <d v="2015-08-13T00:00:00"/>
    <x v="3"/>
    <x v="6"/>
    <s v="disciplinary"/>
    <d v="2015-02-10T00:00:00"/>
    <n v="50"/>
    <n v="0.25888748395684602"/>
    <n v="0.78625370773373637"/>
    <n v="1.9298954644373529"/>
    <n v="0.41099625631536219"/>
    <n v="0.17869402448494009"/>
    <n v="0.17869402448494009"/>
    <x v="1"/>
  </r>
  <r>
    <n v="4421"/>
    <x v="2"/>
    <s v="el_salvador"/>
    <x v="0"/>
    <s v="AZ"/>
    <s v="AZ - Cca, Florence Correctional Center "/>
    <s v="cca,_florence_correctional_center_az"/>
    <d v="2015-08-13T00:00:00"/>
    <x v="3"/>
    <x v="6"/>
    <s v="disciplinary"/>
    <d v="2015-08-10T00:00:00"/>
    <n v="56"/>
    <n v="0.36610389864781012"/>
    <n v="0.89347012242470047"/>
    <n v="1.8226790497463887"/>
    <n v="0.51821267100632629"/>
    <n v="7.1477609793975994E-2"/>
    <n v="7.1477609793975994E-2"/>
    <x v="1"/>
  </r>
  <r>
    <n v="4422"/>
    <x v="0"/>
    <s v="mexico"/>
    <x v="0"/>
    <s v="AZ"/>
    <s v="AZ - Cca, Florence Correctional Center "/>
    <s v="cca,_florence_correctional_center_az"/>
    <d v="2015-08-13T00:00:00"/>
    <x v="3"/>
    <x v="6"/>
    <s v="disciplinary"/>
    <d v="2015-08-10T00:00:00"/>
    <n v="56"/>
    <n v="0.36610389864781012"/>
    <n v="0.89347012242470047"/>
    <n v="1.8226790497463887"/>
    <n v="0.51821267100632629"/>
    <n v="7.1477609793975994E-2"/>
    <n v="7.1477609793975994E-2"/>
    <x v="1"/>
  </r>
  <r>
    <n v="4423"/>
    <x v="21"/>
    <s v="guatemala"/>
    <x v="15"/>
    <s v="GA"/>
    <s v="GA - Stewart Detention Center "/>
    <s v="stewart_detention_center_ga"/>
    <d v="2015-08-13T00:00:00"/>
    <x v="3"/>
    <x v="1"/>
    <s v="protective_custody_criminal_offense"/>
    <d v="2015-10-28T00:00:00"/>
    <n v="76"/>
    <n v="0.72349194761769031"/>
    <n v="1.2508581713945808"/>
    <n v="1.4652910007765088"/>
    <n v="0.87560071997620648"/>
    <n v="0.2859104391759042"/>
    <n v="0.2859104391759042"/>
    <x v="1"/>
  </r>
  <r>
    <n v="4424"/>
    <x v="0"/>
    <s v="mexico"/>
    <x v="8"/>
    <s v="CA"/>
    <s v="CA - Adelanto Correctional Facility "/>
    <s v="adelanto_correctional_facility_ca"/>
    <d v="2015-08-13T00:00:00"/>
    <x v="3"/>
    <x v="3"/>
    <s v="protective_custody_other_detainee_safety"/>
    <d v="2016-03-23T00:00:00"/>
    <n v="223"/>
    <n v="3.35029410754631"/>
    <n v="3.8776603313232005"/>
    <n v="1.161511159152111"/>
    <n v="3.5024028799048263"/>
    <n v="2.9127125991045237"/>
    <n v="1.161511159152111"/>
    <x v="0"/>
  </r>
  <r>
    <n v="4425"/>
    <x v="14"/>
    <s v="jamaica"/>
    <x v="23"/>
    <s v="IL"/>
    <s v="IL - Tri-county Detention Center "/>
    <s v="tri-county_detention_center_il"/>
    <d v="2015-08-14T00:00:00"/>
    <x v="3"/>
    <x v="6"/>
    <s v="disciplinary"/>
    <d v="2015-08-18T00:00:00"/>
    <n v="4"/>
    <n v="-0.56310502867387835"/>
    <n v="3.5738804896987997E-2"/>
    <n v="2.7518879770680771"/>
    <n v="0.41099625631536219"/>
    <n v="1.0006865371156644"/>
    <n v="3.5738804896987997E-2"/>
    <x v="3"/>
  </r>
  <r>
    <n v="4426"/>
    <x v="17"/>
    <s v="ghana"/>
    <x v="2"/>
    <s v="CA"/>
    <s v="CA - San Diego Contract Detention Facility - CCA (otay)"/>
    <s v="san_diego_contract_detention_facility_cca_otay_ca"/>
    <d v="2015-08-14T00:00:00"/>
    <x v="3"/>
    <x v="2"/>
    <s v="mental_illness"/>
    <d v="2015-08-26T00:00:00"/>
    <n v="12"/>
    <n v="-0.42014980908592631"/>
    <n v="0.10721641469096405"/>
    <n v="2.6089327574801251"/>
    <n v="0.26804103672741014"/>
    <n v="0.85773131752771237"/>
    <n v="0.10721641469096405"/>
    <x v="3"/>
  </r>
  <r>
    <n v="4427"/>
    <x v="0"/>
    <s v="mexico"/>
    <x v="15"/>
    <s v="GA"/>
    <s v="GA - Stewart Detention Center "/>
    <s v="stewart_detention_center_ga"/>
    <d v="2015-08-14T00:00:00"/>
    <x v="3"/>
    <x v="19"/>
    <s v="medical_other_infectious_disease"/>
    <d v="2015-08-27T00:00:00"/>
    <n v="13"/>
    <n v="-0.40228040663743231"/>
    <n v="0.12508581713945804"/>
    <n v="2.5910633550316313"/>
    <n v="0.25017163427891614"/>
    <n v="0.83986191507921837"/>
    <n v="0.12508581713945804"/>
    <x v="3"/>
  </r>
  <r>
    <n v="4428"/>
    <x v="2"/>
    <s v="el_salvador"/>
    <x v="15"/>
    <s v="GA"/>
    <s v="GA - Stewart Detention Center "/>
    <s v="stewart_detention_center_ga"/>
    <d v="2015-08-14T00:00:00"/>
    <x v="3"/>
    <x v="19"/>
    <s v="medical_other_infectious_disease"/>
    <d v="2015-01-09T00:00:00"/>
    <n v="18"/>
    <n v="-0.31293339439496226"/>
    <n v="0.21443282938192809"/>
    <n v="2.5017163427891611"/>
    <n v="0.1608246220364461"/>
    <n v="0.75051490283674838"/>
    <n v="0.1608246220364461"/>
    <x v="2"/>
  </r>
  <r>
    <n v="4429"/>
    <x v="17"/>
    <s v="ghana"/>
    <x v="15"/>
    <s v="GA"/>
    <s v="GA - Stewart Detention Center "/>
    <s v="stewart_detention_center_ga"/>
    <d v="2015-08-14T00:00:00"/>
    <x v="3"/>
    <x v="19"/>
    <s v="medical_other_infectious_disease"/>
    <d v="2015-01-09T00:00:00"/>
    <n v="18"/>
    <n v="-0.31293339439496226"/>
    <n v="0.21443282938192809"/>
    <n v="2.5017163427891611"/>
    <n v="0.1608246220364461"/>
    <n v="0.75051490283674838"/>
    <n v="0.1608246220364461"/>
    <x v="2"/>
  </r>
  <r>
    <n v="4430"/>
    <x v="21"/>
    <s v="guatemala"/>
    <x v="15"/>
    <s v="GA"/>
    <s v="GA - Stewart Detention Center "/>
    <s v="stewart_detention_center_ga"/>
    <d v="2015-08-14T00:00:00"/>
    <x v="3"/>
    <x v="19"/>
    <s v="medical_other_infectious_disease"/>
    <d v="2015-01-09T00:00:00"/>
    <n v="18"/>
    <n v="-0.31293339439496226"/>
    <n v="0.21443282938192809"/>
    <n v="2.5017163427891611"/>
    <n v="0.1608246220364461"/>
    <n v="0.75051490283674838"/>
    <n v="0.1608246220364461"/>
    <x v="2"/>
  </r>
  <r>
    <n v="4431"/>
    <x v="0"/>
    <s v="mexico"/>
    <x v="15"/>
    <s v="GA"/>
    <s v="GA - Stewart Detention Center "/>
    <s v="stewart_detention_center_ga"/>
    <d v="2015-08-14T00:00:00"/>
    <x v="3"/>
    <x v="19"/>
    <s v="medical_other_infectious_disease"/>
    <d v="2015-08-09T00:00:00"/>
    <n v="25"/>
    <n v="-0.18784757725550419"/>
    <n v="0.33951864652138619"/>
    <n v="2.3766305256497033"/>
    <n v="3.5738804896988025E-2"/>
    <n v="0.62542908569729028"/>
    <n v="3.5738804896988025E-2"/>
    <x v="2"/>
  </r>
  <r>
    <n v="4432"/>
    <x v="0"/>
    <s v="mexico"/>
    <x v="8"/>
    <s v="CA"/>
    <s v="CA - Santa Ana City Jail "/>
    <s v="santa_ana_city_jail_ca"/>
    <d v="2015-08-14T00:00:00"/>
    <x v="3"/>
    <x v="5"/>
    <s v="facility_security_threat_violent_or_disruptive_behavior"/>
    <d v="2015-10-25T00:00:00"/>
    <n v="72"/>
    <n v="0.65201433782371421"/>
    <n v="1.1793805616006046"/>
    <n v="1.5367686105704847"/>
    <n v="0.80412311018223037"/>
    <n v="0.21443282938192809"/>
    <n v="0.21443282938192809"/>
    <x v="1"/>
  </r>
  <r>
    <n v="4433"/>
    <x v="0"/>
    <s v="mexico"/>
    <x v="3"/>
    <s v="CA"/>
    <s v="CA - Yuba County Jail "/>
    <s v="yuba_county_jail_ca"/>
    <d v="2015-08-15T00:00:00"/>
    <x v="3"/>
    <x v="11"/>
    <s v="medical_other"/>
    <d v="2015-08-15T00:00:00"/>
    <n v="0"/>
    <n v="-0.63458263846785445"/>
    <n v="0.1072164146909641"/>
    <n v="2.8233655868620535"/>
    <n v="0.48247386610933829"/>
    <n v="1.0721641469096406"/>
    <n v="0.1072164146909641"/>
    <x v="3"/>
  </r>
  <r>
    <n v="4434"/>
    <x v="0"/>
    <s v="mexico"/>
    <x v="0"/>
    <s v="AZ"/>
    <s v="AZ - Eloy Federal Contract Facility "/>
    <s v="eloy_federal_contract_facility_az"/>
    <d v="2015-08-15T00:00:00"/>
    <x v="3"/>
    <x v="8"/>
    <s v="suicide_risk_placement"/>
    <d v="2015-08-22T00:00:00"/>
    <n v="7"/>
    <n v="-0.50949682132839635"/>
    <n v="1.7869402448493998E-2"/>
    <n v="2.6982797697225953"/>
    <n v="0.35738804896988019"/>
    <n v="0.94707832977018247"/>
    <n v="1.7869402448493998E-2"/>
    <x v="3"/>
  </r>
  <r>
    <n v="4435"/>
    <x v="22"/>
    <s v="ethiopia"/>
    <x v="8"/>
    <s v="CA"/>
    <s v="CA - Adelanto Correctional Facility "/>
    <s v="adelanto_correctional_facility_ca"/>
    <d v="2015-08-15T00:00:00"/>
    <x v="3"/>
    <x v="3"/>
    <s v="protective_custody_other_detainee_safety"/>
    <d v="2015-09-29T00:00:00"/>
    <n v="45"/>
    <n v="0.169540471714376"/>
    <n v="0.69690669549126638"/>
    <n v="2.0192424766798229"/>
    <n v="0.32164924407289219"/>
    <n v="0.26804103672741009"/>
    <n v="0.26804103672741009"/>
    <x v="1"/>
  </r>
  <r>
    <n v="4436"/>
    <x v="21"/>
    <s v="guatemala"/>
    <x v="15"/>
    <s v="GA"/>
    <s v="GA - Stewart Detention Center "/>
    <s v="stewart_detention_center_ga"/>
    <d v="2015-08-16T00:00:00"/>
    <x v="3"/>
    <x v="19"/>
    <s v="medical_other_infectious_disease"/>
    <d v="2015-08-18T00:00:00"/>
    <n v="2"/>
    <n v="-0.59884383357086635"/>
    <n v="7.1477609793975994E-2"/>
    <n v="2.7876267819650655"/>
    <n v="0.44673506121235018"/>
    <n v="1.0364253420126524"/>
    <n v="7.1477609793975994E-2"/>
    <x v="3"/>
  </r>
  <r>
    <n v="4437"/>
    <x v="2"/>
    <s v="el_salvador"/>
    <x v="8"/>
    <s v="CA"/>
    <s v="CA - Santa Ana City Jail "/>
    <s v="santa_ana_city_jail_ca"/>
    <d v="2015-08-16T00:00:00"/>
    <x v="3"/>
    <x v="12"/>
    <s v="pending_investigation_of_disciplinary_violation"/>
    <d v="2015-08-20T00:00:00"/>
    <n v="4"/>
    <n v="-0.56310502867387835"/>
    <n v="3.5738804896987997E-2"/>
    <n v="2.7518879770680771"/>
    <n v="0.41099625631536219"/>
    <n v="1.0006865371156644"/>
    <n v="3.5738804896987997E-2"/>
    <x v="3"/>
  </r>
  <r>
    <n v="4438"/>
    <x v="0"/>
    <s v="mexico"/>
    <x v="23"/>
    <s v="IL"/>
    <s v="IL - Tri-county Detention Center "/>
    <s v="tri-county_detention_center_il"/>
    <d v="2015-08-16T00:00:00"/>
    <x v="3"/>
    <x v="6"/>
    <s v="disciplinary"/>
    <d v="2015-08-24T00:00:00"/>
    <n v="8"/>
    <n v="-0.49162741887990236"/>
    <n v="3.5738804896987997E-2"/>
    <n v="2.6804103672741011"/>
    <n v="0.33951864652138619"/>
    <n v="0.92920892732168847"/>
    <n v="3.5738804896987997E-2"/>
    <x v="3"/>
  </r>
  <r>
    <n v="4439"/>
    <x v="9"/>
    <s v="haiti"/>
    <x v="13"/>
    <s v="NJ"/>
    <s v="NJ - Hudson County Correctional Center "/>
    <s v="hudson_county_correctional_center_nj"/>
    <d v="2015-08-16T00:00:00"/>
    <x v="3"/>
    <x v="6"/>
    <s v="disciplinary"/>
    <d v="2015-04-09T00:00:00"/>
    <n v="19"/>
    <n v="-0.29506399194646826"/>
    <n v="0.23230223183042209"/>
    <n v="2.4838469403406673"/>
    <n v="0.1429552195879521"/>
    <n v="0.73264550038825438"/>
    <n v="0.1429552195879521"/>
    <x v="2"/>
  </r>
  <r>
    <n v="4440"/>
    <x v="0"/>
    <s v="mexico"/>
    <x v="8"/>
    <s v="CA"/>
    <s v="CA - Adelanto Correctional Facility "/>
    <s v="adelanto_correctional_facility_ca"/>
    <d v="2015-08-16T00:00:00"/>
    <x v="3"/>
    <x v="0"/>
    <s v="protective_custody_gang_status_protective_custody_only"/>
    <d v="2015-02-11T00:00:00"/>
    <n v="78"/>
    <n v="0.75923075251467831"/>
    <n v="1.2865969762915688"/>
    <n v="1.4295521958795208"/>
    <n v="0.91133952487319447"/>
    <n v="0.32164924407289219"/>
    <n v="0.32164924407289219"/>
    <x v="1"/>
  </r>
  <r>
    <n v="4441"/>
    <x v="29"/>
    <s v="ecuador"/>
    <x v="15"/>
    <s v="GA"/>
    <s v="GA - Stewart Detention Center "/>
    <s v="stewart_detention_center_ga"/>
    <d v="2015-08-17T00:00:00"/>
    <x v="3"/>
    <x v="19"/>
    <s v="medical_other_infectious_disease"/>
    <d v="2015-08-18T00:00:00"/>
    <n v="1"/>
    <n v="-0.61671323601936046"/>
    <n v="8.9347012242470103E-2"/>
    <n v="2.8054961844135593"/>
    <n v="0.46460446366084429"/>
    <n v="1.0542947444611466"/>
    <n v="8.9347012242470103E-2"/>
    <x v="3"/>
  </r>
  <r>
    <n v="4442"/>
    <x v="24"/>
    <s v="brazil"/>
    <x v="0"/>
    <s v="AZ"/>
    <s v="AZ - Eloy Federal Contract Facility "/>
    <s v="eloy_federal_contract_facility_az"/>
    <d v="2015-08-17T00:00:00"/>
    <x v="3"/>
    <x v="21"/>
    <s v="medical_observation"/>
    <d v="2015-08-27T00:00:00"/>
    <n v="10"/>
    <n v="-0.4558886139829143"/>
    <n v="7.1477609793976049E-2"/>
    <n v="2.6446715623771131"/>
    <n v="0.30377984162439814"/>
    <n v="0.89347012242470036"/>
    <n v="7.1477609793976049E-2"/>
    <x v="3"/>
  </r>
  <r>
    <n v="4443"/>
    <x v="80"/>
    <s v="kenya"/>
    <x v="7"/>
    <s v="PA"/>
    <s v="PA - York County Prison "/>
    <s v="york_county_prison_pa"/>
    <d v="2015-08-17T00:00:00"/>
    <x v="3"/>
    <x v="6"/>
    <s v="disciplinary"/>
    <d v="2015-01-09T00:00:00"/>
    <n v="15"/>
    <n v="-0.36654160174044426"/>
    <n v="0.1608246220364461"/>
    <n v="2.5553245501346433"/>
    <n v="0.21443282938192809"/>
    <n v="0.80412311018223037"/>
    <n v="0.1608246220364461"/>
    <x v="3"/>
  </r>
  <r>
    <n v="4444"/>
    <x v="110"/>
    <s v="eritrea"/>
    <x v="2"/>
    <s v="CA"/>
    <s v="CA - San Diego Contract Detention Facility - CCA (otay)"/>
    <s v="san_diego_contract_detention_facility_cca_otay_ca"/>
    <d v="2015-08-17T00:00:00"/>
    <x v="3"/>
    <x v="6"/>
    <s v="disciplinary"/>
    <d v="2015-09-16T00:00:00"/>
    <n v="30"/>
    <n v="-9.8500565013034141E-2"/>
    <n v="0.42886565876385618"/>
    <n v="2.2872835134072331"/>
    <n v="5.3608207345482023E-2"/>
    <n v="0.53608207345482028"/>
    <n v="5.3608207345482023E-2"/>
    <x v="2"/>
  </r>
  <r>
    <n v="4445"/>
    <x v="0"/>
    <s v="mexico"/>
    <x v="0"/>
    <s v="AZ"/>
    <s v="AZ - Eloy Federal Contract Facility "/>
    <s v="eloy_federal_contract_facility_az"/>
    <d v="2015-08-17T00:00:00"/>
    <x v="3"/>
    <x v="6"/>
    <s v="disciplinary"/>
    <d v="2015-09-16T00:00:00"/>
    <n v="30"/>
    <n v="-9.8500565013034141E-2"/>
    <n v="0.42886565876385618"/>
    <n v="2.2872835134072331"/>
    <n v="5.3608207345482023E-2"/>
    <n v="0.53608207345482028"/>
    <n v="5.3608207345482023E-2"/>
    <x v="2"/>
  </r>
  <r>
    <n v="4446"/>
    <x v="19"/>
    <s v="cuba"/>
    <x v="15"/>
    <s v="GA"/>
    <s v="GA - Stewart Detention Center "/>
    <s v="stewart_detention_center_ga"/>
    <d v="2015-08-17T00:00:00"/>
    <x v="3"/>
    <x v="6"/>
    <s v="disciplinary"/>
    <d v="2015-09-30T00:00:00"/>
    <n v="44"/>
    <n v="0.151671069265882"/>
    <n v="0.67903729304277238"/>
    <n v="2.0371118791283171"/>
    <n v="0.30377984162439819"/>
    <n v="0.28591043917590409"/>
    <n v="0.28591043917590409"/>
    <x v="1"/>
  </r>
  <r>
    <n v="4447"/>
    <x v="2"/>
    <s v="el_salvador"/>
    <x v="9"/>
    <s v="FL"/>
    <s v="FL - Baker County Sheriff's Office "/>
    <s v="baker_county_sheriffs_office_fl"/>
    <d v="2015-08-17T00:00:00"/>
    <x v="3"/>
    <x v="15"/>
    <s v="facility_security_threat_gang_member_status_not_protective_custody"/>
    <d v="2015-09-10T00:00:00"/>
    <n v="53"/>
    <n v="0.31249569130232807"/>
    <n v="0.83986191507921837"/>
    <n v="1.8762872570918709"/>
    <n v="0.46460446366084424"/>
    <n v="0.12508581713945804"/>
    <n v="0.12508581713945804"/>
    <x v="1"/>
  </r>
  <r>
    <n v="4448"/>
    <x v="2"/>
    <s v="el_salvador"/>
    <x v="1"/>
    <s v="NV"/>
    <s v="NV - Henderson Detention Center "/>
    <s v="henderson_detention_center_nv"/>
    <d v="2015-08-17T00:00:00"/>
    <x v="3"/>
    <x v="1"/>
    <s v="protective_custody_criminal_offense"/>
    <d v="2015-11-13T00:00:00"/>
    <n v="88"/>
    <n v="0.9379247769996184"/>
    <n v="1.4652910007765088"/>
    <n v="1.2508581713945806"/>
    <n v="1.0900335493581346"/>
    <n v="0.50034326855783229"/>
    <n v="0.50034326855783229"/>
    <x v="1"/>
  </r>
  <r>
    <n v="4449"/>
    <x v="7"/>
    <s v="honduras"/>
    <x v="15"/>
    <s v="GA"/>
    <s v="GA - Stewart Detention Center "/>
    <s v="stewart_detention_center_ga"/>
    <d v="2015-08-18T00:00:00"/>
    <x v="3"/>
    <x v="21"/>
    <s v="medical_observation"/>
    <d v="2015-08-19T00:00:00"/>
    <n v="1"/>
    <n v="-0.61671323601936046"/>
    <n v="8.9347012242470103E-2"/>
    <n v="2.8054961844135593"/>
    <n v="0.46460446366084429"/>
    <n v="1.0542947444611466"/>
    <n v="8.9347012242470103E-2"/>
    <x v="3"/>
  </r>
  <r>
    <n v="4450"/>
    <x v="14"/>
    <s v="jamaica"/>
    <x v="23"/>
    <s v="IL"/>
    <s v="IL - Tri-county Detention Center "/>
    <s v="tri-county_detention_center_il"/>
    <d v="2015-08-18T00:00:00"/>
    <x v="3"/>
    <x v="3"/>
    <s v="protective_custody_other_detainee_safety"/>
    <d v="2015-08-19T00:00:00"/>
    <n v="1"/>
    <n v="-0.61671323601936046"/>
    <n v="8.9347012242470103E-2"/>
    <n v="2.8054961844135593"/>
    <n v="0.46460446366084429"/>
    <n v="1.0542947444611466"/>
    <n v="8.9347012242470103E-2"/>
    <x v="3"/>
  </r>
  <r>
    <n v="4451"/>
    <x v="0"/>
    <s v="mexico"/>
    <x v="2"/>
    <s v="CA"/>
    <s v="CA - San Diego Contract Detention Facility - CCA (otay)"/>
    <s v="san_diego_contract_detention_facility_cca_otay_ca"/>
    <d v="2015-08-18T00:00:00"/>
    <x v="3"/>
    <x v="2"/>
    <s v="mental_illness"/>
    <d v="2015-08-21T00:00:00"/>
    <n v="3"/>
    <n v="-0.58097443112237235"/>
    <n v="5.3608207345481995E-2"/>
    <n v="2.7697573795165713"/>
    <n v="0.42886565876385618"/>
    <n v="1.0185559395641586"/>
    <n v="5.3608207345481995E-2"/>
    <x v="3"/>
  </r>
  <r>
    <n v="4452"/>
    <x v="3"/>
    <s v="iraq"/>
    <x v="23"/>
    <s v="IL"/>
    <s v="IL - Tri-county Detention Center "/>
    <s v="tri-county_detention_center_il"/>
    <d v="2015-08-18T00:00:00"/>
    <x v="3"/>
    <x v="12"/>
    <s v="pending_investigation_of_disciplinary_violation"/>
    <d v="2015-01-09T00:00:00"/>
    <n v="14"/>
    <n v="-0.38441100418893831"/>
    <n v="0.14295521958795204"/>
    <n v="2.5731939525831371"/>
    <n v="0.23230223183042215"/>
    <n v="0.82199251263072437"/>
    <n v="0.14295521958795204"/>
    <x v="3"/>
  </r>
  <r>
    <n v="4453"/>
    <x v="37"/>
    <s v="dominican_republic"/>
    <x v="9"/>
    <s v="FL"/>
    <s v="FL - Baker County Sheriff's Office "/>
    <s v="baker_county_sheriffs_office_fl"/>
    <d v="2015-08-18T00:00:00"/>
    <x v="3"/>
    <x v="3"/>
    <s v="protective_custody_other_detainee_safety"/>
    <d v="2015-08-09T00:00:00"/>
    <n v="21"/>
    <n v="-0.25932518704948021"/>
    <n v="0.26804103672741014"/>
    <n v="2.4481081354436793"/>
    <n v="0.10721641469096405"/>
    <n v="0.69690669549126638"/>
    <n v="0.10721641469096405"/>
    <x v="2"/>
  </r>
  <r>
    <n v="4454"/>
    <x v="9"/>
    <s v="haiti"/>
    <x v="23"/>
    <s v="IL"/>
    <s v="IL - Tri-county Detention Center "/>
    <s v="tri-county_detention_center_il"/>
    <d v="2015-08-18T00:00:00"/>
    <x v="3"/>
    <x v="6"/>
    <s v="disciplinary"/>
    <d v="2015-09-09T00:00:00"/>
    <n v="22"/>
    <n v="-0.24145578460098621"/>
    <n v="0.28591043917590414"/>
    <n v="2.4302387329951851"/>
    <n v="8.9347012242470047E-2"/>
    <n v="0.67903729304277238"/>
    <n v="8.9347012242470047E-2"/>
    <x v="2"/>
  </r>
  <r>
    <n v="4455"/>
    <x v="15"/>
    <s v="liberia"/>
    <x v="7"/>
    <s v="PA"/>
    <s v="PA - York County Prison "/>
    <s v="york_county_prison_pa"/>
    <d v="2015-08-18T00:00:00"/>
    <x v="3"/>
    <x v="6"/>
    <s v="disciplinary"/>
    <d v="2015-09-09T00:00:00"/>
    <n v="22"/>
    <n v="-0.24145578460098621"/>
    <n v="0.28591043917590414"/>
    <n v="2.4302387329951851"/>
    <n v="8.9347012242470047E-2"/>
    <n v="0.67903729304277238"/>
    <n v="8.9347012242470047E-2"/>
    <x v="2"/>
  </r>
  <r>
    <n v="4456"/>
    <x v="2"/>
    <s v="el_salvador"/>
    <x v="15"/>
    <s v="GA"/>
    <s v="GA - Stewart Detention Center "/>
    <s v="stewart_detention_center_ga"/>
    <d v="2015-08-18T00:00:00"/>
    <x v="3"/>
    <x v="5"/>
    <s v="facility_security_threat_violent_or_disruptive_behavior"/>
    <d v="2015-09-17T00:00:00"/>
    <n v="30"/>
    <n v="-9.8500565013034141E-2"/>
    <n v="0.42886565876385618"/>
    <n v="2.2872835134072331"/>
    <n v="5.3608207345482023E-2"/>
    <n v="0.53608207345482028"/>
    <n v="5.3608207345482023E-2"/>
    <x v="2"/>
  </r>
  <r>
    <n v="4457"/>
    <x v="44"/>
    <s v="canada"/>
    <x v="20"/>
    <s v="WA"/>
    <s v="WA - Northwest Detention Center "/>
    <s v="northwest_detention_center_wa"/>
    <d v="2015-08-18T00:00:00"/>
    <x v="3"/>
    <x v="14"/>
    <s v="facility_security_threat_other"/>
    <d v="2015-01-10T00:00:00"/>
    <n v="44"/>
    <n v="0.151671069265882"/>
    <n v="0.67903729304277238"/>
    <n v="2.0371118791283171"/>
    <n v="0.30377984162439819"/>
    <n v="0.28591043917590409"/>
    <n v="0.28591043917590409"/>
    <x v="1"/>
  </r>
  <r>
    <n v="4458"/>
    <x v="0"/>
    <s v="mexico"/>
    <x v="15"/>
    <s v="GA"/>
    <s v="GA - Stewart Detention Center "/>
    <s v="stewart_detention_center_ga"/>
    <d v="2015-08-18T00:00:00"/>
    <x v="3"/>
    <x v="0"/>
    <s v="protective_custody_gang_status_protective_custody_only"/>
    <d v="2015-11-25T00:00:00"/>
    <n v="99"/>
    <n v="1.1344882039330524"/>
    <n v="1.6618544277099427"/>
    <n v="1.0542947444611466"/>
    <n v="1.2865969762915686"/>
    <n v="0.69690669549126627"/>
    <n v="0.69690669549126627"/>
    <x v="1"/>
  </r>
  <r>
    <n v="4459"/>
    <x v="80"/>
    <s v="kenya"/>
    <x v="8"/>
    <s v="CA"/>
    <s v="CA - Adelanto Correctional Facility "/>
    <s v="adelanto_correctional_facility_ca"/>
    <d v="2015-08-18T00:00:00"/>
    <x v="3"/>
    <x v="3"/>
    <s v="protective_custody_other_detainee_safety"/>
    <d v="2016-02-23T00:00:00"/>
    <n v="189"/>
    <n v="2.7427344242975136"/>
    <n v="3.2701006480744041"/>
    <n v="0.55395147590331462"/>
    <n v="2.89484319665603"/>
    <n v="2.3051529158557273"/>
    <n v="0.55395147590331462"/>
    <x v="0"/>
  </r>
  <r>
    <n v="4460"/>
    <x v="0"/>
    <s v="mexico"/>
    <x v="8"/>
    <s v="CA"/>
    <s v="CA - Adelanto Correctional Facility "/>
    <s v="adelanto_correctional_facility_ca"/>
    <d v="2015-08-19T00:00:00"/>
    <x v="3"/>
    <x v="8"/>
    <s v="suicide_risk_placement"/>
    <d v="2015-08-24T00:00:00"/>
    <n v="5"/>
    <n v="-0.54523562622538435"/>
    <n v="1.7869402448493998E-2"/>
    <n v="2.7340185746195833"/>
    <n v="0.39312685386686819"/>
    <n v="0.98281713466717047"/>
    <n v="1.7869402448493998E-2"/>
    <x v="3"/>
  </r>
  <r>
    <n v="4461"/>
    <x v="0"/>
    <s v="mexico"/>
    <x v="4"/>
    <s v="LA"/>
    <s v="LA - Jena/lasalle Detention Facility "/>
    <s v="jena/lasalle_detention_facility_la"/>
    <d v="2015-08-19T00:00:00"/>
    <x v="3"/>
    <x v="6"/>
    <s v="disciplinary"/>
    <d v="2015-04-09T00:00:00"/>
    <n v="16"/>
    <n v="-0.34867219929195026"/>
    <n v="0.17869402448494009"/>
    <n v="2.5374551476861491"/>
    <n v="0.19656342693343409"/>
    <n v="0.78625370773373637"/>
    <n v="0.17869402448494009"/>
    <x v="3"/>
  </r>
  <r>
    <n v="4462"/>
    <x v="0"/>
    <s v="mexico"/>
    <x v="5"/>
    <s v="NM"/>
    <s v="NM - Otero County Processing Center "/>
    <s v="otero_county_processing_center_nm"/>
    <d v="2015-08-19T00:00:00"/>
    <x v="3"/>
    <x v="0"/>
    <s v="protective_custody_gang_status_protective_custody_only"/>
    <d v="2015-10-09T00:00:00"/>
    <n v="22"/>
    <n v="-0.24145578460098621"/>
    <n v="0.28591043917590414"/>
    <n v="2.4302387329951851"/>
    <n v="8.9347012242470047E-2"/>
    <n v="0.67903729304277238"/>
    <n v="8.9347012242470047E-2"/>
    <x v="2"/>
  </r>
  <r>
    <n v="4463"/>
    <x v="19"/>
    <s v="cuba"/>
    <x v="9"/>
    <s v="FL"/>
    <s v="FL - Baker County Sheriff's Office "/>
    <s v="baker_county_sheriffs_office_fl"/>
    <d v="2015-08-19T00:00:00"/>
    <x v="3"/>
    <x v="14"/>
    <s v="facility_security_threat_other"/>
    <d v="2015-09-30T00:00:00"/>
    <n v="42"/>
    <n v="0.11593226436889398"/>
    <n v="0.64329848814578439"/>
    <n v="2.0728506840253051"/>
    <n v="0.26804103672741014"/>
    <n v="0.32164924407289214"/>
    <n v="0.26804103672741014"/>
    <x v="2"/>
  </r>
  <r>
    <n v="4464"/>
    <x v="0"/>
    <s v="mexico"/>
    <x v="8"/>
    <s v="CA"/>
    <s v="CA - Adelanto Correctional Facility "/>
    <s v="adelanto_correctional_facility_ca"/>
    <d v="2015-08-19T00:00:00"/>
    <x v="3"/>
    <x v="0"/>
    <s v="protective_custody_gang_status_protective_custody_only"/>
    <d v="2015-08-10T00:00:00"/>
    <n v="50"/>
    <n v="0.25888748395684602"/>
    <n v="0.78625370773373637"/>
    <n v="1.9298954644373529"/>
    <n v="0.41099625631536219"/>
    <n v="0.17869402448494009"/>
    <n v="0.17869402448494009"/>
    <x v="1"/>
  </r>
  <r>
    <n v="4465"/>
    <x v="19"/>
    <s v="cuba"/>
    <x v="20"/>
    <s v="WA"/>
    <s v="WA - Northwest Detention Center "/>
    <s v="northwest_detention_center_wa"/>
    <d v="2015-08-19T00:00:00"/>
    <x v="3"/>
    <x v="3"/>
    <s v="protective_custody_other_detainee_safety"/>
    <d v="2015-10-22T00:00:00"/>
    <n v="64"/>
    <n v="0.50905911823576222"/>
    <n v="1.0364253420126526"/>
    <n v="1.6797238301584367"/>
    <n v="0.66116789059427838"/>
    <n v="7.1477609793976105E-2"/>
    <n v="7.1477609793976105E-2"/>
    <x v="1"/>
  </r>
  <r>
    <n v="4466"/>
    <x v="21"/>
    <s v="guatemala"/>
    <x v="8"/>
    <s v="CA"/>
    <s v="CA - Adelanto Correctional Facility "/>
    <s v="adelanto_correctional_facility_ca"/>
    <d v="2015-08-20T00:00:00"/>
    <x v="3"/>
    <x v="12"/>
    <s v="pending_investigation_of_disciplinary_violation"/>
    <d v="2015-08-24T00:00:00"/>
    <n v="4"/>
    <n v="-0.56310502867387835"/>
    <n v="3.5738804896987997E-2"/>
    <n v="2.7518879770680771"/>
    <n v="0.41099625631536219"/>
    <n v="1.0006865371156644"/>
    <n v="3.5738804896987997E-2"/>
    <x v="3"/>
  </r>
  <r>
    <n v="4467"/>
    <x v="37"/>
    <s v="dominican_republic"/>
    <x v="0"/>
    <s v="AZ"/>
    <s v="AZ - Eloy Federal Contract Facility "/>
    <s v="eloy_federal_contract_facility_az"/>
    <d v="2015-08-20T00:00:00"/>
    <x v="3"/>
    <x v="6"/>
    <s v="disciplinary"/>
    <d v="2015-09-09T00:00:00"/>
    <n v="20"/>
    <n v="-0.27719458949797421"/>
    <n v="0.25017163427891614"/>
    <n v="2.4659775378921731"/>
    <n v="0.12508581713945804"/>
    <n v="0.71477609793976038"/>
    <n v="0.12508581713945804"/>
    <x v="2"/>
  </r>
  <r>
    <n v="4468"/>
    <x v="84"/>
    <s v="saudi_arabia"/>
    <x v="17"/>
    <s v="VA"/>
    <s v="VA - Immigration Centers Of America Farmville "/>
    <s v="immigration_centers_of_america_farmville_va"/>
    <d v="2015-08-20T00:00:00"/>
    <x v="3"/>
    <x v="6"/>
    <s v="disciplinary"/>
    <d v="2015-10-09T00:00:00"/>
    <n v="21"/>
    <n v="-0.25932518704948021"/>
    <n v="0.26804103672741014"/>
    <n v="2.4481081354436793"/>
    <n v="0.10721641469096405"/>
    <n v="0.69690669549126638"/>
    <n v="0.10721641469096405"/>
    <x v="2"/>
  </r>
  <r>
    <n v="4469"/>
    <x v="15"/>
    <s v="liberia"/>
    <x v="7"/>
    <s v="PA"/>
    <s v="PA - Pike County Correctional Facility "/>
    <s v="pike_county_correctional_facility_pa"/>
    <d v="2015-08-20T00:00:00"/>
    <x v="3"/>
    <x v="6"/>
    <s v="disciplinary"/>
    <d v="2015-09-14T00:00:00"/>
    <n v="25"/>
    <n v="-0.18784757725550419"/>
    <n v="0.33951864652138619"/>
    <n v="2.3766305256497033"/>
    <n v="3.5738804896988025E-2"/>
    <n v="0.62542908569729028"/>
    <n v="3.5738804896988025E-2"/>
    <x v="2"/>
  </r>
  <r>
    <n v="4470"/>
    <x v="80"/>
    <s v="kenya"/>
    <x v="8"/>
    <s v="CA"/>
    <s v="CA - Adelanto Correctional Facility "/>
    <s v="adelanto_correctional_facility_ca"/>
    <d v="2015-08-20T00:00:00"/>
    <x v="3"/>
    <x v="6"/>
    <s v="disciplinary"/>
    <d v="2015-09-18T00:00:00"/>
    <n v="29"/>
    <n v="-0.11636996746152814"/>
    <n v="0.41099625631536219"/>
    <n v="2.3051529158557269"/>
    <n v="3.5738804896988025E-2"/>
    <n v="0.55395147590331428"/>
    <n v="3.5738804896988025E-2"/>
    <x v="2"/>
  </r>
  <r>
    <n v="4471"/>
    <x v="0"/>
    <s v="mexico"/>
    <x v="2"/>
    <s v="CA"/>
    <s v="CA - Imperial Regional Detention Facility "/>
    <s v="imperial_regional_detention_facility_ca"/>
    <d v="2015-08-20T00:00:00"/>
    <x v="3"/>
    <x v="3"/>
    <s v="protective_custody_other_detainee_safety"/>
    <d v="2015-04-11T00:00:00"/>
    <n v="76"/>
    <n v="0.72349194761769031"/>
    <n v="1.2508581713945808"/>
    <n v="1.4652910007765088"/>
    <n v="0.87560071997620648"/>
    <n v="0.2859104391759042"/>
    <n v="0.2859104391759042"/>
    <x v="1"/>
  </r>
  <r>
    <n v="4472"/>
    <x v="51"/>
    <s v="bahamas"/>
    <x v="15"/>
    <s v="GA"/>
    <s v="GA - Stewart Detention Center "/>
    <s v="stewart_detention_center_ga"/>
    <d v="2015-08-20T00:00:00"/>
    <x v="3"/>
    <x v="5"/>
    <s v="facility_security_threat_violent_or_disruptive_behavior"/>
    <d v="2015-11-16T00:00:00"/>
    <n v="88"/>
    <n v="0.9379247769996184"/>
    <n v="1.4652910007765088"/>
    <n v="1.2508581713945806"/>
    <n v="1.0900335493581346"/>
    <n v="0.50034326855783229"/>
    <n v="0.50034326855783229"/>
    <x v="1"/>
  </r>
  <r>
    <n v="4473"/>
    <x v="0"/>
    <s v="mexico"/>
    <x v="12"/>
    <s v="TX"/>
    <s v="TX - Houston Contract Detention Facility "/>
    <s v="houston_contract_detention_facility_tx"/>
    <d v="2015-08-21T00:00:00"/>
    <x v="3"/>
    <x v="8"/>
    <s v="suicide_risk_placement"/>
    <d v="2015-08-25T00:00:00"/>
    <n v="4"/>
    <n v="-0.56310502867387835"/>
    <n v="3.5738804896987997E-2"/>
    <n v="2.7518879770680771"/>
    <n v="0.41099625631536219"/>
    <n v="1.0006865371156644"/>
    <n v="3.5738804896987997E-2"/>
    <x v="3"/>
  </r>
  <r>
    <n v="4474"/>
    <x v="0"/>
    <s v="mexico"/>
    <x v="18"/>
    <s v="TX"/>
    <s v="TX - South Texas Detention Complex "/>
    <s v="south_texas_detention_complex_tx"/>
    <d v="2015-08-21T00:00:00"/>
    <x v="3"/>
    <x v="6"/>
    <s v="disciplinary"/>
    <d v="2015-08-31T00:00:00"/>
    <n v="10"/>
    <n v="-0.4558886139829143"/>
    <n v="7.1477609793976049E-2"/>
    <n v="2.6446715623771131"/>
    <n v="0.30377984162439814"/>
    <n v="0.89347012242470036"/>
    <n v="7.1477609793976049E-2"/>
    <x v="3"/>
  </r>
  <r>
    <n v="4475"/>
    <x v="20"/>
    <s v="philippines"/>
    <x v="7"/>
    <s v="PA"/>
    <s v="PA - York County Prison "/>
    <s v="york_county_prison_pa"/>
    <d v="2015-08-21T00:00:00"/>
    <x v="3"/>
    <x v="6"/>
    <s v="disciplinary"/>
    <d v="2015-08-09T00:00:00"/>
    <n v="18"/>
    <n v="-0.31293339439496226"/>
    <n v="0.21443282938192809"/>
    <n v="2.5017163427891611"/>
    <n v="0.1608246220364461"/>
    <n v="0.75051490283674838"/>
    <n v="0.1608246220364461"/>
    <x v="2"/>
  </r>
  <r>
    <n v="4476"/>
    <x v="0"/>
    <s v="mexico"/>
    <x v="15"/>
    <s v="GA"/>
    <s v="GA - Stewart Detention Center "/>
    <s v="stewart_detention_center_ga"/>
    <d v="2015-08-21T00:00:00"/>
    <x v="3"/>
    <x v="6"/>
    <s v="disciplinary"/>
    <d v="2015-10-09T00:00:00"/>
    <n v="20"/>
    <n v="-0.27719458949797421"/>
    <n v="0.25017163427891614"/>
    <n v="2.4659775378921731"/>
    <n v="0.12508581713945804"/>
    <n v="0.71477609793976038"/>
    <n v="0.12508581713945804"/>
    <x v="2"/>
  </r>
  <r>
    <n v="4477"/>
    <x v="0"/>
    <s v="mexico"/>
    <x v="2"/>
    <s v="CA"/>
    <s v="CA - San Diego Contract Detention Facility - CCA (otay)"/>
    <s v="san_diego_contract_detention_facility_cca_otay_ca"/>
    <d v="2015-08-21T00:00:00"/>
    <x v="3"/>
    <x v="6"/>
    <s v="disciplinary"/>
    <d v="2015-09-25T00:00:00"/>
    <n v="35"/>
    <n v="-9.1535527705640905E-3"/>
    <n v="0.51821267100632629"/>
    <n v="2.1979365011647629"/>
    <n v="0.14295521958795207"/>
    <n v="0.44673506121235018"/>
    <n v="0.14295521958795207"/>
    <x v="2"/>
  </r>
  <r>
    <n v="4478"/>
    <x v="47"/>
    <s v="peru"/>
    <x v="15"/>
    <s v="GA"/>
    <s v="GA - Stewart Detention Center "/>
    <s v="stewart_detention_center_ga"/>
    <d v="2015-08-21T00:00:00"/>
    <x v="3"/>
    <x v="3"/>
    <s v="protective_custody_other_detainee_safety"/>
    <d v="2015-01-10T00:00:00"/>
    <n v="41"/>
    <n v="9.8062861920399966E-2"/>
    <n v="0.62542908569729028"/>
    <n v="2.0907200864737989"/>
    <n v="0.25017163427891614"/>
    <n v="0.33951864652138614"/>
    <n v="0.25017163427891614"/>
    <x v="2"/>
  </r>
  <r>
    <n v="4479"/>
    <x v="2"/>
    <s v="el_salvador"/>
    <x v="15"/>
    <s v="GA"/>
    <s v="GA - Stewart Detention Center "/>
    <s v="stewart_detention_center_ga"/>
    <d v="2015-08-21T00:00:00"/>
    <x v="3"/>
    <x v="6"/>
    <s v="disciplinary"/>
    <d v="2015-02-10T00:00:00"/>
    <n v="42"/>
    <n v="0.11593226436889398"/>
    <n v="0.64329848814578439"/>
    <n v="2.0728506840253051"/>
    <n v="0.26804103672741014"/>
    <n v="0.32164924407289214"/>
    <n v="0.26804103672741014"/>
    <x v="2"/>
  </r>
  <r>
    <n v="4480"/>
    <x v="0"/>
    <s v="mexico"/>
    <x v="15"/>
    <s v="GA"/>
    <s v="GA - Stewart Detention Center "/>
    <s v="stewart_detention_center_ga"/>
    <d v="2015-08-21T00:00:00"/>
    <x v="3"/>
    <x v="6"/>
    <s v="disciplinary"/>
    <d v="2015-02-10T00:00:00"/>
    <n v="42"/>
    <n v="0.11593226436889398"/>
    <n v="0.64329848814578439"/>
    <n v="2.0728506840253051"/>
    <n v="0.26804103672741014"/>
    <n v="0.32164924407289214"/>
    <n v="0.26804103672741014"/>
    <x v="2"/>
  </r>
  <r>
    <n v="4481"/>
    <x v="0"/>
    <s v="mexico"/>
    <x v="20"/>
    <s v="WA"/>
    <s v="WA - Northwest Detention Center "/>
    <s v="northwest_detention_center_wa"/>
    <d v="2015-08-21T00:00:00"/>
    <x v="3"/>
    <x v="5"/>
    <s v="facility_security_threat_violent_or_disruptive_behavior"/>
    <d v="2015-02-10T00:00:00"/>
    <n v="42"/>
    <n v="0.11593226436889398"/>
    <n v="0.64329848814578439"/>
    <n v="2.0728506840253051"/>
    <n v="0.26804103672741014"/>
    <n v="0.32164924407289214"/>
    <n v="0.26804103672741014"/>
    <x v="2"/>
  </r>
  <r>
    <n v="4482"/>
    <x v="10"/>
    <s v="jordan"/>
    <x v="4"/>
    <s v="AL"/>
    <s v="AL - Etowah County Jail "/>
    <s v="etowah_county_jail_alabama_al"/>
    <d v="2015-08-21T00:00:00"/>
    <x v="3"/>
    <x v="3"/>
    <s v="protective_custody_other_detainee_safety"/>
    <d v="2015-05-10T00:00:00"/>
    <n v="45"/>
    <n v="0.169540471714376"/>
    <n v="0.69690669549126638"/>
    <n v="2.0192424766798229"/>
    <n v="0.32164924407289219"/>
    <n v="0.26804103672741009"/>
    <n v="0.26804103672741009"/>
    <x v="1"/>
  </r>
  <r>
    <n v="4483"/>
    <x v="47"/>
    <s v="peru"/>
    <x v="15"/>
    <s v="GA"/>
    <s v="GA - Stewart Detention Center "/>
    <s v="stewart_detention_center_ga"/>
    <d v="2015-08-21T00:00:00"/>
    <x v="3"/>
    <x v="3"/>
    <s v="protective_custody_other_detainee_safety"/>
    <d v="2015-10-19T00:00:00"/>
    <n v="59"/>
    <n v="0.41971210599329212"/>
    <n v="0.94707832977018247"/>
    <n v="1.769070842400907"/>
    <n v="0.57182087835180828"/>
    <n v="1.7869402448493998E-2"/>
    <n v="1.7869402448493998E-2"/>
    <x v="1"/>
  </r>
  <r>
    <n v="4484"/>
    <x v="21"/>
    <s v="guatemala"/>
    <x v="5"/>
    <s v="TX"/>
    <s v="TX - West Texas Detention Facility "/>
    <s v="west_texas_detention_facility_tx"/>
    <d v="2015-08-22T00:00:00"/>
    <x v="3"/>
    <x v="8"/>
    <s v="suicide_risk_placement"/>
    <d v="2015-08-25T00:00:00"/>
    <n v="3"/>
    <n v="-0.58097443112237235"/>
    <n v="5.3608207345481995E-2"/>
    <n v="2.7697573795165713"/>
    <n v="0.42886565876385618"/>
    <n v="1.0185559395641586"/>
    <n v="5.3608207345481995E-2"/>
    <x v="3"/>
  </r>
  <r>
    <n v="4485"/>
    <x v="133"/>
    <s v="argentina"/>
    <x v="20"/>
    <s v="WA"/>
    <s v="WA - Northwest Detention Center "/>
    <s v="northwest_detention_center_wa"/>
    <d v="2015-08-22T00:00:00"/>
    <x v="3"/>
    <x v="11"/>
    <s v="medical_other"/>
    <d v="2015-08-25T00:00:00"/>
    <n v="3"/>
    <n v="-0.58097443112237235"/>
    <n v="5.3608207345481995E-2"/>
    <n v="2.7697573795165713"/>
    <n v="0.42886565876385618"/>
    <n v="1.0185559395641586"/>
    <n v="5.3608207345481995E-2"/>
    <x v="3"/>
  </r>
  <r>
    <n v="4486"/>
    <x v="29"/>
    <s v="ecuador"/>
    <x v="15"/>
    <s v="GA"/>
    <s v="GA - Stewart Detention Center "/>
    <s v="stewart_detention_center_ga"/>
    <d v="2015-08-22T00:00:00"/>
    <x v="3"/>
    <x v="21"/>
    <s v="medical_observation"/>
    <d v="2015-08-26T00:00:00"/>
    <n v="4"/>
    <n v="-0.56310502867387835"/>
    <n v="3.5738804896987997E-2"/>
    <n v="2.7518879770680771"/>
    <n v="0.41099625631536219"/>
    <n v="1.0006865371156644"/>
    <n v="3.5738804896987997E-2"/>
    <x v="3"/>
  </r>
  <r>
    <n v="4487"/>
    <x v="0"/>
    <s v="mexico"/>
    <x v="4"/>
    <s v="LA"/>
    <s v="LA - Jena/lasalle Detention Facility "/>
    <s v="jena/lasalle_detention_facility_la"/>
    <d v="2015-08-22T00:00:00"/>
    <x v="3"/>
    <x v="1"/>
    <s v="protective_custody_criminal_offense"/>
    <d v="2015-09-18T00:00:00"/>
    <n v="27"/>
    <n v="-0.15210877235851616"/>
    <n v="0.37525745141837419"/>
    <n v="2.3408917207527153"/>
    <n v="0"/>
    <n v="0.58969028080030228"/>
    <n v="0"/>
    <x v="2"/>
  </r>
  <r>
    <n v="4488"/>
    <x v="0"/>
    <s v="mexico"/>
    <x v="5"/>
    <s v="TX"/>
    <s v="TX - West Texas Detention Facility "/>
    <s v="west_texas_detention_facility_tx"/>
    <d v="2015-08-23T00:00:00"/>
    <x v="3"/>
    <x v="8"/>
    <s v="suicide_risk_placement"/>
    <d v="2015-08-25T00:00:00"/>
    <n v="2"/>
    <n v="-0.59884383357086635"/>
    <n v="7.1477609793975994E-2"/>
    <n v="2.7876267819650655"/>
    <n v="0.44673506121235018"/>
    <n v="1.0364253420126524"/>
    <n v="7.1477609793975994E-2"/>
    <x v="3"/>
  </r>
  <r>
    <n v="4489"/>
    <x v="0"/>
    <s v="mexico"/>
    <x v="15"/>
    <s v="GA"/>
    <s v="GA - Stewart Detention Center "/>
    <s v="stewart_detention_center_ga"/>
    <d v="2015-08-23T00:00:00"/>
    <x v="3"/>
    <x v="21"/>
    <s v="medical_observation"/>
    <d v="2015-08-26T00:00:00"/>
    <n v="3"/>
    <n v="-0.58097443112237235"/>
    <n v="5.3608207345481995E-2"/>
    <n v="2.7697573795165713"/>
    <n v="0.42886565876385618"/>
    <n v="1.0185559395641586"/>
    <n v="5.3608207345481995E-2"/>
    <x v="3"/>
  </r>
  <r>
    <n v="4490"/>
    <x v="58"/>
    <s v="vietnam"/>
    <x v="15"/>
    <s v="GA"/>
    <s v="GA - Stewart Detention Center "/>
    <s v="stewart_detention_center_ga"/>
    <d v="2015-08-23T00:00:00"/>
    <x v="3"/>
    <x v="21"/>
    <s v="medical_observation"/>
    <d v="2015-08-27T00:00:00"/>
    <n v="4"/>
    <n v="-0.56310502867387835"/>
    <n v="3.5738804896987997E-2"/>
    <n v="2.7518879770680771"/>
    <n v="0.41099625631536219"/>
    <n v="1.0006865371156644"/>
    <n v="3.5738804896987997E-2"/>
    <x v="3"/>
  </r>
  <r>
    <n v="4491"/>
    <x v="90"/>
    <s v="lebanon"/>
    <x v="8"/>
    <s v="CA"/>
    <s v="CA - Adelanto Correctional Facility "/>
    <s v="adelanto_correctional_facility_ca"/>
    <d v="2015-08-23T00:00:00"/>
    <x v="3"/>
    <x v="6"/>
    <s v="disciplinary"/>
    <d v="2015-08-28T00:00:00"/>
    <n v="5"/>
    <n v="-0.54523562622538435"/>
    <n v="1.7869402448493998E-2"/>
    <n v="2.7340185746195833"/>
    <n v="0.39312685386686819"/>
    <n v="0.98281713466717047"/>
    <n v="1.7869402448493998E-2"/>
    <x v="3"/>
  </r>
  <r>
    <n v="4492"/>
    <x v="0"/>
    <s v="mexico"/>
    <x v="5"/>
    <s v="TX"/>
    <s v="TX - West Texas Detention Facility "/>
    <s v="west_texas_detention_facility_tx"/>
    <d v="2015-08-23T00:00:00"/>
    <x v="3"/>
    <x v="11"/>
    <s v="medical_other"/>
    <d v="2015-08-31T00:00:00"/>
    <n v="8"/>
    <n v="-0.49162741887990236"/>
    <n v="3.5738804896987997E-2"/>
    <n v="2.6804103672741011"/>
    <n v="0.33951864652138619"/>
    <n v="0.92920892732168847"/>
    <n v="3.5738804896987997E-2"/>
    <x v="3"/>
  </r>
  <r>
    <n v="4493"/>
    <x v="0"/>
    <s v="mexico"/>
    <x v="0"/>
    <s v="AZ"/>
    <s v="AZ - Eloy Federal Contract Facility "/>
    <s v="eloy_federal_contract_facility_az"/>
    <d v="2015-08-23T00:00:00"/>
    <x v="3"/>
    <x v="3"/>
    <s v="protective_custody_other_detainee_safety"/>
    <d v="2015-02-09T00:00:00"/>
    <n v="10"/>
    <n v="-0.4558886139829143"/>
    <n v="7.1477609793976049E-2"/>
    <n v="2.6446715623771131"/>
    <n v="0.30377984162439814"/>
    <n v="0.89347012242470036"/>
    <n v="7.1477609793976049E-2"/>
    <x v="3"/>
  </r>
  <r>
    <n v="4494"/>
    <x v="0"/>
    <s v="mexico"/>
    <x v="21"/>
    <s v="MN"/>
    <s v="MN - Freeborn County Adult Detention Center "/>
    <s v="freeborn_county_adult_detention_center_mn"/>
    <d v="2015-08-23T00:00:00"/>
    <x v="3"/>
    <x v="6"/>
    <s v="disciplinary"/>
    <d v="2015-07-09T00:00:00"/>
    <n v="15"/>
    <n v="-0.36654160174044426"/>
    <n v="0.1608246220364461"/>
    <n v="2.5553245501346433"/>
    <n v="0.21443282938192809"/>
    <n v="0.80412311018223037"/>
    <n v="0.1608246220364461"/>
    <x v="3"/>
  </r>
  <r>
    <n v="4495"/>
    <x v="148"/>
    <s v="algeria"/>
    <x v="15"/>
    <s v="GA"/>
    <s v="GA - Stewart Detention Center "/>
    <s v="stewart_detention_center_ga"/>
    <d v="2015-08-23T00:00:00"/>
    <x v="3"/>
    <x v="21"/>
    <s v="medical_observation"/>
    <d v="2015-10-09T00:00:00"/>
    <n v="18"/>
    <n v="-0.31293339439496226"/>
    <n v="0.21443282938192809"/>
    <n v="2.5017163427891611"/>
    <n v="0.1608246220364461"/>
    <n v="0.75051490283674838"/>
    <n v="0.1608246220364461"/>
    <x v="2"/>
  </r>
  <r>
    <n v="4496"/>
    <x v="13"/>
    <s v="armenia"/>
    <x v="3"/>
    <s v="CA"/>
    <s v="CA - Sacramento County Jail-rio Cosumnes Corr. Center "/>
    <s v="sacramento_county_jail_rio_cosumnes_corr_center_ca"/>
    <d v="2015-08-23T00:00:00"/>
    <x v="3"/>
    <x v="7"/>
    <s v="other"/>
    <d v="2015-09-15T00:00:00"/>
    <n v="23"/>
    <n v="-0.22358638215249221"/>
    <n v="0.30377984162439814"/>
    <n v="2.4123693305466913"/>
    <n v="7.1477609793976049E-2"/>
    <n v="0.66116789059427838"/>
    <n v="7.1477609793976049E-2"/>
    <x v="2"/>
  </r>
  <r>
    <n v="4497"/>
    <x v="2"/>
    <s v="el_salvador"/>
    <x v="18"/>
    <s v="TX"/>
    <s v="TX - South Texas Detention Complex "/>
    <s v="south_texas_detention_complex_tx"/>
    <d v="2015-08-23T00:00:00"/>
    <x v="3"/>
    <x v="12"/>
    <s v="pending_investigation_of_disciplinary_violation"/>
    <d v="2015-09-22T00:00:00"/>
    <n v="30"/>
    <n v="-9.8500565013034141E-2"/>
    <n v="0.42886565876385618"/>
    <n v="2.2872835134072331"/>
    <n v="5.3608207345482023E-2"/>
    <n v="0.53608207345482028"/>
    <n v="5.3608207345482023E-2"/>
    <x v="2"/>
  </r>
  <r>
    <n v="4498"/>
    <x v="2"/>
    <s v="el_salvador"/>
    <x v="18"/>
    <s v="TX"/>
    <s v="TX - South Texas Detention Complex "/>
    <s v="south_texas_detention_complex_tx"/>
    <d v="2015-08-23T00:00:00"/>
    <x v="3"/>
    <x v="5"/>
    <s v="facility_security_threat_violent_or_disruptive_behavior"/>
    <d v="2015-11-21T00:00:00"/>
    <n v="90"/>
    <n v="0.9736635818966064"/>
    <n v="1.5010298056734968"/>
    <n v="1.2151193664975926"/>
    <n v="1.1257723542551226"/>
    <n v="0.53608207345482028"/>
    <n v="0.53608207345482028"/>
    <x v="1"/>
  </r>
  <r>
    <n v="4499"/>
    <x v="37"/>
    <s v="dominican_republic"/>
    <x v="22"/>
    <s v="NY"/>
    <s v="NY - Buffalo (batavia) Service Processing Center"/>
    <s v="buffalo_batavia_service_processing_center_ny"/>
    <d v="2015-08-24T00:00:00"/>
    <x v="3"/>
    <x v="6"/>
    <s v="disciplinary"/>
    <d v="2015-09-09T00:00:00"/>
    <n v="16"/>
    <n v="-0.34867219929195026"/>
    <n v="0.17869402448494009"/>
    <n v="2.5374551476861491"/>
    <n v="0.19656342693343409"/>
    <n v="0.78625370773373637"/>
    <n v="0.17869402448494009"/>
    <x v="3"/>
  </r>
  <r>
    <n v="4500"/>
    <x v="37"/>
    <s v="dominican_republic"/>
    <x v="13"/>
    <s v="NJ"/>
    <s v="NJ - Hudson County Correctional Center "/>
    <s v="hudson_county_correctional_center_nj"/>
    <d v="2015-08-24T00:00:00"/>
    <x v="3"/>
    <x v="6"/>
    <s v="disciplinary"/>
    <d v="2015-10-09T00:00:00"/>
    <n v="17"/>
    <n v="-0.33080279684345626"/>
    <n v="0.19656342693343409"/>
    <n v="2.5195857452376553"/>
    <n v="0.17869402448494009"/>
    <n v="0.76838430528524237"/>
    <n v="0.17869402448494009"/>
    <x v="2"/>
  </r>
  <r>
    <n v="4501"/>
    <x v="32"/>
    <s v="colombia"/>
    <x v="18"/>
    <s v="TX"/>
    <s v="TX - South Texas Detention Complex "/>
    <s v="south_texas_detention_complex_tx"/>
    <d v="2015-08-24T00:00:00"/>
    <x v="3"/>
    <x v="6"/>
    <s v="disciplinary"/>
    <d v="2015-11-09T00:00:00"/>
    <n v="18"/>
    <n v="-0.31293339439496226"/>
    <n v="0.21443282938192809"/>
    <n v="2.5017163427891611"/>
    <n v="0.1608246220364461"/>
    <n v="0.75051490283674838"/>
    <n v="0.1608246220364461"/>
    <x v="2"/>
  </r>
  <r>
    <n v="4502"/>
    <x v="44"/>
    <s v="canada"/>
    <x v="8"/>
    <s v="CA"/>
    <s v="CA - Adelanto Correctional Facility "/>
    <s v="adelanto_correctional_facility_ca"/>
    <d v="2015-08-24T00:00:00"/>
    <x v="3"/>
    <x v="6"/>
    <s v="disciplinary"/>
    <d v="2015-09-22T00:00:00"/>
    <n v="29"/>
    <n v="-0.11636996746152814"/>
    <n v="0.41099625631536219"/>
    <n v="2.3051529158557269"/>
    <n v="3.5738804896988025E-2"/>
    <n v="0.55395147590331428"/>
    <n v="3.5738804896988025E-2"/>
    <x v="2"/>
  </r>
  <r>
    <n v="4503"/>
    <x v="1"/>
    <s v="sierra_leone"/>
    <x v="0"/>
    <s v="AZ"/>
    <s v="AZ - Cca, Florence Correctional Center "/>
    <s v="cca,_florence_correctional_center_az"/>
    <d v="2015-08-24T00:00:00"/>
    <x v="3"/>
    <x v="6"/>
    <s v="disciplinary"/>
    <d v="2015-10-16T00:00:00"/>
    <n v="53"/>
    <n v="0.31249569130232807"/>
    <n v="0.83986191507921837"/>
    <n v="1.8762872570918709"/>
    <n v="0.46460446366084424"/>
    <n v="0.12508581713945804"/>
    <n v="0.12508581713945804"/>
    <x v="1"/>
  </r>
  <r>
    <n v="4504"/>
    <x v="54"/>
    <s v="russia"/>
    <x v="3"/>
    <s v="CA"/>
    <s v="CA - Sacramento County Jail-rio Cosumnes Corr. Center "/>
    <s v="sacramento_county_jail_rio_cosumnes_corr_center_ca"/>
    <d v="2015-08-24T00:00:00"/>
    <x v="3"/>
    <x v="3"/>
    <s v="protective_custody_other_detainee_safety"/>
    <d v="2016-11-05T00:00:00"/>
    <n v="261"/>
    <n v="4.0293314005890819"/>
    <n v="4.556697624365972"/>
    <n v="1.8405484521948829"/>
    <n v="4.1814401729475978"/>
    <n v="3.5917498921472957"/>
    <n v="1.8405484521948829"/>
    <x v="0"/>
  </r>
  <r>
    <n v="4505"/>
    <x v="12"/>
    <s v="trinidad_and_tobago"/>
    <x v="7"/>
    <s v="PA"/>
    <s v="PA - York County Prison "/>
    <s v="york_county_prison_pa"/>
    <d v="2015-08-25T00:00:00"/>
    <x v="3"/>
    <x v="6"/>
    <s v="disciplinary"/>
    <d v="2015-09-09T00:00:00"/>
    <n v="15"/>
    <n v="-0.36654160174044426"/>
    <n v="0.1608246220364461"/>
    <n v="2.5553245501346433"/>
    <n v="0.21443282938192809"/>
    <n v="0.80412311018223037"/>
    <n v="0.1608246220364461"/>
    <x v="3"/>
  </r>
  <r>
    <n v="4506"/>
    <x v="7"/>
    <s v="honduras"/>
    <x v="0"/>
    <s v="AZ"/>
    <s v="AZ - Cca, Florence Correctional Center "/>
    <s v="cca,_florence_correctional_center_az"/>
    <d v="2015-08-25T00:00:00"/>
    <x v="3"/>
    <x v="6"/>
    <s v="disciplinary"/>
    <d v="2015-11-09T00:00:00"/>
    <n v="17"/>
    <n v="-0.33080279684345626"/>
    <n v="0.19656342693343409"/>
    <n v="2.5195857452376553"/>
    <n v="0.17869402448494009"/>
    <n v="0.76838430528524237"/>
    <n v="0.17869402448494009"/>
    <x v="2"/>
  </r>
  <r>
    <n v="4507"/>
    <x v="67"/>
    <s v="morocco"/>
    <x v="15"/>
    <s v="GA"/>
    <s v="GA - Irwin County Detention Center "/>
    <s v="irwin_county_detention_center_ga"/>
    <d v="2015-08-25T00:00:00"/>
    <x v="3"/>
    <x v="12"/>
    <s v="pending_investigation_of_disciplinary_violation"/>
    <d v="2015-09-18T00:00:00"/>
    <n v="24"/>
    <n v="-0.20571697970399819"/>
    <n v="0.32164924407289219"/>
    <n v="2.3944999280981971"/>
    <n v="5.3608207345482023E-2"/>
    <n v="0.64329848814578428"/>
    <n v="5.3608207345482023E-2"/>
    <x v="2"/>
  </r>
  <r>
    <n v="4508"/>
    <x v="0"/>
    <s v="mexico"/>
    <x v="18"/>
    <s v="TX"/>
    <s v="TX - South Texas Detention Complex "/>
    <s v="south_texas_detention_complex_tx"/>
    <d v="2015-08-25T00:00:00"/>
    <x v="3"/>
    <x v="14"/>
    <s v="facility_security_threat_other"/>
    <d v="2015-06-10T00:00:00"/>
    <n v="42"/>
    <n v="0.11593226436889398"/>
    <n v="0.64329848814578439"/>
    <n v="2.0728506840253051"/>
    <n v="0.26804103672741014"/>
    <n v="0.32164924407289214"/>
    <n v="0.26804103672741014"/>
    <x v="2"/>
  </r>
  <r>
    <n v="4509"/>
    <x v="21"/>
    <s v="guatemala"/>
    <x v="8"/>
    <s v="CA"/>
    <s v="CA - Adelanto Correctional Facility "/>
    <s v="adelanto_correctional_facility_ca"/>
    <d v="2015-08-25T00:00:00"/>
    <x v="3"/>
    <x v="5"/>
    <s v="facility_security_threat_violent_or_disruptive_behavior"/>
    <d v="2015-11-14T00:00:00"/>
    <n v="81"/>
    <n v="0.8128389598601603"/>
    <n v="1.3402051836370505"/>
    <n v="1.3759439885340385"/>
    <n v="0.96494773221867647"/>
    <n v="0.37525745141837419"/>
    <n v="0.37525745141837419"/>
    <x v="1"/>
  </r>
  <r>
    <n v="4510"/>
    <x v="0"/>
    <s v="mexico"/>
    <x v="12"/>
    <s v="TX"/>
    <s v="TX - Houston Contract Detention Facility "/>
    <s v="houston_contract_detention_facility_tx"/>
    <d v="2015-08-26T00:00:00"/>
    <x v="3"/>
    <x v="8"/>
    <s v="suicide_risk_placement"/>
    <d v="2015-08-27T00:00:00"/>
    <n v="1"/>
    <n v="-0.61671323601936046"/>
    <n v="8.9347012242470103E-2"/>
    <n v="2.8054961844135593"/>
    <n v="0.46460446366084429"/>
    <n v="1.0542947444611466"/>
    <n v="8.9347012242470103E-2"/>
    <x v="3"/>
  </r>
  <r>
    <n v="4511"/>
    <x v="0"/>
    <s v="mexico"/>
    <x v="0"/>
    <s v="AZ"/>
    <s v="AZ - Eloy Federal Contract Facility "/>
    <s v="eloy_federal_contract_facility_az"/>
    <d v="2015-08-26T00:00:00"/>
    <x v="3"/>
    <x v="6"/>
    <s v="disciplinary"/>
    <d v="2015-09-09T00:00:00"/>
    <n v="14"/>
    <n v="-0.38441100418893831"/>
    <n v="0.14295521958795204"/>
    <n v="2.5731939525831371"/>
    <n v="0.23230223183042215"/>
    <n v="0.82199251263072437"/>
    <n v="0.14295521958795204"/>
    <x v="3"/>
  </r>
  <r>
    <n v="4512"/>
    <x v="0"/>
    <s v="mexico"/>
    <x v="15"/>
    <s v="GA"/>
    <s v="GA - Stewart Detention Center "/>
    <s v="stewart_detention_center_ga"/>
    <d v="2015-08-26T00:00:00"/>
    <x v="3"/>
    <x v="12"/>
    <s v="pending_investigation_of_disciplinary_violation"/>
    <d v="2015-11-09T00:00:00"/>
    <n v="16"/>
    <n v="-0.34867219929195026"/>
    <n v="0.17869402448494009"/>
    <n v="2.5374551476861491"/>
    <n v="0.19656342693343409"/>
    <n v="0.78625370773373637"/>
    <n v="0.17869402448494009"/>
    <x v="3"/>
  </r>
  <r>
    <n v="4513"/>
    <x v="37"/>
    <s v="dominican_republic"/>
    <x v="7"/>
    <s v="PA"/>
    <s v="PA - Pike County Correctional Facility "/>
    <s v="pike_county_correctional_facility_pa"/>
    <d v="2015-08-26T00:00:00"/>
    <x v="3"/>
    <x v="6"/>
    <s v="disciplinary"/>
    <d v="2015-09-21T00:00:00"/>
    <n v="26"/>
    <n v="-0.16997817480701016"/>
    <n v="0.35738804896988019"/>
    <n v="2.3587611232012091"/>
    <n v="1.7869402448493998E-2"/>
    <n v="0.60755968324879628"/>
    <n v="1.7869402448493998E-2"/>
    <x v="2"/>
  </r>
  <r>
    <n v="4514"/>
    <x v="0"/>
    <s v="mexico"/>
    <x v="15"/>
    <s v="GA"/>
    <s v="GA - Stewart Detention Center "/>
    <s v="stewart_detention_center_ga"/>
    <d v="2015-08-26T00:00:00"/>
    <x v="3"/>
    <x v="6"/>
    <s v="disciplinary"/>
    <d v="2015-09-24T00:00:00"/>
    <n v="29"/>
    <n v="-0.11636996746152814"/>
    <n v="0.41099625631536219"/>
    <n v="2.3051529158557269"/>
    <n v="3.5738804896988025E-2"/>
    <n v="0.55395147590331428"/>
    <n v="3.5738804896988025E-2"/>
    <x v="2"/>
  </r>
  <r>
    <n v="4515"/>
    <x v="0"/>
    <s v="mexico"/>
    <x v="15"/>
    <s v="GA"/>
    <s v="GA - Stewart Detention Center "/>
    <s v="stewart_detention_center_ga"/>
    <d v="2015-08-26T00:00:00"/>
    <x v="3"/>
    <x v="6"/>
    <s v="disciplinary"/>
    <d v="2015-09-24T00:00:00"/>
    <n v="29"/>
    <n v="-0.11636996746152814"/>
    <n v="0.41099625631536219"/>
    <n v="2.3051529158557269"/>
    <n v="3.5738804896988025E-2"/>
    <n v="0.55395147590331428"/>
    <n v="3.5738804896988025E-2"/>
    <x v="2"/>
  </r>
  <r>
    <n v="4516"/>
    <x v="21"/>
    <s v="guatemala"/>
    <x v="0"/>
    <s v="AZ"/>
    <s v="AZ - Eloy Federal Contract Facility "/>
    <s v="eloy_federal_contract_facility_az"/>
    <d v="2015-08-26T00:00:00"/>
    <x v="3"/>
    <x v="6"/>
    <s v="disciplinary"/>
    <d v="2015-09-24T00:00:00"/>
    <n v="29"/>
    <n v="-0.11636996746152814"/>
    <n v="0.41099625631536219"/>
    <n v="2.3051529158557269"/>
    <n v="3.5738804896988025E-2"/>
    <n v="0.55395147590331428"/>
    <n v="3.5738804896988025E-2"/>
    <x v="2"/>
  </r>
  <r>
    <n v="4517"/>
    <x v="0"/>
    <s v="mexico"/>
    <x v="15"/>
    <s v="GA"/>
    <s v="GA - Stewart Detention Center "/>
    <s v="stewart_detention_center_ga"/>
    <d v="2015-08-26T00:00:00"/>
    <x v="3"/>
    <x v="6"/>
    <s v="disciplinary"/>
    <d v="2015-09-24T00:00:00"/>
    <n v="29"/>
    <n v="-0.11636996746152814"/>
    <n v="0.41099625631536219"/>
    <n v="2.3051529158557269"/>
    <n v="3.5738804896988025E-2"/>
    <n v="0.55395147590331428"/>
    <n v="3.5738804896988025E-2"/>
    <x v="2"/>
  </r>
  <r>
    <n v="4518"/>
    <x v="21"/>
    <s v="guatemala"/>
    <x v="2"/>
    <s v="CA"/>
    <s v="CA - Imperial Regional Detention Facility "/>
    <s v="imperial_regional_detention_facility_ca"/>
    <d v="2015-08-26T00:00:00"/>
    <x v="3"/>
    <x v="6"/>
    <s v="disciplinary"/>
    <d v="2015-09-25T00:00:00"/>
    <n v="30"/>
    <n v="-9.8500565013034141E-2"/>
    <n v="0.42886565876385618"/>
    <n v="2.2872835134072331"/>
    <n v="5.3608207345482023E-2"/>
    <n v="0.53608207345482028"/>
    <n v="5.3608207345482023E-2"/>
    <x v="2"/>
  </r>
  <r>
    <n v="4519"/>
    <x v="152"/>
    <s v="dominica"/>
    <x v="15"/>
    <s v="GA"/>
    <s v="GA - Stewart Detention Center "/>
    <s v="stewart_detention_center_ga"/>
    <d v="2015-08-26T00:00:00"/>
    <x v="3"/>
    <x v="3"/>
    <s v="protective_custody_other_detainee_safety"/>
    <d v="2015-09-28T00:00:00"/>
    <n v="33"/>
    <n v="-4.4892357667552112E-2"/>
    <n v="0.48247386610933823"/>
    <n v="2.2336753060617509"/>
    <n v="0.10721641469096405"/>
    <n v="0.48247386610933823"/>
    <n v="0.10721641469096405"/>
    <x v="2"/>
  </r>
  <r>
    <n v="4520"/>
    <x v="0"/>
    <s v="mexico"/>
    <x v="15"/>
    <s v="GA"/>
    <s v="GA - Stewart Detention Center "/>
    <s v="stewart_detention_center_ga"/>
    <d v="2015-08-26T00:00:00"/>
    <x v="3"/>
    <x v="6"/>
    <s v="disciplinary"/>
    <d v="2015-01-10T00:00:00"/>
    <n v="36"/>
    <n v="8.7158496779299183E-3"/>
    <n v="0.53608207345482028"/>
    <n v="2.1800670987162691"/>
    <n v="0.1608246220364461"/>
    <n v="0.42886565876385618"/>
    <n v="0.1608246220364461"/>
    <x v="2"/>
  </r>
  <r>
    <n v="4521"/>
    <x v="2"/>
    <s v="el_salvador"/>
    <x v="8"/>
    <s v="CA"/>
    <s v="CA - Adelanto Correctional Facility "/>
    <s v="adelanto_correctional_facility_ca"/>
    <d v="2015-08-26T00:00:00"/>
    <x v="3"/>
    <x v="3"/>
    <s v="protective_custody_other_detainee_safety"/>
    <d v="2015-12-10T00:00:00"/>
    <n v="47"/>
    <n v="0.20527927661136403"/>
    <n v="0.73264550038825438"/>
    <n v="1.9835036717828349"/>
    <n v="0.35738804896988019"/>
    <n v="0.23230223183042209"/>
    <n v="0.23230223183042209"/>
    <x v="1"/>
  </r>
  <r>
    <n v="4522"/>
    <x v="2"/>
    <s v="el_salvador"/>
    <x v="6"/>
    <s v="TX"/>
    <s v="TX - Johnson County Law Enforcement Center "/>
    <s v="johnson_county_law_enforcement_center_tx"/>
    <d v="2015-08-26T00:00:00"/>
    <x v="3"/>
    <x v="14"/>
    <s v="facility_security_threat_other"/>
    <d v="2015-10-13T00:00:00"/>
    <n v="48"/>
    <n v="0.22314867905985802"/>
    <n v="0.75051490283674838"/>
    <n v="1.9656342693343409"/>
    <n v="0.37525745141837419"/>
    <n v="0.21443282938192809"/>
    <n v="0.21443282938192809"/>
    <x v="1"/>
  </r>
  <r>
    <n v="4523"/>
    <x v="35"/>
    <s v="guyana"/>
    <x v="0"/>
    <s v="AZ"/>
    <s v="AZ - Cca, Florence Correctional Center "/>
    <s v="cca,_florence_correctional_center_az"/>
    <d v="2015-08-26T00:00:00"/>
    <x v="3"/>
    <x v="6"/>
    <s v="disciplinary"/>
    <d v="2015-10-16T00:00:00"/>
    <n v="51"/>
    <n v="0.27675688640534007"/>
    <n v="0.80412311018223037"/>
    <n v="1.9120260619888589"/>
    <n v="0.42886565876385624"/>
    <n v="0.16082462203644604"/>
    <n v="0.16082462203644604"/>
    <x v="1"/>
  </r>
  <r>
    <n v="4524"/>
    <x v="2"/>
    <s v="el_salvador"/>
    <x v="15"/>
    <s v="GA"/>
    <s v="GA - Stewart Detention Center "/>
    <s v="stewart_detention_center_ga"/>
    <d v="2015-08-26T00:00:00"/>
    <x v="3"/>
    <x v="3"/>
    <s v="protective_custody_other_detainee_safety"/>
    <d v="2015-10-29T00:00:00"/>
    <n v="64"/>
    <n v="0.50905911823576222"/>
    <n v="1.0364253420126526"/>
    <n v="1.6797238301584367"/>
    <n v="0.66116789059427838"/>
    <n v="7.1477609793976105E-2"/>
    <n v="7.1477609793976105E-2"/>
    <x v="1"/>
  </r>
  <r>
    <n v="4525"/>
    <x v="84"/>
    <s v="saudi_arabia"/>
    <x v="12"/>
    <s v="TX"/>
    <s v="TX - Houston Contract Detention Facility "/>
    <s v="houston_contract_detention_facility_tx"/>
    <d v="2015-08-27T00:00:00"/>
    <x v="3"/>
    <x v="8"/>
    <s v="suicide_risk_placement"/>
    <d v="2015-08-27T00:00:00"/>
    <n v="0"/>
    <n v="-0.63458263846785445"/>
    <n v="0.1072164146909641"/>
    <n v="2.8233655868620535"/>
    <n v="0.48247386610933829"/>
    <n v="1.0721641469096406"/>
    <n v="0.1072164146909641"/>
    <x v="3"/>
  </r>
  <r>
    <n v="4526"/>
    <x v="0"/>
    <s v="mexico"/>
    <x v="15"/>
    <s v="GA"/>
    <s v="GA - Stewart Detention Center "/>
    <s v="stewart_detention_center_ga"/>
    <d v="2015-08-27T00:00:00"/>
    <x v="3"/>
    <x v="21"/>
    <s v="medical_observation"/>
    <d v="2015-08-30T00:00:00"/>
    <n v="3"/>
    <n v="-0.58097443112237235"/>
    <n v="5.3608207345481995E-2"/>
    <n v="2.7697573795165713"/>
    <n v="0.42886565876385618"/>
    <n v="1.0185559395641586"/>
    <n v="5.3608207345481995E-2"/>
    <x v="3"/>
  </r>
  <r>
    <n v="4527"/>
    <x v="0"/>
    <s v="mexico"/>
    <x v="23"/>
    <s v="IL"/>
    <s v="IL - Tri-county Detention Center "/>
    <s v="tri-county_detention_center_il"/>
    <d v="2015-08-27T00:00:00"/>
    <x v="3"/>
    <x v="12"/>
    <s v="pending_investigation_of_disciplinary_violation"/>
    <d v="2015-02-09T00:00:00"/>
    <n v="6"/>
    <n v="-0.52736622377689035"/>
    <n v="0"/>
    <n v="2.7161491721710895"/>
    <n v="0.37525745141837419"/>
    <n v="0.96494773221867647"/>
    <n v="0"/>
    <x v="3"/>
  </r>
  <r>
    <n v="4528"/>
    <x v="29"/>
    <s v="ecuador"/>
    <x v="22"/>
    <s v="NY"/>
    <s v="NY - Buffalo (batavia) Service Processing Center"/>
    <s v="buffalo_batavia_service_processing_center_ny"/>
    <d v="2015-08-27T00:00:00"/>
    <x v="3"/>
    <x v="6"/>
    <s v="disciplinary"/>
    <d v="2015-03-09T00:00:00"/>
    <n v="7"/>
    <n v="-0.50949682132839635"/>
    <n v="1.7869402448493998E-2"/>
    <n v="2.6982797697225953"/>
    <n v="0.35738804896988019"/>
    <n v="0.94707832977018247"/>
    <n v="1.7869402448493998E-2"/>
    <x v="3"/>
  </r>
  <r>
    <n v="4529"/>
    <x v="0"/>
    <s v="mexico"/>
    <x v="20"/>
    <s v="WA"/>
    <s v="WA - Northwest Detention Center "/>
    <s v="northwest_detention_center_wa"/>
    <d v="2015-08-27T00:00:00"/>
    <x v="3"/>
    <x v="6"/>
    <s v="disciplinary"/>
    <d v="2015-09-17T00:00:00"/>
    <n v="21"/>
    <n v="-0.25932518704948021"/>
    <n v="0.26804103672741014"/>
    <n v="2.4481081354436793"/>
    <n v="0.10721641469096405"/>
    <n v="0.69690669549126638"/>
    <n v="0.10721641469096405"/>
    <x v="2"/>
  </r>
  <r>
    <n v="4530"/>
    <x v="37"/>
    <s v="dominican_republic"/>
    <x v="13"/>
    <s v="NJ"/>
    <s v="NJ - Hudson County Correctional Center "/>
    <s v="hudson_county_correctional_center_nj"/>
    <d v="2015-08-27T00:00:00"/>
    <x v="3"/>
    <x v="6"/>
    <s v="disciplinary"/>
    <d v="2015-09-17T00:00:00"/>
    <n v="21"/>
    <n v="-0.25932518704948021"/>
    <n v="0.26804103672741014"/>
    <n v="2.4481081354436793"/>
    <n v="0.10721641469096405"/>
    <n v="0.69690669549126638"/>
    <n v="0.10721641469096405"/>
    <x v="2"/>
  </r>
  <r>
    <n v="4531"/>
    <x v="154"/>
    <s v="uruguay"/>
    <x v="13"/>
    <s v="NJ"/>
    <s v="NJ - Hudson County Correctional Center "/>
    <s v="hudson_county_correctional_center_nj"/>
    <d v="2015-08-27T00:00:00"/>
    <x v="3"/>
    <x v="6"/>
    <s v="disciplinary"/>
    <d v="2015-09-17T00:00:00"/>
    <n v="21"/>
    <n v="-0.25932518704948021"/>
    <n v="0.26804103672741014"/>
    <n v="2.4481081354436793"/>
    <n v="0.10721641469096405"/>
    <n v="0.69690669549126638"/>
    <n v="0.10721641469096405"/>
    <x v="2"/>
  </r>
  <r>
    <n v="4532"/>
    <x v="0"/>
    <s v="mexico"/>
    <x v="23"/>
    <s v="IL"/>
    <s v="IL - Tri-county Detention Center "/>
    <s v="tri-county_detention_center_il"/>
    <d v="2015-08-27T00:00:00"/>
    <x v="3"/>
    <x v="6"/>
    <s v="disciplinary"/>
    <d v="2015-09-22T00:00:00"/>
    <n v="26"/>
    <n v="-0.16997817480701016"/>
    <n v="0.35738804896988019"/>
    <n v="2.3587611232012091"/>
    <n v="1.7869402448493998E-2"/>
    <n v="0.60755968324879628"/>
    <n v="1.7869402448493998E-2"/>
    <x v="2"/>
  </r>
  <r>
    <n v="4533"/>
    <x v="15"/>
    <s v="liberia"/>
    <x v="19"/>
    <s v="MA"/>
    <s v="MA - Bristol Cnty Ndartmouth"/>
    <s v="bristol_cnty_ndartmouth"/>
    <d v="2015-08-27T00:00:00"/>
    <x v="3"/>
    <x v="5"/>
    <s v="facility_security_threat_violent_or_disruptive_behavior"/>
    <d v="2015-09-25T00:00:00"/>
    <n v="29"/>
    <n v="-0.11636996746152814"/>
    <n v="0.41099625631536219"/>
    <n v="2.3051529158557269"/>
    <n v="3.5738804896988025E-2"/>
    <n v="0.55395147590331428"/>
    <n v="3.5738804896988025E-2"/>
    <x v="2"/>
  </r>
  <r>
    <n v="4534"/>
    <x v="2"/>
    <s v="el_salvador"/>
    <x v="4"/>
    <s v="LA"/>
    <s v="LA - Jena/lasalle Detention Facility "/>
    <s v="jena/lasalle_detention_facility_la"/>
    <d v="2015-08-27T00:00:00"/>
    <x v="3"/>
    <x v="3"/>
    <s v="protective_custody_other_detainee_safety"/>
    <d v="2015-09-25T00:00:00"/>
    <n v="29"/>
    <n v="-0.11636996746152814"/>
    <n v="0.41099625631536219"/>
    <n v="2.3051529158557269"/>
    <n v="3.5738804896988025E-2"/>
    <n v="0.55395147590331428"/>
    <n v="3.5738804896988025E-2"/>
    <x v="2"/>
  </r>
  <r>
    <n v="4535"/>
    <x v="76"/>
    <s v="angola"/>
    <x v="19"/>
    <s v="MA"/>
    <s v="MA - Bristol Cnty Ndartmouth"/>
    <s v="bristol_cnty_ndartmouth"/>
    <d v="2015-08-27T00:00:00"/>
    <x v="3"/>
    <x v="5"/>
    <s v="facility_security_threat_violent_or_disruptive_behavior"/>
    <d v="2015-08-10T00:00:00"/>
    <n v="42"/>
    <n v="0.11593226436889398"/>
    <n v="0.64329848814578439"/>
    <n v="2.0728506840253051"/>
    <n v="0.26804103672741014"/>
    <n v="0.32164924407289214"/>
    <n v="0.26804103672741014"/>
    <x v="2"/>
  </r>
  <r>
    <n v="4536"/>
    <x v="49"/>
    <s v="cambodia"/>
    <x v="19"/>
    <s v="MA"/>
    <s v="MA - Bristol Cnty Ndartmouth"/>
    <s v="bristol_cnty_ndartmouth"/>
    <d v="2015-08-27T00:00:00"/>
    <x v="3"/>
    <x v="5"/>
    <s v="facility_security_threat_violent_or_disruptive_behavior"/>
    <d v="2015-10-22T00:00:00"/>
    <n v="56"/>
    <n v="0.36610389864781012"/>
    <n v="0.89347012242470047"/>
    <n v="1.8226790497463887"/>
    <n v="0.51821267100632629"/>
    <n v="7.1477609793975994E-2"/>
    <n v="7.1477609793975994E-2"/>
    <x v="1"/>
  </r>
  <r>
    <n v="4537"/>
    <x v="2"/>
    <s v="el_salvador"/>
    <x v="12"/>
    <s v="TX"/>
    <s v="TX - Houston Contract Detention Facility "/>
    <s v="houston_contract_detention_facility_tx"/>
    <d v="2015-08-28T00:00:00"/>
    <x v="3"/>
    <x v="8"/>
    <s v="suicide_risk_placement"/>
    <d v="2015-01-09T00:00:00"/>
    <n v="4"/>
    <n v="-0.56310502867387835"/>
    <n v="3.5738804896987997E-2"/>
    <n v="2.7518879770680771"/>
    <n v="0.41099625631536219"/>
    <n v="1.0006865371156644"/>
    <n v="3.5738804896987997E-2"/>
    <x v="3"/>
  </r>
  <r>
    <n v="4538"/>
    <x v="67"/>
    <s v="morocco"/>
    <x v="17"/>
    <s v="VA"/>
    <s v="VA - Immigration Centers Of America Farmville "/>
    <s v="immigration_centers_of_america_farmville_va"/>
    <d v="2015-08-28T00:00:00"/>
    <x v="3"/>
    <x v="6"/>
    <s v="disciplinary"/>
    <d v="2015-12-09T00:00:00"/>
    <n v="15"/>
    <n v="-0.36654160174044426"/>
    <n v="0.1608246220364461"/>
    <n v="2.5553245501346433"/>
    <n v="0.21443282938192809"/>
    <n v="0.80412311018223037"/>
    <n v="0.1608246220364461"/>
    <x v="3"/>
  </r>
  <r>
    <n v="4539"/>
    <x v="7"/>
    <s v="honduras"/>
    <x v="15"/>
    <s v="GA"/>
    <s v="GA - Irwin County Detention Center "/>
    <s v="irwin_county_detention_center_ga"/>
    <d v="2015-08-28T00:00:00"/>
    <x v="3"/>
    <x v="12"/>
    <s v="pending_investigation_of_disciplinary_violation"/>
    <d v="2015-09-18T00:00:00"/>
    <n v="21"/>
    <n v="-0.25932518704948021"/>
    <n v="0.26804103672741014"/>
    <n v="2.4481081354436793"/>
    <n v="0.10721641469096405"/>
    <n v="0.69690669549126638"/>
    <n v="0.10721641469096405"/>
    <x v="2"/>
  </r>
  <r>
    <n v="4540"/>
    <x v="2"/>
    <s v="el_salvador"/>
    <x v="2"/>
    <s v="CA"/>
    <s v="CA - Imperial Regional Detention Facility "/>
    <s v="imperial_regional_detention_facility_ca"/>
    <d v="2015-08-28T00:00:00"/>
    <x v="3"/>
    <x v="6"/>
    <s v="disciplinary"/>
    <d v="2015-09-22T00:00:00"/>
    <n v="25"/>
    <n v="-0.18784757725550419"/>
    <n v="0.33951864652138619"/>
    <n v="2.3766305256497033"/>
    <n v="3.5738804896988025E-2"/>
    <n v="0.62542908569729028"/>
    <n v="3.5738804896988025E-2"/>
    <x v="2"/>
  </r>
  <r>
    <n v="4541"/>
    <x v="21"/>
    <s v="guatemala"/>
    <x v="13"/>
    <s v="NJ"/>
    <s v="NJ - Hudson County Correctional Center "/>
    <s v="hudson_county_correctional_center_nj"/>
    <d v="2015-08-28T00:00:00"/>
    <x v="3"/>
    <x v="6"/>
    <s v="disciplinary"/>
    <d v="2015-09-25T00:00:00"/>
    <n v="28"/>
    <n v="-0.13423936991002217"/>
    <n v="0.39312685386686819"/>
    <n v="2.3230223183042211"/>
    <n v="1.7869402448493998E-2"/>
    <n v="0.57182087835180828"/>
    <n v="1.7869402448493998E-2"/>
    <x v="2"/>
  </r>
  <r>
    <n v="4542"/>
    <x v="89"/>
    <s v="sudan"/>
    <x v="16"/>
    <s v="CO"/>
    <s v="CO - Denver Contract Detention Facility "/>
    <s v="denver_contract_detention_facility_co"/>
    <d v="2015-08-28T00:00:00"/>
    <x v="3"/>
    <x v="3"/>
    <s v="protective_custody_other_detainee_safety"/>
    <d v="2015-10-21T00:00:00"/>
    <n v="54"/>
    <n v="0.33036509375082207"/>
    <n v="0.85773131752771237"/>
    <n v="1.8584178546433769"/>
    <n v="0.48247386610933823"/>
    <n v="0.10721641469096405"/>
    <n v="0.10721641469096405"/>
    <x v="1"/>
  </r>
  <r>
    <n v="4543"/>
    <x v="0"/>
    <s v="mexico"/>
    <x v="3"/>
    <s v="CA"/>
    <s v="CA - Sacramento County Jail-rio Cosumnes Corr. Center "/>
    <s v="sacramento_county_jail_rio_cosumnes_corr_center_ca"/>
    <d v="2015-08-28T00:00:00"/>
    <x v="3"/>
    <x v="0"/>
    <s v="protective_custody_gang_status_protective_custody_only"/>
    <d v="2015-04-12T00:00:00"/>
    <n v="98"/>
    <n v="1.1166188014845584"/>
    <n v="1.6439850252614487"/>
    <n v="1.0721641469096406"/>
    <n v="1.2687275738430746"/>
    <n v="0.67903729304277227"/>
    <n v="0.67903729304277227"/>
    <x v="1"/>
  </r>
  <r>
    <n v="4544"/>
    <x v="0"/>
    <s v="mexico"/>
    <x v="20"/>
    <s v="WA"/>
    <s v="WA - Northwest Detention Center "/>
    <s v="northwest_detention_center_wa"/>
    <d v="2015-08-28T00:00:00"/>
    <x v="3"/>
    <x v="3"/>
    <s v="protective_custody_other_detainee_safety"/>
    <d v="2016-01-21T00:00:00"/>
    <n v="146"/>
    <n v="1.974350119012271"/>
    <n v="2.5017163427891616"/>
    <n v="0.21443282938192798"/>
    <n v="2.1264588913707874"/>
    <n v="1.5367686105704847"/>
    <n v="0.21443282938192798"/>
    <x v="0"/>
  </r>
  <r>
    <n v="4545"/>
    <x v="0"/>
    <s v="mexico"/>
    <x v="0"/>
    <s v="AZ"/>
    <s v="AZ - Eloy Federal Contract Facility "/>
    <s v="eloy_federal_contract_facility_az"/>
    <d v="2015-08-29T00:00:00"/>
    <x v="3"/>
    <x v="12"/>
    <s v="pending_investigation_of_disciplinary_violation"/>
    <d v="2015-09-09T00:00:00"/>
    <n v="11"/>
    <n v="-0.43801921153442031"/>
    <n v="8.9347012242470047E-2"/>
    <n v="2.6268021599286193"/>
    <n v="0.28591043917590414"/>
    <n v="0.87560071997620637"/>
    <n v="8.9347012242470047E-2"/>
    <x v="3"/>
  </r>
  <r>
    <n v="4546"/>
    <x v="0"/>
    <s v="mexico"/>
    <x v="5"/>
    <s v="NM"/>
    <s v="NM - Otero County Processing Center "/>
    <s v="otero_county_processing_center_nm"/>
    <d v="2015-08-29T00:00:00"/>
    <x v="3"/>
    <x v="6"/>
    <s v="disciplinary"/>
    <d v="2015-09-15T00:00:00"/>
    <n v="17"/>
    <n v="-0.33080279684345626"/>
    <n v="0.19656342693343409"/>
    <n v="2.5195857452376553"/>
    <n v="0.17869402448494009"/>
    <n v="0.76838430528524237"/>
    <n v="0.17869402448494009"/>
    <x v="2"/>
  </r>
  <r>
    <n v="4547"/>
    <x v="80"/>
    <s v="kenya"/>
    <x v="8"/>
    <s v="CA"/>
    <s v="CA - Adelanto Correctional Facility "/>
    <s v="adelanto_correctional_facility_ca"/>
    <d v="2015-08-29T00:00:00"/>
    <x v="3"/>
    <x v="3"/>
    <s v="protective_custody_other_detainee_safety"/>
    <d v="2015-09-16T00:00:00"/>
    <n v="18"/>
    <n v="-0.31293339439496226"/>
    <n v="0.21443282938192809"/>
    <n v="2.5017163427891611"/>
    <n v="0.1608246220364461"/>
    <n v="0.75051490283674838"/>
    <n v="0.1608246220364461"/>
    <x v="2"/>
  </r>
  <r>
    <n v="4548"/>
    <x v="0"/>
    <s v="mexico"/>
    <x v="20"/>
    <s v="WA"/>
    <s v="WA - Northwest Detention Center "/>
    <s v="northwest_detention_center_wa"/>
    <d v="2015-08-29T00:00:00"/>
    <x v="3"/>
    <x v="6"/>
    <s v="disciplinary"/>
    <d v="2015-09-17T00:00:00"/>
    <n v="19"/>
    <n v="-0.29506399194646826"/>
    <n v="0.23230223183042209"/>
    <n v="2.4838469403406673"/>
    <n v="0.1429552195879521"/>
    <n v="0.73264550038825438"/>
    <n v="0.1429552195879521"/>
    <x v="2"/>
  </r>
  <r>
    <n v="4549"/>
    <x v="9"/>
    <s v="haiti"/>
    <x v="17"/>
    <s v="VA"/>
    <s v="VA - Immigration Centers Of America Farmville "/>
    <s v="immigration_centers_of_america_farmville_va"/>
    <d v="2015-08-29T00:00:00"/>
    <x v="3"/>
    <x v="6"/>
    <s v="disciplinary"/>
    <d v="2015-09-23T00:00:00"/>
    <n v="25"/>
    <n v="-0.18784757725550419"/>
    <n v="0.33951864652138619"/>
    <n v="2.3766305256497033"/>
    <n v="3.5738804896988025E-2"/>
    <n v="0.62542908569729028"/>
    <n v="3.5738804896988025E-2"/>
    <x v="2"/>
  </r>
  <r>
    <n v="4550"/>
    <x v="0"/>
    <s v="mexico"/>
    <x v="8"/>
    <s v="CA"/>
    <s v="CA - Adelanto Correctional Facility "/>
    <s v="adelanto_correctional_facility_ca"/>
    <d v="2015-08-29T00:00:00"/>
    <x v="3"/>
    <x v="6"/>
    <s v="disciplinary"/>
    <d v="2015-09-25T00:00:00"/>
    <n v="27"/>
    <n v="-0.15210877235851616"/>
    <n v="0.37525745141837419"/>
    <n v="2.3408917207527153"/>
    <n v="0"/>
    <n v="0.58969028080030228"/>
    <n v="0"/>
    <x v="2"/>
  </r>
  <r>
    <n v="4551"/>
    <x v="0"/>
    <s v="mexico"/>
    <x v="8"/>
    <s v="CA"/>
    <s v="CA - Adelanto Correctional Facility "/>
    <s v="adelanto_correctional_facility_ca"/>
    <d v="2015-08-29T00:00:00"/>
    <x v="3"/>
    <x v="6"/>
    <s v="disciplinary"/>
    <d v="2015-09-25T00:00:00"/>
    <n v="27"/>
    <n v="-0.15210877235851616"/>
    <n v="0.37525745141837419"/>
    <n v="2.3408917207527153"/>
    <n v="0"/>
    <n v="0.58969028080030228"/>
    <n v="0"/>
    <x v="2"/>
  </r>
  <r>
    <n v="4552"/>
    <x v="7"/>
    <s v="honduras"/>
    <x v="8"/>
    <s v="CA"/>
    <s v="CA - Adelanto Correctional Facility "/>
    <s v="adelanto_correctional_facility_ca"/>
    <d v="2015-08-29T00:00:00"/>
    <x v="3"/>
    <x v="6"/>
    <s v="disciplinary"/>
    <d v="2015-09-25T00:00:00"/>
    <n v="27"/>
    <n v="-0.15210877235851616"/>
    <n v="0.37525745141837419"/>
    <n v="2.3408917207527153"/>
    <n v="0"/>
    <n v="0.58969028080030228"/>
    <n v="0"/>
    <x v="2"/>
  </r>
  <r>
    <n v="4553"/>
    <x v="0"/>
    <s v="mexico"/>
    <x v="8"/>
    <s v="CA"/>
    <s v="CA - Adelanto Correctional Facility "/>
    <s v="adelanto_correctional_facility_ca"/>
    <d v="2015-08-29T00:00:00"/>
    <x v="3"/>
    <x v="6"/>
    <s v="disciplinary"/>
    <d v="2015-09-25T00:00:00"/>
    <n v="27"/>
    <n v="-0.15210877235851616"/>
    <n v="0.37525745141837419"/>
    <n v="2.3408917207527153"/>
    <n v="0"/>
    <n v="0.58969028080030228"/>
    <n v="0"/>
    <x v="2"/>
  </r>
  <r>
    <n v="4554"/>
    <x v="17"/>
    <s v="ghana"/>
    <x v="17"/>
    <s v="VA"/>
    <s v="VA - Immigration Centers Of America Farmville "/>
    <s v="immigration_centers_of_america_farmville_va"/>
    <d v="2015-08-29T00:00:00"/>
    <x v="3"/>
    <x v="6"/>
    <s v="disciplinary"/>
    <d v="2015-09-28T00:00:00"/>
    <n v="30"/>
    <n v="-9.8500565013034141E-2"/>
    <n v="0.42886565876385618"/>
    <n v="2.2872835134072331"/>
    <n v="5.3608207345482023E-2"/>
    <n v="0.53608207345482028"/>
    <n v="5.3608207345482023E-2"/>
    <x v="2"/>
  </r>
  <r>
    <n v="4555"/>
    <x v="0"/>
    <s v="mexico"/>
    <x v="1"/>
    <s v="NV"/>
    <s v="NV - Henderson Detention Center "/>
    <s v="henderson_detention_center_nv"/>
    <d v="2015-08-29T00:00:00"/>
    <x v="3"/>
    <x v="3"/>
    <s v="protective_custody_other_detainee_safety"/>
    <d v="2015-12-22T00:00:00"/>
    <n v="115"/>
    <n v="1.4203986431089568"/>
    <n v="1.9477648668858472"/>
    <n v="0.76838430528524215"/>
    <n v="1.572507415467473"/>
    <n v="0.98281713466717069"/>
    <n v="0.76838430528524215"/>
    <x v="0"/>
  </r>
  <r>
    <n v="4556"/>
    <x v="56"/>
    <s v="iran"/>
    <x v="8"/>
    <s v="CA"/>
    <s v="CA - Adelanto Correctional Facility "/>
    <s v="adelanto_correctional_facility_ca"/>
    <d v="2015-08-29T00:00:00"/>
    <x v="3"/>
    <x v="3"/>
    <s v="protective_custody_other_detainee_safety"/>
    <d v="2016-03-13T00:00:00"/>
    <n v="197"/>
    <n v="2.8856896438854656"/>
    <n v="3.4130558676623561"/>
    <n v="0.6969066954912666"/>
    <n v="3.0377984162439819"/>
    <n v="2.4481081354436793"/>
    <n v="0.6969066954912666"/>
    <x v="0"/>
  </r>
  <r>
    <n v="4557"/>
    <x v="2"/>
    <s v="el_salvador"/>
    <x v="17"/>
    <s v="VA"/>
    <s v="VA - Immigration Centers Of America Farmville "/>
    <s v="immigration_centers_of_america_farmville_va"/>
    <d v="2015-08-30T00:00:00"/>
    <x v="3"/>
    <x v="6"/>
    <s v="disciplinary"/>
    <d v="2015-08-31T00:00:00"/>
    <n v="1"/>
    <n v="-0.61671323601936046"/>
    <n v="8.9347012242470103E-2"/>
    <n v="2.8054961844135593"/>
    <n v="0.46460446366084429"/>
    <n v="1.0542947444611466"/>
    <n v="8.9347012242470103E-2"/>
    <x v="3"/>
  </r>
  <r>
    <n v="4558"/>
    <x v="155"/>
    <s v="zambia"/>
    <x v="0"/>
    <s v="AZ"/>
    <s v="AZ - Eloy Federal Contract Facility "/>
    <s v="eloy_federal_contract_facility_az"/>
    <d v="2015-08-30T00:00:00"/>
    <x v="3"/>
    <x v="12"/>
    <s v="pending_investigation_of_disciplinary_violation"/>
    <d v="2015-03-09T00:00:00"/>
    <n v="4"/>
    <n v="-0.56310502867387835"/>
    <n v="3.5738804896987997E-2"/>
    <n v="2.7518879770680771"/>
    <n v="0.41099625631536219"/>
    <n v="1.0006865371156644"/>
    <n v="3.5738804896987997E-2"/>
    <x v="3"/>
  </r>
  <r>
    <n v="4559"/>
    <x v="39"/>
    <s v="somalia"/>
    <x v="0"/>
    <s v="AZ"/>
    <s v="AZ - Eloy Federal Contract Facility "/>
    <s v="eloy_federal_contract_facility_az"/>
    <d v="2015-08-30T00:00:00"/>
    <x v="3"/>
    <x v="12"/>
    <s v="pending_investigation_of_disciplinary_violation"/>
    <d v="2015-04-09T00:00:00"/>
    <n v="5"/>
    <n v="-0.54523562622538435"/>
    <n v="1.7869402448493998E-2"/>
    <n v="2.7340185746195833"/>
    <n v="0.39312685386686819"/>
    <n v="0.98281713466717047"/>
    <n v="1.7869402448493998E-2"/>
    <x v="3"/>
  </r>
  <r>
    <n v="4560"/>
    <x v="14"/>
    <s v="jamaica"/>
    <x v="9"/>
    <s v="FL"/>
    <s v="FL - Baker County Sheriff's Office "/>
    <s v="baker_county_sheriffs_office_fl"/>
    <d v="2015-08-30T00:00:00"/>
    <x v="3"/>
    <x v="12"/>
    <s v="pending_investigation_of_disciplinary_violation"/>
    <d v="2015-04-09T00:00:00"/>
    <n v="5"/>
    <n v="-0.54523562622538435"/>
    <n v="1.7869402448493998E-2"/>
    <n v="2.7340185746195833"/>
    <n v="0.39312685386686819"/>
    <n v="0.98281713466717047"/>
    <n v="1.7869402448493998E-2"/>
    <x v="3"/>
  </r>
  <r>
    <n v="4561"/>
    <x v="0"/>
    <s v="mexico"/>
    <x v="18"/>
    <s v="TX"/>
    <s v="TX - South Texas Detention Complex "/>
    <s v="south_texas_detention_complex_tx"/>
    <d v="2015-08-30T00:00:00"/>
    <x v="3"/>
    <x v="6"/>
    <s v="disciplinary"/>
    <d v="2015-09-18T00:00:00"/>
    <n v="19"/>
    <n v="-0.29506399194646826"/>
    <n v="0.23230223183042209"/>
    <n v="2.4838469403406673"/>
    <n v="0.1429552195879521"/>
    <n v="0.73264550038825438"/>
    <n v="0.1429552195879521"/>
    <x v="2"/>
  </r>
  <r>
    <n v="4562"/>
    <x v="0"/>
    <s v="mexico"/>
    <x v="12"/>
    <s v="TX"/>
    <s v="TX - Houston Contract Detention Facility "/>
    <s v="houston_contract_detention_facility_tx"/>
    <d v="2015-08-30T00:00:00"/>
    <x v="3"/>
    <x v="6"/>
    <s v="disciplinary"/>
    <d v="2015-09-18T00:00:00"/>
    <n v="19"/>
    <n v="-0.29506399194646826"/>
    <n v="0.23230223183042209"/>
    <n v="2.4838469403406673"/>
    <n v="0.1429552195879521"/>
    <n v="0.73264550038825438"/>
    <n v="0.1429552195879521"/>
    <x v="2"/>
  </r>
  <r>
    <n v="4563"/>
    <x v="67"/>
    <s v="morocco"/>
    <x v="9"/>
    <s v="FL"/>
    <s v="FL - Baker County Sheriff's Office "/>
    <s v="baker_county_sheriffs_office_fl"/>
    <d v="2015-08-30T00:00:00"/>
    <x v="3"/>
    <x v="6"/>
    <s v="disciplinary"/>
    <d v="2015-09-23T00:00:00"/>
    <n v="24"/>
    <n v="-0.20571697970399819"/>
    <n v="0.32164924407289219"/>
    <n v="2.3944999280981971"/>
    <n v="5.3608207345482023E-2"/>
    <n v="0.64329848814578428"/>
    <n v="5.3608207345482023E-2"/>
    <x v="2"/>
  </r>
  <r>
    <n v="4564"/>
    <x v="7"/>
    <s v="honduras"/>
    <x v="23"/>
    <s v="IL"/>
    <s v="IL - Tri-county Detention Center "/>
    <s v="tri-county_detention_center_il"/>
    <d v="2015-08-30T00:00:00"/>
    <x v="3"/>
    <x v="6"/>
    <s v="disciplinary"/>
    <d v="2015-09-24T00:00:00"/>
    <n v="25"/>
    <n v="-0.18784757725550419"/>
    <n v="0.33951864652138619"/>
    <n v="2.3766305256497033"/>
    <n v="3.5738804896988025E-2"/>
    <n v="0.62542908569729028"/>
    <n v="3.5738804896988025E-2"/>
    <x v="2"/>
  </r>
  <r>
    <n v="4565"/>
    <x v="21"/>
    <s v="guatemala"/>
    <x v="23"/>
    <s v="IL"/>
    <s v="IL - Tri-county Detention Center "/>
    <s v="tri-county_detention_center_il"/>
    <d v="2015-08-30T00:00:00"/>
    <x v="3"/>
    <x v="6"/>
    <s v="disciplinary"/>
    <d v="2015-09-25T00:00:00"/>
    <n v="26"/>
    <n v="-0.16997817480701016"/>
    <n v="0.35738804896988019"/>
    <n v="2.3587611232012091"/>
    <n v="1.7869402448493998E-2"/>
    <n v="0.60755968324879628"/>
    <n v="1.7869402448493998E-2"/>
    <x v="2"/>
  </r>
  <r>
    <n v="4566"/>
    <x v="0"/>
    <s v="mexico"/>
    <x v="2"/>
    <s v="CA"/>
    <s v="CA - San Diego Contract Detention Facility - CCA (otay)"/>
    <s v="san_diego_contract_detention_facility_cca_otay_ca"/>
    <d v="2015-08-30T00:00:00"/>
    <x v="3"/>
    <x v="6"/>
    <s v="disciplinary"/>
    <d v="2015-09-28T00:00:00"/>
    <n v="29"/>
    <n v="-0.11636996746152814"/>
    <n v="0.41099625631536219"/>
    <n v="2.3051529158557269"/>
    <n v="3.5738804896988025E-2"/>
    <n v="0.55395147590331428"/>
    <n v="3.5738804896988025E-2"/>
    <x v="2"/>
  </r>
  <r>
    <n v="4567"/>
    <x v="9"/>
    <s v="haiti"/>
    <x v="9"/>
    <s v="FL"/>
    <s v="FL - Monroe County Detention Center "/>
    <s v="monroe_county_detention_center_fl"/>
    <d v="2015-08-30T00:00:00"/>
    <x v="3"/>
    <x v="6"/>
    <s v="disciplinary"/>
    <d v="2015-09-30T00:00:00"/>
    <n v="31"/>
    <n v="-8.0631162564540129E-2"/>
    <n v="0.44673506121235024"/>
    <n v="2.2694141109587389"/>
    <n v="7.1477609793976035E-2"/>
    <n v="0.51821267100632629"/>
    <n v="7.1477609793976035E-2"/>
    <x v="2"/>
  </r>
  <r>
    <n v="4568"/>
    <x v="0"/>
    <s v="mexico"/>
    <x v="8"/>
    <s v="CA"/>
    <s v="CA - Adelanto Correctional Facility "/>
    <s v="adelanto_correctional_facility_ca"/>
    <d v="2015-08-30T00:00:00"/>
    <x v="3"/>
    <x v="3"/>
    <s v="protective_custody_other_detainee_safety"/>
    <d v="2016-01-14T00:00:00"/>
    <n v="137"/>
    <n v="1.813525496975825"/>
    <n v="2.3408917207527153"/>
    <n v="0.37525745141837397"/>
    <n v="1.9656342693343412"/>
    <n v="1.375943988534039"/>
    <n v="0.37525745141837397"/>
    <x v="0"/>
  </r>
  <r>
    <n v="4569"/>
    <x v="72"/>
    <s v="south_sudan"/>
    <x v="0"/>
    <s v="AZ"/>
    <s v="AZ - Eloy Federal Contract Facility "/>
    <s v="eloy_federal_contract_facility_az"/>
    <d v="2015-08-31T00:00:00"/>
    <x v="3"/>
    <x v="21"/>
    <s v="medical_observation"/>
    <d v="2015-04-09T00:00:00"/>
    <n v="4"/>
    <n v="-0.56310502867387835"/>
    <n v="3.5738804896987997E-2"/>
    <n v="2.7518879770680771"/>
    <n v="0.41099625631536219"/>
    <n v="1.0006865371156644"/>
    <n v="3.5738804896987997E-2"/>
    <x v="3"/>
  </r>
  <r>
    <n v="4570"/>
    <x v="2"/>
    <s v="el_salvador"/>
    <x v="21"/>
    <s v="MN"/>
    <s v="MN - Sherburne County Jail "/>
    <s v="sherburne_county_jail_mn"/>
    <d v="2015-08-31T00:00:00"/>
    <x v="3"/>
    <x v="8"/>
    <s v="suicide_risk_placement"/>
    <d v="2015-10-09T00:00:00"/>
    <n v="10"/>
    <n v="-0.4558886139829143"/>
    <n v="7.1477609793976049E-2"/>
    <n v="2.6446715623771131"/>
    <n v="0.30377984162439814"/>
    <n v="0.89347012242470036"/>
    <n v="7.1477609793976049E-2"/>
    <x v="3"/>
  </r>
  <r>
    <n v="4571"/>
    <x v="0"/>
    <s v="mexico"/>
    <x v="0"/>
    <s v="AZ"/>
    <s v="AZ - Eloy Federal Contract Facility "/>
    <s v="eloy_federal_contract_facility_az"/>
    <d v="2015-08-31T00:00:00"/>
    <x v="3"/>
    <x v="6"/>
    <s v="disciplinary"/>
    <d v="2015-09-15T00:00:00"/>
    <n v="15"/>
    <n v="-0.36654160174044426"/>
    <n v="0.1608246220364461"/>
    <n v="2.5553245501346433"/>
    <n v="0.21443282938192809"/>
    <n v="0.80412311018223037"/>
    <n v="0.1608246220364461"/>
    <x v="3"/>
  </r>
  <r>
    <n v="4572"/>
    <x v="7"/>
    <s v="honduras"/>
    <x v="8"/>
    <s v="CA"/>
    <s v="CA - Adelanto Correctional Facility "/>
    <s v="adelanto_correctional_facility_ca"/>
    <d v="2015-08-31T00:00:00"/>
    <x v="3"/>
    <x v="3"/>
    <s v="protective_custody_other_detainee_safety"/>
    <d v="2015-09-16T00:00:00"/>
    <n v="16"/>
    <n v="-0.34867219929195026"/>
    <n v="0.17869402448494009"/>
    <n v="2.5374551476861491"/>
    <n v="0.19656342693343409"/>
    <n v="0.78625370773373637"/>
    <n v="0.17869402448494009"/>
    <x v="3"/>
  </r>
  <r>
    <n v="4573"/>
    <x v="0"/>
    <s v="mexico"/>
    <x v="15"/>
    <s v="GA"/>
    <s v="GA - Stewart Detention Center "/>
    <s v="stewart_detention_center_ga"/>
    <d v="2015-08-31T00:00:00"/>
    <x v="3"/>
    <x v="6"/>
    <s v="disciplinary"/>
    <d v="2015-09-17T00:00:00"/>
    <n v="17"/>
    <n v="-0.33080279684345626"/>
    <n v="0.19656342693343409"/>
    <n v="2.5195857452376553"/>
    <n v="0.17869402448494009"/>
    <n v="0.76838430528524237"/>
    <n v="0.17869402448494009"/>
    <x v="2"/>
  </r>
  <r>
    <n v="4574"/>
    <x v="19"/>
    <s v="cuba"/>
    <x v="9"/>
    <s v="FL"/>
    <s v="FL - Baker County Sheriff's Office "/>
    <s v="baker_county_sheriffs_office_fl"/>
    <d v="2015-08-31T00:00:00"/>
    <x v="3"/>
    <x v="6"/>
    <s v="disciplinary"/>
    <d v="2015-09-22T00:00:00"/>
    <n v="22"/>
    <n v="-0.24145578460098621"/>
    <n v="0.28591043917590414"/>
    <n v="2.4302387329951851"/>
    <n v="8.9347012242470047E-2"/>
    <n v="0.67903729304277238"/>
    <n v="8.9347012242470047E-2"/>
    <x v="2"/>
  </r>
  <r>
    <n v="4575"/>
    <x v="54"/>
    <s v="russia"/>
    <x v="23"/>
    <s v="IL"/>
    <s v="IL - Tri-county Detention Center "/>
    <s v="tri-county_detention_center_il"/>
    <d v="2015-08-31T00:00:00"/>
    <x v="3"/>
    <x v="6"/>
    <s v="disciplinary"/>
    <d v="2015-09-24T00:00:00"/>
    <n v="24"/>
    <n v="-0.20571697970399819"/>
    <n v="0.32164924407289219"/>
    <n v="2.3944999280981971"/>
    <n v="5.3608207345482023E-2"/>
    <n v="0.64329848814578428"/>
    <n v="5.3608207345482023E-2"/>
    <x v="2"/>
  </r>
  <r>
    <n v="4576"/>
    <x v="23"/>
    <s v="china,_peoples_republic_of"/>
    <x v="15"/>
    <s v="GA"/>
    <s v="GA - Stewart Detention Center "/>
    <s v="stewart_detention_center_ga"/>
    <d v="2015-08-31T00:00:00"/>
    <x v="3"/>
    <x v="6"/>
    <s v="disciplinary"/>
    <d v="2015-09-25T00:00:00"/>
    <n v="25"/>
    <n v="-0.18784757725550419"/>
    <n v="0.33951864652138619"/>
    <n v="2.3766305256497033"/>
    <n v="3.5738804896988025E-2"/>
    <n v="0.62542908569729028"/>
    <n v="3.5738804896988025E-2"/>
    <x v="2"/>
  </r>
  <r>
    <n v="4577"/>
    <x v="0"/>
    <s v="mexico"/>
    <x v="23"/>
    <s v="IL"/>
    <s v="IL - Tri-county Detention Center "/>
    <s v="tri-county_detention_center_il"/>
    <d v="2015-08-31T00:00:00"/>
    <x v="3"/>
    <x v="6"/>
    <s v="disciplinary"/>
    <d v="2015-09-30T00:00:00"/>
    <n v="30"/>
    <n v="-9.8500565013034141E-2"/>
    <n v="0.42886565876385618"/>
    <n v="2.2872835134072331"/>
    <n v="5.3608207345482023E-2"/>
    <n v="0.53608207345482028"/>
    <n v="5.3608207345482023E-2"/>
    <x v="2"/>
  </r>
  <r>
    <n v="4578"/>
    <x v="29"/>
    <s v="ecuador"/>
    <x v="23"/>
    <s v="IL"/>
    <s v="IL - Tri-county Detention Center "/>
    <s v="tri-county_detention_center_il"/>
    <d v="2015-08-31T00:00:00"/>
    <x v="3"/>
    <x v="6"/>
    <s v="disciplinary"/>
    <d v="2015-02-10T00:00:00"/>
    <n v="32"/>
    <n v="-6.2761760116046117E-2"/>
    <n v="0.46460446366084424"/>
    <n v="2.2515447085102451"/>
    <n v="8.9347012242470047E-2"/>
    <n v="0.50034326855783218"/>
    <n v="8.9347012242470047E-2"/>
    <x v="2"/>
  </r>
  <r>
    <n v="4579"/>
    <x v="13"/>
    <s v="armenia"/>
    <x v="8"/>
    <s v="CA"/>
    <s v="CA - Adelanto Correctional Facility "/>
    <s v="adelanto_correctional_facility_ca"/>
    <d v="2015-08-31T00:00:00"/>
    <x v="3"/>
    <x v="6"/>
    <s v="disciplinary"/>
    <d v="2015-10-15T00:00:00"/>
    <n v="45"/>
    <n v="0.169540471714376"/>
    <n v="0.69690669549126638"/>
    <n v="2.0192424766798229"/>
    <n v="0.32164924407289219"/>
    <n v="0.26804103672741009"/>
    <n v="0.26804103672741009"/>
    <x v="1"/>
  </r>
  <r>
    <n v="4580"/>
    <x v="26"/>
    <s v="india"/>
    <x v="10"/>
    <s v="OH"/>
    <s v="OH - Geauga County Jail "/>
    <s v="geauga_county_jail_oh"/>
    <d v="2015-08-31T00:00:00"/>
    <x v="3"/>
    <x v="5"/>
    <s v="facility_security_threat_violent_or_disruptive_behavior"/>
    <d v="2015-10-21T00:00:00"/>
    <n v="51"/>
    <n v="0.27675688640534007"/>
    <n v="0.80412311018223037"/>
    <n v="1.9120260619888589"/>
    <n v="0.42886565876385624"/>
    <n v="0.16082462203644604"/>
    <n v="0.16082462203644604"/>
    <x v="1"/>
  </r>
  <r>
    <n v="4581"/>
    <x v="39"/>
    <s v="somalia"/>
    <x v="0"/>
    <s v="AZ"/>
    <s v="AZ - Cca, Florence Correctional Center "/>
    <s v="cca,_florence_correctional_center_az"/>
    <d v="2015-09-01T00:00:00"/>
    <x v="3"/>
    <x v="6"/>
    <s v="disciplinary"/>
    <d v="2015-12-01T00:00:00"/>
    <n v="3"/>
    <n v="-0.58097443112237235"/>
    <n v="5.3608207345481995E-2"/>
    <n v="2.7697573795165713"/>
    <n v="0.42886565876385618"/>
    <n v="1.0185559395641586"/>
    <n v="5.3608207345481995E-2"/>
    <x v="3"/>
  </r>
  <r>
    <n v="4582"/>
    <x v="2"/>
    <s v="el_salvador"/>
    <x v="9"/>
    <s v="FL"/>
    <s v="FL - Glades County Detention Center "/>
    <s v="glades_county_detention_center_fl"/>
    <d v="2015-09-01T00:00:00"/>
    <x v="3"/>
    <x v="6"/>
    <s v="disciplinary"/>
    <d v="2015-01-25T00:00:00"/>
    <n v="16"/>
    <n v="-0.34867219929195026"/>
    <n v="0.17869402448494009"/>
    <n v="2.5374551476861491"/>
    <n v="0.19656342693343409"/>
    <n v="0.78625370773373637"/>
    <n v="0.17869402448494009"/>
    <x v="3"/>
  </r>
  <r>
    <n v="4583"/>
    <x v="2"/>
    <s v="el_salvador"/>
    <x v="8"/>
    <s v="CA"/>
    <s v="CA - Adelanto Correctional Facility "/>
    <s v="adelanto_correctional_facility_ca"/>
    <d v="2015-09-01T00:00:00"/>
    <x v="3"/>
    <x v="6"/>
    <s v="disciplinary"/>
    <d v="2015-06-02T00:00:00"/>
    <n v="28"/>
    <n v="-0.13423936991002217"/>
    <n v="0.39312685386686819"/>
    <n v="2.3230223183042211"/>
    <n v="1.7869402448493998E-2"/>
    <n v="0.57182087835180828"/>
    <n v="1.7869402448493998E-2"/>
    <x v="2"/>
  </r>
  <r>
    <n v="4584"/>
    <x v="84"/>
    <s v="saudi_arabia"/>
    <x v="8"/>
    <s v="CA"/>
    <s v="CA - Adelanto Correctional Facility "/>
    <s v="adelanto_correctional_facility_ca"/>
    <d v="2015-09-02T00:00:00"/>
    <x v="3"/>
    <x v="3"/>
    <s v="protective_custody_other_detainee_safety"/>
    <d v="2015-02-26T00:00:00"/>
    <n v="17"/>
    <n v="-0.33080279684345626"/>
    <n v="0.19656342693343409"/>
    <n v="2.5195857452376553"/>
    <n v="0.17869402448494009"/>
    <n v="0.76838430528524237"/>
    <n v="0.17869402448494009"/>
    <x v="2"/>
  </r>
  <r>
    <n v="4585"/>
    <x v="21"/>
    <s v="guatemala"/>
    <x v="19"/>
    <s v="MA"/>
    <s v="MA - Suffolk County House Of Corrections "/>
    <s v="suffolk_county_house_of_corrections_ma"/>
    <d v="2015-09-02T00:00:00"/>
    <x v="3"/>
    <x v="5"/>
    <s v="facility_security_threat_violent_or_disruptive_behavior"/>
    <d v="2015-03-03T00:00:00"/>
    <n v="22"/>
    <n v="-0.24145578460098621"/>
    <n v="0.28591043917590414"/>
    <n v="2.4302387329951851"/>
    <n v="8.9347012242470047E-2"/>
    <n v="0.67903729304277238"/>
    <n v="8.9347012242470047E-2"/>
    <x v="2"/>
  </r>
  <r>
    <n v="4586"/>
    <x v="20"/>
    <s v="philippines"/>
    <x v="1"/>
    <s v="NV"/>
    <s v="NV - Henderson Detention Center "/>
    <s v="henderson_detention_center_nv"/>
    <d v="2015-09-02T00:00:00"/>
    <x v="3"/>
    <x v="1"/>
    <s v="protective_custody_criminal_offense"/>
    <d v="2015-03-16T00:00:00"/>
    <n v="35"/>
    <n v="-9.1535527705640905E-3"/>
    <n v="0.51821267100632629"/>
    <n v="2.1979365011647629"/>
    <n v="0.14295521958795207"/>
    <n v="0.44673506121235018"/>
    <n v="0.14295521958795207"/>
    <x v="2"/>
  </r>
  <r>
    <n v="4587"/>
    <x v="2"/>
    <s v="el_salvador"/>
    <x v="4"/>
    <s v="LA"/>
    <s v="LA - Jena/lasalle Detention Facility "/>
    <s v="jena/lasalle_detention_facility_la"/>
    <d v="2015-09-02T00:00:00"/>
    <x v="3"/>
    <x v="6"/>
    <s v="disciplinary"/>
    <d v="2015-03-20T00:00:00"/>
    <n v="39"/>
    <n v="6.2324057023411948E-2"/>
    <n v="0.58969028080030228"/>
    <n v="2.1264588913707869"/>
    <n v="0.21443282938192812"/>
    <n v="0.37525745141837419"/>
    <n v="0.21443282938192812"/>
    <x v="2"/>
  </r>
  <r>
    <n v="4588"/>
    <x v="2"/>
    <s v="el_salvador"/>
    <x v="7"/>
    <s v="PA"/>
    <s v="PA - York County Prison "/>
    <s v="york_county_prison_pa"/>
    <d v="2015-09-03T00:00:00"/>
    <x v="3"/>
    <x v="11"/>
    <s v="medical_other"/>
    <d v="2015-11-03T00:00:00"/>
    <n v="2"/>
    <n v="-0.59884383357086635"/>
    <n v="7.1477609793975994E-2"/>
    <n v="2.7876267819650655"/>
    <n v="0.44673506121235018"/>
    <n v="1.0364253420126524"/>
    <n v="7.1477609793975994E-2"/>
    <x v="3"/>
  </r>
  <r>
    <n v="4589"/>
    <x v="82"/>
    <s v="israel"/>
    <x v="9"/>
    <s v="FL"/>
    <s v="FL - Krome North Service Processing Center "/>
    <s v="krome_north_service_processing_center_fl"/>
    <d v="2015-09-03T00:00:00"/>
    <x v="3"/>
    <x v="12"/>
    <s v="pending_investigation_of_disciplinary_violation"/>
    <d v="2015-11-03T00:00:00"/>
    <n v="2"/>
    <n v="-0.59884383357086635"/>
    <n v="7.1477609793975994E-2"/>
    <n v="2.7876267819650655"/>
    <n v="0.44673506121235018"/>
    <n v="1.0364253420126524"/>
    <n v="7.1477609793975994E-2"/>
    <x v="3"/>
  </r>
  <r>
    <n v="4590"/>
    <x v="32"/>
    <s v="colombia"/>
    <x v="7"/>
    <s v="PA"/>
    <s v="PA - York County Prison "/>
    <s v="york_county_prison_pa"/>
    <d v="2015-09-03T00:00:00"/>
    <x v="3"/>
    <x v="13"/>
    <s v="medical_disabled_or_infirm"/>
    <d v="2015-12-03T00:00:00"/>
    <n v="3"/>
    <n v="-0.58097443112237235"/>
    <n v="5.3608207345481995E-2"/>
    <n v="2.7697573795165713"/>
    <n v="0.42886565876385618"/>
    <n v="1.0185559395641586"/>
    <n v="5.3608207345481995E-2"/>
    <x v="3"/>
  </r>
  <r>
    <n v="4591"/>
    <x v="2"/>
    <s v="el_salvador"/>
    <x v="2"/>
    <s v="CA"/>
    <s v="CA - San Diego Contract Detention Facility - CCA (otay)"/>
    <s v="san_diego_contract_detention_facility_cca_otay_ca"/>
    <d v="2015-09-03T00:00:00"/>
    <x v="3"/>
    <x v="2"/>
    <s v="mental_illness"/>
    <d v="2015-12-03T00:00:00"/>
    <n v="3"/>
    <n v="-0.58097443112237235"/>
    <n v="5.3608207345481995E-2"/>
    <n v="2.7697573795165713"/>
    <n v="0.42886565876385618"/>
    <n v="1.0185559395641586"/>
    <n v="5.3608207345481995E-2"/>
    <x v="3"/>
  </r>
  <r>
    <n v="4592"/>
    <x v="7"/>
    <s v="honduras"/>
    <x v="12"/>
    <s v="TX"/>
    <s v="TX - Houston Contract Detention Facility "/>
    <s v="houston_contract_detention_facility_tx"/>
    <d v="2015-09-03T00:00:00"/>
    <x v="3"/>
    <x v="3"/>
    <s v="protective_custody_other_detainee_safety"/>
    <d v="2015-12-03T00:00:00"/>
    <n v="3"/>
    <n v="-0.58097443112237235"/>
    <n v="5.3608207345481995E-2"/>
    <n v="2.7697573795165713"/>
    <n v="0.42886565876385618"/>
    <n v="1.0185559395641586"/>
    <n v="5.3608207345481995E-2"/>
    <x v="3"/>
  </r>
  <r>
    <n v="4593"/>
    <x v="114"/>
    <s v="laos"/>
    <x v="21"/>
    <s v="MN"/>
    <s v="MN - Sherburne County Jail "/>
    <s v="sherburne_county_jail_mn"/>
    <d v="2015-09-03T00:00:00"/>
    <x v="3"/>
    <x v="17"/>
    <s v="hunger_strike"/>
    <d v="2015-03-14T00:00:00"/>
    <n v="5"/>
    <n v="-0.54523562622538435"/>
    <n v="1.7869402448493998E-2"/>
    <n v="2.7340185746195833"/>
    <n v="0.39312685386686819"/>
    <n v="0.98281713466717047"/>
    <n v="1.7869402448493998E-2"/>
    <x v="3"/>
  </r>
  <r>
    <n v="4594"/>
    <x v="133"/>
    <s v="argentina"/>
    <x v="7"/>
    <s v="PA"/>
    <s v="PA - York County Prison "/>
    <s v="york_county_prison_pa"/>
    <d v="2015-09-03T00:00:00"/>
    <x v="3"/>
    <x v="2"/>
    <s v="mental_illness"/>
    <d v="2015-03-17T00:00:00"/>
    <n v="8"/>
    <n v="-0.49162741887990236"/>
    <n v="3.5738804896987997E-2"/>
    <n v="2.6804103672741011"/>
    <n v="0.33951864652138619"/>
    <n v="0.92920892732168847"/>
    <n v="3.5738804896987997E-2"/>
    <x v="3"/>
  </r>
  <r>
    <n v="4595"/>
    <x v="0"/>
    <s v="mexico"/>
    <x v="12"/>
    <s v="TX"/>
    <s v="TX - Houston Contract Detention Facility "/>
    <s v="houston_contract_detention_facility_tx"/>
    <d v="2015-09-03T00:00:00"/>
    <x v="3"/>
    <x v="6"/>
    <s v="disciplinary"/>
    <d v="2015-03-26T00:00:00"/>
    <n v="17"/>
    <n v="-0.33080279684345626"/>
    <n v="0.19656342693343409"/>
    <n v="2.5195857452376553"/>
    <n v="0.17869402448494009"/>
    <n v="0.76838430528524237"/>
    <n v="0.17869402448494009"/>
    <x v="2"/>
  </r>
  <r>
    <n v="4596"/>
    <x v="52"/>
    <s v="st._lucia"/>
    <x v="12"/>
    <s v="TX"/>
    <s v="TX - Houston Contract Detention Facility "/>
    <s v="houston_contract_detention_facility_tx"/>
    <d v="2015-09-03T00:00:00"/>
    <x v="3"/>
    <x v="5"/>
    <s v="facility_security_threat_violent_or_disruptive_behavior"/>
    <d v="2015-01-04T00:00:00"/>
    <n v="23"/>
    <n v="-0.22358638215249221"/>
    <n v="0.30377984162439814"/>
    <n v="2.4123693305466913"/>
    <n v="7.1477609793976049E-2"/>
    <n v="0.66116789059427838"/>
    <n v="7.1477609793976049E-2"/>
    <x v="2"/>
  </r>
  <r>
    <n v="4597"/>
    <x v="0"/>
    <s v="mexico"/>
    <x v="18"/>
    <s v="TX"/>
    <s v="TX - South Texas Detention Complex "/>
    <s v="south_texas_detention_complex_tx"/>
    <d v="2015-09-03T00:00:00"/>
    <x v="3"/>
    <x v="6"/>
    <s v="disciplinary"/>
    <d v="2015-02-04T00:00:00"/>
    <n v="24"/>
    <n v="-0.20571697970399819"/>
    <n v="0.32164924407289219"/>
    <n v="2.3944999280981971"/>
    <n v="5.3608207345482023E-2"/>
    <n v="0.64329848814578428"/>
    <n v="5.3608207345482023E-2"/>
    <x v="2"/>
  </r>
  <r>
    <n v="4598"/>
    <x v="0"/>
    <s v="mexico"/>
    <x v="1"/>
    <s v="NV"/>
    <s v="NV - Henderson Detention Center "/>
    <s v="henderson_detention_center_nv"/>
    <d v="2015-09-03T00:00:00"/>
    <x v="3"/>
    <x v="1"/>
    <s v="protective_custody_criminal_offense"/>
    <d v="2015-10-04T00:00:00"/>
    <n v="32"/>
    <n v="-6.2761760116046117E-2"/>
    <n v="0.46460446366084424"/>
    <n v="2.2515447085102451"/>
    <n v="8.9347012242470047E-2"/>
    <n v="0.50034326855783218"/>
    <n v="8.9347012242470047E-2"/>
    <x v="2"/>
  </r>
  <r>
    <n v="4599"/>
    <x v="4"/>
    <s v="united_kingdom"/>
    <x v="15"/>
    <s v="GA"/>
    <s v="GA - Irwin County Detention Center "/>
    <s v="irwin_county_detention_center_ga"/>
    <d v="2015-09-04T00:00:00"/>
    <x v="3"/>
    <x v="17"/>
    <s v="hunger_strike"/>
    <d v="2015-10-04T00:00:00"/>
    <n v="1"/>
    <n v="-0.61671323601936046"/>
    <n v="8.9347012242470103E-2"/>
    <n v="2.8054961844135593"/>
    <n v="0.46460446366084429"/>
    <n v="1.0542947444611466"/>
    <n v="8.9347012242470103E-2"/>
    <x v="3"/>
  </r>
  <r>
    <n v="4600"/>
    <x v="0"/>
    <s v="mexico"/>
    <x v="0"/>
    <s v="AZ"/>
    <s v="AZ - Eloy Federal Contract Facility "/>
    <s v="eloy_federal_contract_facility_az"/>
    <d v="2015-09-04T00:00:00"/>
    <x v="3"/>
    <x v="6"/>
    <s v="disciplinary"/>
    <d v="2015-04-21T00:00:00"/>
    <n v="12"/>
    <n v="-0.42014980908592631"/>
    <n v="0.10721641469096405"/>
    <n v="2.6089327574801251"/>
    <n v="0.26804103672741014"/>
    <n v="0.85773131752771237"/>
    <n v="0.10721641469096405"/>
    <x v="3"/>
  </r>
  <r>
    <n v="4601"/>
    <x v="26"/>
    <s v="india"/>
    <x v="18"/>
    <s v="TX"/>
    <s v="TX - Port Isabel "/>
    <s v="port_isabel_tx"/>
    <d v="2015-09-04T00:00:00"/>
    <x v="3"/>
    <x v="6"/>
    <s v="disciplinary"/>
    <d v="2015-04-30T00:00:00"/>
    <n v="21"/>
    <n v="-0.25932518704948021"/>
    <n v="0.26804103672741014"/>
    <n v="2.4481081354436793"/>
    <n v="0.10721641469096405"/>
    <n v="0.69690669549126638"/>
    <n v="0.10721641469096405"/>
    <x v="2"/>
  </r>
  <r>
    <n v="4602"/>
    <x v="9"/>
    <s v="haiti"/>
    <x v="19"/>
    <s v="MA"/>
    <s v="MA - Suffolk County House Of Corrections "/>
    <s v="suffolk_county_house_of_corrections_ma"/>
    <d v="2015-09-04T00:00:00"/>
    <x v="3"/>
    <x v="5"/>
    <s v="facility_security_threat_violent_or_disruptive_behavior"/>
    <d v="2015-05-19T00:00:00"/>
    <n v="40"/>
    <n v="8.0193459471905953E-2"/>
    <n v="0.60755968324879628"/>
    <n v="2.1085894889222931"/>
    <n v="0.23230223183042212"/>
    <n v="0.35738804896988019"/>
    <n v="0.23230223183042212"/>
    <x v="2"/>
  </r>
  <r>
    <n v="4603"/>
    <x v="0"/>
    <s v="mexico"/>
    <x v="0"/>
    <s v="AZ"/>
    <s v="AZ - Eloy Federal Contract Facility "/>
    <s v="eloy_federal_contract_facility_az"/>
    <d v="2015-09-05T00:00:00"/>
    <x v="3"/>
    <x v="3"/>
    <s v="protective_custody_other_detainee_safety"/>
    <d v="2015-06-19T00:00:00"/>
    <n v="41"/>
    <n v="9.8062861920399966E-2"/>
    <n v="0.62542908569729028"/>
    <n v="2.0907200864737989"/>
    <n v="0.25017163427891614"/>
    <n v="0.33951864652138614"/>
    <n v="0.25017163427891614"/>
    <x v="2"/>
  </r>
  <r>
    <n v="4604"/>
    <x v="7"/>
    <s v="honduras"/>
    <x v="15"/>
    <s v="GA"/>
    <s v="GA - Stewart Detention Center "/>
    <s v="stewart_detention_center_ga"/>
    <d v="2015-09-06T00:00:00"/>
    <x v="3"/>
    <x v="21"/>
    <s v="medical_observation"/>
    <d v="2015-06-15T00:00:00"/>
    <n v="6"/>
    <n v="-0.52736622377689035"/>
    <n v="0"/>
    <n v="2.7161491721710895"/>
    <n v="0.37525745141837419"/>
    <n v="0.96494773221867647"/>
    <n v="0"/>
    <x v="3"/>
  </r>
  <r>
    <n v="4605"/>
    <x v="15"/>
    <s v="liberia"/>
    <x v="7"/>
    <s v="PA"/>
    <s v="PA - York County Prison "/>
    <s v="york_county_prison_pa"/>
    <d v="2015-09-06T00:00:00"/>
    <x v="3"/>
    <x v="16"/>
    <s v="medical_tuberculosis"/>
    <d v="2015-06-18T00:00:00"/>
    <n v="9"/>
    <n v="-0.4737580164314083"/>
    <n v="5.3608207345482051E-2"/>
    <n v="2.6625409648256073"/>
    <n v="0.32164924407289214"/>
    <n v="0.91133952487319436"/>
    <n v="5.3608207345482051E-2"/>
    <x v="3"/>
  </r>
  <r>
    <n v="4606"/>
    <x v="0"/>
    <s v="mexico"/>
    <x v="4"/>
    <s v="LA"/>
    <s v="LA - Jena/lasalle Detention Facility "/>
    <s v="jena/lasalle_detention_facility_la"/>
    <d v="2015-09-06T00:00:00"/>
    <x v="3"/>
    <x v="3"/>
    <s v="protective_custody_other_detainee_safety"/>
    <d v="2015-06-24T00:00:00"/>
    <n v="15"/>
    <n v="-0.36654160174044426"/>
    <n v="0.1608246220364461"/>
    <n v="2.5553245501346433"/>
    <n v="0.21443282938192809"/>
    <n v="0.80412311018223037"/>
    <n v="0.1608246220364461"/>
    <x v="3"/>
  </r>
  <r>
    <n v="4607"/>
    <x v="2"/>
    <s v="el_salvador"/>
    <x v="8"/>
    <s v="CA"/>
    <s v="CA - Adelanto Correctional Facility "/>
    <s v="adelanto_correctional_facility_ca"/>
    <d v="2015-09-06T00:00:00"/>
    <x v="3"/>
    <x v="6"/>
    <s v="disciplinary"/>
    <d v="2015-06-25T00:00:00"/>
    <n v="16"/>
    <n v="-0.34867219929195026"/>
    <n v="0.17869402448494009"/>
    <n v="2.5374551476861491"/>
    <n v="0.19656342693343409"/>
    <n v="0.78625370773373637"/>
    <n v="0.17869402448494009"/>
    <x v="3"/>
  </r>
  <r>
    <n v="4608"/>
    <x v="8"/>
    <s v="nicaragua"/>
    <x v="8"/>
    <s v="CA"/>
    <s v="CA - Adelanto Correctional Facility "/>
    <s v="adelanto_correctional_facility_ca"/>
    <d v="2015-09-06T00:00:00"/>
    <x v="3"/>
    <x v="0"/>
    <s v="protective_custody_gang_status_protective_custody_only"/>
    <d v="2015-07-21T00:00:00"/>
    <n v="42"/>
    <n v="0.11593226436889398"/>
    <n v="0.64329848814578439"/>
    <n v="2.0728506840253051"/>
    <n v="0.26804103672741014"/>
    <n v="0.32164924407289214"/>
    <n v="0.26804103672741014"/>
    <x v="2"/>
  </r>
  <r>
    <n v="4609"/>
    <x v="2"/>
    <s v="el_salvador"/>
    <x v="4"/>
    <s v="LA"/>
    <s v="LA - Jena/lasalle Detention Facility "/>
    <s v="jena/lasalle_detention_facility_la"/>
    <d v="2015-09-06T00:00:00"/>
    <x v="3"/>
    <x v="3"/>
    <s v="protective_custody_other_detainee_safety"/>
    <d v="2015-08-28T00:00:00"/>
    <n v="80"/>
    <n v="0.79496955741166631"/>
    <n v="1.3223357811885568"/>
    <n v="1.3938133909825328"/>
    <n v="0.94707832977018247"/>
    <n v="0.35738804896988019"/>
    <n v="0.35738804896988019"/>
    <x v="1"/>
  </r>
  <r>
    <n v="4610"/>
    <x v="0"/>
    <s v="mexico"/>
    <x v="8"/>
    <s v="CA"/>
    <s v="CA - Adelanto Correctional Facility "/>
    <s v="adelanto_correctional_facility_ca"/>
    <d v="2015-09-06T00:00:00"/>
    <x v="3"/>
    <x v="3"/>
    <s v="protective_custody_other_detainee_safety"/>
    <d v="2015-09-09T00:00:00"/>
    <n v="92"/>
    <n v="1.0094023867935944"/>
    <n v="1.5367686105704847"/>
    <n v="1.1793805616006046"/>
    <n v="1.1615111591521106"/>
    <n v="0.57182087835180828"/>
    <n v="0.57182087835180828"/>
    <x v="1"/>
  </r>
  <r>
    <n v="4611"/>
    <x v="41"/>
    <s v="chile"/>
    <x v="11"/>
    <s v="NJ"/>
    <s v="NJ - Delaney Hall Detention Facility "/>
    <s v="delaney_hall_detention_facility_nj"/>
    <d v="2015-09-07T00:00:00"/>
    <x v="3"/>
    <x v="11"/>
    <s v="medical_other"/>
    <d v="2015-10-07T00:00:00"/>
    <n v="1"/>
    <n v="-0.61671323601936046"/>
    <n v="8.9347012242470103E-2"/>
    <n v="2.8054961844135593"/>
    <n v="0.46460446366084429"/>
    <n v="1.0542947444611466"/>
    <n v="8.9347012242470103E-2"/>
    <x v="3"/>
  </r>
  <r>
    <n v="4612"/>
    <x v="0"/>
    <s v="mexico"/>
    <x v="1"/>
    <s v="NV"/>
    <s v="NV - Henderson Detention Center "/>
    <s v="henderson_detention_center_nv"/>
    <d v="2015-09-07T00:00:00"/>
    <x v="3"/>
    <x v="3"/>
    <s v="protective_custody_other_detainee_safety"/>
    <d v="2015-07-21T00:00:00"/>
    <n v="12"/>
    <n v="-0.42014980908592631"/>
    <n v="0.10721641469096405"/>
    <n v="2.6089327574801251"/>
    <n v="0.26804103672741014"/>
    <n v="0.85773131752771237"/>
    <n v="0.10721641469096405"/>
    <x v="3"/>
  </r>
  <r>
    <n v="4613"/>
    <x v="26"/>
    <s v="india"/>
    <x v="6"/>
    <s v="TX"/>
    <s v="TX - Johnson County Law Enforcement Center "/>
    <s v="johnson_county_law_enforcement_center_tx"/>
    <d v="2015-09-07T00:00:00"/>
    <x v="3"/>
    <x v="3"/>
    <s v="protective_custody_other_detainee_safety"/>
    <d v="2015-07-24T00:00:00"/>
    <n v="15"/>
    <n v="-0.36654160174044426"/>
    <n v="0.1608246220364461"/>
    <n v="2.5553245501346433"/>
    <n v="0.21443282938192809"/>
    <n v="0.80412311018223037"/>
    <n v="0.1608246220364461"/>
    <x v="3"/>
  </r>
  <r>
    <n v="4614"/>
    <x v="118"/>
    <s v="congo"/>
    <x v="6"/>
    <s v="TX"/>
    <s v="TX - Rolling Plains Detention Center "/>
    <s v="rolling_plains_detention_center_tx"/>
    <d v="2015-09-07T00:00:00"/>
    <x v="3"/>
    <x v="6"/>
    <s v="disciplinary"/>
    <d v="2015-08-28T00:00:00"/>
    <n v="50"/>
    <n v="0.25888748395684602"/>
    <n v="0.78625370773373637"/>
    <n v="1.9298954644373529"/>
    <n v="0.41099625631536219"/>
    <n v="0.17869402448494009"/>
    <n v="0.17869402448494009"/>
    <x v="1"/>
  </r>
  <r>
    <n v="4615"/>
    <x v="21"/>
    <s v="guatemala"/>
    <x v="12"/>
    <s v="TX"/>
    <s v="TX - Houston Contract Detention Facility "/>
    <s v="houston_contract_detention_facility_tx"/>
    <d v="2015-09-08T00:00:00"/>
    <x v="3"/>
    <x v="8"/>
    <s v="suicide_risk_placement"/>
    <d v="2015-10-08T00:00:00"/>
    <n v="1"/>
    <n v="-0.61671323601936046"/>
    <n v="8.9347012242470103E-2"/>
    <n v="2.8054961844135593"/>
    <n v="0.46460446366084429"/>
    <n v="1.0542947444611466"/>
    <n v="8.9347012242470103E-2"/>
    <x v="3"/>
  </r>
  <r>
    <n v="4616"/>
    <x v="7"/>
    <s v="honduras"/>
    <x v="18"/>
    <s v="TX"/>
    <s v="TX - South Texas Detention Complex "/>
    <s v="south_texas_detention_complex_tx"/>
    <d v="2015-09-08T00:00:00"/>
    <x v="3"/>
    <x v="5"/>
    <s v="facility_security_threat_violent_or_disruptive_behavior"/>
    <d v="2015-08-17T00:00:00"/>
    <n v="8"/>
    <n v="-0.49162741887990236"/>
    <n v="3.5738804896987997E-2"/>
    <n v="2.6804103672741011"/>
    <n v="0.33951864652138619"/>
    <n v="0.92920892732168847"/>
    <n v="3.5738804896987997E-2"/>
    <x v="3"/>
  </r>
  <r>
    <n v="4617"/>
    <x v="7"/>
    <s v="honduras"/>
    <x v="18"/>
    <s v="TX"/>
    <s v="TX - South Texas Detention Complex "/>
    <s v="south_texas_detention_complex_tx"/>
    <d v="2015-09-08T00:00:00"/>
    <x v="3"/>
    <x v="6"/>
    <s v="disciplinary"/>
    <d v="2015-08-19T00:00:00"/>
    <n v="10"/>
    <n v="-0.4558886139829143"/>
    <n v="7.1477609793976049E-2"/>
    <n v="2.6446715623771131"/>
    <n v="0.30377984162439814"/>
    <n v="0.89347012242470036"/>
    <n v="7.1477609793976049E-2"/>
    <x v="3"/>
  </r>
  <r>
    <n v="4618"/>
    <x v="0"/>
    <s v="mexico"/>
    <x v="8"/>
    <s v="CA"/>
    <s v="CA - Adelanto Correctional Facility "/>
    <s v="adelanto_correctional_facility_ca"/>
    <d v="2015-09-08T00:00:00"/>
    <x v="3"/>
    <x v="12"/>
    <s v="pending_investigation_of_disciplinary_violation"/>
    <d v="2015-08-25T00:00:00"/>
    <n v="16"/>
    <n v="-0.34867219929195026"/>
    <n v="0.17869402448494009"/>
    <n v="2.5374551476861491"/>
    <n v="0.19656342693343409"/>
    <n v="0.78625370773373637"/>
    <n v="0.17869402448494009"/>
    <x v="3"/>
  </r>
  <r>
    <n v="4619"/>
    <x v="0"/>
    <s v="mexico"/>
    <x v="8"/>
    <s v="CA"/>
    <s v="CA - Adelanto Correctional Facility "/>
    <s v="adelanto_correctional_facility_ca"/>
    <d v="2015-09-08T00:00:00"/>
    <x v="3"/>
    <x v="6"/>
    <s v="disciplinary"/>
    <d v="2015-08-30T00:00:00"/>
    <n v="21"/>
    <n v="-0.25932518704948021"/>
    <n v="0.26804103672741014"/>
    <n v="2.4481081354436793"/>
    <n v="0.10721641469096405"/>
    <n v="0.69690669549126638"/>
    <n v="0.10721641469096405"/>
    <x v="2"/>
  </r>
  <r>
    <n v="4620"/>
    <x v="125"/>
    <s v="micronesia,_federated_states_of"/>
    <x v="20"/>
    <s v="WA"/>
    <s v="WA - Northwest Detention Center "/>
    <s v="northwest_detention_center_wa"/>
    <d v="2015-09-08T00:00:00"/>
    <x v="3"/>
    <x v="3"/>
    <s v="protective_custody_other_detainee_safety"/>
    <d v="2015-10-15T00:00:00"/>
    <n v="67"/>
    <n v="0.56266732558124422"/>
    <n v="1.0900335493581346"/>
    <n v="1.6261156228129547"/>
    <n v="0.71477609793976038"/>
    <n v="0.1250858171394581"/>
    <n v="0.1250858171394581"/>
    <x v="1"/>
  </r>
  <r>
    <n v="4621"/>
    <x v="0"/>
    <s v="mexico"/>
    <x v="1"/>
    <s v="UT"/>
    <s v="UT - Utah County Jail "/>
    <s v="utah_county_jail_ut"/>
    <d v="2015-09-09T00:00:00"/>
    <x v="3"/>
    <x v="8"/>
    <s v="suicide_risk_placement"/>
    <d v="2015-11-09T00:00:00"/>
    <n v="2"/>
    <n v="-0.59884383357086635"/>
    <n v="7.1477609793975994E-2"/>
    <n v="2.7876267819650655"/>
    <n v="0.44673506121235018"/>
    <n v="1.0364253420126524"/>
    <n v="7.1477609793975994E-2"/>
    <x v="3"/>
  </r>
  <r>
    <n v="4622"/>
    <x v="53"/>
    <s v="pakistan"/>
    <x v="12"/>
    <s v="TX"/>
    <s v="TX - Houston Contract Detention Facility "/>
    <s v="houston_contract_detention_facility_tx"/>
    <d v="2015-09-09T00:00:00"/>
    <x v="3"/>
    <x v="6"/>
    <s v="disciplinary"/>
    <d v="2015-09-17T00:00:00"/>
    <n v="8"/>
    <n v="-0.49162741887990236"/>
    <n v="3.5738804896987997E-2"/>
    <n v="2.6804103672741011"/>
    <n v="0.33951864652138619"/>
    <n v="0.92920892732168847"/>
    <n v="3.5738804896987997E-2"/>
    <x v="3"/>
  </r>
  <r>
    <n v="4623"/>
    <x v="11"/>
    <s v="poland"/>
    <x v="22"/>
    <s v="NY"/>
    <s v="NY - Buffalo (batavia) Service Processing Center"/>
    <s v="buffalo_batavia_service_processing_center_ny"/>
    <d v="2015-09-09T00:00:00"/>
    <x v="3"/>
    <x v="6"/>
    <s v="disciplinary"/>
    <d v="2015-09-18T00:00:00"/>
    <n v="9"/>
    <n v="-0.4737580164314083"/>
    <n v="5.3608207345482051E-2"/>
    <n v="2.6625409648256073"/>
    <n v="0.32164924407289214"/>
    <n v="0.91133952487319436"/>
    <n v="5.3608207345482051E-2"/>
    <x v="3"/>
  </r>
  <r>
    <n v="4624"/>
    <x v="0"/>
    <s v="mexico"/>
    <x v="0"/>
    <s v="AZ"/>
    <s v="AZ - Cca, Florence Correctional Center "/>
    <s v="cca,_florence_correctional_center_az"/>
    <d v="2015-09-09T00:00:00"/>
    <x v="3"/>
    <x v="12"/>
    <s v="pending_investigation_of_disciplinary_violation"/>
    <d v="2015-09-23T00:00:00"/>
    <n v="14"/>
    <n v="-0.38441100418893831"/>
    <n v="0.14295521958795204"/>
    <n v="2.5731939525831371"/>
    <n v="0.23230223183042215"/>
    <n v="0.82199251263072437"/>
    <n v="0.14295521958795204"/>
    <x v="3"/>
  </r>
  <r>
    <n v="4625"/>
    <x v="0"/>
    <s v="mexico"/>
    <x v="0"/>
    <s v="AZ"/>
    <s v="AZ - Cca, Florence Correctional Center "/>
    <s v="cca,_florence_correctional_center_az"/>
    <d v="2015-09-09T00:00:00"/>
    <x v="3"/>
    <x v="12"/>
    <s v="pending_investigation_of_disciplinary_violation"/>
    <d v="2015-09-23T00:00:00"/>
    <n v="14"/>
    <n v="-0.38441100418893831"/>
    <n v="0.14295521958795204"/>
    <n v="2.5731939525831371"/>
    <n v="0.23230223183042215"/>
    <n v="0.82199251263072437"/>
    <n v="0.14295521958795204"/>
    <x v="3"/>
  </r>
  <r>
    <n v="4626"/>
    <x v="2"/>
    <s v="el_salvador"/>
    <x v="17"/>
    <s v="VA"/>
    <s v="VA - Immigration Centers Of America Farmville "/>
    <s v="immigration_centers_of_america_farmville_va"/>
    <d v="2015-09-09T00:00:00"/>
    <x v="3"/>
    <x v="0"/>
    <s v="protective_custody_gang_status_protective_custody_only"/>
    <d v="2015-09-29T00:00:00"/>
    <n v="20"/>
    <n v="-0.27719458949797421"/>
    <n v="0.25017163427891614"/>
    <n v="2.4659775378921731"/>
    <n v="0.12508581713945804"/>
    <n v="0.71477609793976038"/>
    <n v="0.12508581713945804"/>
    <x v="2"/>
  </r>
  <r>
    <n v="4627"/>
    <x v="0"/>
    <s v="mexico"/>
    <x v="1"/>
    <s v="NV"/>
    <s v="NV - Henderson Detention Center "/>
    <s v="henderson_detention_center_nv"/>
    <d v="2015-09-09T00:00:00"/>
    <x v="3"/>
    <x v="1"/>
    <s v="protective_custody_criminal_offense"/>
    <d v="2015-02-10T00:00:00"/>
    <n v="23"/>
    <n v="-0.22358638215249221"/>
    <n v="0.30377984162439814"/>
    <n v="2.4123693305466913"/>
    <n v="7.1477609793976049E-2"/>
    <n v="0.66116789059427838"/>
    <n v="7.1477609793976049E-2"/>
    <x v="2"/>
  </r>
  <r>
    <n v="4628"/>
    <x v="0"/>
    <s v="mexico"/>
    <x v="18"/>
    <s v="TX"/>
    <s v="TX - South Texas Detention Complex "/>
    <s v="south_texas_detention_complex_tx"/>
    <d v="2015-09-09T00:00:00"/>
    <x v="3"/>
    <x v="6"/>
    <s v="disciplinary"/>
    <d v="2015-02-10T00:00:00"/>
    <n v="23"/>
    <n v="-0.22358638215249221"/>
    <n v="0.30377984162439814"/>
    <n v="2.4123693305466913"/>
    <n v="7.1477609793976049E-2"/>
    <n v="0.66116789059427838"/>
    <n v="7.1477609793976049E-2"/>
    <x v="2"/>
  </r>
  <r>
    <n v="4629"/>
    <x v="0"/>
    <s v="mexico"/>
    <x v="7"/>
    <s v="PA"/>
    <s v="PA - York County Prison "/>
    <s v="york_county_prison_pa"/>
    <d v="2015-09-10T00:00:00"/>
    <x v="3"/>
    <x v="8"/>
    <s v="suicide_risk_placement"/>
    <d v="2015-12-10T00:00:00"/>
    <n v="3"/>
    <n v="-0.58097443112237235"/>
    <n v="5.3608207345481995E-2"/>
    <n v="2.7697573795165713"/>
    <n v="0.42886565876385618"/>
    <n v="1.0185559395641586"/>
    <n v="5.3608207345481995E-2"/>
    <x v="3"/>
  </r>
  <r>
    <n v="4630"/>
    <x v="6"/>
    <s v="nigeria"/>
    <x v="22"/>
    <s v="NY"/>
    <s v="NY - Buffalo (batavia) Service Processing Center"/>
    <s v="buffalo_batavia_service_processing_center_ny"/>
    <d v="2015-09-10T00:00:00"/>
    <x v="3"/>
    <x v="6"/>
    <s v="disciplinary"/>
    <d v="2015-10-16T00:00:00"/>
    <n v="7"/>
    <n v="-0.50949682132839635"/>
    <n v="1.7869402448493998E-2"/>
    <n v="2.6982797697225953"/>
    <n v="0.35738804896988019"/>
    <n v="0.94707832977018247"/>
    <n v="1.7869402448493998E-2"/>
    <x v="3"/>
  </r>
  <r>
    <n v="4631"/>
    <x v="2"/>
    <s v="el_salvador"/>
    <x v="21"/>
    <s v="MN"/>
    <s v="MN - Sherburne County Jail "/>
    <s v="sherburne_county_jail_mn"/>
    <d v="2015-09-10T00:00:00"/>
    <x v="3"/>
    <x v="6"/>
    <s v="disciplinary"/>
    <d v="2015-10-24T00:00:00"/>
    <n v="15"/>
    <n v="-0.36654160174044426"/>
    <n v="0.1608246220364461"/>
    <n v="2.5553245501346433"/>
    <n v="0.21443282938192809"/>
    <n v="0.80412311018223037"/>
    <n v="0.1608246220364461"/>
    <x v="3"/>
  </r>
  <r>
    <n v="4632"/>
    <x v="0"/>
    <s v="mexico"/>
    <x v="4"/>
    <s v="LA"/>
    <s v="LA - Jena/lasalle Detention Facility "/>
    <s v="jena/lasalle_detention_facility_la"/>
    <d v="2015-09-10T00:00:00"/>
    <x v="3"/>
    <x v="0"/>
    <s v="protective_custody_gang_status_protective_custody_only"/>
    <d v="2015-10-29T00:00:00"/>
    <n v="20"/>
    <n v="-0.27719458949797421"/>
    <n v="0.25017163427891614"/>
    <n v="2.4659775378921731"/>
    <n v="0.12508581713945804"/>
    <n v="0.71477609793976038"/>
    <n v="0.12508581713945804"/>
    <x v="2"/>
  </r>
  <r>
    <n v="4633"/>
    <x v="8"/>
    <s v="nicaragua"/>
    <x v="9"/>
    <s v="FL"/>
    <s v="FL - Krome North Service Processing Center "/>
    <s v="krome_north_service_processing_center_fl"/>
    <d v="2015-09-10T00:00:00"/>
    <x v="3"/>
    <x v="6"/>
    <s v="disciplinary"/>
    <d v="2015-02-11T00:00:00"/>
    <n v="24"/>
    <n v="-0.20571697970399819"/>
    <n v="0.32164924407289219"/>
    <n v="2.3944999280981971"/>
    <n v="5.3608207345482023E-2"/>
    <n v="0.64329848814578428"/>
    <n v="5.3608207345482023E-2"/>
    <x v="2"/>
  </r>
  <r>
    <n v="4634"/>
    <x v="15"/>
    <s v="liberia"/>
    <x v="21"/>
    <s v="MN"/>
    <s v="MN - Sherburne County Jail "/>
    <s v="sherburne_county_jail_mn"/>
    <d v="2015-09-10T00:00:00"/>
    <x v="3"/>
    <x v="6"/>
    <s v="disciplinary"/>
    <d v="2015-03-11T00:00:00"/>
    <n v="25"/>
    <n v="-0.18784757725550419"/>
    <n v="0.33951864652138619"/>
    <n v="2.3766305256497033"/>
    <n v="3.5738804896988025E-2"/>
    <n v="0.62542908569729028"/>
    <n v="3.5738804896988025E-2"/>
    <x v="2"/>
  </r>
  <r>
    <n v="4635"/>
    <x v="0"/>
    <s v="mexico"/>
    <x v="2"/>
    <s v="CA"/>
    <s v="CA - San Diego Contract Detention Facility - CCA (otay)"/>
    <s v="san_diego_contract_detention_facility_cca_otay_ca"/>
    <d v="2015-09-10T00:00:00"/>
    <x v="3"/>
    <x v="6"/>
    <s v="disciplinary"/>
    <d v="2015-09-11T00:00:00"/>
    <n v="31"/>
    <n v="-8.0631162564540129E-2"/>
    <n v="0.44673506121235024"/>
    <n v="2.2694141109587389"/>
    <n v="7.1477609793976035E-2"/>
    <n v="0.51821267100632629"/>
    <n v="7.1477609793976035E-2"/>
    <x v="2"/>
  </r>
  <r>
    <n v="4636"/>
    <x v="3"/>
    <s v="iraq"/>
    <x v="8"/>
    <s v="CA"/>
    <s v="CA - Adelanto Correctional Facility "/>
    <s v="adelanto_correctional_facility_ca"/>
    <d v="2015-09-10T00:00:00"/>
    <x v="3"/>
    <x v="3"/>
    <s v="protective_custody_other_detainee_safety"/>
    <d v="2016-01-28T00:00:00"/>
    <n v="111"/>
    <n v="1.3489210333149808"/>
    <n v="1.8762872570918712"/>
    <n v="0.83986191507921815"/>
    <n v="1.501029805673497"/>
    <n v="0.9113395248731947"/>
    <n v="0.83986191507921815"/>
    <x v="0"/>
  </r>
  <r>
    <n v="4637"/>
    <x v="4"/>
    <s v="united_kingdom"/>
    <x v="16"/>
    <s v="CO"/>
    <s v="CO - Denver Contract Detention Facility "/>
    <s v="denver_contract_detention_facility_co"/>
    <d v="2015-09-10T00:00:00"/>
    <x v="3"/>
    <x v="3"/>
    <s v="protective_custody_other_detainee_safety"/>
    <d v="2016-07-07T00:00:00"/>
    <n v="272"/>
    <n v="4.2258948275225166"/>
    <n v="4.7532610512994067"/>
    <n v="2.0371118791283176"/>
    <n v="4.3780035998810325"/>
    <n v="3.7883133190807303"/>
    <n v="2.0371118791283176"/>
    <x v="0"/>
  </r>
  <r>
    <n v="4638"/>
    <x v="0"/>
    <s v="mexico"/>
    <x v="20"/>
    <s v="WA"/>
    <s v="WA - Northwest Detention Center "/>
    <s v="northwest_detention_center_wa"/>
    <d v="2015-09-11T00:00:00"/>
    <x v="3"/>
    <x v="2"/>
    <s v="mental_illness"/>
    <d v="2015-11-16T00:00:00"/>
    <n v="7"/>
    <n v="-0.50949682132839635"/>
    <n v="1.7869402448493998E-2"/>
    <n v="2.6982797697225953"/>
    <n v="0.35738804896988019"/>
    <n v="0.94707832977018247"/>
    <n v="1.7869402448493998E-2"/>
    <x v="3"/>
  </r>
  <r>
    <n v="4639"/>
    <x v="0"/>
    <s v="mexico"/>
    <x v="0"/>
    <s v="AZ"/>
    <s v="AZ - Eloy Federal Contract Facility "/>
    <s v="eloy_federal_contract_facility_az"/>
    <d v="2015-09-11T00:00:00"/>
    <x v="3"/>
    <x v="3"/>
    <s v="protective_custody_other_detainee_safety"/>
    <d v="2015-09-12T00:00:00"/>
    <n v="30"/>
    <n v="-9.8500565013034141E-2"/>
    <n v="0.42886565876385618"/>
    <n v="2.2872835134072331"/>
    <n v="5.3608207345482023E-2"/>
    <n v="0.53608207345482028"/>
    <n v="5.3608207345482023E-2"/>
    <x v="2"/>
  </r>
  <r>
    <n v="4640"/>
    <x v="0"/>
    <s v="mexico"/>
    <x v="2"/>
    <s v="CA"/>
    <s v="CA - San Diego Contract Detention Facility - CCA (otay)"/>
    <s v="san_diego_contract_detention_facility_cca_otay_ca"/>
    <d v="2015-09-11T00:00:00"/>
    <x v="3"/>
    <x v="6"/>
    <s v="disciplinary"/>
    <d v="2015-09-12T00:00:00"/>
    <n v="30"/>
    <n v="-9.8500565013034141E-2"/>
    <n v="0.42886565876385618"/>
    <n v="2.2872835134072331"/>
    <n v="5.3608207345482023E-2"/>
    <n v="0.53608207345482028"/>
    <n v="5.3608207345482023E-2"/>
    <x v="2"/>
  </r>
  <r>
    <n v="4641"/>
    <x v="58"/>
    <s v="vietnam"/>
    <x v="2"/>
    <s v="CA"/>
    <s v="CA - Imperial Regional Detention Facility "/>
    <s v="imperial_regional_detention_facility_ca"/>
    <d v="2015-09-11T00:00:00"/>
    <x v="3"/>
    <x v="1"/>
    <s v="protective_custody_criminal_offense"/>
    <d v="2016-02-11T00:00:00"/>
    <n v="359"/>
    <n v="5.7805328405414951"/>
    <n v="6.3078990643183852"/>
    <n v="3.5917498921472961"/>
    <n v="5.932641612900011"/>
    <n v="5.3429513320997088"/>
    <n v="3.5917498921472961"/>
    <x v="0"/>
  </r>
  <r>
    <n v="4642"/>
    <x v="0"/>
    <s v="mexico"/>
    <x v="2"/>
    <s v="CA"/>
    <s v="CA - San Diego Contract Detention Facility - CCA (otay)"/>
    <s v="san_diego_contract_detention_facility_cca_otay_ca"/>
    <d v="2015-09-12T00:00:00"/>
    <x v="3"/>
    <x v="6"/>
    <s v="disciplinary"/>
    <d v="2016-04-01T00:00:00"/>
    <n v="26"/>
    <n v="-0.16997817480701016"/>
    <n v="0.35738804896988019"/>
    <n v="2.3587611232012091"/>
    <n v="1.7869402448493998E-2"/>
    <n v="0.60755968324879628"/>
    <n v="1.7869402448493998E-2"/>
    <x v="2"/>
  </r>
  <r>
    <n v="4643"/>
    <x v="21"/>
    <s v="guatemala"/>
    <x v="2"/>
    <s v="CA"/>
    <s v="CA - San Diego Contract Detention Facility - CCA (otay)"/>
    <s v="san_diego_contract_detention_facility_cca_otay_ca"/>
    <d v="2015-09-12T00:00:00"/>
    <x v="3"/>
    <x v="6"/>
    <s v="disciplinary"/>
    <d v="2016-06-01T00:00:00"/>
    <n v="28"/>
    <n v="-0.13423936991002217"/>
    <n v="0.39312685386686819"/>
    <n v="2.3230223183042211"/>
    <n v="1.7869402448493998E-2"/>
    <n v="0.57182087835180828"/>
    <n v="1.7869402448493998E-2"/>
    <x v="2"/>
  </r>
  <r>
    <n v="4644"/>
    <x v="17"/>
    <s v="ghana"/>
    <x v="16"/>
    <s v="CO"/>
    <s v="CO - Denver Contract Detention Facility "/>
    <s v="denver_contract_detention_facility_co"/>
    <d v="2015-09-12T00:00:00"/>
    <x v="3"/>
    <x v="6"/>
    <s v="disciplinary"/>
    <d v="2016-06-01T00:00:00"/>
    <n v="28"/>
    <n v="-0.13423936991002217"/>
    <n v="0.39312685386686819"/>
    <n v="2.3230223183042211"/>
    <n v="1.7869402448493998E-2"/>
    <n v="0.57182087835180828"/>
    <n v="1.7869402448493998E-2"/>
    <x v="2"/>
  </r>
  <r>
    <n v="4645"/>
    <x v="19"/>
    <s v="cuba"/>
    <x v="15"/>
    <s v="GA"/>
    <s v="GA - Stewart Detention Center "/>
    <s v="stewart_detention_center_ga"/>
    <d v="2015-09-12T00:00:00"/>
    <x v="3"/>
    <x v="6"/>
    <s v="disciplinary"/>
    <d v="2016-06-01T00:00:00"/>
    <n v="28"/>
    <n v="-0.13423936991002217"/>
    <n v="0.39312685386686819"/>
    <n v="2.3230223183042211"/>
    <n v="1.7869402448493998E-2"/>
    <n v="0.57182087835180828"/>
    <n v="1.7869402448493998E-2"/>
    <x v="2"/>
  </r>
  <r>
    <n v="4646"/>
    <x v="0"/>
    <s v="mexico"/>
    <x v="15"/>
    <s v="GA"/>
    <s v="GA - Stewart Detention Center "/>
    <s v="stewart_detention_center_ga"/>
    <d v="2015-09-12T00:00:00"/>
    <x v="3"/>
    <x v="6"/>
    <s v="disciplinary"/>
    <d v="2016-06-01T00:00:00"/>
    <n v="28"/>
    <n v="-0.13423936991002217"/>
    <n v="0.39312685386686819"/>
    <n v="2.3230223183042211"/>
    <n v="1.7869402448493998E-2"/>
    <n v="0.57182087835180828"/>
    <n v="1.7869402448493998E-2"/>
    <x v="2"/>
  </r>
  <r>
    <n v="4647"/>
    <x v="2"/>
    <s v="el_salvador"/>
    <x v="20"/>
    <s v="WA"/>
    <s v="WA - Northwest Detention Center "/>
    <s v="northwest_detention_center_wa"/>
    <d v="2015-09-12T00:00:00"/>
    <x v="3"/>
    <x v="9"/>
    <s v="protective_custody_special_vulnerability_other"/>
    <d v="2016-06-01T00:00:00"/>
    <n v="28"/>
    <n v="-0.13423936991002217"/>
    <n v="0.39312685386686819"/>
    <n v="2.3230223183042211"/>
    <n v="1.7869402448493998E-2"/>
    <n v="0.57182087835180828"/>
    <n v="1.7869402448493998E-2"/>
    <x v="2"/>
  </r>
  <r>
    <n v="4648"/>
    <x v="2"/>
    <s v="el_salvador"/>
    <x v="4"/>
    <s v="LA"/>
    <s v="LA - Jena/lasalle Detention Facility "/>
    <s v="jena/lasalle_detention_facility_la"/>
    <d v="2015-09-12T00:00:00"/>
    <x v="3"/>
    <x v="3"/>
    <s v="protective_custody_other_detainee_safety"/>
    <d v="2016-08-01T00:00:00"/>
    <n v="30"/>
    <n v="-9.8500565013034141E-2"/>
    <n v="0.42886565876385618"/>
    <n v="2.2872835134072331"/>
    <n v="5.3608207345482023E-2"/>
    <n v="0.53608207345482028"/>
    <n v="5.3608207345482023E-2"/>
    <x v="2"/>
  </r>
  <r>
    <n v="4649"/>
    <x v="0"/>
    <s v="mexico"/>
    <x v="22"/>
    <s v="NY"/>
    <s v="NY - Buffalo (batavia) Service Processing Center"/>
    <s v="buffalo_batavia_service_processing_center_ny"/>
    <d v="2015-09-12T00:00:00"/>
    <x v="3"/>
    <x v="5"/>
    <s v="facility_security_threat_violent_or_disruptive_behavior"/>
    <d v="2016-02-29T00:00:00"/>
    <n v="82"/>
    <n v="0.8307083623086543"/>
    <n v="1.3580745860855448"/>
    <n v="1.3580745860855448"/>
    <n v="0.98281713466717047"/>
    <n v="0.39312685386686819"/>
    <n v="0.39312685386686819"/>
    <x v="1"/>
  </r>
  <r>
    <n v="4650"/>
    <x v="0"/>
    <s v="mexico"/>
    <x v="0"/>
    <s v="AZ"/>
    <s v="AZ - Eloy Federal Contract Facility "/>
    <s v="eloy_federal_contract_facility_az"/>
    <d v="2015-09-13T00:00:00"/>
    <x v="3"/>
    <x v="8"/>
    <s v="suicide_risk_placement"/>
    <d v="2015-09-19T00:00:00"/>
    <n v="6"/>
    <n v="-0.52736622377689035"/>
    <n v="0"/>
    <n v="2.7161491721710895"/>
    <n v="0.37525745141837419"/>
    <n v="0.96494773221867647"/>
    <n v="0"/>
    <x v="3"/>
  </r>
  <r>
    <n v="4651"/>
    <x v="7"/>
    <s v="honduras"/>
    <x v="18"/>
    <s v="TX"/>
    <s v="TX - South Texas Detention Complex "/>
    <s v="south_texas_detention_complex_tx"/>
    <d v="2015-09-13T00:00:00"/>
    <x v="3"/>
    <x v="6"/>
    <s v="disciplinary"/>
    <d v="2015-09-25T00:00:00"/>
    <n v="12"/>
    <n v="-0.42014980908592631"/>
    <n v="0.10721641469096405"/>
    <n v="2.6089327574801251"/>
    <n v="0.26804103672741014"/>
    <n v="0.85773131752771237"/>
    <n v="0.10721641469096405"/>
    <x v="3"/>
  </r>
  <r>
    <n v="4652"/>
    <x v="0"/>
    <s v="mexico"/>
    <x v="0"/>
    <s v="AZ"/>
    <s v="AZ - Eloy Federal Contract Facility "/>
    <s v="eloy_federal_contract_facility_az"/>
    <d v="2015-09-13T00:00:00"/>
    <x v="3"/>
    <x v="6"/>
    <s v="disciplinary"/>
    <d v="2015-09-28T00:00:00"/>
    <n v="15"/>
    <n v="-0.36654160174044426"/>
    <n v="0.1608246220364461"/>
    <n v="2.5553245501346433"/>
    <n v="0.21443282938192809"/>
    <n v="0.80412311018223037"/>
    <n v="0.1608246220364461"/>
    <x v="3"/>
  </r>
  <r>
    <n v="4653"/>
    <x v="0"/>
    <s v="mexico"/>
    <x v="4"/>
    <s v="LA"/>
    <s v="LA - South Louisiana Detention Center (basile)"/>
    <s v="south_louisiana_detention_center_basile_la"/>
    <d v="2015-09-13T00:00:00"/>
    <x v="3"/>
    <x v="6"/>
    <s v="disciplinary"/>
    <d v="2015-09-30T00:00:00"/>
    <n v="17"/>
    <n v="-0.33080279684345626"/>
    <n v="0.19656342693343409"/>
    <n v="2.5195857452376553"/>
    <n v="0.17869402448494009"/>
    <n v="0.76838430528524237"/>
    <n v="0.17869402448494009"/>
    <x v="2"/>
  </r>
  <r>
    <n v="4654"/>
    <x v="93"/>
    <s v="nepal"/>
    <x v="15"/>
    <s v="GA"/>
    <s v="GA - Stewart Detention Center "/>
    <s v="stewart_detention_center_ga"/>
    <d v="2015-09-13T00:00:00"/>
    <x v="3"/>
    <x v="6"/>
    <s v="disciplinary"/>
    <d v="2015-08-10T00:00:00"/>
    <n v="25"/>
    <n v="-0.18784757725550419"/>
    <n v="0.33951864652138619"/>
    <n v="2.3766305256497033"/>
    <n v="3.5738804896988025E-2"/>
    <n v="0.62542908569729028"/>
    <n v="3.5738804896988025E-2"/>
    <x v="2"/>
  </r>
  <r>
    <n v="4655"/>
    <x v="19"/>
    <s v="cuba"/>
    <x v="9"/>
    <s v="FL"/>
    <s v="FL - Baker County Sheriff's Office "/>
    <s v="baker_county_sheriffs_office_fl"/>
    <d v="2015-09-13T00:00:00"/>
    <x v="3"/>
    <x v="6"/>
    <s v="disciplinary"/>
    <d v="2015-10-13T00:00:00"/>
    <n v="30"/>
    <n v="-9.8500565013034141E-2"/>
    <n v="0.42886565876385618"/>
    <n v="2.2872835134072331"/>
    <n v="5.3608207345482023E-2"/>
    <n v="0.53608207345482028"/>
    <n v="5.3608207345482023E-2"/>
    <x v="2"/>
  </r>
  <r>
    <n v="4656"/>
    <x v="67"/>
    <s v="morocco"/>
    <x v="9"/>
    <s v="FL"/>
    <s v="FL - Baker County Sheriff's Office "/>
    <s v="baker_county_sheriffs_office_fl"/>
    <d v="2015-09-13T00:00:00"/>
    <x v="3"/>
    <x v="6"/>
    <s v="disciplinary"/>
    <d v="2015-10-19T00:00:00"/>
    <n v="36"/>
    <n v="8.7158496779299183E-3"/>
    <n v="0.53608207345482028"/>
    <n v="2.1800670987162691"/>
    <n v="0.1608246220364461"/>
    <n v="0.42886565876385618"/>
    <n v="0.1608246220364461"/>
    <x v="2"/>
  </r>
  <r>
    <n v="4657"/>
    <x v="0"/>
    <s v="mexico"/>
    <x v="0"/>
    <s v="AZ"/>
    <s v="AZ - Eloy Federal Contract Facility "/>
    <s v="eloy_federal_contract_facility_az"/>
    <d v="2015-09-14T00:00:00"/>
    <x v="3"/>
    <x v="8"/>
    <s v="suicide_risk_placement"/>
    <d v="2015-09-23T00:00:00"/>
    <n v="9"/>
    <n v="-0.4737580164314083"/>
    <n v="5.3608207345482051E-2"/>
    <n v="2.6625409648256073"/>
    <n v="0.32164924407289214"/>
    <n v="0.91133952487319436"/>
    <n v="5.3608207345482051E-2"/>
    <x v="3"/>
  </r>
  <r>
    <n v="4658"/>
    <x v="6"/>
    <s v="nigeria"/>
    <x v="8"/>
    <s v="CA"/>
    <s v="CA - Adelanto Correctional Facility "/>
    <s v="adelanto_correctional_facility_ca"/>
    <d v="2015-09-14T00:00:00"/>
    <x v="3"/>
    <x v="12"/>
    <s v="pending_investigation_of_disciplinary_violation"/>
    <d v="2015-01-10T00:00:00"/>
    <n v="17"/>
    <n v="-0.33080279684345626"/>
    <n v="0.19656342693343409"/>
    <n v="2.5195857452376553"/>
    <n v="0.17869402448494009"/>
    <n v="0.76838430528524237"/>
    <n v="0.17869402448494009"/>
    <x v="2"/>
  </r>
  <r>
    <n v="4659"/>
    <x v="0"/>
    <s v="mexico"/>
    <x v="8"/>
    <s v="CA"/>
    <s v="CA - Adelanto Correctional Facility "/>
    <s v="adelanto_correctional_facility_ca"/>
    <d v="2015-09-14T00:00:00"/>
    <x v="3"/>
    <x v="6"/>
    <s v="disciplinary"/>
    <d v="2015-09-10T00:00:00"/>
    <n v="25"/>
    <n v="-0.18784757725550419"/>
    <n v="0.33951864652138619"/>
    <n v="2.3766305256497033"/>
    <n v="3.5738804896988025E-2"/>
    <n v="0.62542908569729028"/>
    <n v="3.5738804896988025E-2"/>
    <x v="2"/>
  </r>
  <r>
    <n v="4660"/>
    <x v="39"/>
    <s v="somalia"/>
    <x v="15"/>
    <s v="GA"/>
    <s v="GA - Stewart Detention Center "/>
    <s v="stewart_detention_center_ga"/>
    <d v="2015-09-14T00:00:00"/>
    <x v="3"/>
    <x v="6"/>
    <s v="disciplinary"/>
    <d v="2015-12-10T00:00:00"/>
    <n v="28"/>
    <n v="-0.13423936991002217"/>
    <n v="0.39312685386686819"/>
    <n v="2.3230223183042211"/>
    <n v="1.7869402448493998E-2"/>
    <n v="0.57182087835180828"/>
    <n v="1.7869402448493998E-2"/>
    <x v="2"/>
  </r>
  <r>
    <n v="4661"/>
    <x v="7"/>
    <s v="honduras"/>
    <x v="10"/>
    <s v="OH"/>
    <s v="OH - Seneca County Jail "/>
    <s v="seneca_county_jail_oh"/>
    <d v="2015-09-14T00:00:00"/>
    <x v="3"/>
    <x v="5"/>
    <s v="facility_security_threat_violent_or_disruptive_behavior"/>
    <d v="2015-10-13T00:00:00"/>
    <n v="29"/>
    <n v="-0.11636996746152814"/>
    <n v="0.41099625631536219"/>
    <n v="2.3051529158557269"/>
    <n v="3.5738804896988025E-2"/>
    <n v="0.55395147590331428"/>
    <n v="3.5738804896988025E-2"/>
    <x v="2"/>
  </r>
  <r>
    <n v="4662"/>
    <x v="6"/>
    <s v="nigeria"/>
    <x v="3"/>
    <s v="CA"/>
    <s v="CA - Yuba County Jail "/>
    <s v="yuba_county_jail_ca"/>
    <d v="2015-09-14T00:00:00"/>
    <x v="3"/>
    <x v="5"/>
    <s v="facility_security_threat_violent_or_disruptive_behavior"/>
    <d v="2015-02-12T00:00:00"/>
    <n v="79"/>
    <n v="0.77710015496317231"/>
    <n v="1.3044663787400625"/>
    <n v="1.4116827934310265"/>
    <n v="0.92920892732168847"/>
    <n v="0.33951864652138619"/>
    <n v="0.33951864652138619"/>
    <x v="1"/>
  </r>
  <r>
    <n v="4663"/>
    <x v="2"/>
    <s v="el_salvador"/>
    <x v="5"/>
    <s v="TX"/>
    <s v="TX - El Paso Service Processing Center "/>
    <s v="el_paso_service_processing_center_tx"/>
    <d v="2015-09-14T00:00:00"/>
    <x v="3"/>
    <x v="3"/>
    <s v="protective_custody_other_detainee_safety"/>
    <d v="2016-09-26T00:00:00"/>
    <n v="378"/>
    <n v="6.1200514870628808"/>
    <n v="6.647417710839771"/>
    <n v="3.9312685386686819"/>
    <n v="6.2721602594213968"/>
    <n v="5.6824699786210946"/>
    <n v="3.9312685386686819"/>
    <x v="0"/>
  </r>
  <r>
    <n v="4664"/>
    <x v="0"/>
    <s v="mexico"/>
    <x v="7"/>
    <s v="PA"/>
    <s v="PA - York County Prison "/>
    <s v="york_county_prison_pa"/>
    <d v="2015-09-15T00:00:00"/>
    <x v="3"/>
    <x v="10"/>
    <s v="protective_custody_lesbian_gay_bisexual_transgender_lgbt"/>
    <d v="2015-09-18T00:00:00"/>
    <n v="3"/>
    <n v="-0.58097443112237235"/>
    <n v="5.3608207345481995E-2"/>
    <n v="2.7697573795165713"/>
    <n v="0.42886565876385618"/>
    <n v="1.0185559395641586"/>
    <n v="5.3608207345481995E-2"/>
    <x v="3"/>
  </r>
  <r>
    <n v="4665"/>
    <x v="2"/>
    <s v="el_salvador"/>
    <x v="0"/>
    <s v="AZ"/>
    <s v="AZ - Eloy Federal Contract Facility "/>
    <s v="eloy_federal_contract_facility_az"/>
    <d v="2015-09-15T00:00:00"/>
    <x v="3"/>
    <x v="12"/>
    <s v="pending_investigation_of_disciplinary_violation"/>
    <d v="2015-09-22T00:00:00"/>
    <n v="7"/>
    <n v="-0.50949682132839635"/>
    <n v="1.7869402448493998E-2"/>
    <n v="2.6982797697225953"/>
    <n v="0.35738804896988019"/>
    <n v="0.94707832977018247"/>
    <n v="1.7869402448493998E-2"/>
    <x v="3"/>
  </r>
  <r>
    <n v="4666"/>
    <x v="0"/>
    <s v="mexico"/>
    <x v="4"/>
    <s v="LA"/>
    <s v="LA - Jena/lasalle Detention Facility "/>
    <s v="jena/lasalle_detention_facility_la"/>
    <d v="2015-09-15T00:00:00"/>
    <x v="3"/>
    <x v="6"/>
    <s v="disciplinary"/>
    <d v="2015-02-10T00:00:00"/>
    <n v="17"/>
    <n v="-0.33080279684345626"/>
    <n v="0.19656342693343409"/>
    <n v="2.5195857452376553"/>
    <n v="0.17869402448494009"/>
    <n v="0.76838430528524237"/>
    <n v="0.17869402448494009"/>
    <x v="2"/>
  </r>
  <r>
    <n v="4667"/>
    <x v="0"/>
    <s v="mexico"/>
    <x v="4"/>
    <s v="LA"/>
    <s v="LA - Jena/lasalle Detention Facility "/>
    <s v="jena/lasalle_detention_facility_la"/>
    <d v="2015-09-15T00:00:00"/>
    <x v="3"/>
    <x v="6"/>
    <s v="disciplinary"/>
    <d v="2015-02-10T00:00:00"/>
    <n v="17"/>
    <n v="-0.33080279684345626"/>
    <n v="0.19656342693343409"/>
    <n v="2.5195857452376553"/>
    <n v="0.17869402448494009"/>
    <n v="0.76838430528524237"/>
    <n v="0.17869402448494009"/>
    <x v="2"/>
  </r>
  <r>
    <n v="4668"/>
    <x v="8"/>
    <s v="nicaragua"/>
    <x v="4"/>
    <s v="LA"/>
    <s v="LA - Jena/lasalle Detention Facility "/>
    <s v="jena/lasalle_detention_facility_la"/>
    <d v="2015-09-15T00:00:00"/>
    <x v="3"/>
    <x v="6"/>
    <s v="disciplinary"/>
    <d v="2015-07-10T00:00:00"/>
    <n v="22"/>
    <n v="-0.24145578460098621"/>
    <n v="0.28591043917590414"/>
    <n v="2.4302387329951851"/>
    <n v="8.9347012242470047E-2"/>
    <n v="0.67903729304277238"/>
    <n v="8.9347012242470047E-2"/>
    <x v="2"/>
  </r>
  <r>
    <n v="4669"/>
    <x v="7"/>
    <s v="honduras"/>
    <x v="4"/>
    <s v="LA"/>
    <s v="LA - Jena/lasalle Detention Facility "/>
    <s v="jena/lasalle_detention_facility_la"/>
    <d v="2015-09-15T00:00:00"/>
    <x v="3"/>
    <x v="6"/>
    <s v="disciplinary"/>
    <d v="2015-09-10T00:00:00"/>
    <n v="24"/>
    <n v="-0.20571697970399819"/>
    <n v="0.32164924407289219"/>
    <n v="2.3944999280981971"/>
    <n v="5.3608207345482023E-2"/>
    <n v="0.64329848814578428"/>
    <n v="5.3608207345482023E-2"/>
    <x v="2"/>
  </r>
  <r>
    <n v="4670"/>
    <x v="0"/>
    <s v="mexico"/>
    <x v="0"/>
    <s v="AZ"/>
    <s v="AZ - Cca, Florence Correctional Center "/>
    <s v="cca,_florence_correctional_center_az"/>
    <d v="2015-09-15T00:00:00"/>
    <x v="3"/>
    <x v="6"/>
    <s v="disciplinary"/>
    <d v="2015-10-10T00:00:00"/>
    <n v="25"/>
    <n v="-0.18784757725550419"/>
    <n v="0.33951864652138619"/>
    <n v="2.3766305256497033"/>
    <n v="3.5738804896988025E-2"/>
    <n v="0.62542908569729028"/>
    <n v="3.5738804896988025E-2"/>
    <x v="2"/>
  </r>
  <r>
    <n v="4671"/>
    <x v="0"/>
    <s v="mexico"/>
    <x v="4"/>
    <s v="LA"/>
    <s v="LA - Jena/lasalle Detention Facility "/>
    <s v="jena/lasalle_detention_facility_la"/>
    <d v="2015-09-15T00:00:00"/>
    <x v="3"/>
    <x v="6"/>
    <s v="disciplinary"/>
    <d v="2015-10-14T00:00:00"/>
    <n v="29"/>
    <n v="-0.11636996746152814"/>
    <n v="0.41099625631536219"/>
    <n v="2.3051529158557269"/>
    <n v="3.5738804896988025E-2"/>
    <n v="0.55395147590331428"/>
    <n v="3.5738804896988025E-2"/>
    <x v="2"/>
  </r>
  <r>
    <n v="4672"/>
    <x v="125"/>
    <s v="micronesia,_federated_states_of"/>
    <x v="4"/>
    <s v="LA"/>
    <s v="LA - Jena/lasalle Detention Facility "/>
    <s v="jena/lasalle_detention_facility_la"/>
    <d v="2015-09-15T00:00:00"/>
    <x v="3"/>
    <x v="6"/>
    <s v="disciplinary"/>
    <d v="2015-10-14T00:00:00"/>
    <n v="29"/>
    <n v="-0.11636996746152814"/>
    <n v="0.41099625631536219"/>
    <n v="2.3051529158557269"/>
    <n v="3.5738804896988025E-2"/>
    <n v="0.55395147590331428"/>
    <n v="3.5738804896988025E-2"/>
    <x v="2"/>
  </r>
  <r>
    <n v="4673"/>
    <x v="32"/>
    <s v="colombia"/>
    <x v="4"/>
    <s v="LA"/>
    <s v="LA - Jena/lasalle Detention Facility "/>
    <s v="jena/lasalle_detention_facility_la"/>
    <d v="2015-09-15T00:00:00"/>
    <x v="3"/>
    <x v="6"/>
    <s v="disciplinary"/>
    <d v="2015-10-14T00:00:00"/>
    <n v="29"/>
    <n v="-0.11636996746152814"/>
    <n v="0.41099625631536219"/>
    <n v="2.3051529158557269"/>
    <n v="3.5738804896988025E-2"/>
    <n v="0.55395147590331428"/>
    <n v="3.5738804896988025E-2"/>
    <x v="2"/>
  </r>
  <r>
    <n v="4674"/>
    <x v="0"/>
    <s v="mexico"/>
    <x v="4"/>
    <s v="LA"/>
    <s v="LA - Jena/lasalle Detention Facility "/>
    <s v="jena/lasalle_detention_facility_la"/>
    <d v="2015-09-15T00:00:00"/>
    <x v="3"/>
    <x v="6"/>
    <s v="disciplinary"/>
    <d v="2015-10-14T00:00:00"/>
    <n v="29"/>
    <n v="-0.11636996746152814"/>
    <n v="0.41099625631536219"/>
    <n v="2.3051529158557269"/>
    <n v="3.5738804896988025E-2"/>
    <n v="0.55395147590331428"/>
    <n v="3.5738804896988025E-2"/>
    <x v="2"/>
  </r>
  <r>
    <n v="4675"/>
    <x v="0"/>
    <s v="mexico"/>
    <x v="4"/>
    <s v="LA"/>
    <s v="LA - Jena/lasalle Detention Facility "/>
    <s v="jena/lasalle_detention_facility_la"/>
    <d v="2015-09-15T00:00:00"/>
    <x v="3"/>
    <x v="5"/>
    <s v="facility_security_threat_violent_or_disruptive_behavior"/>
    <d v="2015-10-28T00:00:00"/>
    <n v="43"/>
    <n v="0.13380166681738798"/>
    <n v="0.66116789059427838"/>
    <n v="2.0549812815768109"/>
    <n v="0.28591043917590414"/>
    <n v="0.30377984162439814"/>
    <n v="0.28591043917590414"/>
    <x v="2"/>
  </r>
  <r>
    <n v="4676"/>
    <x v="24"/>
    <s v="brazil"/>
    <x v="4"/>
    <s v="LA"/>
    <s v="LA - Jena/lasalle Detention Facility "/>
    <s v="jena/lasalle_detention_facility_la"/>
    <d v="2015-09-15T00:00:00"/>
    <x v="3"/>
    <x v="3"/>
    <s v="protective_custody_other_detainee_safety"/>
    <d v="2015-10-12T00:00:00"/>
    <n v="86"/>
    <n v="0.90218597210263041"/>
    <n v="1.4295521958795208"/>
    <n v="1.2865969762915686"/>
    <n v="1.0542947444611466"/>
    <n v="0.46460446366084429"/>
    <n v="0.46460446366084429"/>
    <x v="1"/>
  </r>
  <r>
    <n v="4677"/>
    <x v="0"/>
    <s v="mexico"/>
    <x v="8"/>
    <s v="CA"/>
    <s v="CA - Adelanto Correctional Facility "/>
    <s v="adelanto_correctional_facility_ca"/>
    <d v="2015-09-15T00:00:00"/>
    <x v="3"/>
    <x v="3"/>
    <s v="protective_custody_other_detainee_safety"/>
    <d v="2016-04-02T00:00:00"/>
    <n v="142"/>
    <n v="1.902872509218295"/>
    <n v="2.4302387329951856"/>
    <n v="0.28591043917590397"/>
    <n v="2.0549812815768114"/>
    <n v="1.4652910007765088"/>
    <n v="0.28591043917590397"/>
    <x v="0"/>
  </r>
  <r>
    <n v="4678"/>
    <x v="0"/>
    <s v="mexico"/>
    <x v="0"/>
    <s v="AZ"/>
    <s v="AZ - Eloy Federal Contract Facility "/>
    <s v="eloy_federal_contract_facility_az"/>
    <d v="2015-09-15T00:00:00"/>
    <x v="3"/>
    <x v="3"/>
    <s v="protective_custody_other_detainee_safety"/>
    <d v="2016-04-03T00:00:00"/>
    <n v="171"/>
    <n v="2.4210851802246212"/>
    <n v="2.9484514040015117"/>
    <n v="0.2323022318304222"/>
    <n v="2.5731939525831375"/>
    <n v="1.9835036717828349"/>
    <n v="0.2323022318304222"/>
    <x v="0"/>
  </r>
  <r>
    <n v="4679"/>
    <x v="7"/>
    <s v="honduras"/>
    <x v="0"/>
    <s v="AZ"/>
    <s v="AZ - Florence Service Processing Center "/>
    <s v="florence_service_processing_center_az"/>
    <d v="2015-09-16T00:00:00"/>
    <x v="3"/>
    <x v="8"/>
    <s v="suicide_risk_placement"/>
    <d v="2015-09-17T00:00:00"/>
    <n v="1"/>
    <n v="-0.61671323601936046"/>
    <n v="8.9347012242470103E-2"/>
    <n v="2.8054961844135593"/>
    <n v="0.46460446366084429"/>
    <n v="1.0542947444611466"/>
    <n v="8.9347012242470103E-2"/>
    <x v="3"/>
  </r>
  <r>
    <n v="4680"/>
    <x v="0"/>
    <s v="mexico"/>
    <x v="12"/>
    <s v="TX"/>
    <s v="TX - Houston Contract Detention Facility "/>
    <s v="houston_contract_detention_facility_tx"/>
    <d v="2015-09-16T00:00:00"/>
    <x v="3"/>
    <x v="12"/>
    <s v="pending_investigation_of_disciplinary_violation"/>
    <d v="2015-09-25T00:00:00"/>
    <n v="9"/>
    <n v="-0.4737580164314083"/>
    <n v="5.3608207345482051E-2"/>
    <n v="2.6625409648256073"/>
    <n v="0.32164924407289214"/>
    <n v="0.91133952487319436"/>
    <n v="5.3608207345482051E-2"/>
    <x v="3"/>
  </r>
  <r>
    <n v="4681"/>
    <x v="17"/>
    <s v="ghana"/>
    <x v="2"/>
    <s v="CA"/>
    <s v="CA - Imperial Regional Detention Facility "/>
    <s v="imperial_regional_detention_facility_ca"/>
    <d v="2015-09-16T00:00:00"/>
    <x v="3"/>
    <x v="6"/>
    <s v="disciplinary"/>
    <d v="2015-10-13T00:00:00"/>
    <n v="27"/>
    <n v="-0.15210877235851616"/>
    <n v="0.37525745141837419"/>
    <n v="2.3408917207527153"/>
    <n v="0"/>
    <n v="0.58969028080030228"/>
    <n v="0"/>
    <x v="2"/>
  </r>
  <r>
    <n v="4682"/>
    <x v="0"/>
    <s v="mexico"/>
    <x v="8"/>
    <s v="CA"/>
    <s v="CA - Adelanto Correctional Facility "/>
    <s v="adelanto_correctional_facility_ca"/>
    <d v="2015-09-16T00:00:00"/>
    <x v="3"/>
    <x v="6"/>
    <s v="disciplinary"/>
    <d v="2015-10-29T00:00:00"/>
    <n v="43"/>
    <n v="0.13380166681738798"/>
    <n v="0.66116789059427838"/>
    <n v="2.0549812815768109"/>
    <n v="0.28591043917590414"/>
    <n v="0.30377984162439814"/>
    <n v="0.28591043917590414"/>
    <x v="2"/>
  </r>
  <r>
    <n v="4683"/>
    <x v="26"/>
    <s v="india"/>
    <x v="8"/>
    <s v="CA"/>
    <s v="CA - Adelanto Correctional Facility "/>
    <s v="adelanto_correctional_facility_ca"/>
    <d v="2015-09-17T00:00:00"/>
    <x v="3"/>
    <x v="6"/>
    <s v="disciplinary"/>
    <d v="2015-09-24T00:00:00"/>
    <n v="7"/>
    <n v="-0.50949682132839635"/>
    <n v="1.7869402448493998E-2"/>
    <n v="2.6982797697225953"/>
    <n v="0.35738804896988019"/>
    <n v="0.94707832977018247"/>
    <n v="1.7869402448493998E-2"/>
    <x v="3"/>
  </r>
  <r>
    <n v="4684"/>
    <x v="0"/>
    <s v="mexico"/>
    <x v="12"/>
    <s v="TX"/>
    <s v="TX - Houston Contract Detention Facility "/>
    <s v="houston_contract_detention_facility_tx"/>
    <d v="2015-09-17T00:00:00"/>
    <x v="3"/>
    <x v="0"/>
    <s v="protective_custody_gang_status_protective_custody_only"/>
    <d v="2015-09-29T00:00:00"/>
    <n v="12"/>
    <n v="-0.42014980908592631"/>
    <n v="0.10721641469096405"/>
    <n v="2.6089327574801251"/>
    <n v="0.26804103672741014"/>
    <n v="0.85773131752771237"/>
    <n v="0.10721641469096405"/>
    <x v="3"/>
  </r>
  <r>
    <n v="4685"/>
    <x v="1"/>
    <s v="sierra_leone"/>
    <x v="11"/>
    <s v="NJ"/>
    <s v="NJ - Elizabeth Contract Detention Facility "/>
    <s v="elizabeth_contract_detention_facility_nj"/>
    <d v="2015-09-17T00:00:00"/>
    <x v="3"/>
    <x v="11"/>
    <s v="medical_other"/>
    <d v="2015-08-10T00:00:00"/>
    <n v="21"/>
    <n v="-0.25932518704948021"/>
    <n v="0.26804103672741014"/>
    <n v="2.4481081354436793"/>
    <n v="0.10721641469096405"/>
    <n v="0.69690669549126638"/>
    <n v="0.10721641469096405"/>
    <x v="2"/>
  </r>
  <r>
    <n v="4686"/>
    <x v="6"/>
    <s v="nigeria"/>
    <x v="5"/>
    <s v="TX"/>
    <s v="TX - El Paso Service Processing Center "/>
    <s v="el_paso_service_processing_center_tx"/>
    <d v="2015-09-17T00:00:00"/>
    <x v="3"/>
    <x v="3"/>
    <s v="protective_custody_other_detainee_safety"/>
    <d v="2015-10-13T00:00:00"/>
    <n v="26"/>
    <n v="-0.16997817480701016"/>
    <n v="0.35738804896988019"/>
    <n v="2.3587611232012091"/>
    <n v="1.7869402448493998E-2"/>
    <n v="0.60755968324879628"/>
    <n v="1.7869402448493998E-2"/>
    <x v="2"/>
  </r>
  <r>
    <n v="4687"/>
    <x v="2"/>
    <s v="el_salvador"/>
    <x v="12"/>
    <s v="TX"/>
    <s v="TX - Houston Contract Detention Facility "/>
    <s v="houston_contract_detention_facility_tx"/>
    <d v="2015-09-17T00:00:00"/>
    <x v="3"/>
    <x v="14"/>
    <s v="facility_security_threat_other"/>
    <d v="2015-10-19T00:00:00"/>
    <n v="32"/>
    <n v="-6.2761760116046117E-2"/>
    <n v="0.46460446366084424"/>
    <n v="2.2515447085102451"/>
    <n v="8.9347012242470047E-2"/>
    <n v="0.50034326855783218"/>
    <n v="8.9347012242470047E-2"/>
    <x v="2"/>
  </r>
  <r>
    <n v="4688"/>
    <x v="150"/>
    <s v="croatia"/>
    <x v="10"/>
    <s v="OH"/>
    <s v="OH - Geauga County Jail "/>
    <s v="geauga_county_jail_oh"/>
    <d v="2015-09-18T00:00:00"/>
    <x v="3"/>
    <x v="11"/>
    <s v="medical_other"/>
    <d v="2015-09-23T00:00:00"/>
    <n v="5"/>
    <n v="-0.54523562622538435"/>
    <n v="1.7869402448493998E-2"/>
    <n v="2.7340185746195833"/>
    <n v="0.39312685386686819"/>
    <n v="0.98281713466717047"/>
    <n v="1.7869402448493998E-2"/>
    <x v="3"/>
  </r>
  <r>
    <n v="4689"/>
    <x v="109"/>
    <s v="tonga"/>
    <x v="3"/>
    <s v="CA"/>
    <s v="CA - Yuba County Jail "/>
    <s v="yuba_county_jail_ca"/>
    <d v="2015-09-18T00:00:00"/>
    <x v="3"/>
    <x v="5"/>
    <s v="facility_security_threat_violent_or_disruptive_behavior"/>
    <d v="2015-09-24T00:00:00"/>
    <n v="6"/>
    <n v="-0.52736622377689035"/>
    <n v="0"/>
    <n v="2.7161491721710895"/>
    <n v="0.37525745141837419"/>
    <n v="0.96494773221867647"/>
    <n v="0"/>
    <x v="3"/>
  </r>
  <r>
    <n v="4690"/>
    <x v="1"/>
    <s v="sierra_leone"/>
    <x v="12"/>
    <s v="TX"/>
    <s v="TX - Houston Contract Detention Facility "/>
    <s v="houston_contract_detention_facility_tx"/>
    <d v="2015-09-18T00:00:00"/>
    <x v="3"/>
    <x v="5"/>
    <s v="facility_security_threat_violent_or_disruptive_behavior"/>
    <d v="2015-05-10T00:00:00"/>
    <n v="17"/>
    <n v="-0.33080279684345626"/>
    <n v="0.19656342693343409"/>
    <n v="2.5195857452376553"/>
    <n v="0.17869402448494009"/>
    <n v="0.76838430528524237"/>
    <n v="0.17869402448494009"/>
    <x v="2"/>
  </r>
  <r>
    <n v="4691"/>
    <x v="7"/>
    <s v="honduras"/>
    <x v="12"/>
    <s v="TX"/>
    <s v="TX - Houston Contract Detention Facility "/>
    <s v="houston_contract_detention_facility_tx"/>
    <d v="2015-09-18T00:00:00"/>
    <x v="3"/>
    <x v="5"/>
    <s v="facility_security_threat_violent_or_disruptive_behavior"/>
    <d v="2015-05-10T00:00:00"/>
    <n v="17"/>
    <n v="-0.33080279684345626"/>
    <n v="0.19656342693343409"/>
    <n v="2.5195857452376553"/>
    <n v="0.17869402448494009"/>
    <n v="0.76838430528524237"/>
    <n v="0.17869402448494009"/>
    <x v="2"/>
  </r>
  <r>
    <n v="4692"/>
    <x v="0"/>
    <s v="mexico"/>
    <x v="2"/>
    <s v="CA"/>
    <s v="CA - San Diego Contract Detention Facility - CCA (otay)"/>
    <s v="san_diego_contract_detention_facility_cca_otay_ca"/>
    <d v="2015-09-18T00:00:00"/>
    <x v="3"/>
    <x v="0"/>
    <s v="protective_custody_gang_status_protective_custody_only"/>
    <d v="2015-07-10T00:00:00"/>
    <n v="19"/>
    <n v="-0.29506399194646826"/>
    <n v="0.23230223183042209"/>
    <n v="2.4838469403406673"/>
    <n v="0.1429552195879521"/>
    <n v="0.73264550038825438"/>
    <n v="0.1429552195879521"/>
    <x v="2"/>
  </r>
  <r>
    <n v="4693"/>
    <x v="0"/>
    <s v="mexico"/>
    <x v="2"/>
    <s v="CA"/>
    <s v="CA - San Diego Contract Detention Facility - CCA (otay)"/>
    <s v="san_diego_contract_detention_facility_cca_otay_ca"/>
    <d v="2015-09-18T00:00:00"/>
    <x v="3"/>
    <x v="6"/>
    <s v="disciplinary"/>
    <d v="2015-10-13T00:00:00"/>
    <n v="25"/>
    <n v="-0.18784757725550419"/>
    <n v="0.33951864652138619"/>
    <n v="2.3766305256497033"/>
    <n v="3.5738804896988025E-2"/>
    <n v="0.62542908569729028"/>
    <n v="3.5738804896988025E-2"/>
    <x v="2"/>
  </r>
  <r>
    <n v="4694"/>
    <x v="2"/>
    <s v="el_salvador"/>
    <x v="17"/>
    <s v="VA"/>
    <s v="VA - Immigration Centers Of America Farmville "/>
    <s v="immigration_centers_of_america_farmville_va"/>
    <d v="2015-09-18T00:00:00"/>
    <x v="3"/>
    <x v="6"/>
    <s v="disciplinary"/>
    <d v="2015-10-27T00:00:00"/>
    <n v="39"/>
    <n v="6.2324057023411948E-2"/>
    <n v="0.58969028080030228"/>
    <n v="2.1264588913707869"/>
    <n v="0.21443282938192812"/>
    <n v="0.37525745141837419"/>
    <n v="0.21443282938192812"/>
    <x v="2"/>
  </r>
  <r>
    <n v="4695"/>
    <x v="22"/>
    <s v="ethiopia"/>
    <x v="21"/>
    <s v="MN"/>
    <s v="MN - Carver County Jail "/>
    <s v="carver_county_jail_mn"/>
    <d v="2015-09-18T00:00:00"/>
    <x v="3"/>
    <x v="6"/>
    <s v="disciplinary"/>
    <d v="2015-10-27T00:00:00"/>
    <n v="39"/>
    <n v="6.2324057023411948E-2"/>
    <n v="0.58969028080030228"/>
    <n v="2.1264588913707869"/>
    <n v="0.21443282938192812"/>
    <n v="0.37525745141837419"/>
    <n v="0.21443282938192812"/>
    <x v="2"/>
  </r>
  <r>
    <n v="4696"/>
    <x v="0"/>
    <s v="mexico"/>
    <x v="8"/>
    <s v="CA"/>
    <s v="CA - Adelanto Correctional Facility "/>
    <s v="adelanto_correctional_facility_ca"/>
    <d v="2015-09-18T00:00:00"/>
    <x v="3"/>
    <x v="3"/>
    <s v="protective_custody_other_detainee_safety"/>
    <d v="2015-12-16T00:00:00"/>
    <n v="89"/>
    <n v="0.9557941794481124"/>
    <n v="1.4831604032250028"/>
    <n v="1.2329887689460866"/>
    <n v="1.1079029518066286"/>
    <n v="0.51821267100632629"/>
    <n v="0.51821267100632629"/>
    <x v="1"/>
  </r>
  <r>
    <n v="4697"/>
    <x v="0"/>
    <s v="mexico"/>
    <x v="8"/>
    <s v="CA"/>
    <s v="CA - Theo Lacy Facility "/>
    <s v="theo_lacy_facility_ca"/>
    <d v="2015-09-19T00:00:00"/>
    <x v="3"/>
    <x v="6"/>
    <s v="disciplinary"/>
    <d v="2015-09-23T00:00:00"/>
    <n v="4"/>
    <n v="-0.56310502867387835"/>
    <n v="3.5738804896987997E-2"/>
    <n v="2.7518879770680771"/>
    <n v="0.41099625631536219"/>
    <n v="1.0006865371156644"/>
    <n v="3.5738804896987997E-2"/>
    <x v="3"/>
  </r>
  <r>
    <n v="4698"/>
    <x v="7"/>
    <s v="honduras"/>
    <x v="8"/>
    <s v="CA"/>
    <s v="CA - Theo Lacy Facility "/>
    <s v="theo_lacy_facility_ca"/>
    <d v="2015-09-19T00:00:00"/>
    <x v="3"/>
    <x v="6"/>
    <s v="disciplinary"/>
    <d v="2015-09-25T00:00:00"/>
    <n v="6"/>
    <n v="-0.52736622377689035"/>
    <n v="0"/>
    <n v="2.7161491721710895"/>
    <n v="0.37525745141837419"/>
    <n v="0.96494773221867647"/>
    <n v="0"/>
    <x v="3"/>
  </r>
  <r>
    <n v="4699"/>
    <x v="2"/>
    <s v="el_salvador"/>
    <x v="7"/>
    <s v="PA"/>
    <s v="PA - York County Prison "/>
    <s v="york_county_prison_pa"/>
    <d v="2015-09-19T00:00:00"/>
    <x v="3"/>
    <x v="6"/>
    <s v="disciplinary"/>
    <d v="2015-10-19T00:00:00"/>
    <n v="30"/>
    <n v="-9.8500565013034141E-2"/>
    <n v="0.42886565876385618"/>
    <n v="2.2872835134072331"/>
    <n v="5.3608207345482023E-2"/>
    <n v="0.53608207345482028"/>
    <n v="5.3608207345482023E-2"/>
    <x v="2"/>
  </r>
  <r>
    <n v="4700"/>
    <x v="21"/>
    <s v="guatemala"/>
    <x v="8"/>
    <s v="CA"/>
    <s v="CA - Adelanto Correctional Facility "/>
    <s v="adelanto_correctional_facility_ca"/>
    <d v="2015-09-20T00:00:00"/>
    <x v="3"/>
    <x v="6"/>
    <s v="disciplinary"/>
    <d v="2015-02-10T00:00:00"/>
    <n v="12"/>
    <n v="-0.42014980908592631"/>
    <n v="0.10721641469096405"/>
    <n v="2.6089327574801251"/>
    <n v="0.26804103672741014"/>
    <n v="0.85773131752771237"/>
    <n v="0.10721641469096405"/>
    <x v="3"/>
  </r>
  <r>
    <n v="4701"/>
    <x v="33"/>
    <s v="panama"/>
    <x v="15"/>
    <s v="GA"/>
    <s v="GA - Stewart Detention Center "/>
    <s v="stewart_detention_center_ga"/>
    <d v="2015-09-20T00:00:00"/>
    <x v="3"/>
    <x v="6"/>
    <s v="disciplinary"/>
    <d v="2015-08-10T00:00:00"/>
    <n v="18"/>
    <n v="-0.31293339439496226"/>
    <n v="0.21443282938192809"/>
    <n v="2.5017163427891611"/>
    <n v="0.1608246220364461"/>
    <n v="0.75051490283674838"/>
    <n v="0.1608246220364461"/>
    <x v="2"/>
  </r>
  <r>
    <n v="4702"/>
    <x v="19"/>
    <s v="cuba"/>
    <x v="5"/>
    <s v="TX"/>
    <s v="TX - El Paso Service Processing Center "/>
    <s v="el_paso_service_processing_center_tx"/>
    <d v="2015-09-20T00:00:00"/>
    <x v="3"/>
    <x v="3"/>
    <s v="protective_custody_other_detainee_safety"/>
    <d v="2015-10-28T00:00:00"/>
    <n v="38"/>
    <n v="4.4454654574917936E-2"/>
    <n v="0.57182087835180828"/>
    <n v="2.1443282938192811"/>
    <n v="0.19656342693343409"/>
    <n v="0.39312685386686819"/>
    <n v="0.19656342693343409"/>
    <x v="2"/>
  </r>
  <r>
    <n v="4703"/>
    <x v="7"/>
    <s v="honduras"/>
    <x v="12"/>
    <s v="TX"/>
    <s v="TX - Houston Contract Detention Facility "/>
    <s v="houston_contract_detention_facility_tx"/>
    <d v="2015-09-21T00:00:00"/>
    <x v="3"/>
    <x v="5"/>
    <s v="facility_security_threat_violent_or_disruptive_behavior"/>
    <d v="2015-09-30T00:00:00"/>
    <n v="9"/>
    <n v="-0.4737580164314083"/>
    <n v="5.3608207345482051E-2"/>
    <n v="2.6625409648256073"/>
    <n v="0.32164924407289214"/>
    <n v="0.91133952487319436"/>
    <n v="5.3608207345482051E-2"/>
    <x v="3"/>
  </r>
  <r>
    <n v="4704"/>
    <x v="39"/>
    <s v="somalia"/>
    <x v="2"/>
    <s v="CA"/>
    <s v="CA - San Diego Contract Detention Facility - CCA (otay)"/>
    <s v="san_diego_contract_detention_facility_cca_otay_ca"/>
    <d v="2015-09-21T00:00:00"/>
    <x v="3"/>
    <x v="6"/>
    <s v="disciplinary"/>
    <d v="2015-10-13T00:00:00"/>
    <n v="22"/>
    <n v="-0.24145578460098621"/>
    <n v="0.28591043917590414"/>
    <n v="2.4302387329951851"/>
    <n v="8.9347012242470047E-2"/>
    <n v="0.67903729304277238"/>
    <n v="8.9347012242470047E-2"/>
    <x v="2"/>
  </r>
  <r>
    <n v="4705"/>
    <x v="7"/>
    <s v="honduras"/>
    <x v="14"/>
    <s v="MD"/>
    <s v="MD - Worcester County Jail "/>
    <s v="worcester_county_jail_md"/>
    <d v="2015-09-21T00:00:00"/>
    <x v="3"/>
    <x v="14"/>
    <s v="facility_security_threat_other"/>
    <d v="2015-10-14T00:00:00"/>
    <n v="23"/>
    <n v="-0.22358638215249221"/>
    <n v="0.30377984162439814"/>
    <n v="2.4123693305466913"/>
    <n v="7.1477609793976049E-2"/>
    <n v="0.66116789059427838"/>
    <n v="7.1477609793976049E-2"/>
    <x v="2"/>
  </r>
  <r>
    <n v="4706"/>
    <x v="59"/>
    <s v="dem_rep_of_the_congo"/>
    <x v="21"/>
    <s v="MN"/>
    <s v="MN - Sherburne County Jail "/>
    <s v="sherburne_county_jail_mn"/>
    <d v="2015-09-21T00:00:00"/>
    <x v="3"/>
    <x v="7"/>
    <s v="other"/>
    <d v="2016-01-25T00:00:00"/>
    <n v="126"/>
    <n v="1.6169620700423908"/>
    <n v="2.1443282938192811"/>
    <n v="0.57182087835180817"/>
    <n v="1.769070842400907"/>
    <n v="1.1793805616006048"/>
    <n v="0.57182087835180817"/>
    <x v="0"/>
  </r>
  <r>
    <n v="4707"/>
    <x v="2"/>
    <s v="el_salvador"/>
    <x v="0"/>
    <s v="AZ"/>
    <s v="AZ - Eloy Federal Contract Facility "/>
    <s v="eloy_federal_contract_facility_az"/>
    <d v="2015-09-22T00:00:00"/>
    <x v="3"/>
    <x v="3"/>
    <s v="protective_custody_other_detainee_safety"/>
    <d v="2015-10-15T00:00:00"/>
    <n v="23"/>
    <n v="-0.22358638215249221"/>
    <n v="0.30377984162439814"/>
    <n v="2.4123693305466913"/>
    <n v="7.1477609793976049E-2"/>
    <n v="0.66116789059427838"/>
    <n v="7.1477609793976049E-2"/>
    <x v="2"/>
  </r>
  <r>
    <n v="4708"/>
    <x v="0"/>
    <s v="mexico"/>
    <x v="23"/>
    <s v="IL"/>
    <s v="IL - Tri-county Detention Center "/>
    <s v="tri-county_detention_center_il"/>
    <d v="2015-09-22T00:00:00"/>
    <x v="3"/>
    <x v="6"/>
    <s v="disciplinary"/>
    <d v="2015-08-11T00:00:00"/>
    <n v="47"/>
    <n v="0.20527927661136403"/>
    <n v="0.73264550038825438"/>
    <n v="1.9835036717828349"/>
    <n v="0.35738804896988019"/>
    <n v="0.23230223183042209"/>
    <n v="0.23230223183042209"/>
    <x v="1"/>
  </r>
  <r>
    <n v="4709"/>
    <x v="0"/>
    <s v="mexico"/>
    <x v="2"/>
    <s v="CA"/>
    <s v="CA - Imperial Regional Detention Facility "/>
    <s v="imperial_regional_detention_facility_ca"/>
    <d v="2015-09-22T00:00:00"/>
    <x v="3"/>
    <x v="3"/>
    <s v="protective_custody_other_detainee_safety"/>
    <d v="2016-03-16T00:00:00"/>
    <n v="176"/>
    <n v="2.5104321924670914"/>
    <n v="3.0377984162439819"/>
    <n v="0.32164924407289242"/>
    <n v="2.6625409648256078"/>
    <n v="2.0728506840253051"/>
    <n v="0.32164924407289242"/>
    <x v="0"/>
  </r>
  <r>
    <n v="4710"/>
    <x v="3"/>
    <s v="iraq"/>
    <x v="23"/>
    <s v="IL"/>
    <s v="IL - Mchenry County Correctional Facility "/>
    <s v="mchenry_county_correctional_facility_il"/>
    <d v="2015-09-23T00:00:00"/>
    <x v="3"/>
    <x v="3"/>
    <s v="protective_custody_other_detainee_safety"/>
    <d v="2015-09-30T00:00:00"/>
    <n v="7"/>
    <n v="-0.50949682132839635"/>
    <n v="1.7869402448493998E-2"/>
    <n v="2.6982797697225953"/>
    <n v="0.35738804896988019"/>
    <n v="0.94707832977018247"/>
    <n v="1.7869402448493998E-2"/>
    <x v="3"/>
  </r>
  <r>
    <n v="4711"/>
    <x v="0"/>
    <s v="mexico"/>
    <x v="20"/>
    <s v="WA"/>
    <s v="WA - Northwest Detention Center "/>
    <s v="northwest_detention_center_wa"/>
    <d v="2015-09-23T00:00:00"/>
    <x v="3"/>
    <x v="5"/>
    <s v="facility_security_threat_violent_or_disruptive_behavior"/>
    <d v="2015-12-10T00:00:00"/>
    <n v="19"/>
    <n v="-0.29506399194646826"/>
    <n v="0.23230223183042209"/>
    <n v="2.4838469403406673"/>
    <n v="0.1429552195879521"/>
    <n v="0.73264550038825438"/>
    <n v="0.1429552195879521"/>
    <x v="2"/>
  </r>
  <r>
    <n v="4712"/>
    <x v="0"/>
    <s v="mexico"/>
    <x v="5"/>
    <s v="TX"/>
    <s v="TX - El Paso Service Processing Center "/>
    <s v="el_paso_service_processing_center_tx"/>
    <d v="2015-09-24T00:00:00"/>
    <x v="3"/>
    <x v="8"/>
    <s v="suicide_risk_placement"/>
    <d v="2015-08-10T00:00:00"/>
    <n v="14"/>
    <n v="-0.38441100418893831"/>
    <n v="0.14295521958795204"/>
    <n v="2.5731939525831371"/>
    <n v="0.23230223183042215"/>
    <n v="0.82199251263072437"/>
    <n v="0.14295521958795204"/>
    <x v="3"/>
  </r>
  <r>
    <n v="4713"/>
    <x v="0"/>
    <s v="mexico"/>
    <x v="15"/>
    <s v="GA"/>
    <s v="GA - Stewart Detention Center "/>
    <s v="stewart_detention_center_ga"/>
    <d v="2015-09-24T00:00:00"/>
    <x v="3"/>
    <x v="12"/>
    <s v="pending_investigation_of_disciplinary_violation"/>
    <d v="2015-08-10T00:00:00"/>
    <n v="14"/>
    <n v="-0.38441100418893831"/>
    <n v="0.14295521958795204"/>
    <n v="2.5731939525831371"/>
    <n v="0.23230223183042215"/>
    <n v="0.82199251263072437"/>
    <n v="0.14295521958795204"/>
    <x v="3"/>
  </r>
  <r>
    <n v="4714"/>
    <x v="86"/>
    <s v="germany"/>
    <x v="0"/>
    <s v="AZ"/>
    <s v="AZ - Cca, Florence Correctional Center "/>
    <s v="cca,_florence_correctional_center_az"/>
    <d v="2015-09-24T00:00:00"/>
    <x v="3"/>
    <x v="6"/>
    <s v="disciplinary"/>
    <d v="2015-10-10T00:00:00"/>
    <n v="16"/>
    <n v="-0.34867219929195026"/>
    <n v="0.17869402448494009"/>
    <n v="2.5374551476861491"/>
    <n v="0.19656342693343409"/>
    <n v="0.78625370773373637"/>
    <n v="0.17869402448494009"/>
    <x v="3"/>
  </r>
  <r>
    <n v="4715"/>
    <x v="0"/>
    <s v="mexico"/>
    <x v="8"/>
    <s v="CA"/>
    <s v="CA - Adelanto Correctional Facility "/>
    <s v="adelanto_correctional_facility_ca"/>
    <d v="2015-09-24T00:00:00"/>
    <x v="3"/>
    <x v="3"/>
    <s v="protective_custody_other_detainee_safety"/>
    <d v="2015-10-28T00:00:00"/>
    <n v="34"/>
    <n v="-2.7022955219058099E-2"/>
    <n v="0.50034326855783229"/>
    <n v="2.2158059036132571"/>
    <n v="0.12508581713945807"/>
    <n v="0.46460446366084424"/>
    <n v="0.12508581713945807"/>
    <x v="2"/>
  </r>
  <r>
    <n v="4716"/>
    <x v="0"/>
    <s v="mexico"/>
    <x v="8"/>
    <s v="CA"/>
    <s v="CA - Adelanto Correctional Facility "/>
    <s v="adelanto_correctional_facility_ca"/>
    <d v="2015-09-24T00:00:00"/>
    <x v="3"/>
    <x v="0"/>
    <s v="protective_custody_gang_status_protective_custody_only"/>
    <d v="2016-03-02T00:00:00"/>
    <n v="132"/>
    <n v="1.724178484733355"/>
    <n v="2.2515447085102451"/>
    <n v="0.46460446366084396"/>
    <n v="1.8762872570918712"/>
    <n v="1.2865969762915688"/>
    <n v="0.46460446366084396"/>
    <x v="0"/>
  </r>
  <r>
    <n v="4717"/>
    <x v="0"/>
    <s v="mexico"/>
    <x v="3"/>
    <s v="CA"/>
    <s v="CA - Yuba County Jail "/>
    <s v="yuba_county_jail_ca"/>
    <d v="2015-09-24T00:00:00"/>
    <x v="3"/>
    <x v="0"/>
    <s v="protective_custody_gang_status_protective_custody_only"/>
    <d v="2016-09-22T00:00:00"/>
    <n v="364"/>
    <n v="5.8698798527839653"/>
    <n v="6.3972460765608554"/>
    <n v="3.6810969043897663"/>
    <n v="6.0219886251424812"/>
    <n v="5.4322983443421791"/>
    <n v="3.6810969043897663"/>
    <x v="0"/>
  </r>
  <r>
    <n v="4718"/>
    <x v="62"/>
    <s v="turkey"/>
    <x v="15"/>
    <s v="GA"/>
    <s v="GA - Stewart Detention Center "/>
    <s v="stewart_detention_center_ga"/>
    <d v="2015-09-25T00:00:00"/>
    <x v="3"/>
    <x v="12"/>
    <s v="pending_investigation_of_disciplinary_violation"/>
    <d v="2015-09-30T00:00:00"/>
    <n v="5"/>
    <n v="-0.54523562622538435"/>
    <n v="1.7869402448493998E-2"/>
    <n v="2.7340185746195833"/>
    <n v="0.39312685386686819"/>
    <n v="0.98281713466717047"/>
    <n v="1.7869402448493998E-2"/>
    <x v="3"/>
  </r>
  <r>
    <n v="4719"/>
    <x v="67"/>
    <s v="morocco"/>
    <x v="15"/>
    <s v="GA"/>
    <s v="GA - Irwin County Detention Center "/>
    <s v="irwin_county_detention_center_ga"/>
    <d v="2015-09-25T00:00:00"/>
    <x v="3"/>
    <x v="5"/>
    <s v="facility_security_threat_violent_or_disruptive_behavior"/>
    <d v="2015-11-20T00:00:00"/>
    <n v="56"/>
    <n v="0.36610389864781012"/>
    <n v="0.89347012242470047"/>
    <n v="1.8226790497463887"/>
    <n v="0.51821267100632629"/>
    <n v="7.1477609793975994E-2"/>
    <n v="7.1477609793975994E-2"/>
    <x v="1"/>
  </r>
  <r>
    <n v="4720"/>
    <x v="0"/>
    <s v="mexico"/>
    <x v="7"/>
    <s v="PA"/>
    <s v="PA - York County Prison "/>
    <s v="york_county_prison_pa"/>
    <d v="2015-09-25T00:00:00"/>
    <x v="3"/>
    <x v="3"/>
    <s v="protective_custody_other_detainee_safety"/>
    <d v="2016-03-16T00:00:00"/>
    <n v="173"/>
    <n v="2.4568239851216092"/>
    <n v="2.9841902088984993"/>
    <n v="0.2680410367274102"/>
    <n v="2.6089327574801251"/>
    <n v="2.0192424766798229"/>
    <n v="0.2680410367274102"/>
    <x v="0"/>
  </r>
  <r>
    <n v="4721"/>
    <x v="2"/>
    <s v="el_salvador"/>
    <x v="15"/>
    <s v="GA"/>
    <s v="GA - Stewart Detention Center "/>
    <s v="stewart_detention_center_ga"/>
    <d v="2015-09-26T00:00:00"/>
    <x v="3"/>
    <x v="8"/>
    <s v="suicide_risk_placement"/>
    <d v="2015-05-10T00:00:00"/>
    <n v="9"/>
    <n v="-0.4737580164314083"/>
    <n v="5.3608207345482051E-2"/>
    <n v="2.6625409648256073"/>
    <n v="0.32164924407289214"/>
    <n v="0.91133952487319436"/>
    <n v="5.3608207345482051E-2"/>
    <x v="3"/>
  </r>
  <r>
    <n v="4722"/>
    <x v="2"/>
    <s v="el_salvador"/>
    <x v="2"/>
    <s v="CA"/>
    <s v="CA - San Diego Contract Detention Facility - CCA (otay)"/>
    <s v="san_diego_contract_detention_facility_cca_otay_ca"/>
    <d v="2015-09-26T00:00:00"/>
    <x v="3"/>
    <x v="2"/>
    <s v="mental_illness"/>
    <d v="2015-10-28T00:00:00"/>
    <n v="32"/>
    <n v="-6.2761760116046117E-2"/>
    <n v="0.46460446366084424"/>
    <n v="2.2515447085102451"/>
    <n v="8.9347012242470047E-2"/>
    <n v="0.50034326855783218"/>
    <n v="8.9347012242470047E-2"/>
    <x v="2"/>
  </r>
  <r>
    <n v="4723"/>
    <x v="6"/>
    <s v="nigeria"/>
    <x v="22"/>
    <s v="NY"/>
    <s v="NY - Buffalo (batavia) Service Processing Center"/>
    <s v="buffalo_batavia_service_processing_center_ny"/>
    <d v="2015-09-28T00:00:00"/>
    <x v="3"/>
    <x v="6"/>
    <s v="disciplinary"/>
    <d v="2015-02-10T00:00:00"/>
    <n v="4"/>
    <n v="-0.56310502867387835"/>
    <n v="3.5738804896987997E-2"/>
    <n v="2.7518879770680771"/>
    <n v="0.41099625631536219"/>
    <n v="1.0006865371156644"/>
    <n v="3.5738804896987997E-2"/>
    <x v="3"/>
  </r>
  <r>
    <n v="4724"/>
    <x v="39"/>
    <s v="somalia"/>
    <x v="21"/>
    <s v="MN"/>
    <s v="MN - Freeborn County Adult Detention Center "/>
    <s v="freeborn_county_adult_detention_center_mn"/>
    <d v="2015-09-28T00:00:00"/>
    <x v="3"/>
    <x v="6"/>
    <s v="disciplinary"/>
    <d v="2015-10-13T00:00:00"/>
    <n v="15"/>
    <n v="-0.36654160174044426"/>
    <n v="0.1608246220364461"/>
    <n v="2.5553245501346433"/>
    <n v="0.21443282938192809"/>
    <n v="0.80412311018223037"/>
    <n v="0.1608246220364461"/>
    <x v="3"/>
  </r>
  <r>
    <n v="4725"/>
    <x v="0"/>
    <s v="mexico"/>
    <x v="6"/>
    <s v="TX"/>
    <s v="TX - Rolling Plains Detention Center "/>
    <s v="rolling_plains_detention_center_tx"/>
    <d v="2015-09-28T00:00:00"/>
    <x v="3"/>
    <x v="6"/>
    <s v="disciplinary"/>
    <d v="2015-10-14T00:00:00"/>
    <n v="16"/>
    <n v="-0.34867219929195026"/>
    <n v="0.17869402448494009"/>
    <n v="2.5374551476861491"/>
    <n v="0.19656342693343409"/>
    <n v="0.78625370773373637"/>
    <n v="0.17869402448494009"/>
    <x v="3"/>
  </r>
  <r>
    <n v="4726"/>
    <x v="0"/>
    <s v="mexico"/>
    <x v="4"/>
    <s v="LA"/>
    <s v="LA - Jena/lasalle Detention Facility "/>
    <s v="jena/lasalle_detention_facility_la"/>
    <d v="2015-09-28T00:00:00"/>
    <x v="3"/>
    <x v="3"/>
    <s v="protective_custody_other_detainee_safety"/>
    <d v="2015-10-16T00:00:00"/>
    <n v="18"/>
    <n v="-0.31293339439496226"/>
    <n v="0.21443282938192809"/>
    <n v="2.5017163427891611"/>
    <n v="0.1608246220364461"/>
    <n v="0.75051490283674838"/>
    <n v="0.1608246220364461"/>
    <x v="2"/>
  </r>
  <r>
    <n v="4727"/>
    <x v="14"/>
    <s v="jamaica"/>
    <x v="15"/>
    <s v="GA"/>
    <s v="GA - Stewart Detention Center "/>
    <s v="stewart_detention_center_ga"/>
    <d v="2015-09-28T00:00:00"/>
    <x v="3"/>
    <x v="6"/>
    <s v="disciplinary"/>
    <d v="2015-10-24T00:00:00"/>
    <n v="26"/>
    <n v="-0.16997817480701016"/>
    <n v="0.35738804896988019"/>
    <n v="2.3587611232012091"/>
    <n v="1.7869402448493998E-2"/>
    <n v="0.60755968324879628"/>
    <n v="1.7869402448493998E-2"/>
    <x v="2"/>
  </r>
  <r>
    <n v="4728"/>
    <x v="60"/>
    <s v="cameroon"/>
    <x v="17"/>
    <s v="VA"/>
    <s v="VA - Immigration Centers Of America Farmville "/>
    <s v="immigration_centers_of_america_farmville_va"/>
    <d v="2015-09-28T00:00:00"/>
    <x v="3"/>
    <x v="6"/>
    <s v="disciplinary"/>
    <d v="2015-10-27T00:00:00"/>
    <n v="29"/>
    <n v="-0.11636996746152814"/>
    <n v="0.41099625631536219"/>
    <n v="2.3051529158557269"/>
    <n v="3.5738804896988025E-2"/>
    <n v="0.55395147590331428"/>
    <n v="3.5738804896988025E-2"/>
    <x v="2"/>
  </r>
  <r>
    <n v="4729"/>
    <x v="21"/>
    <s v="guatemala"/>
    <x v="0"/>
    <s v="AZ"/>
    <s v="AZ - Eloy Federal Contract Facility "/>
    <s v="eloy_federal_contract_facility_az"/>
    <d v="2015-09-28T00:00:00"/>
    <x v="3"/>
    <x v="6"/>
    <s v="disciplinary"/>
    <d v="2015-10-28T00:00:00"/>
    <n v="30"/>
    <n v="-9.8500565013034141E-2"/>
    <n v="0.42886565876385618"/>
    <n v="2.2872835134072331"/>
    <n v="5.3608207345482023E-2"/>
    <n v="0.53608207345482028"/>
    <n v="5.3608207345482023E-2"/>
    <x v="2"/>
  </r>
  <r>
    <n v="4730"/>
    <x v="2"/>
    <s v="el_salvador"/>
    <x v="15"/>
    <s v="GA"/>
    <s v="GA - Stewart Detention Center "/>
    <s v="stewart_detention_center_ga"/>
    <d v="2015-09-28T00:00:00"/>
    <x v="3"/>
    <x v="6"/>
    <s v="disciplinary"/>
    <d v="2015-11-13T00:00:00"/>
    <n v="46"/>
    <n v="0.18740987416287"/>
    <n v="0.71477609793976038"/>
    <n v="2.0013730742313292"/>
    <n v="0.33951864652138619"/>
    <n v="0.25017163427891609"/>
    <n v="0.25017163427891609"/>
    <x v="1"/>
  </r>
  <r>
    <n v="4731"/>
    <x v="21"/>
    <s v="guatemala"/>
    <x v="7"/>
    <s v="PA"/>
    <s v="PA - York County Prison "/>
    <s v="york_county_prison_pa"/>
    <d v="2015-09-29T00:00:00"/>
    <x v="3"/>
    <x v="5"/>
    <s v="facility_security_threat_violent_or_disruptive_behavior"/>
    <d v="2015-05-10T00:00:00"/>
    <n v="6"/>
    <n v="-0.52736622377689035"/>
    <n v="0"/>
    <n v="2.7161491721710895"/>
    <n v="0.37525745141837419"/>
    <n v="0.96494773221867647"/>
    <n v="0"/>
    <x v="3"/>
  </r>
  <r>
    <n v="4732"/>
    <x v="0"/>
    <s v="mexico"/>
    <x v="12"/>
    <s v="TX"/>
    <s v="TX - Houston Contract Detention Facility "/>
    <s v="houston_contract_detention_facility_tx"/>
    <d v="2015-09-29T00:00:00"/>
    <x v="3"/>
    <x v="6"/>
    <s v="disciplinary"/>
    <d v="2015-10-14T00:00:00"/>
    <n v="15"/>
    <n v="-0.36654160174044426"/>
    <n v="0.1608246220364461"/>
    <n v="2.5553245501346433"/>
    <n v="0.21443282938192809"/>
    <n v="0.80412311018223037"/>
    <n v="0.1608246220364461"/>
    <x v="3"/>
  </r>
  <r>
    <n v="4733"/>
    <x v="32"/>
    <s v="colombia"/>
    <x v="4"/>
    <s v="LA"/>
    <s v="LA - Jena/lasalle Detention Facility "/>
    <s v="jena/lasalle_detention_facility_la"/>
    <d v="2015-09-29T00:00:00"/>
    <x v="3"/>
    <x v="6"/>
    <s v="disciplinary"/>
    <d v="2015-10-26T00:00:00"/>
    <n v="27"/>
    <n v="-0.15210877235851616"/>
    <n v="0.37525745141837419"/>
    <n v="2.3408917207527153"/>
    <n v="0"/>
    <n v="0.58969028080030228"/>
    <n v="0"/>
    <x v="2"/>
  </r>
  <r>
    <n v="4734"/>
    <x v="110"/>
    <s v="eritrea"/>
    <x v="15"/>
    <s v="GA"/>
    <s v="GA - Stewart Detention Center "/>
    <s v="stewart_detention_center_ga"/>
    <d v="2015-09-29T00:00:00"/>
    <x v="3"/>
    <x v="6"/>
    <s v="disciplinary"/>
    <d v="2015-09-11T00:00:00"/>
    <n v="41"/>
    <n v="9.8062861920399966E-2"/>
    <n v="0.62542908569729028"/>
    <n v="2.0907200864737989"/>
    <n v="0.25017163427891614"/>
    <n v="0.33951864652138614"/>
    <n v="0.25017163427891614"/>
    <x v="2"/>
  </r>
  <r>
    <n v="4735"/>
    <x v="0"/>
    <s v="mexico"/>
    <x v="0"/>
    <s v="AZ"/>
    <s v="AZ - Eloy Federal Contract Facility "/>
    <s v="eloy_federal_contract_facility_az"/>
    <d v="2015-09-29T00:00:00"/>
    <x v="3"/>
    <x v="6"/>
    <s v="disciplinary"/>
    <d v="2015-12-11T00:00:00"/>
    <n v="44"/>
    <n v="0.151671069265882"/>
    <n v="0.67903729304277238"/>
    <n v="2.0371118791283171"/>
    <n v="0.30377984162439819"/>
    <n v="0.28591043917590409"/>
    <n v="0.28591043917590409"/>
    <x v="1"/>
  </r>
  <r>
    <n v="4736"/>
    <x v="6"/>
    <s v="nigeria"/>
    <x v="15"/>
    <s v="GA"/>
    <s v="GA - Stewart Detention Center "/>
    <s v="stewart_detention_center_ga"/>
    <d v="2015-09-29T00:00:00"/>
    <x v="3"/>
    <x v="6"/>
    <s v="disciplinary"/>
    <d v="2015-11-13T00:00:00"/>
    <n v="45"/>
    <n v="0.169540471714376"/>
    <n v="0.69690669549126638"/>
    <n v="2.0192424766798229"/>
    <n v="0.32164924407289219"/>
    <n v="0.26804103672741009"/>
    <n v="0.26804103672741009"/>
    <x v="1"/>
  </r>
  <r>
    <n v="4737"/>
    <x v="0"/>
    <s v="mexico"/>
    <x v="7"/>
    <s v="PA"/>
    <s v="PA - York County Prison "/>
    <s v="york_county_prison_pa"/>
    <d v="2015-09-29T00:00:00"/>
    <x v="3"/>
    <x v="3"/>
    <s v="protective_custody_other_detainee_safety"/>
    <d v="2015-11-18T00:00:00"/>
    <n v="50"/>
    <n v="0.25888748395684602"/>
    <n v="0.78625370773373637"/>
    <n v="1.9298954644373529"/>
    <n v="0.41099625631536219"/>
    <n v="0.17869402448494009"/>
    <n v="0.17869402448494009"/>
    <x v="1"/>
  </r>
  <r>
    <n v="4738"/>
    <x v="22"/>
    <s v="ethiopia"/>
    <x v="8"/>
    <s v="CA"/>
    <s v="CA - Adelanto Correctional Facility "/>
    <s v="adelanto_correctional_facility_ca"/>
    <d v="2015-09-29T00:00:00"/>
    <x v="3"/>
    <x v="3"/>
    <s v="protective_custody_other_detainee_safety"/>
    <d v="2015-02-12T00:00:00"/>
    <n v="64"/>
    <n v="0.50905911823576222"/>
    <n v="1.0364253420126526"/>
    <n v="1.6797238301584367"/>
    <n v="0.66116789059427838"/>
    <n v="7.1477609793976105E-2"/>
    <n v="7.1477609793976105E-2"/>
    <x v="1"/>
  </r>
  <r>
    <n v="4739"/>
    <x v="48"/>
    <s v="bosnia-herzegovina"/>
    <x v="15"/>
    <s v="GA"/>
    <s v="GA - Stewart Detention Center "/>
    <s v="stewart_detention_center_ga"/>
    <d v="2015-09-29T00:00:00"/>
    <x v="3"/>
    <x v="3"/>
    <s v="protective_custody_other_detainee_safety"/>
    <d v="2016-12-28T00:00:00"/>
    <n v="90"/>
    <n v="0.9736635818966064"/>
    <n v="1.5010298056734968"/>
    <n v="1.2151193664975926"/>
    <n v="1.1257723542551226"/>
    <n v="0.53608207345482028"/>
    <n v="0.53608207345482028"/>
    <x v="1"/>
  </r>
  <r>
    <n v="4740"/>
    <x v="44"/>
    <s v="canada"/>
    <x v="20"/>
    <s v="WA"/>
    <s v="WA - Northwest Detention Center "/>
    <s v="northwest_detention_center_wa"/>
    <d v="2015-09-29T00:00:00"/>
    <x v="3"/>
    <x v="6"/>
    <s v="disciplinary"/>
    <d v="2016-07-13T00:00:00"/>
    <n v="288"/>
    <n v="4.5118052666984205"/>
    <n v="5.0391714904753107"/>
    <n v="2.3230223183042216"/>
    <n v="4.6639140390569365"/>
    <n v="4.0742237582566343"/>
    <n v="2.3230223183042216"/>
    <x v="0"/>
  </r>
  <r>
    <n v="4741"/>
    <x v="2"/>
    <s v="el_salvador"/>
    <x v="15"/>
    <s v="GA"/>
    <s v="GA - Stewart Detention Center "/>
    <s v="stewart_detention_center_ga"/>
    <d v="2015-09-30T00:00:00"/>
    <x v="3"/>
    <x v="19"/>
    <s v="medical_other_infectious_disease"/>
    <d v="2015-02-10T00:00:00"/>
    <n v="2"/>
    <n v="-0.59884383357086635"/>
    <n v="7.1477609793975994E-2"/>
    <n v="2.7876267819650655"/>
    <n v="0.44673506121235018"/>
    <n v="1.0364253420126524"/>
    <n v="7.1477609793975994E-2"/>
    <x v="3"/>
  </r>
  <r>
    <n v="4742"/>
    <x v="3"/>
    <s v="iraq"/>
    <x v="23"/>
    <s v="IL"/>
    <s v="IL - Tri-county Detention Center "/>
    <s v="tri-county_detention_center_il"/>
    <d v="2015-09-30T00:00:00"/>
    <x v="3"/>
    <x v="12"/>
    <s v="pending_investigation_of_disciplinary_violation"/>
    <d v="2015-03-10T00:00:00"/>
    <n v="3"/>
    <n v="-0.58097443112237235"/>
    <n v="5.3608207345481995E-2"/>
    <n v="2.7697573795165713"/>
    <n v="0.42886565876385618"/>
    <n v="1.0185559395641586"/>
    <n v="5.3608207345481995E-2"/>
    <x v="3"/>
  </r>
  <r>
    <n v="4743"/>
    <x v="0"/>
    <s v="mexico"/>
    <x v="15"/>
    <s v="GA"/>
    <s v="GA - Stewart Detention Center "/>
    <s v="stewart_detention_center_ga"/>
    <d v="2015-09-30T00:00:00"/>
    <x v="3"/>
    <x v="19"/>
    <s v="medical_other_infectious_disease"/>
    <d v="2015-04-10T00:00:00"/>
    <n v="4"/>
    <n v="-0.56310502867387835"/>
    <n v="3.5738804896987997E-2"/>
    <n v="2.7518879770680771"/>
    <n v="0.41099625631536219"/>
    <n v="1.0006865371156644"/>
    <n v="3.5738804896987997E-2"/>
    <x v="3"/>
  </r>
  <r>
    <n v="4744"/>
    <x v="21"/>
    <s v="guatemala"/>
    <x v="0"/>
    <s v="AZ"/>
    <s v="AZ - Cca, Florence Correctional Center "/>
    <s v="cca,_florence_correctional_center_az"/>
    <d v="2015-09-30T00:00:00"/>
    <x v="3"/>
    <x v="6"/>
    <s v="disciplinary"/>
    <d v="2015-10-15T00:00:00"/>
    <n v="15"/>
    <n v="-0.36654160174044426"/>
    <n v="0.1608246220364461"/>
    <n v="2.5553245501346433"/>
    <n v="0.21443282938192809"/>
    <n v="0.80412311018223037"/>
    <n v="0.1608246220364461"/>
    <x v="3"/>
  </r>
  <r>
    <n v="4745"/>
    <x v="7"/>
    <s v="honduras"/>
    <x v="18"/>
    <s v="TX"/>
    <s v="TX - South Texas Detention Complex "/>
    <s v="south_texas_detention_complex_tx"/>
    <d v="2015-09-30T00:00:00"/>
    <x v="3"/>
    <x v="6"/>
    <s v="disciplinary"/>
    <d v="2015-10-19T00:00:00"/>
    <n v="19"/>
    <n v="-0.29506399194646826"/>
    <n v="0.23230223183042209"/>
    <n v="2.4838469403406673"/>
    <n v="0.1429552195879521"/>
    <n v="0.73264550038825438"/>
    <n v="0.1429552195879521"/>
    <x v="2"/>
  </r>
  <r>
    <n v="4746"/>
    <x v="139"/>
    <s v="malawi"/>
    <x v="15"/>
    <s v="GA"/>
    <s v="GA - Stewart Detention Center "/>
    <s v="stewart_detention_center_ga"/>
    <d v="2015-09-30T00:00:00"/>
    <x v="3"/>
    <x v="6"/>
    <s v="disciplinary"/>
    <d v="2015-10-19T00:00:00"/>
    <n v="19"/>
    <n v="-0.29506399194646826"/>
    <n v="0.23230223183042209"/>
    <n v="2.4838469403406673"/>
    <n v="0.1429552195879521"/>
    <n v="0.73264550038825438"/>
    <n v="0.1429552195879521"/>
    <x v="2"/>
  </r>
  <r>
    <n v="4747"/>
    <x v="0"/>
    <s v="mexico"/>
    <x v="2"/>
    <s v="CA"/>
    <s v="CA - San Diego Contract Detention Facility - CCA (otay)"/>
    <s v="san_diego_contract_detention_facility_cca_otay_ca"/>
    <d v="2015-09-30T00:00:00"/>
    <x v="3"/>
    <x v="0"/>
    <s v="protective_custody_gang_status_protective_custody_only"/>
    <d v="2015-10-11T00:00:00"/>
    <n v="41"/>
    <n v="9.8062861920399966E-2"/>
    <n v="0.62542908569729028"/>
    <n v="2.0907200864737989"/>
    <n v="0.25017163427891614"/>
    <n v="0.33951864652138614"/>
    <n v="0.25017163427891614"/>
    <x v="2"/>
  </r>
  <r>
    <n v="4748"/>
    <x v="0"/>
    <s v="mexico"/>
    <x v="8"/>
    <s v="CA"/>
    <s v="CA - Adelanto Correctional Facility "/>
    <s v="adelanto_correctional_facility_ca"/>
    <d v="2015-10-01T00:00:00"/>
    <x v="3"/>
    <x v="3"/>
    <s v="protective_custody_other_detainee_safety"/>
    <d v="2015-01-14T00:00:00"/>
    <n v="4"/>
    <n v="-0.56310502867387835"/>
    <n v="3.5738804896987997E-2"/>
    <n v="2.7518879770680771"/>
    <n v="0.41099625631536219"/>
    <n v="1.0006865371156644"/>
    <n v="3.5738804896987997E-2"/>
    <x v="3"/>
  </r>
  <r>
    <n v="4749"/>
    <x v="47"/>
    <s v="peru"/>
    <x v="11"/>
    <s v="NJ"/>
    <s v="NJ - Essex County Jail "/>
    <s v="essex_county_jail_nj"/>
    <d v="2015-10-01T00:00:00"/>
    <x v="3"/>
    <x v="0"/>
    <s v="protective_custody_gang_status_protective_custody_only"/>
    <d v="2015-01-23T00:00:00"/>
    <n v="13"/>
    <n v="-0.40228040663743231"/>
    <n v="0.12508581713945804"/>
    <n v="2.5910633550316313"/>
    <n v="0.25017163427891614"/>
    <n v="0.83986191507921837"/>
    <n v="0.12508581713945804"/>
    <x v="3"/>
  </r>
  <r>
    <n v="4750"/>
    <x v="19"/>
    <s v="cuba"/>
    <x v="12"/>
    <s v="TX"/>
    <s v="TX - Houston Contract Detention Facility "/>
    <s v="houston_contract_detention_facility_tx"/>
    <d v="2015-10-01T00:00:00"/>
    <x v="3"/>
    <x v="6"/>
    <s v="disciplinary"/>
    <d v="2015-01-27T00:00:00"/>
    <n v="17"/>
    <n v="-0.33080279684345626"/>
    <n v="0.19656342693343409"/>
    <n v="2.5195857452376553"/>
    <n v="0.17869402448494009"/>
    <n v="0.76838430528524237"/>
    <n v="0.17869402448494009"/>
    <x v="2"/>
  </r>
  <r>
    <n v="4751"/>
    <x v="7"/>
    <s v="honduras"/>
    <x v="11"/>
    <s v="NJ"/>
    <s v="NJ - Essex County Jail "/>
    <s v="essex_county_jail_nj"/>
    <d v="2015-10-01T00:00:00"/>
    <x v="3"/>
    <x v="6"/>
    <s v="disciplinary"/>
    <d v="2015-08-02T00:00:00"/>
    <n v="29"/>
    <n v="-0.11636996746152814"/>
    <n v="0.41099625631536219"/>
    <n v="2.3051529158557269"/>
    <n v="3.5738804896988025E-2"/>
    <n v="0.55395147590331428"/>
    <n v="3.5738804896988025E-2"/>
    <x v="2"/>
  </r>
  <r>
    <n v="4752"/>
    <x v="7"/>
    <s v="honduras"/>
    <x v="12"/>
    <s v="TX"/>
    <s v="TX - Houston Contract Detention Facility "/>
    <s v="houston_contract_detention_facility_tx"/>
    <d v="2015-10-02T00:00:00"/>
    <x v="3"/>
    <x v="8"/>
    <s v="suicide_risk_placement"/>
    <d v="2015-11-02T00:00:00"/>
    <n v="1"/>
    <n v="-0.61671323601936046"/>
    <n v="8.9347012242470103E-2"/>
    <n v="2.8054961844135593"/>
    <n v="0.46460446366084429"/>
    <n v="1.0542947444611466"/>
    <n v="8.9347012242470103E-2"/>
    <x v="3"/>
  </r>
  <r>
    <n v="4753"/>
    <x v="9"/>
    <s v="haiti"/>
    <x v="7"/>
    <s v="PA"/>
    <s v="PA - Pike County Correctional Facility "/>
    <s v="pike_county_correctional_facility_pa"/>
    <d v="2015-10-02T00:00:00"/>
    <x v="3"/>
    <x v="6"/>
    <s v="disciplinary"/>
    <d v="2015-03-18T00:00:00"/>
    <n v="36"/>
    <n v="8.7158496779299183E-3"/>
    <n v="0.53608207345482028"/>
    <n v="2.1800670987162691"/>
    <n v="0.1608246220364461"/>
    <n v="0.42886565876385618"/>
    <n v="0.1608246220364461"/>
    <x v="2"/>
  </r>
  <r>
    <n v="4754"/>
    <x v="2"/>
    <s v="el_salvador"/>
    <x v="3"/>
    <s v="CA"/>
    <s v="CA - Yuba County Jail "/>
    <s v="yuba_county_jail_ca"/>
    <d v="2015-10-02T00:00:00"/>
    <x v="3"/>
    <x v="5"/>
    <s v="facility_security_threat_violent_or_disruptive_behavior"/>
    <d v="2015-07-04T00:00:00"/>
    <n v="56"/>
    <n v="0.36610389864781012"/>
    <n v="0.89347012242470047"/>
    <n v="1.8226790497463887"/>
    <n v="0.51821267100632629"/>
    <n v="7.1477609793975994E-2"/>
    <n v="7.1477609793975994E-2"/>
    <x v="1"/>
  </r>
  <r>
    <n v="4755"/>
    <x v="0"/>
    <s v="mexico"/>
    <x v="20"/>
    <s v="WA"/>
    <s v="WA - Northwest Detention Center "/>
    <s v="northwest_detention_center_wa"/>
    <d v="2015-10-02T00:00:00"/>
    <x v="3"/>
    <x v="0"/>
    <s v="protective_custody_gang_status_protective_custody_only"/>
    <d v="2016-01-30T00:00:00"/>
    <n v="354"/>
    <n v="5.6911858282990249"/>
    <n v="6.218552052075915"/>
    <n v="3.5024028799048259"/>
    <n v="5.8432946006575408"/>
    <n v="5.2536043198572386"/>
    <n v="3.5024028799048259"/>
    <x v="0"/>
  </r>
  <r>
    <n v="4756"/>
    <x v="0"/>
    <s v="mexico"/>
    <x v="15"/>
    <s v="GA"/>
    <s v="GA - Irwin County Detention Center "/>
    <s v="irwin_county_detention_center_ga"/>
    <d v="2015-10-03T00:00:00"/>
    <x v="3"/>
    <x v="10"/>
    <s v="protective_custody_lesbian_gay_bisexual_transgender_lgbt"/>
    <d v="2015-12-03T00:00:00"/>
    <n v="2"/>
    <n v="-0.59884383357086635"/>
    <n v="7.1477609793975994E-2"/>
    <n v="2.7876267819650655"/>
    <n v="0.44673506121235018"/>
    <n v="1.0364253420126524"/>
    <n v="7.1477609793975994E-2"/>
    <x v="3"/>
  </r>
  <r>
    <n v="4757"/>
    <x v="0"/>
    <s v="mexico"/>
    <x v="8"/>
    <s v="CA"/>
    <s v="CA - Adelanto Correctional Facility "/>
    <s v="adelanto_correctional_facility_ca"/>
    <d v="2015-10-03T00:00:00"/>
    <x v="3"/>
    <x v="6"/>
    <s v="disciplinary"/>
    <d v="2015-12-03T00:00:00"/>
    <n v="2"/>
    <n v="-0.59884383357086635"/>
    <n v="7.1477609793975994E-2"/>
    <n v="2.7876267819650655"/>
    <n v="0.44673506121235018"/>
    <n v="1.0364253420126524"/>
    <n v="7.1477609793975994E-2"/>
    <x v="3"/>
  </r>
  <r>
    <n v="4758"/>
    <x v="41"/>
    <s v="chile"/>
    <x v="8"/>
    <s v="CA"/>
    <s v="CA - Adelanto Correctional Facility "/>
    <s v="adelanto_correctional_facility_ca"/>
    <d v="2015-10-03T00:00:00"/>
    <x v="3"/>
    <x v="6"/>
    <s v="disciplinary"/>
    <d v="2015-03-17T00:00:00"/>
    <n v="7"/>
    <n v="-0.50949682132839635"/>
    <n v="1.7869402448493998E-2"/>
    <n v="2.6982797697225953"/>
    <n v="0.35738804896988019"/>
    <n v="0.94707832977018247"/>
    <n v="1.7869402448493998E-2"/>
    <x v="3"/>
  </r>
  <r>
    <n v="4759"/>
    <x v="2"/>
    <s v="el_salvador"/>
    <x v="21"/>
    <s v="MN"/>
    <s v="MN - Sherburne County Jail "/>
    <s v="sherburne_county_jail_mn"/>
    <d v="2015-10-03T00:00:00"/>
    <x v="3"/>
    <x v="3"/>
    <s v="protective_custody_other_detainee_safety"/>
    <d v="2015-03-19T00:00:00"/>
    <n v="9"/>
    <n v="-0.4737580164314083"/>
    <n v="5.3608207345482051E-2"/>
    <n v="2.6625409648256073"/>
    <n v="0.32164924407289214"/>
    <n v="0.91133952487319436"/>
    <n v="5.3608207345482051E-2"/>
    <x v="3"/>
  </r>
  <r>
    <n v="4760"/>
    <x v="2"/>
    <s v="el_salvador"/>
    <x v="2"/>
    <s v="CA"/>
    <s v="CA - San Diego Contract Detention Facility - CCA (otay)"/>
    <s v="san_diego_contract_detention_facility_cca_otay_ca"/>
    <d v="2015-10-03T00:00:00"/>
    <x v="3"/>
    <x v="6"/>
    <s v="disciplinary"/>
    <d v="2015-03-20T00:00:00"/>
    <n v="10"/>
    <n v="-0.4558886139829143"/>
    <n v="7.1477609793976049E-2"/>
    <n v="2.6446715623771131"/>
    <n v="0.30377984162439814"/>
    <n v="0.89347012242470036"/>
    <n v="7.1477609793976049E-2"/>
    <x v="3"/>
  </r>
  <r>
    <n v="4761"/>
    <x v="0"/>
    <s v="mexico"/>
    <x v="2"/>
    <s v="CA"/>
    <s v="CA - San Diego Contract Detention Facility - CCA (otay)"/>
    <s v="san_diego_contract_detention_facility_cca_otay_ca"/>
    <d v="2015-10-03T00:00:00"/>
    <x v="3"/>
    <x v="6"/>
    <s v="disciplinary"/>
    <d v="2015-03-20T00:00:00"/>
    <n v="10"/>
    <n v="-0.4558886139829143"/>
    <n v="7.1477609793976049E-2"/>
    <n v="2.6446715623771131"/>
    <n v="0.30377984162439814"/>
    <n v="0.89347012242470036"/>
    <n v="7.1477609793976049E-2"/>
    <x v="3"/>
  </r>
  <r>
    <n v="4762"/>
    <x v="67"/>
    <s v="morocco"/>
    <x v="9"/>
    <s v="FL"/>
    <s v="FL - Krome North Service Processing Center "/>
    <s v="krome_north_service_processing_center_fl"/>
    <d v="2015-10-03T00:00:00"/>
    <x v="3"/>
    <x v="6"/>
    <s v="disciplinary"/>
    <d v="2015-03-28T00:00:00"/>
    <n v="18"/>
    <n v="-0.31293339439496226"/>
    <n v="0.21443282938192809"/>
    <n v="2.5017163427891611"/>
    <n v="0.1608246220364461"/>
    <n v="0.75051490283674838"/>
    <n v="0.1608246220364461"/>
    <x v="2"/>
  </r>
  <r>
    <n v="4763"/>
    <x v="0"/>
    <s v="mexico"/>
    <x v="20"/>
    <s v="WA"/>
    <s v="WA - Northwest Detention Center "/>
    <s v="northwest_detention_center_wa"/>
    <d v="2015-10-03T00:00:00"/>
    <x v="3"/>
    <x v="6"/>
    <s v="disciplinary"/>
    <d v="2015-06-04T00:00:00"/>
    <n v="27"/>
    <n v="-0.15210877235851616"/>
    <n v="0.37525745141837419"/>
    <n v="2.3408917207527153"/>
    <n v="0"/>
    <n v="0.58969028080030228"/>
    <n v="0"/>
    <x v="2"/>
  </r>
  <r>
    <n v="4764"/>
    <x v="0"/>
    <s v="mexico"/>
    <x v="2"/>
    <s v="CA"/>
    <s v="CA - Imperial Regional Detention Facility "/>
    <s v="imperial_regional_detention_facility_ca"/>
    <d v="2015-10-03T00:00:00"/>
    <x v="3"/>
    <x v="3"/>
    <s v="protective_custody_other_detainee_safety"/>
    <d v="2015-04-27T00:00:00"/>
    <n v="48"/>
    <n v="0.22314867905985802"/>
    <n v="0.75051490283674838"/>
    <n v="1.9656342693343409"/>
    <n v="0.37525745141837419"/>
    <n v="0.21443282938192809"/>
    <n v="0.21443282938192809"/>
    <x v="1"/>
  </r>
  <r>
    <n v="4765"/>
    <x v="6"/>
    <s v="nigeria"/>
    <x v="15"/>
    <s v="GA"/>
    <s v="GA - Irwin County Detention Center "/>
    <s v="irwin_county_detention_center_ga"/>
    <d v="2015-10-04T00:00:00"/>
    <x v="3"/>
    <x v="8"/>
    <s v="suicide_risk_placement"/>
    <d v="2015-12-04T00:00:00"/>
    <n v="2"/>
    <n v="-0.59884383357086635"/>
    <n v="7.1477609793975994E-2"/>
    <n v="2.7876267819650655"/>
    <n v="0.44673506121235018"/>
    <n v="1.0364253420126524"/>
    <n v="7.1477609793975994E-2"/>
    <x v="3"/>
  </r>
  <r>
    <n v="4766"/>
    <x v="64"/>
    <s v="bangladesh"/>
    <x v="2"/>
    <s v="CA"/>
    <s v="CA - San Diego Contract Detention Facility - CCA (otay)"/>
    <s v="san_diego_contract_detention_facility_cca_otay_ca"/>
    <d v="2015-10-04T00:00:00"/>
    <x v="3"/>
    <x v="8"/>
    <s v="suicide_risk_placement"/>
    <d v="2015-04-13T00:00:00"/>
    <n v="3"/>
    <n v="-0.58097443112237235"/>
    <n v="5.3608207345481995E-2"/>
    <n v="2.7697573795165713"/>
    <n v="0.42886565876385618"/>
    <n v="1.0185559395641586"/>
    <n v="5.3608207345481995E-2"/>
    <x v="3"/>
  </r>
  <r>
    <n v="4767"/>
    <x v="2"/>
    <s v="el_salvador"/>
    <x v="6"/>
    <s v="TX"/>
    <s v="TX - Rolling Plains Detention Center "/>
    <s v="rolling_plains_detention_center_tx"/>
    <d v="2015-10-04T00:00:00"/>
    <x v="3"/>
    <x v="8"/>
    <s v="suicide_risk_placement"/>
    <d v="2015-04-14T00:00:00"/>
    <n v="4"/>
    <n v="-0.56310502867387835"/>
    <n v="3.5738804896987997E-2"/>
    <n v="2.7518879770680771"/>
    <n v="0.41099625631536219"/>
    <n v="1.0006865371156644"/>
    <n v="3.5738804896987997E-2"/>
    <x v="3"/>
  </r>
  <r>
    <n v="4768"/>
    <x v="99"/>
    <s v="korea"/>
    <x v="2"/>
    <s v="CA"/>
    <s v="CA - San Diego Contract Detention Facility - CCA (otay)"/>
    <s v="san_diego_contract_detention_facility_cca_otay_ca"/>
    <d v="2015-10-04T00:00:00"/>
    <x v="3"/>
    <x v="2"/>
    <s v="mental_illness"/>
    <d v="2015-04-21T00:00:00"/>
    <n v="11"/>
    <n v="-0.43801921153442031"/>
    <n v="8.9347012242470047E-2"/>
    <n v="2.6268021599286193"/>
    <n v="0.28591043917590414"/>
    <n v="0.87560071997620637"/>
    <n v="8.9347012242470047E-2"/>
    <x v="3"/>
  </r>
  <r>
    <n v="4769"/>
    <x v="2"/>
    <s v="el_salvador"/>
    <x v="7"/>
    <s v="PA"/>
    <s v="PA - Berks County Family Shelter "/>
    <s v="berks_county_family_shelter_pa"/>
    <d v="2015-10-05T00:00:00"/>
    <x v="3"/>
    <x v="16"/>
    <s v="medical_tuberculosis"/>
    <d v="2015-11-05T00:00:00"/>
    <n v="1"/>
    <n v="-0.61671323601936046"/>
    <n v="8.9347012242470103E-2"/>
    <n v="2.8054961844135593"/>
    <n v="0.46460446366084429"/>
    <n v="1.0542947444611466"/>
    <n v="8.9347012242470103E-2"/>
    <x v="3"/>
  </r>
  <r>
    <n v="4770"/>
    <x v="59"/>
    <s v="dem_rep_of_the_congo"/>
    <x v="23"/>
    <s v="WI"/>
    <s v="WI - Kenosha County Detention Center "/>
    <s v="kenosha_county_detention_center_wi"/>
    <d v="2015-10-05T00:00:00"/>
    <x v="3"/>
    <x v="6"/>
    <s v="disciplinary"/>
    <d v="2015-12-05T00:00:00"/>
    <n v="2"/>
    <n v="-0.59884383357086635"/>
    <n v="7.1477609793975994E-2"/>
    <n v="2.7876267819650655"/>
    <n v="0.44673506121235018"/>
    <n v="1.0364253420126524"/>
    <n v="7.1477609793975994E-2"/>
    <x v="3"/>
  </r>
  <r>
    <n v="4771"/>
    <x v="39"/>
    <s v="somalia"/>
    <x v="8"/>
    <s v="CA"/>
    <s v="CA - Adelanto Correctional Facility "/>
    <s v="adelanto_correctional_facility_ca"/>
    <d v="2015-10-05T00:00:00"/>
    <x v="3"/>
    <x v="6"/>
    <s v="disciplinary"/>
    <d v="2015-05-20T00:00:00"/>
    <n v="10"/>
    <n v="-0.4558886139829143"/>
    <n v="7.1477609793976049E-2"/>
    <n v="2.6446715623771131"/>
    <n v="0.30377984162439814"/>
    <n v="0.89347012242470036"/>
    <n v="7.1477609793976049E-2"/>
    <x v="3"/>
  </r>
  <r>
    <n v="4772"/>
    <x v="55"/>
    <s v="yemen"/>
    <x v="6"/>
    <s v="TX"/>
    <s v="TX - Rolling Plains Detention Center "/>
    <s v="rolling_plains_detention_center_tx"/>
    <d v="2015-10-05T00:00:00"/>
    <x v="3"/>
    <x v="6"/>
    <s v="disciplinary"/>
    <d v="2015-04-06T00:00:00"/>
    <n v="25"/>
    <n v="-0.18784757725550419"/>
    <n v="0.33951864652138619"/>
    <n v="2.3766305256497033"/>
    <n v="3.5738804896988025E-2"/>
    <n v="0.62542908569729028"/>
    <n v="3.5738804896988025E-2"/>
    <x v="2"/>
  </r>
  <r>
    <n v="4773"/>
    <x v="83"/>
    <s v="zimbabwe"/>
    <x v="6"/>
    <s v="TX"/>
    <s v="TX - Rolling Plains Detention Center "/>
    <s v="rolling_plains_detention_center_tx"/>
    <d v="2015-10-05T00:00:00"/>
    <x v="3"/>
    <x v="6"/>
    <s v="disciplinary"/>
    <d v="2015-04-06T00:00:00"/>
    <n v="25"/>
    <n v="-0.18784757725550419"/>
    <n v="0.33951864652138619"/>
    <n v="2.3766305256497033"/>
    <n v="3.5738804896988025E-2"/>
    <n v="0.62542908569729028"/>
    <n v="3.5738804896988025E-2"/>
    <x v="2"/>
  </r>
  <r>
    <n v="4774"/>
    <x v="80"/>
    <s v="kenya"/>
    <x v="6"/>
    <s v="TX"/>
    <s v="TX - Rolling Plains Detention Center "/>
    <s v="rolling_plains_detention_center_tx"/>
    <d v="2015-10-05T00:00:00"/>
    <x v="3"/>
    <x v="6"/>
    <s v="disciplinary"/>
    <d v="2015-06-23T00:00:00"/>
    <n v="44"/>
    <n v="0.151671069265882"/>
    <n v="0.67903729304277238"/>
    <n v="2.0371118791283171"/>
    <n v="0.30377984162439819"/>
    <n v="0.28591043917590409"/>
    <n v="0.28591043917590409"/>
    <x v="1"/>
  </r>
  <r>
    <n v="4775"/>
    <x v="21"/>
    <s v="guatemala"/>
    <x v="23"/>
    <s v="IL"/>
    <s v="IL - Tri-county Detention Center "/>
    <s v="tri-county_detention_center_il"/>
    <d v="2015-10-06T00:00:00"/>
    <x v="3"/>
    <x v="6"/>
    <s v="disciplinary"/>
    <d v="2015-06-19T00:00:00"/>
    <n v="9"/>
    <n v="-0.4737580164314083"/>
    <n v="5.3608207345482051E-2"/>
    <n v="2.6625409648256073"/>
    <n v="0.32164924407289214"/>
    <n v="0.91133952487319436"/>
    <n v="5.3608207345482051E-2"/>
    <x v="3"/>
  </r>
  <r>
    <n v="4776"/>
    <x v="0"/>
    <s v="mexico"/>
    <x v="15"/>
    <s v="GA"/>
    <s v="GA - Stewart Detention Center "/>
    <s v="stewart_detention_center_ga"/>
    <d v="2015-10-06T00:00:00"/>
    <x v="3"/>
    <x v="6"/>
    <s v="disciplinary"/>
    <d v="2015-06-24T00:00:00"/>
    <n v="14"/>
    <n v="-0.38441100418893831"/>
    <n v="0.14295521958795204"/>
    <n v="2.5731939525831371"/>
    <n v="0.23230223183042215"/>
    <n v="0.82199251263072437"/>
    <n v="0.14295521958795204"/>
    <x v="3"/>
  </r>
  <r>
    <n v="4777"/>
    <x v="21"/>
    <s v="guatemala"/>
    <x v="11"/>
    <s v="NJ"/>
    <s v="NJ - Essex County Jail "/>
    <s v="essex_county_jail_nj"/>
    <d v="2015-10-07T00:00:00"/>
    <x v="3"/>
    <x v="11"/>
    <s v="medical_other"/>
    <d v="2015-07-13T00:00:00"/>
    <n v="3"/>
    <n v="-0.58097443112237235"/>
    <n v="5.3608207345481995E-2"/>
    <n v="2.7697573795165713"/>
    <n v="0.42886565876385618"/>
    <n v="1.0185559395641586"/>
    <n v="5.3608207345481995E-2"/>
    <x v="3"/>
  </r>
  <r>
    <n v="4778"/>
    <x v="0"/>
    <s v="mexico"/>
    <x v="8"/>
    <s v="CA"/>
    <s v="CA - Adelanto Correctional Facility "/>
    <s v="adelanto_correctional_facility_ca"/>
    <d v="2015-10-07T00:00:00"/>
    <x v="3"/>
    <x v="12"/>
    <s v="pending_investigation_of_disciplinary_violation"/>
    <d v="2015-07-14T00:00:00"/>
    <n v="4"/>
    <n v="-0.56310502867387835"/>
    <n v="3.5738804896987997E-2"/>
    <n v="2.7518879770680771"/>
    <n v="0.41099625631536219"/>
    <n v="1.0006865371156644"/>
    <n v="3.5738804896987997E-2"/>
    <x v="3"/>
  </r>
  <r>
    <n v="4779"/>
    <x v="0"/>
    <s v="mexico"/>
    <x v="8"/>
    <s v="CA"/>
    <s v="CA - Adelanto Correctional Facility "/>
    <s v="adelanto_correctional_facility_ca"/>
    <d v="2015-10-07T00:00:00"/>
    <x v="3"/>
    <x v="0"/>
    <s v="protective_custody_gang_status_protective_custody_only"/>
    <d v="2015-07-29T00:00:00"/>
    <n v="19"/>
    <n v="-0.29506399194646826"/>
    <n v="0.23230223183042209"/>
    <n v="2.4838469403406673"/>
    <n v="0.1429552195879521"/>
    <n v="0.73264550038825438"/>
    <n v="0.1429552195879521"/>
    <x v="2"/>
  </r>
  <r>
    <n v="4780"/>
    <x v="0"/>
    <s v="mexico"/>
    <x v="8"/>
    <s v="CA"/>
    <s v="CA - Adelanto Correctional Facility "/>
    <s v="adelanto_correctional_facility_ca"/>
    <d v="2015-10-07T00:00:00"/>
    <x v="3"/>
    <x v="3"/>
    <s v="protective_custody_other_detainee_safety"/>
    <d v="2015-10-20T00:00:00"/>
    <n v="102"/>
    <n v="1.1880964112785346"/>
    <n v="1.715462635055425"/>
    <n v="1.0006865371156644"/>
    <n v="1.3402051836370508"/>
    <n v="0.75051490283674849"/>
    <n v="0.75051490283674849"/>
    <x v="1"/>
  </r>
  <r>
    <n v="4781"/>
    <x v="51"/>
    <s v="bahamas"/>
    <x v="8"/>
    <s v="CA"/>
    <s v="CA - Adelanto Correctional Facility "/>
    <s v="adelanto_correctional_facility_ca"/>
    <d v="2015-10-08T00:00:00"/>
    <x v="3"/>
    <x v="6"/>
    <s v="disciplinary"/>
    <d v="2015-08-16T00:00:00"/>
    <n v="6"/>
    <n v="-0.52736622377689035"/>
    <n v="0"/>
    <n v="2.7161491721710895"/>
    <n v="0.37525745141837419"/>
    <n v="0.96494773221867647"/>
    <n v="0"/>
    <x v="3"/>
  </r>
  <r>
    <n v="4782"/>
    <x v="37"/>
    <s v="dominican_republic"/>
    <x v="22"/>
    <s v="NY"/>
    <s v="NY - Buffalo (batavia) Service Processing Center"/>
    <s v="buffalo_batavia_service_processing_center_ny"/>
    <d v="2015-10-08T00:00:00"/>
    <x v="3"/>
    <x v="6"/>
    <s v="disciplinary"/>
    <d v="2015-08-16T00:00:00"/>
    <n v="6"/>
    <n v="-0.52736622377689035"/>
    <n v="0"/>
    <n v="2.7161491721710895"/>
    <n v="0.37525745141837419"/>
    <n v="0.96494773221867647"/>
    <n v="0"/>
    <x v="3"/>
  </r>
  <r>
    <n v="4783"/>
    <x v="3"/>
    <s v="iraq"/>
    <x v="23"/>
    <s v="IL"/>
    <s v="IL - Tri-county Detention Center "/>
    <s v="tri-county_detention_center_il"/>
    <d v="2015-10-08T00:00:00"/>
    <x v="3"/>
    <x v="6"/>
    <s v="disciplinary"/>
    <d v="2015-08-18T00:00:00"/>
    <n v="8"/>
    <n v="-0.49162741887990236"/>
    <n v="3.5738804896987997E-2"/>
    <n v="2.6804103672741011"/>
    <n v="0.33951864652138619"/>
    <n v="0.92920892732168847"/>
    <n v="3.5738804896987997E-2"/>
    <x v="3"/>
  </r>
  <r>
    <n v="4784"/>
    <x v="0"/>
    <s v="mexico"/>
    <x v="15"/>
    <s v="GA"/>
    <s v="GA - Stewart Detention Center "/>
    <s v="stewart_detention_center_ga"/>
    <d v="2015-10-08T00:00:00"/>
    <x v="3"/>
    <x v="12"/>
    <s v="pending_investigation_of_disciplinary_violation"/>
    <d v="2015-08-21T00:00:00"/>
    <n v="11"/>
    <n v="-0.43801921153442031"/>
    <n v="8.9347012242470047E-2"/>
    <n v="2.6268021599286193"/>
    <n v="0.28591043917590414"/>
    <n v="0.87560071997620637"/>
    <n v="8.9347012242470047E-2"/>
    <x v="3"/>
  </r>
  <r>
    <n v="4785"/>
    <x v="80"/>
    <s v="kenya"/>
    <x v="8"/>
    <s v="CA"/>
    <s v="CA - Adelanto Correctional Facility "/>
    <s v="adelanto_correctional_facility_ca"/>
    <d v="2015-10-08T00:00:00"/>
    <x v="3"/>
    <x v="6"/>
    <s v="disciplinary"/>
    <d v="2015-08-24T00:00:00"/>
    <n v="14"/>
    <n v="-0.38441100418893831"/>
    <n v="0.14295521958795204"/>
    <n v="2.5731939525831371"/>
    <n v="0.23230223183042215"/>
    <n v="0.82199251263072437"/>
    <n v="0.14295521958795204"/>
    <x v="3"/>
  </r>
  <r>
    <n v="4786"/>
    <x v="0"/>
    <s v="mexico"/>
    <x v="18"/>
    <s v="TX"/>
    <s v="TX - South Texas Detention Complex "/>
    <s v="south_texas_detention_complex_tx"/>
    <d v="2015-10-08T00:00:00"/>
    <x v="3"/>
    <x v="6"/>
    <s v="disciplinary"/>
    <d v="2015-08-26T00:00:00"/>
    <n v="16"/>
    <n v="-0.34867219929195026"/>
    <n v="0.17869402448494009"/>
    <n v="2.5374551476861491"/>
    <n v="0.19656342693343409"/>
    <n v="0.78625370773373637"/>
    <n v="0.17869402448494009"/>
    <x v="3"/>
  </r>
  <r>
    <n v="4787"/>
    <x v="2"/>
    <s v="el_salvador"/>
    <x v="14"/>
    <s v="MD"/>
    <s v="MD - Worcester County Jail "/>
    <s v="worcester_county_jail_md"/>
    <d v="2015-10-08T00:00:00"/>
    <x v="3"/>
    <x v="21"/>
    <s v="medical_observation"/>
    <d v="2015-01-09T00:00:00"/>
    <n v="22"/>
    <n v="-0.24145578460098621"/>
    <n v="0.28591043917590414"/>
    <n v="2.4302387329951851"/>
    <n v="8.9347012242470047E-2"/>
    <n v="0.67903729304277238"/>
    <n v="8.9347012242470047E-2"/>
    <x v="2"/>
  </r>
  <r>
    <n v="4788"/>
    <x v="23"/>
    <s v="china,_peoples_republic_of"/>
    <x v="9"/>
    <s v="FL"/>
    <s v="FL - Baker County Sheriff's Office "/>
    <s v="baker_county_sheriffs_office_fl"/>
    <d v="2015-10-08T00:00:00"/>
    <x v="3"/>
    <x v="3"/>
    <s v="protective_custody_other_detainee_safety"/>
    <d v="2015-02-09T00:00:00"/>
    <n v="23"/>
    <n v="-0.22358638215249221"/>
    <n v="0.30377984162439814"/>
    <n v="2.4123693305466913"/>
    <n v="7.1477609793976049E-2"/>
    <n v="0.66116789059427838"/>
    <n v="7.1477609793976049E-2"/>
    <x v="2"/>
  </r>
  <r>
    <n v="4789"/>
    <x v="50"/>
    <s v="belize"/>
    <x v="8"/>
    <s v="CA"/>
    <s v="CA - Adelanto Correctional Facility "/>
    <s v="adelanto_correctional_facility_ca"/>
    <d v="2015-10-08T00:00:00"/>
    <x v="3"/>
    <x v="6"/>
    <s v="disciplinary"/>
    <d v="2015-03-09T00:00:00"/>
    <n v="24"/>
    <n v="-0.20571697970399819"/>
    <n v="0.32164924407289219"/>
    <n v="2.3944999280981971"/>
    <n v="5.3608207345482023E-2"/>
    <n v="0.64329848814578428"/>
    <n v="5.3608207345482023E-2"/>
    <x v="2"/>
  </r>
  <r>
    <n v="4790"/>
    <x v="0"/>
    <s v="mexico"/>
    <x v="8"/>
    <s v="CA"/>
    <s v="CA - Adelanto Correctional Facility "/>
    <s v="adelanto_correctional_facility_ca"/>
    <d v="2015-10-08T00:00:00"/>
    <x v="3"/>
    <x v="6"/>
    <s v="disciplinary"/>
    <d v="2015-04-09T00:00:00"/>
    <n v="25"/>
    <n v="-0.18784757725550419"/>
    <n v="0.33951864652138619"/>
    <n v="2.3766305256497033"/>
    <n v="3.5738804896988025E-2"/>
    <n v="0.62542908569729028"/>
    <n v="3.5738804896988025E-2"/>
    <x v="2"/>
  </r>
  <r>
    <n v="4791"/>
    <x v="145"/>
    <s v="azerbaijan"/>
    <x v="8"/>
    <s v="CA"/>
    <s v="CA - Adelanto Correctional Facility "/>
    <s v="adelanto_correctional_facility_ca"/>
    <d v="2015-10-08T00:00:00"/>
    <x v="3"/>
    <x v="6"/>
    <s v="disciplinary"/>
    <d v="2015-04-09T00:00:00"/>
    <n v="25"/>
    <n v="-0.18784757725550419"/>
    <n v="0.33951864652138619"/>
    <n v="2.3766305256497033"/>
    <n v="3.5738804896988025E-2"/>
    <n v="0.62542908569729028"/>
    <n v="3.5738804896988025E-2"/>
    <x v="2"/>
  </r>
  <r>
    <n v="4792"/>
    <x v="0"/>
    <s v="mexico"/>
    <x v="8"/>
    <s v="CA"/>
    <s v="CA - Adelanto Correctional Facility "/>
    <s v="adelanto_correctional_facility_ca"/>
    <d v="2015-10-08T00:00:00"/>
    <x v="3"/>
    <x v="6"/>
    <s v="disciplinary"/>
    <d v="2015-04-09T00:00:00"/>
    <n v="25"/>
    <n v="-0.18784757725550419"/>
    <n v="0.33951864652138619"/>
    <n v="2.3766305256497033"/>
    <n v="3.5738804896988025E-2"/>
    <n v="0.62542908569729028"/>
    <n v="3.5738804896988025E-2"/>
    <x v="2"/>
  </r>
  <r>
    <n v="4793"/>
    <x v="0"/>
    <s v="mexico"/>
    <x v="2"/>
    <s v="CA"/>
    <s v="CA - San Diego Contract Detention Facility - CCA (otay)"/>
    <s v="san_diego_contract_detention_facility_cca_otay_ca"/>
    <d v="2015-10-08T00:00:00"/>
    <x v="3"/>
    <x v="6"/>
    <s v="disciplinary"/>
    <d v="2015-10-09T00:00:00"/>
    <n v="31"/>
    <n v="-8.0631162564540129E-2"/>
    <n v="0.44673506121235024"/>
    <n v="2.2694141109587389"/>
    <n v="7.1477609793976035E-2"/>
    <n v="0.51821267100632629"/>
    <n v="7.1477609793976035E-2"/>
    <x v="2"/>
  </r>
  <r>
    <n v="4794"/>
    <x v="0"/>
    <s v="mexico"/>
    <x v="15"/>
    <s v="GA"/>
    <s v="GA - Stewart Detention Center "/>
    <s v="stewart_detention_center_ga"/>
    <d v="2015-10-08T00:00:00"/>
    <x v="3"/>
    <x v="14"/>
    <s v="facility_security_threat_other"/>
    <d v="2015-09-24T00:00:00"/>
    <n v="45"/>
    <n v="0.169540471714376"/>
    <n v="0.69690669549126638"/>
    <n v="2.0192424766798229"/>
    <n v="0.32164924407289219"/>
    <n v="0.26804103672741009"/>
    <n v="0.26804103672741009"/>
    <x v="1"/>
  </r>
  <r>
    <n v="4795"/>
    <x v="61"/>
    <s v="egypt"/>
    <x v="2"/>
    <s v="CA"/>
    <s v="CA - San Diego Contract Detention Facility - CCA (otay)"/>
    <s v="san_diego_contract_detention_facility_cca_otay_ca"/>
    <d v="2015-10-08T00:00:00"/>
    <x v="3"/>
    <x v="7"/>
    <s v="other"/>
    <d v="2015-09-25T00:00:00"/>
    <n v="46"/>
    <n v="0.18740987416287"/>
    <n v="0.71477609793976038"/>
    <n v="2.0013730742313292"/>
    <n v="0.33951864652138619"/>
    <n v="0.25017163427891609"/>
    <n v="0.25017163427891609"/>
    <x v="1"/>
  </r>
  <r>
    <n v="4796"/>
    <x v="8"/>
    <s v="nicaragua"/>
    <x v="8"/>
    <s v="CA"/>
    <s v="CA - Adelanto Correctional Facility "/>
    <s v="adelanto_correctional_facility_ca"/>
    <d v="2015-10-08T00:00:00"/>
    <x v="3"/>
    <x v="3"/>
    <s v="protective_custody_other_detainee_safety"/>
    <d v="2015-10-28T00:00:00"/>
    <n v="79"/>
    <n v="0.77710015496317231"/>
    <n v="1.3044663787400625"/>
    <n v="1.4116827934310265"/>
    <n v="0.92920892732168847"/>
    <n v="0.33951864652138619"/>
    <n v="0.33951864652138619"/>
    <x v="1"/>
  </r>
  <r>
    <n v="4797"/>
    <x v="0"/>
    <s v="mexico"/>
    <x v="4"/>
    <s v="LA"/>
    <s v="LA - Jena/lasalle Detention Facility "/>
    <s v="jena/lasalle_detention_facility_la"/>
    <d v="2015-10-09T00:00:00"/>
    <x v="3"/>
    <x v="3"/>
    <s v="protective_custody_other_detainee_safety"/>
    <d v="2015-09-28T00:00:00"/>
    <n v="18"/>
    <n v="-0.31293339439496226"/>
    <n v="0.21443282938192809"/>
    <n v="2.5017163427891611"/>
    <n v="0.1608246220364461"/>
    <n v="0.75051490283674838"/>
    <n v="0.1608246220364461"/>
    <x v="2"/>
  </r>
  <r>
    <n v="4798"/>
    <x v="0"/>
    <s v="mexico"/>
    <x v="5"/>
    <s v="NM"/>
    <s v="NM - Otero County Processing Center "/>
    <s v="otero_county_processing_center_nm"/>
    <d v="2015-10-09T00:00:00"/>
    <x v="3"/>
    <x v="6"/>
    <s v="disciplinary"/>
    <d v="2015-01-10T00:00:00"/>
    <n v="21"/>
    <n v="-0.25932518704948021"/>
    <n v="0.26804103672741014"/>
    <n v="2.4481081354436793"/>
    <n v="0.10721641469096405"/>
    <n v="0.69690669549126638"/>
    <n v="0.10721641469096405"/>
    <x v="2"/>
  </r>
  <r>
    <n v="4799"/>
    <x v="0"/>
    <s v="mexico"/>
    <x v="5"/>
    <s v="NM"/>
    <s v="NM - Otero County Processing Center "/>
    <s v="otero_county_processing_center_nm"/>
    <d v="2015-10-09T00:00:00"/>
    <x v="3"/>
    <x v="6"/>
    <s v="disciplinary"/>
    <d v="2015-01-10T00:00:00"/>
    <n v="21"/>
    <n v="-0.25932518704948021"/>
    <n v="0.26804103672741014"/>
    <n v="2.4481081354436793"/>
    <n v="0.10721641469096405"/>
    <n v="0.69690669549126638"/>
    <n v="0.10721641469096405"/>
    <x v="2"/>
  </r>
  <r>
    <n v="4800"/>
    <x v="0"/>
    <s v="mexico"/>
    <x v="5"/>
    <s v="NM"/>
    <s v="NM - Otero County Processing Center "/>
    <s v="otero_county_processing_center_nm"/>
    <d v="2015-10-09T00:00:00"/>
    <x v="3"/>
    <x v="6"/>
    <s v="disciplinary"/>
    <d v="2015-06-10T00:00:00"/>
    <n v="26"/>
    <n v="-0.16997817480701016"/>
    <n v="0.35738804896988019"/>
    <n v="2.3587611232012091"/>
    <n v="1.7869402448493998E-2"/>
    <n v="0.60755968324879628"/>
    <n v="1.7869402448493998E-2"/>
    <x v="2"/>
  </r>
  <r>
    <n v="4801"/>
    <x v="2"/>
    <s v="el_salvador"/>
    <x v="4"/>
    <s v="LA"/>
    <s v="LA - Jena/lasalle Detention Facility "/>
    <s v="jena/lasalle_detention_facility_la"/>
    <d v="2015-10-09T00:00:00"/>
    <x v="3"/>
    <x v="6"/>
    <s v="disciplinary"/>
    <d v="2015-10-15T00:00:00"/>
    <n v="35"/>
    <n v="-9.1535527705640905E-3"/>
    <n v="0.51821267100632629"/>
    <n v="2.1979365011647629"/>
    <n v="0.14295521958795207"/>
    <n v="0.44673506121235018"/>
    <n v="0.14295521958795207"/>
    <x v="2"/>
  </r>
  <r>
    <n v="4802"/>
    <x v="46"/>
    <s v="ukraine"/>
    <x v="2"/>
    <s v="CA"/>
    <s v="CA - San Diego Contract Detention Facility - CCA (otay)"/>
    <s v="san_diego_contract_detention_facility_cca_otay_ca"/>
    <d v="2015-10-09T00:00:00"/>
    <x v="3"/>
    <x v="2"/>
    <s v="mental_illness"/>
    <d v="2015-10-19T00:00:00"/>
    <n v="39"/>
    <n v="6.2324057023411948E-2"/>
    <n v="0.58969028080030228"/>
    <n v="2.1264588913707869"/>
    <n v="0.21443282938192812"/>
    <n v="0.37525745141837419"/>
    <n v="0.21443282938192812"/>
    <x v="2"/>
  </r>
  <r>
    <n v="4803"/>
    <x v="0"/>
    <s v="mexico"/>
    <x v="4"/>
    <s v="LA"/>
    <s v="LA - Jena/lasalle Detention Facility "/>
    <s v="jena/lasalle_detention_facility_la"/>
    <d v="2015-10-09T00:00:00"/>
    <x v="3"/>
    <x v="0"/>
    <s v="protective_custody_gang_status_protective_custody_only"/>
    <d v="2015-10-11T00:00:00"/>
    <n v="61"/>
    <n v="0.45545091089028017"/>
    <n v="0.98281713466717058"/>
    <n v="1.7333320375039187"/>
    <n v="0.60755968324879639"/>
    <n v="1.7869402448494054E-2"/>
    <n v="1.7869402448494054E-2"/>
    <x v="1"/>
  </r>
  <r>
    <n v="4804"/>
    <x v="21"/>
    <s v="guatemala"/>
    <x v="0"/>
    <s v="AZ"/>
    <s v="AZ - Cca, Florence Correctional Center "/>
    <s v="cca,_florence_correctional_center_az"/>
    <d v="2015-10-09T00:00:00"/>
    <x v="3"/>
    <x v="6"/>
    <s v="disciplinary"/>
    <d v="2015-11-13T00:00:00"/>
    <n v="64"/>
    <n v="0.50905911823576222"/>
    <n v="1.0364253420126526"/>
    <n v="1.6797238301584367"/>
    <n v="0.66116789059427838"/>
    <n v="7.1477609793976105E-2"/>
    <n v="7.1477609793976105E-2"/>
    <x v="1"/>
  </r>
  <r>
    <n v="4805"/>
    <x v="0"/>
    <s v="mexico"/>
    <x v="0"/>
    <s v="AZ"/>
    <s v="AZ - Eloy Federal Contract Facility "/>
    <s v="eloy_federal_contract_facility_az"/>
    <d v="2015-10-09T00:00:00"/>
    <x v="3"/>
    <x v="3"/>
    <s v="protective_custody_other_detainee_safety"/>
    <d v="2015-11-18T00:00:00"/>
    <n v="69"/>
    <n v="0.59840613047823221"/>
    <n v="1.1257723542551226"/>
    <n v="1.5903768179159667"/>
    <n v="0.75051490283674838"/>
    <n v="0.1608246220364461"/>
    <n v="0.1608246220364461"/>
    <x v="1"/>
  </r>
  <r>
    <n v="4806"/>
    <x v="54"/>
    <s v="russia"/>
    <x v="23"/>
    <s v="IL"/>
    <s v="IL - Pulaski County Jail "/>
    <s v="pulaski_county_jail_il"/>
    <d v="2015-10-10T00:00:00"/>
    <x v="3"/>
    <x v="6"/>
    <s v="disciplinary"/>
    <d v="2015-10-19T00:00:00"/>
    <n v="9"/>
    <n v="-0.4737580164314083"/>
    <n v="5.3608207345482051E-2"/>
    <n v="2.6625409648256073"/>
    <n v="0.32164924407289214"/>
    <n v="0.91133952487319436"/>
    <n v="5.3608207345482051E-2"/>
    <x v="3"/>
  </r>
  <r>
    <n v="4807"/>
    <x v="14"/>
    <s v="jamaica"/>
    <x v="0"/>
    <s v="AZ"/>
    <s v="AZ - Eloy Federal Contract Facility "/>
    <s v="eloy_federal_contract_facility_az"/>
    <d v="2015-10-10T00:00:00"/>
    <x v="3"/>
    <x v="3"/>
    <s v="protective_custody_other_detainee_safety"/>
    <d v="2016-02-03T00:00:00"/>
    <n v="144"/>
    <n v="1.938611314115283"/>
    <n v="2.4659775378921731"/>
    <n v="0.25017163427891598"/>
    <n v="2.0907200864737989"/>
    <n v="1.5010298056734968"/>
    <n v="0.25017163427891598"/>
    <x v="0"/>
  </r>
  <r>
    <n v="4808"/>
    <x v="2"/>
    <s v="el_salvador"/>
    <x v="12"/>
    <s v="TX"/>
    <s v="TX - Houston Contract Detention Facility "/>
    <s v="houston_contract_detention_facility_tx"/>
    <d v="2015-10-11T00:00:00"/>
    <x v="3"/>
    <x v="8"/>
    <s v="suicide_risk_placement"/>
    <d v="2015-10-11T00:00:00"/>
    <n v="0"/>
    <n v="-0.63458263846785445"/>
    <n v="0.1072164146909641"/>
    <n v="2.8233655868620535"/>
    <n v="0.48247386610933829"/>
    <n v="1.0721641469096406"/>
    <n v="0.1072164146909641"/>
    <x v="3"/>
  </r>
  <r>
    <n v="4809"/>
    <x v="7"/>
    <s v="honduras"/>
    <x v="15"/>
    <s v="GA"/>
    <s v="GA - Stewart Detention Center "/>
    <s v="stewart_detention_center_ga"/>
    <d v="2015-10-11T00:00:00"/>
    <x v="3"/>
    <x v="8"/>
    <s v="suicide_risk_placement"/>
    <d v="2015-12-11T00:00:00"/>
    <n v="2"/>
    <n v="-0.59884383357086635"/>
    <n v="7.1477609793975994E-2"/>
    <n v="2.7876267819650655"/>
    <n v="0.44673506121235018"/>
    <n v="1.0364253420126524"/>
    <n v="7.1477609793975994E-2"/>
    <x v="3"/>
  </r>
  <r>
    <n v="4810"/>
    <x v="106"/>
    <s v="costa_rica"/>
    <x v="12"/>
    <s v="TX"/>
    <s v="TX - Houston Contract Detention Facility "/>
    <s v="houston_contract_detention_facility_tx"/>
    <d v="2015-10-11T00:00:00"/>
    <x v="3"/>
    <x v="8"/>
    <s v="suicide_risk_placement"/>
    <d v="2015-12-11T00:00:00"/>
    <n v="2"/>
    <n v="-0.59884383357086635"/>
    <n v="7.1477609793975994E-2"/>
    <n v="2.7876267819650655"/>
    <n v="0.44673506121235018"/>
    <n v="1.0364253420126524"/>
    <n v="7.1477609793975994E-2"/>
    <x v="3"/>
  </r>
  <r>
    <n v="4811"/>
    <x v="8"/>
    <s v="nicaragua"/>
    <x v="15"/>
    <s v="GA"/>
    <s v="GA - Stewart Detention Center "/>
    <s v="stewart_detention_center_ga"/>
    <d v="2015-10-11T00:00:00"/>
    <x v="3"/>
    <x v="8"/>
    <s v="suicide_risk_placement"/>
    <d v="2015-11-13T00:00:00"/>
    <n v="3"/>
    <n v="-0.58097443112237235"/>
    <n v="5.3608207345481995E-2"/>
    <n v="2.7697573795165713"/>
    <n v="0.42886565876385618"/>
    <n v="1.0185559395641586"/>
    <n v="5.3608207345481995E-2"/>
    <x v="3"/>
  </r>
  <r>
    <n v="4812"/>
    <x v="2"/>
    <s v="el_salvador"/>
    <x v="15"/>
    <s v="GA"/>
    <s v="GA - Stewart Detention Center "/>
    <s v="stewart_detention_center_ga"/>
    <d v="2015-10-11T00:00:00"/>
    <x v="3"/>
    <x v="21"/>
    <s v="medical_observation"/>
    <d v="2015-11-13T00:00:00"/>
    <n v="3"/>
    <n v="-0.58097443112237235"/>
    <n v="5.3608207345481995E-2"/>
    <n v="2.7697573795165713"/>
    <n v="0.42886565876385618"/>
    <n v="1.0185559395641586"/>
    <n v="5.3608207345481995E-2"/>
    <x v="3"/>
  </r>
  <r>
    <n v="4813"/>
    <x v="6"/>
    <s v="nigeria"/>
    <x v="22"/>
    <s v="NY"/>
    <s v="NY - Buffalo (batavia) Service Processing Center"/>
    <s v="buffalo_batavia_service_processing_center_ny"/>
    <d v="2015-10-11T00:00:00"/>
    <x v="3"/>
    <x v="6"/>
    <s v="disciplinary"/>
    <d v="2015-11-15T00:00:00"/>
    <n v="5"/>
    <n v="-0.54523562622538435"/>
    <n v="1.7869402448493998E-2"/>
    <n v="2.7340185746195833"/>
    <n v="0.39312685386686819"/>
    <n v="0.98281713466717047"/>
    <n v="1.7869402448493998E-2"/>
    <x v="3"/>
  </r>
  <r>
    <n v="4814"/>
    <x v="17"/>
    <s v="ghana"/>
    <x v="16"/>
    <s v="CO"/>
    <s v="CO - Denver Contract Detention Facility "/>
    <s v="denver_contract_detention_facility_co"/>
    <d v="2015-10-11T00:00:00"/>
    <x v="3"/>
    <x v="14"/>
    <s v="facility_security_threat_other"/>
    <d v="2015-01-12T00:00:00"/>
    <n v="21"/>
    <n v="-0.25932518704948021"/>
    <n v="0.26804103672741014"/>
    <n v="2.4481081354436793"/>
    <n v="0.10721641469096405"/>
    <n v="0.69690669549126638"/>
    <n v="0.10721641469096405"/>
    <x v="2"/>
  </r>
  <r>
    <n v="4815"/>
    <x v="0"/>
    <s v="mexico"/>
    <x v="8"/>
    <s v="CA"/>
    <s v="CA - Adelanto Correctional Facility "/>
    <s v="adelanto_correctional_facility_ca"/>
    <d v="2015-10-11T00:00:00"/>
    <x v="3"/>
    <x v="3"/>
    <s v="protective_custody_other_detainee_safety"/>
    <d v="2015-12-18T00:00:00"/>
    <n v="38"/>
    <n v="4.4454654574917936E-2"/>
    <n v="0.57182087835180828"/>
    <n v="2.1443282938192811"/>
    <n v="0.19656342693343409"/>
    <n v="0.39312685386686819"/>
    <n v="0.19656342693343409"/>
    <x v="2"/>
  </r>
  <r>
    <n v="4816"/>
    <x v="0"/>
    <s v="mexico"/>
    <x v="18"/>
    <s v="TX"/>
    <s v="TX - South Texas Detention Complex "/>
    <s v="south_texas_detention_complex_tx"/>
    <d v="2015-10-11T00:00:00"/>
    <x v="3"/>
    <x v="3"/>
    <s v="protective_custody_other_detainee_safety"/>
    <d v="2016-02-23T00:00:00"/>
    <n v="105"/>
    <n v="1.2417046186240166"/>
    <n v="1.769070842400907"/>
    <n v="0.94707832977018236"/>
    <n v="1.3938133909825328"/>
    <n v="0.80412311018223048"/>
    <n v="0.80412311018223048"/>
    <x v="1"/>
  </r>
  <r>
    <n v="4817"/>
    <x v="153"/>
    <s v="sri_lanka"/>
    <x v="1"/>
    <s v="UT"/>
    <s v="UT - Utah County Jail "/>
    <s v="utah_county_jail_ut"/>
    <d v="2015-10-12T00:00:00"/>
    <x v="3"/>
    <x v="6"/>
    <s v="disciplinary"/>
    <d v="2015-12-18T00:00:00"/>
    <n v="8"/>
    <n v="-0.49162741887990236"/>
    <n v="3.5738804896987997E-2"/>
    <n v="2.6804103672741011"/>
    <n v="0.33951864652138619"/>
    <n v="0.92920892732168847"/>
    <n v="3.5738804896987997E-2"/>
    <x v="3"/>
  </r>
  <r>
    <n v="4818"/>
    <x v="37"/>
    <s v="dominican_republic"/>
    <x v="0"/>
    <s v="AZ"/>
    <s v="AZ - Eloy Federal Contract Facility "/>
    <s v="eloy_federal_contract_facility_az"/>
    <d v="2015-10-12T00:00:00"/>
    <x v="3"/>
    <x v="6"/>
    <s v="disciplinary"/>
    <d v="2016-04-01T00:00:00"/>
    <n v="25"/>
    <n v="-0.18784757725550419"/>
    <n v="0.33951864652138619"/>
    <n v="2.3766305256497033"/>
    <n v="3.5738804896988025E-2"/>
    <n v="0.62542908569729028"/>
    <n v="3.5738804896988025E-2"/>
    <x v="2"/>
  </r>
  <r>
    <n v="4819"/>
    <x v="67"/>
    <s v="morocco"/>
    <x v="15"/>
    <s v="GA"/>
    <s v="GA - Stewart Detention Center "/>
    <s v="stewart_detention_center_ga"/>
    <d v="2015-10-12T00:00:00"/>
    <x v="3"/>
    <x v="17"/>
    <s v="hunger_strike"/>
    <d v="2016-04-01T00:00:00"/>
    <n v="25"/>
    <n v="-0.18784757725550419"/>
    <n v="0.33951864652138619"/>
    <n v="2.3766305256497033"/>
    <n v="3.5738804896988025E-2"/>
    <n v="0.62542908569729028"/>
    <n v="3.5738804896988025E-2"/>
    <x v="2"/>
  </r>
  <r>
    <n v="4820"/>
    <x v="7"/>
    <s v="honduras"/>
    <x v="9"/>
    <s v="FL"/>
    <s v="FL - Krome North Service Processing Center "/>
    <s v="krome_north_service_processing_center_fl"/>
    <d v="2015-10-12T00:00:00"/>
    <x v="3"/>
    <x v="6"/>
    <s v="disciplinary"/>
    <d v="2016-07-01T00:00:00"/>
    <n v="28"/>
    <n v="-0.13423936991002217"/>
    <n v="0.39312685386686819"/>
    <n v="2.3230223183042211"/>
    <n v="1.7869402448493998E-2"/>
    <n v="0.57182087835180828"/>
    <n v="1.7869402448493998E-2"/>
    <x v="2"/>
  </r>
  <r>
    <n v="4821"/>
    <x v="21"/>
    <s v="guatemala"/>
    <x v="4"/>
    <s v="LA"/>
    <s v="LA - Pine Prairie Correctional Center "/>
    <s v="pine_prairie_correctional_center_la"/>
    <d v="2015-10-12T00:00:00"/>
    <x v="3"/>
    <x v="3"/>
    <s v="protective_custody_other_detainee_safety"/>
    <d v="2016-08-01T00:00:00"/>
    <n v="29"/>
    <n v="-0.11636996746152814"/>
    <n v="0.41099625631536219"/>
    <n v="2.3051529158557269"/>
    <n v="3.5738804896988025E-2"/>
    <n v="0.55395147590331428"/>
    <n v="3.5738804896988025E-2"/>
    <x v="2"/>
  </r>
  <r>
    <n v="4822"/>
    <x v="0"/>
    <s v="mexico"/>
    <x v="4"/>
    <s v="LA"/>
    <s v="LA - Pine Prairie Correctional Center "/>
    <s v="pine_prairie_correctional_center_la"/>
    <d v="2015-10-12T00:00:00"/>
    <x v="3"/>
    <x v="3"/>
    <s v="protective_custody_other_detainee_safety"/>
    <d v="2016-08-01T00:00:00"/>
    <n v="29"/>
    <n v="-0.11636996746152814"/>
    <n v="0.41099625631536219"/>
    <n v="2.3051529158557269"/>
    <n v="3.5738804896988025E-2"/>
    <n v="0.55395147590331428"/>
    <n v="3.5738804896988025E-2"/>
    <x v="2"/>
  </r>
  <r>
    <n v="4823"/>
    <x v="2"/>
    <s v="el_salvador"/>
    <x v="2"/>
    <s v="CA"/>
    <s v="CA - San Diego Contract Detention Facility - CCA (otay)"/>
    <s v="san_diego_contract_detention_facility_cca_otay_ca"/>
    <d v="2015-10-12T00:00:00"/>
    <x v="3"/>
    <x v="6"/>
    <s v="disciplinary"/>
    <d v="2016-12-01T00:00:00"/>
    <n v="33"/>
    <n v="-4.4892357667552112E-2"/>
    <n v="0.48247386610933823"/>
    <n v="2.2336753060617509"/>
    <n v="0.10721641469096405"/>
    <n v="0.48247386610933823"/>
    <n v="0.10721641469096405"/>
    <x v="2"/>
  </r>
  <r>
    <n v="4824"/>
    <x v="58"/>
    <s v="vietnam"/>
    <x v="4"/>
    <s v="LA"/>
    <s v="LA - Pine Prairie Correctional Center "/>
    <s v="pine_prairie_correctional_center_la"/>
    <d v="2015-10-12T00:00:00"/>
    <x v="3"/>
    <x v="0"/>
    <s v="protective_custody_gang_status_protective_custody_only"/>
    <d v="2016-04-18T00:00:00"/>
    <n v="130"/>
    <n v="1.688439679836367"/>
    <n v="2.2158059036132576"/>
    <n v="0.50034326855783195"/>
    <n v="1.8405484521948832"/>
    <n v="1.2508581713945808"/>
    <n v="0.50034326855783195"/>
    <x v="0"/>
  </r>
  <r>
    <n v="4825"/>
    <x v="155"/>
    <s v="zambia"/>
    <x v="15"/>
    <s v="GA"/>
    <s v="GA - Stewart Detention Center "/>
    <s v="stewart_detention_center_ga"/>
    <d v="2015-10-13T00:00:00"/>
    <x v="3"/>
    <x v="17"/>
    <s v="hunger_strike"/>
    <d v="2015-10-14T00:00:00"/>
    <n v="1"/>
    <n v="-0.61671323601936046"/>
    <n v="8.9347012242470103E-2"/>
    <n v="2.8054961844135593"/>
    <n v="0.46460446366084429"/>
    <n v="1.0542947444611466"/>
    <n v="8.9347012242470103E-2"/>
    <x v="3"/>
  </r>
  <r>
    <n v="4826"/>
    <x v="26"/>
    <s v="india"/>
    <x v="12"/>
    <s v="TX"/>
    <s v="TX - Houston Contract Detention Facility "/>
    <s v="houston_contract_detention_facility_tx"/>
    <d v="2015-10-13T00:00:00"/>
    <x v="3"/>
    <x v="8"/>
    <s v="suicide_risk_placement"/>
    <d v="2015-10-14T00:00:00"/>
    <n v="1"/>
    <n v="-0.61671323601936046"/>
    <n v="8.9347012242470103E-2"/>
    <n v="2.8054961844135593"/>
    <n v="0.46460446366084429"/>
    <n v="1.0542947444611466"/>
    <n v="8.9347012242470103E-2"/>
    <x v="3"/>
  </r>
  <r>
    <n v="4827"/>
    <x v="82"/>
    <s v="israel"/>
    <x v="15"/>
    <s v="GA"/>
    <s v="GA - Stewart Detention Center "/>
    <s v="stewart_detention_center_ga"/>
    <d v="2015-10-13T00:00:00"/>
    <x v="3"/>
    <x v="17"/>
    <s v="hunger_strike"/>
    <d v="2015-10-15T00:00:00"/>
    <n v="2"/>
    <n v="-0.59884383357086635"/>
    <n v="7.1477609793975994E-2"/>
    <n v="2.7876267819650655"/>
    <n v="0.44673506121235018"/>
    <n v="1.0364253420126524"/>
    <n v="7.1477609793975994E-2"/>
    <x v="3"/>
  </r>
  <r>
    <n v="4828"/>
    <x v="0"/>
    <s v="mexico"/>
    <x v="23"/>
    <s v="IL"/>
    <s v="IL - Tri-county Detention Center "/>
    <s v="tri-county_detention_center_il"/>
    <d v="2015-10-13T00:00:00"/>
    <x v="3"/>
    <x v="6"/>
    <s v="disciplinary"/>
    <d v="2015-10-20T00:00:00"/>
    <n v="7"/>
    <n v="-0.50949682132839635"/>
    <n v="1.7869402448493998E-2"/>
    <n v="2.6982797697225953"/>
    <n v="0.35738804896988019"/>
    <n v="0.94707832977018247"/>
    <n v="1.7869402448493998E-2"/>
    <x v="3"/>
  </r>
  <r>
    <n v="4829"/>
    <x v="0"/>
    <s v="mexico"/>
    <x v="8"/>
    <s v="CA"/>
    <s v="CA - Adelanto Correctional Facility "/>
    <s v="adelanto_correctional_facility_ca"/>
    <d v="2015-10-13T00:00:00"/>
    <x v="3"/>
    <x v="6"/>
    <s v="disciplinary"/>
    <d v="2015-02-11T00:00:00"/>
    <n v="20"/>
    <n v="-0.27719458949797421"/>
    <n v="0.25017163427891614"/>
    <n v="2.4659775378921731"/>
    <n v="0.12508581713945804"/>
    <n v="0.71477609793976038"/>
    <n v="0.12508581713945804"/>
    <x v="2"/>
  </r>
  <r>
    <n v="4830"/>
    <x v="7"/>
    <s v="honduras"/>
    <x v="8"/>
    <s v="CA"/>
    <s v="CA - Adelanto Correctional Facility "/>
    <s v="adelanto_correctional_facility_ca"/>
    <d v="2015-10-13T00:00:00"/>
    <x v="3"/>
    <x v="3"/>
    <s v="protective_custody_other_detainee_safety"/>
    <d v="2015-10-11T00:00:00"/>
    <n v="28"/>
    <n v="-0.13423936991002217"/>
    <n v="0.39312685386686819"/>
    <n v="2.3230223183042211"/>
    <n v="1.7869402448493998E-2"/>
    <n v="0.57182087835180828"/>
    <n v="1.7869402448493998E-2"/>
    <x v="2"/>
  </r>
  <r>
    <n v="4831"/>
    <x v="24"/>
    <s v="brazil"/>
    <x v="4"/>
    <s v="AL"/>
    <s v="AL - Etowah County Jail "/>
    <s v="etowah_county_jail_alabama_al"/>
    <d v="2015-10-13T00:00:00"/>
    <x v="3"/>
    <x v="6"/>
    <s v="disciplinary"/>
    <d v="2015-12-11T00:00:00"/>
    <n v="30"/>
    <n v="-9.8500565013034141E-2"/>
    <n v="0.42886565876385618"/>
    <n v="2.2872835134072331"/>
    <n v="5.3608207345482023E-2"/>
    <n v="0.53608207345482028"/>
    <n v="5.3608207345482023E-2"/>
    <x v="2"/>
  </r>
  <r>
    <n v="4832"/>
    <x v="74"/>
    <s v="senegal"/>
    <x v="4"/>
    <s v="AL"/>
    <s v="AL - Etowah County Jail "/>
    <s v="etowah_county_jail_alabama_al"/>
    <d v="2015-10-13T00:00:00"/>
    <x v="3"/>
    <x v="6"/>
    <s v="disciplinary"/>
    <d v="2015-12-11T00:00:00"/>
    <n v="30"/>
    <n v="-9.8500565013034141E-2"/>
    <n v="0.42886565876385618"/>
    <n v="2.2872835134072331"/>
    <n v="5.3608207345482023E-2"/>
    <n v="0.53608207345482028"/>
    <n v="5.3608207345482023E-2"/>
    <x v="2"/>
  </r>
  <r>
    <n v="4833"/>
    <x v="0"/>
    <s v="mexico"/>
    <x v="8"/>
    <s v="CA"/>
    <s v="CA - Adelanto Correctional Facility "/>
    <s v="adelanto_correctional_facility_ca"/>
    <d v="2015-10-13T00:00:00"/>
    <x v="3"/>
    <x v="6"/>
    <s v="disciplinary"/>
    <d v="2015-11-16T00:00:00"/>
    <n v="34"/>
    <n v="-2.7022955219058099E-2"/>
    <n v="0.50034326855783229"/>
    <n v="2.2158059036132571"/>
    <n v="0.12508581713945807"/>
    <n v="0.46460446366084424"/>
    <n v="0.12508581713945807"/>
    <x v="2"/>
  </r>
  <r>
    <n v="4834"/>
    <x v="7"/>
    <s v="honduras"/>
    <x v="8"/>
    <s v="CA"/>
    <s v="CA - Adelanto Correctional Facility "/>
    <s v="adelanto_correctional_facility_ca"/>
    <d v="2015-10-14T00:00:00"/>
    <x v="3"/>
    <x v="6"/>
    <s v="disciplinary"/>
    <d v="2015-10-23T00:00:00"/>
    <n v="9"/>
    <n v="-0.4737580164314083"/>
    <n v="5.3608207345482051E-2"/>
    <n v="2.6625409648256073"/>
    <n v="0.32164924407289214"/>
    <n v="0.91133952487319436"/>
    <n v="5.3608207345482051E-2"/>
    <x v="3"/>
  </r>
  <r>
    <n v="4835"/>
    <x v="2"/>
    <s v="el_salvador"/>
    <x v="7"/>
    <s v="PA"/>
    <s v="PA - York County Prison "/>
    <s v="york_county_prison_pa"/>
    <d v="2015-10-14T00:00:00"/>
    <x v="3"/>
    <x v="6"/>
    <s v="disciplinary"/>
    <d v="2015-02-11T00:00:00"/>
    <n v="19"/>
    <n v="-0.29506399194646826"/>
    <n v="0.23230223183042209"/>
    <n v="2.4838469403406673"/>
    <n v="0.1429552195879521"/>
    <n v="0.73264550038825438"/>
    <n v="0.1429552195879521"/>
    <x v="2"/>
  </r>
  <r>
    <n v="4836"/>
    <x v="0"/>
    <s v="mexico"/>
    <x v="0"/>
    <s v="AZ"/>
    <s v="AZ - Florence Service Processing Center "/>
    <s v="florence_service_processing_center_az"/>
    <d v="2015-10-14T00:00:00"/>
    <x v="3"/>
    <x v="3"/>
    <s v="protective_custody_other_detainee_safety"/>
    <d v="2015-06-11T00:00:00"/>
    <n v="23"/>
    <n v="-0.22358638215249221"/>
    <n v="0.30377984162439814"/>
    <n v="2.4123693305466913"/>
    <n v="7.1477609793976049E-2"/>
    <n v="0.66116789059427838"/>
    <n v="7.1477609793976049E-2"/>
    <x v="2"/>
  </r>
  <r>
    <n v="4837"/>
    <x v="2"/>
    <s v="el_salvador"/>
    <x v="8"/>
    <s v="CA"/>
    <s v="CA - Adelanto Correctional Facility "/>
    <s v="adelanto_correctional_facility_ca"/>
    <d v="2015-10-14T00:00:00"/>
    <x v="3"/>
    <x v="6"/>
    <s v="disciplinary"/>
    <d v="2015-10-11T00:00:00"/>
    <n v="27"/>
    <n v="-0.15210877235851616"/>
    <n v="0.37525745141837419"/>
    <n v="2.3408917207527153"/>
    <n v="0"/>
    <n v="0.58969028080030228"/>
    <n v="0"/>
    <x v="2"/>
  </r>
  <r>
    <n v="4838"/>
    <x v="0"/>
    <s v="mexico"/>
    <x v="8"/>
    <s v="CA"/>
    <s v="CA - Adelanto Correctional Facility "/>
    <s v="adelanto_correctional_facility_ca"/>
    <d v="2015-10-14T00:00:00"/>
    <x v="3"/>
    <x v="6"/>
    <s v="disciplinary"/>
    <d v="2015-10-11T00:00:00"/>
    <n v="27"/>
    <n v="-0.15210877235851616"/>
    <n v="0.37525745141837419"/>
    <n v="2.3408917207527153"/>
    <n v="0"/>
    <n v="0.58969028080030228"/>
    <n v="0"/>
    <x v="2"/>
  </r>
  <r>
    <n v="4839"/>
    <x v="21"/>
    <s v="guatemala"/>
    <x v="8"/>
    <s v="CA"/>
    <s v="CA - Adelanto Correctional Facility "/>
    <s v="adelanto_correctional_facility_ca"/>
    <d v="2015-10-14T00:00:00"/>
    <x v="3"/>
    <x v="6"/>
    <s v="disciplinary"/>
    <d v="2015-10-11T00:00:00"/>
    <n v="27"/>
    <n v="-0.15210877235851616"/>
    <n v="0.37525745141837419"/>
    <n v="2.3408917207527153"/>
    <n v="0"/>
    <n v="0.58969028080030228"/>
    <n v="0"/>
    <x v="2"/>
  </r>
  <r>
    <n v="4840"/>
    <x v="11"/>
    <s v="poland"/>
    <x v="19"/>
    <s v="MA"/>
    <s v="MA - Franklin County House Of Corrections "/>
    <s v="franklin_county_house_of_corrections_greenfield_ma"/>
    <d v="2015-10-14T00:00:00"/>
    <x v="3"/>
    <x v="6"/>
    <s v="disciplinary"/>
    <d v="2015-11-15T00:00:00"/>
    <n v="32"/>
    <n v="-6.2761760116046117E-2"/>
    <n v="0.46460446366084424"/>
    <n v="2.2515447085102451"/>
    <n v="8.9347012242470047E-2"/>
    <n v="0.50034326855783218"/>
    <n v="8.9347012242470047E-2"/>
    <x v="2"/>
  </r>
  <r>
    <n v="4841"/>
    <x v="2"/>
    <s v="el_salvador"/>
    <x v="10"/>
    <s v="MI"/>
    <s v="MI - Saint Clair County Jail "/>
    <s v="saint_clair_county_jail_mi"/>
    <d v="2015-10-15T00:00:00"/>
    <x v="3"/>
    <x v="8"/>
    <s v="suicide_risk_placement"/>
    <d v="2015-10-19T00:00:00"/>
    <n v="4"/>
    <n v="-0.56310502867387835"/>
    <n v="3.5738804896987997E-2"/>
    <n v="2.7518879770680771"/>
    <n v="0.41099625631536219"/>
    <n v="1.0006865371156644"/>
    <n v="3.5738804896987997E-2"/>
    <x v="3"/>
  </r>
  <r>
    <n v="4842"/>
    <x v="9"/>
    <s v="haiti"/>
    <x v="9"/>
    <s v="FL"/>
    <s v="FL - Krome North Service Processing Center "/>
    <s v="krome_north_service_processing_center_fl"/>
    <d v="2015-10-15T00:00:00"/>
    <x v="3"/>
    <x v="6"/>
    <s v="disciplinary"/>
    <d v="2015-10-21T00:00:00"/>
    <n v="6"/>
    <n v="-0.52736622377689035"/>
    <n v="0"/>
    <n v="2.7161491721710895"/>
    <n v="0.37525745141837419"/>
    <n v="0.96494773221867647"/>
    <n v="0"/>
    <x v="3"/>
  </r>
  <r>
    <n v="4843"/>
    <x v="10"/>
    <s v="jordan"/>
    <x v="10"/>
    <s v="MI"/>
    <s v="MI - Saint Clair County Jail "/>
    <s v="saint_clair_county_jail_mi"/>
    <d v="2015-10-15T00:00:00"/>
    <x v="3"/>
    <x v="17"/>
    <s v="hunger_strike"/>
    <d v="2015-10-23T00:00:00"/>
    <n v="8"/>
    <n v="-0.49162741887990236"/>
    <n v="3.5738804896987997E-2"/>
    <n v="2.6804103672741011"/>
    <n v="0.33951864652138619"/>
    <n v="0.92920892732168847"/>
    <n v="3.5738804896987997E-2"/>
    <x v="3"/>
  </r>
  <r>
    <n v="4844"/>
    <x v="2"/>
    <s v="el_salvador"/>
    <x v="15"/>
    <s v="GA"/>
    <s v="GA - Stewart Detention Center "/>
    <s v="stewart_detention_center_ga"/>
    <d v="2015-10-15T00:00:00"/>
    <x v="3"/>
    <x v="6"/>
    <s v="disciplinary"/>
    <d v="2015-10-29T00:00:00"/>
    <n v="14"/>
    <n v="-0.38441100418893831"/>
    <n v="0.14295521958795204"/>
    <n v="2.5731939525831371"/>
    <n v="0.23230223183042215"/>
    <n v="0.82199251263072437"/>
    <n v="0.14295521958795204"/>
    <x v="3"/>
  </r>
  <r>
    <n v="4845"/>
    <x v="37"/>
    <s v="dominican_republic"/>
    <x v="15"/>
    <s v="GA"/>
    <s v="GA - Stewart Detention Center "/>
    <s v="stewart_detention_center_ga"/>
    <d v="2015-10-15T00:00:00"/>
    <x v="3"/>
    <x v="6"/>
    <s v="disciplinary"/>
    <d v="2015-10-31T00:00:00"/>
    <n v="16"/>
    <n v="-0.34867219929195026"/>
    <n v="0.17869402448494009"/>
    <n v="2.5374551476861491"/>
    <n v="0.19656342693343409"/>
    <n v="0.78625370773373637"/>
    <n v="0.17869402448494009"/>
    <x v="3"/>
  </r>
  <r>
    <n v="4846"/>
    <x v="37"/>
    <s v="dominican_republic"/>
    <x v="18"/>
    <s v="TX"/>
    <s v="TX - South Texas Detention Complex "/>
    <s v="south_texas_detention_complex_tx"/>
    <d v="2015-10-15T00:00:00"/>
    <x v="3"/>
    <x v="6"/>
    <s v="disciplinary"/>
    <d v="2015-02-11T00:00:00"/>
    <n v="18"/>
    <n v="-0.31293339439496226"/>
    <n v="0.21443282938192809"/>
    <n v="2.5017163427891611"/>
    <n v="0.1608246220364461"/>
    <n v="0.75051490283674838"/>
    <n v="0.1608246220364461"/>
    <x v="2"/>
  </r>
  <r>
    <n v="4847"/>
    <x v="14"/>
    <s v="jamaica"/>
    <x v="9"/>
    <s v="FL"/>
    <s v="FL - Baker County Sheriff's Office "/>
    <s v="baker_county_sheriffs_office_fl"/>
    <d v="2015-10-15T00:00:00"/>
    <x v="3"/>
    <x v="6"/>
    <s v="disciplinary"/>
    <d v="2015-12-11T00:00:00"/>
    <n v="28"/>
    <n v="-0.13423936991002217"/>
    <n v="0.39312685386686819"/>
    <n v="2.3230223183042211"/>
    <n v="1.7869402448493998E-2"/>
    <n v="0.57182087835180828"/>
    <n v="1.7869402448493998E-2"/>
    <x v="2"/>
  </r>
  <r>
    <n v="4848"/>
    <x v="21"/>
    <s v="guatemala"/>
    <x v="0"/>
    <s v="AZ"/>
    <s v="AZ - Cca, Florence Correctional Center "/>
    <s v="cca,_florence_correctional_center_az"/>
    <d v="2015-10-15T00:00:00"/>
    <x v="3"/>
    <x v="6"/>
    <s v="disciplinary"/>
    <d v="2015-11-13T00:00:00"/>
    <n v="29"/>
    <n v="-0.11636996746152814"/>
    <n v="0.41099625631536219"/>
    <n v="2.3051529158557269"/>
    <n v="3.5738804896988025E-2"/>
    <n v="0.55395147590331428"/>
    <n v="3.5738804896988025E-2"/>
    <x v="2"/>
  </r>
  <r>
    <n v="4849"/>
    <x v="0"/>
    <s v="mexico"/>
    <x v="2"/>
    <s v="CA"/>
    <s v="CA - San Diego Contract Detention Facility - CCA (otay)"/>
    <s v="san_diego_contract_detention_facility_cca_otay_ca"/>
    <d v="2015-10-15T00:00:00"/>
    <x v="3"/>
    <x v="3"/>
    <s v="protective_custody_other_detainee_safety"/>
    <d v="2015-04-12T00:00:00"/>
    <n v="50"/>
    <n v="0.25888748395684602"/>
    <n v="0.78625370773373637"/>
    <n v="1.9298954644373529"/>
    <n v="0.41099625631536219"/>
    <n v="0.17869402448494009"/>
    <n v="0.17869402448494009"/>
    <x v="1"/>
  </r>
  <r>
    <n v="4850"/>
    <x v="8"/>
    <s v="nicaragua"/>
    <x v="2"/>
    <s v="CA"/>
    <s v="CA - Imperial Regional Detention Facility "/>
    <s v="imperial_regional_detention_facility_ca"/>
    <d v="2015-10-15T00:00:00"/>
    <x v="3"/>
    <x v="5"/>
    <s v="facility_security_threat_violent_or_disruptive_behavior"/>
    <d v="2016-05-31T00:00:00"/>
    <n v="229"/>
    <n v="3.457510522237274"/>
    <n v="3.9848767460141641"/>
    <n v="1.268727573843075"/>
    <n v="3.6096192945957899"/>
    <n v="3.0199290137954877"/>
    <n v="1.268727573843075"/>
    <x v="0"/>
  </r>
  <r>
    <n v="4851"/>
    <x v="150"/>
    <s v="croatia"/>
    <x v="0"/>
    <s v="AZ"/>
    <s v="AZ - Eloy Federal Contract Facility "/>
    <s v="eloy_federal_contract_facility_az"/>
    <d v="2015-10-16T00:00:00"/>
    <x v="3"/>
    <x v="3"/>
    <s v="protective_custody_other_detainee_safety"/>
    <d v="2015-10-23T00:00:00"/>
    <n v="7"/>
    <n v="-0.50949682132839635"/>
    <n v="1.7869402448493998E-2"/>
    <n v="2.6982797697225953"/>
    <n v="0.35738804896988019"/>
    <n v="0.94707832977018247"/>
    <n v="1.7869402448493998E-2"/>
    <x v="3"/>
  </r>
  <r>
    <n v="4852"/>
    <x v="0"/>
    <s v="mexico"/>
    <x v="1"/>
    <s v="NV"/>
    <s v="NV - Henderson Detention Center "/>
    <s v="henderson_detention_center_nv"/>
    <d v="2015-10-16T00:00:00"/>
    <x v="3"/>
    <x v="1"/>
    <s v="protective_custody_criminal_offense"/>
    <d v="2015-06-11T00:00:00"/>
    <n v="21"/>
    <n v="-0.25932518704948021"/>
    <n v="0.26804103672741014"/>
    <n v="2.4481081354436793"/>
    <n v="0.10721641469096405"/>
    <n v="0.69690669549126638"/>
    <n v="0.10721641469096405"/>
    <x v="2"/>
  </r>
  <r>
    <n v="4853"/>
    <x v="14"/>
    <s v="jamaica"/>
    <x v="4"/>
    <s v="LA"/>
    <s v="LA - Jena/lasalle Detention Facility "/>
    <s v="jena/lasalle_detention_facility_la"/>
    <d v="2015-10-16T00:00:00"/>
    <x v="3"/>
    <x v="6"/>
    <s v="disciplinary"/>
    <d v="2015-08-11T00:00:00"/>
    <n v="23"/>
    <n v="-0.22358638215249221"/>
    <n v="0.30377984162439814"/>
    <n v="2.4123693305466913"/>
    <n v="7.1477609793976049E-2"/>
    <n v="0.66116789059427838"/>
    <n v="7.1477609793976049E-2"/>
    <x v="2"/>
  </r>
  <r>
    <n v="4854"/>
    <x v="14"/>
    <s v="jamaica"/>
    <x v="15"/>
    <s v="GA"/>
    <s v="GA - Stewart Detention Center "/>
    <s v="stewart_detention_center_ga"/>
    <d v="2015-10-16T00:00:00"/>
    <x v="3"/>
    <x v="6"/>
    <s v="disciplinary"/>
    <d v="2015-11-13T00:00:00"/>
    <n v="28"/>
    <n v="-0.13423936991002217"/>
    <n v="0.39312685386686819"/>
    <n v="2.3230223183042211"/>
    <n v="1.7869402448493998E-2"/>
    <n v="0.57182087835180828"/>
    <n v="1.7869402448493998E-2"/>
    <x v="2"/>
  </r>
  <r>
    <n v="4855"/>
    <x v="2"/>
    <s v="el_salvador"/>
    <x v="8"/>
    <s v="CA"/>
    <s v="CA - Theo Lacy Facility "/>
    <s v="theo_lacy_facility_ca"/>
    <d v="2015-10-16T00:00:00"/>
    <x v="3"/>
    <x v="6"/>
    <s v="disciplinary"/>
    <d v="2015-11-14T00:00:00"/>
    <n v="29"/>
    <n v="-0.11636996746152814"/>
    <n v="0.41099625631536219"/>
    <n v="2.3051529158557269"/>
    <n v="3.5738804896988025E-2"/>
    <n v="0.55395147590331428"/>
    <n v="3.5738804896988025E-2"/>
    <x v="2"/>
  </r>
  <r>
    <n v="4856"/>
    <x v="0"/>
    <s v="mexico"/>
    <x v="2"/>
    <s v="CA"/>
    <s v="CA - Imperial Regional Detention Facility "/>
    <s v="imperial_regional_detention_facility_ca"/>
    <d v="2015-10-16T00:00:00"/>
    <x v="3"/>
    <x v="21"/>
    <s v="medical_observation"/>
    <d v="2016-06-03T00:00:00"/>
    <n v="142"/>
    <n v="1.902872509218295"/>
    <n v="2.4302387329951856"/>
    <n v="0.28591043917590397"/>
    <n v="2.0549812815768114"/>
    <n v="1.4652910007765088"/>
    <n v="0.28591043917590397"/>
    <x v="0"/>
  </r>
  <r>
    <n v="4857"/>
    <x v="35"/>
    <s v="guyana"/>
    <x v="18"/>
    <s v="TX"/>
    <s v="TX - South Texas Detention Complex "/>
    <s v="south_texas_detention_complex_tx"/>
    <d v="2015-10-16T00:00:00"/>
    <x v="3"/>
    <x v="6"/>
    <s v="disciplinary"/>
    <d v="2016-03-14T00:00:00"/>
    <n v="150"/>
    <n v="2.045827728806247"/>
    <n v="2.5731939525831375"/>
    <n v="0.14295521958795199"/>
    <n v="2.1979365011647634"/>
    <n v="1.6082462203644607"/>
    <n v="0.14295521958795199"/>
    <x v="0"/>
  </r>
  <r>
    <n v="4858"/>
    <x v="37"/>
    <s v="dominican_republic"/>
    <x v="23"/>
    <s v="WI"/>
    <s v="WI - Kenosha County Pretrial Facility "/>
    <s v="kenosha_county_pretrial_facility_wi"/>
    <d v="2015-10-17T00:00:00"/>
    <x v="3"/>
    <x v="6"/>
    <s v="disciplinary"/>
    <d v="2015-10-22T00:00:00"/>
    <n v="5"/>
    <n v="-0.54523562622538435"/>
    <n v="1.7869402448493998E-2"/>
    <n v="2.7340185746195833"/>
    <n v="0.39312685386686819"/>
    <n v="0.98281713466717047"/>
    <n v="1.7869402448493998E-2"/>
    <x v="3"/>
  </r>
  <r>
    <n v="4859"/>
    <x v="44"/>
    <s v="canada"/>
    <x v="20"/>
    <s v="WA"/>
    <s v="WA - Northwest Detention Center "/>
    <s v="northwest_detention_center_wa"/>
    <d v="2015-10-17T00:00:00"/>
    <x v="3"/>
    <x v="6"/>
    <s v="disciplinary"/>
    <d v="2015-11-13T00:00:00"/>
    <n v="27"/>
    <n v="-0.15210877235851616"/>
    <n v="0.37525745141837419"/>
    <n v="2.3408917207527153"/>
    <n v="0"/>
    <n v="0.58969028080030228"/>
    <n v="0"/>
    <x v="2"/>
  </r>
  <r>
    <n v="4860"/>
    <x v="2"/>
    <s v="el_salvador"/>
    <x v="20"/>
    <s v="WA"/>
    <s v="WA - Northwest Detention Center "/>
    <s v="northwest_detention_center_wa"/>
    <d v="2015-10-17T00:00:00"/>
    <x v="3"/>
    <x v="3"/>
    <s v="protective_custody_other_detainee_safety"/>
    <d v="2016-12-30T00:00:00"/>
    <n v="74"/>
    <n v="0.68775314272070232"/>
    <n v="1.2151193664975928"/>
    <n v="1.5010298056734968"/>
    <n v="0.83986191507921848"/>
    <n v="0.2501716342789162"/>
    <n v="0.2501716342789162"/>
    <x v="1"/>
  </r>
  <r>
    <n v="4861"/>
    <x v="0"/>
    <s v="mexico"/>
    <x v="7"/>
    <s v="PA"/>
    <s v="PA - York County Prison "/>
    <s v="york_county_prison_pa"/>
    <d v="2015-10-18T00:00:00"/>
    <x v="3"/>
    <x v="22"/>
    <s v="medical_segregation_unit"/>
    <d v="2015-10-26T00:00:00"/>
    <n v="8"/>
    <n v="-0.49162741887990236"/>
    <n v="3.5738804896987997E-2"/>
    <n v="2.6804103672741011"/>
    <n v="0.33951864652138619"/>
    <n v="0.92920892732168847"/>
    <n v="3.5738804896987997E-2"/>
    <x v="3"/>
  </r>
  <r>
    <n v="4862"/>
    <x v="0"/>
    <s v="mexico"/>
    <x v="23"/>
    <s v="IL"/>
    <s v="IL - Tri-county Detention Center "/>
    <s v="tri-county_detention_center_il"/>
    <d v="2015-10-19T00:00:00"/>
    <x v="3"/>
    <x v="9"/>
    <s v="protective_custody_special_vulnerability_other"/>
    <d v="2015-10-22T00:00:00"/>
    <n v="3"/>
    <n v="-0.58097443112237235"/>
    <n v="5.3608207345481995E-2"/>
    <n v="2.7697573795165713"/>
    <n v="0.42886565876385618"/>
    <n v="1.0185559395641586"/>
    <n v="5.3608207345481995E-2"/>
    <x v="3"/>
  </r>
  <r>
    <n v="4863"/>
    <x v="64"/>
    <s v="bangladesh"/>
    <x v="4"/>
    <s v="LA"/>
    <s v="LA - Jena/lasalle Detention Facility "/>
    <s v="jena/lasalle_detention_facility_la"/>
    <d v="2015-10-19T00:00:00"/>
    <x v="3"/>
    <x v="17"/>
    <s v="hunger_strike"/>
    <d v="2015-10-28T00:00:00"/>
    <n v="9"/>
    <n v="-0.4737580164314083"/>
    <n v="5.3608207345482051E-2"/>
    <n v="2.6625409648256073"/>
    <n v="0.32164924407289214"/>
    <n v="0.91133952487319436"/>
    <n v="5.3608207345482051E-2"/>
    <x v="3"/>
  </r>
  <r>
    <n v="4864"/>
    <x v="26"/>
    <s v="india"/>
    <x v="4"/>
    <s v="LA"/>
    <s v="LA - Jena/lasalle Detention Facility "/>
    <s v="jena/lasalle_detention_facility_la"/>
    <d v="2015-10-19T00:00:00"/>
    <x v="3"/>
    <x v="17"/>
    <s v="hunger_strike"/>
    <d v="2015-01-11T00:00:00"/>
    <n v="13"/>
    <n v="-0.40228040663743231"/>
    <n v="0.12508581713945804"/>
    <n v="2.5910633550316313"/>
    <n v="0.25017163427891614"/>
    <n v="0.83986191507921837"/>
    <n v="0.12508581713945804"/>
    <x v="3"/>
  </r>
  <r>
    <n v="4865"/>
    <x v="64"/>
    <s v="bangladesh"/>
    <x v="4"/>
    <s v="LA"/>
    <s v="LA - Jena/lasalle Detention Facility "/>
    <s v="jena/lasalle_detention_facility_la"/>
    <d v="2015-10-19T00:00:00"/>
    <x v="3"/>
    <x v="17"/>
    <s v="hunger_strike"/>
    <d v="2015-01-11T00:00:00"/>
    <n v="13"/>
    <n v="-0.40228040663743231"/>
    <n v="0.12508581713945804"/>
    <n v="2.5910633550316313"/>
    <n v="0.25017163427891614"/>
    <n v="0.83986191507921837"/>
    <n v="0.12508581713945804"/>
    <x v="3"/>
  </r>
  <r>
    <n v="4866"/>
    <x v="64"/>
    <s v="bangladesh"/>
    <x v="4"/>
    <s v="LA"/>
    <s v="LA - Jena/lasalle Detention Facility "/>
    <s v="jena/lasalle_detention_facility_la"/>
    <d v="2015-10-19T00:00:00"/>
    <x v="3"/>
    <x v="17"/>
    <s v="hunger_strike"/>
    <d v="2015-01-11T00:00:00"/>
    <n v="13"/>
    <n v="-0.40228040663743231"/>
    <n v="0.12508581713945804"/>
    <n v="2.5910633550316313"/>
    <n v="0.25017163427891614"/>
    <n v="0.83986191507921837"/>
    <n v="0.12508581713945804"/>
    <x v="3"/>
  </r>
  <r>
    <n v="4867"/>
    <x v="26"/>
    <s v="india"/>
    <x v="4"/>
    <s v="LA"/>
    <s v="LA - Jena/lasalle Detention Facility "/>
    <s v="jena/lasalle_detention_facility_la"/>
    <d v="2015-10-19T00:00:00"/>
    <x v="3"/>
    <x v="17"/>
    <s v="hunger_strike"/>
    <d v="2015-01-11T00:00:00"/>
    <n v="13"/>
    <n v="-0.40228040663743231"/>
    <n v="0.12508581713945804"/>
    <n v="2.5910633550316313"/>
    <n v="0.25017163427891614"/>
    <n v="0.83986191507921837"/>
    <n v="0.12508581713945804"/>
    <x v="3"/>
  </r>
  <r>
    <n v="4868"/>
    <x v="35"/>
    <s v="guyana"/>
    <x v="11"/>
    <s v="NJ"/>
    <s v="NJ - Essex County Jail "/>
    <s v="essex_county_jail_nj"/>
    <d v="2015-10-19T00:00:00"/>
    <x v="3"/>
    <x v="6"/>
    <s v="disciplinary"/>
    <d v="2015-02-11T00:00:00"/>
    <n v="14"/>
    <n v="-0.38441100418893831"/>
    <n v="0.14295521958795204"/>
    <n v="2.5731939525831371"/>
    <n v="0.23230223183042215"/>
    <n v="0.82199251263072437"/>
    <n v="0.14295521958795204"/>
    <x v="3"/>
  </r>
  <r>
    <n v="4869"/>
    <x v="26"/>
    <s v="india"/>
    <x v="4"/>
    <s v="LA"/>
    <s v="LA - Jena/lasalle Detention Facility "/>
    <s v="jena/lasalle_detention_facility_la"/>
    <d v="2015-10-19T00:00:00"/>
    <x v="3"/>
    <x v="17"/>
    <s v="hunger_strike"/>
    <d v="2015-02-11T00:00:00"/>
    <n v="14"/>
    <n v="-0.38441100418893831"/>
    <n v="0.14295521958795204"/>
    <n v="2.5731939525831371"/>
    <n v="0.23230223183042215"/>
    <n v="0.82199251263072437"/>
    <n v="0.14295521958795204"/>
    <x v="3"/>
  </r>
  <r>
    <n v="4870"/>
    <x v="26"/>
    <s v="india"/>
    <x v="4"/>
    <s v="LA"/>
    <s v="LA - Jena/lasalle Detention Facility "/>
    <s v="jena/lasalle_detention_facility_la"/>
    <d v="2015-10-19T00:00:00"/>
    <x v="3"/>
    <x v="17"/>
    <s v="hunger_strike"/>
    <d v="2015-02-11T00:00:00"/>
    <n v="14"/>
    <n v="-0.38441100418893831"/>
    <n v="0.14295521958795204"/>
    <n v="2.5731939525831371"/>
    <n v="0.23230223183042215"/>
    <n v="0.82199251263072437"/>
    <n v="0.14295521958795204"/>
    <x v="3"/>
  </r>
  <r>
    <n v="4871"/>
    <x v="64"/>
    <s v="bangladesh"/>
    <x v="4"/>
    <s v="LA"/>
    <s v="LA - Jena/lasalle Detention Facility "/>
    <s v="jena/lasalle_detention_facility_la"/>
    <d v="2015-10-19T00:00:00"/>
    <x v="3"/>
    <x v="17"/>
    <s v="hunger_strike"/>
    <d v="2015-02-11T00:00:00"/>
    <n v="14"/>
    <n v="-0.38441100418893831"/>
    <n v="0.14295521958795204"/>
    <n v="2.5731939525831371"/>
    <n v="0.23230223183042215"/>
    <n v="0.82199251263072437"/>
    <n v="0.14295521958795204"/>
    <x v="3"/>
  </r>
  <r>
    <n v="4872"/>
    <x v="64"/>
    <s v="bangladesh"/>
    <x v="4"/>
    <s v="LA"/>
    <s v="LA - Jena/lasalle Detention Facility "/>
    <s v="jena/lasalle_detention_facility_la"/>
    <d v="2015-10-19T00:00:00"/>
    <x v="3"/>
    <x v="17"/>
    <s v="hunger_strike"/>
    <d v="2015-02-11T00:00:00"/>
    <n v="14"/>
    <n v="-0.38441100418893831"/>
    <n v="0.14295521958795204"/>
    <n v="2.5731939525831371"/>
    <n v="0.23230223183042215"/>
    <n v="0.82199251263072437"/>
    <n v="0.14295521958795204"/>
    <x v="3"/>
  </r>
  <r>
    <n v="4873"/>
    <x v="64"/>
    <s v="bangladesh"/>
    <x v="4"/>
    <s v="LA"/>
    <s v="LA - Jena/lasalle Detention Facility "/>
    <s v="jena/lasalle_detention_facility_la"/>
    <d v="2015-10-19T00:00:00"/>
    <x v="3"/>
    <x v="17"/>
    <s v="hunger_strike"/>
    <d v="2015-02-11T00:00:00"/>
    <n v="14"/>
    <n v="-0.38441100418893831"/>
    <n v="0.14295521958795204"/>
    <n v="2.5731939525831371"/>
    <n v="0.23230223183042215"/>
    <n v="0.82199251263072437"/>
    <n v="0.14295521958795204"/>
    <x v="3"/>
  </r>
  <r>
    <n v="4874"/>
    <x v="64"/>
    <s v="bangladesh"/>
    <x v="4"/>
    <s v="LA"/>
    <s v="LA - Jena/lasalle Detention Facility "/>
    <s v="jena/lasalle_detention_facility_la"/>
    <d v="2015-10-19T00:00:00"/>
    <x v="3"/>
    <x v="17"/>
    <s v="hunger_strike"/>
    <d v="2015-02-11T00:00:00"/>
    <n v="14"/>
    <n v="-0.38441100418893831"/>
    <n v="0.14295521958795204"/>
    <n v="2.5731939525831371"/>
    <n v="0.23230223183042215"/>
    <n v="0.82199251263072437"/>
    <n v="0.14295521958795204"/>
    <x v="3"/>
  </r>
  <r>
    <n v="4875"/>
    <x v="14"/>
    <s v="jamaica"/>
    <x v="9"/>
    <s v="FL"/>
    <s v="FL - Baker County Sheriff's Office "/>
    <s v="baker_county_sheriffs_office_fl"/>
    <d v="2015-10-19T00:00:00"/>
    <x v="3"/>
    <x v="6"/>
    <s v="disciplinary"/>
    <d v="2015-12-11T00:00:00"/>
    <n v="24"/>
    <n v="-0.20571697970399819"/>
    <n v="0.32164924407289219"/>
    <n v="2.3944999280981971"/>
    <n v="5.3608207345482023E-2"/>
    <n v="0.64329848814578428"/>
    <n v="5.3608207345482023E-2"/>
    <x v="2"/>
  </r>
  <r>
    <n v="4876"/>
    <x v="0"/>
    <s v="mexico"/>
    <x v="8"/>
    <s v="CA"/>
    <s v="CA - Adelanto Correctional Facility "/>
    <s v="adelanto_correctional_facility_ca"/>
    <d v="2015-10-19T00:00:00"/>
    <x v="3"/>
    <x v="6"/>
    <s v="disciplinary"/>
    <d v="2015-11-24T00:00:00"/>
    <n v="36"/>
    <n v="8.7158496779299183E-3"/>
    <n v="0.53608207345482028"/>
    <n v="2.1800670987162691"/>
    <n v="0.1608246220364461"/>
    <n v="0.42886565876385618"/>
    <n v="0.1608246220364461"/>
    <x v="2"/>
  </r>
  <r>
    <n v="4877"/>
    <x v="0"/>
    <s v="mexico"/>
    <x v="1"/>
    <s v="NV"/>
    <s v="NV - Henderson Detention Center "/>
    <s v="henderson_detention_center_nv"/>
    <d v="2015-10-19T00:00:00"/>
    <x v="3"/>
    <x v="1"/>
    <s v="protective_custody_criminal_offense"/>
    <d v="2016-06-01T00:00:00"/>
    <n v="79"/>
    <n v="0.77710015496317231"/>
    <n v="1.3044663787400625"/>
    <n v="1.4116827934310265"/>
    <n v="0.92920892732168847"/>
    <n v="0.33951864652138619"/>
    <n v="0.33951864652138619"/>
    <x v="1"/>
  </r>
  <r>
    <n v="4878"/>
    <x v="0"/>
    <s v="mexico"/>
    <x v="4"/>
    <s v="LA"/>
    <s v="LA - Jena/lasalle Detention Facility "/>
    <s v="jena/lasalle_detention_facility_la"/>
    <d v="2015-10-19T00:00:00"/>
    <x v="3"/>
    <x v="10"/>
    <s v="protective_custody_lesbian_gay_bisexual_transgender_lgbt"/>
    <d v="2016-11-02T00:00:00"/>
    <n v="115"/>
    <n v="1.4203986431089568"/>
    <n v="1.9477648668858472"/>
    <n v="0.76838430528524215"/>
    <n v="1.572507415467473"/>
    <n v="0.98281713466717069"/>
    <n v="0.76838430528524215"/>
    <x v="0"/>
  </r>
  <r>
    <n v="4879"/>
    <x v="2"/>
    <s v="el_salvador"/>
    <x v="18"/>
    <s v="TX"/>
    <s v="TX - Rio Grande Detention Center "/>
    <s v="rio_grande_detention_center_tx"/>
    <d v="2015-10-20T00:00:00"/>
    <x v="3"/>
    <x v="2"/>
    <s v="mental_illness"/>
    <d v="2015-10-30T00:00:00"/>
    <n v="10"/>
    <n v="-0.4558886139829143"/>
    <n v="7.1477609793976049E-2"/>
    <n v="2.6446715623771131"/>
    <n v="0.30377984162439814"/>
    <n v="0.89347012242470036"/>
    <n v="7.1477609793976049E-2"/>
    <x v="3"/>
  </r>
  <r>
    <n v="4880"/>
    <x v="0"/>
    <s v="mexico"/>
    <x v="4"/>
    <s v="LA"/>
    <s v="LA - Jena/lasalle Detention Facility "/>
    <s v="jena/lasalle_detention_facility_la"/>
    <d v="2015-10-20T00:00:00"/>
    <x v="3"/>
    <x v="10"/>
    <s v="protective_custody_lesbian_gay_bisexual_transgender_lgbt"/>
    <d v="2015-02-11T00:00:00"/>
    <n v="13"/>
    <n v="-0.40228040663743231"/>
    <n v="0.12508581713945804"/>
    <n v="2.5910633550316313"/>
    <n v="0.25017163427891614"/>
    <n v="0.83986191507921837"/>
    <n v="0.12508581713945804"/>
    <x v="3"/>
  </r>
  <r>
    <n v="4881"/>
    <x v="7"/>
    <s v="honduras"/>
    <x v="6"/>
    <s v="TX"/>
    <s v="TX - Rolling Plains Detention Center "/>
    <s v="rolling_plains_detention_center_tx"/>
    <d v="2015-10-20T00:00:00"/>
    <x v="3"/>
    <x v="14"/>
    <s v="facility_security_threat_other"/>
    <d v="2015-06-11T00:00:00"/>
    <n v="17"/>
    <n v="-0.33080279684345626"/>
    <n v="0.19656342693343409"/>
    <n v="2.5195857452376553"/>
    <n v="0.17869402448494009"/>
    <n v="0.76838430528524237"/>
    <n v="0.17869402448494009"/>
    <x v="2"/>
  </r>
  <r>
    <n v="4882"/>
    <x v="0"/>
    <s v="mexico"/>
    <x v="2"/>
    <s v="CA"/>
    <s v="CA - San Diego Contract Detention Facility - CCA (otay)"/>
    <s v="san_diego_contract_detention_facility_cca_otay_ca"/>
    <d v="2015-10-20T00:00:00"/>
    <x v="3"/>
    <x v="0"/>
    <s v="protective_custody_gang_status_protective_custody_only"/>
    <d v="2016-04-05T00:00:00"/>
    <n v="197"/>
    <n v="2.8856896438854656"/>
    <n v="3.4130558676623561"/>
    <n v="0.6969066954912666"/>
    <n v="3.0377984162439819"/>
    <n v="2.4481081354436793"/>
    <n v="0.6969066954912666"/>
    <x v="0"/>
  </r>
  <r>
    <n v="4883"/>
    <x v="0"/>
    <s v="mexico"/>
    <x v="8"/>
    <s v="CA"/>
    <s v="CA - Adelanto Correctional Facility "/>
    <s v="adelanto_correctional_facility_ca"/>
    <d v="2015-10-21T00:00:00"/>
    <x v="3"/>
    <x v="3"/>
    <s v="protective_custody_other_detainee_safety"/>
    <d v="2015-10-26T00:00:00"/>
    <n v="5"/>
    <n v="-0.54523562622538435"/>
    <n v="1.7869402448493998E-2"/>
    <n v="2.7340185746195833"/>
    <n v="0.39312685386686819"/>
    <n v="0.98281713466717047"/>
    <n v="1.7869402448493998E-2"/>
    <x v="3"/>
  </r>
  <r>
    <n v="4884"/>
    <x v="48"/>
    <s v="bosnia-herzegovina"/>
    <x v="1"/>
    <s v="UT"/>
    <s v="UT - Utah County Jail "/>
    <s v="utah_county_jail_ut"/>
    <d v="2015-10-21T00:00:00"/>
    <x v="3"/>
    <x v="5"/>
    <s v="facility_security_threat_violent_or_disruptive_behavior"/>
    <d v="2015-03-11T00:00:00"/>
    <n v="13"/>
    <n v="-0.40228040663743231"/>
    <n v="0.12508581713945804"/>
    <n v="2.5910633550316313"/>
    <n v="0.25017163427891614"/>
    <n v="0.83986191507921837"/>
    <n v="0.12508581713945804"/>
    <x v="3"/>
  </r>
  <r>
    <n v="4885"/>
    <x v="0"/>
    <s v="mexico"/>
    <x v="12"/>
    <s v="TX"/>
    <s v="TX - Houston Contract Detention Facility "/>
    <s v="houston_contract_detention_facility_tx"/>
    <d v="2015-10-21T00:00:00"/>
    <x v="3"/>
    <x v="6"/>
    <s v="disciplinary"/>
    <d v="2015-03-11T00:00:00"/>
    <n v="13"/>
    <n v="-0.40228040663743231"/>
    <n v="0.12508581713945804"/>
    <n v="2.5910633550316313"/>
    <n v="0.25017163427891614"/>
    <n v="0.83986191507921837"/>
    <n v="0.12508581713945804"/>
    <x v="3"/>
  </r>
  <r>
    <n v="4886"/>
    <x v="19"/>
    <s v="cuba"/>
    <x v="12"/>
    <s v="TX"/>
    <s v="TX - Houston Contract Detention Facility "/>
    <s v="houston_contract_detention_facility_tx"/>
    <d v="2015-10-21T00:00:00"/>
    <x v="3"/>
    <x v="6"/>
    <s v="disciplinary"/>
    <d v="2015-04-11T00:00:00"/>
    <n v="14"/>
    <n v="-0.38441100418893831"/>
    <n v="0.14295521958795204"/>
    <n v="2.5731939525831371"/>
    <n v="0.23230223183042215"/>
    <n v="0.82199251263072437"/>
    <n v="0.14295521958795204"/>
    <x v="3"/>
  </r>
  <r>
    <n v="4887"/>
    <x v="0"/>
    <s v="mexico"/>
    <x v="18"/>
    <s v="TX"/>
    <s v="TX - South Texas Detention Complex "/>
    <s v="south_texas_detention_complex_tx"/>
    <d v="2015-10-22T00:00:00"/>
    <x v="3"/>
    <x v="6"/>
    <s v="disciplinary"/>
    <d v="2015-10-29T00:00:00"/>
    <n v="7"/>
    <n v="-0.50949682132839635"/>
    <n v="1.7869402448493998E-2"/>
    <n v="2.6982797697225953"/>
    <n v="0.35738804896988019"/>
    <n v="0.94707832977018247"/>
    <n v="1.7869402448493998E-2"/>
    <x v="3"/>
  </r>
  <r>
    <n v="4888"/>
    <x v="2"/>
    <s v="el_salvador"/>
    <x v="18"/>
    <s v="TX"/>
    <s v="TX - South Texas Detention Complex "/>
    <s v="south_texas_detention_complex_tx"/>
    <d v="2015-10-22T00:00:00"/>
    <x v="3"/>
    <x v="6"/>
    <s v="disciplinary"/>
    <d v="2015-10-31T00:00:00"/>
    <n v="9"/>
    <n v="-0.4737580164314083"/>
    <n v="5.3608207345482051E-2"/>
    <n v="2.6625409648256073"/>
    <n v="0.32164924407289214"/>
    <n v="0.91133952487319436"/>
    <n v="5.3608207345482051E-2"/>
    <x v="3"/>
  </r>
  <r>
    <n v="4889"/>
    <x v="0"/>
    <s v="mexico"/>
    <x v="2"/>
    <s v="CA"/>
    <s v="CA - Imperial Regional Detention Facility "/>
    <s v="imperial_regional_detention_facility_ca"/>
    <d v="2015-10-22T00:00:00"/>
    <x v="3"/>
    <x v="3"/>
    <s v="protective_custody_other_detainee_safety"/>
    <d v="2015-03-11T00:00:00"/>
    <n v="12"/>
    <n v="-0.42014980908592631"/>
    <n v="0.10721641469096405"/>
    <n v="2.6089327574801251"/>
    <n v="0.26804103672741014"/>
    <n v="0.85773131752771237"/>
    <n v="0.10721641469096405"/>
    <x v="3"/>
  </r>
  <r>
    <n v="4890"/>
    <x v="0"/>
    <s v="mexico"/>
    <x v="1"/>
    <s v="UT"/>
    <s v="UT - Utah County Jail "/>
    <s v="utah_county_jail_ut"/>
    <d v="2015-10-22T00:00:00"/>
    <x v="3"/>
    <x v="22"/>
    <s v="medical_segregation_unit"/>
    <d v="2015-05-11T00:00:00"/>
    <n v="14"/>
    <n v="-0.38441100418893831"/>
    <n v="0.14295521958795204"/>
    <n v="2.5731939525831371"/>
    <n v="0.23230223183042215"/>
    <n v="0.82199251263072437"/>
    <n v="0.14295521958795204"/>
    <x v="3"/>
  </r>
  <r>
    <n v="4891"/>
    <x v="0"/>
    <s v="mexico"/>
    <x v="8"/>
    <s v="CA"/>
    <s v="CA - Adelanto Correctional Facility "/>
    <s v="adelanto_correctional_facility_ca"/>
    <d v="2015-10-22T00:00:00"/>
    <x v="3"/>
    <x v="6"/>
    <s v="disciplinary"/>
    <d v="2015-11-20T00:00:00"/>
    <n v="29"/>
    <n v="-0.11636996746152814"/>
    <n v="0.41099625631536219"/>
    <n v="2.3051529158557269"/>
    <n v="3.5738804896988025E-2"/>
    <n v="0.55395147590331428"/>
    <n v="3.5738804896988025E-2"/>
    <x v="2"/>
  </r>
  <r>
    <n v="4892"/>
    <x v="0"/>
    <s v="mexico"/>
    <x v="1"/>
    <s v="UT"/>
    <s v="UT - Utah County Jail "/>
    <s v="utah_county_jail_ut"/>
    <d v="2015-10-22T00:00:00"/>
    <x v="3"/>
    <x v="6"/>
    <s v="disciplinary"/>
    <d v="2015-11-22T00:00:00"/>
    <n v="31"/>
    <n v="-8.0631162564540129E-2"/>
    <n v="0.44673506121235024"/>
    <n v="2.2694141109587389"/>
    <n v="7.1477609793976035E-2"/>
    <n v="0.51821267100632629"/>
    <n v="7.1477609793976035E-2"/>
    <x v="2"/>
  </r>
  <r>
    <n v="4893"/>
    <x v="143"/>
    <s v="burma"/>
    <x v="18"/>
    <s v="TX"/>
    <s v="TX - South Texas Detention Complex "/>
    <s v="south_texas_detention_complex_tx"/>
    <d v="2015-10-22T00:00:00"/>
    <x v="3"/>
    <x v="6"/>
    <s v="disciplinary"/>
    <d v="2015-11-23T00:00:00"/>
    <n v="32"/>
    <n v="-6.2761760116046117E-2"/>
    <n v="0.46460446366084424"/>
    <n v="2.2515447085102451"/>
    <n v="8.9347012242470047E-2"/>
    <n v="0.50034326855783218"/>
    <n v="8.9347012242470047E-2"/>
    <x v="2"/>
  </r>
  <r>
    <n v="4894"/>
    <x v="2"/>
    <s v="el_salvador"/>
    <x v="15"/>
    <s v="GA"/>
    <s v="GA - Stewart Detention Center "/>
    <s v="stewart_detention_center_ga"/>
    <d v="2015-10-23T00:00:00"/>
    <x v="3"/>
    <x v="21"/>
    <s v="medical_observation"/>
    <d v="2015-10-23T00:00:00"/>
    <n v="0"/>
    <n v="-0.63458263846785445"/>
    <n v="0.1072164146909641"/>
    <n v="2.8233655868620535"/>
    <n v="0.48247386610933829"/>
    <n v="1.0721641469096406"/>
    <n v="0.1072164146909641"/>
    <x v="3"/>
  </r>
  <r>
    <n v="4895"/>
    <x v="7"/>
    <s v="honduras"/>
    <x v="0"/>
    <s v="AZ"/>
    <s v="AZ - Florence Staging Facility "/>
    <s v="florence_staging_facility_az"/>
    <d v="2015-10-23T00:00:00"/>
    <x v="3"/>
    <x v="8"/>
    <s v="suicide_risk_placement"/>
    <d v="2015-10-26T00:00:00"/>
    <n v="3"/>
    <n v="-0.58097443112237235"/>
    <n v="5.3608207345481995E-2"/>
    <n v="2.7697573795165713"/>
    <n v="0.42886565876385618"/>
    <n v="1.0185559395641586"/>
    <n v="5.3608207345481995E-2"/>
    <x v="3"/>
  </r>
  <r>
    <n v="4896"/>
    <x v="21"/>
    <s v="guatemala"/>
    <x v="0"/>
    <s v="AZ"/>
    <s v="AZ - Florence Staging Facility "/>
    <s v="florence_staging_facility_az"/>
    <d v="2015-10-23T00:00:00"/>
    <x v="3"/>
    <x v="22"/>
    <s v="medical_segregation_unit"/>
    <d v="2015-10-27T00:00:00"/>
    <n v="4"/>
    <n v="-0.56310502867387835"/>
    <n v="3.5738804896987997E-2"/>
    <n v="2.7518879770680771"/>
    <n v="0.41099625631536219"/>
    <n v="1.0006865371156644"/>
    <n v="3.5738804896987997E-2"/>
    <x v="3"/>
  </r>
  <r>
    <n v="4897"/>
    <x v="0"/>
    <s v="mexico"/>
    <x v="0"/>
    <s v="AZ"/>
    <s v="AZ - Eloy Federal Contract Facility "/>
    <s v="eloy_federal_contract_facility_az"/>
    <d v="2015-10-23T00:00:00"/>
    <x v="3"/>
    <x v="6"/>
    <s v="disciplinary"/>
    <d v="2015-03-11T00:00:00"/>
    <n v="11"/>
    <n v="-0.43801921153442031"/>
    <n v="8.9347012242470047E-2"/>
    <n v="2.6268021599286193"/>
    <n v="0.28591043917590414"/>
    <n v="0.87560071997620637"/>
    <n v="8.9347012242470047E-2"/>
    <x v="3"/>
  </r>
  <r>
    <n v="4898"/>
    <x v="41"/>
    <s v="chile"/>
    <x v="8"/>
    <s v="CA"/>
    <s v="CA - Adelanto Correctional Facility "/>
    <s v="adelanto_correctional_facility_ca"/>
    <d v="2015-10-23T00:00:00"/>
    <x v="3"/>
    <x v="6"/>
    <s v="disciplinary"/>
    <d v="2015-03-12T00:00:00"/>
    <n v="41"/>
    <n v="9.8062861920399966E-2"/>
    <n v="0.62542908569729028"/>
    <n v="2.0907200864737989"/>
    <n v="0.25017163427891614"/>
    <n v="0.33951864652138614"/>
    <n v="0.25017163427891614"/>
    <x v="2"/>
  </r>
  <r>
    <n v="4899"/>
    <x v="2"/>
    <s v="el_salvador"/>
    <x v="8"/>
    <s v="CA"/>
    <s v="CA - Adelanto Correctional Facility "/>
    <s v="adelanto_correctional_facility_ca"/>
    <d v="2015-10-23T00:00:00"/>
    <x v="3"/>
    <x v="6"/>
    <s v="disciplinary"/>
    <d v="2015-09-12T00:00:00"/>
    <n v="47"/>
    <n v="0.20527927661136403"/>
    <n v="0.73264550038825438"/>
    <n v="1.9835036717828349"/>
    <n v="0.35738804896988019"/>
    <n v="0.23230223183042209"/>
    <n v="0.23230223183042209"/>
    <x v="1"/>
  </r>
  <r>
    <n v="4900"/>
    <x v="2"/>
    <s v="el_salvador"/>
    <x v="8"/>
    <s v="CA"/>
    <s v="CA - Adelanto Correctional Facility "/>
    <s v="adelanto_correctional_facility_ca"/>
    <d v="2015-10-23T00:00:00"/>
    <x v="3"/>
    <x v="6"/>
    <s v="disciplinary"/>
    <d v="2015-09-12T00:00:00"/>
    <n v="47"/>
    <n v="0.20527927661136403"/>
    <n v="0.73264550038825438"/>
    <n v="1.9835036717828349"/>
    <n v="0.35738804896988019"/>
    <n v="0.23230223183042209"/>
    <n v="0.23230223183042209"/>
    <x v="1"/>
  </r>
  <r>
    <n v="4901"/>
    <x v="21"/>
    <s v="guatemala"/>
    <x v="15"/>
    <s v="GA"/>
    <s v="GA - Stewart Detention Center "/>
    <s v="stewart_detention_center_ga"/>
    <d v="2015-10-24T00:00:00"/>
    <x v="3"/>
    <x v="12"/>
    <s v="pending_investigation_of_disciplinary_violation"/>
    <d v="2015-10-28T00:00:00"/>
    <n v="4"/>
    <n v="-0.56310502867387835"/>
    <n v="3.5738804896987997E-2"/>
    <n v="2.7518879770680771"/>
    <n v="0.41099625631536219"/>
    <n v="1.0006865371156644"/>
    <n v="3.5738804896987997E-2"/>
    <x v="3"/>
  </r>
  <r>
    <n v="4902"/>
    <x v="37"/>
    <s v="dominican_republic"/>
    <x v="22"/>
    <s v="NY"/>
    <s v="NY - Buffalo (batavia) Service Processing Center"/>
    <s v="buffalo_batavia_service_processing_center_ny"/>
    <d v="2015-10-24T00:00:00"/>
    <x v="3"/>
    <x v="6"/>
    <s v="disciplinary"/>
    <d v="2015-10-28T00:00:00"/>
    <n v="4"/>
    <n v="-0.56310502867387835"/>
    <n v="3.5738804896987997E-2"/>
    <n v="2.7518879770680771"/>
    <n v="0.41099625631536219"/>
    <n v="1.0006865371156644"/>
    <n v="3.5738804896987997E-2"/>
    <x v="3"/>
  </r>
  <r>
    <n v="4903"/>
    <x v="14"/>
    <s v="jamaica"/>
    <x v="9"/>
    <s v="FL"/>
    <s v="FL - Krome North Service Processing Center "/>
    <s v="krome_north_service_processing_center_fl"/>
    <d v="2015-10-24T00:00:00"/>
    <x v="3"/>
    <x v="6"/>
    <s v="disciplinary"/>
    <d v="2015-10-11T00:00:00"/>
    <n v="17"/>
    <n v="-0.33080279684345626"/>
    <n v="0.19656342693343409"/>
    <n v="2.5195857452376553"/>
    <n v="0.17869402448494009"/>
    <n v="0.76838430528524237"/>
    <n v="0.17869402448494009"/>
    <x v="2"/>
  </r>
  <r>
    <n v="4904"/>
    <x v="26"/>
    <s v="india"/>
    <x v="0"/>
    <s v="AZ"/>
    <s v="AZ - Florence Staging Facility "/>
    <s v="florence_staging_facility_az"/>
    <d v="2015-10-25T00:00:00"/>
    <x v="3"/>
    <x v="21"/>
    <s v="medical_observation"/>
    <d v="2015-10-27T00:00:00"/>
    <n v="2"/>
    <n v="-0.59884383357086635"/>
    <n v="7.1477609793975994E-2"/>
    <n v="2.7876267819650655"/>
    <n v="0.44673506121235018"/>
    <n v="1.0364253420126524"/>
    <n v="7.1477609793975994E-2"/>
    <x v="3"/>
  </r>
  <r>
    <n v="4905"/>
    <x v="0"/>
    <s v="mexico"/>
    <x v="1"/>
    <s v="NV"/>
    <s v="NV - Henderson Detention Center "/>
    <s v="henderson_detention_center_nv"/>
    <d v="2015-10-25T00:00:00"/>
    <x v="3"/>
    <x v="6"/>
    <s v="disciplinary"/>
    <d v="2015-11-14T00:00:00"/>
    <n v="20"/>
    <n v="-0.27719458949797421"/>
    <n v="0.25017163427891614"/>
    <n v="2.4659775378921731"/>
    <n v="0.12508581713945804"/>
    <n v="0.71477609793976038"/>
    <n v="0.12508581713945804"/>
    <x v="2"/>
  </r>
  <r>
    <n v="4906"/>
    <x v="39"/>
    <s v="somalia"/>
    <x v="21"/>
    <s v="MN"/>
    <s v="MN - Sherburne County Jail "/>
    <s v="sherburne_county_jail_mn"/>
    <d v="2015-10-25T00:00:00"/>
    <x v="3"/>
    <x v="6"/>
    <s v="disciplinary"/>
    <d v="2015-11-23T00:00:00"/>
    <n v="29"/>
    <n v="-0.11636996746152814"/>
    <n v="0.41099625631536219"/>
    <n v="2.3051529158557269"/>
    <n v="3.5738804896988025E-2"/>
    <n v="0.55395147590331428"/>
    <n v="3.5738804896988025E-2"/>
    <x v="2"/>
  </r>
  <r>
    <n v="4907"/>
    <x v="0"/>
    <s v="mexico"/>
    <x v="0"/>
    <s v="AZ"/>
    <s v="AZ - Eloy Federal Contract Facility "/>
    <s v="eloy_federal_contract_facility_az"/>
    <d v="2015-10-25T00:00:00"/>
    <x v="3"/>
    <x v="0"/>
    <s v="protective_custody_gang_status_protective_custody_only"/>
    <d v="2016-11-01T00:00:00"/>
    <n v="78"/>
    <n v="0.75923075251467831"/>
    <n v="1.2865969762915688"/>
    <n v="1.4295521958795208"/>
    <n v="0.91133952487319447"/>
    <n v="0.32164924407289219"/>
    <n v="0.32164924407289219"/>
    <x v="1"/>
  </r>
  <r>
    <n v="4908"/>
    <x v="2"/>
    <s v="el_salvador"/>
    <x v="12"/>
    <s v="TX"/>
    <s v="TX - Houston Contract Detention Facility "/>
    <s v="houston_contract_detention_facility_tx"/>
    <d v="2015-10-26T00:00:00"/>
    <x v="3"/>
    <x v="8"/>
    <s v="suicide_risk_placement"/>
    <d v="2015-10-27T00:00:00"/>
    <n v="1"/>
    <n v="-0.61671323601936046"/>
    <n v="8.9347012242470103E-2"/>
    <n v="2.8054961844135593"/>
    <n v="0.46460446366084429"/>
    <n v="1.0542947444611466"/>
    <n v="8.9347012242470103E-2"/>
    <x v="3"/>
  </r>
  <r>
    <n v="4909"/>
    <x v="19"/>
    <s v="cuba"/>
    <x v="0"/>
    <s v="AZ"/>
    <s v="AZ - Florence Staging Facility "/>
    <s v="florence_staging_facility_az"/>
    <d v="2015-10-26T00:00:00"/>
    <x v="3"/>
    <x v="21"/>
    <s v="medical_observation"/>
    <d v="2015-10-28T00:00:00"/>
    <n v="2"/>
    <n v="-0.59884383357086635"/>
    <n v="7.1477609793975994E-2"/>
    <n v="2.7876267819650655"/>
    <n v="0.44673506121235018"/>
    <n v="1.0364253420126524"/>
    <n v="7.1477609793975994E-2"/>
    <x v="3"/>
  </r>
  <r>
    <n v="4910"/>
    <x v="93"/>
    <s v="nepal"/>
    <x v="4"/>
    <s v="LA"/>
    <s v="LA - Jena/lasalle Detention Facility "/>
    <s v="jena/lasalle_detention_facility_la"/>
    <d v="2015-10-26T00:00:00"/>
    <x v="3"/>
    <x v="17"/>
    <s v="hunger_strike"/>
    <d v="2015-03-11T00:00:00"/>
    <n v="8"/>
    <n v="-0.49162741887990236"/>
    <n v="3.5738804896987997E-2"/>
    <n v="2.6804103672741011"/>
    <n v="0.33951864652138619"/>
    <n v="0.92920892732168847"/>
    <n v="3.5738804896987997E-2"/>
    <x v="3"/>
  </r>
  <r>
    <n v="4911"/>
    <x v="0"/>
    <s v="mexico"/>
    <x v="1"/>
    <s v="UT"/>
    <s v="UT - Utah County Jail "/>
    <s v="utah_county_jail_ut"/>
    <d v="2015-10-26T00:00:00"/>
    <x v="3"/>
    <x v="2"/>
    <s v="mental_illness"/>
    <d v="2015-06-11T00:00:00"/>
    <n v="11"/>
    <n v="-0.43801921153442031"/>
    <n v="8.9347012242470047E-2"/>
    <n v="2.6268021599286193"/>
    <n v="0.28591043917590414"/>
    <n v="0.87560071997620637"/>
    <n v="8.9347012242470047E-2"/>
    <x v="3"/>
  </r>
  <r>
    <n v="4912"/>
    <x v="80"/>
    <s v="kenya"/>
    <x v="21"/>
    <s v="MN"/>
    <s v="MN - Sherburne County Jail "/>
    <s v="sherburne_county_jail_mn"/>
    <d v="2015-10-26T00:00:00"/>
    <x v="3"/>
    <x v="21"/>
    <s v="medical_observation"/>
    <d v="2015-09-11T00:00:00"/>
    <n v="14"/>
    <n v="-0.38441100418893831"/>
    <n v="0.14295521958795204"/>
    <n v="2.5731939525831371"/>
    <n v="0.23230223183042215"/>
    <n v="0.82199251263072437"/>
    <n v="0.14295521958795204"/>
    <x v="3"/>
  </r>
  <r>
    <n v="4913"/>
    <x v="51"/>
    <s v="bahamas"/>
    <x v="9"/>
    <s v="FL"/>
    <s v="FL - Baker County Sheriff's Office "/>
    <s v="baker_county_sheriffs_office_fl"/>
    <d v="2015-10-26T00:00:00"/>
    <x v="3"/>
    <x v="3"/>
    <s v="protective_custody_other_detainee_safety"/>
    <d v="2015-11-13T00:00:00"/>
    <n v="18"/>
    <n v="-0.31293339439496226"/>
    <n v="0.21443282938192809"/>
    <n v="2.5017163427891611"/>
    <n v="0.1608246220364461"/>
    <n v="0.75051490283674838"/>
    <n v="0.1608246220364461"/>
    <x v="2"/>
  </r>
  <r>
    <n v="4914"/>
    <x v="0"/>
    <s v="mexico"/>
    <x v="2"/>
    <s v="CA"/>
    <s v="CA - San Diego Contract Detention Facility - CCA (otay)"/>
    <s v="san_diego_contract_detention_facility_cca_otay_ca"/>
    <d v="2015-10-26T00:00:00"/>
    <x v="3"/>
    <x v="6"/>
    <s v="disciplinary"/>
    <d v="2015-11-19T00:00:00"/>
    <n v="24"/>
    <n v="-0.20571697970399819"/>
    <n v="0.32164924407289219"/>
    <n v="2.3944999280981971"/>
    <n v="5.3608207345482023E-2"/>
    <n v="0.64329848814578428"/>
    <n v="5.3608207345482023E-2"/>
    <x v="2"/>
  </r>
  <r>
    <n v="4915"/>
    <x v="0"/>
    <s v="mexico"/>
    <x v="2"/>
    <s v="CA"/>
    <s v="CA - San Diego Contract Detention Facility - CCA (otay)"/>
    <s v="san_diego_contract_detention_facility_cca_otay_ca"/>
    <d v="2015-10-26T00:00:00"/>
    <x v="3"/>
    <x v="6"/>
    <s v="disciplinary"/>
    <d v="2015-11-19T00:00:00"/>
    <n v="24"/>
    <n v="-0.20571697970399819"/>
    <n v="0.32164924407289219"/>
    <n v="2.3944999280981971"/>
    <n v="5.3608207345482023E-2"/>
    <n v="0.64329848814578428"/>
    <n v="5.3608207345482023E-2"/>
    <x v="2"/>
  </r>
  <r>
    <n v="4916"/>
    <x v="20"/>
    <s v="philippines"/>
    <x v="2"/>
    <s v="CA"/>
    <s v="CA - San Diego Contract Detention Facility - CCA (otay)"/>
    <s v="san_diego_contract_detention_facility_cca_otay_ca"/>
    <d v="2015-10-26T00:00:00"/>
    <x v="3"/>
    <x v="6"/>
    <s v="disciplinary"/>
    <d v="2015-11-19T00:00:00"/>
    <n v="24"/>
    <n v="-0.20571697970399819"/>
    <n v="0.32164924407289219"/>
    <n v="2.3944999280981971"/>
    <n v="5.3608207345482023E-2"/>
    <n v="0.64329848814578428"/>
    <n v="5.3608207345482023E-2"/>
    <x v="2"/>
  </r>
  <r>
    <n v="4917"/>
    <x v="0"/>
    <s v="mexico"/>
    <x v="23"/>
    <s v="IL"/>
    <s v="IL - Tri-county Detention Center "/>
    <s v="tri-county_detention_center_il"/>
    <d v="2015-10-26T00:00:00"/>
    <x v="3"/>
    <x v="6"/>
    <s v="disciplinary"/>
    <d v="2015-11-24T00:00:00"/>
    <n v="29"/>
    <n v="-0.11636996746152814"/>
    <n v="0.41099625631536219"/>
    <n v="2.3051529158557269"/>
    <n v="3.5738804896988025E-2"/>
    <n v="0.55395147590331428"/>
    <n v="3.5738804896988025E-2"/>
    <x v="2"/>
  </r>
  <r>
    <n v="4918"/>
    <x v="0"/>
    <s v="mexico"/>
    <x v="8"/>
    <s v="CA"/>
    <s v="CA - Adelanto Correctional Facility "/>
    <s v="adelanto_correctional_facility_ca"/>
    <d v="2015-10-26T00:00:00"/>
    <x v="3"/>
    <x v="6"/>
    <s v="disciplinary"/>
    <d v="2015-11-12T00:00:00"/>
    <n v="46"/>
    <n v="0.18740987416287"/>
    <n v="0.71477609793976038"/>
    <n v="2.0013730742313292"/>
    <n v="0.33951864652138619"/>
    <n v="0.25017163427891609"/>
    <n v="0.25017163427891609"/>
    <x v="1"/>
  </r>
  <r>
    <n v="4919"/>
    <x v="9"/>
    <s v="haiti"/>
    <x v="9"/>
    <s v="FL"/>
    <s v="FL - Krome North Service Processing Center "/>
    <s v="krome_north_service_processing_center_fl"/>
    <d v="2015-10-27T00:00:00"/>
    <x v="3"/>
    <x v="6"/>
    <s v="disciplinary"/>
    <d v="2015-10-30T00:00:00"/>
    <n v="3"/>
    <n v="-0.58097443112237235"/>
    <n v="5.3608207345481995E-2"/>
    <n v="2.7697573795165713"/>
    <n v="0.42886565876385618"/>
    <n v="1.0185559395641586"/>
    <n v="5.3608207345481995E-2"/>
    <x v="3"/>
  </r>
  <r>
    <n v="4920"/>
    <x v="0"/>
    <s v="mexico"/>
    <x v="0"/>
    <s v="AZ"/>
    <s v="AZ - Eloy Federal Contract Facility "/>
    <s v="eloy_federal_contract_facility_az"/>
    <d v="2015-10-27T00:00:00"/>
    <x v="3"/>
    <x v="3"/>
    <s v="protective_custody_other_detainee_safety"/>
    <d v="2015-04-11T00:00:00"/>
    <n v="8"/>
    <n v="-0.49162741887990236"/>
    <n v="3.5738804896987997E-2"/>
    <n v="2.6804103672741011"/>
    <n v="0.33951864652138619"/>
    <n v="0.92920892732168847"/>
    <n v="3.5738804896987997E-2"/>
    <x v="3"/>
  </r>
  <r>
    <n v="4921"/>
    <x v="0"/>
    <s v="mexico"/>
    <x v="21"/>
    <s v="MN"/>
    <s v="MN - Carver County Jail "/>
    <s v="carver_county_jail_mn"/>
    <d v="2015-10-27T00:00:00"/>
    <x v="3"/>
    <x v="6"/>
    <s v="disciplinary"/>
    <d v="2015-10-11T00:00:00"/>
    <n v="14"/>
    <n v="-0.38441100418893831"/>
    <n v="0.14295521958795204"/>
    <n v="2.5731939525831371"/>
    <n v="0.23230223183042215"/>
    <n v="0.82199251263072437"/>
    <n v="0.14295521958795204"/>
    <x v="3"/>
  </r>
  <r>
    <n v="4922"/>
    <x v="88"/>
    <s v="guinea"/>
    <x v="17"/>
    <s v="VA"/>
    <s v="VA - Immigration Centers Of America Farmville "/>
    <s v="immigration_centers_of_america_farmville_va"/>
    <d v="2015-10-27T00:00:00"/>
    <x v="3"/>
    <x v="6"/>
    <s v="disciplinary"/>
    <d v="2015-12-11T00:00:00"/>
    <n v="16"/>
    <n v="-0.34867219929195026"/>
    <n v="0.17869402448494009"/>
    <n v="2.5374551476861491"/>
    <n v="0.19656342693343409"/>
    <n v="0.78625370773373637"/>
    <n v="0.17869402448494009"/>
    <x v="3"/>
  </r>
  <r>
    <n v="4923"/>
    <x v="2"/>
    <s v="el_salvador"/>
    <x v="18"/>
    <s v="TX"/>
    <s v="TX - Port Isabel "/>
    <s v="port_isabel_tx"/>
    <d v="2015-10-27T00:00:00"/>
    <x v="3"/>
    <x v="6"/>
    <s v="disciplinary"/>
    <d v="2015-12-11T00:00:00"/>
    <n v="16"/>
    <n v="-0.34867219929195026"/>
    <n v="0.17869402448494009"/>
    <n v="2.5374551476861491"/>
    <n v="0.19656342693343409"/>
    <n v="0.78625370773373637"/>
    <n v="0.17869402448494009"/>
    <x v="3"/>
  </r>
  <r>
    <n v="4924"/>
    <x v="2"/>
    <s v="el_salvador"/>
    <x v="8"/>
    <s v="CA"/>
    <s v="CA - Adelanto Correctional Facility "/>
    <s v="adelanto_correctional_facility_ca"/>
    <d v="2015-10-27T00:00:00"/>
    <x v="3"/>
    <x v="6"/>
    <s v="disciplinary"/>
    <d v="2015-11-25T00:00:00"/>
    <n v="29"/>
    <n v="-0.11636996746152814"/>
    <n v="0.41099625631536219"/>
    <n v="2.3051529158557269"/>
    <n v="3.5738804896988025E-2"/>
    <n v="0.55395147590331428"/>
    <n v="3.5738804896988025E-2"/>
    <x v="2"/>
  </r>
  <r>
    <n v="4925"/>
    <x v="60"/>
    <s v="cameroon"/>
    <x v="7"/>
    <s v="PA"/>
    <s v="PA - York County Prison "/>
    <s v="york_county_prison_pa"/>
    <d v="2015-10-27T00:00:00"/>
    <x v="3"/>
    <x v="5"/>
    <s v="facility_security_threat_violent_or_disruptive_behavior"/>
    <d v="2015-11-27T00:00:00"/>
    <n v="31"/>
    <n v="-8.0631162564540129E-2"/>
    <n v="0.44673506121235024"/>
    <n v="2.2694141109587389"/>
    <n v="7.1477609793976035E-2"/>
    <n v="0.51821267100632629"/>
    <n v="7.1477609793976035E-2"/>
    <x v="2"/>
  </r>
  <r>
    <n v="4926"/>
    <x v="110"/>
    <s v="eritrea"/>
    <x v="2"/>
    <s v="CA"/>
    <s v="CA - San Diego Contract Detention Facility - CCA (otay)"/>
    <s v="san_diego_contract_detention_facility_cca_otay_ca"/>
    <d v="2015-10-27T00:00:00"/>
    <x v="3"/>
    <x v="6"/>
    <s v="disciplinary"/>
    <d v="2015-03-12T00:00:00"/>
    <n v="37"/>
    <n v="2.6585252126423927E-2"/>
    <n v="0.55395147590331428"/>
    <n v="2.1621976962677749"/>
    <n v="0.17869402448494009"/>
    <n v="0.41099625631536219"/>
    <n v="0.17869402448494009"/>
    <x v="2"/>
  </r>
  <r>
    <n v="4927"/>
    <x v="1"/>
    <s v="sierra_leone"/>
    <x v="7"/>
    <s v="PA"/>
    <s v="PA - York County Prison "/>
    <s v="york_county_prison_pa"/>
    <d v="2015-10-27T00:00:00"/>
    <x v="3"/>
    <x v="6"/>
    <s v="disciplinary"/>
    <d v="2015-12-16T00:00:00"/>
    <n v="50"/>
    <n v="0.25888748395684602"/>
    <n v="0.78625370773373637"/>
    <n v="1.9298954644373529"/>
    <n v="0.41099625631536219"/>
    <n v="0.17869402448494009"/>
    <n v="0.17869402448494009"/>
    <x v="1"/>
  </r>
  <r>
    <n v="4928"/>
    <x v="0"/>
    <s v="mexico"/>
    <x v="1"/>
    <s v="NV"/>
    <s v="NV - Henderson Detention Center "/>
    <s v="henderson_detention_center_nv"/>
    <d v="2015-10-27T00:00:00"/>
    <x v="3"/>
    <x v="1"/>
    <s v="protective_custody_criminal_offense"/>
    <d v="2016-07-04T00:00:00"/>
    <n v="163"/>
    <n v="2.2781299606366692"/>
    <n v="2.8054961844135597"/>
    <n v="8.9347012242470214E-2"/>
    <n v="2.4302387329951856"/>
    <n v="1.8405484521948829"/>
    <n v="8.9347012242470214E-2"/>
    <x v="0"/>
  </r>
  <r>
    <n v="4929"/>
    <x v="0"/>
    <s v="mexico"/>
    <x v="23"/>
    <s v="IL"/>
    <s v="IL - Tri-county Detention Center "/>
    <s v="tri-county_detention_center_il"/>
    <d v="2015-10-28T00:00:00"/>
    <x v="3"/>
    <x v="6"/>
    <s v="disciplinary"/>
    <d v="2015-10-30T00:00:00"/>
    <n v="2"/>
    <n v="-0.59884383357086635"/>
    <n v="7.1477609793975994E-2"/>
    <n v="2.7876267819650655"/>
    <n v="0.44673506121235018"/>
    <n v="1.0364253420126524"/>
    <n v="7.1477609793975994E-2"/>
    <x v="3"/>
  </r>
  <r>
    <n v="4930"/>
    <x v="0"/>
    <s v="mexico"/>
    <x v="0"/>
    <s v="AZ"/>
    <s v="AZ - Eloy Federal Contract Facility "/>
    <s v="eloy_federal_contract_facility_az"/>
    <d v="2015-10-28T00:00:00"/>
    <x v="3"/>
    <x v="3"/>
    <s v="protective_custody_other_detainee_safety"/>
    <d v="2015-04-11T00:00:00"/>
    <n v="7"/>
    <n v="-0.50949682132839635"/>
    <n v="1.7869402448493998E-2"/>
    <n v="2.6982797697225953"/>
    <n v="0.35738804896988019"/>
    <n v="0.94707832977018247"/>
    <n v="1.7869402448493998E-2"/>
    <x v="3"/>
  </r>
  <r>
    <n v="4931"/>
    <x v="50"/>
    <s v="belize"/>
    <x v="0"/>
    <s v="AZ"/>
    <s v="AZ - Eloy Federal Contract Facility "/>
    <s v="eloy_federal_contract_facility_az"/>
    <d v="2015-10-28T00:00:00"/>
    <x v="3"/>
    <x v="6"/>
    <s v="disciplinary"/>
    <d v="2015-09-11T00:00:00"/>
    <n v="12"/>
    <n v="-0.42014980908592631"/>
    <n v="0.10721641469096405"/>
    <n v="2.6089327574801251"/>
    <n v="0.26804103672741014"/>
    <n v="0.85773131752771237"/>
    <n v="0.10721641469096405"/>
    <x v="3"/>
  </r>
  <r>
    <n v="4932"/>
    <x v="89"/>
    <s v="sudan"/>
    <x v="0"/>
    <s v="AZ"/>
    <s v="AZ - Eloy Federal Contract Facility "/>
    <s v="eloy_federal_contract_facility_az"/>
    <d v="2015-10-28T00:00:00"/>
    <x v="3"/>
    <x v="6"/>
    <s v="disciplinary"/>
    <d v="2015-09-11T00:00:00"/>
    <n v="12"/>
    <n v="-0.42014980908592631"/>
    <n v="0.10721641469096405"/>
    <n v="2.6089327574801251"/>
    <n v="0.26804103672741014"/>
    <n v="0.85773131752771237"/>
    <n v="0.10721641469096405"/>
    <x v="3"/>
  </r>
  <r>
    <n v="4933"/>
    <x v="21"/>
    <s v="guatemala"/>
    <x v="15"/>
    <s v="GA"/>
    <s v="GA - Stewart Detention Center "/>
    <s v="stewart_detention_center_ga"/>
    <d v="2015-10-28T00:00:00"/>
    <x v="3"/>
    <x v="6"/>
    <s v="disciplinary"/>
    <d v="2015-12-11T00:00:00"/>
    <n v="15"/>
    <n v="-0.36654160174044426"/>
    <n v="0.1608246220364461"/>
    <n v="2.5553245501346433"/>
    <n v="0.21443282938192809"/>
    <n v="0.80412311018223037"/>
    <n v="0.1608246220364461"/>
    <x v="3"/>
  </r>
  <r>
    <n v="4934"/>
    <x v="14"/>
    <s v="jamaica"/>
    <x v="15"/>
    <s v="GA"/>
    <s v="GA - Stewart Detention Center "/>
    <s v="stewart_detention_center_ga"/>
    <d v="2015-10-28T00:00:00"/>
    <x v="3"/>
    <x v="6"/>
    <s v="disciplinary"/>
    <d v="2015-11-13T00:00:00"/>
    <n v="16"/>
    <n v="-0.34867219929195026"/>
    <n v="0.17869402448494009"/>
    <n v="2.5374551476861491"/>
    <n v="0.19656342693343409"/>
    <n v="0.78625370773373637"/>
    <n v="0.17869402448494009"/>
    <x v="3"/>
  </r>
  <r>
    <n v="4935"/>
    <x v="0"/>
    <s v="mexico"/>
    <x v="1"/>
    <s v="NV"/>
    <s v="NV - Henderson Detention Center "/>
    <s v="henderson_detention_center_nv"/>
    <d v="2015-10-28T00:00:00"/>
    <x v="3"/>
    <x v="1"/>
    <s v="protective_custody_criminal_offense"/>
    <d v="2015-11-20T00:00:00"/>
    <n v="23"/>
    <n v="-0.22358638215249221"/>
    <n v="0.30377984162439814"/>
    <n v="2.4123693305466913"/>
    <n v="7.1477609793976049E-2"/>
    <n v="0.66116789059427838"/>
    <n v="7.1477609793976049E-2"/>
    <x v="2"/>
  </r>
  <r>
    <n v="4936"/>
    <x v="0"/>
    <s v="mexico"/>
    <x v="0"/>
    <s v="AZ"/>
    <s v="AZ - Eloy Federal Contract Facility "/>
    <s v="eloy_federal_contract_facility_az"/>
    <d v="2015-10-28T00:00:00"/>
    <x v="3"/>
    <x v="3"/>
    <s v="protective_custody_other_detainee_safety"/>
    <d v="2015-11-23T00:00:00"/>
    <n v="26"/>
    <n v="-0.16997817480701016"/>
    <n v="0.35738804896988019"/>
    <n v="2.3587611232012091"/>
    <n v="1.7869402448493998E-2"/>
    <n v="0.60755968324879628"/>
    <n v="1.7869402448493998E-2"/>
    <x v="2"/>
  </r>
  <r>
    <n v="4937"/>
    <x v="2"/>
    <s v="el_salvador"/>
    <x v="15"/>
    <s v="GA"/>
    <s v="GA - Stewart Detention Center "/>
    <s v="stewart_detention_center_ga"/>
    <d v="2015-10-28T00:00:00"/>
    <x v="3"/>
    <x v="6"/>
    <s v="disciplinary"/>
    <d v="2015-11-25T00:00:00"/>
    <n v="28"/>
    <n v="-0.13423936991002217"/>
    <n v="0.39312685386686819"/>
    <n v="2.3230223183042211"/>
    <n v="1.7869402448493998E-2"/>
    <n v="0.57182087835180828"/>
    <n v="1.7869402448493998E-2"/>
    <x v="2"/>
  </r>
  <r>
    <n v="4938"/>
    <x v="0"/>
    <s v="mexico"/>
    <x v="15"/>
    <s v="GA"/>
    <s v="GA - Stewart Detention Center "/>
    <s v="stewart_detention_center_ga"/>
    <d v="2015-10-28T00:00:00"/>
    <x v="3"/>
    <x v="6"/>
    <s v="disciplinary"/>
    <d v="2015-11-25T00:00:00"/>
    <n v="28"/>
    <n v="-0.13423936991002217"/>
    <n v="0.39312685386686819"/>
    <n v="2.3230223183042211"/>
    <n v="1.7869402448493998E-2"/>
    <n v="0.57182087835180828"/>
    <n v="1.7869402448493998E-2"/>
    <x v="2"/>
  </r>
  <r>
    <n v="4939"/>
    <x v="0"/>
    <s v="mexico"/>
    <x v="8"/>
    <s v="CA"/>
    <s v="CA - Adelanto Correctional Facility "/>
    <s v="adelanto_correctional_facility_ca"/>
    <d v="2015-10-28T00:00:00"/>
    <x v="3"/>
    <x v="6"/>
    <s v="disciplinary"/>
    <d v="2015-11-12T00:00:00"/>
    <n v="44"/>
    <n v="0.151671069265882"/>
    <n v="0.67903729304277238"/>
    <n v="2.0371118791283171"/>
    <n v="0.30377984162439819"/>
    <n v="0.28591043917590409"/>
    <n v="0.28591043917590409"/>
    <x v="1"/>
  </r>
  <r>
    <n v="4940"/>
    <x v="0"/>
    <s v="mexico"/>
    <x v="8"/>
    <s v="CA"/>
    <s v="CA - Adelanto Correctional Facility "/>
    <s v="adelanto_correctional_facility_ca"/>
    <d v="2015-10-28T00:00:00"/>
    <x v="3"/>
    <x v="6"/>
    <s v="disciplinary"/>
    <d v="2015-12-25T00:00:00"/>
    <n v="58"/>
    <n v="0.40184270354479812"/>
    <n v="0.92920892732168847"/>
    <n v="1.7869402448494007"/>
    <n v="0.55395147590331428"/>
    <n v="3.5738804896987997E-2"/>
    <n v="3.5738804896987997E-2"/>
    <x v="1"/>
  </r>
  <r>
    <n v="4941"/>
    <x v="0"/>
    <s v="mexico"/>
    <x v="8"/>
    <s v="CA"/>
    <s v="CA - Adelanto Correctional Facility "/>
    <s v="adelanto_correctional_facility_ca"/>
    <d v="2015-10-28T00:00:00"/>
    <x v="3"/>
    <x v="3"/>
    <s v="protective_custody_other_detainee_safety"/>
    <d v="2016-05-01T00:00:00"/>
    <n v="69"/>
    <n v="0.59840613047823221"/>
    <n v="1.1257723542551226"/>
    <n v="1.5903768179159667"/>
    <n v="0.75051490283674838"/>
    <n v="0.1608246220364461"/>
    <n v="0.1608246220364461"/>
    <x v="1"/>
  </r>
  <r>
    <n v="4942"/>
    <x v="2"/>
    <s v="el_salvador"/>
    <x v="1"/>
    <s v="NV"/>
    <s v="NV - Henderson Detention Center "/>
    <s v="henderson_detention_center_nv"/>
    <d v="2015-10-28T00:00:00"/>
    <x v="3"/>
    <x v="1"/>
    <s v="protective_custody_criminal_offense"/>
    <d v="2016-03-18T00:00:00"/>
    <n v="142"/>
    <n v="1.902872509218295"/>
    <n v="2.4302387329951856"/>
    <n v="0.28591043917590397"/>
    <n v="2.0549812815768114"/>
    <n v="1.4652910007765088"/>
    <n v="0.28591043917590397"/>
    <x v="0"/>
  </r>
  <r>
    <n v="4943"/>
    <x v="2"/>
    <s v="el_salvador"/>
    <x v="1"/>
    <s v="NV"/>
    <s v="NV - Henderson Detention Center "/>
    <s v="henderson_detention_center_nv"/>
    <d v="2015-10-28T00:00:00"/>
    <x v="3"/>
    <x v="1"/>
    <s v="protective_custody_criminal_offense"/>
    <d v="2016-05-05T00:00:00"/>
    <n v="190"/>
    <n v="2.7606038267460073"/>
    <n v="3.2879700505228975"/>
    <n v="0.57182087835180839"/>
    <n v="2.9127125991045233"/>
    <n v="2.3230223183042211"/>
    <n v="0.57182087835180839"/>
    <x v="0"/>
  </r>
  <r>
    <n v="4944"/>
    <x v="0"/>
    <s v="mexico"/>
    <x v="0"/>
    <s v="AZ"/>
    <s v="AZ - Florence Service Processing Center "/>
    <s v="florence_service_processing_center_az"/>
    <d v="2015-10-29T00:00:00"/>
    <x v="3"/>
    <x v="21"/>
    <s v="medical_observation"/>
    <d v="2015-03-11T00:00:00"/>
    <n v="5"/>
    <n v="-0.54523562622538435"/>
    <n v="1.7869402448493998E-2"/>
    <n v="2.7340185746195833"/>
    <n v="0.39312685386686819"/>
    <n v="0.98281713466717047"/>
    <n v="1.7869402448493998E-2"/>
    <x v="3"/>
  </r>
  <r>
    <n v="4945"/>
    <x v="0"/>
    <s v="mexico"/>
    <x v="0"/>
    <s v="AZ"/>
    <s v="AZ - Eloy Federal Contract Facility "/>
    <s v="eloy_federal_contract_facility_az"/>
    <d v="2015-10-29T00:00:00"/>
    <x v="3"/>
    <x v="21"/>
    <s v="medical_observation"/>
    <d v="2015-12-11T00:00:00"/>
    <n v="14"/>
    <n v="-0.38441100418893831"/>
    <n v="0.14295521958795204"/>
    <n v="2.5731939525831371"/>
    <n v="0.23230223183042215"/>
    <n v="0.82199251263072437"/>
    <n v="0.14295521958795204"/>
    <x v="3"/>
  </r>
  <r>
    <n v="4946"/>
    <x v="54"/>
    <s v="russia"/>
    <x v="18"/>
    <s v="TX"/>
    <s v="TX - South Texas Detention Complex "/>
    <s v="south_texas_detention_complex_tx"/>
    <d v="2015-10-29T00:00:00"/>
    <x v="3"/>
    <x v="3"/>
    <s v="protective_custody_other_detainee_safety"/>
    <d v="2015-12-11T00:00:00"/>
    <n v="14"/>
    <n v="-0.38441100418893831"/>
    <n v="0.14295521958795204"/>
    <n v="2.5731939525831371"/>
    <n v="0.23230223183042215"/>
    <n v="0.82199251263072437"/>
    <n v="0.14295521958795204"/>
    <x v="3"/>
  </r>
  <r>
    <n v="4947"/>
    <x v="2"/>
    <s v="el_salvador"/>
    <x v="10"/>
    <s v="OH"/>
    <s v="OH - Seneca County Jail "/>
    <s v="seneca_county_jail_oh"/>
    <d v="2015-10-29T00:00:00"/>
    <x v="3"/>
    <x v="6"/>
    <s v="disciplinary"/>
    <d v="2015-11-13T00:00:00"/>
    <n v="15"/>
    <n v="-0.36654160174044426"/>
    <n v="0.1608246220364461"/>
    <n v="2.5553245501346433"/>
    <n v="0.21443282938192809"/>
    <n v="0.80412311018223037"/>
    <n v="0.1608246220364461"/>
    <x v="3"/>
  </r>
  <r>
    <n v="4948"/>
    <x v="0"/>
    <s v="mexico"/>
    <x v="15"/>
    <s v="GA"/>
    <s v="GA - Stewart Detention Center "/>
    <s v="stewart_detention_center_ga"/>
    <d v="2015-10-29T00:00:00"/>
    <x v="3"/>
    <x v="6"/>
    <s v="disciplinary"/>
    <d v="2015-11-13T00:00:00"/>
    <n v="15"/>
    <n v="-0.36654160174044426"/>
    <n v="0.1608246220364461"/>
    <n v="2.5553245501346433"/>
    <n v="0.21443282938192809"/>
    <n v="0.80412311018223037"/>
    <n v="0.1608246220364461"/>
    <x v="3"/>
  </r>
  <r>
    <n v="4949"/>
    <x v="113"/>
    <s v="georgia"/>
    <x v="9"/>
    <s v="FL"/>
    <s v="FL - Baker County Sheriff's Office "/>
    <s v="baker_county_sheriffs_office_fl"/>
    <d v="2015-10-29T00:00:00"/>
    <x v="3"/>
    <x v="6"/>
    <s v="disciplinary"/>
    <d v="2015-08-12T00:00:00"/>
    <n v="40"/>
    <n v="8.0193459471905953E-2"/>
    <n v="0.60755968324879628"/>
    <n v="2.1085894889222931"/>
    <n v="0.23230223183042212"/>
    <n v="0.35738804896988019"/>
    <n v="0.23230223183042212"/>
    <x v="2"/>
  </r>
  <r>
    <n v="4950"/>
    <x v="19"/>
    <s v="cuba"/>
    <x v="0"/>
    <s v="AZ"/>
    <s v="AZ - Eloy Federal Contract Facility "/>
    <s v="eloy_federal_contract_facility_az"/>
    <d v="2015-10-29T00:00:00"/>
    <x v="3"/>
    <x v="6"/>
    <s v="disciplinary"/>
    <d v="2015-10-12T00:00:00"/>
    <n v="42"/>
    <n v="0.11593226436889398"/>
    <n v="0.64329848814578439"/>
    <n v="2.0728506840253051"/>
    <n v="0.26804103672741014"/>
    <n v="0.32164924407289214"/>
    <n v="0.26804103672741014"/>
    <x v="2"/>
  </r>
  <r>
    <n v="4951"/>
    <x v="2"/>
    <s v="el_salvador"/>
    <x v="8"/>
    <s v="CA"/>
    <s v="CA - Adelanto Correctional Facility "/>
    <s v="adelanto_correctional_facility_ca"/>
    <d v="2015-10-29T00:00:00"/>
    <x v="3"/>
    <x v="6"/>
    <s v="disciplinary"/>
    <d v="2015-11-12T00:00:00"/>
    <n v="43"/>
    <n v="0.13380166681738798"/>
    <n v="0.66116789059427838"/>
    <n v="2.0549812815768109"/>
    <n v="0.28591043917590414"/>
    <n v="0.30377984162439814"/>
    <n v="0.28591043917590414"/>
    <x v="2"/>
  </r>
  <r>
    <n v="4952"/>
    <x v="10"/>
    <s v="jordan"/>
    <x v="4"/>
    <s v="AL"/>
    <s v="AL - Etowah County Jail "/>
    <s v="etowah_county_jail_alabama_al"/>
    <d v="2015-10-29T00:00:00"/>
    <x v="3"/>
    <x v="3"/>
    <s v="protective_custody_other_detainee_safety"/>
    <d v="2015-12-21T00:00:00"/>
    <n v="53"/>
    <n v="0.31249569130232807"/>
    <n v="0.83986191507921837"/>
    <n v="1.8762872570918709"/>
    <n v="0.46460446366084424"/>
    <n v="0.12508581713945804"/>
    <n v="0.12508581713945804"/>
    <x v="1"/>
  </r>
  <r>
    <n v="4953"/>
    <x v="46"/>
    <s v="ukraine"/>
    <x v="18"/>
    <s v="TX"/>
    <s v="TX - Rio Grande Detention Center "/>
    <s v="rio_grande_detention_center_tx"/>
    <d v="2015-10-30T00:00:00"/>
    <x v="3"/>
    <x v="10"/>
    <s v="protective_custody_lesbian_gay_bisexual_transgender_lgbt"/>
    <d v="2015-10-31T00:00:00"/>
    <n v="1"/>
    <n v="-0.61671323601936046"/>
    <n v="8.9347012242470103E-2"/>
    <n v="2.8054961844135593"/>
    <n v="0.46460446366084429"/>
    <n v="1.0542947444611466"/>
    <n v="8.9347012242470103E-2"/>
    <x v="3"/>
  </r>
  <r>
    <n v="4954"/>
    <x v="46"/>
    <s v="ukraine"/>
    <x v="18"/>
    <s v="TX"/>
    <s v="TX - Rio Grande Detention Center "/>
    <s v="rio_grande_detention_center_tx"/>
    <d v="2015-10-30T00:00:00"/>
    <x v="3"/>
    <x v="10"/>
    <s v="protective_custody_lesbian_gay_bisexual_transgender_lgbt"/>
    <d v="2015-08-11T00:00:00"/>
    <n v="9"/>
    <n v="-0.4737580164314083"/>
    <n v="5.3608207345482051E-2"/>
    <n v="2.6625409648256073"/>
    <n v="0.32164924407289214"/>
    <n v="0.91133952487319436"/>
    <n v="5.3608207345482051E-2"/>
    <x v="3"/>
  </r>
  <r>
    <n v="4955"/>
    <x v="0"/>
    <s v="mexico"/>
    <x v="15"/>
    <s v="GA"/>
    <s v="GA - Stewart Detention Center "/>
    <s v="stewart_detention_center_ga"/>
    <d v="2015-10-30T00:00:00"/>
    <x v="3"/>
    <x v="0"/>
    <s v="protective_custody_gang_status_protective_custody_only"/>
    <d v="2015-11-19T00:00:00"/>
    <n v="20"/>
    <n v="-0.27719458949797421"/>
    <n v="0.25017163427891614"/>
    <n v="2.4659775378921731"/>
    <n v="0.12508581713945804"/>
    <n v="0.71477609793976038"/>
    <n v="0.12508581713945804"/>
    <x v="2"/>
  </r>
  <r>
    <n v="4956"/>
    <x v="2"/>
    <s v="el_salvador"/>
    <x v="18"/>
    <s v="TX"/>
    <s v="TX - Port Isabel "/>
    <s v="port_isabel_tx"/>
    <d v="2015-10-30T00:00:00"/>
    <x v="3"/>
    <x v="5"/>
    <s v="facility_security_threat_violent_or_disruptive_behavior"/>
    <d v="2015-11-24T00:00:00"/>
    <n v="25"/>
    <n v="-0.18784757725550419"/>
    <n v="0.33951864652138619"/>
    <n v="2.3766305256497033"/>
    <n v="3.5738804896988025E-2"/>
    <n v="0.62542908569729028"/>
    <n v="3.5738804896988025E-2"/>
    <x v="2"/>
  </r>
  <r>
    <n v="4957"/>
    <x v="64"/>
    <s v="bangladesh"/>
    <x v="0"/>
    <s v="AZ"/>
    <s v="AZ - Florence Staging Facility "/>
    <s v="florence_staging_facility_az"/>
    <d v="2015-10-31T00:00:00"/>
    <x v="3"/>
    <x v="21"/>
    <s v="medical_observation"/>
    <d v="2015-03-11T00:00:00"/>
    <n v="3"/>
    <n v="-0.58097443112237235"/>
    <n v="5.3608207345481995E-2"/>
    <n v="2.7697573795165713"/>
    <n v="0.42886565876385618"/>
    <n v="1.0185559395641586"/>
    <n v="5.3608207345481995E-2"/>
    <x v="3"/>
  </r>
  <r>
    <n v="4958"/>
    <x v="0"/>
    <s v="mexico"/>
    <x v="15"/>
    <s v="GA"/>
    <s v="GA - Stewart Detention Center "/>
    <s v="stewart_detention_center_ga"/>
    <d v="2015-10-31T00:00:00"/>
    <x v="3"/>
    <x v="12"/>
    <s v="pending_investigation_of_disciplinary_violation"/>
    <d v="2015-09-11T00:00:00"/>
    <n v="9"/>
    <n v="-0.4737580164314083"/>
    <n v="5.3608207345482051E-2"/>
    <n v="2.6625409648256073"/>
    <n v="0.32164924407289214"/>
    <n v="0.91133952487319436"/>
    <n v="5.3608207345482051E-2"/>
    <x v="3"/>
  </r>
  <r>
    <n v="4959"/>
    <x v="7"/>
    <s v="honduras"/>
    <x v="15"/>
    <s v="GA"/>
    <s v="GA - Stewart Detention Center "/>
    <s v="stewart_detention_center_ga"/>
    <d v="2015-10-31T00:00:00"/>
    <x v="3"/>
    <x v="12"/>
    <s v="pending_investigation_of_disciplinary_violation"/>
    <d v="2015-09-11T00:00:00"/>
    <n v="9"/>
    <n v="-0.4737580164314083"/>
    <n v="5.3608207345482051E-2"/>
    <n v="2.6625409648256073"/>
    <n v="0.32164924407289214"/>
    <n v="0.91133952487319436"/>
    <n v="5.3608207345482051E-2"/>
    <x v="3"/>
  </r>
  <r>
    <n v="4960"/>
    <x v="7"/>
    <s v="honduras"/>
    <x v="18"/>
    <s v="TX"/>
    <s v="TX - South Texas Detention Complex "/>
    <s v="south_texas_detention_complex_tx"/>
    <d v="2015-10-31T00:00:00"/>
    <x v="3"/>
    <x v="6"/>
    <s v="disciplinary"/>
    <d v="2015-11-20T00:00:00"/>
    <n v="20"/>
    <n v="-0.27719458949797421"/>
    <n v="0.25017163427891614"/>
    <n v="2.4659775378921731"/>
    <n v="0.12508581713945804"/>
    <n v="0.71477609793976038"/>
    <n v="0.12508581713945804"/>
    <x v="2"/>
  </r>
  <r>
    <n v="4961"/>
    <x v="86"/>
    <s v="germany"/>
    <x v="2"/>
    <s v="CA"/>
    <s v="CA - San Diego Contract Detention Facility - CCA (otay)"/>
    <s v="san_diego_contract_detention_facility_cca_otay_ca"/>
    <d v="2015-10-31T00:00:00"/>
    <x v="3"/>
    <x v="6"/>
    <s v="disciplinary"/>
    <d v="2015-11-20T00:00:00"/>
    <n v="20"/>
    <n v="-0.27719458949797421"/>
    <n v="0.25017163427891614"/>
    <n v="2.4659775378921731"/>
    <n v="0.12508581713945804"/>
    <n v="0.71477609793976038"/>
    <n v="0.12508581713945804"/>
    <x v="2"/>
  </r>
  <r>
    <n v="4962"/>
    <x v="7"/>
    <s v="honduras"/>
    <x v="23"/>
    <s v="IL"/>
    <s v="IL - Tri-county Detention Center "/>
    <s v="tri-county_detention_center_il"/>
    <d v="2015-10-31T00:00:00"/>
    <x v="3"/>
    <x v="6"/>
    <s v="disciplinary"/>
    <d v="2015-11-30T00:00:00"/>
    <n v="30"/>
    <n v="-9.8500565013034141E-2"/>
    <n v="0.42886565876385618"/>
    <n v="2.2872835134072331"/>
    <n v="5.3608207345482023E-2"/>
    <n v="0.53608207345482028"/>
    <n v="5.3608207345482023E-2"/>
    <x v="2"/>
  </r>
  <r>
    <n v="4963"/>
    <x v="7"/>
    <s v="honduras"/>
    <x v="23"/>
    <s v="IL"/>
    <s v="IL - Tri-county Detention Center "/>
    <s v="tri-county_detention_center_il"/>
    <d v="2015-10-31T00:00:00"/>
    <x v="3"/>
    <x v="6"/>
    <s v="disciplinary"/>
    <d v="2015-11-30T00:00:00"/>
    <n v="30"/>
    <n v="-9.8500565013034141E-2"/>
    <n v="0.42886565876385618"/>
    <n v="2.2872835134072331"/>
    <n v="5.3608207345482023E-2"/>
    <n v="0.53608207345482028"/>
    <n v="5.3608207345482023E-2"/>
    <x v="2"/>
  </r>
  <r>
    <n v="4964"/>
    <x v="15"/>
    <s v="liberia"/>
    <x v="7"/>
    <s v="PA"/>
    <s v="PA - York County Prison "/>
    <s v="york_county_prison_pa"/>
    <d v="2015-10-31T00:00:00"/>
    <x v="3"/>
    <x v="6"/>
    <s v="disciplinary"/>
    <d v="2015-02-12T00:00:00"/>
    <n v="32"/>
    <n v="-6.2761760116046117E-2"/>
    <n v="0.46460446366084424"/>
    <n v="2.2515447085102451"/>
    <n v="8.9347012242470047E-2"/>
    <n v="0.50034326855783218"/>
    <n v="8.9347012242470047E-2"/>
    <x v="2"/>
  </r>
  <r>
    <n v="4965"/>
    <x v="22"/>
    <s v="ethiopia"/>
    <x v="21"/>
    <s v="MN"/>
    <s v="MN - Ramsey County Adult Detention Center "/>
    <s v="ramsey_county_adult_detention_center_mn"/>
    <d v="2015-10-31T00:00:00"/>
    <x v="3"/>
    <x v="6"/>
    <s v="disciplinary"/>
    <d v="2015-09-12T00:00:00"/>
    <n v="39"/>
    <n v="6.2324057023411948E-2"/>
    <n v="0.58969028080030228"/>
    <n v="2.1264588913707869"/>
    <n v="0.21443282938192812"/>
    <n v="0.37525745141837419"/>
    <n v="0.21443282938192812"/>
    <x v="2"/>
  </r>
  <r>
    <n v="4966"/>
    <x v="13"/>
    <s v="armenia"/>
    <x v="8"/>
    <s v="CA"/>
    <s v="CA - Adelanto Correctional Facility "/>
    <s v="adelanto_correctional_facility_ca"/>
    <d v="2015-10-31T00:00:00"/>
    <x v="3"/>
    <x v="6"/>
    <s v="disciplinary"/>
    <d v="2015-12-14T00:00:00"/>
    <n v="44"/>
    <n v="0.151671069265882"/>
    <n v="0.67903729304277238"/>
    <n v="2.0371118791283171"/>
    <n v="0.30377984162439819"/>
    <n v="0.28591043917590409"/>
    <n v="0.28591043917590409"/>
    <x v="1"/>
  </r>
  <r>
    <n v="4967"/>
    <x v="16"/>
    <s v="venezuela"/>
    <x v="12"/>
    <s v="TX"/>
    <s v="TX - Houston Contract Detention Facility "/>
    <s v="houston_contract_detention_facility_tx"/>
    <d v="2015-11-01T00:00:00"/>
    <x v="3"/>
    <x v="8"/>
    <s v="suicide_risk_placement"/>
    <d v="2015-12-01T00:00:00"/>
    <n v="1"/>
    <n v="-0.61671323601936046"/>
    <n v="8.9347012242470103E-2"/>
    <n v="2.8054961844135593"/>
    <n v="0.46460446366084429"/>
    <n v="1.0542947444611466"/>
    <n v="8.9347012242470103E-2"/>
    <x v="3"/>
  </r>
  <r>
    <n v="4968"/>
    <x v="110"/>
    <s v="eritrea"/>
    <x v="15"/>
    <s v="GA"/>
    <s v="GA - Irwin County Detention Center "/>
    <s v="irwin_county_detention_center_ga"/>
    <d v="2015-11-01T00:00:00"/>
    <x v="3"/>
    <x v="8"/>
    <s v="suicide_risk_placement"/>
    <d v="2015-01-14T00:00:00"/>
    <n v="3"/>
    <n v="-0.58097443112237235"/>
    <n v="5.3608207345481995E-2"/>
    <n v="2.7697573795165713"/>
    <n v="0.42886565876385618"/>
    <n v="1.0185559395641586"/>
    <n v="5.3608207345481995E-2"/>
    <x v="3"/>
  </r>
  <r>
    <n v="4969"/>
    <x v="14"/>
    <s v="jamaica"/>
    <x v="9"/>
    <s v="FL"/>
    <s v="FL - Krome North Service Processing Center "/>
    <s v="krome_north_service_processing_center_fl"/>
    <d v="2015-11-01T00:00:00"/>
    <x v="3"/>
    <x v="6"/>
    <s v="disciplinary"/>
    <d v="2015-01-29T00:00:00"/>
    <n v="18"/>
    <n v="-0.31293339439496226"/>
    <n v="0.21443282938192809"/>
    <n v="2.5017163427891611"/>
    <n v="0.1608246220364461"/>
    <n v="0.75051490283674838"/>
    <n v="0.1608246220364461"/>
    <x v="2"/>
  </r>
  <r>
    <n v="4970"/>
    <x v="54"/>
    <s v="russia"/>
    <x v="15"/>
    <s v="GA"/>
    <s v="GA - Irwin County Detention Center "/>
    <s v="irwin_county_detention_center_ga"/>
    <d v="2015-11-01T00:00:00"/>
    <x v="3"/>
    <x v="5"/>
    <s v="facility_security_threat_violent_or_disruptive_behavior"/>
    <d v="2015-09-02T00:00:00"/>
    <n v="29"/>
    <n v="-0.11636996746152814"/>
    <n v="0.41099625631536219"/>
    <n v="2.3051529158557269"/>
    <n v="3.5738804896988025E-2"/>
    <n v="0.55395147590331428"/>
    <n v="3.5738804896988025E-2"/>
    <x v="2"/>
  </r>
  <r>
    <n v="4971"/>
    <x v="7"/>
    <s v="honduras"/>
    <x v="2"/>
    <s v="CA"/>
    <s v="CA - San Diego Contract Detention Facility - CCA (otay)"/>
    <s v="san_diego_contract_detention_facility_cca_otay_ca"/>
    <d v="2015-11-02T00:00:00"/>
    <x v="3"/>
    <x v="2"/>
    <s v="mental_illness"/>
    <d v="2015-02-18T00:00:00"/>
    <n v="7"/>
    <n v="-0.50949682132839635"/>
    <n v="1.7869402448493998E-2"/>
    <n v="2.6982797697225953"/>
    <n v="0.35738804896988019"/>
    <n v="0.94707832977018247"/>
    <n v="1.7869402448493998E-2"/>
    <x v="3"/>
  </r>
  <r>
    <n v="4972"/>
    <x v="143"/>
    <s v="burma"/>
    <x v="21"/>
    <s v="IA"/>
    <s v="IA - Hardin County Jail "/>
    <s v="hardin_county_jail_ia"/>
    <d v="2015-11-02T00:00:00"/>
    <x v="3"/>
    <x v="5"/>
    <s v="facility_security_threat_violent_or_disruptive_behavior"/>
    <d v="2015-02-27T00:00:00"/>
    <n v="16"/>
    <n v="-0.34867219929195026"/>
    <n v="0.17869402448494009"/>
    <n v="2.5374551476861491"/>
    <n v="0.19656342693343409"/>
    <n v="0.78625370773373637"/>
    <n v="0.17869402448494009"/>
    <x v="3"/>
  </r>
  <r>
    <n v="4973"/>
    <x v="6"/>
    <s v="nigeria"/>
    <x v="13"/>
    <s v="NJ"/>
    <s v="NJ - Hudson County Correctional Center "/>
    <s v="hudson_county_correctional_center_nj"/>
    <d v="2015-11-02T00:00:00"/>
    <x v="3"/>
    <x v="6"/>
    <s v="disciplinary"/>
    <d v="2015-02-03T00:00:00"/>
    <n v="19"/>
    <n v="-0.29506399194646826"/>
    <n v="0.23230223183042209"/>
    <n v="2.4838469403406673"/>
    <n v="0.1429552195879521"/>
    <n v="0.73264550038825438"/>
    <n v="0.1429552195879521"/>
    <x v="2"/>
  </r>
  <r>
    <n v="4974"/>
    <x v="0"/>
    <s v="mexico"/>
    <x v="0"/>
    <s v="AZ"/>
    <s v="AZ - Eloy Federal Contract Facility "/>
    <s v="eloy_federal_contract_facility_az"/>
    <d v="2015-11-02T00:00:00"/>
    <x v="3"/>
    <x v="6"/>
    <s v="disciplinary"/>
    <d v="2015-04-03T00:00:00"/>
    <n v="21"/>
    <n v="-0.25932518704948021"/>
    <n v="0.26804103672741014"/>
    <n v="2.4481081354436793"/>
    <n v="0.10721641469096405"/>
    <n v="0.69690669549126638"/>
    <n v="0.10721641469096405"/>
    <x v="2"/>
  </r>
  <r>
    <n v="4975"/>
    <x v="14"/>
    <s v="jamaica"/>
    <x v="7"/>
    <s v="PA"/>
    <s v="PA - Pike County Correctional Facility "/>
    <s v="pike_county_correctional_facility_pa"/>
    <d v="2015-11-02T00:00:00"/>
    <x v="3"/>
    <x v="14"/>
    <s v="facility_security_threat_other"/>
    <d v="2015-01-04T00:00:00"/>
    <n v="49"/>
    <n v="0.24101808150835205"/>
    <n v="0.76838430528524237"/>
    <n v="1.9477648668858469"/>
    <n v="0.39312685386686819"/>
    <n v="0.19656342693343407"/>
    <n v="0.19656342693343407"/>
    <x v="1"/>
  </r>
  <r>
    <n v="4976"/>
    <x v="39"/>
    <s v="somalia"/>
    <x v="2"/>
    <s v="CA"/>
    <s v="CA - San Diego Contract Detention Facility - CCA (otay)"/>
    <s v="san_diego_contract_detention_facility_cca_otay_ca"/>
    <d v="2015-11-02T00:00:00"/>
    <x v="3"/>
    <x v="6"/>
    <s v="disciplinary"/>
    <d v="2015-05-13T00:00:00"/>
    <n v="91"/>
    <n v="0.9915329843451004"/>
    <n v="1.5188992081219908"/>
    <n v="1.1972499640490986"/>
    <n v="1.1436417567036166"/>
    <n v="0.55395147590331428"/>
    <n v="0.55395147590331428"/>
    <x v="1"/>
  </r>
  <r>
    <n v="4977"/>
    <x v="114"/>
    <s v="laos"/>
    <x v="10"/>
    <s v="MI"/>
    <s v="MI - Chippewa County Ssm "/>
    <s v="chippewa_county_ssm_mi"/>
    <d v="2015-11-02T00:00:00"/>
    <x v="3"/>
    <x v="1"/>
    <s v="protective_custody_criminal_offense"/>
    <d v="2015-09-07T00:00:00"/>
    <n v="148"/>
    <n v="2.010088923909259"/>
    <n v="2.5374551476861491"/>
    <n v="0.17869402448493998"/>
    <n v="2.1621976962677749"/>
    <n v="1.5725074154674727"/>
    <n v="0.17869402448493998"/>
    <x v="0"/>
  </r>
  <r>
    <n v="4978"/>
    <x v="0"/>
    <s v="mexico"/>
    <x v="1"/>
    <s v="UT"/>
    <s v="UT - Utah County Jail "/>
    <s v="utah_county_jail_ut"/>
    <d v="2015-11-02T00:00:00"/>
    <x v="3"/>
    <x v="5"/>
    <s v="facility_security_threat_violent_or_disruptive_behavior"/>
    <d v="2015-01-10T00:00:00"/>
    <n v="232"/>
    <n v="3.5111187295827557"/>
    <n v="4.0384849533596459"/>
    <n v="1.3223357811885568"/>
    <n v="3.6632275019412717"/>
    <n v="3.0735372211409695"/>
    <n v="1.3223357811885568"/>
    <x v="0"/>
  </r>
  <r>
    <n v="4979"/>
    <x v="24"/>
    <s v="brazil"/>
    <x v="9"/>
    <s v="FL"/>
    <s v="FL - Krome North Service Processing Center "/>
    <s v="krome_north_service_processing_center_fl"/>
    <d v="2015-11-03T00:00:00"/>
    <x v="3"/>
    <x v="14"/>
    <s v="facility_security_threat_other"/>
    <d v="2015-03-13T00:00:00"/>
    <n v="2"/>
    <n v="-0.59884383357086635"/>
    <n v="7.1477609793975994E-2"/>
    <n v="2.7876267819650655"/>
    <n v="0.44673506121235018"/>
    <n v="1.0364253420126524"/>
    <n v="7.1477609793975994E-2"/>
    <x v="3"/>
  </r>
  <r>
    <n v="4980"/>
    <x v="1"/>
    <s v="sierra_leone"/>
    <x v="0"/>
    <s v="AZ"/>
    <s v="AZ - Cca, Florence Correctional Center "/>
    <s v="cca,_florence_correctional_center_az"/>
    <d v="2015-11-03T00:00:00"/>
    <x v="3"/>
    <x v="8"/>
    <s v="suicide_risk_placement"/>
    <d v="2015-03-18T00:00:00"/>
    <n v="7"/>
    <n v="-0.50949682132839635"/>
    <n v="1.7869402448493998E-2"/>
    <n v="2.6982797697225953"/>
    <n v="0.35738804896988019"/>
    <n v="0.94707832977018247"/>
    <n v="1.7869402448493998E-2"/>
    <x v="3"/>
  </r>
  <r>
    <n v="4981"/>
    <x v="88"/>
    <s v="guinea"/>
    <x v="14"/>
    <s v="MD"/>
    <s v="MD - Worcester County Jail "/>
    <s v="worcester_county_jail_md"/>
    <d v="2015-11-03T00:00:00"/>
    <x v="3"/>
    <x v="6"/>
    <s v="disciplinary"/>
    <d v="2015-03-31T00:00:00"/>
    <n v="20"/>
    <n v="-0.27719458949797421"/>
    <n v="0.25017163427891614"/>
    <n v="2.4659775378921731"/>
    <n v="0.12508581713945804"/>
    <n v="0.71477609793976038"/>
    <n v="0.12508581713945804"/>
    <x v="2"/>
  </r>
  <r>
    <n v="4982"/>
    <x v="7"/>
    <s v="honduras"/>
    <x v="18"/>
    <s v="TX"/>
    <s v="TX - South Texas Detention Complex "/>
    <s v="south_texas_detention_complex_tx"/>
    <d v="2015-11-03T00:00:00"/>
    <x v="3"/>
    <x v="6"/>
    <s v="disciplinary"/>
    <d v="2015-06-04T00:00:00"/>
    <n v="26"/>
    <n v="-0.16997817480701016"/>
    <n v="0.35738804896988019"/>
    <n v="2.3587611232012091"/>
    <n v="1.7869402448493998E-2"/>
    <n v="0.60755968324879628"/>
    <n v="1.7869402448493998E-2"/>
    <x v="2"/>
  </r>
  <r>
    <n v="4983"/>
    <x v="7"/>
    <s v="honduras"/>
    <x v="9"/>
    <s v="FL"/>
    <s v="FL - Monroe County Detention Center "/>
    <s v="monroe_county_detention_center_fl"/>
    <d v="2015-11-03T00:00:00"/>
    <x v="3"/>
    <x v="6"/>
    <s v="disciplinary"/>
    <d v="2015-11-04T00:00:00"/>
    <n v="31"/>
    <n v="-8.0631162564540129E-2"/>
    <n v="0.44673506121235024"/>
    <n v="2.2694141109587389"/>
    <n v="7.1477609793976035E-2"/>
    <n v="0.51821267100632629"/>
    <n v="7.1477609793976035E-2"/>
    <x v="2"/>
  </r>
  <r>
    <n v="4984"/>
    <x v="0"/>
    <s v="mexico"/>
    <x v="1"/>
    <s v="NV"/>
    <s v="NV - Henderson Detention Center "/>
    <s v="henderson_detention_center_nv"/>
    <d v="2015-11-04T00:00:00"/>
    <x v="3"/>
    <x v="8"/>
    <s v="suicide_risk_placement"/>
    <d v="2015-04-16T00:00:00"/>
    <n v="5"/>
    <n v="-0.54523562622538435"/>
    <n v="1.7869402448493998E-2"/>
    <n v="2.7340185746195833"/>
    <n v="0.39312685386686819"/>
    <n v="0.98281713466717047"/>
    <n v="1.7869402448493998E-2"/>
    <x v="3"/>
  </r>
  <r>
    <n v="4985"/>
    <x v="0"/>
    <s v="mexico"/>
    <x v="8"/>
    <s v="CA"/>
    <s v="CA - Adelanto Correctional Facility "/>
    <s v="adelanto_correctional_facility_ca"/>
    <d v="2015-11-04T00:00:00"/>
    <x v="3"/>
    <x v="3"/>
    <s v="protective_custody_other_detainee_safety"/>
    <d v="2015-04-24T00:00:00"/>
    <n v="13"/>
    <n v="-0.40228040663743231"/>
    <n v="0.12508581713945804"/>
    <n v="2.5910633550316313"/>
    <n v="0.25017163427891614"/>
    <n v="0.83986191507921837"/>
    <n v="0.12508581713945804"/>
    <x v="3"/>
  </r>
  <r>
    <n v="4986"/>
    <x v="37"/>
    <s v="dominican_republic"/>
    <x v="13"/>
    <s v="NJ"/>
    <s v="NJ - Hudson County Correctional Center "/>
    <s v="hudson_county_correctional_center_nj"/>
    <d v="2015-11-04T00:00:00"/>
    <x v="3"/>
    <x v="6"/>
    <s v="disciplinary"/>
    <d v="2015-04-25T00:00:00"/>
    <n v="14"/>
    <n v="-0.38441100418893831"/>
    <n v="0.14295521958795204"/>
    <n v="2.5731939525831371"/>
    <n v="0.23230223183042215"/>
    <n v="0.82199251263072437"/>
    <n v="0.14295521958795204"/>
    <x v="3"/>
  </r>
  <r>
    <n v="4987"/>
    <x v="21"/>
    <s v="guatemala"/>
    <x v="4"/>
    <s v="LA"/>
    <s v="LA - Jena/lasalle Detention Facility "/>
    <s v="jena/lasalle_detention_facility_la"/>
    <d v="2015-11-04T00:00:00"/>
    <x v="3"/>
    <x v="3"/>
    <s v="protective_custody_other_detainee_safety"/>
    <d v="2015-04-28T00:00:00"/>
    <n v="17"/>
    <n v="-0.33080279684345626"/>
    <n v="0.19656342693343409"/>
    <n v="2.5195857452376553"/>
    <n v="0.17869402448494009"/>
    <n v="0.76838430528524237"/>
    <n v="0.17869402448494009"/>
    <x v="2"/>
  </r>
  <r>
    <n v="4988"/>
    <x v="2"/>
    <s v="el_salvador"/>
    <x v="4"/>
    <s v="LA"/>
    <s v="LA - Jena/lasalle Detention Facility "/>
    <s v="jena/lasalle_detention_facility_la"/>
    <d v="2015-11-04T00:00:00"/>
    <x v="3"/>
    <x v="6"/>
    <s v="disciplinary"/>
    <d v="2015-04-30T00:00:00"/>
    <n v="19"/>
    <n v="-0.29506399194646826"/>
    <n v="0.23230223183042209"/>
    <n v="2.4838469403406673"/>
    <n v="0.1429552195879521"/>
    <n v="0.73264550038825438"/>
    <n v="0.1429552195879521"/>
    <x v="2"/>
  </r>
  <r>
    <n v="4989"/>
    <x v="0"/>
    <s v="mexico"/>
    <x v="0"/>
    <s v="AZ"/>
    <s v="AZ - Cca, Florence Correctional Center "/>
    <s v="cca,_florence_correctional_center_az"/>
    <d v="2015-11-04T00:00:00"/>
    <x v="3"/>
    <x v="3"/>
    <s v="protective_custody_other_detainee_safety"/>
    <d v="2015-09-05T00:00:00"/>
    <n v="28"/>
    <n v="-0.13423936991002217"/>
    <n v="0.39312685386686819"/>
    <n v="2.3230223183042211"/>
    <n v="1.7869402448493998E-2"/>
    <n v="0.57182087835180828"/>
    <n v="1.7869402448493998E-2"/>
    <x v="2"/>
  </r>
  <r>
    <n v="4990"/>
    <x v="0"/>
    <s v="mexico"/>
    <x v="23"/>
    <s v="IL"/>
    <s v="IL - Tri-county Detention Center "/>
    <s v="tri-county_detention_center_il"/>
    <d v="2015-11-04T00:00:00"/>
    <x v="3"/>
    <x v="0"/>
    <s v="protective_custody_gang_status_protective_custody_only"/>
    <d v="2015-12-05T00:00:00"/>
    <n v="31"/>
    <n v="-8.0631162564540129E-2"/>
    <n v="0.44673506121235024"/>
    <n v="2.2694141109587389"/>
    <n v="7.1477609793976035E-2"/>
    <n v="0.51821267100632629"/>
    <n v="7.1477609793976035E-2"/>
    <x v="2"/>
  </r>
  <r>
    <n v="4991"/>
    <x v="25"/>
    <s v="south_africa"/>
    <x v="1"/>
    <s v="NV"/>
    <s v="NV - Henderson Detention Center "/>
    <s v="henderson_detention_center_nv"/>
    <d v="2015-11-04T00:00:00"/>
    <x v="3"/>
    <x v="3"/>
    <s v="protective_custody_other_detainee_safety"/>
    <d v="2015-11-18T00:00:00"/>
    <n v="221"/>
    <n v="3.3145553026493215"/>
    <n v="3.8419215264262121"/>
    <n v="1.1257723542551226"/>
    <n v="3.4666640750078379"/>
    <n v="2.8769737942075353"/>
    <n v="1.1257723542551226"/>
    <x v="0"/>
  </r>
  <r>
    <n v="4992"/>
    <x v="133"/>
    <s v="argentina"/>
    <x v="7"/>
    <s v="PA"/>
    <s v="PA - York County Prison "/>
    <s v="york_county_prison_pa"/>
    <d v="2015-11-05T00:00:00"/>
    <x v="3"/>
    <x v="2"/>
    <s v="mental_illness"/>
    <d v="2015-05-13T00:00:00"/>
    <n v="2"/>
    <n v="-0.59884383357086635"/>
    <n v="7.1477609793975994E-2"/>
    <n v="2.7876267819650655"/>
    <n v="0.44673506121235018"/>
    <n v="1.0364253420126524"/>
    <n v="7.1477609793975994E-2"/>
    <x v="3"/>
  </r>
  <r>
    <n v="4993"/>
    <x v="2"/>
    <s v="el_salvador"/>
    <x v="8"/>
    <s v="CA"/>
    <s v="CA - Adelanto Correctional Facility "/>
    <s v="adelanto_correctional_facility_ca"/>
    <d v="2015-11-05T00:00:00"/>
    <x v="3"/>
    <x v="5"/>
    <s v="facility_security_threat_violent_or_disruptive_behavior"/>
    <d v="2015-05-14T00:00:00"/>
    <n v="3"/>
    <n v="-0.58097443112237235"/>
    <n v="5.3608207345481995E-2"/>
    <n v="2.7697573795165713"/>
    <n v="0.42886565876385618"/>
    <n v="1.0185559395641586"/>
    <n v="5.3608207345481995E-2"/>
    <x v="3"/>
  </r>
  <r>
    <n v="4994"/>
    <x v="0"/>
    <s v="mexico"/>
    <x v="15"/>
    <s v="GA"/>
    <s v="GA - Stewart Detention Center "/>
    <s v="stewart_detention_center_ga"/>
    <d v="2015-11-05T00:00:00"/>
    <x v="3"/>
    <x v="6"/>
    <s v="disciplinary"/>
    <d v="2015-05-19T00:00:00"/>
    <n v="8"/>
    <n v="-0.49162741887990236"/>
    <n v="3.5738804896987997E-2"/>
    <n v="2.6804103672741011"/>
    <n v="0.33951864652138619"/>
    <n v="0.92920892732168847"/>
    <n v="3.5738804896987997E-2"/>
    <x v="3"/>
  </r>
  <r>
    <n v="4995"/>
    <x v="12"/>
    <s v="trinidad_and_tobago"/>
    <x v="15"/>
    <s v="GA"/>
    <s v="GA - Stewart Detention Center "/>
    <s v="stewart_detention_center_ga"/>
    <d v="2015-11-05T00:00:00"/>
    <x v="3"/>
    <x v="6"/>
    <s v="disciplinary"/>
    <d v="2015-05-26T00:00:00"/>
    <n v="15"/>
    <n v="-0.36654160174044426"/>
    <n v="0.1608246220364461"/>
    <n v="2.5553245501346433"/>
    <n v="0.21443282938192809"/>
    <n v="0.80412311018223037"/>
    <n v="0.1608246220364461"/>
    <x v="3"/>
  </r>
  <r>
    <n v="4996"/>
    <x v="67"/>
    <s v="morocco"/>
    <x v="2"/>
    <s v="CA"/>
    <s v="CA - San Diego Contract Detention Facility - CCA (otay)"/>
    <s v="san_diego_contract_detention_facility_cca_otay_ca"/>
    <d v="2015-11-05T00:00:00"/>
    <x v="3"/>
    <x v="6"/>
    <s v="disciplinary"/>
    <d v="2015-05-28T00:00:00"/>
    <n v="17"/>
    <n v="-0.33080279684345626"/>
    <n v="0.19656342693343409"/>
    <n v="2.5195857452376553"/>
    <n v="0.17869402448494009"/>
    <n v="0.76838430528524237"/>
    <n v="0.17869402448494009"/>
    <x v="2"/>
  </r>
  <r>
    <n v="4997"/>
    <x v="0"/>
    <s v="mexico"/>
    <x v="2"/>
    <s v="CA"/>
    <s v="CA - San Diego Contract Detention Facility - CCA (otay)"/>
    <s v="san_diego_contract_detention_facility_cca_otay_ca"/>
    <d v="2015-11-05T00:00:00"/>
    <x v="3"/>
    <x v="6"/>
    <s v="disciplinary"/>
    <d v="2015-05-28T00:00:00"/>
    <n v="17"/>
    <n v="-0.33080279684345626"/>
    <n v="0.19656342693343409"/>
    <n v="2.5195857452376553"/>
    <n v="0.17869402448494009"/>
    <n v="0.76838430528524237"/>
    <n v="0.17869402448494009"/>
    <x v="2"/>
  </r>
  <r>
    <n v="4998"/>
    <x v="17"/>
    <s v="ghana"/>
    <x v="2"/>
    <s v="CA"/>
    <s v="CA - Imperial Regional Detention Facility "/>
    <s v="imperial_regional_detention_facility_ca"/>
    <d v="2015-11-05T00:00:00"/>
    <x v="3"/>
    <x v="6"/>
    <s v="disciplinary"/>
    <d v="2015-02-06T00:00:00"/>
    <n v="22"/>
    <n v="-0.24145578460098621"/>
    <n v="0.28591043917590414"/>
    <n v="2.4302387329951851"/>
    <n v="8.9347012242470047E-2"/>
    <n v="0.67903729304277238"/>
    <n v="8.9347012242470047E-2"/>
    <x v="2"/>
  </r>
  <r>
    <n v="4999"/>
    <x v="0"/>
    <s v="mexico"/>
    <x v="12"/>
    <s v="TX"/>
    <s v="TX - Houston Contract Detention Facility "/>
    <s v="houston_contract_detention_facility_tx"/>
    <d v="2015-11-05T00:00:00"/>
    <x v="3"/>
    <x v="3"/>
    <s v="protective_custody_other_detainee_safety"/>
    <d v="2015-07-13T00:00:00"/>
    <n v="63"/>
    <n v="0.49118971578726817"/>
    <n v="1.0185559395641586"/>
    <n v="1.6975932326069307"/>
    <n v="0.64329848814578439"/>
    <n v="5.3608207345482051E-2"/>
    <n v="5.3608207345482051E-2"/>
    <x v="1"/>
  </r>
  <r>
    <n v="5000"/>
    <x v="21"/>
    <s v="guatemala"/>
    <x v="22"/>
    <s v="NY"/>
    <s v="NY - Buffalo (batavia) Service Processing Center"/>
    <s v="buffalo_batavia_service_processing_center_ny"/>
    <d v="2015-11-06T00:00:00"/>
    <x v="3"/>
    <x v="8"/>
    <s v="suicide_risk_placement"/>
    <d v="2015-06-22T00:00:00"/>
    <n v="11"/>
    <n v="-0.43801921153442031"/>
    <n v="8.9347012242470047E-2"/>
    <n v="2.6268021599286193"/>
    <n v="0.28591043917590414"/>
    <n v="0.87560071997620637"/>
    <n v="8.9347012242470047E-2"/>
    <x v="3"/>
  </r>
  <r>
    <n v="5001"/>
    <x v="46"/>
    <s v="ukraine"/>
    <x v="4"/>
    <s v="LA"/>
    <s v="LA - South Louisiana Detention Center (basile)"/>
    <s v="south_louisiana_detention_center_basile_la"/>
    <d v="2015-11-06T00:00:00"/>
    <x v="3"/>
    <x v="2"/>
    <s v="mental_illness"/>
    <d v="2015-06-26T00:00:00"/>
    <n v="15"/>
    <n v="-0.36654160174044426"/>
    <n v="0.1608246220364461"/>
    <n v="2.5553245501346433"/>
    <n v="0.21443282938192809"/>
    <n v="0.80412311018223037"/>
    <n v="0.1608246220364461"/>
    <x v="3"/>
  </r>
  <r>
    <n v="5002"/>
    <x v="0"/>
    <s v="mexico"/>
    <x v="8"/>
    <s v="CA"/>
    <s v="CA - Santa Ana City Jail "/>
    <s v="santa_ana_city_jail_ca"/>
    <d v="2015-11-06T00:00:00"/>
    <x v="3"/>
    <x v="6"/>
    <s v="disciplinary"/>
    <d v="2015-01-07T00:00:00"/>
    <n v="20"/>
    <n v="-0.27719458949797421"/>
    <n v="0.25017163427891614"/>
    <n v="2.4659775378921731"/>
    <n v="0.12508581713945804"/>
    <n v="0.71477609793976038"/>
    <n v="0.12508581713945804"/>
    <x v="2"/>
  </r>
  <r>
    <n v="5003"/>
    <x v="2"/>
    <s v="el_salvador"/>
    <x v="1"/>
    <s v="NV"/>
    <s v="NV - Henderson Detention Center "/>
    <s v="henderson_detention_center_nv"/>
    <d v="2015-11-06T00:00:00"/>
    <x v="3"/>
    <x v="1"/>
    <s v="protective_custody_criminal_offense"/>
    <d v="2016-02-26T00:00:00"/>
    <n v="260"/>
    <n v="4.0114619981405877"/>
    <n v="4.5388282219174778"/>
    <n v="1.8226790497463887"/>
    <n v="4.1635707704991036"/>
    <n v="3.5738804896988015"/>
    <n v="1.8226790497463887"/>
    <x v="0"/>
  </r>
  <r>
    <n v="5004"/>
    <x v="2"/>
    <s v="el_salvador"/>
    <x v="4"/>
    <s v="AL"/>
    <s v="AL - Etowah County Jail "/>
    <s v="etowah_county_jail_alabama_al"/>
    <d v="2015-11-06T00:00:00"/>
    <x v="3"/>
    <x v="3"/>
    <s v="protective_custody_other_detainee_safety"/>
    <d v="2016-04-04T00:00:00"/>
    <n v="298"/>
    <n v="4.6904992911833601"/>
    <n v="5.2178655149602502"/>
    <n v="2.5017163427891611"/>
    <n v="4.842608063541876"/>
    <n v="4.2529177827415738"/>
    <n v="2.5017163427891611"/>
    <x v="0"/>
  </r>
  <r>
    <n v="5005"/>
    <x v="0"/>
    <s v="mexico"/>
    <x v="8"/>
    <s v="CA"/>
    <s v="CA - Adelanto Correctional Facility "/>
    <s v="adelanto_correctional_facility_ca"/>
    <d v="2015-11-06T00:00:00"/>
    <x v="3"/>
    <x v="3"/>
    <s v="protective_custody_other_detainee_safety"/>
    <d v="2016-07-13T00:00:00"/>
    <n v="398"/>
    <n v="6.4774395360327617"/>
    <n v="7.0048057598096518"/>
    <n v="4.2886565876385632"/>
    <n v="6.6295483083912776"/>
    <n v="6.0398580275909755"/>
    <n v="4.2886565876385632"/>
    <x v="0"/>
  </r>
  <r>
    <n v="5006"/>
    <x v="6"/>
    <s v="nigeria"/>
    <x v="11"/>
    <s v="NJ"/>
    <s v="NJ - Delaney Hall Detention Facility "/>
    <s v="delaney_hall_detention_facility_nj"/>
    <d v="2015-11-07T00:00:00"/>
    <x v="3"/>
    <x v="11"/>
    <s v="medical_other"/>
    <d v="2015-07-13T00:00:00"/>
    <n v="2"/>
    <n v="-0.59884383357086635"/>
    <n v="7.1477609793975994E-2"/>
    <n v="2.7876267819650655"/>
    <n v="0.44673506121235018"/>
    <n v="1.0364253420126524"/>
    <n v="7.1477609793975994E-2"/>
    <x v="3"/>
  </r>
  <r>
    <n v="5007"/>
    <x v="0"/>
    <s v="mexico"/>
    <x v="4"/>
    <s v="LA"/>
    <s v="LA - Jena/lasalle Detention Facility "/>
    <s v="jena/lasalle_detention_facility_la"/>
    <d v="2015-11-07T00:00:00"/>
    <x v="3"/>
    <x v="10"/>
    <s v="protective_custody_lesbian_gay_bisexual_transgender_lgbt"/>
    <d v="2015-07-16T00:00:00"/>
    <n v="5"/>
    <n v="-0.54523562622538435"/>
    <n v="1.7869402448493998E-2"/>
    <n v="2.7340185746195833"/>
    <n v="0.39312685386686819"/>
    <n v="0.98281713466717047"/>
    <n v="1.7869402448493998E-2"/>
    <x v="3"/>
  </r>
  <r>
    <n v="5008"/>
    <x v="7"/>
    <s v="honduras"/>
    <x v="4"/>
    <s v="LA"/>
    <s v="LA - Jena/lasalle Detention Facility "/>
    <s v="jena/lasalle_detention_facility_la"/>
    <d v="2015-11-07T00:00:00"/>
    <x v="3"/>
    <x v="10"/>
    <s v="protective_custody_lesbian_gay_bisexual_transgender_lgbt"/>
    <d v="2015-07-16T00:00:00"/>
    <n v="5"/>
    <n v="-0.54523562622538435"/>
    <n v="1.7869402448493998E-2"/>
    <n v="2.7340185746195833"/>
    <n v="0.39312685386686819"/>
    <n v="0.98281713466717047"/>
    <n v="1.7869402448493998E-2"/>
    <x v="3"/>
  </r>
  <r>
    <n v="5009"/>
    <x v="0"/>
    <s v="mexico"/>
    <x v="4"/>
    <s v="LA"/>
    <s v="LA - Jena/lasalle Detention Facility "/>
    <s v="jena/lasalle_detention_facility_la"/>
    <d v="2015-11-07T00:00:00"/>
    <x v="3"/>
    <x v="10"/>
    <s v="protective_custody_lesbian_gay_bisexual_transgender_lgbt"/>
    <d v="2015-07-16T00:00:00"/>
    <n v="5"/>
    <n v="-0.54523562622538435"/>
    <n v="1.7869402448493998E-2"/>
    <n v="2.7340185746195833"/>
    <n v="0.39312685386686819"/>
    <n v="0.98281713466717047"/>
    <n v="1.7869402448493998E-2"/>
    <x v="3"/>
  </r>
  <r>
    <n v="5010"/>
    <x v="0"/>
    <s v="mexico"/>
    <x v="15"/>
    <s v="GA"/>
    <s v="GA - Stewart Detention Center "/>
    <s v="stewart_detention_center_ga"/>
    <d v="2015-11-07T00:00:00"/>
    <x v="3"/>
    <x v="21"/>
    <s v="medical_observation"/>
    <d v="2015-07-29T00:00:00"/>
    <n v="18"/>
    <n v="-0.31293339439496226"/>
    <n v="0.21443282938192809"/>
    <n v="2.5017163427891611"/>
    <n v="0.1608246220364461"/>
    <n v="0.75051490283674838"/>
    <n v="0.1608246220364461"/>
    <x v="2"/>
  </r>
  <r>
    <n v="5011"/>
    <x v="17"/>
    <s v="ghana"/>
    <x v="2"/>
    <s v="CA"/>
    <s v="CA - Imperial Regional Detention Facility "/>
    <s v="imperial_regional_detention_facility_ca"/>
    <d v="2015-11-07T00:00:00"/>
    <x v="3"/>
    <x v="6"/>
    <s v="disciplinary"/>
    <d v="2015-07-31T00:00:00"/>
    <n v="20"/>
    <n v="-0.27719458949797421"/>
    <n v="0.25017163427891614"/>
    <n v="2.4659775378921731"/>
    <n v="0.12508581713945804"/>
    <n v="0.71477609793976038"/>
    <n v="0.12508581713945804"/>
    <x v="2"/>
  </r>
  <r>
    <n v="5012"/>
    <x v="20"/>
    <s v="philippines"/>
    <x v="7"/>
    <s v="PA"/>
    <s v="PA - York County Prison "/>
    <s v="york_county_prison_pa"/>
    <d v="2015-11-07T00:00:00"/>
    <x v="3"/>
    <x v="6"/>
    <s v="disciplinary"/>
    <d v="2015-12-08T00:00:00"/>
    <n v="32"/>
    <n v="-6.2761760116046117E-2"/>
    <n v="0.46460446366084424"/>
    <n v="2.2515447085102451"/>
    <n v="8.9347012242470047E-2"/>
    <n v="0.50034326855783218"/>
    <n v="8.9347012242470047E-2"/>
    <x v="2"/>
  </r>
  <r>
    <n v="5013"/>
    <x v="2"/>
    <s v="el_salvador"/>
    <x v="19"/>
    <s v="MA"/>
    <s v="MA - Suffolk County House Of Corrections "/>
    <s v="suffolk_county_house_of_corrections_ma"/>
    <d v="2015-11-07T00:00:00"/>
    <x v="3"/>
    <x v="6"/>
    <s v="disciplinary"/>
    <d v="2015-08-18T00:00:00"/>
    <n v="38"/>
    <n v="4.4454654574917936E-2"/>
    <n v="0.57182087835180828"/>
    <n v="2.1443282938192811"/>
    <n v="0.19656342693343409"/>
    <n v="0.39312685386686819"/>
    <n v="0.19656342693343409"/>
    <x v="2"/>
  </r>
  <r>
    <n v="5014"/>
    <x v="0"/>
    <s v="mexico"/>
    <x v="5"/>
    <s v="TX"/>
    <s v="TX - El Paso Service Processing Center "/>
    <s v="el_paso_service_processing_center_tx"/>
    <d v="2015-11-07T00:00:00"/>
    <x v="3"/>
    <x v="3"/>
    <s v="protective_custody_other_detainee_safety"/>
    <d v="2016-07-29T00:00:00"/>
    <n v="384"/>
    <n v="6.2272679017538453"/>
    <n v="6.7546341255307354"/>
    <n v="4.0384849533596459"/>
    <n v="6.3793766741123612"/>
    <n v="5.789686393312059"/>
    <n v="4.0384849533596459"/>
    <x v="0"/>
  </r>
  <r>
    <n v="5015"/>
    <x v="147"/>
    <s v="tunisia"/>
    <x v="2"/>
    <s v="CA"/>
    <s v="CA - San Diego Contract Detention Facility - CCA (otay)"/>
    <s v="san_diego_contract_detention_facility_cca_otay_ca"/>
    <d v="2015-11-08T00:00:00"/>
    <x v="3"/>
    <x v="2"/>
    <s v="mental_illness"/>
    <d v="2015-12-08T00:00:00"/>
    <n v="1"/>
    <n v="-0.61671323601936046"/>
    <n v="8.9347012242470103E-2"/>
    <n v="2.8054961844135593"/>
    <n v="0.46460446366084429"/>
    <n v="1.0542947444611466"/>
    <n v="8.9347012242470103E-2"/>
    <x v="3"/>
  </r>
  <r>
    <n v="5016"/>
    <x v="0"/>
    <s v="mexico"/>
    <x v="12"/>
    <s v="TX"/>
    <s v="TX - Houston Contract Detention Facility "/>
    <s v="houston_contract_detention_facility_tx"/>
    <d v="2015-11-08T00:00:00"/>
    <x v="3"/>
    <x v="8"/>
    <s v="suicide_risk_placement"/>
    <d v="2015-08-13T00:00:00"/>
    <n v="2"/>
    <n v="-0.59884383357086635"/>
    <n v="7.1477609793975994E-2"/>
    <n v="2.7876267819650655"/>
    <n v="0.44673506121235018"/>
    <n v="1.0364253420126524"/>
    <n v="7.1477609793975994E-2"/>
    <x v="3"/>
  </r>
  <r>
    <n v="5017"/>
    <x v="2"/>
    <s v="el_salvador"/>
    <x v="15"/>
    <s v="GA"/>
    <s v="GA - Stewart Detention Center "/>
    <s v="stewart_detention_center_ga"/>
    <d v="2015-11-08T00:00:00"/>
    <x v="3"/>
    <x v="8"/>
    <s v="suicide_risk_placement"/>
    <d v="2015-08-13T00:00:00"/>
    <n v="2"/>
    <n v="-0.59884383357086635"/>
    <n v="7.1477609793975994E-2"/>
    <n v="2.7876267819650655"/>
    <n v="0.44673506121235018"/>
    <n v="1.0364253420126524"/>
    <n v="7.1477609793975994E-2"/>
    <x v="3"/>
  </r>
  <r>
    <n v="5018"/>
    <x v="7"/>
    <s v="honduras"/>
    <x v="15"/>
    <s v="GA"/>
    <s v="GA - Stewart Detention Center "/>
    <s v="stewart_detention_center_ga"/>
    <d v="2015-11-08T00:00:00"/>
    <x v="3"/>
    <x v="12"/>
    <s v="pending_investigation_of_disciplinary_violation"/>
    <d v="2015-08-18T00:00:00"/>
    <n v="7"/>
    <n v="-0.50949682132839635"/>
    <n v="1.7869402448493998E-2"/>
    <n v="2.6982797697225953"/>
    <n v="0.35738804896988019"/>
    <n v="0.94707832977018247"/>
    <n v="1.7869402448493998E-2"/>
    <x v="3"/>
  </r>
  <r>
    <n v="5019"/>
    <x v="0"/>
    <s v="mexico"/>
    <x v="8"/>
    <s v="CA"/>
    <s v="CA - Adelanto Correctional Facility "/>
    <s v="adelanto_correctional_facility_ca"/>
    <d v="2015-11-08T00:00:00"/>
    <x v="3"/>
    <x v="0"/>
    <s v="protective_custody_gang_status_protective_custody_only"/>
    <d v="2015-08-18T00:00:00"/>
    <n v="7"/>
    <n v="-0.50949682132839635"/>
    <n v="1.7869402448493998E-2"/>
    <n v="2.6982797697225953"/>
    <n v="0.35738804896988019"/>
    <n v="0.94707832977018247"/>
    <n v="1.7869402448493998E-2"/>
    <x v="3"/>
  </r>
  <r>
    <n v="5020"/>
    <x v="7"/>
    <s v="honduras"/>
    <x v="0"/>
    <s v="AZ"/>
    <s v="AZ - Florence Service Processing Center "/>
    <s v="florence_service_processing_center_az"/>
    <d v="2015-11-08T00:00:00"/>
    <x v="3"/>
    <x v="6"/>
    <s v="disciplinary"/>
    <d v="2015-08-21T00:00:00"/>
    <n v="10"/>
    <n v="-0.4558886139829143"/>
    <n v="7.1477609793976049E-2"/>
    <n v="2.6446715623771131"/>
    <n v="0.30377984162439814"/>
    <n v="0.89347012242470036"/>
    <n v="7.1477609793976049E-2"/>
    <x v="3"/>
  </r>
  <r>
    <n v="5021"/>
    <x v="0"/>
    <s v="mexico"/>
    <x v="15"/>
    <s v="GA"/>
    <s v="GA - Stewart Detention Center "/>
    <s v="stewart_detention_center_ga"/>
    <d v="2015-11-08T00:00:00"/>
    <x v="3"/>
    <x v="19"/>
    <s v="medical_other_infectious_disease"/>
    <d v="2015-08-26T00:00:00"/>
    <n v="15"/>
    <n v="-0.36654160174044426"/>
    <n v="0.1608246220364461"/>
    <n v="2.5553245501346433"/>
    <n v="0.21443282938192809"/>
    <n v="0.80412311018223037"/>
    <n v="0.1608246220364461"/>
    <x v="3"/>
  </r>
  <r>
    <n v="5022"/>
    <x v="29"/>
    <s v="ecuador"/>
    <x v="15"/>
    <s v="GA"/>
    <s v="GA - Stewart Detention Center "/>
    <s v="stewart_detention_center_ga"/>
    <d v="2015-11-08T00:00:00"/>
    <x v="3"/>
    <x v="19"/>
    <s v="medical_other_infectious_disease"/>
    <d v="2015-08-26T00:00:00"/>
    <n v="15"/>
    <n v="-0.36654160174044426"/>
    <n v="0.1608246220364461"/>
    <n v="2.5553245501346433"/>
    <n v="0.21443282938192809"/>
    <n v="0.80412311018223037"/>
    <n v="0.1608246220364461"/>
    <x v="3"/>
  </r>
  <r>
    <n v="5023"/>
    <x v="0"/>
    <s v="mexico"/>
    <x v="15"/>
    <s v="GA"/>
    <s v="GA - Stewart Detention Center "/>
    <s v="stewart_detention_center_ga"/>
    <d v="2015-11-08T00:00:00"/>
    <x v="3"/>
    <x v="19"/>
    <s v="medical_other_infectious_disease"/>
    <d v="2015-08-26T00:00:00"/>
    <n v="15"/>
    <n v="-0.36654160174044426"/>
    <n v="0.1608246220364461"/>
    <n v="2.5553245501346433"/>
    <n v="0.21443282938192809"/>
    <n v="0.80412311018223037"/>
    <n v="0.1608246220364461"/>
    <x v="3"/>
  </r>
  <r>
    <n v="5024"/>
    <x v="37"/>
    <s v="dominican_republic"/>
    <x v="15"/>
    <s v="GA"/>
    <s v="GA - Stewart Detention Center "/>
    <s v="stewart_detention_center_ga"/>
    <d v="2015-11-08T00:00:00"/>
    <x v="3"/>
    <x v="19"/>
    <s v="medical_other_infectious_disease"/>
    <d v="2015-08-26T00:00:00"/>
    <n v="15"/>
    <n v="-0.36654160174044426"/>
    <n v="0.1608246220364461"/>
    <n v="2.5553245501346433"/>
    <n v="0.21443282938192809"/>
    <n v="0.80412311018223037"/>
    <n v="0.1608246220364461"/>
    <x v="3"/>
  </r>
  <r>
    <n v="5025"/>
    <x v="21"/>
    <s v="guatemala"/>
    <x v="15"/>
    <s v="GA"/>
    <s v="GA - Stewart Detention Center "/>
    <s v="stewart_detention_center_ga"/>
    <d v="2015-11-08T00:00:00"/>
    <x v="3"/>
    <x v="19"/>
    <s v="medical_other_infectious_disease"/>
    <d v="2015-08-26T00:00:00"/>
    <n v="15"/>
    <n v="-0.36654160174044426"/>
    <n v="0.1608246220364461"/>
    <n v="2.5553245501346433"/>
    <n v="0.21443282938192809"/>
    <n v="0.80412311018223037"/>
    <n v="0.1608246220364461"/>
    <x v="3"/>
  </r>
  <r>
    <n v="5026"/>
    <x v="0"/>
    <s v="mexico"/>
    <x v="15"/>
    <s v="GA"/>
    <s v="GA - Stewart Detention Center "/>
    <s v="stewart_detention_center_ga"/>
    <d v="2015-11-08T00:00:00"/>
    <x v="3"/>
    <x v="19"/>
    <s v="medical_other_infectious_disease"/>
    <d v="2015-08-26T00:00:00"/>
    <n v="15"/>
    <n v="-0.36654160174044426"/>
    <n v="0.1608246220364461"/>
    <n v="2.5553245501346433"/>
    <n v="0.21443282938192809"/>
    <n v="0.80412311018223037"/>
    <n v="0.1608246220364461"/>
    <x v="3"/>
  </r>
  <r>
    <n v="5027"/>
    <x v="0"/>
    <s v="mexico"/>
    <x v="2"/>
    <s v="CA"/>
    <s v="CA - Imperial Regional Detention Facility "/>
    <s v="imperial_regional_detention_facility_ca"/>
    <d v="2015-11-08T00:00:00"/>
    <x v="3"/>
    <x v="6"/>
    <s v="disciplinary"/>
    <d v="2015-08-31T00:00:00"/>
    <n v="20"/>
    <n v="-0.27719458949797421"/>
    <n v="0.25017163427891614"/>
    <n v="2.4659775378921731"/>
    <n v="0.12508581713945804"/>
    <n v="0.71477609793976038"/>
    <n v="0.12508581713945804"/>
    <x v="2"/>
  </r>
  <r>
    <n v="5028"/>
    <x v="89"/>
    <s v="sudan"/>
    <x v="7"/>
    <s v="PA"/>
    <s v="PA - Pike County Correctional Facility "/>
    <s v="pike_county_correctional_facility_pa"/>
    <d v="2015-11-08T00:00:00"/>
    <x v="3"/>
    <x v="6"/>
    <s v="disciplinary"/>
    <d v="2015-04-09T00:00:00"/>
    <n v="24"/>
    <n v="-0.20571697970399819"/>
    <n v="0.32164924407289219"/>
    <n v="2.3944999280981971"/>
    <n v="5.3608207345482023E-2"/>
    <n v="0.64329848814578428"/>
    <n v="5.3608207345482023E-2"/>
    <x v="2"/>
  </r>
  <r>
    <n v="5029"/>
    <x v="7"/>
    <s v="honduras"/>
    <x v="8"/>
    <s v="CA"/>
    <s v="CA - Adelanto Correctional Facility "/>
    <s v="adelanto_correctional_facility_ca"/>
    <d v="2015-11-08T00:00:00"/>
    <x v="3"/>
    <x v="6"/>
    <s v="disciplinary"/>
    <d v="2015-04-09T00:00:00"/>
    <n v="24"/>
    <n v="-0.20571697970399819"/>
    <n v="0.32164924407289219"/>
    <n v="2.3944999280981971"/>
    <n v="5.3608207345482023E-2"/>
    <n v="0.64329848814578428"/>
    <n v="5.3608207345482023E-2"/>
    <x v="2"/>
  </r>
  <r>
    <n v="5030"/>
    <x v="21"/>
    <s v="guatemala"/>
    <x v="1"/>
    <s v="NV"/>
    <s v="NV - Henderson Detention Center "/>
    <s v="henderson_detention_center_nv"/>
    <d v="2015-11-08T00:00:00"/>
    <x v="3"/>
    <x v="3"/>
    <s v="protective_custody_other_detainee_safety"/>
    <d v="2015-04-09T00:00:00"/>
    <n v="24"/>
    <n v="-0.20571697970399819"/>
    <n v="0.32164924407289219"/>
    <n v="2.3944999280981971"/>
    <n v="5.3608207345482023E-2"/>
    <n v="0.64329848814578428"/>
    <n v="5.3608207345482023E-2"/>
    <x v="2"/>
  </r>
  <r>
    <n v="5031"/>
    <x v="0"/>
    <s v="mexico"/>
    <x v="5"/>
    <s v="NM"/>
    <s v="NM - Otero County Processing Center "/>
    <s v="otero_county_processing_center_nm"/>
    <d v="2015-11-08T00:00:00"/>
    <x v="3"/>
    <x v="6"/>
    <s v="disciplinary"/>
    <d v="2015-04-09T00:00:00"/>
    <n v="24"/>
    <n v="-0.20571697970399819"/>
    <n v="0.32164924407289219"/>
    <n v="2.3944999280981971"/>
    <n v="5.3608207345482023E-2"/>
    <n v="0.64329848814578428"/>
    <n v="5.3608207345482023E-2"/>
    <x v="2"/>
  </r>
  <r>
    <n v="5032"/>
    <x v="72"/>
    <s v="south_sudan"/>
    <x v="7"/>
    <s v="PA"/>
    <s v="PA - Pike County Correctional Facility "/>
    <s v="pike_county_correctional_facility_pa"/>
    <d v="2015-11-08T00:00:00"/>
    <x v="3"/>
    <x v="6"/>
    <s v="disciplinary"/>
    <d v="2015-09-21T00:00:00"/>
    <n v="41"/>
    <n v="9.8062861920399966E-2"/>
    <n v="0.62542908569729028"/>
    <n v="2.0907200864737989"/>
    <n v="0.25017163427891614"/>
    <n v="0.33951864652138614"/>
    <n v="0.25017163427891614"/>
    <x v="2"/>
  </r>
  <r>
    <n v="5033"/>
    <x v="62"/>
    <s v="turkey"/>
    <x v="7"/>
    <s v="PA"/>
    <s v="PA - York County Prison "/>
    <s v="york_county_prison_pa"/>
    <d v="2015-11-08T00:00:00"/>
    <x v="3"/>
    <x v="2"/>
    <s v="mental_illness"/>
    <d v="2015-09-21T00:00:00"/>
    <n v="41"/>
    <n v="9.8062861920399966E-2"/>
    <n v="0.62542908569729028"/>
    <n v="2.0907200864737989"/>
    <n v="0.25017163427891614"/>
    <n v="0.33951864652138614"/>
    <n v="0.25017163427891614"/>
    <x v="2"/>
  </r>
  <r>
    <n v="5034"/>
    <x v="12"/>
    <s v="trinidad_and_tobago"/>
    <x v="7"/>
    <s v="PA"/>
    <s v="PA - York County Prison "/>
    <s v="york_county_prison_pa"/>
    <d v="2015-11-09T00:00:00"/>
    <x v="3"/>
    <x v="2"/>
    <s v="mental_illness"/>
    <d v="2015-09-16T00:00:00"/>
    <n v="5"/>
    <n v="-0.54523562622538435"/>
    <n v="1.7869402448493998E-2"/>
    <n v="2.7340185746195833"/>
    <n v="0.39312685386686819"/>
    <n v="0.98281713466717047"/>
    <n v="1.7869402448493998E-2"/>
    <x v="3"/>
  </r>
  <r>
    <n v="5035"/>
    <x v="7"/>
    <s v="honduras"/>
    <x v="18"/>
    <s v="TX"/>
    <s v="TX - South Texas Detention Complex "/>
    <s v="south_texas_detention_complex_tx"/>
    <d v="2015-11-09T00:00:00"/>
    <x v="3"/>
    <x v="6"/>
    <s v="disciplinary"/>
    <d v="2015-09-28T00:00:00"/>
    <n v="17"/>
    <n v="-0.33080279684345626"/>
    <n v="0.19656342693343409"/>
    <n v="2.5195857452376553"/>
    <n v="0.17869402448494009"/>
    <n v="0.76838430528524237"/>
    <n v="0.17869402448494009"/>
    <x v="2"/>
  </r>
  <r>
    <n v="5036"/>
    <x v="0"/>
    <s v="mexico"/>
    <x v="23"/>
    <s v="IL"/>
    <s v="IL - Mchenry County Correctional Facility "/>
    <s v="mchenry_county_correctional_facility_il"/>
    <d v="2015-11-09T00:00:00"/>
    <x v="3"/>
    <x v="3"/>
    <s v="protective_custody_other_detainee_safety"/>
    <d v="2015-09-30T00:00:00"/>
    <n v="19"/>
    <n v="-0.29506399194646826"/>
    <n v="0.23230223183042209"/>
    <n v="2.4838469403406673"/>
    <n v="0.1429552195879521"/>
    <n v="0.73264550038825438"/>
    <n v="0.1429552195879521"/>
    <x v="2"/>
  </r>
  <r>
    <n v="5037"/>
    <x v="0"/>
    <s v="mexico"/>
    <x v="18"/>
    <s v="TX"/>
    <s v="TX - Port Isabel "/>
    <s v="port_isabel_tx"/>
    <d v="2015-11-09T00:00:00"/>
    <x v="3"/>
    <x v="6"/>
    <s v="disciplinary"/>
    <d v="2015-03-10T00:00:00"/>
    <n v="22"/>
    <n v="-0.24145578460098621"/>
    <n v="0.28591043917590414"/>
    <n v="2.4302387329951851"/>
    <n v="8.9347012242470047E-2"/>
    <n v="0.67903729304277238"/>
    <n v="8.9347012242470047E-2"/>
    <x v="2"/>
  </r>
  <r>
    <n v="5038"/>
    <x v="14"/>
    <s v="jamaica"/>
    <x v="15"/>
    <s v="GA"/>
    <s v="GA - Stewart Detention Center "/>
    <s v="stewart_detention_center_ga"/>
    <d v="2015-11-09T00:00:00"/>
    <x v="3"/>
    <x v="6"/>
    <s v="disciplinary"/>
    <d v="2015-08-10T00:00:00"/>
    <n v="27"/>
    <n v="-0.15210877235851616"/>
    <n v="0.37525745141837419"/>
    <n v="2.3408917207527153"/>
    <n v="0"/>
    <n v="0.58969028080030228"/>
    <n v="0"/>
    <x v="2"/>
  </r>
  <r>
    <n v="5039"/>
    <x v="17"/>
    <s v="ghana"/>
    <x v="4"/>
    <s v="LA"/>
    <s v="LA - South Louisiana Detention Center (basile)"/>
    <s v="south_louisiana_detention_center_basile_la"/>
    <d v="2015-11-09T00:00:00"/>
    <x v="3"/>
    <x v="3"/>
    <s v="protective_custody_other_detainee_safety"/>
    <d v="2015-09-10T00:00:00"/>
    <n v="28"/>
    <n v="-0.13423936991002217"/>
    <n v="0.39312685386686819"/>
    <n v="2.3230223183042211"/>
    <n v="1.7869402448493998E-2"/>
    <n v="0.57182087835180828"/>
    <n v="1.7869402448493998E-2"/>
    <x v="2"/>
  </r>
  <r>
    <n v="5040"/>
    <x v="0"/>
    <s v="mexico"/>
    <x v="2"/>
    <s v="CA"/>
    <s v="CA - San Diego Contract Detention Facility - CCA (otay)"/>
    <s v="san_diego_contract_detention_facility_cca_otay_ca"/>
    <d v="2015-11-09T00:00:00"/>
    <x v="3"/>
    <x v="2"/>
    <s v="mental_illness"/>
    <d v="2015-10-19T00:00:00"/>
    <n v="38"/>
    <n v="4.4454654574917936E-2"/>
    <n v="0.57182087835180828"/>
    <n v="2.1443282938192811"/>
    <n v="0.19656342693343409"/>
    <n v="0.39312685386686819"/>
    <n v="0.19656342693343409"/>
    <x v="2"/>
  </r>
  <r>
    <n v="5041"/>
    <x v="141"/>
    <s v="equatorial_guinea"/>
    <x v="7"/>
    <s v="PA"/>
    <s v="PA - York County Prison "/>
    <s v="york_county_prison_pa"/>
    <d v="2015-11-09T00:00:00"/>
    <x v="3"/>
    <x v="6"/>
    <s v="disciplinary"/>
    <d v="2015-05-11T00:00:00"/>
    <n v="55"/>
    <n v="0.34823449619931607"/>
    <n v="0.87560071997620637"/>
    <n v="1.8405484521948829"/>
    <n v="0.50034326855783218"/>
    <n v="8.9347012242470047E-2"/>
    <n v="8.9347012242470047E-2"/>
    <x v="1"/>
  </r>
  <r>
    <n v="5042"/>
    <x v="0"/>
    <s v="mexico"/>
    <x v="0"/>
    <s v="AZ"/>
    <s v="AZ - Eloy Federal Contract Facility "/>
    <s v="eloy_federal_contract_facility_az"/>
    <d v="2015-11-10T00:00:00"/>
    <x v="3"/>
    <x v="6"/>
    <s v="disciplinary"/>
    <d v="2015-10-21T00:00:00"/>
    <n v="10"/>
    <n v="-0.4558886139829143"/>
    <n v="7.1477609793976049E-2"/>
    <n v="2.6446715623771131"/>
    <n v="0.30377984162439814"/>
    <n v="0.89347012242470036"/>
    <n v="7.1477609793976049E-2"/>
    <x v="3"/>
  </r>
  <r>
    <n v="5043"/>
    <x v="0"/>
    <s v="mexico"/>
    <x v="8"/>
    <s v="CA"/>
    <s v="CA - Adelanto Correctional Facility "/>
    <s v="adelanto_correctional_facility_ca"/>
    <d v="2015-11-10T00:00:00"/>
    <x v="3"/>
    <x v="3"/>
    <s v="protective_custody_other_detainee_safety"/>
    <d v="2015-10-27T00:00:00"/>
    <n v="16"/>
    <n v="-0.34867219929195026"/>
    <n v="0.17869402448494009"/>
    <n v="2.5374551476861491"/>
    <n v="0.19656342693343409"/>
    <n v="0.78625370773373637"/>
    <n v="0.17869402448494009"/>
    <x v="3"/>
  </r>
  <r>
    <n v="5044"/>
    <x v="0"/>
    <s v="mexico"/>
    <x v="18"/>
    <s v="TX"/>
    <s v="TX - Port Isabel "/>
    <s v="port_isabel_tx"/>
    <d v="2015-11-10T00:00:00"/>
    <x v="3"/>
    <x v="6"/>
    <s v="disciplinary"/>
    <d v="2015-10-11T00:00:00"/>
    <n v="30"/>
    <n v="-9.8500565013034141E-2"/>
    <n v="0.42886565876385618"/>
    <n v="2.2872835134072331"/>
    <n v="5.3608207345482023E-2"/>
    <n v="0.53608207345482028"/>
    <n v="5.3608207345482023E-2"/>
    <x v="2"/>
  </r>
  <r>
    <n v="5045"/>
    <x v="19"/>
    <s v="cuba"/>
    <x v="0"/>
    <s v="AZ"/>
    <s v="AZ - Florence Staging Facility "/>
    <s v="florence_staging_facility_az"/>
    <d v="2015-11-11T00:00:00"/>
    <x v="3"/>
    <x v="8"/>
    <s v="suicide_risk_placement"/>
    <d v="2015-12-11T00:00:00"/>
    <n v="1"/>
    <n v="-0.61671323601936046"/>
    <n v="8.9347012242470103E-2"/>
    <n v="2.8054961844135593"/>
    <n v="0.46460446366084429"/>
    <n v="1.0542947444611466"/>
    <n v="8.9347012242470103E-2"/>
    <x v="3"/>
  </r>
  <r>
    <n v="5046"/>
    <x v="21"/>
    <s v="guatemala"/>
    <x v="15"/>
    <s v="GA"/>
    <s v="GA - Stewart Detention Center "/>
    <s v="stewart_detention_center_ga"/>
    <d v="2015-11-11T00:00:00"/>
    <x v="3"/>
    <x v="21"/>
    <s v="medical_observation"/>
    <d v="2015-11-13T00:00:00"/>
    <n v="2"/>
    <n v="-0.59884383357086635"/>
    <n v="7.1477609793975994E-2"/>
    <n v="2.7876267819650655"/>
    <n v="0.44673506121235018"/>
    <n v="1.0364253420126524"/>
    <n v="7.1477609793975994E-2"/>
    <x v="3"/>
  </r>
  <r>
    <n v="5047"/>
    <x v="11"/>
    <s v="poland"/>
    <x v="23"/>
    <s v="IL"/>
    <s v="IL - Mchenry County Correctional Facility "/>
    <s v="mchenry_county_correctional_facility_il"/>
    <d v="2015-11-11T00:00:00"/>
    <x v="3"/>
    <x v="3"/>
    <s v="protective_custody_other_detainee_safety"/>
    <d v="2015-11-13T00:00:00"/>
    <n v="2"/>
    <n v="-0.59884383357086635"/>
    <n v="7.1477609793975994E-2"/>
    <n v="2.7876267819650655"/>
    <n v="0.44673506121235018"/>
    <n v="1.0364253420126524"/>
    <n v="7.1477609793975994E-2"/>
    <x v="3"/>
  </r>
  <r>
    <n v="5048"/>
    <x v="80"/>
    <s v="kenya"/>
    <x v="15"/>
    <s v="GA"/>
    <s v="GA - Stewart Detention Center "/>
    <s v="stewart_detention_center_ga"/>
    <d v="2015-11-11T00:00:00"/>
    <x v="3"/>
    <x v="12"/>
    <s v="pending_investigation_of_disciplinary_violation"/>
    <d v="2015-11-16T00:00:00"/>
    <n v="5"/>
    <n v="-0.54523562622538435"/>
    <n v="1.7869402448493998E-2"/>
    <n v="2.7340185746195833"/>
    <n v="0.39312685386686819"/>
    <n v="0.98281713466717047"/>
    <n v="1.7869402448493998E-2"/>
    <x v="3"/>
  </r>
  <r>
    <n v="5049"/>
    <x v="37"/>
    <s v="dominican_republic"/>
    <x v="7"/>
    <s v="PA"/>
    <s v="PA - York County Prison "/>
    <s v="york_county_prison_pa"/>
    <d v="2015-11-11T00:00:00"/>
    <x v="3"/>
    <x v="12"/>
    <s v="pending_investigation_of_disciplinary_violation"/>
    <d v="2015-11-16T00:00:00"/>
    <n v="5"/>
    <n v="-0.54523562622538435"/>
    <n v="1.7869402448493998E-2"/>
    <n v="2.7340185746195833"/>
    <n v="0.39312685386686819"/>
    <n v="0.98281713466717047"/>
    <n v="1.7869402448493998E-2"/>
    <x v="3"/>
  </r>
  <r>
    <n v="5050"/>
    <x v="2"/>
    <s v="el_salvador"/>
    <x v="1"/>
    <s v="UT"/>
    <s v="UT - Utah County Jail "/>
    <s v="utah_county_jail_ut"/>
    <d v="2015-11-11T00:00:00"/>
    <x v="3"/>
    <x v="6"/>
    <s v="disciplinary"/>
    <d v="2015-11-21T00:00:00"/>
    <n v="10"/>
    <n v="-0.4558886139829143"/>
    <n v="7.1477609793976049E-2"/>
    <n v="2.6446715623771131"/>
    <n v="0.30377984162439814"/>
    <n v="0.89347012242470036"/>
    <n v="7.1477609793976049E-2"/>
    <x v="3"/>
  </r>
  <r>
    <n v="5051"/>
    <x v="7"/>
    <s v="honduras"/>
    <x v="15"/>
    <s v="GA"/>
    <s v="GA - Stewart Detention Center "/>
    <s v="stewart_detention_center_ga"/>
    <d v="2015-11-11T00:00:00"/>
    <x v="3"/>
    <x v="6"/>
    <s v="disciplinary"/>
    <d v="2015-09-12T00:00:00"/>
    <n v="28"/>
    <n v="-0.13423936991002217"/>
    <n v="0.39312685386686819"/>
    <n v="2.3230223183042211"/>
    <n v="1.7869402448493998E-2"/>
    <n v="0.57182087835180828"/>
    <n v="1.7869402448493998E-2"/>
    <x v="2"/>
  </r>
  <r>
    <n v="5052"/>
    <x v="7"/>
    <s v="honduras"/>
    <x v="15"/>
    <s v="GA"/>
    <s v="GA - Stewart Detention Center "/>
    <s v="stewart_detention_center_ga"/>
    <d v="2015-11-11T00:00:00"/>
    <x v="3"/>
    <x v="6"/>
    <s v="disciplinary"/>
    <d v="2015-09-12T00:00:00"/>
    <n v="28"/>
    <n v="-0.13423936991002217"/>
    <n v="0.39312685386686819"/>
    <n v="2.3230223183042211"/>
    <n v="1.7869402448493998E-2"/>
    <n v="0.57182087835180828"/>
    <n v="1.7869402448493998E-2"/>
    <x v="2"/>
  </r>
  <r>
    <n v="5053"/>
    <x v="6"/>
    <s v="nigeria"/>
    <x v="5"/>
    <s v="TX"/>
    <s v="TX - El Paso Service Processing Center "/>
    <s v="el_paso_service_processing_center_tx"/>
    <d v="2015-11-11T00:00:00"/>
    <x v="3"/>
    <x v="3"/>
    <s v="protective_custody_other_detainee_safety"/>
    <d v="2016-12-27T00:00:00"/>
    <n v="46"/>
    <n v="0.18740987416287"/>
    <n v="0.71477609793976038"/>
    <n v="2.0013730742313292"/>
    <n v="0.33951864652138619"/>
    <n v="0.25017163427891609"/>
    <n v="0.25017163427891609"/>
    <x v="1"/>
  </r>
  <r>
    <n v="5054"/>
    <x v="0"/>
    <s v="mexico"/>
    <x v="5"/>
    <s v="TX"/>
    <s v="TX - El Paso Service Processing Center "/>
    <s v="el_paso_service_processing_center_tx"/>
    <d v="2015-11-11T00:00:00"/>
    <x v="3"/>
    <x v="3"/>
    <s v="protective_custody_other_detainee_safety"/>
    <d v="2016-06-27T00:00:00"/>
    <n v="229"/>
    <n v="3.457510522237274"/>
    <n v="3.9848767460141641"/>
    <n v="1.268727573843075"/>
    <n v="3.6096192945957899"/>
    <n v="3.0199290137954877"/>
    <n v="1.268727573843075"/>
    <x v="0"/>
  </r>
  <r>
    <n v="5055"/>
    <x v="47"/>
    <s v="peru"/>
    <x v="0"/>
    <s v="AZ"/>
    <s v="AZ - Florence Service Processing Center "/>
    <s v="florence_service_processing_center_az"/>
    <d v="2015-11-12T00:00:00"/>
    <x v="3"/>
    <x v="21"/>
    <s v="medical_observation"/>
    <d v="2015-11-12T00:00:00"/>
    <n v="0"/>
    <n v="-0.63458263846785445"/>
    <n v="0.1072164146909641"/>
    <n v="2.8233655868620535"/>
    <n v="0.48247386610933829"/>
    <n v="1.0721641469096406"/>
    <n v="0.1072164146909641"/>
    <x v="3"/>
  </r>
  <r>
    <n v="5056"/>
    <x v="21"/>
    <s v="guatemala"/>
    <x v="1"/>
    <s v="UT"/>
    <s v="UT - Utah County Jail "/>
    <s v="utah_county_jail_ut"/>
    <d v="2015-11-12T00:00:00"/>
    <x v="3"/>
    <x v="8"/>
    <s v="suicide_risk_placement"/>
    <d v="2015-12-15T00:00:00"/>
    <n v="4"/>
    <n v="-0.56310502867387835"/>
    <n v="3.5738804896987997E-2"/>
    <n v="2.7518879770680771"/>
    <n v="0.41099625631536219"/>
    <n v="1.0006865371156644"/>
    <n v="3.5738804896987997E-2"/>
    <x v="3"/>
  </r>
  <r>
    <n v="5057"/>
    <x v="0"/>
    <s v="mexico"/>
    <x v="1"/>
    <s v="NV"/>
    <s v="NV - Henderson Detention Center "/>
    <s v="henderson_detention_center_nv"/>
    <d v="2015-11-12T00:00:00"/>
    <x v="3"/>
    <x v="1"/>
    <s v="protective_custody_criminal_offense"/>
    <d v="2016-05-01T00:00:00"/>
    <n v="25"/>
    <n v="-0.18784757725550419"/>
    <n v="0.33951864652138619"/>
    <n v="2.3766305256497033"/>
    <n v="3.5738804896988025E-2"/>
    <n v="0.62542908569729028"/>
    <n v="3.5738804896988025E-2"/>
    <x v="2"/>
  </r>
  <r>
    <n v="5058"/>
    <x v="0"/>
    <s v="mexico"/>
    <x v="7"/>
    <s v="PA"/>
    <s v="PA - York County Prison "/>
    <s v="york_county_prison_pa"/>
    <d v="2015-11-12T00:00:00"/>
    <x v="3"/>
    <x v="6"/>
    <s v="disciplinary"/>
    <d v="2016-09-01T00:00:00"/>
    <n v="29"/>
    <n v="-0.11636996746152814"/>
    <n v="0.41099625631536219"/>
    <n v="2.3051529158557269"/>
    <n v="3.5738804896988025E-2"/>
    <n v="0.55395147590331428"/>
    <n v="3.5738804896988025E-2"/>
    <x v="2"/>
  </r>
  <r>
    <n v="5059"/>
    <x v="26"/>
    <s v="india"/>
    <x v="7"/>
    <s v="PA"/>
    <s v="PA - York County Prison "/>
    <s v="york_county_prison_pa"/>
    <d v="2015-11-12T00:00:00"/>
    <x v="3"/>
    <x v="6"/>
    <s v="disciplinary"/>
    <d v="2016-09-01T00:00:00"/>
    <n v="29"/>
    <n v="-0.11636996746152814"/>
    <n v="0.41099625631536219"/>
    <n v="2.3051529158557269"/>
    <n v="3.5738804896988025E-2"/>
    <n v="0.55395147590331428"/>
    <n v="3.5738804896988025E-2"/>
    <x v="2"/>
  </r>
  <r>
    <n v="5060"/>
    <x v="0"/>
    <s v="mexico"/>
    <x v="0"/>
    <s v="AZ"/>
    <s v="AZ - Eloy Federal Contract Facility "/>
    <s v="eloy_federal_contract_facility_az"/>
    <d v="2015-11-12T00:00:00"/>
    <x v="3"/>
    <x v="6"/>
    <s v="disciplinary"/>
    <d v="2016-10-01T00:00:00"/>
    <n v="30"/>
    <n v="-9.8500565013034141E-2"/>
    <n v="0.42886565876385618"/>
    <n v="2.2872835134072331"/>
    <n v="5.3608207345482023E-2"/>
    <n v="0.53608207345482028"/>
    <n v="5.3608207345482023E-2"/>
    <x v="2"/>
  </r>
  <r>
    <n v="5061"/>
    <x v="154"/>
    <s v="uruguay"/>
    <x v="0"/>
    <s v="AZ"/>
    <s v="AZ - Eloy Federal Contract Facility "/>
    <s v="eloy_federal_contract_facility_az"/>
    <d v="2015-11-12T00:00:00"/>
    <x v="3"/>
    <x v="6"/>
    <s v="disciplinary"/>
    <d v="2016-11-01T00:00:00"/>
    <n v="31"/>
    <n v="-8.0631162564540129E-2"/>
    <n v="0.44673506121235024"/>
    <n v="2.2694141109587389"/>
    <n v="7.1477609793976035E-2"/>
    <n v="0.51821267100632629"/>
    <n v="7.1477609793976035E-2"/>
    <x v="2"/>
  </r>
  <r>
    <n v="5062"/>
    <x v="21"/>
    <s v="guatemala"/>
    <x v="0"/>
    <s v="AZ"/>
    <s v="AZ - Eloy Federal Contract Facility "/>
    <s v="eloy_federal_contract_facility_az"/>
    <d v="2015-11-13T00:00:00"/>
    <x v="3"/>
    <x v="12"/>
    <s v="pending_investigation_of_disciplinary_violation"/>
    <d v="2015-11-19T00:00:00"/>
    <n v="6"/>
    <n v="-0.52736622377689035"/>
    <n v="0"/>
    <n v="2.7161491721710895"/>
    <n v="0.37525745141837419"/>
    <n v="0.96494773221867647"/>
    <n v="0"/>
    <x v="3"/>
  </r>
  <r>
    <n v="5063"/>
    <x v="0"/>
    <s v="mexico"/>
    <x v="16"/>
    <s v="CO"/>
    <s v="CO - Denver Contract Detention Facility "/>
    <s v="denver_contract_detention_facility_co"/>
    <d v="2015-11-13T00:00:00"/>
    <x v="3"/>
    <x v="3"/>
    <s v="protective_custody_other_detainee_safety"/>
    <d v="2015-11-26T00:00:00"/>
    <n v="13"/>
    <n v="-0.40228040663743231"/>
    <n v="0.12508581713945804"/>
    <n v="2.5910633550316313"/>
    <n v="0.25017163427891614"/>
    <n v="0.83986191507921837"/>
    <n v="0.12508581713945804"/>
    <x v="3"/>
  </r>
  <r>
    <n v="5064"/>
    <x v="0"/>
    <s v="mexico"/>
    <x v="0"/>
    <s v="AZ"/>
    <s v="AZ - Eloy Federal Contract Facility "/>
    <s v="eloy_federal_contract_facility_az"/>
    <d v="2015-11-13T00:00:00"/>
    <x v="3"/>
    <x v="12"/>
    <s v="pending_investigation_of_disciplinary_violation"/>
    <d v="2015-11-27T00:00:00"/>
    <n v="14"/>
    <n v="-0.38441100418893831"/>
    <n v="0.14295521958795204"/>
    <n v="2.5731939525831371"/>
    <n v="0.23230223183042215"/>
    <n v="0.82199251263072437"/>
    <n v="0.14295521958795204"/>
    <x v="3"/>
  </r>
  <r>
    <n v="5065"/>
    <x v="50"/>
    <s v="belize"/>
    <x v="5"/>
    <s v="TX"/>
    <s v="TX - El Paso Service Processing Center "/>
    <s v="el_paso_service_processing_center_tx"/>
    <d v="2015-11-13T00:00:00"/>
    <x v="3"/>
    <x v="3"/>
    <s v="protective_custody_other_detainee_safety"/>
    <d v="2016-02-07T00:00:00"/>
    <n v="232"/>
    <n v="3.5111187295827557"/>
    <n v="4.0384849533596459"/>
    <n v="1.3223357811885568"/>
    <n v="3.6632275019412717"/>
    <n v="3.0735372211409695"/>
    <n v="1.3223357811885568"/>
    <x v="0"/>
  </r>
  <r>
    <n v="5066"/>
    <x v="21"/>
    <s v="guatemala"/>
    <x v="0"/>
    <s v="AZ"/>
    <s v="AZ - Florence Service Processing Center "/>
    <s v="florence_service_processing_center_az"/>
    <d v="2015-11-14T00:00:00"/>
    <x v="3"/>
    <x v="13"/>
    <s v="medical_disabled_or_infirm"/>
    <d v="2015-11-16T00:00:00"/>
    <n v="2"/>
    <n v="-0.59884383357086635"/>
    <n v="7.1477609793975994E-2"/>
    <n v="2.7876267819650655"/>
    <n v="0.44673506121235018"/>
    <n v="1.0364253420126524"/>
    <n v="7.1477609793975994E-2"/>
    <x v="3"/>
  </r>
  <r>
    <n v="5067"/>
    <x v="0"/>
    <s v="mexico"/>
    <x v="20"/>
    <s v="WA"/>
    <s v="WA - Northwest Detention Center "/>
    <s v="northwest_detention_center_wa"/>
    <d v="2015-11-14T00:00:00"/>
    <x v="3"/>
    <x v="0"/>
    <s v="protective_custody_gang_status_protective_custody_only"/>
    <d v="2015-07-12T00:00:00"/>
    <n v="23"/>
    <n v="-0.22358638215249221"/>
    <n v="0.30377984162439814"/>
    <n v="2.4123693305466913"/>
    <n v="7.1477609793976049E-2"/>
    <n v="0.66116789059427838"/>
    <n v="7.1477609793976049E-2"/>
    <x v="2"/>
  </r>
  <r>
    <n v="5068"/>
    <x v="14"/>
    <s v="jamaica"/>
    <x v="9"/>
    <s v="FL"/>
    <s v="FL - Krome North Service Processing Center "/>
    <s v="krome_north_service_processing_center_fl"/>
    <d v="2015-11-15T00:00:00"/>
    <x v="3"/>
    <x v="6"/>
    <s v="disciplinary"/>
    <d v="2015-11-25T00:00:00"/>
    <n v="10"/>
    <n v="-0.4558886139829143"/>
    <n v="7.1477609793976049E-2"/>
    <n v="2.6446715623771131"/>
    <n v="0.30377984162439814"/>
    <n v="0.89347012242470036"/>
    <n v="7.1477609793976049E-2"/>
    <x v="3"/>
  </r>
  <r>
    <n v="5069"/>
    <x v="0"/>
    <s v="mexico"/>
    <x v="9"/>
    <s v="FL"/>
    <s v="FL - Baker County Sheriff's Office "/>
    <s v="baker_county_sheriffs_office_fl"/>
    <d v="2015-11-15T00:00:00"/>
    <x v="3"/>
    <x v="6"/>
    <s v="disciplinary"/>
    <d v="2015-02-12T00:00:00"/>
    <n v="17"/>
    <n v="-0.33080279684345626"/>
    <n v="0.19656342693343409"/>
    <n v="2.5195857452376553"/>
    <n v="0.17869402448494009"/>
    <n v="0.76838430528524237"/>
    <n v="0.17869402448494009"/>
    <x v="2"/>
  </r>
  <r>
    <n v="5070"/>
    <x v="0"/>
    <s v="mexico"/>
    <x v="8"/>
    <s v="CA"/>
    <s v="CA - Adelanto Correctional Facility "/>
    <s v="adelanto_correctional_facility_ca"/>
    <d v="2015-11-15T00:00:00"/>
    <x v="3"/>
    <x v="3"/>
    <s v="protective_custody_other_detainee_safety"/>
    <d v="2015-04-12T00:00:00"/>
    <n v="19"/>
    <n v="-0.29506399194646826"/>
    <n v="0.23230223183042209"/>
    <n v="2.4838469403406673"/>
    <n v="0.1429552195879521"/>
    <n v="0.73264550038825438"/>
    <n v="0.1429552195879521"/>
    <x v="2"/>
  </r>
  <r>
    <n v="5071"/>
    <x v="12"/>
    <s v="trinidad_and_tobago"/>
    <x v="13"/>
    <s v="NJ"/>
    <s v="NJ - Hudson County Correctional Center "/>
    <s v="hudson_county_correctional_center_nj"/>
    <d v="2015-11-15T00:00:00"/>
    <x v="3"/>
    <x v="6"/>
    <s v="disciplinary"/>
    <d v="2015-10-12T00:00:00"/>
    <n v="25"/>
    <n v="-0.18784757725550419"/>
    <n v="0.33951864652138619"/>
    <n v="2.3766305256497033"/>
    <n v="3.5738804896988025E-2"/>
    <n v="0.62542908569729028"/>
    <n v="3.5738804896988025E-2"/>
    <x v="2"/>
  </r>
  <r>
    <n v="5072"/>
    <x v="23"/>
    <s v="china,_peoples_republic_of"/>
    <x v="7"/>
    <s v="PA"/>
    <s v="PA - Pike County Correctional Facility "/>
    <s v="pike_county_correctional_facility_pa"/>
    <d v="2015-11-15T00:00:00"/>
    <x v="3"/>
    <x v="6"/>
    <s v="disciplinary"/>
    <d v="2015-11-12T00:00:00"/>
    <n v="26"/>
    <n v="-0.16997817480701016"/>
    <n v="0.35738804896988019"/>
    <n v="2.3587611232012091"/>
    <n v="1.7869402448493998E-2"/>
    <n v="0.60755968324879628"/>
    <n v="1.7869402448493998E-2"/>
    <x v="2"/>
  </r>
  <r>
    <n v="5073"/>
    <x v="2"/>
    <s v="el_salvador"/>
    <x v="8"/>
    <s v="CA"/>
    <s v="CA - Theo Lacy Facility "/>
    <s v="theo_lacy_facility_ca"/>
    <d v="2015-11-15T00:00:00"/>
    <x v="3"/>
    <x v="5"/>
    <s v="facility_security_threat_violent_or_disruptive_behavior"/>
    <d v="2016-04-05T00:00:00"/>
    <n v="171"/>
    <n v="2.4210851802246212"/>
    <n v="2.9484514040015117"/>
    <n v="0.2323022318304222"/>
    <n v="2.5731939525831375"/>
    <n v="1.9835036717828349"/>
    <n v="0.2323022318304222"/>
    <x v="0"/>
  </r>
  <r>
    <n v="5074"/>
    <x v="7"/>
    <s v="honduras"/>
    <x v="15"/>
    <s v="GA"/>
    <s v="GA - Stewart Detention Center "/>
    <s v="stewart_detention_center_ga"/>
    <d v="2015-11-16T00:00:00"/>
    <x v="3"/>
    <x v="21"/>
    <s v="medical_observation"/>
    <d v="2015-11-17T00:00:00"/>
    <n v="1"/>
    <n v="-0.61671323601936046"/>
    <n v="8.9347012242470103E-2"/>
    <n v="2.8054961844135593"/>
    <n v="0.46460446366084429"/>
    <n v="1.0542947444611466"/>
    <n v="8.9347012242470103E-2"/>
    <x v="3"/>
  </r>
  <r>
    <n v="5075"/>
    <x v="21"/>
    <s v="guatemala"/>
    <x v="15"/>
    <s v="GA"/>
    <s v="GA - Stewart Detention Center "/>
    <s v="stewart_detention_center_ga"/>
    <d v="2015-11-16T00:00:00"/>
    <x v="3"/>
    <x v="21"/>
    <s v="medical_observation"/>
    <d v="2015-11-17T00:00:00"/>
    <n v="1"/>
    <n v="-0.61671323601936046"/>
    <n v="8.9347012242470103E-2"/>
    <n v="2.8054961844135593"/>
    <n v="0.46460446366084429"/>
    <n v="1.0542947444611466"/>
    <n v="8.9347012242470103E-2"/>
    <x v="3"/>
  </r>
  <r>
    <n v="5076"/>
    <x v="0"/>
    <s v="mexico"/>
    <x v="0"/>
    <s v="AZ"/>
    <s v="AZ - Florence Staging Facility "/>
    <s v="florence_staging_facility_az"/>
    <d v="2015-11-16T00:00:00"/>
    <x v="3"/>
    <x v="13"/>
    <s v="medical_disabled_or_infirm"/>
    <d v="2015-11-17T00:00:00"/>
    <n v="1"/>
    <n v="-0.61671323601936046"/>
    <n v="8.9347012242470103E-2"/>
    <n v="2.8054961844135593"/>
    <n v="0.46460446366084429"/>
    <n v="1.0542947444611466"/>
    <n v="8.9347012242470103E-2"/>
    <x v="3"/>
  </r>
  <r>
    <n v="5077"/>
    <x v="2"/>
    <s v="el_salvador"/>
    <x v="15"/>
    <s v="GA"/>
    <s v="GA - Stewart Detention Center "/>
    <s v="stewart_detention_center_ga"/>
    <d v="2015-11-16T00:00:00"/>
    <x v="3"/>
    <x v="21"/>
    <s v="medical_observation"/>
    <d v="2015-11-24T00:00:00"/>
    <n v="8"/>
    <n v="-0.49162741887990236"/>
    <n v="3.5738804896987997E-2"/>
    <n v="2.6804103672741011"/>
    <n v="0.33951864652138619"/>
    <n v="0.92920892732168847"/>
    <n v="3.5738804896987997E-2"/>
    <x v="3"/>
  </r>
  <r>
    <n v="5078"/>
    <x v="26"/>
    <s v="india"/>
    <x v="0"/>
    <s v="AZ"/>
    <s v="AZ - Florence Service Processing Center "/>
    <s v="florence_service_processing_center_az"/>
    <d v="2015-11-16T00:00:00"/>
    <x v="3"/>
    <x v="6"/>
    <s v="disciplinary"/>
    <d v="2015-01-12T00:00:00"/>
    <n v="15"/>
    <n v="-0.36654160174044426"/>
    <n v="0.1608246220364461"/>
    <n v="2.5553245501346433"/>
    <n v="0.21443282938192809"/>
    <n v="0.80412311018223037"/>
    <n v="0.1608246220364461"/>
    <x v="3"/>
  </r>
  <r>
    <n v="5079"/>
    <x v="7"/>
    <s v="honduras"/>
    <x v="19"/>
    <s v="MA"/>
    <s v="MA - Franklin County House Of Corrections "/>
    <s v="franklin_county_house_of_corrections_greenfield_ma"/>
    <d v="2015-11-16T00:00:00"/>
    <x v="3"/>
    <x v="6"/>
    <s v="disciplinary"/>
    <d v="2015-12-15T00:00:00"/>
    <n v="29"/>
    <n v="-0.11636996746152814"/>
    <n v="0.41099625631536219"/>
    <n v="2.3051529158557269"/>
    <n v="3.5738804896988025E-2"/>
    <n v="0.55395147590331428"/>
    <n v="3.5738804896988025E-2"/>
    <x v="2"/>
  </r>
  <r>
    <n v="5080"/>
    <x v="0"/>
    <s v="mexico"/>
    <x v="22"/>
    <s v="NY"/>
    <s v="NY - Buffalo (batavia) Service Processing Center"/>
    <s v="buffalo_batavia_service_processing_center_ny"/>
    <d v="2015-11-16T00:00:00"/>
    <x v="3"/>
    <x v="3"/>
    <s v="protective_custody_other_detainee_safety"/>
    <d v="2015-12-15T00:00:00"/>
    <n v="29"/>
    <n v="-0.11636996746152814"/>
    <n v="0.41099625631536219"/>
    <n v="2.3051529158557269"/>
    <n v="3.5738804896988025E-2"/>
    <n v="0.55395147590331428"/>
    <n v="3.5738804896988025E-2"/>
    <x v="2"/>
  </r>
  <r>
    <n v="5081"/>
    <x v="54"/>
    <s v="russia"/>
    <x v="18"/>
    <s v="TX"/>
    <s v="TX - South Texas Detention Complex "/>
    <s v="south_texas_detention_complex_tx"/>
    <d v="2015-11-16T00:00:00"/>
    <x v="3"/>
    <x v="3"/>
    <s v="protective_custody_other_detainee_safety"/>
    <d v="2016-05-04T00:00:00"/>
    <n v="141"/>
    <n v="1.885003106769801"/>
    <n v="2.4123693305466913"/>
    <n v="0.30377984162439797"/>
    <n v="2.0371118791283171"/>
    <n v="1.447421598328015"/>
    <n v="0.30377984162439797"/>
    <x v="0"/>
  </r>
  <r>
    <n v="5082"/>
    <x v="106"/>
    <s v="costa_rica"/>
    <x v="12"/>
    <s v="TX"/>
    <s v="TX - Houston Contract Detention Facility "/>
    <s v="houston_contract_detention_facility_tx"/>
    <d v="2015-11-17T00:00:00"/>
    <x v="3"/>
    <x v="8"/>
    <s v="suicide_risk_placement"/>
    <d v="2015-11-17T00:00:00"/>
    <n v="0"/>
    <n v="-0.63458263846785445"/>
    <n v="0.1072164146909641"/>
    <n v="2.8233655868620535"/>
    <n v="0.48247386610933829"/>
    <n v="1.0721641469096406"/>
    <n v="0.1072164146909641"/>
    <x v="3"/>
  </r>
  <r>
    <n v="5083"/>
    <x v="0"/>
    <s v="mexico"/>
    <x v="21"/>
    <s v="MN"/>
    <s v="MN - Sherburne County Jail "/>
    <s v="sherburne_county_jail_mn"/>
    <d v="2015-11-17T00:00:00"/>
    <x v="3"/>
    <x v="8"/>
    <s v="suicide_risk_placement"/>
    <d v="2015-11-20T00:00:00"/>
    <n v="3"/>
    <n v="-0.58097443112237235"/>
    <n v="5.3608207345481995E-2"/>
    <n v="2.7697573795165713"/>
    <n v="0.42886565876385618"/>
    <n v="1.0185559395641586"/>
    <n v="5.3608207345481995E-2"/>
    <x v="3"/>
  </r>
  <r>
    <n v="5084"/>
    <x v="9"/>
    <s v="haiti"/>
    <x v="9"/>
    <s v="FL"/>
    <s v="FL - Krome North Service Processing Center "/>
    <s v="krome_north_service_processing_center_fl"/>
    <d v="2015-11-17T00:00:00"/>
    <x v="3"/>
    <x v="6"/>
    <s v="disciplinary"/>
    <d v="2015-11-20T00:00:00"/>
    <n v="3"/>
    <n v="-0.58097443112237235"/>
    <n v="5.3608207345481995E-2"/>
    <n v="2.7697573795165713"/>
    <n v="0.42886565876385618"/>
    <n v="1.0185559395641586"/>
    <n v="5.3608207345481995E-2"/>
    <x v="3"/>
  </r>
  <r>
    <n v="5085"/>
    <x v="6"/>
    <s v="nigeria"/>
    <x v="4"/>
    <s v="AL"/>
    <s v="AL - Etowah County Jail "/>
    <s v="etowah_county_jail_alabama_al"/>
    <d v="2015-11-17T00:00:00"/>
    <x v="3"/>
    <x v="6"/>
    <s v="disciplinary"/>
    <d v="2015-02-12T00:00:00"/>
    <n v="15"/>
    <n v="-0.36654160174044426"/>
    <n v="0.1608246220364461"/>
    <n v="2.5553245501346433"/>
    <n v="0.21443282938192809"/>
    <n v="0.80412311018223037"/>
    <n v="0.1608246220364461"/>
    <x v="3"/>
  </r>
  <r>
    <n v="5086"/>
    <x v="60"/>
    <s v="cameroon"/>
    <x v="4"/>
    <s v="AL"/>
    <s v="AL - Etowah County Jail "/>
    <s v="etowah_county_jail_alabama_al"/>
    <d v="2015-11-17T00:00:00"/>
    <x v="3"/>
    <x v="6"/>
    <s v="disciplinary"/>
    <d v="2015-02-12T00:00:00"/>
    <n v="15"/>
    <n v="-0.36654160174044426"/>
    <n v="0.1608246220364461"/>
    <n v="2.5553245501346433"/>
    <n v="0.21443282938192809"/>
    <n v="0.80412311018223037"/>
    <n v="0.1608246220364461"/>
    <x v="3"/>
  </r>
  <r>
    <n v="5087"/>
    <x v="0"/>
    <s v="mexico"/>
    <x v="8"/>
    <s v="CA"/>
    <s v="CA - Adelanto Correctional Facility "/>
    <s v="adelanto_correctional_facility_ca"/>
    <d v="2015-11-17T00:00:00"/>
    <x v="3"/>
    <x v="6"/>
    <s v="disciplinary"/>
    <d v="2015-03-12T00:00:00"/>
    <n v="16"/>
    <n v="-0.34867219929195026"/>
    <n v="0.17869402448494009"/>
    <n v="2.5374551476861491"/>
    <n v="0.19656342693343409"/>
    <n v="0.78625370773373637"/>
    <n v="0.17869402448494009"/>
    <x v="3"/>
  </r>
  <r>
    <n v="5088"/>
    <x v="26"/>
    <s v="india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89"/>
    <x v="140"/>
    <s v="barbados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90"/>
    <x v="90"/>
    <s v="lebanon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91"/>
    <x v="1"/>
    <s v="sierra_leone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92"/>
    <x v="35"/>
    <s v="guyana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93"/>
    <x v="16"/>
    <s v="venezuela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94"/>
    <x v="27"/>
    <s v="montserrat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95"/>
    <x v="0"/>
    <s v="mexico"/>
    <x v="4"/>
    <s v="AL"/>
    <s v="AL - Etowah County Jail "/>
    <s v="etowah_county_jail_alabama_al"/>
    <d v="2015-11-17T00:00:00"/>
    <x v="3"/>
    <x v="6"/>
    <s v="disciplinary"/>
    <d v="2015-12-16T00:00:00"/>
    <n v="29"/>
    <n v="-0.11636996746152814"/>
    <n v="0.41099625631536219"/>
    <n v="2.3051529158557269"/>
    <n v="3.5738804896988025E-2"/>
    <n v="0.55395147590331428"/>
    <n v="3.5738804896988025E-2"/>
    <x v="2"/>
  </r>
  <r>
    <n v="5096"/>
    <x v="109"/>
    <s v="tonga"/>
    <x v="3"/>
    <s v="CA"/>
    <s v="CA - Yuba County Jail "/>
    <s v="yuba_county_jail_ca"/>
    <d v="2015-11-17T00:00:00"/>
    <x v="3"/>
    <x v="5"/>
    <s v="facility_security_threat_violent_or_disruptive_behavior"/>
    <d v="2016-02-16T00:00:00"/>
    <n v="91"/>
    <n v="0.9915329843451004"/>
    <n v="1.5188992081219908"/>
    <n v="1.1972499640490986"/>
    <n v="1.1436417567036166"/>
    <n v="0.55395147590331428"/>
    <n v="0.55395147590331428"/>
    <x v="1"/>
  </r>
  <r>
    <n v="5097"/>
    <x v="0"/>
    <s v="mexico"/>
    <x v="12"/>
    <s v="TX"/>
    <s v="TX - Houston Contract Detention Facility "/>
    <s v="houston_contract_detention_facility_tx"/>
    <d v="2015-11-18T00:00:00"/>
    <x v="3"/>
    <x v="8"/>
    <s v="suicide_risk_placement"/>
    <d v="2015-11-19T00:00:00"/>
    <n v="1"/>
    <n v="-0.61671323601936046"/>
    <n v="8.9347012242470103E-2"/>
    <n v="2.8054961844135593"/>
    <n v="0.46460446366084429"/>
    <n v="1.0542947444611466"/>
    <n v="8.9347012242470103E-2"/>
    <x v="3"/>
  </r>
  <r>
    <n v="5098"/>
    <x v="89"/>
    <s v="sudan"/>
    <x v="22"/>
    <s v="NY"/>
    <s v="NY - Buffalo (batavia) Service Processing Center"/>
    <s v="buffalo_batavia_service_processing_center_ny"/>
    <d v="2015-11-18T00:00:00"/>
    <x v="3"/>
    <x v="6"/>
    <s v="disciplinary"/>
    <d v="2015-11-27T00:00:00"/>
    <n v="9"/>
    <n v="-0.4737580164314083"/>
    <n v="5.3608207345482051E-2"/>
    <n v="2.6625409648256073"/>
    <n v="0.32164924407289214"/>
    <n v="0.91133952487319436"/>
    <n v="5.3608207345482051E-2"/>
    <x v="3"/>
  </r>
  <r>
    <n v="5099"/>
    <x v="2"/>
    <s v="el_salvador"/>
    <x v="2"/>
    <s v="CA"/>
    <s v="CA - San Diego Contract Detention Facility - CCA (otay)"/>
    <s v="san_diego_contract_detention_facility_cca_otay_ca"/>
    <d v="2015-11-18T00:00:00"/>
    <x v="3"/>
    <x v="6"/>
    <s v="disciplinary"/>
    <d v="2015-03-12T00:00:00"/>
    <n v="15"/>
    <n v="-0.36654160174044426"/>
    <n v="0.1608246220364461"/>
    <n v="2.5553245501346433"/>
    <n v="0.21443282938192809"/>
    <n v="0.80412311018223037"/>
    <n v="0.1608246220364461"/>
    <x v="3"/>
  </r>
  <r>
    <n v="5100"/>
    <x v="0"/>
    <s v="mexico"/>
    <x v="2"/>
    <s v="CA"/>
    <s v="CA - San Diego Contract Detention Facility - CCA (otay)"/>
    <s v="san_diego_contract_detention_facility_cca_otay_ca"/>
    <d v="2015-11-18T00:00:00"/>
    <x v="3"/>
    <x v="6"/>
    <s v="disciplinary"/>
    <d v="2015-03-12T00:00:00"/>
    <n v="15"/>
    <n v="-0.36654160174044426"/>
    <n v="0.1608246220364461"/>
    <n v="2.5553245501346433"/>
    <n v="0.21443282938192809"/>
    <n v="0.80412311018223037"/>
    <n v="0.1608246220364461"/>
    <x v="3"/>
  </r>
  <r>
    <n v="5101"/>
    <x v="0"/>
    <s v="mexico"/>
    <x v="8"/>
    <s v="CA"/>
    <s v="CA - Adelanto Correctional Facility "/>
    <s v="adelanto_correctional_facility_ca"/>
    <d v="2015-11-18T00:00:00"/>
    <x v="3"/>
    <x v="12"/>
    <s v="pending_investigation_of_disciplinary_violation"/>
    <d v="2015-09-12T00:00:00"/>
    <n v="21"/>
    <n v="-0.25932518704948021"/>
    <n v="0.26804103672741014"/>
    <n v="2.4481081354436793"/>
    <n v="0.10721641469096405"/>
    <n v="0.69690669549126638"/>
    <n v="0.10721641469096405"/>
    <x v="2"/>
  </r>
  <r>
    <n v="5102"/>
    <x v="21"/>
    <s v="guatemala"/>
    <x v="8"/>
    <s v="CA"/>
    <s v="CA - Adelanto Correctional Facility "/>
    <s v="adelanto_correctional_facility_ca"/>
    <d v="2015-11-18T00:00:00"/>
    <x v="3"/>
    <x v="5"/>
    <s v="facility_security_threat_violent_or_disruptive_behavior"/>
    <d v="2015-10-12T00:00:00"/>
    <n v="22"/>
    <n v="-0.24145578460098621"/>
    <n v="0.28591043917590414"/>
    <n v="2.4302387329951851"/>
    <n v="8.9347012242470047E-2"/>
    <n v="0.67903729304277238"/>
    <n v="8.9347012242470047E-2"/>
    <x v="2"/>
  </r>
  <r>
    <n v="5103"/>
    <x v="2"/>
    <s v="el_salvador"/>
    <x v="4"/>
    <s v="AL"/>
    <s v="AL - Etowah County Jail "/>
    <s v="etowah_county_jail_alabama_al"/>
    <d v="2015-11-18T00:00:00"/>
    <x v="3"/>
    <x v="14"/>
    <s v="facility_security_threat_other"/>
    <d v="2015-12-14T00:00:00"/>
    <n v="26"/>
    <n v="-0.16997817480701016"/>
    <n v="0.35738804896988019"/>
    <n v="2.3587611232012091"/>
    <n v="1.7869402448493998E-2"/>
    <n v="0.60755968324879628"/>
    <n v="1.7869402448493998E-2"/>
    <x v="2"/>
  </r>
  <r>
    <n v="5104"/>
    <x v="6"/>
    <s v="nigeria"/>
    <x v="15"/>
    <s v="GA"/>
    <s v="GA - Stewart Detention Center "/>
    <s v="stewart_detention_center_ga"/>
    <d v="2015-11-18T00:00:00"/>
    <x v="3"/>
    <x v="6"/>
    <s v="disciplinary"/>
    <d v="2015-12-16T00:00:00"/>
    <n v="28"/>
    <n v="-0.13423936991002217"/>
    <n v="0.39312685386686819"/>
    <n v="2.3230223183042211"/>
    <n v="1.7869402448493998E-2"/>
    <n v="0.57182087835180828"/>
    <n v="1.7869402448493998E-2"/>
    <x v="2"/>
  </r>
  <r>
    <n v="5105"/>
    <x v="0"/>
    <s v="mexico"/>
    <x v="4"/>
    <s v="LA"/>
    <s v="LA - Jena/lasalle Detention Facility "/>
    <s v="jena/lasalle_detention_facility_la"/>
    <d v="2015-11-18T00:00:00"/>
    <x v="3"/>
    <x v="3"/>
    <s v="protective_custody_other_detainee_safety"/>
    <d v="2016-12-30T00:00:00"/>
    <n v="42"/>
    <n v="0.11593226436889398"/>
    <n v="0.64329848814578439"/>
    <n v="2.0728506840253051"/>
    <n v="0.26804103672741014"/>
    <n v="0.32164924407289214"/>
    <n v="0.26804103672741014"/>
    <x v="2"/>
  </r>
  <r>
    <n v="5106"/>
    <x v="51"/>
    <s v="bahamas"/>
    <x v="8"/>
    <s v="CA"/>
    <s v="CA - Adelanto Correctional Facility "/>
    <s v="adelanto_correctional_facility_ca"/>
    <d v="2015-11-18T00:00:00"/>
    <x v="3"/>
    <x v="5"/>
    <s v="facility_security_threat_violent_or_disruptive_behavior"/>
    <d v="2016-02-24T00:00:00"/>
    <n v="98"/>
    <n v="1.1166188014845584"/>
    <n v="1.6439850252614487"/>
    <n v="1.0721641469096406"/>
    <n v="1.2687275738430746"/>
    <n v="0.67903729304277227"/>
    <n v="0.67903729304277227"/>
    <x v="1"/>
  </r>
  <r>
    <n v="5107"/>
    <x v="0"/>
    <s v="mexico"/>
    <x v="12"/>
    <s v="TX"/>
    <s v="TX - Houston Contract Detention Facility "/>
    <s v="houston_contract_detention_facility_tx"/>
    <d v="2015-11-19T00:00:00"/>
    <x v="3"/>
    <x v="8"/>
    <s v="suicide_risk_placement"/>
    <d v="2015-11-19T00:00:00"/>
    <n v="0"/>
    <n v="-0.63458263846785445"/>
    <n v="0.1072164146909641"/>
    <n v="2.8233655868620535"/>
    <n v="0.48247386610933829"/>
    <n v="1.0721641469096406"/>
    <n v="0.1072164146909641"/>
    <x v="3"/>
  </r>
  <r>
    <n v="5108"/>
    <x v="21"/>
    <s v="guatemala"/>
    <x v="15"/>
    <s v="GA"/>
    <s v="GA - Stewart Detention Center "/>
    <s v="stewart_detention_center_ga"/>
    <d v="2015-11-19T00:00:00"/>
    <x v="3"/>
    <x v="21"/>
    <s v="medical_observation"/>
    <d v="2015-11-23T00:00:00"/>
    <n v="4"/>
    <n v="-0.56310502867387835"/>
    <n v="3.5738804896987997E-2"/>
    <n v="2.7518879770680771"/>
    <n v="0.41099625631536219"/>
    <n v="1.0006865371156644"/>
    <n v="3.5738804896987997E-2"/>
    <x v="3"/>
  </r>
  <r>
    <n v="5109"/>
    <x v="2"/>
    <s v="el_salvador"/>
    <x v="0"/>
    <s v="AZ"/>
    <s v="AZ - Florence Service Processing Center "/>
    <s v="florence_service_processing_center_az"/>
    <d v="2015-11-19T00:00:00"/>
    <x v="3"/>
    <x v="6"/>
    <s v="disciplinary"/>
    <d v="2015-04-12T00:00:00"/>
    <n v="15"/>
    <n v="-0.36654160174044426"/>
    <n v="0.1608246220364461"/>
    <n v="2.5553245501346433"/>
    <n v="0.21443282938192809"/>
    <n v="0.80412311018223037"/>
    <n v="0.1608246220364461"/>
    <x v="3"/>
  </r>
  <r>
    <n v="5110"/>
    <x v="9"/>
    <s v="haiti"/>
    <x v="9"/>
    <s v="FL"/>
    <s v="FL - Krome North Service Processing Center "/>
    <s v="krome_north_service_processing_center_fl"/>
    <d v="2015-11-19T00:00:00"/>
    <x v="3"/>
    <x v="9"/>
    <s v="protective_custody_special_vulnerability_other"/>
    <d v="2015-10-12T00:00:00"/>
    <n v="21"/>
    <n v="-0.25932518704948021"/>
    <n v="0.26804103672741014"/>
    <n v="2.4481081354436793"/>
    <n v="0.10721641469096405"/>
    <n v="0.69690669549126638"/>
    <n v="0.10721641469096405"/>
    <x v="2"/>
  </r>
  <r>
    <n v="5111"/>
    <x v="21"/>
    <s v="guatemala"/>
    <x v="2"/>
    <s v="CA"/>
    <s v="CA - San Diego Contract Detention Facility - CCA (otay)"/>
    <s v="san_diego_contract_detention_facility_cca_otay_ca"/>
    <d v="2015-11-19T00:00:00"/>
    <x v="3"/>
    <x v="6"/>
    <s v="disciplinary"/>
    <d v="2015-11-12T00:00:00"/>
    <n v="22"/>
    <n v="-0.24145578460098621"/>
    <n v="0.28591043917590414"/>
    <n v="2.4302387329951851"/>
    <n v="8.9347012242470047E-2"/>
    <n v="0.67903729304277238"/>
    <n v="8.9347012242470047E-2"/>
    <x v="2"/>
  </r>
  <r>
    <n v="5112"/>
    <x v="7"/>
    <s v="honduras"/>
    <x v="2"/>
    <s v="CA"/>
    <s v="CA - San Diego Contract Detention Facility - CCA (otay)"/>
    <s v="san_diego_contract_detention_facility_cca_otay_ca"/>
    <d v="2015-11-19T00:00:00"/>
    <x v="3"/>
    <x v="12"/>
    <s v="pending_investigation_of_disciplinary_violation"/>
    <d v="2015-12-14T00:00:00"/>
    <n v="25"/>
    <n v="-0.18784757725550419"/>
    <n v="0.33951864652138619"/>
    <n v="2.3766305256497033"/>
    <n v="3.5738804896988025E-2"/>
    <n v="0.62542908569729028"/>
    <n v="3.5738804896988025E-2"/>
    <x v="2"/>
  </r>
  <r>
    <n v="5113"/>
    <x v="14"/>
    <s v="jamaica"/>
    <x v="7"/>
    <s v="PA"/>
    <s v="PA - Pike County Correctional Facility "/>
    <s v="pike_county_correctional_facility_pa"/>
    <d v="2015-11-19T00:00:00"/>
    <x v="3"/>
    <x v="6"/>
    <s v="disciplinary"/>
    <d v="2015-12-15T00:00:00"/>
    <n v="26"/>
    <n v="-0.16997817480701016"/>
    <n v="0.35738804896988019"/>
    <n v="2.3587611232012091"/>
    <n v="1.7869402448493998E-2"/>
    <n v="0.60755968324879628"/>
    <n v="1.7869402448493998E-2"/>
    <x v="2"/>
  </r>
  <r>
    <n v="5114"/>
    <x v="106"/>
    <s v="costa_rica"/>
    <x v="12"/>
    <s v="TX"/>
    <s v="TX - Houston Contract Detention Facility "/>
    <s v="houston_contract_detention_facility_tx"/>
    <d v="2015-11-19T00:00:00"/>
    <x v="3"/>
    <x v="3"/>
    <s v="protective_custody_other_detainee_safety"/>
    <d v="2015-12-16T00:00:00"/>
    <n v="27"/>
    <n v="-0.15210877235851616"/>
    <n v="0.37525745141837419"/>
    <n v="2.3408917207527153"/>
    <n v="0"/>
    <n v="0.58969028080030228"/>
    <n v="0"/>
    <x v="2"/>
  </r>
  <r>
    <n v="5115"/>
    <x v="2"/>
    <s v="el_salvador"/>
    <x v="15"/>
    <s v="GA"/>
    <s v="GA - Stewart Detention Center "/>
    <s v="stewart_detention_center_ga"/>
    <d v="2015-11-20T00:00:00"/>
    <x v="3"/>
    <x v="19"/>
    <s v="medical_other_infectious_disease"/>
    <d v="2015-11-20T00:00:00"/>
    <n v="0"/>
    <n v="-0.63458263846785445"/>
    <n v="0.1072164146909641"/>
    <n v="2.8233655868620535"/>
    <n v="0.48247386610933829"/>
    <n v="1.0721641469096406"/>
    <n v="0.1072164146909641"/>
    <x v="3"/>
  </r>
  <r>
    <n v="5116"/>
    <x v="2"/>
    <s v="el_salvador"/>
    <x v="0"/>
    <s v="AZ"/>
    <s v="AZ - Cca, Florence Correctional Center "/>
    <s v="cca,_florence_correctional_center_az"/>
    <d v="2015-11-20T00:00:00"/>
    <x v="3"/>
    <x v="8"/>
    <s v="suicide_risk_placement"/>
    <d v="2015-11-22T00:00:00"/>
    <n v="2"/>
    <n v="-0.59884383357086635"/>
    <n v="7.1477609793975994E-2"/>
    <n v="2.7876267819650655"/>
    <n v="0.44673506121235018"/>
    <n v="1.0364253420126524"/>
    <n v="7.1477609793975994E-2"/>
    <x v="3"/>
  </r>
  <r>
    <n v="5117"/>
    <x v="2"/>
    <s v="el_salvador"/>
    <x v="15"/>
    <s v="GA"/>
    <s v="GA - Stewart Detention Center "/>
    <s v="stewart_detention_center_ga"/>
    <d v="2015-11-20T00:00:00"/>
    <x v="3"/>
    <x v="21"/>
    <s v="medical_observation"/>
    <d v="2015-11-27T00:00:00"/>
    <n v="7"/>
    <n v="-0.50949682132839635"/>
    <n v="1.7869402448493998E-2"/>
    <n v="2.6982797697225953"/>
    <n v="0.35738804896988019"/>
    <n v="0.94707832977018247"/>
    <n v="1.7869402448493998E-2"/>
    <x v="3"/>
  </r>
  <r>
    <n v="5118"/>
    <x v="7"/>
    <s v="honduras"/>
    <x v="4"/>
    <s v="LA"/>
    <s v="LA - Jena/lasalle Detention Facility "/>
    <s v="jena/lasalle_detention_facility_la"/>
    <d v="2015-11-20T00:00:00"/>
    <x v="3"/>
    <x v="10"/>
    <s v="protective_custody_lesbian_gay_bisexual_transgender_lgbt"/>
    <d v="2015-11-27T00:00:00"/>
    <n v="7"/>
    <n v="-0.50949682132839635"/>
    <n v="1.7869402448493998E-2"/>
    <n v="2.6982797697225953"/>
    <n v="0.35738804896988019"/>
    <n v="0.94707832977018247"/>
    <n v="1.7869402448493998E-2"/>
    <x v="3"/>
  </r>
  <r>
    <n v="5119"/>
    <x v="0"/>
    <s v="mexico"/>
    <x v="15"/>
    <s v="GA"/>
    <s v="GA - Stewart Detention Center "/>
    <s v="stewart_detention_center_ga"/>
    <d v="2015-11-20T00:00:00"/>
    <x v="3"/>
    <x v="21"/>
    <s v="medical_observation"/>
    <d v="2015-04-12T00:00:00"/>
    <n v="14"/>
    <n v="-0.38441100418893831"/>
    <n v="0.14295521958795204"/>
    <n v="2.5731939525831371"/>
    <n v="0.23230223183042215"/>
    <n v="0.82199251263072437"/>
    <n v="0.14295521958795204"/>
    <x v="3"/>
  </r>
  <r>
    <n v="5120"/>
    <x v="0"/>
    <s v="mexico"/>
    <x v="1"/>
    <s v="UT"/>
    <s v="UT - Utah County Jail "/>
    <s v="utah_county_jail_ut"/>
    <d v="2015-11-20T00:00:00"/>
    <x v="3"/>
    <x v="21"/>
    <s v="medical_observation"/>
    <d v="2015-08-12T00:00:00"/>
    <n v="18"/>
    <n v="-0.31293339439496226"/>
    <n v="0.21443282938192809"/>
    <n v="2.5017163427891611"/>
    <n v="0.1608246220364461"/>
    <n v="0.75051490283674838"/>
    <n v="0.1608246220364461"/>
    <x v="2"/>
  </r>
  <r>
    <n v="5121"/>
    <x v="2"/>
    <s v="el_salvador"/>
    <x v="7"/>
    <s v="PA"/>
    <s v="PA - Pike County Correctional Facility "/>
    <s v="pike_county_correctional_facility_pa"/>
    <d v="2015-11-20T00:00:00"/>
    <x v="3"/>
    <x v="6"/>
    <s v="disciplinary"/>
    <d v="2015-12-14T00:00:00"/>
    <n v="24"/>
    <n v="-0.20571697970399819"/>
    <n v="0.32164924407289219"/>
    <n v="2.3944999280981971"/>
    <n v="5.3608207345482023E-2"/>
    <n v="0.64329848814578428"/>
    <n v="5.3608207345482023E-2"/>
    <x v="2"/>
  </r>
  <r>
    <n v="5122"/>
    <x v="0"/>
    <s v="mexico"/>
    <x v="20"/>
    <s v="WA"/>
    <s v="WA - Northwest Detention Center "/>
    <s v="northwest_detention_center_wa"/>
    <d v="2015-11-20T00:00:00"/>
    <x v="3"/>
    <x v="5"/>
    <s v="facility_security_threat_violent_or_disruptive_behavior"/>
    <d v="2015-12-17T00:00:00"/>
    <n v="27"/>
    <n v="-0.15210877235851616"/>
    <n v="0.37525745141837419"/>
    <n v="2.3408917207527153"/>
    <n v="0"/>
    <n v="0.58969028080030228"/>
    <n v="0"/>
    <x v="2"/>
  </r>
  <r>
    <n v="5123"/>
    <x v="0"/>
    <s v="mexico"/>
    <x v="15"/>
    <s v="GA"/>
    <s v="GA - Stewart Detention Center "/>
    <s v="stewart_detention_center_ga"/>
    <d v="2015-11-20T00:00:00"/>
    <x v="3"/>
    <x v="6"/>
    <s v="disciplinary"/>
    <d v="2015-12-18T00:00:00"/>
    <n v="28"/>
    <n v="-0.13423936991002217"/>
    <n v="0.39312685386686819"/>
    <n v="2.3230223183042211"/>
    <n v="1.7869402448493998E-2"/>
    <n v="0.57182087835180828"/>
    <n v="1.7869402448493998E-2"/>
    <x v="2"/>
  </r>
  <r>
    <n v="5124"/>
    <x v="3"/>
    <s v="iraq"/>
    <x v="23"/>
    <s v="IL"/>
    <s v="IL - Tri-county Detention Center "/>
    <s v="tri-county_detention_center_il"/>
    <d v="2015-11-20T00:00:00"/>
    <x v="3"/>
    <x v="6"/>
    <s v="disciplinary"/>
    <d v="2015-12-18T00:00:00"/>
    <n v="28"/>
    <n v="-0.13423936991002217"/>
    <n v="0.39312685386686819"/>
    <n v="2.3230223183042211"/>
    <n v="1.7869402448493998E-2"/>
    <n v="0.57182087835180828"/>
    <n v="1.7869402448493998E-2"/>
    <x v="2"/>
  </r>
  <r>
    <n v="5125"/>
    <x v="7"/>
    <s v="honduras"/>
    <x v="23"/>
    <s v="IL"/>
    <s v="IL - Mchenry County Correctional Facility "/>
    <s v="mchenry_county_correctional_facility_il"/>
    <d v="2015-11-20T00:00:00"/>
    <x v="3"/>
    <x v="6"/>
    <s v="disciplinary"/>
    <d v="2015-12-20T00:00:00"/>
    <n v="30"/>
    <n v="-9.8500565013034141E-2"/>
    <n v="0.42886565876385618"/>
    <n v="2.2872835134072331"/>
    <n v="5.3608207345482023E-2"/>
    <n v="0.53608207345482028"/>
    <n v="5.3608207345482023E-2"/>
    <x v="2"/>
  </r>
  <r>
    <n v="5126"/>
    <x v="0"/>
    <s v="mexico"/>
    <x v="0"/>
    <s v="AZ"/>
    <s v="AZ - Eloy Federal Contract Facility "/>
    <s v="eloy_federal_contract_facility_az"/>
    <d v="2015-11-20T00:00:00"/>
    <x v="3"/>
    <x v="5"/>
    <s v="facility_security_threat_violent_or_disruptive_behavior"/>
    <d v="2016-06-01T00:00:00"/>
    <n v="47"/>
    <n v="0.20527927661136403"/>
    <n v="0.73264550038825438"/>
    <n v="1.9835036717828349"/>
    <n v="0.35738804896988019"/>
    <n v="0.23230223183042209"/>
    <n v="0.23230223183042209"/>
    <x v="1"/>
  </r>
  <r>
    <n v="5127"/>
    <x v="0"/>
    <s v="mexico"/>
    <x v="7"/>
    <s v="PA"/>
    <s v="PA - York County Prison "/>
    <s v="york_county_prison_pa"/>
    <d v="2015-11-21T00:00:00"/>
    <x v="3"/>
    <x v="12"/>
    <s v="pending_investigation_of_disciplinary_violation"/>
    <d v="2015-11-25T00:00:00"/>
    <n v="4"/>
    <n v="-0.56310502867387835"/>
    <n v="3.5738804896987997E-2"/>
    <n v="2.7518879770680771"/>
    <n v="0.41099625631536219"/>
    <n v="1.0006865371156644"/>
    <n v="3.5738804896987997E-2"/>
    <x v="3"/>
  </r>
  <r>
    <n v="5128"/>
    <x v="0"/>
    <s v="mexico"/>
    <x v="8"/>
    <s v="CA"/>
    <s v="CA - Adelanto Correctional Facility "/>
    <s v="adelanto_correctional_facility_ca"/>
    <d v="2015-11-21T00:00:00"/>
    <x v="3"/>
    <x v="0"/>
    <s v="protective_custody_gang_status_protective_custody_only"/>
    <d v="2015-08-12T00:00:00"/>
    <n v="17"/>
    <n v="-0.33080279684345626"/>
    <n v="0.19656342693343409"/>
    <n v="2.5195857452376553"/>
    <n v="0.17869402448494009"/>
    <n v="0.76838430528524237"/>
    <n v="0.17869402448494009"/>
    <x v="2"/>
  </r>
  <r>
    <n v="5129"/>
    <x v="0"/>
    <s v="mexico"/>
    <x v="0"/>
    <s v="AZ"/>
    <s v="AZ - Cca, Florence Correctional Center "/>
    <s v="cca,_florence_correctional_center_az"/>
    <d v="2015-11-21T00:00:00"/>
    <x v="3"/>
    <x v="6"/>
    <s v="disciplinary"/>
    <d v="2015-11-12T00:00:00"/>
    <n v="20"/>
    <n v="-0.27719458949797421"/>
    <n v="0.25017163427891614"/>
    <n v="2.4659775378921731"/>
    <n v="0.12508581713945804"/>
    <n v="0.71477609793976038"/>
    <n v="0.12508581713945804"/>
    <x v="2"/>
  </r>
  <r>
    <n v="5130"/>
    <x v="99"/>
    <s v="korea"/>
    <x v="6"/>
    <s v="TX"/>
    <s v="TX - Rolling Plains Detention Center "/>
    <s v="rolling_plains_detention_center_tx"/>
    <d v="2015-11-21T00:00:00"/>
    <x v="3"/>
    <x v="6"/>
    <s v="disciplinary"/>
    <d v="2015-12-17T00:00:00"/>
    <n v="26"/>
    <n v="-0.16997817480701016"/>
    <n v="0.35738804896988019"/>
    <n v="2.3587611232012091"/>
    <n v="1.7869402448493998E-2"/>
    <n v="0.60755968324879628"/>
    <n v="1.7869402448493998E-2"/>
    <x v="2"/>
  </r>
  <r>
    <n v="5131"/>
    <x v="0"/>
    <s v="mexico"/>
    <x v="15"/>
    <s v="GA"/>
    <s v="GA - Stewart Detention Center "/>
    <s v="stewart_detention_center_ga"/>
    <d v="2015-11-21T00:00:00"/>
    <x v="3"/>
    <x v="6"/>
    <s v="disciplinary"/>
    <d v="2015-12-21T00:00:00"/>
    <n v="30"/>
    <n v="-9.8500565013034141E-2"/>
    <n v="0.42886565876385618"/>
    <n v="2.2872835134072331"/>
    <n v="5.3608207345482023E-2"/>
    <n v="0.53608207345482028"/>
    <n v="5.3608207345482023E-2"/>
    <x v="2"/>
  </r>
  <r>
    <n v="5132"/>
    <x v="39"/>
    <s v="somalia"/>
    <x v="0"/>
    <s v="AZ"/>
    <s v="AZ - Eloy Federal Contract Facility "/>
    <s v="eloy_federal_contract_facility_az"/>
    <d v="2015-11-21T00:00:00"/>
    <x v="3"/>
    <x v="6"/>
    <s v="disciplinary"/>
    <d v="2015-12-21T00:00:00"/>
    <n v="30"/>
    <n v="-9.8500565013034141E-2"/>
    <n v="0.42886565876385618"/>
    <n v="2.2872835134072331"/>
    <n v="5.3608207345482023E-2"/>
    <n v="0.53608207345482028"/>
    <n v="5.3608207345482023E-2"/>
    <x v="2"/>
  </r>
  <r>
    <n v="5133"/>
    <x v="0"/>
    <s v="mexico"/>
    <x v="8"/>
    <s v="CA"/>
    <s v="CA - Adelanto Correctional Facility "/>
    <s v="adelanto_correctional_facility_ca"/>
    <d v="2015-11-22T00:00:00"/>
    <x v="3"/>
    <x v="0"/>
    <s v="protective_custody_gang_status_protective_custody_only"/>
    <d v="2015-11-30T00:00:00"/>
    <n v="8"/>
    <n v="-0.49162741887990236"/>
    <n v="3.5738804896987997E-2"/>
    <n v="2.6804103672741011"/>
    <n v="0.33951864652138619"/>
    <n v="0.92920892732168847"/>
    <n v="3.5738804896987997E-2"/>
    <x v="3"/>
  </r>
  <r>
    <n v="5134"/>
    <x v="17"/>
    <s v="ghana"/>
    <x v="8"/>
    <s v="CA"/>
    <s v="CA - Adelanto Correctional Facility "/>
    <s v="adelanto_correctional_facility_ca"/>
    <d v="2015-11-22T00:00:00"/>
    <x v="3"/>
    <x v="6"/>
    <s v="disciplinary"/>
    <d v="2015-02-12T00:00:00"/>
    <n v="10"/>
    <n v="-0.4558886139829143"/>
    <n v="7.1477609793976049E-2"/>
    <n v="2.6446715623771131"/>
    <n v="0.30377984162439814"/>
    <n v="0.89347012242470036"/>
    <n v="7.1477609793976049E-2"/>
    <x v="3"/>
  </r>
  <r>
    <n v="5135"/>
    <x v="1"/>
    <s v="sierra_leone"/>
    <x v="13"/>
    <s v="NJ"/>
    <s v="NJ - Hudson County Correctional Center "/>
    <s v="hudson_county_correctional_center_nj"/>
    <d v="2015-11-22T00:00:00"/>
    <x v="3"/>
    <x v="6"/>
    <s v="disciplinary"/>
    <d v="2015-06-12T00:00:00"/>
    <n v="14"/>
    <n v="-0.38441100418893831"/>
    <n v="0.14295521958795204"/>
    <n v="2.5731939525831371"/>
    <n v="0.23230223183042215"/>
    <n v="0.82199251263072437"/>
    <n v="0.14295521958795204"/>
    <x v="3"/>
  </r>
  <r>
    <n v="5136"/>
    <x v="32"/>
    <s v="colombia"/>
    <x v="8"/>
    <s v="CA"/>
    <s v="CA - Adelanto Correctional Facility "/>
    <s v="adelanto_correctional_facility_ca"/>
    <d v="2015-11-22T00:00:00"/>
    <x v="3"/>
    <x v="6"/>
    <s v="disciplinary"/>
    <d v="2015-12-21T00:00:00"/>
    <n v="29"/>
    <n v="-0.11636996746152814"/>
    <n v="0.41099625631536219"/>
    <n v="2.3051529158557269"/>
    <n v="3.5738804896988025E-2"/>
    <n v="0.55395147590331428"/>
    <n v="3.5738804896988025E-2"/>
    <x v="2"/>
  </r>
  <r>
    <n v="5137"/>
    <x v="21"/>
    <s v="guatemala"/>
    <x v="8"/>
    <s v="CA"/>
    <s v="CA - Adelanto Correctional Facility "/>
    <s v="adelanto_correctional_facility_ca"/>
    <d v="2015-11-22T00:00:00"/>
    <x v="3"/>
    <x v="3"/>
    <s v="protective_custody_other_detainee_safety"/>
    <d v="2016-05-01T00:00:00"/>
    <n v="44"/>
    <n v="0.151671069265882"/>
    <n v="0.67903729304277238"/>
    <n v="2.0371118791283171"/>
    <n v="0.30377984162439819"/>
    <n v="0.28591043917590409"/>
    <n v="0.28591043917590409"/>
    <x v="1"/>
  </r>
  <r>
    <n v="5138"/>
    <x v="7"/>
    <s v="honduras"/>
    <x v="0"/>
    <s v="AZ"/>
    <s v="AZ - Florence Service Processing Center "/>
    <s v="florence_service_processing_center_az"/>
    <d v="2015-11-23T00:00:00"/>
    <x v="3"/>
    <x v="8"/>
    <s v="suicide_risk_placement"/>
    <d v="2015-11-23T00:00:00"/>
    <n v="0"/>
    <n v="-0.63458263846785445"/>
    <n v="0.1072164146909641"/>
    <n v="2.8233655868620535"/>
    <n v="0.48247386610933829"/>
    <n v="1.0721641469096406"/>
    <n v="0.1072164146909641"/>
    <x v="3"/>
  </r>
  <r>
    <n v="5139"/>
    <x v="0"/>
    <s v="mexico"/>
    <x v="15"/>
    <s v="GA"/>
    <s v="GA - Stewart Detention Center "/>
    <s v="stewart_detention_center_ga"/>
    <d v="2015-11-23T00:00:00"/>
    <x v="3"/>
    <x v="21"/>
    <s v="medical_observation"/>
    <d v="2015-11-24T00:00:00"/>
    <n v="1"/>
    <n v="-0.61671323601936046"/>
    <n v="8.9347012242470103E-2"/>
    <n v="2.8054961844135593"/>
    <n v="0.46460446366084429"/>
    <n v="1.0542947444611466"/>
    <n v="8.9347012242470103E-2"/>
    <x v="3"/>
  </r>
  <r>
    <n v="5140"/>
    <x v="16"/>
    <s v="venezuela"/>
    <x v="2"/>
    <s v="CA"/>
    <s v="CA - San Diego Contract Detention Facility - CCA (otay)"/>
    <s v="san_diego_contract_detention_facility_cca_otay_ca"/>
    <d v="2015-11-23T00:00:00"/>
    <x v="3"/>
    <x v="6"/>
    <s v="disciplinary"/>
    <d v="2015-09-12T00:00:00"/>
    <n v="16"/>
    <n v="-0.34867219929195026"/>
    <n v="0.17869402448494009"/>
    <n v="2.5374551476861491"/>
    <n v="0.19656342693343409"/>
    <n v="0.78625370773373637"/>
    <n v="0.17869402448494009"/>
    <x v="3"/>
  </r>
  <r>
    <n v="5141"/>
    <x v="0"/>
    <s v="mexico"/>
    <x v="4"/>
    <s v="LA"/>
    <s v="LA - South Louisiana Detention Center (basile)"/>
    <s v="south_louisiana_detention_center_basile_la"/>
    <d v="2015-11-23T00:00:00"/>
    <x v="3"/>
    <x v="12"/>
    <s v="pending_investigation_of_disciplinary_violation"/>
    <d v="2015-10-12T00:00:00"/>
    <n v="17"/>
    <n v="-0.33080279684345626"/>
    <n v="0.19656342693343409"/>
    <n v="2.5195857452376553"/>
    <n v="0.17869402448494009"/>
    <n v="0.76838430528524237"/>
    <n v="0.17869402448494009"/>
    <x v="2"/>
  </r>
  <r>
    <n v="5142"/>
    <x v="0"/>
    <s v="mexico"/>
    <x v="20"/>
    <s v="WA"/>
    <s v="WA - Northwest Detention Center "/>
    <s v="northwest_detention_center_wa"/>
    <d v="2015-11-23T00:00:00"/>
    <x v="3"/>
    <x v="3"/>
    <s v="protective_custody_other_detainee_safety"/>
    <d v="2016-11-01T00:00:00"/>
    <n v="49"/>
    <n v="0.24101808150835205"/>
    <n v="0.76838430528524237"/>
    <n v="1.9477648668858469"/>
    <n v="0.39312685386686819"/>
    <n v="0.19656342693343407"/>
    <n v="0.19656342693343407"/>
    <x v="1"/>
  </r>
  <r>
    <n v="5143"/>
    <x v="0"/>
    <s v="mexico"/>
    <x v="8"/>
    <s v="CA"/>
    <s v="CA - Santa Ana City Jail "/>
    <s v="santa_ana_city_jail_ca"/>
    <d v="2015-11-23T00:00:00"/>
    <x v="3"/>
    <x v="6"/>
    <s v="disciplinary"/>
    <d v="2016-01-02T00:00:00"/>
    <n v="70"/>
    <n v="0.61627553292672621"/>
    <n v="1.1436417567036166"/>
    <n v="1.5725074154674727"/>
    <n v="0.76838430528524237"/>
    <n v="0.17869402448494009"/>
    <n v="0.17869402448494009"/>
    <x v="1"/>
  </r>
  <r>
    <n v="5144"/>
    <x v="2"/>
    <s v="el_salvador"/>
    <x v="18"/>
    <s v="TX"/>
    <s v="TX - South Texas Detention Complex "/>
    <s v="south_texas_detention_complex_tx"/>
    <d v="2015-11-23T00:00:00"/>
    <x v="3"/>
    <x v="5"/>
    <s v="facility_security_threat_violent_or_disruptive_behavior"/>
    <d v="2016-05-20T00:00:00"/>
    <n v="179"/>
    <n v="2.5640403998125731"/>
    <n v="3.0914066235894637"/>
    <n v="0.37525745141837419"/>
    <n v="2.7161491721710895"/>
    <n v="2.1264588913707869"/>
    <n v="0.37525745141837419"/>
    <x v="0"/>
  </r>
  <r>
    <n v="5145"/>
    <x v="0"/>
    <s v="mexico"/>
    <x v="20"/>
    <s v="WA"/>
    <s v="WA - Northwest Detention Center "/>
    <s v="northwest_detention_center_wa"/>
    <d v="2015-11-24T00:00:00"/>
    <x v="3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5146"/>
    <x v="0"/>
    <s v="mexico"/>
    <x v="15"/>
    <s v="GA"/>
    <s v="GA - Stewart Detention Center "/>
    <s v="stewart_detention_center_ga"/>
    <d v="2015-11-24T00:00:00"/>
    <x v="3"/>
    <x v="19"/>
    <s v="medical_other_infectious_disease"/>
    <d v="2015-11-25T00:00:00"/>
    <n v="1"/>
    <n v="-0.61671323601936046"/>
    <n v="8.9347012242470103E-2"/>
    <n v="2.8054961844135593"/>
    <n v="0.46460446366084429"/>
    <n v="1.0542947444611466"/>
    <n v="8.9347012242470103E-2"/>
    <x v="3"/>
  </r>
  <r>
    <n v="5147"/>
    <x v="93"/>
    <s v="nepal"/>
    <x v="15"/>
    <s v="GA"/>
    <s v="GA - Stewart Detention Center "/>
    <s v="stewart_detention_center_ga"/>
    <d v="2015-11-24T00:00:00"/>
    <x v="3"/>
    <x v="2"/>
    <s v="mental_illness"/>
    <d v="2015-11-25T00:00:00"/>
    <n v="1"/>
    <n v="-0.61671323601936046"/>
    <n v="8.9347012242470103E-2"/>
    <n v="2.8054961844135593"/>
    <n v="0.46460446366084429"/>
    <n v="1.0542947444611466"/>
    <n v="8.9347012242470103E-2"/>
    <x v="3"/>
  </r>
  <r>
    <n v="5148"/>
    <x v="2"/>
    <s v="el_salvador"/>
    <x v="4"/>
    <s v="LA"/>
    <s v="LA - Jena/lasalle Detention Facility "/>
    <s v="jena/lasalle_detention_facility_la"/>
    <d v="2015-11-24T00:00:00"/>
    <x v="3"/>
    <x v="5"/>
    <s v="facility_security_threat_violent_or_disruptive_behavior"/>
    <d v="2015-11-12T00:00:00"/>
    <n v="17"/>
    <n v="-0.33080279684345626"/>
    <n v="0.19656342693343409"/>
    <n v="2.5195857452376553"/>
    <n v="0.17869402448494009"/>
    <n v="0.76838430528524237"/>
    <n v="0.17869402448494009"/>
    <x v="2"/>
  </r>
  <r>
    <n v="5149"/>
    <x v="125"/>
    <s v="micronesia,_federated_states_of"/>
    <x v="20"/>
    <s v="WA"/>
    <s v="WA - Northwest Detention Center "/>
    <s v="northwest_detention_center_wa"/>
    <d v="2015-11-24T00:00:00"/>
    <x v="3"/>
    <x v="6"/>
    <s v="disciplinary"/>
    <d v="2015-11-12T00:00:00"/>
    <n v="17"/>
    <n v="-0.33080279684345626"/>
    <n v="0.19656342693343409"/>
    <n v="2.5195857452376553"/>
    <n v="0.17869402448494009"/>
    <n v="0.76838430528524237"/>
    <n v="0.17869402448494009"/>
    <x v="2"/>
  </r>
  <r>
    <n v="5150"/>
    <x v="14"/>
    <s v="jamaica"/>
    <x v="7"/>
    <s v="PA"/>
    <s v="PA - York County Prison "/>
    <s v="york_county_prison_pa"/>
    <d v="2015-11-24T00:00:00"/>
    <x v="3"/>
    <x v="6"/>
    <s v="disciplinary"/>
    <d v="2015-12-21T00:00:00"/>
    <n v="27"/>
    <n v="-0.15210877235851616"/>
    <n v="0.37525745141837419"/>
    <n v="2.3408917207527153"/>
    <n v="0"/>
    <n v="0.58969028080030228"/>
    <n v="0"/>
    <x v="2"/>
  </r>
  <r>
    <n v="5151"/>
    <x v="22"/>
    <s v="ethiopia"/>
    <x v="21"/>
    <s v="MN"/>
    <s v="MN - Carver County Jail "/>
    <s v="carver_county_jail_mn"/>
    <d v="2015-11-24T00:00:00"/>
    <x v="3"/>
    <x v="6"/>
    <s v="disciplinary"/>
    <d v="2015-12-22T00:00:00"/>
    <n v="28"/>
    <n v="-0.13423936991002217"/>
    <n v="0.39312685386686819"/>
    <n v="2.3230223183042211"/>
    <n v="1.7869402448493998E-2"/>
    <n v="0.57182087835180828"/>
    <n v="1.7869402448493998E-2"/>
    <x v="2"/>
  </r>
  <r>
    <n v="5152"/>
    <x v="0"/>
    <s v="mexico"/>
    <x v="17"/>
    <s v="VA"/>
    <s v="VA - Immigration Centers Of America Farmville "/>
    <s v="immigration_centers_of_america_farmville_va"/>
    <d v="2015-11-24T00:00:00"/>
    <x v="3"/>
    <x v="6"/>
    <s v="disciplinary"/>
    <d v="2016-12-27T00:00:00"/>
    <n v="33"/>
    <n v="-4.4892357667552112E-2"/>
    <n v="0.48247386610933823"/>
    <n v="2.2336753060617509"/>
    <n v="0.10721641469096405"/>
    <n v="0.48247386610933823"/>
    <n v="0.10721641469096405"/>
    <x v="2"/>
  </r>
  <r>
    <n v="5153"/>
    <x v="23"/>
    <s v="china,_peoples_republic_of"/>
    <x v="7"/>
    <s v="PA"/>
    <s v="PA - York County Prison "/>
    <s v="york_county_prison_pa"/>
    <d v="2015-11-24T00:00:00"/>
    <x v="3"/>
    <x v="2"/>
    <s v="mental_illness"/>
    <d v="2016-12-28T00:00:00"/>
    <n v="34"/>
    <n v="-2.7022955219058099E-2"/>
    <n v="0.50034326855783229"/>
    <n v="2.2158059036132571"/>
    <n v="0.12508581713945807"/>
    <n v="0.46460446366084424"/>
    <n v="0.12508581713945807"/>
    <x v="2"/>
  </r>
  <r>
    <n v="5154"/>
    <x v="14"/>
    <s v="jamaica"/>
    <x v="15"/>
    <s v="GA"/>
    <s v="GA - Stewart Detention Center "/>
    <s v="stewart_detention_center_ga"/>
    <d v="2015-11-24T00:00:00"/>
    <x v="3"/>
    <x v="6"/>
    <s v="disciplinary"/>
    <d v="2016-07-27T00:00:00"/>
    <n v="246"/>
    <n v="3.7612903638616721"/>
    <n v="4.2886565876385623"/>
    <n v="1.5725074154674732"/>
    <n v="3.9133991362201881"/>
    <n v="3.3237088554198859"/>
    <n v="1.5725074154674732"/>
    <x v="0"/>
  </r>
  <r>
    <n v="5155"/>
    <x v="0"/>
    <s v="mexico"/>
    <x v="15"/>
    <s v="GA"/>
    <s v="GA - Stewart Detention Center "/>
    <s v="stewart_detention_center_ga"/>
    <d v="2015-11-25T00:00:00"/>
    <x v="3"/>
    <x v="8"/>
    <s v="suicide_risk_placement"/>
    <d v="2015-11-27T00:00:00"/>
    <n v="2"/>
    <n v="-0.59884383357086635"/>
    <n v="7.1477609793975994E-2"/>
    <n v="2.7876267819650655"/>
    <n v="0.44673506121235018"/>
    <n v="1.0364253420126524"/>
    <n v="7.1477609793975994E-2"/>
    <x v="3"/>
  </r>
  <r>
    <n v="5156"/>
    <x v="0"/>
    <s v="mexico"/>
    <x v="15"/>
    <s v="GA"/>
    <s v="GA - Stewart Detention Center "/>
    <s v="stewart_detention_center_ga"/>
    <d v="2015-11-25T00:00:00"/>
    <x v="3"/>
    <x v="2"/>
    <s v="mental_illness"/>
    <d v="2015-11-27T00:00:00"/>
    <n v="2"/>
    <n v="-0.59884383357086635"/>
    <n v="7.1477609793975994E-2"/>
    <n v="2.7876267819650655"/>
    <n v="0.44673506121235018"/>
    <n v="1.0364253420126524"/>
    <n v="7.1477609793975994E-2"/>
    <x v="3"/>
  </r>
  <r>
    <n v="5157"/>
    <x v="0"/>
    <s v="mexico"/>
    <x v="9"/>
    <s v="FL"/>
    <s v="FL - Baker County Sheriff's Office "/>
    <s v="baker_county_sheriffs_office_fl"/>
    <d v="2015-11-25T00:00:00"/>
    <x v="3"/>
    <x v="6"/>
    <s v="disciplinary"/>
    <d v="2015-12-20T00:00:00"/>
    <n v="25"/>
    <n v="-0.18784757725550419"/>
    <n v="0.33951864652138619"/>
    <n v="2.3766305256497033"/>
    <n v="3.5738804896988025E-2"/>
    <n v="0.62542908569729028"/>
    <n v="3.5738804896988025E-2"/>
    <x v="2"/>
  </r>
  <r>
    <n v="5158"/>
    <x v="0"/>
    <s v="mexico"/>
    <x v="9"/>
    <s v="FL"/>
    <s v="FL - Baker County Sheriff's Office "/>
    <s v="baker_county_sheriffs_office_fl"/>
    <d v="2015-11-25T00:00:00"/>
    <x v="3"/>
    <x v="6"/>
    <s v="disciplinary"/>
    <d v="2015-12-20T00:00:00"/>
    <n v="25"/>
    <n v="-0.18784757725550419"/>
    <n v="0.33951864652138619"/>
    <n v="2.3766305256497033"/>
    <n v="3.5738804896988025E-2"/>
    <n v="0.62542908569729028"/>
    <n v="3.5738804896988025E-2"/>
    <x v="2"/>
  </r>
  <r>
    <n v="5159"/>
    <x v="125"/>
    <s v="micronesia,_federated_states_of"/>
    <x v="4"/>
    <s v="LA"/>
    <s v="LA - Jena/lasalle Detention Facility "/>
    <s v="jena/lasalle_detention_facility_la"/>
    <d v="2015-11-25T00:00:00"/>
    <x v="3"/>
    <x v="3"/>
    <s v="protective_custody_other_detainee_safety"/>
    <d v="2015-12-23T00:00:00"/>
    <n v="28"/>
    <n v="-0.13423936991002217"/>
    <n v="0.39312685386686819"/>
    <n v="2.3230223183042211"/>
    <n v="1.7869402448493998E-2"/>
    <n v="0.57182087835180828"/>
    <n v="1.7869402448493998E-2"/>
    <x v="2"/>
  </r>
  <r>
    <n v="5160"/>
    <x v="23"/>
    <s v="china,_peoples_republic_of"/>
    <x v="15"/>
    <s v="GA"/>
    <s v="GA - Stewart Detention Center "/>
    <s v="stewart_detention_center_ga"/>
    <d v="2015-11-25T00:00:00"/>
    <x v="3"/>
    <x v="6"/>
    <s v="disciplinary"/>
    <d v="2016-04-01T00:00:00"/>
    <n v="40"/>
    <n v="8.0193459471905953E-2"/>
    <n v="0.60755968324879628"/>
    <n v="2.1085894889222931"/>
    <n v="0.23230223183042212"/>
    <n v="0.35738804896988019"/>
    <n v="0.23230223183042212"/>
    <x v="2"/>
  </r>
  <r>
    <n v="5161"/>
    <x v="133"/>
    <s v="argentina"/>
    <x v="6"/>
    <s v="TX"/>
    <s v="TX - Rolling Plains Detention Center "/>
    <s v="rolling_plains_detention_center_tx"/>
    <d v="2015-11-25T00:00:00"/>
    <x v="3"/>
    <x v="3"/>
    <s v="protective_custody_other_detainee_safety"/>
    <d v="2016-01-28T00:00:00"/>
    <n v="64"/>
    <n v="0.50905911823576222"/>
    <n v="1.0364253420126526"/>
    <n v="1.6797238301584367"/>
    <n v="0.66116789059427838"/>
    <n v="7.1477609793976105E-2"/>
    <n v="7.1477609793976105E-2"/>
    <x v="1"/>
  </r>
  <r>
    <n v="5162"/>
    <x v="0"/>
    <s v="mexico"/>
    <x v="12"/>
    <s v="TX"/>
    <s v="TX - Houston Contract Detention Facility "/>
    <s v="houston_contract_detention_facility_tx"/>
    <d v="2015-11-26T00:00:00"/>
    <x v="3"/>
    <x v="12"/>
    <s v="pending_investigation_of_disciplinary_violation"/>
    <d v="2015-11-30T00:00:00"/>
    <n v="4"/>
    <n v="-0.56310502867387835"/>
    <n v="3.5738804896987997E-2"/>
    <n v="2.7518879770680771"/>
    <n v="0.41099625631536219"/>
    <n v="1.0006865371156644"/>
    <n v="3.5738804896987997E-2"/>
    <x v="3"/>
  </r>
  <r>
    <n v="5163"/>
    <x v="21"/>
    <s v="guatemala"/>
    <x v="0"/>
    <s v="AZ"/>
    <s v="AZ - Florence Service Processing Center "/>
    <s v="florence_service_processing_center_az"/>
    <d v="2015-11-26T00:00:00"/>
    <x v="3"/>
    <x v="14"/>
    <s v="facility_security_threat_other"/>
    <d v="2015-01-12T00:00:00"/>
    <n v="5"/>
    <n v="-0.54523562622538435"/>
    <n v="1.7869402448493998E-2"/>
    <n v="2.7340185746195833"/>
    <n v="0.39312685386686819"/>
    <n v="0.98281713466717047"/>
    <n v="1.7869402448493998E-2"/>
    <x v="3"/>
  </r>
  <r>
    <n v="5164"/>
    <x v="101"/>
    <s v="tanzania"/>
    <x v="18"/>
    <s v="TX"/>
    <s v="TX - South Texas Detention Complex "/>
    <s v="south_texas_detention_complex_tx"/>
    <d v="2015-11-26T00:00:00"/>
    <x v="3"/>
    <x v="6"/>
    <s v="disciplinary"/>
    <d v="2015-10-12T00:00:00"/>
    <n v="14"/>
    <n v="-0.38441100418893831"/>
    <n v="0.14295521958795204"/>
    <n v="2.5731939525831371"/>
    <n v="0.23230223183042215"/>
    <n v="0.82199251263072437"/>
    <n v="0.14295521958795204"/>
    <x v="3"/>
  </r>
  <r>
    <n v="5165"/>
    <x v="0"/>
    <s v="mexico"/>
    <x v="19"/>
    <s v="MA"/>
    <s v="MA - Franklin County House Of Corrections "/>
    <s v="franklin_county_house_of_corrections_greenfield_ma"/>
    <d v="2015-11-26T00:00:00"/>
    <x v="3"/>
    <x v="6"/>
    <s v="disciplinary"/>
    <d v="2015-12-16T00:00:00"/>
    <n v="20"/>
    <n v="-0.27719458949797421"/>
    <n v="0.25017163427891614"/>
    <n v="2.4659775378921731"/>
    <n v="0.12508581713945804"/>
    <n v="0.71477609793976038"/>
    <n v="0.12508581713945804"/>
    <x v="2"/>
  </r>
  <r>
    <n v="5166"/>
    <x v="14"/>
    <s v="jamaica"/>
    <x v="4"/>
    <s v="LA"/>
    <s v="LA - Jena/lasalle Detention Facility "/>
    <s v="jena/lasalle_detention_facility_la"/>
    <d v="2015-11-26T00:00:00"/>
    <x v="3"/>
    <x v="3"/>
    <s v="protective_custody_other_detainee_safety"/>
    <d v="2015-12-16T00:00:00"/>
    <n v="20"/>
    <n v="-0.27719458949797421"/>
    <n v="0.25017163427891614"/>
    <n v="2.4659775378921731"/>
    <n v="0.12508581713945804"/>
    <n v="0.71477609793976038"/>
    <n v="0.12508581713945804"/>
    <x v="2"/>
  </r>
  <r>
    <n v="5167"/>
    <x v="2"/>
    <s v="el_salvador"/>
    <x v="4"/>
    <s v="LA"/>
    <s v="LA - Jena/lasalle Detention Facility "/>
    <s v="jena/lasalle_detention_facility_la"/>
    <d v="2015-11-26T00:00:00"/>
    <x v="3"/>
    <x v="0"/>
    <s v="protective_custody_gang_status_protective_custody_only"/>
    <d v="2015-12-17T00:00:00"/>
    <n v="21"/>
    <n v="-0.25932518704948021"/>
    <n v="0.26804103672741014"/>
    <n v="2.4481081354436793"/>
    <n v="0.10721641469096405"/>
    <n v="0.69690669549126638"/>
    <n v="0.10721641469096405"/>
    <x v="2"/>
  </r>
  <r>
    <n v="5168"/>
    <x v="0"/>
    <s v="mexico"/>
    <x v="15"/>
    <s v="GA"/>
    <s v="GA - Stewart Detention Center "/>
    <s v="stewart_detention_center_ga"/>
    <d v="2015-11-26T00:00:00"/>
    <x v="3"/>
    <x v="6"/>
    <s v="disciplinary"/>
    <d v="2015-12-21T00:00:00"/>
    <n v="25"/>
    <n v="-0.18784757725550419"/>
    <n v="0.33951864652138619"/>
    <n v="2.3766305256497033"/>
    <n v="3.5738804896988025E-2"/>
    <n v="0.62542908569729028"/>
    <n v="3.5738804896988025E-2"/>
    <x v="2"/>
  </r>
  <r>
    <n v="5169"/>
    <x v="26"/>
    <s v="india"/>
    <x v="15"/>
    <s v="GA"/>
    <s v="GA - Stewart Detention Center "/>
    <s v="stewart_detention_center_ga"/>
    <d v="2015-11-26T00:00:00"/>
    <x v="3"/>
    <x v="6"/>
    <s v="disciplinary"/>
    <d v="2015-12-25T00:00:00"/>
    <n v="29"/>
    <n v="-0.11636996746152814"/>
    <n v="0.41099625631536219"/>
    <n v="2.3051529158557269"/>
    <n v="3.5738804896988025E-2"/>
    <n v="0.55395147590331428"/>
    <n v="3.5738804896988025E-2"/>
    <x v="2"/>
  </r>
  <r>
    <n v="5170"/>
    <x v="19"/>
    <s v="cuba"/>
    <x v="18"/>
    <s v="TX"/>
    <s v="TX - Port Isabel "/>
    <s v="port_isabel_tx"/>
    <d v="2015-11-26T00:00:00"/>
    <x v="3"/>
    <x v="3"/>
    <s v="protective_custody_other_detainee_safety"/>
    <d v="2016-02-22T00:00:00"/>
    <n v="88"/>
    <n v="0.9379247769996184"/>
    <n v="1.4652910007765088"/>
    <n v="1.2508581713945806"/>
    <n v="1.0900335493581346"/>
    <n v="0.50034326855783229"/>
    <n v="0.50034326855783229"/>
    <x v="1"/>
  </r>
  <r>
    <n v="5171"/>
    <x v="14"/>
    <s v="jamaica"/>
    <x v="4"/>
    <s v="LA"/>
    <s v="LA - Jena/lasalle Detention Facility "/>
    <s v="jena/lasalle_detention_facility_la"/>
    <d v="2015-11-27T00:00:00"/>
    <x v="3"/>
    <x v="0"/>
    <s v="protective_custody_gang_status_protective_custody_only"/>
    <d v="2015-12-18T00:00:00"/>
    <n v="21"/>
    <n v="-0.25932518704948021"/>
    <n v="0.26804103672741014"/>
    <n v="2.4481081354436793"/>
    <n v="0.10721641469096405"/>
    <n v="0.69690669549126638"/>
    <n v="0.10721641469096405"/>
    <x v="2"/>
  </r>
  <r>
    <n v="5172"/>
    <x v="0"/>
    <s v="mexico"/>
    <x v="0"/>
    <s v="AZ"/>
    <s v="AZ - Eloy Federal Contract Facility "/>
    <s v="eloy_federal_contract_facility_az"/>
    <d v="2015-11-27T00:00:00"/>
    <x v="3"/>
    <x v="6"/>
    <s v="disciplinary"/>
    <d v="2015-12-23T00:00:00"/>
    <n v="26"/>
    <n v="-0.16997817480701016"/>
    <n v="0.35738804896988019"/>
    <n v="2.3587611232012091"/>
    <n v="1.7869402448493998E-2"/>
    <n v="0.60755968324879628"/>
    <n v="1.7869402448493998E-2"/>
    <x v="2"/>
  </r>
  <r>
    <n v="5173"/>
    <x v="2"/>
    <s v="el_salvador"/>
    <x v="0"/>
    <s v="AZ"/>
    <s v="AZ - Eloy Federal Contract Facility "/>
    <s v="eloy_federal_contract_facility_az"/>
    <d v="2015-11-27T00:00:00"/>
    <x v="3"/>
    <x v="1"/>
    <s v="protective_custody_criminal_offense"/>
    <d v="2016-10-20T00:00:00"/>
    <n v="328"/>
    <n v="5.2265813646381805"/>
    <n v="5.7539475884150706"/>
    <n v="3.0377984162439815"/>
    <n v="5.3786901369966964"/>
    <n v="4.7889998561963942"/>
    <n v="3.0377984162439815"/>
    <x v="0"/>
  </r>
  <r>
    <n v="5174"/>
    <x v="37"/>
    <s v="dominican_republic"/>
    <x v="23"/>
    <s v="WI"/>
    <s v="WI - Kenosha County Pretrial Facility "/>
    <s v="kenosha_county_pretrial_facility_wi"/>
    <d v="2015-11-28T00:00:00"/>
    <x v="3"/>
    <x v="3"/>
    <s v="protective_custody_other_detainee_safety"/>
    <d v="2015-11-12T00:00:00"/>
    <n v="13"/>
    <n v="-0.40228040663743231"/>
    <n v="0.12508581713945804"/>
    <n v="2.5910633550316313"/>
    <n v="0.25017163427891614"/>
    <n v="0.83986191507921837"/>
    <n v="0.12508581713945804"/>
    <x v="3"/>
  </r>
  <r>
    <n v="5175"/>
    <x v="19"/>
    <s v="cuba"/>
    <x v="13"/>
    <s v="NY"/>
    <s v="NY - Orange County Jail "/>
    <s v="orange_county_jail_ny"/>
    <d v="2015-11-28T00:00:00"/>
    <x v="3"/>
    <x v="6"/>
    <s v="disciplinary"/>
    <d v="2015-12-12T00:00:00"/>
    <n v="14"/>
    <n v="-0.38441100418893831"/>
    <n v="0.14295521958795204"/>
    <n v="2.5731939525831371"/>
    <n v="0.23230223183042215"/>
    <n v="0.82199251263072437"/>
    <n v="0.14295521958795204"/>
    <x v="3"/>
  </r>
  <r>
    <n v="5176"/>
    <x v="21"/>
    <s v="guatemala"/>
    <x v="13"/>
    <s v="NY"/>
    <s v="NY - Orange County Jail "/>
    <s v="orange_county_jail_ny"/>
    <d v="2015-11-28T00:00:00"/>
    <x v="3"/>
    <x v="6"/>
    <s v="disciplinary"/>
    <d v="2015-12-12T00:00:00"/>
    <n v="14"/>
    <n v="-0.38441100418893831"/>
    <n v="0.14295521958795204"/>
    <n v="2.5731939525831371"/>
    <n v="0.23230223183042215"/>
    <n v="0.82199251263072437"/>
    <n v="0.14295521958795204"/>
    <x v="3"/>
  </r>
  <r>
    <n v="5177"/>
    <x v="7"/>
    <s v="honduras"/>
    <x v="8"/>
    <s v="CA"/>
    <s v="CA - Adelanto Correctional Facility "/>
    <s v="adelanto_correctional_facility_ca"/>
    <d v="2015-11-28T00:00:00"/>
    <x v="3"/>
    <x v="6"/>
    <s v="disciplinary"/>
    <d v="2016-12-28T00:00:00"/>
    <n v="30"/>
    <n v="-9.8500565013034141E-2"/>
    <n v="0.42886565876385618"/>
    <n v="2.2872835134072331"/>
    <n v="5.3608207345482023E-2"/>
    <n v="0.53608207345482028"/>
    <n v="5.3608207345482023E-2"/>
    <x v="2"/>
  </r>
  <r>
    <n v="5178"/>
    <x v="53"/>
    <s v="pakistan"/>
    <x v="7"/>
    <s v="PA"/>
    <s v="PA - Pike County Correctional Facility "/>
    <s v="pike_county_correctional_facility_pa"/>
    <d v="2015-11-28T00:00:00"/>
    <x v="3"/>
    <x v="6"/>
    <s v="disciplinary"/>
    <d v="2016-10-02T00:00:00"/>
    <n v="74"/>
    <n v="0.68775314272070232"/>
    <n v="1.2151193664975928"/>
    <n v="1.5010298056734968"/>
    <n v="0.83986191507921848"/>
    <n v="0.2501716342789162"/>
    <n v="0.2501716342789162"/>
    <x v="1"/>
  </r>
  <r>
    <n v="5179"/>
    <x v="2"/>
    <s v="el_salvador"/>
    <x v="8"/>
    <s v="CA"/>
    <s v="CA - Adelanto Correctional Facility "/>
    <s v="adelanto_correctional_facility_ca"/>
    <d v="2015-11-29T00:00:00"/>
    <x v="3"/>
    <x v="6"/>
    <s v="disciplinary"/>
    <d v="2016-12-28T00:00:00"/>
    <n v="29"/>
    <n v="-0.11636996746152814"/>
    <n v="0.41099625631536219"/>
    <n v="2.3051529158557269"/>
    <n v="3.5738804896988025E-2"/>
    <n v="0.55395147590331428"/>
    <n v="3.5738804896988025E-2"/>
    <x v="2"/>
  </r>
  <r>
    <n v="5180"/>
    <x v="7"/>
    <s v="honduras"/>
    <x v="15"/>
    <s v="GA"/>
    <s v="GA - Stewart Detention Center "/>
    <s v="stewart_detention_center_ga"/>
    <d v="2015-11-30T00:00:00"/>
    <x v="3"/>
    <x v="12"/>
    <s v="pending_investigation_of_disciplinary_violation"/>
    <d v="2015-03-12T00:00:00"/>
    <n v="3"/>
    <n v="-0.58097443112237235"/>
    <n v="5.3608207345481995E-2"/>
    <n v="2.7697573795165713"/>
    <n v="0.42886565876385618"/>
    <n v="1.0185559395641586"/>
    <n v="5.3608207345481995E-2"/>
    <x v="3"/>
  </r>
  <r>
    <n v="5181"/>
    <x v="64"/>
    <s v="bangladesh"/>
    <x v="18"/>
    <s v="TX"/>
    <s v="TX - South Texas Detention Complex "/>
    <s v="south_texas_detention_complex_tx"/>
    <d v="2015-11-30T00:00:00"/>
    <x v="3"/>
    <x v="21"/>
    <s v="medical_observation"/>
    <d v="2015-03-12T00:00:00"/>
    <n v="3"/>
    <n v="-0.58097443112237235"/>
    <n v="5.3608207345481995E-2"/>
    <n v="2.7697573795165713"/>
    <n v="0.42886565876385618"/>
    <n v="1.0185559395641586"/>
    <n v="5.3608207345481995E-2"/>
    <x v="3"/>
  </r>
  <r>
    <n v="5182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83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84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85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86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87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88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89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90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91"/>
    <x v="64"/>
    <s v="bangladesh"/>
    <x v="16"/>
    <s v="CO"/>
    <s v="CO - Denver Contract Detention Facility "/>
    <s v="denver_contract_detention_facility_co"/>
    <d v="2015-11-30T00:00:00"/>
    <x v="3"/>
    <x v="17"/>
    <s v="hunger_strike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92"/>
    <x v="64"/>
    <s v="bangladesh"/>
    <x v="18"/>
    <s v="TX"/>
    <s v="TX - South Texas Detention Complex "/>
    <s v="south_texas_detention_complex_tx"/>
    <d v="2015-11-30T00:00:00"/>
    <x v="3"/>
    <x v="21"/>
    <s v="medical_observation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93"/>
    <x v="2"/>
    <s v="el_salvador"/>
    <x v="15"/>
    <s v="GA"/>
    <s v="GA - Stewart Detention Center "/>
    <s v="stewart_detention_center_ga"/>
    <d v="2015-11-30T00:00:00"/>
    <x v="3"/>
    <x v="12"/>
    <s v="pending_investigation_of_disciplinary_violation"/>
    <d v="2015-04-12T00:00:00"/>
    <n v="4"/>
    <n v="-0.56310502867387835"/>
    <n v="3.5738804896987997E-2"/>
    <n v="2.7518879770680771"/>
    <n v="0.41099625631536219"/>
    <n v="1.0006865371156644"/>
    <n v="3.5738804896987997E-2"/>
    <x v="3"/>
  </r>
  <r>
    <n v="5194"/>
    <x v="7"/>
    <s v="honduras"/>
    <x v="7"/>
    <s v="PA"/>
    <s v="PA - York County Prison "/>
    <s v="york_county_prison_pa"/>
    <d v="2015-11-30T00:00:00"/>
    <x v="3"/>
    <x v="16"/>
    <s v="medical_tuberculosis"/>
    <d v="2015-08-12T00:00:00"/>
    <n v="8"/>
    <n v="-0.49162741887990236"/>
    <n v="3.5738804896987997E-2"/>
    <n v="2.6804103672741011"/>
    <n v="0.33951864652138619"/>
    <n v="0.92920892732168847"/>
    <n v="3.5738804896987997E-2"/>
    <x v="3"/>
  </r>
  <r>
    <n v="5195"/>
    <x v="37"/>
    <s v="dominican_republic"/>
    <x v="13"/>
    <s v="NJ"/>
    <s v="NJ - Hudson County Correctional Center "/>
    <s v="hudson_county_correctional_center_nj"/>
    <d v="2015-11-30T00:00:00"/>
    <x v="3"/>
    <x v="6"/>
    <s v="disciplinary"/>
    <d v="2015-12-14T00:00:00"/>
    <n v="14"/>
    <n v="-0.38441100418893831"/>
    <n v="0.14295521958795204"/>
    <n v="2.5731939525831371"/>
    <n v="0.23230223183042215"/>
    <n v="0.82199251263072437"/>
    <n v="0.14295521958795204"/>
    <x v="3"/>
  </r>
  <r>
    <n v="5196"/>
    <x v="0"/>
    <s v="mexico"/>
    <x v="0"/>
    <s v="AZ"/>
    <s v="AZ - Cca, Florence Correctional Center "/>
    <s v="cca,_florence_correctional_center_az"/>
    <d v="2015-11-30T00:00:00"/>
    <x v="3"/>
    <x v="3"/>
    <s v="protective_custody_other_detainee_safety"/>
    <d v="2015-12-15T00:00:00"/>
    <n v="15"/>
    <n v="-0.36654160174044426"/>
    <n v="0.1608246220364461"/>
    <n v="2.5553245501346433"/>
    <n v="0.21443282938192809"/>
    <n v="0.80412311018223037"/>
    <n v="0.1608246220364461"/>
    <x v="3"/>
  </r>
  <r>
    <n v="5197"/>
    <x v="56"/>
    <s v="iran"/>
    <x v="22"/>
    <s v="NY"/>
    <s v="NY - Buffalo (batavia) Service Processing Center"/>
    <s v="buffalo_batavia_service_processing_center_ny"/>
    <d v="2015-11-30T00:00:00"/>
    <x v="3"/>
    <x v="3"/>
    <s v="protective_custody_other_detainee_safety"/>
    <d v="2015-12-15T00:00:00"/>
    <n v="15"/>
    <n v="-0.36654160174044426"/>
    <n v="0.1608246220364461"/>
    <n v="2.5553245501346433"/>
    <n v="0.21443282938192809"/>
    <n v="0.80412311018223037"/>
    <n v="0.1608246220364461"/>
    <x v="3"/>
  </r>
  <r>
    <n v="5198"/>
    <x v="0"/>
    <s v="mexico"/>
    <x v="17"/>
    <s v="VA"/>
    <s v="VA - Immigration Centers Of America Farmville "/>
    <s v="immigration_centers_of_america_farmville_va"/>
    <d v="2015-11-30T00:00:00"/>
    <x v="3"/>
    <x v="6"/>
    <s v="disciplinary"/>
    <d v="2015-12-18T00:00:00"/>
    <n v="18"/>
    <n v="-0.31293339439496226"/>
    <n v="0.21443282938192809"/>
    <n v="2.5017163427891611"/>
    <n v="0.1608246220364461"/>
    <n v="0.75051490283674838"/>
    <n v="0.1608246220364461"/>
    <x v="2"/>
  </r>
  <r>
    <n v="5199"/>
    <x v="86"/>
    <s v="germany"/>
    <x v="15"/>
    <s v="GA"/>
    <s v="GA - Stewart Detention Center "/>
    <s v="stewart_detention_center_ga"/>
    <d v="2015-11-30T00:00:00"/>
    <x v="3"/>
    <x v="6"/>
    <s v="disciplinary"/>
    <d v="2015-12-18T00:00:00"/>
    <n v="18"/>
    <n v="-0.31293339439496226"/>
    <n v="0.21443282938192809"/>
    <n v="2.5017163427891611"/>
    <n v="0.1608246220364461"/>
    <n v="0.75051490283674838"/>
    <n v="0.1608246220364461"/>
    <x v="2"/>
  </r>
  <r>
    <n v="5200"/>
    <x v="0"/>
    <s v="mexico"/>
    <x v="13"/>
    <s v="NJ"/>
    <s v="NJ - Hudson County Correctional Center "/>
    <s v="hudson_county_correctional_center_nj"/>
    <d v="2015-11-30T00:00:00"/>
    <x v="3"/>
    <x v="6"/>
    <s v="disciplinary"/>
    <d v="2015-12-21T00:00:00"/>
    <n v="21"/>
    <n v="-0.25932518704948021"/>
    <n v="0.26804103672741014"/>
    <n v="2.4481081354436793"/>
    <n v="0.10721641469096405"/>
    <n v="0.69690669549126638"/>
    <n v="0.10721641469096405"/>
    <x v="2"/>
  </r>
  <r>
    <n v="5201"/>
    <x v="156"/>
    <s v="sweden"/>
    <x v="8"/>
    <s v="CA"/>
    <s v="CA - Adelanto Correctional Facility "/>
    <s v="adelanto_correctional_facility_ca"/>
    <d v="2015-11-30T00:00:00"/>
    <x v="3"/>
    <x v="3"/>
    <s v="protective_custody_other_detainee_safety"/>
    <d v="2015-12-22T00:00:00"/>
    <n v="22"/>
    <n v="-0.24145578460098621"/>
    <n v="0.28591043917590414"/>
    <n v="2.4302387329951851"/>
    <n v="8.9347012242470047E-2"/>
    <n v="0.67903729304277238"/>
    <n v="8.9347012242470047E-2"/>
    <x v="2"/>
  </r>
  <r>
    <n v="5202"/>
    <x v="21"/>
    <s v="guatemala"/>
    <x v="13"/>
    <s v="NJ"/>
    <s v="NJ - Hudson County Correctional Center "/>
    <s v="hudson_county_correctional_center_nj"/>
    <d v="2015-11-30T00:00:00"/>
    <x v="3"/>
    <x v="6"/>
    <s v="disciplinary"/>
    <d v="2016-12-28T00:00:00"/>
    <n v="28"/>
    <n v="-0.13423936991002217"/>
    <n v="0.39312685386686819"/>
    <n v="2.3230223183042211"/>
    <n v="1.7869402448493998E-2"/>
    <n v="0.57182087835180828"/>
    <n v="1.7869402448493998E-2"/>
    <x v="2"/>
  </r>
  <r>
    <n v="5203"/>
    <x v="7"/>
    <s v="honduras"/>
    <x v="13"/>
    <s v="NJ"/>
    <s v="NJ - Hudson County Correctional Center "/>
    <s v="hudson_county_correctional_center_nj"/>
    <d v="2015-11-30T00:00:00"/>
    <x v="3"/>
    <x v="6"/>
    <s v="disciplinary"/>
    <d v="2016-12-28T00:00:00"/>
    <n v="28"/>
    <n v="-0.13423936991002217"/>
    <n v="0.39312685386686819"/>
    <n v="2.3230223183042211"/>
    <n v="1.7869402448493998E-2"/>
    <n v="0.57182087835180828"/>
    <n v="1.7869402448493998E-2"/>
    <x v="2"/>
  </r>
  <r>
    <n v="5204"/>
    <x v="39"/>
    <s v="somalia"/>
    <x v="23"/>
    <s v="KY"/>
    <s v="KY - Boone County Jail "/>
    <s v="boone_county_jail_ky"/>
    <d v="2015-11-30T00:00:00"/>
    <x v="3"/>
    <x v="3"/>
    <s v="protective_custody_other_detainee_safety"/>
    <d v="2016-02-19T00:00:00"/>
    <n v="81"/>
    <n v="0.8128389598601603"/>
    <n v="1.3402051836370505"/>
    <n v="1.3759439885340385"/>
    <n v="0.96494773221867647"/>
    <n v="0.37525745141837419"/>
    <n v="0.37525745141837419"/>
    <x v="1"/>
  </r>
  <r>
    <n v="5205"/>
    <x v="7"/>
    <s v="honduras"/>
    <x v="7"/>
    <s v="PA"/>
    <s v="PA - York County Prison "/>
    <s v="york_county_prison_pa"/>
    <d v="2015-12-01T00:00:00"/>
    <x v="3"/>
    <x v="11"/>
    <s v="medical_other"/>
    <d v="2015-01-21T00:00:00"/>
    <n v="9"/>
    <n v="-0.4737580164314083"/>
    <n v="5.3608207345482051E-2"/>
    <n v="2.6625409648256073"/>
    <n v="0.32164924407289214"/>
    <n v="0.91133952487319436"/>
    <n v="5.3608207345482051E-2"/>
    <x v="3"/>
  </r>
  <r>
    <n v="5206"/>
    <x v="0"/>
    <s v="mexico"/>
    <x v="0"/>
    <s v="AZ"/>
    <s v="AZ - Cca, Florence Correctional Center "/>
    <s v="cca,_florence_correctional_center_az"/>
    <d v="2015-12-01T00:00:00"/>
    <x v="3"/>
    <x v="6"/>
    <s v="disciplinary"/>
    <d v="2015-01-26T00:00:00"/>
    <n v="14"/>
    <n v="-0.38441100418893831"/>
    <n v="0.14295521958795204"/>
    <n v="2.5731939525831371"/>
    <n v="0.23230223183042215"/>
    <n v="0.82199251263072437"/>
    <n v="0.14295521958795204"/>
    <x v="3"/>
  </r>
  <r>
    <n v="5207"/>
    <x v="64"/>
    <s v="bangladesh"/>
    <x v="7"/>
    <s v="PA"/>
    <s v="PA - York County Prison "/>
    <s v="york_county_prison_pa"/>
    <d v="2015-12-01T00:00:00"/>
    <x v="3"/>
    <x v="16"/>
    <s v="medical_tuberculosis"/>
    <d v="2015-06-02T00:00:00"/>
    <n v="25"/>
    <n v="-0.18784757725550419"/>
    <n v="0.33951864652138619"/>
    <n v="2.3766305256497033"/>
    <n v="3.5738804896988025E-2"/>
    <n v="0.62542908569729028"/>
    <n v="3.5738804896988025E-2"/>
    <x v="2"/>
  </r>
  <r>
    <n v="5208"/>
    <x v="2"/>
    <s v="el_salvador"/>
    <x v="2"/>
    <s v="CA"/>
    <s v="CA - Imperial Regional Detention Facility "/>
    <s v="imperial_regional_detention_facility_ca"/>
    <d v="2015-12-01T00:00:00"/>
    <x v="3"/>
    <x v="15"/>
    <s v="facility_security_threat_gang_member_status_not_protective_custody"/>
    <d v="2015-11-03T00:00:00"/>
    <n v="58"/>
    <n v="0.40184270354479812"/>
    <n v="0.92920892732168847"/>
    <n v="1.7869402448494007"/>
    <n v="0.55395147590331428"/>
    <n v="3.5738804896987997E-2"/>
    <n v="3.5738804896987997E-2"/>
    <x v="1"/>
  </r>
  <r>
    <n v="5209"/>
    <x v="70"/>
    <s v="romania"/>
    <x v="12"/>
    <s v="TX"/>
    <s v="TX - Houston Contract Detention Facility "/>
    <s v="houston_contract_detention_facility_tx"/>
    <d v="2015-12-01T00:00:00"/>
    <x v="3"/>
    <x v="3"/>
    <s v="protective_custody_other_detainee_safety"/>
    <d v="2015-11-03T00:00:00"/>
    <n v="58"/>
    <n v="0.40184270354479812"/>
    <n v="0.92920892732168847"/>
    <n v="1.7869402448494007"/>
    <n v="0.55395147590331428"/>
    <n v="3.5738804896987997E-2"/>
    <n v="3.5738804896987997E-2"/>
    <x v="1"/>
  </r>
  <r>
    <n v="5210"/>
    <x v="89"/>
    <s v="sudan"/>
    <x v="10"/>
    <s v="MI"/>
    <s v="MI - Calhoun County Correctional Center "/>
    <s v="calhoun_county_correctional_center_mi"/>
    <d v="2015-12-01T00:00:00"/>
    <x v="3"/>
    <x v="2"/>
    <s v="mental_illness"/>
    <d v="2015-04-29T00:00:00"/>
    <n v="107"/>
    <n v="1.2774434235210046"/>
    <n v="1.8048096472978949"/>
    <n v="0.91133952487319436"/>
    <n v="1.4295521958795208"/>
    <n v="0.83986191507921848"/>
    <n v="0.83986191507921848"/>
    <x v="1"/>
  </r>
  <r>
    <n v="5211"/>
    <x v="7"/>
    <s v="honduras"/>
    <x v="12"/>
    <s v="TX"/>
    <s v="TX - Houston Contract Detention Facility "/>
    <s v="houston_contract_detention_facility_tx"/>
    <d v="2015-12-02T00:00:00"/>
    <x v="3"/>
    <x v="8"/>
    <s v="suicide_risk_placement"/>
    <d v="2015-02-13T00:00:00"/>
    <n v="1"/>
    <n v="-0.61671323601936046"/>
    <n v="8.9347012242470103E-2"/>
    <n v="2.8054961844135593"/>
    <n v="0.46460446366084429"/>
    <n v="1.0542947444611466"/>
    <n v="8.9347012242470103E-2"/>
    <x v="3"/>
  </r>
  <r>
    <n v="5212"/>
    <x v="21"/>
    <s v="guatemala"/>
    <x v="8"/>
    <s v="CA"/>
    <s v="CA - Adelanto Correctional Facility "/>
    <s v="adelanto_correctional_facility_ca"/>
    <d v="2015-12-02T00:00:00"/>
    <x v="3"/>
    <x v="3"/>
    <s v="protective_custody_other_detainee_safety"/>
    <d v="2015-02-17T00:00:00"/>
    <n v="5"/>
    <n v="-0.54523562622538435"/>
    <n v="1.7869402448493998E-2"/>
    <n v="2.7340185746195833"/>
    <n v="0.39312685386686819"/>
    <n v="0.98281713466717047"/>
    <n v="1.7869402448493998E-2"/>
    <x v="3"/>
  </r>
  <r>
    <n v="5213"/>
    <x v="13"/>
    <s v="armenia"/>
    <x v="8"/>
    <s v="CA"/>
    <s v="CA - Adelanto Correctional Facility "/>
    <s v="adelanto_correctional_facility_ca"/>
    <d v="2015-12-02T00:00:00"/>
    <x v="3"/>
    <x v="6"/>
    <s v="disciplinary"/>
    <d v="2015-02-18T00:00:00"/>
    <n v="6"/>
    <n v="-0.52736622377689035"/>
    <n v="0"/>
    <n v="2.7161491721710895"/>
    <n v="0.37525745141837419"/>
    <n v="0.96494773221867647"/>
    <n v="0"/>
    <x v="3"/>
  </r>
  <r>
    <n v="5214"/>
    <x v="0"/>
    <s v="mexico"/>
    <x v="2"/>
    <s v="CA"/>
    <s v="CA - San Diego Contract Detention Facility - CCA (otay)"/>
    <s v="san_diego_contract_detention_facility_cca_otay_ca"/>
    <d v="2015-12-02T00:00:00"/>
    <x v="3"/>
    <x v="12"/>
    <s v="pending_investigation_of_disciplinary_violation"/>
    <d v="2015-02-20T00:00:00"/>
    <n v="8"/>
    <n v="-0.49162741887990236"/>
    <n v="3.5738804896987997E-2"/>
    <n v="2.6804103672741011"/>
    <n v="0.33951864652138619"/>
    <n v="0.92920892732168847"/>
    <n v="3.5738804896987997E-2"/>
    <x v="3"/>
  </r>
  <r>
    <n v="5215"/>
    <x v="54"/>
    <s v="russia"/>
    <x v="18"/>
    <s v="TX"/>
    <s v="TX - South Texas Detention Complex "/>
    <s v="south_texas_detention_complex_tx"/>
    <d v="2015-12-02T00:00:00"/>
    <x v="3"/>
    <x v="14"/>
    <s v="facility_security_threat_other"/>
    <d v="2015-03-13T00:00:00"/>
    <n v="29"/>
    <n v="-0.11636996746152814"/>
    <n v="0.41099625631536219"/>
    <n v="2.3051529158557269"/>
    <n v="3.5738804896988025E-2"/>
    <n v="0.55395147590331428"/>
    <n v="3.5738804896988025E-2"/>
    <x v="2"/>
  </r>
  <r>
    <n v="5216"/>
    <x v="0"/>
    <s v="mexico"/>
    <x v="21"/>
    <s v="MN"/>
    <s v="MN - Sherburne County Jail "/>
    <s v="sherburne_county_jail_mn"/>
    <d v="2015-12-02T00:00:00"/>
    <x v="3"/>
    <x v="8"/>
    <s v="suicide_risk_placement"/>
    <d v="2015-03-31T00:00:00"/>
    <n v="47"/>
    <n v="0.20527927661136403"/>
    <n v="0.73264550038825438"/>
    <n v="1.9835036717828349"/>
    <n v="0.35738804896988019"/>
    <n v="0.23230223183042209"/>
    <n v="0.23230223183042209"/>
    <x v="1"/>
  </r>
  <r>
    <n v="5217"/>
    <x v="0"/>
    <s v="mexico"/>
    <x v="10"/>
    <s v="MI"/>
    <s v="MI - Calhoun County Correctional Center "/>
    <s v="calhoun_county_correctional_center_mi"/>
    <d v="2015-12-02T00:00:00"/>
    <x v="3"/>
    <x v="16"/>
    <s v="medical_tuberculosis"/>
    <d v="2015-08-04T00:00:00"/>
    <n v="55"/>
    <n v="0.34823449619931607"/>
    <n v="0.87560071997620637"/>
    <n v="1.8405484521948829"/>
    <n v="0.50034326855783218"/>
    <n v="8.9347012242470047E-2"/>
    <n v="8.9347012242470047E-2"/>
    <x v="1"/>
  </r>
  <r>
    <n v="5218"/>
    <x v="51"/>
    <s v="bahamas"/>
    <x v="21"/>
    <s v="MN"/>
    <s v="MN - Sherburne County Jail "/>
    <s v="sherburne_county_jail_mn"/>
    <d v="2015-12-02T00:00:00"/>
    <x v="3"/>
    <x v="5"/>
    <s v="facility_security_threat_violent_or_disruptive_behavior"/>
    <d v="2015-04-20T00:00:00"/>
    <n v="67"/>
    <n v="0.56266732558124422"/>
    <n v="1.0900335493581346"/>
    <n v="1.6261156228129547"/>
    <n v="0.71477609793976038"/>
    <n v="0.1250858171394581"/>
    <n v="0.1250858171394581"/>
    <x v="1"/>
  </r>
  <r>
    <n v="5219"/>
    <x v="16"/>
    <s v="venezuela"/>
    <x v="9"/>
    <s v="FL"/>
    <s v="FL - Krome North Service Processing Center "/>
    <s v="krome_north_service_processing_center_fl"/>
    <d v="2015-12-03T00:00:00"/>
    <x v="3"/>
    <x v="12"/>
    <s v="pending_investigation_of_disciplinary_violation"/>
    <d v="2015-03-14T00:00:00"/>
    <n v="2"/>
    <n v="-0.59884383357086635"/>
    <n v="7.1477609793975994E-2"/>
    <n v="2.7876267819650655"/>
    <n v="0.44673506121235018"/>
    <n v="1.0364253420126524"/>
    <n v="7.1477609793975994E-2"/>
    <x v="3"/>
  </r>
  <r>
    <n v="5220"/>
    <x v="118"/>
    <s v="congo"/>
    <x v="14"/>
    <s v="MD"/>
    <s v="MD - Worcester County Jail "/>
    <s v="worcester_county_jail_md"/>
    <d v="2015-12-03T00:00:00"/>
    <x v="3"/>
    <x v="3"/>
    <s v="protective_custody_other_detainee_safety"/>
    <d v="2015-03-26T00:00:00"/>
    <n v="14"/>
    <n v="-0.38441100418893831"/>
    <n v="0.14295521958795204"/>
    <n v="2.5731939525831371"/>
    <n v="0.23230223183042215"/>
    <n v="0.82199251263072437"/>
    <n v="0.14295521958795204"/>
    <x v="3"/>
  </r>
  <r>
    <n v="5221"/>
    <x v="0"/>
    <s v="mexico"/>
    <x v="18"/>
    <s v="TX"/>
    <s v="TX - South Texas Detention Complex "/>
    <s v="south_texas_detention_complex_tx"/>
    <d v="2015-12-03T00:00:00"/>
    <x v="3"/>
    <x v="6"/>
    <s v="disciplinary"/>
    <d v="2015-03-27T00:00:00"/>
    <n v="15"/>
    <n v="-0.36654160174044426"/>
    <n v="0.1608246220364461"/>
    <n v="2.5553245501346433"/>
    <n v="0.21443282938192809"/>
    <n v="0.80412311018223037"/>
    <n v="0.1608246220364461"/>
    <x v="3"/>
  </r>
  <r>
    <n v="5222"/>
    <x v="39"/>
    <s v="somalia"/>
    <x v="21"/>
    <s v="NE"/>
    <s v="NE - Cass County Jail "/>
    <s v="cass_county_jail_ne"/>
    <d v="2015-12-03T00:00:00"/>
    <x v="3"/>
    <x v="6"/>
    <s v="disciplinary"/>
    <d v="2015-03-27T00:00:00"/>
    <n v="15"/>
    <n v="-0.36654160174044426"/>
    <n v="0.1608246220364461"/>
    <n v="2.5553245501346433"/>
    <n v="0.21443282938192809"/>
    <n v="0.80412311018223037"/>
    <n v="0.1608246220364461"/>
    <x v="3"/>
  </r>
  <r>
    <n v="5223"/>
    <x v="67"/>
    <s v="morocco"/>
    <x v="17"/>
    <s v="VA"/>
    <s v="VA - Immigration Centers Of America Farmville "/>
    <s v="immigration_centers_of_america_farmville_va"/>
    <d v="2015-12-03T00:00:00"/>
    <x v="3"/>
    <x v="6"/>
    <s v="disciplinary"/>
    <d v="2015-08-04T00:00:00"/>
    <n v="27"/>
    <n v="-0.15210877235851616"/>
    <n v="0.37525745141837419"/>
    <n v="2.3408917207527153"/>
    <n v="0"/>
    <n v="0.58969028080030228"/>
    <n v="0"/>
    <x v="2"/>
  </r>
  <r>
    <n v="5224"/>
    <x v="0"/>
    <s v="mexico"/>
    <x v="8"/>
    <s v="CA"/>
    <s v="CA - Adelanto Correctional Facility "/>
    <s v="adelanto_correctional_facility_ca"/>
    <d v="2015-12-03T00:00:00"/>
    <x v="3"/>
    <x v="6"/>
    <s v="disciplinary"/>
    <d v="2015-04-13T00:00:00"/>
    <n v="32"/>
    <n v="-6.2761760116046117E-2"/>
    <n v="0.46460446366084424"/>
    <n v="2.2515447085102451"/>
    <n v="8.9347012242470047E-2"/>
    <n v="0.50034326855783218"/>
    <n v="8.9347012242470047E-2"/>
    <x v="2"/>
  </r>
  <r>
    <n v="5225"/>
    <x v="157"/>
    <s v="kosovo"/>
    <x v="7"/>
    <s v="PA"/>
    <s v="PA - Pike County Correctional Facility "/>
    <s v="pike_county_correctional_facility_pa"/>
    <d v="2015-12-03T00:00:00"/>
    <x v="3"/>
    <x v="14"/>
    <s v="facility_security_threat_other"/>
    <d v="2015-05-05T00:00:00"/>
    <n v="54"/>
    <n v="0.33036509375082207"/>
    <n v="0.85773131752771237"/>
    <n v="1.8584178546433769"/>
    <n v="0.48247386610933823"/>
    <n v="0.10721641469096405"/>
    <n v="0.10721641469096405"/>
    <x v="1"/>
  </r>
  <r>
    <n v="5226"/>
    <x v="7"/>
    <s v="honduras"/>
    <x v="8"/>
    <s v="CA"/>
    <s v="CA - Adelanto Correctional Facility "/>
    <s v="adelanto_correctional_facility_ca"/>
    <d v="2015-12-03T00:00:00"/>
    <x v="3"/>
    <x v="3"/>
    <s v="protective_custody_other_detainee_safety"/>
    <d v="2015-05-21T00:00:00"/>
    <n v="70"/>
    <n v="0.61627553292672621"/>
    <n v="1.1436417567036166"/>
    <n v="1.5725074154674727"/>
    <n v="0.76838430528524237"/>
    <n v="0.17869402448494009"/>
    <n v="0.17869402448494009"/>
    <x v="1"/>
  </r>
  <r>
    <n v="5227"/>
    <x v="0"/>
    <s v="mexico"/>
    <x v="8"/>
    <s v="CA"/>
    <s v="CA - Adelanto Correctional Facility "/>
    <s v="adelanto_correctional_facility_ca"/>
    <d v="2015-12-03T00:00:00"/>
    <x v="3"/>
    <x v="3"/>
    <s v="protective_custody_other_detainee_safety"/>
    <d v="2015-12-11T00:00:00"/>
    <n v="245"/>
    <n v="3.7434209614131779"/>
    <n v="4.2707871851900681"/>
    <n v="1.554638013018979"/>
    <n v="3.8955297337716939"/>
    <n v="3.3058394529713917"/>
    <n v="1.554638013018979"/>
    <x v="0"/>
  </r>
  <r>
    <n v="5228"/>
    <x v="14"/>
    <s v="jamaica"/>
    <x v="8"/>
    <s v="CA"/>
    <s v="CA - Adelanto Correctional Facility "/>
    <s v="adelanto_correctional_facility_ca"/>
    <d v="2015-12-03T00:00:00"/>
    <x v="3"/>
    <x v="6"/>
    <s v="disciplinary"/>
    <d v="2016-03-15T00:00:00"/>
    <n v="369"/>
    <n v="5.9592268650264355"/>
    <n v="6.4865930888033256"/>
    <n v="3.7704439166322365"/>
    <n v="6.1113356373849514"/>
    <n v="5.5216453565846493"/>
    <n v="3.7704439166322365"/>
    <x v="0"/>
  </r>
  <r>
    <n v="5229"/>
    <x v="2"/>
    <s v="el_salvador"/>
    <x v="0"/>
    <s v="AZ"/>
    <s v="AZ - Florence Service Processing Center "/>
    <s v="florence_service_processing_center_az"/>
    <d v="2015-12-04T00:00:00"/>
    <x v="3"/>
    <x v="11"/>
    <s v="medical_other"/>
    <d v="2015-04-14T00:00:00"/>
    <n v="2"/>
    <n v="-0.59884383357086635"/>
    <n v="7.1477609793975994E-2"/>
    <n v="2.7876267819650655"/>
    <n v="0.44673506121235018"/>
    <n v="1.0364253420126524"/>
    <n v="7.1477609793975994E-2"/>
    <x v="3"/>
  </r>
  <r>
    <n v="5230"/>
    <x v="7"/>
    <s v="honduras"/>
    <x v="12"/>
    <s v="TX"/>
    <s v="TX - Houston Contract Detention Facility "/>
    <s v="houston_contract_detention_facility_tx"/>
    <d v="2015-12-04T00:00:00"/>
    <x v="3"/>
    <x v="3"/>
    <s v="protective_custody_other_detainee_safety"/>
    <d v="2015-04-20T00:00:00"/>
    <n v="8"/>
    <n v="-0.49162741887990236"/>
    <n v="3.5738804896987997E-2"/>
    <n v="2.6804103672741011"/>
    <n v="0.33951864652138619"/>
    <n v="0.92920892732168847"/>
    <n v="3.5738804896987997E-2"/>
    <x v="3"/>
  </r>
  <r>
    <n v="5231"/>
    <x v="24"/>
    <s v="brazil"/>
    <x v="8"/>
    <s v="CA"/>
    <s v="CA - Adelanto Correctional Facility "/>
    <s v="adelanto_correctional_facility_ca"/>
    <d v="2015-12-04T00:00:00"/>
    <x v="3"/>
    <x v="6"/>
    <s v="disciplinary"/>
    <d v="2015-04-21T00:00:00"/>
    <n v="9"/>
    <n v="-0.4737580164314083"/>
    <n v="5.3608207345482051E-2"/>
    <n v="2.6625409648256073"/>
    <n v="0.32164924407289214"/>
    <n v="0.91133952487319436"/>
    <n v="5.3608207345482051E-2"/>
    <x v="3"/>
  </r>
  <r>
    <n v="5232"/>
    <x v="21"/>
    <s v="guatemala"/>
    <x v="8"/>
    <s v="CA"/>
    <s v="CA - Santa Ana City Jail "/>
    <s v="santa_ana_city_jail_ca"/>
    <d v="2015-12-04T00:00:00"/>
    <x v="3"/>
    <x v="6"/>
    <s v="disciplinary"/>
    <d v="2015-04-24T00:00:00"/>
    <n v="12"/>
    <n v="-0.42014980908592631"/>
    <n v="0.10721641469096405"/>
    <n v="2.6089327574801251"/>
    <n v="0.26804103672741014"/>
    <n v="0.85773131752771237"/>
    <n v="0.10721641469096405"/>
    <x v="3"/>
  </r>
  <r>
    <n v="5233"/>
    <x v="14"/>
    <s v="jamaica"/>
    <x v="13"/>
    <s v="NJ"/>
    <s v="NJ - Hudson County Correctional Center "/>
    <s v="hudson_county_correctional_center_nj"/>
    <d v="2015-12-04T00:00:00"/>
    <x v="3"/>
    <x v="6"/>
    <s v="disciplinary"/>
    <d v="2015-04-27T00:00:00"/>
    <n v="15"/>
    <n v="-0.36654160174044426"/>
    <n v="0.1608246220364461"/>
    <n v="2.5553245501346433"/>
    <n v="0.21443282938192809"/>
    <n v="0.80412311018223037"/>
    <n v="0.1608246220364461"/>
    <x v="3"/>
  </r>
  <r>
    <n v="5234"/>
    <x v="11"/>
    <s v="poland"/>
    <x v="7"/>
    <s v="PA"/>
    <s v="PA - York County Prison "/>
    <s v="york_county_prison_pa"/>
    <d v="2015-12-04T00:00:00"/>
    <x v="3"/>
    <x v="6"/>
    <s v="disciplinary"/>
    <d v="2015-11-05T00:00:00"/>
    <n v="29"/>
    <n v="-0.11636996746152814"/>
    <n v="0.41099625631536219"/>
    <n v="2.3051529158557269"/>
    <n v="3.5738804896988025E-2"/>
    <n v="0.55395147590331428"/>
    <n v="3.5738804896988025E-2"/>
    <x v="2"/>
  </r>
  <r>
    <n v="5235"/>
    <x v="32"/>
    <s v="colombia"/>
    <x v="8"/>
    <s v="CA"/>
    <s v="CA - Adelanto Correctional Facility "/>
    <s v="adelanto_correctional_facility_ca"/>
    <d v="2015-12-05T00:00:00"/>
    <x v="3"/>
    <x v="5"/>
    <s v="facility_security_threat_violent_or_disruptive_behavior"/>
    <d v="2015-05-20T00:00:00"/>
    <n v="8"/>
    <n v="-0.49162741887990236"/>
    <n v="3.5738804896987997E-2"/>
    <n v="2.6804103672741011"/>
    <n v="0.33951864652138619"/>
    <n v="0.92920892732168847"/>
    <n v="3.5738804896987997E-2"/>
    <x v="3"/>
  </r>
  <r>
    <n v="5236"/>
    <x v="0"/>
    <s v="mexico"/>
    <x v="5"/>
    <s v="TX"/>
    <s v="TX - El Paso Service Processing Center "/>
    <s v="el_paso_service_processing_center_tx"/>
    <d v="2015-12-06T00:00:00"/>
    <x v="3"/>
    <x v="3"/>
    <s v="protective_custody_other_detainee_safety"/>
    <d v="2015-06-27T00:00:00"/>
    <n v="15"/>
    <n v="-0.36654160174044426"/>
    <n v="0.1608246220364461"/>
    <n v="2.5553245501346433"/>
    <n v="0.21443282938192809"/>
    <n v="0.80412311018223037"/>
    <n v="0.1608246220364461"/>
    <x v="3"/>
  </r>
  <r>
    <n v="5237"/>
    <x v="7"/>
    <s v="honduras"/>
    <x v="18"/>
    <s v="TX"/>
    <s v="TX - South Texas Detention Complex "/>
    <s v="south_texas_detention_complex_tx"/>
    <d v="2015-12-06T00:00:00"/>
    <x v="3"/>
    <x v="3"/>
    <s v="protective_custody_other_detainee_safety"/>
    <d v="2015-06-27T00:00:00"/>
    <n v="15"/>
    <n v="-0.36654160174044426"/>
    <n v="0.1608246220364461"/>
    <n v="2.5553245501346433"/>
    <n v="0.21443282938192809"/>
    <n v="0.80412311018223037"/>
    <n v="0.1608246220364461"/>
    <x v="3"/>
  </r>
  <r>
    <n v="5238"/>
    <x v="0"/>
    <s v="mexico"/>
    <x v="7"/>
    <s v="PA"/>
    <s v="PA - York County Prison "/>
    <s v="york_county_prison_pa"/>
    <d v="2015-12-06T00:00:00"/>
    <x v="3"/>
    <x v="21"/>
    <s v="medical_observation"/>
    <d v="2015-06-07T00:00:00"/>
    <n v="24"/>
    <n v="-0.20571697970399819"/>
    <n v="0.32164924407289219"/>
    <n v="2.3944999280981971"/>
    <n v="5.3608207345482023E-2"/>
    <n v="0.64329848814578428"/>
    <n v="5.3608207345482023E-2"/>
    <x v="2"/>
  </r>
  <r>
    <n v="5239"/>
    <x v="2"/>
    <s v="el_salvador"/>
    <x v="8"/>
    <s v="CA"/>
    <s v="CA - Adelanto Correctional Facility "/>
    <s v="adelanto_correctional_facility_ca"/>
    <d v="2015-12-06T00:00:00"/>
    <x v="3"/>
    <x v="6"/>
    <s v="disciplinary"/>
    <d v="2015-07-07T00:00:00"/>
    <n v="25"/>
    <n v="-0.18784757725550419"/>
    <n v="0.33951864652138619"/>
    <n v="2.3766305256497033"/>
    <n v="3.5738804896988025E-2"/>
    <n v="0.62542908569729028"/>
    <n v="3.5738804896988025E-2"/>
    <x v="2"/>
  </r>
  <r>
    <n v="5240"/>
    <x v="0"/>
    <s v="mexico"/>
    <x v="8"/>
    <s v="CA"/>
    <s v="CA - Adelanto Correctional Facility "/>
    <s v="adelanto_correctional_facility_ca"/>
    <d v="2015-12-06T00:00:00"/>
    <x v="3"/>
    <x v="3"/>
    <s v="protective_custody_other_detainee_safety"/>
    <d v="2015-07-24T00:00:00"/>
    <n v="42"/>
    <n v="0.11593226436889398"/>
    <n v="0.64329848814578439"/>
    <n v="2.0728506840253051"/>
    <n v="0.26804103672741014"/>
    <n v="0.32164924407289214"/>
    <n v="0.26804103672741014"/>
    <x v="2"/>
  </r>
  <r>
    <n v="5241"/>
    <x v="58"/>
    <s v="vietnam"/>
    <x v="8"/>
    <s v="CA"/>
    <s v="CA - Adelanto Correctional Facility "/>
    <s v="adelanto_correctional_facility_ca"/>
    <d v="2015-12-06T00:00:00"/>
    <x v="3"/>
    <x v="12"/>
    <s v="pending_investigation_of_disciplinary_violation"/>
    <d v="2016-12-09T00:00:00"/>
    <n v="458"/>
    <n v="7.5496036829424016"/>
    <n v="8.0769699067192917"/>
    <n v="5.3608207345482022"/>
    <n v="7.7017124553009175"/>
    <n v="7.1120221745006154"/>
    <n v="5.3608207345482022"/>
    <x v="0"/>
  </r>
  <r>
    <n v="5242"/>
    <x v="0"/>
    <s v="mexico"/>
    <x v="3"/>
    <s v="CA"/>
    <s v="CA - Sacramento County Jail-rio Cosumnes Corr. Center "/>
    <s v="sacramento_county_jail_rio_cosumnes_corr_center_ca"/>
    <d v="2015-12-07T00:00:00"/>
    <x v="3"/>
    <x v="3"/>
    <s v="protective_custody_other_detainee_safety"/>
    <d v="2015-07-17T00:00:00"/>
    <n v="5"/>
    <n v="-0.54523562622538435"/>
    <n v="1.7869402448493998E-2"/>
    <n v="2.7340185746195833"/>
    <n v="0.39312685386686819"/>
    <n v="0.98281713466717047"/>
    <n v="1.7869402448493998E-2"/>
    <x v="3"/>
  </r>
  <r>
    <n v="5243"/>
    <x v="19"/>
    <s v="cuba"/>
    <x v="0"/>
    <s v="AZ"/>
    <s v="AZ - Cca, Florence Correctional Center "/>
    <s v="cca,_florence_correctional_center_az"/>
    <d v="2015-12-07T00:00:00"/>
    <x v="3"/>
    <x v="3"/>
    <s v="protective_custody_other_detainee_safety"/>
    <d v="2015-07-29T00:00:00"/>
    <n v="17"/>
    <n v="-0.33080279684345626"/>
    <n v="0.19656342693343409"/>
    <n v="2.5195857452376553"/>
    <n v="0.17869402448494009"/>
    <n v="0.76838430528524237"/>
    <n v="0.17869402448494009"/>
    <x v="2"/>
  </r>
  <r>
    <n v="5244"/>
    <x v="32"/>
    <s v="colombia"/>
    <x v="20"/>
    <s v="WA"/>
    <s v="WA - Northwest Detention Center "/>
    <s v="northwest_detention_center_wa"/>
    <d v="2015-12-07T00:00:00"/>
    <x v="3"/>
    <x v="6"/>
    <s v="disciplinary"/>
    <d v="2015-06-08T00:00:00"/>
    <n v="25"/>
    <n v="-0.18784757725550419"/>
    <n v="0.33951864652138619"/>
    <n v="2.3766305256497033"/>
    <n v="3.5738804896988025E-2"/>
    <n v="0.62542908569729028"/>
    <n v="3.5738804896988025E-2"/>
    <x v="2"/>
  </r>
  <r>
    <n v="5245"/>
    <x v="7"/>
    <s v="honduras"/>
    <x v="17"/>
    <s v="VA"/>
    <s v="VA - Immigration Centers Of America Farmville "/>
    <s v="immigration_centers_of_america_farmville_va"/>
    <d v="2015-12-07T00:00:00"/>
    <x v="3"/>
    <x v="6"/>
    <s v="disciplinary"/>
    <d v="2015-07-08T00:00:00"/>
    <n v="26"/>
    <n v="-0.16997817480701016"/>
    <n v="0.35738804896988019"/>
    <n v="2.3587611232012091"/>
    <n v="1.7869402448493998E-2"/>
    <n v="0.60755968324879628"/>
    <n v="1.7869402448493998E-2"/>
    <x v="2"/>
  </r>
  <r>
    <n v="5246"/>
    <x v="0"/>
    <s v="mexico"/>
    <x v="20"/>
    <s v="WA"/>
    <s v="WA - Northwest Detention Center "/>
    <s v="northwest_detention_center_wa"/>
    <d v="2015-12-07T00:00:00"/>
    <x v="3"/>
    <x v="3"/>
    <s v="protective_custody_other_detainee_safety"/>
    <d v="2015-12-14T00:00:00"/>
    <n v="155"/>
    <n v="2.1351747410487172"/>
    <n v="2.6625409648256078"/>
    <n v="5.3608207345481773E-2"/>
    <n v="2.2872835134072336"/>
    <n v="1.697593232606931"/>
    <n v="5.3608207345481773E-2"/>
    <x v="0"/>
  </r>
  <r>
    <n v="5247"/>
    <x v="133"/>
    <s v="argentina"/>
    <x v="20"/>
    <s v="WA"/>
    <s v="WA - Northwest Detention Center "/>
    <s v="northwest_detention_center_wa"/>
    <d v="2015-12-08T00:00:00"/>
    <x v="3"/>
    <x v="21"/>
    <s v="medical_observation"/>
    <d v="2015-08-13T00:00:00"/>
    <n v="1"/>
    <n v="-0.61671323601936046"/>
    <n v="8.9347012242470103E-2"/>
    <n v="2.8054961844135593"/>
    <n v="0.46460446366084429"/>
    <n v="1.0542947444611466"/>
    <n v="8.9347012242470103E-2"/>
    <x v="3"/>
  </r>
  <r>
    <n v="5248"/>
    <x v="61"/>
    <s v="egypt"/>
    <x v="15"/>
    <s v="GA"/>
    <s v="GA - Stewart Detention Center "/>
    <s v="stewart_detention_center_ga"/>
    <d v="2015-12-08T00:00:00"/>
    <x v="3"/>
    <x v="8"/>
    <s v="suicide_risk_placement"/>
    <d v="2015-08-14T00:00:00"/>
    <n v="2"/>
    <n v="-0.59884383357086635"/>
    <n v="7.1477609793975994E-2"/>
    <n v="2.7876267819650655"/>
    <n v="0.44673506121235018"/>
    <n v="1.0364253420126524"/>
    <n v="7.1477609793975994E-2"/>
    <x v="3"/>
  </r>
  <r>
    <n v="5249"/>
    <x v="7"/>
    <s v="honduras"/>
    <x v="18"/>
    <s v="TX"/>
    <s v="TX - South Texas Detention Complex "/>
    <s v="south_texas_detention_complex_tx"/>
    <d v="2015-12-08T00:00:00"/>
    <x v="3"/>
    <x v="12"/>
    <s v="pending_investigation_of_disciplinary_violation"/>
    <d v="2015-08-17T00:00:00"/>
    <n v="5"/>
    <n v="-0.54523562622538435"/>
    <n v="1.7869402448493998E-2"/>
    <n v="2.7340185746195833"/>
    <n v="0.39312685386686819"/>
    <n v="0.98281713466717047"/>
    <n v="1.7869402448493998E-2"/>
    <x v="3"/>
  </r>
  <r>
    <n v="5250"/>
    <x v="133"/>
    <s v="argentina"/>
    <x v="20"/>
    <s v="WA"/>
    <s v="WA - Northwest Detention Center "/>
    <s v="northwest_detention_center_wa"/>
    <d v="2015-12-08T00:00:00"/>
    <x v="3"/>
    <x v="21"/>
    <s v="medical_observation"/>
    <d v="2015-08-19T00:00:00"/>
    <n v="7"/>
    <n v="-0.50949682132839635"/>
    <n v="1.7869402448493998E-2"/>
    <n v="2.6982797697225953"/>
    <n v="0.35738804896988019"/>
    <n v="0.94707832977018247"/>
    <n v="1.7869402448493998E-2"/>
    <x v="3"/>
  </r>
  <r>
    <n v="5251"/>
    <x v="0"/>
    <s v="mexico"/>
    <x v="20"/>
    <s v="WA"/>
    <s v="WA - Northwest Detention Center "/>
    <s v="northwest_detention_center_wa"/>
    <d v="2015-12-08T00:00:00"/>
    <x v="3"/>
    <x v="21"/>
    <s v="medical_observation"/>
    <d v="2015-08-20T00:00:00"/>
    <n v="8"/>
    <n v="-0.49162741887990236"/>
    <n v="3.5738804896987997E-2"/>
    <n v="2.6804103672741011"/>
    <n v="0.33951864652138619"/>
    <n v="0.92920892732168847"/>
    <n v="3.5738804896987997E-2"/>
    <x v="3"/>
  </r>
  <r>
    <n v="5252"/>
    <x v="46"/>
    <s v="ukraine"/>
    <x v="2"/>
    <s v="CA"/>
    <s v="CA - San Diego Contract Detention Facility - CCA (otay)"/>
    <s v="san_diego_contract_detention_facility_cca_otay_ca"/>
    <d v="2015-12-08T00:00:00"/>
    <x v="3"/>
    <x v="2"/>
    <s v="mental_illness"/>
    <d v="2015-08-23T00:00:00"/>
    <n v="11"/>
    <n v="-0.43801921153442031"/>
    <n v="8.9347012242470047E-2"/>
    <n v="2.6268021599286193"/>
    <n v="0.28591043917590414"/>
    <n v="0.87560071997620637"/>
    <n v="8.9347012242470047E-2"/>
    <x v="3"/>
  </r>
  <r>
    <n v="5253"/>
    <x v="21"/>
    <s v="guatemala"/>
    <x v="17"/>
    <s v="VA"/>
    <s v="VA - Immigration Centers Of America Farmville "/>
    <s v="immigration_centers_of_america_farmville_va"/>
    <d v="2015-12-08T00:00:00"/>
    <x v="3"/>
    <x v="6"/>
    <s v="disciplinary"/>
    <d v="2015-08-26T00:00:00"/>
    <n v="14"/>
    <n v="-0.38441100418893831"/>
    <n v="0.14295521958795204"/>
    <n v="2.5731939525831371"/>
    <n v="0.23230223183042215"/>
    <n v="0.82199251263072437"/>
    <n v="0.14295521958795204"/>
    <x v="3"/>
  </r>
  <r>
    <n v="5254"/>
    <x v="22"/>
    <s v="ethiopia"/>
    <x v="18"/>
    <s v="TX"/>
    <s v="TX - South Texas Detention Complex "/>
    <s v="south_texas_detention_complex_tx"/>
    <d v="2015-12-08T00:00:00"/>
    <x v="3"/>
    <x v="6"/>
    <s v="disciplinary"/>
    <d v="2015-08-29T00:00:00"/>
    <n v="17"/>
    <n v="-0.33080279684345626"/>
    <n v="0.19656342693343409"/>
    <n v="2.5195857452376553"/>
    <n v="0.17869402448494009"/>
    <n v="0.76838430528524237"/>
    <n v="0.17869402448494009"/>
    <x v="2"/>
  </r>
  <r>
    <n v="5255"/>
    <x v="8"/>
    <s v="nicaragua"/>
    <x v="10"/>
    <s v="MI"/>
    <s v="MI - Calhoun County Correctional Center "/>
    <s v="calhoun_county_correctional_center_mi"/>
    <d v="2015-12-08T00:00:00"/>
    <x v="3"/>
    <x v="5"/>
    <s v="facility_security_threat_violent_or_disruptive_behavior"/>
    <d v="2015-02-09T00:00:00"/>
    <n v="21"/>
    <n v="-0.25932518704948021"/>
    <n v="0.26804103672741014"/>
    <n v="2.4481081354436793"/>
    <n v="0.10721641469096405"/>
    <n v="0.69690669549126638"/>
    <n v="0.10721641469096405"/>
    <x v="2"/>
  </r>
  <r>
    <n v="5256"/>
    <x v="70"/>
    <s v="romania"/>
    <x v="0"/>
    <s v="AZ"/>
    <s v="AZ - Cca, Florence Correctional Center "/>
    <s v="cca,_florence_correctional_center_az"/>
    <d v="2015-12-08T00:00:00"/>
    <x v="3"/>
    <x v="6"/>
    <s v="disciplinary"/>
    <d v="2015-08-09T00:00:00"/>
    <n v="27"/>
    <n v="-0.15210877235851616"/>
    <n v="0.37525745141837419"/>
    <n v="2.3408917207527153"/>
    <n v="0"/>
    <n v="0.58969028080030228"/>
    <n v="0"/>
    <x v="2"/>
  </r>
  <r>
    <n v="5257"/>
    <x v="0"/>
    <s v="mexico"/>
    <x v="0"/>
    <s v="AZ"/>
    <s v="AZ - Cca, Florence Correctional Center "/>
    <s v="cca,_florence_correctional_center_az"/>
    <d v="2015-12-08T00:00:00"/>
    <x v="3"/>
    <x v="6"/>
    <s v="disciplinary"/>
    <d v="2015-09-09T00:00:00"/>
    <n v="28"/>
    <n v="-0.13423936991002217"/>
    <n v="0.39312685386686819"/>
    <n v="2.3230223183042211"/>
    <n v="1.7869402448493998E-2"/>
    <n v="0.57182087835180828"/>
    <n v="1.7869402448493998E-2"/>
    <x v="2"/>
  </r>
  <r>
    <n v="5258"/>
    <x v="21"/>
    <s v="guatemala"/>
    <x v="0"/>
    <s v="AZ"/>
    <s v="AZ - Florence Staging Facility "/>
    <s v="florence_staging_facility_az"/>
    <d v="2015-12-08T00:00:00"/>
    <x v="3"/>
    <x v="6"/>
    <s v="disciplinary"/>
    <d v="2015-09-16T00:00:00"/>
    <n v="35"/>
    <n v="-9.1535527705640905E-3"/>
    <n v="0.51821267100632629"/>
    <n v="2.1979365011647629"/>
    <n v="0.14295521958795207"/>
    <n v="0.44673506121235018"/>
    <n v="0.14295521958795207"/>
    <x v="2"/>
  </r>
  <r>
    <n v="5259"/>
    <x v="58"/>
    <s v="vietnam"/>
    <x v="0"/>
    <s v="AZ"/>
    <s v="AZ - Cca, Florence Correctional Center "/>
    <s v="cca,_florence_correctional_center_az"/>
    <d v="2015-12-08T00:00:00"/>
    <x v="3"/>
    <x v="6"/>
    <s v="disciplinary"/>
    <d v="2015-09-17T00:00:00"/>
    <n v="36"/>
    <n v="8.7158496779299183E-3"/>
    <n v="0.53608207345482028"/>
    <n v="2.1800670987162691"/>
    <n v="0.1608246220364461"/>
    <n v="0.42886565876385618"/>
    <n v="0.1608246220364461"/>
    <x v="2"/>
  </r>
  <r>
    <n v="5260"/>
    <x v="0"/>
    <s v="mexico"/>
    <x v="0"/>
    <s v="AZ"/>
    <s v="AZ - Cca, Florence Correctional Center "/>
    <s v="cca,_florence_correctional_center_az"/>
    <d v="2015-12-08T00:00:00"/>
    <x v="3"/>
    <x v="6"/>
    <s v="disciplinary"/>
    <d v="2015-09-18T00:00:00"/>
    <n v="37"/>
    <n v="2.6585252126423927E-2"/>
    <n v="0.55395147590331428"/>
    <n v="2.1621976962677749"/>
    <n v="0.17869402448494009"/>
    <n v="0.41099625631536219"/>
    <n v="0.17869402448494009"/>
    <x v="2"/>
  </r>
  <r>
    <n v="5261"/>
    <x v="2"/>
    <s v="el_salvador"/>
    <x v="0"/>
    <s v="AZ"/>
    <s v="AZ - Cca, Florence Correctional Center "/>
    <s v="cca,_florence_correctional_center_az"/>
    <d v="2015-12-08T00:00:00"/>
    <x v="3"/>
    <x v="6"/>
    <s v="disciplinary"/>
    <d v="2015-08-10T00:00:00"/>
    <n v="57"/>
    <n v="0.38397330109630412"/>
    <n v="0.91133952487319447"/>
    <n v="1.8048096472978949"/>
    <n v="0.53608207345482028"/>
    <n v="5.3608207345481995E-2"/>
    <n v="5.3608207345481995E-2"/>
    <x v="1"/>
  </r>
  <r>
    <n v="5262"/>
    <x v="150"/>
    <s v="croatia"/>
    <x v="0"/>
    <s v="AZ"/>
    <s v="AZ - Cca, Florence Correctional Center "/>
    <s v="cca,_florence_correctional_center_az"/>
    <d v="2015-12-08T00:00:00"/>
    <x v="3"/>
    <x v="5"/>
    <s v="facility_security_threat_violent_or_disruptive_behavior"/>
    <d v="2015-10-16T00:00:00"/>
    <n v="65"/>
    <n v="0.52692852068425622"/>
    <n v="1.0542947444611466"/>
    <n v="1.6618544277099427"/>
    <n v="0.67903729304277238"/>
    <n v="8.9347012242470103E-2"/>
    <n v="8.9347012242470103E-2"/>
    <x v="1"/>
  </r>
  <r>
    <n v="5263"/>
    <x v="22"/>
    <s v="ethiopia"/>
    <x v="0"/>
    <s v="AZ"/>
    <s v="AZ - Cca, Florence Correctional Center "/>
    <s v="cca,_florence_correctional_center_az"/>
    <d v="2015-12-08T00:00:00"/>
    <x v="3"/>
    <x v="3"/>
    <s v="protective_custody_other_detainee_safety"/>
    <d v="2015-12-13T00:00:00"/>
    <n v="123"/>
    <n v="1.5633538626969088"/>
    <n v="2.0907200864737989"/>
    <n v="0.62542908569729017"/>
    <n v="1.715462635055425"/>
    <n v="1.1257723542551226"/>
    <n v="0.62542908569729017"/>
    <x v="0"/>
  </r>
  <r>
    <n v="5264"/>
    <x v="6"/>
    <s v="nigeria"/>
    <x v="1"/>
    <s v="NV"/>
    <s v="NV - Henderson Detention Center "/>
    <s v="henderson_detention_center_nv"/>
    <d v="2015-12-09T00:00:00"/>
    <x v="3"/>
    <x v="8"/>
    <s v="suicide_risk_placement"/>
    <d v="2015-09-16T00:00:00"/>
    <n v="4"/>
    <n v="-0.56310502867387835"/>
    <n v="3.5738804896987997E-2"/>
    <n v="2.7518879770680771"/>
    <n v="0.41099625631536219"/>
    <n v="1.0006865371156644"/>
    <n v="3.5738804896987997E-2"/>
    <x v="3"/>
  </r>
  <r>
    <n v="5265"/>
    <x v="6"/>
    <s v="nigeria"/>
    <x v="22"/>
    <s v="NY"/>
    <s v="NY - Buffalo (batavia) Service Processing Center"/>
    <s v="buffalo_batavia_service_processing_center_ny"/>
    <d v="2015-12-10T00:00:00"/>
    <x v="3"/>
    <x v="6"/>
    <s v="disciplinary"/>
    <d v="2015-10-21T00:00:00"/>
    <n v="9"/>
    <n v="-0.4737580164314083"/>
    <n v="5.3608207345482051E-2"/>
    <n v="2.6625409648256073"/>
    <n v="0.32164924407289214"/>
    <n v="0.91133952487319436"/>
    <n v="5.3608207345482051E-2"/>
    <x v="3"/>
  </r>
  <r>
    <n v="5266"/>
    <x v="155"/>
    <s v="zambia"/>
    <x v="0"/>
    <s v="AZ"/>
    <s v="AZ - Eloy Federal Contract Facility "/>
    <s v="eloy_federal_contract_facility_az"/>
    <d v="2015-12-10T00:00:00"/>
    <x v="3"/>
    <x v="6"/>
    <s v="disciplinary"/>
    <d v="2015-10-27T00:00:00"/>
    <n v="15"/>
    <n v="-0.36654160174044426"/>
    <n v="0.1608246220364461"/>
    <n v="2.5553245501346433"/>
    <n v="0.21443282938192809"/>
    <n v="0.80412311018223037"/>
    <n v="0.1608246220364461"/>
    <x v="3"/>
  </r>
  <r>
    <n v="5267"/>
    <x v="2"/>
    <s v="el_salvador"/>
    <x v="15"/>
    <s v="GA"/>
    <s v="GA - Stewart Detention Center "/>
    <s v="stewart_detention_center_ga"/>
    <d v="2015-12-10T00:00:00"/>
    <x v="3"/>
    <x v="12"/>
    <s v="pending_investigation_of_disciplinary_violation"/>
    <d v="2015-10-28T00:00:00"/>
    <n v="16"/>
    <n v="-0.34867219929195026"/>
    <n v="0.17869402448494009"/>
    <n v="2.5374551476861491"/>
    <n v="0.19656342693343409"/>
    <n v="0.78625370773373637"/>
    <n v="0.17869402448494009"/>
    <x v="3"/>
  </r>
  <r>
    <n v="5268"/>
    <x v="0"/>
    <s v="mexico"/>
    <x v="8"/>
    <s v="CA"/>
    <s v="CA - Adelanto Correctional Facility "/>
    <s v="adelanto_correctional_facility_ca"/>
    <d v="2015-12-11T00:00:00"/>
    <x v="3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5269"/>
    <x v="6"/>
    <s v="nigeria"/>
    <x v="22"/>
    <s v="NY"/>
    <s v="NY - Buffalo (batavia) Service Processing Center"/>
    <s v="buffalo_batavia_service_processing_center_ny"/>
    <d v="2015-12-11T00:00:00"/>
    <x v="3"/>
    <x v="6"/>
    <s v="disciplinary"/>
    <d v="2015-11-21T00:00:00"/>
    <n v="9"/>
    <n v="-0.4737580164314083"/>
    <n v="5.3608207345482051E-2"/>
    <n v="2.6625409648256073"/>
    <n v="0.32164924407289214"/>
    <n v="0.91133952487319436"/>
    <n v="5.3608207345482051E-2"/>
    <x v="3"/>
  </r>
  <r>
    <n v="5270"/>
    <x v="0"/>
    <s v="mexico"/>
    <x v="0"/>
    <s v="AZ"/>
    <s v="AZ - Eloy Federal Contract Facility "/>
    <s v="eloy_federal_contract_facility_az"/>
    <d v="2015-12-11T00:00:00"/>
    <x v="3"/>
    <x v="12"/>
    <s v="pending_investigation_of_disciplinary_violation"/>
    <d v="2015-11-25T00:00:00"/>
    <n v="13"/>
    <n v="-0.40228040663743231"/>
    <n v="0.12508581713945804"/>
    <n v="2.5910633550316313"/>
    <n v="0.25017163427891614"/>
    <n v="0.83986191507921837"/>
    <n v="0.12508581713945804"/>
    <x v="3"/>
  </r>
  <r>
    <n v="5271"/>
    <x v="58"/>
    <s v="vietnam"/>
    <x v="8"/>
    <s v="CA"/>
    <s v="CA - Adelanto Correctional Facility "/>
    <s v="adelanto_correctional_facility_ca"/>
    <d v="2015-12-11T00:00:00"/>
    <x v="3"/>
    <x v="6"/>
    <s v="disciplinary"/>
    <d v="2015-02-12T00:00:00"/>
    <n v="20"/>
    <n v="-0.27719458949797421"/>
    <n v="0.25017163427891614"/>
    <n v="2.4659775378921731"/>
    <n v="0.12508581713945804"/>
    <n v="0.71477609793976038"/>
    <n v="0.12508581713945804"/>
    <x v="2"/>
  </r>
  <r>
    <n v="5272"/>
    <x v="89"/>
    <s v="sudan"/>
    <x v="12"/>
    <s v="TX"/>
    <s v="TX - Houston Contract Detention Facility "/>
    <s v="houston_contract_detention_facility_tx"/>
    <d v="2015-12-11T00:00:00"/>
    <x v="3"/>
    <x v="3"/>
    <s v="protective_custody_other_detainee_safety"/>
    <d v="2015-12-21T00:00:00"/>
    <n v="39"/>
    <n v="6.2324057023411948E-2"/>
    <n v="0.58969028080030228"/>
    <n v="2.1264588913707869"/>
    <n v="0.21443282938192812"/>
    <n v="0.37525745141837419"/>
    <n v="0.21443282938192812"/>
    <x v="2"/>
  </r>
  <r>
    <n v="5273"/>
    <x v="0"/>
    <s v="mexico"/>
    <x v="0"/>
    <s v="AZ"/>
    <s v="AZ - Eloy Federal Contract Facility "/>
    <s v="eloy_federal_contract_facility_az"/>
    <d v="2015-12-12T00:00:00"/>
    <x v="3"/>
    <x v="6"/>
    <s v="disciplinary"/>
    <d v="2015-12-18T00:00:00"/>
    <n v="6"/>
    <n v="-0.52736622377689035"/>
    <n v="0"/>
    <n v="2.7161491721710895"/>
    <n v="0.37525745141837419"/>
    <n v="0.96494773221867647"/>
    <n v="0"/>
    <x v="3"/>
  </r>
  <r>
    <n v="5274"/>
    <x v="22"/>
    <s v="ethiopia"/>
    <x v="8"/>
    <s v="CA"/>
    <s v="CA - Adelanto Correctional Facility "/>
    <s v="adelanto_correctional_facility_ca"/>
    <d v="2015-12-12T00:00:00"/>
    <x v="3"/>
    <x v="3"/>
    <s v="protective_custody_other_detainee_safety"/>
    <d v="2016-04-01T00:00:00"/>
    <n v="23"/>
    <n v="-0.22358638215249221"/>
    <n v="0.30377984162439814"/>
    <n v="2.4123693305466913"/>
    <n v="7.1477609793976049E-2"/>
    <n v="0.66116789059427838"/>
    <n v="7.1477609793976049E-2"/>
    <x v="2"/>
  </r>
  <r>
    <n v="5275"/>
    <x v="0"/>
    <s v="mexico"/>
    <x v="0"/>
    <s v="AZ"/>
    <s v="AZ - Eloy Federal Contract Facility "/>
    <s v="eloy_federal_contract_facility_az"/>
    <d v="2015-12-12T00:00:00"/>
    <x v="3"/>
    <x v="6"/>
    <s v="disciplinary"/>
    <d v="2016-11-01T00:00:00"/>
    <n v="30"/>
    <n v="-9.8500565013034141E-2"/>
    <n v="0.42886565876385618"/>
    <n v="2.2872835134072331"/>
    <n v="5.3608207345482023E-2"/>
    <n v="0.53608207345482028"/>
    <n v="5.3608207345482023E-2"/>
    <x v="2"/>
  </r>
  <r>
    <n v="5276"/>
    <x v="7"/>
    <s v="honduras"/>
    <x v="0"/>
    <s v="AZ"/>
    <s v="AZ - Eloy Federal Contract Facility "/>
    <s v="eloy_federal_contract_facility_az"/>
    <d v="2015-12-12T00:00:00"/>
    <x v="3"/>
    <x v="6"/>
    <s v="disciplinary"/>
    <d v="2016-11-01T00:00:00"/>
    <n v="30"/>
    <n v="-9.8500565013034141E-2"/>
    <n v="0.42886565876385618"/>
    <n v="2.2872835134072331"/>
    <n v="5.3608207345482023E-2"/>
    <n v="0.53608207345482028"/>
    <n v="5.3608207345482023E-2"/>
    <x v="2"/>
  </r>
  <r>
    <n v="5277"/>
    <x v="2"/>
    <s v="el_salvador"/>
    <x v="0"/>
    <s v="AZ"/>
    <s v="AZ - Eloy Federal Contract Facility "/>
    <s v="eloy_federal_contract_facility_az"/>
    <d v="2015-12-12T00:00:00"/>
    <x v="3"/>
    <x v="6"/>
    <s v="disciplinary"/>
    <d v="2016-01-21T00:00:00"/>
    <n v="40"/>
    <n v="8.0193459471905953E-2"/>
    <n v="0.60755968324879628"/>
    <n v="2.1085894889222931"/>
    <n v="0.23230223183042212"/>
    <n v="0.35738804896988019"/>
    <n v="0.23230223183042212"/>
    <x v="2"/>
  </r>
  <r>
    <n v="5278"/>
    <x v="23"/>
    <s v="china,_peoples_republic_of"/>
    <x v="9"/>
    <s v="FL"/>
    <s v="FL - Krome North Service Processing Center "/>
    <s v="krome_north_service_processing_center_fl"/>
    <d v="2015-12-12T00:00:00"/>
    <x v="3"/>
    <x v="6"/>
    <s v="disciplinary"/>
    <d v="2016-02-03T00:00:00"/>
    <n v="81"/>
    <n v="0.8128389598601603"/>
    <n v="1.3402051836370505"/>
    <n v="1.3759439885340385"/>
    <n v="0.96494773221867647"/>
    <n v="0.37525745141837419"/>
    <n v="0.37525745141837419"/>
    <x v="1"/>
  </r>
  <r>
    <n v="5279"/>
    <x v="0"/>
    <s v="mexico"/>
    <x v="0"/>
    <s v="AZ"/>
    <s v="AZ - Florence Service Processing Center "/>
    <s v="florence_service_processing_center_az"/>
    <d v="2015-12-14T00:00:00"/>
    <x v="3"/>
    <x v="8"/>
    <s v="suicide_risk_placement"/>
    <d v="2015-12-18T00:00:00"/>
    <n v="4"/>
    <n v="-0.56310502867387835"/>
    <n v="3.5738804896987997E-2"/>
    <n v="2.7518879770680771"/>
    <n v="0.41099625631536219"/>
    <n v="1.0006865371156644"/>
    <n v="3.5738804896987997E-2"/>
    <x v="3"/>
  </r>
  <r>
    <n v="5280"/>
    <x v="19"/>
    <s v="cuba"/>
    <x v="7"/>
    <s v="PA"/>
    <s v="PA - York County Prison "/>
    <s v="york_county_prison_pa"/>
    <d v="2015-12-14T00:00:00"/>
    <x v="3"/>
    <x v="16"/>
    <s v="medical_tuberculosis"/>
    <d v="2015-12-21T00:00:00"/>
    <n v="7"/>
    <n v="-0.50949682132839635"/>
    <n v="1.7869402448493998E-2"/>
    <n v="2.6982797697225953"/>
    <n v="0.35738804896988019"/>
    <n v="0.94707832977018247"/>
    <n v="1.7869402448493998E-2"/>
    <x v="3"/>
  </r>
  <r>
    <n v="5281"/>
    <x v="51"/>
    <s v="bahamas"/>
    <x v="23"/>
    <s v="IL"/>
    <s v="IL - Mchenry County Correctional Facility "/>
    <s v="mchenry_county_correctional_facility_il"/>
    <d v="2015-12-14T00:00:00"/>
    <x v="3"/>
    <x v="12"/>
    <s v="pending_investigation_of_disciplinary_violation"/>
    <d v="2016-12-28T00:00:00"/>
    <n v="14"/>
    <n v="-0.38441100418893831"/>
    <n v="0.14295521958795204"/>
    <n v="2.5731939525831371"/>
    <n v="0.23230223183042215"/>
    <n v="0.82199251263072437"/>
    <n v="0.14295521958795204"/>
    <x v="3"/>
  </r>
  <r>
    <n v="5282"/>
    <x v="21"/>
    <s v="guatemala"/>
    <x v="1"/>
    <s v="NV"/>
    <s v="NV - Henderson Detention Center "/>
    <s v="henderson_detention_center_nv"/>
    <d v="2015-12-14T00:00:00"/>
    <x v="3"/>
    <x v="7"/>
    <s v="other"/>
    <d v="2016-12-31T00:00:00"/>
    <n v="17"/>
    <n v="-0.33080279684345626"/>
    <n v="0.19656342693343409"/>
    <n v="2.5195857452376553"/>
    <n v="0.17869402448494009"/>
    <n v="0.76838430528524237"/>
    <n v="0.17869402448494009"/>
    <x v="2"/>
  </r>
  <r>
    <n v="5283"/>
    <x v="0"/>
    <s v="mexico"/>
    <x v="8"/>
    <s v="CA"/>
    <s v="CA - Adelanto Correctional Facility "/>
    <s v="adelanto_correctional_facility_ca"/>
    <d v="2015-12-14T00:00:00"/>
    <x v="3"/>
    <x v="6"/>
    <s v="disciplinary"/>
    <d v="2016-09-01T00:00:00"/>
    <n v="26"/>
    <n v="-0.16997817480701016"/>
    <n v="0.35738804896988019"/>
    <n v="2.3587611232012091"/>
    <n v="1.7869402448493998E-2"/>
    <n v="0.60755968324879628"/>
    <n v="1.7869402448493998E-2"/>
    <x v="2"/>
  </r>
  <r>
    <n v="5284"/>
    <x v="37"/>
    <s v="dominican_republic"/>
    <x v="23"/>
    <s v="WI"/>
    <s v="WI - Kenosha County Detention Center "/>
    <s v="kenosha_county_detention_center_wi"/>
    <d v="2015-12-14T00:00:00"/>
    <x v="3"/>
    <x v="3"/>
    <s v="protective_custody_other_detainee_safety"/>
    <d v="2016-01-15T00:00:00"/>
    <n v="32"/>
    <n v="-6.2761760116046117E-2"/>
    <n v="0.46460446366084424"/>
    <n v="2.2515447085102451"/>
    <n v="8.9347012242470047E-2"/>
    <n v="0.50034326855783218"/>
    <n v="8.9347012242470047E-2"/>
    <x v="2"/>
  </r>
  <r>
    <n v="5285"/>
    <x v="2"/>
    <s v="el_salvador"/>
    <x v="16"/>
    <s v="CO"/>
    <s v="CO - Denver Contract Detention Facility "/>
    <s v="denver_contract_detention_facility_co"/>
    <d v="2015-12-14T00:00:00"/>
    <x v="3"/>
    <x v="3"/>
    <s v="protective_custody_other_detainee_safety"/>
    <d v="2016-01-20T00:00:00"/>
    <n v="37"/>
    <n v="2.6585252126423927E-2"/>
    <n v="0.55395147590331428"/>
    <n v="2.1621976962677749"/>
    <n v="0.17869402448494009"/>
    <n v="0.41099625631536219"/>
    <n v="0.17869402448494009"/>
    <x v="2"/>
  </r>
  <r>
    <n v="5286"/>
    <x v="17"/>
    <s v="ghana"/>
    <x v="1"/>
    <s v="UT"/>
    <s v="UT - Utah County Jail "/>
    <s v="utah_county_jail_ut"/>
    <d v="2015-12-14T00:00:00"/>
    <x v="3"/>
    <x v="0"/>
    <s v="protective_custody_gang_status_protective_custody_only"/>
    <d v="2016-11-02T00:00:00"/>
    <n v="59"/>
    <n v="0.41971210599329212"/>
    <n v="0.94707832977018247"/>
    <n v="1.769070842400907"/>
    <n v="0.57182087835180828"/>
    <n v="1.7869402448493998E-2"/>
    <n v="1.7869402448493998E-2"/>
    <x v="1"/>
  </r>
  <r>
    <n v="5287"/>
    <x v="19"/>
    <s v="cuba"/>
    <x v="0"/>
    <s v="AZ"/>
    <s v="AZ - Cca, Florence Correctional Center "/>
    <s v="cca,_florence_correctional_center_az"/>
    <d v="2015-12-15T00:00:00"/>
    <x v="3"/>
    <x v="8"/>
    <s v="suicide_risk_placement"/>
    <d v="2015-12-16T00:00:00"/>
    <n v="1"/>
    <n v="-0.61671323601936046"/>
    <n v="8.9347012242470103E-2"/>
    <n v="2.8054961844135593"/>
    <n v="0.46460446366084429"/>
    <n v="1.0542947444611466"/>
    <n v="8.9347012242470103E-2"/>
    <x v="3"/>
  </r>
  <r>
    <n v="5288"/>
    <x v="47"/>
    <s v="peru"/>
    <x v="1"/>
    <s v="NV"/>
    <s v="NV - Henderson Detention Center "/>
    <s v="henderson_detention_center_nv"/>
    <d v="2015-12-15T00:00:00"/>
    <x v="3"/>
    <x v="8"/>
    <s v="suicide_risk_placement"/>
    <d v="2015-12-17T00:00:00"/>
    <n v="2"/>
    <n v="-0.59884383357086635"/>
    <n v="7.1477609793975994E-2"/>
    <n v="2.7876267819650655"/>
    <n v="0.44673506121235018"/>
    <n v="1.0364253420126524"/>
    <n v="7.1477609793975994E-2"/>
    <x v="3"/>
  </r>
  <r>
    <n v="5289"/>
    <x v="0"/>
    <s v="mexico"/>
    <x v="15"/>
    <s v="GA"/>
    <s v="GA - Stewart Detention Center "/>
    <s v="stewart_detention_center_ga"/>
    <d v="2015-12-15T00:00:00"/>
    <x v="3"/>
    <x v="21"/>
    <s v="medical_observation"/>
    <d v="2015-12-18T00:00:00"/>
    <n v="3"/>
    <n v="-0.58097443112237235"/>
    <n v="5.3608207345481995E-2"/>
    <n v="2.7697573795165713"/>
    <n v="0.42886565876385618"/>
    <n v="1.0185559395641586"/>
    <n v="5.3608207345481995E-2"/>
    <x v="3"/>
  </r>
  <r>
    <n v="5290"/>
    <x v="49"/>
    <s v="cambodia"/>
    <x v="15"/>
    <s v="GA"/>
    <s v="GA - Stewart Detention Center "/>
    <s v="stewart_detention_center_ga"/>
    <d v="2015-12-15T00:00:00"/>
    <x v="3"/>
    <x v="6"/>
    <s v="disciplinary"/>
    <d v="2016-12-31T00:00:00"/>
    <n v="16"/>
    <n v="-0.34867219929195026"/>
    <n v="0.17869402448494009"/>
    <n v="2.5374551476861491"/>
    <n v="0.19656342693343409"/>
    <n v="0.78625370773373637"/>
    <n v="0.17869402448494009"/>
    <x v="3"/>
  </r>
  <r>
    <n v="5291"/>
    <x v="0"/>
    <s v="mexico"/>
    <x v="0"/>
    <s v="AZ"/>
    <s v="AZ - Eloy Federal Contract Facility "/>
    <s v="eloy_federal_contract_facility_az"/>
    <d v="2015-12-15T00:00:00"/>
    <x v="3"/>
    <x v="3"/>
    <s v="protective_custody_other_detainee_safety"/>
    <d v="2016-12-31T00:00:00"/>
    <n v="16"/>
    <n v="-0.34867219929195026"/>
    <n v="0.17869402448494009"/>
    <n v="2.5374551476861491"/>
    <n v="0.19656342693343409"/>
    <n v="0.78625370773373637"/>
    <n v="0.17869402448494009"/>
    <x v="3"/>
  </r>
  <r>
    <n v="5292"/>
    <x v="0"/>
    <s v="mexico"/>
    <x v="15"/>
    <s v="GA"/>
    <s v="GA - Stewart Detention Center "/>
    <s v="stewart_detention_center_ga"/>
    <d v="2015-12-15T00:00:00"/>
    <x v="3"/>
    <x v="6"/>
    <s v="disciplinary"/>
    <d v="2016-01-13T00:00:00"/>
    <n v="29"/>
    <n v="-0.11636996746152814"/>
    <n v="0.41099625631536219"/>
    <n v="2.3051529158557269"/>
    <n v="3.5738804896988025E-2"/>
    <n v="0.55395147590331428"/>
    <n v="3.5738804896988025E-2"/>
    <x v="2"/>
  </r>
  <r>
    <n v="5293"/>
    <x v="0"/>
    <s v="mexico"/>
    <x v="0"/>
    <s v="AZ"/>
    <s v="AZ - Eloy Federal Contract Facility "/>
    <s v="eloy_federal_contract_facility_az"/>
    <d v="2015-12-15T00:00:00"/>
    <x v="3"/>
    <x v="6"/>
    <s v="disciplinary"/>
    <d v="2016-01-14T00:00:00"/>
    <n v="30"/>
    <n v="-9.8500565013034141E-2"/>
    <n v="0.42886565876385618"/>
    <n v="2.2872835134072331"/>
    <n v="5.3608207345482023E-2"/>
    <n v="0.53608207345482028"/>
    <n v="5.3608207345482023E-2"/>
    <x v="2"/>
  </r>
  <r>
    <n v="5294"/>
    <x v="0"/>
    <s v="mexico"/>
    <x v="19"/>
    <s v="MA"/>
    <s v="MA - Bristol Cnty Ndartmouth"/>
    <s v="bristol_cnty_ndartmouth"/>
    <d v="2015-12-15T00:00:00"/>
    <x v="3"/>
    <x v="6"/>
    <s v="disciplinary"/>
    <d v="2016-01-19T00:00:00"/>
    <n v="35"/>
    <n v="-9.1535527705640905E-3"/>
    <n v="0.51821267100632629"/>
    <n v="2.1979365011647629"/>
    <n v="0.14295521958795207"/>
    <n v="0.44673506121235018"/>
    <n v="0.14295521958795207"/>
    <x v="2"/>
  </r>
  <r>
    <n v="5295"/>
    <x v="24"/>
    <s v="brazil"/>
    <x v="0"/>
    <s v="AZ"/>
    <s v="AZ - Cca, Florence Correctional Center "/>
    <s v="cca,_florence_correctional_center_az"/>
    <d v="2015-12-15T00:00:00"/>
    <x v="3"/>
    <x v="3"/>
    <s v="protective_custody_other_detainee_safety"/>
    <d v="2016-01-19T00:00:00"/>
    <n v="35"/>
    <n v="-9.1535527705640905E-3"/>
    <n v="0.51821267100632629"/>
    <n v="2.1979365011647629"/>
    <n v="0.14295521958795207"/>
    <n v="0.44673506121235018"/>
    <n v="0.14295521958795207"/>
    <x v="2"/>
  </r>
  <r>
    <n v="5296"/>
    <x v="0"/>
    <s v="mexico"/>
    <x v="19"/>
    <s v="MA"/>
    <s v="MA - Bristol Cnty Ndartmouth"/>
    <s v="bristol_cnty_ndartmouth"/>
    <d v="2015-12-15T00:00:00"/>
    <x v="3"/>
    <x v="6"/>
    <s v="disciplinary"/>
    <d v="2016-01-21T00:00:00"/>
    <n v="37"/>
    <n v="2.6585252126423927E-2"/>
    <n v="0.55395147590331428"/>
    <n v="2.1621976962677749"/>
    <n v="0.17869402448494009"/>
    <n v="0.41099625631536219"/>
    <n v="0.17869402448494009"/>
    <x v="2"/>
  </r>
  <r>
    <n v="5297"/>
    <x v="0"/>
    <s v="mexico"/>
    <x v="8"/>
    <s v="CA"/>
    <s v="CA - Adelanto Correctional Facility "/>
    <s v="adelanto_correctional_facility_ca"/>
    <d v="2015-12-15T00:00:00"/>
    <x v="3"/>
    <x v="5"/>
    <s v="facility_security_threat_violent_or_disruptive_behavior"/>
    <d v="2016-01-24T00:00:00"/>
    <n v="40"/>
    <n v="8.0193459471905953E-2"/>
    <n v="0.60755968324879628"/>
    <n v="2.1085894889222931"/>
    <n v="0.23230223183042212"/>
    <n v="0.35738804896988019"/>
    <n v="0.23230223183042212"/>
    <x v="2"/>
  </r>
  <r>
    <n v="5298"/>
    <x v="0"/>
    <s v="mexico"/>
    <x v="8"/>
    <s v="CA"/>
    <s v="CA - Adelanto Correctional Facility "/>
    <s v="adelanto_correctional_facility_ca"/>
    <d v="2015-12-15T00:00:00"/>
    <x v="3"/>
    <x v="3"/>
    <s v="protective_custody_other_detainee_safety"/>
    <d v="2016-06-21T00:00:00"/>
    <n v="189"/>
    <n v="2.7427344242975136"/>
    <n v="3.2701006480744041"/>
    <n v="0.55395147590331462"/>
    <n v="2.89484319665603"/>
    <n v="2.3051529158557273"/>
    <n v="0.55395147590331462"/>
    <x v="0"/>
  </r>
  <r>
    <n v="5299"/>
    <x v="60"/>
    <s v="cameroon"/>
    <x v="18"/>
    <s v="TX"/>
    <s v="TX - Rio Grande Detention Center "/>
    <s v="rio_grande_detention_center_tx"/>
    <d v="2015-12-16T00:00:00"/>
    <x v="3"/>
    <x v="8"/>
    <s v="suicide_risk_placement"/>
    <d v="2016-12-29T00:00:00"/>
    <n v="13"/>
    <n v="-0.40228040663743231"/>
    <n v="0.12508581713945804"/>
    <n v="2.5910633550316313"/>
    <n v="0.25017163427891614"/>
    <n v="0.83986191507921837"/>
    <n v="0.12508581713945804"/>
    <x v="3"/>
  </r>
  <r>
    <n v="5300"/>
    <x v="86"/>
    <s v="germany"/>
    <x v="8"/>
    <s v="CA"/>
    <s v="CA - Adelanto Correctional Facility "/>
    <s v="adelanto_correctional_facility_ca"/>
    <d v="2015-12-16T00:00:00"/>
    <x v="3"/>
    <x v="3"/>
    <s v="protective_custody_other_detainee_safety"/>
    <d v="2016-12-30T00:00:00"/>
    <n v="14"/>
    <n v="-0.38441100418893831"/>
    <n v="0.14295521958795204"/>
    <n v="2.5731939525831371"/>
    <n v="0.23230223183042215"/>
    <n v="0.82199251263072437"/>
    <n v="0.14295521958795204"/>
    <x v="3"/>
  </r>
  <r>
    <n v="5301"/>
    <x v="62"/>
    <s v="turkey"/>
    <x v="9"/>
    <s v="FL"/>
    <s v="FL - Baker County Sheriff's Office "/>
    <s v="baker_county_sheriffs_office_fl"/>
    <d v="2015-12-16T00:00:00"/>
    <x v="3"/>
    <x v="3"/>
    <s v="protective_custody_other_detainee_safety"/>
    <d v="2016-04-01T00:00:00"/>
    <n v="19"/>
    <n v="-0.29506399194646826"/>
    <n v="0.23230223183042209"/>
    <n v="2.4838469403406673"/>
    <n v="0.1429552195879521"/>
    <n v="0.73264550038825438"/>
    <n v="0.1429552195879521"/>
    <x v="2"/>
  </r>
  <r>
    <n v="5302"/>
    <x v="26"/>
    <s v="india"/>
    <x v="1"/>
    <s v="NV"/>
    <s v="NV - Henderson Detention Center "/>
    <s v="henderson_detention_center_nv"/>
    <d v="2015-12-16T00:00:00"/>
    <x v="3"/>
    <x v="1"/>
    <s v="protective_custody_criminal_offense"/>
    <d v="2016-08-01T00:00:00"/>
    <n v="23"/>
    <n v="-0.22358638215249221"/>
    <n v="0.30377984162439814"/>
    <n v="2.4123693305466913"/>
    <n v="7.1477609793976049E-2"/>
    <n v="0.66116789059427838"/>
    <n v="7.1477609793976049E-2"/>
    <x v="2"/>
  </r>
  <r>
    <n v="5303"/>
    <x v="0"/>
    <s v="mexico"/>
    <x v="2"/>
    <s v="CA"/>
    <s v="CA - San Diego Contract Detention Facility - CCA (otay)"/>
    <s v="san_diego_contract_detention_facility_cca_otay_ca"/>
    <d v="2015-12-16T00:00:00"/>
    <x v="3"/>
    <x v="6"/>
    <s v="disciplinary"/>
    <d v="2016-01-13T00:00:00"/>
    <n v="28"/>
    <n v="-0.13423936991002217"/>
    <n v="0.39312685386686819"/>
    <n v="2.3230223183042211"/>
    <n v="1.7869402448493998E-2"/>
    <n v="0.57182087835180828"/>
    <n v="1.7869402448493998E-2"/>
    <x v="2"/>
  </r>
  <r>
    <n v="5304"/>
    <x v="0"/>
    <s v="mexico"/>
    <x v="2"/>
    <s v="CA"/>
    <s v="CA - San Diego Contract Detention Facility - CCA (otay)"/>
    <s v="san_diego_contract_detention_facility_cca_otay_ca"/>
    <d v="2015-12-16T00:00:00"/>
    <x v="3"/>
    <x v="6"/>
    <s v="disciplinary"/>
    <d v="2016-01-13T00:00:00"/>
    <n v="28"/>
    <n v="-0.13423936991002217"/>
    <n v="0.39312685386686819"/>
    <n v="2.3230223183042211"/>
    <n v="1.7869402448493998E-2"/>
    <n v="0.57182087835180828"/>
    <n v="1.7869402448493998E-2"/>
    <x v="2"/>
  </r>
  <r>
    <n v="5305"/>
    <x v="9"/>
    <s v="haiti"/>
    <x v="18"/>
    <s v="TX"/>
    <s v="TX - South Texas Detention Complex "/>
    <s v="south_texas_detention_complex_tx"/>
    <d v="2015-12-16T00:00:00"/>
    <x v="3"/>
    <x v="6"/>
    <s v="disciplinary"/>
    <d v="2016-01-14T00:00:00"/>
    <n v="29"/>
    <n v="-0.11636996746152814"/>
    <n v="0.41099625631536219"/>
    <n v="2.3051529158557269"/>
    <n v="3.5738804896988025E-2"/>
    <n v="0.55395147590331428"/>
    <n v="3.5738804896988025E-2"/>
    <x v="2"/>
  </r>
  <r>
    <n v="5306"/>
    <x v="22"/>
    <s v="ethiopia"/>
    <x v="0"/>
    <s v="AZ"/>
    <s v="AZ - Eloy Federal Contract Facility "/>
    <s v="eloy_federal_contract_facility_az"/>
    <d v="2015-12-17T00:00:00"/>
    <x v="3"/>
    <x v="3"/>
    <s v="protective_custody_other_detainee_safety"/>
    <d v="2015-12-22T00:00:00"/>
    <n v="5"/>
    <n v="-0.54523562622538435"/>
    <n v="1.7869402448493998E-2"/>
    <n v="2.7340185746195833"/>
    <n v="0.39312685386686819"/>
    <n v="0.98281713466717047"/>
    <n v="1.7869402448493998E-2"/>
    <x v="3"/>
  </r>
  <r>
    <n v="5307"/>
    <x v="7"/>
    <s v="honduras"/>
    <x v="0"/>
    <s v="AZ"/>
    <s v="AZ - Eloy Federal Contract Facility "/>
    <s v="eloy_federal_contract_facility_az"/>
    <d v="2015-12-17T00:00:00"/>
    <x v="3"/>
    <x v="12"/>
    <s v="pending_investigation_of_disciplinary_violation"/>
    <d v="2015-12-22T00:00:00"/>
    <n v="5"/>
    <n v="-0.54523562622538435"/>
    <n v="1.7869402448493998E-2"/>
    <n v="2.7340185746195833"/>
    <n v="0.39312685386686819"/>
    <n v="0.98281713466717047"/>
    <n v="1.7869402448493998E-2"/>
    <x v="3"/>
  </r>
  <r>
    <n v="5308"/>
    <x v="80"/>
    <s v="kenya"/>
    <x v="0"/>
    <s v="AZ"/>
    <s v="AZ - Eloy Federal Contract Facility "/>
    <s v="eloy_federal_contract_facility_az"/>
    <d v="2015-12-17T00:00:00"/>
    <x v="3"/>
    <x v="12"/>
    <s v="pending_investigation_of_disciplinary_violation"/>
    <d v="2015-12-22T00:00:00"/>
    <n v="5"/>
    <n v="-0.54523562622538435"/>
    <n v="1.7869402448493998E-2"/>
    <n v="2.7340185746195833"/>
    <n v="0.39312685386686819"/>
    <n v="0.98281713466717047"/>
    <n v="1.7869402448493998E-2"/>
    <x v="3"/>
  </r>
  <r>
    <n v="5309"/>
    <x v="0"/>
    <s v="mexico"/>
    <x v="0"/>
    <s v="AZ"/>
    <s v="AZ - Eloy Federal Contract Facility "/>
    <s v="eloy_federal_contract_facility_az"/>
    <d v="2015-12-17T00:00:00"/>
    <x v="3"/>
    <x v="8"/>
    <s v="suicide_risk_placement"/>
    <d v="2015-12-22T00:00:00"/>
    <n v="5"/>
    <n v="-0.54523562622538435"/>
    <n v="1.7869402448493998E-2"/>
    <n v="2.7340185746195833"/>
    <n v="0.39312685386686819"/>
    <n v="0.98281713466717047"/>
    <n v="1.7869402448493998E-2"/>
    <x v="3"/>
  </r>
  <r>
    <n v="5310"/>
    <x v="7"/>
    <s v="honduras"/>
    <x v="22"/>
    <s v="NY"/>
    <s v="NY - Buffalo (batavia) Service Processing Center"/>
    <s v="buffalo_batavia_service_processing_center_ny"/>
    <d v="2015-12-17T00:00:00"/>
    <x v="3"/>
    <x v="6"/>
    <s v="disciplinary"/>
    <d v="2015-12-23T00:00:00"/>
    <n v="6"/>
    <n v="-0.52736622377689035"/>
    <n v="0"/>
    <n v="2.7161491721710895"/>
    <n v="0.37525745141837419"/>
    <n v="0.96494773221867647"/>
    <n v="0"/>
    <x v="3"/>
  </r>
  <r>
    <n v="5311"/>
    <x v="21"/>
    <s v="guatemala"/>
    <x v="9"/>
    <s v="FL"/>
    <s v="FL - Krome North Service Processing Center "/>
    <s v="krome_north_service_processing_center_fl"/>
    <d v="2015-12-17T00:00:00"/>
    <x v="3"/>
    <x v="6"/>
    <s v="disciplinary"/>
    <d v="2015-12-24T00:00:00"/>
    <n v="7"/>
    <n v="-0.50949682132839635"/>
    <n v="1.7869402448493998E-2"/>
    <n v="2.6982797697225953"/>
    <n v="0.35738804896988019"/>
    <n v="0.94707832977018247"/>
    <n v="1.7869402448493998E-2"/>
    <x v="3"/>
  </r>
  <r>
    <n v="5312"/>
    <x v="21"/>
    <s v="guatemala"/>
    <x v="23"/>
    <s v="IL"/>
    <s v="IL - Mchenry County Correctional Facility "/>
    <s v="mchenry_county_correctional_facility_il"/>
    <d v="2015-12-17T00:00:00"/>
    <x v="3"/>
    <x v="15"/>
    <s v="facility_security_threat_gang_member_status_not_protective_custody"/>
    <d v="2016-01-13T00:00:00"/>
    <n v="27"/>
    <n v="-0.15210877235851616"/>
    <n v="0.37525745141837419"/>
    <n v="2.3408917207527153"/>
    <n v="0"/>
    <n v="0.58969028080030228"/>
    <n v="0"/>
    <x v="2"/>
  </r>
  <r>
    <n v="5313"/>
    <x v="0"/>
    <s v="mexico"/>
    <x v="8"/>
    <s v="CA"/>
    <s v="CA - Adelanto Correctional Facility "/>
    <s v="adelanto_correctional_facility_ca"/>
    <d v="2015-12-17T00:00:00"/>
    <x v="3"/>
    <x v="3"/>
    <s v="protective_custody_other_detainee_safety"/>
    <d v="2016-01-26T00:00:00"/>
    <n v="40"/>
    <n v="8.0193459471905953E-2"/>
    <n v="0.60755968324879628"/>
    <n v="2.1085894889222931"/>
    <n v="0.23230223183042212"/>
    <n v="0.35738804896988019"/>
    <n v="0.23230223183042212"/>
    <x v="2"/>
  </r>
  <r>
    <n v="5314"/>
    <x v="37"/>
    <s v="dominican_republic"/>
    <x v="2"/>
    <s v="CA"/>
    <s v="CA - San Diego Contract Detention Facility - CCA (otay)"/>
    <s v="san_diego_contract_detention_facility_cca_otay_ca"/>
    <d v="2015-12-17T00:00:00"/>
    <x v="3"/>
    <x v="3"/>
    <s v="protective_custody_other_detainee_safety"/>
    <d v="2016-01-26T00:00:00"/>
    <n v="40"/>
    <n v="8.0193459471905953E-2"/>
    <n v="0.60755968324879628"/>
    <n v="2.1085894889222931"/>
    <n v="0.23230223183042212"/>
    <n v="0.35738804896988019"/>
    <n v="0.23230223183042212"/>
    <x v="2"/>
  </r>
  <r>
    <n v="5315"/>
    <x v="59"/>
    <s v="dem_rep_of_the_congo"/>
    <x v="8"/>
    <s v="CA"/>
    <s v="CA - Adelanto Correctional Facility "/>
    <s v="adelanto_correctional_facility_ca"/>
    <d v="2015-12-17T00:00:00"/>
    <x v="3"/>
    <x v="3"/>
    <s v="protective_custody_other_detainee_safety"/>
    <d v="2016-01-27T00:00:00"/>
    <n v="41"/>
    <n v="9.8062861920399966E-2"/>
    <n v="0.62542908569729028"/>
    <n v="2.0907200864737989"/>
    <n v="0.25017163427891614"/>
    <n v="0.33951864652138614"/>
    <n v="0.25017163427891614"/>
    <x v="2"/>
  </r>
  <r>
    <n v="5316"/>
    <x v="0"/>
    <s v="mexico"/>
    <x v="10"/>
    <s v="MI"/>
    <s v="MI - Calhoun County Correctional Center "/>
    <s v="calhoun_county_correctional_center_mi"/>
    <d v="2015-12-17T00:00:00"/>
    <x v="3"/>
    <x v="5"/>
    <s v="facility_security_threat_violent_or_disruptive_behavior"/>
    <d v="2016-02-16T00:00:00"/>
    <n v="61"/>
    <n v="0.45545091089028017"/>
    <n v="0.98281713466717058"/>
    <n v="1.7333320375039187"/>
    <n v="0.60755968324879639"/>
    <n v="1.7869402448494054E-2"/>
    <n v="1.7869402448494054E-2"/>
    <x v="1"/>
  </r>
  <r>
    <n v="5317"/>
    <x v="50"/>
    <s v="belize"/>
    <x v="9"/>
    <s v="FL"/>
    <s v="FL - Krome North Service Processing Center "/>
    <s v="krome_north_service_processing_center_fl"/>
    <d v="2015-12-17T00:00:00"/>
    <x v="3"/>
    <x v="6"/>
    <s v="disciplinary"/>
    <d v="2016-04-19T00:00:00"/>
    <n v="124"/>
    <n v="1.5812232651454028"/>
    <n v="2.1085894889222931"/>
    <n v="0.60755968324879617"/>
    <n v="1.733332037503919"/>
    <n v="1.1436417567036168"/>
    <n v="0.60755968324879617"/>
    <x v="0"/>
  </r>
  <r>
    <n v="5318"/>
    <x v="0"/>
    <s v="mexico"/>
    <x v="8"/>
    <s v="CA"/>
    <s v="CA - Adelanto Correctional Facility "/>
    <s v="adelanto_correctional_facility_ca"/>
    <d v="2015-12-17T00:00:00"/>
    <x v="3"/>
    <x v="3"/>
    <s v="protective_custody_other_detainee_safety"/>
    <d v="2016-10-17T00:00:00"/>
    <n v="305"/>
    <n v="4.8155851083228187"/>
    <n v="5.3429513320997088"/>
    <n v="2.6268021599286198"/>
    <n v="4.9676938806813347"/>
    <n v="4.3780035998810325"/>
    <n v="2.6268021599286198"/>
    <x v="0"/>
  </r>
  <r>
    <n v="5319"/>
    <x v="0"/>
    <s v="mexico"/>
    <x v="0"/>
    <s v="AZ"/>
    <s v="AZ - Florence Service Processing Center "/>
    <s v="florence_service_processing_center_az"/>
    <d v="2015-12-18T00:00:00"/>
    <x v="3"/>
    <x v="14"/>
    <s v="facility_security_threat_other"/>
    <d v="2015-12-21T00:00:00"/>
    <n v="3"/>
    <n v="-0.58097443112237235"/>
    <n v="5.3608207345481995E-2"/>
    <n v="2.7697573795165713"/>
    <n v="0.42886565876385618"/>
    <n v="1.0185559395641586"/>
    <n v="5.3608207345481995E-2"/>
    <x v="3"/>
  </r>
  <r>
    <n v="5320"/>
    <x v="47"/>
    <s v="peru"/>
    <x v="0"/>
    <s v="AZ"/>
    <s v="AZ - Florence Staging Facility "/>
    <s v="florence_staging_facility_az"/>
    <d v="2015-12-18T00:00:00"/>
    <x v="3"/>
    <x v="14"/>
    <s v="facility_security_threat_other"/>
    <d v="2015-12-22T00:00:00"/>
    <n v="4"/>
    <n v="-0.56310502867387835"/>
    <n v="3.5738804896987997E-2"/>
    <n v="2.7518879770680771"/>
    <n v="0.41099625631536219"/>
    <n v="1.0006865371156644"/>
    <n v="3.5738804896987997E-2"/>
    <x v="3"/>
  </r>
  <r>
    <n v="5321"/>
    <x v="35"/>
    <s v="guyana"/>
    <x v="8"/>
    <s v="CA"/>
    <s v="CA - Adelanto Correctional Facility "/>
    <s v="adelanto_correctional_facility_ca"/>
    <d v="2015-12-18T00:00:00"/>
    <x v="3"/>
    <x v="3"/>
    <s v="protective_custody_other_detainee_safety"/>
    <d v="2016-12-31T00:00:00"/>
    <n v="13"/>
    <n v="-0.40228040663743231"/>
    <n v="0.12508581713945804"/>
    <n v="2.5910633550316313"/>
    <n v="0.25017163427891614"/>
    <n v="0.83986191507921837"/>
    <n v="0.12508581713945804"/>
    <x v="3"/>
  </r>
  <r>
    <n v="5322"/>
    <x v="0"/>
    <s v="mexico"/>
    <x v="21"/>
    <s v="MN"/>
    <s v="MN - Sherburne County Jail "/>
    <s v="sherburne_county_jail_mn"/>
    <d v="2015-12-18T00:00:00"/>
    <x v="3"/>
    <x v="8"/>
    <s v="suicide_risk_placement"/>
    <d v="2016-04-01T00:00:00"/>
    <n v="17"/>
    <n v="-0.33080279684345626"/>
    <n v="0.19656342693343409"/>
    <n v="2.5195857452376553"/>
    <n v="0.17869402448494009"/>
    <n v="0.76838430528524237"/>
    <n v="0.17869402448494009"/>
    <x v="2"/>
  </r>
  <r>
    <n v="5323"/>
    <x v="2"/>
    <s v="el_salvador"/>
    <x v="6"/>
    <s v="TX"/>
    <s v="TX - Rolling Plains Detention Center "/>
    <s v="rolling_plains_detention_center_tx"/>
    <d v="2015-12-18T00:00:00"/>
    <x v="3"/>
    <x v="6"/>
    <s v="disciplinary"/>
    <d v="2016-05-01T00:00:00"/>
    <n v="18"/>
    <n v="-0.31293339439496226"/>
    <n v="0.21443282938192809"/>
    <n v="2.5017163427891611"/>
    <n v="0.1608246220364461"/>
    <n v="0.75051490283674838"/>
    <n v="0.1608246220364461"/>
    <x v="2"/>
  </r>
  <r>
    <n v="5324"/>
    <x v="0"/>
    <s v="mexico"/>
    <x v="0"/>
    <s v="AZ"/>
    <s v="AZ - Cca, Florence Correctional Center "/>
    <s v="cca,_florence_correctional_center_az"/>
    <d v="2015-12-18T00:00:00"/>
    <x v="3"/>
    <x v="1"/>
    <s v="protective_custody_criminal_offense"/>
    <d v="2016-04-26T00:00:00"/>
    <n v="130"/>
    <n v="1.688439679836367"/>
    <n v="2.2158059036132576"/>
    <n v="0.50034326855783195"/>
    <n v="1.8405484521948832"/>
    <n v="1.2508581713945808"/>
    <n v="0.50034326855783195"/>
    <x v="0"/>
  </r>
  <r>
    <n v="5325"/>
    <x v="2"/>
    <s v="el_salvador"/>
    <x v="0"/>
    <s v="AZ"/>
    <s v="AZ - Florence Service Processing Center "/>
    <s v="florence_service_processing_center_az"/>
    <d v="2015-12-19T00:00:00"/>
    <x v="3"/>
    <x v="10"/>
    <s v="protective_custody_lesbian_gay_bisexual_transgender_lgbt"/>
    <d v="2015-12-22T00:00:00"/>
    <n v="3"/>
    <n v="-0.58097443112237235"/>
    <n v="5.3608207345481995E-2"/>
    <n v="2.7697573795165713"/>
    <n v="0.42886565876385618"/>
    <n v="1.0185559395641586"/>
    <n v="5.3608207345481995E-2"/>
    <x v="3"/>
  </r>
  <r>
    <n v="5326"/>
    <x v="0"/>
    <s v="mexico"/>
    <x v="0"/>
    <s v="AZ"/>
    <s v="AZ - Eloy Federal Contract Facility "/>
    <s v="eloy_federal_contract_facility_az"/>
    <d v="2015-12-19T00:00:00"/>
    <x v="3"/>
    <x v="6"/>
    <s v="disciplinary"/>
    <d v="2016-12-29T00:00:00"/>
    <n v="10"/>
    <n v="-0.4558886139829143"/>
    <n v="7.1477609793976049E-2"/>
    <n v="2.6446715623771131"/>
    <n v="0.30377984162439814"/>
    <n v="0.89347012242470036"/>
    <n v="7.1477609793976049E-2"/>
    <x v="3"/>
  </r>
  <r>
    <n v="5327"/>
    <x v="0"/>
    <s v="mexico"/>
    <x v="0"/>
    <s v="AZ"/>
    <s v="AZ - Eloy Federal Contract Facility "/>
    <s v="eloy_federal_contract_facility_az"/>
    <d v="2015-12-19T00:00:00"/>
    <x v="3"/>
    <x v="3"/>
    <s v="protective_custody_other_detainee_safety"/>
    <d v="2016-06-01T00:00:00"/>
    <n v="18"/>
    <n v="-0.31293339439496226"/>
    <n v="0.21443282938192809"/>
    <n v="2.5017163427891611"/>
    <n v="0.1608246220364461"/>
    <n v="0.75051490283674838"/>
    <n v="0.1608246220364461"/>
    <x v="2"/>
  </r>
  <r>
    <n v="5328"/>
    <x v="3"/>
    <s v="iraq"/>
    <x v="15"/>
    <s v="GA"/>
    <s v="GA - Stewart Detention Center "/>
    <s v="stewart_detention_center_ga"/>
    <d v="2015-12-19T00:00:00"/>
    <x v="3"/>
    <x v="6"/>
    <s v="disciplinary"/>
    <d v="2016-11-01T00:00:00"/>
    <n v="23"/>
    <n v="-0.22358638215249221"/>
    <n v="0.30377984162439814"/>
    <n v="2.4123693305466913"/>
    <n v="7.1477609793976049E-2"/>
    <n v="0.66116789059427838"/>
    <n v="7.1477609793976049E-2"/>
    <x v="2"/>
  </r>
  <r>
    <n v="5329"/>
    <x v="0"/>
    <s v="mexico"/>
    <x v="3"/>
    <s v="CA"/>
    <s v="CA - Yuba County Jail "/>
    <s v="yuba_county_jail_ca"/>
    <d v="2015-12-19T00:00:00"/>
    <x v="3"/>
    <x v="5"/>
    <s v="facility_security_threat_violent_or_disruptive_behavior"/>
    <d v="2016-01-16T00:00:00"/>
    <n v="28"/>
    <n v="-0.13423936991002217"/>
    <n v="0.39312685386686819"/>
    <n v="2.3230223183042211"/>
    <n v="1.7869402448493998E-2"/>
    <n v="0.57182087835180828"/>
    <n v="1.7869402448493998E-2"/>
    <x v="2"/>
  </r>
  <r>
    <n v="5330"/>
    <x v="21"/>
    <s v="guatemala"/>
    <x v="20"/>
    <s v="WA"/>
    <s v="WA - Northwest Detention Center "/>
    <s v="northwest_detention_center_wa"/>
    <d v="2015-12-20T00:00:00"/>
    <x v="3"/>
    <x v="6"/>
    <s v="disciplinary"/>
    <d v="2015-12-24T00:00:00"/>
    <n v="4"/>
    <n v="-0.56310502867387835"/>
    <n v="3.5738804896987997E-2"/>
    <n v="2.7518879770680771"/>
    <n v="0.41099625631536219"/>
    <n v="1.0006865371156644"/>
    <n v="3.5738804896987997E-2"/>
    <x v="3"/>
  </r>
  <r>
    <n v="5331"/>
    <x v="64"/>
    <s v="bangladesh"/>
    <x v="9"/>
    <s v="FL"/>
    <s v="FL - Monroe County Detention Center "/>
    <s v="monroe_county_detention_center_fl"/>
    <d v="2015-12-20T00:00:00"/>
    <x v="3"/>
    <x v="6"/>
    <s v="disciplinary"/>
    <d v="2016-07-01T00:00:00"/>
    <n v="18"/>
    <n v="-0.31293339439496226"/>
    <n v="0.21443282938192809"/>
    <n v="2.5017163427891611"/>
    <n v="0.1608246220364461"/>
    <n v="0.75051490283674838"/>
    <n v="0.1608246220364461"/>
    <x v="2"/>
  </r>
  <r>
    <n v="5332"/>
    <x v="0"/>
    <s v="mexico"/>
    <x v="7"/>
    <s v="PA"/>
    <s v="PA - York County Prison "/>
    <s v="york_county_prison_pa"/>
    <d v="2015-12-20T00:00:00"/>
    <x v="3"/>
    <x v="6"/>
    <s v="disciplinary"/>
    <d v="2016-09-01T00:00:00"/>
    <n v="20"/>
    <n v="-0.27719458949797421"/>
    <n v="0.25017163427891614"/>
    <n v="2.4659775378921731"/>
    <n v="0.12508581713945804"/>
    <n v="0.71477609793976038"/>
    <n v="0.12508581713945804"/>
    <x v="2"/>
  </r>
  <r>
    <n v="5333"/>
    <x v="0"/>
    <s v="mexico"/>
    <x v="8"/>
    <s v="CA"/>
    <s v="CA - Adelanto Correctional Facility "/>
    <s v="adelanto_correctional_facility_ca"/>
    <d v="2015-12-20T00:00:00"/>
    <x v="3"/>
    <x v="3"/>
    <s v="protective_custody_other_detainee_safety"/>
    <d v="2016-01-13T00:00:00"/>
    <n v="24"/>
    <n v="-0.20571697970399819"/>
    <n v="0.32164924407289219"/>
    <n v="2.3944999280981971"/>
    <n v="5.3608207345482023E-2"/>
    <n v="0.64329848814578428"/>
    <n v="5.3608207345482023E-2"/>
    <x v="2"/>
  </r>
  <r>
    <n v="5334"/>
    <x v="0"/>
    <s v="mexico"/>
    <x v="6"/>
    <s v="TX"/>
    <s v="TX - Johnson County Law Enforcement Center "/>
    <s v="johnson_county_law_enforcement_center_tx"/>
    <d v="2015-12-20T00:00:00"/>
    <x v="3"/>
    <x v="14"/>
    <s v="facility_security_threat_other"/>
    <d v="2016-01-20T00:00:00"/>
    <n v="31"/>
    <n v="-8.0631162564540129E-2"/>
    <n v="0.44673506121235024"/>
    <n v="2.2694141109587389"/>
    <n v="7.1477609793976035E-2"/>
    <n v="0.51821267100632629"/>
    <n v="7.1477609793976035E-2"/>
    <x v="2"/>
  </r>
  <r>
    <n v="5335"/>
    <x v="53"/>
    <s v="pakistan"/>
    <x v="0"/>
    <s v="AZ"/>
    <s v="AZ - Florence Service Processing Center "/>
    <s v="florence_service_processing_center_az"/>
    <d v="2015-12-21T00:00:00"/>
    <x v="3"/>
    <x v="14"/>
    <s v="facility_security_threat_other"/>
    <d v="2016-12-29T00:00:00"/>
    <n v="8"/>
    <n v="-0.49162741887990236"/>
    <n v="3.5738804896987997E-2"/>
    <n v="2.6804103672741011"/>
    <n v="0.33951864652138619"/>
    <n v="0.92920892732168847"/>
    <n v="3.5738804896987997E-2"/>
    <x v="3"/>
  </r>
  <r>
    <n v="5336"/>
    <x v="53"/>
    <s v="pakistan"/>
    <x v="15"/>
    <s v="GA"/>
    <s v="GA - Stewart Detention Center "/>
    <s v="stewart_detention_center_ga"/>
    <d v="2015-12-21T00:00:00"/>
    <x v="3"/>
    <x v="6"/>
    <s v="disciplinary"/>
    <d v="2016-07-01T00:00:00"/>
    <n v="17"/>
    <n v="-0.33080279684345626"/>
    <n v="0.19656342693343409"/>
    <n v="2.5195857452376553"/>
    <n v="0.17869402448494009"/>
    <n v="0.76838430528524237"/>
    <n v="0.17869402448494009"/>
    <x v="2"/>
  </r>
  <r>
    <n v="5337"/>
    <x v="137"/>
    <s v="finland"/>
    <x v="16"/>
    <s v="CO"/>
    <s v="CO - Denver Contract Detention Facility "/>
    <s v="denver_contract_detention_facility_co"/>
    <d v="2015-12-21T00:00:00"/>
    <x v="3"/>
    <x v="6"/>
    <s v="disciplinary"/>
    <d v="2016-08-01T00:00:00"/>
    <n v="18"/>
    <n v="-0.31293339439496226"/>
    <n v="0.21443282938192809"/>
    <n v="2.5017163427891611"/>
    <n v="0.1608246220364461"/>
    <n v="0.75051490283674838"/>
    <n v="0.1608246220364461"/>
    <x v="2"/>
  </r>
  <r>
    <n v="5338"/>
    <x v="39"/>
    <s v="somalia"/>
    <x v="15"/>
    <s v="GA"/>
    <s v="GA - Atlanta City Detention Center "/>
    <s v="atlanta_city_detention_center_pretrial_ga"/>
    <d v="2015-12-21T00:00:00"/>
    <x v="3"/>
    <x v="5"/>
    <s v="facility_security_threat_violent_or_disruptive_behavior"/>
    <d v="2016-12-01T00:00:00"/>
    <n v="22"/>
    <n v="-0.24145578460098621"/>
    <n v="0.28591043917590414"/>
    <n v="2.4302387329951851"/>
    <n v="8.9347012242470047E-2"/>
    <n v="0.67903729304277238"/>
    <n v="8.9347012242470047E-2"/>
    <x v="2"/>
  </r>
  <r>
    <n v="5339"/>
    <x v="0"/>
    <s v="mexico"/>
    <x v="4"/>
    <s v="LA"/>
    <s v="LA - Pine Prairie Correctional Center "/>
    <s v="pine_prairie_correctional_center_la"/>
    <d v="2015-12-21T00:00:00"/>
    <x v="3"/>
    <x v="5"/>
    <s v="facility_security_threat_violent_or_disruptive_behavior"/>
    <d v="2016-01-26T00:00:00"/>
    <n v="36"/>
    <n v="8.7158496779299183E-3"/>
    <n v="0.53608207345482028"/>
    <n v="2.1800670987162691"/>
    <n v="0.1608246220364461"/>
    <n v="0.42886565876385618"/>
    <n v="0.1608246220364461"/>
    <x v="2"/>
  </r>
  <r>
    <n v="5340"/>
    <x v="2"/>
    <s v="el_salvador"/>
    <x v="23"/>
    <s v="IL"/>
    <s v="IL - Tri-county Detention Center "/>
    <s v="tri-county_detention_center_il"/>
    <d v="2015-12-21T00:00:00"/>
    <x v="3"/>
    <x v="6"/>
    <s v="disciplinary"/>
    <d v="2016-01-28T00:00:00"/>
    <n v="38"/>
    <n v="4.4454654574917936E-2"/>
    <n v="0.57182087835180828"/>
    <n v="2.1443282938192811"/>
    <n v="0.19656342693343409"/>
    <n v="0.39312685386686819"/>
    <n v="0.19656342693343409"/>
    <x v="2"/>
  </r>
  <r>
    <n v="5341"/>
    <x v="59"/>
    <s v="dem_rep_of_the_congo"/>
    <x v="4"/>
    <s v="LA"/>
    <s v="LA - Pine Prairie Correctional Center "/>
    <s v="pine_prairie_correctional_center_la"/>
    <d v="2015-12-21T00:00:00"/>
    <x v="3"/>
    <x v="6"/>
    <s v="disciplinary"/>
    <d v="2016-05-16T00:00:00"/>
    <n v="147"/>
    <n v="1.992219521460765"/>
    <n v="2.5195857452376553"/>
    <n v="0.19656342693343398"/>
    <n v="2.1443282938192811"/>
    <n v="1.554638013018979"/>
    <n v="0.19656342693343398"/>
    <x v="0"/>
  </r>
  <r>
    <n v="5342"/>
    <x v="0"/>
    <s v="mexico"/>
    <x v="0"/>
    <s v="AZ"/>
    <s v="AZ - Florence Staging Facility "/>
    <s v="florence_staging_facility_az"/>
    <d v="2015-12-22T00:00:00"/>
    <x v="3"/>
    <x v="14"/>
    <s v="facility_security_threat_other"/>
    <d v="2015-12-22T00:00:00"/>
    <n v="0"/>
    <n v="-0.63458263846785445"/>
    <n v="0.1072164146909641"/>
    <n v="2.8233655868620535"/>
    <n v="0.48247386610933829"/>
    <n v="1.0721641469096406"/>
    <n v="0.1072164146909641"/>
    <x v="3"/>
  </r>
  <r>
    <n v="5343"/>
    <x v="42"/>
    <s v="gambia"/>
    <x v="0"/>
    <s v="AZ"/>
    <s v="AZ - Florence Service Processing Center "/>
    <s v="florence_service_processing_center_az"/>
    <d v="2015-12-22T00:00:00"/>
    <x v="3"/>
    <x v="14"/>
    <s v="facility_security_threat_other"/>
    <d v="2015-12-23T00:00:00"/>
    <n v="1"/>
    <n v="-0.61671323601936046"/>
    <n v="8.9347012242470103E-2"/>
    <n v="2.8054961844135593"/>
    <n v="0.46460446366084429"/>
    <n v="1.0542947444611466"/>
    <n v="8.9347012242470103E-2"/>
    <x v="3"/>
  </r>
  <r>
    <n v="5344"/>
    <x v="2"/>
    <s v="el_salvador"/>
    <x v="0"/>
    <s v="AZ"/>
    <s v="AZ - Florence Service Processing Center "/>
    <s v="florence_service_processing_center_az"/>
    <d v="2015-12-22T00:00:00"/>
    <x v="3"/>
    <x v="11"/>
    <s v="medical_other"/>
    <d v="2015-12-23T00:00:00"/>
    <n v="1"/>
    <n v="-0.61671323601936046"/>
    <n v="8.9347012242470103E-2"/>
    <n v="2.8054961844135593"/>
    <n v="0.46460446366084429"/>
    <n v="1.0542947444611466"/>
    <n v="8.9347012242470103E-2"/>
    <x v="3"/>
  </r>
  <r>
    <n v="5345"/>
    <x v="29"/>
    <s v="ecuador"/>
    <x v="23"/>
    <s v="IL"/>
    <s v="IL - Tri-county Detention Center "/>
    <s v="tri-county_detention_center_il"/>
    <d v="2015-12-22T00:00:00"/>
    <x v="3"/>
    <x v="12"/>
    <s v="pending_investigation_of_disciplinary_violation"/>
    <d v="2015-12-24T00:00:00"/>
    <n v="2"/>
    <n v="-0.59884383357086635"/>
    <n v="7.1477609793975994E-2"/>
    <n v="2.7876267819650655"/>
    <n v="0.44673506121235018"/>
    <n v="1.0364253420126524"/>
    <n v="7.1477609793975994E-2"/>
    <x v="3"/>
  </r>
  <r>
    <n v="5346"/>
    <x v="29"/>
    <s v="ecuador"/>
    <x v="4"/>
    <s v="LA"/>
    <s v="LA - Jena/lasalle Detention Facility "/>
    <s v="jena/lasalle_detention_facility_la"/>
    <d v="2015-12-22T00:00:00"/>
    <x v="3"/>
    <x v="3"/>
    <s v="protective_custody_other_detainee_safety"/>
    <d v="2016-01-21T00:00:00"/>
    <n v="30"/>
    <n v="-9.8500565013034141E-2"/>
    <n v="0.42886565876385618"/>
    <n v="2.2872835134072331"/>
    <n v="5.3608207345482023E-2"/>
    <n v="0.53608207345482028"/>
    <n v="5.3608207345482023E-2"/>
    <x v="2"/>
  </r>
  <r>
    <n v="5347"/>
    <x v="7"/>
    <s v="honduras"/>
    <x v="8"/>
    <s v="CA"/>
    <s v="CA - Adelanto Correctional Facility "/>
    <s v="adelanto_correctional_facility_ca"/>
    <d v="2015-12-22T00:00:00"/>
    <x v="3"/>
    <x v="3"/>
    <s v="protective_custody_other_detainee_safety"/>
    <d v="2016-10-17T00:00:00"/>
    <n v="300"/>
    <n v="4.7262380960803485"/>
    <n v="5.2536043198572386"/>
    <n v="2.5374551476861495"/>
    <n v="4.8783468684388644"/>
    <n v="4.2886565876385623"/>
    <n v="2.5374551476861495"/>
    <x v="0"/>
  </r>
  <r>
    <n v="5348"/>
    <x v="0"/>
    <s v="mexico"/>
    <x v="22"/>
    <s v="NY"/>
    <s v="NY - Buffalo (batavia) Service Processing Center"/>
    <s v="buffalo_batavia_service_processing_center_ny"/>
    <d v="2015-12-23T00:00:00"/>
    <x v="3"/>
    <x v="6"/>
    <s v="disciplinary"/>
    <d v="2016-12-31T00:00:00"/>
    <n v="8"/>
    <n v="-0.49162741887990236"/>
    <n v="3.5738804896987997E-2"/>
    <n v="2.6804103672741011"/>
    <n v="0.33951864652138619"/>
    <n v="0.92920892732168847"/>
    <n v="3.5738804896987997E-2"/>
    <x v="3"/>
  </r>
  <r>
    <n v="5349"/>
    <x v="44"/>
    <s v="canada"/>
    <x v="22"/>
    <s v="NY"/>
    <s v="NY - Buffalo (batavia) Service Processing Center"/>
    <s v="buffalo_batavia_service_processing_center_ny"/>
    <d v="2015-12-23T00:00:00"/>
    <x v="3"/>
    <x v="6"/>
    <s v="disciplinary"/>
    <d v="2016-12-31T00:00:00"/>
    <n v="8"/>
    <n v="-0.49162741887990236"/>
    <n v="3.5738804896987997E-2"/>
    <n v="2.6804103672741011"/>
    <n v="0.33951864652138619"/>
    <n v="0.92920892732168847"/>
    <n v="3.5738804896987997E-2"/>
    <x v="3"/>
  </r>
  <r>
    <n v="5350"/>
    <x v="7"/>
    <s v="honduras"/>
    <x v="4"/>
    <s v="LA"/>
    <s v="LA - Jena/lasalle Detention Facility "/>
    <s v="jena/lasalle_detention_facility_la"/>
    <d v="2015-12-23T00:00:00"/>
    <x v="3"/>
    <x v="15"/>
    <s v="facility_security_threat_gang_member_status_not_protective_custody"/>
    <d v="2016-07-01T00:00:00"/>
    <n v="15"/>
    <n v="-0.36654160174044426"/>
    <n v="0.1608246220364461"/>
    <n v="2.5553245501346433"/>
    <n v="0.21443282938192809"/>
    <n v="0.80412311018223037"/>
    <n v="0.1608246220364461"/>
    <x v="3"/>
  </r>
  <r>
    <n v="5351"/>
    <x v="39"/>
    <s v="somalia"/>
    <x v="17"/>
    <s v="VA"/>
    <s v="VA - Immigration Centers Of America Farmville "/>
    <s v="immigration_centers_of_america_farmville_va"/>
    <d v="2015-12-23T00:00:00"/>
    <x v="3"/>
    <x v="0"/>
    <s v="protective_custody_gang_status_protective_custody_only"/>
    <d v="2016-12-01T00:00:00"/>
    <n v="20"/>
    <n v="-0.27719458949797421"/>
    <n v="0.25017163427891614"/>
    <n v="2.4659775378921731"/>
    <n v="0.12508581713945804"/>
    <n v="0.71477609793976038"/>
    <n v="0.12508581713945804"/>
    <x v="2"/>
  </r>
  <r>
    <n v="5352"/>
    <x v="0"/>
    <s v="mexico"/>
    <x v="8"/>
    <s v="CA"/>
    <s v="CA - Adelanto Correctional Facility "/>
    <s v="adelanto_correctional_facility_ca"/>
    <d v="2015-12-23T00:00:00"/>
    <x v="3"/>
    <x v="0"/>
    <s v="protective_custody_gang_status_protective_custody_only"/>
    <d v="2016-01-13T00:00:00"/>
    <n v="21"/>
    <n v="-0.25932518704948021"/>
    <n v="0.26804103672741014"/>
    <n v="2.4481081354436793"/>
    <n v="0.10721641469096405"/>
    <n v="0.69690669549126638"/>
    <n v="0.10721641469096405"/>
    <x v="2"/>
  </r>
  <r>
    <n v="5353"/>
    <x v="51"/>
    <s v="bahamas"/>
    <x v="0"/>
    <s v="AZ"/>
    <s v="AZ - Florence Service Processing Center "/>
    <s v="florence_service_processing_center_az"/>
    <d v="2015-12-23T00:00:00"/>
    <x v="3"/>
    <x v="6"/>
    <s v="disciplinary"/>
    <d v="2016-01-21T00:00:00"/>
    <n v="29"/>
    <n v="-0.11636996746152814"/>
    <n v="0.41099625631536219"/>
    <n v="2.3051529158557269"/>
    <n v="3.5738804896988025E-2"/>
    <n v="0.55395147590331428"/>
    <n v="3.5738804896988025E-2"/>
    <x v="2"/>
  </r>
  <r>
    <n v="5354"/>
    <x v="0"/>
    <s v="mexico"/>
    <x v="13"/>
    <s v="NY"/>
    <s v="NY - Orange County Jail "/>
    <s v="orange_county_jail_ny"/>
    <d v="2015-12-23T00:00:00"/>
    <x v="3"/>
    <x v="6"/>
    <s v="disciplinary"/>
    <d v="2016-01-22T00:00:00"/>
    <n v="30"/>
    <n v="-9.8500565013034141E-2"/>
    <n v="0.42886565876385618"/>
    <n v="2.2872835134072331"/>
    <n v="5.3608207345482023E-2"/>
    <n v="0.53608207345482028"/>
    <n v="5.3608207345482023E-2"/>
    <x v="2"/>
  </r>
  <r>
    <n v="5355"/>
    <x v="0"/>
    <s v="mexico"/>
    <x v="18"/>
    <s v="TX"/>
    <s v="TX - South Texas Detention Complex "/>
    <s v="south_texas_detention_complex_tx"/>
    <d v="2015-12-24T00:00:00"/>
    <x v="3"/>
    <x v="6"/>
    <s v="disciplinary"/>
    <d v="2016-05-01T00:00:00"/>
    <n v="12"/>
    <n v="-0.42014980908592631"/>
    <n v="0.10721641469096405"/>
    <n v="2.6089327574801251"/>
    <n v="0.26804103672741014"/>
    <n v="0.85773131752771237"/>
    <n v="0.10721641469096405"/>
    <x v="3"/>
  </r>
  <r>
    <n v="5356"/>
    <x v="2"/>
    <s v="el_salvador"/>
    <x v="4"/>
    <s v="LA"/>
    <s v="LA - Jena/lasalle Detention Facility "/>
    <s v="jena/lasalle_detention_facility_la"/>
    <d v="2015-12-24T00:00:00"/>
    <x v="3"/>
    <x v="0"/>
    <s v="protective_custody_gang_status_protective_custody_only"/>
    <d v="2016-08-01T00:00:00"/>
    <n v="15"/>
    <n v="-0.36654160174044426"/>
    <n v="0.1608246220364461"/>
    <n v="2.5553245501346433"/>
    <n v="0.21443282938192809"/>
    <n v="0.80412311018223037"/>
    <n v="0.1608246220364461"/>
    <x v="3"/>
  </r>
  <r>
    <n v="5357"/>
    <x v="129"/>
    <s v="grenada"/>
    <x v="5"/>
    <s v="TX"/>
    <s v="TX - El Paso Service Processing Center "/>
    <s v="el_paso_service_processing_center_tx"/>
    <d v="2015-12-24T00:00:00"/>
    <x v="3"/>
    <x v="3"/>
    <s v="protective_custody_other_detainee_safety"/>
    <d v="2016-08-02T00:00:00"/>
    <n v="46"/>
    <n v="0.18740987416287"/>
    <n v="0.71477609793976038"/>
    <n v="2.0013730742313292"/>
    <n v="0.33951864652138619"/>
    <n v="0.25017163427891609"/>
    <n v="0.25017163427891609"/>
    <x v="1"/>
  </r>
  <r>
    <n v="5358"/>
    <x v="21"/>
    <s v="guatemala"/>
    <x v="20"/>
    <s v="WA"/>
    <s v="WA - Northwest Detention Center "/>
    <s v="northwest_detention_center_wa"/>
    <d v="2015-12-24T00:00:00"/>
    <x v="3"/>
    <x v="3"/>
    <s v="protective_custody_other_detainee_safety"/>
    <d v="2016-12-02T00:00:00"/>
    <n v="50"/>
    <n v="0.25888748395684602"/>
    <n v="0.78625370773373637"/>
    <n v="1.9298954644373529"/>
    <n v="0.41099625631536219"/>
    <n v="0.17869402448494009"/>
    <n v="0.17869402448494009"/>
    <x v="1"/>
  </r>
  <r>
    <n v="5359"/>
    <x v="26"/>
    <s v="india"/>
    <x v="6"/>
    <s v="TX"/>
    <s v="TX - Rolling Plains Detention Center "/>
    <s v="rolling_plains_detention_center_tx"/>
    <d v="2015-12-24T00:00:00"/>
    <x v="3"/>
    <x v="3"/>
    <s v="protective_custody_other_detainee_safety"/>
    <d v="2016-03-31T00:00:00"/>
    <n v="98"/>
    <n v="1.1166188014845584"/>
    <n v="1.6439850252614487"/>
    <n v="1.0721641469096406"/>
    <n v="1.2687275738430746"/>
    <n v="0.67903729304277227"/>
    <n v="0.67903729304277227"/>
    <x v="1"/>
  </r>
  <r>
    <n v="5360"/>
    <x v="0"/>
    <s v="mexico"/>
    <x v="7"/>
    <s v="PA"/>
    <s v="PA - Pike County Correctional Facility "/>
    <s v="pike_county_correctional_facility_pa"/>
    <d v="2015-12-24T00:00:00"/>
    <x v="3"/>
    <x v="6"/>
    <s v="disciplinary"/>
    <d v="2016-06-30T00:00:00"/>
    <n v="189"/>
    <n v="2.7427344242975136"/>
    <n v="3.2701006480744041"/>
    <n v="0.55395147590331462"/>
    <n v="2.89484319665603"/>
    <n v="2.3051529158557273"/>
    <n v="0.55395147590331462"/>
    <x v="0"/>
  </r>
  <r>
    <n v="5361"/>
    <x v="0"/>
    <s v="mexico"/>
    <x v="15"/>
    <s v="GA"/>
    <s v="GA - Stewart Detention Center "/>
    <s v="stewart_detention_center_ga"/>
    <d v="2015-12-25T00:00:00"/>
    <x v="3"/>
    <x v="6"/>
    <s v="disciplinary"/>
    <d v="2016-01-15T00:00:00"/>
    <n v="21"/>
    <n v="-0.25932518704948021"/>
    <n v="0.26804103672741014"/>
    <n v="2.4481081354436793"/>
    <n v="0.10721641469096405"/>
    <n v="0.69690669549126638"/>
    <n v="0.10721641469096405"/>
    <x v="2"/>
  </r>
  <r>
    <n v="5362"/>
    <x v="51"/>
    <s v="bahamas"/>
    <x v="23"/>
    <s v="IL"/>
    <s v="IL - Mchenry County Correctional Facility "/>
    <s v="mchenry_county_correctional_facility_il"/>
    <d v="2015-12-26T00:00:00"/>
    <x v="3"/>
    <x v="14"/>
    <s v="facility_security_threat_other"/>
    <d v="2016-05-01T00:00:00"/>
    <n v="10"/>
    <n v="-0.4558886139829143"/>
    <n v="7.1477609793976049E-2"/>
    <n v="2.6446715623771131"/>
    <n v="0.30377984162439814"/>
    <n v="0.89347012242470036"/>
    <n v="7.1477609793976049E-2"/>
    <x v="3"/>
  </r>
  <r>
    <n v="5363"/>
    <x v="39"/>
    <s v="somalia"/>
    <x v="9"/>
    <s v="FL"/>
    <s v="FL - Krome North Service Processing Center "/>
    <s v="krome_north_service_processing_center_fl"/>
    <d v="2015-12-26T00:00:00"/>
    <x v="3"/>
    <x v="6"/>
    <s v="disciplinary"/>
    <d v="2016-12-01T00:00:00"/>
    <n v="17"/>
    <n v="-0.33080279684345626"/>
    <n v="0.19656342693343409"/>
    <n v="2.5195857452376553"/>
    <n v="0.17869402448494009"/>
    <n v="0.76838430528524237"/>
    <n v="0.17869402448494009"/>
    <x v="2"/>
  </r>
  <r>
    <n v="5364"/>
    <x v="8"/>
    <s v="nicaragua"/>
    <x v="9"/>
    <s v="FL"/>
    <s v="FL - Krome North Service Processing Center "/>
    <s v="krome_north_service_processing_center_fl"/>
    <d v="2015-12-26T00:00:00"/>
    <x v="3"/>
    <x v="6"/>
    <s v="disciplinary"/>
    <d v="2016-01-18T00:00:00"/>
    <n v="23"/>
    <n v="-0.22358638215249221"/>
    <n v="0.30377984162439814"/>
    <n v="2.4123693305466913"/>
    <n v="7.1477609793976049E-2"/>
    <n v="0.66116789059427838"/>
    <n v="7.1477609793976049E-2"/>
    <x v="2"/>
  </r>
  <r>
    <n v="5365"/>
    <x v="8"/>
    <s v="nicaragua"/>
    <x v="7"/>
    <s v="PA"/>
    <s v="PA - York County Prison "/>
    <s v="york_county_prison_pa"/>
    <d v="2015-12-26T00:00:00"/>
    <x v="3"/>
    <x v="5"/>
    <s v="facility_security_threat_violent_or_disruptive_behavior"/>
    <d v="2016-02-26T00:00:00"/>
    <n v="62"/>
    <n v="0.47332031333877417"/>
    <n v="1.0006865371156646"/>
    <n v="1.7154626350554247"/>
    <n v="0.62542908569729039"/>
    <n v="3.5738804896988052E-2"/>
    <n v="3.5738804896988052E-2"/>
    <x v="1"/>
  </r>
  <r>
    <n v="5366"/>
    <x v="7"/>
    <s v="honduras"/>
    <x v="7"/>
    <s v="PA"/>
    <s v="PA - York County Prison "/>
    <s v="york_county_prison_pa"/>
    <d v="2016-12-27T00:00:00"/>
    <x v="3"/>
    <x v="2"/>
    <s v="mental_illness"/>
    <d v="2016-04-01T00:00:00"/>
    <n v="8"/>
    <n v="-0.49162741887990236"/>
    <n v="3.5738804896987997E-2"/>
    <n v="2.6804103672741011"/>
    <n v="0.33951864652138619"/>
    <n v="0.92920892732168847"/>
    <n v="3.5738804896987997E-2"/>
    <x v="3"/>
  </r>
  <r>
    <n v="5367"/>
    <x v="10"/>
    <s v="jordan"/>
    <x v="5"/>
    <s v="TX"/>
    <s v="TX - El Paso Service Processing Center "/>
    <s v="el_paso_service_processing_center_tx"/>
    <d v="2016-12-27T00:00:00"/>
    <x v="3"/>
    <x v="3"/>
    <s v="protective_custody_other_detainee_safety"/>
    <d v="2016-02-17T00:00:00"/>
    <n v="52"/>
    <n v="0.29462628885383407"/>
    <n v="0.82199251263072437"/>
    <n v="1.8941566595403649"/>
    <n v="0.44673506121235024"/>
    <n v="0.14295521958795204"/>
    <n v="0.14295521958795204"/>
    <x v="1"/>
  </r>
  <r>
    <n v="5368"/>
    <x v="14"/>
    <s v="jamaica"/>
    <x v="8"/>
    <s v="CA"/>
    <s v="CA - Adelanto Correctional Facility "/>
    <s v="adelanto_correctional_facility_ca"/>
    <d v="2016-12-28T00:00:00"/>
    <x v="3"/>
    <x v="3"/>
    <s v="protective_custody_other_detainee_safety"/>
    <d v="2016-12-30T00:00:00"/>
    <n v="2"/>
    <n v="-0.59884383357086635"/>
    <n v="7.1477609793975994E-2"/>
    <n v="2.7876267819650655"/>
    <n v="0.44673506121235018"/>
    <n v="1.0364253420126524"/>
    <n v="7.1477609793975994E-2"/>
    <x v="3"/>
  </r>
  <r>
    <n v="5369"/>
    <x v="137"/>
    <s v="finland"/>
    <x v="12"/>
    <s v="TX"/>
    <s v="TX - Houston Contract Detention Facility "/>
    <s v="houston_contract_detention_facility_tx"/>
    <d v="2016-12-28T00:00:00"/>
    <x v="3"/>
    <x v="12"/>
    <s v="pending_investigation_of_disciplinary_violation"/>
    <d v="2016-12-30T00:00:00"/>
    <n v="2"/>
    <n v="-0.59884383357086635"/>
    <n v="7.1477609793975994E-2"/>
    <n v="2.7876267819650655"/>
    <n v="0.44673506121235018"/>
    <n v="1.0364253420126524"/>
    <n v="7.1477609793975994E-2"/>
    <x v="3"/>
  </r>
  <r>
    <n v="5370"/>
    <x v="0"/>
    <s v="mexico"/>
    <x v="18"/>
    <s v="TX"/>
    <s v="TX - Laredo Processing Center "/>
    <s v="laredo_processing_center_tx"/>
    <d v="2016-12-28T00:00:00"/>
    <x v="3"/>
    <x v="8"/>
    <s v="suicide_risk_placement"/>
    <d v="2016-04-01T00:00:00"/>
    <n v="7"/>
    <n v="-0.50949682132839635"/>
    <n v="1.7869402448493998E-2"/>
    <n v="2.6982797697225953"/>
    <n v="0.35738804896988019"/>
    <n v="0.94707832977018247"/>
    <n v="1.7869402448493998E-2"/>
    <x v="3"/>
  </r>
  <r>
    <n v="5371"/>
    <x v="2"/>
    <s v="el_salvador"/>
    <x v="1"/>
    <s v="UT"/>
    <s v="UT - Utah County Jail "/>
    <s v="utah_county_jail_ut"/>
    <d v="2016-12-28T00:00:00"/>
    <x v="3"/>
    <x v="6"/>
    <s v="disciplinary"/>
    <d v="2016-08-01T00:00:00"/>
    <n v="11"/>
    <n v="-0.43801921153442031"/>
    <n v="8.9347012242470047E-2"/>
    <n v="2.6268021599286193"/>
    <n v="0.28591043917590414"/>
    <n v="0.87560071997620637"/>
    <n v="8.9347012242470047E-2"/>
    <x v="3"/>
  </r>
  <r>
    <n v="5372"/>
    <x v="151"/>
    <s v="serbia"/>
    <x v="5"/>
    <s v="TX"/>
    <s v="TX - El Paso Service Processing Center "/>
    <s v="el_paso_service_processing_center_tx"/>
    <d v="2016-12-28T00:00:00"/>
    <x v="3"/>
    <x v="6"/>
    <s v="disciplinary"/>
    <d v="2016-12-01T00:00:00"/>
    <n v="15"/>
    <n v="-0.36654160174044426"/>
    <n v="0.1608246220364461"/>
    <n v="2.5553245501346433"/>
    <n v="0.21443282938192809"/>
    <n v="0.80412311018223037"/>
    <n v="0.1608246220364461"/>
    <x v="3"/>
  </r>
  <r>
    <n v="5373"/>
    <x v="0"/>
    <s v="mexico"/>
    <x v="23"/>
    <s v="IL"/>
    <s v="IL - Tri-county Detention Center "/>
    <s v="tri-county_detention_center_il"/>
    <d v="2016-12-28T00:00:00"/>
    <x v="3"/>
    <x v="6"/>
    <s v="disciplinary"/>
    <d v="2016-01-14T00:00:00"/>
    <n v="17"/>
    <n v="-0.33080279684345626"/>
    <n v="0.19656342693343409"/>
    <n v="2.5195857452376553"/>
    <n v="0.17869402448494009"/>
    <n v="0.76838430528524237"/>
    <n v="0.17869402448494009"/>
    <x v="2"/>
  </r>
  <r>
    <n v="5374"/>
    <x v="0"/>
    <s v="mexico"/>
    <x v="23"/>
    <s v="IL"/>
    <s v="IL - Tri-county Detention Center "/>
    <s v="tri-county_detention_center_il"/>
    <d v="2016-12-28T00:00:00"/>
    <x v="3"/>
    <x v="6"/>
    <s v="disciplinary"/>
    <d v="2016-01-21T00:00:00"/>
    <n v="24"/>
    <n v="-0.20571697970399819"/>
    <n v="0.32164924407289219"/>
    <n v="2.3944999280981971"/>
    <n v="5.3608207345482023E-2"/>
    <n v="0.64329848814578428"/>
    <n v="5.3608207345482023E-2"/>
    <x v="2"/>
  </r>
  <r>
    <n v="5375"/>
    <x v="2"/>
    <s v="el_salvador"/>
    <x v="16"/>
    <s v="CO"/>
    <s v="CO - Denver Contract Detention Facility "/>
    <s v="denver_contract_detention_facility_co"/>
    <d v="2016-12-28T00:00:00"/>
    <x v="3"/>
    <x v="5"/>
    <s v="facility_security_threat_violent_or_disruptive_behavior"/>
    <d v="2016-06-17T00:00:00"/>
    <n v="172"/>
    <n v="2.4389545826731154"/>
    <n v="2.966320806450006"/>
    <n v="0.25017163427891642"/>
    <n v="2.5910633550316318"/>
    <n v="2.0013730742313292"/>
    <n v="0.25017163427891642"/>
    <x v="0"/>
  </r>
  <r>
    <n v="5376"/>
    <x v="21"/>
    <s v="guatemala"/>
    <x v="12"/>
    <s v="TX"/>
    <s v="TX - Houston Contract Detention Facility "/>
    <s v="houston_contract_detention_facility_tx"/>
    <d v="2016-12-28T00:00:00"/>
    <x v="3"/>
    <x v="3"/>
    <s v="protective_custody_other_detainee_safety"/>
    <d v="2016-11-14T00:00:00"/>
    <n v="322"/>
    <n v="5.1193649499472169"/>
    <n v="5.646731173724107"/>
    <n v="2.930582001553018"/>
    <n v="5.2714737223057329"/>
    <n v="4.6817834415054307"/>
    <n v="2.930582001553018"/>
    <x v="0"/>
  </r>
  <r>
    <n v="5377"/>
    <x v="0"/>
    <s v="mexico"/>
    <x v="0"/>
    <s v="AZ"/>
    <s v="AZ - Florence Service Processing Center "/>
    <s v="florence_service_processing_center_az"/>
    <d v="2016-12-29T00:00:00"/>
    <x v="3"/>
    <x v="21"/>
    <s v="medical_observation"/>
    <d v="2016-12-29T00:00:00"/>
    <n v="0"/>
    <n v="-0.63458263846785445"/>
    <n v="0.1072164146909641"/>
    <n v="2.8233655868620535"/>
    <n v="0.48247386610933829"/>
    <n v="1.0721641469096406"/>
    <n v="0.1072164146909641"/>
    <x v="3"/>
  </r>
  <r>
    <n v="5378"/>
    <x v="21"/>
    <s v="guatemala"/>
    <x v="0"/>
    <s v="AZ"/>
    <s v="AZ - Florence Staging Facility "/>
    <s v="florence_staging_facility_az"/>
    <d v="2016-12-29T00:00:00"/>
    <x v="3"/>
    <x v="8"/>
    <s v="suicide_risk_placement"/>
    <d v="2016-12-29T00:00:00"/>
    <n v="0"/>
    <n v="-0.63458263846785445"/>
    <n v="0.1072164146909641"/>
    <n v="2.8233655868620535"/>
    <n v="0.48247386610933829"/>
    <n v="1.0721641469096406"/>
    <n v="0.1072164146909641"/>
    <x v="3"/>
  </r>
  <r>
    <n v="5379"/>
    <x v="0"/>
    <s v="mexico"/>
    <x v="15"/>
    <s v="GA"/>
    <s v="GA - Stewart Detention Center "/>
    <s v="stewart_detention_center_ga"/>
    <d v="2016-12-29T00:00:00"/>
    <x v="3"/>
    <x v="8"/>
    <s v="suicide_risk_placement"/>
    <d v="2016-12-31T00:00:00"/>
    <n v="2"/>
    <n v="-0.59884383357086635"/>
    <n v="7.1477609793975994E-2"/>
    <n v="2.7876267819650655"/>
    <n v="0.44673506121235018"/>
    <n v="1.0364253420126524"/>
    <n v="7.1477609793975994E-2"/>
    <x v="3"/>
  </r>
  <r>
    <n v="5380"/>
    <x v="157"/>
    <s v="kosovo"/>
    <x v="2"/>
    <s v="CA"/>
    <s v="CA - San Diego Contract Detention Facility - CCA (otay)"/>
    <s v="san_diego_contract_detention_facility_cca_otay_ca"/>
    <d v="2016-12-29T00:00:00"/>
    <x v="3"/>
    <x v="6"/>
    <s v="disciplinary"/>
    <d v="2016-01-13T00:00:00"/>
    <n v="15"/>
    <n v="-0.36654160174044426"/>
    <n v="0.1608246220364461"/>
    <n v="2.5553245501346433"/>
    <n v="0.21443282938192809"/>
    <n v="0.80412311018223037"/>
    <n v="0.1608246220364461"/>
    <x v="3"/>
  </r>
  <r>
    <n v="5381"/>
    <x v="0"/>
    <s v="mexico"/>
    <x v="2"/>
    <s v="CA"/>
    <s v="CA - San Diego Contract Detention Facility - CCA (otay)"/>
    <s v="san_diego_contract_detention_facility_cca_otay_ca"/>
    <d v="2016-12-29T00:00:00"/>
    <x v="3"/>
    <x v="6"/>
    <s v="disciplinary"/>
    <d v="2016-01-13T00:00:00"/>
    <n v="15"/>
    <n v="-0.36654160174044426"/>
    <n v="0.1608246220364461"/>
    <n v="2.5553245501346433"/>
    <n v="0.21443282938192809"/>
    <n v="0.80412311018223037"/>
    <n v="0.1608246220364461"/>
    <x v="3"/>
  </r>
  <r>
    <n v="5382"/>
    <x v="9"/>
    <s v="haiti"/>
    <x v="2"/>
    <s v="CA"/>
    <s v="CA - San Diego Contract Detention Facility - CCA (otay)"/>
    <s v="san_diego_contract_detention_facility_cca_otay_ca"/>
    <d v="2016-12-29T00:00:00"/>
    <x v="3"/>
    <x v="6"/>
    <s v="disciplinary"/>
    <d v="2016-01-14T00:00:00"/>
    <n v="16"/>
    <n v="-0.34867219929195026"/>
    <n v="0.17869402448494009"/>
    <n v="2.5374551476861491"/>
    <n v="0.19656342693343409"/>
    <n v="0.78625370773373637"/>
    <n v="0.17869402448494009"/>
    <x v="3"/>
  </r>
  <r>
    <n v="5383"/>
    <x v="37"/>
    <s v="dominican_republic"/>
    <x v="4"/>
    <s v="LA"/>
    <s v="LA - Pine Prairie Correctional Center "/>
    <s v="pine_prairie_correctional_center_la"/>
    <d v="2016-12-29T00:00:00"/>
    <x v="3"/>
    <x v="6"/>
    <s v="disciplinary"/>
    <d v="2016-01-27T00:00:00"/>
    <n v="29"/>
    <n v="-0.11636996746152814"/>
    <n v="0.41099625631536219"/>
    <n v="2.3051529158557269"/>
    <n v="3.5738804896988025E-2"/>
    <n v="0.55395147590331428"/>
    <n v="3.5738804896988025E-2"/>
    <x v="2"/>
  </r>
  <r>
    <n v="5384"/>
    <x v="39"/>
    <s v="somalia"/>
    <x v="1"/>
    <s v="UT"/>
    <s v="UT - Utah County Jail "/>
    <s v="utah_county_jail_ut"/>
    <d v="2016-12-29T00:00:00"/>
    <x v="3"/>
    <x v="5"/>
    <s v="facility_security_threat_violent_or_disruptive_behavior"/>
    <d v="2016-03-02T00:00:00"/>
    <n v="36"/>
    <n v="8.7158496779299183E-3"/>
    <n v="0.53608207345482028"/>
    <n v="2.1800670987162691"/>
    <n v="0.1608246220364461"/>
    <n v="0.42886565876385618"/>
    <n v="0.1608246220364461"/>
    <x v="2"/>
  </r>
  <r>
    <n v="5385"/>
    <x v="48"/>
    <s v="bosnia-herzegovina"/>
    <x v="15"/>
    <s v="GA"/>
    <s v="GA - Stewart Detention Center "/>
    <s v="stewart_detention_center_ga"/>
    <d v="2016-12-29T00:00:00"/>
    <x v="3"/>
    <x v="3"/>
    <s v="protective_custody_other_detainee_safety"/>
    <d v="2016-04-02T00:00:00"/>
    <n v="37"/>
    <n v="2.6585252126423927E-2"/>
    <n v="0.55395147590331428"/>
    <n v="2.1621976962677749"/>
    <n v="0.17869402448494009"/>
    <n v="0.41099625631536219"/>
    <n v="0.17869402448494009"/>
    <x v="2"/>
  </r>
  <r>
    <n v="5386"/>
    <x v="0"/>
    <s v="mexico"/>
    <x v="15"/>
    <s v="GA"/>
    <s v="GA - Stewart Detention Center "/>
    <s v="stewart_detention_center_ga"/>
    <d v="2016-12-30T00:00:00"/>
    <x v="3"/>
    <x v="12"/>
    <s v="pending_investigation_of_disciplinary_violation"/>
    <d v="2016-08-01T00:00:00"/>
    <n v="9"/>
    <n v="-0.4737580164314083"/>
    <n v="5.3608207345482051E-2"/>
    <n v="2.6625409648256073"/>
    <n v="0.32164924407289214"/>
    <n v="0.91133952487319436"/>
    <n v="5.3608207345482051E-2"/>
    <x v="3"/>
  </r>
  <r>
    <n v="5387"/>
    <x v="0"/>
    <s v="mexico"/>
    <x v="2"/>
    <s v="CA"/>
    <s v="CA - San Diego Contract Detention Facility - CCA (otay)"/>
    <s v="san_diego_contract_detention_facility_cca_otay_ca"/>
    <d v="2016-12-30T00:00:00"/>
    <x v="3"/>
    <x v="0"/>
    <s v="protective_custody_gang_status_protective_custody_only"/>
    <d v="2016-01-13T00:00:00"/>
    <n v="14"/>
    <n v="-0.38441100418893831"/>
    <n v="0.14295521958795204"/>
    <n v="2.5731939525831371"/>
    <n v="0.23230223183042215"/>
    <n v="0.82199251263072437"/>
    <n v="0.14295521958795204"/>
    <x v="3"/>
  </r>
  <r>
    <n v="5388"/>
    <x v="0"/>
    <s v="mexico"/>
    <x v="9"/>
    <s v="FL"/>
    <s v="FL - Baker County Sheriff's Office "/>
    <s v="baker_county_sheriffs_office_fl"/>
    <d v="2016-12-30T00:00:00"/>
    <x v="3"/>
    <x v="15"/>
    <s v="facility_security_threat_gang_member_status_not_protective_custody"/>
    <d v="2016-01-15T00:00:00"/>
    <n v="16"/>
    <n v="-0.34867219929195026"/>
    <n v="0.17869402448494009"/>
    <n v="2.5374551476861491"/>
    <n v="0.19656342693343409"/>
    <n v="0.78625370773373637"/>
    <n v="0.17869402448494009"/>
    <x v="3"/>
  </r>
  <r>
    <n v="5389"/>
    <x v="7"/>
    <s v="honduras"/>
    <x v="10"/>
    <s v="MI"/>
    <s v="MI - Saint Clair County Jail "/>
    <s v="saint_clair_county_jail_mi"/>
    <d v="2016-12-30T00:00:00"/>
    <x v="3"/>
    <x v="5"/>
    <s v="facility_security_threat_violent_or_disruptive_behavior"/>
    <d v="2016-01-21T00:00:00"/>
    <n v="22"/>
    <n v="-0.24145578460098621"/>
    <n v="0.28591043917590414"/>
    <n v="2.4302387329951851"/>
    <n v="8.9347012242470047E-2"/>
    <n v="0.67903729304277238"/>
    <n v="8.9347012242470047E-2"/>
    <x v="2"/>
  </r>
  <r>
    <n v="5390"/>
    <x v="0"/>
    <s v="mexico"/>
    <x v="8"/>
    <s v="CA"/>
    <s v="CA - Adelanto Correctional Facility "/>
    <s v="adelanto_correctional_facility_ca"/>
    <d v="2016-12-30T00:00:00"/>
    <x v="3"/>
    <x v="3"/>
    <s v="protective_custody_other_detainee_safety"/>
    <d v="2016-09-24T00:00:00"/>
    <n v="269"/>
    <n v="4.1722866201770339"/>
    <n v="4.699652843953924"/>
    <n v="1.9835036717828349"/>
    <n v="4.3243953925355498"/>
    <n v="3.7347051117352477"/>
    <n v="1.9835036717828349"/>
    <x v="0"/>
  </r>
  <r>
    <n v="5391"/>
    <x v="26"/>
    <s v="india"/>
    <x v="15"/>
    <s v="GA"/>
    <s v="GA - Stewart Detention Center "/>
    <s v="stewart_detention_center_ga"/>
    <d v="2016-12-31T00:00:00"/>
    <x v="3"/>
    <x v="11"/>
    <s v="medical_other"/>
    <d v="2016-01-01T00:00:00"/>
    <n v="1"/>
    <n v="-0.61671323601936046"/>
    <n v="8.9347012242470103E-2"/>
    <n v="2.8054961844135593"/>
    <n v="0.46460446366084429"/>
    <n v="1.0542947444611466"/>
    <n v="8.9347012242470103E-2"/>
    <x v="3"/>
  </r>
  <r>
    <n v="5392"/>
    <x v="0"/>
    <s v="mexico"/>
    <x v="12"/>
    <s v="TX"/>
    <s v="TX - Houston Contract Detention Facility "/>
    <s v="houston_contract_detention_facility_tx"/>
    <d v="2016-12-31T00:00:00"/>
    <x v="3"/>
    <x v="12"/>
    <s v="pending_investigation_of_disciplinary_violation"/>
    <d v="2016-04-01T00:00:00"/>
    <n v="4"/>
    <n v="-0.56310502867387835"/>
    <n v="3.5738804896987997E-2"/>
    <n v="2.7518879770680771"/>
    <n v="0.41099625631536219"/>
    <n v="1.0006865371156644"/>
    <n v="3.5738804896987997E-2"/>
    <x v="3"/>
  </r>
  <r>
    <n v="5393"/>
    <x v="86"/>
    <s v="germany"/>
    <x v="12"/>
    <s v="TX"/>
    <s v="TX - Houston Contract Detention Facility "/>
    <s v="houston_contract_detention_facility_tx"/>
    <d v="2016-12-31T00:00:00"/>
    <x v="3"/>
    <x v="12"/>
    <s v="pending_investigation_of_disciplinary_violation"/>
    <d v="2016-05-01T00:00:00"/>
    <n v="5"/>
    <n v="-0.54523562622538435"/>
    <n v="1.7869402448493998E-2"/>
    <n v="2.7340185746195833"/>
    <n v="0.39312685386686819"/>
    <n v="0.98281713466717047"/>
    <n v="1.7869402448493998E-2"/>
    <x v="3"/>
  </r>
  <r>
    <n v="5394"/>
    <x v="133"/>
    <s v="argentina"/>
    <x v="10"/>
    <s v="MI"/>
    <s v="MI - Saint Clair County Jail "/>
    <s v="saint_clair_county_jail_mi"/>
    <d v="2016-12-31T00:00:00"/>
    <x v="3"/>
    <x v="17"/>
    <s v="hunger_strike"/>
    <d v="2016-11-01T00:00:00"/>
    <n v="11"/>
    <n v="-0.43801921153442031"/>
    <n v="8.9347012242470047E-2"/>
    <n v="2.6268021599286193"/>
    <n v="0.28591043917590414"/>
    <n v="0.87560071997620637"/>
    <n v="8.9347012242470047E-2"/>
    <x v="3"/>
  </r>
  <r>
    <n v="5395"/>
    <x v="89"/>
    <s v="sudan"/>
    <x v="10"/>
    <s v="MI"/>
    <s v="MI - Saint Clair County Jail "/>
    <s v="saint_clair_county_jail_mi"/>
    <d v="2016-12-31T00:00:00"/>
    <x v="3"/>
    <x v="17"/>
    <s v="hunger_strike"/>
    <d v="2016-01-13T00:00:00"/>
    <n v="13"/>
    <n v="-0.40228040663743231"/>
    <n v="0.12508581713945804"/>
    <n v="2.5910633550316313"/>
    <n v="0.25017163427891614"/>
    <n v="0.83986191507921837"/>
    <n v="0.12508581713945804"/>
    <x v="3"/>
  </r>
  <r>
    <n v="5396"/>
    <x v="0"/>
    <s v="mexico"/>
    <x v="20"/>
    <s v="WA"/>
    <s v="WA - Northwest Detention Center "/>
    <s v="northwest_detention_center_wa"/>
    <d v="2016-12-31T00:00:00"/>
    <x v="3"/>
    <x v="3"/>
    <s v="protective_custody_other_detainee_safety"/>
    <d v="2016-01-14T00:00:00"/>
    <n v="14"/>
    <n v="-0.38441100418893831"/>
    <n v="0.14295521958795204"/>
    <n v="2.5731939525831371"/>
    <n v="0.23230223183042215"/>
    <n v="0.82199251263072437"/>
    <n v="0.14295521958795204"/>
    <x v="3"/>
  </r>
  <r>
    <n v="5397"/>
    <x v="0"/>
    <s v="mexico"/>
    <x v="4"/>
    <s v="LA"/>
    <s v="LA - Jena/lasalle Detention Facility "/>
    <s v="jena/lasalle_detention_facility_la"/>
    <d v="2016-12-31T00:00:00"/>
    <x v="3"/>
    <x v="15"/>
    <s v="facility_security_threat_gang_member_status_not_protective_custody"/>
    <d v="2016-01-19T00:00:00"/>
    <n v="19"/>
    <n v="-0.29506399194646826"/>
    <n v="0.23230223183042209"/>
    <n v="2.4838469403406673"/>
    <n v="0.1429552195879521"/>
    <n v="0.73264550038825438"/>
    <n v="0.1429552195879521"/>
    <x v="2"/>
  </r>
  <r>
    <n v="5398"/>
    <x v="19"/>
    <s v="cuba"/>
    <x v="2"/>
    <s v="CA"/>
    <s v="CA - San Diego Contract Detention Facility - CCA (otay)"/>
    <s v="san_diego_contract_detention_facility_cca_otay_ca"/>
    <d v="2016-12-31T00:00:00"/>
    <x v="3"/>
    <x v="6"/>
    <s v="disciplinary"/>
    <d v="2016-01-20T00:00:00"/>
    <n v="20"/>
    <n v="-0.27719458949797421"/>
    <n v="0.25017163427891614"/>
    <n v="2.4659775378921731"/>
    <n v="0.12508581713945804"/>
    <n v="0.71477609793976038"/>
    <n v="0.12508581713945804"/>
    <x v="2"/>
  </r>
  <r>
    <n v="5399"/>
    <x v="0"/>
    <s v="mexico"/>
    <x v="7"/>
    <s v="PA"/>
    <s v="PA - York County Prison "/>
    <s v="york_county_prison_pa"/>
    <d v="2016-12-31T00:00:00"/>
    <x v="3"/>
    <x v="6"/>
    <s v="disciplinary"/>
    <d v="2016-02-15T00:00:00"/>
    <n v="46"/>
    <n v="0.18740987416287"/>
    <n v="0.71477609793976038"/>
    <n v="2.0013730742313292"/>
    <n v="0.33951864652138619"/>
    <n v="0.25017163427891609"/>
    <n v="0.25017163427891609"/>
    <x v="1"/>
  </r>
  <r>
    <n v="5400"/>
    <x v="40"/>
    <s v="st._vincent-grenadines"/>
    <x v="23"/>
    <s v="IL"/>
    <s v="IL - Mchenry County Correctional Facility "/>
    <s v="mchenry_county_correctional_facility_il"/>
    <d v="2016-12-31T00:00:00"/>
    <x v="3"/>
    <x v="5"/>
    <s v="facility_security_threat_violent_or_disruptive_behavior"/>
    <d v="2016-03-21T00:00:00"/>
    <n v="81"/>
    <n v="0.8128389598601603"/>
    <n v="1.3402051836370505"/>
    <n v="1.3759439885340385"/>
    <n v="0.96494773221867647"/>
    <n v="0.37525745141837419"/>
    <n v="0.37525745141837419"/>
    <x v="1"/>
  </r>
  <r>
    <n v="5401"/>
    <x v="0"/>
    <s v="mexico"/>
    <x v="4"/>
    <s v="LA"/>
    <s v="LA - Jena/lasalle Detention Facility "/>
    <s v="jena/lasalle_detention_facility_la"/>
    <d v="2016-12-31T00:00:00"/>
    <x v="3"/>
    <x v="5"/>
    <s v="facility_security_threat_violent_or_disruptive_behavior"/>
    <d v="2016-05-05T00:00:00"/>
    <n v="126"/>
    <n v="1.6169620700423908"/>
    <n v="2.1443282938192811"/>
    <n v="0.57182087835180817"/>
    <n v="1.769070842400907"/>
    <n v="1.1793805616006048"/>
    <n v="0.57182087835180817"/>
    <x v="0"/>
  </r>
  <r>
    <n v="5402"/>
    <x v="101"/>
    <s v="tanzania"/>
    <x v="8"/>
    <s v="CA"/>
    <s v="CA - Adelanto Correctional Facility "/>
    <s v="adelanto_correctional_facility_ca"/>
    <d v="2016-12-31T00:00:00"/>
    <x v="3"/>
    <x v="3"/>
    <s v="protective_custody_other_detainee_safety"/>
    <d v="2016-05-17T00:00:00"/>
    <n v="138"/>
    <n v="1.831394899424319"/>
    <n v="2.3587611232012096"/>
    <n v="0.35738804896987997"/>
    <n v="1.9835036717828352"/>
    <n v="1.3938133909825328"/>
    <n v="0.35738804896987997"/>
    <x v="0"/>
  </r>
  <r>
    <n v="5403"/>
    <x v="7"/>
    <s v="honduras"/>
    <x v="12"/>
    <s v="TX"/>
    <s v="TX - Houston Contract Detention Facility "/>
    <s v="houston_contract_detention_facility_tx"/>
    <d v="2016-01-01T00:00:00"/>
    <x v="4"/>
    <x v="8"/>
    <s v="suicide_risk_placement"/>
    <d v="2016-05-01T00:00:00"/>
    <n v="4"/>
    <n v="-0.56310502867387835"/>
    <n v="3.5738804896987997E-2"/>
    <n v="2.7518879770680771"/>
    <n v="0.41099625631536219"/>
    <n v="1.0006865371156644"/>
    <n v="3.5738804896987997E-2"/>
    <x v="3"/>
  </r>
  <r>
    <n v="5404"/>
    <x v="39"/>
    <s v="somalia"/>
    <x v="22"/>
    <s v="NY"/>
    <s v="NY - Buffalo (batavia) Service Processing Center"/>
    <s v="buffalo_batavia_service_processing_center_ny"/>
    <d v="2016-01-01T00:00:00"/>
    <x v="4"/>
    <x v="6"/>
    <s v="disciplinary"/>
    <d v="2016-07-01T00:00:00"/>
    <n v="6"/>
    <n v="-0.52736622377689035"/>
    <n v="0"/>
    <n v="2.7161491721710895"/>
    <n v="0.37525745141837419"/>
    <n v="0.96494773221867647"/>
    <n v="0"/>
    <x v="3"/>
  </r>
  <r>
    <n v="5405"/>
    <x v="7"/>
    <s v="honduras"/>
    <x v="15"/>
    <s v="GA"/>
    <s v="GA - Stewart Detention Center "/>
    <s v="stewart_detention_center_ga"/>
    <d v="2016-01-01T00:00:00"/>
    <x v="4"/>
    <x v="6"/>
    <s v="disciplinary"/>
    <d v="2016-01-21T00:00:00"/>
    <n v="20"/>
    <n v="-0.27719458949797421"/>
    <n v="0.25017163427891614"/>
    <n v="2.4659775378921731"/>
    <n v="0.12508581713945804"/>
    <n v="0.71477609793976038"/>
    <n v="0.12508581713945804"/>
    <x v="2"/>
  </r>
  <r>
    <n v="5406"/>
    <x v="2"/>
    <s v="el_salvador"/>
    <x v="15"/>
    <s v="GA"/>
    <s v="GA - Stewart Detention Center "/>
    <s v="stewart_detention_center_ga"/>
    <d v="2016-01-01T00:00:00"/>
    <x v="4"/>
    <x v="6"/>
    <s v="disciplinary"/>
    <d v="2016-01-22T00:00:00"/>
    <n v="21"/>
    <n v="-0.25932518704948021"/>
    <n v="0.26804103672741014"/>
    <n v="2.4481081354436793"/>
    <n v="0.10721641469096405"/>
    <n v="0.69690669549126638"/>
    <n v="0.10721641469096405"/>
    <x v="2"/>
  </r>
  <r>
    <n v="5407"/>
    <x v="21"/>
    <s v="guatemala"/>
    <x v="15"/>
    <s v="GA"/>
    <s v="GA - Stewart Detention Center "/>
    <s v="stewart_detention_center_ga"/>
    <d v="2016-01-01T00:00:00"/>
    <x v="4"/>
    <x v="6"/>
    <s v="disciplinary"/>
    <d v="2016-01-26T00:00:00"/>
    <n v="25"/>
    <n v="-0.18784757725550419"/>
    <n v="0.33951864652138619"/>
    <n v="2.3766305256497033"/>
    <n v="3.5738804896988025E-2"/>
    <n v="0.62542908569729028"/>
    <n v="3.5738804896988025E-2"/>
    <x v="2"/>
  </r>
  <r>
    <n v="5408"/>
    <x v="0"/>
    <s v="mexico"/>
    <x v="9"/>
    <s v="FL"/>
    <s v="FL - Krome North Service Processing Center "/>
    <s v="krome_north_service_processing_center_fl"/>
    <d v="2016-01-01T00:00:00"/>
    <x v="4"/>
    <x v="6"/>
    <s v="disciplinary"/>
    <d v="2016-01-02T00:00:00"/>
    <n v="31"/>
    <n v="-8.0631162564540129E-2"/>
    <n v="0.44673506121235024"/>
    <n v="2.2694141109587389"/>
    <n v="7.1477609793976035E-2"/>
    <n v="0.51821267100632629"/>
    <n v="7.1477609793976035E-2"/>
    <x v="2"/>
  </r>
  <r>
    <n v="5409"/>
    <x v="37"/>
    <s v="dominican_republic"/>
    <x v="0"/>
    <s v="AZ"/>
    <s v="AZ - Eloy Federal Contract Facility "/>
    <s v="eloy_federal_contract_facility_az"/>
    <d v="2016-01-02T00:00:00"/>
    <x v="4"/>
    <x v="12"/>
    <s v="pending_investigation_of_disciplinary_violation"/>
    <d v="2016-03-02T00:00:00"/>
    <n v="2"/>
    <n v="-0.59884383357086635"/>
    <n v="7.1477609793975994E-2"/>
    <n v="2.7876267819650655"/>
    <n v="0.44673506121235018"/>
    <n v="1.0364253420126524"/>
    <n v="7.1477609793975994E-2"/>
    <x v="3"/>
  </r>
  <r>
    <n v="5410"/>
    <x v="0"/>
    <s v="mexico"/>
    <x v="0"/>
    <s v="AZ"/>
    <s v="AZ - Eloy Federal Contract Facility "/>
    <s v="eloy_federal_contract_facility_az"/>
    <d v="2016-01-02T00:00:00"/>
    <x v="4"/>
    <x v="12"/>
    <s v="pending_investigation_of_disciplinary_violation"/>
    <d v="2016-04-02T00:00:00"/>
    <n v="3"/>
    <n v="-0.58097443112237235"/>
    <n v="5.3608207345481995E-2"/>
    <n v="2.7697573795165713"/>
    <n v="0.42886565876385618"/>
    <n v="1.0185559395641586"/>
    <n v="5.3608207345481995E-2"/>
    <x v="3"/>
  </r>
  <r>
    <n v="5411"/>
    <x v="0"/>
    <s v="mexico"/>
    <x v="23"/>
    <s v="IL"/>
    <s v="IL - Mchenry County Correctional Facility "/>
    <s v="mchenry_county_correctional_facility_il"/>
    <d v="2016-01-02T00:00:00"/>
    <x v="4"/>
    <x v="21"/>
    <s v="medical_observation"/>
    <d v="2016-10-02T00:00:00"/>
    <n v="9"/>
    <n v="-0.4737580164314083"/>
    <n v="5.3608207345482051E-2"/>
    <n v="2.6625409648256073"/>
    <n v="0.32164924407289214"/>
    <n v="0.91133952487319436"/>
    <n v="5.3608207345482051E-2"/>
    <x v="3"/>
  </r>
  <r>
    <n v="5412"/>
    <x v="8"/>
    <s v="nicaragua"/>
    <x v="1"/>
    <s v="UT"/>
    <s v="UT - Utah County Jail "/>
    <s v="utah_county_jail_ut"/>
    <d v="2016-01-02T00:00:00"/>
    <x v="4"/>
    <x v="6"/>
    <s v="disciplinary"/>
    <d v="2016-02-17T00:00:00"/>
    <n v="16"/>
    <n v="-0.34867219929195026"/>
    <n v="0.17869402448494009"/>
    <n v="2.5374551476861491"/>
    <n v="0.19656342693343409"/>
    <n v="0.78625370773373637"/>
    <n v="0.17869402448494009"/>
    <x v="3"/>
  </r>
  <r>
    <n v="5413"/>
    <x v="19"/>
    <s v="cuba"/>
    <x v="9"/>
    <s v="FL"/>
    <s v="FL - Krome North Service Processing Center "/>
    <s v="krome_north_service_processing_center_fl"/>
    <d v="2016-01-02T00:00:00"/>
    <x v="4"/>
    <x v="6"/>
    <s v="disciplinary"/>
    <d v="2016-02-24T00:00:00"/>
    <n v="23"/>
    <n v="-0.22358638215249221"/>
    <n v="0.30377984162439814"/>
    <n v="2.4123693305466913"/>
    <n v="7.1477609793976049E-2"/>
    <n v="0.66116789059427838"/>
    <n v="7.1477609793976049E-2"/>
    <x v="2"/>
  </r>
  <r>
    <n v="5414"/>
    <x v="23"/>
    <s v="china,_peoples_republic_of"/>
    <x v="7"/>
    <s v="PA"/>
    <s v="PA - Pike County Correctional Facility "/>
    <s v="pike_county_correctional_facility_pa"/>
    <d v="2016-01-02T00:00:00"/>
    <x v="4"/>
    <x v="6"/>
    <s v="disciplinary"/>
    <d v="2016-02-24T00:00:00"/>
    <n v="23"/>
    <n v="-0.22358638215249221"/>
    <n v="0.30377984162439814"/>
    <n v="2.4123693305466913"/>
    <n v="7.1477609793976049E-2"/>
    <n v="0.66116789059427838"/>
    <n v="7.1477609793976049E-2"/>
    <x v="2"/>
  </r>
  <r>
    <n v="5415"/>
    <x v="0"/>
    <s v="mexico"/>
    <x v="0"/>
    <s v="AZ"/>
    <s v="AZ - Eloy Federal Contract Facility "/>
    <s v="eloy_federal_contract_facility_az"/>
    <d v="2016-01-02T00:00:00"/>
    <x v="4"/>
    <x v="6"/>
    <s v="disciplinary"/>
    <d v="2016-02-24T00:00:00"/>
    <n v="23"/>
    <n v="-0.22358638215249221"/>
    <n v="0.30377984162439814"/>
    <n v="2.4123693305466913"/>
    <n v="7.1477609793976049E-2"/>
    <n v="0.66116789059427838"/>
    <n v="7.1477609793976049E-2"/>
    <x v="2"/>
  </r>
  <r>
    <n v="5416"/>
    <x v="2"/>
    <s v="el_salvador"/>
    <x v="1"/>
    <s v="NV"/>
    <s v="NV - Henderson Detention Center "/>
    <s v="henderson_detention_center_nv"/>
    <d v="2016-01-02T00:00:00"/>
    <x v="4"/>
    <x v="3"/>
    <s v="protective_custody_other_detainee_safety"/>
    <d v="2016-02-26T00:00:00"/>
    <n v="25"/>
    <n v="-0.18784757725550419"/>
    <n v="0.33951864652138619"/>
    <n v="2.3766305256497033"/>
    <n v="3.5738804896988025E-2"/>
    <n v="0.62542908569729028"/>
    <n v="3.5738804896988025E-2"/>
    <x v="2"/>
  </r>
  <r>
    <n v="5417"/>
    <x v="56"/>
    <s v="iran"/>
    <x v="0"/>
    <s v="AZ"/>
    <s v="AZ - Cca, Florence Correctional Center "/>
    <s v="cca,_florence_correctional_center_az"/>
    <d v="2016-01-02T00:00:00"/>
    <x v="4"/>
    <x v="3"/>
    <s v="protective_custody_other_detainee_safety"/>
    <d v="2016-03-23T00:00:00"/>
    <n v="51"/>
    <n v="0.27675688640534007"/>
    <n v="0.80412311018223037"/>
    <n v="1.9120260619888589"/>
    <n v="0.42886565876385624"/>
    <n v="0.16082462203644604"/>
    <n v="0.16082462203644604"/>
    <x v="1"/>
  </r>
  <r>
    <n v="5418"/>
    <x v="15"/>
    <s v="liberia"/>
    <x v="7"/>
    <s v="PA"/>
    <s v="PA - Pike County Correctional Facility "/>
    <s v="pike_county_correctional_facility_pa"/>
    <d v="2016-01-03T00:00:00"/>
    <x v="4"/>
    <x v="18"/>
    <s v="protective_custody_victim_of_sexual_assault"/>
    <d v="2016-03-03T00:00:00"/>
    <n v="2"/>
    <n v="-0.59884383357086635"/>
    <n v="7.1477609793975994E-2"/>
    <n v="2.7876267819650655"/>
    <n v="0.44673506121235018"/>
    <n v="1.0364253420126524"/>
    <n v="7.1477609793975994E-2"/>
    <x v="3"/>
  </r>
  <r>
    <n v="5419"/>
    <x v="66"/>
    <s v="cape_verde"/>
    <x v="19"/>
    <s v="MA"/>
    <s v="MA - Suffolk County House Of Corrections "/>
    <s v="suffolk_county_house_of_corrections_ma"/>
    <d v="2016-01-03T00:00:00"/>
    <x v="4"/>
    <x v="6"/>
    <s v="disciplinary"/>
    <d v="2016-03-30T00:00:00"/>
    <n v="29"/>
    <n v="-0.11636996746152814"/>
    <n v="0.41099625631536219"/>
    <n v="2.3051529158557269"/>
    <n v="3.5738804896988025E-2"/>
    <n v="0.55395147590331428"/>
    <n v="3.5738804896988025E-2"/>
    <x v="2"/>
  </r>
  <r>
    <n v="5420"/>
    <x v="66"/>
    <s v="cape_verde"/>
    <x v="19"/>
    <s v="MA"/>
    <s v="MA - Suffolk County House Of Corrections "/>
    <s v="suffolk_county_house_of_corrections_ma"/>
    <d v="2016-01-03T00:00:00"/>
    <x v="4"/>
    <x v="6"/>
    <s v="disciplinary"/>
    <d v="2016-04-25T00:00:00"/>
    <n v="55"/>
    <n v="0.34823449619931607"/>
    <n v="0.87560071997620637"/>
    <n v="1.8405484521948829"/>
    <n v="0.50034326855783218"/>
    <n v="8.9347012242470047E-2"/>
    <n v="8.9347012242470047E-2"/>
    <x v="1"/>
  </r>
  <r>
    <n v="5421"/>
    <x v="19"/>
    <s v="cuba"/>
    <x v="1"/>
    <s v="NV"/>
    <s v="NV - Henderson Detention Center "/>
    <s v="henderson_detention_center_nv"/>
    <d v="2016-01-03T00:00:00"/>
    <x v="4"/>
    <x v="1"/>
    <s v="protective_custody_criminal_offense"/>
    <d v="2016-05-05T00:00:00"/>
    <n v="65"/>
    <n v="0.52692852068425622"/>
    <n v="1.0542947444611466"/>
    <n v="1.6618544277099427"/>
    <n v="0.67903729304277238"/>
    <n v="8.9347012242470103E-2"/>
    <n v="8.9347012242470103E-2"/>
    <x v="1"/>
  </r>
  <r>
    <n v="5422"/>
    <x v="8"/>
    <s v="nicaragua"/>
    <x v="22"/>
    <s v="NY"/>
    <s v="NY - Buffalo (batavia) Service Processing Center"/>
    <s v="buffalo_batavia_service_processing_center_ny"/>
    <d v="2016-01-04T00:00:00"/>
    <x v="4"/>
    <x v="6"/>
    <s v="disciplinary"/>
    <d v="2016-03-04T00:00:00"/>
    <n v="2"/>
    <n v="-0.59884383357086635"/>
    <n v="7.1477609793975994E-2"/>
    <n v="2.7876267819650655"/>
    <n v="0.44673506121235018"/>
    <n v="1.0364253420126524"/>
    <n v="7.1477609793975994E-2"/>
    <x v="3"/>
  </r>
  <r>
    <n v="5423"/>
    <x v="7"/>
    <s v="honduras"/>
    <x v="0"/>
    <s v="AZ"/>
    <s v="AZ - Florence Service Processing Center "/>
    <s v="florence_service_processing_center_az"/>
    <d v="2016-01-04T00:00:00"/>
    <x v="4"/>
    <x v="10"/>
    <s v="protective_custody_lesbian_gay_bisexual_transgender_lgbt"/>
    <d v="2016-05-04T00:00:00"/>
    <n v="4"/>
    <n v="-0.56310502867387835"/>
    <n v="3.5738804896987997E-2"/>
    <n v="2.7518879770680771"/>
    <n v="0.41099625631536219"/>
    <n v="1.0006865371156644"/>
    <n v="3.5738804896987997E-2"/>
    <x v="3"/>
  </r>
  <r>
    <n v="5424"/>
    <x v="7"/>
    <s v="honduras"/>
    <x v="0"/>
    <s v="AZ"/>
    <s v="AZ - Florence Service Processing Center "/>
    <s v="florence_service_processing_center_az"/>
    <d v="2016-01-04T00:00:00"/>
    <x v="4"/>
    <x v="10"/>
    <s v="protective_custody_lesbian_gay_bisexual_transgender_lgbt"/>
    <d v="2016-05-04T00:00:00"/>
    <n v="4"/>
    <n v="-0.56310502867387835"/>
    <n v="3.5738804896987997E-2"/>
    <n v="2.7518879770680771"/>
    <n v="0.41099625631536219"/>
    <n v="1.0006865371156644"/>
    <n v="3.5738804896987997E-2"/>
    <x v="3"/>
  </r>
  <r>
    <n v="5425"/>
    <x v="7"/>
    <s v="honduras"/>
    <x v="0"/>
    <s v="AZ"/>
    <s v="AZ - Florence Service Processing Center "/>
    <s v="florence_service_processing_center_az"/>
    <d v="2016-01-04T00:00:00"/>
    <x v="4"/>
    <x v="10"/>
    <s v="protective_custody_lesbian_gay_bisexual_transgender_lgbt"/>
    <d v="2016-05-04T00:00:00"/>
    <n v="4"/>
    <n v="-0.56310502867387835"/>
    <n v="3.5738804896987997E-2"/>
    <n v="2.7518879770680771"/>
    <n v="0.41099625631536219"/>
    <n v="1.0006865371156644"/>
    <n v="3.5738804896987997E-2"/>
    <x v="3"/>
  </r>
  <r>
    <n v="5426"/>
    <x v="0"/>
    <s v="mexico"/>
    <x v="0"/>
    <s v="AZ"/>
    <s v="AZ - Eloy Federal Contract Facility "/>
    <s v="eloy_federal_contract_facility_az"/>
    <d v="2016-01-04T00:00:00"/>
    <x v="4"/>
    <x v="3"/>
    <s v="protective_custody_other_detainee_safety"/>
    <d v="2016-05-04T00:00:00"/>
    <n v="4"/>
    <n v="-0.56310502867387835"/>
    <n v="3.5738804896987997E-2"/>
    <n v="2.7518879770680771"/>
    <n v="0.41099625631536219"/>
    <n v="1.0006865371156644"/>
    <n v="3.5738804896987997E-2"/>
    <x v="3"/>
  </r>
  <r>
    <n v="5427"/>
    <x v="2"/>
    <s v="el_salvador"/>
    <x v="12"/>
    <s v="TX"/>
    <s v="TX - Houston Contract Detention Facility "/>
    <s v="houston_contract_detention_facility_tx"/>
    <d v="2016-01-04T00:00:00"/>
    <x v="4"/>
    <x v="6"/>
    <s v="disciplinary"/>
    <d v="2016-08-04T00:00:00"/>
    <n v="7"/>
    <n v="-0.50949682132839635"/>
    <n v="1.7869402448493998E-2"/>
    <n v="2.6982797697225953"/>
    <n v="0.35738804896988019"/>
    <n v="0.94707832977018247"/>
    <n v="1.7869402448493998E-2"/>
    <x v="3"/>
  </r>
  <r>
    <n v="5428"/>
    <x v="0"/>
    <s v="mexico"/>
    <x v="20"/>
    <s v="WA"/>
    <s v="WA - Northwest Detention Center "/>
    <s v="northwest_detention_center_wa"/>
    <d v="2016-01-04T00:00:00"/>
    <x v="4"/>
    <x v="21"/>
    <s v="medical_observation"/>
    <d v="2016-04-21T00:00:00"/>
    <n v="20"/>
    <n v="-0.27719458949797421"/>
    <n v="0.25017163427891614"/>
    <n v="2.4659775378921731"/>
    <n v="0.12508581713945804"/>
    <n v="0.71477609793976038"/>
    <n v="0.12508581713945804"/>
    <x v="2"/>
  </r>
  <r>
    <n v="5429"/>
    <x v="0"/>
    <s v="mexico"/>
    <x v="2"/>
    <s v="CA"/>
    <s v="CA - Imperial Regional Detention Facility "/>
    <s v="imperial_regional_detention_facility_ca"/>
    <d v="2016-01-04T00:00:00"/>
    <x v="4"/>
    <x v="6"/>
    <s v="disciplinary"/>
    <d v="2016-04-28T00:00:00"/>
    <n v="27"/>
    <n v="-0.15210877235851616"/>
    <n v="0.37525745141837419"/>
    <n v="2.3408917207527153"/>
    <n v="0"/>
    <n v="0.58969028080030228"/>
    <n v="0"/>
    <x v="2"/>
  </r>
  <r>
    <n v="5430"/>
    <x v="0"/>
    <s v="mexico"/>
    <x v="8"/>
    <s v="CA"/>
    <s v="CA - Adelanto Correctional Facility "/>
    <s v="adelanto_correctional_facility_ca"/>
    <d v="2016-01-04T00:00:00"/>
    <x v="4"/>
    <x v="3"/>
    <s v="protective_custody_other_detainee_safety"/>
    <d v="2016-06-24T00:00:00"/>
    <n v="84"/>
    <n v="0.86644716720564241"/>
    <n v="1.3938133909825328"/>
    <n v="1.3223357811885565"/>
    <n v="1.0185559395641586"/>
    <n v="0.42886565876385629"/>
    <n v="0.42886565876385629"/>
    <x v="1"/>
  </r>
  <r>
    <n v="5431"/>
    <x v="19"/>
    <s v="cuba"/>
    <x v="15"/>
    <s v="GA"/>
    <s v="GA - Stewart Detention Center "/>
    <s v="stewart_detention_center_ga"/>
    <d v="2016-01-05T00:00:00"/>
    <x v="4"/>
    <x v="17"/>
    <s v="hunger_strike"/>
    <d v="2016-03-05T00:00:00"/>
    <n v="2"/>
    <n v="-0.59884383357086635"/>
    <n v="7.1477609793975994E-2"/>
    <n v="2.7876267819650655"/>
    <n v="0.44673506121235018"/>
    <n v="1.0364253420126524"/>
    <n v="7.1477609793975994E-2"/>
    <x v="3"/>
  </r>
  <r>
    <n v="5432"/>
    <x v="19"/>
    <s v="cuba"/>
    <x v="15"/>
    <s v="GA"/>
    <s v="GA - Stewart Detention Center "/>
    <s v="stewart_detention_center_ga"/>
    <d v="2016-01-05T00:00:00"/>
    <x v="4"/>
    <x v="17"/>
    <s v="hunger_strike"/>
    <d v="2016-03-05T00:00:00"/>
    <n v="2"/>
    <n v="-0.59884383357086635"/>
    <n v="7.1477609793975994E-2"/>
    <n v="2.7876267819650655"/>
    <n v="0.44673506121235018"/>
    <n v="1.0364253420126524"/>
    <n v="7.1477609793975994E-2"/>
    <x v="3"/>
  </r>
  <r>
    <n v="5433"/>
    <x v="37"/>
    <s v="dominican_republic"/>
    <x v="15"/>
    <s v="GA"/>
    <s v="GA - Stewart Detention Center "/>
    <s v="stewart_detention_center_ga"/>
    <d v="2016-01-05T00:00:00"/>
    <x v="4"/>
    <x v="17"/>
    <s v="hunger_strike"/>
    <d v="2016-04-05T00:00:00"/>
    <n v="3"/>
    <n v="-0.58097443112237235"/>
    <n v="5.3608207345481995E-2"/>
    <n v="2.7697573795165713"/>
    <n v="0.42886565876385618"/>
    <n v="1.0185559395641586"/>
    <n v="5.3608207345481995E-2"/>
    <x v="3"/>
  </r>
  <r>
    <n v="5434"/>
    <x v="29"/>
    <s v="ecuador"/>
    <x v="2"/>
    <s v="CA"/>
    <s v="CA - Imperial Regional Detention Facility "/>
    <s v="imperial_regional_detention_facility_ca"/>
    <d v="2016-01-05T00:00:00"/>
    <x v="4"/>
    <x v="14"/>
    <s v="facility_security_threat_other"/>
    <d v="2016-09-20T00:00:00"/>
    <n v="142"/>
    <n v="1.902872509218295"/>
    <n v="2.4302387329951856"/>
    <n v="0.28591043917590397"/>
    <n v="2.0549812815768114"/>
    <n v="1.4652910007765088"/>
    <n v="0.28591043917590397"/>
    <x v="0"/>
  </r>
  <r>
    <n v="5435"/>
    <x v="2"/>
    <s v="el_salvador"/>
    <x v="0"/>
    <s v="AZ"/>
    <s v="AZ - Florence Service Processing Center "/>
    <s v="florence_service_processing_center_az"/>
    <d v="2016-01-06T00:00:00"/>
    <x v="4"/>
    <x v="8"/>
    <s v="suicide_risk_placement"/>
    <d v="2016-07-06T00:00:00"/>
    <n v="6"/>
    <n v="-0.52736622377689035"/>
    <n v="0"/>
    <n v="2.7161491721710895"/>
    <n v="0.37525745141837419"/>
    <n v="0.96494773221867647"/>
    <n v="0"/>
    <x v="3"/>
  </r>
  <r>
    <n v="5436"/>
    <x v="0"/>
    <s v="mexico"/>
    <x v="18"/>
    <s v="TX"/>
    <s v="TX - South Texas Detention Complex "/>
    <s v="south_texas_detention_complex_tx"/>
    <d v="2016-01-06T00:00:00"/>
    <x v="4"/>
    <x v="3"/>
    <s v="protective_custody_other_detainee_safety"/>
    <d v="2016-06-14T00:00:00"/>
    <n v="13"/>
    <n v="-0.40228040663743231"/>
    <n v="0.12508581713945804"/>
    <n v="2.5910633550316313"/>
    <n v="0.25017163427891614"/>
    <n v="0.83986191507921837"/>
    <n v="0.12508581713945804"/>
    <x v="3"/>
  </r>
  <r>
    <n v="5437"/>
    <x v="149"/>
    <s v="bulgaria"/>
    <x v="12"/>
    <s v="TX"/>
    <s v="TX - Houston Contract Detention Facility "/>
    <s v="houston_contract_detention_facility_tx"/>
    <d v="2016-01-06T00:00:00"/>
    <x v="4"/>
    <x v="3"/>
    <s v="protective_custody_other_detainee_safety"/>
    <d v="2016-06-22T00:00:00"/>
    <n v="21"/>
    <n v="-0.25932518704948021"/>
    <n v="0.26804103672741014"/>
    <n v="2.4481081354436793"/>
    <n v="0.10721641469096405"/>
    <n v="0.69690669549126638"/>
    <n v="0.10721641469096405"/>
    <x v="2"/>
  </r>
  <r>
    <n v="5438"/>
    <x v="2"/>
    <s v="el_salvador"/>
    <x v="0"/>
    <s v="AZ"/>
    <s v="AZ - Florence Service Processing Center "/>
    <s v="florence_service_processing_center_az"/>
    <d v="2016-01-06T00:00:00"/>
    <x v="4"/>
    <x v="21"/>
    <s v="medical_observation"/>
    <d v="2016-07-18T00:00:00"/>
    <n v="47"/>
    <n v="0.20527927661136403"/>
    <n v="0.73264550038825438"/>
    <n v="1.9835036717828349"/>
    <n v="0.35738804896988019"/>
    <n v="0.23230223183042209"/>
    <n v="0.23230223183042209"/>
    <x v="1"/>
  </r>
  <r>
    <n v="5439"/>
    <x v="0"/>
    <s v="mexico"/>
    <x v="8"/>
    <s v="CA"/>
    <s v="CA - Adelanto Correctional Facility "/>
    <s v="adelanto_correctional_facility_ca"/>
    <d v="2016-01-06T00:00:00"/>
    <x v="4"/>
    <x v="3"/>
    <s v="protective_custody_other_detainee_safety"/>
    <d v="2016-07-21T00:00:00"/>
    <n v="50"/>
    <n v="0.25888748395684602"/>
    <n v="0.78625370773373637"/>
    <n v="1.9298954644373529"/>
    <n v="0.41099625631536219"/>
    <n v="0.17869402448494009"/>
    <n v="0.17869402448494009"/>
    <x v="1"/>
  </r>
  <r>
    <n v="5440"/>
    <x v="3"/>
    <s v="iraq"/>
    <x v="10"/>
    <s v="MI"/>
    <s v="MI - Calhoun County Correctional Center "/>
    <s v="calhoun_county_correctional_center_mi"/>
    <d v="2016-01-06T00:00:00"/>
    <x v="4"/>
    <x v="3"/>
    <s v="protective_custody_other_detainee_safety"/>
    <d v="2016-08-08T00:00:00"/>
    <n v="68"/>
    <n v="0.58053672802973821"/>
    <n v="1.1079029518066286"/>
    <n v="1.6082462203644607"/>
    <n v="0.73264550038825438"/>
    <n v="0.1429552195879521"/>
    <n v="0.1429552195879521"/>
    <x v="1"/>
  </r>
  <r>
    <n v="5441"/>
    <x v="0"/>
    <s v="mexico"/>
    <x v="3"/>
    <s v="CA"/>
    <s v="CA - Yuba County Jail "/>
    <s v="yuba_county_jail_ca"/>
    <d v="2016-01-06T00:00:00"/>
    <x v="4"/>
    <x v="0"/>
    <s v="protective_custody_gang_status_protective_custody_only"/>
    <d v="2016-08-08T00:00:00"/>
    <n v="68"/>
    <n v="0.58053672802973821"/>
    <n v="1.1079029518066286"/>
    <n v="1.6082462203644607"/>
    <n v="0.73264550038825438"/>
    <n v="0.1429552195879521"/>
    <n v="0.1429552195879521"/>
    <x v="1"/>
  </r>
  <r>
    <n v="5442"/>
    <x v="0"/>
    <s v="mexico"/>
    <x v="21"/>
    <s v="MN"/>
    <s v="MN - Sherburne County Jail "/>
    <s v="sherburne_county_jail_mn"/>
    <d v="2016-01-06T00:00:00"/>
    <x v="4"/>
    <x v="3"/>
    <s v="protective_custody_other_detainee_safety"/>
    <d v="2016-08-23T00:00:00"/>
    <n v="83"/>
    <n v="0.8485777647571483"/>
    <n v="1.3759439885340385"/>
    <n v="1.3402051836370505"/>
    <n v="1.0006865371156644"/>
    <n v="0.41099625631536219"/>
    <n v="0.41099625631536219"/>
    <x v="1"/>
  </r>
  <r>
    <n v="5443"/>
    <x v="54"/>
    <s v="russia"/>
    <x v="8"/>
    <s v="CA"/>
    <s v="CA - Adelanto Correctional Facility "/>
    <s v="adelanto_correctional_facility_ca"/>
    <d v="2016-01-06T00:00:00"/>
    <x v="4"/>
    <x v="3"/>
    <s v="protective_custody_other_detainee_safety"/>
    <d v="2016-05-10T00:00:00"/>
    <n v="126"/>
    <n v="1.6169620700423908"/>
    <n v="2.1443282938192811"/>
    <n v="0.57182087835180817"/>
    <n v="1.769070842400907"/>
    <n v="1.1793805616006048"/>
    <n v="0.57182087835180817"/>
    <x v="0"/>
  </r>
  <r>
    <n v="5444"/>
    <x v="58"/>
    <s v="vietnam"/>
    <x v="20"/>
    <s v="WA"/>
    <s v="WA - Northwest Detention Center "/>
    <s v="northwest_detention_center_wa"/>
    <d v="2016-01-07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5445"/>
    <x v="7"/>
    <s v="honduras"/>
    <x v="8"/>
    <s v="CA"/>
    <s v="CA - Adelanto Correctional Facility "/>
    <s v="adelanto_correctional_facility_ca"/>
    <d v="2016-01-07T00:00:00"/>
    <x v="4"/>
    <x v="3"/>
    <s v="protective_custody_other_detainee_safety"/>
    <d v="2016-01-07T00:00:00"/>
    <n v="0"/>
    <n v="-0.63458263846785445"/>
    <n v="0.1072164146909641"/>
    <n v="2.8233655868620535"/>
    <n v="0.48247386610933829"/>
    <n v="1.0721641469096406"/>
    <n v="0.1072164146909641"/>
    <x v="3"/>
  </r>
  <r>
    <n v="5446"/>
    <x v="0"/>
    <s v="mexico"/>
    <x v="15"/>
    <s v="GA"/>
    <s v="GA - Stewart Detention Center "/>
    <s v="stewart_detention_center_ga"/>
    <d v="2016-01-07T00:00:00"/>
    <x v="4"/>
    <x v="21"/>
    <s v="medical_observation"/>
    <d v="2016-02-07T00:00:00"/>
    <n v="1"/>
    <n v="-0.61671323601936046"/>
    <n v="8.9347012242470103E-2"/>
    <n v="2.8054961844135593"/>
    <n v="0.46460446366084429"/>
    <n v="1.0542947444611466"/>
    <n v="8.9347012242470103E-2"/>
    <x v="3"/>
  </r>
  <r>
    <n v="5447"/>
    <x v="0"/>
    <s v="mexico"/>
    <x v="18"/>
    <s v="TX"/>
    <s v="TX - South Texas Detention Complex "/>
    <s v="south_texas_detention_complex_tx"/>
    <d v="2016-01-07T00:00:00"/>
    <x v="4"/>
    <x v="6"/>
    <s v="disciplinary"/>
    <d v="2016-01-08T00:00:00"/>
    <n v="31"/>
    <n v="-8.0631162564540129E-2"/>
    <n v="0.44673506121235024"/>
    <n v="2.2694141109587389"/>
    <n v="7.1477609793976035E-2"/>
    <n v="0.51821267100632629"/>
    <n v="7.1477609793976035E-2"/>
    <x v="2"/>
  </r>
  <r>
    <n v="5448"/>
    <x v="0"/>
    <s v="mexico"/>
    <x v="8"/>
    <s v="CA"/>
    <s v="CA - Adelanto Correctional Facility "/>
    <s v="adelanto_correctional_facility_ca"/>
    <d v="2016-01-07T00:00:00"/>
    <x v="4"/>
    <x v="3"/>
    <s v="protective_custody_other_detainee_safety"/>
    <d v="2016-10-26T00:00:00"/>
    <n v="117"/>
    <n v="1.4561374480059448"/>
    <n v="1.9835036717828352"/>
    <n v="0.73264550038825416"/>
    <n v="1.608246220364461"/>
    <n v="1.0185559395641586"/>
    <n v="0.73264550038825416"/>
    <x v="0"/>
  </r>
  <r>
    <n v="5449"/>
    <x v="70"/>
    <s v="romania"/>
    <x v="15"/>
    <s v="GA"/>
    <s v="GA - Stewart Detention Center "/>
    <s v="stewart_detention_center_ga"/>
    <d v="2016-01-08T00:00:00"/>
    <x v="4"/>
    <x v="21"/>
    <s v="medical_observation"/>
    <d v="2016-02-08T00:00:00"/>
    <n v="1"/>
    <n v="-0.61671323601936046"/>
    <n v="8.9347012242470103E-2"/>
    <n v="2.8054961844135593"/>
    <n v="0.46460446366084429"/>
    <n v="1.0542947444611466"/>
    <n v="8.9347012242470103E-2"/>
    <x v="3"/>
  </r>
  <r>
    <n v="5450"/>
    <x v="17"/>
    <s v="ghana"/>
    <x v="15"/>
    <s v="GA"/>
    <s v="GA - Stewart Detention Center "/>
    <s v="stewart_detention_center_ga"/>
    <d v="2016-01-08T00:00:00"/>
    <x v="4"/>
    <x v="12"/>
    <s v="pending_investigation_of_disciplinary_violation"/>
    <d v="2016-05-08T00:00:00"/>
    <n v="4"/>
    <n v="-0.56310502867387835"/>
    <n v="3.5738804896987997E-2"/>
    <n v="2.7518879770680771"/>
    <n v="0.41099625631536219"/>
    <n v="1.0006865371156644"/>
    <n v="3.5738804896987997E-2"/>
    <x v="3"/>
  </r>
  <r>
    <n v="5451"/>
    <x v="37"/>
    <s v="dominican_republic"/>
    <x v="8"/>
    <s v="CA"/>
    <s v="CA - Adelanto Correctional Facility "/>
    <s v="adelanto_correctional_facility_ca"/>
    <d v="2016-01-08T00:00:00"/>
    <x v="4"/>
    <x v="3"/>
    <s v="protective_custody_other_detainee_safety"/>
    <d v="2016-10-08T00:00:00"/>
    <n v="9"/>
    <n v="-0.4737580164314083"/>
    <n v="5.3608207345482051E-2"/>
    <n v="2.6625409648256073"/>
    <n v="0.32164924407289214"/>
    <n v="0.91133952487319436"/>
    <n v="5.3608207345482051E-2"/>
    <x v="3"/>
  </r>
  <r>
    <n v="5452"/>
    <x v="0"/>
    <s v="mexico"/>
    <x v="20"/>
    <s v="WA"/>
    <s v="WA - Northwest Detention Center "/>
    <s v="northwest_detention_center_wa"/>
    <d v="2016-01-08T00:00:00"/>
    <x v="4"/>
    <x v="5"/>
    <s v="facility_security_threat_violent_or_disruptive_behavior"/>
    <d v="2016-09-21T00:00:00"/>
    <n v="51"/>
    <n v="0.27675688640534007"/>
    <n v="0.80412311018223037"/>
    <n v="1.9120260619888589"/>
    <n v="0.42886565876385624"/>
    <n v="0.16082462203644604"/>
    <n v="0.16082462203644604"/>
    <x v="1"/>
  </r>
  <r>
    <n v="5453"/>
    <x v="7"/>
    <s v="honduras"/>
    <x v="8"/>
    <s v="CA"/>
    <s v="CA - Adelanto Correctional Facility "/>
    <s v="adelanto_correctional_facility_ca"/>
    <d v="2016-01-08T00:00:00"/>
    <x v="4"/>
    <x v="3"/>
    <s v="protective_custody_other_detainee_safety"/>
    <d v="2016-10-18T00:00:00"/>
    <n v="78"/>
    <n v="0.75923075251467831"/>
    <n v="1.2865969762915688"/>
    <n v="1.4295521958795208"/>
    <n v="0.91133952487319447"/>
    <n v="0.32164924407289219"/>
    <n v="0.32164924407289219"/>
    <x v="1"/>
  </r>
  <r>
    <n v="5454"/>
    <x v="70"/>
    <s v="romania"/>
    <x v="15"/>
    <s v="GA"/>
    <s v="GA - Stewart Detention Center "/>
    <s v="stewart_detention_center_ga"/>
    <d v="2016-01-09T00:00:00"/>
    <x v="4"/>
    <x v="21"/>
    <s v="medical_observation"/>
    <d v="2016-02-09T00:00:00"/>
    <n v="1"/>
    <n v="-0.61671323601936046"/>
    <n v="8.9347012242470103E-2"/>
    <n v="2.8054961844135593"/>
    <n v="0.46460446366084429"/>
    <n v="1.0542947444611466"/>
    <n v="8.9347012242470103E-2"/>
    <x v="3"/>
  </r>
  <r>
    <n v="5455"/>
    <x v="39"/>
    <s v="somalia"/>
    <x v="21"/>
    <s v="MN"/>
    <s v="MN - Sherburne County Jail "/>
    <s v="sherburne_county_jail_mn"/>
    <d v="2016-01-09T00:00:00"/>
    <x v="4"/>
    <x v="11"/>
    <s v="medical_other"/>
    <d v="2016-12-09T00:00:00"/>
    <n v="11"/>
    <n v="-0.43801921153442031"/>
    <n v="8.9347012242470047E-2"/>
    <n v="2.6268021599286193"/>
    <n v="0.28591043917590414"/>
    <n v="0.87560071997620637"/>
    <n v="8.9347012242470047E-2"/>
    <x v="3"/>
  </r>
  <r>
    <n v="5456"/>
    <x v="0"/>
    <s v="mexico"/>
    <x v="2"/>
    <s v="CA"/>
    <s v="CA - San Diego Contract Detention Facility - CCA (otay)"/>
    <s v="san_diego_contract_detention_facility_cca_otay_ca"/>
    <d v="2016-01-09T00:00:00"/>
    <x v="4"/>
    <x v="6"/>
    <s v="disciplinary"/>
    <d v="2016-09-21T00:00:00"/>
    <n v="20"/>
    <n v="-0.27719458949797421"/>
    <n v="0.25017163427891614"/>
    <n v="2.4659775378921731"/>
    <n v="0.12508581713945804"/>
    <n v="0.71477609793976038"/>
    <n v="0.12508581713945804"/>
    <x v="2"/>
  </r>
  <r>
    <n v="5457"/>
    <x v="0"/>
    <s v="mexico"/>
    <x v="2"/>
    <s v="CA"/>
    <s v="CA - San Diego Contract Detention Facility - CCA (otay)"/>
    <s v="san_diego_contract_detention_facility_cca_otay_ca"/>
    <d v="2016-01-09T00:00:00"/>
    <x v="4"/>
    <x v="6"/>
    <s v="disciplinary"/>
    <d v="2016-09-22T00:00:00"/>
    <n v="21"/>
    <n v="-0.25932518704948021"/>
    <n v="0.26804103672741014"/>
    <n v="2.4481081354436793"/>
    <n v="0.10721641469096405"/>
    <n v="0.69690669549126638"/>
    <n v="0.10721641469096405"/>
    <x v="2"/>
  </r>
  <r>
    <n v="5458"/>
    <x v="0"/>
    <s v="mexico"/>
    <x v="0"/>
    <s v="AZ"/>
    <s v="AZ - Eloy Federal Contract Facility "/>
    <s v="eloy_federal_contract_facility_az"/>
    <d v="2016-01-09T00:00:00"/>
    <x v="4"/>
    <x v="6"/>
    <s v="disciplinary"/>
    <d v="2016-09-29T00:00:00"/>
    <n v="28"/>
    <n v="-0.13423936991002217"/>
    <n v="0.39312685386686819"/>
    <n v="2.3230223183042211"/>
    <n v="1.7869402448493998E-2"/>
    <n v="0.57182087835180828"/>
    <n v="1.7869402448493998E-2"/>
    <x v="2"/>
  </r>
  <r>
    <n v="5459"/>
    <x v="0"/>
    <s v="mexico"/>
    <x v="0"/>
    <s v="AZ"/>
    <s v="AZ - Cca, Florence Correctional Center "/>
    <s v="cca,_florence_correctional_center_az"/>
    <d v="2016-01-10T00:00:00"/>
    <x v="4"/>
    <x v="8"/>
    <s v="suicide_risk_placement"/>
    <d v="2016-11-10T00:00:00"/>
    <n v="10"/>
    <n v="-0.4558886139829143"/>
    <n v="7.1477609793976049E-2"/>
    <n v="2.6446715623771131"/>
    <n v="0.30377984162439814"/>
    <n v="0.89347012242470036"/>
    <n v="7.1477609793976049E-2"/>
    <x v="3"/>
  </r>
  <r>
    <n v="5460"/>
    <x v="23"/>
    <s v="china,_peoples_republic_of"/>
    <x v="23"/>
    <s v="IL"/>
    <s v="IL - Mchenry County Correctional Facility "/>
    <s v="mchenry_county_correctional_facility_il"/>
    <d v="2016-01-10T00:00:00"/>
    <x v="4"/>
    <x v="5"/>
    <s v="facility_security_threat_violent_or_disruptive_behavior"/>
    <d v="2016-10-18T00:00:00"/>
    <n v="17"/>
    <n v="-0.33080279684345626"/>
    <n v="0.19656342693343409"/>
    <n v="2.5195857452376553"/>
    <n v="0.17869402448494009"/>
    <n v="0.76838430528524237"/>
    <n v="0.17869402448494009"/>
    <x v="2"/>
  </r>
  <r>
    <n v="5461"/>
    <x v="7"/>
    <s v="honduras"/>
    <x v="7"/>
    <s v="PA"/>
    <s v="PA - Pike County Correctional Facility "/>
    <s v="pike_county_correctional_facility_pa"/>
    <d v="2016-01-10T00:00:00"/>
    <x v="4"/>
    <x v="6"/>
    <s v="disciplinary"/>
    <d v="2016-10-20T00:00:00"/>
    <n v="19"/>
    <n v="-0.29506399194646826"/>
    <n v="0.23230223183042209"/>
    <n v="2.4838469403406673"/>
    <n v="0.1429552195879521"/>
    <n v="0.73264550038825438"/>
    <n v="0.1429552195879521"/>
    <x v="2"/>
  </r>
  <r>
    <n v="5462"/>
    <x v="74"/>
    <s v="senegal"/>
    <x v="7"/>
    <s v="PA"/>
    <s v="PA - Pike County Correctional Facility "/>
    <s v="pike_county_correctional_facility_pa"/>
    <d v="2016-01-10T00:00:00"/>
    <x v="4"/>
    <x v="6"/>
    <s v="disciplinary"/>
    <d v="2016-10-25T00:00:00"/>
    <n v="24"/>
    <n v="-0.20571697970399819"/>
    <n v="0.32164924407289219"/>
    <n v="2.3944999280981971"/>
    <n v="5.3608207345482023E-2"/>
    <n v="0.64329848814578428"/>
    <n v="5.3608207345482023E-2"/>
    <x v="2"/>
  </r>
  <r>
    <n v="5463"/>
    <x v="0"/>
    <s v="mexico"/>
    <x v="3"/>
    <s v="CA"/>
    <s v="CA - Yuba County Jail "/>
    <s v="yuba_county_jail_ca"/>
    <d v="2016-01-10T00:00:00"/>
    <x v="4"/>
    <x v="5"/>
    <s v="facility_security_threat_violent_or_disruptive_behavior"/>
    <d v="2016-10-25T00:00:00"/>
    <n v="24"/>
    <n v="-0.20571697970399819"/>
    <n v="0.32164924407289219"/>
    <n v="2.3944999280981971"/>
    <n v="5.3608207345482023E-2"/>
    <n v="0.64329848814578428"/>
    <n v="5.3608207345482023E-2"/>
    <x v="2"/>
  </r>
  <r>
    <n v="5464"/>
    <x v="84"/>
    <s v="saudi_arabia"/>
    <x v="17"/>
    <s v="VA"/>
    <s v="VA - Immigration Centers Of America Farmville "/>
    <s v="immigration_centers_of_america_farmville_va"/>
    <d v="2016-01-10T00:00:00"/>
    <x v="4"/>
    <x v="6"/>
    <s v="disciplinary"/>
    <d v="2016-08-11T00:00:00"/>
    <n v="38"/>
    <n v="4.4454654574917936E-2"/>
    <n v="0.57182087835180828"/>
    <n v="2.1443282938192811"/>
    <n v="0.19656342693343409"/>
    <n v="0.39312685386686819"/>
    <n v="0.19656342693343409"/>
    <x v="2"/>
  </r>
  <r>
    <n v="5465"/>
    <x v="2"/>
    <s v="el_salvador"/>
    <x v="3"/>
    <s v="CA"/>
    <s v="CA - Yuba County Jail "/>
    <s v="yuba_county_jail_ca"/>
    <d v="2016-01-10T00:00:00"/>
    <x v="4"/>
    <x v="5"/>
    <s v="facility_security_threat_violent_or_disruptive_behavior"/>
    <d v="2016-09-11T00:00:00"/>
    <n v="39"/>
    <n v="6.2324057023411948E-2"/>
    <n v="0.58969028080030228"/>
    <n v="2.1264588913707869"/>
    <n v="0.21443282938192812"/>
    <n v="0.37525745141837419"/>
    <n v="0.21443282938192812"/>
    <x v="2"/>
  </r>
  <r>
    <n v="5466"/>
    <x v="16"/>
    <s v="venezuela"/>
    <x v="9"/>
    <s v="FL"/>
    <s v="FL - Krome North Service Processing Center "/>
    <s v="krome_north_service_processing_center_fl"/>
    <d v="2016-01-10T00:00:00"/>
    <x v="4"/>
    <x v="6"/>
    <s v="disciplinary"/>
    <d v="2016-11-17T00:00:00"/>
    <n v="47"/>
    <n v="0.20527927661136403"/>
    <n v="0.73264550038825438"/>
    <n v="1.9835036717828349"/>
    <n v="0.35738804896988019"/>
    <n v="0.23230223183042209"/>
    <n v="0.23230223183042209"/>
    <x v="1"/>
  </r>
  <r>
    <n v="5467"/>
    <x v="0"/>
    <s v="mexico"/>
    <x v="8"/>
    <s v="CA"/>
    <s v="CA - Adelanto Correctional Facility "/>
    <s v="adelanto_correctional_facility_ca"/>
    <d v="2016-01-10T00:00:00"/>
    <x v="4"/>
    <x v="3"/>
    <s v="protective_custody_other_detainee_safety"/>
    <d v="2016-12-22T00:00:00"/>
    <n v="82"/>
    <n v="0.8307083623086543"/>
    <n v="1.3580745860855448"/>
    <n v="1.3580745860855448"/>
    <n v="0.98281713466717047"/>
    <n v="0.39312685386686819"/>
    <n v="0.39312685386686819"/>
    <x v="1"/>
  </r>
  <r>
    <n v="5468"/>
    <x v="0"/>
    <s v="mexico"/>
    <x v="8"/>
    <s v="CA"/>
    <s v="CA - Adelanto Correctional Facility "/>
    <s v="adelanto_correctional_facility_ca"/>
    <d v="2016-01-10T00:00:00"/>
    <x v="4"/>
    <x v="3"/>
    <s v="protective_custody_other_detainee_safety"/>
    <d v="2017-03-01T00:00:00"/>
    <n v="94"/>
    <n v="1.0451411916905824"/>
    <n v="1.5725074154674727"/>
    <n v="1.1436417567036166"/>
    <n v="1.1972499640490986"/>
    <n v="0.60755968324879628"/>
    <n v="0.60755968324879628"/>
    <x v="1"/>
  </r>
  <r>
    <n v="5469"/>
    <x v="6"/>
    <s v="nigeria"/>
    <x v="12"/>
    <s v="TX"/>
    <s v="TX - Houston Contract Detention Facility "/>
    <s v="houston_contract_detention_facility_tx"/>
    <d v="2016-01-11T00:00:00"/>
    <x v="4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5470"/>
    <x v="0"/>
    <s v="mexico"/>
    <x v="8"/>
    <s v="CA"/>
    <s v="CA - Adelanto Correctional Facility "/>
    <s v="adelanto_correctional_facility_ca"/>
    <d v="2016-01-11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5471"/>
    <x v="2"/>
    <s v="el_salvador"/>
    <x v="8"/>
    <s v="CA"/>
    <s v="CA - Adelanto Correctional Facility "/>
    <s v="adelanto_correctional_facility_ca"/>
    <d v="2016-01-11T00:00:00"/>
    <x v="4"/>
    <x v="3"/>
    <s v="protective_custody_other_detainee_safety"/>
    <d v="2016-07-11T00:00:00"/>
    <n v="6"/>
    <n v="-0.52736622377689035"/>
    <n v="0"/>
    <n v="2.7161491721710895"/>
    <n v="0.37525745141837419"/>
    <n v="0.96494773221867647"/>
    <n v="0"/>
    <x v="3"/>
  </r>
  <r>
    <n v="5472"/>
    <x v="37"/>
    <s v="dominican_republic"/>
    <x v="22"/>
    <s v="NY"/>
    <s v="NY - Buffalo (batavia) Service Processing Center"/>
    <s v="buffalo_batavia_service_processing_center_ny"/>
    <d v="2016-01-11T00:00:00"/>
    <x v="4"/>
    <x v="6"/>
    <s v="disciplinary"/>
    <d v="2016-07-11T00:00:00"/>
    <n v="6"/>
    <n v="-0.52736622377689035"/>
    <n v="0"/>
    <n v="2.7161491721710895"/>
    <n v="0.37525745141837419"/>
    <n v="0.96494773221867647"/>
    <n v="0"/>
    <x v="3"/>
  </r>
  <r>
    <n v="5473"/>
    <x v="32"/>
    <s v="colombia"/>
    <x v="12"/>
    <s v="TX"/>
    <s v="TX - Houston Contract Detention Facility "/>
    <s v="houston_contract_detention_facility_tx"/>
    <d v="2016-01-11T00:00:00"/>
    <x v="4"/>
    <x v="3"/>
    <s v="protective_custody_other_detainee_safety"/>
    <d v="2016-09-11T00:00:00"/>
    <n v="8"/>
    <n v="-0.49162741887990236"/>
    <n v="3.5738804896987997E-2"/>
    <n v="2.6804103672741011"/>
    <n v="0.33951864652138619"/>
    <n v="0.92920892732168847"/>
    <n v="3.5738804896987997E-2"/>
    <x v="3"/>
  </r>
  <r>
    <n v="5474"/>
    <x v="0"/>
    <s v="mexico"/>
    <x v="8"/>
    <s v="CA"/>
    <s v="CA - Adelanto Correctional Facility "/>
    <s v="adelanto_correctional_facility_ca"/>
    <d v="2016-01-11T00:00:00"/>
    <x v="4"/>
    <x v="6"/>
    <s v="disciplinary"/>
    <d v="2016-11-11T00:00:00"/>
    <n v="10"/>
    <n v="-0.4558886139829143"/>
    <n v="7.1477609793976049E-2"/>
    <n v="2.6446715623771131"/>
    <n v="0.30377984162439814"/>
    <n v="0.89347012242470036"/>
    <n v="7.1477609793976049E-2"/>
    <x v="3"/>
  </r>
  <r>
    <n v="5475"/>
    <x v="7"/>
    <s v="honduras"/>
    <x v="0"/>
    <s v="AZ"/>
    <s v="AZ - Cca, Florence Correctional Center "/>
    <s v="cca,_florence_correctional_center_az"/>
    <d v="2016-01-11T00:00:00"/>
    <x v="4"/>
    <x v="6"/>
    <s v="disciplinary"/>
    <d v="2016-11-16T00:00:00"/>
    <n v="15"/>
    <n v="-0.36654160174044426"/>
    <n v="0.1608246220364461"/>
    <n v="2.5553245501346433"/>
    <n v="0.21443282938192809"/>
    <n v="0.80412311018223037"/>
    <n v="0.1608246220364461"/>
    <x v="3"/>
  </r>
  <r>
    <n v="5476"/>
    <x v="2"/>
    <s v="el_salvador"/>
    <x v="14"/>
    <s v="MD"/>
    <s v="MD - Howard County Detention Center "/>
    <s v="howard_county_detention_center_md"/>
    <d v="2016-01-11T00:00:00"/>
    <x v="4"/>
    <x v="6"/>
    <s v="disciplinary"/>
    <d v="2016-11-16T00:00:00"/>
    <n v="15"/>
    <n v="-0.36654160174044426"/>
    <n v="0.1608246220364461"/>
    <n v="2.5553245501346433"/>
    <n v="0.21443282938192809"/>
    <n v="0.80412311018223037"/>
    <n v="0.1608246220364461"/>
    <x v="3"/>
  </r>
  <r>
    <n v="5477"/>
    <x v="7"/>
    <s v="honduras"/>
    <x v="16"/>
    <s v="CO"/>
    <s v="CO - Denver Contract Detention Facility "/>
    <s v="denver_contract_detention_facility_co"/>
    <d v="2016-01-11T00:00:00"/>
    <x v="4"/>
    <x v="3"/>
    <s v="protective_custody_other_detainee_safety"/>
    <d v="2016-11-23T00:00:00"/>
    <n v="22"/>
    <n v="-0.24145578460098621"/>
    <n v="0.28591043917590414"/>
    <n v="2.4302387329951851"/>
    <n v="8.9347012242470047E-2"/>
    <n v="0.67903729304277238"/>
    <n v="8.9347012242470047E-2"/>
    <x v="2"/>
  </r>
  <r>
    <n v="5478"/>
    <x v="24"/>
    <s v="brazil"/>
    <x v="15"/>
    <s v="GA"/>
    <s v="GA - Stewart Detention Center "/>
    <s v="stewart_detention_center_ga"/>
    <d v="2016-01-11T00:00:00"/>
    <x v="4"/>
    <x v="6"/>
    <s v="disciplinary"/>
    <d v="2016-11-25T00:00:00"/>
    <n v="24"/>
    <n v="-0.20571697970399819"/>
    <n v="0.32164924407289219"/>
    <n v="2.3944999280981971"/>
    <n v="5.3608207345482023E-2"/>
    <n v="0.64329848814578428"/>
    <n v="5.3608207345482023E-2"/>
    <x v="2"/>
  </r>
  <r>
    <n v="5479"/>
    <x v="0"/>
    <s v="mexico"/>
    <x v="8"/>
    <s v="CA"/>
    <s v="CA - Adelanto Correctional Facility "/>
    <s v="adelanto_correctional_facility_ca"/>
    <d v="2016-01-11T00:00:00"/>
    <x v="4"/>
    <x v="3"/>
    <s v="protective_custody_other_detainee_safety"/>
    <d v="2016-12-15T00:00:00"/>
    <n v="44"/>
    <n v="0.151671069265882"/>
    <n v="0.67903729304277238"/>
    <n v="2.0371118791283171"/>
    <n v="0.30377984162439819"/>
    <n v="0.28591043917590409"/>
    <n v="0.28591043917590409"/>
    <x v="1"/>
  </r>
  <r>
    <n v="5480"/>
    <x v="0"/>
    <s v="mexico"/>
    <x v="8"/>
    <s v="CA"/>
    <s v="CA - Adelanto Correctional Facility "/>
    <s v="adelanto_correctional_facility_ca"/>
    <d v="2016-01-11T00:00:00"/>
    <x v="4"/>
    <x v="3"/>
    <s v="protective_custody_other_detainee_safety"/>
    <d v="2016-12-24T00:00:00"/>
    <n v="53"/>
    <n v="0.31249569130232807"/>
    <n v="0.83986191507921837"/>
    <n v="1.8762872570918709"/>
    <n v="0.46460446366084424"/>
    <n v="0.12508581713945804"/>
    <n v="0.12508581713945804"/>
    <x v="1"/>
  </r>
  <r>
    <n v="5481"/>
    <x v="39"/>
    <s v="somalia"/>
    <x v="12"/>
    <s v="TX"/>
    <s v="TX - Houston Contract Detention Facility "/>
    <s v="houston_contract_detention_facility_tx"/>
    <d v="2016-01-11T00:00:00"/>
    <x v="4"/>
    <x v="5"/>
    <s v="facility_security_threat_violent_or_disruptive_behavior"/>
    <d v="2017-01-13T00:00:00"/>
    <n v="73"/>
    <n v="0.66988374027220821"/>
    <n v="1.1972499640490986"/>
    <n v="1.5188992081219908"/>
    <n v="0.82199251263072437"/>
    <n v="0.23230223183042209"/>
    <n v="0.23230223183042209"/>
    <x v="1"/>
  </r>
  <r>
    <n v="5482"/>
    <x v="7"/>
    <s v="honduras"/>
    <x v="2"/>
    <s v="CA"/>
    <s v="CA - Imperial Regional Detention Facility "/>
    <s v="imperial_regional_detention_facility_ca"/>
    <d v="2016-01-11T00:00:00"/>
    <x v="4"/>
    <x v="1"/>
    <s v="protective_custody_criminal_offense"/>
    <d v="2017-01-24T00:00:00"/>
    <n v="84"/>
    <n v="0.86644716720564241"/>
    <n v="1.3938133909825328"/>
    <n v="1.3223357811885565"/>
    <n v="1.0185559395641586"/>
    <n v="0.42886565876385629"/>
    <n v="0.42886565876385629"/>
    <x v="1"/>
  </r>
  <r>
    <n v="5483"/>
    <x v="60"/>
    <s v="cameroon"/>
    <x v="12"/>
    <s v="TX"/>
    <s v="TX - Houston Contract Detention Facility "/>
    <s v="houston_contract_detention_facility_tx"/>
    <d v="2016-01-11T00:00:00"/>
    <x v="4"/>
    <x v="5"/>
    <s v="facility_security_threat_violent_or_disruptive_behavior"/>
    <d v="2017-07-02T00:00:00"/>
    <n v="98"/>
    <n v="1.1166188014845584"/>
    <n v="1.6439850252614487"/>
    <n v="1.0721641469096406"/>
    <n v="1.2687275738430746"/>
    <n v="0.67903729304277227"/>
    <n v="0.67903729304277227"/>
    <x v="1"/>
  </r>
  <r>
    <n v="5484"/>
    <x v="0"/>
    <s v="mexico"/>
    <x v="3"/>
    <s v="CA"/>
    <s v="CA - Yuba County Jail "/>
    <s v="yuba_county_jail_ca"/>
    <d v="2016-01-11T00:00:00"/>
    <x v="4"/>
    <x v="3"/>
    <s v="protective_custody_other_detainee_safety"/>
    <d v="2017-02-14T00:00:00"/>
    <n v="105"/>
    <n v="1.2417046186240166"/>
    <n v="1.769070842400907"/>
    <n v="0.94707832977018236"/>
    <n v="1.3938133909825328"/>
    <n v="0.80412311018223048"/>
    <n v="0.80412311018223048"/>
    <x v="1"/>
  </r>
  <r>
    <n v="5485"/>
    <x v="0"/>
    <s v="mexico"/>
    <x v="7"/>
    <s v="PA"/>
    <s v="PA - York County Prison "/>
    <s v="york_county_prison_pa"/>
    <d v="2016-01-12T00:00:00"/>
    <x v="4"/>
    <x v="8"/>
    <s v="suicide_risk_placement"/>
    <d v="2016-01-12T00:00:00"/>
    <n v="0"/>
    <n v="-0.63458263846785445"/>
    <n v="0.1072164146909641"/>
    <n v="2.8233655868620535"/>
    <n v="0.48247386610933829"/>
    <n v="1.0721641469096406"/>
    <n v="0.1072164146909641"/>
    <x v="3"/>
  </r>
  <r>
    <n v="5486"/>
    <x v="7"/>
    <s v="honduras"/>
    <x v="15"/>
    <s v="GA"/>
    <s v="GA - Stewart Detention Center "/>
    <s v="stewart_detention_center_ga"/>
    <d v="2016-01-12T00:00:00"/>
    <x v="4"/>
    <x v="21"/>
    <s v="medical_observation"/>
    <d v="2016-05-12T00:00:00"/>
    <n v="4"/>
    <n v="-0.56310502867387835"/>
    <n v="3.5738804896987997E-2"/>
    <n v="2.7518879770680771"/>
    <n v="0.41099625631536219"/>
    <n v="1.0006865371156644"/>
    <n v="3.5738804896987997E-2"/>
    <x v="3"/>
  </r>
  <r>
    <n v="5487"/>
    <x v="7"/>
    <s v="honduras"/>
    <x v="8"/>
    <s v="CA"/>
    <s v="CA - Adelanto Correctional Facility "/>
    <s v="adelanto_correctional_facility_ca"/>
    <d v="2016-01-12T00:00:00"/>
    <x v="4"/>
    <x v="6"/>
    <s v="disciplinary"/>
    <d v="2016-11-12T00:00:00"/>
    <n v="10"/>
    <n v="-0.4558886139829143"/>
    <n v="7.1477609793976049E-2"/>
    <n v="2.6446715623771131"/>
    <n v="0.30377984162439814"/>
    <n v="0.89347012242470036"/>
    <n v="7.1477609793976049E-2"/>
    <x v="3"/>
  </r>
  <r>
    <n v="5488"/>
    <x v="0"/>
    <s v="mexico"/>
    <x v="0"/>
    <s v="AZ"/>
    <s v="AZ - Eloy Federal Contract Facility "/>
    <s v="eloy_federal_contract_facility_az"/>
    <d v="2016-01-12T00:00:00"/>
    <x v="4"/>
    <x v="12"/>
    <s v="pending_investigation_of_disciplinary_violation"/>
    <d v="2016-12-12T00:00:00"/>
    <n v="11"/>
    <n v="-0.43801921153442031"/>
    <n v="8.9347012242470047E-2"/>
    <n v="2.6268021599286193"/>
    <n v="0.28591043917590414"/>
    <n v="0.87560071997620637"/>
    <n v="8.9347012242470047E-2"/>
    <x v="3"/>
  </r>
  <r>
    <n v="5489"/>
    <x v="0"/>
    <s v="mexico"/>
    <x v="8"/>
    <s v="CA"/>
    <s v="CA - Adelanto Correctional Facility "/>
    <s v="adelanto_correctional_facility_ca"/>
    <d v="2016-01-12T00:00:00"/>
    <x v="4"/>
    <x v="6"/>
    <s v="disciplinary"/>
    <d v="2016-12-12T00:00:00"/>
    <n v="11"/>
    <n v="-0.43801921153442031"/>
    <n v="8.9347012242470047E-2"/>
    <n v="2.6268021599286193"/>
    <n v="0.28591043917590414"/>
    <n v="0.87560071997620637"/>
    <n v="8.9347012242470047E-2"/>
    <x v="3"/>
  </r>
  <r>
    <n v="5490"/>
    <x v="2"/>
    <s v="el_salvador"/>
    <x v="8"/>
    <s v="CA"/>
    <s v="CA - Theo Lacy Facility "/>
    <s v="theo_lacy_facility_ca"/>
    <d v="2016-01-12T00:00:00"/>
    <x v="4"/>
    <x v="6"/>
    <s v="disciplinary"/>
    <d v="2016-12-15T00:00:00"/>
    <n v="14"/>
    <n v="-0.38441100418893831"/>
    <n v="0.14295521958795204"/>
    <n v="2.5731939525831371"/>
    <n v="0.23230223183042215"/>
    <n v="0.82199251263072437"/>
    <n v="0.14295521958795204"/>
    <x v="3"/>
  </r>
  <r>
    <n v="5491"/>
    <x v="19"/>
    <s v="cuba"/>
    <x v="9"/>
    <s v="FL"/>
    <s v="FL - Baker County Sheriff's Office "/>
    <s v="baker_county_sheriffs_office_fl"/>
    <d v="2016-01-12T00:00:00"/>
    <x v="4"/>
    <x v="3"/>
    <s v="protective_custody_other_detainee_safety"/>
    <d v="2016-12-27T00:00:00"/>
    <n v="26"/>
    <n v="-0.16997817480701016"/>
    <n v="0.35738804896988019"/>
    <n v="2.3587611232012091"/>
    <n v="1.7869402448493998E-2"/>
    <n v="0.60755968324879628"/>
    <n v="1.7869402448493998E-2"/>
    <x v="2"/>
  </r>
  <r>
    <n v="5492"/>
    <x v="104"/>
    <s v="st._kitts-nevis"/>
    <x v="7"/>
    <s v="PA"/>
    <s v="PA - Pike County Correctional Facility "/>
    <s v="pike_county_correctional_facility_pa"/>
    <d v="2016-01-12T00:00:00"/>
    <x v="4"/>
    <x v="6"/>
    <s v="disciplinary"/>
    <d v="2017-02-02T00:00:00"/>
    <n v="63"/>
    <n v="0.49118971578726817"/>
    <n v="1.0185559395641586"/>
    <n v="1.6975932326069307"/>
    <n v="0.64329848814578439"/>
    <n v="5.3608207345482051E-2"/>
    <n v="5.3608207345482051E-2"/>
    <x v="1"/>
  </r>
  <r>
    <n v="5493"/>
    <x v="56"/>
    <s v="iran"/>
    <x v="22"/>
    <s v="NY"/>
    <s v="NY - Buffalo (batavia) Service Processing Center"/>
    <s v="buffalo_batavia_service_processing_center_ny"/>
    <d v="2016-01-13T00:00:00"/>
    <x v="4"/>
    <x v="6"/>
    <s v="disciplinary"/>
    <d v="2016-01-15T00:00:00"/>
    <n v="2"/>
    <n v="-0.59884383357086635"/>
    <n v="7.1477609793975994E-2"/>
    <n v="2.7876267819650655"/>
    <n v="0.44673506121235018"/>
    <n v="1.0364253420126524"/>
    <n v="7.1477609793975994E-2"/>
    <x v="3"/>
  </r>
  <r>
    <n v="5494"/>
    <x v="14"/>
    <s v="jamaica"/>
    <x v="9"/>
    <s v="FL"/>
    <s v="FL - Glades County Detention Center "/>
    <s v="glades_county_detention_center_fl"/>
    <d v="2016-01-13T00:00:00"/>
    <x v="4"/>
    <x v="10"/>
    <s v="protective_custody_lesbian_gay_bisexual_transgender_lgbt"/>
    <d v="2016-01-20T00:00:00"/>
    <n v="7"/>
    <n v="-0.50949682132839635"/>
    <n v="1.7869402448493998E-2"/>
    <n v="2.6982797697225953"/>
    <n v="0.35738804896988019"/>
    <n v="0.94707832977018247"/>
    <n v="1.7869402448493998E-2"/>
    <x v="3"/>
  </r>
  <r>
    <n v="5495"/>
    <x v="9"/>
    <s v="haiti"/>
    <x v="1"/>
    <s v="UT"/>
    <s v="UT - Utah County Jail "/>
    <s v="utah_county_jail_ut"/>
    <d v="2016-01-13T00:00:00"/>
    <x v="4"/>
    <x v="6"/>
    <s v="disciplinary"/>
    <d v="2016-01-20T00:00:00"/>
    <n v="7"/>
    <n v="-0.50949682132839635"/>
    <n v="1.7869402448493998E-2"/>
    <n v="2.6982797697225953"/>
    <n v="0.35738804896988019"/>
    <n v="0.94707832977018247"/>
    <n v="1.7869402448493998E-2"/>
    <x v="3"/>
  </r>
  <r>
    <n v="5496"/>
    <x v="21"/>
    <s v="guatemala"/>
    <x v="0"/>
    <s v="AZ"/>
    <s v="AZ - Eloy Federal Contract Facility "/>
    <s v="eloy_federal_contract_facility_az"/>
    <d v="2016-01-13T00:00:00"/>
    <x v="4"/>
    <x v="6"/>
    <s v="disciplinary"/>
    <d v="2016-01-27T00:00:00"/>
    <n v="14"/>
    <n v="-0.38441100418893831"/>
    <n v="0.14295521958795204"/>
    <n v="2.5731939525831371"/>
    <n v="0.23230223183042215"/>
    <n v="0.82199251263072437"/>
    <n v="0.14295521958795204"/>
    <x v="3"/>
  </r>
  <r>
    <n v="5497"/>
    <x v="23"/>
    <s v="china,_peoples_republic_of"/>
    <x v="0"/>
    <s v="AZ"/>
    <s v="AZ - Cca, Florence Correctional Center "/>
    <s v="cca,_florence_correctional_center_az"/>
    <d v="2016-01-13T00:00:00"/>
    <x v="4"/>
    <x v="6"/>
    <s v="disciplinary"/>
    <d v="2016-01-28T00:00:00"/>
    <n v="15"/>
    <n v="-0.36654160174044426"/>
    <n v="0.1608246220364461"/>
    <n v="2.5553245501346433"/>
    <n v="0.21443282938192809"/>
    <n v="0.80412311018223037"/>
    <n v="0.1608246220364461"/>
    <x v="3"/>
  </r>
  <r>
    <n v="5498"/>
    <x v="7"/>
    <s v="honduras"/>
    <x v="15"/>
    <s v="GA"/>
    <s v="GA - Stewart Detention Center "/>
    <s v="stewart_detention_center_ga"/>
    <d v="2016-01-13T00:00:00"/>
    <x v="4"/>
    <x v="14"/>
    <s v="facility_security_threat_other"/>
    <d v="2016-01-28T00:00:00"/>
    <n v="15"/>
    <n v="-0.36654160174044426"/>
    <n v="0.1608246220364461"/>
    <n v="2.5553245501346433"/>
    <n v="0.21443282938192809"/>
    <n v="0.80412311018223037"/>
    <n v="0.1608246220364461"/>
    <x v="3"/>
  </r>
  <r>
    <n v="5499"/>
    <x v="0"/>
    <s v="mexico"/>
    <x v="4"/>
    <s v="LA"/>
    <s v="LA - Jena/lasalle Detention Facility "/>
    <s v="jena/lasalle_detention_facility_la"/>
    <d v="2016-01-13T00:00:00"/>
    <x v="4"/>
    <x v="3"/>
    <s v="protective_custody_other_detainee_safety"/>
    <d v="2016-03-02T00:00:00"/>
    <n v="21"/>
    <n v="-0.25932518704948021"/>
    <n v="0.26804103672741014"/>
    <n v="2.4481081354436793"/>
    <n v="0.10721641469096405"/>
    <n v="0.69690669549126638"/>
    <n v="0.10721641469096405"/>
    <x v="2"/>
  </r>
  <r>
    <n v="5500"/>
    <x v="0"/>
    <s v="mexico"/>
    <x v="0"/>
    <s v="AZ"/>
    <s v="AZ - Cca, Florence Correctional Center "/>
    <s v="cca,_florence_correctional_center_az"/>
    <d v="2016-01-13T00:00:00"/>
    <x v="4"/>
    <x v="6"/>
    <s v="disciplinary"/>
    <d v="2016-04-02T00:00:00"/>
    <n v="22"/>
    <n v="-0.24145578460098621"/>
    <n v="0.28591043917590414"/>
    <n v="2.4302387329951851"/>
    <n v="8.9347012242470047E-2"/>
    <n v="0.67903729304277238"/>
    <n v="8.9347012242470047E-2"/>
    <x v="2"/>
  </r>
  <r>
    <n v="5501"/>
    <x v="21"/>
    <s v="guatemala"/>
    <x v="0"/>
    <s v="AZ"/>
    <s v="AZ - Cca, Florence Correctional Center "/>
    <s v="cca,_florence_correctional_center_az"/>
    <d v="2016-01-13T00:00:00"/>
    <x v="4"/>
    <x v="6"/>
    <s v="disciplinary"/>
    <d v="2016-04-02T00:00:00"/>
    <n v="22"/>
    <n v="-0.24145578460098621"/>
    <n v="0.28591043917590414"/>
    <n v="2.4302387329951851"/>
    <n v="8.9347012242470047E-2"/>
    <n v="0.67903729304277238"/>
    <n v="8.9347012242470047E-2"/>
    <x v="2"/>
  </r>
  <r>
    <n v="5502"/>
    <x v="23"/>
    <s v="china,_peoples_republic_of"/>
    <x v="0"/>
    <s v="AZ"/>
    <s v="AZ - Cca, Florence Correctional Center "/>
    <s v="cca,_florence_correctional_center_az"/>
    <d v="2016-01-13T00:00:00"/>
    <x v="4"/>
    <x v="6"/>
    <s v="disciplinary"/>
    <d v="2016-04-02T00:00:00"/>
    <n v="22"/>
    <n v="-0.24145578460098621"/>
    <n v="0.28591043917590414"/>
    <n v="2.4302387329951851"/>
    <n v="8.9347012242470047E-2"/>
    <n v="0.67903729304277238"/>
    <n v="8.9347012242470047E-2"/>
    <x v="2"/>
  </r>
  <r>
    <n v="5503"/>
    <x v="19"/>
    <s v="cuba"/>
    <x v="0"/>
    <s v="AZ"/>
    <s v="AZ - Cca, Florence Correctional Center "/>
    <s v="cca,_florence_correctional_center_az"/>
    <d v="2016-01-13T00:00:00"/>
    <x v="4"/>
    <x v="6"/>
    <s v="disciplinary"/>
    <d v="2016-04-02T00:00:00"/>
    <n v="22"/>
    <n v="-0.24145578460098621"/>
    <n v="0.28591043917590414"/>
    <n v="2.4302387329951851"/>
    <n v="8.9347012242470047E-2"/>
    <n v="0.67903729304277238"/>
    <n v="8.9347012242470047E-2"/>
    <x v="2"/>
  </r>
  <r>
    <n v="5504"/>
    <x v="84"/>
    <s v="saudi_arabia"/>
    <x v="12"/>
    <s v="TX"/>
    <s v="TX - Houston Contract Detention Facility "/>
    <s v="houston_contract_detention_facility_tx"/>
    <d v="2016-01-13T00:00:00"/>
    <x v="4"/>
    <x v="6"/>
    <s v="disciplinary"/>
    <d v="2016-02-13T00:00:00"/>
    <n v="31"/>
    <n v="-8.0631162564540129E-2"/>
    <n v="0.44673506121235024"/>
    <n v="2.2694141109587389"/>
    <n v="7.1477609793976035E-2"/>
    <n v="0.51821267100632629"/>
    <n v="7.1477609793976035E-2"/>
    <x v="2"/>
  </r>
  <r>
    <n v="5505"/>
    <x v="0"/>
    <s v="mexico"/>
    <x v="8"/>
    <s v="CA"/>
    <s v="CA - Adelanto Correctional Facility "/>
    <s v="adelanto_correctional_facility_ca"/>
    <d v="2016-01-13T00:00:00"/>
    <x v="4"/>
    <x v="6"/>
    <s v="disciplinary"/>
    <d v="2016-10-03T00:00:00"/>
    <n v="57"/>
    <n v="0.38397330109630412"/>
    <n v="0.91133952487319447"/>
    <n v="1.8048096472978949"/>
    <n v="0.53608207345482028"/>
    <n v="5.3608207345481995E-2"/>
    <n v="5.3608207345481995E-2"/>
    <x v="1"/>
  </r>
  <r>
    <n v="5506"/>
    <x v="6"/>
    <s v="nigeria"/>
    <x v="22"/>
    <s v="NY"/>
    <s v="NY - Buffalo (batavia) Service Processing Center"/>
    <s v="buffalo_batavia_service_processing_center_ny"/>
    <d v="2016-01-13T00:00:00"/>
    <x v="4"/>
    <x v="5"/>
    <s v="facility_security_threat_violent_or_disruptive_behavior"/>
    <d v="2016-04-13T00:00:00"/>
    <n v="91"/>
    <n v="0.9915329843451004"/>
    <n v="1.5188992081219908"/>
    <n v="1.1972499640490986"/>
    <n v="1.1436417567036166"/>
    <n v="0.55395147590331428"/>
    <n v="0.55395147590331428"/>
    <x v="1"/>
  </r>
  <r>
    <n v="5507"/>
    <x v="7"/>
    <s v="honduras"/>
    <x v="18"/>
    <s v="TX"/>
    <s v="TX - South Texas Detention Complex "/>
    <s v="south_texas_detention_complex_tx"/>
    <d v="2016-01-14T00:00:00"/>
    <x v="4"/>
    <x v="12"/>
    <s v="pending_investigation_of_disciplinary_violation"/>
    <d v="2016-01-19T00:00:00"/>
    <n v="5"/>
    <n v="-0.54523562622538435"/>
    <n v="1.7869402448493998E-2"/>
    <n v="2.7340185746195833"/>
    <n v="0.39312685386686819"/>
    <n v="0.98281713466717047"/>
    <n v="1.7869402448493998E-2"/>
    <x v="3"/>
  </r>
  <r>
    <n v="5508"/>
    <x v="136"/>
    <s v="benin"/>
    <x v="15"/>
    <s v="GA"/>
    <s v="GA - Stewart Detention Center "/>
    <s v="stewart_detention_center_ga"/>
    <d v="2016-01-14T00:00:00"/>
    <x v="4"/>
    <x v="8"/>
    <s v="suicide_risk_placement"/>
    <d v="2016-01-20T00:00:00"/>
    <n v="6"/>
    <n v="-0.52736622377689035"/>
    <n v="0"/>
    <n v="2.7161491721710895"/>
    <n v="0.37525745141837419"/>
    <n v="0.96494773221867647"/>
    <n v="0"/>
    <x v="3"/>
  </r>
  <r>
    <n v="5509"/>
    <x v="10"/>
    <s v="jordan"/>
    <x v="7"/>
    <s v="PA"/>
    <s v="PA - Pike County Correctional Facility "/>
    <s v="pike_county_correctional_facility_pa"/>
    <d v="2016-01-14T00:00:00"/>
    <x v="4"/>
    <x v="6"/>
    <s v="disciplinary"/>
    <d v="2016-01-30T00:00:00"/>
    <n v="16"/>
    <n v="-0.34867219929195026"/>
    <n v="0.17869402448494009"/>
    <n v="2.5374551476861491"/>
    <n v="0.19656342693343409"/>
    <n v="0.78625370773373637"/>
    <n v="0.17869402448494009"/>
    <x v="3"/>
  </r>
  <r>
    <n v="5510"/>
    <x v="21"/>
    <s v="guatemala"/>
    <x v="0"/>
    <s v="AZ"/>
    <s v="AZ - Eloy Federal Contract Facility "/>
    <s v="eloy_federal_contract_facility_az"/>
    <d v="2016-01-14T00:00:00"/>
    <x v="4"/>
    <x v="0"/>
    <s v="protective_custody_gang_status_protective_custody_only"/>
    <d v="2016-01-02T00:00:00"/>
    <n v="18"/>
    <n v="-0.31293339439496226"/>
    <n v="0.21443282938192809"/>
    <n v="2.5017163427891611"/>
    <n v="0.1608246220364461"/>
    <n v="0.75051490283674838"/>
    <n v="0.1608246220364461"/>
    <x v="2"/>
  </r>
  <r>
    <n v="5511"/>
    <x v="89"/>
    <s v="sudan"/>
    <x v="0"/>
    <s v="AZ"/>
    <s v="AZ - Eloy Federal Contract Facility "/>
    <s v="eloy_federal_contract_facility_az"/>
    <d v="2016-01-14T00:00:00"/>
    <x v="4"/>
    <x v="0"/>
    <s v="protective_custody_gang_status_protective_custody_only"/>
    <d v="2016-08-02T00:00:00"/>
    <n v="25"/>
    <n v="-0.18784757725550419"/>
    <n v="0.33951864652138619"/>
    <n v="2.3766305256497033"/>
    <n v="3.5738804896988025E-2"/>
    <n v="0.62542908569729028"/>
    <n v="3.5738804896988025E-2"/>
    <x v="2"/>
  </r>
  <r>
    <n v="5512"/>
    <x v="7"/>
    <s v="honduras"/>
    <x v="0"/>
    <s v="AZ"/>
    <s v="AZ - Eloy Federal Contract Facility "/>
    <s v="eloy_federal_contract_facility_az"/>
    <d v="2016-01-14T00:00:00"/>
    <x v="4"/>
    <x v="0"/>
    <s v="protective_custody_gang_status_protective_custody_only"/>
    <d v="2016-11-02T00:00:00"/>
    <n v="28"/>
    <n v="-0.13423936991002217"/>
    <n v="0.39312685386686819"/>
    <n v="2.3230223183042211"/>
    <n v="1.7869402448493998E-2"/>
    <n v="0.57182087835180828"/>
    <n v="1.7869402448493998E-2"/>
    <x v="2"/>
  </r>
  <r>
    <n v="5513"/>
    <x v="23"/>
    <s v="china,_peoples_republic_of"/>
    <x v="15"/>
    <s v="GA"/>
    <s v="GA - Stewart Detention Center "/>
    <s v="stewart_detention_center_ga"/>
    <d v="2016-01-14T00:00:00"/>
    <x v="4"/>
    <x v="6"/>
    <s v="disciplinary"/>
    <d v="2016-11-02T00:00:00"/>
    <n v="28"/>
    <n v="-0.13423936991002217"/>
    <n v="0.39312685386686819"/>
    <n v="2.3230223183042211"/>
    <n v="1.7869402448493998E-2"/>
    <n v="0.57182087835180828"/>
    <n v="1.7869402448493998E-2"/>
    <x v="2"/>
  </r>
  <r>
    <n v="5514"/>
    <x v="39"/>
    <s v="somalia"/>
    <x v="4"/>
    <s v="LA"/>
    <s v="LA - Pine Prairie Correctional Center "/>
    <s v="pine_prairie_correctional_center_la"/>
    <d v="2016-01-14T00:00:00"/>
    <x v="4"/>
    <x v="0"/>
    <s v="protective_custody_gang_status_protective_custody_only"/>
    <d v="2016-11-02T00:00:00"/>
    <n v="28"/>
    <n v="-0.13423936991002217"/>
    <n v="0.39312685386686819"/>
    <n v="2.3230223183042211"/>
    <n v="1.7869402448493998E-2"/>
    <n v="0.57182087835180828"/>
    <n v="1.7869402448493998E-2"/>
    <x v="2"/>
  </r>
  <r>
    <n v="5515"/>
    <x v="2"/>
    <s v="el_salvador"/>
    <x v="15"/>
    <s v="GA"/>
    <s v="GA - Stewart Detention Center "/>
    <s v="stewart_detention_center_ga"/>
    <d v="2016-01-14T00:00:00"/>
    <x v="4"/>
    <x v="12"/>
    <s v="pending_investigation_of_disciplinary_violation"/>
    <d v="2016-02-16T00:00:00"/>
    <n v="33"/>
    <n v="-4.4892357667552112E-2"/>
    <n v="0.48247386610933823"/>
    <n v="2.2336753060617509"/>
    <n v="0.10721641469096405"/>
    <n v="0.48247386610933823"/>
    <n v="0.10721641469096405"/>
    <x v="2"/>
  </r>
  <r>
    <n v="5516"/>
    <x v="0"/>
    <s v="mexico"/>
    <x v="18"/>
    <s v="TX"/>
    <s v="TX - South Texas Detention Complex "/>
    <s v="south_texas_detention_complex_tx"/>
    <d v="2016-01-14T00:00:00"/>
    <x v="4"/>
    <x v="5"/>
    <s v="facility_security_threat_violent_or_disruptive_behavior"/>
    <d v="2016-02-24T00:00:00"/>
    <n v="41"/>
    <n v="9.8062861920399966E-2"/>
    <n v="0.62542908569729028"/>
    <n v="2.0907200864737989"/>
    <n v="0.25017163427891614"/>
    <n v="0.33951864652138614"/>
    <n v="0.25017163427891614"/>
    <x v="2"/>
  </r>
  <r>
    <n v="5517"/>
    <x v="6"/>
    <s v="nigeria"/>
    <x v="8"/>
    <s v="CA"/>
    <s v="CA - Adelanto Correctional Facility "/>
    <s v="adelanto_correctional_facility_ca"/>
    <d v="2016-01-14T00:00:00"/>
    <x v="4"/>
    <x v="3"/>
    <s v="protective_custody_other_detainee_safety"/>
    <d v="2016-02-25T00:00:00"/>
    <n v="42"/>
    <n v="0.11593226436889398"/>
    <n v="0.64329848814578439"/>
    <n v="2.0728506840253051"/>
    <n v="0.26804103672741014"/>
    <n v="0.32164924407289214"/>
    <n v="0.26804103672741014"/>
    <x v="2"/>
  </r>
  <r>
    <n v="5518"/>
    <x v="0"/>
    <s v="mexico"/>
    <x v="20"/>
    <s v="WA"/>
    <s v="WA - Northwest Detention Center "/>
    <s v="northwest_detention_center_wa"/>
    <d v="2016-01-14T00:00:00"/>
    <x v="4"/>
    <x v="0"/>
    <s v="protective_custody_gang_status_protective_custody_only"/>
    <d v="2016-08-11T00:00:00"/>
    <n v="299"/>
    <n v="4.7083686936318543"/>
    <n v="5.2357349174087444"/>
    <n v="2.5195857452376553"/>
    <n v="4.8604774659903702"/>
    <n v="4.2707871851900681"/>
    <n v="2.5195857452376553"/>
    <x v="0"/>
  </r>
  <r>
    <n v="5519"/>
    <x v="2"/>
    <s v="el_salvador"/>
    <x v="0"/>
    <s v="AZ"/>
    <s v="AZ - Eloy Federal Contract Facility "/>
    <s v="eloy_federal_contract_facility_az"/>
    <d v="2016-01-15T00:00:00"/>
    <x v="4"/>
    <x v="12"/>
    <s v="pending_investigation_of_disciplinary_violation"/>
    <d v="2016-01-20T00:00:00"/>
    <n v="5"/>
    <n v="-0.54523562622538435"/>
    <n v="1.7869402448493998E-2"/>
    <n v="2.7340185746195833"/>
    <n v="0.39312685386686819"/>
    <n v="0.98281713466717047"/>
    <n v="1.7869402448493998E-2"/>
    <x v="3"/>
  </r>
  <r>
    <n v="5520"/>
    <x v="48"/>
    <s v="bosnia-herzegovina"/>
    <x v="0"/>
    <s v="AZ"/>
    <s v="AZ - Eloy Federal Contract Facility "/>
    <s v="eloy_federal_contract_facility_az"/>
    <d v="2016-01-15T00:00:00"/>
    <x v="4"/>
    <x v="3"/>
    <s v="protective_custody_other_detainee_safety"/>
    <d v="2016-01-20T00:00:00"/>
    <n v="5"/>
    <n v="-0.54523562622538435"/>
    <n v="1.7869402448493998E-2"/>
    <n v="2.7340185746195833"/>
    <n v="0.39312685386686819"/>
    <n v="0.98281713466717047"/>
    <n v="1.7869402448493998E-2"/>
    <x v="3"/>
  </r>
  <r>
    <n v="5521"/>
    <x v="0"/>
    <s v="mexico"/>
    <x v="7"/>
    <s v="PA"/>
    <s v="PA - York County Prison "/>
    <s v="york_county_prison_pa"/>
    <d v="2016-01-15T00:00:00"/>
    <x v="4"/>
    <x v="11"/>
    <s v="medical_other"/>
    <d v="2016-01-22T00:00:00"/>
    <n v="7"/>
    <n v="-0.50949682132839635"/>
    <n v="1.7869402448493998E-2"/>
    <n v="2.6982797697225953"/>
    <n v="0.35738804896988019"/>
    <n v="0.94707832977018247"/>
    <n v="1.7869402448493998E-2"/>
    <x v="3"/>
  </r>
  <r>
    <n v="5522"/>
    <x v="0"/>
    <s v="mexico"/>
    <x v="4"/>
    <s v="AL"/>
    <s v="AL - Etowah County Jail "/>
    <s v="etowah_county_jail_alabama_al"/>
    <d v="2016-01-15T00:00:00"/>
    <x v="4"/>
    <x v="5"/>
    <s v="facility_security_threat_violent_or_disruptive_behavior"/>
    <d v="2016-11-02T00:00:00"/>
    <n v="27"/>
    <n v="-0.15210877235851616"/>
    <n v="0.37525745141837419"/>
    <n v="2.3408917207527153"/>
    <n v="0"/>
    <n v="0.58969028080030228"/>
    <n v="0"/>
    <x v="2"/>
  </r>
  <r>
    <n v="5523"/>
    <x v="74"/>
    <s v="senegal"/>
    <x v="4"/>
    <s v="AL"/>
    <s v="AL - Etowah County Jail "/>
    <s v="etowah_county_jail_alabama_al"/>
    <d v="2016-01-15T00:00:00"/>
    <x v="4"/>
    <x v="3"/>
    <s v="protective_custody_other_detainee_safety"/>
    <d v="2016-11-02T00:00:00"/>
    <n v="27"/>
    <n v="-0.15210877235851616"/>
    <n v="0.37525745141837419"/>
    <n v="2.3408917207527153"/>
    <n v="0"/>
    <n v="0.58969028080030228"/>
    <n v="0"/>
    <x v="2"/>
  </r>
  <r>
    <n v="5524"/>
    <x v="32"/>
    <s v="colombia"/>
    <x v="4"/>
    <s v="AL"/>
    <s v="AL - Etowah County Jail "/>
    <s v="etowah_county_jail_alabama_al"/>
    <d v="2016-01-15T00:00:00"/>
    <x v="4"/>
    <x v="14"/>
    <s v="facility_security_threat_other"/>
    <d v="2016-11-02T00:00:00"/>
    <n v="27"/>
    <n v="-0.15210877235851616"/>
    <n v="0.37525745141837419"/>
    <n v="2.3408917207527153"/>
    <n v="0"/>
    <n v="0.58969028080030228"/>
    <n v="0"/>
    <x v="2"/>
  </r>
  <r>
    <n v="5525"/>
    <x v="24"/>
    <s v="brazil"/>
    <x v="4"/>
    <s v="AL"/>
    <s v="AL - Etowah County Jail "/>
    <s v="etowah_county_jail_alabama_al"/>
    <d v="2016-01-15T00:00:00"/>
    <x v="4"/>
    <x v="14"/>
    <s v="facility_security_threat_other"/>
    <d v="2016-11-02T00:00:00"/>
    <n v="27"/>
    <n v="-0.15210877235851616"/>
    <n v="0.37525745141837419"/>
    <n v="2.3408917207527153"/>
    <n v="0"/>
    <n v="0.58969028080030228"/>
    <n v="0"/>
    <x v="2"/>
  </r>
  <r>
    <n v="5526"/>
    <x v="14"/>
    <s v="jamaica"/>
    <x v="4"/>
    <s v="AL"/>
    <s v="AL - Etowah County Jail "/>
    <s v="etowah_county_jail_alabama_al"/>
    <d v="2016-01-15T00:00:00"/>
    <x v="4"/>
    <x v="6"/>
    <s v="disciplinary"/>
    <d v="2016-11-02T00:00:00"/>
    <n v="27"/>
    <n v="-0.15210877235851616"/>
    <n v="0.37525745141837419"/>
    <n v="2.3408917207527153"/>
    <n v="0"/>
    <n v="0.58969028080030228"/>
    <n v="0"/>
    <x v="2"/>
  </r>
  <r>
    <n v="5527"/>
    <x v="3"/>
    <s v="iraq"/>
    <x v="15"/>
    <s v="GA"/>
    <s v="GA - Stewart Detention Center "/>
    <s v="stewart_detention_center_ga"/>
    <d v="2016-01-15T00:00:00"/>
    <x v="4"/>
    <x v="6"/>
    <s v="disciplinary"/>
    <d v="2016-12-02T00:00:00"/>
    <n v="28"/>
    <n v="-0.13423936991002217"/>
    <n v="0.39312685386686819"/>
    <n v="2.3230223183042211"/>
    <n v="1.7869402448493998E-2"/>
    <n v="0.57182087835180828"/>
    <n v="1.7869402448493998E-2"/>
    <x v="2"/>
  </r>
  <r>
    <n v="5528"/>
    <x v="2"/>
    <s v="el_salvador"/>
    <x v="15"/>
    <s v="GA"/>
    <s v="GA - Stewart Detention Center "/>
    <s v="stewart_detention_center_ga"/>
    <d v="2016-01-15T00:00:00"/>
    <x v="4"/>
    <x v="6"/>
    <s v="disciplinary"/>
    <d v="2016-12-02T00:00:00"/>
    <n v="28"/>
    <n v="-0.13423936991002217"/>
    <n v="0.39312685386686819"/>
    <n v="2.3230223183042211"/>
    <n v="1.7869402448493998E-2"/>
    <n v="0.57182087835180828"/>
    <n v="1.7869402448493998E-2"/>
    <x v="2"/>
  </r>
  <r>
    <n v="5529"/>
    <x v="90"/>
    <s v="lebanon"/>
    <x v="17"/>
    <s v="VA"/>
    <s v="VA - Immigration Centers Of America Farmville "/>
    <s v="immigration_centers_of_america_farmville_va"/>
    <d v="2016-01-15T00:00:00"/>
    <x v="4"/>
    <x v="6"/>
    <s v="disciplinary"/>
    <d v="2016-02-17T00:00:00"/>
    <n v="33"/>
    <n v="-4.4892357667552112E-2"/>
    <n v="0.48247386610933823"/>
    <n v="2.2336753060617509"/>
    <n v="0.10721641469096405"/>
    <n v="0.48247386610933823"/>
    <n v="0.10721641469096405"/>
    <x v="2"/>
  </r>
  <r>
    <n v="5530"/>
    <x v="2"/>
    <s v="el_salvador"/>
    <x v="21"/>
    <s v="MN"/>
    <s v="MN - Sherburne County Jail "/>
    <s v="sherburne_county_jail_mn"/>
    <d v="2016-01-15T00:00:00"/>
    <x v="4"/>
    <x v="6"/>
    <s v="disciplinary"/>
    <d v="2016-02-18T00:00:00"/>
    <n v="34"/>
    <n v="-2.7022955219058099E-2"/>
    <n v="0.50034326855783229"/>
    <n v="2.2158059036132571"/>
    <n v="0.12508581713945807"/>
    <n v="0.46460446366084424"/>
    <n v="0.12508581713945807"/>
    <x v="2"/>
  </r>
  <r>
    <n v="5531"/>
    <x v="56"/>
    <s v="iran"/>
    <x v="22"/>
    <s v="NY"/>
    <s v="NY - Buffalo (batavia) Service Processing Center"/>
    <s v="buffalo_batavia_service_processing_center_ny"/>
    <d v="2016-01-16T00:00:00"/>
    <x v="4"/>
    <x v="6"/>
    <s v="disciplinary"/>
    <d v="2016-01-19T00:00:00"/>
    <n v="3"/>
    <n v="-0.58097443112237235"/>
    <n v="5.3608207345481995E-2"/>
    <n v="2.7697573795165713"/>
    <n v="0.42886565876385618"/>
    <n v="1.0185559395641586"/>
    <n v="5.3608207345481995E-2"/>
    <x v="3"/>
  </r>
  <r>
    <n v="5532"/>
    <x v="14"/>
    <s v="jamaica"/>
    <x v="23"/>
    <s v="IL"/>
    <s v="IL - Tri-county Detention Center "/>
    <s v="tri-county_detention_center_il"/>
    <d v="2016-01-16T00:00:00"/>
    <x v="4"/>
    <x v="6"/>
    <s v="disciplinary"/>
    <d v="2016-12-02T00:00:00"/>
    <n v="27"/>
    <n v="-0.15210877235851616"/>
    <n v="0.37525745141837419"/>
    <n v="2.3408917207527153"/>
    <n v="0"/>
    <n v="0.58969028080030228"/>
    <n v="0"/>
    <x v="2"/>
  </r>
  <r>
    <n v="5533"/>
    <x v="19"/>
    <s v="cuba"/>
    <x v="23"/>
    <s v="IL"/>
    <s v="IL - Tri-county Detention Center "/>
    <s v="tri-county_detention_center_il"/>
    <d v="2016-01-16T00:00:00"/>
    <x v="4"/>
    <x v="6"/>
    <s v="disciplinary"/>
    <d v="2016-02-16T00:00:00"/>
    <n v="31"/>
    <n v="-8.0631162564540129E-2"/>
    <n v="0.44673506121235024"/>
    <n v="2.2694141109587389"/>
    <n v="7.1477609793976035E-2"/>
    <n v="0.51821267100632629"/>
    <n v="7.1477609793976035E-2"/>
    <x v="2"/>
  </r>
  <r>
    <n v="5534"/>
    <x v="0"/>
    <s v="mexico"/>
    <x v="2"/>
    <s v="CA"/>
    <s v="CA - San Diego Contract Detention Facility - CCA (otay)"/>
    <s v="san_diego_contract_detention_facility_cca_otay_ca"/>
    <d v="2016-01-17T00:00:00"/>
    <x v="4"/>
    <x v="6"/>
    <s v="disciplinary"/>
    <d v="2016-03-02T00:00:00"/>
    <n v="17"/>
    <n v="-0.33080279684345626"/>
    <n v="0.19656342693343409"/>
    <n v="2.5195857452376553"/>
    <n v="0.17869402448494009"/>
    <n v="0.76838430528524237"/>
    <n v="0.17869402448494009"/>
    <x v="2"/>
  </r>
  <r>
    <n v="5535"/>
    <x v="14"/>
    <s v="jamaica"/>
    <x v="7"/>
    <s v="PA"/>
    <s v="PA - York County Prison "/>
    <s v="york_county_prison_pa"/>
    <d v="2016-01-17T00:00:00"/>
    <x v="4"/>
    <x v="6"/>
    <s v="disciplinary"/>
    <d v="2016-08-02T00:00:00"/>
    <n v="22"/>
    <n v="-0.24145578460098621"/>
    <n v="0.28591043917590414"/>
    <n v="2.4302387329951851"/>
    <n v="8.9347012242470047E-2"/>
    <n v="0.67903729304277238"/>
    <n v="8.9347012242470047E-2"/>
    <x v="2"/>
  </r>
  <r>
    <n v="5536"/>
    <x v="0"/>
    <s v="mexico"/>
    <x v="0"/>
    <s v="AZ"/>
    <s v="AZ - Cca, Florence Correctional Center "/>
    <s v="cca,_florence_correctional_center_az"/>
    <d v="2016-01-17T00:00:00"/>
    <x v="4"/>
    <x v="6"/>
    <s v="disciplinary"/>
    <d v="2016-10-02T00:00:00"/>
    <n v="24"/>
    <n v="-0.20571697970399819"/>
    <n v="0.32164924407289219"/>
    <n v="2.3944999280981971"/>
    <n v="5.3608207345482023E-2"/>
    <n v="0.64329848814578428"/>
    <n v="5.3608207345482023E-2"/>
    <x v="2"/>
  </r>
  <r>
    <n v="5537"/>
    <x v="39"/>
    <s v="somalia"/>
    <x v="1"/>
    <s v="UT"/>
    <s v="UT - Utah County Jail "/>
    <s v="utah_county_jail_ut"/>
    <d v="2016-01-17T00:00:00"/>
    <x v="4"/>
    <x v="5"/>
    <s v="facility_security_threat_violent_or_disruptive_behavior"/>
    <d v="2016-07-07T00:00:00"/>
    <n v="172"/>
    <n v="2.4389545826731154"/>
    <n v="2.966320806450006"/>
    <n v="0.25017163427891642"/>
    <n v="2.5910633550316318"/>
    <n v="2.0013730742313292"/>
    <n v="0.25017163427891642"/>
    <x v="0"/>
  </r>
  <r>
    <n v="5538"/>
    <x v="0"/>
    <s v="mexico"/>
    <x v="12"/>
    <s v="TX"/>
    <s v="TX - Houston Contract Detention Facility "/>
    <s v="houston_contract_detention_facility_tx"/>
    <d v="2016-01-18T00:00:00"/>
    <x v="4"/>
    <x v="12"/>
    <s v="pending_investigation_of_disciplinary_violation"/>
    <d v="2016-01-27T00:00:00"/>
    <n v="9"/>
    <n v="-0.4737580164314083"/>
    <n v="5.3608207345482051E-2"/>
    <n v="2.6625409648256073"/>
    <n v="0.32164924407289214"/>
    <n v="0.91133952487319436"/>
    <n v="5.3608207345482051E-2"/>
    <x v="3"/>
  </r>
  <r>
    <n v="5539"/>
    <x v="61"/>
    <s v="egypt"/>
    <x v="8"/>
    <s v="CA"/>
    <s v="CA - Theo Lacy Facility "/>
    <s v="theo_lacy_facility_ca"/>
    <d v="2016-01-18T00:00:00"/>
    <x v="4"/>
    <x v="6"/>
    <s v="disciplinary"/>
    <d v="2016-01-02T00:00:00"/>
    <n v="14"/>
    <n v="-0.38441100418893831"/>
    <n v="0.14295521958795204"/>
    <n v="2.5731939525831371"/>
    <n v="0.23230223183042215"/>
    <n v="0.82199251263072437"/>
    <n v="0.14295521958795204"/>
    <x v="3"/>
  </r>
  <r>
    <n v="5540"/>
    <x v="15"/>
    <s v="liberia"/>
    <x v="10"/>
    <s v="OH"/>
    <s v="OH - Seneca County Jail "/>
    <s v="seneca_county_jail_oh"/>
    <d v="2016-01-18T00:00:00"/>
    <x v="4"/>
    <x v="5"/>
    <s v="facility_security_threat_violent_or_disruptive_behavior"/>
    <d v="2016-02-23T00:00:00"/>
    <n v="36"/>
    <n v="8.7158496779299183E-3"/>
    <n v="0.53608207345482028"/>
    <n v="2.1800670987162691"/>
    <n v="0.1608246220364461"/>
    <n v="0.42886565876385618"/>
    <n v="0.1608246220364461"/>
    <x v="2"/>
  </r>
  <r>
    <n v="5541"/>
    <x v="9"/>
    <s v="haiti"/>
    <x v="15"/>
    <s v="GA"/>
    <s v="GA - Stewart Detention Center "/>
    <s v="stewart_detention_center_ga"/>
    <d v="2016-01-18T00:00:00"/>
    <x v="4"/>
    <x v="6"/>
    <s v="disciplinary"/>
    <d v="2016-01-03T00:00:00"/>
    <n v="43"/>
    <n v="0.13380166681738798"/>
    <n v="0.66116789059427838"/>
    <n v="2.0549812815768109"/>
    <n v="0.28591043917590414"/>
    <n v="0.30377984162439814"/>
    <n v="0.28591043917590414"/>
    <x v="2"/>
  </r>
  <r>
    <n v="5542"/>
    <x v="7"/>
    <s v="honduras"/>
    <x v="2"/>
    <s v="CA"/>
    <s v="CA - Imperial Regional Detention Facility "/>
    <s v="imperial_regional_detention_facility_ca"/>
    <d v="2016-01-18T00:00:00"/>
    <x v="4"/>
    <x v="3"/>
    <s v="protective_custody_other_detainee_safety"/>
    <d v="2016-03-24T00:00:00"/>
    <n v="66"/>
    <n v="0.54479792313275022"/>
    <n v="1.0721641469096406"/>
    <n v="1.6439850252614487"/>
    <n v="0.69690669549126638"/>
    <n v="0.1072164146909641"/>
    <n v="0.1072164146909641"/>
    <x v="1"/>
  </r>
  <r>
    <n v="5543"/>
    <x v="2"/>
    <s v="el_salvador"/>
    <x v="12"/>
    <s v="TX"/>
    <s v="TX - Houston Contract Detention Facility "/>
    <s v="houston_contract_detention_facility_tx"/>
    <d v="2016-01-19T00:00:00"/>
    <x v="4"/>
    <x v="12"/>
    <s v="pending_investigation_of_disciplinary_violation"/>
    <d v="2016-01-19T00:00:00"/>
    <n v="0"/>
    <n v="-0.63458263846785445"/>
    <n v="0.1072164146909641"/>
    <n v="2.8233655868620535"/>
    <n v="0.48247386610933829"/>
    <n v="1.0721641469096406"/>
    <n v="0.1072164146909641"/>
    <x v="3"/>
  </r>
  <r>
    <n v="5544"/>
    <x v="0"/>
    <s v="mexico"/>
    <x v="0"/>
    <s v="AZ"/>
    <s v="AZ - Eloy Federal Contract Facility "/>
    <s v="eloy_federal_contract_facility_az"/>
    <d v="2016-01-19T00:00:00"/>
    <x v="4"/>
    <x v="12"/>
    <s v="pending_investigation_of_disciplinary_violation"/>
    <d v="2016-01-27T00:00:00"/>
    <n v="8"/>
    <n v="-0.49162741887990236"/>
    <n v="3.5738804896987997E-2"/>
    <n v="2.6804103672741011"/>
    <n v="0.33951864652138619"/>
    <n v="0.92920892732168847"/>
    <n v="3.5738804896987997E-2"/>
    <x v="3"/>
  </r>
  <r>
    <n v="5545"/>
    <x v="61"/>
    <s v="egypt"/>
    <x v="21"/>
    <s v="MN"/>
    <s v="MN - Carver County Jail "/>
    <s v="carver_county_jail_mn"/>
    <d v="2016-01-19T00:00:00"/>
    <x v="4"/>
    <x v="7"/>
    <s v="other"/>
    <d v="2016-02-17T00:00:00"/>
    <n v="29"/>
    <n v="-0.11636996746152814"/>
    <n v="0.41099625631536219"/>
    <n v="2.3051529158557269"/>
    <n v="3.5738804896988025E-2"/>
    <n v="0.55395147590331428"/>
    <n v="3.5738804896988025E-2"/>
    <x v="2"/>
  </r>
  <r>
    <n v="5546"/>
    <x v="89"/>
    <s v="sudan"/>
    <x v="4"/>
    <s v="LA"/>
    <s v="LA - Pine Prairie Correctional Center "/>
    <s v="pine_prairie_correctional_center_la"/>
    <d v="2016-01-19T00:00:00"/>
    <x v="4"/>
    <x v="6"/>
    <s v="disciplinary"/>
    <d v="2016-02-22T00:00:00"/>
    <n v="34"/>
    <n v="-2.7022955219058099E-2"/>
    <n v="0.50034326855783229"/>
    <n v="2.2158059036132571"/>
    <n v="0.12508581713945807"/>
    <n v="0.46460446366084424"/>
    <n v="0.12508581713945807"/>
    <x v="2"/>
  </r>
  <r>
    <n v="5547"/>
    <x v="21"/>
    <s v="guatemala"/>
    <x v="4"/>
    <s v="LA"/>
    <s v="LA - Pine Prairie Correctional Center "/>
    <s v="pine_prairie_correctional_center_la"/>
    <d v="2016-01-19T00:00:00"/>
    <x v="4"/>
    <x v="6"/>
    <s v="disciplinary"/>
    <d v="2016-10-03T00:00:00"/>
    <n v="51"/>
    <n v="0.27675688640534007"/>
    <n v="0.80412311018223037"/>
    <n v="1.9120260619888589"/>
    <n v="0.42886565876385624"/>
    <n v="0.16082462203644604"/>
    <n v="0.16082462203644604"/>
    <x v="1"/>
  </r>
  <r>
    <n v="5548"/>
    <x v="53"/>
    <s v="pakistan"/>
    <x v="15"/>
    <s v="GA"/>
    <s v="GA - Stewart Detention Center "/>
    <s v="stewart_detention_center_ga"/>
    <d v="2016-01-20T00:00:00"/>
    <x v="4"/>
    <x v="8"/>
    <s v="suicide_risk_placement"/>
    <d v="2016-01-22T00:00:00"/>
    <n v="2"/>
    <n v="-0.59884383357086635"/>
    <n v="7.1477609793975994E-2"/>
    <n v="2.7876267819650655"/>
    <n v="0.44673506121235018"/>
    <n v="1.0364253420126524"/>
    <n v="7.1477609793975994E-2"/>
    <x v="3"/>
  </r>
  <r>
    <n v="5549"/>
    <x v="0"/>
    <s v="mexico"/>
    <x v="8"/>
    <s v="CA"/>
    <s v="CA - Adelanto Correctional Facility "/>
    <s v="adelanto_correctional_facility_ca"/>
    <d v="2016-01-20T00:00:00"/>
    <x v="4"/>
    <x v="0"/>
    <s v="protective_custody_gang_status_protective_custody_only"/>
    <d v="2016-01-25T00:00:00"/>
    <n v="5"/>
    <n v="-0.54523562622538435"/>
    <n v="1.7869402448493998E-2"/>
    <n v="2.7340185746195833"/>
    <n v="0.39312685386686819"/>
    <n v="0.98281713466717047"/>
    <n v="1.7869402448493998E-2"/>
    <x v="3"/>
  </r>
  <r>
    <n v="5550"/>
    <x v="2"/>
    <s v="el_salvador"/>
    <x v="15"/>
    <s v="GA"/>
    <s v="GA - Stewart Detention Center "/>
    <s v="stewart_detention_center_ga"/>
    <d v="2016-01-20T00:00:00"/>
    <x v="4"/>
    <x v="5"/>
    <s v="facility_security_threat_violent_or_disruptive_behavior"/>
    <d v="2016-03-02T00:00:00"/>
    <n v="14"/>
    <n v="-0.38441100418893831"/>
    <n v="0.14295521958795204"/>
    <n v="2.5731939525831371"/>
    <n v="0.23230223183042215"/>
    <n v="0.82199251263072437"/>
    <n v="0.14295521958795204"/>
    <x v="3"/>
  </r>
  <r>
    <n v="5551"/>
    <x v="7"/>
    <s v="honduras"/>
    <x v="14"/>
    <s v="MD"/>
    <s v="MD - Worcester County Jail "/>
    <s v="worcester_county_jail_md"/>
    <d v="2016-01-20T00:00:00"/>
    <x v="4"/>
    <x v="5"/>
    <s v="facility_security_threat_violent_or_disruptive_behavior"/>
    <d v="2016-11-02T00:00:00"/>
    <n v="22"/>
    <n v="-0.24145578460098621"/>
    <n v="0.28591043917590414"/>
    <n v="2.4302387329951851"/>
    <n v="8.9347012242470047E-2"/>
    <n v="0.67903729304277238"/>
    <n v="8.9347012242470047E-2"/>
    <x v="2"/>
  </r>
  <r>
    <n v="5552"/>
    <x v="6"/>
    <s v="nigeria"/>
    <x v="15"/>
    <s v="GA"/>
    <s v="GA - Stewart Detention Center "/>
    <s v="stewart_detention_center_ga"/>
    <d v="2016-01-20T00:00:00"/>
    <x v="4"/>
    <x v="5"/>
    <s v="facility_security_threat_violent_or_disruptive_behavior"/>
    <d v="2016-11-02T00:00:00"/>
    <n v="22"/>
    <n v="-0.24145578460098621"/>
    <n v="0.28591043917590414"/>
    <n v="2.4302387329951851"/>
    <n v="8.9347012242470047E-2"/>
    <n v="0.67903729304277238"/>
    <n v="8.9347012242470047E-2"/>
    <x v="2"/>
  </r>
  <r>
    <n v="5553"/>
    <x v="0"/>
    <s v="mexico"/>
    <x v="19"/>
    <s v="MA"/>
    <s v="MA - Bristol Cnty Ndartmouth"/>
    <s v="bristol_cnty_ndartmouth"/>
    <d v="2016-01-20T00:00:00"/>
    <x v="4"/>
    <x v="6"/>
    <s v="disciplinary"/>
    <d v="2016-12-02T00:00:00"/>
    <n v="23"/>
    <n v="-0.22358638215249221"/>
    <n v="0.30377984162439814"/>
    <n v="2.4123693305466913"/>
    <n v="7.1477609793976049E-2"/>
    <n v="0.66116789059427838"/>
    <n v="7.1477609793976049E-2"/>
    <x v="2"/>
  </r>
  <r>
    <n v="5554"/>
    <x v="66"/>
    <s v="cape_verde"/>
    <x v="19"/>
    <s v="MA"/>
    <s v="MA - Bristol Cnty Ndartmouth"/>
    <s v="bristol_cnty_ndartmouth"/>
    <d v="2016-01-20T00:00:00"/>
    <x v="4"/>
    <x v="6"/>
    <s v="disciplinary"/>
    <d v="2016-02-16T00:00:00"/>
    <n v="27"/>
    <n v="-0.15210877235851616"/>
    <n v="0.37525745141837419"/>
    <n v="2.3408917207527153"/>
    <n v="0"/>
    <n v="0.58969028080030228"/>
    <n v="0"/>
    <x v="2"/>
  </r>
  <r>
    <n v="5555"/>
    <x v="37"/>
    <s v="dominican_republic"/>
    <x v="19"/>
    <s v="MA"/>
    <s v="MA - Plymouth County Correctional Facility "/>
    <s v="plymouth_county_correctional_facility_ma"/>
    <d v="2016-01-20T00:00:00"/>
    <x v="4"/>
    <x v="6"/>
    <s v="disciplinary"/>
    <d v="2016-02-29T00:00:00"/>
    <n v="40"/>
    <n v="8.0193459471905953E-2"/>
    <n v="0.60755968324879628"/>
    <n v="2.1085894889222931"/>
    <n v="0.23230223183042212"/>
    <n v="0.35738804896988019"/>
    <n v="0.23230223183042212"/>
    <x v="2"/>
  </r>
  <r>
    <n v="5556"/>
    <x v="2"/>
    <s v="el_salvador"/>
    <x v="19"/>
    <s v="MA"/>
    <s v="MA - Plymouth County Correctional Facility "/>
    <s v="plymouth_county_correctional_facility_ma"/>
    <d v="2016-01-20T00:00:00"/>
    <x v="4"/>
    <x v="6"/>
    <s v="disciplinary"/>
    <d v="2016-02-29T00:00:00"/>
    <n v="40"/>
    <n v="8.0193459471905953E-2"/>
    <n v="0.60755968324879628"/>
    <n v="2.1085894889222931"/>
    <n v="0.23230223183042212"/>
    <n v="0.35738804896988019"/>
    <n v="0.23230223183042212"/>
    <x v="2"/>
  </r>
  <r>
    <n v="5557"/>
    <x v="2"/>
    <s v="el_salvador"/>
    <x v="19"/>
    <s v="MA"/>
    <s v="MA - Plymouth County Correctional Facility "/>
    <s v="plymouth_county_correctional_facility_ma"/>
    <d v="2016-01-20T00:00:00"/>
    <x v="4"/>
    <x v="6"/>
    <s v="disciplinary"/>
    <d v="2016-02-29T00:00:00"/>
    <n v="40"/>
    <n v="8.0193459471905953E-2"/>
    <n v="0.60755968324879628"/>
    <n v="2.1085894889222931"/>
    <n v="0.23230223183042212"/>
    <n v="0.35738804896988019"/>
    <n v="0.23230223183042212"/>
    <x v="2"/>
  </r>
  <r>
    <n v="5558"/>
    <x v="37"/>
    <s v="dominican_republic"/>
    <x v="15"/>
    <s v="GA"/>
    <s v="GA - Stewart Detention Center "/>
    <s v="stewart_detention_center_ga"/>
    <d v="2016-01-20T00:00:00"/>
    <x v="4"/>
    <x v="12"/>
    <s v="pending_investigation_of_disciplinary_violation"/>
    <d v="2016-04-03T00:00:00"/>
    <n v="44"/>
    <n v="0.151671069265882"/>
    <n v="0.67903729304277238"/>
    <n v="2.0371118791283171"/>
    <n v="0.30377984162439819"/>
    <n v="0.28591043917590409"/>
    <n v="0.28591043917590409"/>
    <x v="1"/>
  </r>
  <r>
    <n v="5559"/>
    <x v="0"/>
    <s v="mexico"/>
    <x v="12"/>
    <s v="TX"/>
    <s v="TX - Houston Contract Detention Facility "/>
    <s v="houston_contract_detention_facility_tx"/>
    <d v="2016-01-20T00:00:00"/>
    <x v="4"/>
    <x v="14"/>
    <s v="facility_security_threat_other"/>
    <d v="2016-10-20T00:00:00"/>
    <n v="274"/>
    <n v="4.2616336324195041"/>
    <n v="4.7889998561963942"/>
    <n v="2.0728506840253051"/>
    <n v="4.41374240477802"/>
    <n v="3.8240521239777179"/>
    <n v="2.0728506840253051"/>
    <x v="0"/>
  </r>
  <r>
    <n v="5560"/>
    <x v="0"/>
    <s v="mexico"/>
    <x v="7"/>
    <s v="PA"/>
    <s v="PA - Pike County Correctional Facility "/>
    <s v="pike_county_correctional_facility_pa"/>
    <d v="2016-01-21T00:00:00"/>
    <x v="4"/>
    <x v="18"/>
    <s v="protective_custody_victim_of_sexual_assault"/>
    <d v="2016-01-21T00:00:00"/>
    <n v="0"/>
    <n v="-0.63458263846785445"/>
    <n v="0.1072164146909641"/>
    <n v="2.8233655868620535"/>
    <n v="0.48247386610933829"/>
    <n v="1.0721641469096406"/>
    <n v="0.1072164146909641"/>
    <x v="3"/>
  </r>
  <r>
    <n v="5561"/>
    <x v="2"/>
    <s v="el_salvador"/>
    <x v="0"/>
    <s v="AZ"/>
    <s v="AZ - Eloy Federal Contract Facility "/>
    <s v="eloy_federal_contract_facility_az"/>
    <d v="2016-01-21T00:00:00"/>
    <x v="4"/>
    <x v="12"/>
    <s v="pending_investigation_of_disciplinary_violation"/>
    <d v="2016-01-27T00:00:00"/>
    <n v="6"/>
    <n v="-0.52736622377689035"/>
    <n v="0"/>
    <n v="2.7161491721710895"/>
    <n v="0.37525745141837419"/>
    <n v="0.96494773221867647"/>
    <n v="0"/>
    <x v="3"/>
  </r>
  <r>
    <n v="5562"/>
    <x v="51"/>
    <s v="bahamas"/>
    <x v="0"/>
    <s v="AZ"/>
    <s v="AZ - Eloy Federal Contract Facility "/>
    <s v="eloy_federal_contract_facility_az"/>
    <d v="2016-01-21T00:00:00"/>
    <x v="4"/>
    <x v="12"/>
    <s v="pending_investigation_of_disciplinary_violation"/>
    <d v="2016-01-27T00:00:00"/>
    <n v="6"/>
    <n v="-0.52736622377689035"/>
    <n v="0"/>
    <n v="2.7161491721710895"/>
    <n v="0.37525745141837419"/>
    <n v="0.96494773221867647"/>
    <n v="0"/>
    <x v="3"/>
  </r>
  <r>
    <n v="5563"/>
    <x v="23"/>
    <s v="china,_peoples_republic_of"/>
    <x v="21"/>
    <s v="MN"/>
    <s v="MN - Sherburne County Jail "/>
    <s v="sherburne_county_jail_mn"/>
    <d v="2016-01-21T00:00:00"/>
    <x v="4"/>
    <x v="6"/>
    <s v="disciplinary"/>
    <d v="2016-05-02T00:00:00"/>
    <n v="15"/>
    <n v="-0.36654160174044426"/>
    <n v="0.1608246220364461"/>
    <n v="2.5553245501346433"/>
    <n v="0.21443282938192809"/>
    <n v="0.80412311018223037"/>
    <n v="0.1608246220364461"/>
    <x v="3"/>
  </r>
  <r>
    <n v="5564"/>
    <x v="2"/>
    <s v="el_salvador"/>
    <x v="15"/>
    <s v="GA"/>
    <s v="GA - Stewart Detention Center "/>
    <s v="stewart_detention_center_ga"/>
    <d v="2016-01-21T00:00:00"/>
    <x v="4"/>
    <x v="6"/>
    <s v="disciplinary"/>
    <d v="2016-05-02T00:00:00"/>
    <n v="15"/>
    <n v="-0.36654160174044426"/>
    <n v="0.1608246220364461"/>
    <n v="2.5553245501346433"/>
    <n v="0.21443282938192809"/>
    <n v="0.80412311018223037"/>
    <n v="0.1608246220364461"/>
    <x v="3"/>
  </r>
  <r>
    <n v="5565"/>
    <x v="52"/>
    <s v="st._lucia"/>
    <x v="2"/>
    <s v="CA"/>
    <s v="CA - San Diego Contract Detention Facility - CCA (otay)"/>
    <s v="san_diego_contract_detention_facility_cca_otay_ca"/>
    <d v="2016-01-21T00:00:00"/>
    <x v="4"/>
    <x v="6"/>
    <s v="disciplinary"/>
    <d v="2016-09-02T00:00:00"/>
    <n v="19"/>
    <n v="-0.29506399194646826"/>
    <n v="0.23230223183042209"/>
    <n v="2.4838469403406673"/>
    <n v="0.1429552195879521"/>
    <n v="0.73264550038825438"/>
    <n v="0.1429552195879521"/>
    <x v="2"/>
  </r>
  <r>
    <n v="5566"/>
    <x v="2"/>
    <s v="el_salvador"/>
    <x v="15"/>
    <s v="GA"/>
    <s v="GA - Stewart Detention Center "/>
    <s v="stewart_detention_center_ga"/>
    <d v="2016-01-21T00:00:00"/>
    <x v="4"/>
    <x v="6"/>
    <s v="disciplinary"/>
    <d v="2016-02-17T00:00:00"/>
    <n v="27"/>
    <n v="-0.15210877235851616"/>
    <n v="0.37525745141837419"/>
    <n v="2.3408917207527153"/>
    <n v="0"/>
    <n v="0.58969028080030228"/>
    <n v="0"/>
    <x v="2"/>
  </r>
  <r>
    <n v="5567"/>
    <x v="21"/>
    <s v="guatemala"/>
    <x v="15"/>
    <s v="GA"/>
    <s v="GA - Stewart Detention Center "/>
    <s v="stewart_detention_center_ga"/>
    <d v="2016-01-21T00:00:00"/>
    <x v="4"/>
    <x v="6"/>
    <s v="disciplinary"/>
    <d v="2016-02-17T00:00:00"/>
    <n v="27"/>
    <n v="-0.15210877235851616"/>
    <n v="0.37525745141837419"/>
    <n v="2.3408917207527153"/>
    <n v="0"/>
    <n v="0.58969028080030228"/>
    <n v="0"/>
    <x v="2"/>
  </r>
  <r>
    <n v="5568"/>
    <x v="0"/>
    <s v="mexico"/>
    <x v="14"/>
    <s v="MD"/>
    <s v="MD - Worcester County Jail "/>
    <s v="worcester_county_jail_md"/>
    <d v="2016-01-21T00:00:00"/>
    <x v="4"/>
    <x v="7"/>
    <s v="other"/>
    <d v="2016-03-16T00:00:00"/>
    <n v="55"/>
    <n v="0.34823449619931607"/>
    <n v="0.87560071997620637"/>
    <n v="1.8405484521948829"/>
    <n v="0.50034326855783218"/>
    <n v="8.9347012242470047E-2"/>
    <n v="8.9347012242470047E-2"/>
    <x v="1"/>
  </r>
  <r>
    <n v="5569"/>
    <x v="9"/>
    <s v="haiti"/>
    <x v="9"/>
    <s v="FL"/>
    <s v="FL - Krome North Service Processing Center "/>
    <s v="krome_north_service_processing_center_fl"/>
    <d v="2016-01-22T00:00:00"/>
    <x v="4"/>
    <x v="12"/>
    <s v="pending_investigation_of_disciplinary_violation"/>
    <d v="2016-01-26T00:00:00"/>
    <n v="4"/>
    <n v="-0.56310502867387835"/>
    <n v="3.5738804896987997E-2"/>
    <n v="2.7518879770680771"/>
    <n v="0.41099625631536219"/>
    <n v="1.0006865371156644"/>
    <n v="3.5738804896987997E-2"/>
    <x v="3"/>
  </r>
  <r>
    <n v="5570"/>
    <x v="7"/>
    <s v="honduras"/>
    <x v="4"/>
    <s v="LA"/>
    <s v="LA - Jena/lasalle Detention Facility "/>
    <s v="jena/lasalle_detention_facility_la"/>
    <d v="2016-01-22T00:00:00"/>
    <x v="4"/>
    <x v="5"/>
    <s v="facility_security_threat_violent_or_disruptive_behavior"/>
    <d v="2016-04-02T00:00:00"/>
    <n v="13"/>
    <n v="-0.40228040663743231"/>
    <n v="0.12508581713945804"/>
    <n v="2.5910633550316313"/>
    <n v="0.25017163427891614"/>
    <n v="0.83986191507921837"/>
    <n v="0.12508581713945804"/>
    <x v="3"/>
  </r>
  <r>
    <n v="5571"/>
    <x v="80"/>
    <s v="kenya"/>
    <x v="9"/>
    <s v="FL"/>
    <s v="FL - Krome North Service Processing Center "/>
    <s v="krome_north_service_processing_center_fl"/>
    <d v="2016-01-22T00:00:00"/>
    <x v="4"/>
    <x v="6"/>
    <s v="disciplinary"/>
    <d v="2016-05-02T00:00:00"/>
    <n v="14"/>
    <n v="-0.38441100418893831"/>
    <n v="0.14295521958795204"/>
    <n v="2.5731939525831371"/>
    <n v="0.23230223183042215"/>
    <n v="0.82199251263072437"/>
    <n v="0.14295521958795204"/>
    <x v="3"/>
  </r>
  <r>
    <n v="5572"/>
    <x v="2"/>
    <s v="el_salvador"/>
    <x v="9"/>
    <s v="FL"/>
    <s v="FL - Krome North Service Processing Center "/>
    <s v="krome_north_service_processing_center_fl"/>
    <d v="2016-01-22T00:00:00"/>
    <x v="4"/>
    <x v="6"/>
    <s v="disciplinary"/>
    <d v="2016-02-14T00:00:00"/>
    <n v="23"/>
    <n v="-0.22358638215249221"/>
    <n v="0.30377984162439814"/>
    <n v="2.4123693305466913"/>
    <n v="7.1477609793976049E-2"/>
    <n v="0.66116789059427838"/>
    <n v="7.1477609793976049E-2"/>
    <x v="2"/>
  </r>
  <r>
    <n v="5573"/>
    <x v="0"/>
    <s v="mexico"/>
    <x v="9"/>
    <s v="FL"/>
    <s v="FL - Krome North Service Processing Center "/>
    <s v="krome_north_service_processing_center_fl"/>
    <d v="2016-01-22T00:00:00"/>
    <x v="4"/>
    <x v="6"/>
    <s v="disciplinary"/>
    <d v="2016-02-15T00:00:00"/>
    <n v="24"/>
    <n v="-0.20571697970399819"/>
    <n v="0.32164924407289219"/>
    <n v="2.3944999280981971"/>
    <n v="5.3608207345482023E-2"/>
    <n v="0.64329848814578428"/>
    <n v="5.3608207345482023E-2"/>
    <x v="2"/>
  </r>
  <r>
    <n v="5574"/>
    <x v="21"/>
    <s v="guatemala"/>
    <x v="20"/>
    <s v="WA"/>
    <s v="WA - Northwest Detention Center "/>
    <s v="northwest_detention_center_wa"/>
    <d v="2016-01-22T00:00:00"/>
    <x v="4"/>
    <x v="1"/>
    <s v="protective_custody_criminal_offense"/>
    <d v="2016-01-03T00:00:00"/>
    <n v="39"/>
    <n v="6.2324057023411948E-2"/>
    <n v="0.58969028080030228"/>
    <n v="2.1264588913707869"/>
    <n v="0.21443282938192812"/>
    <n v="0.37525745141837419"/>
    <n v="0.21443282938192812"/>
    <x v="2"/>
  </r>
  <r>
    <n v="5575"/>
    <x v="0"/>
    <s v="mexico"/>
    <x v="9"/>
    <s v="FL"/>
    <s v="FL - Krome North Service Processing Center "/>
    <s v="krome_north_service_processing_center_fl"/>
    <d v="2016-01-22T00:00:00"/>
    <x v="4"/>
    <x v="6"/>
    <s v="disciplinary"/>
    <d v="2016-03-03T00:00:00"/>
    <n v="41"/>
    <n v="9.8062861920399966E-2"/>
    <n v="0.62542908569729028"/>
    <n v="2.0907200864737989"/>
    <n v="0.25017163427891614"/>
    <n v="0.33951864652138614"/>
    <n v="0.25017163427891614"/>
    <x v="2"/>
  </r>
  <r>
    <n v="5576"/>
    <x v="41"/>
    <s v="chile"/>
    <x v="15"/>
    <s v="GA"/>
    <s v="GA - Stewart Detention Center "/>
    <s v="stewart_detention_center_ga"/>
    <d v="2016-01-22T00:00:00"/>
    <x v="4"/>
    <x v="6"/>
    <s v="disciplinary"/>
    <d v="2016-07-03T00:00:00"/>
    <n v="45"/>
    <n v="0.169540471714376"/>
    <n v="0.69690669549126638"/>
    <n v="2.0192424766798229"/>
    <n v="0.32164924407289219"/>
    <n v="0.26804103672741009"/>
    <n v="0.26804103672741009"/>
    <x v="1"/>
  </r>
  <r>
    <n v="5577"/>
    <x v="12"/>
    <s v="trinidad_and_tobago"/>
    <x v="8"/>
    <s v="CA"/>
    <s v="CA - Adelanto Correctional Facility "/>
    <s v="adelanto_correctional_facility_ca"/>
    <d v="2016-01-22T00:00:00"/>
    <x v="4"/>
    <x v="1"/>
    <s v="protective_custody_criminal_offense"/>
    <d v="2016-06-12T00:00:00"/>
    <n v="319"/>
    <n v="5.0657567426017343"/>
    <n v="5.5931229663786244"/>
    <n v="2.8769737942075353"/>
    <n v="5.2178655149602502"/>
    <n v="4.628175234159948"/>
    <n v="2.8769737942075353"/>
    <x v="0"/>
  </r>
  <r>
    <n v="5578"/>
    <x v="2"/>
    <s v="el_salvador"/>
    <x v="15"/>
    <s v="GA"/>
    <s v="GA - Stewart Detention Center "/>
    <s v="stewart_detention_center_ga"/>
    <d v="2016-01-23T00:00:00"/>
    <x v="4"/>
    <x v="12"/>
    <s v="pending_investigation_of_disciplinary_violation"/>
    <d v="2016-01-27T00:00:00"/>
    <n v="4"/>
    <n v="-0.56310502867387835"/>
    <n v="3.5738804896987997E-2"/>
    <n v="2.7518879770680771"/>
    <n v="0.41099625631536219"/>
    <n v="1.0006865371156644"/>
    <n v="3.5738804896987997E-2"/>
    <x v="3"/>
  </r>
  <r>
    <n v="5579"/>
    <x v="21"/>
    <s v="guatemala"/>
    <x v="15"/>
    <s v="GA"/>
    <s v="GA - Stewart Detention Center "/>
    <s v="stewart_detention_center_ga"/>
    <d v="2016-01-23T00:00:00"/>
    <x v="4"/>
    <x v="6"/>
    <s v="disciplinary"/>
    <d v="2016-02-16T00:00:00"/>
    <n v="24"/>
    <n v="-0.20571697970399819"/>
    <n v="0.32164924407289219"/>
    <n v="2.3944999280981971"/>
    <n v="5.3608207345482023E-2"/>
    <n v="0.64329848814578428"/>
    <n v="5.3608207345482023E-2"/>
    <x v="2"/>
  </r>
  <r>
    <n v="5580"/>
    <x v="0"/>
    <s v="mexico"/>
    <x v="15"/>
    <s v="GA"/>
    <s v="GA - Stewart Detention Center "/>
    <s v="stewart_detention_center_ga"/>
    <d v="2016-01-23T00:00:00"/>
    <x v="4"/>
    <x v="6"/>
    <s v="disciplinary"/>
    <d v="2016-02-16T00:00:00"/>
    <n v="24"/>
    <n v="-0.20571697970399819"/>
    <n v="0.32164924407289219"/>
    <n v="2.3944999280981971"/>
    <n v="5.3608207345482023E-2"/>
    <n v="0.64329848814578428"/>
    <n v="5.3608207345482023E-2"/>
    <x v="2"/>
  </r>
  <r>
    <n v="5581"/>
    <x v="21"/>
    <s v="guatemala"/>
    <x v="8"/>
    <s v="CA"/>
    <s v="CA - Adelanto Correctional Facility "/>
    <s v="adelanto_correctional_facility_ca"/>
    <d v="2016-01-23T00:00:00"/>
    <x v="4"/>
    <x v="3"/>
    <s v="protective_custody_other_detainee_safety"/>
    <d v="2016-10-04T00:00:00"/>
    <n v="78"/>
    <n v="0.75923075251467831"/>
    <n v="1.2865969762915688"/>
    <n v="1.4295521958795208"/>
    <n v="0.91133952487319447"/>
    <n v="0.32164924407289219"/>
    <n v="0.32164924407289219"/>
    <x v="1"/>
  </r>
  <r>
    <n v="5582"/>
    <x v="0"/>
    <s v="mexico"/>
    <x v="8"/>
    <s v="CA"/>
    <s v="CA - Adelanto Correctional Facility "/>
    <s v="adelanto_correctional_facility_ca"/>
    <d v="2016-01-23T00:00:00"/>
    <x v="4"/>
    <x v="3"/>
    <s v="protective_custody_other_detainee_safety"/>
    <d v="2016-05-07T00:00:00"/>
    <n v="164"/>
    <n v="2.2959993630851634"/>
    <n v="2.823365586862054"/>
    <n v="0.10721641469096443"/>
    <n v="2.4481081354436798"/>
    <n v="1.8584178546433772"/>
    <n v="0.10721641469096443"/>
    <x v="0"/>
  </r>
  <r>
    <n v="5583"/>
    <x v="84"/>
    <s v="saudi_arabia"/>
    <x v="9"/>
    <s v="FL"/>
    <s v="FL - Krome North Service Processing Center "/>
    <s v="krome_north_service_processing_center_fl"/>
    <d v="2016-01-24T00:00:00"/>
    <x v="4"/>
    <x v="6"/>
    <s v="disciplinary"/>
    <d v="2016-01-26T00:00:00"/>
    <n v="2"/>
    <n v="-0.59884383357086635"/>
    <n v="7.1477609793975994E-2"/>
    <n v="2.7876267819650655"/>
    <n v="0.44673506121235018"/>
    <n v="1.0364253420126524"/>
    <n v="7.1477609793975994E-2"/>
    <x v="3"/>
  </r>
  <r>
    <n v="5584"/>
    <x v="112"/>
    <s v="australia"/>
    <x v="8"/>
    <s v="CA"/>
    <s v="CA - Santa Ana City Jail "/>
    <s v="santa_ana_city_jail_ca"/>
    <d v="2016-01-24T00:00:00"/>
    <x v="4"/>
    <x v="6"/>
    <s v="disciplinary"/>
    <d v="2016-07-02T00:00:00"/>
    <n v="14"/>
    <n v="-0.38441100418893831"/>
    <n v="0.14295521958795204"/>
    <n v="2.5731939525831371"/>
    <n v="0.23230223183042215"/>
    <n v="0.82199251263072437"/>
    <n v="0.14295521958795204"/>
    <x v="3"/>
  </r>
  <r>
    <n v="5585"/>
    <x v="0"/>
    <s v="mexico"/>
    <x v="8"/>
    <s v="CA"/>
    <s v="CA - Adelanto Correctional Facility "/>
    <s v="adelanto_correctional_facility_ca"/>
    <d v="2016-01-25T00:00:00"/>
    <x v="4"/>
    <x v="5"/>
    <s v="facility_security_threat_violent_or_disruptive_behavior"/>
    <d v="2016-01-30T00:00:00"/>
    <n v="5"/>
    <n v="-0.54523562622538435"/>
    <n v="1.7869402448493998E-2"/>
    <n v="2.7340185746195833"/>
    <n v="0.39312685386686819"/>
    <n v="0.98281713466717047"/>
    <n v="1.7869402448493998E-2"/>
    <x v="3"/>
  </r>
  <r>
    <n v="5586"/>
    <x v="26"/>
    <s v="india"/>
    <x v="0"/>
    <s v="AZ"/>
    <s v="AZ - Eloy Federal Contract Facility "/>
    <s v="eloy_federal_contract_facility_az"/>
    <d v="2016-01-25T00:00:00"/>
    <x v="4"/>
    <x v="12"/>
    <s v="pending_investigation_of_disciplinary_violation"/>
    <d v="2016-01-02T00:00:00"/>
    <n v="7"/>
    <n v="-0.50949682132839635"/>
    <n v="1.7869402448493998E-2"/>
    <n v="2.6982797697225953"/>
    <n v="0.35738804896988019"/>
    <n v="0.94707832977018247"/>
    <n v="1.7869402448493998E-2"/>
    <x v="3"/>
  </r>
  <r>
    <n v="5587"/>
    <x v="59"/>
    <s v="dem_rep_of_the_congo"/>
    <x v="9"/>
    <s v="FL"/>
    <s v="FL - Baker County Sheriff's Office "/>
    <s v="baker_county_sheriffs_office_fl"/>
    <d v="2016-01-25T00:00:00"/>
    <x v="4"/>
    <x v="2"/>
    <s v="mental_illness"/>
    <d v="2016-08-02T00:00:00"/>
    <n v="14"/>
    <n v="-0.38441100418893831"/>
    <n v="0.14295521958795204"/>
    <n v="2.5731939525831371"/>
    <n v="0.23230223183042215"/>
    <n v="0.82199251263072437"/>
    <n v="0.14295521958795204"/>
    <x v="3"/>
  </r>
  <r>
    <n v="5588"/>
    <x v="21"/>
    <s v="guatemala"/>
    <x v="15"/>
    <s v="GA"/>
    <s v="GA - Stewart Detention Center "/>
    <s v="stewart_detention_center_ga"/>
    <d v="2016-01-25T00:00:00"/>
    <x v="4"/>
    <x v="6"/>
    <s v="disciplinary"/>
    <d v="2016-02-25T00:00:00"/>
    <n v="31"/>
    <n v="-8.0631162564540129E-2"/>
    <n v="0.44673506121235024"/>
    <n v="2.2694141109587389"/>
    <n v="7.1477609793976035E-2"/>
    <n v="0.51821267100632629"/>
    <n v="7.1477609793976035E-2"/>
    <x v="2"/>
  </r>
  <r>
    <n v="5589"/>
    <x v="0"/>
    <s v="mexico"/>
    <x v="12"/>
    <s v="TX"/>
    <s v="TX - Houston Contract Detention Facility "/>
    <s v="houston_contract_detention_facility_tx"/>
    <d v="2016-01-26T00:00:00"/>
    <x v="4"/>
    <x v="8"/>
    <s v="suicide_risk_placement"/>
    <d v="2016-01-28T00:00:00"/>
    <n v="2"/>
    <n v="-0.59884383357086635"/>
    <n v="7.1477609793975994E-2"/>
    <n v="2.7876267819650655"/>
    <n v="0.44673506121235018"/>
    <n v="1.0364253420126524"/>
    <n v="7.1477609793975994E-2"/>
    <x v="3"/>
  </r>
  <r>
    <n v="5590"/>
    <x v="2"/>
    <s v="el_salvador"/>
    <x v="15"/>
    <s v="GA"/>
    <s v="GA - Stewart Detention Center "/>
    <s v="stewart_detention_center_ga"/>
    <d v="2016-01-26T00:00:00"/>
    <x v="4"/>
    <x v="12"/>
    <s v="pending_investigation_of_disciplinary_violation"/>
    <d v="2016-03-02T00:00:00"/>
    <n v="8"/>
    <n v="-0.49162741887990236"/>
    <n v="3.5738804896987997E-2"/>
    <n v="2.6804103672741011"/>
    <n v="0.33951864652138619"/>
    <n v="0.92920892732168847"/>
    <n v="3.5738804896987997E-2"/>
    <x v="3"/>
  </r>
  <r>
    <n v="5591"/>
    <x v="0"/>
    <s v="mexico"/>
    <x v="4"/>
    <s v="LA"/>
    <s v="LA - Jena/lasalle Detention Facility "/>
    <s v="jena/lasalle_detention_facility_la"/>
    <d v="2016-01-26T00:00:00"/>
    <x v="4"/>
    <x v="15"/>
    <s v="facility_security_threat_gang_member_status_not_protective_custody"/>
    <d v="2016-09-02T00:00:00"/>
    <n v="14"/>
    <n v="-0.38441100418893831"/>
    <n v="0.14295521958795204"/>
    <n v="2.5731939525831371"/>
    <n v="0.23230223183042215"/>
    <n v="0.82199251263072437"/>
    <n v="0.14295521958795204"/>
    <x v="3"/>
  </r>
  <r>
    <n v="5592"/>
    <x v="0"/>
    <s v="mexico"/>
    <x v="2"/>
    <s v="CA"/>
    <s v="CA - San Diego Contract Detention Facility - CCA (otay)"/>
    <s v="san_diego_contract_detention_facility_cca_otay_ca"/>
    <d v="2016-01-26T00:00:00"/>
    <x v="4"/>
    <x v="6"/>
    <s v="disciplinary"/>
    <d v="2016-02-15T00:00:00"/>
    <n v="20"/>
    <n v="-0.27719458949797421"/>
    <n v="0.25017163427891614"/>
    <n v="2.4659775378921731"/>
    <n v="0.12508581713945804"/>
    <n v="0.71477609793976038"/>
    <n v="0.12508581713945804"/>
    <x v="2"/>
  </r>
  <r>
    <n v="5593"/>
    <x v="21"/>
    <s v="guatemala"/>
    <x v="13"/>
    <s v="NJ"/>
    <s v="NJ - Bergen County Jail "/>
    <s v="bergen_county_jail_nj"/>
    <d v="2016-01-26T00:00:00"/>
    <x v="4"/>
    <x v="6"/>
    <s v="disciplinary"/>
    <d v="2016-02-15T00:00:00"/>
    <n v="20"/>
    <n v="-0.27719458949797421"/>
    <n v="0.25017163427891614"/>
    <n v="2.4659775378921731"/>
    <n v="0.12508581713945804"/>
    <n v="0.71477609793976038"/>
    <n v="0.12508581713945804"/>
    <x v="2"/>
  </r>
  <r>
    <n v="5594"/>
    <x v="21"/>
    <s v="guatemala"/>
    <x v="0"/>
    <s v="AZ"/>
    <s v="AZ - Eloy Federal Contract Facility "/>
    <s v="eloy_federal_contract_facility_az"/>
    <d v="2016-01-26T00:00:00"/>
    <x v="4"/>
    <x v="6"/>
    <s v="disciplinary"/>
    <d v="2016-02-24T00:00:00"/>
    <n v="29"/>
    <n v="-0.11636996746152814"/>
    <n v="0.41099625631536219"/>
    <n v="2.3051529158557269"/>
    <n v="3.5738804896988025E-2"/>
    <n v="0.55395147590331428"/>
    <n v="3.5738804896988025E-2"/>
    <x v="2"/>
  </r>
  <r>
    <n v="5595"/>
    <x v="2"/>
    <s v="el_salvador"/>
    <x v="2"/>
    <s v="CA"/>
    <s v="CA - San Diego Contract Detention Facility - CCA (otay)"/>
    <s v="san_diego_contract_detention_facility_cca_otay_ca"/>
    <d v="2016-01-26T00:00:00"/>
    <x v="4"/>
    <x v="3"/>
    <s v="protective_custody_other_detainee_safety"/>
    <d v="2016-12-05T00:00:00"/>
    <n v="107"/>
    <n v="1.2774434235210046"/>
    <n v="1.8048096472978949"/>
    <n v="0.91133952487319436"/>
    <n v="1.4295521958795208"/>
    <n v="0.83986191507921848"/>
    <n v="0.83986191507921848"/>
    <x v="1"/>
  </r>
  <r>
    <n v="5596"/>
    <x v="39"/>
    <s v="somalia"/>
    <x v="20"/>
    <s v="WA"/>
    <s v="WA - Northwest Detention Center "/>
    <s v="northwest_detention_center_wa"/>
    <d v="2016-01-26T00:00:00"/>
    <x v="4"/>
    <x v="3"/>
    <s v="protective_custody_other_detainee_safety"/>
    <d v="2016-10-18T00:00:00"/>
    <n v="266"/>
    <n v="4.1186784128315521"/>
    <n v="4.6460446366084422"/>
    <n v="1.9298954644373532"/>
    <n v="4.2707871851900681"/>
    <n v="3.6810969043897659"/>
    <n v="1.9298954644373532"/>
    <x v="0"/>
  </r>
  <r>
    <n v="5597"/>
    <x v="23"/>
    <s v="china,_peoples_republic_of"/>
    <x v="15"/>
    <s v="GA"/>
    <s v="GA - Stewart Detention Center "/>
    <s v="stewart_detention_center_ga"/>
    <d v="2016-01-27T00:00:00"/>
    <x v="4"/>
    <x v="17"/>
    <s v="hunger_strike"/>
    <d v="2016-01-28T00:00:00"/>
    <n v="1"/>
    <n v="-0.61671323601936046"/>
    <n v="8.9347012242470103E-2"/>
    <n v="2.8054961844135593"/>
    <n v="0.46460446366084429"/>
    <n v="1.0542947444611466"/>
    <n v="8.9347012242470103E-2"/>
    <x v="3"/>
  </r>
  <r>
    <n v="5598"/>
    <x v="7"/>
    <s v="honduras"/>
    <x v="1"/>
    <s v="NV"/>
    <s v="NV - Henderson Detention Center "/>
    <s v="henderson_detention_center_nv"/>
    <d v="2016-01-27T00:00:00"/>
    <x v="4"/>
    <x v="10"/>
    <s v="protective_custody_lesbian_gay_bisexual_transgender_lgbt"/>
    <d v="2016-02-02T00:00:00"/>
    <n v="6"/>
    <n v="-0.52736622377689035"/>
    <n v="0"/>
    <n v="2.7161491721710895"/>
    <n v="0.37525745141837419"/>
    <n v="0.96494773221867647"/>
    <n v="0"/>
    <x v="3"/>
  </r>
  <r>
    <n v="5599"/>
    <x v="39"/>
    <s v="somalia"/>
    <x v="12"/>
    <s v="TX"/>
    <s v="TX - Houston Contract Detention Facility "/>
    <s v="houston_contract_detention_facility_tx"/>
    <d v="2016-01-27T00:00:00"/>
    <x v="4"/>
    <x v="3"/>
    <s v="protective_custody_other_detainee_safety"/>
    <d v="2016-09-02T00:00:00"/>
    <n v="13"/>
    <n v="-0.40228040663743231"/>
    <n v="0.12508581713945804"/>
    <n v="2.5910633550316313"/>
    <n v="0.25017163427891614"/>
    <n v="0.83986191507921837"/>
    <n v="0.12508581713945804"/>
    <x v="3"/>
  </r>
  <r>
    <n v="5600"/>
    <x v="50"/>
    <s v="belize"/>
    <x v="6"/>
    <s v="TX"/>
    <s v="TX - Johnson County Law Enforcement Center "/>
    <s v="johnson_county_law_enforcement_center_tx"/>
    <d v="2016-01-27T00:00:00"/>
    <x v="4"/>
    <x v="15"/>
    <s v="facility_security_threat_gang_member_status_not_protective_custody"/>
    <d v="2016-12-02T00:00:00"/>
    <n v="16"/>
    <n v="-0.34867219929195026"/>
    <n v="0.17869402448494009"/>
    <n v="2.5374551476861491"/>
    <n v="0.19656342693343409"/>
    <n v="0.78625370773373637"/>
    <n v="0.17869402448494009"/>
    <x v="3"/>
  </r>
  <r>
    <n v="5601"/>
    <x v="15"/>
    <s v="liberia"/>
    <x v="20"/>
    <s v="WA"/>
    <s v="WA - Northwest Detention Center "/>
    <s v="northwest_detention_center_wa"/>
    <d v="2016-01-27T00:00:00"/>
    <x v="4"/>
    <x v="5"/>
    <s v="facility_security_threat_violent_or_disruptive_behavior"/>
    <d v="2016-03-05T00:00:00"/>
    <n v="97"/>
    <n v="1.0987493990360644"/>
    <n v="1.6261156228129547"/>
    <n v="1.0900335493581346"/>
    <n v="1.2508581713945806"/>
    <n v="0.66116789059427827"/>
    <n v="0.66116789059427827"/>
    <x v="1"/>
  </r>
  <r>
    <n v="5602"/>
    <x v="77"/>
    <s v="thailand"/>
    <x v="2"/>
    <s v="CA"/>
    <s v="CA - Imperial Regional Detention Facility "/>
    <s v="imperial_regional_detention_facility_ca"/>
    <d v="2016-01-27T00:00:00"/>
    <x v="4"/>
    <x v="3"/>
    <s v="protective_custody_other_detainee_safety"/>
    <d v="2016-09-15T00:00:00"/>
    <n v="232"/>
    <n v="3.5111187295827557"/>
    <n v="4.0384849533596459"/>
    <n v="1.3223357811885568"/>
    <n v="3.6632275019412717"/>
    <n v="3.0735372211409695"/>
    <n v="1.3223357811885568"/>
    <x v="0"/>
  </r>
  <r>
    <n v="5603"/>
    <x v="21"/>
    <s v="guatemala"/>
    <x v="15"/>
    <s v="GA"/>
    <s v="GA - Stewart Detention Center "/>
    <s v="stewart_detention_center_ga"/>
    <d v="2016-01-28T00:00:00"/>
    <x v="4"/>
    <x v="3"/>
    <s v="protective_custody_other_detainee_safety"/>
    <d v="2016-03-02T00:00:00"/>
    <n v="6"/>
    <n v="-0.52736622377689035"/>
    <n v="0"/>
    <n v="2.7161491721710895"/>
    <n v="0.37525745141837419"/>
    <n v="0.96494773221867647"/>
    <n v="0"/>
    <x v="3"/>
  </r>
  <r>
    <n v="5604"/>
    <x v="0"/>
    <s v="mexico"/>
    <x v="17"/>
    <s v="VA"/>
    <s v="VA - Immigration Centers Of America Farmville "/>
    <s v="immigration_centers_of_america_farmville_va"/>
    <d v="2016-01-28T00:00:00"/>
    <x v="4"/>
    <x v="6"/>
    <s v="disciplinary"/>
    <d v="2016-02-16T00:00:00"/>
    <n v="19"/>
    <n v="-0.29506399194646826"/>
    <n v="0.23230223183042209"/>
    <n v="2.4838469403406673"/>
    <n v="0.1429552195879521"/>
    <n v="0.73264550038825438"/>
    <n v="0.1429552195879521"/>
    <x v="2"/>
  </r>
  <r>
    <n v="5605"/>
    <x v="72"/>
    <s v="south_sudan"/>
    <x v="0"/>
    <s v="AZ"/>
    <s v="AZ - Eloy Federal Contract Facility "/>
    <s v="eloy_federal_contract_facility_az"/>
    <d v="2016-01-28T00:00:00"/>
    <x v="4"/>
    <x v="6"/>
    <s v="disciplinary"/>
    <d v="2016-02-18T00:00:00"/>
    <n v="21"/>
    <n v="-0.25932518704948021"/>
    <n v="0.26804103672741014"/>
    <n v="2.4481081354436793"/>
    <n v="0.10721641469096405"/>
    <n v="0.69690669549126638"/>
    <n v="0.10721641469096405"/>
    <x v="2"/>
  </r>
  <r>
    <n v="5606"/>
    <x v="2"/>
    <s v="el_salvador"/>
    <x v="1"/>
    <s v="NV"/>
    <s v="NV - Henderson Detention Center "/>
    <s v="henderson_detention_center_nv"/>
    <d v="2016-01-28T00:00:00"/>
    <x v="4"/>
    <x v="1"/>
    <s v="protective_custody_criminal_offense"/>
    <d v="2016-02-19T00:00:00"/>
    <n v="22"/>
    <n v="-0.24145578460098621"/>
    <n v="0.28591043917590414"/>
    <n v="2.4302387329951851"/>
    <n v="8.9347012242470047E-2"/>
    <n v="0.67903729304277238"/>
    <n v="8.9347012242470047E-2"/>
    <x v="2"/>
  </r>
  <r>
    <n v="5607"/>
    <x v="51"/>
    <s v="bahamas"/>
    <x v="2"/>
    <s v="CA"/>
    <s v="CA - San Diego Contract Detention Facility - CCA (otay)"/>
    <s v="san_diego_contract_detention_facility_cca_otay_ca"/>
    <d v="2016-01-28T00:00:00"/>
    <x v="4"/>
    <x v="6"/>
    <s v="disciplinary"/>
    <d v="2016-02-24T00:00:00"/>
    <n v="27"/>
    <n v="-0.15210877235851616"/>
    <n v="0.37525745141837419"/>
    <n v="2.3408917207527153"/>
    <n v="0"/>
    <n v="0.58969028080030228"/>
    <n v="0"/>
    <x v="2"/>
  </r>
  <r>
    <n v="5608"/>
    <x v="0"/>
    <s v="mexico"/>
    <x v="2"/>
    <s v="CA"/>
    <s v="CA - San Diego Contract Detention Facility - CCA (otay)"/>
    <s v="san_diego_contract_detention_facility_cca_otay_ca"/>
    <d v="2016-01-28T00:00:00"/>
    <x v="4"/>
    <x v="6"/>
    <s v="disciplinary"/>
    <d v="2016-02-24T00:00:00"/>
    <n v="27"/>
    <n v="-0.15210877235851616"/>
    <n v="0.37525745141837419"/>
    <n v="2.3408917207527153"/>
    <n v="0"/>
    <n v="0.58969028080030228"/>
    <n v="0"/>
    <x v="2"/>
  </r>
  <r>
    <n v="5609"/>
    <x v="0"/>
    <s v="mexico"/>
    <x v="8"/>
    <s v="CA"/>
    <s v="CA - Adelanto Correctional Facility "/>
    <s v="adelanto_correctional_facility_ca"/>
    <d v="2016-01-28T00:00:00"/>
    <x v="4"/>
    <x v="3"/>
    <s v="protective_custody_other_detainee_safety"/>
    <d v="2016-01-03T00:00:00"/>
    <n v="33"/>
    <n v="-4.4892357667552112E-2"/>
    <n v="0.48247386610933823"/>
    <n v="2.2336753060617509"/>
    <n v="0.10721641469096405"/>
    <n v="0.48247386610933823"/>
    <n v="0.10721641469096405"/>
    <x v="2"/>
  </r>
  <r>
    <n v="5610"/>
    <x v="0"/>
    <s v="mexico"/>
    <x v="10"/>
    <s v="MI"/>
    <s v="MI - Saint Clair County Jail "/>
    <s v="saint_clair_county_jail_mi"/>
    <d v="2016-01-29T00:00:00"/>
    <x v="4"/>
    <x v="21"/>
    <s v="medical_observation"/>
    <d v="2016-02-02T00:00:00"/>
    <n v="4"/>
    <n v="-0.56310502867387835"/>
    <n v="3.5738804896987997E-2"/>
    <n v="2.7518879770680771"/>
    <n v="0.41099625631536219"/>
    <n v="1.0006865371156644"/>
    <n v="3.5738804896987997E-2"/>
    <x v="3"/>
  </r>
  <r>
    <n v="5611"/>
    <x v="2"/>
    <s v="el_salvador"/>
    <x v="4"/>
    <s v="LA"/>
    <s v="LA - Pine Prairie Correctional Center "/>
    <s v="pine_prairie_correctional_center_la"/>
    <d v="2016-01-29T00:00:00"/>
    <x v="4"/>
    <x v="0"/>
    <s v="protective_custody_gang_status_protective_custody_only"/>
    <d v="2016-03-25T00:00:00"/>
    <n v="56"/>
    <n v="0.36610389864781012"/>
    <n v="0.89347012242470047"/>
    <n v="1.8226790497463887"/>
    <n v="0.51821267100632629"/>
    <n v="7.1477609793975994E-2"/>
    <n v="7.1477609793975994E-2"/>
    <x v="1"/>
  </r>
  <r>
    <n v="5612"/>
    <x v="66"/>
    <s v="cape_verde"/>
    <x v="4"/>
    <s v="LA"/>
    <s v="LA - Pine Prairie Correctional Center "/>
    <s v="pine_prairie_correctional_center_la"/>
    <d v="2016-01-29T00:00:00"/>
    <x v="4"/>
    <x v="5"/>
    <s v="facility_security_threat_violent_or_disruptive_behavior"/>
    <d v="2016-04-18T00:00:00"/>
    <n v="80"/>
    <n v="0.79496955741166631"/>
    <n v="1.3223357811885568"/>
    <n v="1.3938133909825328"/>
    <n v="0.94707832977018247"/>
    <n v="0.35738804896988019"/>
    <n v="0.35738804896988019"/>
    <x v="1"/>
  </r>
  <r>
    <n v="5613"/>
    <x v="0"/>
    <s v="mexico"/>
    <x v="8"/>
    <s v="CA"/>
    <s v="CA - Adelanto Correctional Facility "/>
    <s v="adelanto_correctional_facility_ca"/>
    <d v="2016-01-30T00:00:00"/>
    <x v="4"/>
    <x v="3"/>
    <s v="protective_custody_other_detainee_safety"/>
    <d v="2016-12-02T00:00:00"/>
    <n v="13"/>
    <n v="-0.40228040663743231"/>
    <n v="0.12508581713945804"/>
    <n v="2.5910633550316313"/>
    <n v="0.25017163427891614"/>
    <n v="0.83986191507921837"/>
    <n v="0.12508581713945804"/>
    <x v="3"/>
  </r>
  <r>
    <n v="5614"/>
    <x v="26"/>
    <s v="india"/>
    <x v="4"/>
    <s v="LA"/>
    <s v="LA - Pine Prairie Correctional Center "/>
    <s v="pine_prairie_correctional_center_la"/>
    <d v="2016-01-30T00:00:00"/>
    <x v="4"/>
    <x v="6"/>
    <s v="disciplinary"/>
    <d v="2016-02-28T00:00:00"/>
    <n v="29"/>
    <n v="-0.11636996746152814"/>
    <n v="0.41099625631536219"/>
    <n v="2.3051529158557269"/>
    <n v="3.5738804896988025E-2"/>
    <n v="0.55395147590331428"/>
    <n v="3.5738804896988025E-2"/>
    <x v="2"/>
  </r>
  <r>
    <n v="5615"/>
    <x v="0"/>
    <s v="mexico"/>
    <x v="12"/>
    <s v="TX"/>
    <s v="TX - Houston Contract Detention Facility "/>
    <s v="houston_contract_detention_facility_tx"/>
    <d v="2016-01-31T00:00:00"/>
    <x v="4"/>
    <x v="5"/>
    <s v="facility_security_threat_violent_or_disruptive_behavior"/>
    <d v="2016-12-02T00:00:00"/>
    <n v="12"/>
    <n v="-0.42014980908592631"/>
    <n v="0.10721641469096405"/>
    <n v="2.6089327574801251"/>
    <n v="0.26804103672741014"/>
    <n v="0.85773131752771237"/>
    <n v="0.10721641469096405"/>
    <x v="3"/>
  </r>
  <r>
    <n v="5616"/>
    <x v="2"/>
    <s v="el_salvador"/>
    <x v="10"/>
    <s v="OH"/>
    <s v="OH - Geauga County Jail "/>
    <s v="geauga_county_jail_oh"/>
    <d v="2016-01-31T00:00:00"/>
    <x v="4"/>
    <x v="6"/>
    <s v="disciplinary"/>
    <d v="2016-02-19T00:00:00"/>
    <n v="19"/>
    <n v="-0.29506399194646826"/>
    <n v="0.23230223183042209"/>
    <n v="2.4838469403406673"/>
    <n v="0.1429552195879521"/>
    <n v="0.73264550038825438"/>
    <n v="0.1429552195879521"/>
    <x v="2"/>
  </r>
  <r>
    <n v="5617"/>
    <x v="2"/>
    <s v="el_salvador"/>
    <x v="20"/>
    <s v="WA"/>
    <s v="WA - Northwest Detention Center "/>
    <s v="northwest_detention_center_wa"/>
    <d v="2016-01-31T00:00:00"/>
    <x v="4"/>
    <x v="14"/>
    <s v="facility_security_threat_other"/>
    <d v="2016-10-03T00:00:00"/>
    <n v="39"/>
    <n v="6.2324057023411948E-2"/>
    <n v="0.58969028080030228"/>
    <n v="2.1264588913707869"/>
    <n v="0.21443282938192812"/>
    <n v="0.37525745141837419"/>
    <n v="0.21443282938192812"/>
    <x v="2"/>
  </r>
  <r>
    <n v="5618"/>
    <x v="16"/>
    <s v="venezuela"/>
    <x v="18"/>
    <s v="TX"/>
    <s v="TX - South Texas Detention Complex "/>
    <s v="south_texas_detention_complex_tx"/>
    <d v="2016-01-31T00:00:00"/>
    <x v="4"/>
    <x v="6"/>
    <s v="disciplinary"/>
    <d v="2016-03-15T00:00:00"/>
    <n v="44"/>
    <n v="0.151671069265882"/>
    <n v="0.67903729304277238"/>
    <n v="2.0371118791283171"/>
    <n v="0.30377984162439819"/>
    <n v="0.28591043917590409"/>
    <n v="0.28591043917590409"/>
    <x v="1"/>
  </r>
  <r>
    <n v="5619"/>
    <x v="21"/>
    <s v="guatemala"/>
    <x v="2"/>
    <s v="CA"/>
    <s v="CA - Imperial Regional Detention Facility "/>
    <s v="imperial_regional_detention_facility_ca"/>
    <d v="2016-02-01T00:00:00"/>
    <x v="4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5620"/>
    <x v="56"/>
    <s v="iran"/>
    <x v="9"/>
    <s v="FL"/>
    <s v="FL - Baker County Sheriff's Office "/>
    <s v="baker_county_sheriffs_office_fl"/>
    <d v="2016-02-01T00:00:00"/>
    <x v="4"/>
    <x v="12"/>
    <s v="pending_investigation_of_disciplinary_violation"/>
    <d v="2016-01-17T00:00:00"/>
    <n v="15"/>
    <n v="-0.36654160174044426"/>
    <n v="0.1608246220364461"/>
    <n v="2.5553245501346433"/>
    <n v="0.21443282938192809"/>
    <n v="0.80412311018223037"/>
    <n v="0.1608246220364461"/>
    <x v="3"/>
  </r>
  <r>
    <n v="5621"/>
    <x v="2"/>
    <s v="el_salvador"/>
    <x v="7"/>
    <s v="PA"/>
    <s v="PA - York County Prison "/>
    <s v="york_county_prison_pa"/>
    <d v="2016-02-01T00:00:00"/>
    <x v="4"/>
    <x v="6"/>
    <s v="disciplinary"/>
    <d v="2016-01-02T00:00:00"/>
    <n v="30"/>
    <n v="-9.8500565013034141E-2"/>
    <n v="0.42886565876385618"/>
    <n v="2.2872835134072331"/>
    <n v="5.3608207345482023E-2"/>
    <n v="0.53608207345482028"/>
    <n v="5.3608207345482023E-2"/>
    <x v="2"/>
  </r>
  <r>
    <n v="5622"/>
    <x v="21"/>
    <s v="guatemala"/>
    <x v="22"/>
    <s v="NY"/>
    <s v="NY - Buffalo (batavia) Service Processing Center"/>
    <s v="buffalo_batavia_service_processing_center_ny"/>
    <d v="2016-02-02T00:00:00"/>
    <x v="4"/>
    <x v="6"/>
    <s v="disciplinary"/>
    <d v="2016-08-02T00:00:00"/>
    <n v="6"/>
    <n v="-0.52736622377689035"/>
    <n v="0"/>
    <n v="2.7161491721710895"/>
    <n v="0.37525745141837419"/>
    <n v="0.96494773221867647"/>
    <n v="0"/>
    <x v="3"/>
  </r>
  <r>
    <n v="5623"/>
    <x v="1"/>
    <s v="sierra_leone"/>
    <x v="22"/>
    <s v="NY"/>
    <s v="NY - Buffalo (batavia) Service Processing Center"/>
    <s v="buffalo_batavia_service_processing_center_ny"/>
    <d v="2016-02-02T00:00:00"/>
    <x v="4"/>
    <x v="6"/>
    <s v="disciplinary"/>
    <d v="2016-08-02T00:00:00"/>
    <n v="6"/>
    <n v="-0.52736622377689035"/>
    <n v="0"/>
    <n v="2.7161491721710895"/>
    <n v="0.37525745141837419"/>
    <n v="0.96494773221867647"/>
    <n v="0"/>
    <x v="3"/>
  </r>
  <r>
    <n v="5624"/>
    <x v="0"/>
    <s v="mexico"/>
    <x v="1"/>
    <s v="NV"/>
    <s v="NV - Henderson Detention Center "/>
    <s v="henderson_detention_center_nv"/>
    <d v="2016-02-02T00:00:00"/>
    <x v="4"/>
    <x v="3"/>
    <s v="protective_custody_other_detainee_safety"/>
    <d v="2016-02-19T00:00:00"/>
    <n v="17"/>
    <n v="-0.33080279684345626"/>
    <n v="0.19656342693343409"/>
    <n v="2.5195857452376553"/>
    <n v="0.17869402448494009"/>
    <n v="0.76838430528524237"/>
    <n v="0.17869402448494009"/>
    <x v="2"/>
  </r>
  <r>
    <n v="5625"/>
    <x v="17"/>
    <s v="ghana"/>
    <x v="8"/>
    <s v="CA"/>
    <s v="CA - Adelanto Correctional Facility "/>
    <s v="adelanto_correctional_facility_ca"/>
    <d v="2016-02-02T00:00:00"/>
    <x v="4"/>
    <x v="6"/>
    <s v="disciplinary"/>
    <d v="2016-02-29T00:00:00"/>
    <n v="27"/>
    <n v="-0.15210877235851616"/>
    <n v="0.37525745141837419"/>
    <n v="2.3408917207527153"/>
    <n v="0"/>
    <n v="0.58969028080030228"/>
    <n v="0"/>
    <x v="2"/>
  </r>
  <r>
    <n v="5626"/>
    <x v="21"/>
    <s v="guatemala"/>
    <x v="21"/>
    <s v="MN"/>
    <s v="MN - Carver County Jail "/>
    <s v="carver_county_jail_mn"/>
    <d v="2016-02-02T00:00:00"/>
    <x v="4"/>
    <x v="6"/>
    <s v="disciplinary"/>
    <d v="2016-01-03T00:00:00"/>
    <n v="28"/>
    <n v="-0.13423936991002217"/>
    <n v="0.39312685386686819"/>
    <n v="2.3230223183042211"/>
    <n v="1.7869402448493998E-2"/>
    <n v="0.57182087835180828"/>
    <n v="1.7869402448493998E-2"/>
    <x v="2"/>
  </r>
  <r>
    <n v="5627"/>
    <x v="2"/>
    <s v="el_salvador"/>
    <x v="3"/>
    <s v="CA"/>
    <s v="CA - Sacramento County Jail-rio Cosumnes Corr. Center "/>
    <s v="sacramento_county_jail_rio_cosumnes_corr_center_ca"/>
    <d v="2016-02-02T00:00:00"/>
    <x v="4"/>
    <x v="3"/>
    <s v="protective_custody_other_detainee_safety"/>
    <d v="2016-05-07T00:00:00"/>
    <n v="154"/>
    <n v="2.117305338600223"/>
    <n v="2.6446715623771135"/>
    <n v="7.1477609793975994E-2"/>
    <n v="2.2694141109587394"/>
    <n v="1.6797238301584367"/>
    <n v="7.1477609793975994E-2"/>
    <x v="0"/>
  </r>
  <r>
    <n v="5628"/>
    <x v="44"/>
    <s v="canada"/>
    <x v="20"/>
    <s v="WA"/>
    <s v="WA - Northwest Detention Center "/>
    <s v="northwest_detention_center_wa"/>
    <d v="2016-02-03T00:00:00"/>
    <x v="4"/>
    <x v="7"/>
    <s v="other"/>
    <d v="2016-04-03T00:00:00"/>
    <n v="2"/>
    <n v="-0.59884383357086635"/>
    <n v="7.1477609793975994E-2"/>
    <n v="2.7876267819650655"/>
    <n v="0.44673506121235018"/>
    <n v="1.0364253420126524"/>
    <n v="7.1477609793975994E-2"/>
    <x v="3"/>
  </r>
  <r>
    <n v="5629"/>
    <x v="62"/>
    <s v="turkey"/>
    <x v="15"/>
    <s v="GA"/>
    <s v="GA - Stewart Detention Center "/>
    <s v="stewart_detention_center_ga"/>
    <d v="2016-02-03T00:00:00"/>
    <x v="4"/>
    <x v="17"/>
    <s v="hunger_strike"/>
    <d v="2016-10-03T00:00:00"/>
    <n v="8"/>
    <n v="-0.49162741887990236"/>
    <n v="3.5738804896987997E-2"/>
    <n v="2.6804103672741011"/>
    <n v="0.33951864652138619"/>
    <n v="0.92920892732168847"/>
    <n v="3.5738804896987997E-2"/>
    <x v="3"/>
  </r>
  <r>
    <n v="5630"/>
    <x v="19"/>
    <s v="cuba"/>
    <x v="15"/>
    <s v="GA"/>
    <s v="GA - Stewart Detention Center "/>
    <s v="stewart_detention_center_ga"/>
    <d v="2016-02-03T00:00:00"/>
    <x v="4"/>
    <x v="11"/>
    <s v="medical_other"/>
    <d v="2016-03-14T00:00:00"/>
    <n v="12"/>
    <n v="-0.42014980908592631"/>
    <n v="0.10721641469096405"/>
    <n v="2.6089327574801251"/>
    <n v="0.26804103672741014"/>
    <n v="0.85773131752771237"/>
    <n v="0.10721641469096405"/>
    <x v="3"/>
  </r>
  <r>
    <n v="5631"/>
    <x v="0"/>
    <s v="mexico"/>
    <x v="8"/>
    <s v="CA"/>
    <s v="CA - Adelanto Correctional Facility "/>
    <s v="adelanto_correctional_facility_ca"/>
    <d v="2016-02-03T00:00:00"/>
    <x v="4"/>
    <x v="3"/>
    <s v="protective_custody_other_detainee_safety"/>
    <d v="2016-03-18T00:00:00"/>
    <n v="16"/>
    <n v="-0.34867219929195026"/>
    <n v="0.17869402448494009"/>
    <n v="2.5374551476861491"/>
    <n v="0.19656342693343409"/>
    <n v="0.78625370773373637"/>
    <n v="0.17869402448494009"/>
    <x v="3"/>
  </r>
  <r>
    <n v="5632"/>
    <x v="39"/>
    <s v="somalia"/>
    <x v="21"/>
    <s v="MN"/>
    <s v="MN - Freeborn County Adult Detention Center "/>
    <s v="freeborn_county_adult_detention_center_mn"/>
    <d v="2016-02-03T00:00:00"/>
    <x v="4"/>
    <x v="6"/>
    <s v="disciplinary"/>
    <d v="2016-03-21T00:00:00"/>
    <n v="19"/>
    <n v="-0.29506399194646826"/>
    <n v="0.23230223183042209"/>
    <n v="2.4838469403406673"/>
    <n v="0.1429552195879521"/>
    <n v="0.73264550038825438"/>
    <n v="0.1429552195879521"/>
    <x v="2"/>
  </r>
  <r>
    <n v="5633"/>
    <x v="15"/>
    <s v="liberia"/>
    <x v="6"/>
    <s v="TX"/>
    <s v="TX - Rolling Plains Detention Center "/>
    <s v="rolling_plains_detention_center_tx"/>
    <d v="2016-02-03T00:00:00"/>
    <x v="4"/>
    <x v="3"/>
    <s v="protective_custody_other_detainee_safety"/>
    <d v="2016-04-18T00:00:00"/>
    <n v="47"/>
    <n v="0.20527927661136403"/>
    <n v="0.73264550038825438"/>
    <n v="1.9835036717828349"/>
    <n v="0.35738804896988019"/>
    <n v="0.23230223183042209"/>
    <n v="0.23230223183042209"/>
    <x v="1"/>
  </r>
  <r>
    <n v="5634"/>
    <x v="3"/>
    <s v="iraq"/>
    <x v="8"/>
    <s v="CA"/>
    <s v="CA - Adelanto Correctional Facility "/>
    <s v="adelanto_correctional_facility_ca"/>
    <d v="2016-02-03T00:00:00"/>
    <x v="4"/>
    <x v="3"/>
    <s v="protective_custody_other_detainee_safety"/>
    <d v="2016-05-16T00:00:00"/>
    <n v="75"/>
    <n v="0.70562254516919631"/>
    <n v="1.2329887689460866"/>
    <n v="1.4831604032250025"/>
    <n v="0.85773131752771248"/>
    <n v="0.2680410367274102"/>
    <n v="0.2680410367274102"/>
    <x v="1"/>
  </r>
  <r>
    <n v="5635"/>
    <x v="21"/>
    <s v="guatemala"/>
    <x v="8"/>
    <s v="CA"/>
    <s v="CA - Adelanto Correctional Facility "/>
    <s v="adelanto_correctional_facility_ca"/>
    <d v="2016-02-04T00:00:00"/>
    <x v="4"/>
    <x v="3"/>
    <s v="protective_custody_other_detainee_safety"/>
    <d v="2016-11-04T00:00:00"/>
    <n v="9"/>
    <n v="-0.4737580164314083"/>
    <n v="5.3608207345482051E-2"/>
    <n v="2.6625409648256073"/>
    <n v="0.32164924407289214"/>
    <n v="0.91133952487319436"/>
    <n v="5.3608207345482051E-2"/>
    <x v="3"/>
  </r>
  <r>
    <n v="5636"/>
    <x v="0"/>
    <s v="mexico"/>
    <x v="3"/>
    <s v="CA"/>
    <s v="CA - Sacramento County Jail-rio Cosumnes Corr. Center "/>
    <s v="sacramento_county_jail_rio_cosumnes_corr_center_ca"/>
    <d v="2016-02-04T00:00:00"/>
    <x v="4"/>
    <x v="6"/>
    <s v="disciplinary"/>
    <d v="2016-04-22T00:00:00"/>
    <n v="20"/>
    <n v="-0.27719458949797421"/>
    <n v="0.25017163427891614"/>
    <n v="2.4659775378921731"/>
    <n v="0.12508581713945804"/>
    <n v="0.71477609793976038"/>
    <n v="0.12508581713945804"/>
    <x v="2"/>
  </r>
  <r>
    <n v="5637"/>
    <x v="84"/>
    <s v="saudi_arabia"/>
    <x v="4"/>
    <s v="LA"/>
    <s v="LA - Jena/lasalle Detention Facility "/>
    <s v="jena/lasalle_detention_facility_la"/>
    <d v="2016-02-04T00:00:00"/>
    <x v="4"/>
    <x v="6"/>
    <s v="disciplinary"/>
    <d v="2016-04-25T00:00:00"/>
    <n v="23"/>
    <n v="-0.22358638215249221"/>
    <n v="0.30377984162439814"/>
    <n v="2.4123693305466913"/>
    <n v="7.1477609793976049E-2"/>
    <n v="0.66116789059427838"/>
    <n v="7.1477609793976049E-2"/>
    <x v="2"/>
  </r>
  <r>
    <n v="5638"/>
    <x v="0"/>
    <s v="mexico"/>
    <x v="3"/>
    <s v="CA"/>
    <s v="CA - Sacramento County Jail-rio Cosumnes Corr. Center "/>
    <s v="sacramento_county_jail_rio_cosumnes_corr_center_ca"/>
    <d v="2016-02-04T00:00:00"/>
    <x v="4"/>
    <x v="6"/>
    <s v="disciplinary"/>
    <d v="2016-02-05T00:00:00"/>
    <n v="30"/>
    <n v="-9.8500565013034141E-2"/>
    <n v="0.42886565876385618"/>
    <n v="2.2872835134072331"/>
    <n v="5.3608207345482023E-2"/>
    <n v="0.53608207345482028"/>
    <n v="5.3608207345482023E-2"/>
    <x v="2"/>
  </r>
  <r>
    <n v="5639"/>
    <x v="2"/>
    <s v="el_salvador"/>
    <x v="18"/>
    <s v="TX"/>
    <s v="TX - Rio Grande Detention Center "/>
    <s v="rio_grande_detention_center_tx"/>
    <d v="2016-02-05T00:00:00"/>
    <x v="4"/>
    <x v="11"/>
    <s v="medical_other"/>
    <d v="2016-04-05T00:00:00"/>
    <n v="2"/>
    <n v="-0.59884383357086635"/>
    <n v="7.1477609793975994E-2"/>
    <n v="2.7876267819650655"/>
    <n v="0.44673506121235018"/>
    <n v="1.0364253420126524"/>
    <n v="7.1477609793975994E-2"/>
    <x v="3"/>
  </r>
  <r>
    <n v="5640"/>
    <x v="2"/>
    <s v="el_salvador"/>
    <x v="18"/>
    <s v="TX"/>
    <s v="TX - Rio Grande Detention Center "/>
    <s v="rio_grande_detention_center_tx"/>
    <d v="2016-02-05T00:00:00"/>
    <x v="4"/>
    <x v="11"/>
    <s v="medical_other"/>
    <d v="2016-04-05T00:00:00"/>
    <n v="2"/>
    <n v="-0.59884383357086635"/>
    <n v="7.1477609793975994E-2"/>
    <n v="2.7876267819650655"/>
    <n v="0.44673506121235018"/>
    <n v="1.0364253420126524"/>
    <n v="7.1477609793975994E-2"/>
    <x v="3"/>
  </r>
  <r>
    <n v="5641"/>
    <x v="8"/>
    <s v="nicaragua"/>
    <x v="22"/>
    <s v="NY"/>
    <s v="NY - Buffalo (batavia) Service Processing Center"/>
    <s v="buffalo_batavia_service_processing_center_ny"/>
    <d v="2016-02-05T00:00:00"/>
    <x v="4"/>
    <x v="6"/>
    <s v="disciplinary"/>
    <d v="2016-05-05T00:00:00"/>
    <n v="3"/>
    <n v="-0.58097443112237235"/>
    <n v="5.3608207345481995E-2"/>
    <n v="2.7697573795165713"/>
    <n v="0.42886565876385618"/>
    <n v="1.0185559395641586"/>
    <n v="5.3608207345481995E-2"/>
    <x v="3"/>
  </r>
  <r>
    <n v="5642"/>
    <x v="9"/>
    <s v="haiti"/>
    <x v="22"/>
    <s v="NY"/>
    <s v="NY - Buffalo (batavia) Service Processing Center"/>
    <s v="buffalo_batavia_service_processing_center_ny"/>
    <d v="2016-02-05T00:00:00"/>
    <x v="4"/>
    <x v="6"/>
    <s v="disciplinary"/>
    <d v="2016-08-05T00:00:00"/>
    <n v="6"/>
    <n v="-0.52736622377689035"/>
    <n v="0"/>
    <n v="2.7161491721710895"/>
    <n v="0.37525745141837419"/>
    <n v="0.96494773221867647"/>
    <n v="0"/>
    <x v="3"/>
  </r>
  <r>
    <n v="5643"/>
    <x v="145"/>
    <s v="azerbaijan"/>
    <x v="23"/>
    <s v="IL"/>
    <s v="IL - Pulaski County Jail "/>
    <s v="pulaski_county_jail_il"/>
    <d v="2016-02-05T00:00:00"/>
    <x v="4"/>
    <x v="6"/>
    <s v="disciplinary"/>
    <d v="2016-10-05T00:00:00"/>
    <n v="8"/>
    <n v="-0.49162741887990236"/>
    <n v="3.5738804896987997E-2"/>
    <n v="2.6804103672741011"/>
    <n v="0.33951864652138619"/>
    <n v="0.92920892732168847"/>
    <n v="3.5738804896987997E-2"/>
    <x v="3"/>
  </r>
  <r>
    <n v="5644"/>
    <x v="37"/>
    <s v="dominican_republic"/>
    <x v="13"/>
    <s v="NJ"/>
    <s v="NJ - Hudson County Correctional Center "/>
    <s v="hudson_county_correctional_center_nj"/>
    <d v="2016-02-05T00:00:00"/>
    <x v="4"/>
    <x v="6"/>
    <s v="disciplinary"/>
    <d v="2016-05-16T00:00:00"/>
    <n v="14"/>
    <n v="-0.38441100418893831"/>
    <n v="0.14295521958795204"/>
    <n v="2.5731939525831371"/>
    <n v="0.23230223183042215"/>
    <n v="0.82199251263072437"/>
    <n v="0.14295521958795204"/>
    <x v="3"/>
  </r>
  <r>
    <n v="5645"/>
    <x v="0"/>
    <s v="mexico"/>
    <x v="2"/>
    <s v="CA"/>
    <s v="CA - San Diego Contract Detention Facility - CCA (otay)"/>
    <s v="san_diego_contract_detention_facility_cca_otay_ca"/>
    <d v="2016-02-05T00:00:00"/>
    <x v="4"/>
    <x v="6"/>
    <s v="disciplinary"/>
    <d v="2016-05-18T00:00:00"/>
    <n v="16"/>
    <n v="-0.34867219929195026"/>
    <n v="0.17869402448494009"/>
    <n v="2.5374551476861491"/>
    <n v="0.19656342693343409"/>
    <n v="0.78625370773373637"/>
    <n v="0.17869402448494009"/>
    <x v="3"/>
  </r>
  <r>
    <n v="5646"/>
    <x v="89"/>
    <s v="sudan"/>
    <x v="16"/>
    <s v="CO"/>
    <s v="CO - Denver Contract Detention Facility "/>
    <s v="denver_contract_detention_facility_co"/>
    <d v="2016-02-05T00:00:00"/>
    <x v="4"/>
    <x v="6"/>
    <s v="disciplinary"/>
    <d v="2016-05-20T00:00:00"/>
    <n v="18"/>
    <n v="-0.31293339439496226"/>
    <n v="0.21443282938192809"/>
    <n v="2.5017163427891611"/>
    <n v="0.1608246220364461"/>
    <n v="0.75051490283674838"/>
    <n v="0.1608246220364461"/>
    <x v="2"/>
  </r>
  <r>
    <n v="5647"/>
    <x v="127"/>
    <s v="ivory_coast"/>
    <x v="16"/>
    <s v="CO"/>
    <s v="CO - Denver Contract Detention Facility "/>
    <s v="denver_contract_detention_facility_co"/>
    <d v="2016-02-05T00:00:00"/>
    <x v="4"/>
    <x v="6"/>
    <s v="disciplinary"/>
    <d v="2016-05-20T00:00:00"/>
    <n v="18"/>
    <n v="-0.31293339439496226"/>
    <n v="0.21443282938192809"/>
    <n v="2.5017163427891611"/>
    <n v="0.1608246220364461"/>
    <n v="0.75051490283674838"/>
    <n v="0.1608246220364461"/>
    <x v="2"/>
  </r>
  <r>
    <n v="5648"/>
    <x v="0"/>
    <s v="mexico"/>
    <x v="16"/>
    <s v="CO"/>
    <s v="CO - Denver Contract Detention Facility "/>
    <s v="denver_contract_detention_facility_co"/>
    <d v="2016-02-05T00:00:00"/>
    <x v="4"/>
    <x v="6"/>
    <s v="disciplinary"/>
    <d v="2016-05-20T00:00:00"/>
    <n v="18"/>
    <n v="-0.31293339439496226"/>
    <n v="0.21443282938192809"/>
    <n v="2.5017163427891611"/>
    <n v="0.1608246220364461"/>
    <n v="0.75051490283674838"/>
    <n v="0.1608246220364461"/>
    <x v="2"/>
  </r>
  <r>
    <n v="5649"/>
    <x v="84"/>
    <s v="saudi_arabia"/>
    <x v="7"/>
    <s v="PA"/>
    <s v="PA - York County Prison "/>
    <s v="york_county_prison_pa"/>
    <d v="2016-02-06T00:00:00"/>
    <x v="4"/>
    <x v="8"/>
    <s v="suicide_risk_placement"/>
    <d v="2016-04-06T00:00:00"/>
    <n v="2"/>
    <n v="-0.59884383357086635"/>
    <n v="7.1477609793975994E-2"/>
    <n v="2.7876267819650655"/>
    <n v="0.44673506121235018"/>
    <n v="1.0364253420126524"/>
    <n v="7.1477609793975994E-2"/>
    <x v="3"/>
  </r>
  <r>
    <n v="5650"/>
    <x v="0"/>
    <s v="mexico"/>
    <x v="8"/>
    <s v="CA"/>
    <s v="CA - Adelanto Correctional Facility "/>
    <s v="adelanto_correctional_facility_ca"/>
    <d v="2016-02-06T00:00:00"/>
    <x v="4"/>
    <x v="12"/>
    <s v="pending_investigation_of_disciplinary_violation"/>
    <d v="2016-05-06T00:00:00"/>
    <n v="3"/>
    <n v="-0.58097443112237235"/>
    <n v="5.3608207345481995E-2"/>
    <n v="2.7697573795165713"/>
    <n v="0.42886565876385618"/>
    <n v="1.0185559395641586"/>
    <n v="5.3608207345481995E-2"/>
    <x v="3"/>
  </r>
  <r>
    <n v="5651"/>
    <x v="21"/>
    <s v="guatemala"/>
    <x v="8"/>
    <s v="CA"/>
    <s v="CA - Adelanto Correctional Facility "/>
    <s v="adelanto_correctional_facility_ca"/>
    <d v="2016-02-06T00:00:00"/>
    <x v="4"/>
    <x v="12"/>
    <s v="pending_investigation_of_disciplinary_violation"/>
    <d v="2016-05-06T00:00:00"/>
    <n v="3"/>
    <n v="-0.58097443112237235"/>
    <n v="5.3608207345481995E-2"/>
    <n v="2.7697573795165713"/>
    <n v="0.42886565876385618"/>
    <n v="1.0185559395641586"/>
    <n v="5.3608207345481995E-2"/>
    <x v="3"/>
  </r>
  <r>
    <n v="5652"/>
    <x v="0"/>
    <s v="mexico"/>
    <x v="2"/>
    <s v="CA"/>
    <s v="CA - San Diego Contract Detention Facility - CCA (otay)"/>
    <s v="san_diego_contract_detention_facility_cca_otay_ca"/>
    <d v="2016-02-06T00:00:00"/>
    <x v="4"/>
    <x v="6"/>
    <s v="disciplinary"/>
    <d v="2016-06-22T00:00:00"/>
    <n v="20"/>
    <n v="-0.27719458949797421"/>
    <n v="0.25017163427891614"/>
    <n v="2.4659775378921731"/>
    <n v="0.12508581713945804"/>
    <n v="0.71477609793976038"/>
    <n v="0.12508581713945804"/>
    <x v="2"/>
  </r>
  <r>
    <n v="5653"/>
    <x v="3"/>
    <s v="iraq"/>
    <x v="2"/>
    <s v="CA"/>
    <s v="CA - San Diego Contract Detention Facility - CCA (otay)"/>
    <s v="san_diego_contract_detention_facility_cca_otay_ca"/>
    <d v="2016-02-06T00:00:00"/>
    <x v="4"/>
    <x v="6"/>
    <s v="disciplinary"/>
    <d v="2016-06-22T00:00:00"/>
    <n v="20"/>
    <n v="-0.27719458949797421"/>
    <n v="0.25017163427891614"/>
    <n v="2.4659775378921731"/>
    <n v="0.12508581713945804"/>
    <n v="0.71477609793976038"/>
    <n v="0.12508581713945804"/>
    <x v="2"/>
  </r>
  <r>
    <n v="5654"/>
    <x v="2"/>
    <s v="el_salvador"/>
    <x v="5"/>
    <s v="NM"/>
    <s v="NM - Otero County Processing Center "/>
    <s v="otero_county_processing_center_nm"/>
    <d v="2016-02-06T00:00:00"/>
    <x v="4"/>
    <x v="0"/>
    <s v="protective_custody_gang_status_protective_custody_only"/>
    <d v="2016-06-29T00:00:00"/>
    <n v="27"/>
    <n v="-0.15210877235851616"/>
    <n v="0.37525745141837419"/>
    <n v="2.3408917207527153"/>
    <n v="0"/>
    <n v="0.58969028080030228"/>
    <n v="0"/>
    <x v="2"/>
  </r>
  <r>
    <n v="5655"/>
    <x v="21"/>
    <s v="guatemala"/>
    <x v="7"/>
    <s v="PA"/>
    <s v="PA - York County Prison "/>
    <s v="york_county_prison_pa"/>
    <d v="2016-02-06T00:00:00"/>
    <x v="4"/>
    <x v="6"/>
    <s v="disciplinary"/>
    <d v="2016-06-30T00:00:00"/>
    <n v="28"/>
    <n v="-0.13423936991002217"/>
    <n v="0.39312685386686819"/>
    <n v="2.3230223183042211"/>
    <n v="1.7869402448493998E-2"/>
    <n v="0.57182087835180828"/>
    <n v="1.7869402448493998E-2"/>
    <x v="2"/>
  </r>
  <r>
    <n v="5656"/>
    <x v="20"/>
    <s v="philippines"/>
    <x v="3"/>
    <s v="CA"/>
    <s v="CA - Yuba County Jail "/>
    <s v="yuba_county_jail_ca"/>
    <d v="2016-02-06T00:00:00"/>
    <x v="4"/>
    <x v="14"/>
    <s v="facility_security_threat_other"/>
    <d v="2016-01-07T00:00:00"/>
    <n v="29"/>
    <n v="-0.11636996746152814"/>
    <n v="0.41099625631536219"/>
    <n v="2.3051529158557269"/>
    <n v="3.5738804896988025E-2"/>
    <n v="0.55395147590331428"/>
    <n v="3.5738804896988025E-2"/>
    <x v="2"/>
  </r>
  <r>
    <n v="5657"/>
    <x v="14"/>
    <s v="jamaica"/>
    <x v="8"/>
    <s v="CA"/>
    <s v="CA - Santa Ana City Jail "/>
    <s v="santa_ana_city_jail_ca"/>
    <d v="2016-02-07T00:00:00"/>
    <x v="4"/>
    <x v="6"/>
    <s v="disciplinary"/>
    <d v="2016-07-20T00:00:00"/>
    <n v="18"/>
    <n v="-0.31293339439496226"/>
    <n v="0.21443282938192809"/>
    <n v="2.5017163427891611"/>
    <n v="0.1608246220364461"/>
    <n v="0.75051490283674838"/>
    <n v="0.1608246220364461"/>
    <x v="2"/>
  </r>
  <r>
    <n v="5658"/>
    <x v="2"/>
    <s v="el_salvador"/>
    <x v="19"/>
    <s v="MA"/>
    <s v="MA - Suffolk County House Of Corrections "/>
    <s v="suffolk_county_house_of_corrections_ma"/>
    <d v="2016-02-07T00:00:00"/>
    <x v="4"/>
    <x v="6"/>
    <s v="disciplinary"/>
    <d v="2016-07-27T00:00:00"/>
    <n v="25"/>
    <n v="-0.18784757725550419"/>
    <n v="0.33951864652138619"/>
    <n v="2.3766305256497033"/>
    <n v="3.5738804896988025E-2"/>
    <n v="0.62542908569729028"/>
    <n v="3.5738804896988025E-2"/>
    <x v="2"/>
  </r>
  <r>
    <n v="5659"/>
    <x v="9"/>
    <s v="haiti"/>
    <x v="9"/>
    <s v="FL"/>
    <s v="FL - Krome North Service Processing Center "/>
    <s v="krome_north_service_processing_center_fl"/>
    <d v="2016-02-07T00:00:00"/>
    <x v="4"/>
    <x v="6"/>
    <s v="disciplinary"/>
    <d v="2016-08-19T00:00:00"/>
    <n v="48"/>
    <n v="0.22314867905985802"/>
    <n v="0.75051490283674838"/>
    <n v="1.9656342693343409"/>
    <n v="0.37525745141837419"/>
    <n v="0.21443282938192809"/>
    <n v="0.21443282938192809"/>
    <x v="1"/>
  </r>
  <r>
    <n v="5660"/>
    <x v="0"/>
    <s v="mexico"/>
    <x v="8"/>
    <s v="CA"/>
    <s v="CA - Adelanto Correctional Facility "/>
    <s v="adelanto_correctional_facility_ca"/>
    <d v="2016-02-07T00:00:00"/>
    <x v="4"/>
    <x v="6"/>
    <s v="disciplinary"/>
    <d v="2016-08-23T00:00:00"/>
    <n v="52"/>
    <n v="0.29462628885383407"/>
    <n v="0.82199251263072437"/>
    <n v="1.8941566595403649"/>
    <n v="0.44673506121235024"/>
    <n v="0.14295521958795204"/>
    <n v="0.14295521958795204"/>
    <x v="1"/>
  </r>
  <r>
    <n v="5661"/>
    <x v="0"/>
    <s v="mexico"/>
    <x v="12"/>
    <s v="TX"/>
    <s v="TX - Houston Contract Detention Facility "/>
    <s v="houston_contract_detention_facility_tx"/>
    <d v="2016-02-08T00:00:00"/>
    <x v="4"/>
    <x v="6"/>
    <s v="disciplinary"/>
    <d v="2016-09-08T00:00:00"/>
    <n v="7"/>
    <n v="-0.50949682132839635"/>
    <n v="1.7869402448493998E-2"/>
    <n v="2.6982797697225953"/>
    <n v="0.35738804896988019"/>
    <n v="0.94707832977018247"/>
    <n v="1.7869402448493998E-2"/>
    <x v="3"/>
  </r>
  <r>
    <n v="5662"/>
    <x v="37"/>
    <s v="dominican_republic"/>
    <x v="7"/>
    <s v="PA"/>
    <s v="PA - Pike County Correctional Facility "/>
    <s v="pike_county_correctional_facility_pa"/>
    <d v="2016-02-08T00:00:00"/>
    <x v="4"/>
    <x v="11"/>
    <s v="medical_other"/>
    <d v="2016-08-16T00:00:00"/>
    <n v="14"/>
    <n v="-0.38441100418893831"/>
    <n v="0.14295521958795204"/>
    <n v="2.5731939525831371"/>
    <n v="0.23230223183042215"/>
    <n v="0.82199251263072437"/>
    <n v="0.14295521958795204"/>
    <x v="3"/>
  </r>
  <r>
    <n v="5663"/>
    <x v="7"/>
    <s v="honduras"/>
    <x v="12"/>
    <s v="TX"/>
    <s v="TX - Houston Contract Detention Facility "/>
    <s v="houston_contract_detention_facility_tx"/>
    <d v="2016-02-08T00:00:00"/>
    <x v="4"/>
    <x v="5"/>
    <s v="facility_security_threat_violent_or_disruptive_behavior"/>
    <d v="2016-08-30T00:00:00"/>
    <n v="28"/>
    <n v="-0.13423936991002217"/>
    <n v="0.39312685386686819"/>
    <n v="2.3230223183042211"/>
    <n v="1.7869402448493998E-2"/>
    <n v="0.57182087835180828"/>
    <n v="1.7869402448493998E-2"/>
    <x v="2"/>
  </r>
  <r>
    <n v="5664"/>
    <x v="0"/>
    <s v="mexico"/>
    <x v="8"/>
    <s v="CA"/>
    <s v="CA - Adelanto Correctional Facility "/>
    <s v="adelanto_correctional_facility_ca"/>
    <d v="2016-02-08T00:00:00"/>
    <x v="4"/>
    <x v="3"/>
    <s v="protective_custody_other_detainee_safety"/>
    <d v="2016-09-09T00:00:00"/>
    <n v="38"/>
    <n v="4.4454654574917936E-2"/>
    <n v="0.57182087835180828"/>
    <n v="2.1443282938192811"/>
    <n v="0.19656342693343409"/>
    <n v="0.39312685386686819"/>
    <n v="0.19656342693343409"/>
    <x v="2"/>
  </r>
  <r>
    <n v="5665"/>
    <x v="14"/>
    <s v="jamaica"/>
    <x v="9"/>
    <s v="FL"/>
    <s v="FL - Krome North Service Processing Center "/>
    <s v="krome_north_service_processing_center_fl"/>
    <d v="2016-02-08T00:00:00"/>
    <x v="4"/>
    <x v="6"/>
    <s v="disciplinary"/>
    <d v="2016-09-16T00:00:00"/>
    <n v="45"/>
    <n v="0.169540471714376"/>
    <n v="0.69690669549126638"/>
    <n v="2.0192424766798229"/>
    <n v="0.32164924407289219"/>
    <n v="0.26804103672741009"/>
    <n v="0.26804103672741009"/>
    <x v="1"/>
  </r>
  <r>
    <n v="5666"/>
    <x v="44"/>
    <s v="canada"/>
    <x v="7"/>
    <s v="PA"/>
    <s v="PA - York County Prison "/>
    <s v="york_county_prison_pa"/>
    <d v="2016-02-09T00:00:00"/>
    <x v="4"/>
    <x v="8"/>
    <s v="suicide_risk_placement"/>
    <d v="2016-03-09T00:00:00"/>
    <n v="1"/>
    <n v="-0.61671323601936046"/>
    <n v="8.9347012242470103E-2"/>
    <n v="2.8054961844135593"/>
    <n v="0.46460446366084429"/>
    <n v="1.0542947444611466"/>
    <n v="8.9347012242470103E-2"/>
    <x v="3"/>
  </r>
  <r>
    <n v="5667"/>
    <x v="4"/>
    <s v="united_kingdom"/>
    <x v="7"/>
    <s v="PA"/>
    <s v="PA - York County Prison "/>
    <s v="york_county_prison_pa"/>
    <d v="2016-02-09T00:00:00"/>
    <x v="4"/>
    <x v="8"/>
    <s v="suicide_risk_placement"/>
    <d v="2016-05-09T00:00:00"/>
    <n v="3"/>
    <n v="-0.58097443112237235"/>
    <n v="5.3608207345481995E-2"/>
    <n v="2.7697573795165713"/>
    <n v="0.42886565876385618"/>
    <n v="1.0185559395641586"/>
    <n v="5.3608207345481995E-2"/>
    <x v="3"/>
  </r>
  <r>
    <n v="5668"/>
    <x v="0"/>
    <s v="mexico"/>
    <x v="10"/>
    <s v="OH"/>
    <s v="OH - Seneca County Jail "/>
    <s v="seneca_county_jail_oh"/>
    <d v="2016-02-09T00:00:00"/>
    <x v="4"/>
    <x v="21"/>
    <s v="medical_observation"/>
    <d v="2016-09-09T00:00:00"/>
    <n v="7"/>
    <n v="-0.50949682132839635"/>
    <n v="1.7869402448493998E-2"/>
    <n v="2.6982797697225953"/>
    <n v="0.35738804896988019"/>
    <n v="0.94707832977018247"/>
    <n v="1.7869402448493998E-2"/>
    <x v="3"/>
  </r>
  <r>
    <n v="5669"/>
    <x v="2"/>
    <s v="el_salvador"/>
    <x v="4"/>
    <s v="LA"/>
    <s v="LA - Pine Prairie Correctional Center "/>
    <s v="pine_prairie_correctional_center_la"/>
    <d v="2016-02-09T00:00:00"/>
    <x v="4"/>
    <x v="6"/>
    <s v="disciplinary"/>
    <d v="2016-09-19T00:00:00"/>
    <n v="17"/>
    <n v="-0.33080279684345626"/>
    <n v="0.19656342693343409"/>
    <n v="2.5195857452376553"/>
    <n v="0.17869402448494009"/>
    <n v="0.76838430528524237"/>
    <n v="0.17869402448494009"/>
    <x v="2"/>
  </r>
  <r>
    <n v="5670"/>
    <x v="0"/>
    <s v="mexico"/>
    <x v="1"/>
    <s v="NV"/>
    <s v="NV - Henderson Detention Center "/>
    <s v="henderson_detention_center_nv"/>
    <d v="2016-02-09T00:00:00"/>
    <x v="4"/>
    <x v="1"/>
    <s v="protective_custody_criminal_offense"/>
    <d v="2016-09-23T00:00:00"/>
    <n v="21"/>
    <n v="-0.25932518704948021"/>
    <n v="0.26804103672741014"/>
    <n v="2.4481081354436793"/>
    <n v="0.10721641469096405"/>
    <n v="0.69690669549126638"/>
    <n v="0.10721641469096405"/>
    <x v="2"/>
  </r>
  <r>
    <n v="5671"/>
    <x v="7"/>
    <s v="honduras"/>
    <x v="4"/>
    <s v="LA"/>
    <s v="LA - Pine Prairie Correctional Center "/>
    <s v="pine_prairie_correctional_center_la"/>
    <d v="2016-02-09T00:00:00"/>
    <x v="4"/>
    <x v="15"/>
    <s v="facility_security_threat_gang_member_status_not_protective_custody"/>
    <d v="2016-09-26T00:00:00"/>
    <n v="24"/>
    <n v="-0.20571697970399819"/>
    <n v="0.32164924407289219"/>
    <n v="2.3944999280981971"/>
    <n v="5.3608207345482023E-2"/>
    <n v="0.64329848814578428"/>
    <n v="5.3608207345482023E-2"/>
    <x v="2"/>
  </r>
  <r>
    <n v="5672"/>
    <x v="0"/>
    <s v="mexico"/>
    <x v="8"/>
    <s v="CA"/>
    <s v="CA - Adelanto Correctional Facility "/>
    <s v="adelanto_correctional_facility_ca"/>
    <d v="2016-02-10T00:00:00"/>
    <x v="4"/>
    <x v="6"/>
    <s v="disciplinary"/>
    <d v="2016-10-17T00:00:00"/>
    <n v="15"/>
    <n v="-0.36654160174044426"/>
    <n v="0.1608246220364461"/>
    <n v="2.5553245501346433"/>
    <n v="0.21443282938192809"/>
    <n v="0.80412311018223037"/>
    <n v="0.1608246220364461"/>
    <x v="3"/>
  </r>
  <r>
    <n v="5673"/>
    <x v="0"/>
    <s v="mexico"/>
    <x v="8"/>
    <s v="CA"/>
    <s v="CA - Adelanto Correctional Facility "/>
    <s v="adelanto_correctional_facility_ca"/>
    <d v="2016-02-10T00:00:00"/>
    <x v="4"/>
    <x v="6"/>
    <s v="disciplinary"/>
    <d v="2016-10-22T00:00:00"/>
    <n v="20"/>
    <n v="-0.27719458949797421"/>
    <n v="0.25017163427891614"/>
    <n v="2.4659775378921731"/>
    <n v="0.12508581713945804"/>
    <n v="0.71477609793976038"/>
    <n v="0.12508581713945804"/>
    <x v="2"/>
  </r>
  <r>
    <n v="5674"/>
    <x v="0"/>
    <s v="mexico"/>
    <x v="0"/>
    <s v="AZ"/>
    <s v="AZ - Eloy Federal Contract Facility "/>
    <s v="eloy_federal_contract_facility_az"/>
    <d v="2016-02-10T00:00:00"/>
    <x v="4"/>
    <x v="3"/>
    <s v="protective_custody_other_detainee_safety"/>
    <d v="2016-12-31T00:00:00"/>
    <n v="90"/>
    <n v="0.9736635818966064"/>
    <n v="1.5010298056734968"/>
    <n v="1.2151193664975926"/>
    <n v="1.1257723542551226"/>
    <n v="0.53608207345482028"/>
    <n v="0.53608207345482028"/>
    <x v="1"/>
  </r>
  <r>
    <n v="5675"/>
    <x v="0"/>
    <s v="mexico"/>
    <x v="1"/>
    <s v="NV"/>
    <s v="NV - Henderson Detention Center "/>
    <s v="henderson_detention_center_nv"/>
    <d v="2016-02-11T00:00:00"/>
    <x v="4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5676"/>
    <x v="2"/>
    <s v="el_salvador"/>
    <x v="8"/>
    <s v="CA"/>
    <s v="CA - Adelanto Correctional Facility "/>
    <s v="adelanto_correctional_facility_ca"/>
    <d v="2016-02-11T00:00:00"/>
    <x v="4"/>
    <x v="6"/>
    <s v="disciplinary"/>
    <d v="2016-11-11T00:00:00"/>
    <n v="9"/>
    <n v="-0.4737580164314083"/>
    <n v="5.3608207345482051E-2"/>
    <n v="2.6625409648256073"/>
    <n v="0.32164924407289214"/>
    <n v="0.91133952487319436"/>
    <n v="5.3608207345482051E-2"/>
    <x v="3"/>
  </r>
  <r>
    <n v="5677"/>
    <x v="2"/>
    <s v="el_salvador"/>
    <x v="4"/>
    <s v="LA"/>
    <s v="LA - Jena/lasalle Detention Facility "/>
    <s v="jena/lasalle_detention_facility_la"/>
    <d v="2016-02-11T00:00:00"/>
    <x v="4"/>
    <x v="0"/>
    <s v="protective_custody_gang_status_protective_custody_only"/>
    <d v="2016-11-21T00:00:00"/>
    <n v="19"/>
    <n v="-0.29506399194646826"/>
    <n v="0.23230223183042209"/>
    <n v="2.4838469403406673"/>
    <n v="0.1429552195879521"/>
    <n v="0.73264550038825438"/>
    <n v="0.1429552195879521"/>
    <x v="2"/>
  </r>
  <r>
    <n v="5678"/>
    <x v="2"/>
    <s v="el_salvador"/>
    <x v="4"/>
    <s v="LA"/>
    <s v="LA - Jena/lasalle Detention Facility "/>
    <s v="jena/lasalle_detention_facility_la"/>
    <d v="2016-02-11T00:00:00"/>
    <x v="4"/>
    <x v="0"/>
    <s v="protective_custody_gang_status_protective_custody_only"/>
    <d v="2016-11-21T00:00:00"/>
    <n v="19"/>
    <n v="-0.29506399194646826"/>
    <n v="0.23230223183042209"/>
    <n v="2.4838469403406673"/>
    <n v="0.1429552195879521"/>
    <n v="0.73264550038825438"/>
    <n v="0.1429552195879521"/>
    <x v="2"/>
  </r>
  <r>
    <n v="5679"/>
    <x v="2"/>
    <s v="el_salvador"/>
    <x v="1"/>
    <s v="NV"/>
    <s v="NV - Henderson Detention Center "/>
    <s v="henderson_detention_center_nv"/>
    <d v="2016-02-11T00:00:00"/>
    <x v="4"/>
    <x v="7"/>
    <s v="other"/>
    <d v="2016-11-28T00:00:00"/>
    <n v="26"/>
    <n v="-0.16997817480701016"/>
    <n v="0.35738804896988019"/>
    <n v="2.3587611232012091"/>
    <n v="1.7869402448493998E-2"/>
    <n v="0.60755968324879628"/>
    <n v="1.7869402448493998E-2"/>
    <x v="2"/>
  </r>
  <r>
    <n v="5680"/>
    <x v="14"/>
    <s v="jamaica"/>
    <x v="22"/>
    <s v="NY"/>
    <s v="NY - Buffalo (batavia) Service Processing Center"/>
    <s v="buffalo_batavia_service_processing_center_ny"/>
    <d v="2016-02-11T00:00:00"/>
    <x v="4"/>
    <x v="3"/>
    <s v="protective_custody_other_detainee_safety"/>
    <d v="2017-01-13T00:00:00"/>
    <n v="72"/>
    <n v="0.65201433782371421"/>
    <n v="1.1793805616006046"/>
    <n v="1.5367686105704847"/>
    <n v="0.80412311018223037"/>
    <n v="0.21443282938192809"/>
    <n v="0.21443282938192809"/>
    <x v="1"/>
  </r>
  <r>
    <n v="5681"/>
    <x v="0"/>
    <s v="mexico"/>
    <x v="12"/>
    <s v="TX"/>
    <s v="TX - Houston Contract Detention Facility "/>
    <s v="houston_contract_detention_facility_tx"/>
    <d v="2016-02-12T00:00:00"/>
    <x v="4"/>
    <x v="3"/>
    <s v="protective_custody_other_detainee_safety"/>
    <d v="2016-07-12T00:00:00"/>
    <n v="5"/>
    <n v="-0.54523562622538435"/>
    <n v="1.7869402448493998E-2"/>
    <n v="2.7340185746195833"/>
    <n v="0.39312685386686819"/>
    <n v="0.98281713466717047"/>
    <n v="1.7869402448493998E-2"/>
    <x v="3"/>
  </r>
  <r>
    <n v="5682"/>
    <x v="39"/>
    <s v="somalia"/>
    <x v="21"/>
    <s v="MN"/>
    <s v="MN - Sherburne County Jail "/>
    <s v="sherburne_county_jail_mn"/>
    <d v="2016-02-12T00:00:00"/>
    <x v="4"/>
    <x v="2"/>
    <s v="mental_illness"/>
    <d v="2016-08-12T00:00:00"/>
    <n v="6"/>
    <n v="-0.52736622377689035"/>
    <n v="0"/>
    <n v="2.7161491721710895"/>
    <n v="0.37525745141837419"/>
    <n v="0.96494773221867647"/>
    <n v="0"/>
    <x v="3"/>
  </r>
  <r>
    <n v="5683"/>
    <x v="0"/>
    <s v="mexico"/>
    <x v="0"/>
    <s v="AZ"/>
    <s v="AZ - Eloy Federal Contract Facility "/>
    <s v="eloy_federal_contract_facility_az"/>
    <d v="2016-02-12T00:00:00"/>
    <x v="4"/>
    <x v="8"/>
    <s v="suicide_risk_placement"/>
    <d v="2016-12-13T00:00:00"/>
    <n v="11"/>
    <n v="-0.43801921153442031"/>
    <n v="8.9347012242470047E-2"/>
    <n v="2.6268021599286193"/>
    <n v="0.28591043917590414"/>
    <n v="0.87560071997620637"/>
    <n v="8.9347012242470047E-2"/>
    <x v="3"/>
  </r>
  <r>
    <n v="5684"/>
    <x v="0"/>
    <s v="mexico"/>
    <x v="5"/>
    <s v="NM"/>
    <s v="NM - Otero County Processing Center "/>
    <s v="otero_county_processing_center_nm"/>
    <d v="2016-02-12T00:00:00"/>
    <x v="4"/>
    <x v="6"/>
    <s v="disciplinary"/>
    <d v="2016-12-20T00:00:00"/>
    <n v="18"/>
    <n v="-0.31293339439496226"/>
    <n v="0.21443282938192809"/>
    <n v="2.5017163427891611"/>
    <n v="0.1608246220364461"/>
    <n v="0.75051490283674838"/>
    <n v="0.1608246220364461"/>
    <x v="2"/>
  </r>
  <r>
    <n v="5685"/>
    <x v="24"/>
    <s v="brazil"/>
    <x v="18"/>
    <s v="TX"/>
    <s v="TX - South Texas Detention Complex "/>
    <s v="south_texas_detention_complex_tx"/>
    <d v="2016-02-12T00:00:00"/>
    <x v="4"/>
    <x v="3"/>
    <s v="protective_custody_other_detainee_safety"/>
    <d v="2017-05-01T00:00:00"/>
    <n v="34"/>
    <n v="-2.7022955219058099E-2"/>
    <n v="0.50034326855783229"/>
    <n v="2.2158059036132571"/>
    <n v="0.12508581713945807"/>
    <n v="0.46460446366084424"/>
    <n v="0.12508581713945807"/>
    <x v="2"/>
  </r>
  <r>
    <n v="5686"/>
    <x v="0"/>
    <s v="mexico"/>
    <x v="8"/>
    <s v="CA"/>
    <s v="CA - Adelanto Correctional Facility "/>
    <s v="adelanto_correctional_facility_ca"/>
    <d v="2016-02-12T00:00:00"/>
    <x v="4"/>
    <x v="3"/>
    <s v="protective_custody_other_detainee_safety"/>
    <d v="2017-10-01T00:00:00"/>
    <n v="39"/>
    <n v="6.2324057023411948E-2"/>
    <n v="0.58969028080030228"/>
    <n v="2.1264588913707869"/>
    <n v="0.21443282938192812"/>
    <n v="0.37525745141837419"/>
    <n v="0.21443282938192812"/>
    <x v="2"/>
  </r>
  <r>
    <n v="5687"/>
    <x v="0"/>
    <s v="mexico"/>
    <x v="3"/>
    <s v="CA"/>
    <s v="CA - Yuba County Jail "/>
    <s v="yuba_county_jail_ca"/>
    <d v="2016-02-12T00:00:00"/>
    <x v="4"/>
    <x v="3"/>
    <s v="protective_custody_other_detainee_safety"/>
    <d v="2017-01-25T00:00:00"/>
    <n v="54"/>
    <n v="0.33036509375082207"/>
    <n v="0.85773131752771237"/>
    <n v="1.8584178546433769"/>
    <n v="0.48247386610933823"/>
    <n v="0.10721641469096405"/>
    <n v="0.10721641469096405"/>
    <x v="1"/>
  </r>
  <r>
    <n v="5688"/>
    <x v="13"/>
    <s v="armenia"/>
    <x v="8"/>
    <s v="CA"/>
    <s v="CA - Adelanto Correctional Facility "/>
    <s v="adelanto_correctional_facility_ca"/>
    <d v="2016-02-12T00:00:00"/>
    <x v="4"/>
    <x v="3"/>
    <s v="protective_custody_other_detainee_safety"/>
    <d v="2017-02-02T00:00:00"/>
    <n v="62"/>
    <n v="0.47332031333877417"/>
    <n v="1.0006865371156646"/>
    <n v="1.7154626350554247"/>
    <n v="0.62542908569729039"/>
    <n v="3.5738804896988052E-2"/>
    <n v="3.5738804896988052E-2"/>
    <x v="1"/>
  </r>
  <r>
    <n v="5689"/>
    <x v="0"/>
    <s v="mexico"/>
    <x v="3"/>
    <s v="CA"/>
    <s v="CA - Yuba County Jail "/>
    <s v="yuba_county_jail_ca"/>
    <d v="2016-02-12T00:00:00"/>
    <x v="4"/>
    <x v="3"/>
    <s v="protective_custody_other_detainee_safety"/>
    <d v="2017-02-14T00:00:00"/>
    <n v="74"/>
    <n v="0.68775314272070232"/>
    <n v="1.2151193664975928"/>
    <n v="1.5010298056734968"/>
    <n v="0.83986191507921848"/>
    <n v="0.2501716342789162"/>
    <n v="0.2501716342789162"/>
    <x v="1"/>
  </r>
  <r>
    <n v="5690"/>
    <x v="14"/>
    <s v="jamaica"/>
    <x v="9"/>
    <s v="FL"/>
    <s v="FL - Krome North Service Processing Center "/>
    <s v="krome_north_service_processing_center_fl"/>
    <d v="2016-02-13T00:00:00"/>
    <x v="4"/>
    <x v="6"/>
    <s v="disciplinary"/>
    <d v="2016-02-24T00:00:00"/>
    <n v="11"/>
    <n v="-0.43801921153442031"/>
    <n v="8.9347012242470047E-2"/>
    <n v="2.6268021599286193"/>
    <n v="0.28591043917590414"/>
    <n v="0.87560071997620637"/>
    <n v="8.9347012242470047E-2"/>
    <x v="3"/>
  </r>
  <r>
    <n v="5691"/>
    <x v="0"/>
    <s v="mexico"/>
    <x v="8"/>
    <s v="CA"/>
    <s v="CA - Santa Ana City Jail "/>
    <s v="santa_ana_city_jail_ca"/>
    <d v="2016-02-13T00:00:00"/>
    <x v="4"/>
    <x v="6"/>
    <s v="disciplinary"/>
    <d v="2016-01-04T00:00:00"/>
    <n v="48"/>
    <n v="0.22314867905985802"/>
    <n v="0.75051490283674838"/>
    <n v="1.9656342693343409"/>
    <n v="0.37525745141837419"/>
    <n v="0.21443282938192809"/>
    <n v="0.21443282938192809"/>
    <x v="1"/>
  </r>
  <r>
    <n v="5692"/>
    <x v="3"/>
    <s v="iraq"/>
    <x v="10"/>
    <s v="MI"/>
    <s v="MI - Calhoun County Correctional Center "/>
    <s v="calhoun_county_correctional_center_mi"/>
    <d v="2016-02-14T00:00:00"/>
    <x v="4"/>
    <x v="8"/>
    <s v="suicide_risk_placement"/>
    <d v="2016-02-20T00:00:00"/>
    <n v="6"/>
    <n v="-0.52736622377689035"/>
    <n v="0"/>
    <n v="2.7161491721710895"/>
    <n v="0.37525745141837419"/>
    <n v="0.96494773221867647"/>
    <n v="0"/>
    <x v="3"/>
  </r>
  <r>
    <n v="5693"/>
    <x v="0"/>
    <s v="mexico"/>
    <x v="8"/>
    <s v="CA"/>
    <s v="CA - Adelanto Correctional Facility "/>
    <s v="adelanto_correctional_facility_ca"/>
    <d v="2016-02-14T00:00:00"/>
    <x v="4"/>
    <x v="6"/>
    <s v="disciplinary"/>
    <d v="2016-02-23T00:00:00"/>
    <n v="9"/>
    <n v="-0.4737580164314083"/>
    <n v="5.3608207345482051E-2"/>
    <n v="2.6625409648256073"/>
    <n v="0.32164924407289214"/>
    <n v="0.91133952487319436"/>
    <n v="5.3608207345482051E-2"/>
    <x v="3"/>
  </r>
  <r>
    <n v="5694"/>
    <x v="0"/>
    <s v="mexico"/>
    <x v="8"/>
    <s v="CA"/>
    <s v="CA - Adelanto Correctional Facility "/>
    <s v="adelanto_correctional_facility_ca"/>
    <d v="2016-02-14T00:00:00"/>
    <x v="4"/>
    <x v="6"/>
    <s v="disciplinary"/>
    <d v="2016-02-23T00:00:00"/>
    <n v="9"/>
    <n v="-0.4737580164314083"/>
    <n v="5.3608207345482051E-2"/>
    <n v="2.6625409648256073"/>
    <n v="0.32164924407289214"/>
    <n v="0.91133952487319436"/>
    <n v="5.3608207345482051E-2"/>
    <x v="3"/>
  </r>
  <r>
    <n v="5695"/>
    <x v="50"/>
    <s v="belize"/>
    <x v="0"/>
    <s v="AZ"/>
    <s v="AZ - Eloy Federal Contract Facility "/>
    <s v="eloy_federal_contract_facility_az"/>
    <d v="2016-02-14T00:00:00"/>
    <x v="4"/>
    <x v="6"/>
    <s v="disciplinary"/>
    <d v="2016-02-27T00:00:00"/>
    <n v="13"/>
    <n v="-0.40228040663743231"/>
    <n v="0.12508581713945804"/>
    <n v="2.5910633550316313"/>
    <n v="0.25017163427891614"/>
    <n v="0.83986191507921837"/>
    <n v="0.12508581713945804"/>
    <x v="3"/>
  </r>
  <r>
    <n v="5696"/>
    <x v="0"/>
    <s v="mexico"/>
    <x v="18"/>
    <s v="TX"/>
    <s v="TX - South Texas Detention Complex "/>
    <s v="south_texas_detention_complex_tx"/>
    <d v="2016-02-14T00:00:00"/>
    <x v="4"/>
    <x v="6"/>
    <s v="disciplinary"/>
    <d v="2016-04-03T00:00:00"/>
    <n v="19"/>
    <n v="-0.29506399194646826"/>
    <n v="0.23230223183042209"/>
    <n v="2.4838469403406673"/>
    <n v="0.1429552195879521"/>
    <n v="0.73264550038825438"/>
    <n v="0.1429552195879521"/>
    <x v="2"/>
  </r>
  <r>
    <n v="5697"/>
    <x v="24"/>
    <s v="brazil"/>
    <x v="18"/>
    <s v="TX"/>
    <s v="TX - South Texas Detention Complex "/>
    <s v="south_texas_detention_complex_tx"/>
    <d v="2016-02-14T00:00:00"/>
    <x v="4"/>
    <x v="5"/>
    <s v="facility_security_threat_violent_or_disruptive_behavior"/>
    <d v="2016-03-23T00:00:00"/>
    <n v="38"/>
    <n v="4.4454654574917936E-2"/>
    <n v="0.57182087835180828"/>
    <n v="2.1443282938192811"/>
    <n v="0.19656342693343409"/>
    <n v="0.39312685386686819"/>
    <n v="0.19656342693343409"/>
    <x v="2"/>
  </r>
  <r>
    <n v="5698"/>
    <x v="45"/>
    <s v="antigua-barbuda"/>
    <x v="7"/>
    <s v="PA"/>
    <s v="PA - York County Prison "/>
    <s v="york_county_prison_pa"/>
    <d v="2016-02-14T00:00:00"/>
    <x v="4"/>
    <x v="3"/>
    <s v="protective_custody_other_detainee_safety"/>
    <d v="2016-04-21T00:00:00"/>
    <n v="67"/>
    <n v="0.56266732558124422"/>
    <n v="1.0900335493581346"/>
    <n v="1.6261156228129547"/>
    <n v="0.71477609793976038"/>
    <n v="0.1250858171394581"/>
    <n v="0.1250858171394581"/>
    <x v="1"/>
  </r>
  <r>
    <n v="5699"/>
    <x v="14"/>
    <s v="jamaica"/>
    <x v="7"/>
    <s v="PA"/>
    <s v="PA - York County Prison "/>
    <s v="york_county_prison_pa"/>
    <d v="2016-02-14T00:00:00"/>
    <x v="4"/>
    <x v="6"/>
    <s v="disciplinary"/>
    <d v="2016-04-25T00:00:00"/>
    <n v="71"/>
    <n v="0.63414493537522021"/>
    <n v="1.1615111591521106"/>
    <n v="1.5546380130189787"/>
    <n v="0.78625370773373637"/>
    <n v="0.19656342693343409"/>
    <n v="0.19656342693343409"/>
    <x v="1"/>
  </r>
  <r>
    <n v="5700"/>
    <x v="110"/>
    <s v="eritrea"/>
    <x v="21"/>
    <s v="MN"/>
    <s v="MN - Sherburne County Jail "/>
    <s v="sherburne_county_jail_mn"/>
    <d v="2016-02-15T00:00:00"/>
    <x v="4"/>
    <x v="8"/>
    <s v="suicide_risk_placement"/>
    <d v="2016-02-17T00:00:00"/>
    <n v="2"/>
    <n v="-0.59884383357086635"/>
    <n v="7.1477609793975994E-2"/>
    <n v="2.7876267819650655"/>
    <n v="0.44673506121235018"/>
    <n v="1.0364253420126524"/>
    <n v="7.1477609793975994E-2"/>
    <x v="3"/>
  </r>
  <r>
    <n v="5701"/>
    <x v="78"/>
    <s v="italy"/>
    <x v="9"/>
    <s v="FL"/>
    <s v="FL - Krome North Service Processing Center "/>
    <s v="krome_north_service_processing_center_fl"/>
    <d v="2016-02-15T00:00:00"/>
    <x v="4"/>
    <x v="6"/>
    <s v="disciplinary"/>
    <d v="2016-02-24T00:00:00"/>
    <n v="9"/>
    <n v="-0.4737580164314083"/>
    <n v="5.3608207345482051E-2"/>
    <n v="2.6625409648256073"/>
    <n v="0.32164924407289214"/>
    <n v="0.91133952487319436"/>
    <n v="5.3608207345482051E-2"/>
    <x v="3"/>
  </r>
  <r>
    <n v="5702"/>
    <x v="2"/>
    <s v="el_salvador"/>
    <x v="18"/>
    <s v="TX"/>
    <s v="TX - South Texas Detention Complex "/>
    <s v="south_texas_detention_complex_tx"/>
    <d v="2016-02-15T00:00:00"/>
    <x v="4"/>
    <x v="6"/>
    <s v="disciplinary"/>
    <d v="2016-07-03T00:00:00"/>
    <n v="21"/>
    <n v="-0.25932518704948021"/>
    <n v="0.26804103672741014"/>
    <n v="2.4481081354436793"/>
    <n v="0.10721641469096405"/>
    <n v="0.69690669549126638"/>
    <n v="0.10721641469096405"/>
    <x v="2"/>
  </r>
  <r>
    <n v="5703"/>
    <x v="2"/>
    <s v="el_salvador"/>
    <x v="22"/>
    <s v="NY"/>
    <s v="NY - Buffalo (batavia) Service Processing Center"/>
    <s v="buffalo_batavia_service_processing_center_ny"/>
    <d v="2016-02-15T00:00:00"/>
    <x v="4"/>
    <x v="3"/>
    <s v="protective_custody_other_detainee_safety"/>
    <d v="2016-03-23T00:00:00"/>
    <n v="37"/>
    <n v="2.6585252126423927E-2"/>
    <n v="0.55395147590331428"/>
    <n v="2.1621976962677749"/>
    <n v="0.17869402448494009"/>
    <n v="0.41099625631536219"/>
    <n v="0.17869402448494009"/>
    <x v="2"/>
  </r>
  <r>
    <n v="5704"/>
    <x v="80"/>
    <s v="kenya"/>
    <x v="12"/>
    <s v="TX"/>
    <s v="TX - Houston Contract Detention Facility "/>
    <s v="houston_contract_detention_facility_tx"/>
    <d v="2016-02-15T00:00:00"/>
    <x v="4"/>
    <x v="3"/>
    <s v="protective_custody_other_detainee_safety"/>
    <d v="2016-06-22T00:00:00"/>
    <n v="128"/>
    <n v="1.6527008749393788"/>
    <n v="2.1800670987162691"/>
    <n v="0.53608207345482017"/>
    <n v="1.8048096472978949"/>
    <n v="1.2151193664975928"/>
    <n v="0.53608207345482017"/>
    <x v="0"/>
  </r>
  <r>
    <n v="5705"/>
    <x v="19"/>
    <s v="cuba"/>
    <x v="9"/>
    <s v="FL"/>
    <s v="FL - Glades County Detention Center "/>
    <s v="glades_county_detention_center_fl"/>
    <d v="2016-02-16T00:00:00"/>
    <x v="4"/>
    <x v="12"/>
    <s v="pending_investigation_of_disciplinary_violation"/>
    <d v="2016-02-24T00:00:00"/>
    <n v="8"/>
    <n v="-0.49162741887990236"/>
    <n v="3.5738804896987997E-2"/>
    <n v="2.6804103672741011"/>
    <n v="0.33951864652138619"/>
    <n v="0.92920892732168847"/>
    <n v="3.5738804896987997E-2"/>
    <x v="3"/>
  </r>
  <r>
    <n v="5706"/>
    <x v="51"/>
    <s v="bahamas"/>
    <x v="9"/>
    <s v="FL"/>
    <s v="FL - Glades County Detention Center "/>
    <s v="glades_county_detention_center_fl"/>
    <d v="2016-02-16T00:00:00"/>
    <x v="4"/>
    <x v="6"/>
    <s v="disciplinary"/>
    <d v="2016-02-25T00:00:00"/>
    <n v="9"/>
    <n v="-0.4737580164314083"/>
    <n v="5.3608207345482051E-2"/>
    <n v="2.6625409648256073"/>
    <n v="0.32164924407289214"/>
    <n v="0.91133952487319436"/>
    <n v="5.3608207345482051E-2"/>
    <x v="3"/>
  </r>
  <r>
    <n v="5707"/>
    <x v="72"/>
    <s v="south_sudan"/>
    <x v="0"/>
    <s v="AZ"/>
    <s v="AZ - Eloy Federal Contract Facility "/>
    <s v="eloy_federal_contract_facility_az"/>
    <d v="2016-02-16T00:00:00"/>
    <x v="4"/>
    <x v="21"/>
    <s v="medical_observation"/>
    <d v="2016-02-29T00:00:00"/>
    <n v="13"/>
    <n v="-0.40228040663743231"/>
    <n v="0.12508581713945804"/>
    <n v="2.5910633550316313"/>
    <n v="0.25017163427891614"/>
    <n v="0.83986191507921837"/>
    <n v="0.12508581713945804"/>
    <x v="3"/>
  </r>
  <r>
    <n v="5708"/>
    <x v="21"/>
    <s v="guatemala"/>
    <x v="2"/>
    <s v="CA"/>
    <s v="CA - San Diego Contract Detention Facility - CCA (otay)"/>
    <s v="san_diego_contract_detention_facility_cca_otay_ca"/>
    <d v="2016-02-16T00:00:00"/>
    <x v="4"/>
    <x v="6"/>
    <s v="disciplinary"/>
    <d v="2016-02-03T00:00:00"/>
    <n v="15"/>
    <n v="-0.36654160174044426"/>
    <n v="0.1608246220364461"/>
    <n v="2.5553245501346433"/>
    <n v="0.21443282938192809"/>
    <n v="0.80412311018223037"/>
    <n v="0.1608246220364461"/>
    <x v="3"/>
  </r>
  <r>
    <n v="5709"/>
    <x v="111"/>
    <s v="afghanistan"/>
    <x v="2"/>
    <s v="CA"/>
    <s v="CA - San Diego Contract Detention Facility - CCA (otay)"/>
    <s v="san_diego_contract_detention_facility_cca_otay_ca"/>
    <d v="2016-02-16T00:00:00"/>
    <x v="4"/>
    <x v="6"/>
    <s v="disciplinary"/>
    <d v="2016-02-03T00:00:00"/>
    <n v="15"/>
    <n v="-0.36654160174044426"/>
    <n v="0.1608246220364461"/>
    <n v="2.5553245501346433"/>
    <n v="0.21443282938192809"/>
    <n v="0.80412311018223037"/>
    <n v="0.1608246220364461"/>
    <x v="3"/>
  </r>
  <r>
    <n v="5710"/>
    <x v="39"/>
    <s v="somalia"/>
    <x v="21"/>
    <s v="MN"/>
    <s v="MN - Sherburne County Jail "/>
    <s v="sherburne_county_jail_mn"/>
    <d v="2016-02-16T00:00:00"/>
    <x v="4"/>
    <x v="6"/>
    <s v="disciplinary"/>
    <d v="2016-02-03T00:00:00"/>
    <n v="15"/>
    <n v="-0.36654160174044426"/>
    <n v="0.1608246220364461"/>
    <n v="2.5553245501346433"/>
    <n v="0.21443282938192809"/>
    <n v="0.80412311018223037"/>
    <n v="0.1608246220364461"/>
    <x v="3"/>
  </r>
  <r>
    <n v="5711"/>
    <x v="2"/>
    <s v="el_salvador"/>
    <x v="2"/>
    <s v="CA"/>
    <s v="CA - San Diego Contract Detention Facility - CCA (otay)"/>
    <s v="san_diego_contract_detention_facility_cca_otay_ca"/>
    <d v="2016-02-16T00:00:00"/>
    <x v="4"/>
    <x v="6"/>
    <s v="disciplinary"/>
    <d v="2016-02-03T00:00:00"/>
    <n v="15"/>
    <n v="-0.36654160174044426"/>
    <n v="0.1608246220364461"/>
    <n v="2.5553245501346433"/>
    <n v="0.21443282938192809"/>
    <n v="0.80412311018223037"/>
    <n v="0.1608246220364461"/>
    <x v="3"/>
  </r>
  <r>
    <n v="5712"/>
    <x v="2"/>
    <s v="el_salvador"/>
    <x v="2"/>
    <s v="CA"/>
    <s v="CA - San Diego Contract Detention Facility - CCA (otay)"/>
    <s v="san_diego_contract_detention_facility_cca_otay_ca"/>
    <d v="2016-02-16T00:00:00"/>
    <x v="4"/>
    <x v="6"/>
    <s v="disciplinary"/>
    <d v="2016-09-03T00:00:00"/>
    <n v="22"/>
    <n v="-0.24145578460098621"/>
    <n v="0.28591043917590414"/>
    <n v="2.4302387329951851"/>
    <n v="8.9347012242470047E-2"/>
    <n v="0.67903729304277238"/>
    <n v="8.9347012242470047E-2"/>
    <x v="2"/>
  </r>
  <r>
    <n v="5713"/>
    <x v="0"/>
    <s v="mexico"/>
    <x v="0"/>
    <s v="AZ"/>
    <s v="AZ - Eloy Federal Contract Facility "/>
    <s v="eloy_federal_contract_facility_az"/>
    <d v="2016-02-16T00:00:00"/>
    <x v="4"/>
    <x v="6"/>
    <s v="disciplinary"/>
    <d v="2016-03-16T00:00:00"/>
    <n v="29"/>
    <n v="-0.11636996746152814"/>
    <n v="0.41099625631536219"/>
    <n v="2.3051529158557269"/>
    <n v="3.5738804896988025E-2"/>
    <n v="0.55395147590331428"/>
    <n v="3.5738804896988025E-2"/>
    <x v="2"/>
  </r>
  <r>
    <n v="5714"/>
    <x v="88"/>
    <s v="guinea"/>
    <x v="8"/>
    <s v="CA"/>
    <s v="CA - Adelanto Correctional Facility "/>
    <s v="adelanto_correctional_facility_ca"/>
    <d v="2016-02-16T00:00:00"/>
    <x v="4"/>
    <x v="6"/>
    <s v="disciplinary"/>
    <d v="2016-03-17T00:00:00"/>
    <n v="30"/>
    <n v="-9.8500565013034141E-2"/>
    <n v="0.42886565876385618"/>
    <n v="2.2872835134072331"/>
    <n v="5.3608207345482023E-2"/>
    <n v="0.53608207345482028"/>
    <n v="5.3608207345482023E-2"/>
    <x v="2"/>
  </r>
  <r>
    <n v="5715"/>
    <x v="39"/>
    <s v="somalia"/>
    <x v="2"/>
    <s v="CA"/>
    <s v="CA - San Diego Contract Detention Facility - CCA (otay)"/>
    <s v="san_diego_contract_detention_facility_cca_otay_ca"/>
    <d v="2016-02-16T00:00:00"/>
    <x v="4"/>
    <x v="6"/>
    <s v="disciplinary"/>
    <d v="2016-03-17T00:00:00"/>
    <n v="30"/>
    <n v="-9.8500565013034141E-2"/>
    <n v="0.42886565876385618"/>
    <n v="2.2872835134072331"/>
    <n v="5.3608207345482023E-2"/>
    <n v="0.53608207345482028"/>
    <n v="5.3608207345482023E-2"/>
    <x v="2"/>
  </r>
  <r>
    <n v="5716"/>
    <x v="14"/>
    <s v="jamaica"/>
    <x v="10"/>
    <s v="OH"/>
    <s v="OH - Seneca County Jail "/>
    <s v="seneca_county_jail_oh"/>
    <d v="2016-02-16T00:00:00"/>
    <x v="4"/>
    <x v="5"/>
    <s v="facility_security_threat_violent_or_disruptive_behavior"/>
    <d v="2016-04-19T00:00:00"/>
    <n v="63"/>
    <n v="0.49118971578726817"/>
    <n v="1.0185559395641586"/>
    <n v="1.6975932326069307"/>
    <n v="0.64329848814578439"/>
    <n v="5.3608207345482051E-2"/>
    <n v="5.3608207345482051E-2"/>
    <x v="1"/>
  </r>
  <r>
    <n v="5717"/>
    <x v="55"/>
    <s v="yemen"/>
    <x v="2"/>
    <s v="CA"/>
    <s v="CA - San Diego Contract Detention Facility - CCA (otay)"/>
    <s v="san_diego_contract_detention_facility_cca_otay_ca"/>
    <d v="2016-02-16T00:00:00"/>
    <x v="4"/>
    <x v="3"/>
    <s v="protective_custody_other_detainee_safety"/>
    <d v="2016-05-18T00:00:00"/>
    <n v="92"/>
    <n v="1.0094023867935944"/>
    <n v="1.5367686105704847"/>
    <n v="1.1793805616006046"/>
    <n v="1.1615111591521106"/>
    <n v="0.57182087835180828"/>
    <n v="0.57182087835180828"/>
    <x v="1"/>
  </r>
  <r>
    <n v="5718"/>
    <x v="8"/>
    <s v="nicaragua"/>
    <x v="8"/>
    <s v="CA"/>
    <s v="CA - Theo Lacy Facility "/>
    <s v="theo_lacy_facility_ca"/>
    <d v="2016-02-16T00:00:00"/>
    <x v="4"/>
    <x v="5"/>
    <s v="facility_security_threat_violent_or_disruptive_behavior"/>
    <d v="2016-03-06T00:00:00"/>
    <n v="108"/>
    <n v="1.2953128259694988"/>
    <n v="1.8226790497463892"/>
    <n v="0.89347012242470014"/>
    <n v="1.447421598328015"/>
    <n v="0.8577313175277127"/>
    <n v="0.8577313175277127"/>
    <x v="1"/>
  </r>
  <r>
    <n v="5719"/>
    <x v="21"/>
    <s v="guatemala"/>
    <x v="20"/>
    <s v="WA"/>
    <s v="WA - Northwest Detention Center "/>
    <s v="northwest_detention_center_wa"/>
    <d v="2016-02-16T00:00:00"/>
    <x v="4"/>
    <x v="1"/>
    <s v="protective_custody_criminal_offense"/>
    <d v="2016-09-07T00:00:00"/>
    <n v="144"/>
    <n v="1.938611314115283"/>
    <n v="2.4659775378921731"/>
    <n v="0.25017163427891598"/>
    <n v="2.0907200864737989"/>
    <n v="1.5010298056734968"/>
    <n v="0.25017163427891598"/>
    <x v="0"/>
  </r>
  <r>
    <n v="5720"/>
    <x v="17"/>
    <s v="ghana"/>
    <x v="16"/>
    <s v="CO"/>
    <s v="CO - Denver Contract Detention Facility "/>
    <s v="denver_contract_detention_facility_co"/>
    <d v="2016-02-16T00:00:00"/>
    <x v="4"/>
    <x v="3"/>
    <s v="protective_custody_other_detainee_safety"/>
    <d v="2016-02-08T00:00:00"/>
    <n v="168"/>
    <n v="2.3674769728791394"/>
    <n v="2.89484319665603"/>
    <n v="0.17869402448494043"/>
    <n v="2.5195857452376558"/>
    <n v="1.9298954644373532"/>
    <n v="0.17869402448494043"/>
    <x v="0"/>
  </r>
  <r>
    <n v="5721"/>
    <x v="0"/>
    <s v="mexico"/>
    <x v="0"/>
    <s v="AZ"/>
    <s v="AZ - Cca, Florence Correctional Center "/>
    <s v="cca,_florence_correctional_center_az"/>
    <d v="2016-02-17T00:00:00"/>
    <x v="4"/>
    <x v="8"/>
    <s v="suicide_risk_placement"/>
    <d v="2016-02-17T00:00:00"/>
    <n v="0"/>
    <n v="-0.63458263846785445"/>
    <n v="0.1072164146909641"/>
    <n v="2.8233655868620535"/>
    <n v="0.48247386610933829"/>
    <n v="1.0721641469096406"/>
    <n v="0.1072164146909641"/>
    <x v="3"/>
  </r>
  <r>
    <n v="5722"/>
    <x v="80"/>
    <s v="kenya"/>
    <x v="0"/>
    <s v="AZ"/>
    <s v="AZ - Eloy Federal Contract Facility "/>
    <s v="eloy_federal_contract_facility_az"/>
    <d v="2016-02-17T00:00:00"/>
    <x v="4"/>
    <x v="6"/>
    <s v="disciplinary"/>
    <d v="2016-02-29T00:00:00"/>
    <n v="12"/>
    <n v="-0.42014980908592631"/>
    <n v="0.10721641469096405"/>
    <n v="2.6089327574801251"/>
    <n v="0.26804103672741014"/>
    <n v="0.85773131752771237"/>
    <n v="0.10721641469096405"/>
    <x v="3"/>
  </r>
  <r>
    <n v="5723"/>
    <x v="37"/>
    <s v="dominican_republic"/>
    <x v="22"/>
    <s v="NY"/>
    <s v="NY - Buffalo (batavia) Service Processing Center"/>
    <s v="buffalo_batavia_service_processing_center_ny"/>
    <d v="2016-02-17T00:00:00"/>
    <x v="4"/>
    <x v="6"/>
    <s v="disciplinary"/>
    <d v="2016-02-29T00:00:00"/>
    <n v="12"/>
    <n v="-0.42014980908592631"/>
    <n v="0.10721641469096405"/>
    <n v="2.6089327574801251"/>
    <n v="0.26804103672741014"/>
    <n v="0.85773131752771237"/>
    <n v="0.10721641469096405"/>
    <x v="3"/>
  </r>
  <r>
    <n v="5724"/>
    <x v="6"/>
    <s v="nigeria"/>
    <x v="12"/>
    <s v="TX"/>
    <s v="TX - Houston Contract Detention Facility "/>
    <s v="houston_contract_detention_facility_tx"/>
    <d v="2016-02-17T00:00:00"/>
    <x v="4"/>
    <x v="6"/>
    <s v="disciplinary"/>
    <d v="2016-03-03T00:00:00"/>
    <n v="15"/>
    <n v="-0.36654160174044426"/>
    <n v="0.1608246220364461"/>
    <n v="2.5553245501346433"/>
    <n v="0.21443282938192809"/>
    <n v="0.80412311018223037"/>
    <n v="0.1608246220364461"/>
    <x v="3"/>
  </r>
  <r>
    <n v="5725"/>
    <x v="0"/>
    <s v="mexico"/>
    <x v="1"/>
    <s v="NV"/>
    <s v="NV - Henderson Detention Center "/>
    <s v="henderson_detention_center_nv"/>
    <d v="2016-02-17T00:00:00"/>
    <x v="4"/>
    <x v="1"/>
    <s v="protective_custody_criminal_offense"/>
    <d v="2016-04-03T00:00:00"/>
    <n v="16"/>
    <n v="-0.34867219929195026"/>
    <n v="0.17869402448494009"/>
    <n v="2.5374551476861491"/>
    <n v="0.19656342693343409"/>
    <n v="0.78625370773373637"/>
    <n v="0.17869402448494009"/>
    <x v="3"/>
  </r>
  <r>
    <n v="5726"/>
    <x v="37"/>
    <s v="dominican_republic"/>
    <x v="19"/>
    <s v="MA"/>
    <s v="MA - Bristol Cnty Ndartmouth"/>
    <s v="bristol_cnty_ndartmouth"/>
    <d v="2016-02-17T00:00:00"/>
    <x v="4"/>
    <x v="3"/>
    <s v="protective_custody_other_detainee_safety"/>
    <d v="2016-03-16T00:00:00"/>
    <n v="28"/>
    <n v="-0.13423936991002217"/>
    <n v="0.39312685386686819"/>
    <n v="2.3230223183042211"/>
    <n v="1.7869402448493998E-2"/>
    <n v="0.57182087835180828"/>
    <n v="1.7869402448493998E-2"/>
    <x v="2"/>
  </r>
  <r>
    <n v="5727"/>
    <x v="1"/>
    <s v="sierra_leone"/>
    <x v="17"/>
    <s v="VA"/>
    <s v="VA - Immigration Centers Of America Farmville "/>
    <s v="immigration_centers_of_america_farmville_va"/>
    <d v="2016-02-17T00:00:00"/>
    <x v="4"/>
    <x v="6"/>
    <s v="disciplinary"/>
    <d v="2016-03-16T00:00:00"/>
    <n v="28"/>
    <n v="-0.13423936991002217"/>
    <n v="0.39312685386686819"/>
    <n v="2.3230223183042211"/>
    <n v="1.7869402448493998E-2"/>
    <n v="0.57182087835180828"/>
    <n v="1.7869402448493998E-2"/>
    <x v="2"/>
  </r>
  <r>
    <n v="5728"/>
    <x v="39"/>
    <s v="somalia"/>
    <x v="0"/>
    <s v="AZ"/>
    <s v="AZ - Eloy Federal Contract Facility "/>
    <s v="eloy_federal_contract_facility_az"/>
    <d v="2016-02-17T00:00:00"/>
    <x v="4"/>
    <x v="6"/>
    <s v="disciplinary"/>
    <d v="2016-03-16T00:00:00"/>
    <n v="28"/>
    <n v="-0.13423936991002217"/>
    <n v="0.39312685386686819"/>
    <n v="2.3230223183042211"/>
    <n v="1.7869402448493998E-2"/>
    <n v="0.57182087835180828"/>
    <n v="1.7869402448493998E-2"/>
    <x v="2"/>
  </r>
  <r>
    <n v="5729"/>
    <x v="0"/>
    <s v="mexico"/>
    <x v="0"/>
    <s v="AZ"/>
    <s v="AZ - Eloy Federal Contract Facility "/>
    <s v="eloy_federal_contract_facility_az"/>
    <d v="2016-02-17T00:00:00"/>
    <x v="4"/>
    <x v="6"/>
    <s v="disciplinary"/>
    <d v="2016-03-23T00:00:00"/>
    <n v="35"/>
    <n v="-9.1535527705640905E-3"/>
    <n v="0.51821267100632629"/>
    <n v="2.1979365011647629"/>
    <n v="0.14295521958795207"/>
    <n v="0.44673506121235018"/>
    <n v="0.14295521958795207"/>
    <x v="2"/>
  </r>
  <r>
    <n v="5730"/>
    <x v="0"/>
    <s v="mexico"/>
    <x v="0"/>
    <s v="AZ"/>
    <s v="AZ - Florence Staging Facility "/>
    <s v="florence_staging_facility_az"/>
    <d v="2016-02-18T00:00:00"/>
    <x v="4"/>
    <x v="8"/>
    <s v="suicide_risk_placement"/>
    <d v="2016-02-19T00:00:00"/>
    <n v="1"/>
    <n v="-0.61671323601936046"/>
    <n v="8.9347012242470103E-2"/>
    <n v="2.8054961844135593"/>
    <n v="0.46460446366084429"/>
    <n v="1.0542947444611466"/>
    <n v="8.9347012242470103E-2"/>
    <x v="3"/>
  </r>
  <r>
    <n v="5731"/>
    <x v="6"/>
    <s v="nigeria"/>
    <x v="4"/>
    <s v="LA"/>
    <s v="LA - Jena/lasalle Detention Facility "/>
    <s v="jena/lasalle_detention_facility_la"/>
    <d v="2016-02-18T00:00:00"/>
    <x v="4"/>
    <x v="3"/>
    <s v="protective_custody_other_detainee_safety"/>
    <d v="2016-02-22T00:00:00"/>
    <n v="4"/>
    <n v="-0.56310502867387835"/>
    <n v="3.5738804896987997E-2"/>
    <n v="2.7518879770680771"/>
    <n v="0.41099625631536219"/>
    <n v="1.0006865371156644"/>
    <n v="3.5738804896987997E-2"/>
    <x v="3"/>
  </r>
  <r>
    <n v="5732"/>
    <x v="0"/>
    <s v="mexico"/>
    <x v="9"/>
    <s v="FL"/>
    <s v="FL - Krome North Service Processing Center "/>
    <s v="krome_north_service_processing_center_fl"/>
    <d v="2016-02-18T00:00:00"/>
    <x v="4"/>
    <x v="6"/>
    <s v="disciplinary"/>
    <d v="2016-02-24T00:00:00"/>
    <n v="6"/>
    <n v="-0.52736622377689035"/>
    <n v="0"/>
    <n v="2.7161491721710895"/>
    <n v="0.37525745141837419"/>
    <n v="0.96494773221867647"/>
    <n v="0"/>
    <x v="3"/>
  </r>
  <r>
    <n v="5733"/>
    <x v="86"/>
    <s v="germany"/>
    <x v="17"/>
    <s v="VA"/>
    <s v="VA - Virginia Peninsula Regional Jail "/>
    <s v="virginia_peninsula_regional_jail_va"/>
    <d v="2016-02-18T00:00:00"/>
    <x v="4"/>
    <x v="6"/>
    <s v="disciplinary"/>
    <d v="2016-09-03T00:00:00"/>
    <n v="20"/>
    <n v="-0.27719458949797421"/>
    <n v="0.25017163427891614"/>
    <n v="2.4659775378921731"/>
    <n v="0.12508581713945804"/>
    <n v="0.71477609793976038"/>
    <n v="0.12508581713945804"/>
    <x v="2"/>
  </r>
  <r>
    <n v="5734"/>
    <x v="0"/>
    <s v="mexico"/>
    <x v="0"/>
    <s v="AZ"/>
    <s v="AZ - Eloy Federal Contract Facility "/>
    <s v="eloy_federal_contract_facility_az"/>
    <d v="2016-02-18T00:00:00"/>
    <x v="4"/>
    <x v="3"/>
    <s v="protective_custody_other_detainee_safety"/>
    <d v="2016-03-31T00:00:00"/>
    <n v="42"/>
    <n v="0.11593226436889398"/>
    <n v="0.64329848814578439"/>
    <n v="2.0728506840253051"/>
    <n v="0.26804103672741014"/>
    <n v="0.32164924407289214"/>
    <n v="0.26804103672741014"/>
    <x v="2"/>
  </r>
  <r>
    <n v="5735"/>
    <x v="0"/>
    <s v="mexico"/>
    <x v="3"/>
    <s v="CA"/>
    <s v="CA - Sacramento County Jail-rio Cosumnes Corr. Center "/>
    <s v="sacramento_county_jail_rio_cosumnes_corr_center_ca"/>
    <d v="2016-02-19T00:00:00"/>
    <x v="4"/>
    <x v="5"/>
    <s v="facility_security_threat_violent_or_disruptive_behavior"/>
    <d v="2016-07-03T00:00:00"/>
    <n v="17"/>
    <n v="-0.33080279684345626"/>
    <n v="0.19656342693343409"/>
    <n v="2.5195857452376553"/>
    <n v="0.17869402448494009"/>
    <n v="0.76838430528524237"/>
    <n v="0.17869402448494009"/>
    <x v="2"/>
  </r>
  <r>
    <n v="5736"/>
    <x v="114"/>
    <s v="laos"/>
    <x v="12"/>
    <s v="TX"/>
    <s v="TX - Houston Contract Detention Facility "/>
    <s v="houston_contract_detention_facility_tx"/>
    <d v="2016-02-19T00:00:00"/>
    <x v="4"/>
    <x v="6"/>
    <s v="disciplinary"/>
    <d v="2016-08-03T00:00:00"/>
    <n v="18"/>
    <n v="-0.31293339439496226"/>
    <n v="0.21443282938192809"/>
    <n v="2.5017163427891611"/>
    <n v="0.1608246220364461"/>
    <n v="0.75051490283674838"/>
    <n v="0.1608246220364461"/>
    <x v="2"/>
  </r>
  <r>
    <n v="5737"/>
    <x v="0"/>
    <s v="mexico"/>
    <x v="2"/>
    <s v="CA"/>
    <s v="CA - San Diego Contract Detention Facility - CCA (otay)"/>
    <s v="san_diego_contract_detention_facility_cca_otay_ca"/>
    <d v="2016-02-19T00:00:00"/>
    <x v="4"/>
    <x v="6"/>
    <s v="disciplinary"/>
    <d v="2016-03-17T00:00:00"/>
    <n v="27"/>
    <n v="-0.15210877235851616"/>
    <n v="0.37525745141837419"/>
    <n v="2.3408917207527153"/>
    <n v="0"/>
    <n v="0.58969028080030228"/>
    <n v="0"/>
    <x v="2"/>
  </r>
  <r>
    <n v="5738"/>
    <x v="0"/>
    <s v="mexico"/>
    <x v="1"/>
    <s v="NV"/>
    <s v="NV - Henderson Detention Center "/>
    <s v="henderson_detention_center_nv"/>
    <d v="2016-02-19T00:00:00"/>
    <x v="4"/>
    <x v="1"/>
    <s v="protective_custody_criminal_offense"/>
    <d v="2016-03-18T00:00:00"/>
    <n v="28"/>
    <n v="-0.13423936991002217"/>
    <n v="0.39312685386686819"/>
    <n v="2.3230223183042211"/>
    <n v="1.7869402448493998E-2"/>
    <n v="0.57182087835180828"/>
    <n v="1.7869402448493998E-2"/>
    <x v="2"/>
  </r>
  <r>
    <n v="5739"/>
    <x v="46"/>
    <s v="ukraine"/>
    <x v="18"/>
    <s v="TX"/>
    <s v="TX - South Texas Detention Complex "/>
    <s v="south_texas_detention_complex_tx"/>
    <d v="2016-02-19T00:00:00"/>
    <x v="4"/>
    <x v="3"/>
    <s v="protective_custody_other_detainee_safety"/>
    <d v="2016-04-13T00:00:00"/>
    <n v="54"/>
    <n v="0.33036509375082207"/>
    <n v="0.85773131752771237"/>
    <n v="1.8584178546433769"/>
    <n v="0.48247386610933823"/>
    <n v="0.10721641469096405"/>
    <n v="0.10721641469096405"/>
    <x v="1"/>
  </r>
  <r>
    <n v="5740"/>
    <x v="67"/>
    <s v="morocco"/>
    <x v="15"/>
    <s v="GA"/>
    <s v="GA - Stewart Detention Center "/>
    <s v="stewart_detention_center_ga"/>
    <d v="2016-02-19T00:00:00"/>
    <x v="4"/>
    <x v="3"/>
    <s v="protective_custody_other_detainee_safety"/>
    <d v="2016-04-18T00:00:00"/>
    <n v="59"/>
    <n v="0.41971210599329212"/>
    <n v="0.94707832977018247"/>
    <n v="1.769070842400907"/>
    <n v="0.57182087835180828"/>
    <n v="1.7869402448493998E-2"/>
    <n v="1.7869402448493998E-2"/>
    <x v="1"/>
  </r>
  <r>
    <n v="5741"/>
    <x v="67"/>
    <s v="morocco"/>
    <x v="15"/>
    <s v="GA"/>
    <s v="GA - Stewart Detention Center "/>
    <s v="stewart_detention_center_ga"/>
    <d v="2016-02-19T00:00:00"/>
    <x v="4"/>
    <x v="3"/>
    <s v="protective_custody_other_detainee_safety"/>
    <d v="2016-06-23T00:00:00"/>
    <n v="125"/>
    <n v="1.5990926675938968"/>
    <n v="2.1264588913707874"/>
    <n v="0.58969028080030217"/>
    <n v="1.751201439952413"/>
    <n v="1.1615111591521106"/>
    <n v="0.58969028080030217"/>
    <x v="0"/>
  </r>
  <r>
    <n v="5742"/>
    <x v="7"/>
    <s v="honduras"/>
    <x v="15"/>
    <s v="GA"/>
    <s v="GA - Stewart Detention Center "/>
    <s v="stewart_detention_center_ga"/>
    <d v="2016-02-20T00:00:00"/>
    <x v="4"/>
    <x v="12"/>
    <s v="pending_investigation_of_disciplinary_violation"/>
    <d v="2016-02-24T00:00:00"/>
    <n v="4"/>
    <n v="-0.56310502867387835"/>
    <n v="3.5738804896987997E-2"/>
    <n v="2.7518879770680771"/>
    <n v="0.41099625631536219"/>
    <n v="1.0006865371156644"/>
    <n v="3.5738804896987997E-2"/>
    <x v="3"/>
  </r>
  <r>
    <n v="5743"/>
    <x v="0"/>
    <s v="mexico"/>
    <x v="0"/>
    <s v="AZ"/>
    <s v="AZ - Florence Service Processing Center "/>
    <s v="florence_service_processing_center_az"/>
    <d v="2016-02-20T00:00:00"/>
    <x v="4"/>
    <x v="8"/>
    <s v="suicide_risk_placement"/>
    <d v="2016-02-26T00:00:00"/>
    <n v="6"/>
    <n v="-0.52736622377689035"/>
    <n v="0"/>
    <n v="2.7161491721710895"/>
    <n v="0.37525745141837419"/>
    <n v="0.96494773221867647"/>
    <n v="0"/>
    <x v="3"/>
  </r>
  <r>
    <n v="5744"/>
    <x v="2"/>
    <s v="el_salvador"/>
    <x v="6"/>
    <s v="TX"/>
    <s v="TX - Rolling Plains Detention Center "/>
    <s v="rolling_plains_detention_center_tx"/>
    <d v="2016-02-20T00:00:00"/>
    <x v="4"/>
    <x v="2"/>
    <s v="mental_illness"/>
    <d v="2016-03-17T00:00:00"/>
    <n v="26"/>
    <n v="-0.16997817480701016"/>
    <n v="0.35738804896988019"/>
    <n v="2.3587611232012091"/>
    <n v="1.7869402448493998E-2"/>
    <n v="0.60755968324879628"/>
    <n v="1.7869402448493998E-2"/>
    <x v="2"/>
  </r>
  <r>
    <n v="5745"/>
    <x v="21"/>
    <s v="guatemala"/>
    <x v="0"/>
    <s v="AZ"/>
    <s v="AZ - Florence Service Processing Center "/>
    <s v="florence_service_processing_center_az"/>
    <d v="2016-02-21T00:00:00"/>
    <x v="4"/>
    <x v="8"/>
    <s v="suicide_risk_placement"/>
    <d v="2016-02-22T00:00:00"/>
    <n v="1"/>
    <n v="-0.61671323601936046"/>
    <n v="8.9347012242470103E-2"/>
    <n v="2.8054961844135593"/>
    <n v="0.46460446366084429"/>
    <n v="1.0542947444611466"/>
    <n v="8.9347012242470103E-2"/>
    <x v="3"/>
  </r>
  <r>
    <n v="5746"/>
    <x v="21"/>
    <s v="guatemala"/>
    <x v="9"/>
    <s v="FL"/>
    <s v="FL - Krome North Service Processing Center "/>
    <s v="krome_north_service_processing_center_fl"/>
    <d v="2016-02-21T00:00:00"/>
    <x v="4"/>
    <x v="6"/>
    <s v="disciplinary"/>
    <d v="2016-02-27T00:00:00"/>
    <n v="6"/>
    <n v="-0.52736622377689035"/>
    <n v="0"/>
    <n v="2.7161491721710895"/>
    <n v="0.37525745141837419"/>
    <n v="0.96494773221867647"/>
    <n v="0"/>
    <x v="3"/>
  </r>
  <r>
    <n v="5747"/>
    <x v="19"/>
    <s v="cuba"/>
    <x v="15"/>
    <s v="GA"/>
    <s v="GA - Stewart Detention Center "/>
    <s v="stewart_detention_center_ga"/>
    <d v="2016-02-22T00:00:00"/>
    <x v="4"/>
    <x v="17"/>
    <s v="hunger_strike"/>
    <d v="2016-02-29T00:00:00"/>
    <n v="7"/>
    <n v="-0.50949682132839635"/>
    <n v="1.7869402448493998E-2"/>
    <n v="2.6982797697225953"/>
    <n v="0.35738804896988019"/>
    <n v="0.94707832977018247"/>
    <n v="1.7869402448493998E-2"/>
    <x v="3"/>
  </r>
  <r>
    <n v="5748"/>
    <x v="116"/>
    <s v="burundi"/>
    <x v="6"/>
    <s v="TX"/>
    <s v="TX - Rolling Plains Detention Center "/>
    <s v="rolling_plains_detention_center_tx"/>
    <d v="2016-02-22T00:00:00"/>
    <x v="4"/>
    <x v="2"/>
    <s v="mental_illness"/>
    <d v="2016-02-29T00:00:00"/>
    <n v="7"/>
    <n v="-0.50949682132839635"/>
    <n v="1.7869402448493998E-2"/>
    <n v="2.6982797697225953"/>
    <n v="0.35738804896988019"/>
    <n v="0.94707832977018247"/>
    <n v="1.7869402448493998E-2"/>
    <x v="3"/>
  </r>
  <r>
    <n v="5749"/>
    <x v="33"/>
    <s v="panama"/>
    <x v="18"/>
    <s v="TX"/>
    <s v="TX - South Texas Detention Complex "/>
    <s v="south_texas_detention_complex_tx"/>
    <d v="2016-02-22T00:00:00"/>
    <x v="4"/>
    <x v="6"/>
    <s v="disciplinary"/>
    <d v="2016-07-03T00:00:00"/>
    <n v="14"/>
    <n v="-0.38441100418893831"/>
    <n v="0.14295521958795204"/>
    <n v="2.5731939525831371"/>
    <n v="0.23230223183042215"/>
    <n v="0.82199251263072437"/>
    <n v="0.14295521958795204"/>
    <x v="3"/>
  </r>
  <r>
    <n v="5750"/>
    <x v="0"/>
    <s v="mexico"/>
    <x v="15"/>
    <s v="GA"/>
    <s v="GA - Atlanta City Detention Center "/>
    <s v="atlanta_city_detention_center_pretrial_ga"/>
    <d v="2016-02-22T00:00:00"/>
    <x v="4"/>
    <x v="6"/>
    <s v="disciplinary"/>
    <d v="2016-03-17T00:00:00"/>
    <n v="24"/>
    <n v="-0.20571697970399819"/>
    <n v="0.32164924407289219"/>
    <n v="2.3944999280981971"/>
    <n v="5.3608207345482023E-2"/>
    <n v="0.64329848814578428"/>
    <n v="5.3608207345482023E-2"/>
    <x v="2"/>
  </r>
  <r>
    <n v="5751"/>
    <x v="19"/>
    <s v="cuba"/>
    <x v="18"/>
    <s v="TX"/>
    <s v="TX - South Texas Detention Complex "/>
    <s v="south_texas_detention_complex_tx"/>
    <d v="2016-02-22T00:00:00"/>
    <x v="4"/>
    <x v="3"/>
    <s v="protective_custody_other_detainee_safety"/>
    <d v="2016-03-19T00:00:00"/>
    <n v="26"/>
    <n v="-0.16997817480701016"/>
    <n v="0.35738804896988019"/>
    <n v="2.3587611232012091"/>
    <n v="1.7869402448493998E-2"/>
    <n v="0.60755968324879628"/>
    <n v="1.7869402448493998E-2"/>
    <x v="2"/>
  </r>
  <r>
    <n v="5752"/>
    <x v="21"/>
    <s v="guatemala"/>
    <x v="8"/>
    <s v="CA"/>
    <s v="CA - Adelanto Correctional Facility "/>
    <s v="adelanto_correctional_facility_ca"/>
    <d v="2016-02-23T00:00:00"/>
    <x v="4"/>
    <x v="5"/>
    <s v="facility_security_threat_violent_or_disruptive_behavior"/>
    <d v="2016-01-03T00:00:00"/>
    <n v="7"/>
    <n v="-0.50949682132839635"/>
    <n v="1.7869402448493998E-2"/>
    <n v="2.6982797697225953"/>
    <n v="0.35738804896988019"/>
    <n v="0.94707832977018247"/>
    <n v="1.7869402448493998E-2"/>
    <x v="3"/>
  </r>
  <r>
    <n v="5753"/>
    <x v="7"/>
    <s v="honduras"/>
    <x v="18"/>
    <s v="TX"/>
    <s v="TX - South Texas Detention Complex "/>
    <s v="south_texas_detention_complex_tx"/>
    <d v="2016-02-23T00:00:00"/>
    <x v="4"/>
    <x v="6"/>
    <s v="disciplinary"/>
    <d v="2016-07-03T00:00:00"/>
    <n v="13"/>
    <n v="-0.40228040663743231"/>
    <n v="0.12508581713945804"/>
    <n v="2.5910633550316313"/>
    <n v="0.25017163427891614"/>
    <n v="0.83986191507921837"/>
    <n v="0.12508581713945804"/>
    <x v="3"/>
  </r>
  <r>
    <n v="5754"/>
    <x v="2"/>
    <s v="el_salvador"/>
    <x v="12"/>
    <s v="TX"/>
    <s v="TX - Houston Contract Detention Facility "/>
    <s v="houston_contract_detention_facility_tx"/>
    <d v="2016-02-23T00:00:00"/>
    <x v="4"/>
    <x v="3"/>
    <s v="protective_custody_other_detainee_safety"/>
    <d v="2016-03-14T00:00:00"/>
    <n v="20"/>
    <n v="-0.27719458949797421"/>
    <n v="0.25017163427891614"/>
    <n v="2.4659775378921731"/>
    <n v="0.12508581713945804"/>
    <n v="0.71477609793976038"/>
    <n v="0.12508581713945804"/>
    <x v="2"/>
  </r>
  <r>
    <n v="5755"/>
    <x v="0"/>
    <s v="mexico"/>
    <x v="8"/>
    <s v="CA"/>
    <s v="CA - Adelanto Correctional Facility "/>
    <s v="adelanto_correctional_facility_ca"/>
    <d v="2016-02-23T00:00:00"/>
    <x v="4"/>
    <x v="3"/>
    <s v="protective_custody_other_detainee_safety"/>
    <d v="2016-03-21T00:00:00"/>
    <n v="27"/>
    <n v="-0.15210877235851616"/>
    <n v="0.37525745141837419"/>
    <n v="2.3408917207527153"/>
    <n v="0"/>
    <n v="0.58969028080030228"/>
    <n v="0"/>
    <x v="2"/>
  </r>
  <r>
    <n v="5756"/>
    <x v="39"/>
    <s v="somalia"/>
    <x v="8"/>
    <s v="CA"/>
    <s v="CA - Theo Lacy Facility "/>
    <s v="theo_lacy_facility_ca"/>
    <d v="2016-02-23T00:00:00"/>
    <x v="4"/>
    <x v="14"/>
    <s v="facility_security_threat_other"/>
    <d v="2016-10-05T00:00:00"/>
    <n v="77"/>
    <n v="0.74136135006618431"/>
    <n v="1.2687275738430746"/>
    <n v="1.4474215983280145"/>
    <n v="0.89347012242470047"/>
    <n v="0.30377984162439819"/>
    <n v="0.30377984162439819"/>
    <x v="1"/>
  </r>
  <r>
    <n v="5757"/>
    <x v="8"/>
    <s v="nicaragua"/>
    <x v="4"/>
    <s v="LA"/>
    <s v="LA - Jena/lasalle Detention Facility "/>
    <s v="jena/lasalle_detention_facility_la"/>
    <d v="2016-02-23T00:00:00"/>
    <x v="4"/>
    <x v="3"/>
    <s v="protective_custody_other_detainee_safety"/>
    <d v="2016-10-05T00:00:00"/>
    <n v="77"/>
    <n v="0.74136135006618431"/>
    <n v="1.2687275738430746"/>
    <n v="1.4474215983280145"/>
    <n v="0.89347012242470047"/>
    <n v="0.30377984162439819"/>
    <n v="0.30377984162439819"/>
    <x v="1"/>
  </r>
  <r>
    <n v="5758"/>
    <x v="3"/>
    <s v="iraq"/>
    <x v="0"/>
    <s v="AZ"/>
    <s v="AZ - Eloy Federal Contract Facility "/>
    <s v="eloy_federal_contract_facility_az"/>
    <d v="2016-02-24T00:00:00"/>
    <x v="4"/>
    <x v="3"/>
    <s v="protective_custody_other_detainee_safety"/>
    <d v="2016-02-26T00:00:00"/>
    <n v="2"/>
    <n v="-0.59884383357086635"/>
    <n v="7.1477609793975994E-2"/>
    <n v="2.7876267819650655"/>
    <n v="0.44673506121235018"/>
    <n v="1.0364253420126524"/>
    <n v="7.1477609793975994E-2"/>
    <x v="3"/>
  </r>
  <r>
    <n v="5759"/>
    <x v="17"/>
    <s v="ghana"/>
    <x v="15"/>
    <s v="GA"/>
    <s v="GA - Stewart Detention Center "/>
    <s v="stewart_detention_center_ga"/>
    <d v="2016-02-24T00:00:00"/>
    <x v="4"/>
    <x v="6"/>
    <s v="disciplinary"/>
    <d v="2016-09-03T00:00:00"/>
    <n v="14"/>
    <n v="-0.38441100418893831"/>
    <n v="0.14295521958795204"/>
    <n v="2.5731939525831371"/>
    <n v="0.23230223183042215"/>
    <n v="0.82199251263072437"/>
    <n v="0.14295521958795204"/>
    <x v="3"/>
  </r>
  <r>
    <n v="5760"/>
    <x v="14"/>
    <s v="jamaica"/>
    <x v="23"/>
    <s v="IL"/>
    <s v="IL - Pulaski County Jail "/>
    <s v="pulaski_county_jail_il"/>
    <d v="2016-02-24T00:00:00"/>
    <x v="4"/>
    <x v="1"/>
    <s v="protective_custody_criminal_offense"/>
    <d v="2016-11-03T00:00:00"/>
    <n v="16"/>
    <n v="-0.34867219929195026"/>
    <n v="0.17869402448494009"/>
    <n v="2.5374551476861491"/>
    <n v="0.19656342693343409"/>
    <n v="0.78625370773373637"/>
    <n v="0.17869402448494009"/>
    <x v="3"/>
  </r>
  <r>
    <n v="5761"/>
    <x v="0"/>
    <s v="mexico"/>
    <x v="2"/>
    <s v="CA"/>
    <s v="CA - San Diego Contract Detention Facility - CCA (otay)"/>
    <s v="san_diego_contract_detention_facility_cca_otay_ca"/>
    <d v="2016-02-24T00:00:00"/>
    <x v="4"/>
    <x v="0"/>
    <s v="protective_custody_gang_status_protective_custody_only"/>
    <d v="2016-11-03T00:00:00"/>
    <n v="16"/>
    <n v="-0.34867219929195026"/>
    <n v="0.17869402448494009"/>
    <n v="2.5374551476861491"/>
    <n v="0.19656342693343409"/>
    <n v="0.78625370773373637"/>
    <n v="0.17869402448494009"/>
    <x v="3"/>
  </r>
  <r>
    <n v="5762"/>
    <x v="19"/>
    <s v="cuba"/>
    <x v="9"/>
    <s v="FL"/>
    <s v="FL - Glades County Detention Center "/>
    <s v="glades_county_detention_center_fl"/>
    <d v="2016-02-24T00:00:00"/>
    <x v="4"/>
    <x v="6"/>
    <s v="disciplinary"/>
    <d v="2016-03-14T00:00:00"/>
    <n v="19"/>
    <n v="-0.29506399194646826"/>
    <n v="0.23230223183042209"/>
    <n v="2.4838469403406673"/>
    <n v="0.1429552195879521"/>
    <n v="0.73264550038825438"/>
    <n v="0.1429552195879521"/>
    <x v="2"/>
  </r>
  <r>
    <n v="5763"/>
    <x v="80"/>
    <s v="kenya"/>
    <x v="23"/>
    <s v="IL"/>
    <s v="IL - Pulaski County Jail "/>
    <s v="pulaski_county_jail_il"/>
    <d v="2016-02-24T00:00:00"/>
    <x v="4"/>
    <x v="3"/>
    <s v="protective_custody_other_detainee_safety"/>
    <d v="2016-03-14T00:00:00"/>
    <n v="19"/>
    <n v="-0.29506399194646826"/>
    <n v="0.23230223183042209"/>
    <n v="2.4838469403406673"/>
    <n v="0.1429552195879521"/>
    <n v="0.73264550038825438"/>
    <n v="0.1429552195879521"/>
    <x v="2"/>
  </r>
  <r>
    <n v="5764"/>
    <x v="42"/>
    <s v="gambia"/>
    <x v="15"/>
    <s v="GA"/>
    <s v="GA - Stewart Detention Center "/>
    <s v="stewart_detention_center_ga"/>
    <d v="2016-02-24T00:00:00"/>
    <x v="4"/>
    <x v="6"/>
    <s v="disciplinary"/>
    <d v="2016-03-24T00:00:00"/>
    <n v="29"/>
    <n v="-0.11636996746152814"/>
    <n v="0.41099625631536219"/>
    <n v="2.3051529158557269"/>
    <n v="3.5738804896988025E-2"/>
    <n v="0.55395147590331428"/>
    <n v="3.5738804896988025E-2"/>
    <x v="2"/>
  </r>
  <r>
    <n v="5765"/>
    <x v="121"/>
    <s v="burkina_faso"/>
    <x v="15"/>
    <s v="GA"/>
    <s v="GA - Atlanta City Detention Center "/>
    <s v="atlanta_city_detention_center_pretrial_ga"/>
    <d v="2016-02-24T00:00:00"/>
    <x v="4"/>
    <x v="3"/>
    <s v="protective_custody_other_detainee_safety"/>
    <d v="2016-11-21T00:00:00"/>
    <n v="271"/>
    <n v="4.2080254250740223"/>
    <n v="4.7353916488509125"/>
    <n v="2.0192424766798234"/>
    <n v="4.3601341974325383"/>
    <n v="3.7704439166322361"/>
    <n v="2.0192424766798234"/>
    <x v="0"/>
  </r>
  <r>
    <n v="5766"/>
    <x v="9"/>
    <s v="haiti"/>
    <x v="0"/>
    <s v="AZ"/>
    <s v="AZ - Eloy Federal Contract Facility "/>
    <s v="eloy_federal_contract_facility_az"/>
    <d v="2016-02-25T00:00:00"/>
    <x v="4"/>
    <x v="21"/>
    <s v="medical_observation"/>
    <d v="2016-02-27T00:00:00"/>
    <n v="2"/>
    <n v="-0.59884383357086635"/>
    <n v="7.1477609793975994E-2"/>
    <n v="2.7876267819650655"/>
    <n v="0.44673506121235018"/>
    <n v="1.0364253420126524"/>
    <n v="7.1477609793975994E-2"/>
    <x v="3"/>
  </r>
  <r>
    <n v="5767"/>
    <x v="0"/>
    <s v="mexico"/>
    <x v="8"/>
    <s v="CA"/>
    <s v="CA - Adelanto Correctional Facility "/>
    <s v="adelanto_correctional_facility_ca"/>
    <d v="2016-02-25T00:00:00"/>
    <x v="4"/>
    <x v="3"/>
    <s v="protective_custody_other_detainee_safety"/>
    <d v="2016-01-03T00:00:00"/>
    <n v="5"/>
    <n v="-0.54523562622538435"/>
    <n v="1.7869402448493998E-2"/>
    <n v="2.7340185746195833"/>
    <n v="0.39312685386686819"/>
    <n v="0.98281713466717047"/>
    <n v="1.7869402448493998E-2"/>
    <x v="3"/>
  </r>
  <r>
    <n v="5768"/>
    <x v="0"/>
    <s v="mexico"/>
    <x v="9"/>
    <s v="FL"/>
    <s v="FL - Krome North Service Processing Center "/>
    <s v="krome_north_service_processing_center_fl"/>
    <d v="2016-02-25T00:00:00"/>
    <x v="4"/>
    <x v="6"/>
    <s v="disciplinary"/>
    <d v="2016-03-03T00:00:00"/>
    <n v="7"/>
    <n v="-0.50949682132839635"/>
    <n v="1.7869402448493998E-2"/>
    <n v="2.6982797697225953"/>
    <n v="0.35738804896988019"/>
    <n v="0.94707832977018247"/>
    <n v="1.7869402448493998E-2"/>
    <x v="3"/>
  </r>
  <r>
    <n v="5769"/>
    <x v="26"/>
    <s v="india"/>
    <x v="18"/>
    <s v="TX"/>
    <s v="TX - South Texas Detention Complex "/>
    <s v="south_texas_detention_complex_tx"/>
    <d v="2016-02-25T00:00:00"/>
    <x v="4"/>
    <x v="10"/>
    <s v="protective_custody_lesbian_gay_bisexual_transgender_lgbt"/>
    <d v="2016-04-03T00:00:00"/>
    <n v="8"/>
    <n v="-0.49162741887990236"/>
    <n v="3.5738804896987997E-2"/>
    <n v="2.6804103672741011"/>
    <n v="0.33951864652138619"/>
    <n v="0.92920892732168847"/>
    <n v="3.5738804896987997E-2"/>
    <x v="3"/>
  </r>
  <r>
    <n v="5770"/>
    <x v="0"/>
    <s v="mexico"/>
    <x v="0"/>
    <s v="AZ"/>
    <s v="AZ - Eloy Federal Contract Facility "/>
    <s v="eloy_federal_contract_facility_az"/>
    <d v="2016-02-25T00:00:00"/>
    <x v="4"/>
    <x v="3"/>
    <s v="protective_custody_other_detainee_safety"/>
    <d v="2016-08-03T00:00:00"/>
    <n v="12"/>
    <n v="-0.42014980908592631"/>
    <n v="0.10721641469096405"/>
    <n v="2.6089327574801251"/>
    <n v="0.26804103672741014"/>
    <n v="0.85773131752771237"/>
    <n v="0.10721641469096405"/>
    <x v="3"/>
  </r>
  <r>
    <n v="5771"/>
    <x v="9"/>
    <s v="haiti"/>
    <x v="7"/>
    <s v="PA"/>
    <s v="PA - York County Prison "/>
    <s v="york_county_prison_pa"/>
    <d v="2016-02-25T00:00:00"/>
    <x v="4"/>
    <x v="6"/>
    <s v="disciplinary"/>
    <d v="2016-10-03T00:00:00"/>
    <n v="14"/>
    <n v="-0.38441100418893831"/>
    <n v="0.14295521958795204"/>
    <n v="2.5731939525831371"/>
    <n v="0.23230223183042215"/>
    <n v="0.82199251263072437"/>
    <n v="0.14295521958795204"/>
    <x v="3"/>
  </r>
  <r>
    <n v="5772"/>
    <x v="19"/>
    <s v="cuba"/>
    <x v="9"/>
    <s v="FL"/>
    <s v="FL - Baker County Sheriff's Office "/>
    <s v="baker_county_sheriffs_office_fl"/>
    <d v="2016-02-25T00:00:00"/>
    <x v="4"/>
    <x v="15"/>
    <s v="facility_security_threat_gang_member_status_not_protective_custody"/>
    <d v="2016-11-03T00:00:00"/>
    <n v="15"/>
    <n v="-0.36654160174044426"/>
    <n v="0.1608246220364461"/>
    <n v="2.5553245501346433"/>
    <n v="0.21443282938192809"/>
    <n v="0.80412311018223037"/>
    <n v="0.1608246220364461"/>
    <x v="3"/>
  </r>
  <r>
    <n v="5773"/>
    <x v="32"/>
    <s v="colombia"/>
    <x v="7"/>
    <s v="PA"/>
    <s v="PA - Pike County Correctional Facility "/>
    <s v="pike_county_correctional_facility_pa"/>
    <d v="2016-02-25T00:00:00"/>
    <x v="4"/>
    <x v="6"/>
    <s v="disciplinary"/>
    <d v="2016-03-18T00:00:00"/>
    <n v="22"/>
    <n v="-0.24145578460098621"/>
    <n v="0.28591043917590414"/>
    <n v="2.4302387329951851"/>
    <n v="8.9347012242470047E-2"/>
    <n v="0.67903729304277238"/>
    <n v="8.9347012242470047E-2"/>
    <x v="2"/>
  </r>
  <r>
    <n v="5774"/>
    <x v="3"/>
    <s v="iraq"/>
    <x v="15"/>
    <s v="GA"/>
    <s v="GA - Stewart Detention Center "/>
    <s v="stewart_detention_center_ga"/>
    <d v="2016-02-25T00:00:00"/>
    <x v="4"/>
    <x v="6"/>
    <s v="disciplinary"/>
    <d v="2016-03-29T00:00:00"/>
    <n v="33"/>
    <n v="-4.4892357667552112E-2"/>
    <n v="0.48247386610933823"/>
    <n v="2.2336753060617509"/>
    <n v="0.10721641469096405"/>
    <n v="0.48247386610933823"/>
    <n v="0.10721641469096405"/>
    <x v="2"/>
  </r>
  <r>
    <n v="5775"/>
    <x v="37"/>
    <s v="dominican_republic"/>
    <x v="18"/>
    <s v="TX"/>
    <s v="TX - South Texas Detention Complex "/>
    <s v="south_texas_detention_complex_tx"/>
    <d v="2016-02-25T00:00:00"/>
    <x v="4"/>
    <x v="14"/>
    <s v="facility_security_threat_other"/>
    <d v="2016-04-22T00:00:00"/>
    <n v="57"/>
    <n v="0.38397330109630412"/>
    <n v="0.91133952487319447"/>
    <n v="1.8048096472978949"/>
    <n v="0.53608207345482028"/>
    <n v="5.3608207345481995E-2"/>
    <n v="5.3608207345481995E-2"/>
    <x v="1"/>
  </r>
  <r>
    <n v="5776"/>
    <x v="0"/>
    <s v="mexico"/>
    <x v="9"/>
    <s v="FL"/>
    <s v="FL - Baker County Sheriff's Office "/>
    <s v="baker_county_sheriffs_office_fl"/>
    <d v="2016-02-25T00:00:00"/>
    <x v="4"/>
    <x v="15"/>
    <s v="facility_security_threat_gang_member_status_not_protective_custody"/>
    <d v="2016-09-21T00:00:00"/>
    <n v="209"/>
    <n v="3.1001224732673935"/>
    <n v="3.6274886970442841"/>
    <n v="0.91133952487319458"/>
    <n v="3.2522312456259099"/>
    <n v="2.6625409648256073"/>
    <n v="0.91133952487319458"/>
    <x v="0"/>
  </r>
  <r>
    <n v="5777"/>
    <x v="4"/>
    <s v="united_kingdom"/>
    <x v="7"/>
    <s v="PA"/>
    <s v="PA - York County Prison "/>
    <s v="york_county_prison_pa"/>
    <d v="2016-02-26T00:00:00"/>
    <x v="4"/>
    <x v="17"/>
    <s v="hunger_strike"/>
    <d v="2016-09-03T00:00:00"/>
    <n v="12"/>
    <n v="-0.42014980908592631"/>
    <n v="0.10721641469096405"/>
    <n v="2.6089327574801251"/>
    <n v="0.26804103672741014"/>
    <n v="0.85773131752771237"/>
    <n v="0.10721641469096405"/>
    <x v="3"/>
  </r>
  <r>
    <n v="5778"/>
    <x v="2"/>
    <s v="el_salvador"/>
    <x v="18"/>
    <s v="TX"/>
    <s v="TX - South Texas Detention Complex "/>
    <s v="south_texas_detention_complex_tx"/>
    <d v="2016-02-26T00:00:00"/>
    <x v="4"/>
    <x v="14"/>
    <s v="facility_security_threat_other"/>
    <d v="2016-03-15T00:00:00"/>
    <n v="18"/>
    <n v="-0.31293339439496226"/>
    <n v="0.21443282938192809"/>
    <n v="2.5017163427891611"/>
    <n v="0.1608246220364461"/>
    <n v="0.75051490283674838"/>
    <n v="0.1608246220364461"/>
    <x v="2"/>
  </r>
  <r>
    <n v="5779"/>
    <x v="0"/>
    <s v="mexico"/>
    <x v="4"/>
    <s v="LA"/>
    <s v="LA - Jena/lasalle Detention Facility "/>
    <s v="jena/lasalle_detention_facility_la"/>
    <d v="2016-02-26T00:00:00"/>
    <x v="4"/>
    <x v="15"/>
    <s v="facility_security_threat_gang_member_status_not_protective_custody"/>
    <d v="2016-03-16T00:00:00"/>
    <n v="19"/>
    <n v="-0.29506399194646826"/>
    <n v="0.23230223183042209"/>
    <n v="2.4838469403406673"/>
    <n v="0.1429552195879521"/>
    <n v="0.73264550038825438"/>
    <n v="0.1429552195879521"/>
    <x v="2"/>
  </r>
  <r>
    <n v="5780"/>
    <x v="0"/>
    <s v="mexico"/>
    <x v="1"/>
    <s v="NV"/>
    <s v="NV - Henderson Detention Center "/>
    <s v="henderson_detention_center_nv"/>
    <d v="2016-02-26T00:00:00"/>
    <x v="4"/>
    <x v="1"/>
    <s v="protective_custody_criminal_offense"/>
    <d v="2016-03-18T00:00:00"/>
    <n v="21"/>
    <n v="-0.25932518704948021"/>
    <n v="0.26804103672741014"/>
    <n v="2.4481081354436793"/>
    <n v="0.10721641469096405"/>
    <n v="0.69690669549126638"/>
    <n v="0.10721641469096405"/>
    <x v="2"/>
  </r>
  <r>
    <n v="5781"/>
    <x v="50"/>
    <s v="belize"/>
    <x v="22"/>
    <s v="NY"/>
    <s v="NY - Buffalo (batavia) Service Processing Center"/>
    <s v="buffalo_batavia_service_processing_center_ny"/>
    <d v="2016-02-26T00:00:00"/>
    <x v="4"/>
    <x v="3"/>
    <s v="protective_custody_other_detainee_safety"/>
    <d v="2016-02-05T00:00:00"/>
    <n v="66"/>
    <n v="0.54479792313275022"/>
    <n v="1.0721641469096406"/>
    <n v="1.6439850252614487"/>
    <n v="0.69690669549126638"/>
    <n v="0.1072164146909641"/>
    <n v="0.1072164146909641"/>
    <x v="1"/>
  </r>
  <r>
    <n v="5782"/>
    <x v="2"/>
    <s v="el_salvador"/>
    <x v="1"/>
    <s v="NV"/>
    <s v="NV - Henderson Detention Center "/>
    <s v="henderson_detention_center_nv"/>
    <d v="2016-02-26T00:00:00"/>
    <x v="4"/>
    <x v="1"/>
    <s v="protective_custody_criminal_offense"/>
    <d v="2016-05-13T00:00:00"/>
    <n v="77"/>
    <n v="0.74136135006618431"/>
    <n v="1.2687275738430746"/>
    <n v="1.4474215983280145"/>
    <n v="0.89347012242470047"/>
    <n v="0.30377984162439819"/>
    <n v="0.30377984162439819"/>
    <x v="1"/>
  </r>
  <r>
    <n v="5783"/>
    <x v="9"/>
    <s v="haiti"/>
    <x v="9"/>
    <s v="FL"/>
    <s v="FL - Krome North Service Processing Center "/>
    <s v="krome_north_service_processing_center_fl"/>
    <d v="2016-02-27T00:00:00"/>
    <x v="4"/>
    <x v="6"/>
    <s v="disciplinary"/>
    <d v="2016-03-18T00:00:00"/>
    <n v="20"/>
    <n v="-0.27719458949797421"/>
    <n v="0.25017163427891614"/>
    <n v="2.4659775378921731"/>
    <n v="0.12508581713945804"/>
    <n v="0.71477609793976038"/>
    <n v="0.12508581713945804"/>
    <x v="2"/>
  </r>
  <r>
    <n v="5784"/>
    <x v="32"/>
    <s v="colombia"/>
    <x v="4"/>
    <s v="LA"/>
    <s v="LA - Pine Prairie Correctional Center "/>
    <s v="pine_prairie_correctional_center_la"/>
    <d v="2016-02-27T00:00:00"/>
    <x v="4"/>
    <x v="3"/>
    <s v="protective_custody_other_detainee_safety"/>
    <d v="2016-03-22T00:00:00"/>
    <n v="24"/>
    <n v="-0.20571697970399819"/>
    <n v="0.32164924407289219"/>
    <n v="2.3944999280981971"/>
    <n v="5.3608207345482023E-2"/>
    <n v="0.64329848814578428"/>
    <n v="5.3608207345482023E-2"/>
    <x v="2"/>
  </r>
  <r>
    <n v="5785"/>
    <x v="8"/>
    <s v="nicaragua"/>
    <x v="9"/>
    <s v="FL"/>
    <s v="FL - Krome North Service Processing Center "/>
    <s v="krome_north_service_processing_center_fl"/>
    <d v="2016-02-27T00:00:00"/>
    <x v="4"/>
    <x v="6"/>
    <s v="disciplinary"/>
    <d v="2016-03-24T00:00:00"/>
    <n v="26"/>
    <n v="-0.16997817480701016"/>
    <n v="0.35738804896988019"/>
    <n v="2.3587611232012091"/>
    <n v="1.7869402448493998E-2"/>
    <n v="0.60755968324879628"/>
    <n v="1.7869402448493998E-2"/>
    <x v="2"/>
  </r>
  <r>
    <n v="5786"/>
    <x v="0"/>
    <s v="mexico"/>
    <x v="8"/>
    <s v="CA"/>
    <s v="CA - Adelanto Correctional Facility "/>
    <s v="adelanto_correctional_facility_ca"/>
    <d v="2016-02-27T00:00:00"/>
    <x v="4"/>
    <x v="6"/>
    <s v="disciplinary"/>
    <d v="2016-04-20T00:00:00"/>
    <n v="53"/>
    <n v="0.31249569130232807"/>
    <n v="0.83986191507921837"/>
    <n v="1.8762872570918709"/>
    <n v="0.46460446366084424"/>
    <n v="0.12508581713945804"/>
    <n v="0.12508581713945804"/>
    <x v="1"/>
  </r>
  <r>
    <n v="5787"/>
    <x v="0"/>
    <s v="mexico"/>
    <x v="8"/>
    <s v="CA"/>
    <s v="CA - Adelanto Correctional Facility "/>
    <s v="adelanto_correctional_facility_ca"/>
    <d v="2016-02-28T00:00:00"/>
    <x v="4"/>
    <x v="3"/>
    <s v="protective_custody_other_detainee_safety"/>
    <d v="2016-01-03T00:00:00"/>
    <n v="2"/>
    <n v="-0.59884383357086635"/>
    <n v="7.1477609793975994E-2"/>
    <n v="2.7876267819650655"/>
    <n v="0.44673506121235018"/>
    <n v="1.0364253420126524"/>
    <n v="7.1477609793975994E-2"/>
    <x v="3"/>
  </r>
  <r>
    <n v="5788"/>
    <x v="0"/>
    <s v="mexico"/>
    <x v="0"/>
    <s v="AZ"/>
    <s v="AZ - Eloy Federal Contract Facility "/>
    <s v="eloy_federal_contract_facility_az"/>
    <d v="2016-02-28T00:00:00"/>
    <x v="4"/>
    <x v="3"/>
    <s v="protective_custody_other_detainee_safety"/>
    <d v="2016-01-03T00:00:00"/>
    <n v="2"/>
    <n v="-0.59884383357086635"/>
    <n v="7.1477609793975994E-2"/>
    <n v="2.7876267819650655"/>
    <n v="0.44673506121235018"/>
    <n v="1.0364253420126524"/>
    <n v="7.1477609793975994E-2"/>
    <x v="3"/>
  </r>
  <r>
    <n v="5789"/>
    <x v="0"/>
    <s v="mexico"/>
    <x v="8"/>
    <s v="CA"/>
    <s v="CA - Adelanto Correctional Facility "/>
    <s v="adelanto_correctional_facility_ca"/>
    <d v="2016-02-28T00:00:00"/>
    <x v="4"/>
    <x v="3"/>
    <s v="protective_custody_other_detainee_safety"/>
    <d v="2016-03-21T00:00:00"/>
    <n v="22"/>
    <n v="-0.24145578460098621"/>
    <n v="0.28591043917590414"/>
    <n v="2.4302387329951851"/>
    <n v="8.9347012242470047E-2"/>
    <n v="0.67903729304277238"/>
    <n v="8.9347012242470047E-2"/>
    <x v="2"/>
  </r>
  <r>
    <n v="5790"/>
    <x v="9"/>
    <s v="haiti"/>
    <x v="9"/>
    <s v="FL"/>
    <s v="FL - Krome North Service Processing Center "/>
    <s v="krome_north_service_processing_center_fl"/>
    <d v="2016-02-28T00:00:00"/>
    <x v="4"/>
    <x v="6"/>
    <s v="disciplinary"/>
    <d v="2016-11-04T00:00:00"/>
    <n v="43"/>
    <n v="0.13380166681738798"/>
    <n v="0.66116789059427838"/>
    <n v="2.0549812815768109"/>
    <n v="0.28591043917590414"/>
    <n v="0.30377984162439814"/>
    <n v="0.28591043917590414"/>
    <x v="2"/>
  </r>
  <r>
    <n v="5791"/>
    <x v="2"/>
    <s v="el_salvador"/>
    <x v="12"/>
    <s v="TX"/>
    <s v="TX - Houston Contract Detention Facility "/>
    <s v="houston_contract_detention_facility_tx"/>
    <d v="2016-02-29T00:00:00"/>
    <x v="4"/>
    <x v="3"/>
    <s v="protective_custody_other_detainee_safety"/>
    <d v="2016-02-29T00:00:00"/>
    <n v="0"/>
    <n v="-0.63458263846785445"/>
    <n v="0.1072164146909641"/>
    <n v="2.8233655868620535"/>
    <n v="0.48247386610933829"/>
    <n v="1.0721641469096406"/>
    <n v="0.1072164146909641"/>
    <x v="3"/>
  </r>
  <r>
    <n v="5792"/>
    <x v="14"/>
    <s v="jamaica"/>
    <x v="9"/>
    <s v="FL"/>
    <s v="FL - Baker County Sheriff's Office "/>
    <s v="baker_county_sheriffs_office_fl"/>
    <d v="2016-02-29T00:00:00"/>
    <x v="4"/>
    <x v="6"/>
    <s v="disciplinary"/>
    <d v="2016-06-03T00:00:00"/>
    <n v="6"/>
    <n v="-0.52736622377689035"/>
    <n v="0"/>
    <n v="2.7161491721710895"/>
    <n v="0.37525745141837419"/>
    <n v="0.96494773221867647"/>
    <n v="0"/>
    <x v="3"/>
  </r>
  <r>
    <n v="5793"/>
    <x v="6"/>
    <s v="nigeria"/>
    <x v="7"/>
    <s v="PA"/>
    <s v="PA - York County Prison "/>
    <s v="york_county_prison_pa"/>
    <d v="2016-02-29T00:00:00"/>
    <x v="4"/>
    <x v="11"/>
    <s v="medical_other"/>
    <d v="2016-03-17T00:00:00"/>
    <n v="17"/>
    <n v="-0.33080279684345626"/>
    <n v="0.19656342693343409"/>
    <n v="2.5195857452376553"/>
    <n v="0.17869402448494009"/>
    <n v="0.76838430528524237"/>
    <n v="0.17869402448494009"/>
    <x v="2"/>
  </r>
  <r>
    <n v="5794"/>
    <x v="0"/>
    <s v="mexico"/>
    <x v="16"/>
    <s v="CO"/>
    <s v="CO - Denver Contract Detention Facility "/>
    <s v="denver_contract_detention_facility_co"/>
    <d v="2016-02-29T00:00:00"/>
    <x v="4"/>
    <x v="1"/>
    <s v="protective_custody_criminal_offense"/>
    <d v="2016-03-18T00:00:00"/>
    <n v="18"/>
    <n v="-0.31293339439496226"/>
    <n v="0.21443282938192809"/>
    <n v="2.5017163427891611"/>
    <n v="0.1608246220364461"/>
    <n v="0.75051490283674838"/>
    <n v="0.1608246220364461"/>
    <x v="2"/>
  </r>
  <r>
    <n v="5795"/>
    <x v="0"/>
    <s v="mexico"/>
    <x v="3"/>
    <s v="CA"/>
    <s v="CA - Yuba County Jail "/>
    <s v="yuba_county_jail_ca"/>
    <d v="2016-02-29T00:00:00"/>
    <x v="4"/>
    <x v="0"/>
    <s v="protective_custody_gang_status_protective_custody_only"/>
    <d v="2016-03-29T00:00:00"/>
    <n v="29"/>
    <n v="-0.11636996746152814"/>
    <n v="0.41099625631536219"/>
    <n v="2.3051529158557269"/>
    <n v="3.5738804896988025E-2"/>
    <n v="0.55395147590331428"/>
    <n v="3.5738804896988025E-2"/>
    <x v="2"/>
  </r>
  <r>
    <n v="5796"/>
    <x v="17"/>
    <s v="ghana"/>
    <x v="17"/>
    <s v="VA"/>
    <s v="VA - Immigration Centers Of America Farmville "/>
    <s v="immigration_centers_of_america_farmville_va"/>
    <d v="2016-02-29T00:00:00"/>
    <x v="4"/>
    <x v="3"/>
    <s v="protective_custody_other_detainee_safety"/>
    <d v="2016-04-04T00:00:00"/>
    <n v="35"/>
    <n v="-9.1535527705640905E-3"/>
    <n v="0.51821267100632629"/>
    <n v="2.1979365011647629"/>
    <n v="0.14295521958795207"/>
    <n v="0.44673506121235018"/>
    <n v="0.14295521958795207"/>
    <x v="2"/>
  </r>
  <r>
    <n v="5797"/>
    <x v="64"/>
    <s v="bangladesh"/>
    <x v="22"/>
    <s v="NY"/>
    <s v="NY - Buffalo (batavia) Service Processing Center"/>
    <s v="buffalo_batavia_service_processing_center_ny"/>
    <d v="2016-02-29T00:00:00"/>
    <x v="4"/>
    <x v="6"/>
    <s v="disciplinary"/>
    <d v="2016-07-04T00:00:00"/>
    <n v="38"/>
    <n v="4.4454654574917936E-2"/>
    <n v="0.57182087835180828"/>
    <n v="2.1443282938192811"/>
    <n v="0.19656342693343409"/>
    <n v="0.39312685386686819"/>
    <n v="0.19656342693343409"/>
    <x v="2"/>
  </r>
  <r>
    <n v="5798"/>
    <x v="138"/>
    <s v="syria"/>
    <x v="18"/>
    <s v="TX"/>
    <s v="TX - South Texas Detention Complex "/>
    <s v="south_texas_detention_complex_tx"/>
    <d v="2016-02-29T00:00:00"/>
    <x v="4"/>
    <x v="3"/>
    <s v="protective_custody_other_detainee_safety"/>
    <d v="2016-05-18T00:00:00"/>
    <n v="79"/>
    <n v="0.77710015496317231"/>
    <n v="1.3044663787400625"/>
    <n v="1.4116827934310265"/>
    <n v="0.92920892732168847"/>
    <n v="0.33951864652138619"/>
    <n v="0.33951864652138619"/>
    <x v="1"/>
  </r>
  <r>
    <n v="5799"/>
    <x v="58"/>
    <s v="vietnam"/>
    <x v="10"/>
    <s v="MI"/>
    <s v="MI - Chippewa County Ssm "/>
    <s v="chippewa_county_ssm_mi"/>
    <d v="2016-02-29T00:00:00"/>
    <x v="4"/>
    <x v="3"/>
    <s v="protective_custody_other_detainee_safety"/>
    <d v="2016-01-06T00:00:00"/>
    <n v="93"/>
    <n v="1.0272717892420884"/>
    <n v="1.5546380130189787"/>
    <n v="1.1615111591521106"/>
    <n v="1.1793805616006046"/>
    <n v="0.58969028080030228"/>
    <n v="0.58969028080030228"/>
    <x v="1"/>
  </r>
  <r>
    <n v="5800"/>
    <x v="0"/>
    <s v="mexico"/>
    <x v="8"/>
    <s v="CA"/>
    <s v="CA - Adelanto Correctional Facility "/>
    <s v="adelanto_correctional_facility_ca"/>
    <d v="2016-03-02T00:00:00"/>
    <x v="4"/>
    <x v="3"/>
    <s v="protective_custody_other_detainee_safety"/>
    <d v="2016-06-02T00:00:00"/>
    <n v="3"/>
    <n v="-0.58097443112237235"/>
    <n v="5.3608207345481995E-2"/>
    <n v="2.7697573795165713"/>
    <n v="0.42886565876385618"/>
    <n v="1.0185559395641586"/>
    <n v="5.3608207345481995E-2"/>
    <x v="3"/>
  </r>
  <r>
    <n v="5801"/>
    <x v="14"/>
    <s v="jamaica"/>
    <x v="15"/>
    <s v="GA"/>
    <s v="GA - Stewart Detention Center "/>
    <s v="stewart_detention_center_ga"/>
    <d v="2016-03-02T00:00:00"/>
    <x v="4"/>
    <x v="3"/>
    <s v="protective_custody_other_detainee_safety"/>
    <d v="2016-02-18T00:00:00"/>
    <n v="15"/>
    <n v="-0.36654160174044426"/>
    <n v="0.1608246220364461"/>
    <n v="2.5553245501346433"/>
    <n v="0.21443282938192809"/>
    <n v="0.80412311018223037"/>
    <n v="0.1608246220364461"/>
    <x v="3"/>
  </r>
  <r>
    <n v="5802"/>
    <x v="0"/>
    <s v="mexico"/>
    <x v="8"/>
    <s v="CA"/>
    <s v="CA - Adelanto Correctional Facility "/>
    <s v="adelanto_correctional_facility_ca"/>
    <d v="2016-03-03T00:00:00"/>
    <x v="4"/>
    <x v="3"/>
    <s v="protective_custody_other_detainee_safety"/>
    <d v="2016-06-03T00:00:00"/>
    <n v="3"/>
    <n v="-0.58097443112237235"/>
    <n v="5.3608207345481995E-2"/>
    <n v="2.7697573795165713"/>
    <n v="0.42886565876385618"/>
    <n v="1.0185559395641586"/>
    <n v="5.3608207345481995E-2"/>
    <x v="3"/>
  </r>
  <r>
    <n v="5803"/>
    <x v="0"/>
    <s v="mexico"/>
    <x v="18"/>
    <s v="TX"/>
    <s v="TX - South Texas Detention Complex "/>
    <s v="south_texas_detention_complex_tx"/>
    <d v="2016-03-03T00:00:00"/>
    <x v="4"/>
    <x v="3"/>
    <s v="protective_custody_other_detainee_safety"/>
    <d v="2016-10-03T00:00:00"/>
    <n v="7"/>
    <n v="-0.50949682132839635"/>
    <n v="1.7869402448493998E-2"/>
    <n v="2.6982797697225953"/>
    <n v="0.35738804896988019"/>
    <n v="0.94707832977018247"/>
    <n v="1.7869402448493998E-2"/>
    <x v="3"/>
  </r>
  <r>
    <n v="5804"/>
    <x v="4"/>
    <s v="united_kingdom"/>
    <x v="6"/>
    <s v="TX"/>
    <s v="TX - Rolling Plains Detention Center "/>
    <s v="rolling_plains_detention_center_tx"/>
    <d v="2016-03-03T00:00:00"/>
    <x v="4"/>
    <x v="2"/>
    <s v="mental_illness"/>
    <d v="2016-03-14T00:00:00"/>
    <n v="11"/>
    <n v="-0.43801921153442031"/>
    <n v="8.9347012242470047E-2"/>
    <n v="2.6268021599286193"/>
    <n v="0.28591043917590414"/>
    <n v="0.87560071997620637"/>
    <n v="8.9347012242470047E-2"/>
    <x v="3"/>
  </r>
  <r>
    <n v="5805"/>
    <x v="0"/>
    <s v="mexico"/>
    <x v="0"/>
    <s v="AZ"/>
    <s v="AZ - Eloy Federal Contract Facility "/>
    <s v="eloy_federal_contract_facility_az"/>
    <d v="2016-03-03T00:00:00"/>
    <x v="4"/>
    <x v="6"/>
    <s v="disciplinary"/>
    <d v="2016-03-15T00:00:00"/>
    <n v="12"/>
    <n v="-0.42014980908592631"/>
    <n v="0.10721641469096405"/>
    <n v="2.6089327574801251"/>
    <n v="0.26804103672741014"/>
    <n v="0.85773131752771237"/>
    <n v="0.10721641469096405"/>
    <x v="3"/>
  </r>
  <r>
    <n v="5806"/>
    <x v="0"/>
    <s v="mexico"/>
    <x v="0"/>
    <s v="AZ"/>
    <s v="AZ - Eloy Federal Contract Facility "/>
    <s v="eloy_federal_contract_facility_az"/>
    <d v="2016-03-03T00:00:00"/>
    <x v="4"/>
    <x v="6"/>
    <s v="disciplinary"/>
    <d v="2016-03-22T00:00:00"/>
    <n v="19"/>
    <n v="-0.29506399194646826"/>
    <n v="0.23230223183042209"/>
    <n v="2.4838469403406673"/>
    <n v="0.1429552195879521"/>
    <n v="0.73264550038825438"/>
    <n v="0.1429552195879521"/>
    <x v="2"/>
  </r>
  <r>
    <n v="5807"/>
    <x v="0"/>
    <s v="mexico"/>
    <x v="21"/>
    <s v="MN"/>
    <s v="MN - Freeborn County Adult Detention Center "/>
    <s v="freeborn_county_adult_detention_center_mn"/>
    <d v="2016-03-03T00:00:00"/>
    <x v="4"/>
    <x v="6"/>
    <s v="disciplinary"/>
    <d v="2016-03-22T00:00:00"/>
    <n v="19"/>
    <n v="-0.29506399194646826"/>
    <n v="0.23230223183042209"/>
    <n v="2.4838469403406673"/>
    <n v="0.1429552195879521"/>
    <n v="0.73264550038825438"/>
    <n v="0.1429552195879521"/>
    <x v="2"/>
  </r>
  <r>
    <n v="5808"/>
    <x v="2"/>
    <s v="el_salvador"/>
    <x v="0"/>
    <s v="AZ"/>
    <s v="AZ - Eloy Federal Contract Facility "/>
    <s v="eloy_federal_contract_facility_az"/>
    <d v="2016-03-03T00:00:00"/>
    <x v="4"/>
    <x v="6"/>
    <s v="disciplinary"/>
    <d v="2016-03-23T00:00:00"/>
    <n v="20"/>
    <n v="-0.27719458949797421"/>
    <n v="0.25017163427891614"/>
    <n v="2.4659775378921731"/>
    <n v="0.12508581713945804"/>
    <n v="0.71477609793976038"/>
    <n v="0.12508581713945804"/>
    <x v="2"/>
  </r>
  <r>
    <n v="5809"/>
    <x v="2"/>
    <s v="el_salvador"/>
    <x v="0"/>
    <s v="AZ"/>
    <s v="AZ - Eloy Federal Contract Facility "/>
    <s v="eloy_federal_contract_facility_az"/>
    <d v="2016-03-03T00:00:00"/>
    <x v="4"/>
    <x v="6"/>
    <s v="disciplinary"/>
    <d v="2016-03-23T00:00:00"/>
    <n v="20"/>
    <n v="-0.27719458949797421"/>
    <n v="0.25017163427891614"/>
    <n v="2.4659775378921731"/>
    <n v="0.12508581713945804"/>
    <n v="0.71477609793976038"/>
    <n v="0.12508581713945804"/>
    <x v="2"/>
  </r>
  <r>
    <n v="5810"/>
    <x v="0"/>
    <s v="mexico"/>
    <x v="0"/>
    <s v="AZ"/>
    <s v="AZ - Eloy Federal Contract Facility "/>
    <s v="eloy_federal_contract_facility_az"/>
    <d v="2016-03-03T00:00:00"/>
    <x v="4"/>
    <x v="6"/>
    <s v="disciplinary"/>
    <d v="2016-03-23T00:00:00"/>
    <n v="20"/>
    <n v="-0.27719458949797421"/>
    <n v="0.25017163427891614"/>
    <n v="2.4659775378921731"/>
    <n v="0.12508581713945804"/>
    <n v="0.71477609793976038"/>
    <n v="0.12508581713945804"/>
    <x v="2"/>
  </r>
  <r>
    <n v="5811"/>
    <x v="0"/>
    <s v="mexico"/>
    <x v="5"/>
    <s v="TX"/>
    <s v="TX - West Texas Detention Facility "/>
    <s v="west_texas_detention_facility_tx"/>
    <d v="2016-03-03T00:00:00"/>
    <x v="4"/>
    <x v="5"/>
    <s v="facility_security_threat_violent_or_disruptive_behavior"/>
    <d v="2016-04-19T00:00:00"/>
    <n v="47"/>
    <n v="0.20527927661136403"/>
    <n v="0.73264550038825438"/>
    <n v="1.9835036717828349"/>
    <n v="0.35738804896988019"/>
    <n v="0.23230223183042209"/>
    <n v="0.23230223183042209"/>
    <x v="1"/>
  </r>
  <r>
    <n v="5812"/>
    <x v="4"/>
    <s v="united_kingdom"/>
    <x v="1"/>
    <s v="UT"/>
    <s v="UT - Utah County Jail "/>
    <s v="utah_county_jail_ut"/>
    <d v="2016-03-03T00:00:00"/>
    <x v="4"/>
    <x v="15"/>
    <s v="facility_security_threat_gang_member_status_not_protective_custody"/>
    <d v="2016-10-05T00:00:00"/>
    <n v="68"/>
    <n v="0.58053672802973821"/>
    <n v="1.1079029518066286"/>
    <n v="1.6082462203644607"/>
    <n v="0.73264550038825438"/>
    <n v="0.1429552195879521"/>
    <n v="0.1429552195879521"/>
    <x v="1"/>
  </r>
  <r>
    <n v="5813"/>
    <x v="36"/>
    <s v="mali"/>
    <x v="23"/>
    <s v="IL"/>
    <s v="IL - Pulaski County Jail "/>
    <s v="pulaski_county_jail_il"/>
    <d v="2016-03-03T00:00:00"/>
    <x v="4"/>
    <x v="6"/>
    <s v="disciplinary"/>
    <d v="2016-07-15T00:00:00"/>
    <n v="134"/>
    <n v="1.759917289630343"/>
    <n v="2.2872835134072336"/>
    <n v="0.42886565876385596"/>
    <n v="1.9120260619888592"/>
    <n v="1.3223357811885568"/>
    <n v="0.42886565876385596"/>
    <x v="0"/>
  </r>
  <r>
    <n v="5814"/>
    <x v="21"/>
    <s v="guatemala"/>
    <x v="12"/>
    <s v="TX"/>
    <s v="TX - Houston Contract Detention Facility "/>
    <s v="houston_contract_detention_facility_tx"/>
    <d v="2016-03-04T00:00:00"/>
    <x v="4"/>
    <x v="8"/>
    <s v="suicide_risk_placement"/>
    <d v="2016-04-04T00:00:00"/>
    <n v="1"/>
    <n v="-0.61671323601936046"/>
    <n v="8.9347012242470103E-2"/>
    <n v="2.8054961844135593"/>
    <n v="0.46460446366084429"/>
    <n v="1.0542947444611466"/>
    <n v="8.9347012242470103E-2"/>
    <x v="3"/>
  </r>
  <r>
    <n v="5815"/>
    <x v="56"/>
    <s v="iran"/>
    <x v="8"/>
    <s v="CA"/>
    <s v="CA - Adelanto Correctional Facility "/>
    <s v="adelanto_correctional_facility_ca"/>
    <d v="2016-03-04T00:00:00"/>
    <x v="4"/>
    <x v="3"/>
    <s v="protective_custody_other_detainee_safety"/>
    <d v="2016-04-17T00:00:00"/>
    <n v="14"/>
    <n v="-0.38441100418893831"/>
    <n v="0.14295521958795204"/>
    <n v="2.5731939525831371"/>
    <n v="0.23230223183042215"/>
    <n v="0.82199251263072437"/>
    <n v="0.14295521958795204"/>
    <x v="3"/>
  </r>
  <r>
    <n v="5816"/>
    <x v="0"/>
    <s v="mexico"/>
    <x v="6"/>
    <s v="TX"/>
    <s v="TX - Rolling Plains Detention Center "/>
    <s v="rolling_plains_detention_center_tx"/>
    <d v="2016-03-04T00:00:00"/>
    <x v="4"/>
    <x v="6"/>
    <s v="disciplinary"/>
    <d v="2016-04-21T00:00:00"/>
    <n v="18"/>
    <n v="-0.31293339439496226"/>
    <n v="0.21443282938192809"/>
    <n v="2.5017163427891611"/>
    <n v="0.1608246220364461"/>
    <n v="0.75051490283674838"/>
    <n v="0.1608246220364461"/>
    <x v="2"/>
  </r>
  <r>
    <n v="5817"/>
    <x v="7"/>
    <s v="honduras"/>
    <x v="4"/>
    <s v="LA"/>
    <s v="LA - Pine Prairie Correctional Center "/>
    <s v="pine_prairie_correctional_center_la"/>
    <d v="2016-03-04T00:00:00"/>
    <x v="4"/>
    <x v="6"/>
    <s v="disciplinary"/>
    <d v="2016-10-06T00:00:00"/>
    <n v="68"/>
    <n v="0.58053672802973821"/>
    <n v="1.1079029518066286"/>
    <n v="1.6082462203644607"/>
    <n v="0.73264550038825438"/>
    <n v="0.1429552195879521"/>
    <n v="0.1429552195879521"/>
    <x v="1"/>
  </r>
  <r>
    <n v="5818"/>
    <x v="21"/>
    <s v="guatemala"/>
    <x v="7"/>
    <s v="PA"/>
    <s v="PA - Cambria County Jail "/>
    <s v="cambria_county_jail_pa"/>
    <d v="2016-03-05T00:00:00"/>
    <x v="4"/>
    <x v="8"/>
    <s v="suicide_risk_placement"/>
    <d v="2016-06-05T00:00:00"/>
    <n v="3"/>
    <n v="-0.58097443112237235"/>
    <n v="5.3608207345481995E-2"/>
    <n v="2.7697573795165713"/>
    <n v="0.42886565876385618"/>
    <n v="1.0185559395641586"/>
    <n v="5.3608207345481995E-2"/>
    <x v="3"/>
  </r>
  <r>
    <n v="5819"/>
    <x v="37"/>
    <s v="dominican_republic"/>
    <x v="22"/>
    <s v="NY"/>
    <s v="NY - Buffalo (batavia) Service Processing Center"/>
    <s v="buffalo_batavia_service_processing_center_ny"/>
    <d v="2016-03-05T00:00:00"/>
    <x v="4"/>
    <x v="6"/>
    <s v="disciplinary"/>
    <d v="2016-09-05T00:00:00"/>
    <n v="6"/>
    <n v="-0.52736622377689035"/>
    <n v="0"/>
    <n v="2.7161491721710895"/>
    <n v="0.37525745141837419"/>
    <n v="0.96494773221867647"/>
    <n v="0"/>
    <x v="3"/>
  </r>
  <r>
    <n v="5820"/>
    <x v="3"/>
    <s v="iraq"/>
    <x v="23"/>
    <s v="IL"/>
    <s v="IL - Pulaski County Jail "/>
    <s v="pulaski_county_jail_il"/>
    <d v="2016-03-05T00:00:00"/>
    <x v="4"/>
    <x v="6"/>
    <s v="disciplinary"/>
    <d v="2016-10-05T00:00:00"/>
    <n v="7"/>
    <n v="-0.50949682132839635"/>
    <n v="1.7869402448493998E-2"/>
    <n v="2.6982797697225953"/>
    <n v="0.35738804896988019"/>
    <n v="0.94707832977018247"/>
    <n v="1.7869402448493998E-2"/>
    <x v="3"/>
  </r>
  <r>
    <n v="5821"/>
    <x v="37"/>
    <s v="dominican_republic"/>
    <x v="22"/>
    <s v="NY"/>
    <s v="NY - Buffalo (batavia) Service Processing Center"/>
    <s v="buffalo_batavia_service_processing_center_ny"/>
    <d v="2016-03-05T00:00:00"/>
    <x v="4"/>
    <x v="3"/>
    <s v="protective_custody_other_detainee_safety"/>
    <d v="2016-05-14T00:00:00"/>
    <n v="11"/>
    <n v="-0.43801921153442031"/>
    <n v="8.9347012242470047E-2"/>
    <n v="2.6268021599286193"/>
    <n v="0.28591043917590414"/>
    <n v="0.87560071997620637"/>
    <n v="8.9347012242470047E-2"/>
    <x v="3"/>
  </r>
  <r>
    <n v="5822"/>
    <x v="17"/>
    <s v="ghana"/>
    <x v="8"/>
    <s v="CA"/>
    <s v="CA - Adelanto Correctional Facility "/>
    <s v="adelanto_correctional_facility_ca"/>
    <d v="2016-03-05T00:00:00"/>
    <x v="4"/>
    <x v="14"/>
    <s v="facility_security_threat_other"/>
    <d v="2016-06-14T00:00:00"/>
    <n v="42"/>
    <n v="0.11593226436889398"/>
    <n v="0.64329848814578439"/>
    <n v="2.0728506840253051"/>
    <n v="0.26804103672741014"/>
    <n v="0.32164924407289214"/>
    <n v="0.26804103672741014"/>
    <x v="2"/>
  </r>
  <r>
    <n v="5823"/>
    <x v="54"/>
    <s v="russia"/>
    <x v="20"/>
    <s v="WA"/>
    <s v="WA - Northwest Detention Center "/>
    <s v="northwest_detention_center_wa"/>
    <d v="2016-03-05T00:00:00"/>
    <x v="4"/>
    <x v="6"/>
    <s v="disciplinary"/>
    <d v="2016-06-23T00:00:00"/>
    <n v="51"/>
    <n v="0.27675688640534007"/>
    <n v="0.80412311018223037"/>
    <n v="1.9120260619888589"/>
    <n v="0.42886565876385624"/>
    <n v="0.16082462203644604"/>
    <n v="0.16082462203644604"/>
    <x v="1"/>
  </r>
  <r>
    <n v="5824"/>
    <x v="106"/>
    <s v="costa_rica"/>
    <x v="5"/>
    <s v="TX"/>
    <s v="TX - El Paso Service Processing Center "/>
    <s v="el_paso_service_processing_center_tx"/>
    <d v="2016-03-05T00:00:00"/>
    <x v="4"/>
    <x v="3"/>
    <s v="protective_custody_other_detainee_safety"/>
    <d v="2016-08-18T00:00:00"/>
    <n v="107"/>
    <n v="1.2774434235210046"/>
    <n v="1.8048096472978949"/>
    <n v="0.91133952487319436"/>
    <n v="1.4295521958795208"/>
    <n v="0.83986191507921848"/>
    <n v="0.83986191507921848"/>
    <x v="1"/>
  </r>
  <r>
    <n v="5825"/>
    <x v="0"/>
    <s v="mexico"/>
    <x v="20"/>
    <s v="WA"/>
    <s v="WA - Northwest Detention Center "/>
    <s v="northwest_detention_center_wa"/>
    <d v="2016-03-05T00:00:00"/>
    <x v="4"/>
    <x v="0"/>
    <s v="protective_custody_gang_status_protective_custody_only"/>
    <d v="2016-12-27T00:00:00"/>
    <n v="238"/>
    <n v="3.6183351442737197"/>
    <n v="4.1457013680506103"/>
    <n v="1.4295521958795208"/>
    <n v="3.7704439166322361"/>
    <n v="3.1807536358319335"/>
    <n v="1.4295521958795208"/>
    <x v="0"/>
  </r>
  <r>
    <n v="5826"/>
    <x v="21"/>
    <s v="guatemala"/>
    <x v="0"/>
    <s v="AZ"/>
    <s v="AZ - Florence Service Processing Center "/>
    <s v="florence_service_processing_center_az"/>
    <d v="2016-03-06T00:00:00"/>
    <x v="4"/>
    <x v="8"/>
    <s v="suicide_risk_placement"/>
    <d v="2016-06-06T00:00:00"/>
    <n v="3"/>
    <n v="-0.58097443112237235"/>
    <n v="5.3608207345481995E-2"/>
    <n v="2.7697573795165713"/>
    <n v="0.42886565876385618"/>
    <n v="1.0185559395641586"/>
    <n v="5.3608207345481995E-2"/>
    <x v="3"/>
  </r>
  <r>
    <n v="5827"/>
    <x v="37"/>
    <s v="dominican_republic"/>
    <x v="12"/>
    <s v="TX"/>
    <s v="TX - Houston Contract Detention Facility "/>
    <s v="houston_contract_detention_facility_tx"/>
    <d v="2016-03-06T00:00:00"/>
    <x v="4"/>
    <x v="12"/>
    <s v="pending_investigation_of_disciplinary_violation"/>
    <d v="2016-06-06T00:00:00"/>
    <n v="3"/>
    <n v="-0.58097443112237235"/>
    <n v="5.3608207345481995E-2"/>
    <n v="2.7697573795165713"/>
    <n v="0.42886565876385618"/>
    <n v="1.0185559395641586"/>
    <n v="5.3608207345481995E-2"/>
    <x v="3"/>
  </r>
  <r>
    <n v="5828"/>
    <x v="0"/>
    <s v="mexico"/>
    <x v="15"/>
    <s v="GA"/>
    <s v="GA - Stewart Detention Center "/>
    <s v="stewart_detention_center_ga"/>
    <d v="2016-03-06T00:00:00"/>
    <x v="4"/>
    <x v="12"/>
    <s v="pending_investigation_of_disciplinary_violation"/>
    <d v="2016-08-06T00:00:00"/>
    <n v="5"/>
    <n v="-0.54523562622538435"/>
    <n v="1.7869402448493998E-2"/>
    <n v="2.7340185746195833"/>
    <n v="0.39312685386686819"/>
    <n v="0.98281713466717047"/>
    <n v="1.7869402448493998E-2"/>
    <x v="3"/>
  </r>
  <r>
    <n v="5829"/>
    <x v="64"/>
    <s v="bangladesh"/>
    <x v="22"/>
    <s v="NY"/>
    <s v="NY - Buffalo (batavia) Service Processing Center"/>
    <s v="buffalo_batavia_service_processing_center_ny"/>
    <d v="2016-03-06T00:00:00"/>
    <x v="4"/>
    <x v="6"/>
    <s v="disciplinary"/>
    <d v="2016-06-16T00:00:00"/>
    <n v="13"/>
    <n v="-0.40228040663743231"/>
    <n v="0.12508581713945804"/>
    <n v="2.5910633550316313"/>
    <n v="0.25017163427891614"/>
    <n v="0.83986191507921837"/>
    <n v="0.12508581713945804"/>
    <x v="3"/>
  </r>
  <r>
    <n v="5830"/>
    <x v="0"/>
    <s v="mexico"/>
    <x v="16"/>
    <s v="CO"/>
    <s v="CO - Denver Contract Detention Facility "/>
    <s v="denver_contract_detention_facility_co"/>
    <d v="2016-03-06T00:00:00"/>
    <x v="4"/>
    <x v="6"/>
    <s v="disciplinary"/>
    <d v="2016-06-24T00:00:00"/>
    <n v="21"/>
    <n v="-0.25932518704948021"/>
    <n v="0.26804103672741014"/>
    <n v="2.4481081354436793"/>
    <n v="0.10721641469096405"/>
    <n v="0.69690669549126638"/>
    <n v="0.10721641469096405"/>
    <x v="2"/>
  </r>
  <r>
    <n v="5831"/>
    <x v="9"/>
    <s v="haiti"/>
    <x v="9"/>
    <s v="FL"/>
    <s v="FL - Krome North Service Processing Center "/>
    <s v="krome_north_service_processing_center_fl"/>
    <d v="2016-03-06T00:00:00"/>
    <x v="4"/>
    <x v="6"/>
    <s v="disciplinary"/>
    <d v="2016-06-07T00:00:00"/>
    <n v="33"/>
    <n v="-4.4892357667552112E-2"/>
    <n v="0.48247386610933823"/>
    <n v="2.2336753060617509"/>
    <n v="0.10721641469096405"/>
    <n v="0.48247386610933823"/>
    <n v="0.10721641469096405"/>
    <x v="2"/>
  </r>
  <r>
    <n v="5832"/>
    <x v="21"/>
    <s v="guatemala"/>
    <x v="8"/>
    <s v="CA"/>
    <s v="CA - Adelanto Correctional Facility "/>
    <s v="adelanto_correctional_facility_ca"/>
    <d v="2016-03-07T00:00:00"/>
    <x v="4"/>
    <x v="3"/>
    <s v="protective_custody_other_detainee_safety"/>
    <d v="2016-07-16T00:00:00"/>
    <n v="13"/>
    <n v="-0.40228040663743231"/>
    <n v="0.12508581713945804"/>
    <n v="2.5910633550316313"/>
    <n v="0.25017163427891614"/>
    <n v="0.83986191507921837"/>
    <n v="0.12508581713945804"/>
    <x v="3"/>
  </r>
  <r>
    <n v="5833"/>
    <x v="0"/>
    <s v="mexico"/>
    <x v="8"/>
    <s v="CA"/>
    <s v="CA - Adelanto Correctional Facility "/>
    <s v="adelanto_correctional_facility_ca"/>
    <d v="2016-03-07T00:00:00"/>
    <x v="4"/>
    <x v="6"/>
    <s v="disciplinary"/>
    <d v="2016-08-23T00:00:00"/>
    <n v="51"/>
    <n v="0.27675688640534007"/>
    <n v="0.80412311018223037"/>
    <n v="1.9120260619888589"/>
    <n v="0.42886565876385624"/>
    <n v="0.16082462203644604"/>
    <n v="0.16082462203644604"/>
    <x v="1"/>
  </r>
  <r>
    <n v="5834"/>
    <x v="0"/>
    <s v="mexico"/>
    <x v="8"/>
    <s v="CA"/>
    <s v="CA - Adelanto Correctional Facility "/>
    <s v="adelanto_correctional_facility_ca"/>
    <d v="2016-03-08T00:00:00"/>
    <x v="4"/>
    <x v="12"/>
    <s v="pending_investigation_of_disciplinary_violation"/>
    <d v="2016-06-08T00:00:00"/>
    <n v="3"/>
    <n v="-0.58097443112237235"/>
    <n v="5.3608207345481995E-2"/>
    <n v="2.7697573795165713"/>
    <n v="0.42886565876385618"/>
    <n v="1.0185559395641586"/>
    <n v="5.3608207345481995E-2"/>
    <x v="3"/>
  </r>
  <r>
    <n v="5835"/>
    <x v="26"/>
    <s v="india"/>
    <x v="22"/>
    <s v="NY"/>
    <s v="NY - Buffalo (batavia) Service Processing Center"/>
    <s v="buffalo_batavia_service_processing_center_ny"/>
    <d v="2016-03-08T00:00:00"/>
    <x v="4"/>
    <x v="6"/>
    <s v="disciplinary"/>
    <d v="2016-08-14T00:00:00"/>
    <n v="11"/>
    <n v="-0.43801921153442031"/>
    <n v="8.9347012242470047E-2"/>
    <n v="2.6268021599286193"/>
    <n v="0.28591043917590414"/>
    <n v="0.87560071997620637"/>
    <n v="8.9347012242470047E-2"/>
    <x v="3"/>
  </r>
  <r>
    <n v="5836"/>
    <x v="0"/>
    <s v="mexico"/>
    <x v="18"/>
    <s v="TX"/>
    <s v="TX - South Texas Detention Complex "/>
    <s v="south_texas_detention_complex_tx"/>
    <d v="2016-03-08T00:00:00"/>
    <x v="4"/>
    <x v="6"/>
    <s v="disciplinary"/>
    <d v="2016-08-15T00:00:00"/>
    <n v="12"/>
    <n v="-0.42014980908592631"/>
    <n v="0.10721641469096405"/>
    <n v="2.6089327574801251"/>
    <n v="0.26804103672741014"/>
    <n v="0.85773131752771237"/>
    <n v="0.10721641469096405"/>
    <x v="3"/>
  </r>
  <r>
    <n v="5837"/>
    <x v="0"/>
    <s v="mexico"/>
    <x v="2"/>
    <s v="CA"/>
    <s v="CA - San Diego Contract Detention Facility - CCA (otay)"/>
    <s v="san_diego_contract_detention_facility_cca_otay_ca"/>
    <d v="2016-03-08T00:00:00"/>
    <x v="4"/>
    <x v="14"/>
    <s v="facility_security_threat_other"/>
    <d v="2016-01-09T00:00:00"/>
    <n v="29"/>
    <n v="-0.11636996746152814"/>
    <n v="0.41099625631536219"/>
    <n v="2.3051529158557269"/>
    <n v="3.5738804896988025E-2"/>
    <n v="0.55395147590331428"/>
    <n v="3.5738804896988025E-2"/>
    <x v="2"/>
  </r>
  <r>
    <n v="5838"/>
    <x v="0"/>
    <s v="mexico"/>
    <x v="16"/>
    <s v="CO"/>
    <s v="CO - Denver Contract Detention Facility "/>
    <s v="denver_contract_detention_facility_co"/>
    <d v="2016-03-08T00:00:00"/>
    <x v="4"/>
    <x v="3"/>
    <s v="protective_custody_other_detainee_safety"/>
    <d v="2016-09-14T00:00:00"/>
    <n v="42"/>
    <n v="0.11593226436889398"/>
    <n v="0.64329848814578439"/>
    <n v="2.0728506840253051"/>
    <n v="0.26804103672741014"/>
    <n v="0.32164924407289214"/>
    <n v="0.26804103672741014"/>
    <x v="2"/>
  </r>
  <r>
    <n v="5839"/>
    <x v="15"/>
    <s v="liberia"/>
    <x v="0"/>
    <s v="AZ"/>
    <s v="AZ - Eloy Federal Contract Facility "/>
    <s v="eloy_federal_contract_facility_az"/>
    <d v="2016-03-08T00:00:00"/>
    <x v="4"/>
    <x v="6"/>
    <s v="disciplinary"/>
    <d v="2016-09-23T00:00:00"/>
    <n v="51"/>
    <n v="0.27675688640534007"/>
    <n v="0.80412311018223037"/>
    <n v="1.9120260619888589"/>
    <n v="0.42886565876385624"/>
    <n v="0.16082462203644604"/>
    <n v="0.16082462203644604"/>
    <x v="1"/>
  </r>
  <r>
    <n v="5840"/>
    <x v="14"/>
    <s v="jamaica"/>
    <x v="22"/>
    <s v="NY"/>
    <s v="NY - Buffalo (batavia) Service Processing Center"/>
    <s v="buffalo_batavia_service_processing_center_ny"/>
    <d v="2016-03-08T00:00:00"/>
    <x v="4"/>
    <x v="3"/>
    <s v="protective_custody_other_detainee_safety"/>
    <d v="2016-09-28T00:00:00"/>
    <n v="56"/>
    <n v="0.36610389864781012"/>
    <n v="0.89347012242470047"/>
    <n v="1.8226790497463887"/>
    <n v="0.51821267100632629"/>
    <n v="7.1477609793975994E-2"/>
    <n v="7.1477609793975994E-2"/>
    <x v="1"/>
  </r>
  <r>
    <n v="5841"/>
    <x v="15"/>
    <s v="liberia"/>
    <x v="7"/>
    <s v="PA"/>
    <s v="PA - York County Prison "/>
    <s v="york_county_prison_pa"/>
    <d v="2016-03-08T00:00:00"/>
    <x v="4"/>
    <x v="6"/>
    <s v="disciplinary"/>
    <d v="2016-11-10T00:00:00"/>
    <n v="69"/>
    <n v="0.59840613047823221"/>
    <n v="1.1257723542551226"/>
    <n v="1.5903768179159667"/>
    <n v="0.75051490283674838"/>
    <n v="0.1608246220364461"/>
    <n v="0.1608246220364461"/>
    <x v="1"/>
  </r>
  <r>
    <n v="5842"/>
    <x v="2"/>
    <s v="el_salvador"/>
    <x v="4"/>
    <s v="LA"/>
    <s v="LA - Jena/lasalle Detention Facility "/>
    <s v="jena/lasalle_detention_facility_la"/>
    <d v="2016-03-09T00:00:00"/>
    <x v="4"/>
    <x v="3"/>
    <s v="protective_custody_other_detainee_safety"/>
    <d v="2016-10-28T00:00:00"/>
    <n v="55"/>
    <n v="0.34823449619931607"/>
    <n v="0.87560071997620637"/>
    <n v="1.8405484521948829"/>
    <n v="0.50034326855783218"/>
    <n v="8.9347012242470047E-2"/>
    <n v="8.9347012242470047E-2"/>
    <x v="1"/>
  </r>
  <r>
    <n v="5843"/>
    <x v="0"/>
    <s v="mexico"/>
    <x v="8"/>
    <s v="CA"/>
    <s v="CA - Adelanto Correctional Facility "/>
    <s v="adelanto_correctional_facility_ca"/>
    <d v="2016-03-10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5844"/>
    <x v="29"/>
    <s v="ecuador"/>
    <x v="12"/>
    <s v="TX"/>
    <s v="TX - Houston Contract Detention Facility "/>
    <s v="houston_contract_detention_facility_tx"/>
    <d v="2016-03-10T00:00:00"/>
    <x v="4"/>
    <x v="8"/>
    <s v="suicide_risk_placement"/>
    <d v="2016-04-10T00:00:00"/>
    <n v="1"/>
    <n v="-0.61671323601936046"/>
    <n v="8.9347012242470103E-2"/>
    <n v="2.8054961844135593"/>
    <n v="0.46460446366084429"/>
    <n v="1.0542947444611466"/>
    <n v="8.9347012242470103E-2"/>
    <x v="3"/>
  </r>
  <r>
    <n v="5845"/>
    <x v="155"/>
    <s v="zambia"/>
    <x v="0"/>
    <s v="AZ"/>
    <s v="AZ - Eloy Federal Contract Facility "/>
    <s v="eloy_federal_contract_facility_az"/>
    <d v="2016-03-10T00:00:00"/>
    <x v="4"/>
    <x v="12"/>
    <s v="pending_investigation_of_disciplinary_violation"/>
    <d v="2016-05-10T00:00:00"/>
    <n v="2"/>
    <n v="-0.59884383357086635"/>
    <n v="7.1477609793975994E-2"/>
    <n v="2.7876267819650655"/>
    <n v="0.44673506121235018"/>
    <n v="1.0364253420126524"/>
    <n v="7.1477609793975994E-2"/>
    <x v="3"/>
  </r>
  <r>
    <n v="5846"/>
    <x v="0"/>
    <s v="mexico"/>
    <x v="20"/>
    <s v="WA"/>
    <s v="WA - Northwest Detention Center "/>
    <s v="northwest_detention_center_wa"/>
    <d v="2016-03-10T00:00:00"/>
    <x v="4"/>
    <x v="6"/>
    <s v="disciplinary"/>
    <d v="2016-11-10T00:00:00"/>
    <n v="8"/>
    <n v="-0.49162741887990236"/>
    <n v="3.5738804896987997E-2"/>
    <n v="2.6804103672741011"/>
    <n v="0.33951864652138619"/>
    <n v="0.92920892732168847"/>
    <n v="3.5738804896987997E-2"/>
    <x v="3"/>
  </r>
  <r>
    <n v="5847"/>
    <x v="10"/>
    <s v="jordan"/>
    <x v="12"/>
    <s v="TX"/>
    <s v="TX - Houston Contract Detention Facility "/>
    <s v="houston_contract_detention_facility_tx"/>
    <d v="2016-03-10T00:00:00"/>
    <x v="4"/>
    <x v="8"/>
    <s v="suicide_risk_placement"/>
    <d v="2016-11-10T00:00:00"/>
    <n v="8"/>
    <n v="-0.49162741887990236"/>
    <n v="3.5738804896987997E-2"/>
    <n v="2.6804103672741011"/>
    <n v="0.33951864652138619"/>
    <n v="0.92920892732168847"/>
    <n v="3.5738804896987997E-2"/>
    <x v="3"/>
  </r>
  <r>
    <n v="5848"/>
    <x v="101"/>
    <s v="tanzania"/>
    <x v="18"/>
    <s v="TX"/>
    <s v="TX - South Texas Detention Complex "/>
    <s v="south_texas_detention_complex_tx"/>
    <d v="2016-03-10T00:00:00"/>
    <x v="4"/>
    <x v="6"/>
    <s v="disciplinary"/>
    <d v="2016-11-10T00:00:00"/>
    <n v="8"/>
    <n v="-0.49162741887990236"/>
    <n v="3.5738804896987997E-2"/>
    <n v="2.6804103672741011"/>
    <n v="0.33951864652138619"/>
    <n v="0.92920892732168847"/>
    <n v="3.5738804896987997E-2"/>
    <x v="3"/>
  </r>
  <r>
    <n v="5849"/>
    <x v="0"/>
    <s v="mexico"/>
    <x v="15"/>
    <s v="GA"/>
    <s v="GA - Stewart Detention Center "/>
    <s v="stewart_detention_center_ga"/>
    <d v="2016-03-10T00:00:00"/>
    <x v="4"/>
    <x v="6"/>
    <s v="disciplinary"/>
    <d v="2016-10-20T00:00:00"/>
    <n v="17"/>
    <n v="-0.33080279684345626"/>
    <n v="0.19656342693343409"/>
    <n v="2.5195857452376553"/>
    <n v="0.17869402448494009"/>
    <n v="0.76838430528524237"/>
    <n v="0.17869402448494009"/>
    <x v="2"/>
  </r>
  <r>
    <n v="5850"/>
    <x v="7"/>
    <s v="honduras"/>
    <x v="13"/>
    <s v="NJ"/>
    <s v="NJ - Hudson County Correctional Center "/>
    <s v="hudson_county_correctional_center_nj"/>
    <d v="2016-03-10T00:00:00"/>
    <x v="4"/>
    <x v="6"/>
    <s v="disciplinary"/>
    <d v="2016-10-23T00:00:00"/>
    <n v="20"/>
    <n v="-0.27719458949797421"/>
    <n v="0.25017163427891614"/>
    <n v="2.4659775378921731"/>
    <n v="0.12508581713945804"/>
    <n v="0.71477609793976038"/>
    <n v="0.12508581713945804"/>
    <x v="2"/>
  </r>
  <r>
    <n v="5851"/>
    <x v="53"/>
    <s v="pakistan"/>
    <x v="17"/>
    <s v="VA"/>
    <s v="VA - Immigration Centers Of America Farmville "/>
    <s v="immigration_centers_of_america_farmville_va"/>
    <d v="2016-03-10T00:00:00"/>
    <x v="4"/>
    <x v="6"/>
    <s v="disciplinary"/>
    <d v="2016-10-24T00:00:00"/>
    <n v="21"/>
    <n v="-0.25932518704948021"/>
    <n v="0.26804103672741014"/>
    <n v="2.4481081354436793"/>
    <n v="0.10721641469096405"/>
    <n v="0.69690669549126638"/>
    <n v="0.10721641469096405"/>
    <x v="2"/>
  </r>
  <r>
    <n v="5852"/>
    <x v="2"/>
    <s v="el_salvador"/>
    <x v="21"/>
    <s v="MN"/>
    <s v="MN - Sherburne County Jail "/>
    <s v="sherburne_county_jail_mn"/>
    <d v="2016-03-10T00:00:00"/>
    <x v="4"/>
    <x v="6"/>
    <s v="disciplinary"/>
    <d v="2016-10-28T00:00:00"/>
    <n v="25"/>
    <n v="-0.18784757725550419"/>
    <n v="0.33951864652138619"/>
    <n v="2.3766305256497033"/>
    <n v="3.5738804896988025E-2"/>
    <n v="0.62542908569729028"/>
    <n v="3.5738804896988025E-2"/>
    <x v="2"/>
  </r>
  <r>
    <n v="5853"/>
    <x v="0"/>
    <s v="mexico"/>
    <x v="15"/>
    <s v="GA"/>
    <s v="GA - Stewart Detention Center "/>
    <s v="stewart_detention_center_ga"/>
    <d v="2016-03-10T00:00:00"/>
    <x v="4"/>
    <x v="6"/>
    <s v="disciplinary"/>
    <d v="2016-10-30T00:00:00"/>
    <n v="27"/>
    <n v="-0.15210877235851616"/>
    <n v="0.37525745141837419"/>
    <n v="2.3408917207527153"/>
    <n v="0"/>
    <n v="0.58969028080030228"/>
    <n v="0"/>
    <x v="2"/>
  </r>
  <r>
    <n v="5854"/>
    <x v="0"/>
    <s v="mexico"/>
    <x v="15"/>
    <s v="GA"/>
    <s v="GA - Stewart Detention Center "/>
    <s v="stewart_detention_center_ga"/>
    <d v="2016-03-10T00:00:00"/>
    <x v="4"/>
    <x v="6"/>
    <s v="disciplinary"/>
    <d v="2016-02-11T00:00:00"/>
    <n v="30"/>
    <n v="-9.8500565013034141E-2"/>
    <n v="0.42886565876385618"/>
    <n v="2.2872835134072331"/>
    <n v="5.3608207345482023E-2"/>
    <n v="0.53608207345482028"/>
    <n v="5.3608207345482023E-2"/>
    <x v="2"/>
  </r>
  <r>
    <n v="5855"/>
    <x v="0"/>
    <s v="mexico"/>
    <x v="15"/>
    <s v="GA"/>
    <s v="GA - Stewart Detention Center "/>
    <s v="stewart_detention_center_ga"/>
    <d v="2016-03-10T00:00:00"/>
    <x v="4"/>
    <x v="6"/>
    <s v="disciplinary"/>
    <d v="2016-02-11T00:00:00"/>
    <n v="30"/>
    <n v="-9.8500565013034141E-2"/>
    <n v="0.42886565876385618"/>
    <n v="2.2872835134072331"/>
    <n v="5.3608207345482023E-2"/>
    <n v="0.53608207345482028"/>
    <n v="5.3608207345482023E-2"/>
    <x v="2"/>
  </r>
  <r>
    <n v="5856"/>
    <x v="0"/>
    <s v="mexico"/>
    <x v="0"/>
    <s v="AZ"/>
    <s v="AZ - Cca, Florence Correctional Center "/>
    <s v="cca,_florence_correctional_center_az"/>
    <d v="2016-03-10T00:00:00"/>
    <x v="4"/>
    <x v="3"/>
    <s v="protective_custody_other_detainee_safety"/>
    <d v="2016-03-11T00:00:00"/>
    <n v="31"/>
    <n v="-8.0631162564540129E-2"/>
    <n v="0.44673506121235024"/>
    <n v="2.2694141109587389"/>
    <n v="7.1477609793976035E-2"/>
    <n v="0.51821267100632629"/>
    <n v="7.1477609793976035E-2"/>
    <x v="2"/>
  </r>
  <r>
    <n v="5857"/>
    <x v="2"/>
    <s v="el_salvador"/>
    <x v="17"/>
    <s v="VA"/>
    <s v="VA - Immigration Centers Of America Farmville "/>
    <s v="immigration_centers_of_america_farmville_va"/>
    <d v="2016-03-10T00:00:00"/>
    <x v="4"/>
    <x v="6"/>
    <s v="disciplinary"/>
    <d v="2016-06-11T00:00:00"/>
    <n v="34"/>
    <n v="-2.7022955219058099E-2"/>
    <n v="0.50034326855783229"/>
    <n v="2.2158059036132571"/>
    <n v="0.12508581713945807"/>
    <n v="0.46460446366084424"/>
    <n v="0.12508581713945807"/>
    <x v="2"/>
  </r>
  <r>
    <n v="5858"/>
    <x v="26"/>
    <s v="india"/>
    <x v="1"/>
    <s v="NV"/>
    <s v="NV - Henderson Detention Center "/>
    <s v="henderson_detention_center_nv"/>
    <d v="2016-03-10T00:00:00"/>
    <x v="4"/>
    <x v="2"/>
    <s v="mental_illness"/>
    <d v="2016-12-29T00:00:00"/>
    <n v="87"/>
    <n v="0.92005537455112441"/>
    <n v="1.4474215983280148"/>
    <n v="1.2687275738430746"/>
    <n v="1.0721641469096406"/>
    <n v="0.48247386610933829"/>
    <n v="0.48247386610933829"/>
    <x v="1"/>
  </r>
  <r>
    <n v="5859"/>
    <x v="0"/>
    <s v="mexico"/>
    <x v="7"/>
    <s v="PA"/>
    <s v="PA - York County Prison "/>
    <s v="york_county_prison_pa"/>
    <d v="2016-03-11T00:00:00"/>
    <x v="4"/>
    <x v="8"/>
    <s v="suicide_risk_placement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0"/>
    <x v="7"/>
    <s v="honduras"/>
    <x v="7"/>
    <s v="PA"/>
    <s v="PA - York County Prison "/>
    <s v="york_county_prison_pa"/>
    <d v="2016-03-11T00:00:00"/>
    <x v="4"/>
    <x v="8"/>
    <s v="suicide_risk_placement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1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2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3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4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5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6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7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8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69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0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1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2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3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4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5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6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7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8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79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80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81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82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83"/>
    <x v="9"/>
    <s v="haiti"/>
    <x v="8"/>
    <s v="CA"/>
    <s v="CA - Adelanto Correctional Facility "/>
    <s v="adelanto_correctional_facility_ca"/>
    <d v="2016-03-11T00:00:00"/>
    <x v="4"/>
    <x v="11"/>
    <s v="medical_other"/>
    <d v="2016-04-11T00:00:00"/>
    <n v="1"/>
    <n v="-0.61671323601936046"/>
    <n v="8.9347012242470103E-2"/>
    <n v="2.8054961844135593"/>
    <n v="0.46460446366084429"/>
    <n v="1.0542947444611466"/>
    <n v="8.9347012242470103E-2"/>
    <x v="3"/>
  </r>
  <r>
    <n v="5884"/>
    <x v="0"/>
    <s v="mexico"/>
    <x v="12"/>
    <s v="TX"/>
    <s v="TX - Houston Contract Detention Facility "/>
    <s v="houston_contract_detention_facility_tx"/>
    <d v="2016-03-11T00:00:00"/>
    <x v="4"/>
    <x v="3"/>
    <s v="protective_custody_other_detainee_safety"/>
    <d v="2016-11-16T00:00:00"/>
    <n v="13"/>
    <n v="-0.40228040663743231"/>
    <n v="0.12508581713945804"/>
    <n v="2.5910633550316313"/>
    <n v="0.25017163427891614"/>
    <n v="0.83986191507921837"/>
    <n v="0.12508581713945804"/>
    <x v="3"/>
  </r>
  <r>
    <n v="5885"/>
    <x v="152"/>
    <s v="dominica"/>
    <x v="7"/>
    <s v="PA"/>
    <s v="PA - Pike County Correctional Facility "/>
    <s v="pike_county_correctional_facility_pa"/>
    <d v="2016-03-11T00:00:00"/>
    <x v="4"/>
    <x v="3"/>
    <s v="protective_custody_other_detainee_safety"/>
    <d v="2016-11-18T00:00:00"/>
    <n v="15"/>
    <n v="-0.36654160174044426"/>
    <n v="0.1608246220364461"/>
    <n v="2.5553245501346433"/>
    <n v="0.21443282938192809"/>
    <n v="0.80412311018223037"/>
    <n v="0.1608246220364461"/>
    <x v="3"/>
  </r>
  <r>
    <n v="5886"/>
    <x v="9"/>
    <s v="haiti"/>
    <x v="8"/>
    <s v="CA"/>
    <s v="CA - Adelanto Correctional Facility "/>
    <s v="adelanto_correctional_facility_ca"/>
    <d v="2016-03-11T00:00:00"/>
    <x v="4"/>
    <x v="11"/>
    <s v="medical_other"/>
    <d v="2016-11-18T00:00:00"/>
    <n v="15"/>
    <n v="-0.36654160174044426"/>
    <n v="0.1608246220364461"/>
    <n v="2.5553245501346433"/>
    <n v="0.21443282938192809"/>
    <n v="0.80412311018223037"/>
    <n v="0.1608246220364461"/>
    <x v="3"/>
  </r>
  <r>
    <n v="5887"/>
    <x v="9"/>
    <s v="haiti"/>
    <x v="8"/>
    <s v="CA"/>
    <s v="CA - Adelanto Correctional Facility "/>
    <s v="adelanto_correctional_facility_ca"/>
    <d v="2016-03-11T00:00:00"/>
    <x v="4"/>
    <x v="11"/>
    <s v="medical_other"/>
    <d v="2016-11-23T00:00:00"/>
    <n v="20"/>
    <n v="-0.27719458949797421"/>
    <n v="0.25017163427891614"/>
    <n v="2.4659775378921731"/>
    <n v="0.12508581713945804"/>
    <n v="0.71477609793976038"/>
    <n v="0.12508581713945804"/>
    <x v="2"/>
  </r>
  <r>
    <n v="5888"/>
    <x v="9"/>
    <s v="haiti"/>
    <x v="8"/>
    <s v="CA"/>
    <s v="CA - Adelanto Correctional Facility "/>
    <s v="adelanto_correctional_facility_ca"/>
    <d v="2016-03-11T00:00:00"/>
    <x v="4"/>
    <x v="11"/>
    <s v="medical_other"/>
    <d v="2016-11-23T00:00:00"/>
    <n v="20"/>
    <n v="-0.27719458949797421"/>
    <n v="0.25017163427891614"/>
    <n v="2.4659775378921731"/>
    <n v="0.12508581713945804"/>
    <n v="0.71477609793976038"/>
    <n v="0.12508581713945804"/>
    <x v="2"/>
  </r>
  <r>
    <n v="5889"/>
    <x v="9"/>
    <s v="haiti"/>
    <x v="8"/>
    <s v="CA"/>
    <s v="CA - Adelanto Correctional Facility "/>
    <s v="adelanto_correctional_facility_ca"/>
    <d v="2016-03-11T00:00:00"/>
    <x v="4"/>
    <x v="11"/>
    <s v="medical_other"/>
    <d v="2016-11-23T00:00:00"/>
    <n v="20"/>
    <n v="-0.27719458949797421"/>
    <n v="0.25017163427891614"/>
    <n v="2.4659775378921731"/>
    <n v="0.12508581713945804"/>
    <n v="0.71477609793976038"/>
    <n v="0.12508581713945804"/>
    <x v="2"/>
  </r>
  <r>
    <n v="5890"/>
    <x v="9"/>
    <s v="haiti"/>
    <x v="8"/>
    <s v="CA"/>
    <s v="CA - Adelanto Correctional Facility "/>
    <s v="adelanto_correctional_facility_ca"/>
    <d v="2016-03-11T00:00:00"/>
    <x v="4"/>
    <x v="11"/>
    <s v="medical_other"/>
    <d v="2016-11-23T00:00:00"/>
    <n v="20"/>
    <n v="-0.27719458949797421"/>
    <n v="0.25017163427891614"/>
    <n v="2.4659775378921731"/>
    <n v="0.12508581713945804"/>
    <n v="0.71477609793976038"/>
    <n v="0.12508581713945804"/>
    <x v="2"/>
  </r>
  <r>
    <n v="5891"/>
    <x v="7"/>
    <s v="honduras"/>
    <x v="2"/>
    <s v="CA"/>
    <s v="CA - San Diego Contract Detention Facility - CCA (otay)"/>
    <s v="san_diego_contract_detention_facility_cca_otay_ca"/>
    <d v="2016-03-11T00:00:00"/>
    <x v="4"/>
    <x v="6"/>
    <s v="disciplinary"/>
    <d v="2016-11-30T00:00:00"/>
    <n v="27"/>
    <n v="-0.15210877235851616"/>
    <n v="0.37525745141837419"/>
    <n v="2.3408917207527153"/>
    <n v="0"/>
    <n v="0.58969028080030228"/>
    <n v="0"/>
    <x v="2"/>
  </r>
  <r>
    <n v="5892"/>
    <x v="9"/>
    <s v="haiti"/>
    <x v="8"/>
    <s v="CA"/>
    <s v="CA - Adelanto Correctional Facility "/>
    <s v="adelanto_correctional_facility_ca"/>
    <d v="2016-03-11T00:00:00"/>
    <x v="4"/>
    <x v="11"/>
    <s v="medical_other"/>
    <d v="2016-01-12T00:00:00"/>
    <n v="28"/>
    <n v="-0.13423936991002217"/>
    <n v="0.39312685386686819"/>
    <n v="2.3230223183042211"/>
    <n v="1.7869402448493998E-2"/>
    <n v="0.57182087835180828"/>
    <n v="1.7869402448493998E-2"/>
    <x v="2"/>
  </r>
  <r>
    <n v="5893"/>
    <x v="35"/>
    <s v="guyana"/>
    <x v="4"/>
    <s v="LA"/>
    <s v="LA - Jena/lasalle Detention Facility "/>
    <s v="jena/lasalle_detention_facility_la"/>
    <d v="2016-03-11T00:00:00"/>
    <x v="4"/>
    <x v="3"/>
    <s v="protective_custody_other_detainee_safety"/>
    <d v="2016-06-12T00:00:00"/>
    <n v="33"/>
    <n v="-4.4892357667552112E-2"/>
    <n v="0.48247386610933823"/>
    <n v="2.2336753060617509"/>
    <n v="0.10721641469096405"/>
    <n v="0.48247386610933823"/>
    <n v="0.10721641469096405"/>
    <x v="2"/>
  </r>
  <r>
    <n v="5894"/>
    <x v="94"/>
    <s v="togo"/>
    <x v="8"/>
    <s v="CA"/>
    <s v="CA - Adelanto Correctional Facility "/>
    <s v="adelanto_correctional_facility_ca"/>
    <d v="2016-03-12T00:00:00"/>
    <x v="4"/>
    <x v="12"/>
    <s v="pending_investigation_of_disciplinary_violation"/>
    <d v="2016-12-13T00:00:00"/>
    <n v="10"/>
    <n v="-0.4558886139829143"/>
    <n v="7.1477609793976049E-2"/>
    <n v="2.6446715623771131"/>
    <n v="0.30377984162439814"/>
    <n v="0.89347012242470036"/>
    <n v="7.1477609793976049E-2"/>
    <x v="3"/>
  </r>
  <r>
    <n v="5895"/>
    <x v="0"/>
    <s v="mexico"/>
    <x v="8"/>
    <s v="CA"/>
    <s v="CA - Santa Ana City Jail "/>
    <s v="santa_ana_city_jail_ca"/>
    <d v="2016-03-12T00:00:00"/>
    <x v="4"/>
    <x v="10"/>
    <s v="protective_custody_lesbian_gay_bisexual_transgender_lgbt"/>
    <d v="2016-12-18T00:00:00"/>
    <n v="15"/>
    <n v="-0.36654160174044426"/>
    <n v="0.1608246220364461"/>
    <n v="2.5553245501346433"/>
    <n v="0.21443282938192809"/>
    <n v="0.80412311018223037"/>
    <n v="0.1608246220364461"/>
    <x v="3"/>
  </r>
  <r>
    <n v="5896"/>
    <x v="14"/>
    <s v="jamaica"/>
    <x v="18"/>
    <s v="TX"/>
    <s v="TX - Port Isabel "/>
    <s v="port_isabel_tx"/>
    <d v="2016-03-12T00:00:00"/>
    <x v="4"/>
    <x v="6"/>
    <s v="disciplinary"/>
    <d v="2016-12-19T00:00:00"/>
    <n v="16"/>
    <n v="-0.34867219929195026"/>
    <n v="0.17869402448494009"/>
    <n v="2.5374551476861491"/>
    <n v="0.19656342693343409"/>
    <n v="0.78625370773373637"/>
    <n v="0.17869402448494009"/>
    <x v="3"/>
  </r>
  <r>
    <n v="5897"/>
    <x v="14"/>
    <s v="jamaica"/>
    <x v="9"/>
    <s v="FL"/>
    <s v="FL - Krome North Service Processing Center "/>
    <s v="krome_north_service_processing_center_fl"/>
    <d v="2016-03-12T00:00:00"/>
    <x v="4"/>
    <x v="6"/>
    <s v="disciplinary"/>
    <d v="2017-01-01T00:00:00"/>
    <n v="29"/>
    <n v="-0.11636996746152814"/>
    <n v="0.41099625631536219"/>
    <n v="2.3051529158557269"/>
    <n v="3.5738804896988025E-2"/>
    <n v="0.55395147590331428"/>
    <n v="3.5738804896988025E-2"/>
    <x v="2"/>
  </r>
  <r>
    <n v="5898"/>
    <x v="2"/>
    <s v="el_salvador"/>
    <x v="15"/>
    <s v="GA"/>
    <s v="GA - Stewart Detention Center "/>
    <s v="stewart_detention_center_ga"/>
    <d v="2016-03-13T00:00:00"/>
    <x v="4"/>
    <x v="6"/>
    <s v="disciplinary"/>
    <d v="2016-11-04T00:00:00"/>
    <n v="29"/>
    <n v="-0.11636996746152814"/>
    <n v="0.41099625631536219"/>
    <n v="2.3051529158557269"/>
    <n v="3.5738804896988025E-2"/>
    <n v="0.55395147590331428"/>
    <n v="3.5738804896988025E-2"/>
    <x v="2"/>
  </r>
  <r>
    <n v="5899"/>
    <x v="19"/>
    <s v="cuba"/>
    <x v="7"/>
    <s v="PA"/>
    <s v="PA - York County Prison "/>
    <s v="york_county_prison_pa"/>
    <d v="2016-03-13T00:00:00"/>
    <x v="4"/>
    <x v="6"/>
    <s v="disciplinary"/>
    <d v="2016-11-04T00:00:00"/>
    <n v="29"/>
    <n v="-0.11636996746152814"/>
    <n v="0.41099625631536219"/>
    <n v="2.3051529158557269"/>
    <n v="3.5738804896988025E-2"/>
    <n v="0.55395147590331428"/>
    <n v="3.5738804896988025E-2"/>
    <x v="2"/>
  </r>
  <r>
    <n v="5900"/>
    <x v="39"/>
    <s v="somalia"/>
    <x v="22"/>
    <s v="NY"/>
    <s v="NY - Buffalo (batavia) Service Processing Center"/>
    <s v="buffalo_batavia_service_processing_center_ny"/>
    <d v="2016-03-14T00:00:00"/>
    <x v="4"/>
    <x v="6"/>
    <s v="disciplinary"/>
    <d v="2016-03-15T00:00:00"/>
    <n v="1"/>
    <n v="-0.61671323601936046"/>
    <n v="8.9347012242470103E-2"/>
    <n v="2.8054961844135593"/>
    <n v="0.46460446366084429"/>
    <n v="1.0542947444611466"/>
    <n v="8.9347012242470103E-2"/>
    <x v="3"/>
  </r>
  <r>
    <n v="5901"/>
    <x v="0"/>
    <s v="mexico"/>
    <x v="15"/>
    <s v="GA"/>
    <s v="GA - Stewart Detention Center "/>
    <s v="stewart_detention_center_ga"/>
    <d v="2016-03-14T00:00:00"/>
    <x v="4"/>
    <x v="12"/>
    <s v="pending_investigation_of_disciplinary_violation"/>
    <d v="2016-03-17T00:00:00"/>
    <n v="3"/>
    <n v="-0.58097443112237235"/>
    <n v="5.3608207345481995E-2"/>
    <n v="2.7697573795165713"/>
    <n v="0.42886565876385618"/>
    <n v="1.0185559395641586"/>
    <n v="5.3608207345481995E-2"/>
    <x v="3"/>
  </r>
  <r>
    <n v="5902"/>
    <x v="37"/>
    <s v="dominican_republic"/>
    <x v="7"/>
    <s v="PA"/>
    <s v="PA - York County Prison "/>
    <s v="york_county_prison_pa"/>
    <d v="2016-03-14T00:00:00"/>
    <x v="4"/>
    <x v="22"/>
    <s v="medical_segregation_unit"/>
    <d v="2016-03-17T00:00:00"/>
    <n v="3"/>
    <n v="-0.58097443112237235"/>
    <n v="5.3608207345481995E-2"/>
    <n v="2.7697573795165713"/>
    <n v="0.42886565876385618"/>
    <n v="1.0185559395641586"/>
    <n v="5.3608207345481995E-2"/>
    <x v="3"/>
  </r>
  <r>
    <n v="5903"/>
    <x v="0"/>
    <s v="mexico"/>
    <x v="0"/>
    <s v="AZ"/>
    <s v="AZ - Eloy Federal Contract Facility "/>
    <s v="eloy_federal_contract_facility_az"/>
    <d v="2016-03-14T00:00:00"/>
    <x v="4"/>
    <x v="12"/>
    <s v="pending_investigation_of_disciplinary_violation"/>
    <d v="2016-03-21T00:00:00"/>
    <n v="7"/>
    <n v="-0.50949682132839635"/>
    <n v="1.7869402448493998E-2"/>
    <n v="2.6982797697225953"/>
    <n v="0.35738804896988019"/>
    <n v="0.94707832977018247"/>
    <n v="1.7869402448493998E-2"/>
    <x v="3"/>
  </r>
  <r>
    <n v="5904"/>
    <x v="0"/>
    <s v="mexico"/>
    <x v="15"/>
    <s v="GA"/>
    <s v="GA - Stewart Detention Center "/>
    <s v="stewart_detention_center_ga"/>
    <d v="2016-03-14T00:00:00"/>
    <x v="4"/>
    <x v="12"/>
    <s v="pending_investigation_of_disciplinary_violation"/>
    <d v="2016-03-21T00:00:00"/>
    <n v="7"/>
    <n v="-0.50949682132839635"/>
    <n v="1.7869402448493998E-2"/>
    <n v="2.6982797697225953"/>
    <n v="0.35738804896988019"/>
    <n v="0.94707832977018247"/>
    <n v="1.7869402448493998E-2"/>
    <x v="3"/>
  </r>
  <r>
    <n v="5905"/>
    <x v="2"/>
    <s v="el_salvador"/>
    <x v="8"/>
    <s v="CA"/>
    <s v="CA - Adelanto Correctional Facility "/>
    <s v="adelanto_correctional_facility_ca"/>
    <d v="2016-03-14T00:00:00"/>
    <x v="4"/>
    <x v="12"/>
    <s v="pending_investigation_of_disciplinary_violation"/>
    <d v="2016-03-28T00:00:00"/>
    <n v="14"/>
    <n v="-0.38441100418893831"/>
    <n v="0.14295521958795204"/>
    <n v="2.5731939525831371"/>
    <n v="0.23230223183042215"/>
    <n v="0.82199251263072437"/>
    <n v="0.14295521958795204"/>
    <x v="3"/>
  </r>
  <r>
    <n v="5906"/>
    <x v="0"/>
    <s v="mexico"/>
    <x v="8"/>
    <s v="CA"/>
    <s v="CA - Adelanto Correctional Facility "/>
    <s v="adelanto_correctional_facility_ca"/>
    <d v="2016-03-14T00:00:00"/>
    <x v="4"/>
    <x v="6"/>
    <s v="disciplinary"/>
    <d v="2016-03-28T00:00:00"/>
    <n v="14"/>
    <n v="-0.38441100418893831"/>
    <n v="0.14295521958795204"/>
    <n v="2.5731939525831371"/>
    <n v="0.23230223183042215"/>
    <n v="0.82199251263072437"/>
    <n v="0.14295521958795204"/>
    <x v="3"/>
  </r>
  <r>
    <n v="5907"/>
    <x v="15"/>
    <s v="liberia"/>
    <x v="0"/>
    <s v="AZ"/>
    <s v="AZ - Eloy Federal Contract Facility "/>
    <s v="eloy_federal_contract_facility_az"/>
    <d v="2016-03-14T00:00:00"/>
    <x v="4"/>
    <x v="6"/>
    <s v="disciplinary"/>
    <d v="2016-01-04T00:00:00"/>
    <n v="18"/>
    <n v="-0.31293339439496226"/>
    <n v="0.21443282938192809"/>
    <n v="2.5017163427891611"/>
    <n v="0.1608246220364461"/>
    <n v="0.75051490283674838"/>
    <n v="0.1608246220364461"/>
    <x v="2"/>
  </r>
  <r>
    <n v="5908"/>
    <x v="19"/>
    <s v="cuba"/>
    <x v="12"/>
    <s v="TX"/>
    <s v="TX - Houston Contract Detention Facility "/>
    <s v="houston_contract_detention_facility_tx"/>
    <d v="2016-03-14T00:00:00"/>
    <x v="4"/>
    <x v="3"/>
    <s v="protective_custody_other_detainee_safety"/>
    <d v="2016-07-04T00:00:00"/>
    <n v="24"/>
    <n v="-0.20571697970399819"/>
    <n v="0.32164924407289219"/>
    <n v="2.3944999280981971"/>
    <n v="5.3608207345482023E-2"/>
    <n v="0.64329848814578428"/>
    <n v="5.3608207345482023E-2"/>
    <x v="2"/>
  </r>
  <r>
    <n v="5909"/>
    <x v="2"/>
    <s v="el_salvador"/>
    <x v="8"/>
    <s v="CA"/>
    <s v="CA - Adelanto Correctional Facility "/>
    <s v="adelanto_correctional_facility_ca"/>
    <d v="2016-03-14T00:00:00"/>
    <x v="4"/>
    <x v="6"/>
    <s v="disciplinary"/>
    <d v="2016-04-28T00:00:00"/>
    <n v="45"/>
    <n v="0.169540471714376"/>
    <n v="0.69690669549126638"/>
    <n v="2.0192424766798229"/>
    <n v="0.32164924407289219"/>
    <n v="0.26804103672741009"/>
    <n v="0.26804103672741009"/>
    <x v="1"/>
  </r>
  <r>
    <n v="5910"/>
    <x v="2"/>
    <s v="el_salvador"/>
    <x v="8"/>
    <s v="CA"/>
    <s v="CA - Adelanto Correctional Facility "/>
    <s v="adelanto_correctional_facility_ca"/>
    <d v="2016-03-14T00:00:00"/>
    <x v="4"/>
    <x v="6"/>
    <s v="disciplinary"/>
    <d v="2016-04-05T00:00:00"/>
    <n v="51"/>
    <n v="0.27675688640534007"/>
    <n v="0.80412311018223037"/>
    <n v="1.9120260619888589"/>
    <n v="0.42886565876385624"/>
    <n v="0.16082462203644604"/>
    <n v="0.16082462203644604"/>
    <x v="1"/>
  </r>
  <r>
    <n v="5911"/>
    <x v="2"/>
    <s v="el_salvador"/>
    <x v="8"/>
    <s v="CA"/>
    <s v="CA - Adelanto Correctional Facility "/>
    <s v="adelanto_correctional_facility_ca"/>
    <d v="2016-03-14T00:00:00"/>
    <x v="4"/>
    <x v="6"/>
    <s v="disciplinary"/>
    <d v="2016-04-05T00:00:00"/>
    <n v="51"/>
    <n v="0.27675688640534007"/>
    <n v="0.80412311018223037"/>
    <n v="1.9120260619888589"/>
    <n v="0.42886565876385624"/>
    <n v="0.16082462203644604"/>
    <n v="0.16082462203644604"/>
    <x v="1"/>
  </r>
  <r>
    <n v="5912"/>
    <x v="0"/>
    <s v="mexico"/>
    <x v="8"/>
    <s v="CA"/>
    <s v="CA - Adelanto Correctional Facility "/>
    <s v="adelanto_correctional_facility_ca"/>
    <d v="2016-03-14T00:00:00"/>
    <x v="4"/>
    <x v="6"/>
    <s v="disciplinary"/>
    <d v="2016-04-05T00:00:00"/>
    <n v="51"/>
    <n v="0.27675688640534007"/>
    <n v="0.80412311018223037"/>
    <n v="1.9120260619888589"/>
    <n v="0.42886565876385624"/>
    <n v="0.16082462203644604"/>
    <n v="0.16082462203644604"/>
    <x v="1"/>
  </r>
  <r>
    <n v="5913"/>
    <x v="0"/>
    <s v="mexico"/>
    <x v="8"/>
    <s v="CA"/>
    <s v="CA - Adelanto Correctional Facility "/>
    <s v="adelanto_correctional_facility_ca"/>
    <d v="2016-03-14T00:00:00"/>
    <x v="4"/>
    <x v="6"/>
    <s v="disciplinary"/>
    <d v="2016-04-05T00:00:00"/>
    <n v="51"/>
    <n v="0.27675688640534007"/>
    <n v="0.80412311018223037"/>
    <n v="1.9120260619888589"/>
    <n v="0.42886565876385624"/>
    <n v="0.16082462203644604"/>
    <n v="0.16082462203644604"/>
    <x v="1"/>
  </r>
  <r>
    <n v="5914"/>
    <x v="53"/>
    <s v="pakistan"/>
    <x v="17"/>
    <s v="VA"/>
    <s v="VA - Immigration Centers Of America Farmville "/>
    <s v="immigration_centers_of_america_farmville_va"/>
    <d v="2016-03-14T00:00:00"/>
    <x v="4"/>
    <x v="6"/>
    <s v="disciplinary"/>
    <d v="2016-05-20T00:00:00"/>
    <n v="67"/>
    <n v="0.56266732558124422"/>
    <n v="1.0900335493581346"/>
    <n v="1.6261156228129547"/>
    <n v="0.71477609793976038"/>
    <n v="0.1250858171394581"/>
    <n v="0.1250858171394581"/>
    <x v="1"/>
  </r>
  <r>
    <n v="5915"/>
    <x v="0"/>
    <s v="mexico"/>
    <x v="8"/>
    <s v="CA"/>
    <s v="CA - Adelanto Correctional Facility "/>
    <s v="adelanto_correctional_facility_ca"/>
    <d v="2016-03-15T00:00:00"/>
    <x v="4"/>
    <x v="6"/>
    <s v="disciplinary"/>
    <d v="2016-01-04T00:00:00"/>
    <n v="17"/>
    <n v="-0.33080279684345626"/>
    <n v="0.19656342693343409"/>
    <n v="2.5195857452376553"/>
    <n v="0.17869402448494009"/>
    <n v="0.76838430528524237"/>
    <n v="0.17869402448494009"/>
    <x v="2"/>
  </r>
  <r>
    <n v="5916"/>
    <x v="67"/>
    <s v="morocco"/>
    <x v="17"/>
    <s v="VA"/>
    <s v="VA - Immigration Centers Of America Farmville "/>
    <s v="immigration_centers_of_america_farmville_va"/>
    <d v="2016-03-15T00:00:00"/>
    <x v="4"/>
    <x v="6"/>
    <s v="disciplinary"/>
    <d v="2016-05-04T00:00:00"/>
    <n v="21"/>
    <n v="-0.25932518704948021"/>
    <n v="0.26804103672741014"/>
    <n v="2.4481081354436793"/>
    <n v="0.10721641469096405"/>
    <n v="0.69690669549126638"/>
    <n v="0.10721641469096405"/>
    <x v="2"/>
  </r>
  <r>
    <n v="5917"/>
    <x v="6"/>
    <s v="nigeria"/>
    <x v="17"/>
    <s v="VA"/>
    <s v="VA - Immigration Centers Of America Farmville "/>
    <s v="immigration_centers_of_america_farmville_va"/>
    <d v="2016-03-15T00:00:00"/>
    <x v="4"/>
    <x v="6"/>
    <s v="disciplinary"/>
    <d v="2016-09-04T00:00:00"/>
    <n v="25"/>
    <n v="-0.18784757725550419"/>
    <n v="0.33951864652138619"/>
    <n v="2.3766305256497033"/>
    <n v="3.5738804896988025E-2"/>
    <n v="0.62542908569729028"/>
    <n v="3.5738804896988025E-2"/>
    <x v="2"/>
  </r>
  <r>
    <n v="5918"/>
    <x v="0"/>
    <s v="mexico"/>
    <x v="8"/>
    <s v="CA"/>
    <s v="CA - Adelanto Correctional Facility "/>
    <s v="adelanto_correctional_facility_ca"/>
    <d v="2016-03-15T00:00:00"/>
    <x v="4"/>
    <x v="6"/>
    <s v="disciplinary"/>
    <d v="2016-04-14T00:00:00"/>
    <n v="30"/>
    <n v="-9.8500565013034141E-2"/>
    <n v="0.42886565876385618"/>
    <n v="2.2872835134072331"/>
    <n v="5.3608207345482023E-2"/>
    <n v="0.53608207345482028"/>
    <n v="5.3608207345482023E-2"/>
    <x v="2"/>
  </r>
  <r>
    <n v="5919"/>
    <x v="0"/>
    <s v="mexico"/>
    <x v="15"/>
    <s v="GA"/>
    <s v="GA - Stewart Detention Center "/>
    <s v="stewart_detention_center_ga"/>
    <d v="2016-03-15T00:00:00"/>
    <x v="4"/>
    <x v="3"/>
    <s v="protective_custody_other_detainee_safety"/>
    <d v="2016-12-05T00:00:00"/>
    <n v="58"/>
    <n v="0.40184270354479812"/>
    <n v="0.92920892732168847"/>
    <n v="1.7869402448494007"/>
    <n v="0.55395147590331428"/>
    <n v="3.5738804896987997E-2"/>
    <n v="3.5738804896987997E-2"/>
    <x v="1"/>
  </r>
  <r>
    <n v="5920"/>
    <x v="22"/>
    <s v="ethiopia"/>
    <x v="23"/>
    <s v="IL"/>
    <s v="IL - Mchenry County Correctional Facility "/>
    <s v="mchenry_county_correctional_facility_il"/>
    <d v="2016-03-16T00:00:00"/>
    <x v="4"/>
    <x v="21"/>
    <s v="medical_observation"/>
    <d v="2016-03-21T00:00:00"/>
    <n v="5"/>
    <n v="-0.54523562622538435"/>
    <n v="1.7869402448493998E-2"/>
    <n v="2.7340185746195833"/>
    <n v="0.39312685386686819"/>
    <n v="0.98281713466717047"/>
    <n v="1.7869402448493998E-2"/>
    <x v="3"/>
  </r>
  <r>
    <n v="5921"/>
    <x v="1"/>
    <s v="sierra_leone"/>
    <x v="0"/>
    <s v="AZ"/>
    <s v="AZ - Cca, Florence Correctional Center "/>
    <s v="cca,_florence_correctional_center_az"/>
    <d v="2016-03-16T00:00:00"/>
    <x v="4"/>
    <x v="12"/>
    <s v="pending_investigation_of_disciplinary_violation"/>
    <d v="2016-03-23T00:00:00"/>
    <n v="7"/>
    <n v="-0.50949682132839635"/>
    <n v="1.7869402448493998E-2"/>
    <n v="2.6982797697225953"/>
    <n v="0.35738804896988019"/>
    <n v="0.94707832977018247"/>
    <n v="1.7869402448493998E-2"/>
    <x v="3"/>
  </r>
  <r>
    <n v="5922"/>
    <x v="0"/>
    <s v="mexico"/>
    <x v="23"/>
    <s v="IL"/>
    <s v="IL - Mchenry County Correctional Facility "/>
    <s v="mchenry_county_correctional_facility_il"/>
    <d v="2016-03-16T00:00:00"/>
    <x v="4"/>
    <x v="21"/>
    <s v="medical_observation"/>
    <d v="2016-03-24T00:00:00"/>
    <n v="8"/>
    <n v="-0.49162741887990236"/>
    <n v="3.5738804896987997E-2"/>
    <n v="2.6804103672741011"/>
    <n v="0.33951864652138619"/>
    <n v="0.92920892732168847"/>
    <n v="3.5738804896987997E-2"/>
    <x v="3"/>
  </r>
  <r>
    <n v="5923"/>
    <x v="9"/>
    <s v="haiti"/>
    <x v="9"/>
    <s v="FL"/>
    <s v="FL - Krome North Service Processing Center "/>
    <s v="krome_north_service_processing_center_fl"/>
    <d v="2016-03-16T00:00:00"/>
    <x v="4"/>
    <x v="6"/>
    <s v="disciplinary"/>
    <d v="2016-04-18T00:00:00"/>
    <n v="33"/>
    <n v="-4.4892357667552112E-2"/>
    <n v="0.48247386610933823"/>
    <n v="2.2336753060617509"/>
    <n v="0.10721641469096405"/>
    <n v="0.48247386610933823"/>
    <n v="0.10721641469096405"/>
    <x v="2"/>
  </r>
  <r>
    <n v="5924"/>
    <x v="3"/>
    <s v="iraq"/>
    <x v="18"/>
    <s v="TX"/>
    <s v="TX - South Texas Detention Complex "/>
    <s v="south_texas_detention_complex_tx"/>
    <d v="2016-03-17T00:00:00"/>
    <x v="4"/>
    <x v="6"/>
    <s v="disciplinary"/>
    <d v="2016-03-29T00:00:00"/>
    <n v="12"/>
    <n v="-0.42014980908592631"/>
    <n v="0.10721641469096405"/>
    <n v="2.6089327574801251"/>
    <n v="0.26804103672741014"/>
    <n v="0.85773131752771237"/>
    <n v="0.10721641469096405"/>
    <x v="3"/>
  </r>
  <r>
    <n v="5925"/>
    <x v="24"/>
    <s v="brazil"/>
    <x v="4"/>
    <s v="LA"/>
    <s v="LA - Jena/lasalle Detention Facility "/>
    <s v="jena/lasalle_detention_facility_la"/>
    <d v="2016-03-17T00:00:00"/>
    <x v="4"/>
    <x v="3"/>
    <s v="protective_custody_other_detainee_safety"/>
    <d v="2016-04-04T00:00:00"/>
    <n v="18"/>
    <n v="-0.31293339439496226"/>
    <n v="0.21443282938192809"/>
    <n v="2.5017163427891611"/>
    <n v="0.1608246220364461"/>
    <n v="0.75051490283674838"/>
    <n v="0.1608246220364461"/>
    <x v="2"/>
  </r>
  <r>
    <n v="5926"/>
    <x v="0"/>
    <s v="mexico"/>
    <x v="1"/>
    <s v="NV"/>
    <s v="NV - Henderson Detention Center "/>
    <s v="henderson_detention_center_nv"/>
    <d v="2016-03-17T00:00:00"/>
    <x v="4"/>
    <x v="1"/>
    <s v="protective_custody_criminal_offense"/>
    <d v="2016-08-04T00:00:00"/>
    <n v="22"/>
    <n v="-0.24145578460098621"/>
    <n v="0.28591043917590414"/>
    <n v="2.4302387329951851"/>
    <n v="8.9347012242470047E-2"/>
    <n v="0.67903729304277238"/>
    <n v="8.9347012242470047E-2"/>
    <x v="2"/>
  </r>
  <r>
    <n v="5927"/>
    <x v="9"/>
    <s v="haiti"/>
    <x v="10"/>
    <s v="MI"/>
    <s v="MI - Chippewa County Ssm "/>
    <s v="chippewa_county_ssm_mi"/>
    <d v="2016-03-17T00:00:00"/>
    <x v="4"/>
    <x v="6"/>
    <s v="disciplinary"/>
    <d v="2016-09-04T00:00:00"/>
    <n v="23"/>
    <n v="-0.22358638215249221"/>
    <n v="0.30377984162439814"/>
    <n v="2.4123693305466913"/>
    <n v="7.1477609793976049E-2"/>
    <n v="0.66116789059427838"/>
    <n v="7.1477609793976049E-2"/>
    <x v="2"/>
  </r>
  <r>
    <n v="5928"/>
    <x v="47"/>
    <s v="peru"/>
    <x v="17"/>
    <s v="VA"/>
    <s v="VA - Immigration Centers Of America Farmville "/>
    <s v="immigration_centers_of_america_farmville_va"/>
    <d v="2016-03-17T00:00:00"/>
    <x v="4"/>
    <x v="6"/>
    <s v="disciplinary"/>
    <d v="2016-04-22T00:00:00"/>
    <n v="36"/>
    <n v="8.7158496779299183E-3"/>
    <n v="0.53608207345482028"/>
    <n v="2.1800670987162691"/>
    <n v="0.1608246220364461"/>
    <n v="0.42886565876385618"/>
    <n v="0.1608246220364461"/>
    <x v="2"/>
  </r>
  <r>
    <n v="5929"/>
    <x v="7"/>
    <s v="honduras"/>
    <x v="17"/>
    <s v="VA"/>
    <s v="VA - Immigration Centers Of America Farmville "/>
    <s v="immigration_centers_of_america_farmville_va"/>
    <d v="2016-03-17T00:00:00"/>
    <x v="4"/>
    <x v="6"/>
    <s v="disciplinary"/>
    <d v="2016-04-22T00:00:00"/>
    <n v="36"/>
    <n v="8.7158496779299183E-3"/>
    <n v="0.53608207345482028"/>
    <n v="2.1800670987162691"/>
    <n v="0.1608246220364461"/>
    <n v="0.42886565876385618"/>
    <n v="0.1608246220364461"/>
    <x v="2"/>
  </r>
  <r>
    <n v="5930"/>
    <x v="7"/>
    <s v="honduras"/>
    <x v="0"/>
    <s v="AZ"/>
    <s v="AZ - Florence Service Processing Center "/>
    <s v="florence_service_processing_center_az"/>
    <d v="2016-03-18T00:00:00"/>
    <x v="4"/>
    <x v="10"/>
    <s v="protective_custody_lesbian_gay_bisexual_transgender_lgbt"/>
    <d v="2016-03-23T00:00:00"/>
    <n v="5"/>
    <n v="-0.54523562622538435"/>
    <n v="1.7869402448493998E-2"/>
    <n v="2.7340185746195833"/>
    <n v="0.39312685386686819"/>
    <n v="0.98281713466717047"/>
    <n v="1.7869402448493998E-2"/>
    <x v="3"/>
  </r>
  <r>
    <n v="5931"/>
    <x v="21"/>
    <s v="guatemala"/>
    <x v="1"/>
    <s v="NV"/>
    <s v="NV - Henderson Detention Center "/>
    <s v="henderson_detention_center_nv"/>
    <d v="2016-03-18T00:00:00"/>
    <x v="4"/>
    <x v="18"/>
    <s v="protective_custody_victim_of_sexual_assault"/>
    <d v="2016-03-26T00:00:00"/>
    <n v="8"/>
    <n v="-0.49162741887990236"/>
    <n v="3.5738804896987997E-2"/>
    <n v="2.6804103672741011"/>
    <n v="0.33951864652138619"/>
    <n v="0.92920892732168847"/>
    <n v="3.5738804896987997E-2"/>
    <x v="3"/>
  </r>
  <r>
    <n v="5932"/>
    <x v="65"/>
    <s v="mauritania"/>
    <x v="12"/>
    <s v="TX"/>
    <s v="TX - Houston Contract Detention Facility "/>
    <s v="houston_contract_detention_facility_tx"/>
    <d v="2016-03-18T00:00:00"/>
    <x v="4"/>
    <x v="6"/>
    <s v="disciplinary"/>
    <d v="2016-03-28T00:00:00"/>
    <n v="10"/>
    <n v="-0.4558886139829143"/>
    <n v="7.1477609793976049E-2"/>
    <n v="2.6446715623771131"/>
    <n v="0.30377984162439814"/>
    <n v="0.89347012242470036"/>
    <n v="7.1477609793976049E-2"/>
    <x v="3"/>
  </r>
  <r>
    <n v="5933"/>
    <x v="43"/>
    <s v="france"/>
    <x v="15"/>
    <s v="GA"/>
    <s v="GA - Stewart Detention Center "/>
    <s v="stewart_detention_center_ga"/>
    <d v="2016-03-18T00:00:00"/>
    <x v="4"/>
    <x v="1"/>
    <s v="protective_custody_criminal_offense"/>
    <d v="2016-06-04T00:00:00"/>
    <n v="19"/>
    <n v="-0.29506399194646826"/>
    <n v="0.23230223183042209"/>
    <n v="2.4838469403406673"/>
    <n v="0.1429552195879521"/>
    <n v="0.73264550038825438"/>
    <n v="0.1429552195879521"/>
    <x v="2"/>
  </r>
  <r>
    <n v="5934"/>
    <x v="7"/>
    <s v="honduras"/>
    <x v="1"/>
    <s v="NV"/>
    <s v="NV - Henderson Detention Center "/>
    <s v="henderson_detention_center_nv"/>
    <d v="2016-03-18T00:00:00"/>
    <x v="4"/>
    <x v="1"/>
    <s v="protective_custody_criminal_offense"/>
    <d v="2016-04-22T00:00:00"/>
    <n v="35"/>
    <n v="-9.1535527705640905E-3"/>
    <n v="0.51821267100632629"/>
    <n v="2.1979365011647629"/>
    <n v="0.14295521958795207"/>
    <n v="0.44673506121235018"/>
    <n v="0.14295521958795207"/>
    <x v="2"/>
  </r>
  <r>
    <n v="5935"/>
    <x v="56"/>
    <s v="iran"/>
    <x v="17"/>
    <s v="VA"/>
    <s v="VA - Immigration Centers Of America Farmville "/>
    <s v="immigration_centers_of_america_farmville_va"/>
    <d v="2016-03-18T00:00:00"/>
    <x v="4"/>
    <x v="6"/>
    <s v="disciplinary"/>
    <d v="2016-02-05T00:00:00"/>
    <n v="45"/>
    <n v="0.169540471714376"/>
    <n v="0.69690669549126638"/>
    <n v="2.0192424766798229"/>
    <n v="0.32164924407289219"/>
    <n v="0.26804103672741009"/>
    <n v="0.26804103672741009"/>
    <x v="1"/>
  </r>
  <r>
    <n v="5936"/>
    <x v="61"/>
    <s v="egypt"/>
    <x v="1"/>
    <s v="NV"/>
    <s v="NV - Henderson Detention Center "/>
    <s v="henderson_detention_center_nv"/>
    <d v="2016-03-18T00:00:00"/>
    <x v="4"/>
    <x v="14"/>
    <s v="facility_security_threat_other"/>
    <d v="2016-05-05T00:00:00"/>
    <n v="48"/>
    <n v="0.22314867905985802"/>
    <n v="0.75051490283674838"/>
    <n v="1.9656342693343409"/>
    <n v="0.37525745141837419"/>
    <n v="0.21443282938192809"/>
    <n v="0.21443282938192809"/>
    <x v="1"/>
  </r>
  <r>
    <n v="5937"/>
    <x v="0"/>
    <s v="mexico"/>
    <x v="1"/>
    <s v="NV"/>
    <s v="NV - Henderson Detention Center "/>
    <s v="henderson_detention_center_nv"/>
    <d v="2016-03-18T00:00:00"/>
    <x v="4"/>
    <x v="1"/>
    <s v="protective_custody_criminal_offense"/>
    <d v="2016-06-05T00:00:00"/>
    <n v="49"/>
    <n v="0.24101808150835205"/>
    <n v="0.76838430528524237"/>
    <n v="1.9477648668858469"/>
    <n v="0.39312685386686819"/>
    <n v="0.19656342693343407"/>
    <n v="0.19656342693343407"/>
    <x v="1"/>
  </r>
  <r>
    <n v="5938"/>
    <x v="7"/>
    <s v="honduras"/>
    <x v="4"/>
    <s v="LA"/>
    <s v="LA - Jena/lasalle Detention Facility "/>
    <s v="jena/lasalle_detention_facility_la"/>
    <d v="2016-03-19T00:00:00"/>
    <x v="4"/>
    <x v="10"/>
    <s v="protective_custody_lesbian_gay_bisexual_transgender_lgbt"/>
    <d v="2016-01-04T00:00:00"/>
    <n v="13"/>
    <n v="-0.40228040663743231"/>
    <n v="0.12508581713945804"/>
    <n v="2.5910633550316313"/>
    <n v="0.25017163427891614"/>
    <n v="0.83986191507921837"/>
    <n v="0.12508581713945804"/>
    <x v="3"/>
  </r>
  <r>
    <n v="5939"/>
    <x v="14"/>
    <s v="jamaica"/>
    <x v="2"/>
    <s v="CA"/>
    <s v="CA - San Diego Contract Detention Facility - CCA (otay)"/>
    <s v="san_diego_contract_detention_facility_cca_otay_ca"/>
    <d v="2016-03-19T00:00:00"/>
    <x v="4"/>
    <x v="6"/>
    <s v="disciplinary"/>
    <d v="2016-04-04T00:00:00"/>
    <n v="16"/>
    <n v="-0.34867219929195026"/>
    <n v="0.17869402448494009"/>
    <n v="2.5374551476861491"/>
    <n v="0.19656342693343409"/>
    <n v="0.78625370773373637"/>
    <n v="0.17869402448494009"/>
    <x v="3"/>
  </r>
  <r>
    <n v="5940"/>
    <x v="146"/>
    <s v="guinea-bissau"/>
    <x v="2"/>
    <s v="CA"/>
    <s v="CA - San Diego Contract Detention Facility - CCA (otay)"/>
    <s v="san_diego_contract_detention_facility_cca_otay_ca"/>
    <d v="2016-03-19T00:00:00"/>
    <x v="4"/>
    <x v="6"/>
    <s v="disciplinary"/>
    <d v="2016-06-04T00:00:00"/>
    <n v="18"/>
    <n v="-0.31293339439496226"/>
    <n v="0.21443282938192809"/>
    <n v="2.5017163427891611"/>
    <n v="0.1608246220364461"/>
    <n v="0.75051490283674838"/>
    <n v="0.1608246220364461"/>
    <x v="2"/>
  </r>
  <r>
    <n v="5941"/>
    <x v="0"/>
    <s v="mexico"/>
    <x v="1"/>
    <s v="NV"/>
    <s v="NV - Henderson Detention Center "/>
    <s v="henderson_detention_center_nv"/>
    <d v="2016-03-19T00:00:00"/>
    <x v="4"/>
    <x v="2"/>
    <s v="mental_illness"/>
    <d v="2016-08-04T00:00:00"/>
    <n v="20"/>
    <n v="-0.27719458949797421"/>
    <n v="0.25017163427891614"/>
    <n v="2.4659775378921731"/>
    <n v="0.12508581713945804"/>
    <n v="0.71477609793976038"/>
    <n v="0.12508581713945804"/>
    <x v="2"/>
  </r>
  <r>
    <n v="5942"/>
    <x v="26"/>
    <s v="india"/>
    <x v="8"/>
    <s v="CA"/>
    <s v="CA - Adelanto Correctional Facility "/>
    <s v="adelanto_correctional_facility_ca"/>
    <d v="2016-03-19T00:00:00"/>
    <x v="4"/>
    <x v="6"/>
    <s v="disciplinary"/>
    <d v="2016-04-16T00:00:00"/>
    <n v="28"/>
    <n v="-0.13423936991002217"/>
    <n v="0.39312685386686819"/>
    <n v="2.3230223183042211"/>
    <n v="1.7869402448493998E-2"/>
    <n v="0.57182087835180828"/>
    <n v="1.7869402448493998E-2"/>
    <x v="2"/>
  </r>
  <r>
    <n v="5943"/>
    <x v="1"/>
    <s v="sierra_leone"/>
    <x v="17"/>
    <s v="VA"/>
    <s v="VA - Immigration Centers Of America Farmville "/>
    <s v="immigration_centers_of_america_farmville_va"/>
    <d v="2016-03-19T00:00:00"/>
    <x v="4"/>
    <x v="3"/>
    <s v="protective_custody_other_detainee_safety"/>
    <d v="2016-05-16T00:00:00"/>
    <n v="58"/>
    <n v="0.40184270354479812"/>
    <n v="0.92920892732168847"/>
    <n v="1.7869402448494007"/>
    <n v="0.55395147590331428"/>
    <n v="3.5738804896987997E-2"/>
    <n v="3.5738804896987997E-2"/>
    <x v="1"/>
  </r>
  <r>
    <n v="5944"/>
    <x v="0"/>
    <s v="mexico"/>
    <x v="0"/>
    <s v="AZ"/>
    <s v="AZ - Florence Service Processing Center "/>
    <s v="florence_service_processing_center_az"/>
    <d v="2016-03-20T00:00:00"/>
    <x v="4"/>
    <x v="8"/>
    <s v="suicide_risk_placement"/>
    <d v="2016-03-22T00:00:00"/>
    <n v="2"/>
    <n v="-0.59884383357086635"/>
    <n v="7.1477609793975994E-2"/>
    <n v="2.7876267819650655"/>
    <n v="0.44673506121235018"/>
    <n v="1.0364253420126524"/>
    <n v="7.1477609793975994E-2"/>
    <x v="3"/>
  </r>
  <r>
    <n v="5945"/>
    <x v="54"/>
    <s v="russia"/>
    <x v="20"/>
    <s v="WA"/>
    <s v="WA - Northwest Detention Center "/>
    <s v="northwest_detention_center_wa"/>
    <d v="2016-03-20T00:00:00"/>
    <x v="4"/>
    <x v="2"/>
    <s v="mental_illness"/>
    <d v="2016-03-24T00:00:00"/>
    <n v="4"/>
    <n v="-0.56310502867387835"/>
    <n v="3.5738804896987997E-2"/>
    <n v="2.7518879770680771"/>
    <n v="0.41099625631536219"/>
    <n v="1.0006865371156644"/>
    <n v="3.5738804896987997E-2"/>
    <x v="3"/>
  </r>
  <r>
    <n v="5946"/>
    <x v="14"/>
    <s v="jamaica"/>
    <x v="9"/>
    <s v="FL"/>
    <s v="FL - Baker County Sheriff's Office "/>
    <s v="baker_county_sheriffs_office_fl"/>
    <d v="2016-03-20T00:00:00"/>
    <x v="4"/>
    <x v="6"/>
    <s v="disciplinary"/>
    <d v="2016-03-30T00:00:00"/>
    <n v="10"/>
    <n v="-0.4558886139829143"/>
    <n v="7.1477609793976049E-2"/>
    <n v="2.6446715623771131"/>
    <n v="0.30377984162439814"/>
    <n v="0.89347012242470036"/>
    <n v="7.1477609793976049E-2"/>
    <x v="3"/>
  </r>
  <r>
    <n v="5947"/>
    <x v="56"/>
    <s v="iran"/>
    <x v="8"/>
    <s v="CA"/>
    <s v="CA - Adelanto Correctional Facility "/>
    <s v="adelanto_correctional_facility_ca"/>
    <d v="2016-03-20T00:00:00"/>
    <x v="4"/>
    <x v="6"/>
    <s v="disciplinary"/>
    <d v="2016-03-31T00:00:00"/>
    <n v="11"/>
    <n v="-0.43801921153442031"/>
    <n v="8.9347012242470047E-2"/>
    <n v="2.6268021599286193"/>
    <n v="0.28591043917590414"/>
    <n v="0.87560071997620637"/>
    <n v="8.9347012242470047E-2"/>
    <x v="3"/>
  </r>
  <r>
    <n v="5948"/>
    <x v="19"/>
    <s v="cuba"/>
    <x v="18"/>
    <s v="TX"/>
    <s v="TX - South Texas Detention Complex "/>
    <s v="south_texas_detention_complex_tx"/>
    <d v="2016-03-20T00:00:00"/>
    <x v="4"/>
    <x v="3"/>
    <s v="protective_custody_other_detainee_safety"/>
    <d v="2016-01-04T00:00:00"/>
    <n v="12"/>
    <n v="-0.42014980908592631"/>
    <n v="0.10721641469096405"/>
    <n v="2.6089327574801251"/>
    <n v="0.26804103672741014"/>
    <n v="0.85773131752771237"/>
    <n v="0.10721641469096405"/>
    <x v="3"/>
  </r>
  <r>
    <n v="5949"/>
    <x v="52"/>
    <s v="st._lucia"/>
    <x v="12"/>
    <s v="TX"/>
    <s v="TX - Houston Contract Detention Facility "/>
    <s v="houston_contract_detention_facility_tx"/>
    <d v="2016-03-20T00:00:00"/>
    <x v="4"/>
    <x v="3"/>
    <s v="protective_custody_other_detainee_safety"/>
    <d v="2016-12-04T00:00:00"/>
    <n v="23"/>
    <n v="-0.22358638215249221"/>
    <n v="0.30377984162439814"/>
    <n v="2.4123693305466913"/>
    <n v="7.1477609793976049E-2"/>
    <n v="0.66116789059427838"/>
    <n v="7.1477609793976049E-2"/>
    <x v="2"/>
  </r>
  <r>
    <n v="5950"/>
    <x v="2"/>
    <s v="el_salvador"/>
    <x v="18"/>
    <s v="TX"/>
    <s v="TX - South Texas Detention Complex "/>
    <s v="south_texas_detention_complex_tx"/>
    <d v="2016-03-20T00:00:00"/>
    <x v="4"/>
    <x v="6"/>
    <s v="disciplinary"/>
    <d v="2016-04-14T00:00:00"/>
    <n v="25"/>
    <n v="-0.18784757725550419"/>
    <n v="0.33951864652138619"/>
    <n v="2.3766305256497033"/>
    <n v="3.5738804896988025E-2"/>
    <n v="0.62542908569729028"/>
    <n v="3.5738804896988025E-2"/>
    <x v="2"/>
  </r>
  <r>
    <n v="5951"/>
    <x v="0"/>
    <s v="mexico"/>
    <x v="2"/>
    <s v="CA"/>
    <s v="CA - San Diego Contract Detention Facility - CCA (otay)"/>
    <s v="san_diego_contract_detention_facility_cca_otay_ca"/>
    <d v="2016-03-20T00:00:00"/>
    <x v="4"/>
    <x v="6"/>
    <s v="disciplinary"/>
    <d v="2016-04-18T00:00:00"/>
    <n v="29"/>
    <n v="-0.11636996746152814"/>
    <n v="0.41099625631536219"/>
    <n v="2.3051529158557269"/>
    <n v="3.5738804896988025E-2"/>
    <n v="0.55395147590331428"/>
    <n v="3.5738804896988025E-2"/>
    <x v="2"/>
  </r>
  <r>
    <n v="5952"/>
    <x v="9"/>
    <s v="haiti"/>
    <x v="9"/>
    <s v="FL"/>
    <s v="FL - Baker County Sheriff's Office "/>
    <s v="baker_county_sheriffs_office_fl"/>
    <d v="2016-03-20T00:00:00"/>
    <x v="4"/>
    <x v="3"/>
    <s v="protective_custody_other_detainee_safety"/>
    <d v="2016-08-24T00:00:00"/>
    <n v="157"/>
    <n v="2.1709135459457052"/>
    <n v="2.6982797697225953"/>
    <n v="1.7869402448493776E-2"/>
    <n v="2.3230223183042211"/>
    <n v="1.733332037503919"/>
    <n v="1.7869402448493776E-2"/>
    <x v="0"/>
  </r>
  <r>
    <n v="5953"/>
    <x v="0"/>
    <s v="mexico"/>
    <x v="8"/>
    <s v="CA"/>
    <s v="CA - Adelanto Correctional Facility "/>
    <s v="adelanto_correctional_facility_ca"/>
    <d v="2016-03-21T00:00:00"/>
    <x v="4"/>
    <x v="3"/>
    <s v="protective_custody_other_detainee_safety"/>
    <d v="2016-04-18T00:00:00"/>
    <n v="28"/>
    <n v="-0.13423936991002217"/>
    <n v="0.39312685386686819"/>
    <n v="2.3230223183042211"/>
    <n v="1.7869402448493998E-2"/>
    <n v="0.57182087835180828"/>
    <n v="1.7869402448493998E-2"/>
    <x v="2"/>
  </r>
  <r>
    <n v="5954"/>
    <x v="3"/>
    <s v="iraq"/>
    <x v="4"/>
    <s v="LA"/>
    <s v="LA - Jena/lasalle Detention Facility "/>
    <s v="jena/lasalle_detention_facility_la"/>
    <d v="2016-03-22T00:00:00"/>
    <x v="4"/>
    <x v="12"/>
    <s v="pending_investigation_of_disciplinary_violation"/>
    <d v="2016-03-25T00:00:00"/>
    <n v="3"/>
    <n v="-0.58097443112237235"/>
    <n v="5.3608207345481995E-2"/>
    <n v="2.7697573795165713"/>
    <n v="0.42886565876385618"/>
    <n v="1.0185559395641586"/>
    <n v="5.3608207345481995E-2"/>
    <x v="3"/>
  </r>
  <r>
    <n v="5955"/>
    <x v="35"/>
    <s v="guyana"/>
    <x v="18"/>
    <s v="TX"/>
    <s v="TX - South Texas Detention Complex "/>
    <s v="south_texas_detention_complex_tx"/>
    <d v="2016-03-22T00:00:00"/>
    <x v="4"/>
    <x v="6"/>
    <s v="disciplinary"/>
    <d v="2016-04-19T00:00:00"/>
    <n v="28"/>
    <n v="-0.13423936991002217"/>
    <n v="0.39312685386686819"/>
    <n v="2.3230223183042211"/>
    <n v="1.7869402448493998E-2"/>
    <n v="0.57182087835180828"/>
    <n v="1.7869402448493998E-2"/>
    <x v="2"/>
  </r>
  <r>
    <n v="5956"/>
    <x v="88"/>
    <s v="guinea"/>
    <x v="14"/>
    <s v="MD"/>
    <s v="MD - Worcester County Jail "/>
    <s v="worcester_county_jail_md"/>
    <d v="2016-03-22T00:00:00"/>
    <x v="4"/>
    <x v="7"/>
    <s v="other"/>
    <d v="2016-06-05T00:00:00"/>
    <n v="45"/>
    <n v="0.169540471714376"/>
    <n v="0.69690669549126638"/>
    <n v="2.0192424766798229"/>
    <n v="0.32164924407289219"/>
    <n v="0.26804103672741009"/>
    <n v="0.26804103672741009"/>
    <x v="1"/>
  </r>
  <r>
    <n v="5957"/>
    <x v="0"/>
    <s v="mexico"/>
    <x v="0"/>
    <s v="AZ"/>
    <s v="AZ - Eloy Federal Contract Facility "/>
    <s v="eloy_federal_contract_facility_az"/>
    <d v="2016-03-22T00:00:00"/>
    <x v="4"/>
    <x v="3"/>
    <s v="protective_custody_other_detainee_safety"/>
    <d v="2016-05-17T00:00:00"/>
    <n v="56"/>
    <n v="0.36610389864781012"/>
    <n v="0.89347012242470047"/>
    <n v="1.8226790497463887"/>
    <n v="0.51821267100632629"/>
    <n v="7.1477609793975994E-2"/>
    <n v="7.1477609793975994E-2"/>
    <x v="1"/>
  </r>
  <r>
    <n v="5958"/>
    <x v="0"/>
    <s v="mexico"/>
    <x v="0"/>
    <s v="AZ"/>
    <s v="AZ - Eloy Federal Contract Facility "/>
    <s v="eloy_federal_contract_facility_az"/>
    <d v="2016-03-22T00:00:00"/>
    <x v="4"/>
    <x v="0"/>
    <s v="protective_custody_gang_status_protective_custody_only"/>
    <d v="2016-05-24T00:00:00"/>
    <n v="63"/>
    <n v="0.49118971578726817"/>
    <n v="1.0185559395641586"/>
    <n v="1.6975932326069307"/>
    <n v="0.64329848814578439"/>
    <n v="5.3608207345482051E-2"/>
    <n v="5.3608207345482051E-2"/>
    <x v="1"/>
  </r>
  <r>
    <n v="5959"/>
    <x v="44"/>
    <s v="canada"/>
    <x v="20"/>
    <s v="WA"/>
    <s v="WA - Northwest Detention Center "/>
    <s v="northwest_detention_center_wa"/>
    <d v="2016-03-22T00:00:00"/>
    <x v="4"/>
    <x v="5"/>
    <s v="facility_security_threat_violent_or_disruptive_behavior"/>
    <d v="2016-05-26T00:00:00"/>
    <n v="65"/>
    <n v="0.52692852068425622"/>
    <n v="1.0542947444611466"/>
    <n v="1.6618544277099427"/>
    <n v="0.67903729304277238"/>
    <n v="8.9347012242470103E-2"/>
    <n v="8.9347012242470103E-2"/>
    <x v="1"/>
  </r>
  <r>
    <n v="5960"/>
    <x v="0"/>
    <s v="mexico"/>
    <x v="3"/>
    <s v="CA"/>
    <s v="CA - Yuba County Jail "/>
    <s v="yuba_county_jail_ca"/>
    <d v="2016-03-22T00:00:00"/>
    <x v="4"/>
    <x v="0"/>
    <s v="protective_custody_gang_status_protective_custody_only"/>
    <d v="2016-07-06T00:00:00"/>
    <n v="77"/>
    <n v="0.74136135006618431"/>
    <n v="1.2687275738430746"/>
    <n v="1.4474215983280145"/>
    <n v="0.89347012242470047"/>
    <n v="0.30377984162439819"/>
    <n v="0.30377984162439819"/>
    <x v="1"/>
  </r>
  <r>
    <n v="5961"/>
    <x v="2"/>
    <s v="el_salvador"/>
    <x v="8"/>
    <s v="CA"/>
    <s v="CA - Adelanto Correctional Facility "/>
    <s v="adelanto_correctional_facility_ca"/>
    <d v="2016-03-23T00:00:00"/>
    <x v="4"/>
    <x v="6"/>
    <s v="disciplinary"/>
    <d v="2016-03-26T00:00:00"/>
    <n v="3"/>
    <n v="-0.58097443112237235"/>
    <n v="5.3608207345481995E-2"/>
    <n v="2.7697573795165713"/>
    <n v="0.42886565876385618"/>
    <n v="1.0185559395641586"/>
    <n v="5.3608207345481995E-2"/>
    <x v="3"/>
  </r>
  <r>
    <n v="5962"/>
    <x v="0"/>
    <s v="mexico"/>
    <x v="12"/>
    <s v="TX"/>
    <s v="TX - Houston Contract Detention Facility "/>
    <s v="houston_contract_detention_facility_tx"/>
    <d v="2016-03-23T00:00:00"/>
    <x v="4"/>
    <x v="6"/>
    <s v="disciplinary"/>
    <d v="2016-11-04T00:00:00"/>
    <n v="19"/>
    <n v="-0.29506399194646826"/>
    <n v="0.23230223183042209"/>
    <n v="2.4838469403406673"/>
    <n v="0.1429552195879521"/>
    <n v="0.73264550038825438"/>
    <n v="0.1429552195879521"/>
    <x v="2"/>
  </r>
  <r>
    <n v="5963"/>
    <x v="9"/>
    <s v="haiti"/>
    <x v="4"/>
    <s v="LA"/>
    <s v="LA - Jena/lasalle Detention Facility "/>
    <s v="jena/lasalle_detention_facility_la"/>
    <d v="2016-03-23T00:00:00"/>
    <x v="4"/>
    <x v="6"/>
    <s v="disciplinary"/>
    <d v="2016-04-15T00:00:00"/>
    <n v="23"/>
    <n v="-0.22358638215249221"/>
    <n v="0.30377984162439814"/>
    <n v="2.4123693305466913"/>
    <n v="7.1477609793976049E-2"/>
    <n v="0.66116789059427838"/>
    <n v="7.1477609793976049E-2"/>
    <x v="2"/>
  </r>
  <r>
    <n v="5964"/>
    <x v="139"/>
    <s v="malawi"/>
    <x v="4"/>
    <s v="LA"/>
    <s v="LA - Jena/lasalle Detention Facility "/>
    <s v="jena/lasalle_detention_facility_la"/>
    <d v="2016-03-23T00:00:00"/>
    <x v="4"/>
    <x v="6"/>
    <s v="disciplinary"/>
    <d v="2016-04-15T00:00:00"/>
    <n v="23"/>
    <n v="-0.22358638215249221"/>
    <n v="0.30377984162439814"/>
    <n v="2.4123693305466913"/>
    <n v="7.1477609793976049E-2"/>
    <n v="0.66116789059427838"/>
    <n v="7.1477609793976049E-2"/>
    <x v="2"/>
  </r>
  <r>
    <n v="5965"/>
    <x v="15"/>
    <s v="liberia"/>
    <x v="4"/>
    <s v="LA"/>
    <s v="LA - Jena/lasalle Detention Facility "/>
    <s v="jena/lasalle_detention_facility_la"/>
    <d v="2016-03-23T00:00:00"/>
    <x v="4"/>
    <x v="6"/>
    <s v="disciplinary"/>
    <d v="2016-04-15T00:00:00"/>
    <n v="23"/>
    <n v="-0.22358638215249221"/>
    <n v="0.30377984162439814"/>
    <n v="2.4123693305466913"/>
    <n v="7.1477609793976049E-2"/>
    <n v="0.66116789059427838"/>
    <n v="7.1477609793976049E-2"/>
    <x v="2"/>
  </r>
  <r>
    <n v="5966"/>
    <x v="14"/>
    <s v="jamaica"/>
    <x v="4"/>
    <s v="LA"/>
    <s v="LA - Jena/lasalle Detention Facility "/>
    <s v="jena/lasalle_detention_facility_la"/>
    <d v="2016-03-23T00:00:00"/>
    <x v="4"/>
    <x v="6"/>
    <s v="disciplinary"/>
    <d v="2016-04-15T00:00:00"/>
    <n v="23"/>
    <n v="-0.22358638215249221"/>
    <n v="0.30377984162439814"/>
    <n v="2.4123693305466913"/>
    <n v="7.1477609793976049E-2"/>
    <n v="0.66116789059427838"/>
    <n v="7.1477609793976049E-2"/>
    <x v="2"/>
  </r>
  <r>
    <n v="5967"/>
    <x v="88"/>
    <s v="guinea"/>
    <x v="4"/>
    <s v="LA"/>
    <s v="LA - Jena/lasalle Detention Facility "/>
    <s v="jena/lasalle_detention_facility_la"/>
    <d v="2016-03-23T00:00:00"/>
    <x v="4"/>
    <x v="6"/>
    <s v="disciplinary"/>
    <d v="2016-04-15T00:00:00"/>
    <n v="23"/>
    <n v="-0.22358638215249221"/>
    <n v="0.30377984162439814"/>
    <n v="2.4123693305466913"/>
    <n v="7.1477609793976049E-2"/>
    <n v="0.66116789059427838"/>
    <n v="7.1477609793976049E-2"/>
    <x v="2"/>
  </r>
  <r>
    <n v="5968"/>
    <x v="14"/>
    <s v="jamaica"/>
    <x v="4"/>
    <s v="LA"/>
    <s v="LA - Jena/lasalle Detention Facility "/>
    <s v="jena/lasalle_detention_facility_la"/>
    <d v="2016-03-23T00:00:00"/>
    <x v="4"/>
    <x v="6"/>
    <s v="disciplinary"/>
    <d v="2016-04-20T00:00:00"/>
    <n v="28"/>
    <n v="-0.13423936991002217"/>
    <n v="0.39312685386686819"/>
    <n v="2.3230223183042211"/>
    <n v="1.7869402448493998E-2"/>
    <n v="0.57182087835180828"/>
    <n v="1.7869402448493998E-2"/>
    <x v="2"/>
  </r>
  <r>
    <n v="5969"/>
    <x v="14"/>
    <s v="jamaica"/>
    <x v="4"/>
    <s v="LA"/>
    <s v="LA - Jena/lasalle Detention Facility "/>
    <s v="jena/lasalle_detention_facility_la"/>
    <d v="2016-03-23T00:00:00"/>
    <x v="4"/>
    <x v="6"/>
    <s v="disciplinary"/>
    <d v="2016-04-20T00:00:00"/>
    <n v="28"/>
    <n v="-0.13423936991002217"/>
    <n v="0.39312685386686819"/>
    <n v="2.3230223183042211"/>
    <n v="1.7869402448493998E-2"/>
    <n v="0.57182087835180828"/>
    <n v="1.7869402448493998E-2"/>
    <x v="2"/>
  </r>
  <r>
    <n v="5970"/>
    <x v="14"/>
    <s v="jamaica"/>
    <x v="4"/>
    <s v="LA"/>
    <s v="LA - Jena/lasalle Detention Facility "/>
    <s v="jena/lasalle_detention_facility_la"/>
    <d v="2016-03-23T00:00:00"/>
    <x v="4"/>
    <x v="6"/>
    <s v="disciplinary"/>
    <d v="2016-04-20T00:00:00"/>
    <n v="28"/>
    <n v="-0.13423936991002217"/>
    <n v="0.39312685386686819"/>
    <n v="2.3230223183042211"/>
    <n v="1.7869402448493998E-2"/>
    <n v="0.57182087835180828"/>
    <n v="1.7869402448493998E-2"/>
    <x v="2"/>
  </r>
  <r>
    <n v="5971"/>
    <x v="14"/>
    <s v="jamaica"/>
    <x v="4"/>
    <s v="LA"/>
    <s v="LA - Jena/lasalle Detention Facility "/>
    <s v="jena/lasalle_detention_facility_la"/>
    <d v="2016-03-23T00:00:00"/>
    <x v="4"/>
    <x v="6"/>
    <s v="disciplinary"/>
    <d v="2016-04-20T00:00:00"/>
    <n v="28"/>
    <n v="-0.13423936991002217"/>
    <n v="0.39312685386686819"/>
    <n v="2.3230223183042211"/>
    <n v="1.7869402448493998E-2"/>
    <n v="0.57182087835180828"/>
    <n v="1.7869402448493998E-2"/>
    <x v="2"/>
  </r>
  <r>
    <n v="5972"/>
    <x v="14"/>
    <s v="jamaica"/>
    <x v="4"/>
    <s v="LA"/>
    <s v="LA - Jena/lasalle Detention Facility "/>
    <s v="jena/lasalle_detention_facility_la"/>
    <d v="2016-03-23T00:00:00"/>
    <x v="4"/>
    <x v="6"/>
    <s v="disciplinary"/>
    <d v="2016-04-21T00:00:00"/>
    <n v="29"/>
    <n v="-0.11636996746152814"/>
    <n v="0.41099625631536219"/>
    <n v="2.3051529158557269"/>
    <n v="3.5738804896988025E-2"/>
    <n v="0.55395147590331428"/>
    <n v="3.5738804896988025E-2"/>
    <x v="2"/>
  </r>
  <r>
    <n v="5973"/>
    <x v="2"/>
    <s v="el_salvador"/>
    <x v="8"/>
    <s v="CA"/>
    <s v="CA - Adelanto Correctional Facility "/>
    <s v="adelanto_correctional_facility_ca"/>
    <d v="2016-03-23T00:00:00"/>
    <x v="4"/>
    <x v="3"/>
    <s v="protective_custody_other_detainee_safety"/>
    <d v="2016-05-31T00:00:00"/>
    <n v="69"/>
    <n v="0.59840613047823221"/>
    <n v="1.1257723542551226"/>
    <n v="1.5903768179159667"/>
    <n v="0.75051490283674838"/>
    <n v="0.1608246220364461"/>
    <n v="0.1608246220364461"/>
    <x v="1"/>
  </r>
  <r>
    <n v="5974"/>
    <x v="19"/>
    <s v="cuba"/>
    <x v="15"/>
    <s v="GA"/>
    <s v="GA - Stewart Detention Center "/>
    <s v="stewart_detention_center_ga"/>
    <d v="2016-03-24T00:00:00"/>
    <x v="4"/>
    <x v="17"/>
    <s v="hunger_strike"/>
    <d v="2016-03-25T00:00:00"/>
    <n v="1"/>
    <n v="-0.61671323601936046"/>
    <n v="8.9347012242470103E-2"/>
    <n v="2.8054961844135593"/>
    <n v="0.46460446366084429"/>
    <n v="1.0542947444611466"/>
    <n v="8.9347012242470103E-2"/>
    <x v="3"/>
  </r>
  <r>
    <n v="5975"/>
    <x v="0"/>
    <s v="mexico"/>
    <x v="12"/>
    <s v="TX"/>
    <s v="TX - Houston Contract Detention Facility "/>
    <s v="houston_contract_detention_facility_tx"/>
    <d v="2016-03-24T00:00:00"/>
    <x v="4"/>
    <x v="12"/>
    <s v="pending_investigation_of_disciplinary_violation"/>
    <d v="2016-03-28T00:00:00"/>
    <n v="4"/>
    <n v="-0.56310502867387835"/>
    <n v="3.5738804896987997E-2"/>
    <n v="2.7518879770680771"/>
    <n v="0.41099625631536219"/>
    <n v="1.0006865371156644"/>
    <n v="3.5738804896987997E-2"/>
    <x v="3"/>
  </r>
  <r>
    <n v="5976"/>
    <x v="0"/>
    <s v="mexico"/>
    <x v="8"/>
    <s v="CA"/>
    <s v="CA - Adelanto Correctional Facility "/>
    <s v="adelanto_correctional_facility_ca"/>
    <d v="2016-03-24T00:00:00"/>
    <x v="4"/>
    <x v="6"/>
    <s v="disciplinary"/>
    <d v="2016-03-31T00:00:00"/>
    <n v="7"/>
    <n v="-0.50949682132839635"/>
    <n v="1.7869402448493998E-2"/>
    <n v="2.6982797697225953"/>
    <n v="0.35738804896988019"/>
    <n v="0.94707832977018247"/>
    <n v="1.7869402448493998E-2"/>
    <x v="3"/>
  </r>
  <r>
    <n v="5977"/>
    <x v="23"/>
    <s v="china,_peoples_republic_of"/>
    <x v="15"/>
    <s v="GA"/>
    <s v="GA - Stewart Detention Center "/>
    <s v="stewart_detention_center_ga"/>
    <d v="2016-03-24T00:00:00"/>
    <x v="4"/>
    <x v="6"/>
    <s v="disciplinary"/>
    <d v="2016-11-04T00:00:00"/>
    <n v="18"/>
    <n v="-0.31293339439496226"/>
    <n v="0.21443282938192809"/>
    <n v="2.5017163427891611"/>
    <n v="0.1608246220364461"/>
    <n v="0.75051490283674838"/>
    <n v="0.1608246220364461"/>
    <x v="2"/>
  </r>
  <r>
    <n v="5978"/>
    <x v="0"/>
    <s v="mexico"/>
    <x v="2"/>
    <s v="CA"/>
    <s v="CA - San Diego Contract Detention Facility - CCA (otay)"/>
    <s v="san_diego_contract_detention_facility_cca_otay_ca"/>
    <d v="2016-03-24T00:00:00"/>
    <x v="4"/>
    <x v="6"/>
    <s v="disciplinary"/>
    <d v="2016-04-13T00:00:00"/>
    <n v="20"/>
    <n v="-0.27719458949797421"/>
    <n v="0.25017163427891614"/>
    <n v="2.4659775378921731"/>
    <n v="0.12508581713945804"/>
    <n v="0.71477609793976038"/>
    <n v="0.12508581713945804"/>
    <x v="2"/>
  </r>
  <r>
    <n v="5979"/>
    <x v="0"/>
    <s v="mexico"/>
    <x v="8"/>
    <s v="CA"/>
    <s v="CA - Adelanto Correctional Facility "/>
    <s v="adelanto_correctional_facility_ca"/>
    <d v="2016-03-24T00:00:00"/>
    <x v="4"/>
    <x v="3"/>
    <s v="protective_custody_other_detainee_safety"/>
    <d v="2016-04-13T00:00:00"/>
    <n v="20"/>
    <n v="-0.27719458949797421"/>
    <n v="0.25017163427891614"/>
    <n v="2.4659775378921731"/>
    <n v="0.12508581713945804"/>
    <n v="0.71477609793976038"/>
    <n v="0.12508581713945804"/>
    <x v="2"/>
  </r>
  <r>
    <n v="5980"/>
    <x v="13"/>
    <s v="armenia"/>
    <x v="8"/>
    <s v="CA"/>
    <s v="CA - Adelanto Correctional Facility "/>
    <s v="adelanto_correctional_facility_ca"/>
    <d v="2016-03-24T00:00:00"/>
    <x v="4"/>
    <x v="6"/>
    <s v="disciplinary"/>
    <d v="2016-04-22T00:00:00"/>
    <n v="29"/>
    <n v="-0.11636996746152814"/>
    <n v="0.41099625631536219"/>
    <n v="2.3051529158557269"/>
    <n v="3.5738804896988025E-2"/>
    <n v="0.55395147590331428"/>
    <n v="3.5738804896988025E-2"/>
    <x v="2"/>
  </r>
  <r>
    <n v="5981"/>
    <x v="58"/>
    <s v="vietnam"/>
    <x v="8"/>
    <s v="CA"/>
    <s v="CA - Adelanto Correctional Facility "/>
    <s v="adelanto_correctional_facility_ca"/>
    <d v="2016-03-24T00:00:00"/>
    <x v="4"/>
    <x v="3"/>
    <s v="protective_custody_other_detainee_safety"/>
    <d v="2016-09-05T00:00:00"/>
    <n v="46"/>
    <n v="0.18740987416287"/>
    <n v="0.71477609793976038"/>
    <n v="2.0013730742313292"/>
    <n v="0.33951864652138619"/>
    <n v="0.25017163427891609"/>
    <n v="0.25017163427891609"/>
    <x v="1"/>
  </r>
  <r>
    <n v="5982"/>
    <x v="89"/>
    <s v="sudan"/>
    <x v="4"/>
    <s v="LA"/>
    <s v="LA - Pine Prairie Correctional Center "/>
    <s v="pine_prairie_correctional_center_la"/>
    <d v="2016-03-24T00:00:00"/>
    <x v="4"/>
    <x v="3"/>
    <s v="protective_custody_other_detainee_safety"/>
    <d v="2016-07-25T00:00:00"/>
    <n v="123"/>
    <n v="1.5633538626969088"/>
    <n v="2.0907200864737989"/>
    <n v="0.62542908569729017"/>
    <n v="1.715462635055425"/>
    <n v="1.1257723542551226"/>
    <n v="0.62542908569729017"/>
    <x v="0"/>
  </r>
  <r>
    <n v="5983"/>
    <x v="41"/>
    <s v="chile"/>
    <x v="13"/>
    <s v="NJ"/>
    <s v="NJ - Hudson County Correctional Center "/>
    <s v="hudson_county_correctional_center_nj"/>
    <d v="2016-03-25T00:00:00"/>
    <x v="4"/>
    <x v="18"/>
    <s v="protective_custody_victim_of_sexual_assault"/>
    <d v="2016-03-31T00:00:00"/>
    <n v="6"/>
    <n v="-0.52736622377689035"/>
    <n v="0"/>
    <n v="2.7161491721710895"/>
    <n v="0.37525745141837419"/>
    <n v="0.96494773221867647"/>
    <n v="0"/>
    <x v="3"/>
  </r>
  <r>
    <n v="5984"/>
    <x v="7"/>
    <s v="honduras"/>
    <x v="4"/>
    <s v="LA"/>
    <s v="LA - Jena/lasalle Detention Facility "/>
    <s v="jena/lasalle_detention_facility_la"/>
    <d v="2016-03-25T00:00:00"/>
    <x v="4"/>
    <x v="10"/>
    <s v="protective_custody_lesbian_gay_bisexual_transgender_lgbt"/>
    <d v="2016-03-31T00:00:00"/>
    <n v="6"/>
    <n v="-0.52736622377689035"/>
    <n v="0"/>
    <n v="2.7161491721710895"/>
    <n v="0.37525745141837419"/>
    <n v="0.96494773221867647"/>
    <n v="0"/>
    <x v="3"/>
  </r>
  <r>
    <n v="5985"/>
    <x v="7"/>
    <s v="honduras"/>
    <x v="4"/>
    <s v="LA"/>
    <s v="LA - Jena/lasalle Detention Facility "/>
    <s v="jena/lasalle_detention_facility_la"/>
    <d v="2016-03-25T00:00:00"/>
    <x v="4"/>
    <x v="10"/>
    <s v="protective_custody_lesbian_gay_bisexual_transgender_lgbt"/>
    <d v="2016-03-31T00:00:00"/>
    <n v="6"/>
    <n v="-0.52736622377689035"/>
    <n v="0"/>
    <n v="2.7161491721710895"/>
    <n v="0.37525745141837419"/>
    <n v="0.96494773221867647"/>
    <n v="0"/>
    <x v="3"/>
  </r>
  <r>
    <n v="5986"/>
    <x v="7"/>
    <s v="honduras"/>
    <x v="4"/>
    <s v="LA"/>
    <s v="LA - Jena/lasalle Detention Facility "/>
    <s v="jena/lasalle_detention_facility_la"/>
    <d v="2016-03-25T00:00:00"/>
    <x v="4"/>
    <x v="10"/>
    <s v="protective_custody_lesbian_gay_bisexual_transgender_lgbt"/>
    <d v="2016-03-31T00:00:00"/>
    <n v="6"/>
    <n v="-0.52736622377689035"/>
    <n v="0"/>
    <n v="2.7161491721710895"/>
    <n v="0.37525745141837419"/>
    <n v="0.96494773221867647"/>
    <n v="0"/>
    <x v="3"/>
  </r>
  <r>
    <n v="5987"/>
    <x v="0"/>
    <s v="mexico"/>
    <x v="20"/>
    <s v="WA"/>
    <s v="WA - Northwest Detention Center "/>
    <s v="northwest_detention_center_wa"/>
    <d v="2016-03-25T00:00:00"/>
    <x v="4"/>
    <x v="6"/>
    <s v="disciplinary"/>
    <d v="2016-08-04T00:00:00"/>
    <n v="14"/>
    <n v="-0.38441100418893831"/>
    <n v="0.14295521958795204"/>
    <n v="2.5731939525831371"/>
    <n v="0.23230223183042215"/>
    <n v="0.82199251263072437"/>
    <n v="0.14295521958795204"/>
    <x v="3"/>
  </r>
  <r>
    <n v="5988"/>
    <x v="8"/>
    <s v="nicaragua"/>
    <x v="8"/>
    <s v="CA"/>
    <s v="CA - Adelanto Correctional Facility "/>
    <s v="adelanto_correctional_facility_ca"/>
    <d v="2016-03-25T00:00:00"/>
    <x v="4"/>
    <x v="14"/>
    <s v="facility_security_threat_other"/>
    <d v="2016-04-18T00:00:00"/>
    <n v="24"/>
    <n v="-0.20571697970399819"/>
    <n v="0.32164924407289219"/>
    <n v="2.3944999280981971"/>
    <n v="5.3608207345482023E-2"/>
    <n v="0.64329848814578428"/>
    <n v="5.3608207345482023E-2"/>
    <x v="2"/>
  </r>
  <r>
    <n v="5989"/>
    <x v="0"/>
    <s v="mexico"/>
    <x v="2"/>
    <s v="CA"/>
    <s v="CA - San Diego Contract Detention Facility - CCA (otay)"/>
    <s v="san_diego_contract_detention_facility_cca_otay_ca"/>
    <d v="2016-03-25T00:00:00"/>
    <x v="4"/>
    <x v="3"/>
    <s v="protective_custody_other_detainee_safety"/>
    <d v="2016-04-20T00:00:00"/>
    <n v="26"/>
    <n v="-0.16997817480701016"/>
    <n v="0.35738804896988019"/>
    <n v="2.3587611232012091"/>
    <n v="1.7869402448493998E-2"/>
    <n v="0.60755968324879628"/>
    <n v="1.7869402448493998E-2"/>
    <x v="2"/>
  </r>
  <r>
    <n v="5990"/>
    <x v="0"/>
    <s v="mexico"/>
    <x v="8"/>
    <s v="CA"/>
    <s v="CA - Santa Ana City Jail "/>
    <s v="santa_ana_city_jail_ca"/>
    <d v="2016-03-25T00:00:00"/>
    <x v="4"/>
    <x v="6"/>
    <s v="disciplinary"/>
    <d v="2016-04-30T00:00:00"/>
    <n v="36"/>
    <n v="8.7158496779299183E-3"/>
    <n v="0.53608207345482028"/>
    <n v="2.1800670987162691"/>
    <n v="0.1608246220364461"/>
    <n v="0.42886565876385618"/>
    <n v="0.1608246220364461"/>
    <x v="2"/>
  </r>
  <r>
    <n v="5991"/>
    <x v="2"/>
    <s v="el_salvador"/>
    <x v="8"/>
    <s v="CA"/>
    <s v="CA - Adelanto Correctional Facility "/>
    <s v="adelanto_correctional_facility_ca"/>
    <d v="2016-03-26T00:00:00"/>
    <x v="4"/>
    <x v="1"/>
    <s v="protective_custody_criminal_offense"/>
    <d v="2016-10-05T00:00:00"/>
    <n v="45"/>
    <n v="0.169540471714376"/>
    <n v="0.69690669549126638"/>
    <n v="2.0192424766798229"/>
    <n v="0.32164924407289219"/>
    <n v="0.26804103672741009"/>
    <n v="0.26804103672741009"/>
    <x v="1"/>
  </r>
  <r>
    <n v="5992"/>
    <x v="0"/>
    <s v="mexico"/>
    <x v="0"/>
    <s v="AZ"/>
    <s v="AZ - Eloy Federal Contract Facility "/>
    <s v="eloy_federal_contract_facility_az"/>
    <d v="2016-03-27T00:00:00"/>
    <x v="4"/>
    <x v="12"/>
    <s v="pending_investigation_of_disciplinary_violation"/>
    <d v="2016-03-30T00:00:00"/>
    <n v="3"/>
    <n v="-0.58097443112237235"/>
    <n v="5.3608207345481995E-2"/>
    <n v="2.7697573795165713"/>
    <n v="0.42886565876385618"/>
    <n v="1.0185559395641586"/>
    <n v="5.3608207345481995E-2"/>
    <x v="3"/>
  </r>
  <r>
    <n v="5993"/>
    <x v="39"/>
    <s v="somalia"/>
    <x v="22"/>
    <s v="NY"/>
    <s v="NY - Buffalo (batavia) Service Processing Center"/>
    <s v="buffalo_batavia_service_processing_center_ny"/>
    <d v="2016-03-27T00:00:00"/>
    <x v="4"/>
    <x v="6"/>
    <s v="disciplinary"/>
    <d v="2016-02-04T00:00:00"/>
    <n v="6"/>
    <n v="-0.52736622377689035"/>
    <n v="0"/>
    <n v="2.7161491721710895"/>
    <n v="0.37525745141837419"/>
    <n v="0.96494773221867647"/>
    <n v="0"/>
    <x v="3"/>
  </r>
  <r>
    <n v="5994"/>
    <x v="64"/>
    <s v="bangladesh"/>
    <x v="17"/>
    <s v="VA"/>
    <s v="VA - Immigration Centers Of America Farmville "/>
    <s v="immigration_centers_of_america_farmville_va"/>
    <d v="2016-03-27T00:00:00"/>
    <x v="4"/>
    <x v="6"/>
    <s v="disciplinary"/>
    <d v="2016-07-04T00:00:00"/>
    <n v="11"/>
    <n v="-0.43801921153442031"/>
    <n v="8.9347012242470047E-2"/>
    <n v="2.6268021599286193"/>
    <n v="0.28591043917590414"/>
    <n v="0.87560071997620637"/>
    <n v="8.9347012242470047E-2"/>
    <x v="3"/>
  </r>
  <r>
    <n v="5995"/>
    <x v="17"/>
    <s v="ghana"/>
    <x v="17"/>
    <s v="VA"/>
    <s v="VA - Immigration Centers Of America Farmville "/>
    <s v="immigration_centers_of_america_farmville_va"/>
    <d v="2016-03-27T00:00:00"/>
    <x v="4"/>
    <x v="6"/>
    <s v="disciplinary"/>
    <d v="2016-04-22T00:00:00"/>
    <n v="26"/>
    <n v="-0.16997817480701016"/>
    <n v="0.35738804896988019"/>
    <n v="2.3587611232012091"/>
    <n v="1.7869402448493998E-2"/>
    <n v="0.60755968324879628"/>
    <n v="1.7869402448493998E-2"/>
    <x v="2"/>
  </r>
  <r>
    <n v="5996"/>
    <x v="5"/>
    <s v="albania"/>
    <x v="10"/>
    <s v="MI"/>
    <s v="MI - Saint Clair County Jail "/>
    <s v="saint_clair_county_jail_mi"/>
    <d v="2016-03-27T00:00:00"/>
    <x v="4"/>
    <x v="7"/>
    <s v="other"/>
    <d v="2016-11-05T00:00:00"/>
    <n v="45"/>
    <n v="0.169540471714376"/>
    <n v="0.69690669549126638"/>
    <n v="2.0192424766798229"/>
    <n v="0.32164924407289219"/>
    <n v="0.26804103672741009"/>
    <n v="0.26804103672741009"/>
    <x v="1"/>
  </r>
  <r>
    <n v="5997"/>
    <x v="42"/>
    <s v="gambia"/>
    <x v="15"/>
    <s v="GA"/>
    <s v="GA - Stewart Detention Center "/>
    <s v="stewart_detention_center_ga"/>
    <d v="2016-03-27T00:00:00"/>
    <x v="4"/>
    <x v="5"/>
    <s v="facility_security_threat_violent_or_disruptive_behavior"/>
    <d v="2016-06-21T00:00:00"/>
    <n v="86"/>
    <n v="0.90218597210263041"/>
    <n v="1.4295521958795208"/>
    <n v="1.2865969762915686"/>
    <n v="1.0542947444611466"/>
    <n v="0.46460446366084429"/>
    <n v="0.46460446366084429"/>
    <x v="1"/>
  </r>
  <r>
    <n v="5998"/>
    <x v="0"/>
    <s v="mexico"/>
    <x v="0"/>
    <s v="AZ"/>
    <s v="AZ - Eloy Federal Contract Facility "/>
    <s v="eloy_federal_contract_facility_az"/>
    <d v="2016-03-28T00:00:00"/>
    <x v="4"/>
    <x v="12"/>
    <s v="pending_investigation_of_disciplinary_violation"/>
    <d v="2016-03-29T00:00:00"/>
    <n v="1"/>
    <n v="-0.61671323601936046"/>
    <n v="8.9347012242470103E-2"/>
    <n v="2.8054961844135593"/>
    <n v="0.46460446366084429"/>
    <n v="1.0542947444611466"/>
    <n v="8.9347012242470103E-2"/>
    <x v="3"/>
  </r>
  <r>
    <n v="5999"/>
    <x v="26"/>
    <s v="india"/>
    <x v="15"/>
    <s v="GA"/>
    <s v="GA - Stewart Detention Center "/>
    <s v="stewart_detention_center_ga"/>
    <d v="2016-03-28T00:00:00"/>
    <x v="4"/>
    <x v="12"/>
    <s v="pending_investigation_of_disciplinary_violation"/>
    <d v="2016-03-31T00:00:00"/>
    <n v="3"/>
    <n v="-0.58097443112237235"/>
    <n v="5.3608207345481995E-2"/>
    <n v="2.7697573795165713"/>
    <n v="0.42886565876385618"/>
    <n v="1.0185559395641586"/>
    <n v="5.3608207345481995E-2"/>
    <x v="3"/>
  </r>
  <r>
    <n v="6000"/>
    <x v="21"/>
    <s v="guatemala"/>
    <x v="8"/>
    <s v="CA"/>
    <s v="CA - Adelanto Correctional Facility "/>
    <s v="adelanto_correctional_facility_ca"/>
    <d v="2016-03-28T00:00:00"/>
    <x v="4"/>
    <x v="12"/>
    <s v="pending_investigation_of_disciplinary_violation"/>
    <d v="2016-01-04T00:00:00"/>
    <n v="4"/>
    <n v="-0.56310502867387835"/>
    <n v="3.5738804896987997E-2"/>
    <n v="2.7518879770680771"/>
    <n v="0.41099625631536219"/>
    <n v="1.0006865371156644"/>
    <n v="3.5738804896987997E-2"/>
    <x v="3"/>
  </r>
  <r>
    <n v="6001"/>
    <x v="0"/>
    <s v="mexico"/>
    <x v="0"/>
    <s v="AZ"/>
    <s v="AZ - Eloy Federal Contract Facility "/>
    <s v="eloy_federal_contract_facility_az"/>
    <d v="2016-03-28T00:00:00"/>
    <x v="4"/>
    <x v="6"/>
    <s v="disciplinary"/>
    <d v="2016-06-04T00:00:00"/>
    <n v="9"/>
    <n v="-0.4737580164314083"/>
    <n v="5.3608207345482051E-2"/>
    <n v="2.6625409648256073"/>
    <n v="0.32164924407289214"/>
    <n v="0.91133952487319436"/>
    <n v="5.3608207345482051E-2"/>
    <x v="3"/>
  </r>
  <r>
    <n v="6002"/>
    <x v="37"/>
    <s v="dominican_republic"/>
    <x v="15"/>
    <s v="GA"/>
    <s v="GA - Stewart Detention Center "/>
    <s v="stewart_detention_center_ga"/>
    <d v="2016-03-28T00:00:00"/>
    <x v="4"/>
    <x v="6"/>
    <s v="disciplinary"/>
    <d v="2016-12-04T00:00:00"/>
    <n v="15"/>
    <n v="-0.36654160174044426"/>
    <n v="0.1608246220364461"/>
    <n v="2.5553245501346433"/>
    <n v="0.21443282938192809"/>
    <n v="0.80412311018223037"/>
    <n v="0.1608246220364461"/>
    <x v="3"/>
  </r>
  <r>
    <n v="6003"/>
    <x v="0"/>
    <s v="mexico"/>
    <x v="2"/>
    <s v="CA"/>
    <s v="CA - San Diego Contract Detention Facility - CCA (otay)"/>
    <s v="san_diego_contract_detention_facility_cca_otay_ca"/>
    <d v="2016-03-28T00:00:00"/>
    <x v="4"/>
    <x v="6"/>
    <s v="disciplinary"/>
    <d v="2016-04-13T00:00:00"/>
    <n v="16"/>
    <n v="-0.34867219929195026"/>
    <n v="0.17869402448494009"/>
    <n v="2.5374551476861491"/>
    <n v="0.19656342693343409"/>
    <n v="0.78625370773373637"/>
    <n v="0.17869402448494009"/>
    <x v="3"/>
  </r>
  <r>
    <n v="6004"/>
    <x v="14"/>
    <s v="jamaica"/>
    <x v="4"/>
    <s v="AL"/>
    <s v="AL - Etowah County Jail "/>
    <s v="etowah_county_jail_alabama_al"/>
    <d v="2016-03-28T00:00:00"/>
    <x v="4"/>
    <x v="6"/>
    <s v="disciplinary"/>
    <d v="2016-04-19T00:00:00"/>
    <n v="22"/>
    <n v="-0.24145578460098621"/>
    <n v="0.28591043917590414"/>
    <n v="2.4302387329951851"/>
    <n v="8.9347012242470047E-2"/>
    <n v="0.67903729304277238"/>
    <n v="8.9347012242470047E-2"/>
    <x v="2"/>
  </r>
  <r>
    <n v="6005"/>
    <x v="0"/>
    <s v="mexico"/>
    <x v="1"/>
    <s v="NV"/>
    <s v="NV - Henderson Detention Center "/>
    <s v="henderson_detention_center_nv"/>
    <d v="2016-03-28T00:00:00"/>
    <x v="4"/>
    <x v="1"/>
    <s v="protective_custody_criminal_offense"/>
    <d v="2016-04-22T00:00:00"/>
    <n v="25"/>
    <n v="-0.18784757725550419"/>
    <n v="0.33951864652138619"/>
    <n v="2.3766305256497033"/>
    <n v="3.5738804896988025E-2"/>
    <n v="0.62542908569729028"/>
    <n v="3.5738804896988025E-2"/>
    <x v="2"/>
  </r>
  <r>
    <n v="6006"/>
    <x v="23"/>
    <s v="china,_peoples_republic_of"/>
    <x v="16"/>
    <s v="CO"/>
    <s v="CO - Denver Contract Detention Facility "/>
    <s v="denver_contract_detention_facility_co"/>
    <d v="2016-03-28T00:00:00"/>
    <x v="4"/>
    <x v="14"/>
    <s v="facility_security_threat_other"/>
    <d v="2016-04-26T00:00:00"/>
    <n v="29"/>
    <n v="-0.11636996746152814"/>
    <n v="0.41099625631536219"/>
    <n v="2.3051529158557269"/>
    <n v="3.5738804896988025E-2"/>
    <n v="0.55395147590331428"/>
    <n v="3.5738804896988025E-2"/>
    <x v="2"/>
  </r>
  <r>
    <n v="6007"/>
    <x v="0"/>
    <s v="mexico"/>
    <x v="18"/>
    <s v="TX"/>
    <s v="TX - South Texas Detention Complex "/>
    <s v="south_texas_detention_complex_tx"/>
    <d v="2016-03-29T00:00:00"/>
    <x v="4"/>
    <x v="6"/>
    <s v="disciplinary"/>
    <d v="2016-04-15T00:00:00"/>
    <n v="17"/>
    <n v="-0.33080279684345626"/>
    <n v="0.19656342693343409"/>
    <n v="2.5195857452376553"/>
    <n v="0.17869402448494009"/>
    <n v="0.76838430528524237"/>
    <n v="0.17869402448494009"/>
    <x v="2"/>
  </r>
  <r>
    <n v="6008"/>
    <x v="39"/>
    <s v="somalia"/>
    <x v="3"/>
    <s v="CA"/>
    <s v="CA - Yuba County Jail "/>
    <s v="yuba_county_jail_ca"/>
    <d v="2016-03-29T00:00:00"/>
    <x v="4"/>
    <x v="5"/>
    <s v="facility_security_threat_violent_or_disruptive_behavior"/>
    <d v="2016-04-20T00:00:00"/>
    <n v="22"/>
    <n v="-0.24145578460098621"/>
    <n v="0.28591043917590414"/>
    <n v="2.4302387329951851"/>
    <n v="8.9347012242470047E-2"/>
    <n v="0.67903729304277238"/>
    <n v="8.9347012242470047E-2"/>
    <x v="2"/>
  </r>
  <r>
    <n v="6009"/>
    <x v="0"/>
    <s v="mexico"/>
    <x v="0"/>
    <s v="AZ"/>
    <s v="AZ - Cca, Florence Correctional Center "/>
    <s v="cca,_florence_correctional_center_az"/>
    <d v="2016-03-29T00:00:00"/>
    <x v="4"/>
    <x v="3"/>
    <s v="protective_custody_other_detainee_safety"/>
    <d v="2016-04-28T00:00:00"/>
    <n v="30"/>
    <n v="-9.8500565013034141E-2"/>
    <n v="0.42886565876385618"/>
    <n v="2.2872835134072331"/>
    <n v="5.3608207345482023E-2"/>
    <n v="0.53608207345482028"/>
    <n v="5.3608207345482023E-2"/>
    <x v="2"/>
  </r>
  <r>
    <n v="6010"/>
    <x v="72"/>
    <s v="south_sudan"/>
    <x v="0"/>
    <s v="AZ"/>
    <s v="AZ - Eloy Federal Contract Facility "/>
    <s v="eloy_federal_contract_facility_az"/>
    <d v="2016-03-29T00:00:00"/>
    <x v="4"/>
    <x v="6"/>
    <s v="disciplinary"/>
    <d v="2016-06-05T00:00:00"/>
    <n v="38"/>
    <n v="4.4454654574917936E-2"/>
    <n v="0.57182087835180828"/>
    <n v="2.1443282938192811"/>
    <n v="0.19656342693343409"/>
    <n v="0.39312685386686819"/>
    <n v="0.19656342693343409"/>
    <x v="2"/>
  </r>
  <r>
    <n v="6011"/>
    <x v="158"/>
    <s v="namibia"/>
    <x v="8"/>
    <s v="CA"/>
    <s v="CA - Adelanto Correctional Facility "/>
    <s v="adelanto_correctional_facility_ca"/>
    <d v="2016-03-29T00:00:00"/>
    <x v="4"/>
    <x v="3"/>
    <s v="protective_custody_other_detainee_safety"/>
    <d v="2016-07-06T00:00:00"/>
    <n v="70"/>
    <n v="0.61627553292672621"/>
    <n v="1.1436417567036166"/>
    <n v="1.5725074154674727"/>
    <n v="0.76838430528524237"/>
    <n v="0.17869402448494009"/>
    <n v="0.17869402448494009"/>
    <x v="1"/>
  </r>
  <r>
    <n v="6012"/>
    <x v="21"/>
    <s v="guatemala"/>
    <x v="4"/>
    <s v="LA"/>
    <s v="LA - Pine Prairie Correctional Center "/>
    <s v="pine_prairie_correctional_center_la"/>
    <d v="2016-03-29T00:00:00"/>
    <x v="4"/>
    <x v="5"/>
    <s v="facility_security_threat_violent_or_disruptive_behavior"/>
    <d v="2016-08-06T00:00:00"/>
    <n v="71"/>
    <n v="0.63414493537522021"/>
    <n v="1.1615111591521106"/>
    <n v="1.5546380130189787"/>
    <n v="0.78625370773373637"/>
    <n v="0.19656342693343409"/>
    <n v="0.19656342693343409"/>
    <x v="1"/>
  </r>
  <r>
    <n v="6013"/>
    <x v="21"/>
    <s v="guatemala"/>
    <x v="21"/>
    <s v="MN"/>
    <s v="MN - Sherburne County Jail "/>
    <s v="sherburne_county_jail_mn"/>
    <d v="2016-03-30T00:00:00"/>
    <x v="4"/>
    <x v="8"/>
    <s v="suicide_risk_placement"/>
    <d v="2016-04-04T00:00:00"/>
    <n v="5"/>
    <n v="-0.54523562622538435"/>
    <n v="1.7869402448493998E-2"/>
    <n v="2.7340185746195833"/>
    <n v="0.39312685386686819"/>
    <n v="0.98281713466717047"/>
    <n v="1.7869402448493998E-2"/>
    <x v="3"/>
  </r>
  <r>
    <n v="6014"/>
    <x v="25"/>
    <s v="south_africa"/>
    <x v="7"/>
    <s v="PA"/>
    <s v="PA - York County Prison "/>
    <s v="york_county_prison_pa"/>
    <d v="2016-03-30T00:00:00"/>
    <x v="4"/>
    <x v="16"/>
    <s v="medical_tuberculosis"/>
    <d v="2016-07-04T00:00:00"/>
    <n v="8"/>
    <n v="-0.49162741887990236"/>
    <n v="3.5738804896987997E-2"/>
    <n v="2.6804103672741011"/>
    <n v="0.33951864652138619"/>
    <n v="0.92920892732168847"/>
    <n v="3.5738804896987997E-2"/>
    <x v="3"/>
  </r>
  <r>
    <n v="6015"/>
    <x v="2"/>
    <s v="el_salvador"/>
    <x v="6"/>
    <s v="TX"/>
    <s v="TX - Rolling Plains Detention Center "/>
    <s v="rolling_plains_detention_center_tx"/>
    <d v="2016-03-30T00:00:00"/>
    <x v="4"/>
    <x v="2"/>
    <s v="mental_illness"/>
    <d v="2016-11-04T00:00:00"/>
    <n v="12"/>
    <n v="-0.42014980908592631"/>
    <n v="0.10721641469096405"/>
    <n v="2.6089327574801251"/>
    <n v="0.26804103672741014"/>
    <n v="0.85773131752771237"/>
    <n v="0.10721641469096405"/>
    <x v="3"/>
  </r>
  <r>
    <n v="6016"/>
    <x v="0"/>
    <s v="mexico"/>
    <x v="7"/>
    <s v="PA"/>
    <s v="PA - Clinton County Correctional Facility "/>
    <s v="clinton_county_correctional_facility_pa"/>
    <d v="2016-03-30T00:00:00"/>
    <x v="4"/>
    <x v="6"/>
    <s v="disciplinary"/>
    <d v="2016-04-14T00:00:00"/>
    <n v="15"/>
    <n v="-0.36654160174044426"/>
    <n v="0.1608246220364461"/>
    <n v="2.5553245501346433"/>
    <n v="0.21443282938192809"/>
    <n v="0.80412311018223037"/>
    <n v="0.1608246220364461"/>
    <x v="3"/>
  </r>
  <r>
    <n v="6017"/>
    <x v="16"/>
    <s v="venezuela"/>
    <x v="15"/>
    <s v="GA"/>
    <s v="GA - Stewart Detention Center "/>
    <s v="stewart_detention_center_ga"/>
    <d v="2016-03-30T00:00:00"/>
    <x v="4"/>
    <x v="6"/>
    <s v="disciplinary"/>
    <d v="2016-04-14T00:00:00"/>
    <n v="15"/>
    <n v="-0.36654160174044426"/>
    <n v="0.1608246220364461"/>
    <n v="2.5553245501346433"/>
    <n v="0.21443282938192809"/>
    <n v="0.80412311018223037"/>
    <n v="0.1608246220364461"/>
    <x v="3"/>
  </r>
  <r>
    <n v="6018"/>
    <x v="14"/>
    <s v="jamaica"/>
    <x v="9"/>
    <s v="FL"/>
    <s v="FL - Krome North Service Processing Center "/>
    <s v="krome_north_service_processing_center_fl"/>
    <d v="2016-03-30T00:00:00"/>
    <x v="4"/>
    <x v="6"/>
    <s v="disciplinary"/>
    <d v="2016-04-18T00:00:00"/>
    <n v="19"/>
    <n v="-0.29506399194646826"/>
    <n v="0.23230223183042209"/>
    <n v="2.4838469403406673"/>
    <n v="0.1429552195879521"/>
    <n v="0.73264550038825438"/>
    <n v="0.1429552195879521"/>
    <x v="2"/>
  </r>
  <r>
    <n v="6019"/>
    <x v="53"/>
    <s v="pakistan"/>
    <x v="2"/>
    <s v="CA"/>
    <s v="CA - San Diego Contract Detention Facility - CCA (otay)"/>
    <s v="san_diego_contract_detention_facility_cca_otay_ca"/>
    <d v="2016-03-30T00:00:00"/>
    <x v="4"/>
    <x v="6"/>
    <s v="disciplinary"/>
    <d v="2016-04-27T00:00:00"/>
    <n v="28"/>
    <n v="-0.13423936991002217"/>
    <n v="0.39312685386686819"/>
    <n v="2.3230223183042211"/>
    <n v="1.7869402448493998E-2"/>
    <n v="0.57182087835180828"/>
    <n v="1.7869402448493998E-2"/>
    <x v="2"/>
  </r>
  <r>
    <n v="6020"/>
    <x v="53"/>
    <s v="pakistan"/>
    <x v="2"/>
    <s v="CA"/>
    <s v="CA - San Diego Contract Detention Facility - CCA (otay)"/>
    <s v="san_diego_contract_detention_facility_cca_otay_ca"/>
    <d v="2016-03-30T00:00:00"/>
    <x v="4"/>
    <x v="6"/>
    <s v="disciplinary"/>
    <d v="2016-04-27T00:00:00"/>
    <n v="28"/>
    <n v="-0.13423936991002217"/>
    <n v="0.39312685386686819"/>
    <n v="2.3230223183042211"/>
    <n v="1.7869402448493998E-2"/>
    <n v="0.57182087835180828"/>
    <n v="1.7869402448493998E-2"/>
    <x v="2"/>
  </r>
  <r>
    <n v="6021"/>
    <x v="0"/>
    <s v="mexico"/>
    <x v="2"/>
    <s v="CA"/>
    <s v="CA - San Diego Contract Detention Facility - CCA (otay)"/>
    <s v="san_diego_contract_detention_facility_cca_otay_ca"/>
    <d v="2016-03-30T00:00:00"/>
    <x v="4"/>
    <x v="6"/>
    <s v="disciplinary"/>
    <d v="2016-02-05T00:00:00"/>
    <n v="33"/>
    <n v="-4.4892357667552112E-2"/>
    <n v="0.48247386610933823"/>
    <n v="2.2336753060617509"/>
    <n v="0.10721641469096405"/>
    <n v="0.48247386610933823"/>
    <n v="0.10721641469096405"/>
    <x v="2"/>
  </r>
  <r>
    <n v="6022"/>
    <x v="3"/>
    <s v="iraq"/>
    <x v="15"/>
    <s v="GA"/>
    <s v="GA - Stewart Detention Center "/>
    <s v="stewart_detention_center_ga"/>
    <d v="2016-03-30T00:00:00"/>
    <x v="4"/>
    <x v="6"/>
    <s v="disciplinary"/>
    <d v="2016-06-05T00:00:00"/>
    <n v="37"/>
    <n v="2.6585252126423927E-2"/>
    <n v="0.55395147590331428"/>
    <n v="2.1621976962677749"/>
    <n v="0.17869402448494009"/>
    <n v="0.41099625631536219"/>
    <n v="0.17869402448494009"/>
    <x v="2"/>
  </r>
  <r>
    <n v="6023"/>
    <x v="0"/>
    <s v="mexico"/>
    <x v="4"/>
    <s v="LA"/>
    <s v="LA - Pine Prairie Correctional Center "/>
    <s v="pine_prairie_correctional_center_la"/>
    <d v="2016-03-30T00:00:00"/>
    <x v="4"/>
    <x v="1"/>
    <s v="protective_custody_criminal_offense"/>
    <d v="2016-12-05T00:00:00"/>
    <n v="43"/>
    <n v="0.13380166681738798"/>
    <n v="0.66116789059427838"/>
    <n v="2.0549812815768109"/>
    <n v="0.28591043917590414"/>
    <n v="0.30377984162439814"/>
    <n v="0.28591043917590414"/>
    <x v="2"/>
  </r>
  <r>
    <n v="6024"/>
    <x v="7"/>
    <s v="honduras"/>
    <x v="17"/>
    <s v="VA"/>
    <s v="VA - Immigration Centers Of America Farmville "/>
    <s v="immigration_centers_of_america_farmville_va"/>
    <d v="2016-03-30T00:00:00"/>
    <x v="4"/>
    <x v="6"/>
    <s v="disciplinary"/>
    <d v="2016-05-21T00:00:00"/>
    <n v="52"/>
    <n v="0.29462628885383407"/>
    <n v="0.82199251263072437"/>
    <n v="1.8941566595403649"/>
    <n v="0.44673506121235024"/>
    <n v="0.14295521958795204"/>
    <n v="0.14295521958795204"/>
    <x v="1"/>
  </r>
  <r>
    <n v="6025"/>
    <x v="48"/>
    <s v="bosnia-herzegovina"/>
    <x v="9"/>
    <s v="FL"/>
    <s v="FL - Baker County Sheriff's Office "/>
    <s v="baker_county_sheriffs_office_fl"/>
    <d v="2016-03-31T00:00:00"/>
    <x v="4"/>
    <x v="6"/>
    <s v="disciplinary"/>
    <d v="2016-04-13T00:00:00"/>
    <n v="13"/>
    <n v="-0.40228040663743231"/>
    <n v="0.12508581713945804"/>
    <n v="2.5910633550316313"/>
    <n v="0.25017163427891614"/>
    <n v="0.83986191507921837"/>
    <n v="0.12508581713945804"/>
    <x v="3"/>
  </r>
  <r>
    <n v="6026"/>
    <x v="0"/>
    <s v="mexico"/>
    <x v="8"/>
    <s v="CA"/>
    <s v="CA - Santa Ana City Jail "/>
    <s v="santa_ana_city_jail_ca"/>
    <d v="2016-03-31T00:00:00"/>
    <x v="4"/>
    <x v="3"/>
    <s v="protective_custody_other_detainee_safety"/>
    <d v="2016-04-13T00:00:00"/>
    <n v="13"/>
    <n v="-0.40228040663743231"/>
    <n v="0.12508581713945804"/>
    <n v="2.5910633550316313"/>
    <n v="0.25017163427891614"/>
    <n v="0.83986191507921837"/>
    <n v="0.12508581713945804"/>
    <x v="3"/>
  </r>
  <r>
    <n v="6027"/>
    <x v="17"/>
    <s v="ghana"/>
    <x v="8"/>
    <s v="CA"/>
    <s v="CA - Adelanto Correctional Facility "/>
    <s v="adelanto_correctional_facility_ca"/>
    <d v="2016-03-31T00:00:00"/>
    <x v="4"/>
    <x v="6"/>
    <s v="disciplinary"/>
    <d v="2016-04-13T00:00:00"/>
    <n v="13"/>
    <n v="-0.40228040663743231"/>
    <n v="0.12508581713945804"/>
    <n v="2.5910633550316313"/>
    <n v="0.25017163427891614"/>
    <n v="0.83986191507921837"/>
    <n v="0.12508581713945804"/>
    <x v="3"/>
  </r>
  <r>
    <n v="6028"/>
    <x v="39"/>
    <s v="somalia"/>
    <x v="21"/>
    <s v="MN"/>
    <s v="MN - Freeborn County Adult Detention Center "/>
    <s v="freeborn_county_adult_detention_center_mn"/>
    <d v="2016-03-31T00:00:00"/>
    <x v="4"/>
    <x v="6"/>
    <s v="disciplinary"/>
    <d v="2016-04-15T00:00:00"/>
    <n v="15"/>
    <n v="-0.36654160174044426"/>
    <n v="0.1608246220364461"/>
    <n v="2.5553245501346433"/>
    <n v="0.21443282938192809"/>
    <n v="0.80412311018223037"/>
    <n v="0.1608246220364461"/>
    <x v="3"/>
  </r>
  <r>
    <n v="6029"/>
    <x v="2"/>
    <s v="el_salvador"/>
    <x v="22"/>
    <s v="NY"/>
    <s v="NY - Buffalo (batavia) Service Processing Center"/>
    <s v="buffalo_batavia_service_processing_center_ny"/>
    <d v="2016-04-01T00:00:00"/>
    <x v="4"/>
    <x v="6"/>
    <s v="disciplinary"/>
    <d v="2016-09-01T00:00:00"/>
    <n v="5"/>
    <n v="-0.54523562622538435"/>
    <n v="1.7869402448493998E-2"/>
    <n v="2.7340185746195833"/>
    <n v="0.39312685386686819"/>
    <n v="0.98281713466717047"/>
    <n v="1.7869402448493998E-2"/>
    <x v="3"/>
  </r>
  <r>
    <n v="6030"/>
    <x v="19"/>
    <s v="cuba"/>
    <x v="22"/>
    <s v="NY"/>
    <s v="NY - Buffalo (batavia) Service Processing Center"/>
    <s v="buffalo_batavia_service_processing_center_ny"/>
    <d v="2016-04-01T00:00:00"/>
    <x v="4"/>
    <x v="6"/>
    <s v="disciplinary"/>
    <d v="2016-10-01T00:00:00"/>
    <n v="6"/>
    <n v="-0.52736622377689035"/>
    <n v="0"/>
    <n v="2.7161491721710895"/>
    <n v="0.37525745141837419"/>
    <n v="0.96494773221867647"/>
    <n v="0"/>
    <x v="3"/>
  </r>
  <r>
    <n v="6031"/>
    <x v="26"/>
    <s v="india"/>
    <x v="4"/>
    <s v="LA"/>
    <s v="LA - Jena/lasalle Detention Facility "/>
    <s v="jena/lasalle_detention_facility_la"/>
    <d v="2016-04-01T00:00:00"/>
    <x v="4"/>
    <x v="2"/>
    <s v="mental_illness"/>
    <d v="2016-01-14T00:00:00"/>
    <n v="10"/>
    <n v="-0.4558886139829143"/>
    <n v="7.1477609793976049E-2"/>
    <n v="2.6446715623771131"/>
    <n v="0.30377984162439814"/>
    <n v="0.89347012242470036"/>
    <n v="7.1477609793976049E-2"/>
    <x v="3"/>
  </r>
  <r>
    <n v="6032"/>
    <x v="14"/>
    <s v="jamaica"/>
    <x v="4"/>
    <s v="LA"/>
    <s v="LA - Pine Prairie Correctional Center "/>
    <s v="pine_prairie_correctional_center_la"/>
    <d v="2016-04-01T00:00:00"/>
    <x v="4"/>
    <x v="3"/>
    <s v="protective_custody_other_detainee_safety"/>
    <d v="2016-01-20T00:00:00"/>
    <n v="16"/>
    <n v="-0.34867219929195026"/>
    <n v="0.17869402448494009"/>
    <n v="2.5374551476861491"/>
    <n v="0.19656342693343409"/>
    <n v="0.78625370773373637"/>
    <n v="0.17869402448494009"/>
    <x v="3"/>
  </r>
  <r>
    <n v="6033"/>
    <x v="0"/>
    <s v="mexico"/>
    <x v="2"/>
    <s v="CA"/>
    <s v="CA - San Diego Contract Detention Facility - CCA (otay)"/>
    <s v="san_diego_contract_detention_facility_cca_otay_ca"/>
    <d v="2016-04-01T00:00:00"/>
    <x v="4"/>
    <x v="6"/>
    <s v="disciplinary"/>
    <d v="2016-01-20T00:00:00"/>
    <n v="16"/>
    <n v="-0.34867219929195026"/>
    <n v="0.17869402448494009"/>
    <n v="2.5374551476861491"/>
    <n v="0.19656342693343409"/>
    <n v="0.78625370773373637"/>
    <n v="0.17869402448494009"/>
    <x v="3"/>
  </r>
  <r>
    <n v="6034"/>
    <x v="101"/>
    <s v="tanzania"/>
    <x v="2"/>
    <s v="CA"/>
    <s v="CA - San Diego Contract Detention Facility - CCA (otay)"/>
    <s v="san_diego_contract_detention_facility_cca_otay_ca"/>
    <d v="2016-04-01T00:00:00"/>
    <x v="4"/>
    <x v="6"/>
    <s v="disciplinary"/>
    <d v="2016-01-20T00:00:00"/>
    <n v="16"/>
    <n v="-0.34867219929195026"/>
    <n v="0.17869402448494009"/>
    <n v="2.5374551476861491"/>
    <n v="0.19656342693343409"/>
    <n v="0.78625370773373637"/>
    <n v="0.17869402448494009"/>
    <x v="3"/>
  </r>
  <r>
    <n v="6035"/>
    <x v="48"/>
    <s v="bosnia-herzegovina"/>
    <x v="15"/>
    <s v="GA"/>
    <s v="GA - Stewart Detention Center "/>
    <s v="stewart_detention_center_ga"/>
    <d v="2016-04-01T00:00:00"/>
    <x v="4"/>
    <x v="6"/>
    <s v="disciplinary"/>
    <d v="2016-01-21T00:00:00"/>
    <n v="17"/>
    <n v="-0.33080279684345626"/>
    <n v="0.19656342693343409"/>
    <n v="2.5195857452376553"/>
    <n v="0.17869402448494009"/>
    <n v="0.76838430528524237"/>
    <n v="0.17869402448494009"/>
    <x v="2"/>
  </r>
  <r>
    <n v="6036"/>
    <x v="22"/>
    <s v="ethiopia"/>
    <x v="15"/>
    <s v="GA"/>
    <s v="GA - Stewart Detention Center "/>
    <s v="stewart_detention_center_ga"/>
    <d v="2016-04-01T00:00:00"/>
    <x v="4"/>
    <x v="6"/>
    <s v="disciplinary"/>
    <d v="2016-01-26T00:00:00"/>
    <n v="22"/>
    <n v="-0.24145578460098621"/>
    <n v="0.28591043917590414"/>
    <n v="2.4302387329951851"/>
    <n v="8.9347012242470047E-2"/>
    <n v="0.67903729304277238"/>
    <n v="8.9347012242470047E-2"/>
    <x v="2"/>
  </r>
  <r>
    <n v="6037"/>
    <x v="3"/>
    <s v="iraq"/>
    <x v="23"/>
    <s v="IL"/>
    <s v="IL - Pulaski County Jail "/>
    <s v="pulaski_county_jail_il"/>
    <d v="2016-04-02T00:00:00"/>
    <x v="4"/>
    <x v="6"/>
    <s v="disciplinary"/>
    <d v="2016-07-02T00:00:00"/>
    <n v="3"/>
    <n v="-0.58097443112237235"/>
    <n v="5.3608207345481995E-2"/>
    <n v="2.7697573795165713"/>
    <n v="0.42886565876385618"/>
    <n v="1.0185559395641586"/>
    <n v="5.3608207345481995E-2"/>
    <x v="3"/>
  </r>
  <r>
    <n v="6038"/>
    <x v="0"/>
    <s v="mexico"/>
    <x v="23"/>
    <s v="IL"/>
    <s v="IL - Mchenry County Correctional Facility "/>
    <s v="mchenry_county_correctional_facility_il"/>
    <d v="2016-04-02T00:00:00"/>
    <x v="4"/>
    <x v="9"/>
    <s v="protective_custody_special_vulnerability_other"/>
    <d v="2016-10-02T00:00:00"/>
    <n v="6"/>
    <n v="-0.52736622377689035"/>
    <n v="0"/>
    <n v="2.7161491721710895"/>
    <n v="0.37525745141837419"/>
    <n v="0.96494773221867647"/>
    <n v="0"/>
    <x v="3"/>
  </r>
  <r>
    <n v="6039"/>
    <x v="21"/>
    <s v="guatemala"/>
    <x v="8"/>
    <s v="CA"/>
    <s v="CA - Adelanto Correctional Facility "/>
    <s v="adelanto_correctional_facility_ca"/>
    <d v="2016-04-02T00:00:00"/>
    <x v="4"/>
    <x v="3"/>
    <s v="protective_custody_other_detainee_safety"/>
    <d v="2016-10-02T00:00:00"/>
    <n v="6"/>
    <n v="-0.52736622377689035"/>
    <n v="0"/>
    <n v="2.7161491721710895"/>
    <n v="0.37525745141837419"/>
    <n v="0.96494773221867647"/>
    <n v="0"/>
    <x v="3"/>
  </r>
  <r>
    <n v="6040"/>
    <x v="26"/>
    <s v="india"/>
    <x v="22"/>
    <s v="NY"/>
    <s v="NY - Buffalo (batavia) Service Processing Center"/>
    <s v="buffalo_batavia_service_processing_center_ny"/>
    <d v="2016-04-02T00:00:00"/>
    <x v="4"/>
    <x v="6"/>
    <s v="disciplinary"/>
    <d v="2016-10-02T00:00:00"/>
    <n v="6"/>
    <n v="-0.52736622377689035"/>
    <n v="0"/>
    <n v="2.7161491721710895"/>
    <n v="0.37525745141837419"/>
    <n v="0.96494773221867647"/>
    <n v="0"/>
    <x v="3"/>
  </r>
  <r>
    <n v="6041"/>
    <x v="2"/>
    <s v="el_salvador"/>
    <x v="7"/>
    <s v="PA"/>
    <s v="PA - Cambria County Jail "/>
    <s v="cambria_county_jail_pa"/>
    <d v="2016-04-02T00:00:00"/>
    <x v="4"/>
    <x v="8"/>
    <s v="suicide_risk_placement"/>
    <d v="2016-10-02T00:00:00"/>
    <n v="6"/>
    <n v="-0.52736622377689035"/>
    <n v="0"/>
    <n v="2.7161491721710895"/>
    <n v="0.37525745141837419"/>
    <n v="0.96494773221867647"/>
    <n v="0"/>
    <x v="3"/>
  </r>
  <r>
    <n v="6042"/>
    <x v="0"/>
    <s v="mexico"/>
    <x v="2"/>
    <s v="CA"/>
    <s v="CA - San Diego Contract Detention Facility - CCA (otay)"/>
    <s v="san_diego_contract_detention_facility_cca_otay_ca"/>
    <d v="2016-04-02T00:00:00"/>
    <x v="4"/>
    <x v="6"/>
    <s v="disciplinary"/>
    <d v="2016-02-18T00:00:00"/>
    <n v="14"/>
    <n v="-0.38441100418893831"/>
    <n v="0.14295521958795204"/>
    <n v="2.5731939525831371"/>
    <n v="0.23230223183042215"/>
    <n v="0.82199251263072437"/>
    <n v="0.14295521958795204"/>
    <x v="3"/>
  </r>
  <r>
    <n v="6043"/>
    <x v="86"/>
    <s v="germany"/>
    <x v="2"/>
    <s v="CA"/>
    <s v="CA - San Diego Contract Detention Facility - CCA (otay)"/>
    <s v="san_diego_contract_detention_facility_cca_otay_ca"/>
    <d v="2016-04-02T00:00:00"/>
    <x v="4"/>
    <x v="6"/>
    <s v="disciplinary"/>
    <d v="2016-02-25T00:00:00"/>
    <n v="21"/>
    <n v="-0.25932518704948021"/>
    <n v="0.26804103672741014"/>
    <n v="2.4481081354436793"/>
    <n v="0.10721641469096405"/>
    <n v="0.69690669549126638"/>
    <n v="0.10721641469096405"/>
    <x v="2"/>
  </r>
  <r>
    <n v="6044"/>
    <x v="78"/>
    <s v="italy"/>
    <x v="2"/>
    <s v="CA"/>
    <s v="CA - San Diego Contract Detention Facility - CCA (otay)"/>
    <s v="san_diego_contract_detention_facility_cca_otay_ca"/>
    <d v="2016-04-02T00:00:00"/>
    <x v="4"/>
    <x v="6"/>
    <s v="disciplinary"/>
    <d v="2016-02-03T00:00:00"/>
    <n v="27"/>
    <n v="-0.15210877235851616"/>
    <n v="0.37525745141837419"/>
    <n v="2.3408917207527153"/>
    <n v="0"/>
    <n v="0.58969028080030228"/>
    <n v="0"/>
    <x v="2"/>
  </r>
  <r>
    <n v="6045"/>
    <x v="2"/>
    <s v="el_salvador"/>
    <x v="17"/>
    <s v="VA"/>
    <s v="VA - Immigration Centers Of America Farmville "/>
    <s v="immigration_centers_of_america_farmville_va"/>
    <d v="2016-04-02T00:00:00"/>
    <x v="4"/>
    <x v="6"/>
    <s v="disciplinary"/>
    <d v="2016-02-03T00:00:00"/>
    <n v="27"/>
    <n v="-0.15210877235851616"/>
    <n v="0.37525745141837419"/>
    <n v="2.3408917207527153"/>
    <n v="0"/>
    <n v="0.58969028080030228"/>
    <n v="0"/>
    <x v="2"/>
  </r>
  <r>
    <n v="6046"/>
    <x v="12"/>
    <s v="trinidad_and_tobago"/>
    <x v="17"/>
    <s v="VA"/>
    <s v="VA - Immigration Centers Of America Farmville "/>
    <s v="immigration_centers_of_america_farmville_va"/>
    <d v="2016-04-02T00:00:00"/>
    <x v="4"/>
    <x v="6"/>
    <s v="disciplinary"/>
    <d v="2016-02-03T00:00:00"/>
    <n v="27"/>
    <n v="-0.15210877235851616"/>
    <n v="0.37525745141837419"/>
    <n v="2.3408917207527153"/>
    <n v="0"/>
    <n v="0.58969028080030228"/>
    <n v="0"/>
    <x v="2"/>
  </r>
  <r>
    <n v="6047"/>
    <x v="0"/>
    <s v="mexico"/>
    <x v="2"/>
    <s v="CA"/>
    <s v="CA - San Diego Contract Detention Facility - CCA (otay)"/>
    <s v="san_diego_contract_detention_facility_cca_otay_ca"/>
    <d v="2016-04-02T00:00:00"/>
    <x v="4"/>
    <x v="3"/>
    <s v="protective_custody_other_detainee_safety"/>
    <d v="2016-04-03T00:00:00"/>
    <n v="29"/>
    <n v="-0.11636996746152814"/>
    <n v="0.41099625631536219"/>
    <n v="2.3051529158557269"/>
    <n v="3.5738804896988025E-2"/>
    <n v="0.55395147590331428"/>
    <n v="3.5738804896988025E-2"/>
    <x v="2"/>
  </r>
  <r>
    <n v="6048"/>
    <x v="35"/>
    <s v="guyana"/>
    <x v="13"/>
    <s v="NY"/>
    <s v="NY - Orange County Jail "/>
    <s v="orange_county_jail_ny"/>
    <d v="2016-04-02T00:00:00"/>
    <x v="4"/>
    <x v="6"/>
    <s v="disciplinary"/>
    <d v="2016-05-03T00:00:00"/>
    <n v="30"/>
    <n v="-9.8500565013034141E-2"/>
    <n v="0.42886565876385618"/>
    <n v="2.2872835134072331"/>
    <n v="5.3608207345482023E-2"/>
    <n v="0.53608207345482028"/>
    <n v="5.3608207345482023E-2"/>
    <x v="2"/>
  </r>
  <r>
    <n v="6049"/>
    <x v="19"/>
    <s v="cuba"/>
    <x v="9"/>
    <s v="FL"/>
    <s v="FL - Baker County Sheriff's Office "/>
    <s v="baker_county_sheriffs_office_fl"/>
    <d v="2016-04-02T00:00:00"/>
    <x v="4"/>
    <x v="18"/>
    <s v="protective_custody_victim_of_sexual_assault"/>
    <d v="2016-07-03T00:00:00"/>
    <n v="32"/>
    <n v="-6.2761760116046117E-2"/>
    <n v="0.46460446366084424"/>
    <n v="2.2515447085102451"/>
    <n v="8.9347012242470047E-2"/>
    <n v="0.50034326855783218"/>
    <n v="8.9347012242470047E-2"/>
    <x v="2"/>
  </r>
  <r>
    <n v="6050"/>
    <x v="0"/>
    <s v="mexico"/>
    <x v="1"/>
    <s v="NV"/>
    <s v="NV - Henderson Detention Center "/>
    <s v="henderson_detention_center_nv"/>
    <d v="2016-04-02T00:00:00"/>
    <x v="4"/>
    <x v="15"/>
    <s v="facility_security_threat_gang_member_status_not_protective_custody"/>
    <d v="2016-05-05T00:00:00"/>
    <n v="91"/>
    <n v="0.9915329843451004"/>
    <n v="1.5188992081219908"/>
    <n v="1.1972499640490986"/>
    <n v="1.1436417567036166"/>
    <n v="0.55395147590331428"/>
    <n v="0.55395147590331428"/>
    <x v="1"/>
  </r>
  <r>
    <n v="6051"/>
    <x v="14"/>
    <s v="jamaica"/>
    <x v="22"/>
    <s v="NY"/>
    <s v="NY - Buffalo (batavia) Service Processing Center"/>
    <s v="buffalo_batavia_service_processing_center_ny"/>
    <d v="2016-04-03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052"/>
    <x v="21"/>
    <s v="guatemala"/>
    <x v="0"/>
    <s v="AZ"/>
    <s v="AZ - Florence Service Processing Center "/>
    <s v="florence_service_processing_center_az"/>
    <d v="2016-04-03T00:00:00"/>
    <x v="4"/>
    <x v="8"/>
    <s v="suicide_risk_placement"/>
    <d v="2016-05-03T00:00:00"/>
    <n v="1"/>
    <n v="-0.61671323601936046"/>
    <n v="8.9347012242470103E-2"/>
    <n v="2.8054961844135593"/>
    <n v="0.46460446366084429"/>
    <n v="1.0542947444611466"/>
    <n v="8.9347012242470103E-2"/>
    <x v="3"/>
  </r>
  <r>
    <n v="6053"/>
    <x v="40"/>
    <s v="st._vincent-grenadines"/>
    <x v="22"/>
    <s v="NY"/>
    <s v="NY - Buffalo (batavia) Service Processing Center"/>
    <s v="buffalo_batavia_service_processing_center_ny"/>
    <d v="2016-04-03T00:00:00"/>
    <x v="4"/>
    <x v="6"/>
    <s v="disciplinary"/>
    <d v="2016-03-13T00:00:00"/>
    <n v="9"/>
    <n v="-0.4737580164314083"/>
    <n v="5.3608207345482051E-2"/>
    <n v="2.6625409648256073"/>
    <n v="0.32164924407289214"/>
    <n v="0.91133952487319436"/>
    <n v="5.3608207345482051E-2"/>
    <x v="3"/>
  </r>
  <r>
    <n v="6054"/>
    <x v="14"/>
    <s v="jamaica"/>
    <x v="22"/>
    <s v="NY"/>
    <s v="NY - Buffalo (batavia) Service Processing Center"/>
    <s v="buffalo_batavia_service_processing_center_ny"/>
    <d v="2016-04-03T00:00:00"/>
    <x v="4"/>
    <x v="6"/>
    <s v="disciplinary"/>
    <d v="2016-03-13T00:00:00"/>
    <n v="9"/>
    <n v="-0.4737580164314083"/>
    <n v="5.3608207345482051E-2"/>
    <n v="2.6625409648256073"/>
    <n v="0.32164924407289214"/>
    <n v="0.91133952487319436"/>
    <n v="5.3608207345482051E-2"/>
    <x v="3"/>
  </r>
  <r>
    <n v="6055"/>
    <x v="19"/>
    <s v="cuba"/>
    <x v="15"/>
    <s v="GA"/>
    <s v="GA - Stewart Detention Center "/>
    <s v="stewart_detention_center_ga"/>
    <d v="2016-04-03T00:00:00"/>
    <x v="4"/>
    <x v="6"/>
    <s v="disciplinary"/>
    <d v="2016-03-23T00:00:00"/>
    <n v="19"/>
    <n v="-0.29506399194646826"/>
    <n v="0.23230223183042209"/>
    <n v="2.4838469403406673"/>
    <n v="0.1429552195879521"/>
    <n v="0.73264550038825438"/>
    <n v="0.1429552195879521"/>
    <x v="2"/>
  </r>
  <r>
    <n v="6056"/>
    <x v="6"/>
    <s v="nigeria"/>
    <x v="15"/>
    <s v="GA"/>
    <s v="GA - Stewart Detention Center "/>
    <s v="stewart_detention_center_ga"/>
    <d v="2016-04-03T00:00:00"/>
    <x v="4"/>
    <x v="6"/>
    <s v="disciplinary"/>
    <d v="2016-03-23T00:00:00"/>
    <n v="19"/>
    <n v="-0.29506399194646826"/>
    <n v="0.23230223183042209"/>
    <n v="2.4838469403406673"/>
    <n v="0.1429552195879521"/>
    <n v="0.73264550038825438"/>
    <n v="0.1429552195879521"/>
    <x v="2"/>
  </r>
  <r>
    <n v="6057"/>
    <x v="0"/>
    <s v="mexico"/>
    <x v="12"/>
    <s v="TX"/>
    <s v="TX - Houston Contract Detention Facility "/>
    <s v="houston_contract_detention_facility_tx"/>
    <d v="2016-04-04T00:00:00"/>
    <x v="4"/>
    <x v="12"/>
    <s v="pending_investigation_of_disciplinary_violation"/>
    <d v="2016-08-04T00:00:00"/>
    <n v="4"/>
    <n v="-0.56310502867387835"/>
    <n v="3.5738804896987997E-2"/>
    <n v="2.7518879770680771"/>
    <n v="0.41099625631536219"/>
    <n v="1.0006865371156644"/>
    <n v="3.5738804896987997E-2"/>
    <x v="3"/>
  </r>
  <r>
    <n v="6058"/>
    <x v="19"/>
    <s v="cuba"/>
    <x v="9"/>
    <s v="FL"/>
    <s v="FL - Glades County Detention Center Female "/>
    <s v="glades_county_detention_center_female_fl"/>
    <d v="2016-04-04T00:00:00"/>
    <x v="4"/>
    <x v="6"/>
    <s v="disciplinary"/>
    <d v="2016-12-04T00:00:00"/>
    <n v="8"/>
    <n v="-0.49162741887990236"/>
    <n v="3.5738804896987997E-2"/>
    <n v="2.6804103672741011"/>
    <n v="0.33951864652138619"/>
    <n v="0.92920892732168847"/>
    <n v="3.5738804896987997E-2"/>
    <x v="3"/>
  </r>
  <r>
    <n v="6059"/>
    <x v="7"/>
    <s v="honduras"/>
    <x v="2"/>
    <s v="CA"/>
    <s v="CA - Imperial Regional Detention Facility "/>
    <s v="imperial_regional_detention_facility_ca"/>
    <d v="2016-04-04T00:00:00"/>
    <x v="4"/>
    <x v="6"/>
    <s v="disciplinary"/>
    <d v="2016-04-30T00:00:00"/>
    <n v="26"/>
    <n v="-0.16997817480701016"/>
    <n v="0.35738804896988019"/>
    <n v="2.3587611232012091"/>
    <n v="1.7869402448493998E-2"/>
    <n v="0.60755968324879628"/>
    <n v="1.7869402448493998E-2"/>
    <x v="2"/>
  </r>
  <r>
    <n v="6060"/>
    <x v="9"/>
    <s v="haiti"/>
    <x v="9"/>
    <s v="FL"/>
    <s v="FL - Glades County Detention Center "/>
    <s v="glades_county_detention_center_fl"/>
    <d v="2016-04-04T00:00:00"/>
    <x v="4"/>
    <x v="6"/>
    <s v="disciplinary"/>
    <d v="2016-02-05T00:00:00"/>
    <n v="28"/>
    <n v="-0.13423936991002217"/>
    <n v="0.39312685386686819"/>
    <n v="2.3230223183042211"/>
    <n v="1.7869402448493998E-2"/>
    <n v="0.57182087835180828"/>
    <n v="1.7869402448493998E-2"/>
    <x v="2"/>
  </r>
  <r>
    <n v="6061"/>
    <x v="7"/>
    <s v="honduras"/>
    <x v="15"/>
    <s v="GA"/>
    <s v="GA - Stewart Detention Center "/>
    <s v="stewart_detention_center_ga"/>
    <d v="2016-04-04T00:00:00"/>
    <x v="4"/>
    <x v="6"/>
    <s v="disciplinary"/>
    <d v="2016-03-05T00:00:00"/>
    <n v="29"/>
    <n v="-0.11636996746152814"/>
    <n v="0.41099625631536219"/>
    <n v="2.3051529158557269"/>
    <n v="3.5738804896988025E-2"/>
    <n v="0.55395147590331428"/>
    <n v="3.5738804896988025E-2"/>
    <x v="2"/>
  </r>
  <r>
    <n v="6062"/>
    <x v="20"/>
    <s v="philippines"/>
    <x v="8"/>
    <s v="CA"/>
    <s v="CA - Adelanto Correctional Facility "/>
    <s v="adelanto_correctional_facility_ca"/>
    <d v="2016-04-04T00:00:00"/>
    <x v="4"/>
    <x v="3"/>
    <s v="protective_custody_other_detainee_safety"/>
    <d v="2016-05-13T00:00:00"/>
    <n v="39"/>
    <n v="6.2324057023411948E-2"/>
    <n v="0.58969028080030228"/>
    <n v="2.1264588913707869"/>
    <n v="0.21443282938192812"/>
    <n v="0.37525745141837419"/>
    <n v="0.21443282938192812"/>
    <x v="2"/>
  </r>
  <r>
    <n v="6063"/>
    <x v="14"/>
    <s v="jamaica"/>
    <x v="22"/>
    <s v="NY"/>
    <s v="NY - Buffalo (batavia) Service Processing Center"/>
    <s v="buffalo_batavia_service_processing_center_ny"/>
    <d v="2016-04-04T00:00:00"/>
    <x v="4"/>
    <x v="3"/>
    <s v="protective_custody_other_detainee_safety"/>
    <d v="2016-08-22T00:00:00"/>
    <n v="140"/>
    <n v="1.867133704321307"/>
    <n v="2.3944999280981971"/>
    <n v="0.32164924407289197"/>
    <n v="2.0192424766798229"/>
    <n v="1.4295521958795208"/>
    <n v="0.32164924407289197"/>
    <x v="0"/>
  </r>
  <r>
    <n v="6064"/>
    <x v="80"/>
    <s v="kenya"/>
    <x v="23"/>
    <s v="IL"/>
    <s v="IL - Pulaski County Jail "/>
    <s v="pulaski_county_jail_il"/>
    <d v="2016-04-05T00:00:00"/>
    <x v="4"/>
    <x v="7"/>
    <s v="other"/>
    <d v="2016-06-05T00:00:00"/>
    <n v="2"/>
    <n v="-0.59884383357086635"/>
    <n v="7.1477609793975994E-2"/>
    <n v="2.7876267819650655"/>
    <n v="0.44673506121235018"/>
    <n v="1.0364253420126524"/>
    <n v="7.1477609793975994E-2"/>
    <x v="3"/>
  </r>
  <r>
    <n v="6065"/>
    <x v="0"/>
    <s v="mexico"/>
    <x v="8"/>
    <s v="CA"/>
    <s v="CA - Adelanto Correctional Facility "/>
    <s v="adelanto_correctional_facility_ca"/>
    <d v="2016-04-05T00:00:00"/>
    <x v="4"/>
    <x v="3"/>
    <s v="protective_custody_other_detainee_safety"/>
    <d v="2016-08-05T00:00:00"/>
    <n v="4"/>
    <n v="-0.56310502867387835"/>
    <n v="3.5738804896987997E-2"/>
    <n v="2.7518879770680771"/>
    <n v="0.41099625631536219"/>
    <n v="1.0006865371156644"/>
    <n v="3.5738804896987997E-2"/>
    <x v="3"/>
  </r>
  <r>
    <n v="6066"/>
    <x v="39"/>
    <s v="somalia"/>
    <x v="23"/>
    <s v="IL"/>
    <s v="IL - Mchenry County Correctional Facility "/>
    <s v="mchenry_county_correctional_facility_il"/>
    <d v="2016-04-05T00:00:00"/>
    <x v="4"/>
    <x v="6"/>
    <s v="disciplinary"/>
    <d v="2016-09-05T00:00:00"/>
    <n v="5"/>
    <n v="-0.54523562622538435"/>
    <n v="1.7869402448493998E-2"/>
    <n v="2.7340185746195833"/>
    <n v="0.39312685386686819"/>
    <n v="0.98281713466717047"/>
    <n v="1.7869402448493998E-2"/>
    <x v="3"/>
  </r>
  <r>
    <n v="6067"/>
    <x v="26"/>
    <s v="india"/>
    <x v="7"/>
    <s v="PA"/>
    <s v="PA - York County Prison "/>
    <s v="york_county_prison_pa"/>
    <d v="2016-04-05T00:00:00"/>
    <x v="4"/>
    <x v="12"/>
    <s v="pending_investigation_of_disciplinary_violation"/>
    <d v="2016-11-05T00:00:00"/>
    <n v="7"/>
    <n v="-0.50949682132839635"/>
    <n v="1.7869402448493998E-2"/>
    <n v="2.6982797697225953"/>
    <n v="0.35738804896988019"/>
    <n v="0.94707832977018247"/>
    <n v="1.7869402448493998E-2"/>
    <x v="3"/>
  </r>
  <r>
    <n v="6068"/>
    <x v="0"/>
    <s v="mexico"/>
    <x v="2"/>
    <s v="CA"/>
    <s v="CA - San Diego Contract Detention Facility - CCA (otay)"/>
    <s v="san_diego_contract_detention_facility_cca_otay_ca"/>
    <d v="2016-04-05T00:00:00"/>
    <x v="4"/>
    <x v="3"/>
    <s v="protective_custody_other_detainee_safety"/>
    <d v="2016-01-06T00:00:00"/>
    <n v="28"/>
    <n v="-0.13423936991002217"/>
    <n v="0.39312685386686819"/>
    <n v="2.3230223183042211"/>
    <n v="1.7869402448493998E-2"/>
    <n v="0.57182087835180828"/>
    <n v="1.7869402448493998E-2"/>
    <x v="2"/>
  </r>
  <r>
    <n v="6069"/>
    <x v="21"/>
    <s v="guatemala"/>
    <x v="2"/>
    <s v="CA"/>
    <s v="CA - Imperial Regional Detention Facility "/>
    <s v="imperial_regional_detention_facility_ca"/>
    <d v="2016-04-05T00:00:00"/>
    <x v="4"/>
    <x v="6"/>
    <s v="disciplinary"/>
    <d v="2016-03-06T00:00:00"/>
    <n v="30"/>
    <n v="-9.8500565013034141E-2"/>
    <n v="0.42886565876385618"/>
    <n v="2.2872835134072331"/>
    <n v="5.3608207345482023E-2"/>
    <n v="0.53608207345482028"/>
    <n v="5.3608207345482023E-2"/>
    <x v="2"/>
  </r>
  <r>
    <n v="6070"/>
    <x v="19"/>
    <s v="cuba"/>
    <x v="18"/>
    <s v="TX"/>
    <s v="TX - South Texas Detention Complex "/>
    <s v="south_texas_detention_complex_tx"/>
    <d v="2016-04-06T00:00:00"/>
    <x v="4"/>
    <x v="3"/>
    <s v="protective_custody_other_detainee_safety"/>
    <d v="2016-10-06T00:00:00"/>
    <n v="6"/>
    <n v="-0.52736622377689035"/>
    <n v="0"/>
    <n v="2.7161491721710895"/>
    <n v="0.37525745141837419"/>
    <n v="0.96494773221867647"/>
    <n v="0"/>
    <x v="3"/>
  </r>
  <r>
    <n v="6071"/>
    <x v="0"/>
    <s v="mexico"/>
    <x v="18"/>
    <s v="TX"/>
    <s v="TX - South Texas Detention Complex "/>
    <s v="south_texas_detention_complex_tx"/>
    <d v="2016-04-06T00:00:00"/>
    <x v="4"/>
    <x v="6"/>
    <s v="disciplinary"/>
    <d v="2016-06-14T00:00:00"/>
    <n v="10"/>
    <n v="-0.4558886139829143"/>
    <n v="7.1477609793976049E-2"/>
    <n v="2.6446715623771131"/>
    <n v="0.30377984162439814"/>
    <n v="0.89347012242470036"/>
    <n v="7.1477609793976049E-2"/>
    <x v="3"/>
  </r>
  <r>
    <n v="6072"/>
    <x v="21"/>
    <s v="guatemala"/>
    <x v="8"/>
    <s v="CA"/>
    <s v="CA - Adelanto Correctional Facility "/>
    <s v="adelanto_correctional_facility_ca"/>
    <d v="2016-04-06T00:00:00"/>
    <x v="4"/>
    <x v="3"/>
    <s v="protective_custody_other_detainee_safety"/>
    <d v="2016-06-14T00:00:00"/>
    <n v="10"/>
    <n v="-0.4558886139829143"/>
    <n v="7.1477609793976049E-2"/>
    <n v="2.6446715623771131"/>
    <n v="0.30377984162439814"/>
    <n v="0.89347012242470036"/>
    <n v="7.1477609793976049E-2"/>
    <x v="3"/>
  </r>
  <r>
    <n v="6073"/>
    <x v="0"/>
    <s v="mexico"/>
    <x v="8"/>
    <s v="CA"/>
    <s v="CA - Adelanto Correctional Facility "/>
    <s v="adelanto_correctional_facility_ca"/>
    <d v="2016-04-06T00:00:00"/>
    <x v="4"/>
    <x v="6"/>
    <s v="disciplinary"/>
    <d v="2016-06-29T00:00:00"/>
    <n v="25"/>
    <n v="-0.18784757725550419"/>
    <n v="0.33951864652138619"/>
    <n v="2.3766305256497033"/>
    <n v="3.5738804896988025E-2"/>
    <n v="0.62542908569729028"/>
    <n v="3.5738804896988025E-2"/>
    <x v="2"/>
  </r>
  <r>
    <n v="6074"/>
    <x v="0"/>
    <s v="mexico"/>
    <x v="8"/>
    <s v="CA"/>
    <s v="CA - Adelanto Correctional Facility "/>
    <s v="adelanto_correctional_facility_ca"/>
    <d v="2016-04-06T00:00:00"/>
    <x v="4"/>
    <x v="6"/>
    <s v="disciplinary"/>
    <d v="2016-06-07T00:00:00"/>
    <n v="32"/>
    <n v="-6.2761760116046117E-2"/>
    <n v="0.46460446366084424"/>
    <n v="2.2515447085102451"/>
    <n v="8.9347012242470047E-2"/>
    <n v="0.50034326855783218"/>
    <n v="8.9347012242470047E-2"/>
    <x v="2"/>
  </r>
  <r>
    <n v="6075"/>
    <x v="26"/>
    <s v="india"/>
    <x v="4"/>
    <s v="LA"/>
    <s v="LA - Pine Prairie Correctional Center "/>
    <s v="pine_prairie_correctional_center_la"/>
    <d v="2016-04-06T00:00:00"/>
    <x v="4"/>
    <x v="3"/>
    <s v="protective_custody_other_detainee_safety"/>
    <d v="2016-07-18T00:00:00"/>
    <n v="44"/>
    <n v="0.151671069265882"/>
    <n v="0.67903729304277238"/>
    <n v="2.0371118791283171"/>
    <n v="0.30377984162439819"/>
    <n v="0.28591043917590409"/>
    <n v="0.28591043917590409"/>
    <x v="1"/>
  </r>
  <r>
    <n v="6076"/>
    <x v="0"/>
    <s v="mexico"/>
    <x v="12"/>
    <s v="TX"/>
    <s v="TX - Houston Contract Detention Facility "/>
    <s v="houston_contract_detention_facility_tx"/>
    <d v="2016-04-06T00:00:00"/>
    <x v="4"/>
    <x v="3"/>
    <s v="protective_custody_other_detainee_safety"/>
    <d v="2016-08-22T00:00:00"/>
    <n v="79"/>
    <n v="0.77710015496317231"/>
    <n v="1.3044663787400625"/>
    <n v="1.4116827934310265"/>
    <n v="0.92920892732168847"/>
    <n v="0.33951864652138619"/>
    <n v="0.33951864652138619"/>
    <x v="1"/>
  </r>
  <r>
    <n v="6077"/>
    <x v="0"/>
    <s v="mexico"/>
    <x v="4"/>
    <s v="LA"/>
    <s v="LA - Pine Prairie Correctional Center "/>
    <s v="pine_prairie_correctional_center_la"/>
    <d v="2016-04-06T00:00:00"/>
    <x v="4"/>
    <x v="14"/>
    <s v="facility_security_threat_other"/>
    <d v="2016-08-29T00:00:00"/>
    <n v="86"/>
    <n v="0.90218597210263041"/>
    <n v="1.4295521958795208"/>
    <n v="1.2865969762915686"/>
    <n v="1.0542947444611466"/>
    <n v="0.46460446366084429"/>
    <n v="0.46460446366084429"/>
    <x v="1"/>
  </r>
  <r>
    <n v="6078"/>
    <x v="0"/>
    <s v="mexico"/>
    <x v="0"/>
    <s v="AZ"/>
    <s v="AZ - Eloy Federal Contract Facility "/>
    <s v="eloy_federal_contract_facility_az"/>
    <d v="2016-04-07T00:00:00"/>
    <x v="4"/>
    <x v="6"/>
    <s v="disciplinary"/>
    <d v="2016-07-13T00:00:00"/>
    <n v="9"/>
    <n v="-0.4737580164314083"/>
    <n v="5.3608207345482051E-2"/>
    <n v="2.6625409648256073"/>
    <n v="0.32164924407289214"/>
    <n v="0.91133952487319436"/>
    <n v="5.3608207345482051E-2"/>
    <x v="3"/>
  </r>
  <r>
    <n v="6079"/>
    <x v="0"/>
    <s v="mexico"/>
    <x v="0"/>
    <s v="AZ"/>
    <s v="AZ - Eloy Federal Contract Facility "/>
    <s v="eloy_federal_contract_facility_az"/>
    <d v="2016-04-07T00:00:00"/>
    <x v="4"/>
    <x v="6"/>
    <s v="disciplinary"/>
    <d v="2016-07-13T00:00:00"/>
    <n v="9"/>
    <n v="-0.4737580164314083"/>
    <n v="5.3608207345482051E-2"/>
    <n v="2.6625409648256073"/>
    <n v="0.32164924407289214"/>
    <n v="0.91133952487319436"/>
    <n v="5.3608207345482051E-2"/>
    <x v="3"/>
  </r>
  <r>
    <n v="6080"/>
    <x v="0"/>
    <s v="mexico"/>
    <x v="8"/>
    <s v="CA"/>
    <s v="CA - Santa Ana City Jail "/>
    <s v="santa_ana_city_jail_ca"/>
    <d v="2016-04-07T00:00:00"/>
    <x v="4"/>
    <x v="6"/>
    <s v="disciplinary"/>
    <d v="2016-07-14T00:00:00"/>
    <n v="10"/>
    <n v="-0.4558886139829143"/>
    <n v="7.1477609793976049E-2"/>
    <n v="2.6446715623771131"/>
    <n v="0.30377984162439814"/>
    <n v="0.89347012242470036"/>
    <n v="7.1477609793976049E-2"/>
    <x v="3"/>
  </r>
  <r>
    <n v="6081"/>
    <x v="2"/>
    <s v="el_salvador"/>
    <x v="9"/>
    <s v="FL"/>
    <s v="FL - Baker County Sheriff's Office "/>
    <s v="baker_county_sheriffs_office_fl"/>
    <d v="2016-04-07T00:00:00"/>
    <x v="4"/>
    <x v="6"/>
    <s v="disciplinary"/>
    <d v="2016-07-14T00:00:00"/>
    <n v="10"/>
    <n v="-0.4558886139829143"/>
    <n v="7.1477609793976049E-2"/>
    <n v="2.6446715623771131"/>
    <n v="0.30377984162439814"/>
    <n v="0.89347012242470036"/>
    <n v="7.1477609793976049E-2"/>
    <x v="3"/>
  </r>
  <r>
    <n v="6082"/>
    <x v="12"/>
    <s v="trinidad_and_tobago"/>
    <x v="15"/>
    <s v="GA"/>
    <s v="GA - Atlanta City Detention Center "/>
    <s v="atlanta_city_detention_center_pretrial_ga"/>
    <d v="2016-04-07T00:00:00"/>
    <x v="4"/>
    <x v="6"/>
    <s v="disciplinary"/>
    <d v="2016-07-22T00:00:00"/>
    <n v="18"/>
    <n v="-0.31293339439496226"/>
    <n v="0.21443282938192809"/>
    <n v="2.5017163427891611"/>
    <n v="0.1608246220364461"/>
    <n v="0.75051490283674838"/>
    <n v="0.1608246220364461"/>
    <x v="2"/>
  </r>
  <r>
    <n v="6083"/>
    <x v="9"/>
    <s v="haiti"/>
    <x v="15"/>
    <s v="GA"/>
    <s v="GA - Atlanta City Detention Center "/>
    <s v="atlanta_city_detention_center_pretrial_ga"/>
    <d v="2016-04-07T00:00:00"/>
    <x v="4"/>
    <x v="6"/>
    <s v="disciplinary"/>
    <d v="2016-07-23T00:00:00"/>
    <n v="19"/>
    <n v="-0.29506399194646826"/>
    <n v="0.23230223183042209"/>
    <n v="2.4838469403406673"/>
    <n v="0.1429552195879521"/>
    <n v="0.73264550038825438"/>
    <n v="0.1429552195879521"/>
    <x v="2"/>
  </r>
  <r>
    <n v="6084"/>
    <x v="9"/>
    <s v="haiti"/>
    <x v="15"/>
    <s v="GA"/>
    <s v="GA - Atlanta City Detention Center "/>
    <s v="atlanta_city_detention_center_pretrial_ga"/>
    <d v="2016-04-07T00:00:00"/>
    <x v="4"/>
    <x v="6"/>
    <s v="disciplinary"/>
    <d v="2016-07-23T00:00:00"/>
    <n v="19"/>
    <n v="-0.29506399194646826"/>
    <n v="0.23230223183042209"/>
    <n v="2.4838469403406673"/>
    <n v="0.1429552195879521"/>
    <n v="0.73264550038825438"/>
    <n v="0.1429552195879521"/>
    <x v="2"/>
  </r>
  <r>
    <n v="6085"/>
    <x v="6"/>
    <s v="nigeria"/>
    <x v="15"/>
    <s v="GA"/>
    <s v="GA - Atlanta City Detention Center "/>
    <s v="atlanta_city_detention_center_pretrial_ga"/>
    <d v="2016-04-07T00:00:00"/>
    <x v="4"/>
    <x v="6"/>
    <s v="disciplinary"/>
    <d v="2016-07-23T00:00:00"/>
    <n v="19"/>
    <n v="-0.29506399194646826"/>
    <n v="0.23230223183042209"/>
    <n v="2.4838469403406673"/>
    <n v="0.1429552195879521"/>
    <n v="0.73264550038825438"/>
    <n v="0.1429552195879521"/>
    <x v="2"/>
  </r>
  <r>
    <n v="6086"/>
    <x v="9"/>
    <s v="haiti"/>
    <x v="15"/>
    <s v="GA"/>
    <s v="GA - Atlanta City Detention Center "/>
    <s v="atlanta_city_detention_center_pretrial_ga"/>
    <d v="2016-04-07T00:00:00"/>
    <x v="4"/>
    <x v="6"/>
    <s v="disciplinary"/>
    <d v="2016-07-23T00:00:00"/>
    <n v="19"/>
    <n v="-0.29506399194646826"/>
    <n v="0.23230223183042209"/>
    <n v="2.4838469403406673"/>
    <n v="0.1429552195879521"/>
    <n v="0.73264550038825438"/>
    <n v="0.1429552195879521"/>
    <x v="2"/>
  </r>
  <r>
    <n v="6087"/>
    <x v="48"/>
    <s v="bosnia-herzegovina"/>
    <x v="21"/>
    <s v="MN"/>
    <s v="MN - Sherburne County Jail "/>
    <s v="sherburne_county_jail_mn"/>
    <d v="2016-04-07T00:00:00"/>
    <x v="4"/>
    <x v="6"/>
    <s v="disciplinary"/>
    <d v="2016-07-24T00:00:00"/>
    <n v="20"/>
    <n v="-0.27719458949797421"/>
    <n v="0.25017163427891614"/>
    <n v="2.4659775378921731"/>
    <n v="0.12508581713945804"/>
    <n v="0.71477609793976038"/>
    <n v="0.12508581713945804"/>
    <x v="2"/>
  </r>
  <r>
    <n v="6088"/>
    <x v="66"/>
    <s v="cape_verde"/>
    <x v="19"/>
    <s v="MA"/>
    <s v="MA - Plymouth County Correctional Facility "/>
    <s v="plymouth_county_correctional_facility_ma"/>
    <d v="2016-04-07T00:00:00"/>
    <x v="4"/>
    <x v="3"/>
    <s v="protective_custody_other_detainee_safety"/>
    <d v="2016-07-31T00:00:00"/>
    <n v="27"/>
    <n v="-0.15210877235851616"/>
    <n v="0.37525745141837419"/>
    <n v="2.3408917207527153"/>
    <n v="0"/>
    <n v="0.58969028080030228"/>
    <n v="0"/>
    <x v="2"/>
  </r>
  <r>
    <n v="6089"/>
    <x v="39"/>
    <s v="somalia"/>
    <x v="21"/>
    <s v="MN"/>
    <s v="MN - Sherburne County Jail "/>
    <s v="sherburne_county_jail_mn"/>
    <d v="2016-04-07T00:00:00"/>
    <x v="4"/>
    <x v="6"/>
    <s v="disciplinary"/>
    <d v="2016-01-08T00:00:00"/>
    <n v="28"/>
    <n v="-0.13423936991002217"/>
    <n v="0.39312685386686819"/>
    <n v="2.3230223183042211"/>
    <n v="1.7869402448493998E-2"/>
    <n v="0.57182087835180828"/>
    <n v="1.7869402448493998E-2"/>
    <x v="2"/>
  </r>
  <r>
    <n v="6090"/>
    <x v="0"/>
    <s v="mexico"/>
    <x v="23"/>
    <s v="IL"/>
    <s v="IL - Mchenry County Correctional Facility "/>
    <s v="mchenry_county_correctional_facility_il"/>
    <d v="2016-04-08T00:00:00"/>
    <x v="4"/>
    <x v="3"/>
    <s v="protective_custody_other_detainee_safety"/>
    <d v="2016-12-08T00:00:00"/>
    <n v="8"/>
    <n v="-0.49162741887990236"/>
    <n v="3.5738804896987997E-2"/>
    <n v="2.6804103672741011"/>
    <n v="0.33951864652138619"/>
    <n v="0.92920892732168847"/>
    <n v="3.5738804896987997E-2"/>
    <x v="3"/>
  </r>
  <r>
    <n v="6091"/>
    <x v="2"/>
    <s v="el_salvador"/>
    <x v="14"/>
    <s v="MD"/>
    <s v="MD - Worcester County Jail "/>
    <s v="worcester_county_jail_md"/>
    <d v="2016-04-08T00:00:00"/>
    <x v="4"/>
    <x v="5"/>
    <s v="facility_security_threat_violent_or_disruptive_behavior"/>
    <d v="2016-08-29T00:00:00"/>
    <n v="25"/>
    <n v="-0.18784757725550419"/>
    <n v="0.33951864652138619"/>
    <n v="2.3766305256497033"/>
    <n v="3.5738804896988025E-2"/>
    <n v="0.62542908569729028"/>
    <n v="3.5738804896988025E-2"/>
    <x v="2"/>
  </r>
  <r>
    <n v="6092"/>
    <x v="98"/>
    <s v="moldova"/>
    <x v="23"/>
    <s v="IL"/>
    <s v="IL - Pulaski County Jail "/>
    <s v="pulaski_county_jail_il"/>
    <d v="2016-04-08T00:00:00"/>
    <x v="4"/>
    <x v="6"/>
    <s v="disciplinary"/>
    <d v="2016-10-13T00:00:00"/>
    <n v="70"/>
    <n v="0.61627553292672621"/>
    <n v="1.1436417567036166"/>
    <n v="1.5725074154674727"/>
    <n v="0.76838430528524237"/>
    <n v="0.17869402448494009"/>
    <n v="0.17869402448494009"/>
    <x v="1"/>
  </r>
  <r>
    <n v="6093"/>
    <x v="0"/>
    <s v="mexico"/>
    <x v="14"/>
    <s v="MD"/>
    <s v="MD - Worcester County Jail "/>
    <s v="worcester_county_jail_md"/>
    <d v="2016-04-08T00:00:00"/>
    <x v="4"/>
    <x v="3"/>
    <s v="protective_custody_other_detainee_safety"/>
    <d v="2016-09-11T00:00:00"/>
    <n v="97"/>
    <n v="1.0987493990360644"/>
    <n v="1.6261156228129547"/>
    <n v="1.0900335493581346"/>
    <n v="1.2508581713945806"/>
    <n v="0.66116789059427827"/>
    <n v="0.66116789059427827"/>
    <x v="1"/>
  </r>
  <r>
    <n v="6094"/>
    <x v="51"/>
    <s v="bahamas"/>
    <x v="8"/>
    <s v="CA"/>
    <s v="CA - Santa Ana City Jail "/>
    <s v="santa_ana_city_jail_ca"/>
    <d v="2016-04-08T00:00:00"/>
    <x v="4"/>
    <x v="5"/>
    <s v="facility_security_threat_violent_or_disruptive_behavior"/>
    <d v="2017-01-20T00:00:00"/>
    <n v="169"/>
    <n v="2.3853463753276332"/>
    <n v="2.9127125991045233"/>
    <n v="0.1965634269334342"/>
    <n v="2.5374551476861491"/>
    <n v="1.9477648668858469"/>
    <n v="0.1965634269334342"/>
    <x v="0"/>
  </r>
  <r>
    <n v="6095"/>
    <x v="9"/>
    <s v="haiti"/>
    <x v="9"/>
    <s v="FL"/>
    <s v="FL - Krome North Service Processing Center "/>
    <s v="krome_north_service_processing_center_fl"/>
    <d v="2016-04-09T00:00:00"/>
    <x v="4"/>
    <x v="12"/>
    <s v="pending_investigation_of_disciplinary_violation"/>
    <d v="2016-06-09T00:00:00"/>
    <n v="2"/>
    <n v="-0.59884383357086635"/>
    <n v="7.1477609793975994E-2"/>
    <n v="2.7876267819650655"/>
    <n v="0.44673506121235018"/>
    <n v="1.0364253420126524"/>
    <n v="7.1477609793975994E-2"/>
    <x v="3"/>
  </r>
  <r>
    <n v="6096"/>
    <x v="0"/>
    <s v="mexico"/>
    <x v="8"/>
    <s v="CA"/>
    <s v="CA - Adelanto Correctional Facility "/>
    <s v="adelanto_correctional_facility_ca"/>
    <d v="2016-04-09T00:00:00"/>
    <x v="4"/>
    <x v="6"/>
    <s v="disciplinary"/>
    <d v="2016-04-10T00:00:00"/>
    <n v="30"/>
    <n v="-9.8500565013034141E-2"/>
    <n v="0.42886565876385618"/>
    <n v="2.2872835134072331"/>
    <n v="5.3608207345482023E-2"/>
    <n v="0.53608207345482028"/>
    <n v="5.3608207345482023E-2"/>
    <x v="2"/>
  </r>
  <r>
    <n v="6097"/>
    <x v="25"/>
    <s v="south_africa"/>
    <x v="7"/>
    <s v="PA"/>
    <s v="PA - York County Prison "/>
    <s v="york_county_prison_pa"/>
    <d v="2016-04-10T00:00:00"/>
    <x v="4"/>
    <x v="8"/>
    <s v="suicide_risk_placement"/>
    <d v="2016-07-10T00:00:00"/>
    <n v="3"/>
    <n v="-0.58097443112237235"/>
    <n v="5.3608207345481995E-2"/>
    <n v="2.7697573795165713"/>
    <n v="0.42886565876385618"/>
    <n v="1.0185559395641586"/>
    <n v="5.3608207345481995E-2"/>
    <x v="3"/>
  </r>
  <r>
    <n v="6098"/>
    <x v="2"/>
    <s v="el_salvador"/>
    <x v="12"/>
    <s v="TX"/>
    <s v="TX - Houston Contract Detention Facility "/>
    <s v="houston_contract_detention_facility_tx"/>
    <d v="2016-04-10T00:00:00"/>
    <x v="4"/>
    <x v="6"/>
    <s v="disciplinary"/>
    <d v="2016-10-25T00:00:00"/>
    <n v="21"/>
    <n v="-0.25932518704948021"/>
    <n v="0.26804103672741014"/>
    <n v="2.4481081354436793"/>
    <n v="0.10721641469096405"/>
    <n v="0.69690669549126638"/>
    <n v="0.10721641469096405"/>
    <x v="2"/>
  </r>
  <r>
    <n v="6099"/>
    <x v="0"/>
    <s v="mexico"/>
    <x v="18"/>
    <s v="TX"/>
    <s v="TX - South Texas Detention Complex "/>
    <s v="south_texas_detention_complex_tx"/>
    <d v="2016-04-10T00:00:00"/>
    <x v="4"/>
    <x v="6"/>
    <s v="disciplinary"/>
    <d v="2016-10-27T00:00:00"/>
    <n v="23"/>
    <n v="-0.22358638215249221"/>
    <n v="0.30377984162439814"/>
    <n v="2.4123693305466913"/>
    <n v="7.1477609793976049E-2"/>
    <n v="0.66116789059427838"/>
    <n v="7.1477609793976049E-2"/>
    <x v="2"/>
  </r>
  <r>
    <n v="6100"/>
    <x v="2"/>
    <s v="el_salvador"/>
    <x v="18"/>
    <s v="TX"/>
    <s v="TX - South Texas Detention Complex "/>
    <s v="south_texas_detention_complex_tx"/>
    <d v="2016-04-10T00:00:00"/>
    <x v="4"/>
    <x v="6"/>
    <s v="disciplinary"/>
    <d v="2016-10-27T00:00:00"/>
    <n v="23"/>
    <n v="-0.22358638215249221"/>
    <n v="0.30377984162439814"/>
    <n v="2.4123693305466913"/>
    <n v="7.1477609793976049E-2"/>
    <n v="0.66116789059427838"/>
    <n v="7.1477609793976049E-2"/>
    <x v="2"/>
  </r>
  <r>
    <n v="6101"/>
    <x v="7"/>
    <s v="honduras"/>
    <x v="15"/>
    <s v="GA"/>
    <s v="GA - Stewart Detention Center "/>
    <s v="stewart_detention_center_ga"/>
    <d v="2016-04-10T00:00:00"/>
    <x v="4"/>
    <x v="3"/>
    <s v="protective_custody_other_detainee_safety"/>
    <d v="2016-10-27T00:00:00"/>
    <n v="23"/>
    <n v="-0.22358638215249221"/>
    <n v="0.30377984162439814"/>
    <n v="2.4123693305466913"/>
    <n v="7.1477609793976049E-2"/>
    <n v="0.66116789059427838"/>
    <n v="7.1477609793976049E-2"/>
    <x v="2"/>
  </r>
  <r>
    <n v="6102"/>
    <x v="0"/>
    <s v="mexico"/>
    <x v="18"/>
    <s v="TX"/>
    <s v="TX - South Texas Detention Complex "/>
    <s v="south_texas_detention_complex_tx"/>
    <d v="2016-04-10T00:00:00"/>
    <x v="4"/>
    <x v="6"/>
    <s v="disciplinary"/>
    <d v="2016-10-28T00:00:00"/>
    <n v="24"/>
    <n v="-0.20571697970399819"/>
    <n v="0.32164924407289219"/>
    <n v="2.3944999280981971"/>
    <n v="5.3608207345482023E-2"/>
    <n v="0.64329848814578428"/>
    <n v="5.3608207345482023E-2"/>
    <x v="2"/>
  </r>
  <r>
    <n v="6103"/>
    <x v="2"/>
    <s v="el_salvador"/>
    <x v="4"/>
    <s v="AL"/>
    <s v="AL - Etowah County Jail "/>
    <s v="etowah_county_jail_alabama_al"/>
    <d v="2016-04-10T00:00:00"/>
    <x v="4"/>
    <x v="6"/>
    <s v="disciplinary"/>
    <d v="2016-02-11T00:00:00"/>
    <n v="29"/>
    <n v="-0.11636996746152814"/>
    <n v="0.41099625631536219"/>
    <n v="2.3051529158557269"/>
    <n v="3.5738804896988025E-2"/>
    <n v="0.55395147590331428"/>
    <n v="3.5738804896988025E-2"/>
    <x v="2"/>
  </r>
  <r>
    <n v="6104"/>
    <x v="14"/>
    <s v="jamaica"/>
    <x v="4"/>
    <s v="AL"/>
    <s v="AL - Etowah County Jail "/>
    <s v="etowah_county_jail_alabama_al"/>
    <d v="2016-04-10T00:00:00"/>
    <x v="4"/>
    <x v="6"/>
    <s v="disciplinary"/>
    <d v="2016-02-11T00:00:00"/>
    <n v="29"/>
    <n v="-0.11636996746152814"/>
    <n v="0.41099625631536219"/>
    <n v="2.3051529158557269"/>
    <n v="3.5738804896988025E-2"/>
    <n v="0.55395147590331428"/>
    <n v="3.5738804896988025E-2"/>
    <x v="2"/>
  </r>
  <r>
    <n v="6105"/>
    <x v="79"/>
    <s v="taiwan"/>
    <x v="8"/>
    <s v="CA"/>
    <s v="CA - Adelanto Correctional Facility "/>
    <s v="adelanto_correctional_facility_ca"/>
    <d v="2016-04-11T00:00:00"/>
    <x v="4"/>
    <x v="12"/>
    <s v="pending_investigation_of_disciplinary_violation"/>
    <d v="2016-07-11T00:00:00"/>
    <n v="3"/>
    <n v="-0.58097443112237235"/>
    <n v="5.3608207345481995E-2"/>
    <n v="2.7697573795165713"/>
    <n v="0.42886565876385618"/>
    <n v="1.0185559395641586"/>
    <n v="5.3608207345481995E-2"/>
    <x v="3"/>
  </r>
  <r>
    <n v="6106"/>
    <x v="53"/>
    <s v="pakistan"/>
    <x v="7"/>
    <s v="PA"/>
    <s v="PA - Pike County Correctional Facility "/>
    <s v="pike_county_correctional_facility_pa"/>
    <d v="2016-04-11T00:00:00"/>
    <x v="4"/>
    <x v="11"/>
    <s v="medical_other"/>
    <d v="2016-09-11T00:00:00"/>
    <n v="5"/>
    <n v="-0.54523562622538435"/>
    <n v="1.7869402448493998E-2"/>
    <n v="2.7340185746195833"/>
    <n v="0.39312685386686819"/>
    <n v="0.98281713466717047"/>
    <n v="1.7869402448493998E-2"/>
    <x v="3"/>
  </r>
  <r>
    <n v="6107"/>
    <x v="0"/>
    <s v="mexico"/>
    <x v="3"/>
    <s v="CA"/>
    <s v="CA - Yuba County Jail "/>
    <s v="yuba_county_jail_ca"/>
    <d v="2016-04-11T00:00:00"/>
    <x v="4"/>
    <x v="3"/>
    <s v="protective_custody_other_detainee_safety"/>
    <d v="2016-11-18T00:00:00"/>
    <n v="14"/>
    <n v="-0.38441100418893831"/>
    <n v="0.14295521958795204"/>
    <n v="2.5731939525831371"/>
    <n v="0.23230223183042215"/>
    <n v="0.82199251263072437"/>
    <n v="0.14295521958795204"/>
    <x v="3"/>
  </r>
  <r>
    <n v="6108"/>
    <x v="2"/>
    <s v="el_salvador"/>
    <x v="8"/>
    <s v="CA"/>
    <s v="CA - Adelanto Correctional Facility "/>
    <s v="adelanto_correctional_facility_ca"/>
    <d v="2016-04-11T00:00:00"/>
    <x v="4"/>
    <x v="6"/>
    <s v="disciplinary"/>
    <d v="2016-11-22T00:00:00"/>
    <n v="18"/>
    <n v="-0.31293339439496226"/>
    <n v="0.21443282938192809"/>
    <n v="2.5017163427891611"/>
    <n v="0.1608246220364461"/>
    <n v="0.75051490283674838"/>
    <n v="0.1608246220364461"/>
    <x v="2"/>
  </r>
  <r>
    <n v="6109"/>
    <x v="2"/>
    <s v="el_salvador"/>
    <x v="15"/>
    <s v="GA"/>
    <s v="GA - Stewart Detention Center "/>
    <s v="stewart_detention_center_ga"/>
    <d v="2016-04-12T00:00:00"/>
    <x v="4"/>
    <x v="6"/>
    <s v="disciplinary"/>
    <d v="2016-06-12T00:00:00"/>
    <n v="2"/>
    <n v="-0.59884383357086635"/>
    <n v="7.1477609793975994E-2"/>
    <n v="2.7876267819650655"/>
    <n v="0.44673506121235018"/>
    <n v="1.0364253420126524"/>
    <n v="7.1477609793975994E-2"/>
    <x v="3"/>
  </r>
  <r>
    <n v="6110"/>
    <x v="29"/>
    <s v="ecuador"/>
    <x v="9"/>
    <s v="FL"/>
    <s v="FL - Glades County Detention Center "/>
    <s v="glades_county_detention_center_fl"/>
    <d v="2016-04-12T00:00:00"/>
    <x v="4"/>
    <x v="6"/>
    <s v="disciplinary"/>
    <d v="2016-07-12T00:00:00"/>
    <n v="3"/>
    <n v="-0.58097443112237235"/>
    <n v="5.3608207345481995E-2"/>
    <n v="2.7697573795165713"/>
    <n v="0.42886565876385618"/>
    <n v="1.0185559395641586"/>
    <n v="5.3608207345481995E-2"/>
    <x v="3"/>
  </r>
  <r>
    <n v="6111"/>
    <x v="9"/>
    <s v="haiti"/>
    <x v="7"/>
    <s v="PA"/>
    <s v="PA - York County Prison "/>
    <s v="york_county_prison_pa"/>
    <d v="2016-04-13T00:00:00"/>
    <x v="4"/>
    <x v="2"/>
    <s v="mental_illness"/>
    <d v="2016-09-05T00:00:00"/>
    <n v="26"/>
    <n v="-0.16997817480701016"/>
    <n v="0.35738804896988019"/>
    <n v="2.3587611232012091"/>
    <n v="1.7869402448493998E-2"/>
    <n v="0.60755968324879628"/>
    <n v="1.7869402448493998E-2"/>
    <x v="2"/>
  </r>
  <r>
    <n v="6112"/>
    <x v="14"/>
    <s v="jamaica"/>
    <x v="14"/>
    <s v="MD"/>
    <s v="MD - Worcester County Jail "/>
    <s v="worcester_county_jail_md"/>
    <d v="2016-04-13T00:00:00"/>
    <x v="4"/>
    <x v="7"/>
    <s v="other"/>
    <d v="2016-01-06T00:00:00"/>
    <n v="49"/>
    <n v="0.24101808150835205"/>
    <n v="0.76838430528524237"/>
    <n v="1.9477648668858469"/>
    <n v="0.39312685386686819"/>
    <n v="0.19656342693343407"/>
    <n v="0.19656342693343407"/>
    <x v="1"/>
  </r>
  <r>
    <n v="6113"/>
    <x v="0"/>
    <s v="mexico"/>
    <x v="3"/>
    <s v="CA"/>
    <s v="CA - Yuba County Jail "/>
    <s v="yuba_county_jail_ca"/>
    <d v="2016-04-13T00:00:00"/>
    <x v="4"/>
    <x v="5"/>
    <s v="facility_security_threat_violent_or_disruptive_behavior"/>
    <d v="2016-07-19T00:00:00"/>
    <n v="97"/>
    <n v="1.0987493990360644"/>
    <n v="1.6261156228129547"/>
    <n v="1.0900335493581346"/>
    <n v="1.2508581713945806"/>
    <n v="0.66116789059427827"/>
    <n v="0.66116789059427827"/>
    <x v="1"/>
  </r>
  <r>
    <n v="6114"/>
    <x v="0"/>
    <s v="mexico"/>
    <x v="8"/>
    <s v="CA"/>
    <s v="CA - Adelanto Correctional Facility "/>
    <s v="adelanto_correctional_facility_ca"/>
    <d v="2016-04-13T00:00:00"/>
    <x v="4"/>
    <x v="3"/>
    <s v="protective_custody_other_detainee_safety"/>
    <d v="2016-06-09T00:00:00"/>
    <n v="146"/>
    <n v="1.974350119012271"/>
    <n v="2.5017163427891616"/>
    <n v="0.21443282938192798"/>
    <n v="2.1264588913707874"/>
    <n v="1.5367686105704847"/>
    <n v="0.21443282938192798"/>
    <x v="0"/>
  </r>
  <r>
    <n v="6115"/>
    <x v="21"/>
    <s v="guatemala"/>
    <x v="0"/>
    <s v="AZ"/>
    <s v="AZ - Eloy Federal Contract Facility "/>
    <s v="eloy_federal_contract_facility_az"/>
    <d v="2016-04-14T00:00:00"/>
    <x v="4"/>
    <x v="6"/>
    <s v="disciplinary"/>
    <d v="2016-04-26T00:00:00"/>
    <n v="12"/>
    <n v="-0.42014980908592631"/>
    <n v="0.10721641469096405"/>
    <n v="2.6089327574801251"/>
    <n v="0.26804103672741014"/>
    <n v="0.85773131752771237"/>
    <n v="0.10721641469096405"/>
    <x v="3"/>
  </r>
  <r>
    <n v="6116"/>
    <x v="7"/>
    <s v="honduras"/>
    <x v="17"/>
    <s v="VA"/>
    <s v="VA - Immigration Centers Of America Farmville "/>
    <s v="immigration_centers_of_america_farmville_va"/>
    <d v="2016-04-14T00:00:00"/>
    <x v="4"/>
    <x v="6"/>
    <s v="disciplinary"/>
    <d v="2016-04-29T00:00:00"/>
    <n v="15"/>
    <n v="-0.36654160174044426"/>
    <n v="0.1608246220364461"/>
    <n v="2.5553245501346433"/>
    <n v="0.21443282938192809"/>
    <n v="0.80412311018223037"/>
    <n v="0.1608246220364461"/>
    <x v="3"/>
  </r>
  <r>
    <n v="6117"/>
    <x v="9"/>
    <s v="haiti"/>
    <x v="17"/>
    <s v="VA"/>
    <s v="VA - Immigration Centers Of America Farmville "/>
    <s v="immigration_centers_of_america_farmville_va"/>
    <d v="2016-04-14T00:00:00"/>
    <x v="4"/>
    <x v="6"/>
    <s v="disciplinary"/>
    <d v="2016-04-05T00:00:00"/>
    <n v="20"/>
    <n v="-0.27719458949797421"/>
    <n v="0.25017163427891614"/>
    <n v="2.4659775378921731"/>
    <n v="0.12508581713945804"/>
    <n v="0.71477609793976038"/>
    <n v="0.12508581713945804"/>
    <x v="2"/>
  </r>
  <r>
    <n v="6118"/>
    <x v="0"/>
    <s v="mexico"/>
    <x v="4"/>
    <s v="LA"/>
    <s v="LA - Pine Prairie Correctional Center "/>
    <s v="pine_prairie_correctional_center_la"/>
    <d v="2016-04-14T00:00:00"/>
    <x v="4"/>
    <x v="15"/>
    <s v="facility_security_threat_gang_member_status_not_protective_custody"/>
    <d v="2016-11-05T00:00:00"/>
    <n v="27"/>
    <n v="-0.15210877235851616"/>
    <n v="0.37525745141837419"/>
    <n v="2.3408917207527153"/>
    <n v="0"/>
    <n v="0.58969028080030228"/>
    <n v="0"/>
    <x v="2"/>
  </r>
  <r>
    <n v="6119"/>
    <x v="0"/>
    <s v="mexico"/>
    <x v="2"/>
    <s v="CA"/>
    <s v="CA - San Diego Contract Detention Facility - CCA (otay)"/>
    <s v="san_diego_contract_detention_facility_cca_otay_ca"/>
    <d v="2016-04-14T00:00:00"/>
    <x v="4"/>
    <x v="6"/>
    <s v="disciplinary"/>
    <d v="2016-05-27T00:00:00"/>
    <n v="43"/>
    <n v="0.13380166681738798"/>
    <n v="0.66116789059427838"/>
    <n v="2.0549812815768109"/>
    <n v="0.28591043917590414"/>
    <n v="0.30377984162439814"/>
    <n v="0.28591043917590414"/>
    <x v="2"/>
  </r>
  <r>
    <n v="6120"/>
    <x v="2"/>
    <s v="el_salvador"/>
    <x v="18"/>
    <s v="TX"/>
    <s v="TX - Rio Grande Detention Center "/>
    <s v="rio_grande_detention_center_tx"/>
    <d v="2016-04-15T00:00:00"/>
    <x v="4"/>
    <x v="19"/>
    <s v="medical_other_infectious_disease"/>
    <d v="2016-04-26T00:00:00"/>
    <n v="11"/>
    <n v="-0.43801921153442031"/>
    <n v="8.9347012242470047E-2"/>
    <n v="2.6268021599286193"/>
    <n v="0.28591043917590414"/>
    <n v="0.87560071997620637"/>
    <n v="8.9347012242470047E-2"/>
    <x v="3"/>
  </r>
  <r>
    <n v="6121"/>
    <x v="0"/>
    <s v="mexico"/>
    <x v="8"/>
    <s v="CA"/>
    <s v="CA - Adelanto Correctional Facility "/>
    <s v="adelanto_correctional_facility_ca"/>
    <d v="2016-04-15T00:00:00"/>
    <x v="4"/>
    <x v="3"/>
    <s v="protective_custody_other_detainee_safety"/>
    <d v="2016-04-27T00:00:00"/>
    <n v="12"/>
    <n v="-0.42014980908592631"/>
    <n v="0.10721641469096405"/>
    <n v="2.6089327574801251"/>
    <n v="0.26804103672741014"/>
    <n v="0.85773131752771237"/>
    <n v="0.10721641469096405"/>
    <x v="3"/>
  </r>
  <r>
    <n v="6122"/>
    <x v="0"/>
    <s v="mexico"/>
    <x v="8"/>
    <s v="CA"/>
    <s v="CA - Adelanto Correctional Facility "/>
    <s v="adelanto_correctional_facility_ca"/>
    <d v="2016-04-15T00:00:00"/>
    <x v="4"/>
    <x v="3"/>
    <s v="protective_custody_other_detainee_safety"/>
    <d v="2016-04-27T00:00:00"/>
    <n v="12"/>
    <n v="-0.42014980908592631"/>
    <n v="0.10721641469096405"/>
    <n v="2.6089327574801251"/>
    <n v="0.26804103672741014"/>
    <n v="0.85773131752771237"/>
    <n v="0.10721641469096405"/>
    <x v="3"/>
  </r>
  <r>
    <n v="6123"/>
    <x v="23"/>
    <s v="china,_peoples_republic_of"/>
    <x v="7"/>
    <s v="PA"/>
    <s v="PA - Pike County Correctional Facility "/>
    <s v="pike_county_correctional_facility_pa"/>
    <d v="2016-04-15T00:00:00"/>
    <x v="4"/>
    <x v="6"/>
    <s v="disciplinary"/>
    <d v="2016-02-05T00:00:00"/>
    <n v="17"/>
    <n v="-0.33080279684345626"/>
    <n v="0.19656342693343409"/>
    <n v="2.5195857452376553"/>
    <n v="0.17869402448494009"/>
    <n v="0.76838430528524237"/>
    <n v="0.17869402448494009"/>
    <x v="2"/>
  </r>
  <r>
    <n v="6124"/>
    <x v="19"/>
    <s v="cuba"/>
    <x v="18"/>
    <s v="TX"/>
    <s v="TX - South Texas Detention Complex "/>
    <s v="south_texas_detention_complex_tx"/>
    <d v="2016-04-15T00:00:00"/>
    <x v="4"/>
    <x v="6"/>
    <s v="disciplinary"/>
    <d v="2016-02-05T00:00:00"/>
    <n v="17"/>
    <n v="-0.33080279684345626"/>
    <n v="0.19656342693343409"/>
    <n v="2.5195857452376553"/>
    <n v="0.17869402448494009"/>
    <n v="0.76838430528524237"/>
    <n v="0.17869402448494009"/>
    <x v="2"/>
  </r>
  <r>
    <n v="6125"/>
    <x v="7"/>
    <s v="honduras"/>
    <x v="12"/>
    <s v="TX"/>
    <s v="TX - Houston Contract Detention Facility "/>
    <s v="houston_contract_detention_facility_tx"/>
    <d v="2016-04-15T00:00:00"/>
    <x v="4"/>
    <x v="6"/>
    <s v="disciplinary"/>
    <d v="2016-09-05T00:00:00"/>
    <n v="24"/>
    <n v="-0.20571697970399819"/>
    <n v="0.32164924407289219"/>
    <n v="2.3944999280981971"/>
    <n v="5.3608207345482023E-2"/>
    <n v="0.64329848814578428"/>
    <n v="5.3608207345482023E-2"/>
    <x v="2"/>
  </r>
  <r>
    <n v="6126"/>
    <x v="84"/>
    <s v="saudi_arabia"/>
    <x v="10"/>
    <s v="OH"/>
    <s v="OH - Seneca County Jail "/>
    <s v="seneca_county_jail_oh"/>
    <d v="2016-04-15T00:00:00"/>
    <x v="4"/>
    <x v="21"/>
    <s v="medical_observation"/>
    <d v="2016-10-05T00:00:00"/>
    <n v="25"/>
    <n v="-0.18784757725550419"/>
    <n v="0.33951864652138619"/>
    <n v="2.3766305256497033"/>
    <n v="3.5738804896988025E-2"/>
    <n v="0.62542908569729028"/>
    <n v="3.5738804896988025E-2"/>
    <x v="2"/>
  </r>
  <r>
    <n v="6127"/>
    <x v="0"/>
    <s v="mexico"/>
    <x v="10"/>
    <s v="MI"/>
    <s v="MI - Calhoun County Correctional Center "/>
    <s v="calhoun_county_correctional_center_mi"/>
    <d v="2016-04-15T00:00:00"/>
    <x v="4"/>
    <x v="6"/>
    <s v="disciplinary"/>
    <d v="2016-05-15T00:00:00"/>
    <n v="30"/>
    <n v="-9.8500565013034141E-2"/>
    <n v="0.42886565876385618"/>
    <n v="2.2872835134072331"/>
    <n v="5.3608207345482023E-2"/>
    <n v="0.53608207345482028"/>
    <n v="5.3608207345482023E-2"/>
    <x v="2"/>
  </r>
  <r>
    <n v="6128"/>
    <x v="0"/>
    <s v="mexico"/>
    <x v="10"/>
    <s v="MI"/>
    <s v="MI - Calhoun County Correctional Center "/>
    <s v="calhoun_county_correctional_center_mi"/>
    <d v="2016-04-15T00:00:00"/>
    <x v="4"/>
    <x v="6"/>
    <s v="disciplinary"/>
    <d v="2016-05-15T00:00:00"/>
    <n v="30"/>
    <n v="-9.8500565013034141E-2"/>
    <n v="0.42886565876385618"/>
    <n v="2.2872835134072331"/>
    <n v="5.3608207345482023E-2"/>
    <n v="0.53608207345482028"/>
    <n v="5.3608207345482023E-2"/>
    <x v="2"/>
  </r>
  <r>
    <n v="6129"/>
    <x v="5"/>
    <s v="albania"/>
    <x v="9"/>
    <s v="FL"/>
    <s v="FL - Baker County Sheriff's Office "/>
    <s v="baker_county_sheriffs_office_fl"/>
    <d v="2016-04-16T00:00:00"/>
    <x v="4"/>
    <x v="6"/>
    <s v="disciplinary"/>
    <d v="2016-12-05T00:00:00"/>
    <n v="26"/>
    <n v="-0.16997817480701016"/>
    <n v="0.35738804896988019"/>
    <n v="2.3587611232012091"/>
    <n v="1.7869402448493998E-2"/>
    <n v="0.60755968324879628"/>
    <n v="1.7869402448493998E-2"/>
    <x v="2"/>
  </r>
  <r>
    <n v="6130"/>
    <x v="58"/>
    <s v="vietnam"/>
    <x v="10"/>
    <s v="MI"/>
    <s v="MI - Chippewa County Ssm "/>
    <s v="chippewa_county_ssm_mi"/>
    <d v="2016-04-16T00:00:00"/>
    <x v="4"/>
    <x v="5"/>
    <s v="facility_security_threat_violent_or_disruptive_behavior"/>
    <d v="2016-05-25T00:00:00"/>
    <n v="39"/>
    <n v="6.2324057023411948E-2"/>
    <n v="0.58969028080030228"/>
    <n v="2.1264588913707869"/>
    <n v="0.21443282938192812"/>
    <n v="0.37525745141837419"/>
    <n v="0.21443282938192812"/>
    <x v="2"/>
  </r>
  <r>
    <n v="6131"/>
    <x v="82"/>
    <s v="israel"/>
    <x v="15"/>
    <s v="GA"/>
    <s v="GA - Stewart Detention Center "/>
    <s v="stewart_detention_center_ga"/>
    <d v="2016-04-17T00:00:00"/>
    <x v="4"/>
    <x v="17"/>
    <s v="hunger_strike"/>
    <d v="2016-04-20T00:00:00"/>
    <n v="3"/>
    <n v="-0.58097443112237235"/>
    <n v="5.3608207345481995E-2"/>
    <n v="2.7697573795165713"/>
    <n v="0.42886565876385618"/>
    <n v="1.0185559395641586"/>
    <n v="5.3608207345481995E-2"/>
    <x v="3"/>
  </r>
  <r>
    <n v="6132"/>
    <x v="9"/>
    <s v="haiti"/>
    <x v="12"/>
    <s v="TX"/>
    <s v="TX - Houston Contract Detention Facility "/>
    <s v="houston_contract_detention_facility_tx"/>
    <d v="2016-04-17T00:00:00"/>
    <x v="4"/>
    <x v="6"/>
    <s v="disciplinary"/>
    <d v="2016-04-26T00:00:00"/>
    <n v="9"/>
    <n v="-0.4737580164314083"/>
    <n v="5.3608207345482051E-2"/>
    <n v="2.6625409648256073"/>
    <n v="0.32164924407289214"/>
    <n v="0.91133952487319436"/>
    <n v="5.3608207345482051E-2"/>
    <x v="3"/>
  </r>
  <r>
    <n v="6133"/>
    <x v="15"/>
    <s v="liberia"/>
    <x v="12"/>
    <s v="TX"/>
    <s v="TX - Houston Contract Detention Facility "/>
    <s v="houston_contract_detention_facility_tx"/>
    <d v="2016-04-17T00:00:00"/>
    <x v="4"/>
    <x v="6"/>
    <s v="disciplinary"/>
    <d v="2016-04-05T00:00:00"/>
    <n v="17"/>
    <n v="-0.33080279684345626"/>
    <n v="0.19656342693343409"/>
    <n v="2.5195857452376553"/>
    <n v="0.17869402448494009"/>
    <n v="0.76838430528524237"/>
    <n v="0.17869402448494009"/>
    <x v="2"/>
  </r>
  <r>
    <n v="6134"/>
    <x v="52"/>
    <s v="st._lucia"/>
    <x v="12"/>
    <s v="TX"/>
    <s v="TX - Houston Contract Detention Facility "/>
    <s v="houston_contract_detention_facility_tx"/>
    <d v="2016-04-17T00:00:00"/>
    <x v="4"/>
    <x v="6"/>
    <s v="disciplinary"/>
    <d v="2016-09-05T00:00:00"/>
    <n v="22"/>
    <n v="-0.24145578460098621"/>
    <n v="0.28591043917590414"/>
    <n v="2.4302387329951851"/>
    <n v="8.9347012242470047E-2"/>
    <n v="0.67903729304277238"/>
    <n v="8.9347012242470047E-2"/>
    <x v="2"/>
  </r>
  <r>
    <n v="6135"/>
    <x v="39"/>
    <s v="somalia"/>
    <x v="15"/>
    <s v="GA"/>
    <s v="GA - Stewart Detention Center "/>
    <s v="stewart_detention_center_ga"/>
    <d v="2016-04-17T00:00:00"/>
    <x v="4"/>
    <x v="3"/>
    <s v="protective_custody_other_detainee_safety"/>
    <d v="2016-09-05T00:00:00"/>
    <n v="22"/>
    <n v="-0.24145578460098621"/>
    <n v="0.28591043917590414"/>
    <n v="2.4302387329951851"/>
    <n v="8.9347012242470047E-2"/>
    <n v="0.67903729304277238"/>
    <n v="8.9347012242470047E-2"/>
    <x v="2"/>
  </r>
  <r>
    <n v="6136"/>
    <x v="6"/>
    <s v="nigeria"/>
    <x v="12"/>
    <s v="TX"/>
    <s v="TX - Houston Contract Detention Facility "/>
    <s v="houston_contract_detention_facility_tx"/>
    <d v="2016-04-17T00:00:00"/>
    <x v="4"/>
    <x v="6"/>
    <s v="disciplinary"/>
    <d v="2016-09-05T00:00:00"/>
    <n v="22"/>
    <n v="-0.24145578460098621"/>
    <n v="0.28591043917590414"/>
    <n v="2.4302387329951851"/>
    <n v="8.9347012242470047E-2"/>
    <n v="0.67903729304277238"/>
    <n v="8.9347012242470047E-2"/>
    <x v="2"/>
  </r>
  <r>
    <n v="6137"/>
    <x v="0"/>
    <s v="mexico"/>
    <x v="8"/>
    <s v="CA"/>
    <s v="CA - Adelanto Correctional Facility "/>
    <s v="adelanto_correctional_facility_ca"/>
    <d v="2016-04-17T00:00:00"/>
    <x v="4"/>
    <x v="6"/>
    <s v="disciplinary"/>
    <d v="2016-05-13T00:00:00"/>
    <n v="26"/>
    <n v="-0.16997817480701016"/>
    <n v="0.35738804896988019"/>
    <n v="2.3587611232012091"/>
    <n v="1.7869402448493998E-2"/>
    <n v="0.60755968324879628"/>
    <n v="1.7869402448493998E-2"/>
    <x v="2"/>
  </r>
  <r>
    <n v="6138"/>
    <x v="0"/>
    <s v="mexico"/>
    <x v="18"/>
    <s v="TX"/>
    <s v="TX - South Texas Detention Complex "/>
    <s v="south_texas_detention_complex_tx"/>
    <d v="2016-04-18T00:00:00"/>
    <x v="4"/>
    <x v="6"/>
    <s v="disciplinary"/>
    <d v="2016-04-26T00:00:00"/>
    <n v="8"/>
    <n v="-0.49162741887990236"/>
    <n v="3.5738804896987997E-2"/>
    <n v="2.6804103672741011"/>
    <n v="0.33951864652138619"/>
    <n v="0.92920892732168847"/>
    <n v="3.5738804896987997E-2"/>
    <x v="3"/>
  </r>
  <r>
    <n v="6139"/>
    <x v="48"/>
    <s v="bosnia-herzegovina"/>
    <x v="17"/>
    <s v="VA"/>
    <s v="VA - Immigration Centers Of America Farmville "/>
    <s v="immigration_centers_of_america_farmville_va"/>
    <d v="2016-04-18T00:00:00"/>
    <x v="4"/>
    <x v="12"/>
    <s v="pending_investigation_of_disciplinary_violation"/>
    <d v="2016-04-29T00:00:00"/>
    <n v="11"/>
    <n v="-0.43801921153442031"/>
    <n v="8.9347012242470047E-2"/>
    <n v="2.6268021599286193"/>
    <n v="0.28591043917590414"/>
    <n v="0.87560071997620637"/>
    <n v="8.9347012242470047E-2"/>
    <x v="3"/>
  </r>
  <r>
    <n v="6140"/>
    <x v="14"/>
    <s v="jamaica"/>
    <x v="2"/>
    <s v="CA"/>
    <s v="CA - San Diego Contract Detention Facility - CCA (otay)"/>
    <s v="san_diego_contract_detention_facility_cca_otay_ca"/>
    <d v="2016-04-18T00:00:00"/>
    <x v="4"/>
    <x v="6"/>
    <s v="disciplinary"/>
    <d v="2016-03-05T00:00:00"/>
    <n v="15"/>
    <n v="-0.36654160174044426"/>
    <n v="0.1608246220364461"/>
    <n v="2.5553245501346433"/>
    <n v="0.21443282938192809"/>
    <n v="0.80412311018223037"/>
    <n v="0.1608246220364461"/>
    <x v="3"/>
  </r>
  <r>
    <n v="6141"/>
    <x v="93"/>
    <s v="nepal"/>
    <x v="15"/>
    <s v="GA"/>
    <s v="GA - Stewart Detention Center "/>
    <s v="stewart_detention_center_ga"/>
    <d v="2016-04-18T00:00:00"/>
    <x v="4"/>
    <x v="21"/>
    <s v="medical_observation"/>
    <d v="2016-03-05T00:00:00"/>
    <n v="15"/>
    <n v="-0.36654160174044426"/>
    <n v="0.1608246220364461"/>
    <n v="2.5553245501346433"/>
    <n v="0.21443282938192809"/>
    <n v="0.80412311018223037"/>
    <n v="0.1608246220364461"/>
    <x v="3"/>
  </r>
  <r>
    <n v="6142"/>
    <x v="0"/>
    <s v="mexico"/>
    <x v="0"/>
    <s v="AZ"/>
    <s v="AZ - Eloy Federal Contract Facility "/>
    <s v="eloy_federal_contract_facility_az"/>
    <d v="2016-04-18T00:00:00"/>
    <x v="4"/>
    <x v="6"/>
    <s v="disciplinary"/>
    <d v="2016-03-05T00:00:00"/>
    <n v="15"/>
    <n v="-0.36654160174044426"/>
    <n v="0.1608246220364461"/>
    <n v="2.5553245501346433"/>
    <n v="0.21443282938192809"/>
    <n v="0.80412311018223037"/>
    <n v="0.1608246220364461"/>
    <x v="3"/>
  </r>
  <r>
    <n v="6143"/>
    <x v="7"/>
    <s v="honduras"/>
    <x v="12"/>
    <s v="TX"/>
    <s v="TX - Houston Contract Detention Facility "/>
    <s v="houston_contract_detention_facility_tx"/>
    <d v="2016-04-18T00:00:00"/>
    <x v="4"/>
    <x v="6"/>
    <s v="disciplinary"/>
    <d v="2016-04-05T00:00:00"/>
    <n v="16"/>
    <n v="-0.34867219929195026"/>
    <n v="0.17869402448494009"/>
    <n v="2.5374551476861491"/>
    <n v="0.19656342693343409"/>
    <n v="0.78625370773373637"/>
    <n v="0.17869402448494009"/>
    <x v="3"/>
  </r>
  <r>
    <n v="6144"/>
    <x v="0"/>
    <s v="mexico"/>
    <x v="0"/>
    <s v="AZ"/>
    <s v="AZ - Cca, Florence Correctional Center "/>
    <s v="cca,_florence_correctional_center_az"/>
    <d v="2016-04-18T00:00:00"/>
    <x v="4"/>
    <x v="6"/>
    <s v="disciplinary"/>
    <d v="2016-10-05T00:00:00"/>
    <n v="22"/>
    <n v="-0.24145578460098621"/>
    <n v="0.28591043917590414"/>
    <n v="2.4302387329951851"/>
    <n v="8.9347012242470047E-2"/>
    <n v="0.67903729304277238"/>
    <n v="8.9347012242470047E-2"/>
    <x v="2"/>
  </r>
  <r>
    <n v="6145"/>
    <x v="0"/>
    <s v="mexico"/>
    <x v="8"/>
    <s v="CA"/>
    <s v="CA - Santa Ana City Jail "/>
    <s v="santa_ana_city_jail_ca"/>
    <d v="2016-04-18T00:00:00"/>
    <x v="4"/>
    <x v="6"/>
    <s v="disciplinary"/>
    <d v="2016-10-05T00:00:00"/>
    <n v="22"/>
    <n v="-0.24145578460098621"/>
    <n v="0.28591043917590414"/>
    <n v="2.4302387329951851"/>
    <n v="8.9347012242470047E-2"/>
    <n v="0.67903729304277238"/>
    <n v="8.9347012242470047E-2"/>
    <x v="2"/>
  </r>
  <r>
    <n v="6146"/>
    <x v="0"/>
    <s v="mexico"/>
    <x v="8"/>
    <s v="CA"/>
    <s v="CA - Santa Ana City Jail "/>
    <s v="santa_ana_city_jail_ca"/>
    <d v="2016-04-18T00:00:00"/>
    <x v="4"/>
    <x v="6"/>
    <s v="disciplinary"/>
    <d v="2016-10-05T00:00:00"/>
    <n v="22"/>
    <n v="-0.24145578460098621"/>
    <n v="0.28591043917590414"/>
    <n v="2.4302387329951851"/>
    <n v="8.9347012242470047E-2"/>
    <n v="0.67903729304277238"/>
    <n v="8.9347012242470047E-2"/>
    <x v="2"/>
  </r>
  <r>
    <n v="6147"/>
    <x v="0"/>
    <s v="mexico"/>
    <x v="12"/>
    <s v="TX"/>
    <s v="TX - Houston Contract Detention Facility "/>
    <s v="houston_contract_detention_facility_tx"/>
    <d v="2016-04-19T00:00:00"/>
    <x v="4"/>
    <x v="12"/>
    <s v="pending_investigation_of_disciplinary_violation"/>
    <d v="2016-04-19T00:00:00"/>
    <n v="0"/>
    <n v="-0.63458263846785445"/>
    <n v="0.1072164146909641"/>
    <n v="2.8233655868620535"/>
    <n v="0.48247386610933829"/>
    <n v="1.0721641469096406"/>
    <n v="0.1072164146909641"/>
    <x v="3"/>
  </r>
  <r>
    <n v="6148"/>
    <x v="0"/>
    <s v="mexico"/>
    <x v="0"/>
    <s v="AZ"/>
    <s v="AZ - Eloy Federal Contract Facility "/>
    <s v="eloy_federal_contract_facility_az"/>
    <d v="2016-04-19T00:00:00"/>
    <x v="4"/>
    <x v="3"/>
    <s v="protective_custody_other_detainee_safety"/>
    <d v="2016-06-05T00:00:00"/>
    <n v="17"/>
    <n v="-0.33080279684345626"/>
    <n v="0.19656342693343409"/>
    <n v="2.5195857452376553"/>
    <n v="0.17869402448494009"/>
    <n v="0.76838430528524237"/>
    <n v="0.17869402448494009"/>
    <x v="2"/>
  </r>
  <r>
    <n v="6149"/>
    <x v="44"/>
    <s v="canada"/>
    <x v="20"/>
    <s v="WA"/>
    <s v="WA - Northwest Detention Center "/>
    <s v="northwest_detention_center_wa"/>
    <d v="2016-04-19T00:00:00"/>
    <x v="4"/>
    <x v="3"/>
    <s v="protective_custody_other_detainee_safety"/>
    <d v="2016-09-05T00:00:00"/>
    <n v="20"/>
    <n v="-0.27719458949797421"/>
    <n v="0.25017163427891614"/>
    <n v="2.4659775378921731"/>
    <n v="0.12508581713945804"/>
    <n v="0.71477609793976038"/>
    <n v="0.12508581713945804"/>
    <x v="2"/>
  </r>
  <r>
    <n v="6150"/>
    <x v="3"/>
    <s v="iraq"/>
    <x v="17"/>
    <s v="VA"/>
    <s v="VA - Immigration Centers Of America Farmville "/>
    <s v="immigration_centers_of_america_farmville_va"/>
    <d v="2016-04-19T00:00:00"/>
    <x v="4"/>
    <x v="3"/>
    <s v="protective_custody_other_detainee_safety"/>
    <d v="2016-10-05T00:00:00"/>
    <n v="21"/>
    <n v="-0.25932518704948021"/>
    <n v="0.26804103672741014"/>
    <n v="2.4481081354436793"/>
    <n v="0.10721641469096405"/>
    <n v="0.69690669549126638"/>
    <n v="0.10721641469096405"/>
    <x v="2"/>
  </r>
  <r>
    <n v="6151"/>
    <x v="26"/>
    <s v="india"/>
    <x v="8"/>
    <s v="CA"/>
    <s v="CA - Adelanto Correctional Facility "/>
    <s v="adelanto_correctional_facility_ca"/>
    <d v="2016-04-19T00:00:00"/>
    <x v="4"/>
    <x v="3"/>
    <s v="protective_custody_other_detainee_safety"/>
    <d v="2016-05-27T00:00:00"/>
    <n v="38"/>
    <n v="4.4454654574917936E-2"/>
    <n v="0.57182087835180828"/>
    <n v="2.1443282938192811"/>
    <n v="0.19656342693343409"/>
    <n v="0.39312685386686819"/>
    <n v="0.19656342693343409"/>
    <x v="2"/>
  </r>
  <r>
    <n v="6152"/>
    <x v="2"/>
    <s v="el_salvador"/>
    <x v="0"/>
    <s v="AZ"/>
    <s v="AZ - Eloy Federal Contract Facility "/>
    <s v="eloy_federal_contract_facility_az"/>
    <d v="2016-04-19T00:00:00"/>
    <x v="4"/>
    <x v="6"/>
    <s v="disciplinary"/>
    <d v="2016-01-06T00:00:00"/>
    <n v="43"/>
    <n v="0.13380166681738798"/>
    <n v="0.66116789059427838"/>
    <n v="2.0549812815768109"/>
    <n v="0.28591043917590414"/>
    <n v="0.30377984162439814"/>
    <n v="0.28591043917590414"/>
    <x v="2"/>
  </r>
  <r>
    <n v="6153"/>
    <x v="0"/>
    <s v="mexico"/>
    <x v="0"/>
    <s v="AZ"/>
    <s v="AZ - Eloy Federal Contract Facility "/>
    <s v="eloy_federal_contract_facility_az"/>
    <d v="2016-04-20T00:00:00"/>
    <x v="4"/>
    <x v="12"/>
    <s v="pending_investigation_of_disciplinary_violation"/>
    <d v="2016-04-27T00:00:00"/>
    <n v="7"/>
    <n v="-0.50949682132839635"/>
    <n v="1.7869402448493998E-2"/>
    <n v="2.6982797697225953"/>
    <n v="0.35738804896988019"/>
    <n v="0.94707832977018247"/>
    <n v="1.7869402448493998E-2"/>
    <x v="3"/>
  </r>
  <r>
    <n v="6154"/>
    <x v="117"/>
    <s v="latvia"/>
    <x v="7"/>
    <s v="PA"/>
    <s v="PA - York County Prison "/>
    <s v="york_county_prison_pa"/>
    <d v="2016-04-20T00:00:00"/>
    <x v="4"/>
    <x v="16"/>
    <s v="medical_tuberculosis"/>
    <d v="2016-04-29T00:00:00"/>
    <n v="9"/>
    <n v="-0.4737580164314083"/>
    <n v="5.3608207345482051E-2"/>
    <n v="2.6625409648256073"/>
    <n v="0.32164924407289214"/>
    <n v="0.91133952487319436"/>
    <n v="5.3608207345482051E-2"/>
    <x v="3"/>
  </r>
  <r>
    <n v="6155"/>
    <x v="7"/>
    <s v="honduras"/>
    <x v="15"/>
    <s v="GA"/>
    <s v="GA - Stewart Detention Center "/>
    <s v="stewart_detention_center_ga"/>
    <d v="2016-04-20T00:00:00"/>
    <x v="4"/>
    <x v="6"/>
    <s v="disciplinary"/>
    <d v="2016-04-05T00:00:00"/>
    <n v="14"/>
    <n v="-0.38441100418893831"/>
    <n v="0.14295521958795204"/>
    <n v="2.5731939525831371"/>
    <n v="0.23230223183042215"/>
    <n v="0.82199251263072437"/>
    <n v="0.14295521958795204"/>
    <x v="3"/>
  </r>
  <r>
    <n v="6156"/>
    <x v="67"/>
    <s v="morocco"/>
    <x v="15"/>
    <s v="GA"/>
    <s v="GA - Stewart Detention Center "/>
    <s v="stewart_detention_center_ga"/>
    <d v="2016-04-20T00:00:00"/>
    <x v="4"/>
    <x v="3"/>
    <s v="protective_custody_other_detainee_safety"/>
    <d v="2016-04-05T00:00:00"/>
    <n v="14"/>
    <n v="-0.38441100418893831"/>
    <n v="0.14295521958795204"/>
    <n v="2.5731939525831371"/>
    <n v="0.23230223183042215"/>
    <n v="0.82199251263072437"/>
    <n v="0.14295521958795204"/>
    <x v="3"/>
  </r>
  <r>
    <n v="6157"/>
    <x v="8"/>
    <s v="nicaragua"/>
    <x v="8"/>
    <s v="CA"/>
    <s v="CA - Adelanto Correctional Facility "/>
    <s v="adelanto_correctional_facility_ca"/>
    <d v="2016-04-20T00:00:00"/>
    <x v="4"/>
    <x v="3"/>
    <s v="protective_custody_other_detainee_safety"/>
    <d v="2016-08-05T00:00:00"/>
    <n v="18"/>
    <n v="-0.31293339439496226"/>
    <n v="0.21443282938192809"/>
    <n v="2.5017163427891611"/>
    <n v="0.1608246220364461"/>
    <n v="0.75051490283674838"/>
    <n v="0.1608246220364461"/>
    <x v="2"/>
  </r>
  <r>
    <n v="6158"/>
    <x v="39"/>
    <s v="somalia"/>
    <x v="15"/>
    <s v="GA"/>
    <s v="GA - Stewart Detention Center "/>
    <s v="stewart_detention_center_ga"/>
    <d v="2016-04-20T00:00:00"/>
    <x v="4"/>
    <x v="6"/>
    <s v="disciplinary"/>
    <d v="2016-09-05T00:00:00"/>
    <n v="19"/>
    <n v="-0.29506399194646826"/>
    <n v="0.23230223183042209"/>
    <n v="2.4838469403406673"/>
    <n v="0.1429552195879521"/>
    <n v="0.73264550038825438"/>
    <n v="0.1429552195879521"/>
    <x v="2"/>
  </r>
  <r>
    <n v="6159"/>
    <x v="10"/>
    <s v="jordan"/>
    <x v="18"/>
    <s v="TX"/>
    <s v="TX - South Texas Detention Complex "/>
    <s v="south_texas_detention_complex_tx"/>
    <d v="2016-04-20T00:00:00"/>
    <x v="4"/>
    <x v="6"/>
    <s v="disciplinary"/>
    <d v="2016-09-05T00:00:00"/>
    <n v="19"/>
    <n v="-0.29506399194646826"/>
    <n v="0.23230223183042209"/>
    <n v="2.4838469403406673"/>
    <n v="0.1429552195879521"/>
    <n v="0.73264550038825438"/>
    <n v="0.1429552195879521"/>
    <x v="2"/>
  </r>
  <r>
    <n v="6160"/>
    <x v="0"/>
    <s v="mexico"/>
    <x v="18"/>
    <s v="TX"/>
    <s v="TX - South Texas Detention Complex "/>
    <s v="south_texas_detention_complex_tx"/>
    <d v="2016-04-20T00:00:00"/>
    <x v="4"/>
    <x v="6"/>
    <s v="disciplinary"/>
    <d v="2016-09-05T00:00:00"/>
    <n v="19"/>
    <n v="-0.29506399194646826"/>
    <n v="0.23230223183042209"/>
    <n v="2.4838469403406673"/>
    <n v="0.1429552195879521"/>
    <n v="0.73264550038825438"/>
    <n v="0.1429552195879521"/>
    <x v="2"/>
  </r>
  <r>
    <n v="6161"/>
    <x v="25"/>
    <s v="south_africa"/>
    <x v="7"/>
    <s v="PA"/>
    <s v="PA - York County Prison "/>
    <s v="york_county_prison_pa"/>
    <d v="2016-04-20T00:00:00"/>
    <x v="4"/>
    <x v="6"/>
    <s v="disciplinary"/>
    <d v="2016-10-05T00:00:00"/>
    <n v="20"/>
    <n v="-0.27719458949797421"/>
    <n v="0.25017163427891614"/>
    <n v="2.4659775378921731"/>
    <n v="0.12508581713945804"/>
    <n v="0.71477609793976038"/>
    <n v="0.12508581713945804"/>
    <x v="2"/>
  </r>
  <r>
    <n v="6162"/>
    <x v="56"/>
    <s v="iran"/>
    <x v="8"/>
    <s v="CA"/>
    <s v="CA - Adelanto Correctional Facility "/>
    <s v="adelanto_correctional_facility_ca"/>
    <d v="2016-04-20T00:00:00"/>
    <x v="4"/>
    <x v="3"/>
    <s v="protective_custody_other_detainee_safety"/>
    <d v="2016-10-05T00:00:00"/>
    <n v="20"/>
    <n v="-0.27719458949797421"/>
    <n v="0.25017163427891614"/>
    <n v="2.4659775378921731"/>
    <n v="0.12508581713945804"/>
    <n v="0.71477609793976038"/>
    <n v="0.12508581713945804"/>
    <x v="2"/>
  </r>
  <r>
    <n v="6163"/>
    <x v="48"/>
    <s v="bosnia-herzegovina"/>
    <x v="0"/>
    <s v="AZ"/>
    <s v="AZ - Eloy Federal Contract Facility "/>
    <s v="eloy_federal_contract_facility_az"/>
    <d v="2016-04-20T00:00:00"/>
    <x v="4"/>
    <x v="6"/>
    <s v="disciplinary"/>
    <d v="2016-05-23T00:00:00"/>
    <n v="33"/>
    <n v="-4.4892357667552112E-2"/>
    <n v="0.48247386610933823"/>
    <n v="2.2336753060617509"/>
    <n v="0.10721641469096405"/>
    <n v="0.48247386610933823"/>
    <n v="0.10721641469096405"/>
    <x v="2"/>
  </r>
  <r>
    <n v="6164"/>
    <x v="2"/>
    <s v="el_salvador"/>
    <x v="2"/>
    <s v="CA"/>
    <s v="CA - San Diego Contract Detention Facility - CCA (otay)"/>
    <s v="san_diego_contract_detention_facility_cca_otay_ca"/>
    <d v="2016-04-20T00:00:00"/>
    <x v="4"/>
    <x v="6"/>
    <s v="disciplinary"/>
    <d v="2016-05-27T00:00:00"/>
    <n v="37"/>
    <n v="2.6585252126423927E-2"/>
    <n v="0.55395147590331428"/>
    <n v="2.1621976962677749"/>
    <n v="0.17869402448494009"/>
    <n v="0.41099625631536219"/>
    <n v="0.17869402448494009"/>
    <x v="2"/>
  </r>
  <r>
    <n v="6165"/>
    <x v="0"/>
    <s v="mexico"/>
    <x v="2"/>
    <s v="CA"/>
    <s v="CA - San Diego Contract Detention Facility - CCA (otay)"/>
    <s v="san_diego_contract_detention_facility_cca_otay_ca"/>
    <d v="2016-04-20T00:00:00"/>
    <x v="4"/>
    <x v="6"/>
    <s v="disciplinary"/>
    <d v="2016-05-27T00:00:00"/>
    <n v="37"/>
    <n v="2.6585252126423927E-2"/>
    <n v="0.55395147590331428"/>
    <n v="2.1621976962677749"/>
    <n v="0.17869402448494009"/>
    <n v="0.41099625631536219"/>
    <n v="0.17869402448494009"/>
    <x v="2"/>
  </r>
  <r>
    <n v="6166"/>
    <x v="2"/>
    <s v="el_salvador"/>
    <x v="2"/>
    <s v="CA"/>
    <s v="CA - San Diego Contract Detention Facility - CCA (otay)"/>
    <s v="san_diego_contract_detention_facility_cca_otay_ca"/>
    <d v="2016-04-20T00:00:00"/>
    <x v="4"/>
    <x v="6"/>
    <s v="disciplinary"/>
    <d v="2016-05-27T00:00:00"/>
    <n v="37"/>
    <n v="2.6585252126423927E-2"/>
    <n v="0.55395147590331428"/>
    <n v="2.1621976962677749"/>
    <n v="0.17869402448494009"/>
    <n v="0.41099625631536219"/>
    <n v="0.17869402448494009"/>
    <x v="2"/>
  </r>
  <r>
    <n v="6167"/>
    <x v="7"/>
    <s v="honduras"/>
    <x v="2"/>
    <s v="CA"/>
    <s v="CA - San Diego Contract Detention Facility - CCA (otay)"/>
    <s v="san_diego_contract_detention_facility_cca_otay_ca"/>
    <d v="2016-04-20T00:00:00"/>
    <x v="4"/>
    <x v="6"/>
    <s v="disciplinary"/>
    <d v="2016-05-27T00:00:00"/>
    <n v="37"/>
    <n v="2.6585252126423927E-2"/>
    <n v="0.55395147590331428"/>
    <n v="2.1621976962677749"/>
    <n v="0.17869402448494009"/>
    <n v="0.41099625631536219"/>
    <n v="0.17869402448494009"/>
    <x v="2"/>
  </r>
  <r>
    <n v="6168"/>
    <x v="7"/>
    <s v="honduras"/>
    <x v="2"/>
    <s v="CA"/>
    <s v="CA - San Diego Contract Detention Facility - CCA (otay)"/>
    <s v="san_diego_contract_detention_facility_cca_otay_ca"/>
    <d v="2016-04-20T00:00:00"/>
    <x v="4"/>
    <x v="6"/>
    <s v="disciplinary"/>
    <d v="2016-05-27T00:00:00"/>
    <n v="37"/>
    <n v="2.6585252126423927E-2"/>
    <n v="0.55395147590331428"/>
    <n v="2.1621976962677749"/>
    <n v="0.17869402448494009"/>
    <n v="0.41099625631536219"/>
    <n v="0.17869402448494009"/>
    <x v="2"/>
  </r>
  <r>
    <n v="6169"/>
    <x v="0"/>
    <s v="mexico"/>
    <x v="2"/>
    <s v="CA"/>
    <s v="CA - San Diego Contract Detention Facility - CCA (otay)"/>
    <s v="san_diego_contract_detention_facility_cca_otay_ca"/>
    <d v="2016-04-20T00:00:00"/>
    <x v="4"/>
    <x v="6"/>
    <s v="disciplinary"/>
    <d v="2016-08-06T00:00:00"/>
    <n v="49"/>
    <n v="0.24101808150835205"/>
    <n v="0.76838430528524237"/>
    <n v="1.9477648668858469"/>
    <n v="0.39312685386686819"/>
    <n v="0.19656342693343407"/>
    <n v="0.19656342693343407"/>
    <x v="1"/>
  </r>
  <r>
    <n v="6170"/>
    <x v="0"/>
    <s v="mexico"/>
    <x v="8"/>
    <s v="CA"/>
    <s v="CA - Adelanto Correctional Facility "/>
    <s v="adelanto_correctional_facility_ca"/>
    <d v="2016-04-21T00:00:00"/>
    <x v="4"/>
    <x v="3"/>
    <s v="protective_custody_other_detainee_safety"/>
    <d v="2016-04-22T00:00:00"/>
    <n v="1"/>
    <n v="-0.61671323601936046"/>
    <n v="8.9347012242470103E-2"/>
    <n v="2.8054961844135593"/>
    <n v="0.46460446366084429"/>
    <n v="1.0542947444611466"/>
    <n v="8.9347012242470103E-2"/>
    <x v="3"/>
  </r>
  <r>
    <n v="6171"/>
    <x v="7"/>
    <s v="honduras"/>
    <x v="12"/>
    <s v="TX"/>
    <s v="TX - Houston Contract Detention Facility "/>
    <s v="houston_contract_detention_facility_tx"/>
    <d v="2016-04-21T00:00:00"/>
    <x v="4"/>
    <x v="12"/>
    <s v="pending_investigation_of_disciplinary_violation"/>
    <d v="2016-04-25T00:00:00"/>
    <n v="4"/>
    <n v="-0.56310502867387835"/>
    <n v="3.5738804896987997E-2"/>
    <n v="2.7518879770680771"/>
    <n v="0.41099625631536219"/>
    <n v="1.0006865371156644"/>
    <n v="3.5738804896987997E-2"/>
    <x v="3"/>
  </r>
  <r>
    <n v="6172"/>
    <x v="2"/>
    <s v="el_salvador"/>
    <x v="12"/>
    <s v="TX"/>
    <s v="TX - Houston Contract Detention Facility "/>
    <s v="houston_contract_detention_facility_tx"/>
    <d v="2016-04-21T00:00:00"/>
    <x v="4"/>
    <x v="12"/>
    <s v="pending_investigation_of_disciplinary_violation"/>
    <d v="2016-04-25T00:00:00"/>
    <n v="4"/>
    <n v="-0.56310502867387835"/>
    <n v="3.5738804896987997E-2"/>
    <n v="2.7518879770680771"/>
    <n v="0.41099625631536219"/>
    <n v="1.0006865371156644"/>
    <n v="3.5738804896987997E-2"/>
    <x v="3"/>
  </r>
  <r>
    <n v="6173"/>
    <x v="62"/>
    <s v="turkey"/>
    <x v="9"/>
    <s v="FL"/>
    <s v="FL - Krome North Service Processing Center "/>
    <s v="krome_north_service_processing_center_fl"/>
    <d v="2016-04-21T00:00:00"/>
    <x v="4"/>
    <x v="6"/>
    <s v="disciplinary"/>
    <d v="2016-05-05T00:00:00"/>
    <n v="14"/>
    <n v="-0.38441100418893831"/>
    <n v="0.14295521958795204"/>
    <n v="2.5731939525831371"/>
    <n v="0.23230223183042215"/>
    <n v="0.82199251263072437"/>
    <n v="0.14295521958795204"/>
    <x v="3"/>
  </r>
  <r>
    <n v="6174"/>
    <x v="33"/>
    <s v="panama"/>
    <x v="18"/>
    <s v="TX"/>
    <s v="TX - South Texas Detention Complex "/>
    <s v="south_texas_detention_complex_tx"/>
    <d v="2016-04-21T00:00:00"/>
    <x v="4"/>
    <x v="6"/>
    <s v="disciplinary"/>
    <d v="2016-09-05T00:00:00"/>
    <n v="18"/>
    <n v="-0.31293339439496226"/>
    <n v="0.21443282938192809"/>
    <n v="2.5017163427891611"/>
    <n v="0.1608246220364461"/>
    <n v="0.75051490283674838"/>
    <n v="0.1608246220364461"/>
    <x v="2"/>
  </r>
  <r>
    <n v="6175"/>
    <x v="21"/>
    <s v="guatemala"/>
    <x v="21"/>
    <s v="MN"/>
    <s v="MN - Freeborn County Adult Detention Center "/>
    <s v="freeborn_county_adult_detention_center_mn"/>
    <d v="2016-04-21T00:00:00"/>
    <x v="4"/>
    <x v="6"/>
    <s v="disciplinary"/>
    <d v="2016-09-05T00:00:00"/>
    <n v="18"/>
    <n v="-0.31293339439496226"/>
    <n v="0.21443282938192809"/>
    <n v="2.5017163427891611"/>
    <n v="0.1608246220364461"/>
    <n v="0.75051490283674838"/>
    <n v="0.1608246220364461"/>
    <x v="2"/>
  </r>
  <r>
    <n v="6176"/>
    <x v="0"/>
    <s v="mexico"/>
    <x v="0"/>
    <s v="AZ"/>
    <s v="AZ - Cca, Florence Correctional Center "/>
    <s v="cca,_florence_correctional_center_az"/>
    <d v="2016-04-21T00:00:00"/>
    <x v="4"/>
    <x v="3"/>
    <s v="protective_custody_other_detainee_safety"/>
    <d v="2016-10-05T00:00:00"/>
    <n v="19"/>
    <n v="-0.29506399194646826"/>
    <n v="0.23230223183042209"/>
    <n v="2.4838469403406673"/>
    <n v="0.1429552195879521"/>
    <n v="0.73264550038825438"/>
    <n v="0.1429552195879521"/>
    <x v="2"/>
  </r>
  <r>
    <n v="6177"/>
    <x v="7"/>
    <s v="honduras"/>
    <x v="8"/>
    <s v="CA"/>
    <s v="CA - Adelanto Correctional Facility "/>
    <s v="adelanto_correctional_facility_ca"/>
    <d v="2016-04-21T00:00:00"/>
    <x v="4"/>
    <x v="3"/>
    <s v="protective_custody_other_detainee_safety"/>
    <d v="2016-11-05T00:00:00"/>
    <n v="20"/>
    <n v="-0.27719458949797421"/>
    <n v="0.25017163427891614"/>
    <n v="2.4659775378921731"/>
    <n v="0.12508581713945804"/>
    <n v="0.71477609793976038"/>
    <n v="0.12508581713945804"/>
    <x v="2"/>
  </r>
  <r>
    <n v="6178"/>
    <x v="0"/>
    <s v="mexico"/>
    <x v="4"/>
    <s v="LA"/>
    <s v="LA - Pine Prairie Correctional Center "/>
    <s v="pine_prairie_correctional_center_la"/>
    <d v="2016-04-21T00:00:00"/>
    <x v="4"/>
    <x v="3"/>
    <s v="protective_custody_other_detainee_safety"/>
    <d v="2016-05-13T00:00:00"/>
    <n v="22"/>
    <n v="-0.24145578460098621"/>
    <n v="0.28591043917590414"/>
    <n v="2.4302387329951851"/>
    <n v="8.9347012242470047E-2"/>
    <n v="0.67903729304277238"/>
    <n v="8.9347012242470047E-2"/>
    <x v="2"/>
  </r>
  <r>
    <n v="6179"/>
    <x v="0"/>
    <s v="mexico"/>
    <x v="2"/>
    <s v="CA"/>
    <s v="CA - San Diego Contract Detention Facility - CCA (otay)"/>
    <s v="san_diego_contract_detention_facility_cca_otay_ca"/>
    <d v="2016-04-21T00:00:00"/>
    <x v="4"/>
    <x v="6"/>
    <s v="disciplinary"/>
    <d v="2016-05-18T00:00:00"/>
    <n v="27"/>
    <n v="-0.15210877235851616"/>
    <n v="0.37525745141837419"/>
    <n v="2.3408917207527153"/>
    <n v="0"/>
    <n v="0.58969028080030228"/>
    <n v="0"/>
    <x v="2"/>
  </r>
  <r>
    <n v="6180"/>
    <x v="0"/>
    <s v="mexico"/>
    <x v="1"/>
    <s v="UT"/>
    <s v="UT - Utah County Jail "/>
    <s v="utah_county_jail_ut"/>
    <d v="2016-04-21T00:00:00"/>
    <x v="4"/>
    <x v="5"/>
    <s v="facility_security_threat_violent_or_disruptive_behavior"/>
    <d v="2016-04-08T00:00:00"/>
    <n v="105"/>
    <n v="1.2417046186240166"/>
    <n v="1.769070842400907"/>
    <n v="0.94707832977018236"/>
    <n v="1.3938133909825328"/>
    <n v="0.80412311018223048"/>
    <n v="0.80412311018223048"/>
    <x v="1"/>
  </r>
  <r>
    <n v="6181"/>
    <x v="2"/>
    <s v="el_salvador"/>
    <x v="18"/>
    <s v="TX"/>
    <s v="TX - Rio Grande Detention Center "/>
    <s v="rio_grande_detention_center_tx"/>
    <d v="2016-04-22T00:00:00"/>
    <x v="4"/>
    <x v="8"/>
    <s v="suicide_risk_placement"/>
    <d v="2016-04-23T00:00:00"/>
    <n v="1"/>
    <n v="-0.61671323601936046"/>
    <n v="8.9347012242470103E-2"/>
    <n v="2.8054961844135593"/>
    <n v="0.46460446366084429"/>
    <n v="1.0542947444611466"/>
    <n v="8.9347012242470103E-2"/>
    <x v="3"/>
  </r>
  <r>
    <n v="6182"/>
    <x v="9"/>
    <s v="haiti"/>
    <x v="22"/>
    <s v="NY"/>
    <s v="NY - Buffalo (batavia) Service Processing Center"/>
    <s v="buffalo_batavia_service_processing_center_ny"/>
    <d v="2016-04-22T00:00:00"/>
    <x v="4"/>
    <x v="14"/>
    <s v="facility_security_threat_other"/>
    <d v="2016-04-25T00:00:00"/>
    <n v="3"/>
    <n v="-0.58097443112237235"/>
    <n v="5.3608207345481995E-2"/>
    <n v="2.7697573795165713"/>
    <n v="0.42886565876385618"/>
    <n v="1.0185559395641586"/>
    <n v="5.3608207345481995E-2"/>
    <x v="3"/>
  </r>
  <r>
    <n v="6183"/>
    <x v="2"/>
    <s v="el_salvador"/>
    <x v="18"/>
    <s v="TX"/>
    <s v="TX - Rio Grande Detention Center "/>
    <s v="rio_grande_detention_center_tx"/>
    <d v="2016-04-22T00:00:00"/>
    <x v="4"/>
    <x v="19"/>
    <s v="medical_other_infectious_disease"/>
    <d v="2016-04-25T00:00:00"/>
    <n v="3"/>
    <n v="-0.58097443112237235"/>
    <n v="5.3608207345481995E-2"/>
    <n v="2.7697573795165713"/>
    <n v="0.42886565876385618"/>
    <n v="1.0185559395641586"/>
    <n v="5.3608207345481995E-2"/>
    <x v="3"/>
  </r>
  <r>
    <n v="6184"/>
    <x v="2"/>
    <s v="el_salvador"/>
    <x v="18"/>
    <s v="TX"/>
    <s v="TX - Rio Grande Detention Center "/>
    <s v="rio_grande_detention_center_tx"/>
    <d v="2016-04-22T00:00:00"/>
    <x v="4"/>
    <x v="19"/>
    <s v="medical_other_infectious_disease"/>
    <d v="2016-04-28T00:00:00"/>
    <n v="6"/>
    <n v="-0.52736622377689035"/>
    <n v="0"/>
    <n v="2.7161491721710895"/>
    <n v="0.37525745141837419"/>
    <n v="0.96494773221867647"/>
    <n v="0"/>
    <x v="3"/>
  </r>
  <r>
    <n v="6185"/>
    <x v="14"/>
    <s v="jamaica"/>
    <x v="8"/>
    <s v="CA"/>
    <s v="CA - Santa Ana City Jail "/>
    <s v="santa_ana_city_jail_ca"/>
    <d v="2016-04-22T00:00:00"/>
    <x v="4"/>
    <x v="6"/>
    <s v="disciplinary"/>
    <d v="2016-05-17T00:00:00"/>
    <n v="25"/>
    <n v="-0.18784757725550419"/>
    <n v="0.33951864652138619"/>
    <n v="2.3766305256497033"/>
    <n v="3.5738804896988025E-2"/>
    <n v="0.62542908569729028"/>
    <n v="3.5738804896988025E-2"/>
    <x v="2"/>
  </r>
  <r>
    <n v="6186"/>
    <x v="0"/>
    <s v="mexico"/>
    <x v="8"/>
    <s v="CA"/>
    <s v="CA - Santa Ana City Jail "/>
    <s v="santa_ana_city_jail_ca"/>
    <d v="2016-04-22T00:00:00"/>
    <x v="4"/>
    <x v="6"/>
    <s v="disciplinary"/>
    <d v="2016-05-17T00:00:00"/>
    <n v="25"/>
    <n v="-0.18784757725550419"/>
    <n v="0.33951864652138619"/>
    <n v="2.3766305256497033"/>
    <n v="3.5738804896988025E-2"/>
    <n v="0.62542908569729028"/>
    <n v="3.5738804896988025E-2"/>
    <x v="2"/>
  </r>
  <r>
    <n v="6187"/>
    <x v="0"/>
    <s v="mexico"/>
    <x v="2"/>
    <s v="CA"/>
    <s v="CA - San Diego Contract Detention Facility - CCA (otay)"/>
    <s v="san_diego_contract_detention_facility_cca_otay_ca"/>
    <d v="2016-04-22T00:00:00"/>
    <x v="4"/>
    <x v="3"/>
    <s v="protective_custody_other_detainee_safety"/>
    <d v="2016-06-15T00:00:00"/>
    <n v="54"/>
    <n v="0.33036509375082207"/>
    <n v="0.85773131752771237"/>
    <n v="1.8584178546433769"/>
    <n v="0.48247386610933823"/>
    <n v="0.10721641469096405"/>
    <n v="0.10721641469096405"/>
    <x v="1"/>
  </r>
  <r>
    <n v="6188"/>
    <x v="0"/>
    <s v="mexico"/>
    <x v="2"/>
    <s v="CA"/>
    <s v="CA - San Diego Contract Detention Facility - CCA (otay)"/>
    <s v="san_diego_contract_detention_facility_cca_otay_ca"/>
    <d v="2016-04-23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189"/>
    <x v="0"/>
    <s v="mexico"/>
    <x v="18"/>
    <s v="TX"/>
    <s v="TX - South Texas Detention Complex "/>
    <s v="south_texas_detention_complex_tx"/>
    <d v="2016-04-23T00:00:00"/>
    <x v="4"/>
    <x v="6"/>
    <s v="disciplinary"/>
    <d v="2016-10-05T00:00:00"/>
    <n v="17"/>
    <n v="-0.33080279684345626"/>
    <n v="0.19656342693343409"/>
    <n v="2.5195857452376553"/>
    <n v="0.17869402448494009"/>
    <n v="0.76838430528524237"/>
    <n v="0.17869402448494009"/>
    <x v="2"/>
  </r>
  <r>
    <n v="6190"/>
    <x v="19"/>
    <s v="cuba"/>
    <x v="9"/>
    <s v="FL"/>
    <s v="FL - Krome North Service Processing Center "/>
    <s v="krome_north_service_processing_center_fl"/>
    <d v="2016-04-23T00:00:00"/>
    <x v="4"/>
    <x v="6"/>
    <s v="disciplinary"/>
    <d v="2016-05-17T00:00:00"/>
    <n v="24"/>
    <n v="-0.20571697970399819"/>
    <n v="0.32164924407289219"/>
    <n v="2.3944999280981971"/>
    <n v="5.3608207345482023E-2"/>
    <n v="0.64329848814578428"/>
    <n v="5.3608207345482023E-2"/>
    <x v="2"/>
  </r>
  <r>
    <n v="6191"/>
    <x v="56"/>
    <s v="iran"/>
    <x v="22"/>
    <s v="NY"/>
    <s v="NY - Buffalo (batavia) Service Processing Center"/>
    <s v="buffalo_batavia_service_processing_center_ny"/>
    <d v="2016-04-24T00:00:00"/>
    <x v="4"/>
    <x v="6"/>
    <s v="disciplinary"/>
    <d v="2016-04-30T00:00:00"/>
    <n v="6"/>
    <n v="-0.52736622377689035"/>
    <n v="0"/>
    <n v="2.7161491721710895"/>
    <n v="0.37525745141837419"/>
    <n v="0.96494773221867647"/>
    <n v="0"/>
    <x v="3"/>
  </r>
  <r>
    <n v="6192"/>
    <x v="0"/>
    <s v="mexico"/>
    <x v="0"/>
    <s v="AZ"/>
    <s v="AZ - Eloy Federal Contract Facility "/>
    <s v="eloy_federal_contract_facility_az"/>
    <d v="2016-04-24T00:00:00"/>
    <x v="4"/>
    <x v="12"/>
    <s v="pending_investigation_of_disciplinary_violation"/>
    <d v="2016-02-05T00:00:00"/>
    <n v="8"/>
    <n v="-0.49162741887990236"/>
    <n v="3.5738804896987997E-2"/>
    <n v="2.6804103672741011"/>
    <n v="0.33951864652138619"/>
    <n v="0.92920892732168847"/>
    <n v="3.5738804896987997E-2"/>
    <x v="3"/>
  </r>
  <r>
    <n v="6193"/>
    <x v="23"/>
    <s v="china,_peoples_republic_of"/>
    <x v="15"/>
    <s v="GA"/>
    <s v="GA - Stewart Detention Center "/>
    <s v="stewart_detention_center_ga"/>
    <d v="2016-04-25T00:00:00"/>
    <x v="4"/>
    <x v="21"/>
    <s v="medical_observation"/>
    <d v="2016-04-27T00:00:00"/>
    <n v="2"/>
    <n v="-0.59884383357086635"/>
    <n v="7.1477609793975994E-2"/>
    <n v="2.7876267819650655"/>
    <n v="0.44673506121235018"/>
    <n v="1.0364253420126524"/>
    <n v="7.1477609793975994E-2"/>
    <x v="3"/>
  </r>
  <r>
    <n v="6194"/>
    <x v="19"/>
    <s v="cuba"/>
    <x v="15"/>
    <s v="GA"/>
    <s v="GA - Stewart Detention Center "/>
    <s v="stewart_detention_center_ga"/>
    <d v="2016-04-25T00:00:00"/>
    <x v="4"/>
    <x v="17"/>
    <s v="hunger_strike"/>
    <d v="2016-04-28T00:00:00"/>
    <n v="3"/>
    <n v="-0.58097443112237235"/>
    <n v="5.3608207345481995E-2"/>
    <n v="2.7697573795165713"/>
    <n v="0.42886565876385618"/>
    <n v="1.0185559395641586"/>
    <n v="5.3608207345481995E-2"/>
    <x v="3"/>
  </r>
  <r>
    <n v="6195"/>
    <x v="0"/>
    <s v="mexico"/>
    <x v="8"/>
    <s v="CA"/>
    <s v="CA - Adelanto Correctional Facility "/>
    <s v="adelanto_correctional_facility_ca"/>
    <d v="2016-04-25T00:00:00"/>
    <x v="4"/>
    <x v="3"/>
    <s v="protective_custody_other_detainee_safety"/>
    <d v="2016-04-29T00:00:00"/>
    <n v="4"/>
    <n v="-0.56310502867387835"/>
    <n v="3.5738804896987997E-2"/>
    <n v="2.7518879770680771"/>
    <n v="0.41099625631536219"/>
    <n v="1.0006865371156644"/>
    <n v="3.5738804896987997E-2"/>
    <x v="3"/>
  </r>
  <r>
    <n v="6196"/>
    <x v="14"/>
    <s v="jamaica"/>
    <x v="8"/>
    <s v="CA"/>
    <s v="CA - Santa Ana City Jail "/>
    <s v="santa_ana_city_jail_ca"/>
    <d v="2016-04-25T00:00:00"/>
    <x v="4"/>
    <x v="12"/>
    <s v="pending_investigation_of_disciplinary_violation"/>
    <d v="2016-04-29T00:00:00"/>
    <n v="4"/>
    <n v="-0.56310502867387835"/>
    <n v="3.5738804896987997E-2"/>
    <n v="2.7518879770680771"/>
    <n v="0.41099625631536219"/>
    <n v="1.0006865371156644"/>
    <n v="3.5738804896987997E-2"/>
    <x v="3"/>
  </r>
  <r>
    <n v="6197"/>
    <x v="0"/>
    <s v="mexico"/>
    <x v="8"/>
    <s v="CA"/>
    <s v="CA - Santa Ana City Jail "/>
    <s v="santa_ana_city_jail_ca"/>
    <d v="2016-04-25T00:00:00"/>
    <x v="4"/>
    <x v="6"/>
    <s v="disciplinary"/>
    <d v="2016-07-05T00:00:00"/>
    <n v="12"/>
    <n v="-0.42014980908592631"/>
    <n v="0.10721641469096405"/>
    <n v="2.6089327574801251"/>
    <n v="0.26804103672741014"/>
    <n v="0.85773131752771237"/>
    <n v="0.10721641469096405"/>
    <x v="3"/>
  </r>
  <r>
    <n v="6198"/>
    <x v="0"/>
    <s v="mexico"/>
    <x v="8"/>
    <s v="CA"/>
    <s v="CA - Santa Ana City Jail "/>
    <s v="santa_ana_city_jail_ca"/>
    <d v="2016-04-25T00:00:00"/>
    <x v="4"/>
    <x v="6"/>
    <s v="disciplinary"/>
    <d v="2016-07-05T00:00:00"/>
    <n v="12"/>
    <n v="-0.42014980908592631"/>
    <n v="0.10721641469096405"/>
    <n v="2.6089327574801251"/>
    <n v="0.26804103672741014"/>
    <n v="0.85773131752771237"/>
    <n v="0.10721641469096405"/>
    <x v="3"/>
  </r>
  <r>
    <n v="6199"/>
    <x v="0"/>
    <s v="mexico"/>
    <x v="8"/>
    <s v="CA"/>
    <s v="CA - Adelanto Correctional Facility "/>
    <s v="adelanto_correctional_facility_ca"/>
    <d v="2016-04-25T00:00:00"/>
    <x v="4"/>
    <x v="0"/>
    <s v="protective_custody_gang_status_protective_custody_only"/>
    <d v="2016-05-13T00:00:00"/>
    <n v="18"/>
    <n v="-0.31293339439496226"/>
    <n v="0.21443282938192809"/>
    <n v="2.5017163427891611"/>
    <n v="0.1608246220364461"/>
    <n v="0.75051490283674838"/>
    <n v="0.1608246220364461"/>
    <x v="2"/>
  </r>
  <r>
    <n v="6200"/>
    <x v="80"/>
    <s v="kenya"/>
    <x v="21"/>
    <s v="MN"/>
    <s v="MN - Carver County Jail "/>
    <s v="carver_county_jail_mn"/>
    <d v="2016-04-25T00:00:00"/>
    <x v="4"/>
    <x v="6"/>
    <s v="disciplinary"/>
    <d v="2016-05-22T00:00:00"/>
    <n v="27"/>
    <n v="-0.15210877235851616"/>
    <n v="0.37525745141837419"/>
    <n v="2.3408917207527153"/>
    <n v="0"/>
    <n v="0.58969028080030228"/>
    <n v="0"/>
    <x v="2"/>
  </r>
  <r>
    <n v="6201"/>
    <x v="89"/>
    <s v="sudan"/>
    <x v="15"/>
    <s v="GA"/>
    <s v="GA - Stewart Detention Center "/>
    <s v="stewart_detention_center_ga"/>
    <d v="2016-04-26T00:00:00"/>
    <x v="4"/>
    <x v="17"/>
    <s v="hunger_strike"/>
    <d v="2016-04-26T00:00:00"/>
    <n v="0"/>
    <n v="-0.63458263846785445"/>
    <n v="0.1072164146909641"/>
    <n v="2.8233655868620535"/>
    <n v="0.48247386610933829"/>
    <n v="1.0721641469096406"/>
    <n v="0.1072164146909641"/>
    <x v="3"/>
  </r>
  <r>
    <n v="6202"/>
    <x v="37"/>
    <s v="dominican_republic"/>
    <x v="22"/>
    <s v="NY"/>
    <s v="NY - Buffalo (batavia) Service Processing Center"/>
    <s v="buffalo_batavia_service_processing_center_ny"/>
    <d v="2016-04-26T00:00:00"/>
    <x v="4"/>
    <x v="6"/>
    <s v="disciplinary"/>
    <d v="2016-02-05T00:00:00"/>
    <n v="6"/>
    <n v="-0.52736622377689035"/>
    <n v="0"/>
    <n v="2.7161491721710895"/>
    <n v="0.37525745141837419"/>
    <n v="0.96494773221867647"/>
    <n v="0"/>
    <x v="3"/>
  </r>
  <r>
    <n v="6203"/>
    <x v="2"/>
    <s v="el_salvador"/>
    <x v="18"/>
    <s v="TX"/>
    <s v="TX - Rio Grande Detention Center "/>
    <s v="rio_grande_detention_center_tx"/>
    <d v="2016-04-26T00:00:00"/>
    <x v="4"/>
    <x v="19"/>
    <s v="medical_other_infectious_disease"/>
    <d v="2016-03-05T00:00:00"/>
    <n v="7"/>
    <n v="-0.50949682132839635"/>
    <n v="1.7869402448493998E-2"/>
    <n v="2.6982797697225953"/>
    <n v="0.35738804896988019"/>
    <n v="0.94707832977018247"/>
    <n v="1.7869402448493998E-2"/>
    <x v="3"/>
  </r>
  <r>
    <n v="6204"/>
    <x v="47"/>
    <s v="peru"/>
    <x v="0"/>
    <s v="AZ"/>
    <s v="AZ - Eloy Federal Contract Facility "/>
    <s v="eloy_federal_contract_facility_az"/>
    <d v="2016-04-26T00:00:00"/>
    <x v="4"/>
    <x v="12"/>
    <s v="pending_investigation_of_disciplinary_violation"/>
    <d v="2016-03-05T00:00:00"/>
    <n v="7"/>
    <n v="-0.50949682132839635"/>
    <n v="1.7869402448493998E-2"/>
    <n v="2.6982797697225953"/>
    <n v="0.35738804896988019"/>
    <n v="0.94707832977018247"/>
    <n v="1.7869402448493998E-2"/>
    <x v="3"/>
  </r>
  <r>
    <n v="6205"/>
    <x v="7"/>
    <s v="honduras"/>
    <x v="0"/>
    <s v="AZ"/>
    <s v="AZ - Eloy Federal Contract Facility "/>
    <s v="eloy_federal_contract_facility_az"/>
    <d v="2016-04-26T00:00:00"/>
    <x v="4"/>
    <x v="12"/>
    <s v="pending_investigation_of_disciplinary_violation"/>
    <d v="2016-06-05T00:00:00"/>
    <n v="10"/>
    <n v="-0.4558886139829143"/>
    <n v="7.1477609793976049E-2"/>
    <n v="2.6446715623771131"/>
    <n v="0.30377984162439814"/>
    <n v="0.89347012242470036"/>
    <n v="7.1477609793976049E-2"/>
    <x v="3"/>
  </r>
  <r>
    <n v="6206"/>
    <x v="23"/>
    <s v="china,_peoples_republic_of"/>
    <x v="2"/>
    <s v="CA"/>
    <s v="CA - San Diego Contract Detention Facility - CCA (otay)"/>
    <s v="san_diego_contract_detention_facility_cca_otay_ca"/>
    <d v="2016-04-26T00:00:00"/>
    <x v="4"/>
    <x v="6"/>
    <s v="disciplinary"/>
    <d v="2016-11-05T00:00:00"/>
    <n v="15"/>
    <n v="-0.36654160174044426"/>
    <n v="0.1608246220364461"/>
    <n v="2.5553245501346433"/>
    <n v="0.21443282938192809"/>
    <n v="0.80412311018223037"/>
    <n v="0.1608246220364461"/>
    <x v="3"/>
  </r>
  <r>
    <n v="6207"/>
    <x v="39"/>
    <s v="somalia"/>
    <x v="20"/>
    <s v="WA"/>
    <s v="WA - Northwest Detention Center "/>
    <s v="northwest_detention_center_wa"/>
    <d v="2016-04-26T00:00:00"/>
    <x v="4"/>
    <x v="3"/>
    <s v="protective_custody_other_detainee_safety"/>
    <d v="2016-03-10T00:00:00"/>
    <n v="160"/>
    <n v="2.2245217532911874"/>
    <n v="2.751887977068078"/>
    <n v="3.5738804896988441E-2"/>
    <n v="2.3766305256497038"/>
    <n v="1.7869402448494012"/>
    <n v="3.5738804896988441E-2"/>
    <x v="0"/>
  </r>
  <r>
    <n v="6208"/>
    <x v="2"/>
    <s v="el_salvador"/>
    <x v="18"/>
    <s v="TX"/>
    <s v="TX - Rio Grande Detention Center "/>
    <s v="rio_grande_detention_center_tx"/>
    <d v="2016-04-27T00:00:00"/>
    <x v="4"/>
    <x v="19"/>
    <s v="medical_other_infectious_disease"/>
    <d v="2016-03-05T00:00:00"/>
    <n v="6"/>
    <n v="-0.52736622377689035"/>
    <n v="0"/>
    <n v="2.7161491721710895"/>
    <n v="0.37525745141837419"/>
    <n v="0.96494773221867647"/>
    <n v="0"/>
    <x v="3"/>
  </r>
  <r>
    <n v="6209"/>
    <x v="2"/>
    <s v="el_salvador"/>
    <x v="18"/>
    <s v="TX"/>
    <s v="TX - Rio Grande Detention Center "/>
    <s v="rio_grande_detention_center_tx"/>
    <d v="2016-04-27T00:00:00"/>
    <x v="4"/>
    <x v="19"/>
    <s v="medical_other_infectious_disease"/>
    <d v="2016-03-05T00:00:00"/>
    <n v="6"/>
    <n v="-0.52736622377689035"/>
    <n v="0"/>
    <n v="2.7161491721710895"/>
    <n v="0.37525745141837419"/>
    <n v="0.96494773221867647"/>
    <n v="0"/>
    <x v="3"/>
  </r>
  <r>
    <n v="6210"/>
    <x v="2"/>
    <s v="el_salvador"/>
    <x v="18"/>
    <s v="TX"/>
    <s v="TX - Rio Grande Detention Center "/>
    <s v="rio_grande_detention_center_tx"/>
    <d v="2016-04-27T00:00:00"/>
    <x v="4"/>
    <x v="19"/>
    <s v="medical_other_infectious_disease"/>
    <d v="2016-03-05T00:00:00"/>
    <n v="6"/>
    <n v="-0.52736622377689035"/>
    <n v="0"/>
    <n v="2.7161491721710895"/>
    <n v="0.37525745141837419"/>
    <n v="0.96494773221867647"/>
    <n v="0"/>
    <x v="3"/>
  </r>
  <r>
    <n v="6211"/>
    <x v="2"/>
    <s v="el_salvador"/>
    <x v="18"/>
    <s v="TX"/>
    <s v="TX - Rio Grande Detention Center "/>
    <s v="rio_grande_detention_center_tx"/>
    <d v="2016-04-27T00:00:00"/>
    <x v="4"/>
    <x v="19"/>
    <s v="medical_other_infectious_disease"/>
    <d v="2016-03-05T00:00:00"/>
    <n v="6"/>
    <n v="-0.52736622377689035"/>
    <n v="0"/>
    <n v="2.7161491721710895"/>
    <n v="0.37525745141837419"/>
    <n v="0.96494773221867647"/>
    <n v="0"/>
    <x v="3"/>
  </r>
  <r>
    <n v="6212"/>
    <x v="7"/>
    <s v="honduras"/>
    <x v="8"/>
    <s v="CA"/>
    <s v="CA - Adelanto Correctional Facility "/>
    <s v="adelanto_correctional_facility_ca"/>
    <d v="2016-04-27T00:00:00"/>
    <x v="4"/>
    <x v="3"/>
    <s v="protective_custody_other_detainee_safety"/>
    <d v="2016-03-05T00:00:00"/>
    <n v="6"/>
    <n v="-0.52736622377689035"/>
    <n v="0"/>
    <n v="2.7161491721710895"/>
    <n v="0.37525745141837419"/>
    <n v="0.96494773221867647"/>
    <n v="0"/>
    <x v="3"/>
  </r>
  <r>
    <n v="6213"/>
    <x v="51"/>
    <s v="bahamas"/>
    <x v="18"/>
    <s v="TX"/>
    <s v="TX - South Texas Detention Complex "/>
    <s v="south_texas_detention_complex_tx"/>
    <d v="2016-04-27T00:00:00"/>
    <x v="4"/>
    <x v="3"/>
    <s v="protective_custody_other_detainee_safety"/>
    <d v="2016-12-05T00:00:00"/>
    <n v="15"/>
    <n v="-0.36654160174044426"/>
    <n v="0.1608246220364461"/>
    <n v="2.5553245501346433"/>
    <n v="0.21443282938192809"/>
    <n v="0.80412311018223037"/>
    <n v="0.1608246220364461"/>
    <x v="3"/>
  </r>
  <r>
    <n v="6214"/>
    <x v="0"/>
    <s v="mexico"/>
    <x v="16"/>
    <s v="CO"/>
    <s v="CO - Denver Contract Detention Facility "/>
    <s v="denver_contract_detention_facility_co"/>
    <d v="2016-04-27T00:00:00"/>
    <x v="4"/>
    <x v="3"/>
    <s v="protective_custody_other_detainee_safety"/>
    <d v="2016-12-05T00:00:00"/>
    <n v="15"/>
    <n v="-0.36654160174044426"/>
    <n v="0.1608246220364461"/>
    <n v="2.5553245501346433"/>
    <n v="0.21443282938192809"/>
    <n v="0.80412311018223037"/>
    <n v="0.1608246220364461"/>
    <x v="3"/>
  </r>
  <r>
    <n v="6215"/>
    <x v="2"/>
    <s v="el_salvador"/>
    <x v="8"/>
    <s v="CA"/>
    <s v="CA - Adelanto Correctional Facility "/>
    <s v="adelanto_correctional_facility_ca"/>
    <d v="2016-04-27T00:00:00"/>
    <x v="4"/>
    <x v="6"/>
    <s v="disciplinary"/>
    <d v="2016-05-24T00:00:00"/>
    <n v="27"/>
    <n v="-0.15210877235851616"/>
    <n v="0.37525745141837419"/>
    <n v="2.3408917207527153"/>
    <n v="0"/>
    <n v="0.58969028080030228"/>
    <n v="0"/>
    <x v="2"/>
  </r>
  <r>
    <n v="6216"/>
    <x v="0"/>
    <s v="mexico"/>
    <x v="8"/>
    <s v="CA"/>
    <s v="CA - Adelanto Correctional Facility "/>
    <s v="adelanto_correctional_facility_ca"/>
    <d v="2016-04-27T00:00:00"/>
    <x v="4"/>
    <x v="6"/>
    <s v="disciplinary"/>
    <d v="2016-05-27T00:00:00"/>
    <n v="30"/>
    <n v="-9.8500565013034141E-2"/>
    <n v="0.42886565876385618"/>
    <n v="2.2872835134072331"/>
    <n v="5.3608207345482023E-2"/>
    <n v="0.53608207345482028"/>
    <n v="5.3608207345482023E-2"/>
    <x v="2"/>
  </r>
  <r>
    <n v="6217"/>
    <x v="0"/>
    <s v="mexico"/>
    <x v="8"/>
    <s v="CA"/>
    <s v="CA - Adelanto Correctional Facility "/>
    <s v="adelanto_correctional_facility_ca"/>
    <d v="2016-04-27T00:00:00"/>
    <x v="4"/>
    <x v="6"/>
    <s v="disciplinary"/>
    <d v="2016-01-06T00:00:00"/>
    <n v="35"/>
    <n v="-9.1535527705640905E-3"/>
    <n v="0.51821267100632629"/>
    <n v="2.1979365011647629"/>
    <n v="0.14295521958795207"/>
    <n v="0.44673506121235018"/>
    <n v="0.14295521958795207"/>
    <x v="2"/>
  </r>
  <r>
    <n v="6218"/>
    <x v="0"/>
    <s v="mexico"/>
    <x v="8"/>
    <s v="CA"/>
    <s v="CA - Adelanto Correctional Facility "/>
    <s v="adelanto_correctional_facility_ca"/>
    <d v="2016-04-27T00:00:00"/>
    <x v="4"/>
    <x v="6"/>
    <s v="disciplinary"/>
    <d v="2016-06-06T00:00:00"/>
    <n v="40"/>
    <n v="8.0193459471905953E-2"/>
    <n v="0.60755968324879628"/>
    <n v="2.1085894889222931"/>
    <n v="0.23230223183042212"/>
    <n v="0.35738804896988019"/>
    <n v="0.23230223183042212"/>
    <x v="2"/>
  </r>
  <r>
    <n v="6219"/>
    <x v="0"/>
    <s v="mexico"/>
    <x v="8"/>
    <s v="CA"/>
    <s v="CA - Adelanto Correctional Facility "/>
    <s v="adelanto_correctional_facility_ca"/>
    <d v="2016-04-27T00:00:00"/>
    <x v="4"/>
    <x v="6"/>
    <s v="disciplinary"/>
    <d v="2016-10-06T00:00:00"/>
    <n v="44"/>
    <n v="0.151671069265882"/>
    <n v="0.67903729304277238"/>
    <n v="2.0371118791283171"/>
    <n v="0.30377984162439819"/>
    <n v="0.28591043917590409"/>
    <n v="0.28591043917590409"/>
    <x v="1"/>
  </r>
  <r>
    <n v="6220"/>
    <x v="0"/>
    <s v="mexico"/>
    <x v="8"/>
    <s v="CA"/>
    <s v="CA - Adelanto Correctional Facility "/>
    <s v="adelanto_correctional_facility_ca"/>
    <d v="2016-04-27T00:00:00"/>
    <x v="4"/>
    <x v="6"/>
    <s v="disciplinary"/>
    <d v="2016-10-06T00:00:00"/>
    <n v="44"/>
    <n v="0.151671069265882"/>
    <n v="0.67903729304277238"/>
    <n v="2.0371118791283171"/>
    <n v="0.30377984162439819"/>
    <n v="0.28591043917590409"/>
    <n v="0.28591043917590409"/>
    <x v="1"/>
  </r>
  <r>
    <n v="6221"/>
    <x v="0"/>
    <s v="mexico"/>
    <x v="8"/>
    <s v="CA"/>
    <s v="CA - Adelanto Correctional Facility "/>
    <s v="adelanto_correctional_facility_ca"/>
    <d v="2016-04-27T00:00:00"/>
    <x v="4"/>
    <x v="6"/>
    <s v="disciplinary"/>
    <d v="2016-06-15T00:00:00"/>
    <n v="49"/>
    <n v="0.24101808150835205"/>
    <n v="0.76838430528524237"/>
    <n v="1.9477648668858469"/>
    <n v="0.39312685386686819"/>
    <n v="0.19656342693343407"/>
    <n v="0.19656342693343407"/>
    <x v="1"/>
  </r>
  <r>
    <n v="6222"/>
    <x v="0"/>
    <s v="mexico"/>
    <x v="8"/>
    <s v="CA"/>
    <s v="CA - Adelanto Correctional Facility "/>
    <s v="adelanto_correctional_facility_ca"/>
    <d v="2016-04-27T00:00:00"/>
    <x v="4"/>
    <x v="6"/>
    <s v="disciplinary"/>
    <d v="2016-06-20T00:00:00"/>
    <n v="54"/>
    <n v="0.33036509375082207"/>
    <n v="0.85773131752771237"/>
    <n v="1.8584178546433769"/>
    <n v="0.48247386610933823"/>
    <n v="0.10721641469096405"/>
    <n v="0.10721641469096405"/>
    <x v="1"/>
  </r>
  <r>
    <n v="6223"/>
    <x v="7"/>
    <s v="honduras"/>
    <x v="8"/>
    <s v="CA"/>
    <s v="CA - Adelanto Correctional Facility "/>
    <s v="adelanto_correctional_facility_ca"/>
    <d v="2016-04-27T00:00:00"/>
    <x v="4"/>
    <x v="6"/>
    <s v="disciplinary"/>
    <d v="2016-06-20T00:00:00"/>
    <n v="54"/>
    <n v="0.33036509375082207"/>
    <n v="0.85773131752771237"/>
    <n v="1.8584178546433769"/>
    <n v="0.48247386610933823"/>
    <n v="0.10721641469096405"/>
    <n v="0.10721641469096405"/>
    <x v="1"/>
  </r>
  <r>
    <n v="6224"/>
    <x v="7"/>
    <s v="honduras"/>
    <x v="8"/>
    <s v="CA"/>
    <s v="CA - Adelanto Correctional Facility "/>
    <s v="adelanto_correctional_facility_ca"/>
    <d v="2016-04-27T00:00:00"/>
    <x v="4"/>
    <x v="6"/>
    <s v="disciplinary"/>
    <d v="2016-06-20T00:00:00"/>
    <n v="54"/>
    <n v="0.33036509375082207"/>
    <n v="0.85773131752771237"/>
    <n v="1.8584178546433769"/>
    <n v="0.48247386610933823"/>
    <n v="0.10721641469096405"/>
    <n v="0.10721641469096405"/>
    <x v="1"/>
  </r>
  <r>
    <n v="6225"/>
    <x v="2"/>
    <s v="el_salvador"/>
    <x v="8"/>
    <s v="CA"/>
    <s v="CA - Adelanto Correctional Facility "/>
    <s v="adelanto_correctional_facility_ca"/>
    <d v="2016-04-27T00:00:00"/>
    <x v="4"/>
    <x v="6"/>
    <s v="disciplinary"/>
    <d v="2016-06-20T00:00:00"/>
    <n v="54"/>
    <n v="0.33036509375082207"/>
    <n v="0.85773131752771237"/>
    <n v="1.8584178546433769"/>
    <n v="0.48247386610933823"/>
    <n v="0.10721641469096405"/>
    <n v="0.10721641469096405"/>
    <x v="1"/>
  </r>
  <r>
    <n v="6226"/>
    <x v="7"/>
    <s v="honduras"/>
    <x v="8"/>
    <s v="CA"/>
    <s v="CA - Adelanto Correctional Facility "/>
    <s v="adelanto_correctional_facility_ca"/>
    <d v="2016-04-27T00:00:00"/>
    <x v="4"/>
    <x v="6"/>
    <s v="disciplinary"/>
    <d v="2016-06-20T00:00:00"/>
    <n v="54"/>
    <n v="0.33036509375082207"/>
    <n v="0.85773131752771237"/>
    <n v="1.8584178546433769"/>
    <n v="0.48247386610933823"/>
    <n v="0.10721641469096405"/>
    <n v="0.10721641469096405"/>
    <x v="1"/>
  </r>
  <r>
    <n v="6227"/>
    <x v="54"/>
    <s v="russia"/>
    <x v="8"/>
    <s v="CA"/>
    <s v="CA - Adelanto Correctional Facility "/>
    <s v="adelanto_correctional_facility_ca"/>
    <d v="2016-04-28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228"/>
    <x v="2"/>
    <s v="el_salvador"/>
    <x v="18"/>
    <s v="TX"/>
    <s v="TX - Rio Grande Detention Center "/>
    <s v="rio_grande_detention_center_tx"/>
    <d v="2016-04-28T00:00:00"/>
    <x v="4"/>
    <x v="19"/>
    <s v="medical_other_infectious_disease"/>
    <d v="2016-04-29T00:00:00"/>
    <n v="1"/>
    <n v="-0.61671323601936046"/>
    <n v="8.9347012242470103E-2"/>
    <n v="2.8054961844135593"/>
    <n v="0.46460446366084429"/>
    <n v="1.0542947444611466"/>
    <n v="8.9347012242470103E-2"/>
    <x v="3"/>
  </r>
  <r>
    <n v="6229"/>
    <x v="8"/>
    <s v="nicaragua"/>
    <x v="22"/>
    <s v="NY"/>
    <s v="NY - Buffalo (batavia) Service Processing Center"/>
    <s v="buffalo_batavia_service_processing_center_ny"/>
    <d v="2016-04-28T00:00:00"/>
    <x v="4"/>
    <x v="6"/>
    <s v="disciplinary"/>
    <d v="2016-04-30T00:00:00"/>
    <n v="2"/>
    <n v="-0.59884383357086635"/>
    <n v="7.1477609793975994E-2"/>
    <n v="2.7876267819650655"/>
    <n v="0.44673506121235018"/>
    <n v="1.0364253420126524"/>
    <n v="7.1477609793975994E-2"/>
    <x v="3"/>
  </r>
  <r>
    <n v="6230"/>
    <x v="2"/>
    <s v="el_salvador"/>
    <x v="18"/>
    <s v="TX"/>
    <s v="TX - Rio Grande Detention Center "/>
    <s v="rio_grande_detention_center_tx"/>
    <d v="2016-04-28T00:00:00"/>
    <x v="4"/>
    <x v="19"/>
    <s v="medical_other_infectious_disease"/>
    <d v="2016-03-05T00:00:00"/>
    <n v="5"/>
    <n v="-0.54523562622538435"/>
    <n v="1.7869402448493998E-2"/>
    <n v="2.7340185746195833"/>
    <n v="0.39312685386686819"/>
    <n v="0.98281713466717047"/>
    <n v="1.7869402448493998E-2"/>
    <x v="3"/>
  </r>
  <r>
    <n v="6231"/>
    <x v="0"/>
    <s v="mexico"/>
    <x v="0"/>
    <s v="AZ"/>
    <s v="AZ - Eloy Federal Contract Facility "/>
    <s v="eloy_federal_contract_facility_az"/>
    <d v="2016-04-28T00:00:00"/>
    <x v="4"/>
    <x v="3"/>
    <s v="protective_custody_other_detainee_safety"/>
    <d v="2016-03-05T00:00:00"/>
    <n v="5"/>
    <n v="-0.54523562622538435"/>
    <n v="1.7869402448493998E-2"/>
    <n v="2.7340185746195833"/>
    <n v="0.39312685386686819"/>
    <n v="0.98281713466717047"/>
    <n v="1.7869402448493998E-2"/>
    <x v="3"/>
  </r>
  <r>
    <n v="6232"/>
    <x v="58"/>
    <s v="vietnam"/>
    <x v="12"/>
    <s v="TX"/>
    <s v="TX - Houston Contract Detention Facility "/>
    <s v="houston_contract_detention_facility_tx"/>
    <d v="2016-04-28T00:00:00"/>
    <x v="4"/>
    <x v="6"/>
    <s v="disciplinary"/>
    <d v="2016-05-17T00:00:00"/>
    <n v="19"/>
    <n v="-0.29506399194646826"/>
    <n v="0.23230223183042209"/>
    <n v="2.4838469403406673"/>
    <n v="0.1429552195879521"/>
    <n v="0.73264550038825438"/>
    <n v="0.1429552195879521"/>
    <x v="2"/>
  </r>
  <r>
    <n v="6233"/>
    <x v="0"/>
    <s v="mexico"/>
    <x v="2"/>
    <s v="CA"/>
    <s v="CA - San Diego Contract Detention Facility - CCA (otay)"/>
    <s v="san_diego_contract_detention_facility_cca_otay_ca"/>
    <d v="2016-04-28T00:00:00"/>
    <x v="4"/>
    <x v="0"/>
    <s v="protective_custody_gang_status_protective_custody_only"/>
    <d v="2016-05-17T00:00:00"/>
    <n v="19"/>
    <n v="-0.29506399194646826"/>
    <n v="0.23230223183042209"/>
    <n v="2.4838469403406673"/>
    <n v="0.1429552195879521"/>
    <n v="0.73264550038825438"/>
    <n v="0.1429552195879521"/>
    <x v="2"/>
  </r>
  <r>
    <n v="6234"/>
    <x v="0"/>
    <s v="mexico"/>
    <x v="2"/>
    <s v="CA"/>
    <s v="CA - San Diego Contract Detention Facility - CCA (otay)"/>
    <s v="san_diego_contract_detention_facility_cca_otay_ca"/>
    <d v="2016-04-28T00:00:00"/>
    <x v="4"/>
    <x v="0"/>
    <s v="protective_custody_gang_status_protective_custody_only"/>
    <d v="2016-07-20T00:00:00"/>
    <n v="83"/>
    <n v="0.8485777647571483"/>
    <n v="1.3759439885340385"/>
    <n v="1.3402051836370505"/>
    <n v="1.0006865371156644"/>
    <n v="0.41099625631536219"/>
    <n v="0.41099625631536219"/>
    <x v="1"/>
  </r>
  <r>
    <n v="6235"/>
    <x v="3"/>
    <s v="iraq"/>
    <x v="16"/>
    <s v="CO"/>
    <s v="CO - Denver Contract Detention Facility "/>
    <s v="denver_contract_detention_facility_co"/>
    <d v="2016-04-28T00:00:00"/>
    <x v="4"/>
    <x v="3"/>
    <s v="protective_custody_other_detainee_safety"/>
    <d v="2016-07-11T00:00:00"/>
    <n v="193"/>
    <n v="2.8142120340914896"/>
    <n v="3.3415782578683801"/>
    <n v="0.62542908569729061"/>
    <n v="2.966320806450006"/>
    <n v="2.3766305256497033"/>
    <n v="0.62542908569729061"/>
    <x v="0"/>
  </r>
  <r>
    <n v="6236"/>
    <x v="2"/>
    <s v="el_salvador"/>
    <x v="18"/>
    <s v="TX"/>
    <s v="TX - Rio Grande Detention Center "/>
    <s v="rio_grande_detention_center_tx"/>
    <d v="2016-04-29T00:00:00"/>
    <x v="4"/>
    <x v="19"/>
    <s v="medical_other_infectious_disease"/>
    <d v="2016-04-05T00:00:00"/>
    <n v="5"/>
    <n v="-0.54523562622538435"/>
    <n v="1.7869402448493998E-2"/>
    <n v="2.7340185746195833"/>
    <n v="0.39312685386686819"/>
    <n v="0.98281713466717047"/>
    <n v="1.7869402448493998E-2"/>
    <x v="3"/>
  </r>
  <r>
    <n v="6237"/>
    <x v="2"/>
    <s v="el_salvador"/>
    <x v="18"/>
    <s v="TX"/>
    <s v="TX - Rio Grande Detention Center "/>
    <s v="rio_grande_detention_center_tx"/>
    <d v="2016-04-29T00:00:00"/>
    <x v="4"/>
    <x v="19"/>
    <s v="medical_other_infectious_disease"/>
    <d v="2016-04-05T00:00:00"/>
    <n v="5"/>
    <n v="-0.54523562622538435"/>
    <n v="1.7869402448493998E-2"/>
    <n v="2.7340185746195833"/>
    <n v="0.39312685386686819"/>
    <n v="0.98281713466717047"/>
    <n v="1.7869402448493998E-2"/>
    <x v="3"/>
  </r>
  <r>
    <n v="6238"/>
    <x v="7"/>
    <s v="honduras"/>
    <x v="17"/>
    <s v="VA"/>
    <s v="VA - Immigration Centers Of America Farmville "/>
    <s v="immigration_centers_of_america_farmville_va"/>
    <d v="2016-04-29T00:00:00"/>
    <x v="4"/>
    <x v="6"/>
    <s v="disciplinary"/>
    <d v="2016-05-29T00:00:00"/>
    <n v="30"/>
    <n v="-9.8500565013034141E-2"/>
    <n v="0.42886565876385618"/>
    <n v="2.2872835134072331"/>
    <n v="5.3608207345482023E-2"/>
    <n v="0.53608207345482028"/>
    <n v="5.3608207345482023E-2"/>
    <x v="2"/>
  </r>
  <r>
    <n v="6239"/>
    <x v="2"/>
    <s v="el_salvador"/>
    <x v="0"/>
    <s v="AZ"/>
    <s v="AZ - Florence Service Processing Center "/>
    <s v="florence_service_processing_center_az"/>
    <d v="2016-04-29T00:00:00"/>
    <x v="4"/>
    <x v="6"/>
    <s v="disciplinary"/>
    <d v="2016-05-31T00:00:00"/>
    <n v="32"/>
    <n v="-6.2761760116046117E-2"/>
    <n v="0.46460446366084424"/>
    <n v="2.2515447085102451"/>
    <n v="8.9347012242470047E-2"/>
    <n v="0.50034326855783218"/>
    <n v="8.9347012242470047E-2"/>
    <x v="2"/>
  </r>
  <r>
    <n v="6240"/>
    <x v="48"/>
    <s v="bosnia-herzegovina"/>
    <x v="17"/>
    <s v="VA"/>
    <s v="VA - Immigration Centers Of America Farmville "/>
    <s v="immigration_centers_of_america_farmville_va"/>
    <d v="2016-04-29T00:00:00"/>
    <x v="4"/>
    <x v="6"/>
    <s v="disciplinary"/>
    <d v="2016-06-17T00:00:00"/>
    <n v="49"/>
    <n v="0.24101808150835205"/>
    <n v="0.76838430528524237"/>
    <n v="1.9477648668858469"/>
    <n v="0.39312685386686819"/>
    <n v="0.19656342693343407"/>
    <n v="0.19656342693343407"/>
    <x v="1"/>
  </r>
  <r>
    <n v="6241"/>
    <x v="0"/>
    <s v="mexico"/>
    <x v="1"/>
    <s v="NV"/>
    <s v="NV - Henderson Detention Center "/>
    <s v="henderson_detention_center_nv"/>
    <d v="2016-04-29T00:00:00"/>
    <x v="4"/>
    <x v="3"/>
    <s v="protective_custody_other_detainee_safety"/>
    <d v="2016-07-25T00:00:00"/>
    <n v="87"/>
    <n v="0.92005537455112441"/>
    <n v="1.4474215983280148"/>
    <n v="1.2687275738430746"/>
    <n v="1.0721641469096406"/>
    <n v="0.48247386610933829"/>
    <n v="0.48247386610933829"/>
    <x v="1"/>
  </r>
  <r>
    <n v="6242"/>
    <x v="21"/>
    <s v="guatemala"/>
    <x v="18"/>
    <s v="TX"/>
    <s v="TX - Rio Grande Detention Center "/>
    <s v="rio_grande_detention_center_tx"/>
    <d v="2016-04-30T00:00:00"/>
    <x v="4"/>
    <x v="11"/>
    <s v="medical_other"/>
    <d v="2016-03-05T00:00:00"/>
    <n v="3"/>
    <n v="-0.58097443112237235"/>
    <n v="5.3608207345481995E-2"/>
    <n v="2.7697573795165713"/>
    <n v="0.42886565876385618"/>
    <n v="1.0185559395641586"/>
    <n v="5.3608207345481995E-2"/>
    <x v="3"/>
  </r>
  <r>
    <n v="6243"/>
    <x v="2"/>
    <s v="el_salvador"/>
    <x v="23"/>
    <s v="IL"/>
    <s v="IL - Pulaski County Jail "/>
    <s v="pulaski_county_jail_il"/>
    <d v="2016-04-30T00:00:00"/>
    <x v="4"/>
    <x v="6"/>
    <s v="disciplinary"/>
    <d v="2016-09-05T00:00:00"/>
    <n v="9"/>
    <n v="-0.4737580164314083"/>
    <n v="5.3608207345482051E-2"/>
    <n v="2.6625409648256073"/>
    <n v="0.32164924407289214"/>
    <n v="0.91133952487319436"/>
    <n v="5.3608207345482051E-2"/>
    <x v="3"/>
  </r>
  <r>
    <n v="6244"/>
    <x v="0"/>
    <s v="mexico"/>
    <x v="4"/>
    <s v="LA"/>
    <s v="LA - Pine Prairie Correctional Center "/>
    <s v="pine_prairie_correctional_center_la"/>
    <d v="2016-04-30T00:00:00"/>
    <x v="4"/>
    <x v="0"/>
    <s v="protective_custody_gang_status_protective_custody_only"/>
    <d v="2016-05-16T00:00:00"/>
    <n v="16"/>
    <n v="-0.34867219929195026"/>
    <n v="0.17869402448494009"/>
    <n v="2.5374551476861491"/>
    <n v="0.19656342693343409"/>
    <n v="0.78625370773373637"/>
    <n v="0.17869402448494009"/>
    <x v="3"/>
  </r>
  <r>
    <n v="6245"/>
    <x v="9"/>
    <s v="haiti"/>
    <x v="9"/>
    <s v="FL"/>
    <s v="FL - Krome North Service Processing Center "/>
    <s v="krome_north_service_processing_center_fl"/>
    <d v="2016-04-30T00:00:00"/>
    <x v="4"/>
    <x v="6"/>
    <s v="disciplinary"/>
    <d v="2016-05-18T00:00:00"/>
    <n v="18"/>
    <n v="-0.31293339439496226"/>
    <n v="0.21443282938192809"/>
    <n v="2.5017163427891611"/>
    <n v="0.1608246220364461"/>
    <n v="0.75051490283674838"/>
    <n v="0.1608246220364461"/>
    <x v="2"/>
  </r>
  <r>
    <n v="6246"/>
    <x v="37"/>
    <s v="dominican_republic"/>
    <x v="7"/>
    <s v="PA"/>
    <s v="PA - York County Prison "/>
    <s v="york_county_prison_pa"/>
    <d v="2016-04-30T00:00:00"/>
    <x v="4"/>
    <x v="6"/>
    <s v="disciplinary"/>
    <d v="2016-05-20T00:00:00"/>
    <n v="20"/>
    <n v="-0.27719458949797421"/>
    <n v="0.25017163427891614"/>
    <n v="2.4659775378921731"/>
    <n v="0.12508581713945804"/>
    <n v="0.71477609793976038"/>
    <n v="0.12508581713945804"/>
    <x v="2"/>
  </r>
  <r>
    <n v="6247"/>
    <x v="14"/>
    <s v="jamaica"/>
    <x v="1"/>
    <s v="UT"/>
    <s v="UT - Utah County Jail "/>
    <s v="utah_county_jail_ut"/>
    <d v="2016-05-01T00:00:00"/>
    <x v="4"/>
    <x v="18"/>
    <s v="protective_custody_victim_of_sexual_assault"/>
    <d v="2016-08-01T00:00:00"/>
    <n v="3"/>
    <n v="-0.58097443112237235"/>
    <n v="5.3608207345481995E-2"/>
    <n v="2.7697573795165713"/>
    <n v="0.42886565876385618"/>
    <n v="1.0185559395641586"/>
    <n v="5.3608207345481995E-2"/>
    <x v="3"/>
  </r>
  <r>
    <n v="6248"/>
    <x v="53"/>
    <s v="pakistan"/>
    <x v="8"/>
    <s v="CA"/>
    <s v="CA - Adelanto Correctional Facility "/>
    <s v="adelanto_correctional_facility_ca"/>
    <d v="2016-05-01T00:00:00"/>
    <x v="4"/>
    <x v="12"/>
    <s v="pending_investigation_of_disciplinary_violation"/>
    <d v="2016-08-01T00:00:00"/>
    <n v="3"/>
    <n v="-0.58097443112237235"/>
    <n v="5.3608207345481995E-2"/>
    <n v="2.7697573795165713"/>
    <n v="0.42886565876385618"/>
    <n v="1.0185559395641586"/>
    <n v="5.3608207345481995E-2"/>
    <x v="3"/>
  </r>
  <r>
    <n v="6249"/>
    <x v="39"/>
    <s v="somalia"/>
    <x v="12"/>
    <s v="TX"/>
    <s v="TX - Houston Contract Detention Facility "/>
    <s v="houston_contract_detention_facility_tx"/>
    <d v="2016-05-01T00:00:00"/>
    <x v="4"/>
    <x v="7"/>
    <s v="other"/>
    <d v="2016-01-18T00:00:00"/>
    <n v="13"/>
    <n v="-0.40228040663743231"/>
    <n v="0.12508581713945804"/>
    <n v="2.5910633550316313"/>
    <n v="0.25017163427891614"/>
    <n v="0.83986191507921837"/>
    <n v="0.12508581713945804"/>
    <x v="3"/>
  </r>
  <r>
    <n v="6250"/>
    <x v="2"/>
    <s v="el_salvador"/>
    <x v="15"/>
    <s v="GA"/>
    <s v="GA - Stewart Detention Center "/>
    <s v="stewart_detention_center_ga"/>
    <d v="2016-05-01T00:00:00"/>
    <x v="4"/>
    <x v="6"/>
    <s v="disciplinary"/>
    <d v="2016-01-26T00:00:00"/>
    <n v="21"/>
    <n v="-0.25932518704948021"/>
    <n v="0.26804103672741014"/>
    <n v="2.4481081354436793"/>
    <n v="0.10721641469096405"/>
    <n v="0.69690669549126638"/>
    <n v="0.10721641469096405"/>
    <x v="2"/>
  </r>
  <r>
    <n v="6251"/>
    <x v="8"/>
    <s v="nicaragua"/>
    <x v="15"/>
    <s v="GA"/>
    <s v="GA - Stewart Detention Center "/>
    <s v="stewart_detention_center_ga"/>
    <d v="2016-05-01T00:00:00"/>
    <x v="4"/>
    <x v="6"/>
    <s v="disciplinary"/>
    <d v="2016-01-26T00:00:00"/>
    <n v="21"/>
    <n v="-0.25932518704948021"/>
    <n v="0.26804103672741014"/>
    <n v="2.4481081354436793"/>
    <n v="0.10721641469096405"/>
    <n v="0.69690669549126638"/>
    <n v="0.10721641469096405"/>
    <x v="2"/>
  </r>
  <r>
    <n v="6252"/>
    <x v="37"/>
    <s v="dominican_republic"/>
    <x v="7"/>
    <s v="PA"/>
    <s v="PA - York County Prison "/>
    <s v="york_county_prison_pa"/>
    <d v="2016-05-01T00:00:00"/>
    <x v="4"/>
    <x v="6"/>
    <s v="disciplinary"/>
    <d v="2016-08-02T00:00:00"/>
    <n v="34"/>
    <n v="-2.7022955219058099E-2"/>
    <n v="0.50034326855783229"/>
    <n v="2.2158059036132571"/>
    <n v="0.12508581713945807"/>
    <n v="0.46460446366084424"/>
    <n v="0.12508581713945807"/>
    <x v="2"/>
  </r>
  <r>
    <n v="6253"/>
    <x v="37"/>
    <s v="dominican_republic"/>
    <x v="7"/>
    <s v="PA"/>
    <s v="PA - York County Prison "/>
    <s v="york_county_prison_pa"/>
    <d v="2016-05-01T00:00:00"/>
    <x v="4"/>
    <x v="6"/>
    <s v="disciplinary"/>
    <d v="2016-08-02T00:00:00"/>
    <n v="34"/>
    <n v="-2.7022955219058099E-2"/>
    <n v="0.50034326855783229"/>
    <n v="2.2158059036132571"/>
    <n v="0.12508581713945807"/>
    <n v="0.46460446366084424"/>
    <n v="0.12508581713945807"/>
    <x v="2"/>
  </r>
  <r>
    <n v="6254"/>
    <x v="1"/>
    <s v="sierra_leone"/>
    <x v="18"/>
    <s v="TX"/>
    <s v="TX - South Texas Detention Complex "/>
    <s v="south_texas_detention_complex_tx"/>
    <d v="2016-05-01T00:00:00"/>
    <x v="4"/>
    <x v="3"/>
    <s v="protective_custody_other_detainee_safety"/>
    <d v="2016-07-03T00:00:00"/>
    <n v="62"/>
    <n v="0.47332031333877417"/>
    <n v="1.0006865371156646"/>
    <n v="1.7154626350554247"/>
    <n v="0.62542908569729039"/>
    <n v="3.5738804896988052E-2"/>
    <n v="3.5738804896988052E-2"/>
    <x v="1"/>
  </r>
  <r>
    <n v="6255"/>
    <x v="124"/>
    <s v="uganda"/>
    <x v="12"/>
    <s v="TX"/>
    <s v="TX - Houston Contract Detention Facility "/>
    <s v="houston_contract_detention_facility_tx"/>
    <d v="2016-05-01T00:00:00"/>
    <x v="4"/>
    <x v="3"/>
    <s v="protective_custody_other_detainee_safety"/>
    <d v="2016-08-03T00:00:00"/>
    <n v="63"/>
    <n v="0.49118971578726817"/>
    <n v="1.0185559395641586"/>
    <n v="1.6975932326069307"/>
    <n v="0.64329848814578439"/>
    <n v="5.3608207345482051E-2"/>
    <n v="5.3608207345482051E-2"/>
    <x v="1"/>
  </r>
  <r>
    <n v="6256"/>
    <x v="2"/>
    <s v="el_salvador"/>
    <x v="0"/>
    <s v="AZ"/>
    <s v="AZ - Florence Service Processing Center "/>
    <s v="florence_service_processing_center_az"/>
    <d v="2016-05-02T00:00:00"/>
    <x v="4"/>
    <x v="10"/>
    <s v="protective_custody_lesbian_gay_bisexual_transgender_lgbt"/>
    <d v="2016-08-02T00:00:00"/>
    <n v="3"/>
    <n v="-0.58097443112237235"/>
    <n v="5.3608207345481995E-2"/>
    <n v="2.7697573795165713"/>
    <n v="0.42886565876385618"/>
    <n v="1.0185559395641586"/>
    <n v="5.3608207345481995E-2"/>
    <x v="3"/>
  </r>
  <r>
    <n v="6257"/>
    <x v="7"/>
    <s v="honduras"/>
    <x v="0"/>
    <s v="AZ"/>
    <s v="AZ - Florence Service Processing Center "/>
    <s v="florence_service_processing_center_az"/>
    <d v="2016-05-02T00:00:00"/>
    <x v="4"/>
    <x v="10"/>
    <s v="protective_custody_lesbian_gay_bisexual_transgender_lgbt"/>
    <d v="2016-08-02T00:00:00"/>
    <n v="3"/>
    <n v="-0.58097443112237235"/>
    <n v="5.3608207345481995E-2"/>
    <n v="2.7697573795165713"/>
    <n v="0.42886565876385618"/>
    <n v="1.0185559395641586"/>
    <n v="5.3608207345481995E-2"/>
    <x v="3"/>
  </r>
  <r>
    <n v="6258"/>
    <x v="19"/>
    <s v="cuba"/>
    <x v="12"/>
    <s v="TX"/>
    <s v="TX - Houston Contract Detention Facility "/>
    <s v="houston_contract_detention_facility_tx"/>
    <d v="2016-05-02T00:00:00"/>
    <x v="4"/>
    <x v="6"/>
    <s v="disciplinary"/>
    <d v="2016-02-15T00:00:00"/>
    <n v="10"/>
    <n v="-0.4558886139829143"/>
    <n v="7.1477609793976049E-2"/>
    <n v="2.6446715623771131"/>
    <n v="0.30377984162439814"/>
    <n v="0.89347012242470036"/>
    <n v="7.1477609793976049E-2"/>
    <x v="3"/>
  </r>
  <r>
    <n v="6259"/>
    <x v="0"/>
    <s v="mexico"/>
    <x v="0"/>
    <s v="AZ"/>
    <s v="AZ - Eloy Federal Contract Facility "/>
    <s v="eloy_federal_contract_facility_az"/>
    <d v="2016-05-02T00:00:00"/>
    <x v="4"/>
    <x v="6"/>
    <s v="disciplinary"/>
    <d v="2016-02-24T00:00:00"/>
    <n v="19"/>
    <n v="-0.29506399194646826"/>
    <n v="0.23230223183042209"/>
    <n v="2.4838469403406673"/>
    <n v="0.1429552195879521"/>
    <n v="0.73264550038825438"/>
    <n v="0.1429552195879521"/>
    <x v="2"/>
  </r>
  <r>
    <n v="6260"/>
    <x v="7"/>
    <s v="honduras"/>
    <x v="4"/>
    <s v="LA"/>
    <s v="LA - Jena/lasalle Detention Facility "/>
    <s v="jena/lasalle_detention_facility_la"/>
    <d v="2016-05-02T00:00:00"/>
    <x v="4"/>
    <x v="15"/>
    <s v="facility_security_threat_gang_member_status_not_protective_custody"/>
    <d v="2016-02-26T00:00:00"/>
    <n v="21"/>
    <n v="-0.25932518704948021"/>
    <n v="0.26804103672741014"/>
    <n v="2.4481081354436793"/>
    <n v="0.10721641469096405"/>
    <n v="0.69690669549126638"/>
    <n v="0.10721641469096405"/>
    <x v="2"/>
  </r>
  <r>
    <n v="6261"/>
    <x v="0"/>
    <s v="mexico"/>
    <x v="12"/>
    <s v="TX"/>
    <s v="TX - Houston Contract Detention Facility "/>
    <s v="houston_contract_detention_facility_tx"/>
    <d v="2016-05-02T00:00:00"/>
    <x v="4"/>
    <x v="6"/>
    <s v="disciplinary"/>
    <d v="2016-02-29T00:00:00"/>
    <n v="24"/>
    <n v="-0.20571697970399819"/>
    <n v="0.32164924407289219"/>
    <n v="2.3944999280981971"/>
    <n v="5.3608207345482023E-2"/>
    <n v="0.64329848814578428"/>
    <n v="5.3608207345482023E-2"/>
    <x v="2"/>
  </r>
  <r>
    <n v="6262"/>
    <x v="0"/>
    <s v="mexico"/>
    <x v="0"/>
    <s v="AZ"/>
    <s v="AZ - Eloy Federal Contract Facility "/>
    <s v="eloy_federal_contract_facility_az"/>
    <d v="2016-05-02T00:00:00"/>
    <x v="4"/>
    <x v="6"/>
    <s v="disciplinary"/>
    <d v="2016-02-29T00:00:00"/>
    <n v="24"/>
    <n v="-0.20571697970399819"/>
    <n v="0.32164924407289219"/>
    <n v="2.3944999280981971"/>
    <n v="5.3608207345482023E-2"/>
    <n v="0.64329848814578428"/>
    <n v="5.3608207345482023E-2"/>
    <x v="2"/>
  </r>
  <r>
    <n v="6263"/>
    <x v="0"/>
    <s v="mexico"/>
    <x v="4"/>
    <s v="LA"/>
    <s v="LA - Jena/lasalle Detention Facility "/>
    <s v="jena/lasalle_detention_facility_la"/>
    <d v="2016-05-02T00:00:00"/>
    <x v="4"/>
    <x v="3"/>
    <s v="protective_custody_other_detainee_safety"/>
    <d v="2016-04-03T00:00:00"/>
    <n v="28"/>
    <n v="-0.13423936991002217"/>
    <n v="0.39312685386686819"/>
    <n v="2.3230223183042211"/>
    <n v="1.7869402448493998E-2"/>
    <n v="0.57182087835180828"/>
    <n v="1.7869402448493998E-2"/>
    <x v="2"/>
  </r>
  <r>
    <n v="6264"/>
    <x v="2"/>
    <s v="el_salvador"/>
    <x v="17"/>
    <s v="VA"/>
    <s v="VA - Immigration Centers Of America Farmville "/>
    <s v="immigration_centers_of_america_farmville_va"/>
    <d v="2016-05-02T00:00:00"/>
    <x v="4"/>
    <x v="6"/>
    <s v="disciplinary"/>
    <d v="2016-05-03T00:00:00"/>
    <n v="29"/>
    <n v="-0.11636996746152814"/>
    <n v="0.41099625631536219"/>
    <n v="2.3051529158557269"/>
    <n v="3.5738804896988025E-2"/>
    <n v="0.55395147590331428"/>
    <n v="3.5738804896988025E-2"/>
    <x v="2"/>
  </r>
  <r>
    <n v="6265"/>
    <x v="19"/>
    <s v="cuba"/>
    <x v="17"/>
    <s v="VA"/>
    <s v="VA - Immigration Centers Of America Farmville "/>
    <s v="immigration_centers_of_america_farmville_va"/>
    <d v="2016-05-02T00:00:00"/>
    <x v="4"/>
    <x v="6"/>
    <s v="disciplinary"/>
    <d v="2016-05-03T00:00:00"/>
    <n v="29"/>
    <n v="-0.11636996746152814"/>
    <n v="0.41099625631536219"/>
    <n v="2.3051529158557269"/>
    <n v="3.5738804896988025E-2"/>
    <n v="0.55395147590331428"/>
    <n v="3.5738804896988025E-2"/>
    <x v="2"/>
  </r>
  <r>
    <n v="6266"/>
    <x v="0"/>
    <s v="mexico"/>
    <x v="20"/>
    <s v="WA"/>
    <s v="WA - Northwest Detention Center "/>
    <s v="northwest_detention_center_wa"/>
    <d v="2016-05-02T00:00:00"/>
    <x v="4"/>
    <x v="0"/>
    <s v="protective_custody_gang_status_protective_custody_only"/>
    <d v="2016-04-26T00:00:00"/>
    <n v="81"/>
    <n v="0.8128389598601603"/>
    <n v="1.3402051836370505"/>
    <n v="1.3759439885340385"/>
    <n v="0.96494773221867647"/>
    <n v="0.37525745141837419"/>
    <n v="0.37525745141837419"/>
    <x v="1"/>
  </r>
  <r>
    <n v="6267"/>
    <x v="0"/>
    <s v="mexico"/>
    <x v="0"/>
    <s v="AZ"/>
    <s v="AZ - Cca, Florence Correctional Center "/>
    <s v="cca,_florence_correctional_center_az"/>
    <d v="2016-05-02T00:00:00"/>
    <x v="4"/>
    <x v="0"/>
    <s v="protective_custody_gang_status_protective_custody_only"/>
    <d v="2016-05-05T00:00:00"/>
    <n v="90"/>
    <n v="0.9736635818966064"/>
    <n v="1.5010298056734968"/>
    <n v="1.2151193664975926"/>
    <n v="1.1257723542551226"/>
    <n v="0.53608207345482028"/>
    <n v="0.53608207345482028"/>
    <x v="1"/>
  </r>
  <r>
    <n v="6268"/>
    <x v="15"/>
    <s v="liberia"/>
    <x v="7"/>
    <s v="PA"/>
    <s v="PA - York County Prison "/>
    <s v="york_county_prison_pa"/>
    <d v="2016-05-03T00:00:00"/>
    <x v="4"/>
    <x v="8"/>
    <s v="suicide_risk_placement"/>
    <d v="2016-10-03T00:00:00"/>
    <n v="5"/>
    <n v="-0.54523562622538435"/>
    <n v="1.7869402448493998E-2"/>
    <n v="2.7340185746195833"/>
    <n v="0.39312685386686819"/>
    <n v="0.98281713466717047"/>
    <n v="1.7869402448493998E-2"/>
    <x v="3"/>
  </r>
  <r>
    <n v="6269"/>
    <x v="21"/>
    <s v="guatemala"/>
    <x v="8"/>
    <s v="CA"/>
    <s v="CA - Adelanto Correctional Facility "/>
    <s v="adelanto_correctional_facility_ca"/>
    <d v="2016-05-03T00:00:00"/>
    <x v="4"/>
    <x v="5"/>
    <s v="facility_security_threat_violent_or_disruptive_behavior"/>
    <d v="2016-11-03T00:00:00"/>
    <n v="6"/>
    <n v="-0.52736622377689035"/>
    <n v="0"/>
    <n v="2.7161491721710895"/>
    <n v="0.37525745141837419"/>
    <n v="0.96494773221867647"/>
    <n v="0"/>
    <x v="3"/>
  </r>
  <r>
    <n v="6270"/>
    <x v="0"/>
    <s v="mexico"/>
    <x v="9"/>
    <s v="FL"/>
    <s v="FL - Krome North Service Processing Center "/>
    <s v="krome_north_service_processing_center_fl"/>
    <d v="2016-05-03T00:00:00"/>
    <x v="4"/>
    <x v="6"/>
    <s v="disciplinary"/>
    <d v="2016-11-03T00:00:00"/>
    <n v="6"/>
    <n v="-0.52736622377689035"/>
    <n v="0"/>
    <n v="2.7161491721710895"/>
    <n v="0.37525745141837419"/>
    <n v="0.96494773221867647"/>
    <n v="0"/>
    <x v="3"/>
  </r>
  <r>
    <n v="6271"/>
    <x v="80"/>
    <s v="kenya"/>
    <x v="10"/>
    <s v="MI"/>
    <s v="MI - Chippewa County Ssm "/>
    <s v="chippewa_county_ssm_mi"/>
    <d v="2016-05-03T00:00:00"/>
    <x v="4"/>
    <x v="17"/>
    <s v="hunger_strike"/>
    <d v="2016-03-25T00:00:00"/>
    <n v="20"/>
    <n v="-0.27719458949797421"/>
    <n v="0.25017163427891614"/>
    <n v="2.4659775378921731"/>
    <n v="0.12508581713945804"/>
    <n v="0.71477609793976038"/>
    <n v="0.12508581713945804"/>
    <x v="2"/>
  </r>
  <r>
    <n v="6272"/>
    <x v="7"/>
    <s v="honduras"/>
    <x v="4"/>
    <s v="LA"/>
    <s v="LA - Pine Prairie Correctional Center "/>
    <s v="pine_prairie_correctional_center_la"/>
    <d v="2016-05-03T00:00:00"/>
    <x v="4"/>
    <x v="6"/>
    <s v="disciplinary"/>
    <d v="2016-03-28T00:00:00"/>
    <n v="23"/>
    <n v="-0.22358638215249221"/>
    <n v="0.30377984162439814"/>
    <n v="2.4123693305466913"/>
    <n v="7.1477609793976049E-2"/>
    <n v="0.66116789059427838"/>
    <n v="7.1477609793976049E-2"/>
    <x v="2"/>
  </r>
  <r>
    <n v="6273"/>
    <x v="15"/>
    <s v="liberia"/>
    <x v="7"/>
    <s v="PA"/>
    <s v="PA - York County Prison "/>
    <s v="york_county_prison_pa"/>
    <d v="2016-05-03T00:00:00"/>
    <x v="4"/>
    <x v="6"/>
    <s v="disciplinary"/>
    <d v="2016-07-04T00:00:00"/>
    <n v="33"/>
    <n v="-4.4892357667552112E-2"/>
    <n v="0.48247386610933823"/>
    <n v="2.2336753060617509"/>
    <n v="0.10721641469096405"/>
    <n v="0.48247386610933823"/>
    <n v="0.10721641469096405"/>
    <x v="2"/>
  </r>
  <r>
    <n v="6274"/>
    <x v="7"/>
    <s v="honduras"/>
    <x v="4"/>
    <s v="LA"/>
    <s v="LA - Pine Prairie Correctional Center "/>
    <s v="pine_prairie_correctional_center_la"/>
    <d v="2016-05-03T00:00:00"/>
    <x v="4"/>
    <x v="6"/>
    <s v="disciplinary"/>
    <d v="2016-03-06T00:00:00"/>
    <n v="90"/>
    <n v="0.9736635818966064"/>
    <n v="1.5010298056734968"/>
    <n v="1.2151193664975926"/>
    <n v="1.1257723542551226"/>
    <n v="0.53608207345482028"/>
    <n v="0.53608207345482028"/>
    <x v="1"/>
  </r>
  <r>
    <n v="6275"/>
    <x v="15"/>
    <s v="liberia"/>
    <x v="17"/>
    <s v="VA"/>
    <s v="VA - Immigration Centers Of America Farmville "/>
    <s v="immigration_centers_of_america_farmville_va"/>
    <d v="2016-05-04T00:00:00"/>
    <x v="4"/>
    <x v="5"/>
    <s v="facility_security_threat_violent_or_disruptive_behavior"/>
    <d v="2016-12-04T00:00:00"/>
    <n v="7"/>
    <n v="-0.50949682132839635"/>
    <n v="1.7869402448493998E-2"/>
    <n v="2.6982797697225953"/>
    <n v="0.35738804896988019"/>
    <n v="0.94707832977018247"/>
    <n v="1.7869402448493998E-2"/>
    <x v="3"/>
  </r>
  <r>
    <n v="6276"/>
    <x v="2"/>
    <s v="el_salvador"/>
    <x v="8"/>
    <s v="CA"/>
    <s v="CA - Adelanto Correctional Facility "/>
    <s v="adelanto_correctional_facility_ca"/>
    <d v="2016-05-04T00:00:00"/>
    <x v="4"/>
    <x v="3"/>
    <s v="protective_custody_other_detainee_safety"/>
    <d v="2016-04-21T00:00:00"/>
    <n v="16"/>
    <n v="-0.34867219929195026"/>
    <n v="0.17869402448494009"/>
    <n v="2.5374551476861491"/>
    <n v="0.19656342693343409"/>
    <n v="0.78625370773373637"/>
    <n v="0.17869402448494009"/>
    <x v="3"/>
  </r>
  <r>
    <n v="6277"/>
    <x v="7"/>
    <s v="honduras"/>
    <x v="9"/>
    <s v="FL"/>
    <s v="FL - Baker County Sheriff's Office "/>
    <s v="baker_county_sheriffs_office_fl"/>
    <d v="2016-05-04T00:00:00"/>
    <x v="4"/>
    <x v="6"/>
    <s v="disciplinary"/>
    <d v="2016-04-22T00:00:00"/>
    <n v="17"/>
    <n v="-0.33080279684345626"/>
    <n v="0.19656342693343409"/>
    <n v="2.5195857452376553"/>
    <n v="0.17869402448494009"/>
    <n v="0.76838430528524237"/>
    <n v="0.17869402448494009"/>
    <x v="2"/>
  </r>
  <r>
    <n v="6278"/>
    <x v="39"/>
    <s v="somalia"/>
    <x v="20"/>
    <s v="WA"/>
    <s v="WA - Northwest Detention Center "/>
    <s v="northwest_detention_center_wa"/>
    <d v="2016-05-04T00:00:00"/>
    <x v="4"/>
    <x v="3"/>
    <s v="protective_custody_other_detainee_safety"/>
    <d v="2016-04-23T00:00:00"/>
    <n v="18"/>
    <n v="-0.31293339439496226"/>
    <n v="0.21443282938192809"/>
    <n v="2.5017163427891611"/>
    <n v="0.1608246220364461"/>
    <n v="0.75051490283674838"/>
    <n v="0.1608246220364461"/>
    <x v="2"/>
  </r>
  <r>
    <n v="6279"/>
    <x v="2"/>
    <s v="el_salvador"/>
    <x v="8"/>
    <s v="CA"/>
    <s v="CA - Adelanto Correctional Facility "/>
    <s v="adelanto_correctional_facility_ca"/>
    <d v="2016-05-04T00:00:00"/>
    <x v="4"/>
    <x v="6"/>
    <s v="disciplinary"/>
    <d v="2016-04-25T00:00:00"/>
    <n v="20"/>
    <n v="-0.27719458949797421"/>
    <n v="0.25017163427891614"/>
    <n v="2.4659775378921731"/>
    <n v="0.12508581713945804"/>
    <n v="0.71477609793976038"/>
    <n v="0.12508581713945804"/>
    <x v="2"/>
  </r>
  <r>
    <n v="6280"/>
    <x v="56"/>
    <s v="iran"/>
    <x v="22"/>
    <s v="NY"/>
    <s v="NY - Buffalo (batavia) Service Processing Center"/>
    <s v="buffalo_batavia_service_processing_center_ny"/>
    <d v="2016-05-04T00:00:00"/>
    <x v="4"/>
    <x v="3"/>
    <s v="protective_custody_other_detainee_safety"/>
    <d v="2016-12-05T00:00:00"/>
    <n v="37"/>
    <n v="2.6585252126423927E-2"/>
    <n v="0.55395147590331428"/>
    <n v="2.1621976962677749"/>
    <n v="0.17869402448494009"/>
    <n v="0.41099625631536219"/>
    <n v="0.17869402448494009"/>
    <x v="2"/>
  </r>
  <r>
    <n v="6281"/>
    <x v="0"/>
    <s v="mexico"/>
    <x v="2"/>
    <s v="CA"/>
    <s v="CA - San Diego Contract Detention Facility - CCA (otay)"/>
    <s v="san_diego_contract_detention_facility_cca_otay_ca"/>
    <d v="2016-05-04T00:00:00"/>
    <x v="4"/>
    <x v="7"/>
    <s v="other"/>
    <d v="2016-05-19T00:00:00"/>
    <n v="44"/>
    <n v="0.151671069265882"/>
    <n v="0.67903729304277238"/>
    <n v="2.0371118791283171"/>
    <n v="0.30377984162439819"/>
    <n v="0.28591043917590409"/>
    <n v="0.28591043917590409"/>
    <x v="1"/>
  </r>
  <r>
    <n v="6282"/>
    <x v="0"/>
    <s v="mexico"/>
    <x v="8"/>
    <s v="CA"/>
    <s v="CA - Adelanto Correctional Facility "/>
    <s v="adelanto_correctional_facility_ca"/>
    <d v="2016-05-04T00:00:00"/>
    <x v="4"/>
    <x v="6"/>
    <s v="disciplinary"/>
    <d v="2016-02-06T00:00:00"/>
    <n v="58"/>
    <n v="0.40184270354479812"/>
    <n v="0.92920892732168847"/>
    <n v="1.7869402448494007"/>
    <n v="0.55395147590331428"/>
    <n v="3.5738804896987997E-2"/>
    <n v="3.5738804896987997E-2"/>
    <x v="1"/>
  </r>
  <r>
    <n v="6283"/>
    <x v="0"/>
    <s v="mexico"/>
    <x v="15"/>
    <s v="GA"/>
    <s v="GA - Stewart Detention Center "/>
    <s v="stewart_detention_center_ga"/>
    <d v="2016-05-05T00:00:00"/>
    <x v="4"/>
    <x v="12"/>
    <s v="pending_investigation_of_disciplinary_violation"/>
    <d v="2016-06-05T00:00:00"/>
    <n v="1"/>
    <n v="-0.61671323601936046"/>
    <n v="8.9347012242470103E-2"/>
    <n v="2.8054961844135593"/>
    <n v="0.46460446366084429"/>
    <n v="1.0542947444611466"/>
    <n v="8.9347012242470103E-2"/>
    <x v="3"/>
  </r>
  <r>
    <n v="6284"/>
    <x v="8"/>
    <s v="nicaragua"/>
    <x v="22"/>
    <s v="NY"/>
    <s v="NY - Buffalo (batavia) Service Processing Center"/>
    <s v="buffalo_batavia_service_processing_center_ny"/>
    <d v="2016-05-05T00:00:00"/>
    <x v="4"/>
    <x v="14"/>
    <s v="facility_security_threat_other"/>
    <d v="2016-08-05T00:00:00"/>
    <n v="3"/>
    <n v="-0.58097443112237235"/>
    <n v="5.3608207345481995E-2"/>
    <n v="2.7697573795165713"/>
    <n v="0.42886565876385618"/>
    <n v="1.0185559395641586"/>
    <n v="5.3608207345481995E-2"/>
    <x v="3"/>
  </r>
  <r>
    <n v="6285"/>
    <x v="0"/>
    <s v="mexico"/>
    <x v="0"/>
    <s v="AZ"/>
    <s v="AZ - Eloy Federal Contract Facility "/>
    <s v="eloy_federal_contract_facility_az"/>
    <d v="2016-05-05T00:00:00"/>
    <x v="4"/>
    <x v="6"/>
    <s v="disciplinary"/>
    <d v="2016-05-25T00:00:00"/>
    <n v="20"/>
    <n v="-0.27719458949797421"/>
    <n v="0.25017163427891614"/>
    <n v="2.4659775378921731"/>
    <n v="0.12508581713945804"/>
    <n v="0.71477609793976038"/>
    <n v="0.12508581713945804"/>
    <x v="2"/>
  </r>
  <r>
    <n v="6286"/>
    <x v="7"/>
    <s v="honduras"/>
    <x v="15"/>
    <s v="GA"/>
    <s v="GA - Stewart Detention Center "/>
    <s v="stewart_detention_center_ga"/>
    <d v="2016-05-05T00:00:00"/>
    <x v="4"/>
    <x v="6"/>
    <s v="disciplinary"/>
    <d v="2016-05-26T00:00:00"/>
    <n v="21"/>
    <n v="-0.25932518704948021"/>
    <n v="0.26804103672741014"/>
    <n v="2.4481081354436793"/>
    <n v="0.10721641469096405"/>
    <n v="0.69690669549126638"/>
    <n v="0.10721641469096405"/>
    <x v="2"/>
  </r>
  <r>
    <n v="6287"/>
    <x v="2"/>
    <s v="el_salvador"/>
    <x v="18"/>
    <s v="TX"/>
    <s v="TX - Rio Grande Detention Center "/>
    <s v="rio_grande_detention_center_tx"/>
    <d v="2016-05-05T00:00:00"/>
    <x v="4"/>
    <x v="11"/>
    <s v="medical_other"/>
    <d v="2016-05-27T00:00:00"/>
    <n v="22"/>
    <n v="-0.24145578460098621"/>
    <n v="0.28591043917590414"/>
    <n v="2.4302387329951851"/>
    <n v="8.9347012242470047E-2"/>
    <n v="0.67903729304277238"/>
    <n v="8.9347012242470047E-2"/>
    <x v="2"/>
  </r>
  <r>
    <n v="6288"/>
    <x v="24"/>
    <s v="brazil"/>
    <x v="4"/>
    <s v="AL"/>
    <s v="AL - Etowah County Jail "/>
    <s v="etowah_county_jail_alabama_al"/>
    <d v="2016-05-05T00:00:00"/>
    <x v="4"/>
    <x v="6"/>
    <s v="disciplinary"/>
    <d v="2016-04-06T00:00:00"/>
    <n v="30"/>
    <n v="-9.8500565013034141E-2"/>
    <n v="0.42886565876385618"/>
    <n v="2.2872835134072331"/>
    <n v="5.3608207345482023E-2"/>
    <n v="0.53608207345482028"/>
    <n v="5.3608207345482023E-2"/>
    <x v="2"/>
  </r>
  <r>
    <n v="6289"/>
    <x v="21"/>
    <s v="guatemala"/>
    <x v="3"/>
    <s v="CA"/>
    <s v="CA - Yuba County Jail "/>
    <s v="yuba_county_jail_ca"/>
    <d v="2016-05-05T00:00:00"/>
    <x v="4"/>
    <x v="5"/>
    <s v="facility_security_threat_violent_or_disruptive_behavior"/>
    <d v="2016-09-07T00:00:00"/>
    <n v="65"/>
    <n v="0.52692852068425622"/>
    <n v="1.0542947444611466"/>
    <n v="1.6618544277099427"/>
    <n v="0.67903729304277238"/>
    <n v="8.9347012242470103E-2"/>
    <n v="8.9347012242470103E-2"/>
    <x v="1"/>
  </r>
  <r>
    <n v="6290"/>
    <x v="2"/>
    <s v="el_salvador"/>
    <x v="8"/>
    <s v="CA"/>
    <s v="CA - Adelanto Correctional Facility "/>
    <s v="adelanto_correctional_facility_ca"/>
    <d v="2016-05-05T00:00:00"/>
    <x v="4"/>
    <x v="3"/>
    <s v="protective_custody_other_detainee_safety"/>
    <d v="2016-07-29T00:00:00"/>
    <n v="85"/>
    <n v="0.88431656965413641"/>
    <n v="1.4116827934310268"/>
    <n v="1.3044663787400625"/>
    <n v="1.0364253420126526"/>
    <n v="0.44673506121235029"/>
    <n v="0.44673506121235029"/>
    <x v="1"/>
  </r>
  <r>
    <n v="6291"/>
    <x v="0"/>
    <s v="mexico"/>
    <x v="12"/>
    <s v="TX"/>
    <s v="TX - Houston Contract Detention Facility "/>
    <s v="houston_contract_detention_facility_tx"/>
    <d v="2016-05-06T00:00:00"/>
    <x v="4"/>
    <x v="3"/>
    <s v="protective_custody_other_detainee_safety"/>
    <d v="2016-06-06T00:00:00"/>
    <n v="1"/>
    <n v="-0.61671323601936046"/>
    <n v="8.9347012242470103E-2"/>
    <n v="2.8054961844135593"/>
    <n v="0.46460446366084429"/>
    <n v="1.0542947444611466"/>
    <n v="8.9347012242470103E-2"/>
    <x v="3"/>
  </r>
  <r>
    <n v="6292"/>
    <x v="7"/>
    <s v="honduras"/>
    <x v="0"/>
    <s v="AZ"/>
    <s v="AZ - Cca, Florence Correctional Center "/>
    <s v="cca,_florence_correctional_center_az"/>
    <d v="2016-05-06T00:00:00"/>
    <x v="4"/>
    <x v="8"/>
    <s v="suicide_risk_placement"/>
    <d v="2016-07-06T00:00:00"/>
    <n v="2"/>
    <n v="-0.59884383357086635"/>
    <n v="7.1477609793975994E-2"/>
    <n v="2.7876267819650655"/>
    <n v="0.44673506121235018"/>
    <n v="1.0364253420126524"/>
    <n v="7.1477609793975994E-2"/>
    <x v="3"/>
  </r>
  <r>
    <n v="6293"/>
    <x v="0"/>
    <s v="mexico"/>
    <x v="18"/>
    <s v="TX"/>
    <s v="TX - South Texas Detention Complex "/>
    <s v="south_texas_detention_complex_tx"/>
    <d v="2016-05-06T00:00:00"/>
    <x v="4"/>
    <x v="6"/>
    <s v="disciplinary"/>
    <d v="2016-10-06T00:00:00"/>
    <n v="5"/>
    <n v="-0.54523562622538435"/>
    <n v="1.7869402448493998E-2"/>
    <n v="2.7340185746195833"/>
    <n v="0.39312685386686819"/>
    <n v="0.98281713466717047"/>
    <n v="1.7869402448493998E-2"/>
    <x v="3"/>
  </r>
  <r>
    <n v="6294"/>
    <x v="37"/>
    <s v="dominican_republic"/>
    <x v="22"/>
    <s v="NY"/>
    <s v="NY - Buffalo (batavia) Service Processing Center"/>
    <s v="buffalo_batavia_service_processing_center_ny"/>
    <d v="2016-05-06T00:00:00"/>
    <x v="4"/>
    <x v="6"/>
    <s v="disciplinary"/>
    <d v="2016-12-06T00:00:00"/>
    <n v="7"/>
    <n v="-0.50949682132839635"/>
    <n v="1.7869402448493998E-2"/>
    <n v="2.6982797697225953"/>
    <n v="0.35738804896988019"/>
    <n v="0.94707832977018247"/>
    <n v="1.7869402448493998E-2"/>
    <x v="3"/>
  </r>
  <r>
    <n v="6295"/>
    <x v="21"/>
    <s v="guatemala"/>
    <x v="0"/>
    <s v="AZ"/>
    <s v="AZ - Cca, Florence Correctional Center "/>
    <s v="cca,_florence_correctional_center_az"/>
    <d v="2016-05-06T00:00:00"/>
    <x v="4"/>
    <x v="6"/>
    <s v="disciplinary"/>
    <d v="2016-06-20T00:00:00"/>
    <n v="15"/>
    <n v="-0.36654160174044426"/>
    <n v="0.1608246220364461"/>
    <n v="2.5553245501346433"/>
    <n v="0.21443282938192809"/>
    <n v="0.80412311018223037"/>
    <n v="0.1608246220364461"/>
    <x v="3"/>
  </r>
  <r>
    <n v="6296"/>
    <x v="37"/>
    <s v="dominican_republic"/>
    <x v="13"/>
    <s v="NJ"/>
    <s v="NJ - Hudson County Correctional Center "/>
    <s v="hudson_county_correctional_center_nj"/>
    <d v="2016-05-06T00:00:00"/>
    <x v="4"/>
    <x v="6"/>
    <s v="disciplinary"/>
    <d v="2016-06-29T00:00:00"/>
    <n v="24"/>
    <n v="-0.20571697970399819"/>
    <n v="0.32164924407289219"/>
    <n v="2.3944999280981971"/>
    <n v="5.3608207345482023E-2"/>
    <n v="0.64329848814578428"/>
    <n v="5.3608207345482023E-2"/>
    <x v="2"/>
  </r>
  <r>
    <n v="6297"/>
    <x v="0"/>
    <s v="mexico"/>
    <x v="8"/>
    <s v="CA"/>
    <s v="CA - Adelanto Correctional Facility "/>
    <s v="adelanto_correctional_facility_ca"/>
    <d v="2016-05-06T00:00:00"/>
    <x v="4"/>
    <x v="6"/>
    <s v="disciplinary"/>
    <d v="2016-04-07T00:00:00"/>
    <n v="29"/>
    <n v="-0.11636996746152814"/>
    <n v="0.41099625631536219"/>
    <n v="2.3051529158557269"/>
    <n v="3.5738804896988025E-2"/>
    <n v="0.55395147590331428"/>
    <n v="3.5738804896988025E-2"/>
    <x v="2"/>
  </r>
  <r>
    <n v="6298"/>
    <x v="7"/>
    <s v="honduras"/>
    <x v="4"/>
    <s v="LA"/>
    <s v="LA - Pine Prairie Correctional Center "/>
    <s v="pine_prairie_correctional_center_la"/>
    <d v="2016-05-06T00:00:00"/>
    <x v="4"/>
    <x v="3"/>
    <s v="protective_custody_other_detainee_safety"/>
    <d v="2016-08-18T00:00:00"/>
    <n v="74"/>
    <n v="0.68775314272070232"/>
    <n v="1.2151193664975928"/>
    <n v="1.5010298056734968"/>
    <n v="0.83986191507921848"/>
    <n v="0.2501716342789162"/>
    <n v="0.2501716342789162"/>
    <x v="1"/>
  </r>
  <r>
    <n v="6299"/>
    <x v="39"/>
    <s v="somalia"/>
    <x v="15"/>
    <s v="GA"/>
    <s v="GA - Stewart Detention Center "/>
    <s v="stewart_detention_center_ga"/>
    <d v="2016-05-07T00:00:00"/>
    <x v="4"/>
    <x v="6"/>
    <s v="disciplinary"/>
    <d v="2016-07-13T00:00:00"/>
    <n v="8"/>
    <n v="-0.49162741887990236"/>
    <n v="3.5738804896987997E-2"/>
    <n v="2.6804103672741011"/>
    <n v="0.33951864652138619"/>
    <n v="0.92920892732168847"/>
    <n v="3.5738804896987997E-2"/>
    <x v="3"/>
  </r>
  <r>
    <n v="6300"/>
    <x v="0"/>
    <s v="mexico"/>
    <x v="0"/>
    <s v="AZ"/>
    <s v="AZ - Eloy Federal Contract Facility "/>
    <s v="eloy_federal_contract_facility_az"/>
    <d v="2016-05-07T00:00:00"/>
    <x v="4"/>
    <x v="6"/>
    <s v="disciplinary"/>
    <d v="2016-07-20T00:00:00"/>
    <n v="15"/>
    <n v="-0.36654160174044426"/>
    <n v="0.1608246220364461"/>
    <n v="2.5553245501346433"/>
    <n v="0.21443282938192809"/>
    <n v="0.80412311018223037"/>
    <n v="0.1608246220364461"/>
    <x v="3"/>
  </r>
  <r>
    <n v="6301"/>
    <x v="0"/>
    <s v="mexico"/>
    <x v="15"/>
    <s v="GA"/>
    <s v="GA - Stewart Detention Center "/>
    <s v="stewart_detention_center_ga"/>
    <d v="2016-05-07T00:00:00"/>
    <x v="4"/>
    <x v="6"/>
    <s v="disciplinary"/>
    <d v="2016-07-21T00:00:00"/>
    <n v="16"/>
    <n v="-0.34867219929195026"/>
    <n v="0.17869402448494009"/>
    <n v="2.5374551476861491"/>
    <n v="0.19656342693343409"/>
    <n v="0.78625370773373637"/>
    <n v="0.17869402448494009"/>
    <x v="3"/>
  </r>
  <r>
    <n v="6302"/>
    <x v="0"/>
    <s v="mexico"/>
    <x v="15"/>
    <s v="GA"/>
    <s v="GA - Stewart Detention Center "/>
    <s v="stewart_detention_center_ga"/>
    <d v="2016-05-07T00:00:00"/>
    <x v="4"/>
    <x v="6"/>
    <s v="disciplinary"/>
    <d v="2016-07-22T00:00:00"/>
    <n v="17"/>
    <n v="-0.33080279684345626"/>
    <n v="0.19656342693343409"/>
    <n v="2.5195857452376553"/>
    <n v="0.17869402448494009"/>
    <n v="0.76838430528524237"/>
    <n v="0.17869402448494009"/>
    <x v="2"/>
  </r>
  <r>
    <n v="6303"/>
    <x v="7"/>
    <s v="honduras"/>
    <x v="15"/>
    <s v="GA"/>
    <s v="GA - Stewart Detention Center "/>
    <s v="stewart_detention_center_ga"/>
    <d v="2016-05-07T00:00:00"/>
    <x v="4"/>
    <x v="6"/>
    <s v="disciplinary"/>
    <d v="2016-07-22T00:00:00"/>
    <n v="17"/>
    <n v="-0.33080279684345626"/>
    <n v="0.19656342693343409"/>
    <n v="2.5195857452376553"/>
    <n v="0.17869402448494009"/>
    <n v="0.76838430528524237"/>
    <n v="0.17869402448494009"/>
    <x v="2"/>
  </r>
  <r>
    <n v="6304"/>
    <x v="0"/>
    <s v="mexico"/>
    <x v="8"/>
    <s v="CA"/>
    <s v="CA - Adelanto Correctional Facility "/>
    <s v="adelanto_correctional_facility_ca"/>
    <d v="2016-05-07T00:00:00"/>
    <x v="4"/>
    <x v="3"/>
    <s v="protective_custody_other_detainee_safety"/>
    <d v="2016-07-23T00:00:00"/>
    <n v="18"/>
    <n v="-0.31293339439496226"/>
    <n v="0.21443282938192809"/>
    <n v="2.5017163427891611"/>
    <n v="0.1608246220364461"/>
    <n v="0.75051490283674838"/>
    <n v="0.1608246220364461"/>
    <x v="2"/>
  </r>
  <r>
    <n v="6305"/>
    <x v="15"/>
    <s v="liberia"/>
    <x v="7"/>
    <s v="PA"/>
    <s v="PA - York County Prison "/>
    <s v="york_county_prison_pa"/>
    <d v="2016-05-07T00:00:00"/>
    <x v="4"/>
    <x v="3"/>
    <s v="protective_custody_other_detainee_safety"/>
    <d v="2016-07-28T00:00:00"/>
    <n v="23"/>
    <n v="-0.22358638215249221"/>
    <n v="0.30377984162439814"/>
    <n v="2.4123693305466913"/>
    <n v="7.1477609793976049E-2"/>
    <n v="0.66116789059427838"/>
    <n v="7.1477609793976049E-2"/>
    <x v="2"/>
  </r>
  <r>
    <n v="6306"/>
    <x v="0"/>
    <s v="mexico"/>
    <x v="8"/>
    <s v="CA"/>
    <s v="CA - Adelanto Correctional Facility "/>
    <s v="adelanto_correctional_facility_ca"/>
    <d v="2016-05-07T00:00:00"/>
    <x v="4"/>
    <x v="3"/>
    <s v="protective_custody_other_detainee_safety"/>
    <d v="2016-08-09T00:00:00"/>
    <n v="65"/>
    <n v="0.52692852068425622"/>
    <n v="1.0542947444611466"/>
    <n v="1.6618544277099427"/>
    <n v="0.67903729304277238"/>
    <n v="8.9347012242470103E-2"/>
    <n v="8.9347012242470103E-2"/>
    <x v="1"/>
  </r>
  <r>
    <n v="6307"/>
    <x v="2"/>
    <s v="el_salvador"/>
    <x v="12"/>
    <s v="TX"/>
    <s v="TX - Houston Contract Detention Facility "/>
    <s v="houston_contract_detention_facility_tx"/>
    <d v="2016-05-07T00:00:00"/>
    <x v="4"/>
    <x v="3"/>
    <s v="protective_custody_other_detainee_safety"/>
    <d v="2017-02-28T00:00:00"/>
    <n v="238"/>
    <n v="3.6183351442737197"/>
    <n v="4.1457013680506103"/>
    <n v="1.4295521958795208"/>
    <n v="3.7704439166322361"/>
    <n v="3.1807536358319335"/>
    <n v="1.4295521958795208"/>
    <x v="0"/>
  </r>
  <r>
    <n v="6308"/>
    <x v="155"/>
    <s v="zambia"/>
    <x v="0"/>
    <s v="AZ"/>
    <s v="AZ - Eloy Federal Contract Facility "/>
    <s v="eloy_federal_contract_facility_az"/>
    <d v="2016-05-08T00:00:00"/>
    <x v="4"/>
    <x v="12"/>
    <s v="pending_investigation_of_disciplinary_violation"/>
    <d v="2016-05-08T00:00:00"/>
    <n v="0"/>
    <n v="-0.63458263846785445"/>
    <n v="0.1072164146909641"/>
    <n v="2.8233655868620535"/>
    <n v="0.48247386610933829"/>
    <n v="1.0721641469096406"/>
    <n v="0.1072164146909641"/>
    <x v="3"/>
  </r>
  <r>
    <n v="6309"/>
    <x v="32"/>
    <s v="colombia"/>
    <x v="15"/>
    <s v="GA"/>
    <s v="GA - Stewart Detention Center "/>
    <s v="stewart_detention_center_ga"/>
    <d v="2016-05-08T00:00:00"/>
    <x v="4"/>
    <x v="6"/>
    <s v="disciplinary"/>
    <d v="2016-08-25T00:00:00"/>
    <n v="20"/>
    <n v="-0.27719458949797421"/>
    <n v="0.25017163427891614"/>
    <n v="2.4659775378921731"/>
    <n v="0.12508581713945804"/>
    <n v="0.71477609793976038"/>
    <n v="0.12508581713945804"/>
    <x v="2"/>
  </r>
  <r>
    <n v="6310"/>
    <x v="2"/>
    <s v="el_salvador"/>
    <x v="1"/>
    <s v="NV"/>
    <s v="NV - Henderson Detention Center "/>
    <s v="henderson_detention_center_nv"/>
    <d v="2016-05-08T00:00:00"/>
    <x v="4"/>
    <x v="1"/>
    <s v="protective_custody_criminal_offense"/>
    <d v="2016-08-26T00:00:00"/>
    <n v="21"/>
    <n v="-0.25932518704948021"/>
    <n v="0.26804103672741014"/>
    <n v="2.4481081354436793"/>
    <n v="0.10721641469096405"/>
    <n v="0.69690669549126638"/>
    <n v="0.10721641469096405"/>
    <x v="2"/>
  </r>
  <r>
    <n v="6311"/>
    <x v="0"/>
    <s v="mexico"/>
    <x v="0"/>
    <s v="AZ"/>
    <s v="AZ - Eloy Federal Contract Facility "/>
    <s v="eloy_federal_contract_facility_az"/>
    <d v="2016-05-08T00:00:00"/>
    <x v="4"/>
    <x v="6"/>
    <s v="disciplinary"/>
    <d v="2016-08-29T00:00:00"/>
    <n v="24"/>
    <n v="-0.20571697970399819"/>
    <n v="0.32164924407289219"/>
    <n v="2.3944999280981971"/>
    <n v="5.3608207345482023E-2"/>
    <n v="0.64329848814578428"/>
    <n v="5.3608207345482023E-2"/>
    <x v="2"/>
  </r>
  <r>
    <n v="6312"/>
    <x v="0"/>
    <s v="mexico"/>
    <x v="5"/>
    <s v="TX"/>
    <s v="TX - El Paso Service Processing Center "/>
    <s v="el_paso_service_processing_center_tx"/>
    <d v="2016-05-08T00:00:00"/>
    <x v="4"/>
    <x v="3"/>
    <s v="protective_custody_other_detainee_safety"/>
    <d v="2016-11-29T00:00:00"/>
    <n v="116"/>
    <n v="1.4382680455574508"/>
    <n v="1.9656342693343412"/>
    <n v="0.75051490283674815"/>
    <n v="1.590376817915967"/>
    <n v="1.0006865371156648"/>
    <n v="0.75051490283674815"/>
    <x v="0"/>
  </r>
  <r>
    <n v="6313"/>
    <x v="2"/>
    <s v="el_salvador"/>
    <x v="15"/>
    <s v="GA"/>
    <s v="GA - Stewart Detention Center "/>
    <s v="stewart_detention_center_ga"/>
    <d v="2016-05-09T00:00:00"/>
    <x v="4"/>
    <x v="6"/>
    <s v="disciplinary"/>
    <d v="2016-09-22T00:00:00"/>
    <n v="17"/>
    <n v="-0.33080279684345626"/>
    <n v="0.19656342693343409"/>
    <n v="2.5195857452376553"/>
    <n v="0.17869402448494009"/>
    <n v="0.76838430528524237"/>
    <n v="0.17869402448494009"/>
    <x v="2"/>
  </r>
  <r>
    <n v="6314"/>
    <x v="121"/>
    <s v="burkina_faso"/>
    <x v="15"/>
    <s v="GA"/>
    <s v="GA - Stewart Detention Center "/>
    <s v="stewart_detention_center_ga"/>
    <d v="2016-05-09T00:00:00"/>
    <x v="4"/>
    <x v="6"/>
    <s v="disciplinary"/>
    <d v="2016-09-29T00:00:00"/>
    <n v="24"/>
    <n v="-0.20571697970399819"/>
    <n v="0.32164924407289219"/>
    <n v="2.3944999280981971"/>
    <n v="5.3608207345482023E-2"/>
    <n v="0.64329848814578428"/>
    <n v="5.3608207345482023E-2"/>
    <x v="2"/>
  </r>
  <r>
    <n v="6315"/>
    <x v="17"/>
    <s v="ghana"/>
    <x v="15"/>
    <s v="GA"/>
    <s v="GA - Stewart Detention Center "/>
    <s v="stewart_detention_center_ga"/>
    <d v="2016-05-09T00:00:00"/>
    <x v="4"/>
    <x v="6"/>
    <s v="disciplinary"/>
    <d v="2016-09-29T00:00:00"/>
    <n v="24"/>
    <n v="-0.20571697970399819"/>
    <n v="0.32164924407289219"/>
    <n v="2.3944999280981971"/>
    <n v="5.3608207345482023E-2"/>
    <n v="0.64329848814578428"/>
    <n v="5.3608207345482023E-2"/>
    <x v="2"/>
  </r>
  <r>
    <n v="6316"/>
    <x v="153"/>
    <s v="sri_lanka"/>
    <x v="9"/>
    <s v="FL"/>
    <s v="FL - Krome North Service Processing Center "/>
    <s v="krome_north_service_processing_center_fl"/>
    <d v="2016-05-09T00:00:00"/>
    <x v="4"/>
    <x v="6"/>
    <s v="disciplinary"/>
    <d v="2016-09-30T00:00:00"/>
    <n v="25"/>
    <n v="-0.18784757725550419"/>
    <n v="0.33951864652138619"/>
    <n v="2.3766305256497033"/>
    <n v="3.5738804896988025E-2"/>
    <n v="0.62542908569729028"/>
    <n v="3.5738804896988025E-2"/>
    <x v="2"/>
  </r>
  <r>
    <n v="6317"/>
    <x v="39"/>
    <s v="somalia"/>
    <x v="15"/>
    <s v="GA"/>
    <s v="GA - Stewart Detention Center "/>
    <s v="stewart_detention_center_ga"/>
    <d v="2016-05-09T00:00:00"/>
    <x v="4"/>
    <x v="6"/>
    <s v="disciplinary"/>
    <d v="2016-07-10T00:00:00"/>
    <n v="32"/>
    <n v="-6.2761760116046117E-2"/>
    <n v="0.46460446366084424"/>
    <n v="2.2515447085102451"/>
    <n v="8.9347012242470047E-2"/>
    <n v="0.50034326855783218"/>
    <n v="8.9347012242470047E-2"/>
    <x v="2"/>
  </r>
  <r>
    <n v="6318"/>
    <x v="22"/>
    <s v="ethiopia"/>
    <x v="17"/>
    <s v="VA"/>
    <s v="VA - Immigration Centers Of America Farmville "/>
    <s v="immigration_centers_of_america_farmville_va"/>
    <d v="2016-05-09T00:00:00"/>
    <x v="4"/>
    <x v="6"/>
    <s v="disciplinary"/>
    <d v="2016-11-16T00:00:00"/>
    <n v="72"/>
    <n v="0.65201433782371421"/>
    <n v="1.1793805616006046"/>
    <n v="1.5367686105704847"/>
    <n v="0.80412311018223037"/>
    <n v="0.21443282938192809"/>
    <n v="0.21443282938192809"/>
    <x v="1"/>
  </r>
  <r>
    <n v="6319"/>
    <x v="110"/>
    <s v="eritrea"/>
    <x v="2"/>
    <s v="CA"/>
    <s v="CA - San Diego Contract Detention Facility - CCA (otay)"/>
    <s v="san_diego_contract_detention_facility_cca_otay_ca"/>
    <d v="2016-05-10T00:00:00"/>
    <x v="4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6320"/>
    <x v="56"/>
    <s v="iran"/>
    <x v="8"/>
    <s v="CA"/>
    <s v="CA - Adelanto Correctional Facility "/>
    <s v="adelanto_correctional_facility_ca"/>
    <d v="2016-05-10T00:00:00"/>
    <x v="4"/>
    <x v="3"/>
    <s v="protective_custody_other_detainee_safety"/>
    <d v="2016-12-10T00:00:00"/>
    <n v="7"/>
    <n v="-0.50949682132839635"/>
    <n v="1.7869402448493998E-2"/>
    <n v="2.6982797697225953"/>
    <n v="0.35738804896988019"/>
    <n v="0.94707832977018247"/>
    <n v="1.7869402448493998E-2"/>
    <x v="3"/>
  </r>
  <r>
    <n v="6321"/>
    <x v="113"/>
    <s v="georgia"/>
    <x v="7"/>
    <s v="PA"/>
    <s v="PA - York County Prison "/>
    <s v="york_county_prison_pa"/>
    <d v="2016-05-10T00:00:00"/>
    <x v="4"/>
    <x v="12"/>
    <s v="pending_investigation_of_disciplinary_violation"/>
    <d v="2016-12-10T00:00:00"/>
    <n v="7"/>
    <n v="-0.50949682132839635"/>
    <n v="1.7869402448493998E-2"/>
    <n v="2.6982797697225953"/>
    <n v="0.35738804896988019"/>
    <n v="0.94707832977018247"/>
    <n v="1.7869402448493998E-2"/>
    <x v="3"/>
  </r>
  <r>
    <n v="6322"/>
    <x v="37"/>
    <s v="dominican_republic"/>
    <x v="13"/>
    <s v="NY"/>
    <s v="NY - Orange County Jail "/>
    <s v="orange_county_jail_ny"/>
    <d v="2016-05-10T00:00:00"/>
    <x v="4"/>
    <x v="5"/>
    <s v="facility_security_threat_violent_or_disruptive_behavior"/>
    <d v="2016-10-19T00:00:00"/>
    <n v="14"/>
    <n v="-0.38441100418893831"/>
    <n v="0.14295521958795204"/>
    <n v="2.5731939525831371"/>
    <n v="0.23230223183042215"/>
    <n v="0.82199251263072437"/>
    <n v="0.14295521958795204"/>
    <x v="3"/>
  </r>
  <r>
    <n v="6323"/>
    <x v="2"/>
    <s v="el_salvador"/>
    <x v="8"/>
    <s v="CA"/>
    <s v="CA - Adelanto Correctional Facility "/>
    <s v="adelanto_correctional_facility_ca"/>
    <d v="2016-05-10T00:00:00"/>
    <x v="4"/>
    <x v="5"/>
    <s v="facility_security_threat_violent_or_disruptive_behavior"/>
    <d v="2016-10-21T00:00:00"/>
    <n v="16"/>
    <n v="-0.34867219929195026"/>
    <n v="0.17869402448494009"/>
    <n v="2.5374551476861491"/>
    <n v="0.19656342693343409"/>
    <n v="0.78625370773373637"/>
    <n v="0.17869402448494009"/>
    <x v="3"/>
  </r>
  <r>
    <n v="6324"/>
    <x v="7"/>
    <s v="honduras"/>
    <x v="4"/>
    <s v="LA"/>
    <s v="LA - Pine Prairie Correctional Center "/>
    <s v="pine_prairie_correctional_center_la"/>
    <d v="2016-05-10T00:00:00"/>
    <x v="4"/>
    <x v="3"/>
    <s v="protective_custody_other_detainee_safety"/>
    <d v="2016-10-28T00:00:00"/>
    <n v="23"/>
    <n v="-0.22358638215249221"/>
    <n v="0.30377984162439814"/>
    <n v="2.4123693305466913"/>
    <n v="7.1477609793976049E-2"/>
    <n v="0.66116789059427838"/>
    <n v="7.1477609793976049E-2"/>
    <x v="2"/>
  </r>
  <r>
    <n v="6325"/>
    <x v="2"/>
    <s v="el_salvador"/>
    <x v="19"/>
    <s v="MA"/>
    <s v="MA - Suffolk County House Of Corrections "/>
    <s v="suffolk_county_house_of_corrections_ma"/>
    <d v="2016-05-10T00:00:00"/>
    <x v="4"/>
    <x v="6"/>
    <s v="disciplinary"/>
    <d v="2016-02-11T00:00:00"/>
    <n v="28"/>
    <n v="-0.13423936991002217"/>
    <n v="0.39312685386686819"/>
    <n v="2.3230223183042211"/>
    <n v="1.7869402448493998E-2"/>
    <n v="0.57182087835180828"/>
    <n v="1.7869402448493998E-2"/>
    <x v="2"/>
  </r>
  <r>
    <n v="6326"/>
    <x v="47"/>
    <s v="peru"/>
    <x v="9"/>
    <s v="FL"/>
    <s v="FL - Baker County Sheriff's Office "/>
    <s v="baker_county_sheriffs_office_fl"/>
    <d v="2016-05-10T00:00:00"/>
    <x v="4"/>
    <x v="15"/>
    <s v="facility_security_threat_gang_member_status_not_protective_custody"/>
    <d v="2016-04-11T00:00:00"/>
    <n v="30"/>
    <n v="-9.8500565013034141E-2"/>
    <n v="0.42886565876385618"/>
    <n v="2.2872835134072331"/>
    <n v="5.3608207345482023E-2"/>
    <n v="0.53608207345482028"/>
    <n v="5.3608207345482023E-2"/>
    <x v="2"/>
  </r>
  <r>
    <n v="6327"/>
    <x v="21"/>
    <s v="guatemala"/>
    <x v="0"/>
    <s v="AZ"/>
    <s v="AZ - Florence Service Processing Center "/>
    <s v="florence_service_processing_center_az"/>
    <d v="2016-05-10T00:00:00"/>
    <x v="4"/>
    <x v="21"/>
    <s v="medical_observation"/>
    <d v="2016-12-11T00:00:00"/>
    <n v="38"/>
    <n v="4.4454654574917936E-2"/>
    <n v="0.57182087835180828"/>
    <n v="2.1443282938192811"/>
    <n v="0.19656342693343409"/>
    <n v="0.39312685386686819"/>
    <n v="0.19656342693343409"/>
    <x v="2"/>
  </r>
  <r>
    <n v="6328"/>
    <x v="24"/>
    <s v="brazil"/>
    <x v="18"/>
    <s v="TX"/>
    <s v="TX - South Texas Detention Complex "/>
    <s v="south_texas_detention_complex_tx"/>
    <d v="2016-05-10T00:00:00"/>
    <x v="4"/>
    <x v="3"/>
    <s v="protective_custody_other_detainee_safety"/>
    <d v="2016-11-17T00:00:00"/>
    <n v="43"/>
    <n v="0.13380166681738798"/>
    <n v="0.66116789059427838"/>
    <n v="2.0549812815768109"/>
    <n v="0.28591043917590414"/>
    <n v="0.30377984162439814"/>
    <n v="0.28591043917590414"/>
    <x v="2"/>
  </r>
  <r>
    <n v="6329"/>
    <x v="2"/>
    <s v="el_salvador"/>
    <x v="22"/>
    <s v="NY"/>
    <s v="NY - Buffalo (batavia) Service Processing Center"/>
    <s v="buffalo_batavia_service_processing_center_ny"/>
    <d v="2016-05-10T00:00:00"/>
    <x v="4"/>
    <x v="3"/>
    <s v="protective_custody_other_detainee_safety"/>
    <d v="2017-01-13T00:00:00"/>
    <n v="100"/>
    <n v="1.1523576063815466"/>
    <n v="1.679723830158437"/>
    <n v="1.0364253420126524"/>
    <n v="1.3044663787400628"/>
    <n v="0.71477609793976049"/>
    <n v="0.71477609793976049"/>
    <x v="1"/>
  </r>
  <r>
    <n v="6330"/>
    <x v="0"/>
    <s v="mexico"/>
    <x v="0"/>
    <s v="AZ"/>
    <s v="AZ - Florence Service Processing Center "/>
    <s v="florence_service_processing_center_az"/>
    <d v="2016-05-11T00:00:00"/>
    <x v="4"/>
    <x v="8"/>
    <s v="suicide_risk_placement"/>
    <d v="2016-10-11T00:00:00"/>
    <n v="5"/>
    <n v="-0.54523562622538435"/>
    <n v="1.7869402448493998E-2"/>
    <n v="2.7340185746195833"/>
    <n v="0.39312685386686819"/>
    <n v="0.98281713466717047"/>
    <n v="1.7869402448493998E-2"/>
    <x v="3"/>
  </r>
  <r>
    <n v="6331"/>
    <x v="0"/>
    <s v="mexico"/>
    <x v="8"/>
    <s v="CA"/>
    <s v="CA - Theo Lacy Facility "/>
    <s v="theo_lacy_facility_ca"/>
    <d v="2016-05-11T00:00:00"/>
    <x v="4"/>
    <x v="6"/>
    <s v="disciplinary"/>
    <d v="2016-11-19T00:00:00"/>
    <n v="14"/>
    <n v="-0.38441100418893831"/>
    <n v="0.14295521958795204"/>
    <n v="2.5731939525831371"/>
    <n v="0.23230223183042215"/>
    <n v="0.82199251263072437"/>
    <n v="0.14295521958795204"/>
    <x v="3"/>
  </r>
  <r>
    <n v="6332"/>
    <x v="37"/>
    <s v="dominican_republic"/>
    <x v="13"/>
    <s v="NY"/>
    <s v="NY - Orange County Jail "/>
    <s v="orange_county_jail_ny"/>
    <d v="2016-05-11T00:00:00"/>
    <x v="4"/>
    <x v="6"/>
    <s v="disciplinary"/>
    <d v="2016-11-23T00:00:00"/>
    <n v="18"/>
    <n v="-0.31293339439496226"/>
    <n v="0.21443282938192809"/>
    <n v="2.5017163427891611"/>
    <n v="0.1608246220364461"/>
    <n v="0.75051490283674838"/>
    <n v="0.1608246220364461"/>
    <x v="2"/>
  </r>
  <r>
    <n v="6333"/>
    <x v="0"/>
    <s v="mexico"/>
    <x v="2"/>
    <s v="CA"/>
    <s v="CA - San Diego Contract Detention Facility - CCA (otay)"/>
    <s v="san_diego_contract_detention_facility_cca_otay_ca"/>
    <d v="2016-05-11T00:00:00"/>
    <x v="4"/>
    <x v="6"/>
    <s v="disciplinary"/>
    <d v="2016-11-30T00:00:00"/>
    <n v="25"/>
    <n v="-0.18784757725550419"/>
    <n v="0.33951864652138619"/>
    <n v="2.3766305256497033"/>
    <n v="3.5738804896988025E-2"/>
    <n v="0.62542908569729028"/>
    <n v="3.5738804896988025E-2"/>
    <x v="2"/>
  </r>
  <r>
    <n v="6334"/>
    <x v="6"/>
    <s v="nigeria"/>
    <x v="7"/>
    <s v="PA"/>
    <s v="PA - Pike County Correctional Facility "/>
    <s v="pike_county_correctional_facility_pa"/>
    <d v="2016-05-11T00:00:00"/>
    <x v="4"/>
    <x v="6"/>
    <s v="disciplinary"/>
    <d v="2016-11-30T00:00:00"/>
    <n v="25"/>
    <n v="-0.18784757725550419"/>
    <n v="0.33951864652138619"/>
    <n v="2.3766305256497033"/>
    <n v="3.5738804896988025E-2"/>
    <n v="0.62542908569729028"/>
    <n v="3.5738804896988025E-2"/>
    <x v="2"/>
  </r>
  <r>
    <n v="6335"/>
    <x v="2"/>
    <s v="el_salvador"/>
    <x v="15"/>
    <s v="GA"/>
    <s v="GA - Stewart Detention Center "/>
    <s v="stewart_detention_center_ga"/>
    <d v="2016-05-11T00:00:00"/>
    <x v="4"/>
    <x v="6"/>
    <s v="disciplinary"/>
    <d v="2016-02-12T00:00:00"/>
    <n v="27"/>
    <n v="-0.15210877235851616"/>
    <n v="0.37525745141837419"/>
    <n v="2.3408917207527153"/>
    <n v="0"/>
    <n v="0.58969028080030228"/>
    <n v="0"/>
    <x v="2"/>
  </r>
  <r>
    <n v="6336"/>
    <x v="1"/>
    <s v="sierra_leone"/>
    <x v="7"/>
    <s v="PA"/>
    <s v="PA - Pike County Correctional Facility "/>
    <s v="pike_county_correctional_facility_pa"/>
    <d v="2016-05-11T00:00:00"/>
    <x v="4"/>
    <x v="5"/>
    <s v="facility_security_threat_violent_or_disruptive_behavior"/>
    <d v="2016-09-12T00:00:00"/>
    <n v="34"/>
    <n v="-2.7022955219058099E-2"/>
    <n v="0.50034326855783229"/>
    <n v="2.2158059036132571"/>
    <n v="0.12508581713945807"/>
    <n v="0.46460446366084424"/>
    <n v="0.12508581713945807"/>
    <x v="2"/>
  </r>
  <r>
    <n v="6337"/>
    <x v="0"/>
    <s v="mexico"/>
    <x v="12"/>
    <s v="TX"/>
    <s v="TX - Houston Contract Detention Facility "/>
    <s v="houston_contract_detention_facility_tx"/>
    <d v="2016-05-11T00:00:00"/>
    <x v="4"/>
    <x v="3"/>
    <s v="protective_custody_other_detainee_safety"/>
    <d v="2016-12-15T00:00:00"/>
    <n v="40"/>
    <n v="8.0193459471905953E-2"/>
    <n v="0.60755968324879628"/>
    <n v="2.1085894889222931"/>
    <n v="0.23230223183042212"/>
    <n v="0.35738804896988019"/>
    <n v="0.23230223183042212"/>
    <x v="2"/>
  </r>
  <r>
    <n v="6338"/>
    <x v="0"/>
    <s v="mexico"/>
    <x v="5"/>
    <s v="TX"/>
    <s v="TX - El Paso Service Processing Center "/>
    <s v="el_paso_service_processing_center_tx"/>
    <d v="2016-05-12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339"/>
    <x v="15"/>
    <s v="liberia"/>
    <x v="7"/>
    <s v="PA"/>
    <s v="PA - York County Prison "/>
    <s v="york_county_prison_pa"/>
    <d v="2016-05-12T00:00:00"/>
    <x v="4"/>
    <x v="8"/>
    <s v="suicide_risk_placement"/>
    <d v="2016-06-12T00:00:00"/>
    <n v="1"/>
    <n v="-0.61671323601936046"/>
    <n v="8.9347012242470103E-2"/>
    <n v="2.8054961844135593"/>
    <n v="0.46460446366084429"/>
    <n v="1.0542947444611466"/>
    <n v="8.9347012242470103E-2"/>
    <x v="3"/>
  </r>
  <r>
    <n v="6340"/>
    <x v="2"/>
    <s v="el_salvador"/>
    <x v="12"/>
    <s v="TX"/>
    <s v="TX - Houston Contract Detention Facility "/>
    <s v="houston_contract_detention_facility_tx"/>
    <d v="2016-05-12T00:00:00"/>
    <x v="4"/>
    <x v="8"/>
    <s v="suicide_risk_placement"/>
    <d v="2016-06-12T00:00:00"/>
    <n v="1"/>
    <n v="-0.61671323601936046"/>
    <n v="8.9347012242470103E-2"/>
    <n v="2.8054961844135593"/>
    <n v="0.46460446366084429"/>
    <n v="1.0542947444611466"/>
    <n v="8.9347012242470103E-2"/>
    <x v="3"/>
  </r>
  <r>
    <n v="6341"/>
    <x v="9"/>
    <s v="haiti"/>
    <x v="0"/>
    <s v="AZ"/>
    <s v="AZ - Eloy Federal Contract Facility "/>
    <s v="eloy_federal_contract_facility_az"/>
    <d v="2016-05-12T00:00:00"/>
    <x v="4"/>
    <x v="8"/>
    <s v="suicide_risk_placement"/>
    <d v="2016-07-12T00:00:00"/>
    <n v="2"/>
    <n v="-0.59884383357086635"/>
    <n v="7.1477609793975994E-2"/>
    <n v="2.7876267819650655"/>
    <n v="0.44673506121235018"/>
    <n v="1.0364253420126524"/>
    <n v="7.1477609793975994E-2"/>
    <x v="3"/>
  </r>
  <r>
    <n v="6342"/>
    <x v="0"/>
    <s v="mexico"/>
    <x v="20"/>
    <s v="WA"/>
    <s v="WA - Northwest Detention Center "/>
    <s v="northwest_detention_center_wa"/>
    <d v="2016-05-12T00:00:00"/>
    <x v="4"/>
    <x v="12"/>
    <s v="pending_investigation_of_disciplinary_violation"/>
    <d v="2016-12-15T00:00:00"/>
    <n v="10"/>
    <n v="-0.4558886139829143"/>
    <n v="7.1477609793976049E-2"/>
    <n v="2.6446715623771131"/>
    <n v="0.30377984162439814"/>
    <n v="0.89347012242470036"/>
    <n v="7.1477609793976049E-2"/>
    <x v="3"/>
  </r>
  <r>
    <n v="6343"/>
    <x v="8"/>
    <s v="nicaragua"/>
    <x v="8"/>
    <s v="CA"/>
    <s v="CA - Adelanto Correctional Facility "/>
    <s v="adelanto_correctional_facility_ca"/>
    <d v="2016-05-12T00:00:00"/>
    <x v="4"/>
    <x v="6"/>
    <s v="disciplinary"/>
    <d v="2016-12-15T00:00:00"/>
    <n v="10"/>
    <n v="-0.4558886139829143"/>
    <n v="7.1477609793976049E-2"/>
    <n v="2.6446715623771131"/>
    <n v="0.30377984162439814"/>
    <n v="0.89347012242470036"/>
    <n v="7.1477609793976049E-2"/>
    <x v="3"/>
  </r>
  <r>
    <n v="6344"/>
    <x v="12"/>
    <s v="trinidad_and_tobago"/>
    <x v="7"/>
    <s v="PA"/>
    <s v="PA - York County Prison "/>
    <s v="york_county_prison_pa"/>
    <d v="2016-05-12T00:00:00"/>
    <x v="4"/>
    <x v="6"/>
    <s v="disciplinary"/>
    <d v="2016-12-20T00:00:00"/>
    <n v="15"/>
    <n v="-0.36654160174044426"/>
    <n v="0.1608246220364461"/>
    <n v="2.5553245501346433"/>
    <n v="0.21443282938192809"/>
    <n v="0.80412311018223037"/>
    <n v="0.1608246220364461"/>
    <x v="3"/>
  </r>
  <r>
    <n v="6345"/>
    <x v="136"/>
    <s v="benin"/>
    <x v="1"/>
    <s v="NV"/>
    <s v="NV - Nevada Southern Detention Center "/>
    <s v="nevada_southern_detention_center_nv"/>
    <d v="2016-05-12T00:00:00"/>
    <x v="4"/>
    <x v="3"/>
    <s v="protective_custody_other_detainee_safety"/>
    <d v="2017-11-01T00:00:00"/>
    <n v="37"/>
    <n v="2.6585252126423927E-2"/>
    <n v="0.55395147590331428"/>
    <n v="2.1621976962677749"/>
    <n v="0.17869402448494009"/>
    <n v="0.41099625631536219"/>
    <n v="0.17869402448494009"/>
    <x v="2"/>
  </r>
  <r>
    <n v="6346"/>
    <x v="0"/>
    <s v="mexico"/>
    <x v="20"/>
    <s v="WA"/>
    <s v="WA - Northwest Detention Center "/>
    <s v="northwest_detention_center_wa"/>
    <d v="2016-05-12T00:00:00"/>
    <x v="4"/>
    <x v="6"/>
    <s v="disciplinary"/>
    <d v="2017-01-20T00:00:00"/>
    <n v="46"/>
    <n v="0.18740987416287"/>
    <n v="0.71477609793976038"/>
    <n v="2.0013730742313292"/>
    <n v="0.33951864652138619"/>
    <n v="0.25017163427891609"/>
    <n v="0.25017163427891609"/>
    <x v="1"/>
  </r>
  <r>
    <n v="6347"/>
    <x v="15"/>
    <s v="liberia"/>
    <x v="0"/>
    <s v="AZ"/>
    <s v="AZ - Eloy Federal Contract Facility "/>
    <s v="eloy_federal_contract_facility_az"/>
    <d v="2016-05-13T00:00:00"/>
    <x v="4"/>
    <x v="6"/>
    <s v="disciplinary"/>
    <d v="2016-05-20T00:00:00"/>
    <n v="7"/>
    <n v="-0.50949682132839635"/>
    <n v="1.7869402448493998E-2"/>
    <n v="2.6982797697225953"/>
    <n v="0.35738804896988019"/>
    <n v="0.94707832977018247"/>
    <n v="1.7869402448493998E-2"/>
    <x v="3"/>
  </r>
  <r>
    <n v="6348"/>
    <x v="2"/>
    <s v="el_salvador"/>
    <x v="8"/>
    <s v="CA"/>
    <s v="CA - Adelanto Correctional Facility "/>
    <s v="adelanto_correctional_facility_ca"/>
    <d v="2016-05-13T00:00:00"/>
    <x v="4"/>
    <x v="3"/>
    <s v="protective_custody_other_detainee_safety"/>
    <d v="2016-05-27T00:00:00"/>
    <n v="14"/>
    <n v="-0.38441100418893831"/>
    <n v="0.14295521958795204"/>
    <n v="2.5731939525831371"/>
    <n v="0.23230223183042215"/>
    <n v="0.82199251263072437"/>
    <n v="0.14295521958795204"/>
    <x v="3"/>
  </r>
  <r>
    <n v="6349"/>
    <x v="0"/>
    <s v="mexico"/>
    <x v="4"/>
    <s v="LA"/>
    <s v="LA - Pine Prairie Correctional Center "/>
    <s v="pine_prairie_correctional_center_la"/>
    <d v="2016-05-13T00:00:00"/>
    <x v="4"/>
    <x v="0"/>
    <s v="protective_custody_gang_status_protective_custody_only"/>
    <d v="2016-08-06T00:00:00"/>
    <n v="26"/>
    <n v="-0.16997817480701016"/>
    <n v="0.35738804896988019"/>
    <n v="2.3587611232012091"/>
    <n v="1.7869402448493998E-2"/>
    <n v="0.60755968324879628"/>
    <n v="1.7869402448493998E-2"/>
    <x v="2"/>
  </r>
  <r>
    <n v="6350"/>
    <x v="2"/>
    <s v="el_salvador"/>
    <x v="7"/>
    <s v="PA"/>
    <s v="PA - York County Prison "/>
    <s v="york_county_prison_pa"/>
    <d v="2016-05-13T00:00:00"/>
    <x v="4"/>
    <x v="6"/>
    <s v="disciplinary"/>
    <d v="2016-06-13T00:00:00"/>
    <n v="31"/>
    <n v="-8.0631162564540129E-2"/>
    <n v="0.44673506121235024"/>
    <n v="2.2694141109587389"/>
    <n v="7.1477609793976035E-2"/>
    <n v="0.51821267100632629"/>
    <n v="7.1477609793976035E-2"/>
    <x v="2"/>
  </r>
  <r>
    <n v="6351"/>
    <x v="32"/>
    <s v="colombia"/>
    <x v="21"/>
    <s v="MN"/>
    <s v="MN - Sherburne County Jail "/>
    <s v="sherburne_county_jail_mn"/>
    <d v="2016-05-13T00:00:00"/>
    <x v="4"/>
    <x v="3"/>
    <s v="protective_custody_other_detainee_safety"/>
    <d v="2016-06-14T00:00:00"/>
    <n v="32"/>
    <n v="-6.2761760116046117E-2"/>
    <n v="0.46460446366084424"/>
    <n v="2.2515447085102451"/>
    <n v="8.9347012242470047E-2"/>
    <n v="0.50034326855783218"/>
    <n v="8.9347012242470047E-2"/>
    <x v="2"/>
  </r>
  <r>
    <n v="6352"/>
    <x v="0"/>
    <s v="mexico"/>
    <x v="12"/>
    <s v="TX"/>
    <s v="TX - Houston Contract Detention Facility "/>
    <s v="houston_contract_detention_facility_tx"/>
    <d v="2016-05-14T00:00:00"/>
    <x v="4"/>
    <x v="12"/>
    <s v="pending_investigation_of_disciplinary_violation"/>
    <d v="2016-05-16T00:00:00"/>
    <n v="2"/>
    <n v="-0.59884383357086635"/>
    <n v="7.1477609793975994E-2"/>
    <n v="2.7876267819650655"/>
    <n v="0.44673506121235018"/>
    <n v="1.0364253420126524"/>
    <n v="7.1477609793975994E-2"/>
    <x v="3"/>
  </r>
  <r>
    <n v="6353"/>
    <x v="2"/>
    <s v="el_salvador"/>
    <x v="12"/>
    <s v="TX"/>
    <s v="TX - Houston Contract Detention Facility "/>
    <s v="houston_contract_detention_facility_tx"/>
    <d v="2016-05-14T00:00:00"/>
    <x v="4"/>
    <x v="12"/>
    <s v="pending_investigation_of_disciplinary_violation"/>
    <d v="2016-05-16T00:00:00"/>
    <n v="2"/>
    <n v="-0.59884383357086635"/>
    <n v="7.1477609793975994E-2"/>
    <n v="2.7876267819650655"/>
    <n v="0.44673506121235018"/>
    <n v="1.0364253420126524"/>
    <n v="7.1477609793975994E-2"/>
    <x v="3"/>
  </r>
  <r>
    <n v="6354"/>
    <x v="7"/>
    <s v="honduras"/>
    <x v="8"/>
    <s v="CA"/>
    <s v="CA - Adelanto Correctional Facility "/>
    <s v="adelanto_correctional_facility_ca"/>
    <d v="2016-05-14T00:00:00"/>
    <x v="4"/>
    <x v="3"/>
    <s v="protective_custody_other_detainee_safety"/>
    <d v="2016-05-18T00:00:00"/>
    <n v="4"/>
    <n v="-0.56310502867387835"/>
    <n v="3.5738804896987997E-2"/>
    <n v="2.7518879770680771"/>
    <n v="0.41099625631536219"/>
    <n v="1.0006865371156644"/>
    <n v="3.5738804896987997E-2"/>
    <x v="3"/>
  </r>
  <r>
    <n v="6355"/>
    <x v="48"/>
    <s v="bosnia-herzegovina"/>
    <x v="15"/>
    <s v="GA"/>
    <s v="GA - Stewart Detention Center "/>
    <s v="stewart_detention_center_ga"/>
    <d v="2016-05-14T00:00:00"/>
    <x v="4"/>
    <x v="5"/>
    <s v="facility_security_threat_violent_or_disruptive_behavior"/>
    <d v="2016-05-20T00:00:00"/>
    <n v="6"/>
    <n v="-0.52736622377689035"/>
    <n v="0"/>
    <n v="2.7161491721710895"/>
    <n v="0.37525745141837419"/>
    <n v="0.96494773221867647"/>
    <n v="0"/>
    <x v="3"/>
  </r>
  <r>
    <n v="6356"/>
    <x v="2"/>
    <s v="el_salvador"/>
    <x v="8"/>
    <s v="CA"/>
    <s v="CA - Adelanto Correctional Facility "/>
    <s v="adelanto_correctional_facility_ca"/>
    <d v="2016-05-14T00:00:00"/>
    <x v="4"/>
    <x v="3"/>
    <s v="protective_custody_other_detainee_safety"/>
    <d v="2016-12-06T00:00:00"/>
    <n v="29"/>
    <n v="-0.11636996746152814"/>
    <n v="0.41099625631536219"/>
    <n v="2.3051529158557269"/>
    <n v="3.5738804896988025E-2"/>
    <n v="0.55395147590331428"/>
    <n v="3.5738804896988025E-2"/>
    <x v="2"/>
  </r>
  <r>
    <n v="6357"/>
    <x v="0"/>
    <s v="mexico"/>
    <x v="12"/>
    <s v="TX"/>
    <s v="TX - Houston Contract Detention Facility "/>
    <s v="houston_contract_detention_facility_tx"/>
    <d v="2016-05-15T00:00:00"/>
    <x v="4"/>
    <x v="8"/>
    <s v="suicide_risk_placement"/>
    <d v="2016-05-17T00:00:00"/>
    <n v="2"/>
    <n v="-0.59884383357086635"/>
    <n v="7.1477609793975994E-2"/>
    <n v="2.7876267819650655"/>
    <n v="0.44673506121235018"/>
    <n v="1.0364253420126524"/>
    <n v="7.1477609793975994E-2"/>
    <x v="3"/>
  </r>
  <r>
    <n v="6358"/>
    <x v="0"/>
    <s v="mexico"/>
    <x v="18"/>
    <s v="TX"/>
    <s v="TX - South Texas Detention Complex "/>
    <s v="south_texas_detention_complex_tx"/>
    <d v="2016-05-15T00:00:00"/>
    <x v="4"/>
    <x v="14"/>
    <s v="facility_security_threat_other"/>
    <d v="2016-05-25T00:00:00"/>
    <n v="10"/>
    <n v="-0.4558886139829143"/>
    <n v="7.1477609793976049E-2"/>
    <n v="2.6446715623771131"/>
    <n v="0.30377984162439814"/>
    <n v="0.89347012242470036"/>
    <n v="7.1477609793976049E-2"/>
    <x v="3"/>
  </r>
  <r>
    <n v="6359"/>
    <x v="7"/>
    <s v="honduras"/>
    <x v="8"/>
    <s v="CA"/>
    <s v="CA - Adelanto Correctional Facility "/>
    <s v="adelanto_correctional_facility_ca"/>
    <d v="2016-05-16T00:00:00"/>
    <x v="4"/>
    <x v="11"/>
    <s v="medical_other"/>
    <d v="2016-05-20T00:00:00"/>
    <n v="4"/>
    <n v="-0.56310502867387835"/>
    <n v="3.5738804896987997E-2"/>
    <n v="2.7518879770680771"/>
    <n v="0.41099625631536219"/>
    <n v="1.0006865371156644"/>
    <n v="3.5738804896987997E-2"/>
    <x v="3"/>
  </r>
  <r>
    <n v="6360"/>
    <x v="7"/>
    <s v="honduras"/>
    <x v="8"/>
    <s v="CA"/>
    <s v="CA - Adelanto Correctional Facility "/>
    <s v="adelanto_correctional_facility_ca"/>
    <d v="2016-05-16T00:00:00"/>
    <x v="4"/>
    <x v="11"/>
    <s v="medical_other"/>
    <d v="2016-05-20T00:00:00"/>
    <n v="4"/>
    <n v="-0.56310502867387835"/>
    <n v="3.5738804896987997E-2"/>
    <n v="2.7518879770680771"/>
    <n v="0.41099625631536219"/>
    <n v="1.0006865371156644"/>
    <n v="3.5738804896987997E-2"/>
    <x v="3"/>
  </r>
  <r>
    <n v="6361"/>
    <x v="0"/>
    <s v="mexico"/>
    <x v="8"/>
    <s v="CA"/>
    <s v="CA - Adelanto Correctional Facility "/>
    <s v="adelanto_correctional_facility_ca"/>
    <d v="2016-05-16T00:00:00"/>
    <x v="4"/>
    <x v="11"/>
    <s v="medical_other"/>
    <d v="2016-05-20T00:00:00"/>
    <n v="4"/>
    <n v="-0.56310502867387835"/>
    <n v="3.5738804896987997E-2"/>
    <n v="2.7518879770680771"/>
    <n v="0.41099625631536219"/>
    <n v="1.0006865371156644"/>
    <n v="3.5738804896987997E-2"/>
    <x v="3"/>
  </r>
  <r>
    <n v="6362"/>
    <x v="0"/>
    <s v="mexico"/>
    <x v="8"/>
    <s v="CA"/>
    <s v="CA - Adelanto Correctional Facility "/>
    <s v="adelanto_correctional_facility_ca"/>
    <d v="2016-05-16T00:00:00"/>
    <x v="4"/>
    <x v="11"/>
    <s v="medical_other"/>
    <d v="2016-05-20T00:00:00"/>
    <n v="4"/>
    <n v="-0.56310502867387835"/>
    <n v="3.5738804896987997E-2"/>
    <n v="2.7518879770680771"/>
    <n v="0.41099625631536219"/>
    <n v="1.0006865371156644"/>
    <n v="3.5738804896987997E-2"/>
    <x v="3"/>
  </r>
  <r>
    <n v="6363"/>
    <x v="0"/>
    <s v="mexico"/>
    <x v="8"/>
    <s v="CA"/>
    <s v="CA - Adelanto Correctional Facility "/>
    <s v="adelanto_correctional_facility_ca"/>
    <d v="2016-05-16T00:00:00"/>
    <x v="4"/>
    <x v="11"/>
    <s v="medical_other"/>
    <d v="2016-05-20T00:00:00"/>
    <n v="4"/>
    <n v="-0.56310502867387835"/>
    <n v="3.5738804896987997E-2"/>
    <n v="2.7518879770680771"/>
    <n v="0.41099625631536219"/>
    <n v="1.0006865371156644"/>
    <n v="3.5738804896987997E-2"/>
    <x v="3"/>
  </r>
  <r>
    <n v="6364"/>
    <x v="2"/>
    <s v="el_salvador"/>
    <x v="17"/>
    <s v="VA"/>
    <s v="VA - Immigration Centers Of America Farmville "/>
    <s v="immigration_centers_of_america_farmville_va"/>
    <d v="2016-05-16T00:00:00"/>
    <x v="4"/>
    <x v="6"/>
    <s v="disciplinary"/>
    <d v="2016-05-22T00:00:00"/>
    <n v="6"/>
    <n v="-0.52736622377689035"/>
    <n v="0"/>
    <n v="2.7161491721710895"/>
    <n v="0.37525745141837419"/>
    <n v="0.96494773221867647"/>
    <n v="0"/>
    <x v="3"/>
  </r>
  <r>
    <n v="6365"/>
    <x v="82"/>
    <s v="israel"/>
    <x v="15"/>
    <s v="GA"/>
    <s v="GA - Stewart Detention Center "/>
    <s v="stewart_detention_center_ga"/>
    <d v="2016-05-16T00:00:00"/>
    <x v="4"/>
    <x v="17"/>
    <s v="hunger_strike"/>
    <d v="2016-05-25T00:00:00"/>
    <n v="9"/>
    <n v="-0.4737580164314083"/>
    <n v="5.3608207345482051E-2"/>
    <n v="2.6625409648256073"/>
    <n v="0.32164924407289214"/>
    <n v="0.91133952487319436"/>
    <n v="5.3608207345482051E-2"/>
    <x v="3"/>
  </r>
  <r>
    <n v="6366"/>
    <x v="0"/>
    <s v="mexico"/>
    <x v="6"/>
    <s v="TX"/>
    <s v="TX - Rolling Plains Detention Center "/>
    <s v="rolling_plains_detention_center_tx"/>
    <d v="2016-05-16T00:00:00"/>
    <x v="4"/>
    <x v="6"/>
    <s v="disciplinary"/>
    <d v="2016-03-06T00:00:00"/>
    <n v="18"/>
    <n v="-0.31293339439496226"/>
    <n v="0.21443282938192809"/>
    <n v="2.5017163427891611"/>
    <n v="0.1608246220364461"/>
    <n v="0.75051490283674838"/>
    <n v="0.1608246220364461"/>
    <x v="2"/>
  </r>
  <r>
    <n v="6367"/>
    <x v="37"/>
    <s v="dominican_republic"/>
    <x v="13"/>
    <s v="NJ"/>
    <s v="NJ - Hudson County Correctional Center "/>
    <s v="hudson_county_correctional_center_nj"/>
    <d v="2016-05-16T00:00:00"/>
    <x v="4"/>
    <x v="6"/>
    <s v="disciplinary"/>
    <d v="2016-04-06T00:00:00"/>
    <n v="19"/>
    <n v="-0.29506399194646826"/>
    <n v="0.23230223183042209"/>
    <n v="2.4838469403406673"/>
    <n v="0.1429552195879521"/>
    <n v="0.73264550038825438"/>
    <n v="0.1429552195879521"/>
    <x v="2"/>
  </r>
  <r>
    <n v="6368"/>
    <x v="0"/>
    <s v="mexico"/>
    <x v="8"/>
    <s v="CA"/>
    <s v="CA - Adelanto Correctional Facility "/>
    <s v="adelanto_correctional_facility_ca"/>
    <d v="2016-05-16T00:00:00"/>
    <x v="4"/>
    <x v="3"/>
    <s v="protective_custody_other_detainee_safety"/>
    <d v="2016-08-06T00:00:00"/>
    <n v="23"/>
    <n v="-0.22358638215249221"/>
    <n v="0.30377984162439814"/>
    <n v="2.4123693305466913"/>
    <n v="7.1477609793976049E-2"/>
    <n v="0.66116789059427838"/>
    <n v="7.1477609793976049E-2"/>
    <x v="2"/>
  </r>
  <r>
    <n v="6369"/>
    <x v="0"/>
    <s v="mexico"/>
    <x v="12"/>
    <s v="TX"/>
    <s v="TX - Houston Contract Detention Facility "/>
    <s v="houston_contract_detention_facility_tx"/>
    <d v="2016-05-16T00:00:00"/>
    <x v="4"/>
    <x v="5"/>
    <s v="facility_security_threat_violent_or_disruptive_behavior"/>
    <d v="2016-07-21T00:00:00"/>
    <n v="66"/>
    <n v="0.54479792313275022"/>
    <n v="1.0721641469096406"/>
    <n v="1.6439850252614487"/>
    <n v="0.69690669549126638"/>
    <n v="0.1072164146909641"/>
    <n v="0.1072164146909641"/>
    <x v="1"/>
  </r>
  <r>
    <n v="6370"/>
    <x v="0"/>
    <s v="mexico"/>
    <x v="12"/>
    <s v="TX"/>
    <s v="TX - Houston Contract Detention Facility "/>
    <s v="houston_contract_detention_facility_tx"/>
    <d v="2016-05-16T00:00:00"/>
    <x v="4"/>
    <x v="3"/>
    <s v="protective_custody_other_detainee_safety"/>
    <d v="2016-08-24T00:00:00"/>
    <n v="100"/>
    <n v="1.1523576063815466"/>
    <n v="1.679723830158437"/>
    <n v="1.0364253420126524"/>
    <n v="1.3044663787400628"/>
    <n v="0.71477609793976049"/>
    <n v="0.71477609793976049"/>
    <x v="1"/>
  </r>
  <r>
    <n v="6371"/>
    <x v="0"/>
    <s v="mexico"/>
    <x v="2"/>
    <s v="CA"/>
    <s v="CA - San Diego Contract Detention Facility - CCA (otay)"/>
    <s v="san_diego_contract_detention_facility_cca_otay_ca"/>
    <d v="2016-05-16T00:00:00"/>
    <x v="4"/>
    <x v="3"/>
    <s v="protective_custody_other_detainee_safety"/>
    <d v="2016-09-28T00:00:00"/>
    <n v="135"/>
    <n v="1.777786692078837"/>
    <n v="2.3051529158557273"/>
    <n v="0.41099625631536196"/>
    <n v="1.9298954644373532"/>
    <n v="1.340205183637051"/>
    <n v="0.41099625631536196"/>
    <x v="0"/>
  </r>
  <r>
    <n v="6372"/>
    <x v="9"/>
    <s v="haiti"/>
    <x v="9"/>
    <s v="FL"/>
    <s v="FL - Krome North Service Processing Center "/>
    <s v="krome_north_service_processing_center_fl"/>
    <d v="2016-05-17T00:00:00"/>
    <x v="4"/>
    <x v="6"/>
    <s v="disciplinary"/>
    <d v="2016-05-23T00:00:00"/>
    <n v="6"/>
    <n v="-0.52736622377689035"/>
    <n v="0"/>
    <n v="2.7161491721710895"/>
    <n v="0.37525745141837419"/>
    <n v="0.96494773221867647"/>
    <n v="0"/>
    <x v="3"/>
  </r>
  <r>
    <n v="6373"/>
    <x v="7"/>
    <s v="honduras"/>
    <x v="18"/>
    <s v="TX"/>
    <s v="TX - South Texas Detention Complex "/>
    <s v="south_texas_detention_complex_tx"/>
    <d v="2016-05-17T00:00:00"/>
    <x v="4"/>
    <x v="3"/>
    <s v="protective_custody_other_detainee_safety"/>
    <d v="2016-05-24T00:00:00"/>
    <n v="7"/>
    <n v="-0.50949682132839635"/>
    <n v="1.7869402448493998E-2"/>
    <n v="2.6982797697225953"/>
    <n v="0.35738804896988019"/>
    <n v="0.94707832977018247"/>
    <n v="1.7869402448493998E-2"/>
    <x v="3"/>
  </r>
  <r>
    <n v="6374"/>
    <x v="7"/>
    <s v="honduras"/>
    <x v="21"/>
    <s v="MN"/>
    <s v="MN - Sherburne County Jail "/>
    <s v="sherburne_county_jail_mn"/>
    <d v="2016-05-17T00:00:00"/>
    <x v="4"/>
    <x v="8"/>
    <s v="suicide_risk_placement"/>
    <d v="2016-05-26T00:00:00"/>
    <n v="9"/>
    <n v="-0.4737580164314083"/>
    <n v="5.3608207345482051E-2"/>
    <n v="2.6625409648256073"/>
    <n v="0.32164924407289214"/>
    <n v="0.91133952487319436"/>
    <n v="5.3608207345482051E-2"/>
    <x v="3"/>
  </r>
  <r>
    <n v="6375"/>
    <x v="0"/>
    <s v="mexico"/>
    <x v="8"/>
    <s v="CA"/>
    <s v="CA - Adelanto Correctional Facility "/>
    <s v="adelanto_correctional_facility_ca"/>
    <d v="2016-05-17T00:00:00"/>
    <x v="4"/>
    <x v="6"/>
    <s v="disciplinary"/>
    <d v="2016-01-06T00:00:00"/>
    <n v="15"/>
    <n v="-0.36654160174044426"/>
    <n v="0.1608246220364461"/>
    <n v="2.5553245501346433"/>
    <n v="0.21443282938192809"/>
    <n v="0.80412311018223037"/>
    <n v="0.1608246220364461"/>
    <x v="3"/>
  </r>
  <r>
    <n v="6376"/>
    <x v="2"/>
    <s v="el_salvador"/>
    <x v="17"/>
    <s v="VA"/>
    <s v="VA - Immigration Centers Of America Farmville "/>
    <s v="immigration_centers_of_america_farmville_va"/>
    <d v="2016-05-17T00:00:00"/>
    <x v="4"/>
    <x v="6"/>
    <s v="disciplinary"/>
    <d v="2016-04-06T00:00:00"/>
    <n v="18"/>
    <n v="-0.31293339439496226"/>
    <n v="0.21443282938192809"/>
    <n v="2.5017163427891611"/>
    <n v="0.1608246220364461"/>
    <n v="0.75051490283674838"/>
    <n v="0.1608246220364461"/>
    <x v="2"/>
  </r>
  <r>
    <n v="6377"/>
    <x v="0"/>
    <s v="mexico"/>
    <x v="2"/>
    <s v="CA"/>
    <s v="CA - San Diego Contract Detention Facility - CCA (otay)"/>
    <s v="san_diego_contract_detention_facility_cca_otay_ca"/>
    <d v="2016-05-17T00:00:00"/>
    <x v="4"/>
    <x v="6"/>
    <s v="disciplinary"/>
    <d v="2016-06-06T00:00:00"/>
    <n v="20"/>
    <n v="-0.27719458949797421"/>
    <n v="0.25017163427891614"/>
    <n v="2.4659775378921731"/>
    <n v="0.12508581713945804"/>
    <n v="0.71477609793976038"/>
    <n v="0.12508581713945804"/>
    <x v="2"/>
  </r>
  <r>
    <n v="6378"/>
    <x v="0"/>
    <s v="mexico"/>
    <x v="2"/>
    <s v="CA"/>
    <s v="CA - San Diego Contract Detention Facility - CCA (otay)"/>
    <s v="san_diego_contract_detention_facility_cca_otay_ca"/>
    <d v="2016-05-17T00:00:00"/>
    <x v="4"/>
    <x v="6"/>
    <s v="disciplinary"/>
    <d v="2016-06-06T00:00:00"/>
    <n v="20"/>
    <n v="-0.27719458949797421"/>
    <n v="0.25017163427891614"/>
    <n v="2.4659775378921731"/>
    <n v="0.12508581713945804"/>
    <n v="0.71477609793976038"/>
    <n v="0.12508581713945804"/>
    <x v="2"/>
  </r>
  <r>
    <n v="6379"/>
    <x v="0"/>
    <s v="mexico"/>
    <x v="2"/>
    <s v="CA"/>
    <s v="CA - San Diego Contract Detention Facility - CCA (otay)"/>
    <s v="san_diego_contract_detention_facility_cca_otay_ca"/>
    <d v="2016-05-17T00:00:00"/>
    <x v="4"/>
    <x v="6"/>
    <s v="disciplinary"/>
    <d v="2016-06-06T00:00:00"/>
    <n v="20"/>
    <n v="-0.27719458949797421"/>
    <n v="0.25017163427891614"/>
    <n v="2.4659775378921731"/>
    <n v="0.12508581713945804"/>
    <n v="0.71477609793976038"/>
    <n v="0.12508581713945804"/>
    <x v="2"/>
  </r>
  <r>
    <n v="6380"/>
    <x v="0"/>
    <s v="mexico"/>
    <x v="2"/>
    <s v="CA"/>
    <s v="CA - San Diego Contract Detention Facility - CCA (otay)"/>
    <s v="san_diego_contract_detention_facility_cca_otay_ca"/>
    <d v="2016-05-17T00:00:00"/>
    <x v="4"/>
    <x v="6"/>
    <s v="disciplinary"/>
    <d v="2016-06-06T00:00:00"/>
    <n v="20"/>
    <n v="-0.27719458949797421"/>
    <n v="0.25017163427891614"/>
    <n v="2.4659775378921731"/>
    <n v="0.12508581713945804"/>
    <n v="0.71477609793976038"/>
    <n v="0.12508581713945804"/>
    <x v="2"/>
  </r>
  <r>
    <n v="6381"/>
    <x v="0"/>
    <s v="mexico"/>
    <x v="2"/>
    <s v="CA"/>
    <s v="CA - San Diego Contract Detention Facility - CCA (otay)"/>
    <s v="san_diego_contract_detention_facility_cca_otay_ca"/>
    <d v="2016-05-17T00:00:00"/>
    <x v="4"/>
    <x v="6"/>
    <s v="disciplinary"/>
    <d v="2016-06-06T00:00:00"/>
    <n v="20"/>
    <n v="-0.27719458949797421"/>
    <n v="0.25017163427891614"/>
    <n v="2.4659775378921731"/>
    <n v="0.12508581713945804"/>
    <n v="0.71477609793976038"/>
    <n v="0.12508581713945804"/>
    <x v="2"/>
  </r>
  <r>
    <n v="6382"/>
    <x v="0"/>
    <s v="mexico"/>
    <x v="2"/>
    <s v="CA"/>
    <s v="CA - San Diego Contract Detention Facility - CCA (otay)"/>
    <s v="san_diego_contract_detention_facility_cca_otay_ca"/>
    <d v="2016-05-17T00:00:00"/>
    <x v="4"/>
    <x v="6"/>
    <s v="disciplinary"/>
    <d v="2016-08-06T00:00:00"/>
    <n v="22"/>
    <n v="-0.24145578460098621"/>
    <n v="0.28591043917590414"/>
    <n v="2.4302387329951851"/>
    <n v="8.9347012242470047E-2"/>
    <n v="0.67903729304277238"/>
    <n v="8.9347012242470047E-2"/>
    <x v="2"/>
  </r>
  <r>
    <n v="6383"/>
    <x v="2"/>
    <s v="el_salvador"/>
    <x v="17"/>
    <s v="VA"/>
    <s v="VA - Immigration Centers Of America Farmville "/>
    <s v="immigration_centers_of_america_farmville_va"/>
    <d v="2016-05-17T00:00:00"/>
    <x v="4"/>
    <x v="6"/>
    <s v="disciplinary"/>
    <d v="2016-10-06T00:00:00"/>
    <n v="24"/>
    <n v="-0.20571697970399819"/>
    <n v="0.32164924407289219"/>
    <n v="2.3944999280981971"/>
    <n v="5.3608207345482023E-2"/>
    <n v="0.64329848814578428"/>
    <n v="5.3608207345482023E-2"/>
    <x v="2"/>
  </r>
  <r>
    <n v="6384"/>
    <x v="0"/>
    <s v="mexico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85"/>
    <x v="0"/>
    <s v="mexico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86"/>
    <x v="0"/>
    <s v="mexico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87"/>
    <x v="0"/>
    <s v="mexico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88"/>
    <x v="0"/>
    <s v="mexico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89"/>
    <x v="2"/>
    <s v="el_salvador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90"/>
    <x v="21"/>
    <s v="guatemala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91"/>
    <x v="2"/>
    <s v="el_salvador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92"/>
    <x v="21"/>
    <s v="guatemala"/>
    <x v="8"/>
    <s v="CA"/>
    <s v="CA - Adelanto Correctional Facility "/>
    <s v="adelanto_correctional_facility_ca"/>
    <d v="2016-05-17T00:00:00"/>
    <x v="4"/>
    <x v="6"/>
    <s v="disciplinary"/>
    <d v="2016-06-14T00:00:00"/>
    <n v="28"/>
    <n v="-0.13423936991002217"/>
    <n v="0.39312685386686819"/>
    <n v="2.3230223183042211"/>
    <n v="1.7869402448493998E-2"/>
    <n v="0.57182087835180828"/>
    <n v="1.7869402448493998E-2"/>
    <x v="2"/>
  </r>
  <r>
    <n v="6393"/>
    <x v="0"/>
    <s v="mexico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394"/>
    <x v="0"/>
    <s v="mexico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395"/>
    <x v="2"/>
    <s v="el_salvador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396"/>
    <x v="0"/>
    <s v="mexico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397"/>
    <x v="2"/>
    <s v="el_salvador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398"/>
    <x v="2"/>
    <s v="el_salvador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399"/>
    <x v="0"/>
    <s v="mexico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400"/>
    <x v="0"/>
    <s v="mexico"/>
    <x v="8"/>
    <s v="CA"/>
    <s v="CA - Adelanto Correctional Facility "/>
    <s v="adelanto_correctional_facility_ca"/>
    <d v="2016-05-17T00:00:00"/>
    <x v="4"/>
    <x v="6"/>
    <s v="disciplinary"/>
    <d v="2016-06-15T00:00:00"/>
    <n v="29"/>
    <n v="-0.11636996746152814"/>
    <n v="0.41099625631536219"/>
    <n v="2.3051529158557269"/>
    <n v="3.5738804896988025E-2"/>
    <n v="0.55395147590331428"/>
    <n v="3.5738804896988025E-2"/>
    <x v="2"/>
  </r>
  <r>
    <n v="6401"/>
    <x v="3"/>
    <s v="iraq"/>
    <x v="8"/>
    <s v="CA"/>
    <s v="CA - Adelanto Correctional Facility "/>
    <s v="adelanto_correctional_facility_ca"/>
    <d v="2016-05-17T00:00:00"/>
    <x v="4"/>
    <x v="3"/>
    <s v="protective_custody_other_detainee_safety"/>
    <d v="2016-06-23T00:00:00"/>
    <n v="37"/>
    <n v="2.6585252126423927E-2"/>
    <n v="0.55395147590331428"/>
    <n v="2.1621976962677749"/>
    <n v="0.17869402448494009"/>
    <n v="0.41099625631536219"/>
    <n v="0.17869402448494009"/>
    <x v="2"/>
  </r>
  <r>
    <n v="6402"/>
    <x v="2"/>
    <s v="el_salvador"/>
    <x v="8"/>
    <s v="CA"/>
    <s v="CA - Santa Ana City Jail "/>
    <s v="santa_ana_city_jail_ca"/>
    <d v="2016-05-17T00:00:00"/>
    <x v="4"/>
    <x v="0"/>
    <s v="protective_custody_gang_status_protective_custody_only"/>
    <d v="2017-01-18T00:00:00"/>
    <n v="246"/>
    <n v="3.7612903638616721"/>
    <n v="4.2886565876385623"/>
    <n v="1.5725074154674732"/>
    <n v="3.9133991362201881"/>
    <n v="3.3237088554198859"/>
    <n v="1.5725074154674732"/>
    <x v="0"/>
  </r>
  <r>
    <n v="6403"/>
    <x v="7"/>
    <s v="honduras"/>
    <x v="0"/>
    <s v="AZ"/>
    <s v="AZ - Florence Service Processing Center "/>
    <s v="florence_service_processing_center_az"/>
    <d v="2016-05-18T00:00:00"/>
    <x v="4"/>
    <x v="8"/>
    <s v="suicide_risk_placement"/>
    <d v="2016-05-20T00:00:00"/>
    <n v="2"/>
    <n v="-0.59884383357086635"/>
    <n v="7.1477609793975994E-2"/>
    <n v="2.7876267819650655"/>
    <n v="0.44673506121235018"/>
    <n v="1.0364253420126524"/>
    <n v="7.1477609793975994E-2"/>
    <x v="3"/>
  </r>
  <r>
    <n v="6404"/>
    <x v="0"/>
    <s v="mexico"/>
    <x v="0"/>
    <s v="AZ"/>
    <s v="AZ - Eloy Federal Contract Facility "/>
    <s v="eloy_federal_contract_facility_az"/>
    <d v="2016-05-18T00:00:00"/>
    <x v="4"/>
    <x v="12"/>
    <s v="pending_investigation_of_disciplinary_violation"/>
    <d v="2016-05-25T00:00:00"/>
    <n v="7"/>
    <n v="-0.50949682132839635"/>
    <n v="1.7869402448493998E-2"/>
    <n v="2.6982797697225953"/>
    <n v="0.35738804896988019"/>
    <n v="0.94707832977018247"/>
    <n v="1.7869402448493998E-2"/>
    <x v="3"/>
  </r>
  <r>
    <n v="6405"/>
    <x v="7"/>
    <s v="honduras"/>
    <x v="4"/>
    <s v="LA"/>
    <s v="LA - Jena/lasalle Detention Facility "/>
    <s v="jena/lasalle_detention_facility_la"/>
    <d v="2016-05-18T00:00:00"/>
    <x v="4"/>
    <x v="3"/>
    <s v="protective_custody_other_detainee_safety"/>
    <d v="2016-02-06T00:00:00"/>
    <n v="15"/>
    <n v="-0.36654160174044426"/>
    <n v="0.1608246220364461"/>
    <n v="2.5553245501346433"/>
    <n v="0.21443282938192809"/>
    <n v="0.80412311018223037"/>
    <n v="0.1608246220364461"/>
    <x v="3"/>
  </r>
  <r>
    <n v="6406"/>
    <x v="8"/>
    <s v="nicaragua"/>
    <x v="4"/>
    <s v="LA"/>
    <s v="LA - Jena/lasalle Detention Facility "/>
    <s v="jena/lasalle_detention_facility_la"/>
    <d v="2016-05-18T00:00:00"/>
    <x v="4"/>
    <x v="3"/>
    <s v="protective_custody_other_detainee_safety"/>
    <d v="2016-03-06T00:00:00"/>
    <n v="16"/>
    <n v="-0.34867219929195026"/>
    <n v="0.17869402448494009"/>
    <n v="2.5374551476861491"/>
    <n v="0.19656342693343409"/>
    <n v="0.78625370773373637"/>
    <n v="0.17869402448494009"/>
    <x v="3"/>
  </r>
  <r>
    <n v="6407"/>
    <x v="7"/>
    <s v="honduras"/>
    <x v="9"/>
    <s v="FL"/>
    <s v="FL - Krome North Service Processing Center "/>
    <s v="krome_north_service_processing_center_fl"/>
    <d v="2016-05-18T00:00:00"/>
    <x v="4"/>
    <x v="6"/>
    <s v="disciplinary"/>
    <d v="2016-04-06T00:00:00"/>
    <n v="17"/>
    <n v="-0.33080279684345626"/>
    <n v="0.19656342693343409"/>
    <n v="2.5195857452376553"/>
    <n v="0.17869402448494009"/>
    <n v="0.76838430528524237"/>
    <n v="0.17869402448494009"/>
    <x v="2"/>
  </r>
  <r>
    <n v="6408"/>
    <x v="39"/>
    <s v="somalia"/>
    <x v="7"/>
    <s v="PA"/>
    <s v="PA - Pike County Correctional Facility "/>
    <s v="pike_county_correctional_facility_pa"/>
    <d v="2016-05-18T00:00:00"/>
    <x v="4"/>
    <x v="6"/>
    <s v="disciplinary"/>
    <d v="2016-07-06T00:00:00"/>
    <n v="20"/>
    <n v="-0.27719458949797421"/>
    <n v="0.25017163427891614"/>
    <n v="2.4659775378921731"/>
    <n v="0.12508581713945804"/>
    <n v="0.71477609793976038"/>
    <n v="0.12508581713945804"/>
    <x v="2"/>
  </r>
  <r>
    <n v="6409"/>
    <x v="8"/>
    <s v="nicaragua"/>
    <x v="9"/>
    <s v="FL"/>
    <s v="FL - Krome North Service Processing Center "/>
    <s v="krome_north_service_processing_center_fl"/>
    <d v="2016-05-18T00:00:00"/>
    <x v="4"/>
    <x v="6"/>
    <s v="disciplinary"/>
    <d v="2016-06-22T00:00:00"/>
    <n v="35"/>
    <n v="-9.1535527705640905E-3"/>
    <n v="0.51821267100632629"/>
    <n v="2.1979365011647629"/>
    <n v="0.14295521958795207"/>
    <n v="0.44673506121235018"/>
    <n v="0.14295521958795207"/>
    <x v="2"/>
  </r>
  <r>
    <n v="6410"/>
    <x v="2"/>
    <s v="el_salvador"/>
    <x v="17"/>
    <s v="VA"/>
    <s v="VA - Immigration Centers Of America Farmville "/>
    <s v="immigration_centers_of_america_farmville_va"/>
    <d v="2016-05-18T00:00:00"/>
    <x v="4"/>
    <x v="6"/>
    <s v="disciplinary"/>
    <d v="2016-06-25T00:00:00"/>
    <n v="38"/>
    <n v="4.4454654574917936E-2"/>
    <n v="0.57182087835180828"/>
    <n v="2.1443282938192811"/>
    <n v="0.19656342693343409"/>
    <n v="0.39312685386686819"/>
    <n v="0.19656342693343409"/>
    <x v="2"/>
  </r>
  <r>
    <n v="6411"/>
    <x v="8"/>
    <s v="nicaragua"/>
    <x v="4"/>
    <s v="LA"/>
    <s v="LA - Pine Prairie Correctional Center "/>
    <s v="pine_prairie_correctional_center_la"/>
    <d v="2016-05-18T00:00:00"/>
    <x v="4"/>
    <x v="5"/>
    <s v="facility_security_threat_violent_or_disruptive_behavior"/>
    <d v="2016-11-07T00:00:00"/>
    <n v="54"/>
    <n v="0.33036509375082207"/>
    <n v="0.85773131752771237"/>
    <n v="1.8584178546433769"/>
    <n v="0.48247386610933823"/>
    <n v="0.10721641469096405"/>
    <n v="0.10721641469096405"/>
    <x v="1"/>
  </r>
  <r>
    <n v="6412"/>
    <x v="2"/>
    <s v="el_salvador"/>
    <x v="18"/>
    <s v="TX"/>
    <s v="TX - South Texas Detention Complex "/>
    <s v="south_texas_detention_complex_tx"/>
    <d v="2016-05-19T00:00:00"/>
    <x v="4"/>
    <x v="14"/>
    <s v="facility_security_threat_other"/>
    <d v="2016-05-25T00:00:00"/>
    <n v="6"/>
    <n v="-0.52736622377689035"/>
    <n v="0"/>
    <n v="2.7161491721710895"/>
    <n v="0.37525745141837419"/>
    <n v="0.96494773221867647"/>
    <n v="0"/>
    <x v="3"/>
  </r>
  <r>
    <n v="6413"/>
    <x v="7"/>
    <s v="honduras"/>
    <x v="4"/>
    <s v="LA"/>
    <s v="LA - Pine Prairie Correctional Center "/>
    <s v="pine_prairie_correctional_center_la"/>
    <d v="2016-05-19T00:00:00"/>
    <x v="4"/>
    <x v="3"/>
    <s v="protective_custody_other_detainee_safety"/>
    <d v="2016-06-06T00:00:00"/>
    <n v="18"/>
    <n v="-0.31293339439496226"/>
    <n v="0.21443282938192809"/>
    <n v="2.5017163427891611"/>
    <n v="0.1608246220364461"/>
    <n v="0.75051490283674838"/>
    <n v="0.1608246220364461"/>
    <x v="2"/>
  </r>
  <r>
    <n v="6414"/>
    <x v="0"/>
    <s v="mexico"/>
    <x v="2"/>
    <s v="CA"/>
    <s v="CA - San Diego Contract Detention Facility - CCA (otay)"/>
    <s v="san_diego_contract_detention_facility_cca_otay_ca"/>
    <d v="2016-05-19T00:00:00"/>
    <x v="4"/>
    <x v="6"/>
    <s v="disciplinary"/>
    <d v="2016-06-16T00:00:00"/>
    <n v="28"/>
    <n v="-0.13423936991002217"/>
    <n v="0.39312685386686819"/>
    <n v="2.3230223183042211"/>
    <n v="1.7869402448493998E-2"/>
    <n v="0.57182087835180828"/>
    <n v="1.7869402448493998E-2"/>
    <x v="2"/>
  </r>
  <r>
    <n v="6415"/>
    <x v="2"/>
    <s v="el_salvador"/>
    <x v="2"/>
    <s v="CA"/>
    <s v="CA - San Diego Contract Detention Facility - CCA (otay)"/>
    <s v="san_diego_contract_detention_facility_cca_otay_ca"/>
    <d v="2016-05-19T00:00:00"/>
    <x v="4"/>
    <x v="6"/>
    <s v="disciplinary"/>
    <d v="2016-06-17T00:00:00"/>
    <n v="29"/>
    <n v="-0.11636996746152814"/>
    <n v="0.41099625631536219"/>
    <n v="2.3051529158557269"/>
    <n v="3.5738804896988025E-2"/>
    <n v="0.55395147590331428"/>
    <n v="3.5738804896988025E-2"/>
    <x v="2"/>
  </r>
  <r>
    <n v="6416"/>
    <x v="11"/>
    <s v="poland"/>
    <x v="0"/>
    <s v="AZ"/>
    <s v="AZ - Eloy Federal Contract Facility "/>
    <s v="eloy_federal_contract_facility_az"/>
    <d v="2016-05-19T00:00:00"/>
    <x v="4"/>
    <x v="3"/>
    <s v="protective_custody_other_detainee_safety"/>
    <d v="2016-06-23T00:00:00"/>
    <n v="35"/>
    <n v="-9.1535527705640905E-3"/>
    <n v="0.51821267100632629"/>
    <n v="2.1979365011647629"/>
    <n v="0.14295521958795207"/>
    <n v="0.44673506121235018"/>
    <n v="0.14295521958795207"/>
    <x v="2"/>
  </r>
  <r>
    <n v="6417"/>
    <x v="9"/>
    <s v="haiti"/>
    <x v="17"/>
    <s v="VA"/>
    <s v="VA - Immigration Centers Of America Farmville "/>
    <s v="immigration_centers_of_america_farmville_va"/>
    <d v="2016-05-19T00:00:00"/>
    <x v="4"/>
    <x v="6"/>
    <s v="disciplinary"/>
    <d v="2016-06-24T00:00:00"/>
    <n v="36"/>
    <n v="8.7158496779299183E-3"/>
    <n v="0.53608207345482028"/>
    <n v="2.1800670987162691"/>
    <n v="0.1608246220364461"/>
    <n v="0.42886565876385618"/>
    <n v="0.1608246220364461"/>
    <x v="2"/>
  </r>
  <r>
    <n v="6418"/>
    <x v="7"/>
    <s v="honduras"/>
    <x v="7"/>
    <s v="PA"/>
    <s v="PA - York County Prison "/>
    <s v="york_county_prison_pa"/>
    <d v="2016-05-20T00:00:00"/>
    <x v="4"/>
    <x v="8"/>
    <s v="suicide_risk_placement"/>
    <d v="2016-05-24T00:00:00"/>
    <n v="4"/>
    <n v="-0.56310502867387835"/>
    <n v="3.5738804896987997E-2"/>
    <n v="2.7518879770680771"/>
    <n v="0.41099625631536219"/>
    <n v="1.0006865371156644"/>
    <n v="3.5738804896987997E-2"/>
    <x v="3"/>
  </r>
  <r>
    <n v="6419"/>
    <x v="2"/>
    <s v="el_salvador"/>
    <x v="3"/>
    <s v="CA"/>
    <s v="CA - Yuba County Jail "/>
    <s v="yuba_county_jail_ca"/>
    <d v="2016-05-20T00:00:00"/>
    <x v="4"/>
    <x v="5"/>
    <s v="facility_security_threat_violent_or_disruptive_behavior"/>
    <d v="2016-05-25T00:00:00"/>
    <n v="5"/>
    <n v="-0.54523562622538435"/>
    <n v="1.7869402448493998E-2"/>
    <n v="2.7340185746195833"/>
    <n v="0.39312685386686819"/>
    <n v="0.98281713466717047"/>
    <n v="1.7869402448493998E-2"/>
    <x v="3"/>
  </r>
  <r>
    <n v="6420"/>
    <x v="0"/>
    <s v="mexico"/>
    <x v="3"/>
    <s v="CA"/>
    <s v="CA - Yuba County Jail "/>
    <s v="yuba_county_jail_ca"/>
    <d v="2016-05-20T00:00:00"/>
    <x v="4"/>
    <x v="5"/>
    <s v="facility_security_threat_violent_or_disruptive_behavior"/>
    <d v="2016-05-25T00:00:00"/>
    <n v="5"/>
    <n v="-0.54523562622538435"/>
    <n v="1.7869402448493998E-2"/>
    <n v="2.7340185746195833"/>
    <n v="0.39312685386686819"/>
    <n v="0.98281713466717047"/>
    <n v="1.7869402448493998E-2"/>
    <x v="3"/>
  </r>
  <r>
    <n v="6421"/>
    <x v="2"/>
    <s v="el_salvador"/>
    <x v="8"/>
    <s v="CA"/>
    <s v="CA - Santa Ana City Jail "/>
    <s v="santa_ana_city_jail_ca"/>
    <d v="2016-05-20T00:00:00"/>
    <x v="4"/>
    <x v="6"/>
    <s v="disciplinary"/>
    <d v="2016-09-06T00:00:00"/>
    <n v="20"/>
    <n v="-0.27719458949797421"/>
    <n v="0.25017163427891614"/>
    <n v="2.4659775378921731"/>
    <n v="0.12508581713945804"/>
    <n v="0.71477609793976038"/>
    <n v="0.12508581713945804"/>
    <x v="2"/>
  </r>
  <r>
    <n v="6422"/>
    <x v="131"/>
    <s v="estonia"/>
    <x v="1"/>
    <s v="NV"/>
    <s v="NV - Henderson Detention Center "/>
    <s v="henderson_detention_center_nv"/>
    <d v="2016-05-20T00:00:00"/>
    <x v="4"/>
    <x v="21"/>
    <s v="medical_observation"/>
    <d v="2016-06-13T00:00:00"/>
    <n v="24"/>
    <n v="-0.20571697970399819"/>
    <n v="0.32164924407289219"/>
    <n v="2.3944999280981971"/>
    <n v="5.3608207345482023E-2"/>
    <n v="0.64329848814578428"/>
    <n v="5.3608207345482023E-2"/>
    <x v="2"/>
  </r>
  <r>
    <n v="6423"/>
    <x v="34"/>
    <s v="kazakhstan"/>
    <x v="4"/>
    <s v="LA"/>
    <s v="LA - Jena/lasalle Detention Facility "/>
    <s v="jena/lasalle_detention_facility_la"/>
    <d v="2016-05-20T00:00:00"/>
    <x v="4"/>
    <x v="14"/>
    <s v="facility_security_threat_other"/>
    <d v="2016-06-14T00:00:00"/>
    <n v="25"/>
    <n v="-0.18784757725550419"/>
    <n v="0.33951864652138619"/>
    <n v="2.3766305256497033"/>
    <n v="3.5738804896988025E-2"/>
    <n v="0.62542908569729028"/>
    <n v="3.5738804896988025E-2"/>
    <x v="2"/>
  </r>
  <r>
    <n v="6424"/>
    <x v="37"/>
    <s v="dominican_republic"/>
    <x v="7"/>
    <s v="PA"/>
    <s v="PA - Pike County Correctional Facility "/>
    <s v="pike_county_correctional_facility_pa"/>
    <d v="2016-05-20T00:00:00"/>
    <x v="4"/>
    <x v="6"/>
    <s v="disciplinary"/>
    <d v="2016-11-08T00:00:00"/>
    <n v="83"/>
    <n v="0.8485777647571483"/>
    <n v="1.3759439885340385"/>
    <n v="1.3402051836370505"/>
    <n v="1.0006865371156644"/>
    <n v="0.41099625631536219"/>
    <n v="0.41099625631536219"/>
    <x v="1"/>
  </r>
  <r>
    <n v="6425"/>
    <x v="0"/>
    <s v="mexico"/>
    <x v="7"/>
    <s v="PA"/>
    <s v="PA - York County Prison "/>
    <s v="york_county_prison_pa"/>
    <d v="2016-05-21T00:00:00"/>
    <x v="4"/>
    <x v="8"/>
    <s v="suicide_risk_placement"/>
    <d v="2016-05-23T00:00:00"/>
    <n v="2"/>
    <n v="-0.59884383357086635"/>
    <n v="7.1477609793975994E-2"/>
    <n v="2.7876267819650655"/>
    <n v="0.44673506121235018"/>
    <n v="1.0364253420126524"/>
    <n v="7.1477609793975994E-2"/>
    <x v="3"/>
  </r>
  <r>
    <n v="6426"/>
    <x v="56"/>
    <s v="iran"/>
    <x v="8"/>
    <s v="CA"/>
    <s v="CA - Adelanto Correctional Facility "/>
    <s v="adelanto_correctional_facility_ca"/>
    <d v="2016-05-21T00:00:00"/>
    <x v="4"/>
    <x v="3"/>
    <s v="protective_custody_other_detainee_safety"/>
    <d v="2016-05-27T00:00:00"/>
    <n v="6"/>
    <n v="-0.52736622377689035"/>
    <n v="0"/>
    <n v="2.7161491721710895"/>
    <n v="0.37525745141837419"/>
    <n v="0.96494773221867647"/>
    <n v="0"/>
    <x v="3"/>
  </r>
  <r>
    <n v="6427"/>
    <x v="32"/>
    <s v="colombia"/>
    <x v="22"/>
    <s v="NY"/>
    <s v="NY - Chautauqua County Jail "/>
    <s v="chautauqua_county_jail_ny"/>
    <d v="2016-05-21T00:00:00"/>
    <x v="4"/>
    <x v="6"/>
    <s v="disciplinary"/>
    <d v="2016-05-06T00:00:00"/>
    <n v="15"/>
    <n v="-0.36654160174044426"/>
    <n v="0.1608246220364461"/>
    <n v="2.5553245501346433"/>
    <n v="0.21443282938192809"/>
    <n v="0.80412311018223037"/>
    <n v="0.1608246220364461"/>
    <x v="3"/>
  </r>
  <r>
    <n v="6428"/>
    <x v="0"/>
    <s v="mexico"/>
    <x v="1"/>
    <s v="NV"/>
    <s v="NV - Henderson Detention Center "/>
    <s v="henderson_detention_center_nv"/>
    <d v="2016-05-21T00:00:00"/>
    <x v="4"/>
    <x v="15"/>
    <s v="facility_security_threat_gang_member_status_not_protective_custody"/>
    <d v="2016-09-06T00:00:00"/>
    <n v="19"/>
    <n v="-0.29506399194646826"/>
    <n v="0.23230223183042209"/>
    <n v="2.4838469403406673"/>
    <n v="0.1429552195879521"/>
    <n v="0.73264550038825438"/>
    <n v="0.1429552195879521"/>
    <x v="2"/>
  </r>
  <r>
    <n v="6429"/>
    <x v="2"/>
    <s v="el_salvador"/>
    <x v="4"/>
    <s v="LA"/>
    <s v="LA - Pine Prairie Correctional Center "/>
    <s v="pine_prairie_correctional_center_la"/>
    <d v="2016-05-21T00:00:00"/>
    <x v="4"/>
    <x v="3"/>
    <s v="protective_custody_other_detainee_safety"/>
    <d v="2016-06-14T00:00:00"/>
    <n v="24"/>
    <n v="-0.20571697970399819"/>
    <n v="0.32164924407289219"/>
    <n v="2.3944999280981971"/>
    <n v="5.3608207345482023E-2"/>
    <n v="0.64329848814578428"/>
    <n v="5.3608207345482023E-2"/>
    <x v="2"/>
  </r>
  <r>
    <n v="6430"/>
    <x v="39"/>
    <s v="somalia"/>
    <x v="19"/>
    <s v="MA"/>
    <s v="MA - Bristol Cnty Ndartmouth"/>
    <s v="bristol_cnty_ndartmouth"/>
    <d v="2016-05-21T00:00:00"/>
    <x v="4"/>
    <x v="6"/>
    <s v="disciplinary"/>
    <d v="2016-06-20T00:00:00"/>
    <n v="30"/>
    <n v="-9.8500565013034141E-2"/>
    <n v="0.42886565876385618"/>
    <n v="2.2872835134072331"/>
    <n v="5.3608207345482023E-2"/>
    <n v="0.53608207345482028"/>
    <n v="5.3608207345482023E-2"/>
    <x v="2"/>
  </r>
  <r>
    <n v="6431"/>
    <x v="0"/>
    <s v="mexico"/>
    <x v="8"/>
    <s v="CA"/>
    <s v="CA - Adelanto Correctional Facility "/>
    <s v="adelanto_correctional_facility_ca"/>
    <d v="2016-05-21T00:00:00"/>
    <x v="4"/>
    <x v="6"/>
    <s v="disciplinary"/>
    <d v="2016-06-07T00:00:00"/>
    <n v="46"/>
    <n v="0.18740987416287"/>
    <n v="0.71477609793976038"/>
    <n v="2.0013730742313292"/>
    <n v="0.33951864652138619"/>
    <n v="0.25017163427891609"/>
    <n v="0.25017163427891609"/>
    <x v="1"/>
  </r>
  <r>
    <n v="6432"/>
    <x v="0"/>
    <s v="mexico"/>
    <x v="12"/>
    <s v="TX"/>
    <s v="TX - Houston Contract Detention Facility "/>
    <s v="houston_contract_detention_facility_tx"/>
    <d v="2016-05-22T00:00:00"/>
    <x v="4"/>
    <x v="8"/>
    <s v="suicide_risk_placement"/>
    <d v="2016-05-24T00:00:00"/>
    <n v="2"/>
    <n v="-0.59884383357086635"/>
    <n v="7.1477609793975994E-2"/>
    <n v="2.7876267819650655"/>
    <n v="0.44673506121235018"/>
    <n v="1.0364253420126524"/>
    <n v="7.1477609793975994E-2"/>
    <x v="3"/>
  </r>
  <r>
    <n v="6433"/>
    <x v="138"/>
    <s v="syria"/>
    <x v="18"/>
    <s v="TX"/>
    <s v="TX - South Texas Detention Complex "/>
    <s v="south_texas_detention_complex_tx"/>
    <d v="2016-05-22T00:00:00"/>
    <x v="4"/>
    <x v="3"/>
    <s v="protective_custody_other_detainee_safety"/>
    <d v="2016-12-07T00:00:00"/>
    <n v="51"/>
    <n v="0.27675688640534007"/>
    <n v="0.80412311018223037"/>
    <n v="1.9120260619888589"/>
    <n v="0.42886565876385624"/>
    <n v="0.16082462203644604"/>
    <n v="0.16082462203644604"/>
    <x v="1"/>
  </r>
  <r>
    <n v="6434"/>
    <x v="2"/>
    <s v="el_salvador"/>
    <x v="1"/>
    <s v="NV"/>
    <s v="NV - Henderson Detention Center "/>
    <s v="henderson_detention_center_nv"/>
    <d v="2016-05-22T00:00:00"/>
    <x v="4"/>
    <x v="3"/>
    <s v="protective_custody_other_detainee_safety"/>
    <d v="2017-01-13T00:00:00"/>
    <n v="236"/>
    <n v="3.5825963393767317"/>
    <n v="4.1099625631536219"/>
    <n v="1.3938133909825328"/>
    <n v="3.7347051117352477"/>
    <n v="3.1450148309349455"/>
    <n v="1.3938133909825328"/>
    <x v="0"/>
  </r>
  <r>
    <n v="6435"/>
    <x v="53"/>
    <s v="pakistan"/>
    <x v="2"/>
    <s v="CA"/>
    <s v="CA - San Diego Contract Detention Facility - CCA (otay)"/>
    <s v="san_diego_contract_detention_facility_cca_otay_ca"/>
    <d v="2016-05-23T00:00:00"/>
    <x v="4"/>
    <x v="6"/>
    <s v="disciplinary"/>
    <d v="2016-08-06T00:00:00"/>
    <n v="16"/>
    <n v="-0.34867219929195026"/>
    <n v="0.17869402448494009"/>
    <n v="2.5374551476861491"/>
    <n v="0.19656342693343409"/>
    <n v="0.78625370773373637"/>
    <n v="0.17869402448494009"/>
    <x v="3"/>
  </r>
  <r>
    <n v="6436"/>
    <x v="6"/>
    <s v="nigeria"/>
    <x v="4"/>
    <s v="LA"/>
    <s v="LA - Pine Prairie Correctional Center "/>
    <s v="pine_prairie_correctional_center_la"/>
    <d v="2016-05-23T00:00:00"/>
    <x v="4"/>
    <x v="6"/>
    <s v="disciplinary"/>
    <d v="2016-08-06T00:00:00"/>
    <n v="16"/>
    <n v="-0.34867219929195026"/>
    <n v="0.17869402448494009"/>
    <n v="2.5374551476861491"/>
    <n v="0.19656342693343409"/>
    <n v="0.78625370773373637"/>
    <n v="0.17869402448494009"/>
    <x v="3"/>
  </r>
  <r>
    <n v="6437"/>
    <x v="0"/>
    <s v="mexico"/>
    <x v="9"/>
    <s v="FL"/>
    <s v="FL - Baker County Sheriff's Office "/>
    <s v="baker_county_sheriffs_office_fl"/>
    <d v="2016-05-23T00:00:00"/>
    <x v="4"/>
    <x v="0"/>
    <s v="protective_custody_gang_status_protective_custody_only"/>
    <d v="2016-08-24T00:00:00"/>
    <n v="93"/>
    <n v="1.0272717892420884"/>
    <n v="1.5546380130189787"/>
    <n v="1.1615111591521106"/>
    <n v="1.1793805616006046"/>
    <n v="0.58969028080030228"/>
    <n v="0.58969028080030228"/>
    <x v="1"/>
  </r>
  <r>
    <n v="6438"/>
    <x v="21"/>
    <s v="guatemala"/>
    <x v="0"/>
    <s v="AZ"/>
    <s v="AZ - Eloy Federal Contract Facility "/>
    <s v="eloy_federal_contract_facility_az"/>
    <d v="2016-05-24T00:00:00"/>
    <x v="4"/>
    <x v="6"/>
    <s v="disciplinary"/>
    <d v="2016-01-06T00:00:00"/>
    <n v="8"/>
    <n v="-0.49162741887990236"/>
    <n v="3.5738804896987997E-2"/>
    <n v="2.6804103672741011"/>
    <n v="0.33951864652138619"/>
    <n v="0.92920892732168847"/>
    <n v="3.5738804896987997E-2"/>
    <x v="3"/>
  </r>
  <r>
    <n v="6439"/>
    <x v="143"/>
    <s v="burma"/>
    <x v="12"/>
    <s v="TX"/>
    <s v="TX - Houston Contract Detention Facility "/>
    <s v="houston_contract_detention_facility_tx"/>
    <d v="2016-05-24T00:00:00"/>
    <x v="4"/>
    <x v="6"/>
    <s v="disciplinary"/>
    <d v="2016-06-06T00:00:00"/>
    <n v="13"/>
    <n v="-0.40228040663743231"/>
    <n v="0.12508581713945804"/>
    <n v="2.5910633550316313"/>
    <n v="0.25017163427891614"/>
    <n v="0.83986191507921837"/>
    <n v="0.12508581713945804"/>
    <x v="3"/>
  </r>
  <r>
    <n v="6440"/>
    <x v="0"/>
    <s v="mexico"/>
    <x v="8"/>
    <s v="CA"/>
    <s v="CA - Santa Ana City Jail "/>
    <s v="santa_ana_city_jail_ca"/>
    <d v="2016-05-24T00:00:00"/>
    <x v="4"/>
    <x v="6"/>
    <s v="disciplinary"/>
    <d v="2016-09-06T00:00:00"/>
    <n v="16"/>
    <n v="-0.34867219929195026"/>
    <n v="0.17869402448494009"/>
    <n v="2.5374551476861491"/>
    <n v="0.19656342693343409"/>
    <n v="0.78625370773373637"/>
    <n v="0.17869402448494009"/>
    <x v="3"/>
  </r>
  <r>
    <n v="6441"/>
    <x v="39"/>
    <s v="somalia"/>
    <x v="19"/>
    <s v="MA"/>
    <s v="MA - Plymouth County Correctional Facility "/>
    <s v="plymouth_county_correctional_facility_ma"/>
    <d v="2016-05-24T00:00:00"/>
    <x v="4"/>
    <x v="6"/>
    <s v="disciplinary"/>
    <d v="2016-06-13T00:00:00"/>
    <n v="20"/>
    <n v="-0.27719458949797421"/>
    <n v="0.25017163427891614"/>
    <n v="2.4659775378921731"/>
    <n v="0.12508581713945804"/>
    <n v="0.71477609793976038"/>
    <n v="0.12508581713945804"/>
    <x v="2"/>
  </r>
  <r>
    <n v="6442"/>
    <x v="2"/>
    <s v="el_salvador"/>
    <x v="5"/>
    <s v="NM"/>
    <s v="NM - Otero County Processing Center "/>
    <s v="otero_county_processing_center_nm"/>
    <d v="2016-05-24T00:00:00"/>
    <x v="4"/>
    <x v="6"/>
    <s v="disciplinary"/>
    <d v="2016-06-17T00:00:00"/>
    <n v="24"/>
    <n v="-0.20571697970399819"/>
    <n v="0.32164924407289219"/>
    <n v="2.3944999280981971"/>
    <n v="5.3608207345482023E-2"/>
    <n v="0.64329848814578428"/>
    <n v="5.3608207345482023E-2"/>
    <x v="2"/>
  </r>
  <r>
    <n v="6443"/>
    <x v="2"/>
    <s v="el_salvador"/>
    <x v="5"/>
    <s v="NM"/>
    <s v="NM - Otero County Processing Center "/>
    <s v="otero_county_processing_center_nm"/>
    <d v="2016-05-24T00:00:00"/>
    <x v="4"/>
    <x v="6"/>
    <s v="disciplinary"/>
    <d v="2016-06-17T00:00:00"/>
    <n v="24"/>
    <n v="-0.20571697970399819"/>
    <n v="0.32164924407289219"/>
    <n v="2.3944999280981971"/>
    <n v="5.3608207345482023E-2"/>
    <n v="0.64329848814578428"/>
    <n v="5.3608207345482023E-2"/>
    <x v="2"/>
  </r>
  <r>
    <n v="6444"/>
    <x v="0"/>
    <s v="mexico"/>
    <x v="12"/>
    <s v="TX"/>
    <s v="TX - Houston Contract Detention Facility "/>
    <s v="houston_contract_detention_facility_tx"/>
    <d v="2016-05-24T00:00:00"/>
    <x v="4"/>
    <x v="3"/>
    <s v="protective_custody_other_detainee_safety"/>
    <d v="2016-06-21T00:00:00"/>
    <n v="28"/>
    <n v="-0.13423936991002217"/>
    <n v="0.39312685386686819"/>
    <n v="2.3230223183042211"/>
    <n v="1.7869402448493998E-2"/>
    <n v="0.57182087835180828"/>
    <n v="1.7869402448493998E-2"/>
    <x v="2"/>
  </r>
  <r>
    <n v="6445"/>
    <x v="3"/>
    <s v="iraq"/>
    <x v="15"/>
    <s v="GA"/>
    <s v="GA - Stewart Detention Center "/>
    <s v="stewart_detention_center_ga"/>
    <d v="2016-05-24T00:00:00"/>
    <x v="4"/>
    <x v="6"/>
    <s v="disciplinary"/>
    <d v="2016-06-21T00:00:00"/>
    <n v="28"/>
    <n v="-0.13423936991002217"/>
    <n v="0.39312685386686819"/>
    <n v="2.3230223183042211"/>
    <n v="1.7869402448493998E-2"/>
    <n v="0.57182087835180828"/>
    <n v="1.7869402448493998E-2"/>
    <x v="2"/>
  </r>
  <r>
    <n v="6446"/>
    <x v="3"/>
    <s v="iraq"/>
    <x v="15"/>
    <s v="GA"/>
    <s v="GA - Stewart Detention Center "/>
    <s v="stewart_detention_center_ga"/>
    <d v="2016-05-24T00:00:00"/>
    <x v="4"/>
    <x v="6"/>
    <s v="disciplinary"/>
    <d v="2016-03-08T00:00:00"/>
    <n v="71"/>
    <n v="0.63414493537522021"/>
    <n v="1.1615111591521106"/>
    <n v="1.5546380130189787"/>
    <n v="0.78625370773373637"/>
    <n v="0.19656342693343409"/>
    <n v="0.19656342693343409"/>
    <x v="1"/>
  </r>
  <r>
    <n v="6447"/>
    <x v="124"/>
    <s v="uganda"/>
    <x v="15"/>
    <s v="GA"/>
    <s v="GA - Stewart Detention Center "/>
    <s v="stewart_detention_center_ga"/>
    <d v="2016-05-24T00:00:00"/>
    <x v="4"/>
    <x v="3"/>
    <s v="protective_custody_other_detainee_safety"/>
    <d v="2016-09-08T00:00:00"/>
    <n v="77"/>
    <n v="0.74136135006618431"/>
    <n v="1.2687275738430746"/>
    <n v="1.4474215983280145"/>
    <n v="0.89347012242470047"/>
    <n v="0.30377984162439819"/>
    <n v="0.30377984162439819"/>
    <x v="1"/>
  </r>
  <r>
    <n v="6448"/>
    <x v="1"/>
    <s v="sierra_leone"/>
    <x v="17"/>
    <s v="VA"/>
    <s v="VA - Immigration Centers Of America Farmville "/>
    <s v="immigration_centers_of_america_farmville_va"/>
    <d v="2016-05-24T00:00:00"/>
    <x v="4"/>
    <x v="3"/>
    <s v="protective_custody_other_detainee_safety"/>
    <d v="2016-09-20T00:00:00"/>
    <n v="119"/>
    <n v="1.4918762529029328"/>
    <n v="2.0192424766798229"/>
    <n v="0.69690669549126616"/>
    <n v="1.643985025261449"/>
    <n v="1.0542947444611466"/>
    <n v="0.69690669549126616"/>
    <x v="0"/>
  </r>
  <r>
    <n v="6449"/>
    <x v="7"/>
    <s v="honduras"/>
    <x v="8"/>
    <s v="CA"/>
    <s v="CA - Adelanto Correctional Facility "/>
    <s v="adelanto_correctional_facility_ca"/>
    <d v="2016-05-25T00:00:00"/>
    <x v="4"/>
    <x v="3"/>
    <s v="protective_custody_other_detainee_safety"/>
    <d v="2016-05-31T00:00:00"/>
    <n v="6"/>
    <n v="-0.52736622377689035"/>
    <n v="0"/>
    <n v="2.7161491721710895"/>
    <n v="0.37525745141837419"/>
    <n v="0.96494773221867647"/>
    <n v="0"/>
    <x v="3"/>
  </r>
  <r>
    <n v="6450"/>
    <x v="26"/>
    <s v="india"/>
    <x v="23"/>
    <s v="IL"/>
    <s v="IL - Pulaski County Jail "/>
    <s v="pulaski_county_jail_il"/>
    <d v="2016-05-25T00:00:00"/>
    <x v="4"/>
    <x v="7"/>
    <s v="other"/>
    <d v="2016-05-31T00:00:00"/>
    <n v="6"/>
    <n v="-0.52736622377689035"/>
    <n v="0"/>
    <n v="2.7161491721710895"/>
    <n v="0.37525745141837419"/>
    <n v="0.96494773221867647"/>
    <n v="0"/>
    <x v="3"/>
  </r>
  <r>
    <n v="6451"/>
    <x v="0"/>
    <s v="mexico"/>
    <x v="7"/>
    <s v="PA"/>
    <s v="PA - Pike County Correctional Facility "/>
    <s v="pike_county_correctional_facility_pa"/>
    <d v="2016-05-25T00:00:00"/>
    <x v="4"/>
    <x v="6"/>
    <s v="disciplinary"/>
    <d v="2016-06-14T00:00:00"/>
    <n v="20"/>
    <n v="-0.27719458949797421"/>
    <n v="0.25017163427891614"/>
    <n v="2.4659775378921731"/>
    <n v="0.12508581713945804"/>
    <n v="0.71477609793976038"/>
    <n v="0.12508581713945804"/>
    <x v="2"/>
  </r>
  <r>
    <n v="6452"/>
    <x v="0"/>
    <s v="mexico"/>
    <x v="8"/>
    <s v="CA"/>
    <s v="CA - Adelanto Correctional Facility "/>
    <s v="adelanto_correctional_facility_ca"/>
    <d v="2016-05-25T00:00:00"/>
    <x v="4"/>
    <x v="3"/>
    <s v="protective_custody_other_detainee_safety"/>
    <d v="2016-07-29T00:00:00"/>
    <n v="65"/>
    <n v="0.52692852068425622"/>
    <n v="1.0542947444611466"/>
    <n v="1.6618544277099427"/>
    <n v="0.67903729304277238"/>
    <n v="8.9347012242470103E-2"/>
    <n v="8.9347012242470103E-2"/>
    <x v="1"/>
  </r>
  <r>
    <n v="6453"/>
    <x v="105"/>
    <s v="czech_republic"/>
    <x v="22"/>
    <s v="NY"/>
    <s v="NY - Buffalo (batavia) Service Processing Center"/>
    <s v="buffalo_batavia_service_processing_center_ny"/>
    <d v="2016-05-25T00:00:00"/>
    <x v="4"/>
    <x v="3"/>
    <s v="protective_custody_other_detainee_safety"/>
    <d v="2016-07-29T00:00:00"/>
    <n v="65"/>
    <n v="0.52692852068425622"/>
    <n v="1.0542947444611466"/>
    <n v="1.6618544277099427"/>
    <n v="0.67903729304277238"/>
    <n v="8.9347012242470103E-2"/>
    <n v="8.9347012242470103E-2"/>
    <x v="1"/>
  </r>
  <r>
    <n v="6454"/>
    <x v="2"/>
    <s v="el_salvador"/>
    <x v="15"/>
    <s v="GA"/>
    <s v="GA - Stewart Detention Center "/>
    <s v="stewart_detention_center_ga"/>
    <d v="2016-05-25T00:00:00"/>
    <x v="4"/>
    <x v="3"/>
    <s v="protective_custody_other_detainee_safety"/>
    <d v="2016-02-08T00:00:00"/>
    <n v="69"/>
    <n v="0.59840613047823221"/>
    <n v="1.1257723542551226"/>
    <n v="1.5903768179159667"/>
    <n v="0.75051490283674838"/>
    <n v="0.1608246220364461"/>
    <n v="0.1608246220364461"/>
    <x v="1"/>
  </r>
  <r>
    <n v="6455"/>
    <x v="110"/>
    <s v="eritrea"/>
    <x v="10"/>
    <s v="OH"/>
    <s v="OH - Seneca County Jail "/>
    <s v="seneca_county_jail_oh"/>
    <d v="2016-05-26T00:00:00"/>
    <x v="4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6456"/>
    <x v="58"/>
    <s v="vietnam"/>
    <x v="8"/>
    <s v="CA"/>
    <s v="CA - Santa Ana City Jail "/>
    <s v="santa_ana_city_jail_ca"/>
    <d v="2016-05-26T00:00:00"/>
    <x v="4"/>
    <x v="6"/>
    <s v="disciplinary"/>
    <d v="2016-05-06T00:00:00"/>
    <n v="10"/>
    <n v="-0.4558886139829143"/>
    <n v="7.1477609793976049E-2"/>
    <n v="2.6446715623771131"/>
    <n v="0.30377984162439814"/>
    <n v="0.89347012242470036"/>
    <n v="7.1477609793976049E-2"/>
    <x v="3"/>
  </r>
  <r>
    <n v="6457"/>
    <x v="59"/>
    <s v="dem_rep_of_the_congo"/>
    <x v="9"/>
    <s v="FL"/>
    <s v="FL - Krome North Service Processing Center "/>
    <s v="krome_north_service_processing_center_fl"/>
    <d v="2016-05-26T00:00:00"/>
    <x v="4"/>
    <x v="6"/>
    <s v="disciplinary"/>
    <d v="2016-06-15T00:00:00"/>
    <n v="20"/>
    <n v="-0.27719458949797421"/>
    <n v="0.25017163427891614"/>
    <n v="2.4659775378921731"/>
    <n v="0.12508581713945804"/>
    <n v="0.71477609793976038"/>
    <n v="0.12508581713945804"/>
    <x v="2"/>
  </r>
  <r>
    <n v="6458"/>
    <x v="106"/>
    <s v="costa_rica"/>
    <x v="15"/>
    <s v="GA"/>
    <s v="GA - Stewart Detention Center "/>
    <s v="stewart_detention_center_ga"/>
    <d v="2016-05-26T00:00:00"/>
    <x v="4"/>
    <x v="1"/>
    <s v="protective_custody_criminal_offense"/>
    <d v="2016-07-19T00:00:00"/>
    <n v="54"/>
    <n v="0.33036509375082207"/>
    <n v="0.85773131752771237"/>
    <n v="1.8584178546433769"/>
    <n v="0.48247386610933823"/>
    <n v="0.10721641469096405"/>
    <n v="0.10721641469096405"/>
    <x v="1"/>
  </r>
  <r>
    <n v="6459"/>
    <x v="113"/>
    <s v="georgia"/>
    <x v="7"/>
    <s v="PA"/>
    <s v="PA - York County Prison "/>
    <s v="york_county_prison_pa"/>
    <d v="2016-05-26T00:00:00"/>
    <x v="4"/>
    <x v="7"/>
    <s v="other"/>
    <d v="2016-07-19T00:00:00"/>
    <n v="54"/>
    <n v="0.33036509375082207"/>
    <n v="0.85773131752771237"/>
    <n v="1.8584178546433769"/>
    <n v="0.48247386610933823"/>
    <n v="0.10721641469096405"/>
    <n v="0.10721641469096405"/>
    <x v="1"/>
  </r>
  <r>
    <n v="6460"/>
    <x v="48"/>
    <s v="bosnia-herzegovina"/>
    <x v="9"/>
    <s v="FL"/>
    <s v="FL - Baker County Sheriff's Office "/>
    <s v="baker_county_sheriffs_office_fl"/>
    <d v="2016-05-26T00:00:00"/>
    <x v="4"/>
    <x v="3"/>
    <s v="protective_custody_other_detainee_safety"/>
    <d v="2017-09-01T00:00:00"/>
    <n v="228"/>
    <n v="3.4396411197887797"/>
    <n v="3.9670073435656699"/>
    <n v="1.2508581713945808"/>
    <n v="3.5917498921472957"/>
    <n v="3.0020596113469935"/>
    <n v="1.2508581713945808"/>
    <x v="0"/>
  </r>
  <r>
    <n v="6461"/>
    <x v="0"/>
    <s v="mexico"/>
    <x v="8"/>
    <s v="CA"/>
    <s v="CA - Adelanto Correctional Facility "/>
    <s v="adelanto_correctional_facility_ca"/>
    <d v="2016-05-27T00:00:00"/>
    <x v="4"/>
    <x v="3"/>
    <s v="protective_custody_other_detainee_safety"/>
    <d v="2016-05-29T00:00:00"/>
    <n v="2"/>
    <n v="-0.59884383357086635"/>
    <n v="7.1477609793975994E-2"/>
    <n v="2.7876267819650655"/>
    <n v="0.44673506121235018"/>
    <n v="1.0364253420126524"/>
    <n v="7.1477609793975994E-2"/>
    <x v="3"/>
  </r>
  <r>
    <n v="6462"/>
    <x v="0"/>
    <s v="mexico"/>
    <x v="3"/>
    <s v="CA"/>
    <s v="CA - Yuba County Jail "/>
    <s v="yuba_county_jail_ca"/>
    <d v="2016-05-27T00:00:00"/>
    <x v="4"/>
    <x v="3"/>
    <s v="protective_custody_other_detainee_safety"/>
    <d v="2016-02-06T00:00:00"/>
    <n v="6"/>
    <n v="-0.52736622377689035"/>
    <n v="0"/>
    <n v="2.7161491721710895"/>
    <n v="0.37525745141837419"/>
    <n v="0.96494773221867647"/>
    <n v="0"/>
    <x v="3"/>
  </r>
  <r>
    <n v="6463"/>
    <x v="2"/>
    <s v="el_salvador"/>
    <x v="18"/>
    <s v="TX"/>
    <s v="TX - South Texas Detention Complex "/>
    <s v="south_texas_detention_complex_tx"/>
    <d v="2016-05-27T00:00:00"/>
    <x v="4"/>
    <x v="14"/>
    <s v="facility_security_threat_other"/>
    <d v="2016-03-06T00:00:00"/>
    <n v="7"/>
    <n v="-0.50949682132839635"/>
    <n v="1.7869402448493998E-2"/>
    <n v="2.6982797697225953"/>
    <n v="0.35738804896988019"/>
    <n v="0.94707832977018247"/>
    <n v="1.7869402448493998E-2"/>
    <x v="3"/>
  </r>
  <r>
    <n v="6464"/>
    <x v="56"/>
    <s v="iran"/>
    <x v="8"/>
    <s v="CA"/>
    <s v="CA - Adelanto Correctional Facility "/>
    <s v="adelanto_correctional_facility_ca"/>
    <d v="2016-05-27T00:00:00"/>
    <x v="4"/>
    <x v="3"/>
    <s v="protective_custody_other_detainee_safety"/>
    <d v="2016-03-06T00:00:00"/>
    <n v="7"/>
    <n v="-0.50949682132839635"/>
    <n v="1.7869402448493998E-2"/>
    <n v="2.6982797697225953"/>
    <n v="0.35738804896988019"/>
    <n v="0.94707832977018247"/>
    <n v="1.7869402448493998E-2"/>
    <x v="3"/>
  </r>
  <r>
    <n v="6465"/>
    <x v="24"/>
    <s v="brazil"/>
    <x v="10"/>
    <s v="MI"/>
    <s v="MI - Chippewa County Ssm "/>
    <s v="chippewa_county_ssm_mi"/>
    <d v="2016-05-27T00:00:00"/>
    <x v="4"/>
    <x v="6"/>
    <s v="disciplinary"/>
    <d v="2016-11-06T00:00:00"/>
    <n v="15"/>
    <n v="-0.36654160174044426"/>
    <n v="0.1608246220364461"/>
    <n v="2.5553245501346433"/>
    <n v="0.21443282938192809"/>
    <n v="0.80412311018223037"/>
    <n v="0.1608246220364461"/>
    <x v="3"/>
  </r>
  <r>
    <n v="6466"/>
    <x v="2"/>
    <s v="el_salvador"/>
    <x v="19"/>
    <s v="MA"/>
    <s v="MA - Bristol Cnty Ndartmouth"/>
    <s v="bristol_cnty_ndartmouth"/>
    <d v="2016-05-27T00:00:00"/>
    <x v="4"/>
    <x v="6"/>
    <s v="disciplinary"/>
    <d v="2016-06-15T00:00:00"/>
    <n v="19"/>
    <n v="-0.29506399194646826"/>
    <n v="0.23230223183042209"/>
    <n v="2.4838469403406673"/>
    <n v="0.1429552195879521"/>
    <n v="0.73264550038825438"/>
    <n v="0.1429552195879521"/>
    <x v="2"/>
  </r>
  <r>
    <n v="6467"/>
    <x v="23"/>
    <s v="china,_peoples_republic_of"/>
    <x v="7"/>
    <s v="PA"/>
    <s v="PA - York County Prison "/>
    <s v="york_county_prison_pa"/>
    <d v="2016-05-27T00:00:00"/>
    <x v="4"/>
    <x v="6"/>
    <s v="disciplinary"/>
    <d v="2016-06-20T00:00:00"/>
    <n v="24"/>
    <n v="-0.20571697970399819"/>
    <n v="0.32164924407289219"/>
    <n v="2.3944999280981971"/>
    <n v="5.3608207345482023E-2"/>
    <n v="0.64329848814578428"/>
    <n v="5.3608207345482023E-2"/>
    <x v="2"/>
  </r>
  <r>
    <n v="6468"/>
    <x v="15"/>
    <s v="liberia"/>
    <x v="7"/>
    <s v="PA"/>
    <s v="PA - Pike County Correctional Facility "/>
    <s v="pike_county_correctional_facility_pa"/>
    <d v="2016-05-27T00:00:00"/>
    <x v="4"/>
    <x v="6"/>
    <s v="disciplinary"/>
    <d v="2016-06-20T00:00:00"/>
    <n v="24"/>
    <n v="-0.20571697970399819"/>
    <n v="0.32164924407289219"/>
    <n v="2.3944999280981971"/>
    <n v="5.3608207345482023E-2"/>
    <n v="0.64329848814578428"/>
    <n v="5.3608207345482023E-2"/>
    <x v="2"/>
  </r>
  <r>
    <n v="6469"/>
    <x v="157"/>
    <s v="kosovo"/>
    <x v="21"/>
    <s v="MN"/>
    <s v="MN - Sherburne County Jail "/>
    <s v="sherburne_county_jail_mn"/>
    <d v="2016-05-27T00:00:00"/>
    <x v="4"/>
    <x v="6"/>
    <s v="disciplinary"/>
    <d v="2016-05-07T00:00:00"/>
    <n v="39"/>
    <n v="6.2324057023411948E-2"/>
    <n v="0.58969028080030228"/>
    <n v="2.1264588913707869"/>
    <n v="0.21443282938192812"/>
    <n v="0.37525745141837419"/>
    <n v="0.21443282938192812"/>
    <x v="2"/>
  </r>
  <r>
    <n v="6470"/>
    <x v="0"/>
    <s v="mexico"/>
    <x v="1"/>
    <s v="NV"/>
    <s v="NV - Henderson Detention Center "/>
    <s v="henderson_detention_center_nv"/>
    <d v="2016-05-27T00:00:00"/>
    <x v="4"/>
    <x v="3"/>
    <s v="protective_custody_other_detainee_safety"/>
    <d v="2016-12-07T00:00:00"/>
    <n v="46"/>
    <n v="0.18740987416287"/>
    <n v="0.71477609793976038"/>
    <n v="2.0013730742313292"/>
    <n v="0.33951864652138619"/>
    <n v="0.25017163427891609"/>
    <n v="0.25017163427891609"/>
    <x v="1"/>
  </r>
  <r>
    <n v="6471"/>
    <x v="0"/>
    <s v="mexico"/>
    <x v="8"/>
    <s v="CA"/>
    <s v="CA - Adelanto Correctional Facility "/>
    <s v="adelanto_correctional_facility_ca"/>
    <d v="2016-05-27T00:00:00"/>
    <x v="4"/>
    <x v="3"/>
    <s v="protective_custody_other_detainee_safety"/>
    <d v="2016-08-16T00:00:00"/>
    <n v="81"/>
    <n v="0.8128389598601603"/>
    <n v="1.3402051836370505"/>
    <n v="1.3759439885340385"/>
    <n v="0.96494773221867647"/>
    <n v="0.37525745141837419"/>
    <n v="0.37525745141837419"/>
    <x v="1"/>
  </r>
  <r>
    <n v="6472"/>
    <x v="8"/>
    <s v="nicaragua"/>
    <x v="8"/>
    <s v="CA"/>
    <s v="CA - Adelanto Correctional Facility "/>
    <s v="adelanto_correctional_facility_ca"/>
    <d v="2016-05-27T00:00:00"/>
    <x v="4"/>
    <x v="14"/>
    <s v="facility_security_threat_other"/>
    <d v="2016-08-24T00:00:00"/>
    <n v="89"/>
    <n v="0.9557941794481124"/>
    <n v="1.4831604032250028"/>
    <n v="1.2329887689460866"/>
    <n v="1.1079029518066286"/>
    <n v="0.51821267100632629"/>
    <n v="0.51821267100632629"/>
    <x v="1"/>
  </r>
  <r>
    <n v="6473"/>
    <x v="84"/>
    <s v="saudi_arabia"/>
    <x v="7"/>
    <s v="PA"/>
    <s v="PA - York County Prison "/>
    <s v="york_county_prison_pa"/>
    <d v="2016-05-28T00:00:00"/>
    <x v="4"/>
    <x v="12"/>
    <s v="pending_investigation_of_disciplinary_violation"/>
    <d v="2016-03-06T00:00:00"/>
    <n v="6"/>
    <n v="-0.52736622377689035"/>
    <n v="0"/>
    <n v="2.7161491721710895"/>
    <n v="0.37525745141837419"/>
    <n v="0.96494773221867647"/>
    <n v="0"/>
    <x v="3"/>
  </r>
  <r>
    <n v="6474"/>
    <x v="37"/>
    <s v="dominican_republic"/>
    <x v="7"/>
    <s v="PA"/>
    <s v="PA - York County Prison "/>
    <s v="york_county_prison_pa"/>
    <d v="2016-05-28T00:00:00"/>
    <x v="4"/>
    <x v="12"/>
    <s v="pending_investigation_of_disciplinary_violation"/>
    <d v="2016-06-06T00:00:00"/>
    <n v="9"/>
    <n v="-0.4737580164314083"/>
    <n v="5.3608207345482051E-2"/>
    <n v="2.6625409648256073"/>
    <n v="0.32164924407289214"/>
    <n v="0.91133952487319436"/>
    <n v="5.3608207345482051E-2"/>
    <x v="3"/>
  </r>
  <r>
    <n v="6475"/>
    <x v="10"/>
    <s v="jordan"/>
    <x v="8"/>
    <s v="CA"/>
    <s v="CA - Adelanto Correctional Facility "/>
    <s v="adelanto_correctional_facility_ca"/>
    <d v="2016-05-28T00:00:00"/>
    <x v="4"/>
    <x v="3"/>
    <s v="protective_custody_other_detainee_safety"/>
    <d v="2016-06-18T00:00:00"/>
    <n v="21"/>
    <n v="-0.25932518704948021"/>
    <n v="0.26804103672741014"/>
    <n v="2.4481081354436793"/>
    <n v="0.10721641469096405"/>
    <n v="0.69690669549126638"/>
    <n v="0.10721641469096405"/>
    <x v="2"/>
  </r>
  <r>
    <n v="6476"/>
    <x v="0"/>
    <s v="mexico"/>
    <x v="8"/>
    <s v="CA"/>
    <s v="CA - Adelanto Correctional Facility "/>
    <s v="adelanto_correctional_facility_ca"/>
    <d v="2016-05-29T00:00:00"/>
    <x v="4"/>
    <x v="3"/>
    <s v="protective_custody_other_detainee_safety"/>
    <d v="2016-06-15T00:00:00"/>
    <n v="17"/>
    <n v="-0.33080279684345626"/>
    <n v="0.19656342693343409"/>
    <n v="2.5195857452376553"/>
    <n v="0.17869402448494009"/>
    <n v="0.76838430528524237"/>
    <n v="0.17869402448494009"/>
    <x v="2"/>
  </r>
  <r>
    <n v="6477"/>
    <x v="0"/>
    <s v="mexico"/>
    <x v="18"/>
    <s v="TX"/>
    <s v="TX - South Texas Detention Complex "/>
    <s v="south_texas_detention_complex_tx"/>
    <d v="2016-05-29T00:00:00"/>
    <x v="4"/>
    <x v="14"/>
    <s v="facility_security_threat_other"/>
    <d v="2016-06-22T00:00:00"/>
    <n v="24"/>
    <n v="-0.20571697970399819"/>
    <n v="0.32164924407289219"/>
    <n v="2.3944999280981971"/>
    <n v="5.3608207345482023E-2"/>
    <n v="0.64329848814578428"/>
    <n v="5.3608207345482023E-2"/>
    <x v="2"/>
  </r>
  <r>
    <n v="6478"/>
    <x v="2"/>
    <s v="el_salvador"/>
    <x v="8"/>
    <s v="CA"/>
    <s v="CA - Adelanto Correctional Facility "/>
    <s v="adelanto_correctional_facility_ca"/>
    <d v="2016-05-29T00:00:00"/>
    <x v="4"/>
    <x v="1"/>
    <s v="protective_custody_criminal_offense"/>
    <d v="2016-04-10T00:00:00"/>
    <n v="128"/>
    <n v="1.6527008749393788"/>
    <n v="2.1800670987162691"/>
    <n v="0.53608207345482017"/>
    <n v="1.8048096472978949"/>
    <n v="1.2151193664975928"/>
    <n v="0.53608207345482017"/>
    <x v="0"/>
  </r>
  <r>
    <n v="6479"/>
    <x v="0"/>
    <s v="mexico"/>
    <x v="20"/>
    <s v="WA"/>
    <s v="WA - Northwest Detention Center "/>
    <s v="northwest_detention_center_wa"/>
    <d v="2016-05-30T00:00:00"/>
    <x v="4"/>
    <x v="6"/>
    <s v="disciplinary"/>
    <d v="2016-01-06T00:00:00"/>
    <n v="2"/>
    <n v="-0.59884383357086635"/>
    <n v="7.1477609793975994E-2"/>
    <n v="2.7876267819650655"/>
    <n v="0.44673506121235018"/>
    <n v="1.0364253420126524"/>
    <n v="7.1477609793975994E-2"/>
    <x v="3"/>
  </r>
  <r>
    <n v="6480"/>
    <x v="0"/>
    <s v="mexico"/>
    <x v="0"/>
    <s v="AZ"/>
    <s v="AZ - Eloy Federal Contract Facility "/>
    <s v="eloy_federal_contract_facility_az"/>
    <d v="2016-05-30T00:00:00"/>
    <x v="4"/>
    <x v="6"/>
    <s v="disciplinary"/>
    <d v="2016-08-06T00:00:00"/>
    <n v="9"/>
    <n v="-0.4737580164314083"/>
    <n v="5.3608207345482051E-2"/>
    <n v="2.6625409648256073"/>
    <n v="0.32164924407289214"/>
    <n v="0.91133952487319436"/>
    <n v="5.3608207345482051E-2"/>
    <x v="3"/>
  </r>
  <r>
    <n v="6481"/>
    <x v="74"/>
    <s v="senegal"/>
    <x v="15"/>
    <s v="GA"/>
    <s v="GA - Atlanta City Detention Center "/>
    <s v="atlanta_city_detention_center_pretrial_ga"/>
    <d v="2016-05-30T00:00:00"/>
    <x v="4"/>
    <x v="14"/>
    <s v="facility_security_threat_other"/>
    <d v="2016-09-15T00:00:00"/>
    <n v="108"/>
    <n v="1.2953128259694988"/>
    <n v="1.8226790497463892"/>
    <n v="0.89347012242470014"/>
    <n v="1.447421598328015"/>
    <n v="0.8577313175277127"/>
    <n v="0.8577313175277127"/>
    <x v="1"/>
  </r>
  <r>
    <n v="6482"/>
    <x v="0"/>
    <s v="mexico"/>
    <x v="11"/>
    <s v="NJ"/>
    <s v="NJ - Essex County Jail "/>
    <s v="essex_county_jail_nj"/>
    <d v="2016-05-31T00:00:00"/>
    <x v="4"/>
    <x v="6"/>
    <s v="disciplinary"/>
    <d v="2016-06-20T00:00:00"/>
    <n v="20"/>
    <n v="-0.27719458949797421"/>
    <n v="0.25017163427891614"/>
    <n v="2.4659775378921731"/>
    <n v="0.12508581713945804"/>
    <n v="0.71477609793976038"/>
    <n v="0.12508581713945804"/>
    <x v="2"/>
  </r>
  <r>
    <n v="6483"/>
    <x v="2"/>
    <s v="el_salvador"/>
    <x v="19"/>
    <s v="MA"/>
    <s v="MA - Bristol Cnty Ndartmouth"/>
    <s v="bristol_cnty_ndartmouth"/>
    <d v="2016-05-31T00:00:00"/>
    <x v="4"/>
    <x v="6"/>
    <s v="disciplinary"/>
    <d v="2016-06-26T00:00:00"/>
    <n v="26"/>
    <n v="-0.16997817480701016"/>
    <n v="0.35738804896988019"/>
    <n v="2.3587611232012091"/>
    <n v="1.7869402448493998E-2"/>
    <n v="0.60755968324879628"/>
    <n v="1.7869402448493998E-2"/>
    <x v="2"/>
  </r>
  <r>
    <n v="6484"/>
    <x v="0"/>
    <s v="mexico"/>
    <x v="8"/>
    <s v="CA"/>
    <s v="CA - Adelanto Correctional Facility "/>
    <s v="adelanto_correctional_facility_ca"/>
    <d v="2016-05-31T00:00:00"/>
    <x v="4"/>
    <x v="6"/>
    <s v="disciplinary"/>
    <d v="2016-06-28T00:00:00"/>
    <n v="28"/>
    <n v="-0.13423936991002217"/>
    <n v="0.39312685386686819"/>
    <n v="2.3230223183042211"/>
    <n v="1.7869402448493998E-2"/>
    <n v="0.57182087835180828"/>
    <n v="1.7869402448493998E-2"/>
    <x v="2"/>
  </r>
  <r>
    <n v="6485"/>
    <x v="58"/>
    <s v="vietnam"/>
    <x v="1"/>
    <s v="NV"/>
    <s v="NV - Henderson Detention Center "/>
    <s v="henderson_detention_center_nv"/>
    <d v="2016-05-31T00:00:00"/>
    <x v="4"/>
    <x v="1"/>
    <s v="protective_custody_criminal_offense"/>
    <d v="2016-07-22T00:00:00"/>
    <n v="52"/>
    <n v="0.29462628885383407"/>
    <n v="0.82199251263072437"/>
    <n v="1.8941566595403649"/>
    <n v="0.44673506121235024"/>
    <n v="0.14295521958795204"/>
    <n v="0.14295521958795204"/>
    <x v="1"/>
  </r>
  <r>
    <n v="6486"/>
    <x v="0"/>
    <s v="mexico"/>
    <x v="18"/>
    <s v="TX"/>
    <s v="TX - South Texas Detention Complex "/>
    <s v="south_texas_detention_complex_tx"/>
    <d v="2016-06-01T00:00:00"/>
    <x v="4"/>
    <x v="6"/>
    <s v="disciplinary"/>
    <d v="2016-01-20T00:00:00"/>
    <n v="14"/>
    <n v="-0.38441100418893831"/>
    <n v="0.14295521958795204"/>
    <n v="2.5731939525831371"/>
    <n v="0.23230223183042215"/>
    <n v="0.82199251263072437"/>
    <n v="0.14295521958795204"/>
    <x v="3"/>
  </r>
  <r>
    <n v="6487"/>
    <x v="15"/>
    <s v="liberia"/>
    <x v="12"/>
    <s v="TX"/>
    <s v="TX - Houston Contract Detention Facility "/>
    <s v="houston_contract_detention_facility_tx"/>
    <d v="2016-06-01T00:00:00"/>
    <x v="4"/>
    <x v="6"/>
    <s v="disciplinary"/>
    <d v="2016-01-21T00:00:00"/>
    <n v="15"/>
    <n v="-0.36654160174044426"/>
    <n v="0.1608246220364461"/>
    <n v="2.5553245501346433"/>
    <n v="0.21443282938192809"/>
    <n v="0.80412311018223037"/>
    <n v="0.1608246220364461"/>
    <x v="3"/>
  </r>
  <r>
    <n v="6488"/>
    <x v="2"/>
    <s v="el_salvador"/>
    <x v="7"/>
    <s v="PA"/>
    <s v="PA - York County Prison "/>
    <s v="york_county_prison_pa"/>
    <d v="2016-06-01T00:00:00"/>
    <x v="4"/>
    <x v="6"/>
    <s v="disciplinary"/>
    <d v="2016-08-02T00:00:00"/>
    <n v="33"/>
    <n v="-4.4892357667552112E-2"/>
    <n v="0.48247386610933823"/>
    <n v="2.2336753060617509"/>
    <n v="0.10721641469096405"/>
    <n v="0.48247386610933823"/>
    <n v="0.10721641469096405"/>
    <x v="2"/>
  </r>
  <r>
    <n v="6489"/>
    <x v="48"/>
    <s v="bosnia-herzegovina"/>
    <x v="7"/>
    <s v="PA"/>
    <s v="PA - York County Prison "/>
    <s v="york_county_prison_pa"/>
    <d v="2016-06-01T00:00:00"/>
    <x v="4"/>
    <x v="6"/>
    <s v="disciplinary"/>
    <d v="2016-08-02T00:00:00"/>
    <n v="33"/>
    <n v="-4.4892357667552112E-2"/>
    <n v="0.48247386610933823"/>
    <n v="2.2336753060617509"/>
    <n v="0.10721641469096405"/>
    <n v="0.48247386610933823"/>
    <n v="0.10721641469096405"/>
    <x v="2"/>
  </r>
  <r>
    <n v="6490"/>
    <x v="2"/>
    <s v="el_salvador"/>
    <x v="7"/>
    <s v="PA"/>
    <s v="PA - York County Prison "/>
    <s v="york_county_prison_pa"/>
    <d v="2016-06-01T00:00:00"/>
    <x v="4"/>
    <x v="6"/>
    <s v="disciplinary"/>
    <d v="2016-02-22T00:00:00"/>
    <n v="47"/>
    <n v="0.20527927661136403"/>
    <n v="0.73264550038825438"/>
    <n v="1.9835036717828349"/>
    <n v="0.35738804896988019"/>
    <n v="0.23230223183042209"/>
    <n v="0.23230223183042209"/>
    <x v="1"/>
  </r>
  <r>
    <n v="6491"/>
    <x v="0"/>
    <s v="mexico"/>
    <x v="0"/>
    <s v="AZ"/>
    <s v="AZ - Cca, Florence Correctional Center "/>
    <s v="cca,_florence_correctional_center_az"/>
    <d v="2016-06-03T00:00:00"/>
    <x v="4"/>
    <x v="6"/>
    <s v="disciplinary"/>
    <d v="2016-01-04T00:00:00"/>
    <n v="26"/>
    <n v="-0.16997817480701016"/>
    <n v="0.35738804896988019"/>
    <n v="2.3587611232012091"/>
    <n v="1.7869402448493998E-2"/>
    <n v="0.60755968324879628"/>
    <n v="1.7869402448493998E-2"/>
    <x v="2"/>
  </r>
  <r>
    <n v="6492"/>
    <x v="2"/>
    <s v="el_salvador"/>
    <x v="0"/>
    <s v="AZ"/>
    <s v="AZ - Cca, Florence Correctional Center "/>
    <s v="cca,_florence_correctional_center_az"/>
    <d v="2016-06-03T00:00:00"/>
    <x v="4"/>
    <x v="6"/>
    <s v="disciplinary"/>
    <d v="2016-05-04T00:00:00"/>
    <n v="30"/>
    <n v="-9.8500565013034141E-2"/>
    <n v="0.42886565876385618"/>
    <n v="2.2872835134072331"/>
    <n v="5.3608207345482023E-2"/>
    <n v="0.53608207345482028"/>
    <n v="5.3608207345482023E-2"/>
    <x v="2"/>
  </r>
  <r>
    <n v="6493"/>
    <x v="37"/>
    <s v="dominican_republic"/>
    <x v="12"/>
    <s v="TX"/>
    <s v="TX - Houston Contract Detention Facility "/>
    <s v="houston_contract_detention_facility_tx"/>
    <d v="2016-06-04T00:00:00"/>
    <x v="4"/>
    <x v="8"/>
    <s v="suicide_risk_placement"/>
    <d v="2016-07-04T00:00:00"/>
    <n v="1"/>
    <n v="-0.61671323601936046"/>
    <n v="8.9347012242470103E-2"/>
    <n v="2.8054961844135593"/>
    <n v="0.46460446366084429"/>
    <n v="1.0542947444611466"/>
    <n v="8.9347012242470103E-2"/>
    <x v="3"/>
  </r>
  <r>
    <n v="6494"/>
    <x v="17"/>
    <s v="ghana"/>
    <x v="15"/>
    <s v="GA"/>
    <s v="GA - Stewart Detention Center "/>
    <s v="stewart_detention_center_ga"/>
    <d v="2016-06-04T00:00:00"/>
    <x v="4"/>
    <x v="6"/>
    <s v="disciplinary"/>
    <d v="2016-05-05T00:00:00"/>
    <n v="29"/>
    <n v="-0.11636996746152814"/>
    <n v="0.41099625631536219"/>
    <n v="2.3051529158557269"/>
    <n v="3.5738804896988025E-2"/>
    <n v="0.55395147590331428"/>
    <n v="3.5738804896988025E-2"/>
    <x v="2"/>
  </r>
  <r>
    <n v="6495"/>
    <x v="19"/>
    <s v="cuba"/>
    <x v="18"/>
    <s v="TX"/>
    <s v="TX - South Texas Detention Complex "/>
    <s v="south_texas_detention_complex_tx"/>
    <d v="2016-06-04T00:00:00"/>
    <x v="4"/>
    <x v="14"/>
    <s v="facility_security_threat_other"/>
    <d v="2016-05-30T00:00:00"/>
    <n v="54"/>
    <n v="0.33036509375082207"/>
    <n v="0.85773131752771237"/>
    <n v="1.8584178546433769"/>
    <n v="0.48247386610933823"/>
    <n v="0.10721641469096405"/>
    <n v="0.10721641469096405"/>
    <x v="1"/>
  </r>
  <r>
    <n v="6496"/>
    <x v="2"/>
    <s v="el_salvador"/>
    <x v="17"/>
    <s v="VA"/>
    <s v="VA - Immigration Centers Of America Farmville "/>
    <s v="immigration_centers_of_america_farmville_va"/>
    <d v="2016-06-04T00:00:00"/>
    <x v="4"/>
    <x v="3"/>
    <s v="protective_custody_other_detainee_safety"/>
    <d v="2016-11-16T00:00:00"/>
    <n v="224"/>
    <n v="3.3681635099948037"/>
    <n v="3.8955297337716939"/>
    <n v="1.1793805616006048"/>
    <n v="3.5202722823533197"/>
    <n v="2.9305820015530175"/>
    <n v="1.1793805616006048"/>
    <x v="0"/>
  </r>
  <r>
    <n v="6497"/>
    <x v="0"/>
    <s v="mexico"/>
    <x v="15"/>
    <s v="GA"/>
    <s v="GA - Stewart Detention Center "/>
    <s v="stewart_detention_center_ga"/>
    <d v="2016-06-05T00:00:00"/>
    <x v="4"/>
    <x v="21"/>
    <s v="medical_observation"/>
    <d v="2016-09-05T00:00:00"/>
    <n v="3"/>
    <n v="-0.58097443112237235"/>
    <n v="5.3608207345481995E-2"/>
    <n v="2.7697573795165713"/>
    <n v="0.42886565876385618"/>
    <n v="1.0185559395641586"/>
    <n v="5.3608207345481995E-2"/>
    <x v="3"/>
  </r>
  <r>
    <n v="6498"/>
    <x v="25"/>
    <s v="south_africa"/>
    <x v="7"/>
    <s v="PA"/>
    <s v="PA - Pike County Correctional Facility "/>
    <s v="pike_county_correctional_facility_pa"/>
    <d v="2016-06-05T00:00:00"/>
    <x v="4"/>
    <x v="17"/>
    <s v="hunger_strike"/>
    <d v="2016-10-05T00:00:00"/>
    <n v="4"/>
    <n v="-0.56310502867387835"/>
    <n v="3.5738804896987997E-2"/>
    <n v="2.7518879770680771"/>
    <n v="0.41099625631536219"/>
    <n v="1.0006865371156644"/>
    <n v="3.5738804896987997E-2"/>
    <x v="3"/>
  </r>
  <r>
    <n v="6499"/>
    <x v="2"/>
    <s v="el_salvador"/>
    <x v="18"/>
    <s v="TX"/>
    <s v="TX - South Texas Detention Complex "/>
    <s v="south_texas_detention_complex_tx"/>
    <d v="2016-06-05T00:00:00"/>
    <x v="4"/>
    <x v="14"/>
    <s v="facility_security_threat_other"/>
    <d v="2016-05-25T00:00:00"/>
    <n v="19"/>
    <n v="-0.29506399194646826"/>
    <n v="0.23230223183042209"/>
    <n v="2.4838469403406673"/>
    <n v="0.1429552195879521"/>
    <n v="0.73264550038825438"/>
    <n v="0.1429552195879521"/>
    <x v="2"/>
  </r>
  <r>
    <n v="6500"/>
    <x v="0"/>
    <s v="mexico"/>
    <x v="2"/>
    <s v="CA"/>
    <s v="CA - San Diego Contract Detention Facility - CCA (otay)"/>
    <s v="san_diego_contract_detention_facility_cca_otay_ca"/>
    <d v="2016-06-05T00:00:00"/>
    <x v="4"/>
    <x v="6"/>
    <s v="disciplinary"/>
    <d v="2016-05-25T00:00:00"/>
    <n v="19"/>
    <n v="-0.29506399194646826"/>
    <n v="0.23230223183042209"/>
    <n v="2.4838469403406673"/>
    <n v="0.1429552195879521"/>
    <n v="0.73264550038825438"/>
    <n v="0.1429552195879521"/>
    <x v="2"/>
  </r>
  <r>
    <n v="6501"/>
    <x v="0"/>
    <s v="mexico"/>
    <x v="2"/>
    <s v="CA"/>
    <s v="CA - San Diego Contract Detention Facility - CCA (otay)"/>
    <s v="san_diego_contract_detention_facility_cca_otay_ca"/>
    <d v="2016-06-05T00:00:00"/>
    <x v="4"/>
    <x v="3"/>
    <s v="protective_custody_other_detainee_safety"/>
    <d v="2016-06-22T00:00:00"/>
    <n v="47"/>
    <n v="0.20527927661136403"/>
    <n v="0.73264550038825438"/>
    <n v="1.9835036717828349"/>
    <n v="0.35738804896988019"/>
    <n v="0.23230223183042209"/>
    <n v="0.23230223183042209"/>
    <x v="1"/>
  </r>
  <r>
    <n v="6502"/>
    <x v="0"/>
    <s v="mexico"/>
    <x v="12"/>
    <s v="TX"/>
    <s v="TX - Houston Contract Detention Facility "/>
    <s v="houston_contract_detention_facility_tx"/>
    <d v="2016-06-07T00:00:00"/>
    <x v="4"/>
    <x v="12"/>
    <s v="pending_investigation_of_disciplinary_violation"/>
    <d v="2016-08-07T00:00:00"/>
    <n v="2"/>
    <n v="-0.59884383357086635"/>
    <n v="7.1477609793975994E-2"/>
    <n v="2.7876267819650655"/>
    <n v="0.44673506121235018"/>
    <n v="1.0364253420126524"/>
    <n v="7.1477609793975994E-2"/>
    <x v="3"/>
  </r>
  <r>
    <n v="6503"/>
    <x v="0"/>
    <s v="mexico"/>
    <x v="8"/>
    <s v="CA"/>
    <s v="CA - Adelanto Correctional Facility "/>
    <s v="adelanto_correctional_facility_ca"/>
    <d v="2016-06-07T00:00:00"/>
    <x v="4"/>
    <x v="3"/>
    <s v="protective_custody_other_detainee_safety"/>
    <d v="2016-07-19T00:00:00"/>
    <n v="13"/>
    <n v="-0.40228040663743231"/>
    <n v="0.12508581713945804"/>
    <n v="2.5910633550316313"/>
    <n v="0.25017163427891614"/>
    <n v="0.83986191507921837"/>
    <n v="0.12508581713945804"/>
    <x v="3"/>
  </r>
  <r>
    <n v="6504"/>
    <x v="0"/>
    <s v="mexico"/>
    <x v="4"/>
    <s v="LA"/>
    <s v="LA - Pine Prairie Correctional Center "/>
    <s v="pine_prairie_correctional_center_la"/>
    <d v="2016-06-07T00:00:00"/>
    <x v="4"/>
    <x v="6"/>
    <s v="disciplinary"/>
    <d v="2016-04-08T00:00:00"/>
    <n v="29"/>
    <n v="-0.11636996746152814"/>
    <n v="0.41099625631536219"/>
    <n v="2.3051529158557269"/>
    <n v="3.5738804896988025E-2"/>
    <n v="0.55395147590331428"/>
    <n v="3.5738804896988025E-2"/>
    <x v="2"/>
  </r>
  <r>
    <n v="6505"/>
    <x v="0"/>
    <s v="mexico"/>
    <x v="5"/>
    <s v="TX"/>
    <s v="TX - El Paso Service Processing Center "/>
    <s v="el_paso_service_processing_center_tx"/>
    <d v="2016-06-07T00:00:00"/>
    <x v="4"/>
    <x v="3"/>
    <s v="protective_custody_other_detainee_safety"/>
    <d v="2016-12-09T00:00:00"/>
    <n v="68"/>
    <n v="0.58053672802973821"/>
    <n v="1.1079029518066286"/>
    <n v="1.6082462203644607"/>
    <n v="0.73264550038825438"/>
    <n v="0.1429552195879521"/>
    <n v="0.1429552195879521"/>
    <x v="1"/>
  </r>
  <r>
    <n v="6506"/>
    <x v="2"/>
    <s v="el_salvador"/>
    <x v="8"/>
    <s v="CA"/>
    <s v="CA - Adelanto Correctional Facility "/>
    <s v="adelanto_correctional_facility_ca"/>
    <d v="2016-06-08T00:00:00"/>
    <x v="4"/>
    <x v="3"/>
    <s v="protective_custody_other_detainee_safety"/>
    <d v="2016-12-08T00:00:00"/>
    <n v="6"/>
    <n v="-0.52736622377689035"/>
    <n v="0"/>
    <n v="2.7161491721710895"/>
    <n v="0.37525745141837419"/>
    <n v="0.96494773221867647"/>
    <n v="0"/>
    <x v="3"/>
  </r>
  <r>
    <n v="6507"/>
    <x v="12"/>
    <s v="trinidad_and_tobago"/>
    <x v="22"/>
    <s v="NY"/>
    <s v="NY - Buffalo (batavia) Service Processing Center"/>
    <s v="buffalo_batavia_service_processing_center_ny"/>
    <d v="2016-06-08T00:00:00"/>
    <x v="4"/>
    <x v="3"/>
    <s v="protective_custody_other_detainee_safety"/>
    <d v="2016-09-13T00:00:00"/>
    <n v="38"/>
    <n v="4.4454654574917936E-2"/>
    <n v="0.57182087835180828"/>
    <n v="2.1443282938192811"/>
    <n v="0.19656342693343409"/>
    <n v="0.39312685386686819"/>
    <n v="0.19656342693343409"/>
    <x v="2"/>
  </r>
  <r>
    <n v="6508"/>
    <x v="0"/>
    <s v="mexico"/>
    <x v="7"/>
    <s v="PA"/>
    <s v="PA - Pike County Correctional Facility "/>
    <s v="pike_county_correctional_facility_pa"/>
    <d v="2016-06-08T00:00:00"/>
    <x v="4"/>
    <x v="5"/>
    <s v="facility_security_threat_violent_or_disruptive_behavior"/>
    <d v="2016-01-12T00:00:00"/>
    <n v="117"/>
    <n v="1.4561374480059448"/>
    <n v="1.9835036717828352"/>
    <n v="0.73264550038825416"/>
    <n v="1.608246220364461"/>
    <n v="1.0185559395641586"/>
    <n v="0.73264550038825416"/>
    <x v="0"/>
  </r>
  <r>
    <n v="6509"/>
    <x v="0"/>
    <s v="mexico"/>
    <x v="8"/>
    <s v="CA"/>
    <s v="CA - Adelanto Correctional Facility "/>
    <s v="adelanto_correctional_facility_ca"/>
    <d v="2016-06-08T00:00:00"/>
    <x v="4"/>
    <x v="3"/>
    <s v="protective_custody_other_detainee_safety"/>
    <d v="2016-07-12T00:00:00"/>
    <n v="123"/>
    <n v="1.5633538626969088"/>
    <n v="2.0907200864737989"/>
    <n v="0.62542908569729017"/>
    <n v="1.715462635055425"/>
    <n v="1.1257723542551226"/>
    <n v="0.62542908569729017"/>
    <x v="0"/>
  </r>
  <r>
    <n v="6510"/>
    <x v="17"/>
    <s v="ghana"/>
    <x v="15"/>
    <s v="GA"/>
    <s v="GA - Stewart Detention Center "/>
    <s v="stewart_detention_center_ga"/>
    <d v="2016-06-09T00:00:00"/>
    <x v="4"/>
    <x v="12"/>
    <s v="pending_investigation_of_disciplinary_violation"/>
    <d v="2016-08-09T00:00:00"/>
    <n v="2"/>
    <n v="-0.59884383357086635"/>
    <n v="7.1477609793975994E-2"/>
    <n v="2.7876267819650655"/>
    <n v="0.44673506121235018"/>
    <n v="1.0364253420126524"/>
    <n v="7.1477609793975994E-2"/>
    <x v="3"/>
  </r>
  <r>
    <n v="6511"/>
    <x v="37"/>
    <s v="dominican_republic"/>
    <x v="22"/>
    <s v="NY"/>
    <s v="NY - Buffalo (batavia) Service Processing Center"/>
    <s v="buffalo_batavia_service_processing_center_ny"/>
    <d v="2016-06-09T00:00:00"/>
    <x v="4"/>
    <x v="6"/>
    <s v="disciplinary"/>
    <d v="2016-12-09T00:00:00"/>
    <n v="6"/>
    <n v="-0.52736622377689035"/>
    <n v="0"/>
    <n v="2.7161491721710895"/>
    <n v="0.37525745141837419"/>
    <n v="0.96494773221867647"/>
    <n v="0"/>
    <x v="3"/>
  </r>
  <r>
    <n v="6512"/>
    <x v="37"/>
    <s v="dominican_republic"/>
    <x v="7"/>
    <s v="PA"/>
    <s v="PA - York County Prison "/>
    <s v="york_county_prison_pa"/>
    <d v="2016-06-09T00:00:00"/>
    <x v="4"/>
    <x v="16"/>
    <s v="medical_tuberculosis"/>
    <d v="2016-09-13T00:00:00"/>
    <n v="7"/>
    <n v="-0.50949682132839635"/>
    <n v="1.7869402448493998E-2"/>
    <n v="2.6982797697225953"/>
    <n v="0.35738804896988019"/>
    <n v="0.94707832977018247"/>
    <n v="1.7869402448493998E-2"/>
    <x v="3"/>
  </r>
  <r>
    <n v="6513"/>
    <x v="0"/>
    <s v="mexico"/>
    <x v="0"/>
    <s v="AZ"/>
    <s v="AZ - Eloy Federal Contract Facility "/>
    <s v="eloy_federal_contract_facility_az"/>
    <d v="2016-06-09T00:00:00"/>
    <x v="4"/>
    <x v="12"/>
    <s v="pending_investigation_of_disciplinary_violation"/>
    <d v="2016-09-13T00:00:00"/>
    <n v="7"/>
    <n v="-0.50949682132839635"/>
    <n v="1.7869402448493998E-2"/>
    <n v="2.6982797697225953"/>
    <n v="0.35738804896988019"/>
    <n v="0.94707832977018247"/>
    <n v="1.7869402448493998E-2"/>
    <x v="3"/>
  </r>
  <r>
    <n v="6514"/>
    <x v="39"/>
    <s v="somalia"/>
    <x v="7"/>
    <s v="PA"/>
    <s v="PA - York County Prison "/>
    <s v="york_county_prison_pa"/>
    <d v="2016-06-09T00:00:00"/>
    <x v="4"/>
    <x v="6"/>
    <s v="disciplinary"/>
    <d v="2016-06-10T00:00:00"/>
    <n v="30"/>
    <n v="-9.8500565013034141E-2"/>
    <n v="0.42886565876385618"/>
    <n v="2.2872835134072331"/>
    <n v="5.3608207345482023E-2"/>
    <n v="0.53608207345482028"/>
    <n v="5.3608207345482023E-2"/>
    <x v="2"/>
  </r>
  <r>
    <n v="6515"/>
    <x v="82"/>
    <s v="israel"/>
    <x v="7"/>
    <s v="PA"/>
    <s v="PA - York County Prison "/>
    <s v="york_county_prison_pa"/>
    <d v="2016-06-09T00:00:00"/>
    <x v="4"/>
    <x v="6"/>
    <s v="disciplinary"/>
    <d v="2016-06-10T00:00:00"/>
    <n v="30"/>
    <n v="-9.8500565013034141E-2"/>
    <n v="0.42886565876385618"/>
    <n v="2.2872835134072331"/>
    <n v="5.3608207345482023E-2"/>
    <n v="0.53608207345482028"/>
    <n v="5.3608207345482023E-2"/>
    <x v="2"/>
  </r>
  <r>
    <n v="6516"/>
    <x v="0"/>
    <s v="mexico"/>
    <x v="2"/>
    <s v="CA"/>
    <s v="CA - Imperial Regional Detention Facility "/>
    <s v="imperial_regional_detention_facility_ca"/>
    <d v="2016-06-09T00:00:00"/>
    <x v="4"/>
    <x v="0"/>
    <s v="protective_custody_gang_status_protective_custody_only"/>
    <d v="2016-10-14T00:00:00"/>
    <n v="38"/>
    <n v="4.4454654574917936E-2"/>
    <n v="0.57182087835180828"/>
    <n v="2.1443282938192811"/>
    <n v="0.19656342693343409"/>
    <n v="0.39312685386686819"/>
    <n v="0.19656342693343409"/>
    <x v="2"/>
  </r>
  <r>
    <n v="6517"/>
    <x v="7"/>
    <s v="honduras"/>
    <x v="17"/>
    <s v="VA"/>
    <s v="VA - Immigration Centers Of America Farmville "/>
    <s v="immigration_centers_of_america_farmville_va"/>
    <d v="2016-06-09T00:00:00"/>
    <x v="4"/>
    <x v="3"/>
    <s v="protective_custody_other_detainee_safety"/>
    <d v="2016-10-18T00:00:00"/>
    <n v="42"/>
    <n v="0.11593226436889398"/>
    <n v="0.64329848814578439"/>
    <n v="2.0728506840253051"/>
    <n v="0.26804103672741014"/>
    <n v="0.32164924407289214"/>
    <n v="0.26804103672741014"/>
    <x v="2"/>
  </r>
  <r>
    <n v="6518"/>
    <x v="3"/>
    <s v="iraq"/>
    <x v="10"/>
    <s v="MI"/>
    <s v="MI - Calhoun County Correctional Center "/>
    <s v="calhoun_county_correctional_center_mi"/>
    <d v="2016-06-09T00:00:00"/>
    <x v="4"/>
    <x v="3"/>
    <s v="protective_custody_other_detainee_safety"/>
    <d v="2016-10-31T00:00:00"/>
    <n v="55"/>
    <n v="0.34823449619931607"/>
    <n v="0.87560071997620637"/>
    <n v="1.8405484521948829"/>
    <n v="0.50034326855783218"/>
    <n v="8.9347012242470047E-2"/>
    <n v="8.9347012242470047E-2"/>
    <x v="1"/>
  </r>
  <r>
    <n v="6519"/>
    <x v="140"/>
    <s v="barbados"/>
    <x v="22"/>
    <s v="NY"/>
    <s v="NY - Buffalo (batavia) Service Processing Center"/>
    <s v="buffalo_batavia_service_processing_center_ny"/>
    <d v="2016-06-09T00:00:00"/>
    <x v="4"/>
    <x v="3"/>
    <s v="protective_custody_other_detainee_safety"/>
    <d v="2016-12-19T00:00:00"/>
    <n v="104"/>
    <n v="1.2238352161755226"/>
    <n v="1.751201439952413"/>
    <n v="0.96494773221867636"/>
    <n v="1.3759439885340388"/>
    <n v="0.78625370773373648"/>
    <n v="0.78625370773373648"/>
    <x v="1"/>
  </r>
  <r>
    <n v="6520"/>
    <x v="0"/>
    <s v="mexico"/>
    <x v="7"/>
    <s v="PA"/>
    <s v="PA - Pike County Correctional Facility "/>
    <s v="pike_county_correctional_facility_pa"/>
    <d v="2016-06-09T00:00:00"/>
    <x v="4"/>
    <x v="1"/>
    <s v="protective_custody_criminal_offense"/>
    <d v="2017-05-01T00:00:00"/>
    <n v="121"/>
    <n v="1.5276150577999208"/>
    <n v="2.0549812815768114"/>
    <n v="0.66116789059427816"/>
    <n v="1.679723830158437"/>
    <n v="1.0900335493581346"/>
    <n v="0.66116789059427816"/>
    <x v="0"/>
  </r>
  <r>
    <n v="6521"/>
    <x v="9"/>
    <s v="haiti"/>
    <x v="12"/>
    <s v="TX"/>
    <s v="TX - Houston Contract Detention Facility "/>
    <s v="houston_contract_detention_facility_tx"/>
    <d v="2016-06-10T00:00:00"/>
    <x v="4"/>
    <x v="12"/>
    <s v="pending_investigation_of_disciplinary_violation"/>
    <d v="2016-10-10T00:00:00"/>
    <n v="4"/>
    <n v="-0.56310502867387835"/>
    <n v="3.5738804896987997E-2"/>
    <n v="2.7518879770680771"/>
    <n v="0.41099625631536219"/>
    <n v="1.0006865371156644"/>
    <n v="3.5738804896987997E-2"/>
    <x v="3"/>
  </r>
  <r>
    <n v="6522"/>
    <x v="99"/>
    <s v="korea"/>
    <x v="8"/>
    <s v="CA"/>
    <s v="CA - Adelanto Correctional Facility "/>
    <s v="adelanto_correctional_facility_ca"/>
    <d v="2016-06-10T00:00:00"/>
    <x v="4"/>
    <x v="3"/>
    <s v="protective_custody_other_detainee_safety"/>
    <d v="2016-11-10T00:00:00"/>
    <n v="5"/>
    <n v="-0.54523562622538435"/>
    <n v="1.7869402448493998E-2"/>
    <n v="2.7340185746195833"/>
    <n v="0.39312685386686819"/>
    <n v="0.98281713466717047"/>
    <n v="1.7869402448493998E-2"/>
    <x v="3"/>
  </r>
  <r>
    <n v="6523"/>
    <x v="9"/>
    <s v="haiti"/>
    <x v="12"/>
    <s v="TX"/>
    <s v="TX - Houston Contract Detention Facility "/>
    <s v="houston_contract_detention_facility_tx"/>
    <d v="2016-06-10T00:00:00"/>
    <x v="4"/>
    <x v="6"/>
    <s v="disciplinary"/>
    <d v="2016-10-25T00:00:00"/>
    <n v="19"/>
    <n v="-0.29506399194646826"/>
    <n v="0.23230223183042209"/>
    <n v="2.4838469403406673"/>
    <n v="0.1429552195879521"/>
    <n v="0.73264550038825438"/>
    <n v="0.1429552195879521"/>
    <x v="2"/>
  </r>
  <r>
    <n v="6524"/>
    <x v="0"/>
    <s v="mexico"/>
    <x v="0"/>
    <s v="AZ"/>
    <s v="AZ - Eloy Federal Contract Facility "/>
    <s v="eloy_federal_contract_facility_az"/>
    <d v="2016-06-10T00:00:00"/>
    <x v="4"/>
    <x v="5"/>
    <s v="facility_security_threat_violent_or_disruptive_behavior"/>
    <d v="2016-10-26T00:00:00"/>
    <n v="20"/>
    <n v="-0.27719458949797421"/>
    <n v="0.25017163427891614"/>
    <n v="2.4659775378921731"/>
    <n v="0.12508581713945804"/>
    <n v="0.71477609793976038"/>
    <n v="0.12508581713945804"/>
    <x v="2"/>
  </r>
  <r>
    <n v="6525"/>
    <x v="0"/>
    <s v="mexico"/>
    <x v="2"/>
    <s v="CA"/>
    <s v="CA - San Diego Contract Detention Facility - CCA (otay)"/>
    <s v="san_diego_contract_detention_facility_cca_otay_ca"/>
    <d v="2016-06-10T00:00:00"/>
    <x v="4"/>
    <x v="6"/>
    <s v="disciplinary"/>
    <d v="2016-10-26T00:00:00"/>
    <n v="20"/>
    <n v="-0.27719458949797421"/>
    <n v="0.25017163427891614"/>
    <n v="2.4659775378921731"/>
    <n v="0.12508581713945804"/>
    <n v="0.71477609793976038"/>
    <n v="0.12508581713945804"/>
    <x v="2"/>
  </r>
  <r>
    <n v="6526"/>
    <x v="2"/>
    <s v="el_salvador"/>
    <x v="15"/>
    <s v="GA"/>
    <s v="GA - Stewart Detention Center "/>
    <s v="stewart_detention_center_ga"/>
    <d v="2016-06-10T00:00:00"/>
    <x v="4"/>
    <x v="10"/>
    <s v="protective_custody_lesbian_gay_bisexual_transgender_lgbt"/>
    <d v="2016-11-15T00:00:00"/>
    <n v="40"/>
    <n v="8.0193459471905953E-2"/>
    <n v="0.60755968324879628"/>
    <n v="2.1085894889222931"/>
    <n v="0.23230223183042212"/>
    <n v="0.35738804896988019"/>
    <n v="0.23230223183042212"/>
    <x v="2"/>
  </r>
  <r>
    <n v="6527"/>
    <x v="7"/>
    <s v="honduras"/>
    <x v="17"/>
    <s v="VA"/>
    <s v="VA - Immigration Centers Of America Farmville "/>
    <s v="immigration_centers_of_america_farmville_va"/>
    <d v="2016-06-10T00:00:00"/>
    <x v="4"/>
    <x v="3"/>
    <s v="protective_custody_other_detainee_safety"/>
    <d v="2016-11-16T00:00:00"/>
    <n v="41"/>
    <n v="9.8062861920399966E-2"/>
    <n v="0.62542908569729028"/>
    <n v="2.0907200864737989"/>
    <n v="0.25017163427891614"/>
    <n v="0.33951864652138614"/>
    <n v="0.25017163427891614"/>
    <x v="2"/>
  </r>
  <r>
    <n v="6528"/>
    <x v="0"/>
    <s v="mexico"/>
    <x v="20"/>
    <s v="WA"/>
    <s v="WA - Northwest Detention Center "/>
    <s v="northwest_detention_center_wa"/>
    <d v="2016-06-10T00:00:00"/>
    <x v="4"/>
    <x v="3"/>
    <s v="protective_custody_other_detainee_safety"/>
    <d v="2016-12-15T00:00:00"/>
    <n v="70"/>
    <n v="0.61627553292672621"/>
    <n v="1.1436417567036166"/>
    <n v="1.5725074154674727"/>
    <n v="0.76838430528524237"/>
    <n v="0.17869402448494009"/>
    <n v="0.17869402448494009"/>
    <x v="1"/>
  </r>
  <r>
    <n v="6529"/>
    <x v="42"/>
    <s v="gambia"/>
    <x v="8"/>
    <s v="CA"/>
    <s v="CA - Adelanto Correctional Facility "/>
    <s v="adelanto_correctional_facility_ca"/>
    <d v="2016-06-11T00:00:00"/>
    <x v="4"/>
    <x v="6"/>
    <s v="disciplinary"/>
    <d v="2016-11-22T00:00:00"/>
    <n v="16"/>
    <n v="-0.34867219929195026"/>
    <n v="0.17869402448494009"/>
    <n v="2.5374551476861491"/>
    <n v="0.19656342693343409"/>
    <n v="0.78625370773373637"/>
    <n v="0.17869402448494009"/>
    <x v="3"/>
  </r>
  <r>
    <n v="6530"/>
    <x v="20"/>
    <s v="philippines"/>
    <x v="0"/>
    <s v="AZ"/>
    <s v="AZ - Eloy Federal Contract Facility "/>
    <s v="eloy_federal_contract_facility_az"/>
    <d v="2016-06-11T00:00:00"/>
    <x v="4"/>
    <x v="3"/>
    <s v="protective_custody_other_detainee_safety"/>
    <d v="2016-06-12T00:00:00"/>
    <n v="30"/>
    <n v="-9.8500565013034141E-2"/>
    <n v="0.42886565876385618"/>
    <n v="2.2872835134072331"/>
    <n v="5.3608207345482023E-2"/>
    <n v="0.53608207345482028"/>
    <n v="5.3608207345482023E-2"/>
    <x v="2"/>
  </r>
  <r>
    <n v="6531"/>
    <x v="2"/>
    <s v="el_salvador"/>
    <x v="8"/>
    <s v="CA"/>
    <s v="CA - Adelanto Correctional Facility "/>
    <s v="adelanto_correctional_facility_ca"/>
    <d v="2016-06-12T00:00:00"/>
    <x v="4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6532"/>
    <x v="0"/>
    <s v="mexico"/>
    <x v="3"/>
    <s v="CA"/>
    <s v="CA - Mesa Verde Ccf "/>
    <s v="mesa_verde_ccf_ca"/>
    <d v="2016-06-12T00:00:00"/>
    <x v="4"/>
    <x v="8"/>
    <s v="suicide_risk_placement"/>
    <d v="2016-09-12T00:00:00"/>
    <n v="3"/>
    <n v="-0.58097443112237235"/>
    <n v="5.3608207345481995E-2"/>
    <n v="2.7697573795165713"/>
    <n v="0.42886565876385618"/>
    <n v="1.0185559395641586"/>
    <n v="5.3608207345481995E-2"/>
    <x v="3"/>
  </r>
  <r>
    <n v="6533"/>
    <x v="122"/>
    <s v="suriname"/>
    <x v="22"/>
    <s v="NY"/>
    <s v="NY - Buffalo (batavia) Service Processing Center"/>
    <s v="buffalo_batavia_service_processing_center_ny"/>
    <d v="2016-06-12T00:00:00"/>
    <x v="4"/>
    <x v="6"/>
    <s v="disciplinary"/>
    <d v="2016-12-12T00:00:00"/>
    <n v="6"/>
    <n v="-0.52736622377689035"/>
    <n v="0"/>
    <n v="2.7161491721710895"/>
    <n v="0.37525745141837419"/>
    <n v="0.96494773221867647"/>
    <n v="0"/>
    <x v="3"/>
  </r>
  <r>
    <n v="6534"/>
    <x v="39"/>
    <s v="somalia"/>
    <x v="15"/>
    <s v="GA"/>
    <s v="GA - Stewart Detention Center "/>
    <s v="stewart_detention_center_ga"/>
    <d v="2016-06-12T00:00:00"/>
    <x v="4"/>
    <x v="6"/>
    <s v="disciplinary"/>
    <d v="2016-12-27T00:00:00"/>
    <n v="21"/>
    <n v="-0.25932518704948021"/>
    <n v="0.26804103672741014"/>
    <n v="2.4481081354436793"/>
    <n v="0.10721641469096405"/>
    <n v="0.69690669549126638"/>
    <n v="0.10721641469096405"/>
    <x v="2"/>
  </r>
  <r>
    <n v="6535"/>
    <x v="21"/>
    <s v="guatemala"/>
    <x v="4"/>
    <s v="LA"/>
    <s v="LA - Jena/lasalle Detention Facility "/>
    <s v="jena/lasalle_detention_facility_la"/>
    <d v="2016-06-12T00:00:00"/>
    <x v="4"/>
    <x v="3"/>
    <s v="protective_custody_other_detainee_safety"/>
    <d v="2016-12-28T00:00:00"/>
    <n v="22"/>
    <n v="-0.24145578460098621"/>
    <n v="0.28591043917590414"/>
    <n v="2.4302387329951851"/>
    <n v="8.9347012242470047E-2"/>
    <n v="0.67903729304277238"/>
    <n v="8.9347012242470047E-2"/>
    <x v="2"/>
  </r>
  <r>
    <n v="6536"/>
    <x v="93"/>
    <s v="nepal"/>
    <x v="4"/>
    <s v="LA"/>
    <s v="LA - Pine Prairie Correctional Center "/>
    <s v="pine_prairie_correctional_center_la"/>
    <d v="2016-06-12T00:00:00"/>
    <x v="4"/>
    <x v="3"/>
    <s v="protective_custody_other_detainee_safety"/>
    <d v="2017-01-24T00:00:00"/>
    <n v="49"/>
    <n v="0.24101808150835205"/>
    <n v="0.76838430528524237"/>
    <n v="1.9477648668858469"/>
    <n v="0.39312685386686819"/>
    <n v="0.19656342693343407"/>
    <n v="0.19656342693343407"/>
    <x v="1"/>
  </r>
  <r>
    <n v="6537"/>
    <x v="2"/>
    <s v="el_salvador"/>
    <x v="12"/>
    <s v="TX"/>
    <s v="TX - Houston Contract Detention Facility "/>
    <s v="houston_contract_detention_facility_tx"/>
    <d v="2016-06-13T00:00:00"/>
    <x v="4"/>
    <x v="12"/>
    <s v="pending_investigation_of_disciplinary_violation"/>
    <d v="2016-06-22T00:00:00"/>
    <n v="9"/>
    <n v="-0.4737580164314083"/>
    <n v="5.3608207345482051E-2"/>
    <n v="2.6625409648256073"/>
    <n v="0.32164924407289214"/>
    <n v="0.91133952487319436"/>
    <n v="5.3608207345482051E-2"/>
    <x v="3"/>
  </r>
  <r>
    <n v="6538"/>
    <x v="0"/>
    <s v="mexico"/>
    <x v="12"/>
    <s v="TX"/>
    <s v="TX - Houston Contract Detention Facility "/>
    <s v="houston_contract_detention_facility_tx"/>
    <d v="2016-06-13T00:00:00"/>
    <x v="4"/>
    <x v="6"/>
    <s v="disciplinary"/>
    <d v="2016-06-28T00:00:00"/>
    <n v="15"/>
    <n v="-0.36654160174044426"/>
    <n v="0.1608246220364461"/>
    <n v="2.5553245501346433"/>
    <n v="0.21443282938192809"/>
    <n v="0.80412311018223037"/>
    <n v="0.1608246220364461"/>
    <x v="3"/>
  </r>
  <r>
    <n v="6539"/>
    <x v="7"/>
    <s v="honduras"/>
    <x v="2"/>
    <s v="CA"/>
    <s v="CA - San Diego Contract Detention Facility - CCA (otay)"/>
    <s v="san_diego_contract_detention_facility_cca_otay_ca"/>
    <d v="2016-06-13T00:00:00"/>
    <x v="4"/>
    <x v="6"/>
    <s v="disciplinary"/>
    <d v="2016-06-30T00:00:00"/>
    <n v="17"/>
    <n v="-0.33080279684345626"/>
    <n v="0.19656342693343409"/>
    <n v="2.5195857452376553"/>
    <n v="0.17869402448494009"/>
    <n v="0.76838430528524237"/>
    <n v="0.17869402448494009"/>
    <x v="2"/>
  </r>
  <r>
    <n v="6540"/>
    <x v="26"/>
    <s v="india"/>
    <x v="9"/>
    <s v="FL"/>
    <s v="FL - Krome North Service Processing Center "/>
    <s v="krome_north_service_processing_center_fl"/>
    <d v="2016-06-13T00:00:00"/>
    <x v="4"/>
    <x v="6"/>
    <s v="disciplinary"/>
    <d v="2016-06-30T00:00:00"/>
    <n v="17"/>
    <n v="-0.33080279684345626"/>
    <n v="0.19656342693343409"/>
    <n v="2.5195857452376553"/>
    <n v="0.17869402448494009"/>
    <n v="0.76838430528524237"/>
    <n v="0.17869402448494009"/>
    <x v="2"/>
  </r>
  <r>
    <n v="6541"/>
    <x v="0"/>
    <s v="mexico"/>
    <x v="12"/>
    <s v="TX"/>
    <s v="TX - Houston Contract Detention Facility "/>
    <s v="houston_contract_detention_facility_tx"/>
    <d v="2016-06-13T00:00:00"/>
    <x v="4"/>
    <x v="6"/>
    <s v="disciplinary"/>
    <d v="2016-01-07T00:00:00"/>
    <n v="18"/>
    <n v="-0.31293339439496226"/>
    <n v="0.21443282938192809"/>
    <n v="2.5017163427891611"/>
    <n v="0.1608246220364461"/>
    <n v="0.75051490283674838"/>
    <n v="0.1608246220364461"/>
    <x v="2"/>
  </r>
  <r>
    <n v="6542"/>
    <x v="0"/>
    <s v="mexico"/>
    <x v="12"/>
    <s v="TX"/>
    <s v="TX - Houston Contract Detention Facility "/>
    <s v="houston_contract_detention_facility_tx"/>
    <d v="2016-06-13T00:00:00"/>
    <x v="4"/>
    <x v="6"/>
    <s v="disciplinary"/>
    <d v="2016-11-07T00:00:00"/>
    <n v="28"/>
    <n v="-0.13423936991002217"/>
    <n v="0.39312685386686819"/>
    <n v="2.3230223183042211"/>
    <n v="1.7869402448493998E-2"/>
    <n v="0.57182087835180828"/>
    <n v="1.7869402448493998E-2"/>
    <x v="2"/>
  </r>
  <r>
    <n v="6543"/>
    <x v="106"/>
    <s v="costa_rica"/>
    <x v="12"/>
    <s v="TX"/>
    <s v="TX - Houston Contract Detention Facility "/>
    <s v="houston_contract_detention_facility_tx"/>
    <d v="2016-06-13T00:00:00"/>
    <x v="4"/>
    <x v="5"/>
    <s v="facility_security_threat_violent_or_disruptive_behavior"/>
    <d v="2016-02-08T00:00:00"/>
    <n v="50"/>
    <n v="0.25888748395684602"/>
    <n v="0.78625370773373637"/>
    <n v="1.9298954644373529"/>
    <n v="0.41099625631536219"/>
    <n v="0.17869402448494009"/>
    <n v="0.17869402448494009"/>
    <x v="1"/>
  </r>
  <r>
    <n v="6544"/>
    <x v="0"/>
    <s v="mexico"/>
    <x v="12"/>
    <s v="TX"/>
    <s v="TX - Houston Contract Detention Facility "/>
    <s v="houston_contract_detention_facility_tx"/>
    <d v="2016-06-13T00:00:00"/>
    <x v="4"/>
    <x v="6"/>
    <s v="disciplinary"/>
    <d v="2016-08-29T00:00:00"/>
    <n v="77"/>
    <n v="0.74136135006618431"/>
    <n v="1.2687275738430746"/>
    <n v="1.4474215983280145"/>
    <n v="0.89347012242470047"/>
    <n v="0.30377984162439819"/>
    <n v="0.30377984162439819"/>
    <x v="1"/>
  </r>
  <r>
    <n v="6545"/>
    <x v="52"/>
    <s v="st._lucia"/>
    <x v="12"/>
    <s v="TX"/>
    <s v="TX - Houston Contract Detention Facility "/>
    <s v="houston_contract_detention_facility_tx"/>
    <d v="2016-06-13T00:00:00"/>
    <x v="4"/>
    <x v="5"/>
    <s v="facility_security_threat_violent_or_disruptive_behavior"/>
    <d v="2016-08-29T00:00:00"/>
    <n v="77"/>
    <n v="0.74136135006618431"/>
    <n v="1.2687275738430746"/>
    <n v="1.4474215983280145"/>
    <n v="0.89347012242470047"/>
    <n v="0.30377984162439819"/>
    <n v="0.30377984162439819"/>
    <x v="1"/>
  </r>
  <r>
    <n v="6546"/>
    <x v="39"/>
    <s v="somalia"/>
    <x v="12"/>
    <s v="TX"/>
    <s v="TX - Houston Contract Detention Facility "/>
    <s v="houston_contract_detention_facility_tx"/>
    <d v="2016-06-13T00:00:00"/>
    <x v="4"/>
    <x v="5"/>
    <s v="facility_security_threat_violent_or_disruptive_behavior"/>
    <d v="2016-12-09T00:00:00"/>
    <n v="91"/>
    <n v="0.9915329843451004"/>
    <n v="1.5188992081219908"/>
    <n v="1.1972499640490986"/>
    <n v="1.1436417567036166"/>
    <n v="0.55395147590331428"/>
    <n v="0.55395147590331428"/>
    <x v="1"/>
  </r>
  <r>
    <n v="6547"/>
    <x v="89"/>
    <s v="sudan"/>
    <x v="17"/>
    <s v="VA"/>
    <s v="VA - Immigration Centers Of America Farmville "/>
    <s v="immigration_centers_of_america_farmville_va"/>
    <d v="2016-06-13T00:00:00"/>
    <x v="4"/>
    <x v="3"/>
    <s v="protective_custody_other_detainee_safety"/>
    <d v="2016-09-14T00:00:00"/>
    <n v="93"/>
    <n v="1.0272717892420884"/>
    <n v="1.5546380130189787"/>
    <n v="1.1615111591521106"/>
    <n v="1.1793805616006046"/>
    <n v="0.58969028080030228"/>
    <n v="0.58969028080030228"/>
    <x v="1"/>
  </r>
  <r>
    <n v="6548"/>
    <x v="0"/>
    <s v="mexico"/>
    <x v="12"/>
    <s v="TX"/>
    <s v="TX - Houston Contract Detention Facility "/>
    <s v="houston_contract_detention_facility_tx"/>
    <d v="2016-06-13T00:00:00"/>
    <x v="4"/>
    <x v="5"/>
    <s v="facility_security_threat_violent_or_disruptive_behavior"/>
    <d v="2017-03-16T00:00:00"/>
    <n v="276"/>
    <n v="4.2973724373164925"/>
    <n v="4.8247386610933827"/>
    <n v="2.1085894889222936"/>
    <n v="4.4494812096750085"/>
    <n v="3.8597909288747063"/>
    <n v="2.1085894889222936"/>
    <x v="0"/>
  </r>
  <r>
    <n v="6549"/>
    <x v="70"/>
    <s v="romania"/>
    <x v="8"/>
    <s v="CA"/>
    <s v="CA - Adelanto Correctional Facility "/>
    <s v="adelanto_correctional_facility_ca"/>
    <d v="2016-06-14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550"/>
    <x v="62"/>
    <s v="turkey"/>
    <x v="9"/>
    <s v="FL"/>
    <s v="FL - Krome North Service Processing Center "/>
    <s v="krome_north_service_processing_center_fl"/>
    <d v="2016-06-14T00:00:00"/>
    <x v="4"/>
    <x v="6"/>
    <s v="disciplinary"/>
    <d v="2016-06-23T00:00:00"/>
    <n v="9"/>
    <n v="-0.4737580164314083"/>
    <n v="5.3608207345482051E-2"/>
    <n v="2.6625409648256073"/>
    <n v="0.32164924407289214"/>
    <n v="0.91133952487319436"/>
    <n v="5.3608207345482051E-2"/>
    <x v="3"/>
  </r>
  <r>
    <n v="6551"/>
    <x v="2"/>
    <s v="el_salvador"/>
    <x v="8"/>
    <s v="CA"/>
    <s v="CA - Adelanto Correctional Facility "/>
    <s v="adelanto_correctional_facility_ca"/>
    <d v="2016-06-14T00:00:00"/>
    <x v="4"/>
    <x v="5"/>
    <s v="facility_security_threat_violent_or_disruptive_behavior"/>
    <d v="2016-06-24T00:00:00"/>
    <n v="10"/>
    <n v="-0.4558886139829143"/>
    <n v="7.1477609793976049E-2"/>
    <n v="2.6446715623771131"/>
    <n v="0.30377984162439814"/>
    <n v="0.89347012242470036"/>
    <n v="7.1477609793976049E-2"/>
    <x v="3"/>
  </r>
  <r>
    <n v="6552"/>
    <x v="0"/>
    <s v="mexico"/>
    <x v="2"/>
    <s v="CA"/>
    <s v="CA - San Diego Contract Detention Facility - CCA (otay)"/>
    <s v="san_diego_contract_detention_facility_cca_otay_ca"/>
    <d v="2016-06-14T00:00:00"/>
    <x v="4"/>
    <x v="6"/>
    <s v="disciplinary"/>
    <d v="2016-06-30T00:00:00"/>
    <n v="16"/>
    <n v="-0.34867219929195026"/>
    <n v="0.17869402448494009"/>
    <n v="2.5374551476861491"/>
    <n v="0.19656342693343409"/>
    <n v="0.78625370773373637"/>
    <n v="0.17869402448494009"/>
    <x v="3"/>
  </r>
  <r>
    <n v="6553"/>
    <x v="0"/>
    <s v="mexico"/>
    <x v="18"/>
    <s v="TX"/>
    <s v="TX - South Texas Detention Complex "/>
    <s v="south_texas_detention_complex_tx"/>
    <d v="2016-06-14T00:00:00"/>
    <x v="4"/>
    <x v="6"/>
    <s v="disciplinary"/>
    <d v="2016-01-07T00:00:00"/>
    <n v="17"/>
    <n v="-0.33080279684345626"/>
    <n v="0.19656342693343409"/>
    <n v="2.5195857452376553"/>
    <n v="0.17869402448494009"/>
    <n v="0.76838430528524237"/>
    <n v="0.17869402448494009"/>
    <x v="2"/>
  </r>
  <r>
    <n v="6554"/>
    <x v="32"/>
    <s v="colombia"/>
    <x v="7"/>
    <s v="PA"/>
    <s v="PA - Pike County Correctional Facility "/>
    <s v="pike_county_correctional_facility_pa"/>
    <d v="2016-06-14T00:00:00"/>
    <x v="4"/>
    <x v="1"/>
    <s v="protective_custody_criminal_offense"/>
    <d v="2016-07-07T00:00:00"/>
    <n v="23"/>
    <n v="-0.22358638215249221"/>
    <n v="0.30377984162439814"/>
    <n v="2.4123693305466913"/>
    <n v="7.1477609793976049E-2"/>
    <n v="0.66116789059427838"/>
    <n v="7.1477609793976049E-2"/>
    <x v="2"/>
  </r>
  <r>
    <n v="6555"/>
    <x v="2"/>
    <s v="el_salvador"/>
    <x v="10"/>
    <s v="MI"/>
    <s v="MI - Saint Clair County Jail "/>
    <s v="saint_clair_county_jail_mi"/>
    <d v="2016-06-14T00:00:00"/>
    <x v="4"/>
    <x v="10"/>
    <s v="protective_custody_lesbian_gay_bisexual_transgender_lgbt"/>
    <d v="2016-08-07T00:00:00"/>
    <n v="24"/>
    <n v="-0.20571697970399819"/>
    <n v="0.32164924407289219"/>
    <n v="2.3944999280981971"/>
    <n v="5.3608207345482023E-2"/>
    <n v="0.64329848814578428"/>
    <n v="5.3608207345482023E-2"/>
    <x v="2"/>
  </r>
  <r>
    <n v="6556"/>
    <x v="2"/>
    <s v="el_salvador"/>
    <x v="17"/>
    <s v="VA"/>
    <s v="VA - Immigration Centers Of America Farmville "/>
    <s v="immigration_centers_of_america_farmville_va"/>
    <d v="2016-06-14T00:00:00"/>
    <x v="4"/>
    <x v="6"/>
    <s v="disciplinary"/>
    <d v="2016-11-07T00:00:00"/>
    <n v="27"/>
    <n v="-0.15210877235851616"/>
    <n v="0.37525745141837419"/>
    <n v="2.3408917207527153"/>
    <n v="0"/>
    <n v="0.58969028080030228"/>
    <n v="0"/>
    <x v="2"/>
  </r>
  <r>
    <n v="6557"/>
    <x v="53"/>
    <s v="pakistan"/>
    <x v="17"/>
    <s v="VA"/>
    <s v="VA - Immigration Centers Of America Farmville "/>
    <s v="immigration_centers_of_america_farmville_va"/>
    <d v="2016-06-14T00:00:00"/>
    <x v="4"/>
    <x v="3"/>
    <s v="protective_custody_other_detainee_safety"/>
    <d v="2016-07-18T00:00:00"/>
    <n v="34"/>
    <n v="-2.7022955219058099E-2"/>
    <n v="0.50034326855783229"/>
    <n v="2.2158059036132571"/>
    <n v="0.12508581713945807"/>
    <n v="0.46460446366084424"/>
    <n v="0.12508581713945807"/>
    <x v="2"/>
  </r>
  <r>
    <n v="6558"/>
    <x v="0"/>
    <s v="mexico"/>
    <x v="8"/>
    <s v="CA"/>
    <s v="CA - Adelanto Correctional Facility "/>
    <s v="adelanto_correctional_facility_ca"/>
    <d v="2016-06-14T00:00:00"/>
    <x v="4"/>
    <x v="3"/>
    <s v="protective_custody_other_detainee_safety"/>
    <d v="2016-07-25T00:00:00"/>
    <n v="41"/>
    <n v="9.8062861920399966E-2"/>
    <n v="0.62542908569729028"/>
    <n v="2.0907200864737989"/>
    <n v="0.25017163427891614"/>
    <n v="0.33951864652138614"/>
    <n v="0.25017163427891614"/>
    <x v="2"/>
  </r>
  <r>
    <n v="6559"/>
    <x v="6"/>
    <s v="nigeria"/>
    <x v="12"/>
    <s v="TX"/>
    <s v="TX - Houston Contract Detention Facility "/>
    <s v="houston_contract_detention_facility_tx"/>
    <d v="2016-06-15T00:00:00"/>
    <x v="4"/>
    <x v="6"/>
    <s v="disciplinary"/>
    <d v="2016-06-29T00:00:00"/>
    <n v="14"/>
    <n v="-0.38441100418893831"/>
    <n v="0.14295521958795204"/>
    <n v="2.5731939525831371"/>
    <n v="0.23230223183042215"/>
    <n v="0.82199251263072437"/>
    <n v="0.14295521958795204"/>
    <x v="3"/>
  </r>
  <r>
    <n v="6560"/>
    <x v="0"/>
    <s v="mexico"/>
    <x v="15"/>
    <s v="GA"/>
    <s v="GA - Stewart Detention Center "/>
    <s v="stewart_detention_center_ga"/>
    <d v="2016-06-15T00:00:00"/>
    <x v="4"/>
    <x v="0"/>
    <s v="protective_custody_gang_status_protective_custody_only"/>
    <d v="2016-01-07T00:00:00"/>
    <n v="16"/>
    <n v="-0.34867219929195026"/>
    <n v="0.17869402448494009"/>
    <n v="2.5374551476861491"/>
    <n v="0.19656342693343409"/>
    <n v="0.78625370773373637"/>
    <n v="0.17869402448494009"/>
    <x v="3"/>
  </r>
  <r>
    <n v="6561"/>
    <x v="58"/>
    <s v="vietnam"/>
    <x v="8"/>
    <s v="CA"/>
    <s v="CA - Santa Ana City Jail "/>
    <s v="santa_ana_city_jail_ca"/>
    <d v="2016-06-15T00:00:00"/>
    <x v="4"/>
    <x v="6"/>
    <s v="disciplinary"/>
    <d v="2016-01-07T00:00:00"/>
    <n v="16"/>
    <n v="-0.34867219929195026"/>
    <n v="0.17869402448494009"/>
    <n v="2.5374551476861491"/>
    <n v="0.19656342693343409"/>
    <n v="0.78625370773373637"/>
    <n v="0.17869402448494009"/>
    <x v="3"/>
  </r>
  <r>
    <n v="6562"/>
    <x v="32"/>
    <s v="colombia"/>
    <x v="10"/>
    <s v="OH"/>
    <s v="OH - Seneca County Jail "/>
    <s v="seneca_county_jail_oh"/>
    <d v="2016-06-15T00:00:00"/>
    <x v="4"/>
    <x v="6"/>
    <s v="disciplinary"/>
    <d v="2016-07-07T00:00:00"/>
    <n v="22"/>
    <n v="-0.24145578460098621"/>
    <n v="0.28591043917590414"/>
    <n v="2.4302387329951851"/>
    <n v="8.9347012242470047E-2"/>
    <n v="0.67903729304277238"/>
    <n v="8.9347012242470047E-2"/>
    <x v="2"/>
  </r>
  <r>
    <n v="6563"/>
    <x v="72"/>
    <s v="south_sudan"/>
    <x v="10"/>
    <s v="OH"/>
    <s v="OH - Seneca County Jail "/>
    <s v="seneca_county_jail_oh"/>
    <d v="2016-06-15T00:00:00"/>
    <x v="4"/>
    <x v="6"/>
    <s v="disciplinary"/>
    <d v="2016-07-07T00:00:00"/>
    <n v="22"/>
    <n v="-0.24145578460098621"/>
    <n v="0.28591043917590414"/>
    <n v="2.4302387329951851"/>
    <n v="8.9347012242470047E-2"/>
    <n v="0.67903729304277238"/>
    <n v="8.9347012242470047E-2"/>
    <x v="2"/>
  </r>
  <r>
    <n v="6564"/>
    <x v="0"/>
    <s v="mexico"/>
    <x v="8"/>
    <s v="CA"/>
    <s v="CA - Adelanto Correctional Facility "/>
    <s v="adelanto_correctional_facility_ca"/>
    <d v="2016-06-15T00:00:00"/>
    <x v="4"/>
    <x v="5"/>
    <s v="facility_security_threat_violent_or_disruptive_behavior"/>
    <d v="2016-07-19T00:00:00"/>
    <n v="34"/>
    <n v="-2.7022955219058099E-2"/>
    <n v="0.50034326855783229"/>
    <n v="2.2158059036132571"/>
    <n v="0.12508581713945807"/>
    <n v="0.46460446366084424"/>
    <n v="0.12508581713945807"/>
    <x v="2"/>
  </r>
  <r>
    <n v="6565"/>
    <x v="0"/>
    <s v="mexico"/>
    <x v="16"/>
    <s v="CO"/>
    <s v="CO - Denver Contract Detention Facility "/>
    <s v="denver_contract_detention_facility_co"/>
    <d v="2016-06-15T00:00:00"/>
    <x v="4"/>
    <x v="3"/>
    <s v="protective_custody_other_detainee_safety"/>
    <d v="2016-08-26T00:00:00"/>
    <n v="72"/>
    <n v="0.65201433782371421"/>
    <n v="1.1793805616006046"/>
    <n v="1.5367686105704847"/>
    <n v="0.80412311018223037"/>
    <n v="0.21443282938192809"/>
    <n v="0.21443282938192809"/>
    <x v="1"/>
  </r>
  <r>
    <n v="6566"/>
    <x v="0"/>
    <s v="mexico"/>
    <x v="18"/>
    <s v="TX"/>
    <s v="TX - South Texas Detention Complex "/>
    <s v="south_texas_detention_complex_tx"/>
    <d v="2016-06-15T00:00:00"/>
    <x v="4"/>
    <x v="14"/>
    <s v="facility_security_threat_other"/>
    <d v="2016-09-27T00:00:00"/>
    <n v="104"/>
    <n v="1.2238352161755226"/>
    <n v="1.751201439952413"/>
    <n v="0.96494773221867636"/>
    <n v="1.3759439885340388"/>
    <n v="0.78625370773373648"/>
    <n v="0.78625370773373648"/>
    <x v="1"/>
  </r>
  <r>
    <n v="6567"/>
    <x v="50"/>
    <s v="belize"/>
    <x v="8"/>
    <s v="CA"/>
    <s v="CA - Adelanto Correctional Facility "/>
    <s v="adelanto_correctional_facility_ca"/>
    <d v="2016-06-15T00:00:00"/>
    <x v="4"/>
    <x v="3"/>
    <s v="protective_custody_other_detainee_safety"/>
    <d v="2016-09-28T00:00:00"/>
    <n v="105"/>
    <n v="1.2417046186240166"/>
    <n v="1.769070842400907"/>
    <n v="0.94707832977018236"/>
    <n v="1.3938133909825328"/>
    <n v="0.80412311018223048"/>
    <n v="0.80412311018223048"/>
    <x v="1"/>
  </r>
  <r>
    <n v="6568"/>
    <x v="0"/>
    <s v="mexico"/>
    <x v="3"/>
    <s v="CA"/>
    <s v="CA - Yuba County Jail "/>
    <s v="yuba_county_jail_ca"/>
    <d v="2016-06-15T00:00:00"/>
    <x v="4"/>
    <x v="3"/>
    <s v="protective_custody_other_detainee_safety"/>
    <d v="2016-10-26T00:00:00"/>
    <n v="133"/>
    <n v="1.742047887181849"/>
    <n v="2.2694141109587394"/>
    <n v="0.44673506121234996"/>
    <n v="1.8941566595403652"/>
    <n v="1.304466378740063"/>
    <n v="0.44673506121234996"/>
    <x v="0"/>
  </r>
  <r>
    <n v="6569"/>
    <x v="0"/>
    <s v="mexico"/>
    <x v="15"/>
    <s v="GA"/>
    <s v="GA - Stewart Detention Center "/>
    <s v="stewart_detention_center_ga"/>
    <d v="2016-06-16T00:00:00"/>
    <x v="4"/>
    <x v="17"/>
    <s v="hunger_strike"/>
    <d v="2016-06-20T00:00:00"/>
    <n v="4"/>
    <n v="-0.56310502867387835"/>
    <n v="3.5738804896987997E-2"/>
    <n v="2.7518879770680771"/>
    <n v="0.41099625631536219"/>
    <n v="1.0006865371156644"/>
    <n v="3.5738804896987997E-2"/>
    <x v="3"/>
  </r>
  <r>
    <n v="6570"/>
    <x v="37"/>
    <s v="dominican_republic"/>
    <x v="15"/>
    <s v="GA"/>
    <s v="GA - Stewart Detention Center "/>
    <s v="stewart_detention_center_ga"/>
    <d v="2016-06-16T00:00:00"/>
    <x v="4"/>
    <x v="12"/>
    <s v="pending_investigation_of_disciplinary_violation"/>
    <d v="2016-06-21T00:00:00"/>
    <n v="5"/>
    <n v="-0.54523562622538435"/>
    <n v="1.7869402448493998E-2"/>
    <n v="2.7340185746195833"/>
    <n v="0.39312685386686819"/>
    <n v="0.98281713466717047"/>
    <n v="1.7869402448493998E-2"/>
    <x v="3"/>
  </r>
  <r>
    <n v="6571"/>
    <x v="0"/>
    <s v="mexico"/>
    <x v="8"/>
    <s v="CA"/>
    <s v="CA - Adelanto Correctional Facility "/>
    <s v="adelanto_correctional_facility_ca"/>
    <d v="2016-06-16T00:00:00"/>
    <x v="4"/>
    <x v="3"/>
    <s v="protective_custody_other_detainee_safety"/>
    <d v="2016-01-07T00:00:00"/>
    <n v="15"/>
    <n v="-0.36654160174044426"/>
    <n v="0.1608246220364461"/>
    <n v="2.5553245501346433"/>
    <n v="0.21443282938192809"/>
    <n v="0.80412311018223037"/>
    <n v="0.1608246220364461"/>
    <x v="3"/>
  </r>
  <r>
    <n v="6572"/>
    <x v="32"/>
    <s v="colombia"/>
    <x v="7"/>
    <s v="PA"/>
    <s v="PA - Pike County Correctional Facility "/>
    <s v="pike_county_correctional_facility_pa"/>
    <d v="2016-06-16T00:00:00"/>
    <x v="4"/>
    <x v="11"/>
    <s v="medical_other"/>
    <d v="2016-08-07T00:00:00"/>
    <n v="22"/>
    <n v="-0.24145578460098621"/>
    <n v="0.28591043917590414"/>
    <n v="2.4302387329951851"/>
    <n v="8.9347012242470047E-2"/>
    <n v="0.67903729304277238"/>
    <n v="8.9347012242470047E-2"/>
    <x v="2"/>
  </r>
  <r>
    <n v="6573"/>
    <x v="21"/>
    <s v="guatemala"/>
    <x v="19"/>
    <s v="MA"/>
    <s v="MA - Plymouth County Correctional Facility "/>
    <s v="plymouth_county_correctional_facility_ma"/>
    <d v="2016-06-16T00:00:00"/>
    <x v="4"/>
    <x v="6"/>
    <s v="disciplinary"/>
    <d v="2016-07-14T00:00:00"/>
    <n v="28"/>
    <n v="-0.13423936991002217"/>
    <n v="0.39312685386686819"/>
    <n v="2.3230223183042211"/>
    <n v="1.7869402448493998E-2"/>
    <n v="0.57182087835180828"/>
    <n v="1.7869402448493998E-2"/>
    <x v="2"/>
  </r>
  <r>
    <n v="6574"/>
    <x v="7"/>
    <s v="honduras"/>
    <x v="4"/>
    <s v="LA"/>
    <s v="LA - Pine Prairie Correctional Center "/>
    <s v="pine_prairie_correctional_center_la"/>
    <d v="2016-06-16T00:00:00"/>
    <x v="4"/>
    <x v="15"/>
    <s v="facility_security_threat_gang_member_status_not_protective_custody"/>
    <d v="2016-07-21T00:00:00"/>
    <n v="35"/>
    <n v="-9.1535527705640905E-3"/>
    <n v="0.51821267100632629"/>
    <n v="2.1979365011647629"/>
    <n v="0.14295521958795207"/>
    <n v="0.44673506121235018"/>
    <n v="0.14295521958795207"/>
    <x v="2"/>
  </r>
  <r>
    <n v="6575"/>
    <x v="7"/>
    <s v="honduras"/>
    <x v="2"/>
    <s v="CA"/>
    <s v="CA - Imperial Regional Detention Facility "/>
    <s v="imperial_regional_detention_facility_ca"/>
    <d v="2016-06-16T00:00:00"/>
    <x v="4"/>
    <x v="3"/>
    <s v="protective_custody_other_detainee_safety"/>
    <d v="2017-01-17T00:00:00"/>
    <n v="215"/>
    <n v="3.2073388879583575"/>
    <n v="3.7347051117352477"/>
    <n v="1.0185559395641586"/>
    <n v="3.3594476603168735"/>
    <n v="2.7697573795165713"/>
    <n v="1.0185559395641586"/>
    <x v="0"/>
  </r>
  <r>
    <n v="6576"/>
    <x v="111"/>
    <s v="afghanistan"/>
    <x v="21"/>
    <s v="MN"/>
    <s v="MN - Sherburne County Jail "/>
    <s v="sherburne_county_jail_mn"/>
    <d v="2016-06-17T00:00:00"/>
    <x v="4"/>
    <x v="8"/>
    <s v="suicide_risk_placement"/>
    <d v="2016-06-22T00:00:00"/>
    <n v="5"/>
    <n v="-0.54523562622538435"/>
    <n v="1.7869402448493998E-2"/>
    <n v="2.7340185746195833"/>
    <n v="0.39312685386686819"/>
    <n v="0.98281713466717047"/>
    <n v="1.7869402448493998E-2"/>
    <x v="3"/>
  </r>
  <r>
    <n v="6577"/>
    <x v="14"/>
    <s v="jamaica"/>
    <x v="15"/>
    <s v="GA"/>
    <s v="GA - Stewart Detention Center "/>
    <s v="stewart_detention_center_ga"/>
    <d v="2016-06-17T00:00:00"/>
    <x v="4"/>
    <x v="12"/>
    <s v="pending_investigation_of_disciplinary_violation"/>
    <d v="2016-06-27T00:00:00"/>
    <n v="10"/>
    <n v="-0.4558886139829143"/>
    <n v="7.1477609793976049E-2"/>
    <n v="2.6446715623771131"/>
    <n v="0.30377984162439814"/>
    <n v="0.89347012242470036"/>
    <n v="7.1477609793976049E-2"/>
    <x v="3"/>
  </r>
  <r>
    <n v="6578"/>
    <x v="21"/>
    <s v="guatemala"/>
    <x v="1"/>
    <s v="NV"/>
    <s v="NV - Henderson Detention Center "/>
    <s v="henderson_detention_center_nv"/>
    <d v="2016-06-17T00:00:00"/>
    <x v="4"/>
    <x v="1"/>
    <s v="protective_custody_criminal_offense"/>
    <d v="2016-08-07T00:00:00"/>
    <n v="21"/>
    <n v="-0.25932518704948021"/>
    <n v="0.26804103672741014"/>
    <n v="2.4481081354436793"/>
    <n v="0.10721641469096405"/>
    <n v="0.69690669549126638"/>
    <n v="0.10721641469096405"/>
    <x v="2"/>
  </r>
  <r>
    <n v="6579"/>
    <x v="0"/>
    <s v="mexico"/>
    <x v="17"/>
    <s v="VA"/>
    <s v="VA - Immigration Centers Of America Farmville "/>
    <s v="immigration_centers_of_america_farmville_va"/>
    <d v="2016-06-17T00:00:00"/>
    <x v="4"/>
    <x v="6"/>
    <s v="disciplinary"/>
    <d v="2016-07-19T00:00:00"/>
    <n v="32"/>
    <n v="-6.2761760116046117E-2"/>
    <n v="0.46460446366084424"/>
    <n v="2.2515447085102451"/>
    <n v="8.9347012242470047E-2"/>
    <n v="0.50034326855783218"/>
    <n v="8.9347012242470047E-2"/>
    <x v="2"/>
  </r>
  <r>
    <n v="6580"/>
    <x v="0"/>
    <s v="mexico"/>
    <x v="8"/>
    <s v="CA"/>
    <s v="CA - Adelanto Correctional Facility "/>
    <s v="adelanto_correctional_facility_ca"/>
    <d v="2016-06-17T00:00:00"/>
    <x v="4"/>
    <x v="3"/>
    <s v="protective_custody_other_detainee_safety"/>
    <d v="2016-10-08T00:00:00"/>
    <n v="54"/>
    <n v="0.33036509375082207"/>
    <n v="0.85773131752771237"/>
    <n v="1.8584178546433769"/>
    <n v="0.48247386610933823"/>
    <n v="0.10721641469096405"/>
    <n v="0.10721641469096405"/>
    <x v="1"/>
  </r>
  <r>
    <n v="6581"/>
    <x v="2"/>
    <s v="el_salvador"/>
    <x v="3"/>
    <s v="CA"/>
    <s v="CA - Yuba County Jail "/>
    <s v="yuba_county_jail_ca"/>
    <d v="2016-06-18T00:00:00"/>
    <x v="4"/>
    <x v="0"/>
    <s v="protective_custody_gang_status_protective_custody_only"/>
    <d v="2016-12-07T00:00:00"/>
    <n v="24"/>
    <n v="-0.20571697970399819"/>
    <n v="0.32164924407289219"/>
    <n v="2.3944999280981971"/>
    <n v="5.3608207345482023E-2"/>
    <n v="0.64329848814578428"/>
    <n v="5.3608207345482023E-2"/>
    <x v="2"/>
  </r>
  <r>
    <n v="6582"/>
    <x v="0"/>
    <s v="mexico"/>
    <x v="0"/>
    <s v="AZ"/>
    <s v="AZ - Eloy Federal Contract Facility "/>
    <s v="eloy_federal_contract_facility_az"/>
    <d v="2016-06-18T00:00:00"/>
    <x v="4"/>
    <x v="6"/>
    <s v="disciplinary"/>
    <d v="2016-07-13T00:00:00"/>
    <n v="25"/>
    <n v="-0.18784757725550419"/>
    <n v="0.33951864652138619"/>
    <n v="2.3766305256497033"/>
    <n v="3.5738804896988025E-2"/>
    <n v="0.62542908569729028"/>
    <n v="3.5738804896988025E-2"/>
    <x v="2"/>
  </r>
  <r>
    <n v="6583"/>
    <x v="20"/>
    <s v="philippines"/>
    <x v="0"/>
    <s v="AZ"/>
    <s v="AZ - Cca, Florence Correctional Center "/>
    <s v="cca,_florence_correctional_center_az"/>
    <d v="2016-06-18T00:00:00"/>
    <x v="4"/>
    <x v="6"/>
    <s v="disciplinary"/>
    <d v="2016-07-16T00:00:00"/>
    <n v="28"/>
    <n v="-0.13423936991002217"/>
    <n v="0.39312685386686819"/>
    <n v="2.3230223183042211"/>
    <n v="1.7869402448493998E-2"/>
    <n v="0.57182087835180828"/>
    <n v="1.7869402448493998E-2"/>
    <x v="2"/>
  </r>
  <r>
    <n v="6584"/>
    <x v="74"/>
    <s v="senegal"/>
    <x v="21"/>
    <s v="IA"/>
    <s v="IA - Pottawattamie County Jail "/>
    <s v="pottawattamie_county_jail_ia"/>
    <d v="2016-06-19T00:00:00"/>
    <x v="4"/>
    <x v="6"/>
    <s v="disciplinary"/>
    <d v="2016-03-07T00:00:00"/>
    <n v="14"/>
    <n v="-0.38441100418893831"/>
    <n v="0.14295521958795204"/>
    <n v="2.5731939525831371"/>
    <n v="0.23230223183042215"/>
    <n v="0.82199251263072437"/>
    <n v="0.14295521958795204"/>
    <x v="3"/>
  </r>
  <r>
    <n v="6585"/>
    <x v="12"/>
    <s v="trinidad_and_tobago"/>
    <x v="7"/>
    <s v="PA"/>
    <s v="PA - York County Prison "/>
    <s v="york_county_prison_pa"/>
    <d v="2016-06-19T00:00:00"/>
    <x v="4"/>
    <x v="14"/>
    <s v="facility_security_threat_other"/>
    <d v="2016-07-07T00:00:00"/>
    <n v="18"/>
    <n v="-0.31293339439496226"/>
    <n v="0.21443282938192809"/>
    <n v="2.5017163427891611"/>
    <n v="0.1608246220364461"/>
    <n v="0.75051490283674838"/>
    <n v="0.1608246220364461"/>
    <x v="2"/>
  </r>
  <r>
    <n v="6586"/>
    <x v="7"/>
    <s v="honduras"/>
    <x v="18"/>
    <s v="TX"/>
    <s v="TX - South Texas Detention Complex "/>
    <s v="south_texas_detention_complex_tx"/>
    <d v="2016-06-19T00:00:00"/>
    <x v="4"/>
    <x v="6"/>
    <s v="disciplinary"/>
    <d v="2016-07-13T00:00:00"/>
    <n v="24"/>
    <n v="-0.20571697970399819"/>
    <n v="0.32164924407289219"/>
    <n v="2.3944999280981971"/>
    <n v="5.3608207345482023E-2"/>
    <n v="0.64329848814578428"/>
    <n v="5.3608207345482023E-2"/>
    <x v="2"/>
  </r>
  <r>
    <n v="6587"/>
    <x v="2"/>
    <s v="el_salvador"/>
    <x v="8"/>
    <s v="CA"/>
    <s v="CA - Adelanto Correctional Facility "/>
    <s v="adelanto_correctional_facility_ca"/>
    <d v="2016-06-19T00:00:00"/>
    <x v="4"/>
    <x v="3"/>
    <s v="protective_custody_other_detainee_safety"/>
    <d v="2016-07-15T00:00:00"/>
    <n v="26"/>
    <n v="-0.16997817480701016"/>
    <n v="0.35738804896988019"/>
    <n v="2.3587611232012091"/>
    <n v="1.7869402448493998E-2"/>
    <n v="0.60755968324879628"/>
    <n v="1.7869402448493998E-2"/>
    <x v="2"/>
  </r>
  <r>
    <n v="6588"/>
    <x v="0"/>
    <s v="mexico"/>
    <x v="15"/>
    <s v="GA"/>
    <s v="GA - Irwin County Detention Center "/>
    <s v="irwin_county_detention_center_ga"/>
    <d v="2016-06-19T00:00:00"/>
    <x v="4"/>
    <x v="5"/>
    <s v="facility_security_threat_violent_or_disruptive_behavior"/>
    <d v="2016-04-08T00:00:00"/>
    <n v="46"/>
    <n v="0.18740987416287"/>
    <n v="0.71477609793976038"/>
    <n v="2.0013730742313292"/>
    <n v="0.33951864652138619"/>
    <n v="0.25017163427891609"/>
    <n v="0.25017163427891609"/>
    <x v="1"/>
  </r>
  <r>
    <n v="6589"/>
    <x v="0"/>
    <s v="mexico"/>
    <x v="8"/>
    <s v="CA"/>
    <s v="CA - Adelanto Correctional Facility "/>
    <s v="adelanto_correctional_facility_ca"/>
    <d v="2016-06-20T00:00:00"/>
    <x v="4"/>
    <x v="6"/>
    <s v="disciplinary"/>
    <d v="2016-06-29T00:00:00"/>
    <n v="9"/>
    <n v="-0.4737580164314083"/>
    <n v="5.3608207345482051E-2"/>
    <n v="2.6625409648256073"/>
    <n v="0.32164924407289214"/>
    <n v="0.91133952487319436"/>
    <n v="5.3608207345482051E-2"/>
    <x v="3"/>
  </r>
  <r>
    <n v="6590"/>
    <x v="15"/>
    <s v="liberia"/>
    <x v="0"/>
    <s v="AZ"/>
    <s v="AZ - Eloy Federal Contract Facility "/>
    <s v="eloy_federal_contract_facility_az"/>
    <d v="2016-06-20T00:00:00"/>
    <x v="4"/>
    <x v="6"/>
    <s v="disciplinary"/>
    <d v="2016-01-07T00:00:00"/>
    <n v="11"/>
    <n v="-0.43801921153442031"/>
    <n v="8.9347012242470047E-2"/>
    <n v="2.6268021599286193"/>
    <n v="0.28591043917590414"/>
    <n v="0.87560071997620637"/>
    <n v="8.9347012242470047E-2"/>
    <x v="3"/>
  </r>
  <r>
    <n v="6591"/>
    <x v="56"/>
    <s v="iran"/>
    <x v="8"/>
    <s v="CA"/>
    <s v="CA - Adelanto Correctional Facility "/>
    <s v="adelanto_correctional_facility_ca"/>
    <d v="2016-06-20T00:00:00"/>
    <x v="4"/>
    <x v="3"/>
    <s v="protective_custody_other_detainee_safety"/>
    <d v="2016-01-07T00:00:00"/>
    <n v="11"/>
    <n v="-0.43801921153442031"/>
    <n v="8.9347012242470047E-2"/>
    <n v="2.6268021599286193"/>
    <n v="0.28591043917590414"/>
    <n v="0.87560071997620637"/>
    <n v="8.9347012242470047E-2"/>
    <x v="3"/>
  </r>
  <r>
    <n v="6592"/>
    <x v="155"/>
    <s v="zambia"/>
    <x v="0"/>
    <s v="AZ"/>
    <s v="AZ - Eloy Federal Contract Facility "/>
    <s v="eloy_federal_contract_facility_az"/>
    <d v="2016-06-20T00:00:00"/>
    <x v="4"/>
    <x v="6"/>
    <s v="disciplinary"/>
    <d v="2016-07-13T00:00:00"/>
    <n v="23"/>
    <n v="-0.22358638215249221"/>
    <n v="0.30377984162439814"/>
    <n v="2.4123693305466913"/>
    <n v="7.1477609793976049E-2"/>
    <n v="0.66116789059427838"/>
    <n v="7.1477609793976049E-2"/>
    <x v="2"/>
  </r>
  <r>
    <n v="6593"/>
    <x v="15"/>
    <s v="liberia"/>
    <x v="4"/>
    <s v="AL"/>
    <s v="AL - Etowah County Jail "/>
    <s v="etowah_county_jail_alabama_al"/>
    <d v="2016-06-20T00:00:00"/>
    <x v="4"/>
    <x v="6"/>
    <s v="disciplinary"/>
    <d v="2016-07-18T00:00:00"/>
    <n v="28"/>
    <n v="-0.13423936991002217"/>
    <n v="0.39312685386686819"/>
    <n v="2.3230223183042211"/>
    <n v="1.7869402448493998E-2"/>
    <n v="0.57182087835180828"/>
    <n v="1.7869402448493998E-2"/>
    <x v="2"/>
  </r>
  <r>
    <n v="6594"/>
    <x v="0"/>
    <s v="mexico"/>
    <x v="8"/>
    <s v="CA"/>
    <s v="CA - Adelanto Correctional Facility "/>
    <s v="adelanto_correctional_facility_ca"/>
    <d v="2016-06-20T00:00:00"/>
    <x v="4"/>
    <x v="6"/>
    <s v="disciplinary"/>
    <d v="2016-07-19T00:00:00"/>
    <n v="29"/>
    <n v="-0.11636996746152814"/>
    <n v="0.41099625631536219"/>
    <n v="2.3051529158557269"/>
    <n v="3.5738804896988025E-2"/>
    <n v="0.55395147590331428"/>
    <n v="3.5738804896988025E-2"/>
    <x v="2"/>
  </r>
  <r>
    <n v="6595"/>
    <x v="0"/>
    <s v="mexico"/>
    <x v="8"/>
    <s v="CA"/>
    <s v="CA - Adelanto Correctional Facility "/>
    <s v="adelanto_correctional_facility_ca"/>
    <d v="2016-06-20T00:00:00"/>
    <x v="4"/>
    <x v="6"/>
    <s v="disciplinary"/>
    <d v="2016-07-19T00:00:00"/>
    <n v="29"/>
    <n v="-0.11636996746152814"/>
    <n v="0.41099625631536219"/>
    <n v="2.3051529158557269"/>
    <n v="3.5738804896988025E-2"/>
    <n v="0.55395147590331428"/>
    <n v="3.5738804896988025E-2"/>
    <x v="2"/>
  </r>
  <r>
    <n v="6596"/>
    <x v="2"/>
    <s v="el_salvador"/>
    <x v="8"/>
    <s v="CA"/>
    <s v="CA - Adelanto Correctional Facility "/>
    <s v="adelanto_correctional_facility_ca"/>
    <d v="2016-06-20T00:00:00"/>
    <x v="4"/>
    <x v="3"/>
    <s v="protective_custody_other_detainee_safety"/>
    <d v="2016-06-10T00:00:00"/>
    <n v="108"/>
    <n v="1.2953128259694988"/>
    <n v="1.8226790497463892"/>
    <n v="0.89347012242470014"/>
    <n v="1.447421598328015"/>
    <n v="0.8577313175277127"/>
    <n v="0.8577313175277127"/>
    <x v="1"/>
  </r>
  <r>
    <n v="6597"/>
    <x v="24"/>
    <s v="brazil"/>
    <x v="23"/>
    <s v="IL"/>
    <s v="IL - Pulaski County Jail "/>
    <s v="pulaski_county_jail_il"/>
    <d v="2016-06-21T00:00:00"/>
    <x v="4"/>
    <x v="9"/>
    <s v="protective_custody_special_vulnerability_other"/>
    <d v="2016-06-23T00:00:00"/>
    <n v="2"/>
    <n v="-0.59884383357086635"/>
    <n v="7.1477609793975994E-2"/>
    <n v="2.7876267819650655"/>
    <n v="0.44673506121235018"/>
    <n v="1.0364253420126524"/>
    <n v="7.1477609793975994E-2"/>
    <x v="3"/>
  </r>
  <r>
    <n v="6598"/>
    <x v="157"/>
    <s v="kosovo"/>
    <x v="18"/>
    <s v="TX"/>
    <s v="TX - South Texas Detention Complex "/>
    <s v="south_texas_detention_complex_tx"/>
    <d v="2016-06-21T00:00:00"/>
    <x v="4"/>
    <x v="14"/>
    <s v="facility_security_threat_other"/>
    <d v="2016-11-07T00:00:00"/>
    <n v="20"/>
    <n v="-0.27719458949797421"/>
    <n v="0.25017163427891614"/>
    <n v="2.4659775378921731"/>
    <n v="0.12508581713945804"/>
    <n v="0.71477609793976038"/>
    <n v="0.12508581713945804"/>
    <x v="2"/>
  </r>
  <r>
    <n v="6599"/>
    <x v="0"/>
    <s v="mexico"/>
    <x v="6"/>
    <s v="TX"/>
    <s v="TX - Rolling Plains Detention Center "/>
    <s v="rolling_plains_detention_center_tx"/>
    <d v="2016-06-21T00:00:00"/>
    <x v="4"/>
    <x v="5"/>
    <s v="facility_security_threat_violent_or_disruptive_behavior"/>
    <d v="2016-07-19T00:00:00"/>
    <n v="28"/>
    <n v="-0.13423936991002217"/>
    <n v="0.39312685386686819"/>
    <n v="2.3230223183042211"/>
    <n v="1.7869402448493998E-2"/>
    <n v="0.57182087835180828"/>
    <n v="1.7869402448493998E-2"/>
    <x v="2"/>
  </r>
  <r>
    <n v="6600"/>
    <x v="2"/>
    <s v="el_salvador"/>
    <x v="17"/>
    <s v="VA"/>
    <s v="VA - Immigration Centers Of America Farmville "/>
    <s v="immigration_centers_of_america_farmville_va"/>
    <d v="2016-06-21T00:00:00"/>
    <x v="4"/>
    <x v="3"/>
    <s v="protective_custody_other_detainee_safety"/>
    <d v="2016-07-19T00:00:00"/>
    <n v="28"/>
    <n v="-0.13423936991002217"/>
    <n v="0.39312685386686819"/>
    <n v="2.3230223183042211"/>
    <n v="1.7869402448493998E-2"/>
    <n v="0.57182087835180828"/>
    <n v="1.7869402448493998E-2"/>
    <x v="2"/>
  </r>
  <r>
    <n v="6601"/>
    <x v="2"/>
    <s v="el_salvador"/>
    <x v="17"/>
    <s v="VA"/>
    <s v="VA - Immigration Centers Of America Farmville "/>
    <s v="immigration_centers_of_america_farmville_va"/>
    <d v="2016-06-21T00:00:00"/>
    <x v="4"/>
    <x v="6"/>
    <s v="disciplinary"/>
    <d v="2016-07-20T00:00:00"/>
    <n v="29"/>
    <n v="-0.11636996746152814"/>
    <n v="0.41099625631536219"/>
    <n v="2.3051529158557269"/>
    <n v="3.5738804896988025E-2"/>
    <n v="0.55395147590331428"/>
    <n v="3.5738804896988025E-2"/>
    <x v="2"/>
  </r>
  <r>
    <n v="6602"/>
    <x v="2"/>
    <s v="el_salvador"/>
    <x v="17"/>
    <s v="VA"/>
    <s v="VA - Immigration Centers Of America Farmville "/>
    <s v="immigration_centers_of_america_farmville_va"/>
    <d v="2016-06-21T00:00:00"/>
    <x v="4"/>
    <x v="6"/>
    <s v="disciplinary"/>
    <d v="2016-07-20T00:00:00"/>
    <n v="29"/>
    <n v="-0.11636996746152814"/>
    <n v="0.41099625631536219"/>
    <n v="2.3051529158557269"/>
    <n v="3.5738804896988025E-2"/>
    <n v="0.55395147590331428"/>
    <n v="3.5738804896988025E-2"/>
    <x v="2"/>
  </r>
  <r>
    <n v="6603"/>
    <x v="2"/>
    <s v="el_salvador"/>
    <x v="17"/>
    <s v="VA"/>
    <s v="VA - Immigration Centers Of America Farmville "/>
    <s v="immigration_centers_of_america_farmville_va"/>
    <d v="2016-06-21T00:00:00"/>
    <x v="4"/>
    <x v="6"/>
    <s v="disciplinary"/>
    <d v="2016-07-20T00:00:00"/>
    <n v="29"/>
    <n v="-0.11636996746152814"/>
    <n v="0.41099625631536219"/>
    <n v="2.3051529158557269"/>
    <n v="3.5738804896988025E-2"/>
    <n v="0.55395147590331428"/>
    <n v="3.5738804896988025E-2"/>
    <x v="2"/>
  </r>
  <r>
    <n v="6604"/>
    <x v="2"/>
    <s v="el_salvador"/>
    <x v="17"/>
    <s v="VA"/>
    <s v="VA - Immigration Centers Of America Farmville "/>
    <s v="immigration_centers_of_america_farmville_va"/>
    <d v="2016-06-21T00:00:00"/>
    <x v="4"/>
    <x v="6"/>
    <s v="disciplinary"/>
    <d v="2016-07-22T00:00:00"/>
    <n v="31"/>
    <n v="-8.0631162564540129E-2"/>
    <n v="0.44673506121235024"/>
    <n v="2.2694141109587389"/>
    <n v="7.1477609793976035E-2"/>
    <n v="0.51821267100632629"/>
    <n v="7.1477609793976035E-2"/>
    <x v="2"/>
  </r>
  <r>
    <n v="6605"/>
    <x v="19"/>
    <s v="cuba"/>
    <x v="18"/>
    <s v="TX"/>
    <s v="TX - South Texas Detention Complex "/>
    <s v="south_texas_detention_complex_tx"/>
    <d v="2016-06-21T00:00:00"/>
    <x v="4"/>
    <x v="3"/>
    <s v="protective_custody_other_detainee_safety"/>
    <d v="2016-08-08T00:00:00"/>
    <n v="48"/>
    <n v="0.22314867905985802"/>
    <n v="0.75051490283674838"/>
    <n v="1.9656342693343409"/>
    <n v="0.37525745141837419"/>
    <n v="0.21443282938192809"/>
    <n v="0.21443282938192809"/>
    <x v="1"/>
  </r>
  <r>
    <n v="6606"/>
    <x v="37"/>
    <s v="dominican_republic"/>
    <x v="15"/>
    <s v="GA"/>
    <s v="GA - Stewart Detention Center "/>
    <s v="stewart_detention_center_ga"/>
    <d v="2016-06-22T00:00:00"/>
    <x v="4"/>
    <x v="17"/>
    <s v="hunger_strike"/>
    <d v="2016-06-22T00:00:00"/>
    <n v="0"/>
    <n v="-0.63458263846785445"/>
    <n v="0.1072164146909641"/>
    <n v="2.8233655868620535"/>
    <n v="0.48247386610933829"/>
    <n v="1.0721641469096406"/>
    <n v="0.1072164146909641"/>
    <x v="3"/>
  </r>
  <r>
    <n v="6607"/>
    <x v="2"/>
    <s v="el_salvador"/>
    <x v="8"/>
    <s v="CA"/>
    <s v="CA - Adelanto Correctional Facility "/>
    <s v="adelanto_correctional_facility_ca"/>
    <d v="2016-06-22T00:00:00"/>
    <x v="4"/>
    <x v="14"/>
    <s v="facility_security_threat_other"/>
    <d v="2016-06-28T00:00:00"/>
    <n v="6"/>
    <n v="-0.52736622377689035"/>
    <n v="0"/>
    <n v="2.7161491721710895"/>
    <n v="0.37525745141837419"/>
    <n v="0.96494773221867647"/>
    <n v="0"/>
    <x v="3"/>
  </r>
  <r>
    <n v="6608"/>
    <x v="7"/>
    <s v="honduras"/>
    <x v="8"/>
    <s v="CA"/>
    <s v="CA - Adelanto Correctional Facility "/>
    <s v="adelanto_correctional_facility_ca"/>
    <d v="2016-06-22T00:00:00"/>
    <x v="4"/>
    <x v="3"/>
    <s v="protective_custody_other_detainee_safety"/>
    <d v="2016-06-29T00:00:00"/>
    <n v="7"/>
    <n v="-0.50949682132839635"/>
    <n v="1.7869402448493998E-2"/>
    <n v="2.6982797697225953"/>
    <n v="0.35738804896988019"/>
    <n v="0.94707832977018247"/>
    <n v="1.7869402448493998E-2"/>
    <x v="3"/>
  </r>
  <r>
    <n v="6609"/>
    <x v="21"/>
    <s v="guatemala"/>
    <x v="8"/>
    <s v="CA"/>
    <s v="CA - Adelanto Correctional Facility "/>
    <s v="adelanto_correctional_facility_ca"/>
    <d v="2016-06-22T00:00:00"/>
    <x v="4"/>
    <x v="3"/>
    <s v="protective_custody_other_detainee_safety"/>
    <d v="2016-06-29T00:00:00"/>
    <n v="7"/>
    <n v="-0.50949682132839635"/>
    <n v="1.7869402448493998E-2"/>
    <n v="2.6982797697225953"/>
    <n v="0.35738804896988019"/>
    <n v="0.94707832977018247"/>
    <n v="1.7869402448493998E-2"/>
    <x v="3"/>
  </r>
  <r>
    <n v="6610"/>
    <x v="110"/>
    <s v="eritrea"/>
    <x v="17"/>
    <s v="VA"/>
    <s v="VA - Immigration Centers Of America Farmville "/>
    <s v="immigration_centers_of_america_farmville_va"/>
    <d v="2016-06-22T00:00:00"/>
    <x v="4"/>
    <x v="3"/>
    <s v="protective_custody_other_detainee_safety"/>
    <d v="2016-07-07T00:00:00"/>
    <n v="15"/>
    <n v="-0.36654160174044426"/>
    <n v="0.1608246220364461"/>
    <n v="2.5553245501346433"/>
    <n v="0.21443282938192809"/>
    <n v="0.80412311018223037"/>
    <n v="0.1608246220364461"/>
    <x v="3"/>
  </r>
  <r>
    <n v="6611"/>
    <x v="8"/>
    <s v="nicaragua"/>
    <x v="7"/>
    <s v="PA"/>
    <s v="PA - York County Prison "/>
    <s v="york_county_prison_pa"/>
    <d v="2016-06-22T00:00:00"/>
    <x v="4"/>
    <x v="6"/>
    <s v="disciplinary"/>
    <d v="2016-11-07T00:00:00"/>
    <n v="19"/>
    <n v="-0.29506399194646826"/>
    <n v="0.23230223183042209"/>
    <n v="2.4838469403406673"/>
    <n v="0.1429552195879521"/>
    <n v="0.73264550038825438"/>
    <n v="0.1429552195879521"/>
    <x v="2"/>
  </r>
  <r>
    <n v="6612"/>
    <x v="7"/>
    <s v="honduras"/>
    <x v="0"/>
    <s v="AZ"/>
    <s v="AZ - Florence Service Processing Center "/>
    <s v="florence_service_processing_center_az"/>
    <d v="2016-06-22T00:00:00"/>
    <x v="4"/>
    <x v="21"/>
    <s v="medical_observation"/>
    <d v="2016-11-07T00:00:00"/>
    <n v="19"/>
    <n v="-0.29506399194646826"/>
    <n v="0.23230223183042209"/>
    <n v="2.4838469403406673"/>
    <n v="0.1429552195879521"/>
    <n v="0.73264550038825438"/>
    <n v="0.1429552195879521"/>
    <x v="2"/>
  </r>
  <r>
    <n v="6613"/>
    <x v="84"/>
    <s v="saudi_arabia"/>
    <x v="7"/>
    <s v="PA"/>
    <s v="PA - York County Prison "/>
    <s v="york_county_prison_pa"/>
    <d v="2016-06-22T00:00:00"/>
    <x v="4"/>
    <x v="6"/>
    <s v="disciplinary"/>
    <d v="2016-07-13T00:00:00"/>
    <n v="21"/>
    <n v="-0.25932518704948021"/>
    <n v="0.26804103672741014"/>
    <n v="2.4481081354436793"/>
    <n v="0.10721641469096405"/>
    <n v="0.69690669549126638"/>
    <n v="0.10721641469096405"/>
    <x v="2"/>
  </r>
  <r>
    <n v="6614"/>
    <x v="0"/>
    <s v="mexico"/>
    <x v="3"/>
    <s v="CA"/>
    <s v="CA - Sacramento County Jail-rio Cosumnes Corr. Center "/>
    <s v="sacramento_county_jail_rio_cosumnes_corr_center_ca"/>
    <d v="2016-06-22T00:00:00"/>
    <x v="4"/>
    <x v="0"/>
    <s v="protective_custody_gang_status_protective_custody_only"/>
    <d v="2016-07-14T00:00:00"/>
    <n v="22"/>
    <n v="-0.24145578460098621"/>
    <n v="0.28591043917590414"/>
    <n v="2.4302387329951851"/>
    <n v="8.9347012242470047E-2"/>
    <n v="0.67903729304277238"/>
    <n v="8.9347012242470047E-2"/>
    <x v="2"/>
  </r>
  <r>
    <n v="6615"/>
    <x v="50"/>
    <s v="belize"/>
    <x v="10"/>
    <s v="MI"/>
    <s v="MI - Chippewa County Ssm "/>
    <s v="chippewa_county_ssm_mi"/>
    <d v="2016-06-22T00:00:00"/>
    <x v="4"/>
    <x v="3"/>
    <s v="protective_custody_other_detainee_safety"/>
    <d v="2016-07-17T00:00:00"/>
    <n v="25"/>
    <n v="-0.18784757725550419"/>
    <n v="0.33951864652138619"/>
    <n v="2.3766305256497033"/>
    <n v="3.5738804896988025E-2"/>
    <n v="0.62542908569729028"/>
    <n v="3.5738804896988025E-2"/>
    <x v="2"/>
  </r>
  <r>
    <n v="6616"/>
    <x v="0"/>
    <s v="mexico"/>
    <x v="15"/>
    <s v="GA"/>
    <s v="GA - Irwin County Detention Center "/>
    <s v="irwin_county_detention_center_ga"/>
    <d v="2016-06-22T00:00:00"/>
    <x v="4"/>
    <x v="14"/>
    <s v="facility_security_threat_other"/>
    <d v="2016-04-08T00:00:00"/>
    <n v="43"/>
    <n v="0.13380166681738798"/>
    <n v="0.66116789059427838"/>
    <n v="2.0549812815768109"/>
    <n v="0.28591043917590414"/>
    <n v="0.30377984162439814"/>
    <n v="0.28591043917590414"/>
    <x v="2"/>
  </r>
  <r>
    <n v="6617"/>
    <x v="105"/>
    <s v="czech_republic"/>
    <x v="7"/>
    <s v="PA"/>
    <s v="PA - York County Prison "/>
    <s v="york_county_prison_pa"/>
    <d v="2016-06-23T00:00:00"/>
    <x v="4"/>
    <x v="8"/>
    <s v="suicide_risk_placement"/>
    <d v="2016-06-24T00:00:00"/>
    <n v="1"/>
    <n v="-0.61671323601936046"/>
    <n v="8.9347012242470103E-2"/>
    <n v="2.8054961844135593"/>
    <n v="0.46460446366084429"/>
    <n v="1.0542947444611466"/>
    <n v="8.9347012242470103E-2"/>
    <x v="3"/>
  </r>
  <r>
    <n v="6618"/>
    <x v="2"/>
    <s v="el_salvador"/>
    <x v="4"/>
    <s v="LA"/>
    <s v="LA - Jena/lasalle Detention Facility "/>
    <s v="jena/lasalle_detention_facility_la"/>
    <d v="2016-06-23T00:00:00"/>
    <x v="4"/>
    <x v="10"/>
    <s v="protective_custody_lesbian_gay_bisexual_transgender_lgbt"/>
    <d v="2016-06-30T00:00:00"/>
    <n v="7"/>
    <n v="-0.50949682132839635"/>
    <n v="1.7869402448493998E-2"/>
    <n v="2.6982797697225953"/>
    <n v="0.35738804896988019"/>
    <n v="0.94707832977018247"/>
    <n v="1.7869402448493998E-2"/>
    <x v="3"/>
  </r>
  <r>
    <n v="6619"/>
    <x v="19"/>
    <s v="cuba"/>
    <x v="9"/>
    <s v="FL"/>
    <s v="FL - Krome North Service Processing Center "/>
    <s v="krome_north_service_processing_center_fl"/>
    <d v="2016-06-23T00:00:00"/>
    <x v="4"/>
    <x v="6"/>
    <s v="disciplinary"/>
    <d v="2016-03-07T00:00:00"/>
    <n v="10"/>
    <n v="-0.4558886139829143"/>
    <n v="7.1477609793976049E-2"/>
    <n v="2.6446715623771131"/>
    <n v="0.30377984162439814"/>
    <n v="0.89347012242470036"/>
    <n v="7.1477609793976049E-2"/>
    <x v="3"/>
  </r>
  <r>
    <n v="6620"/>
    <x v="49"/>
    <s v="cambodia"/>
    <x v="21"/>
    <s v="MN"/>
    <s v="MN - Sherburne County Jail "/>
    <s v="sherburne_county_jail_mn"/>
    <d v="2016-06-23T00:00:00"/>
    <x v="4"/>
    <x v="6"/>
    <s v="disciplinary"/>
    <d v="2016-08-07T00:00:00"/>
    <n v="15"/>
    <n v="-0.36654160174044426"/>
    <n v="0.1608246220364461"/>
    <n v="2.5553245501346433"/>
    <n v="0.21443282938192809"/>
    <n v="0.80412311018223037"/>
    <n v="0.1608246220364461"/>
    <x v="3"/>
  </r>
  <r>
    <n v="6621"/>
    <x v="0"/>
    <s v="mexico"/>
    <x v="8"/>
    <s v="CA"/>
    <s v="CA - Adelanto Correctional Facility "/>
    <s v="adelanto_correctional_facility_ca"/>
    <d v="2016-06-23T00:00:00"/>
    <x v="4"/>
    <x v="3"/>
    <s v="protective_custody_other_detainee_safety"/>
    <d v="2016-08-07T00:00:00"/>
    <n v="15"/>
    <n v="-0.36654160174044426"/>
    <n v="0.1608246220364461"/>
    <n v="2.5553245501346433"/>
    <n v="0.21443282938192809"/>
    <n v="0.80412311018223037"/>
    <n v="0.1608246220364461"/>
    <x v="3"/>
  </r>
  <r>
    <n v="6622"/>
    <x v="9"/>
    <s v="haiti"/>
    <x v="9"/>
    <s v="FL"/>
    <s v="FL - Glades County Detention Center "/>
    <s v="glades_county_detention_center_fl"/>
    <d v="2016-06-23T00:00:00"/>
    <x v="4"/>
    <x v="6"/>
    <s v="disciplinary"/>
    <d v="2016-08-07T00:00:00"/>
    <n v="15"/>
    <n v="-0.36654160174044426"/>
    <n v="0.1608246220364461"/>
    <n v="2.5553245501346433"/>
    <n v="0.21443282938192809"/>
    <n v="0.80412311018223037"/>
    <n v="0.1608246220364461"/>
    <x v="3"/>
  </r>
  <r>
    <n v="6623"/>
    <x v="58"/>
    <s v="vietnam"/>
    <x v="21"/>
    <s v="MN"/>
    <s v="MN - Sherburne County Jail "/>
    <s v="sherburne_county_jail_mn"/>
    <d v="2016-06-23T00:00:00"/>
    <x v="4"/>
    <x v="6"/>
    <s v="disciplinary"/>
    <d v="2016-07-13T00:00:00"/>
    <n v="20"/>
    <n v="-0.27719458949797421"/>
    <n v="0.25017163427891614"/>
    <n v="2.4659775378921731"/>
    <n v="0.12508581713945804"/>
    <n v="0.71477609793976038"/>
    <n v="0.12508581713945804"/>
    <x v="2"/>
  </r>
  <r>
    <n v="6624"/>
    <x v="2"/>
    <s v="el_salvador"/>
    <x v="19"/>
    <s v="MA"/>
    <s v="MA - Franklin County House Of Corrections "/>
    <s v="franklin_county_house_of_corrections_greenfield_ma"/>
    <d v="2016-06-23T00:00:00"/>
    <x v="4"/>
    <x v="6"/>
    <s v="disciplinary"/>
    <d v="2016-07-13T00:00:00"/>
    <n v="20"/>
    <n v="-0.27719458949797421"/>
    <n v="0.25017163427891614"/>
    <n v="2.4659775378921731"/>
    <n v="0.12508581713945804"/>
    <n v="0.71477609793976038"/>
    <n v="0.12508581713945804"/>
    <x v="2"/>
  </r>
  <r>
    <n v="6625"/>
    <x v="21"/>
    <s v="guatemala"/>
    <x v="8"/>
    <s v="CA"/>
    <s v="CA - Adelanto Correctional Facility "/>
    <s v="adelanto_correctional_facility_ca"/>
    <d v="2016-06-23T00:00:00"/>
    <x v="4"/>
    <x v="0"/>
    <s v="protective_custody_gang_status_protective_custody_only"/>
    <d v="2017-12-01T00:00:00"/>
    <n v="203"/>
    <n v="2.9929060585764296"/>
    <n v="3.5202722823533197"/>
    <n v="0.80412311018223059"/>
    <n v="3.1450148309349455"/>
    <n v="2.5553245501346433"/>
    <n v="0.80412311018223059"/>
    <x v="0"/>
  </r>
  <r>
    <n v="6626"/>
    <x v="3"/>
    <s v="iraq"/>
    <x v="8"/>
    <s v="CA"/>
    <s v="CA - Adelanto Correctional Facility "/>
    <s v="adelanto_correctional_facility_ca"/>
    <d v="2016-06-24T00:00:00"/>
    <x v="4"/>
    <x v="3"/>
    <s v="protective_custody_other_detainee_safety"/>
    <d v="2016-06-30T00:00:00"/>
    <n v="6"/>
    <n v="-0.52736622377689035"/>
    <n v="0"/>
    <n v="2.7161491721710895"/>
    <n v="0.37525745141837419"/>
    <n v="0.96494773221867647"/>
    <n v="0"/>
    <x v="3"/>
  </r>
  <r>
    <n v="6627"/>
    <x v="106"/>
    <s v="costa_rica"/>
    <x v="8"/>
    <s v="CA"/>
    <s v="CA - Santa Ana City Jail "/>
    <s v="santa_ana_city_jail_ca"/>
    <d v="2016-06-24T00:00:00"/>
    <x v="4"/>
    <x v="6"/>
    <s v="disciplinary"/>
    <d v="2016-09-07T00:00:00"/>
    <n v="15"/>
    <n v="-0.36654160174044426"/>
    <n v="0.1608246220364461"/>
    <n v="2.5553245501346433"/>
    <n v="0.21443282938192809"/>
    <n v="0.80412311018223037"/>
    <n v="0.1608246220364461"/>
    <x v="3"/>
  </r>
  <r>
    <n v="6628"/>
    <x v="0"/>
    <s v="mexico"/>
    <x v="15"/>
    <s v="GA"/>
    <s v="GA - Stewart Detention Center "/>
    <s v="stewart_detention_center_ga"/>
    <d v="2016-06-24T00:00:00"/>
    <x v="4"/>
    <x v="5"/>
    <s v="facility_security_threat_violent_or_disruptive_behavior"/>
    <d v="2016-11-07T00:00:00"/>
    <n v="17"/>
    <n v="-0.33080279684345626"/>
    <n v="0.19656342693343409"/>
    <n v="2.5195857452376553"/>
    <n v="0.17869402448494009"/>
    <n v="0.76838430528524237"/>
    <n v="0.17869402448494009"/>
    <x v="2"/>
  </r>
  <r>
    <n v="6629"/>
    <x v="0"/>
    <s v="mexico"/>
    <x v="5"/>
    <s v="NM"/>
    <s v="NM - Otero County Processing Center "/>
    <s v="otero_county_processing_center_nm"/>
    <d v="2016-06-24T00:00:00"/>
    <x v="4"/>
    <x v="6"/>
    <s v="disciplinary"/>
    <d v="2016-11-07T00:00:00"/>
    <n v="17"/>
    <n v="-0.33080279684345626"/>
    <n v="0.19656342693343409"/>
    <n v="2.5195857452376553"/>
    <n v="0.17869402448494009"/>
    <n v="0.76838430528524237"/>
    <n v="0.17869402448494009"/>
    <x v="2"/>
  </r>
  <r>
    <n v="6630"/>
    <x v="14"/>
    <s v="jamaica"/>
    <x v="8"/>
    <s v="CA"/>
    <s v="CA - Santa Ana City Jail "/>
    <s v="santa_ana_city_jail_ca"/>
    <d v="2016-06-24T00:00:00"/>
    <x v="4"/>
    <x v="6"/>
    <s v="disciplinary"/>
    <d v="2016-07-15T00:00:00"/>
    <n v="21"/>
    <n v="-0.25932518704948021"/>
    <n v="0.26804103672741014"/>
    <n v="2.4481081354436793"/>
    <n v="0.10721641469096405"/>
    <n v="0.69690669549126638"/>
    <n v="0.10721641469096405"/>
    <x v="2"/>
  </r>
  <r>
    <n v="6631"/>
    <x v="2"/>
    <s v="el_salvador"/>
    <x v="4"/>
    <s v="AL"/>
    <s v="AL - Etowah County Jail "/>
    <s v="etowah_county_jail_alabama_al"/>
    <d v="2016-06-24T00:00:00"/>
    <x v="4"/>
    <x v="6"/>
    <s v="disciplinary"/>
    <d v="2016-07-18T00:00:00"/>
    <n v="24"/>
    <n v="-0.20571697970399819"/>
    <n v="0.32164924407289219"/>
    <n v="2.3944999280981971"/>
    <n v="5.3608207345482023E-2"/>
    <n v="0.64329848814578428"/>
    <n v="5.3608207345482023E-2"/>
    <x v="2"/>
  </r>
  <r>
    <n v="6632"/>
    <x v="0"/>
    <s v="mexico"/>
    <x v="12"/>
    <s v="TX"/>
    <s v="TX - Houston Contract Detention Facility "/>
    <s v="houston_contract_detention_facility_tx"/>
    <d v="2016-06-24T00:00:00"/>
    <x v="4"/>
    <x v="3"/>
    <s v="protective_custody_other_detainee_safety"/>
    <d v="2016-07-21T00:00:00"/>
    <n v="27"/>
    <n v="-0.15210877235851616"/>
    <n v="0.37525745141837419"/>
    <n v="2.3408917207527153"/>
    <n v="0"/>
    <n v="0.58969028080030228"/>
    <n v="0"/>
    <x v="2"/>
  </r>
  <r>
    <n v="6633"/>
    <x v="39"/>
    <s v="somalia"/>
    <x v="16"/>
    <s v="CO"/>
    <s v="CO - Denver Contract Detention Facility "/>
    <s v="denver_contract_detention_facility_co"/>
    <d v="2016-06-24T00:00:00"/>
    <x v="4"/>
    <x v="14"/>
    <s v="facility_security_threat_other"/>
    <d v="2016-07-25T00:00:00"/>
    <n v="31"/>
    <n v="-8.0631162564540129E-2"/>
    <n v="0.44673506121235024"/>
    <n v="2.2694141109587389"/>
    <n v="7.1477609793976035E-2"/>
    <n v="0.51821267100632629"/>
    <n v="7.1477609793976035E-2"/>
    <x v="2"/>
  </r>
  <r>
    <n v="6634"/>
    <x v="7"/>
    <s v="honduras"/>
    <x v="17"/>
    <s v="VA"/>
    <s v="VA - Immigration Centers Of America Farmville "/>
    <s v="immigration_centers_of_america_farmville_va"/>
    <d v="2016-06-25T00:00:00"/>
    <x v="4"/>
    <x v="3"/>
    <s v="protective_custody_other_detainee_safety"/>
    <d v="2016-08-15T00:00:00"/>
    <n v="51"/>
    <n v="0.27675688640534007"/>
    <n v="0.80412311018223037"/>
    <n v="1.9120260619888589"/>
    <n v="0.42886565876385624"/>
    <n v="0.16082462203644604"/>
    <n v="0.16082462203644604"/>
    <x v="1"/>
  </r>
  <r>
    <n v="6635"/>
    <x v="7"/>
    <s v="honduras"/>
    <x v="0"/>
    <s v="AZ"/>
    <s v="AZ - Cca, Florence Correctional Center "/>
    <s v="cca,_florence_correctional_center_az"/>
    <d v="2016-06-26T00:00:00"/>
    <x v="4"/>
    <x v="8"/>
    <s v="suicide_risk_placement"/>
    <d v="2016-06-27T00:00:00"/>
    <n v="1"/>
    <n v="-0.61671323601936046"/>
    <n v="8.9347012242470103E-2"/>
    <n v="2.8054961844135593"/>
    <n v="0.46460446366084429"/>
    <n v="1.0542947444611466"/>
    <n v="8.9347012242470103E-2"/>
    <x v="3"/>
  </r>
  <r>
    <n v="6636"/>
    <x v="0"/>
    <s v="mexico"/>
    <x v="12"/>
    <s v="TX"/>
    <s v="TX - Houston Contract Detention Facility "/>
    <s v="houston_contract_detention_facility_tx"/>
    <d v="2016-06-26T00:00:00"/>
    <x v="4"/>
    <x v="12"/>
    <s v="pending_investigation_of_disciplinary_violation"/>
    <d v="2016-06-29T00:00:00"/>
    <n v="3"/>
    <n v="-0.58097443112237235"/>
    <n v="5.3608207345481995E-2"/>
    <n v="2.7697573795165713"/>
    <n v="0.42886565876385618"/>
    <n v="1.0185559395641586"/>
    <n v="5.3608207345481995E-2"/>
    <x v="3"/>
  </r>
  <r>
    <n v="6637"/>
    <x v="17"/>
    <s v="ghana"/>
    <x v="15"/>
    <s v="GA"/>
    <s v="GA - Stewart Detention Center "/>
    <s v="stewart_detention_center_ga"/>
    <d v="2016-06-26T00:00:00"/>
    <x v="4"/>
    <x v="3"/>
    <s v="protective_custody_other_detainee_safety"/>
    <d v="2016-04-07T00:00:00"/>
    <n v="8"/>
    <n v="-0.49162741887990236"/>
    <n v="3.5738804896987997E-2"/>
    <n v="2.6804103672741011"/>
    <n v="0.33951864652138619"/>
    <n v="0.92920892732168847"/>
    <n v="3.5738804896987997E-2"/>
    <x v="3"/>
  </r>
  <r>
    <n v="6638"/>
    <x v="35"/>
    <s v="guyana"/>
    <x v="22"/>
    <s v="NY"/>
    <s v="NY - Buffalo (batavia) Service Processing Center"/>
    <s v="buffalo_batavia_service_processing_center_ny"/>
    <d v="2016-06-26T00:00:00"/>
    <x v="4"/>
    <x v="6"/>
    <s v="disciplinary"/>
    <d v="2016-05-07T00:00:00"/>
    <n v="9"/>
    <n v="-0.4737580164314083"/>
    <n v="5.3608207345482051E-2"/>
    <n v="2.6625409648256073"/>
    <n v="0.32164924407289214"/>
    <n v="0.91133952487319436"/>
    <n v="5.3608207345482051E-2"/>
    <x v="3"/>
  </r>
  <r>
    <n v="6639"/>
    <x v="0"/>
    <s v="mexico"/>
    <x v="0"/>
    <s v="AZ"/>
    <s v="AZ - Eloy Federal Contract Facility "/>
    <s v="eloy_federal_contract_facility_az"/>
    <d v="2016-06-26T00:00:00"/>
    <x v="4"/>
    <x v="3"/>
    <s v="protective_custody_other_detainee_safety"/>
    <d v="2016-12-07T00:00:00"/>
    <n v="16"/>
    <n v="-0.34867219929195026"/>
    <n v="0.17869402448494009"/>
    <n v="2.5374551476861491"/>
    <n v="0.19656342693343409"/>
    <n v="0.78625370773373637"/>
    <n v="0.17869402448494009"/>
    <x v="3"/>
  </r>
  <r>
    <n v="6640"/>
    <x v="2"/>
    <s v="el_salvador"/>
    <x v="8"/>
    <s v="CA"/>
    <s v="CA - Adelanto Correctional Facility "/>
    <s v="adelanto_correctional_facility_ca"/>
    <d v="2016-06-26T00:00:00"/>
    <x v="4"/>
    <x v="5"/>
    <s v="facility_security_threat_violent_or_disruptive_behavior"/>
    <d v="2016-07-15T00:00:00"/>
    <n v="19"/>
    <n v="-0.29506399194646826"/>
    <n v="0.23230223183042209"/>
    <n v="2.4838469403406673"/>
    <n v="0.1429552195879521"/>
    <n v="0.73264550038825438"/>
    <n v="0.1429552195879521"/>
    <x v="2"/>
  </r>
  <r>
    <n v="6641"/>
    <x v="0"/>
    <s v="mexico"/>
    <x v="7"/>
    <s v="PA"/>
    <s v="PA - York County Prison "/>
    <s v="york_county_prison_pa"/>
    <d v="2016-06-26T00:00:00"/>
    <x v="4"/>
    <x v="6"/>
    <s v="disciplinary"/>
    <d v="2016-07-26T00:00:00"/>
    <n v="30"/>
    <n v="-9.8500565013034141E-2"/>
    <n v="0.42886565876385618"/>
    <n v="2.2872835134072331"/>
    <n v="5.3608207345482023E-2"/>
    <n v="0.53608207345482028"/>
    <n v="5.3608207345482023E-2"/>
    <x v="2"/>
  </r>
  <r>
    <n v="6642"/>
    <x v="17"/>
    <s v="ghana"/>
    <x v="7"/>
    <s v="PA"/>
    <s v="PA - York County Prison "/>
    <s v="york_county_prison_pa"/>
    <d v="2016-06-26T00:00:00"/>
    <x v="4"/>
    <x v="6"/>
    <s v="disciplinary"/>
    <d v="2016-07-26T00:00:00"/>
    <n v="30"/>
    <n v="-9.8500565013034141E-2"/>
    <n v="0.42886565876385618"/>
    <n v="2.2872835134072331"/>
    <n v="5.3608207345482023E-2"/>
    <n v="0.53608207345482028"/>
    <n v="5.3608207345482023E-2"/>
    <x v="2"/>
  </r>
  <r>
    <n v="6643"/>
    <x v="0"/>
    <s v="mexico"/>
    <x v="3"/>
    <s v="CA"/>
    <s v="CA - Yuba County Jail "/>
    <s v="yuba_county_jail_ca"/>
    <d v="2016-06-26T00:00:00"/>
    <x v="4"/>
    <x v="5"/>
    <s v="facility_security_threat_violent_or_disruptive_behavior"/>
    <d v="2017-02-14T00:00:00"/>
    <n v="233"/>
    <n v="3.5289881320312499"/>
    <n v="4.0563543558081401"/>
    <n v="1.340205183637051"/>
    <n v="3.6810969043897659"/>
    <n v="3.0914066235894637"/>
    <n v="1.340205183637051"/>
    <x v="0"/>
  </r>
  <r>
    <n v="6644"/>
    <x v="0"/>
    <s v="mexico"/>
    <x v="8"/>
    <s v="CA"/>
    <s v="CA - Santa Ana City Jail "/>
    <s v="santa_ana_city_jail_ca"/>
    <d v="2016-06-27T00:00:00"/>
    <x v="4"/>
    <x v="6"/>
    <s v="disciplinary"/>
    <d v="2016-12-07T00:00:00"/>
    <n v="15"/>
    <n v="-0.36654160174044426"/>
    <n v="0.1608246220364461"/>
    <n v="2.5553245501346433"/>
    <n v="0.21443282938192809"/>
    <n v="0.80412311018223037"/>
    <n v="0.1608246220364461"/>
    <x v="3"/>
  </r>
  <r>
    <n v="6645"/>
    <x v="0"/>
    <s v="mexico"/>
    <x v="5"/>
    <s v="TX"/>
    <s v="TX - El Paso Service Processing Center "/>
    <s v="el_paso_service_processing_center_tx"/>
    <d v="2016-06-27T00:00:00"/>
    <x v="4"/>
    <x v="3"/>
    <s v="protective_custody_other_detainee_safety"/>
    <d v="2016-07-20T00:00:00"/>
    <n v="23"/>
    <n v="-0.22358638215249221"/>
    <n v="0.30377984162439814"/>
    <n v="2.4123693305466913"/>
    <n v="7.1477609793976049E-2"/>
    <n v="0.66116789059427838"/>
    <n v="7.1477609793976049E-2"/>
    <x v="2"/>
  </r>
  <r>
    <n v="6646"/>
    <x v="7"/>
    <s v="honduras"/>
    <x v="18"/>
    <s v="TX"/>
    <s v="TX - South Texas Detention Complex "/>
    <s v="south_texas_detention_complex_tx"/>
    <d v="2016-06-27T00:00:00"/>
    <x v="4"/>
    <x v="6"/>
    <s v="disciplinary"/>
    <d v="2016-07-21T00:00:00"/>
    <n v="24"/>
    <n v="-0.20571697970399819"/>
    <n v="0.32164924407289219"/>
    <n v="2.3944999280981971"/>
    <n v="5.3608207345482023E-2"/>
    <n v="0.64329848814578428"/>
    <n v="5.3608207345482023E-2"/>
    <x v="2"/>
  </r>
  <r>
    <n v="6647"/>
    <x v="0"/>
    <s v="mexico"/>
    <x v="7"/>
    <s v="PA"/>
    <s v="PA - Pike County Correctional Facility "/>
    <s v="pike_county_correctional_facility_pa"/>
    <d v="2016-06-27T00:00:00"/>
    <x v="4"/>
    <x v="6"/>
    <s v="disciplinary"/>
    <d v="2016-04-08T00:00:00"/>
    <n v="38"/>
    <n v="4.4454654574917936E-2"/>
    <n v="0.57182087835180828"/>
    <n v="2.1443282938192811"/>
    <n v="0.19656342693343409"/>
    <n v="0.39312685386686819"/>
    <n v="0.19656342693343409"/>
    <x v="2"/>
  </r>
  <r>
    <n v="6648"/>
    <x v="7"/>
    <s v="honduras"/>
    <x v="7"/>
    <s v="PA"/>
    <s v="PA - Pike County Correctional Facility "/>
    <s v="pike_county_correctional_facility_pa"/>
    <d v="2016-06-27T00:00:00"/>
    <x v="4"/>
    <x v="6"/>
    <s v="disciplinary"/>
    <d v="2016-08-16T00:00:00"/>
    <n v="50"/>
    <n v="0.25888748395684602"/>
    <n v="0.78625370773373637"/>
    <n v="1.9298954644373529"/>
    <n v="0.41099625631536219"/>
    <n v="0.17869402448494009"/>
    <n v="0.17869402448494009"/>
    <x v="1"/>
  </r>
  <r>
    <n v="6649"/>
    <x v="35"/>
    <s v="guyana"/>
    <x v="9"/>
    <s v="FL"/>
    <s v="FL - Krome North Service Processing Center "/>
    <s v="krome_north_service_processing_center_fl"/>
    <d v="2016-06-28T00:00:00"/>
    <x v="4"/>
    <x v="12"/>
    <s v="pending_investigation_of_disciplinary_violation"/>
    <d v="2016-01-07T00:00:00"/>
    <n v="3"/>
    <n v="-0.58097443112237235"/>
    <n v="5.3608207345481995E-2"/>
    <n v="2.7697573795165713"/>
    <n v="0.42886565876385618"/>
    <n v="1.0185559395641586"/>
    <n v="5.3608207345481995E-2"/>
    <x v="3"/>
  </r>
  <r>
    <n v="6650"/>
    <x v="0"/>
    <s v="mexico"/>
    <x v="8"/>
    <s v="CA"/>
    <s v="CA - Adelanto Correctional Facility "/>
    <s v="adelanto_correctional_facility_ca"/>
    <d v="2016-06-28T00:00:00"/>
    <x v="4"/>
    <x v="5"/>
    <s v="facility_security_threat_violent_or_disruptive_behavior"/>
    <d v="2016-07-07T00:00:00"/>
    <n v="9"/>
    <n v="-0.4737580164314083"/>
    <n v="5.3608207345482051E-2"/>
    <n v="2.6625409648256073"/>
    <n v="0.32164924407289214"/>
    <n v="0.91133952487319436"/>
    <n v="5.3608207345482051E-2"/>
    <x v="3"/>
  </r>
  <r>
    <n v="6651"/>
    <x v="0"/>
    <s v="mexico"/>
    <x v="8"/>
    <s v="CA"/>
    <s v="CA - Santa Ana City Jail "/>
    <s v="santa_ana_city_jail_ca"/>
    <d v="2016-06-28T00:00:00"/>
    <x v="4"/>
    <x v="6"/>
    <s v="disciplinary"/>
    <d v="2016-07-14T00:00:00"/>
    <n v="16"/>
    <n v="-0.34867219929195026"/>
    <n v="0.17869402448494009"/>
    <n v="2.5374551476861491"/>
    <n v="0.19656342693343409"/>
    <n v="0.78625370773373637"/>
    <n v="0.17869402448494009"/>
    <x v="3"/>
  </r>
  <r>
    <n v="6652"/>
    <x v="7"/>
    <s v="honduras"/>
    <x v="3"/>
    <s v="CA"/>
    <s v="CA - Sacramento County Jail-rio Cosumnes Corr. Center "/>
    <s v="sacramento_county_jail_rio_cosumnes_corr_center_ca"/>
    <d v="2016-06-28T00:00:00"/>
    <x v="4"/>
    <x v="5"/>
    <s v="facility_security_threat_violent_or_disruptive_behavior"/>
    <d v="2016-07-26T00:00:00"/>
    <n v="28"/>
    <n v="-0.13423936991002217"/>
    <n v="0.39312685386686819"/>
    <n v="2.3230223183042211"/>
    <n v="1.7869402448493998E-2"/>
    <n v="0.57182087835180828"/>
    <n v="1.7869402448493998E-2"/>
    <x v="2"/>
  </r>
  <r>
    <n v="6653"/>
    <x v="0"/>
    <s v="mexico"/>
    <x v="18"/>
    <s v="TX"/>
    <s v="TX - South Texas Detention Complex "/>
    <s v="south_texas_detention_complex_tx"/>
    <d v="2016-06-28T00:00:00"/>
    <x v="4"/>
    <x v="3"/>
    <s v="protective_custody_other_detainee_safety"/>
    <d v="2016-11-08T00:00:00"/>
    <n v="44"/>
    <n v="0.151671069265882"/>
    <n v="0.67903729304277238"/>
    <n v="2.0371118791283171"/>
    <n v="0.30377984162439819"/>
    <n v="0.28591043917590409"/>
    <n v="0.28591043917590409"/>
    <x v="1"/>
  </r>
  <r>
    <n v="6654"/>
    <x v="21"/>
    <s v="guatemala"/>
    <x v="8"/>
    <s v="CA"/>
    <s v="CA - Adelanto Correctional Facility "/>
    <s v="adelanto_correctional_facility_ca"/>
    <d v="2016-06-28T00:00:00"/>
    <x v="4"/>
    <x v="3"/>
    <s v="protective_custody_other_detainee_safety"/>
    <d v="2016-12-08T00:00:00"/>
    <n v="45"/>
    <n v="0.169540471714376"/>
    <n v="0.69690669549126638"/>
    <n v="2.0192424766798229"/>
    <n v="0.32164924407289219"/>
    <n v="0.26804103672741009"/>
    <n v="0.26804103672741009"/>
    <x v="1"/>
  </r>
  <r>
    <n v="6655"/>
    <x v="7"/>
    <s v="honduras"/>
    <x v="0"/>
    <s v="AZ"/>
    <s v="AZ - Florence Staging Facility "/>
    <s v="florence_staging_facility_az"/>
    <d v="2016-06-29T00:00:00"/>
    <x v="4"/>
    <x v="8"/>
    <s v="suicide_risk_placement"/>
    <d v="2016-01-07T00:00:00"/>
    <n v="2"/>
    <n v="-0.59884383357086635"/>
    <n v="7.1477609793975994E-2"/>
    <n v="2.7876267819650655"/>
    <n v="0.44673506121235018"/>
    <n v="1.0364253420126524"/>
    <n v="7.1477609793975994E-2"/>
    <x v="3"/>
  </r>
  <r>
    <n v="6656"/>
    <x v="0"/>
    <s v="mexico"/>
    <x v="0"/>
    <s v="AZ"/>
    <s v="AZ - Cca, Florence Correctional Center "/>
    <s v="cca,_florence_correctional_center_az"/>
    <d v="2016-06-29T00:00:00"/>
    <x v="4"/>
    <x v="8"/>
    <s v="suicide_risk_placement"/>
    <d v="2016-03-07T00:00:00"/>
    <n v="4"/>
    <n v="-0.56310502867387835"/>
    <n v="3.5738804896987997E-2"/>
    <n v="2.7518879770680771"/>
    <n v="0.41099625631536219"/>
    <n v="1.0006865371156644"/>
    <n v="3.5738804896987997E-2"/>
    <x v="3"/>
  </r>
  <r>
    <n v="6657"/>
    <x v="0"/>
    <s v="mexico"/>
    <x v="8"/>
    <s v="CA"/>
    <s v="CA - Adelanto Correctional Facility "/>
    <s v="adelanto_correctional_facility_ca"/>
    <d v="2016-06-29T00:00:00"/>
    <x v="4"/>
    <x v="12"/>
    <s v="pending_investigation_of_disciplinary_violation"/>
    <d v="2016-04-07T00:00:00"/>
    <n v="5"/>
    <n v="-0.54523562622538435"/>
    <n v="1.7869402448493998E-2"/>
    <n v="2.7340185746195833"/>
    <n v="0.39312685386686819"/>
    <n v="0.98281713466717047"/>
    <n v="1.7869402448493998E-2"/>
    <x v="3"/>
  </r>
  <r>
    <n v="6658"/>
    <x v="0"/>
    <s v="mexico"/>
    <x v="4"/>
    <s v="LA"/>
    <s v="LA - Pine Prairie Correctional Center "/>
    <s v="pine_prairie_correctional_center_la"/>
    <d v="2016-06-29T00:00:00"/>
    <x v="4"/>
    <x v="15"/>
    <s v="facility_security_threat_gang_member_status_not_protective_custody"/>
    <d v="2016-07-15T00:00:00"/>
    <n v="16"/>
    <n v="-0.34867219929195026"/>
    <n v="0.17869402448494009"/>
    <n v="2.5374551476861491"/>
    <n v="0.19656342693343409"/>
    <n v="0.78625370773373637"/>
    <n v="0.17869402448494009"/>
    <x v="3"/>
  </r>
  <r>
    <n v="6659"/>
    <x v="54"/>
    <s v="russia"/>
    <x v="16"/>
    <s v="CO"/>
    <s v="CO - Denver Contract Detention Facility "/>
    <s v="denver_contract_detention_facility_co"/>
    <d v="2016-06-29T00:00:00"/>
    <x v="4"/>
    <x v="6"/>
    <s v="disciplinary"/>
    <d v="2016-07-22T00:00:00"/>
    <n v="23"/>
    <n v="-0.22358638215249221"/>
    <n v="0.30377984162439814"/>
    <n v="2.4123693305466913"/>
    <n v="7.1477609793976049E-2"/>
    <n v="0.66116789059427838"/>
    <n v="7.1477609793976049E-2"/>
    <x v="2"/>
  </r>
  <r>
    <n v="6660"/>
    <x v="14"/>
    <s v="jamaica"/>
    <x v="15"/>
    <s v="GA"/>
    <s v="GA - Stewart Detention Center "/>
    <s v="stewart_detention_center_ga"/>
    <d v="2016-06-29T00:00:00"/>
    <x v="4"/>
    <x v="6"/>
    <s v="disciplinary"/>
    <d v="2016-07-22T00:00:00"/>
    <n v="23"/>
    <n v="-0.22358638215249221"/>
    <n v="0.30377984162439814"/>
    <n v="2.4123693305466913"/>
    <n v="7.1477609793976049E-2"/>
    <n v="0.66116789059427838"/>
    <n v="7.1477609793976049E-2"/>
    <x v="2"/>
  </r>
  <r>
    <n v="6661"/>
    <x v="2"/>
    <s v="el_salvador"/>
    <x v="4"/>
    <s v="LA"/>
    <s v="LA - Pine Prairie Correctional Center "/>
    <s v="pine_prairie_correctional_center_la"/>
    <d v="2016-06-29T00:00:00"/>
    <x v="4"/>
    <x v="15"/>
    <s v="facility_security_threat_gang_member_status_not_protective_custody"/>
    <d v="2016-09-30T00:00:00"/>
    <n v="93"/>
    <n v="1.0272717892420884"/>
    <n v="1.5546380130189787"/>
    <n v="1.1615111591521106"/>
    <n v="1.1793805616006046"/>
    <n v="0.58969028080030228"/>
    <n v="0.58969028080030228"/>
    <x v="1"/>
  </r>
  <r>
    <n v="6662"/>
    <x v="82"/>
    <s v="israel"/>
    <x v="15"/>
    <s v="GA"/>
    <s v="GA - Stewart Detention Center "/>
    <s v="stewart_detention_center_ga"/>
    <d v="2016-06-30T00:00:00"/>
    <x v="4"/>
    <x v="12"/>
    <s v="pending_investigation_of_disciplinary_violation"/>
    <d v="2016-05-07T00:00:00"/>
    <n v="5"/>
    <n v="-0.54523562622538435"/>
    <n v="1.7869402448493998E-2"/>
    <n v="2.7340185746195833"/>
    <n v="0.39312685386686819"/>
    <n v="0.98281713466717047"/>
    <n v="1.7869402448493998E-2"/>
    <x v="3"/>
  </r>
  <r>
    <n v="6663"/>
    <x v="48"/>
    <s v="bosnia-herzegovina"/>
    <x v="15"/>
    <s v="GA"/>
    <s v="GA - Stewart Detention Center "/>
    <s v="stewart_detention_center_ga"/>
    <d v="2016-06-30T00:00:00"/>
    <x v="4"/>
    <x v="12"/>
    <s v="pending_investigation_of_disciplinary_violation"/>
    <d v="2016-05-07T00:00:00"/>
    <n v="5"/>
    <n v="-0.54523562622538435"/>
    <n v="1.7869402448493998E-2"/>
    <n v="2.7340185746195833"/>
    <n v="0.39312685386686819"/>
    <n v="0.98281713466717047"/>
    <n v="1.7869402448493998E-2"/>
    <x v="3"/>
  </r>
  <r>
    <n v="6664"/>
    <x v="37"/>
    <s v="dominican_republic"/>
    <x v="13"/>
    <s v="NJ"/>
    <s v="NJ - Hudson County Correctional Center "/>
    <s v="hudson_county_correctional_center_nj"/>
    <d v="2016-06-30T00:00:00"/>
    <x v="4"/>
    <x v="6"/>
    <s v="disciplinary"/>
    <d v="2016-07-14T00:00:00"/>
    <n v="14"/>
    <n v="-0.38441100418893831"/>
    <n v="0.14295521958795204"/>
    <n v="2.5731939525831371"/>
    <n v="0.23230223183042215"/>
    <n v="0.82199251263072437"/>
    <n v="0.14295521958795204"/>
    <x v="3"/>
  </r>
  <r>
    <n v="6665"/>
    <x v="2"/>
    <s v="el_salvador"/>
    <x v="0"/>
    <s v="AZ"/>
    <s v="AZ - Eloy Federal Contract Facility "/>
    <s v="eloy_federal_contract_facility_az"/>
    <d v="2016-06-30T00:00:00"/>
    <x v="4"/>
    <x v="3"/>
    <s v="protective_custody_other_detainee_safety"/>
    <d v="2016-07-14T00:00:00"/>
    <n v="14"/>
    <n v="-0.38441100418893831"/>
    <n v="0.14295521958795204"/>
    <n v="2.5731939525831371"/>
    <n v="0.23230223183042215"/>
    <n v="0.82199251263072437"/>
    <n v="0.14295521958795204"/>
    <x v="3"/>
  </r>
  <r>
    <n v="6666"/>
    <x v="39"/>
    <s v="somalia"/>
    <x v="2"/>
    <s v="CA"/>
    <s v="CA - Imperial Regional Detention Facility "/>
    <s v="imperial_regional_detention_facility_ca"/>
    <d v="2016-06-30T00:00:00"/>
    <x v="4"/>
    <x v="6"/>
    <s v="disciplinary"/>
    <d v="2016-07-25T00:00:00"/>
    <n v="25"/>
    <n v="-0.18784757725550419"/>
    <n v="0.33951864652138619"/>
    <n v="2.3766305256497033"/>
    <n v="3.5738804896988025E-2"/>
    <n v="0.62542908569729028"/>
    <n v="3.5738804896988025E-2"/>
    <x v="2"/>
  </r>
  <r>
    <n v="6667"/>
    <x v="37"/>
    <s v="dominican_republic"/>
    <x v="9"/>
    <s v="FL"/>
    <s v="FL - Krome North Service Processing Center "/>
    <s v="krome_north_service_processing_center_fl"/>
    <d v="2016-07-01T00:00:00"/>
    <x v="4"/>
    <x v="9"/>
    <s v="protective_custody_special_vulnerability_other"/>
    <d v="2016-01-18T00:00:00"/>
    <n v="11"/>
    <n v="-0.43801921153442031"/>
    <n v="8.9347012242470047E-2"/>
    <n v="2.6268021599286193"/>
    <n v="0.28591043917590414"/>
    <n v="0.87560071997620637"/>
    <n v="8.9347012242470047E-2"/>
    <x v="3"/>
  </r>
  <r>
    <n v="6668"/>
    <x v="0"/>
    <s v="mexico"/>
    <x v="18"/>
    <s v="TX"/>
    <s v="TX - South Texas Detention Complex "/>
    <s v="south_texas_detention_complex_tx"/>
    <d v="2016-07-01T00:00:00"/>
    <x v="4"/>
    <x v="6"/>
    <s v="disciplinary"/>
    <d v="2016-01-20T00:00:00"/>
    <n v="13"/>
    <n v="-0.40228040663743231"/>
    <n v="0.12508581713945804"/>
    <n v="2.5910633550316313"/>
    <n v="0.25017163427891614"/>
    <n v="0.83986191507921837"/>
    <n v="0.12508581713945804"/>
    <x v="3"/>
  </r>
  <r>
    <n v="6669"/>
    <x v="9"/>
    <s v="haiti"/>
    <x v="4"/>
    <s v="LA"/>
    <s v="LA - Pine Prairie Correctional Center "/>
    <s v="pine_prairie_correctional_center_la"/>
    <d v="2016-07-01T00:00:00"/>
    <x v="4"/>
    <x v="3"/>
    <s v="protective_custody_other_detainee_safety"/>
    <d v="2016-01-21T00:00:00"/>
    <n v="14"/>
    <n v="-0.38441100418893831"/>
    <n v="0.14295521958795204"/>
    <n v="2.5731939525831371"/>
    <n v="0.23230223183042215"/>
    <n v="0.82199251263072437"/>
    <n v="0.14295521958795204"/>
    <x v="3"/>
  </r>
  <r>
    <n v="6670"/>
    <x v="0"/>
    <s v="mexico"/>
    <x v="15"/>
    <s v="GA"/>
    <s v="GA - Stewart Detention Center "/>
    <s v="stewart_detention_center_ga"/>
    <d v="2016-07-01T00:00:00"/>
    <x v="4"/>
    <x v="6"/>
    <s v="disciplinary"/>
    <d v="2016-03-02T00:00:00"/>
    <n v="27"/>
    <n v="-0.15210877235851616"/>
    <n v="0.37525745141837419"/>
    <n v="2.3408917207527153"/>
    <n v="0"/>
    <n v="0.58969028080030228"/>
    <n v="0"/>
    <x v="2"/>
  </r>
  <r>
    <n v="6671"/>
    <x v="0"/>
    <s v="mexico"/>
    <x v="15"/>
    <s v="GA"/>
    <s v="GA - Stewart Detention Center "/>
    <s v="stewart_detention_center_ga"/>
    <d v="2016-07-01T00:00:00"/>
    <x v="4"/>
    <x v="6"/>
    <s v="disciplinary"/>
    <d v="2016-03-02T00:00:00"/>
    <n v="27"/>
    <n v="-0.15210877235851616"/>
    <n v="0.37525745141837419"/>
    <n v="2.3408917207527153"/>
    <n v="0"/>
    <n v="0.58969028080030228"/>
    <n v="0"/>
    <x v="2"/>
  </r>
  <r>
    <n v="6672"/>
    <x v="0"/>
    <s v="mexico"/>
    <x v="15"/>
    <s v="GA"/>
    <s v="GA - Stewart Detention Center "/>
    <s v="stewart_detention_center_ga"/>
    <d v="2016-07-01T00:00:00"/>
    <x v="4"/>
    <x v="6"/>
    <s v="disciplinary"/>
    <d v="2016-03-02T00:00:00"/>
    <n v="27"/>
    <n v="-0.15210877235851616"/>
    <n v="0.37525745141837419"/>
    <n v="2.3408917207527153"/>
    <n v="0"/>
    <n v="0.58969028080030228"/>
    <n v="0"/>
    <x v="2"/>
  </r>
  <r>
    <n v="6673"/>
    <x v="89"/>
    <s v="sudan"/>
    <x v="2"/>
    <s v="CA"/>
    <s v="CA - San Diego Contract Detention Facility - CCA (otay)"/>
    <s v="san_diego_contract_detention_facility_cca_otay_ca"/>
    <d v="2016-07-01T00:00:00"/>
    <x v="4"/>
    <x v="3"/>
    <s v="protective_custody_other_detainee_safety"/>
    <d v="2016-02-24T00:00:00"/>
    <n v="48"/>
    <n v="0.22314867905985802"/>
    <n v="0.75051490283674838"/>
    <n v="1.9656342693343409"/>
    <n v="0.37525745141837419"/>
    <n v="0.21443282938192809"/>
    <n v="0.21443282938192809"/>
    <x v="1"/>
  </r>
  <r>
    <n v="6674"/>
    <x v="0"/>
    <s v="mexico"/>
    <x v="8"/>
    <s v="CA"/>
    <s v="CA - Adelanto Correctional Facility "/>
    <s v="adelanto_correctional_facility_ca"/>
    <d v="2016-07-01T00:00:00"/>
    <x v="4"/>
    <x v="3"/>
    <s v="protective_custody_other_detainee_safety"/>
    <d v="2016-03-18T00:00:00"/>
    <n v="71"/>
    <n v="0.63414493537522021"/>
    <n v="1.1615111591521106"/>
    <n v="1.5546380130189787"/>
    <n v="0.78625370773373637"/>
    <n v="0.19656342693343409"/>
    <n v="0.19656342693343409"/>
    <x v="1"/>
  </r>
  <r>
    <n v="6675"/>
    <x v="0"/>
    <s v="mexico"/>
    <x v="15"/>
    <s v="GA"/>
    <s v="GA - Stewart Detention Center "/>
    <s v="stewart_detention_center_ga"/>
    <d v="2016-07-02T00:00:00"/>
    <x v="4"/>
    <x v="17"/>
    <s v="hunger_strike"/>
    <d v="2016-09-02T00:00:00"/>
    <n v="2"/>
    <n v="-0.59884383357086635"/>
    <n v="7.1477609793975994E-2"/>
    <n v="2.7876267819650655"/>
    <n v="0.44673506121235018"/>
    <n v="1.0364253420126524"/>
    <n v="7.1477609793975994E-2"/>
    <x v="3"/>
  </r>
  <r>
    <n v="6676"/>
    <x v="7"/>
    <s v="honduras"/>
    <x v="8"/>
    <s v="CA"/>
    <s v="CA - Adelanto Correctional Facility "/>
    <s v="adelanto_correctional_facility_ca"/>
    <d v="2016-07-02T00:00:00"/>
    <x v="4"/>
    <x v="6"/>
    <s v="disciplinary"/>
    <d v="2016-02-16T00:00:00"/>
    <n v="9"/>
    <n v="-0.4737580164314083"/>
    <n v="5.3608207345482051E-2"/>
    <n v="2.6625409648256073"/>
    <n v="0.32164924407289214"/>
    <n v="0.91133952487319436"/>
    <n v="5.3608207345482051E-2"/>
    <x v="3"/>
  </r>
  <r>
    <n v="6677"/>
    <x v="2"/>
    <s v="el_salvador"/>
    <x v="4"/>
    <s v="LA"/>
    <s v="LA - Pine Prairie Correctional Center "/>
    <s v="pine_prairie_correctional_center_la"/>
    <d v="2016-07-02T00:00:00"/>
    <x v="4"/>
    <x v="3"/>
    <s v="protective_custody_other_detainee_safety"/>
    <d v="2016-02-26T00:00:00"/>
    <n v="19"/>
    <n v="-0.29506399194646826"/>
    <n v="0.23230223183042209"/>
    <n v="2.4838469403406673"/>
    <n v="0.1429552195879521"/>
    <n v="0.73264550038825438"/>
    <n v="0.1429552195879521"/>
    <x v="2"/>
  </r>
  <r>
    <n v="6678"/>
    <x v="0"/>
    <s v="mexico"/>
    <x v="4"/>
    <s v="LA"/>
    <s v="LA - Pine Prairie Correctional Center "/>
    <s v="pine_prairie_correctional_center_la"/>
    <d v="2016-07-02T00:00:00"/>
    <x v="4"/>
    <x v="6"/>
    <s v="disciplinary"/>
    <d v="2016-02-26T00:00:00"/>
    <n v="19"/>
    <n v="-0.29506399194646826"/>
    <n v="0.23230223183042209"/>
    <n v="2.4838469403406673"/>
    <n v="0.1429552195879521"/>
    <n v="0.73264550038825438"/>
    <n v="0.1429552195879521"/>
    <x v="2"/>
  </r>
  <r>
    <n v="6679"/>
    <x v="7"/>
    <s v="honduras"/>
    <x v="15"/>
    <s v="GA"/>
    <s v="GA - Stewart Detention Center "/>
    <s v="stewart_detention_center_ga"/>
    <d v="2016-07-02T00:00:00"/>
    <x v="4"/>
    <x v="6"/>
    <s v="disciplinary"/>
    <d v="2016-07-03T00:00:00"/>
    <n v="29"/>
    <n v="-0.11636996746152814"/>
    <n v="0.41099625631536219"/>
    <n v="2.3051529158557269"/>
    <n v="3.5738804896988025E-2"/>
    <n v="0.55395147590331428"/>
    <n v="3.5738804896988025E-2"/>
    <x v="2"/>
  </r>
  <r>
    <n v="6680"/>
    <x v="70"/>
    <s v="romania"/>
    <x v="15"/>
    <s v="GA"/>
    <s v="GA - Stewart Detention Center "/>
    <s v="stewart_detention_center_ga"/>
    <d v="2016-07-03T00:00:00"/>
    <x v="4"/>
    <x v="11"/>
    <s v="medical_other"/>
    <d v="2016-10-03T00:00:00"/>
    <n v="3"/>
    <n v="-0.58097443112237235"/>
    <n v="5.3608207345481995E-2"/>
    <n v="2.7697573795165713"/>
    <n v="0.42886565876385618"/>
    <n v="1.0185559395641586"/>
    <n v="5.3608207345481995E-2"/>
    <x v="3"/>
  </r>
  <r>
    <n v="6681"/>
    <x v="46"/>
    <s v="ukraine"/>
    <x v="8"/>
    <s v="CA"/>
    <s v="CA - Santa Ana City Jail "/>
    <s v="santa_ana_city_jail_ca"/>
    <d v="2016-07-03T00:00:00"/>
    <x v="4"/>
    <x v="6"/>
    <s v="disciplinary"/>
    <d v="2016-03-19T00:00:00"/>
    <n v="12"/>
    <n v="-0.42014980908592631"/>
    <n v="0.10721641469096405"/>
    <n v="2.6089327574801251"/>
    <n v="0.26804103672741014"/>
    <n v="0.85773131752771237"/>
    <n v="0.10721641469096405"/>
    <x v="3"/>
  </r>
  <r>
    <n v="6682"/>
    <x v="140"/>
    <s v="barbados"/>
    <x v="4"/>
    <s v="AL"/>
    <s v="AL - Etowah County Jail "/>
    <s v="etowah_county_jail_alabama_al"/>
    <d v="2016-07-03T00:00:00"/>
    <x v="4"/>
    <x v="6"/>
    <s v="disciplinary"/>
    <d v="2016-06-04T00:00:00"/>
    <n v="30"/>
    <n v="-9.8500565013034141E-2"/>
    <n v="0.42886565876385618"/>
    <n v="2.2872835134072331"/>
    <n v="5.3608207345482023E-2"/>
    <n v="0.53608207345482028"/>
    <n v="5.3608207345482023E-2"/>
    <x v="2"/>
  </r>
  <r>
    <n v="6683"/>
    <x v="0"/>
    <s v="mexico"/>
    <x v="0"/>
    <s v="AZ"/>
    <s v="AZ - Cca, Florence Correctional Center "/>
    <s v="cca,_florence_correctional_center_az"/>
    <d v="2016-07-03T00:00:00"/>
    <x v="4"/>
    <x v="3"/>
    <s v="protective_custody_other_detainee_safety"/>
    <d v="2016-04-19T00:00:00"/>
    <n v="43"/>
    <n v="0.13380166681738798"/>
    <n v="0.66116789059427838"/>
    <n v="2.0549812815768109"/>
    <n v="0.28591043917590414"/>
    <n v="0.30377984162439814"/>
    <n v="0.28591043917590414"/>
    <x v="2"/>
  </r>
  <r>
    <n v="6684"/>
    <x v="2"/>
    <s v="el_salvador"/>
    <x v="4"/>
    <s v="LA"/>
    <s v="LA - Pine Prairie Correctional Center "/>
    <s v="pine_prairie_correctional_center_la"/>
    <d v="2016-07-03T00:00:00"/>
    <x v="4"/>
    <x v="3"/>
    <s v="protective_custody_other_detainee_safety"/>
    <d v="2016-03-05T00:00:00"/>
    <n v="57"/>
    <n v="0.38397330109630412"/>
    <n v="0.91133952487319447"/>
    <n v="1.8048096472978949"/>
    <n v="0.53608207345482028"/>
    <n v="5.3608207345481995E-2"/>
    <n v="5.3608207345481995E-2"/>
    <x v="1"/>
  </r>
  <r>
    <n v="6685"/>
    <x v="0"/>
    <s v="mexico"/>
    <x v="12"/>
    <s v="TX"/>
    <s v="TX - Houston Contract Detention Facility "/>
    <s v="houston_contract_detention_facility_tx"/>
    <d v="2016-07-03T00:00:00"/>
    <x v="4"/>
    <x v="3"/>
    <s v="protective_custody_other_detainee_safety"/>
    <d v="2016-08-15T00:00:00"/>
    <n v="161"/>
    <n v="2.2423911557396812"/>
    <n v="2.7697573795165713"/>
    <n v="5.3608207345482217E-2"/>
    <n v="2.3944999280981971"/>
    <n v="1.8048096472978949"/>
    <n v="5.3608207345482217E-2"/>
    <x v="0"/>
  </r>
  <r>
    <n v="6686"/>
    <x v="47"/>
    <s v="peru"/>
    <x v="18"/>
    <s v="TX"/>
    <s v="TX - South Texas Detention Complex "/>
    <s v="south_texas_detention_complex_tx"/>
    <d v="2016-07-04T00:00:00"/>
    <x v="4"/>
    <x v="6"/>
    <s v="disciplinary"/>
    <d v="2016-04-18T00:00:00"/>
    <n v="11"/>
    <n v="-0.43801921153442031"/>
    <n v="8.9347012242470047E-2"/>
    <n v="2.6268021599286193"/>
    <n v="0.28591043917590414"/>
    <n v="0.87560071997620637"/>
    <n v="8.9347012242470047E-2"/>
    <x v="3"/>
  </r>
  <r>
    <n v="6687"/>
    <x v="41"/>
    <s v="chile"/>
    <x v="2"/>
    <s v="CA"/>
    <s v="CA - San Diego Contract Detention Facility - CCA (otay)"/>
    <s v="san_diego_contract_detention_facility_cca_otay_ca"/>
    <d v="2016-07-04T00:00:00"/>
    <x v="4"/>
    <x v="6"/>
    <s v="disciplinary"/>
    <d v="2016-04-21T00:00:00"/>
    <n v="14"/>
    <n v="-0.38441100418893831"/>
    <n v="0.14295521958795204"/>
    <n v="2.5731939525831371"/>
    <n v="0.23230223183042215"/>
    <n v="0.82199251263072437"/>
    <n v="0.14295521958795204"/>
    <x v="3"/>
  </r>
  <r>
    <n v="6688"/>
    <x v="80"/>
    <s v="kenya"/>
    <x v="6"/>
    <s v="TX"/>
    <s v="TX - Rolling Plains Detention Center "/>
    <s v="rolling_plains_detention_center_tx"/>
    <d v="2016-07-04T00:00:00"/>
    <x v="4"/>
    <x v="6"/>
    <s v="disciplinary"/>
    <d v="2016-04-29T00:00:00"/>
    <n v="22"/>
    <n v="-0.24145578460098621"/>
    <n v="0.28591043917590414"/>
    <n v="2.4302387329951851"/>
    <n v="8.9347012242470047E-2"/>
    <n v="0.67903729304277238"/>
    <n v="8.9347012242470047E-2"/>
    <x v="2"/>
  </r>
  <r>
    <n v="6689"/>
    <x v="37"/>
    <s v="dominican_republic"/>
    <x v="13"/>
    <s v="NJ"/>
    <s v="NJ - Hudson County Correctional Center "/>
    <s v="hudson_county_correctional_center_nj"/>
    <d v="2016-07-04T00:00:00"/>
    <x v="4"/>
    <x v="6"/>
    <s v="disciplinary"/>
    <d v="2016-01-05T00:00:00"/>
    <n v="24"/>
    <n v="-0.20571697970399819"/>
    <n v="0.32164924407289219"/>
    <n v="2.3944999280981971"/>
    <n v="5.3608207345482023E-2"/>
    <n v="0.64329848814578428"/>
    <n v="5.3608207345482023E-2"/>
    <x v="2"/>
  </r>
  <r>
    <n v="6690"/>
    <x v="0"/>
    <s v="mexico"/>
    <x v="8"/>
    <s v="CA"/>
    <s v="CA - Adelanto Correctional Facility "/>
    <s v="adelanto_correctional_facility_ca"/>
    <d v="2016-07-04T00:00:00"/>
    <x v="4"/>
    <x v="3"/>
    <s v="protective_custody_other_detainee_safety"/>
    <d v="2016-11-05T00:00:00"/>
    <n v="34"/>
    <n v="-2.7022955219058099E-2"/>
    <n v="0.50034326855783229"/>
    <n v="2.2158059036132571"/>
    <n v="0.12508581713945807"/>
    <n v="0.46460446366084424"/>
    <n v="0.12508581713945807"/>
    <x v="2"/>
  </r>
  <r>
    <n v="6691"/>
    <x v="39"/>
    <s v="somalia"/>
    <x v="15"/>
    <s v="GA"/>
    <s v="GA - Stewart Detention Center "/>
    <s v="stewart_detention_center_ga"/>
    <d v="2016-07-04T00:00:00"/>
    <x v="4"/>
    <x v="6"/>
    <s v="disciplinary"/>
    <d v="2016-06-14T00:00:00"/>
    <n v="68"/>
    <n v="0.58053672802973821"/>
    <n v="1.1079029518066286"/>
    <n v="1.6082462203644607"/>
    <n v="0.73264550038825438"/>
    <n v="0.1429552195879521"/>
    <n v="0.1429552195879521"/>
    <x v="1"/>
  </r>
  <r>
    <n v="6692"/>
    <x v="0"/>
    <s v="mexico"/>
    <x v="8"/>
    <s v="CA"/>
    <s v="CA - Adelanto Correctional Facility "/>
    <s v="adelanto_correctional_facility_ca"/>
    <d v="2016-07-04T00:00:00"/>
    <x v="4"/>
    <x v="0"/>
    <s v="protective_custody_gang_status_protective_custody_only"/>
    <d v="2016-05-07T00:00:00"/>
    <n v="89"/>
    <n v="0.9557941794481124"/>
    <n v="1.4831604032250028"/>
    <n v="1.2329887689460866"/>
    <n v="1.1079029518066286"/>
    <n v="0.51821267100632629"/>
    <n v="0.51821267100632629"/>
    <x v="1"/>
  </r>
  <r>
    <n v="6693"/>
    <x v="54"/>
    <s v="russia"/>
    <x v="18"/>
    <s v="TX"/>
    <s v="TX - South Texas Detention Complex "/>
    <s v="south_texas_detention_complex_tx"/>
    <d v="2016-07-04T00:00:00"/>
    <x v="4"/>
    <x v="3"/>
    <s v="protective_custody_other_detainee_safety"/>
    <d v="2016-07-13T00:00:00"/>
    <n v="97"/>
    <n v="1.0987493990360644"/>
    <n v="1.6261156228129547"/>
    <n v="1.0900335493581346"/>
    <n v="1.2508581713945806"/>
    <n v="0.66116789059427827"/>
    <n v="0.66116789059427827"/>
    <x v="1"/>
  </r>
  <r>
    <n v="6694"/>
    <x v="0"/>
    <s v="mexico"/>
    <x v="12"/>
    <s v="TX"/>
    <s v="TX - Houston Contract Detention Facility "/>
    <s v="houston_contract_detention_facility_tx"/>
    <d v="2016-07-04T00:00:00"/>
    <x v="4"/>
    <x v="5"/>
    <s v="facility_security_threat_violent_or_disruptive_behavior"/>
    <d v="2016-09-28T00:00:00"/>
    <n v="174"/>
    <n v="2.4746933875701034"/>
    <n v="3.0020596113469935"/>
    <n v="0.28591043917590442"/>
    <n v="2.6268021599286193"/>
    <n v="2.0371118791283171"/>
    <n v="0.28591043917590442"/>
    <x v="0"/>
  </r>
  <r>
    <n v="6695"/>
    <x v="21"/>
    <s v="guatemala"/>
    <x v="18"/>
    <s v="TX"/>
    <s v="TX - South Texas Detention Complex "/>
    <s v="south_texas_detention_complex_tx"/>
    <d v="2016-07-05T00:00:00"/>
    <x v="4"/>
    <x v="11"/>
    <s v="medical_other"/>
    <d v="2016-07-05T00:00:00"/>
    <n v="0"/>
    <n v="-0.63458263846785445"/>
    <n v="0.1072164146909641"/>
    <n v="2.8233655868620535"/>
    <n v="0.48247386610933829"/>
    <n v="1.0721641469096406"/>
    <n v="0.1072164146909641"/>
    <x v="3"/>
  </r>
  <r>
    <n v="6696"/>
    <x v="7"/>
    <s v="honduras"/>
    <x v="18"/>
    <s v="TX"/>
    <s v="TX - South Texas Detention Complex "/>
    <s v="south_texas_detention_complex_tx"/>
    <d v="2016-07-05T00:00:00"/>
    <x v="4"/>
    <x v="11"/>
    <s v="medical_other"/>
    <d v="2016-07-05T00:00:00"/>
    <n v="0"/>
    <n v="-0.63458263846785445"/>
    <n v="0.1072164146909641"/>
    <n v="2.8233655868620535"/>
    <n v="0.48247386610933829"/>
    <n v="1.0721641469096406"/>
    <n v="0.1072164146909641"/>
    <x v="3"/>
  </r>
  <r>
    <n v="6697"/>
    <x v="2"/>
    <s v="el_salvador"/>
    <x v="18"/>
    <s v="TX"/>
    <s v="TX - South Texas Detention Complex "/>
    <s v="south_texas_detention_complex_tx"/>
    <d v="2016-07-05T00:00:00"/>
    <x v="4"/>
    <x v="11"/>
    <s v="medical_other"/>
    <d v="2016-07-05T00:00:00"/>
    <n v="0"/>
    <n v="-0.63458263846785445"/>
    <n v="0.1072164146909641"/>
    <n v="2.8233655868620535"/>
    <n v="0.48247386610933829"/>
    <n v="1.0721641469096406"/>
    <n v="0.1072164146909641"/>
    <x v="3"/>
  </r>
  <r>
    <n v="6698"/>
    <x v="2"/>
    <s v="el_salvador"/>
    <x v="18"/>
    <s v="TX"/>
    <s v="TX - South Texas Detention Complex "/>
    <s v="south_texas_detention_complex_tx"/>
    <d v="2016-07-05T00:00:00"/>
    <x v="4"/>
    <x v="11"/>
    <s v="medical_other"/>
    <d v="2016-07-05T00:00:00"/>
    <n v="0"/>
    <n v="-0.63458263846785445"/>
    <n v="0.1072164146909641"/>
    <n v="2.8233655868620535"/>
    <n v="0.48247386610933829"/>
    <n v="1.0721641469096406"/>
    <n v="0.1072164146909641"/>
    <x v="3"/>
  </r>
  <r>
    <n v="6699"/>
    <x v="23"/>
    <s v="china,_peoples_republic_of"/>
    <x v="18"/>
    <s v="TX"/>
    <s v="TX - South Texas Detention Complex "/>
    <s v="south_texas_detention_complex_tx"/>
    <d v="2016-07-05T00:00:00"/>
    <x v="4"/>
    <x v="11"/>
    <s v="medical_other"/>
    <d v="2016-07-05T00:00:00"/>
    <n v="0"/>
    <n v="-0.63458263846785445"/>
    <n v="0.1072164146909641"/>
    <n v="2.8233655868620535"/>
    <n v="0.48247386610933829"/>
    <n v="1.0721641469096406"/>
    <n v="0.1072164146909641"/>
    <x v="3"/>
  </r>
  <r>
    <n v="6700"/>
    <x v="39"/>
    <s v="somalia"/>
    <x v="18"/>
    <s v="TX"/>
    <s v="TX - South Texas Detention Complex "/>
    <s v="south_texas_detention_complex_tx"/>
    <d v="2016-07-05T00:00:00"/>
    <x v="4"/>
    <x v="11"/>
    <s v="medical_other"/>
    <d v="2016-07-05T00:00:00"/>
    <n v="0"/>
    <n v="-0.63458263846785445"/>
    <n v="0.1072164146909641"/>
    <n v="2.8233655868620535"/>
    <n v="0.48247386610933829"/>
    <n v="1.0721641469096406"/>
    <n v="0.1072164146909641"/>
    <x v="3"/>
  </r>
  <r>
    <n v="6701"/>
    <x v="0"/>
    <s v="mexico"/>
    <x v="15"/>
    <s v="GA"/>
    <s v="GA - Stewart Detention Center "/>
    <s v="stewart_detention_center_ga"/>
    <d v="2016-07-05T00:00:00"/>
    <x v="4"/>
    <x v="3"/>
    <s v="protective_custody_other_detainee_safety"/>
    <d v="2016-12-05T00:00:00"/>
    <n v="5"/>
    <n v="-0.54523562622538435"/>
    <n v="1.7869402448493998E-2"/>
    <n v="2.7340185746195833"/>
    <n v="0.39312685386686819"/>
    <n v="0.98281713466717047"/>
    <n v="1.7869402448493998E-2"/>
    <x v="3"/>
  </r>
  <r>
    <n v="6702"/>
    <x v="0"/>
    <s v="mexico"/>
    <x v="8"/>
    <s v="CA"/>
    <s v="CA - Santa Ana City Jail "/>
    <s v="santa_ana_city_jail_ca"/>
    <d v="2016-07-05T00:00:00"/>
    <x v="4"/>
    <x v="6"/>
    <s v="disciplinary"/>
    <d v="2016-05-15T00:00:00"/>
    <n v="8"/>
    <n v="-0.49162741887990236"/>
    <n v="3.5738804896987997E-2"/>
    <n v="2.6804103672741011"/>
    <n v="0.33951864652138619"/>
    <n v="0.92920892732168847"/>
    <n v="3.5738804896987997E-2"/>
    <x v="3"/>
  </r>
  <r>
    <n v="6703"/>
    <x v="0"/>
    <s v="mexico"/>
    <x v="3"/>
    <s v="CA"/>
    <s v="CA - Yuba County Jail "/>
    <s v="yuba_county_jail_ca"/>
    <d v="2016-07-05T00:00:00"/>
    <x v="4"/>
    <x v="5"/>
    <s v="facility_security_threat_violent_or_disruptive_behavior"/>
    <d v="2016-05-24T00:00:00"/>
    <n v="17"/>
    <n v="-0.33080279684345626"/>
    <n v="0.19656342693343409"/>
    <n v="2.5195857452376553"/>
    <n v="0.17869402448494009"/>
    <n v="0.76838430528524237"/>
    <n v="0.17869402448494009"/>
    <x v="2"/>
  </r>
  <r>
    <n v="6704"/>
    <x v="7"/>
    <s v="honduras"/>
    <x v="0"/>
    <s v="AZ"/>
    <s v="AZ - Eloy Federal Contract Facility "/>
    <s v="eloy_federal_contract_facility_az"/>
    <d v="2016-07-05T00:00:00"/>
    <x v="4"/>
    <x v="3"/>
    <s v="protective_custody_other_detainee_safety"/>
    <d v="2016-05-24T00:00:00"/>
    <n v="17"/>
    <n v="-0.33080279684345626"/>
    <n v="0.19656342693343409"/>
    <n v="2.5195857452376553"/>
    <n v="0.17869402448494009"/>
    <n v="0.76838430528524237"/>
    <n v="0.17869402448494009"/>
    <x v="2"/>
  </r>
  <r>
    <n v="6705"/>
    <x v="59"/>
    <s v="dem_rep_of_the_congo"/>
    <x v="0"/>
    <s v="AZ"/>
    <s v="AZ - Eloy Federal Contract Facility "/>
    <s v="eloy_federal_contract_facility_az"/>
    <d v="2016-07-05T00:00:00"/>
    <x v="4"/>
    <x v="6"/>
    <s v="disciplinary"/>
    <d v="2016-05-25T00:00:00"/>
    <n v="18"/>
    <n v="-0.31293339439496226"/>
    <n v="0.21443282938192809"/>
    <n v="2.5017163427891611"/>
    <n v="0.1608246220364461"/>
    <n v="0.75051490283674838"/>
    <n v="0.1608246220364461"/>
    <x v="2"/>
  </r>
  <r>
    <n v="6706"/>
    <x v="2"/>
    <s v="el_salvador"/>
    <x v="8"/>
    <s v="CA"/>
    <s v="CA - Theo Lacy Facility "/>
    <s v="theo_lacy_facility_ca"/>
    <d v="2016-07-05T00:00:00"/>
    <x v="4"/>
    <x v="6"/>
    <s v="disciplinary"/>
    <d v="2016-06-15T00:00:00"/>
    <n v="39"/>
    <n v="6.2324057023411948E-2"/>
    <n v="0.58969028080030228"/>
    <n v="2.1264588913707869"/>
    <n v="0.21443282938192812"/>
    <n v="0.37525745141837419"/>
    <n v="0.21443282938192812"/>
    <x v="2"/>
  </r>
  <r>
    <n v="6707"/>
    <x v="21"/>
    <s v="guatemala"/>
    <x v="18"/>
    <s v="TX"/>
    <s v="TX - South Texas Detention Complex "/>
    <s v="south_texas_detention_complex_tx"/>
    <d v="2016-07-05T00:00:00"/>
    <x v="4"/>
    <x v="3"/>
    <s v="protective_custody_other_detainee_safety"/>
    <d v="2016-06-20T00:00:00"/>
    <n v="44"/>
    <n v="0.151671069265882"/>
    <n v="0.67903729304277238"/>
    <n v="2.0371118791283171"/>
    <n v="0.30377984162439819"/>
    <n v="0.28591043917590409"/>
    <n v="0.28591043917590409"/>
    <x v="1"/>
  </r>
  <r>
    <n v="6708"/>
    <x v="2"/>
    <s v="el_salvador"/>
    <x v="7"/>
    <s v="PA"/>
    <s v="PA - York County Prison "/>
    <s v="york_county_prison_pa"/>
    <d v="2016-07-06T00:00:00"/>
    <x v="4"/>
    <x v="8"/>
    <s v="suicide_risk_placement"/>
    <d v="2016-08-06T00:00:00"/>
    <n v="1"/>
    <n v="-0.61671323601936046"/>
    <n v="8.9347012242470103E-2"/>
    <n v="2.8054961844135593"/>
    <n v="0.46460446366084429"/>
    <n v="1.0542947444611466"/>
    <n v="8.9347012242470103E-2"/>
    <x v="3"/>
  </r>
  <r>
    <n v="6709"/>
    <x v="0"/>
    <s v="mexico"/>
    <x v="16"/>
    <s v="CO"/>
    <s v="CO - Denver Contract Detention Facility "/>
    <s v="denver_contract_detention_facility_co"/>
    <d v="2016-07-06T00:00:00"/>
    <x v="4"/>
    <x v="14"/>
    <s v="facility_security_threat_other"/>
    <d v="2016-06-24T00:00:00"/>
    <n v="17"/>
    <n v="-0.33080279684345626"/>
    <n v="0.19656342693343409"/>
    <n v="2.5195857452376553"/>
    <n v="0.17869402448494009"/>
    <n v="0.76838430528524237"/>
    <n v="0.17869402448494009"/>
    <x v="2"/>
  </r>
  <r>
    <n v="6710"/>
    <x v="0"/>
    <s v="mexico"/>
    <x v="16"/>
    <s v="CO"/>
    <s v="CO - Denver Contract Detention Facility "/>
    <s v="denver_contract_detention_facility_co"/>
    <d v="2016-07-06T00:00:00"/>
    <x v="4"/>
    <x v="14"/>
    <s v="facility_security_threat_other"/>
    <d v="2016-06-30T00:00:00"/>
    <n v="23"/>
    <n v="-0.22358638215249221"/>
    <n v="0.30377984162439814"/>
    <n v="2.4123693305466913"/>
    <n v="7.1477609793976049E-2"/>
    <n v="0.66116789059427838"/>
    <n v="7.1477609793976049E-2"/>
    <x v="2"/>
  </r>
  <r>
    <n v="6711"/>
    <x v="15"/>
    <s v="liberia"/>
    <x v="19"/>
    <s v="MA"/>
    <s v="MA - Suffolk County House Of Corrections "/>
    <s v="suffolk_county_house_of_corrections_ma"/>
    <d v="2016-07-06T00:00:00"/>
    <x v="4"/>
    <x v="6"/>
    <s v="disciplinary"/>
    <d v="2016-06-07T00:00:00"/>
    <n v="29"/>
    <n v="-0.11636996746152814"/>
    <n v="0.41099625631536219"/>
    <n v="2.3051529158557269"/>
    <n v="3.5738804896988025E-2"/>
    <n v="0.55395147590331428"/>
    <n v="3.5738804896988025E-2"/>
    <x v="2"/>
  </r>
  <r>
    <n v="6712"/>
    <x v="44"/>
    <s v="canada"/>
    <x v="20"/>
    <s v="WA"/>
    <s v="WA - Northwest Detention Center "/>
    <s v="northwest_detention_center_wa"/>
    <d v="2016-07-06T00:00:00"/>
    <x v="4"/>
    <x v="3"/>
    <s v="protective_custody_other_detainee_safety"/>
    <d v="2016-06-10T00:00:00"/>
    <n v="121"/>
    <n v="1.5276150577999208"/>
    <n v="2.0549812815768114"/>
    <n v="0.66116789059427816"/>
    <n v="1.679723830158437"/>
    <n v="1.0900335493581346"/>
    <n v="0.66116789059427816"/>
    <x v="0"/>
  </r>
  <r>
    <n v="6713"/>
    <x v="7"/>
    <s v="honduras"/>
    <x v="2"/>
    <s v="CA"/>
    <s v="CA - Imperial Regional Detention Facility "/>
    <s v="imperial_regional_detention_facility_ca"/>
    <d v="2016-07-06T00:00:00"/>
    <x v="4"/>
    <x v="0"/>
    <s v="protective_custody_gang_status_protective_custody_only"/>
    <d v="2017-02-22T00:00:00"/>
    <n v="260"/>
    <n v="4.0114619981405877"/>
    <n v="4.5388282219174778"/>
    <n v="1.8226790497463887"/>
    <n v="4.1635707704991036"/>
    <n v="3.5738804896988015"/>
    <n v="1.8226790497463887"/>
    <x v="0"/>
  </r>
  <r>
    <n v="6714"/>
    <x v="0"/>
    <s v="mexico"/>
    <x v="12"/>
    <s v="TX"/>
    <s v="TX - Houston Contract Detention Facility "/>
    <s v="houston_contract_detention_facility_tx"/>
    <d v="2016-07-07T00:00:00"/>
    <x v="4"/>
    <x v="8"/>
    <s v="suicide_risk_placement"/>
    <d v="2016-12-07T00:00:00"/>
    <n v="5"/>
    <n v="-0.54523562622538435"/>
    <n v="1.7869402448493998E-2"/>
    <n v="2.7340185746195833"/>
    <n v="0.39312685386686819"/>
    <n v="0.98281713466717047"/>
    <n v="1.7869402448493998E-2"/>
    <x v="3"/>
  </r>
  <r>
    <n v="6715"/>
    <x v="37"/>
    <s v="dominican_republic"/>
    <x v="15"/>
    <s v="GA"/>
    <s v="GA - Stewart Detention Center "/>
    <s v="stewart_detention_center_ga"/>
    <d v="2016-07-07T00:00:00"/>
    <x v="4"/>
    <x v="12"/>
    <s v="pending_investigation_of_disciplinary_violation"/>
    <d v="2016-07-14T00:00:00"/>
    <n v="7"/>
    <n v="-0.50949682132839635"/>
    <n v="1.7869402448493998E-2"/>
    <n v="2.6982797697225953"/>
    <n v="0.35738804896988019"/>
    <n v="0.94707832977018247"/>
    <n v="1.7869402448493998E-2"/>
    <x v="3"/>
  </r>
  <r>
    <n v="6716"/>
    <x v="2"/>
    <s v="el_salvador"/>
    <x v="18"/>
    <s v="TX"/>
    <s v="TX - South Texas Detention Complex "/>
    <s v="south_texas_detention_complex_tx"/>
    <d v="2016-07-07T00:00:00"/>
    <x v="4"/>
    <x v="6"/>
    <s v="disciplinary"/>
    <d v="2016-07-20T00:00:00"/>
    <n v="13"/>
    <n v="-0.40228040663743231"/>
    <n v="0.12508581713945804"/>
    <n v="2.5910633550316313"/>
    <n v="0.25017163427891614"/>
    <n v="0.83986191507921837"/>
    <n v="0.12508581713945804"/>
    <x v="3"/>
  </r>
  <r>
    <n v="6717"/>
    <x v="0"/>
    <s v="mexico"/>
    <x v="9"/>
    <s v="FL"/>
    <s v="FL - Baker County Sheriff's Office "/>
    <s v="baker_county_sheriffs_office_fl"/>
    <d v="2016-07-07T00:00:00"/>
    <x v="4"/>
    <x v="15"/>
    <s v="facility_security_threat_gang_member_status_not_protective_custody"/>
    <d v="2016-07-25T00:00:00"/>
    <n v="18"/>
    <n v="-0.31293339439496226"/>
    <n v="0.21443282938192809"/>
    <n v="2.5017163427891611"/>
    <n v="0.1608246220364461"/>
    <n v="0.75051490283674838"/>
    <n v="0.1608246220364461"/>
    <x v="2"/>
  </r>
  <r>
    <n v="6718"/>
    <x v="0"/>
    <s v="mexico"/>
    <x v="2"/>
    <s v="CA"/>
    <s v="CA - San Diego Contract Detention Facility - CCA (otay)"/>
    <s v="san_diego_contract_detention_facility_cca_otay_ca"/>
    <d v="2016-07-07T00:00:00"/>
    <x v="4"/>
    <x v="6"/>
    <s v="disciplinary"/>
    <d v="2016-03-08T00:00:00"/>
    <n v="27"/>
    <n v="-0.15210877235851616"/>
    <n v="0.37525745141837419"/>
    <n v="2.3408917207527153"/>
    <n v="0"/>
    <n v="0.58969028080030228"/>
    <n v="0"/>
    <x v="2"/>
  </r>
  <r>
    <n v="6719"/>
    <x v="25"/>
    <s v="south_africa"/>
    <x v="7"/>
    <s v="PA"/>
    <s v="PA - Pike County Correctional Facility "/>
    <s v="pike_county_correctional_facility_pa"/>
    <d v="2016-07-07T00:00:00"/>
    <x v="4"/>
    <x v="6"/>
    <s v="disciplinary"/>
    <d v="2016-04-08T00:00:00"/>
    <n v="28"/>
    <n v="-0.13423936991002217"/>
    <n v="0.39312685386686819"/>
    <n v="2.3230223183042211"/>
    <n v="1.7869402448493998E-2"/>
    <n v="0.57182087835180828"/>
    <n v="1.7869402448493998E-2"/>
    <x v="2"/>
  </r>
  <r>
    <n v="6720"/>
    <x v="15"/>
    <s v="liberia"/>
    <x v="7"/>
    <s v="PA"/>
    <s v="PA - Pike County Correctional Facility "/>
    <s v="pike_county_correctional_facility_pa"/>
    <d v="2016-07-07T00:00:00"/>
    <x v="4"/>
    <x v="14"/>
    <s v="facility_security_threat_other"/>
    <d v="2016-11-08T00:00:00"/>
    <n v="35"/>
    <n v="-9.1535527705640905E-3"/>
    <n v="0.51821267100632629"/>
    <n v="2.1979365011647629"/>
    <n v="0.14295521958795207"/>
    <n v="0.44673506121235018"/>
    <n v="0.14295521958795207"/>
    <x v="2"/>
  </r>
  <r>
    <n v="6721"/>
    <x v="15"/>
    <s v="liberia"/>
    <x v="6"/>
    <s v="TX"/>
    <s v="TX - Johnson County Law Enforcement Center "/>
    <s v="johnson_county_law_enforcement_center_tx"/>
    <d v="2016-07-07T00:00:00"/>
    <x v="4"/>
    <x v="3"/>
    <s v="protective_custody_other_detainee_safety"/>
    <d v="2016-08-15T00:00:00"/>
    <n v="39"/>
    <n v="6.2324057023411948E-2"/>
    <n v="0.58969028080030228"/>
    <n v="2.1264588913707869"/>
    <n v="0.21443282938192812"/>
    <n v="0.37525745141837419"/>
    <n v="0.21443282938192812"/>
    <x v="2"/>
  </r>
  <r>
    <n v="6722"/>
    <x v="21"/>
    <s v="guatemala"/>
    <x v="4"/>
    <s v="LA"/>
    <s v="LA - Jena/lasalle Detention Facility "/>
    <s v="jena/lasalle_detention_facility_la"/>
    <d v="2016-07-07T00:00:00"/>
    <x v="4"/>
    <x v="3"/>
    <s v="protective_custody_other_detainee_safety"/>
    <d v="2016-08-31T00:00:00"/>
    <n v="55"/>
    <n v="0.34823449619931607"/>
    <n v="0.87560071997620637"/>
    <n v="1.8405484521948829"/>
    <n v="0.50034326855783218"/>
    <n v="8.9347012242470047E-2"/>
    <n v="8.9347012242470047E-2"/>
    <x v="1"/>
  </r>
  <r>
    <n v="6723"/>
    <x v="0"/>
    <s v="mexico"/>
    <x v="15"/>
    <s v="GA"/>
    <s v="GA - Stewart Detention Center "/>
    <s v="stewart_detention_center_ga"/>
    <d v="2016-07-08T00:00:00"/>
    <x v="4"/>
    <x v="21"/>
    <s v="medical_observation"/>
    <d v="2016-08-08T00:00:00"/>
    <n v="1"/>
    <n v="-0.61671323601936046"/>
    <n v="8.9347012242470103E-2"/>
    <n v="2.8054961844135593"/>
    <n v="0.46460446366084429"/>
    <n v="1.0542947444611466"/>
    <n v="8.9347012242470103E-2"/>
    <x v="3"/>
  </r>
  <r>
    <n v="6724"/>
    <x v="89"/>
    <s v="sudan"/>
    <x v="12"/>
    <s v="TX"/>
    <s v="TX - Houston Contract Detention Facility "/>
    <s v="houston_contract_detention_facility_tx"/>
    <d v="2016-07-08T00:00:00"/>
    <x v="4"/>
    <x v="3"/>
    <s v="protective_custody_other_detainee_safety"/>
    <d v="2016-08-19T00:00:00"/>
    <n v="12"/>
    <n v="-0.42014980908592631"/>
    <n v="0.10721641469096405"/>
    <n v="2.6089327574801251"/>
    <n v="0.26804103672741014"/>
    <n v="0.85773131752771237"/>
    <n v="0.10721641469096405"/>
    <x v="3"/>
  </r>
  <r>
    <n v="6725"/>
    <x v="0"/>
    <s v="mexico"/>
    <x v="0"/>
    <s v="AZ"/>
    <s v="AZ - Florence Service Processing Center "/>
    <s v="florence_service_processing_center_az"/>
    <d v="2016-07-09T00:00:00"/>
    <x v="4"/>
    <x v="21"/>
    <s v="medical_observation"/>
    <d v="2016-07-09T00:00:00"/>
    <n v="0"/>
    <n v="-0.63458263846785445"/>
    <n v="0.1072164146909641"/>
    <n v="2.8233655868620535"/>
    <n v="0.48247386610933829"/>
    <n v="1.0721641469096406"/>
    <n v="0.1072164146909641"/>
    <x v="3"/>
  </r>
  <r>
    <n v="6726"/>
    <x v="29"/>
    <s v="ecuador"/>
    <x v="0"/>
    <s v="AZ"/>
    <s v="AZ - Cca, Florence Correctional Center "/>
    <s v="cca,_florence_correctional_center_az"/>
    <d v="2016-07-09T00:00:00"/>
    <x v="4"/>
    <x v="8"/>
    <s v="suicide_risk_placement"/>
    <d v="2016-08-09T00:00:00"/>
    <n v="1"/>
    <n v="-0.61671323601936046"/>
    <n v="8.9347012242470103E-2"/>
    <n v="2.8054961844135593"/>
    <n v="0.46460446366084429"/>
    <n v="1.0542947444611466"/>
    <n v="8.9347012242470103E-2"/>
    <x v="3"/>
  </r>
  <r>
    <n v="6727"/>
    <x v="47"/>
    <s v="peru"/>
    <x v="7"/>
    <s v="PA"/>
    <s v="PA - York County Prison "/>
    <s v="york_county_prison_pa"/>
    <d v="2016-07-09T00:00:00"/>
    <x v="4"/>
    <x v="2"/>
    <s v="mental_illness"/>
    <d v="2016-08-09T00:00:00"/>
    <n v="1"/>
    <n v="-0.61671323601936046"/>
    <n v="8.9347012242470103E-2"/>
    <n v="2.8054961844135593"/>
    <n v="0.46460446366084429"/>
    <n v="1.0542947444611466"/>
    <n v="8.9347012242470103E-2"/>
    <x v="3"/>
  </r>
  <r>
    <n v="6728"/>
    <x v="6"/>
    <s v="nigeria"/>
    <x v="12"/>
    <s v="TX"/>
    <s v="TX - Houston Contract Detention Facility "/>
    <s v="houston_contract_detention_facility_tx"/>
    <d v="2016-07-09T00:00:00"/>
    <x v="4"/>
    <x v="8"/>
    <s v="suicide_risk_placement"/>
    <d v="2016-08-09T00:00:00"/>
    <n v="1"/>
    <n v="-0.61671323601936046"/>
    <n v="8.9347012242470103E-2"/>
    <n v="2.8054961844135593"/>
    <n v="0.46460446366084429"/>
    <n v="1.0542947444611466"/>
    <n v="8.9347012242470103E-2"/>
    <x v="3"/>
  </r>
  <r>
    <n v="6729"/>
    <x v="7"/>
    <s v="honduras"/>
    <x v="15"/>
    <s v="GA"/>
    <s v="GA - Stewart Detention Center "/>
    <s v="stewart_detention_center_ga"/>
    <d v="2016-07-09T00:00:00"/>
    <x v="4"/>
    <x v="6"/>
    <s v="disciplinary"/>
    <d v="2016-09-13T00:00:00"/>
    <n v="6"/>
    <n v="-0.52736622377689035"/>
    <n v="0"/>
    <n v="2.7161491721710895"/>
    <n v="0.37525745141837419"/>
    <n v="0.96494773221867647"/>
    <n v="0"/>
    <x v="3"/>
  </r>
  <r>
    <n v="6730"/>
    <x v="37"/>
    <s v="dominican_republic"/>
    <x v="22"/>
    <s v="NY"/>
    <s v="NY - Buffalo (batavia) Service Processing Center"/>
    <s v="buffalo_batavia_service_processing_center_ny"/>
    <d v="2016-07-09T00:00:00"/>
    <x v="4"/>
    <x v="6"/>
    <s v="disciplinary"/>
    <d v="2016-09-13T00:00:00"/>
    <n v="6"/>
    <n v="-0.52736622377689035"/>
    <n v="0"/>
    <n v="2.7161491721710895"/>
    <n v="0.37525745141837419"/>
    <n v="0.96494773221867647"/>
    <n v="0"/>
    <x v="3"/>
  </r>
  <r>
    <n v="6731"/>
    <x v="20"/>
    <s v="philippines"/>
    <x v="8"/>
    <s v="CA"/>
    <s v="CA - Adelanto Correctional Facility "/>
    <s v="adelanto_correctional_facility_ca"/>
    <d v="2016-07-09T00:00:00"/>
    <x v="4"/>
    <x v="6"/>
    <s v="disciplinary"/>
    <d v="2016-09-15T00:00:00"/>
    <n v="8"/>
    <n v="-0.49162741887990236"/>
    <n v="3.5738804896987997E-2"/>
    <n v="2.6804103672741011"/>
    <n v="0.33951864652138619"/>
    <n v="0.92920892732168847"/>
    <n v="3.5738804896987997E-2"/>
    <x v="3"/>
  </r>
  <r>
    <n v="6732"/>
    <x v="0"/>
    <s v="mexico"/>
    <x v="8"/>
    <s v="CA"/>
    <s v="CA - Adelanto Correctional Facility "/>
    <s v="adelanto_correctional_facility_ca"/>
    <d v="2016-07-09T00:00:00"/>
    <x v="4"/>
    <x v="6"/>
    <s v="disciplinary"/>
    <d v="2016-09-15T00:00:00"/>
    <n v="8"/>
    <n v="-0.49162741887990236"/>
    <n v="3.5738804896987997E-2"/>
    <n v="2.6804103672741011"/>
    <n v="0.33951864652138619"/>
    <n v="0.92920892732168847"/>
    <n v="3.5738804896987997E-2"/>
    <x v="3"/>
  </r>
  <r>
    <n v="6733"/>
    <x v="21"/>
    <s v="guatemala"/>
    <x v="12"/>
    <s v="TX"/>
    <s v="TX - Houston Contract Detention Facility "/>
    <s v="houston_contract_detention_facility_tx"/>
    <d v="2016-07-09T00:00:00"/>
    <x v="4"/>
    <x v="5"/>
    <s v="facility_security_threat_violent_or_disruptive_behavior"/>
    <d v="2016-09-16T00:00:00"/>
    <n v="9"/>
    <n v="-0.4737580164314083"/>
    <n v="5.3608207345482051E-2"/>
    <n v="2.6625409648256073"/>
    <n v="0.32164924407289214"/>
    <n v="0.91133952487319436"/>
    <n v="5.3608207345482051E-2"/>
    <x v="3"/>
  </r>
  <r>
    <n v="6734"/>
    <x v="0"/>
    <s v="mexico"/>
    <x v="4"/>
    <s v="AL"/>
    <s v="AL - Etowah County Jail "/>
    <s v="etowah_county_jail_alabama_al"/>
    <d v="2016-07-09T00:00:00"/>
    <x v="4"/>
    <x v="6"/>
    <s v="disciplinary"/>
    <d v="2016-09-27T00:00:00"/>
    <n v="20"/>
    <n v="-0.27719458949797421"/>
    <n v="0.25017163427891614"/>
    <n v="2.4659775378921731"/>
    <n v="0.12508581713945804"/>
    <n v="0.71477609793976038"/>
    <n v="0.12508581713945804"/>
    <x v="2"/>
  </r>
  <r>
    <n v="6735"/>
    <x v="2"/>
    <s v="el_salvador"/>
    <x v="12"/>
    <s v="TX"/>
    <s v="TX - Houston Contract Detention Facility "/>
    <s v="houston_contract_detention_facility_tx"/>
    <d v="2016-07-09T00:00:00"/>
    <x v="4"/>
    <x v="6"/>
    <s v="disciplinary"/>
    <d v="2016-10-10T00:00:00"/>
    <n v="33"/>
    <n v="-4.4892357667552112E-2"/>
    <n v="0.48247386610933823"/>
    <n v="2.2336753060617509"/>
    <n v="0.10721641469096405"/>
    <n v="0.48247386610933823"/>
    <n v="0.10721641469096405"/>
    <x v="2"/>
  </r>
  <r>
    <n v="6736"/>
    <x v="0"/>
    <s v="mexico"/>
    <x v="4"/>
    <s v="LA"/>
    <s v="LA - Jena/lasalle Detention Facility "/>
    <s v="jena/lasalle_detention_facility_la"/>
    <d v="2016-07-09T00:00:00"/>
    <x v="4"/>
    <x v="3"/>
    <s v="protective_custody_other_detainee_safety"/>
    <d v="2016-02-11T00:00:00"/>
    <n v="56"/>
    <n v="0.36610389864781012"/>
    <n v="0.89347012242470047"/>
    <n v="1.8226790497463887"/>
    <n v="0.51821267100632629"/>
    <n v="7.1477609793975994E-2"/>
    <n v="7.1477609793975994E-2"/>
    <x v="1"/>
  </r>
  <r>
    <n v="6737"/>
    <x v="7"/>
    <s v="honduras"/>
    <x v="18"/>
    <s v="TX"/>
    <s v="TX - South Texas Detention Complex "/>
    <s v="south_texas_detention_complex_tx"/>
    <d v="2016-07-10T00:00:00"/>
    <x v="4"/>
    <x v="3"/>
    <s v="protective_custody_other_detainee_safety"/>
    <d v="2016-12-10T00:00:00"/>
    <n v="5"/>
    <n v="-0.54523562622538435"/>
    <n v="1.7869402448493998E-2"/>
    <n v="2.7340185746195833"/>
    <n v="0.39312685386686819"/>
    <n v="0.98281713466717047"/>
    <n v="1.7869402448493998E-2"/>
    <x v="3"/>
  </r>
  <r>
    <n v="6738"/>
    <x v="2"/>
    <s v="el_salvador"/>
    <x v="8"/>
    <s v="CA"/>
    <s v="CA - Adelanto Correctional Facility "/>
    <s v="adelanto_correctional_facility_ca"/>
    <d v="2016-07-10T00:00:00"/>
    <x v="4"/>
    <x v="6"/>
    <s v="disciplinary"/>
    <d v="2016-10-21T00:00:00"/>
    <n v="14"/>
    <n v="-0.38441100418893831"/>
    <n v="0.14295521958795204"/>
    <n v="2.5731939525831371"/>
    <n v="0.23230223183042215"/>
    <n v="0.82199251263072437"/>
    <n v="0.14295521958795204"/>
    <x v="3"/>
  </r>
  <r>
    <n v="6739"/>
    <x v="118"/>
    <s v="congo"/>
    <x v="16"/>
    <s v="CO"/>
    <s v="CO - Denver Contract Detention Facility "/>
    <s v="denver_contract_detention_facility_co"/>
    <d v="2016-07-10T00:00:00"/>
    <x v="4"/>
    <x v="3"/>
    <s v="protective_custody_other_detainee_safety"/>
    <d v="2017-05-01T00:00:00"/>
    <n v="90"/>
    <n v="0.9736635818966064"/>
    <n v="1.5010298056734968"/>
    <n v="1.2151193664975926"/>
    <n v="1.1257723542551226"/>
    <n v="0.53608207345482028"/>
    <n v="0.53608207345482028"/>
    <x v="1"/>
  </r>
  <r>
    <n v="6740"/>
    <x v="56"/>
    <s v="iran"/>
    <x v="12"/>
    <s v="TX"/>
    <s v="TX - Houston Contract Detention Facility "/>
    <s v="houston_contract_detention_facility_tx"/>
    <d v="2016-07-10T00:00:00"/>
    <x v="4"/>
    <x v="5"/>
    <s v="facility_security_threat_violent_or_disruptive_behavior"/>
    <d v="2017-01-25T00:00:00"/>
    <n v="110"/>
    <n v="1.3310516308664868"/>
    <n v="1.8584178546433772"/>
    <n v="0.85773131752771214"/>
    <n v="1.483160403225003"/>
    <n v="0.8934701224247007"/>
    <n v="0.85773131752771214"/>
    <x v="0"/>
  </r>
  <r>
    <n v="6741"/>
    <x v="111"/>
    <s v="afghanistan"/>
    <x v="1"/>
    <s v="NV"/>
    <s v="NV - Henderson Detention Center "/>
    <s v="henderson_detention_center_nv"/>
    <d v="2016-07-11T00:00:00"/>
    <x v="4"/>
    <x v="1"/>
    <s v="protective_custody_criminal_offense"/>
    <d v="2016-11-28T00:00:00"/>
    <n v="21"/>
    <n v="-0.25932518704948021"/>
    <n v="0.26804103672741014"/>
    <n v="2.4481081354436793"/>
    <n v="0.10721641469096405"/>
    <n v="0.69690669549126638"/>
    <n v="0.10721641469096405"/>
    <x v="2"/>
  </r>
  <r>
    <n v="6742"/>
    <x v="145"/>
    <s v="azerbaijan"/>
    <x v="23"/>
    <s v="IL"/>
    <s v="IL - Pulaski County Jail "/>
    <s v="pulaski_county_jail_il"/>
    <d v="2016-07-11T00:00:00"/>
    <x v="4"/>
    <x v="3"/>
    <s v="protective_custody_other_detainee_safety"/>
    <d v="2016-01-12T00:00:00"/>
    <n v="24"/>
    <n v="-0.20571697970399819"/>
    <n v="0.32164924407289219"/>
    <n v="2.3944999280981971"/>
    <n v="5.3608207345482023E-2"/>
    <n v="0.64329848814578428"/>
    <n v="5.3608207345482023E-2"/>
    <x v="2"/>
  </r>
  <r>
    <n v="6743"/>
    <x v="0"/>
    <s v="mexico"/>
    <x v="1"/>
    <s v="NV"/>
    <s v="NV - Henderson Detention Center "/>
    <s v="henderson_detention_center_nv"/>
    <d v="2016-07-11T00:00:00"/>
    <x v="4"/>
    <x v="0"/>
    <s v="protective_custody_gang_status_protective_custody_only"/>
    <d v="2016-02-12T00:00:00"/>
    <n v="25"/>
    <n v="-0.18784757725550419"/>
    <n v="0.33951864652138619"/>
    <n v="2.3766305256497033"/>
    <n v="3.5738804896988025E-2"/>
    <n v="0.62542908569729028"/>
    <n v="3.5738804896988025E-2"/>
    <x v="2"/>
  </r>
  <r>
    <n v="6744"/>
    <x v="0"/>
    <s v="mexico"/>
    <x v="0"/>
    <s v="AZ"/>
    <s v="AZ - Cca, Florence Correctional Center "/>
    <s v="cca,_florence_correctional_center_az"/>
    <d v="2016-07-11T00:00:00"/>
    <x v="4"/>
    <x v="3"/>
    <s v="protective_custody_other_detainee_safety"/>
    <d v="2017-01-03T00:00:00"/>
    <n v="114"/>
    <n v="1.4025292406604628"/>
    <n v="1.9298954644373532"/>
    <n v="0.78625370773373615"/>
    <n v="1.554638013018979"/>
    <n v="0.96494773221867669"/>
    <n v="0.78625370773373615"/>
    <x v="0"/>
  </r>
  <r>
    <n v="6745"/>
    <x v="0"/>
    <s v="mexico"/>
    <x v="2"/>
    <s v="CA"/>
    <s v="CA - San Diego Contract Detention Facility - CCA (otay)"/>
    <s v="san_diego_contract_detention_facility_cca_otay_ca"/>
    <d v="2016-07-12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746"/>
    <x v="17"/>
    <s v="ghana"/>
    <x v="15"/>
    <s v="GA"/>
    <s v="GA - Stewart Detention Center "/>
    <s v="stewart_detention_center_ga"/>
    <d v="2016-07-12T00:00:00"/>
    <x v="4"/>
    <x v="17"/>
    <s v="hunger_strike"/>
    <d v="2016-10-12T00:00:00"/>
    <n v="3"/>
    <n v="-0.58097443112237235"/>
    <n v="5.3608207345481995E-2"/>
    <n v="2.7697573795165713"/>
    <n v="0.42886565876385618"/>
    <n v="1.0185559395641586"/>
    <n v="5.3608207345481995E-2"/>
    <x v="3"/>
  </r>
  <r>
    <n v="6747"/>
    <x v="17"/>
    <s v="ghana"/>
    <x v="15"/>
    <s v="GA"/>
    <s v="GA - Stewart Detention Center "/>
    <s v="stewart_detention_center_ga"/>
    <d v="2016-07-12T00:00:00"/>
    <x v="4"/>
    <x v="17"/>
    <s v="hunger_strike"/>
    <d v="2016-10-12T00:00:00"/>
    <n v="3"/>
    <n v="-0.58097443112237235"/>
    <n v="5.3608207345481995E-2"/>
    <n v="2.7697573795165713"/>
    <n v="0.42886565876385618"/>
    <n v="1.0185559395641586"/>
    <n v="5.3608207345481995E-2"/>
    <x v="3"/>
  </r>
  <r>
    <n v="6748"/>
    <x v="17"/>
    <s v="ghana"/>
    <x v="15"/>
    <s v="GA"/>
    <s v="GA - Stewart Detention Center "/>
    <s v="stewart_detention_center_ga"/>
    <d v="2016-07-12T00:00:00"/>
    <x v="4"/>
    <x v="17"/>
    <s v="hunger_strike"/>
    <d v="2016-10-12T00:00:00"/>
    <n v="3"/>
    <n v="-0.58097443112237235"/>
    <n v="5.3608207345481995E-2"/>
    <n v="2.7697573795165713"/>
    <n v="0.42886565876385618"/>
    <n v="1.0185559395641586"/>
    <n v="5.3608207345481995E-2"/>
    <x v="3"/>
  </r>
  <r>
    <n v="6749"/>
    <x v="17"/>
    <s v="ghana"/>
    <x v="15"/>
    <s v="GA"/>
    <s v="GA - Stewart Detention Center "/>
    <s v="stewart_detention_center_ga"/>
    <d v="2016-07-12T00:00:00"/>
    <x v="4"/>
    <x v="17"/>
    <s v="hunger_strike"/>
    <d v="2016-10-12T00:00:00"/>
    <n v="3"/>
    <n v="-0.58097443112237235"/>
    <n v="5.3608207345481995E-2"/>
    <n v="2.7697573795165713"/>
    <n v="0.42886565876385618"/>
    <n v="1.0185559395641586"/>
    <n v="5.3608207345481995E-2"/>
    <x v="3"/>
  </r>
  <r>
    <n v="6750"/>
    <x v="17"/>
    <s v="ghana"/>
    <x v="15"/>
    <s v="GA"/>
    <s v="GA - Stewart Detention Center "/>
    <s v="stewart_detention_center_ga"/>
    <d v="2016-07-12T00:00:00"/>
    <x v="4"/>
    <x v="17"/>
    <s v="hunger_strike"/>
    <d v="2016-10-12T00:00:00"/>
    <n v="3"/>
    <n v="-0.58097443112237235"/>
    <n v="5.3608207345481995E-2"/>
    <n v="2.7697573795165713"/>
    <n v="0.42886565876385618"/>
    <n v="1.0185559395641586"/>
    <n v="5.3608207345481995E-2"/>
    <x v="3"/>
  </r>
  <r>
    <n v="6751"/>
    <x v="21"/>
    <s v="guatemala"/>
    <x v="18"/>
    <s v="TX"/>
    <s v="TX - South Texas Detention Complex "/>
    <s v="south_texas_detention_complex_tx"/>
    <d v="2016-07-12T00:00:00"/>
    <x v="4"/>
    <x v="6"/>
    <s v="disciplinary"/>
    <d v="2016-12-14T00:00:00"/>
    <n v="7"/>
    <n v="-0.50949682132839635"/>
    <n v="1.7869402448493998E-2"/>
    <n v="2.6982797697225953"/>
    <n v="0.35738804896988019"/>
    <n v="0.94707832977018247"/>
    <n v="1.7869402448493998E-2"/>
    <x v="3"/>
  </r>
  <r>
    <n v="6752"/>
    <x v="17"/>
    <s v="ghana"/>
    <x v="15"/>
    <s v="GA"/>
    <s v="GA - Stewart Detention Center "/>
    <s v="stewart_detention_center_ga"/>
    <d v="2016-07-12T00:00:00"/>
    <x v="4"/>
    <x v="17"/>
    <s v="hunger_strike"/>
    <d v="2016-12-19T00:00:00"/>
    <n v="12"/>
    <n v="-0.42014980908592631"/>
    <n v="0.10721641469096405"/>
    <n v="2.6089327574801251"/>
    <n v="0.26804103672741014"/>
    <n v="0.85773131752771237"/>
    <n v="0.10721641469096405"/>
    <x v="3"/>
  </r>
  <r>
    <n v="6753"/>
    <x v="14"/>
    <s v="jamaica"/>
    <x v="9"/>
    <s v="FL"/>
    <s v="FL - Krome North Service Processing Center "/>
    <s v="krome_north_service_processing_center_fl"/>
    <d v="2016-07-12T00:00:00"/>
    <x v="4"/>
    <x v="6"/>
    <s v="disciplinary"/>
    <d v="2016-12-25T00:00:00"/>
    <n v="18"/>
    <n v="-0.31293339439496226"/>
    <n v="0.21443282938192809"/>
    <n v="2.5017163427891611"/>
    <n v="0.1608246220364461"/>
    <n v="0.75051490283674838"/>
    <n v="0.1608246220364461"/>
    <x v="2"/>
  </r>
  <r>
    <n v="6754"/>
    <x v="9"/>
    <s v="haiti"/>
    <x v="5"/>
    <s v="NM"/>
    <s v="NM - Otero County Processing Center "/>
    <s v="otero_county_processing_center_nm"/>
    <d v="2016-07-12T00:00:00"/>
    <x v="4"/>
    <x v="6"/>
    <s v="disciplinary"/>
    <d v="2016-12-29T00:00:00"/>
    <n v="22"/>
    <n v="-0.24145578460098621"/>
    <n v="0.28591043917590414"/>
    <n v="2.4302387329951851"/>
    <n v="8.9347012242470047E-2"/>
    <n v="0.67903729304277238"/>
    <n v="8.9347012242470047E-2"/>
    <x v="2"/>
  </r>
  <r>
    <n v="6755"/>
    <x v="2"/>
    <s v="el_salvador"/>
    <x v="5"/>
    <s v="NM"/>
    <s v="NM - Otero County Processing Center "/>
    <s v="otero_county_processing_center_nm"/>
    <d v="2016-07-12T00:00:00"/>
    <x v="4"/>
    <x v="6"/>
    <s v="disciplinary"/>
    <d v="2016-12-29T00:00:00"/>
    <n v="22"/>
    <n v="-0.24145578460098621"/>
    <n v="0.28591043917590414"/>
    <n v="2.4302387329951851"/>
    <n v="8.9347012242470047E-2"/>
    <n v="0.67903729304277238"/>
    <n v="8.9347012242470047E-2"/>
    <x v="2"/>
  </r>
  <r>
    <n v="6756"/>
    <x v="54"/>
    <s v="russia"/>
    <x v="18"/>
    <s v="TX"/>
    <s v="TX - South Texas Detention Complex "/>
    <s v="south_texas_detention_complex_tx"/>
    <d v="2016-07-12T00:00:00"/>
    <x v="4"/>
    <x v="6"/>
    <s v="disciplinary"/>
    <d v="2017-07-01T00:00:00"/>
    <n v="31"/>
    <n v="-8.0631162564540129E-2"/>
    <n v="0.44673506121235024"/>
    <n v="2.2694141109587389"/>
    <n v="7.1477609793976035E-2"/>
    <n v="0.51821267100632629"/>
    <n v="7.1477609793976035E-2"/>
    <x v="2"/>
  </r>
  <r>
    <n v="6757"/>
    <x v="47"/>
    <s v="peru"/>
    <x v="1"/>
    <s v="NV"/>
    <s v="NV - Henderson Detention Center "/>
    <s v="henderson_detention_center_nv"/>
    <d v="2016-07-12T00:00:00"/>
    <x v="4"/>
    <x v="1"/>
    <s v="protective_custody_criminal_offense"/>
    <d v="2017-01-23T00:00:00"/>
    <n v="47"/>
    <n v="0.20527927661136403"/>
    <n v="0.73264550038825438"/>
    <n v="1.9835036717828349"/>
    <n v="0.35738804896988019"/>
    <n v="0.23230223183042209"/>
    <n v="0.23230223183042209"/>
    <x v="1"/>
  </r>
  <r>
    <n v="6758"/>
    <x v="0"/>
    <s v="mexico"/>
    <x v="4"/>
    <s v="LA"/>
    <s v="LA - Pine Prairie Correctional Center "/>
    <s v="pine_prairie_correctional_center_la"/>
    <d v="2016-07-12T00:00:00"/>
    <x v="4"/>
    <x v="3"/>
    <s v="protective_custody_other_detainee_safety"/>
    <d v="2017-01-24T00:00:00"/>
    <n v="48"/>
    <n v="0.22314867905985802"/>
    <n v="0.75051490283674838"/>
    <n v="1.9656342693343409"/>
    <n v="0.37525745141837419"/>
    <n v="0.21443282938192809"/>
    <n v="0.21443282938192809"/>
    <x v="1"/>
  </r>
  <r>
    <n v="6759"/>
    <x v="58"/>
    <s v="vietnam"/>
    <x v="8"/>
    <s v="CA"/>
    <s v="CA - Adelanto Correctional Facility "/>
    <s v="adelanto_correctional_facility_ca"/>
    <d v="2016-07-12T00:00:00"/>
    <x v="4"/>
    <x v="3"/>
    <s v="protective_custody_other_detainee_safety"/>
    <d v="2017-01-27T00:00:00"/>
    <n v="51"/>
    <n v="0.27675688640534007"/>
    <n v="0.80412311018223037"/>
    <n v="1.9120260619888589"/>
    <n v="0.42886565876385624"/>
    <n v="0.16082462203644604"/>
    <n v="0.16082462203644604"/>
    <x v="1"/>
  </r>
  <r>
    <n v="6760"/>
    <x v="89"/>
    <s v="sudan"/>
    <x v="12"/>
    <s v="TX"/>
    <s v="TX - Houston Contract Detention Facility "/>
    <s v="houston_contract_detention_facility_tx"/>
    <d v="2016-07-13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761"/>
    <x v="2"/>
    <s v="el_salvador"/>
    <x v="18"/>
    <s v="TX"/>
    <s v="TX - South Texas Detention Complex "/>
    <s v="south_texas_detention_complex_tx"/>
    <d v="2016-07-13T00:00:00"/>
    <x v="4"/>
    <x v="14"/>
    <s v="facility_security_threat_other"/>
    <d v="2016-07-20T00:00:00"/>
    <n v="7"/>
    <n v="-0.50949682132839635"/>
    <n v="1.7869402448493998E-2"/>
    <n v="2.6982797697225953"/>
    <n v="0.35738804896988019"/>
    <n v="0.94707832977018247"/>
    <n v="1.7869402448493998E-2"/>
    <x v="3"/>
  </r>
  <r>
    <n v="6762"/>
    <x v="0"/>
    <s v="mexico"/>
    <x v="8"/>
    <s v="CA"/>
    <s v="CA - Adelanto Correctional Facility "/>
    <s v="adelanto_correctional_facility_ca"/>
    <d v="2016-07-13T00:00:00"/>
    <x v="4"/>
    <x v="6"/>
    <s v="disciplinary"/>
    <d v="2016-09-08T00:00:00"/>
    <n v="27"/>
    <n v="-0.15210877235851616"/>
    <n v="0.37525745141837419"/>
    <n v="2.3408917207527153"/>
    <n v="0"/>
    <n v="0.58969028080030228"/>
    <n v="0"/>
    <x v="2"/>
  </r>
  <r>
    <n v="6763"/>
    <x v="7"/>
    <s v="honduras"/>
    <x v="8"/>
    <s v="CA"/>
    <s v="CA - Adelanto Correctional Facility "/>
    <s v="adelanto_correctional_facility_ca"/>
    <d v="2016-07-13T00:00:00"/>
    <x v="4"/>
    <x v="6"/>
    <s v="disciplinary"/>
    <d v="2016-09-08T00:00:00"/>
    <n v="27"/>
    <n v="-0.15210877235851616"/>
    <n v="0.37525745141837419"/>
    <n v="2.3408917207527153"/>
    <n v="0"/>
    <n v="0.58969028080030228"/>
    <n v="0"/>
    <x v="2"/>
  </r>
  <r>
    <n v="6764"/>
    <x v="0"/>
    <s v="mexico"/>
    <x v="0"/>
    <s v="AZ"/>
    <s v="AZ - Eloy Federal Contract Facility "/>
    <s v="eloy_federal_contract_facility_az"/>
    <d v="2016-07-13T00:00:00"/>
    <x v="4"/>
    <x v="6"/>
    <s v="disciplinary"/>
    <d v="2016-08-24T00:00:00"/>
    <n v="42"/>
    <n v="0.11593226436889398"/>
    <n v="0.64329848814578439"/>
    <n v="2.0728506840253051"/>
    <n v="0.26804103672741014"/>
    <n v="0.32164924407289214"/>
    <n v="0.26804103672741014"/>
    <x v="2"/>
  </r>
  <r>
    <n v="6765"/>
    <x v="0"/>
    <s v="mexico"/>
    <x v="8"/>
    <s v="CA"/>
    <s v="CA - Adelanto Correctional Facility "/>
    <s v="adelanto_correctional_facility_ca"/>
    <d v="2016-07-13T00:00:00"/>
    <x v="4"/>
    <x v="3"/>
    <s v="protective_custody_other_detainee_safety"/>
    <d v="2017-03-01T00:00:00"/>
    <n v="174"/>
    <n v="2.4746933875701034"/>
    <n v="3.0020596113469935"/>
    <n v="0.28591043917590442"/>
    <n v="2.6268021599286193"/>
    <n v="2.0371118791283171"/>
    <n v="0.28591043917590442"/>
    <x v="0"/>
  </r>
  <r>
    <n v="6766"/>
    <x v="20"/>
    <s v="philippines"/>
    <x v="8"/>
    <s v="CA"/>
    <s v="CA - Adelanto Correctional Facility "/>
    <s v="adelanto_correctional_facility_ca"/>
    <d v="2016-07-13T00:00:00"/>
    <x v="4"/>
    <x v="3"/>
    <s v="protective_custody_other_detainee_safety"/>
    <d v="2017-07-02T00:00:00"/>
    <n v="209"/>
    <n v="3.1001224732673935"/>
    <n v="3.6274886970442841"/>
    <n v="0.91133952487319458"/>
    <n v="3.2522312456259099"/>
    <n v="2.6625409648256073"/>
    <n v="0.91133952487319458"/>
    <x v="0"/>
  </r>
  <r>
    <n v="6767"/>
    <x v="2"/>
    <s v="el_salvador"/>
    <x v="12"/>
    <s v="TX"/>
    <s v="TX - Houston Contract Detention Facility "/>
    <s v="houston_contract_detention_facility_tx"/>
    <d v="2016-07-14T00:00:00"/>
    <x v="4"/>
    <x v="8"/>
    <s v="suicide_risk_placement"/>
    <d v="2016-07-18T00:00:00"/>
    <n v="4"/>
    <n v="-0.56310502867387835"/>
    <n v="3.5738804896987997E-2"/>
    <n v="2.7518879770680771"/>
    <n v="0.41099625631536219"/>
    <n v="1.0006865371156644"/>
    <n v="3.5738804896987997E-2"/>
    <x v="3"/>
  </r>
  <r>
    <n v="6768"/>
    <x v="6"/>
    <s v="nigeria"/>
    <x v="22"/>
    <s v="NY"/>
    <s v="NY - Buffalo (batavia) Service Processing Center"/>
    <s v="buffalo_batavia_service_processing_center_ny"/>
    <d v="2016-07-14T00:00:00"/>
    <x v="4"/>
    <x v="6"/>
    <s v="disciplinary"/>
    <d v="2016-07-20T00:00:00"/>
    <n v="6"/>
    <n v="-0.52736622377689035"/>
    <n v="0"/>
    <n v="2.7161491721710895"/>
    <n v="0.37525745141837419"/>
    <n v="0.96494773221867647"/>
    <n v="0"/>
    <x v="3"/>
  </r>
  <r>
    <n v="6769"/>
    <x v="67"/>
    <s v="morocco"/>
    <x v="15"/>
    <s v="GA"/>
    <s v="GA - Stewart Detention Center "/>
    <s v="stewart_detention_center_ga"/>
    <d v="2016-07-14T00:00:00"/>
    <x v="4"/>
    <x v="3"/>
    <s v="protective_custody_other_detainee_safety"/>
    <d v="2016-07-21T00:00:00"/>
    <n v="7"/>
    <n v="-0.50949682132839635"/>
    <n v="1.7869402448493998E-2"/>
    <n v="2.6982797697225953"/>
    <n v="0.35738804896988019"/>
    <n v="0.94707832977018247"/>
    <n v="1.7869402448493998E-2"/>
    <x v="3"/>
  </r>
  <r>
    <n v="6770"/>
    <x v="0"/>
    <s v="mexico"/>
    <x v="4"/>
    <s v="LA"/>
    <s v="LA - Jena/lasalle Detention Facility "/>
    <s v="jena/lasalle_detention_facility_la"/>
    <d v="2016-07-14T00:00:00"/>
    <x v="4"/>
    <x v="6"/>
    <s v="disciplinary"/>
    <d v="2016-01-08T00:00:00"/>
    <n v="18"/>
    <n v="-0.31293339439496226"/>
    <n v="0.21443282938192809"/>
    <n v="2.5017163427891611"/>
    <n v="0.1608246220364461"/>
    <n v="0.75051490283674838"/>
    <n v="0.1608246220364461"/>
    <x v="2"/>
  </r>
  <r>
    <n v="6771"/>
    <x v="7"/>
    <s v="honduras"/>
    <x v="9"/>
    <s v="FL"/>
    <s v="FL - Krome North Service Processing Center "/>
    <s v="krome_north_service_processing_center_fl"/>
    <d v="2016-07-14T00:00:00"/>
    <x v="4"/>
    <x v="6"/>
    <s v="disciplinary"/>
    <d v="2016-07-08T00:00:00"/>
    <n v="24"/>
    <n v="-0.20571697970399819"/>
    <n v="0.32164924407289219"/>
    <n v="2.3944999280981971"/>
    <n v="5.3608207345482023E-2"/>
    <n v="0.64329848814578428"/>
    <n v="5.3608207345482023E-2"/>
    <x v="2"/>
  </r>
  <r>
    <n v="6772"/>
    <x v="0"/>
    <s v="mexico"/>
    <x v="4"/>
    <s v="LA"/>
    <s v="LA - Jena/lasalle Detention Facility "/>
    <s v="jena/lasalle_detention_facility_la"/>
    <d v="2016-07-14T00:00:00"/>
    <x v="4"/>
    <x v="14"/>
    <s v="facility_security_threat_other"/>
    <d v="2016-10-08T00:00:00"/>
    <n v="27"/>
    <n v="-0.15210877235851616"/>
    <n v="0.37525745141837419"/>
    <n v="2.3408917207527153"/>
    <n v="0"/>
    <n v="0.58969028080030228"/>
    <n v="0"/>
    <x v="2"/>
  </r>
  <r>
    <n v="6773"/>
    <x v="0"/>
    <s v="mexico"/>
    <x v="0"/>
    <s v="AZ"/>
    <s v="AZ - Cca, Florence Correctional Center "/>
    <s v="cca,_florence_correctional_center_az"/>
    <d v="2016-07-14T00:00:00"/>
    <x v="4"/>
    <x v="6"/>
    <s v="disciplinary"/>
    <d v="2016-11-08T00:00:00"/>
    <n v="28"/>
    <n v="-0.13423936991002217"/>
    <n v="0.39312685386686819"/>
    <n v="2.3230223183042211"/>
    <n v="1.7869402448493998E-2"/>
    <n v="0.57182087835180828"/>
    <n v="1.7869402448493998E-2"/>
    <x v="2"/>
  </r>
  <r>
    <n v="6774"/>
    <x v="2"/>
    <s v="el_salvador"/>
    <x v="0"/>
    <s v="AZ"/>
    <s v="AZ - Cca, Florence Correctional Center "/>
    <s v="cca,_florence_correctional_center_az"/>
    <d v="2016-07-14T00:00:00"/>
    <x v="4"/>
    <x v="6"/>
    <s v="disciplinary"/>
    <d v="2016-11-08T00:00:00"/>
    <n v="28"/>
    <n v="-0.13423936991002217"/>
    <n v="0.39312685386686819"/>
    <n v="2.3230223183042211"/>
    <n v="1.7869402448493998E-2"/>
    <n v="0.57182087835180828"/>
    <n v="1.7869402448493998E-2"/>
    <x v="2"/>
  </r>
  <r>
    <n v="6775"/>
    <x v="2"/>
    <s v="el_salvador"/>
    <x v="4"/>
    <s v="LA"/>
    <s v="LA - Jena/lasalle Detention Facility "/>
    <s v="jena/lasalle_detention_facility_la"/>
    <d v="2016-07-14T00:00:00"/>
    <x v="4"/>
    <x v="6"/>
    <s v="disciplinary"/>
    <d v="2016-12-08T00:00:00"/>
    <n v="29"/>
    <n v="-0.11636996746152814"/>
    <n v="0.41099625631536219"/>
    <n v="2.3051529158557269"/>
    <n v="3.5738804896988025E-2"/>
    <n v="0.55395147590331428"/>
    <n v="3.5738804896988025E-2"/>
    <x v="2"/>
  </r>
  <r>
    <n v="6776"/>
    <x v="2"/>
    <s v="el_salvador"/>
    <x v="4"/>
    <s v="LA"/>
    <s v="LA - Jena/lasalle Detention Facility "/>
    <s v="jena/lasalle_detention_facility_la"/>
    <d v="2016-07-14T00:00:00"/>
    <x v="4"/>
    <x v="3"/>
    <s v="protective_custody_other_detainee_safety"/>
    <d v="2016-08-26T00:00:00"/>
    <n v="43"/>
    <n v="0.13380166681738798"/>
    <n v="0.66116789059427838"/>
    <n v="2.0549812815768109"/>
    <n v="0.28591043917590414"/>
    <n v="0.30377984162439814"/>
    <n v="0.28591043917590414"/>
    <x v="2"/>
  </r>
  <r>
    <n v="6777"/>
    <x v="0"/>
    <s v="mexico"/>
    <x v="4"/>
    <s v="LA"/>
    <s v="LA - Jena/lasalle Detention Facility "/>
    <s v="jena/lasalle_detention_facility_la"/>
    <d v="2016-07-14T00:00:00"/>
    <x v="4"/>
    <x v="6"/>
    <s v="disciplinary"/>
    <d v="2016-01-09T00:00:00"/>
    <n v="49"/>
    <n v="0.24101808150835205"/>
    <n v="0.76838430528524237"/>
    <n v="1.9477648668858469"/>
    <n v="0.39312685386686819"/>
    <n v="0.19656342693343407"/>
    <n v="0.19656342693343407"/>
    <x v="1"/>
  </r>
  <r>
    <n v="6778"/>
    <x v="0"/>
    <s v="mexico"/>
    <x v="4"/>
    <s v="LA"/>
    <s v="LA - Jena/lasalle Detention Facility "/>
    <s v="jena/lasalle_detention_facility_la"/>
    <d v="2016-07-14T00:00:00"/>
    <x v="4"/>
    <x v="3"/>
    <s v="protective_custody_other_detainee_safety"/>
    <d v="2016-01-09T00:00:00"/>
    <n v="49"/>
    <n v="0.24101808150835205"/>
    <n v="0.76838430528524237"/>
    <n v="1.9477648668858469"/>
    <n v="0.39312685386686819"/>
    <n v="0.19656342693343407"/>
    <n v="0.19656342693343407"/>
    <x v="1"/>
  </r>
  <r>
    <n v="6779"/>
    <x v="0"/>
    <s v="mexico"/>
    <x v="0"/>
    <s v="AZ"/>
    <s v="AZ - Eloy Federal Contract Facility "/>
    <s v="eloy_federal_contract_facility_az"/>
    <d v="2016-07-14T00:00:00"/>
    <x v="4"/>
    <x v="6"/>
    <s v="disciplinary"/>
    <d v="2016-09-24T00:00:00"/>
    <n v="72"/>
    <n v="0.65201433782371421"/>
    <n v="1.1793805616006046"/>
    <n v="1.5367686105704847"/>
    <n v="0.80412311018223037"/>
    <n v="0.21443282938192809"/>
    <n v="0.21443282938192809"/>
    <x v="1"/>
  </r>
  <r>
    <n v="6780"/>
    <x v="20"/>
    <s v="philippines"/>
    <x v="8"/>
    <s v="CA"/>
    <s v="CA - Adelanto Correctional Facility "/>
    <s v="adelanto_correctional_facility_ca"/>
    <d v="2016-07-14T00:00:00"/>
    <x v="4"/>
    <x v="3"/>
    <s v="protective_custody_other_detainee_safety"/>
    <d v="2016-09-29T00:00:00"/>
    <n v="77"/>
    <n v="0.74136135006618431"/>
    <n v="1.2687275738430746"/>
    <n v="1.4474215983280145"/>
    <n v="0.89347012242470047"/>
    <n v="0.30377984162439819"/>
    <n v="0.30377984162439819"/>
    <x v="1"/>
  </r>
  <r>
    <n v="6781"/>
    <x v="23"/>
    <s v="china,_peoples_republic_of"/>
    <x v="4"/>
    <s v="AL"/>
    <s v="AL - Etowah County Jail "/>
    <s v="etowah_county_jail_alabama_al"/>
    <d v="2016-07-14T00:00:00"/>
    <x v="4"/>
    <x v="3"/>
    <s v="protective_custody_other_detainee_safety"/>
    <d v="2017-02-14T00:00:00"/>
    <n v="215"/>
    <n v="3.2073388879583575"/>
    <n v="3.7347051117352477"/>
    <n v="1.0185559395641586"/>
    <n v="3.3594476603168735"/>
    <n v="2.7697573795165713"/>
    <n v="1.0185559395641586"/>
    <x v="0"/>
  </r>
  <r>
    <n v="6782"/>
    <x v="21"/>
    <s v="guatemala"/>
    <x v="4"/>
    <s v="LA"/>
    <s v="LA - Jena/lasalle Detention Facility "/>
    <s v="jena/lasalle_detention_facility_la"/>
    <d v="2016-07-15T00:00:00"/>
    <x v="4"/>
    <x v="10"/>
    <s v="protective_custody_lesbian_gay_bisexual_transgender_lgbt"/>
    <d v="2016-07-21T00:00:00"/>
    <n v="6"/>
    <n v="-0.52736622377689035"/>
    <n v="0"/>
    <n v="2.7161491721710895"/>
    <n v="0.37525745141837419"/>
    <n v="0.96494773221867647"/>
    <n v="0"/>
    <x v="3"/>
  </r>
  <r>
    <n v="6783"/>
    <x v="59"/>
    <s v="dem_rep_of_the_congo"/>
    <x v="15"/>
    <s v="GA"/>
    <s v="GA - Stewart Detention Center "/>
    <s v="stewart_detention_center_ga"/>
    <d v="2016-07-15T00:00:00"/>
    <x v="4"/>
    <x v="17"/>
    <s v="hunger_strike"/>
    <d v="2016-07-21T00:00:00"/>
    <n v="6"/>
    <n v="-0.52736622377689035"/>
    <n v="0"/>
    <n v="2.7161491721710895"/>
    <n v="0.37525745141837419"/>
    <n v="0.96494773221867647"/>
    <n v="0"/>
    <x v="3"/>
  </r>
  <r>
    <n v="6784"/>
    <x v="2"/>
    <s v="el_salvador"/>
    <x v="8"/>
    <s v="CA"/>
    <s v="CA - Adelanto Correctional Facility "/>
    <s v="adelanto_correctional_facility_ca"/>
    <d v="2016-07-15T00:00:00"/>
    <x v="4"/>
    <x v="3"/>
    <s v="protective_custody_other_detainee_safety"/>
    <d v="2016-07-29T00:00:00"/>
    <n v="14"/>
    <n v="-0.38441100418893831"/>
    <n v="0.14295521958795204"/>
    <n v="2.5731939525831371"/>
    <n v="0.23230223183042215"/>
    <n v="0.82199251263072437"/>
    <n v="0.14295521958795204"/>
    <x v="3"/>
  </r>
  <r>
    <n v="6785"/>
    <x v="2"/>
    <s v="el_salvador"/>
    <x v="17"/>
    <s v="VA"/>
    <s v="VA - Immigration Centers Of America Farmville "/>
    <s v="immigration_centers_of_america_farmville_va"/>
    <d v="2016-07-15T00:00:00"/>
    <x v="4"/>
    <x v="6"/>
    <s v="disciplinary"/>
    <d v="2016-06-08T00:00:00"/>
    <n v="22"/>
    <n v="-0.24145578460098621"/>
    <n v="0.28591043917590414"/>
    <n v="2.4302387329951851"/>
    <n v="8.9347012242470047E-2"/>
    <n v="0.67903729304277238"/>
    <n v="8.9347012242470047E-2"/>
    <x v="2"/>
  </r>
  <r>
    <n v="6786"/>
    <x v="20"/>
    <s v="philippines"/>
    <x v="8"/>
    <s v="CA"/>
    <s v="CA - Adelanto Correctional Facility "/>
    <s v="adelanto_correctional_facility_ca"/>
    <d v="2016-07-15T00:00:00"/>
    <x v="4"/>
    <x v="6"/>
    <s v="disciplinary"/>
    <d v="2016-10-08T00:00:00"/>
    <n v="26"/>
    <n v="-0.16997817480701016"/>
    <n v="0.35738804896988019"/>
    <n v="2.3587611232012091"/>
    <n v="1.7869402448493998E-2"/>
    <n v="0.60755968324879628"/>
    <n v="1.7869402448493998E-2"/>
    <x v="2"/>
  </r>
  <r>
    <n v="6787"/>
    <x v="0"/>
    <s v="mexico"/>
    <x v="0"/>
    <s v="AZ"/>
    <s v="AZ - Florence Service Processing Center "/>
    <s v="florence_service_processing_center_az"/>
    <d v="2016-07-15T00:00:00"/>
    <x v="4"/>
    <x v="3"/>
    <s v="protective_custody_other_detainee_safety"/>
    <d v="2016-08-24T00:00:00"/>
    <n v="40"/>
    <n v="8.0193459471905953E-2"/>
    <n v="0.60755968324879628"/>
    <n v="2.1085894889222931"/>
    <n v="0.23230223183042212"/>
    <n v="0.35738804896988019"/>
    <n v="0.23230223183042212"/>
    <x v="2"/>
  </r>
  <r>
    <n v="6788"/>
    <x v="0"/>
    <s v="mexico"/>
    <x v="8"/>
    <s v="CA"/>
    <s v="CA - Santa Ana City Jail "/>
    <s v="santa_ana_city_jail_ca"/>
    <d v="2016-07-15T00:00:00"/>
    <x v="4"/>
    <x v="14"/>
    <s v="facility_security_threat_other"/>
    <d v="2016-08-30T00:00:00"/>
    <n v="46"/>
    <n v="0.18740987416287"/>
    <n v="0.71477609793976038"/>
    <n v="2.0013730742313292"/>
    <n v="0.33951864652138619"/>
    <n v="0.25017163427891609"/>
    <n v="0.25017163427891609"/>
    <x v="1"/>
  </r>
  <r>
    <n v="6789"/>
    <x v="0"/>
    <s v="mexico"/>
    <x v="8"/>
    <s v="CA"/>
    <s v="CA - Adelanto Correctional Facility "/>
    <s v="adelanto_correctional_facility_ca"/>
    <d v="2016-07-15T00:00:00"/>
    <x v="4"/>
    <x v="3"/>
    <s v="protective_custody_other_detainee_safety"/>
    <d v="2016-09-21T00:00:00"/>
    <n v="68"/>
    <n v="0.58053672802973821"/>
    <n v="1.1079029518066286"/>
    <n v="1.6082462203644607"/>
    <n v="0.73264550038825438"/>
    <n v="0.1429552195879521"/>
    <n v="0.1429552195879521"/>
    <x v="1"/>
  </r>
  <r>
    <n v="6790"/>
    <x v="2"/>
    <s v="el_salvador"/>
    <x v="8"/>
    <s v="CA"/>
    <s v="CA - Adelanto Correctional Facility "/>
    <s v="adelanto_correctional_facility_ca"/>
    <d v="2016-07-15T00:00:00"/>
    <x v="4"/>
    <x v="6"/>
    <s v="disciplinary"/>
    <d v="2016-04-10T00:00:00"/>
    <n v="81"/>
    <n v="0.8128389598601603"/>
    <n v="1.3402051836370505"/>
    <n v="1.3759439885340385"/>
    <n v="0.96494773221867647"/>
    <n v="0.37525745141837419"/>
    <n v="0.37525745141837419"/>
    <x v="1"/>
  </r>
  <r>
    <n v="6791"/>
    <x v="47"/>
    <s v="peru"/>
    <x v="13"/>
    <s v="NJ"/>
    <s v="NJ - Hudson County Correctional Center "/>
    <s v="hudson_county_correctional_center_nj"/>
    <d v="2016-07-16T00:00:00"/>
    <x v="4"/>
    <x v="6"/>
    <s v="disciplinary"/>
    <d v="2016-04-08T00:00:00"/>
    <n v="19"/>
    <n v="-0.29506399194646826"/>
    <n v="0.23230223183042209"/>
    <n v="2.4838469403406673"/>
    <n v="0.1429552195879521"/>
    <n v="0.73264550038825438"/>
    <n v="0.1429552195879521"/>
    <x v="2"/>
  </r>
  <r>
    <n v="6792"/>
    <x v="11"/>
    <s v="poland"/>
    <x v="8"/>
    <s v="CA"/>
    <s v="CA - Adelanto Correctional Facility "/>
    <s v="adelanto_correctional_facility_ca"/>
    <d v="2016-07-16T00:00:00"/>
    <x v="4"/>
    <x v="3"/>
    <s v="protective_custody_other_detainee_safety"/>
    <d v="2016-07-08T00:00:00"/>
    <n v="22"/>
    <n v="-0.24145578460098621"/>
    <n v="0.28591043917590414"/>
    <n v="2.4302387329951851"/>
    <n v="8.9347012242470047E-2"/>
    <n v="0.67903729304277238"/>
    <n v="8.9347012242470047E-2"/>
    <x v="2"/>
  </r>
  <r>
    <n v="6793"/>
    <x v="0"/>
    <s v="mexico"/>
    <x v="4"/>
    <s v="LA"/>
    <s v="LA - Jena/lasalle Detention Facility "/>
    <s v="jena/lasalle_detention_facility_la"/>
    <d v="2016-07-16T00:00:00"/>
    <x v="4"/>
    <x v="0"/>
    <s v="protective_custody_gang_status_protective_custody_only"/>
    <d v="2016-10-08T00:00:00"/>
    <n v="25"/>
    <n v="-0.18784757725550419"/>
    <n v="0.33951864652138619"/>
    <n v="2.3766305256497033"/>
    <n v="3.5738804896988025E-2"/>
    <n v="0.62542908569729028"/>
    <n v="3.5738804896988025E-2"/>
    <x v="2"/>
  </r>
  <r>
    <n v="6794"/>
    <x v="111"/>
    <s v="afghanistan"/>
    <x v="21"/>
    <s v="MN"/>
    <s v="MN - Sherburne County Jail "/>
    <s v="sherburne_county_jail_mn"/>
    <d v="2016-07-16T00:00:00"/>
    <x v="4"/>
    <x v="3"/>
    <s v="protective_custody_other_detainee_safety"/>
    <d v="2016-10-18T00:00:00"/>
    <n v="94"/>
    <n v="1.0451411916905824"/>
    <n v="1.5725074154674727"/>
    <n v="1.1436417567036166"/>
    <n v="1.1972499640490986"/>
    <n v="0.60755968324879628"/>
    <n v="0.60755968324879628"/>
    <x v="1"/>
  </r>
  <r>
    <n v="6795"/>
    <x v="7"/>
    <s v="honduras"/>
    <x v="4"/>
    <s v="LA"/>
    <s v="LA - Pine Prairie Correctional Center "/>
    <s v="pine_prairie_correctional_center_la"/>
    <d v="2016-07-17T00:00:00"/>
    <x v="4"/>
    <x v="0"/>
    <s v="protective_custody_gang_status_protective_custody_only"/>
    <d v="2016-03-08T00:00:00"/>
    <n v="17"/>
    <n v="-0.33080279684345626"/>
    <n v="0.19656342693343409"/>
    <n v="2.5195857452376553"/>
    <n v="0.17869402448494009"/>
    <n v="0.76838430528524237"/>
    <n v="0.17869402448494009"/>
    <x v="2"/>
  </r>
  <r>
    <n v="6796"/>
    <x v="7"/>
    <s v="honduras"/>
    <x v="15"/>
    <s v="GA"/>
    <s v="GA - Irwin County Detention Center "/>
    <s v="irwin_county_detention_center_ga"/>
    <d v="2016-07-18T00:00:00"/>
    <x v="4"/>
    <x v="11"/>
    <s v="medical_other"/>
    <d v="2016-07-26T00:00:00"/>
    <n v="8"/>
    <n v="-0.49162741887990236"/>
    <n v="3.5738804896987997E-2"/>
    <n v="2.6804103672741011"/>
    <n v="0.33951864652138619"/>
    <n v="0.92920892732168847"/>
    <n v="3.5738804896987997E-2"/>
    <x v="3"/>
  </r>
  <r>
    <n v="6797"/>
    <x v="0"/>
    <s v="mexico"/>
    <x v="16"/>
    <s v="CO"/>
    <s v="CO - Denver Contract Detention Facility "/>
    <s v="denver_contract_detention_facility_co"/>
    <d v="2016-07-18T00:00:00"/>
    <x v="4"/>
    <x v="6"/>
    <s v="disciplinary"/>
    <d v="2016-11-08T00:00:00"/>
    <n v="24"/>
    <n v="-0.20571697970399819"/>
    <n v="0.32164924407289219"/>
    <n v="2.3944999280981971"/>
    <n v="5.3608207345482023E-2"/>
    <n v="0.64329848814578428"/>
    <n v="5.3608207345482023E-2"/>
    <x v="2"/>
  </r>
  <r>
    <n v="6798"/>
    <x v="15"/>
    <s v="liberia"/>
    <x v="7"/>
    <s v="PA"/>
    <s v="PA - Pike County Correctional Facility "/>
    <s v="pike_county_correctional_facility_pa"/>
    <d v="2016-07-18T00:00:00"/>
    <x v="4"/>
    <x v="6"/>
    <s v="disciplinary"/>
    <d v="2016-08-16T00:00:00"/>
    <n v="29"/>
    <n v="-0.11636996746152814"/>
    <n v="0.41099625631536219"/>
    <n v="2.3051529158557269"/>
    <n v="3.5738804896988025E-2"/>
    <n v="0.55395147590331428"/>
    <n v="3.5738804896988025E-2"/>
    <x v="2"/>
  </r>
  <r>
    <n v="6799"/>
    <x v="0"/>
    <s v="mexico"/>
    <x v="7"/>
    <s v="PA"/>
    <s v="PA - Pike County Correctional Facility "/>
    <s v="pike_county_correctional_facility_pa"/>
    <d v="2016-07-18T00:00:00"/>
    <x v="4"/>
    <x v="6"/>
    <s v="disciplinary"/>
    <d v="2016-08-16T00:00:00"/>
    <n v="29"/>
    <n v="-0.11636996746152814"/>
    <n v="0.41099625631536219"/>
    <n v="2.3051529158557269"/>
    <n v="3.5738804896988025E-2"/>
    <n v="0.55395147590331428"/>
    <n v="3.5738804896988025E-2"/>
    <x v="2"/>
  </r>
  <r>
    <n v="6800"/>
    <x v="2"/>
    <s v="el_salvador"/>
    <x v="17"/>
    <s v="VA"/>
    <s v="VA - Immigration Centers Of America Farmville "/>
    <s v="immigration_centers_of_america_farmville_va"/>
    <d v="2016-07-18T00:00:00"/>
    <x v="4"/>
    <x v="6"/>
    <s v="disciplinary"/>
    <d v="2016-08-17T00:00:00"/>
    <n v="30"/>
    <n v="-9.8500565013034141E-2"/>
    <n v="0.42886565876385618"/>
    <n v="2.2872835134072331"/>
    <n v="5.3608207345482023E-2"/>
    <n v="0.53608207345482028"/>
    <n v="5.3608207345482023E-2"/>
    <x v="2"/>
  </r>
  <r>
    <n v="6801"/>
    <x v="0"/>
    <s v="mexico"/>
    <x v="12"/>
    <s v="TX"/>
    <s v="TX - Houston Contract Detention Facility "/>
    <s v="houston_contract_detention_facility_tx"/>
    <d v="2016-07-18T00:00:00"/>
    <x v="4"/>
    <x v="14"/>
    <s v="facility_security_threat_other"/>
    <d v="2016-08-30T00:00:00"/>
    <n v="43"/>
    <n v="0.13380166681738798"/>
    <n v="0.66116789059427838"/>
    <n v="2.0549812815768109"/>
    <n v="0.28591043917590414"/>
    <n v="0.30377984162439814"/>
    <n v="0.28591043917590414"/>
    <x v="2"/>
  </r>
  <r>
    <n v="6802"/>
    <x v="26"/>
    <s v="india"/>
    <x v="8"/>
    <s v="CA"/>
    <s v="CA - Adelanto Correctional Facility "/>
    <s v="adelanto_correctional_facility_ca"/>
    <d v="2016-07-18T00:00:00"/>
    <x v="4"/>
    <x v="3"/>
    <s v="protective_custody_other_detainee_safety"/>
    <d v="2016-12-10T00:00:00"/>
    <n v="86"/>
    <n v="0.90218597210263041"/>
    <n v="1.4295521958795208"/>
    <n v="1.2865969762915686"/>
    <n v="1.0542947444611466"/>
    <n v="0.46460446366084429"/>
    <n v="0.46460446366084429"/>
    <x v="1"/>
  </r>
  <r>
    <n v="6803"/>
    <x v="2"/>
    <s v="el_salvador"/>
    <x v="3"/>
    <s v="CA"/>
    <s v="CA - Yuba County Jail "/>
    <s v="yuba_county_jail_ca"/>
    <d v="2016-07-19T00:00:00"/>
    <x v="4"/>
    <x v="5"/>
    <s v="facility_security_threat_violent_or_disruptive_behavior"/>
    <d v="2016-07-20T00:00:00"/>
    <n v="1"/>
    <n v="-0.61671323601936046"/>
    <n v="8.9347012242470103E-2"/>
    <n v="2.8054961844135593"/>
    <n v="0.46460446366084429"/>
    <n v="1.0542947444611466"/>
    <n v="8.9347012242470103E-2"/>
    <x v="3"/>
  </r>
  <r>
    <n v="6804"/>
    <x v="0"/>
    <s v="mexico"/>
    <x v="0"/>
    <s v="AZ"/>
    <s v="AZ - Eloy Federal Contract Facility "/>
    <s v="eloy_federal_contract_facility_az"/>
    <d v="2016-07-19T00:00:00"/>
    <x v="4"/>
    <x v="12"/>
    <s v="pending_investigation_of_disciplinary_violation"/>
    <d v="2016-07-26T00:00:00"/>
    <n v="7"/>
    <n v="-0.50949682132839635"/>
    <n v="1.7869402448493998E-2"/>
    <n v="2.6982797697225953"/>
    <n v="0.35738804896988019"/>
    <n v="0.94707832977018247"/>
    <n v="1.7869402448493998E-2"/>
    <x v="3"/>
  </r>
  <r>
    <n v="6805"/>
    <x v="0"/>
    <s v="mexico"/>
    <x v="8"/>
    <s v="CA"/>
    <s v="CA - Santa Ana City Jail "/>
    <s v="santa_ana_city_jail_ca"/>
    <d v="2016-07-19T00:00:00"/>
    <x v="4"/>
    <x v="6"/>
    <s v="disciplinary"/>
    <d v="2016-07-30T00:00:00"/>
    <n v="11"/>
    <n v="-0.43801921153442031"/>
    <n v="8.9347012242470047E-2"/>
    <n v="2.6268021599286193"/>
    <n v="0.28591043917590414"/>
    <n v="0.87560071997620637"/>
    <n v="8.9347012242470047E-2"/>
    <x v="3"/>
  </r>
  <r>
    <n v="6806"/>
    <x v="0"/>
    <s v="mexico"/>
    <x v="0"/>
    <s v="AZ"/>
    <s v="AZ - Eloy Federal Contract Facility "/>
    <s v="eloy_federal_contract_facility_az"/>
    <d v="2016-07-19T00:00:00"/>
    <x v="4"/>
    <x v="6"/>
    <s v="disciplinary"/>
    <d v="2016-12-08T00:00:00"/>
    <n v="24"/>
    <n v="-0.20571697970399819"/>
    <n v="0.32164924407289219"/>
    <n v="2.3944999280981971"/>
    <n v="5.3608207345482023E-2"/>
    <n v="0.64329848814578428"/>
    <n v="5.3608207345482023E-2"/>
    <x v="2"/>
  </r>
  <r>
    <n v="6807"/>
    <x v="39"/>
    <s v="somalia"/>
    <x v="4"/>
    <s v="LA"/>
    <s v="LA - Pine Prairie Correctional Center "/>
    <s v="pine_prairie_correctional_center_la"/>
    <d v="2016-07-19T00:00:00"/>
    <x v="4"/>
    <x v="6"/>
    <s v="disciplinary"/>
    <d v="2016-08-15T00:00:00"/>
    <n v="27"/>
    <n v="-0.15210877235851616"/>
    <n v="0.37525745141837419"/>
    <n v="2.3408917207527153"/>
    <n v="0"/>
    <n v="0.58969028080030228"/>
    <n v="0"/>
    <x v="2"/>
  </r>
  <r>
    <n v="6808"/>
    <x v="0"/>
    <s v="mexico"/>
    <x v="8"/>
    <s v="CA"/>
    <s v="CA - Adelanto Correctional Facility "/>
    <s v="adelanto_correctional_facility_ca"/>
    <d v="2016-07-19T00:00:00"/>
    <x v="4"/>
    <x v="6"/>
    <s v="disciplinary"/>
    <d v="2016-08-15T00:00:00"/>
    <n v="27"/>
    <n v="-0.15210877235851616"/>
    <n v="0.37525745141837419"/>
    <n v="2.3408917207527153"/>
    <n v="0"/>
    <n v="0.58969028080030228"/>
    <n v="0"/>
    <x v="2"/>
  </r>
  <r>
    <n v="6809"/>
    <x v="90"/>
    <s v="lebanon"/>
    <x v="10"/>
    <s v="OH"/>
    <s v="OH - Seneca County Jail "/>
    <s v="seneca_county_jail_oh"/>
    <d v="2016-07-19T00:00:00"/>
    <x v="4"/>
    <x v="6"/>
    <s v="disciplinary"/>
    <d v="2016-08-17T00:00:00"/>
    <n v="29"/>
    <n v="-0.11636996746152814"/>
    <n v="0.41099625631536219"/>
    <n v="2.3051529158557269"/>
    <n v="3.5738804896988025E-2"/>
    <n v="0.55395147590331428"/>
    <n v="3.5738804896988025E-2"/>
    <x v="2"/>
  </r>
  <r>
    <n v="6810"/>
    <x v="2"/>
    <s v="el_salvador"/>
    <x v="0"/>
    <s v="AZ"/>
    <s v="AZ - Eloy Federal Contract Facility "/>
    <s v="eloy_federal_contract_facility_az"/>
    <d v="2016-07-19T00:00:00"/>
    <x v="4"/>
    <x v="6"/>
    <s v="disciplinary"/>
    <d v="2016-08-18T00:00:00"/>
    <n v="30"/>
    <n v="-9.8500565013034141E-2"/>
    <n v="0.42886565876385618"/>
    <n v="2.2872835134072331"/>
    <n v="5.3608207345482023E-2"/>
    <n v="0.53608207345482028"/>
    <n v="5.3608207345482023E-2"/>
    <x v="2"/>
  </r>
  <r>
    <n v="6811"/>
    <x v="6"/>
    <s v="nigeria"/>
    <x v="19"/>
    <s v="MA"/>
    <s v="MA - Suffolk County House Of Corrections "/>
    <s v="suffolk_county_house_of_corrections_ma"/>
    <d v="2016-07-19T00:00:00"/>
    <x v="4"/>
    <x v="6"/>
    <s v="disciplinary"/>
    <d v="2016-08-23T00:00:00"/>
    <n v="35"/>
    <n v="-9.1535527705640905E-3"/>
    <n v="0.51821267100632629"/>
    <n v="2.1979365011647629"/>
    <n v="0.14295521958795207"/>
    <n v="0.44673506121235018"/>
    <n v="0.14295521958795207"/>
    <x v="2"/>
  </r>
  <r>
    <n v="6812"/>
    <x v="2"/>
    <s v="el_salvador"/>
    <x v="0"/>
    <s v="AZ"/>
    <s v="AZ - Florence Service Processing Center "/>
    <s v="florence_service_processing_center_az"/>
    <d v="2016-07-19T00:00:00"/>
    <x v="4"/>
    <x v="21"/>
    <s v="medical_observation"/>
    <d v="2016-08-23T00:00:00"/>
    <n v="35"/>
    <n v="-9.1535527705640905E-3"/>
    <n v="0.51821267100632629"/>
    <n v="2.1979365011647629"/>
    <n v="0.14295521958795207"/>
    <n v="0.44673506121235018"/>
    <n v="0.14295521958795207"/>
    <x v="2"/>
  </r>
  <r>
    <n v="6813"/>
    <x v="0"/>
    <s v="mexico"/>
    <x v="8"/>
    <s v="CA"/>
    <s v="CA - Adelanto Correctional Facility "/>
    <s v="adelanto_correctional_facility_ca"/>
    <d v="2016-07-19T00:00:00"/>
    <x v="4"/>
    <x v="6"/>
    <s v="disciplinary"/>
    <d v="2016-09-19T00:00:00"/>
    <n v="62"/>
    <n v="0.47332031333877417"/>
    <n v="1.0006865371156646"/>
    <n v="1.7154626350554247"/>
    <n v="0.62542908569729039"/>
    <n v="3.5738804896988052E-2"/>
    <n v="3.5738804896988052E-2"/>
    <x v="1"/>
  </r>
  <r>
    <n v="6814"/>
    <x v="0"/>
    <s v="mexico"/>
    <x v="8"/>
    <s v="CA"/>
    <s v="CA - Adelanto Correctional Facility "/>
    <s v="adelanto_correctional_facility_ca"/>
    <d v="2016-07-19T00:00:00"/>
    <x v="4"/>
    <x v="3"/>
    <s v="protective_custody_other_detainee_safety"/>
    <d v="2017-07-02T00:00:00"/>
    <n v="203"/>
    <n v="2.9929060585764296"/>
    <n v="3.5202722823533197"/>
    <n v="0.80412311018223059"/>
    <n v="3.1450148309349455"/>
    <n v="2.5553245501346433"/>
    <n v="0.80412311018223059"/>
    <x v="0"/>
  </r>
  <r>
    <n v="6815"/>
    <x v="7"/>
    <s v="honduras"/>
    <x v="9"/>
    <s v="FL"/>
    <s v="FL - Glades County Detention Center Female "/>
    <s v="glades_county_detention_center_female_fl"/>
    <d v="2016-07-20T00:00:00"/>
    <x v="4"/>
    <x v="12"/>
    <s v="pending_investigation_of_disciplinary_violation"/>
    <d v="2016-07-24T00:00:00"/>
    <n v="4"/>
    <n v="-0.56310502867387835"/>
    <n v="3.5738804896987997E-2"/>
    <n v="2.7518879770680771"/>
    <n v="0.41099625631536219"/>
    <n v="1.0006865371156644"/>
    <n v="3.5738804896987997E-2"/>
    <x v="3"/>
  </r>
  <r>
    <n v="6816"/>
    <x v="7"/>
    <s v="honduras"/>
    <x v="15"/>
    <s v="GA"/>
    <s v="GA - Stewart Detention Center "/>
    <s v="stewart_detention_center_ga"/>
    <d v="2016-07-20T00:00:00"/>
    <x v="4"/>
    <x v="12"/>
    <s v="pending_investigation_of_disciplinary_violation"/>
    <d v="2016-07-26T00:00:00"/>
    <n v="6"/>
    <n v="-0.52736622377689035"/>
    <n v="0"/>
    <n v="2.7161491721710895"/>
    <n v="0.37525745141837419"/>
    <n v="0.96494773221867647"/>
    <n v="0"/>
    <x v="3"/>
  </r>
  <r>
    <n v="6817"/>
    <x v="0"/>
    <s v="mexico"/>
    <x v="8"/>
    <s v="CA"/>
    <s v="CA - Adelanto Correctional Facility "/>
    <s v="adelanto_correctional_facility_ca"/>
    <d v="2016-07-20T00:00:00"/>
    <x v="4"/>
    <x v="3"/>
    <s v="protective_custody_other_detainee_safety"/>
    <d v="2016-07-26T00:00:00"/>
    <n v="6"/>
    <n v="-0.52736622377689035"/>
    <n v="0"/>
    <n v="2.7161491721710895"/>
    <n v="0.37525745141837419"/>
    <n v="0.96494773221867647"/>
    <n v="0"/>
    <x v="3"/>
  </r>
  <r>
    <n v="6818"/>
    <x v="21"/>
    <s v="guatemala"/>
    <x v="8"/>
    <s v="CA"/>
    <s v="CA - Adelanto Correctional Facility "/>
    <s v="adelanto_correctional_facility_ca"/>
    <d v="2016-07-20T00:00:00"/>
    <x v="4"/>
    <x v="6"/>
    <s v="disciplinary"/>
    <d v="2016-06-08T00:00:00"/>
    <n v="17"/>
    <n v="-0.33080279684345626"/>
    <n v="0.19656342693343409"/>
    <n v="2.5195857452376553"/>
    <n v="0.17869402448494009"/>
    <n v="0.76838430528524237"/>
    <n v="0.17869402448494009"/>
    <x v="2"/>
  </r>
  <r>
    <n v="6819"/>
    <x v="54"/>
    <s v="russia"/>
    <x v="18"/>
    <s v="TX"/>
    <s v="TX - South Texas Detention Complex "/>
    <s v="south_texas_detention_complex_tx"/>
    <d v="2016-07-20T00:00:00"/>
    <x v="4"/>
    <x v="5"/>
    <s v="facility_security_threat_violent_or_disruptive_behavior"/>
    <d v="2016-06-10T00:00:00"/>
    <n v="78"/>
    <n v="0.75923075251467831"/>
    <n v="1.2865969762915688"/>
    <n v="1.4295521958795208"/>
    <n v="0.91133952487319447"/>
    <n v="0.32164924407289219"/>
    <n v="0.32164924407289219"/>
    <x v="1"/>
  </r>
  <r>
    <n v="6820"/>
    <x v="0"/>
    <s v="mexico"/>
    <x v="15"/>
    <s v="GA"/>
    <s v="GA - Stewart Detention Center "/>
    <s v="stewart_detention_center_ga"/>
    <d v="2016-07-21T00:00:00"/>
    <x v="4"/>
    <x v="12"/>
    <s v="pending_investigation_of_disciplinary_violation"/>
    <d v="2016-07-26T00:00:00"/>
    <n v="5"/>
    <n v="-0.54523562622538435"/>
    <n v="1.7869402448493998E-2"/>
    <n v="2.7340185746195833"/>
    <n v="0.39312685386686819"/>
    <n v="0.98281713466717047"/>
    <n v="1.7869402448493998E-2"/>
    <x v="3"/>
  </r>
  <r>
    <n v="6821"/>
    <x v="14"/>
    <s v="jamaica"/>
    <x v="22"/>
    <s v="NY"/>
    <s v="NY - Buffalo (batavia) Service Processing Center"/>
    <s v="buffalo_batavia_service_processing_center_ny"/>
    <d v="2016-07-21T00:00:00"/>
    <x v="4"/>
    <x v="6"/>
    <s v="disciplinary"/>
    <d v="2016-07-27T00:00:00"/>
    <n v="6"/>
    <n v="-0.52736622377689035"/>
    <n v="0"/>
    <n v="2.7161491721710895"/>
    <n v="0.37525745141837419"/>
    <n v="0.96494773221867647"/>
    <n v="0"/>
    <x v="3"/>
  </r>
  <r>
    <n v="6822"/>
    <x v="0"/>
    <s v="mexico"/>
    <x v="8"/>
    <s v="CA"/>
    <s v="CA - Adelanto Correctional Facility "/>
    <s v="adelanto_correctional_facility_ca"/>
    <d v="2016-07-21T00:00:00"/>
    <x v="4"/>
    <x v="6"/>
    <s v="disciplinary"/>
    <d v="2016-07-27T00:00:00"/>
    <n v="6"/>
    <n v="-0.52736622377689035"/>
    <n v="0"/>
    <n v="2.7161491721710895"/>
    <n v="0.37525745141837419"/>
    <n v="0.96494773221867647"/>
    <n v="0"/>
    <x v="3"/>
  </r>
  <r>
    <n v="6823"/>
    <x v="2"/>
    <s v="el_salvador"/>
    <x v="18"/>
    <s v="TX"/>
    <s v="TX - South Texas Detention Complex "/>
    <s v="south_texas_detention_complex_tx"/>
    <d v="2016-07-21T00:00:00"/>
    <x v="4"/>
    <x v="5"/>
    <s v="facility_security_threat_violent_or_disruptive_behavior"/>
    <d v="2016-08-29T00:00:00"/>
    <n v="39"/>
    <n v="6.2324057023411948E-2"/>
    <n v="0.58969028080030228"/>
    <n v="2.1264588913707869"/>
    <n v="0.21443282938192812"/>
    <n v="0.37525745141837419"/>
    <n v="0.21443282938192812"/>
    <x v="2"/>
  </r>
  <r>
    <n v="6824"/>
    <x v="0"/>
    <s v="mexico"/>
    <x v="4"/>
    <s v="LA"/>
    <s v="LA - Jena/lasalle Detention Facility "/>
    <s v="jena/lasalle_detention_facility_la"/>
    <d v="2016-07-21T00:00:00"/>
    <x v="4"/>
    <x v="5"/>
    <s v="facility_security_threat_violent_or_disruptive_behavior"/>
    <d v="2016-08-30T00:00:00"/>
    <n v="40"/>
    <n v="8.0193459471905953E-2"/>
    <n v="0.60755968324879628"/>
    <n v="2.1085894889222931"/>
    <n v="0.23230223183042212"/>
    <n v="0.35738804896988019"/>
    <n v="0.23230223183042212"/>
    <x v="2"/>
  </r>
  <r>
    <n v="6825"/>
    <x v="0"/>
    <s v="mexico"/>
    <x v="22"/>
    <s v="NY"/>
    <s v="NY - Buffalo (batavia) Service Processing Center"/>
    <s v="buffalo_batavia_service_processing_center_ny"/>
    <d v="2016-07-21T00:00:00"/>
    <x v="4"/>
    <x v="3"/>
    <s v="protective_custody_other_detainee_safety"/>
    <d v="2016-07-09T00:00:00"/>
    <n v="48"/>
    <n v="0.22314867905985802"/>
    <n v="0.75051490283674838"/>
    <n v="1.9656342693343409"/>
    <n v="0.37525745141837419"/>
    <n v="0.21443282938192809"/>
    <n v="0.21443282938192809"/>
    <x v="1"/>
  </r>
  <r>
    <n v="6826"/>
    <x v="14"/>
    <s v="jamaica"/>
    <x v="22"/>
    <s v="NY"/>
    <s v="NY - Buffalo (batavia) Service Processing Center"/>
    <s v="buffalo_batavia_service_processing_center_ny"/>
    <d v="2016-07-21T00:00:00"/>
    <x v="4"/>
    <x v="3"/>
    <s v="protective_custody_other_detainee_safety"/>
    <d v="2016-10-31T00:00:00"/>
    <n v="102"/>
    <n v="1.1880964112785346"/>
    <n v="1.715462635055425"/>
    <n v="1.0006865371156644"/>
    <n v="1.3402051836370508"/>
    <n v="0.75051490283674849"/>
    <n v="0.75051490283674849"/>
    <x v="1"/>
  </r>
  <r>
    <n v="6827"/>
    <x v="9"/>
    <s v="haiti"/>
    <x v="9"/>
    <s v="FL"/>
    <s v="FL - Glades County Detention Center "/>
    <s v="glades_county_detention_center_fl"/>
    <d v="2016-07-22T00:00:00"/>
    <x v="4"/>
    <x v="12"/>
    <s v="pending_investigation_of_disciplinary_violation"/>
    <d v="2016-07-27T00:00:00"/>
    <n v="5"/>
    <n v="-0.54523562622538435"/>
    <n v="1.7869402448493998E-2"/>
    <n v="2.7340185746195833"/>
    <n v="0.39312685386686819"/>
    <n v="0.98281713466717047"/>
    <n v="1.7869402448493998E-2"/>
    <x v="3"/>
  </r>
  <r>
    <n v="6828"/>
    <x v="2"/>
    <s v="el_salvador"/>
    <x v="4"/>
    <s v="AL"/>
    <s v="AL - Etowah County Jail "/>
    <s v="etowah_county_jail_alabama_al"/>
    <d v="2016-07-22T00:00:00"/>
    <x v="4"/>
    <x v="6"/>
    <s v="disciplinary"/>
    <d v="2016-08-19T00:00:00"/>
    <n v="28"/>
    <n v="-0.13423936991002217"/>
    <n v="0.39312685386686819"/>
    <n v="2.3230223183042211"/>
    <n v="1.7869402448493998E-2"/>
    <n v="0.57182087835180828"/>
    <n v="1.7869402448493998E-2"/>
    <x v="2"/>
  </r>
  <r>
    <n v="6829"/>
    <x v="0"/>
    <s v="mexico"/>
    <x v="4"/>
    <s v="LA"/>
    <s v="LA - Pine Prairie Correctional Center "/>
    <s v="pine_prairie_correctional_center_la"/>
    <d v="2016-07-22T00:00:00"/>
    <x v="4"/>
    <x v="6"/>
    <s v="disciplinary"/>
    <d v="2016-08-22T00:00:00"/>
    <n v="31"/>
    <n v="-8.0631162564540129E-2"/>
    <n v="0.44673506121235024"/>
    <n v="2.2694141109587389"/>
    <n v="7.1477609793976035E-2"/>
    <n v="0.51821267100632629"/>
    <n v="7.1477609793976035E-2"/>
    <x v="2"/>
  </r>
  <r>
    <n v="6830"/>
    <x v="0"/>
    <s v="mexico"/>
    <x v="8"/>
    <s v="CA"/>
    <s v="CA - Adelanto Correctional Facility "/>
    <s v="adelanto_correctional_facility_ca"/>
    <d v="2016-07-22T00:00:00"/>
    <x v="4"/>
    <x v="5"/>
    <s v="facility_security_threat_violent_or_disruptive_behavior"/>
    <d v="2016-08-25T00:00:00"/>
    <n v="34"/>
    <n v="-2.7022955219058099E-2"/>
    <n v="0.50034326855783229"/>
    <n v="2.2158059036132571"/>
    <n v="0.12508581713945807"/>
    <n v="0.46460446366084424"/>
    <n v="0.12508581713945807"/>
    <x v="2"/>
  </r>
  <r>
    <n v="6831"/>
    <x v="2"/>
    <s v="el_salvador"/>
    <x v="1"/>
    <s v="UT"/>
    <s v="UT - Utah County Jail "/>
    <s v="utah_county_jail_ut"/>
    <d v="2016-07-22T00:00:00"/>
    <x v="4"/>
    <x v="5"/>
    <s v="facility_security_threat_violent_or_disruptive_behavior"/>
    <d v="2016-09-30T00:00:00"/>
    <n v="70"/>
    <n v="0.61627553292672621"/>
    <n v="1.1436417567036166"/>
    <n v="1.5725074154674727"/>
    <n v="0.76838430528524237"/>
    <n v="0.17869402448494009"/>
    <n v="0.17869402448494009"/>
    <x v="1"/>
  </r>
  <r>
    <n v="6832"/>
    <x v="21"/>
    <s v="guatemala"/>
    <x v="8"/>
    <s v="CA"/>
    <s v="CA - Adelanto Correctional Facility "/>
    <s v="adelanto_correctional_facility_ca"/>
    <d v="2016-07-23T00:00:00"/>
    <x v="4"/>
    <x v="3"/>
    <s v="protective_custody_other_detainee_safety"/>
    <d v="2016-07-30T00:00:00"/>
    <n v="7"/>
    <n v="-0.50949682132839635"/>
    <n v="1.7869402448493998E-2"/>
    <n v="2.6982797697225953"/>
    <n v="0.35738804896988019"/>
    <n v="0.94707832977018247"/>
    <n v="1.7869402448493998E-2"/>
    <x v="3"/>
  </r>
  <r>
    <n v="6833"/>
    <x v="35"/>
    <s v="guyana"/>
    <x v="4"/>
    <s v="AL"/>
    <s v="AL - Etowah County Jail "/>
    <s v="etowah_county_jail_alabama_al"/>
    <d v="2016-07-23T00:00:00"/>
    <x v="4"/>
    <x v="6"/>
    <s v="disciplinary"/>
    <d v="2016-09-08T00:00:00"/>
    <n v="17"/>
    <n v="-0.33080279684345626"/>
    <n v="0.19656342693343409"/>
    <n v="2.5195857452376553"/>
    <n v="0.17869402448494009"/>
    <n v="0.76838430528524237"/>
    <n v="0.17869402448494009"/>
    <x v="2"/>
  </r>
  <r>
    <n v="6834"/>
    <x v="21"/>
    <s v="guatemala"/>
    <x v="17"/>
    <s v="VA"/>
    <s v="VA - Immigration Centers Of America Farmville "/>
    <s v="immigration_centers_of_america_farmville_va"/>
    <d v="2016-07-23T00:00:00"/>
    <x v="4"/>
    <x v="6"/>
    <s v="disciplinary"/>
    <d v="2016-08-16T00:00:00"/>
    <n v="24"/>
    <n v="-0.20571697970399819"/>
    <n v="0.32164924407289219"/>
    <n v="2.3944999280981971"/>
    <n v="5.3608207345482023E-2"/>
    <n v="0.64329848814578428"/>
    <n v="5.3608207345482023E-2"/>
    <x v="2"/>
  </r>
  <r>
    <n v="6835"/>
    <x v="52"/>
    <s v="st._lucia"/>
    <x v="22"/>
    <s v="NY"/>
    <s v="NY - Buffalo (batavia) Service Processing Center"/>
    <s v="buffalo_batavia_service_processing_center_ny"/>
    <d v="2016-07-23T00:00:00"/>
    <x v="4"/>
    <x v="6"/>
    <s v="disciplinary"/>
    <d v="2016-08-18T00:00:00"/>
    <n v="26"/>
    <n v="-0.16997817480701016"/>
    <n v="0.35738804896988019"/>
    <n v="2.3587611232012091"/>
    <n v="1.7869402448493998E-2"/>
    <n v="0.60755968324879628"/>
    <n v="1.7869402448493998E-2"/>
    <x v="2"/>
  </r>
  <r>
    <n v="6836"/>
    <x v="72"/>
    <s v="south_sudan"/>
    <x v="10"/>
    <s v="OH"/>
    <s v="OH - Seneca County Jail "/>
    <s v="seneca_county_jail_oh"/>
    <d v="2016-07-23T00:00:00"/>
    <x v="4"/>
    <x v="6"/>
    <s v="disciplinary"/>
    <d v="2016-07-09T00:00:00"/>
    <n v="46"/>
    <n v="0.18740987416287"/>
    <n v="0.71477609793976038"/>
    <n v="2.0013730742313292"/>
    <n v="0.33951864652138619"/>
    <n v="0.25017163427891609"/>
    <n v="0.25017163427891609"/>
    <x v="1"/>
  </r>
  <r>
    <n v="6837"/>
    <x v="2"/>
    <s v="el_salvador"/>
    <x v="12"/>
    <s v="TX"/>
    <s v="TX - Houston Contract Detention Facility "/>
    <s v="houston_contract_detention_facility_tx"/>
    <d v="2016-07-24T00:00:00"/>
    <x v="4"/>
    <x v="12"/>
    <s v="pending_investigation_of_disciplinary_violation"/>
    <d v="2016-07-29T00:00:00"/>
    <n v="5"/>
    <n v="-0.54523562622538435"/>
    <n v="1.7869402448493998E-2"/>
    <n v="2.7340185746195833"/>
    <n v="0.39312685386686819"/>
    <n v="0.98281713466717047"/>
    <n v="1.7869402448493998E-2"/>
    <x v="3"/>
  </r>
  <r>
    <n v="6838"/>
    <x v="84"/>
    <s v="saudi_arabia"/>
    <x v="12"/>
    <s v="TX"/>
    <s v="TX - Houston Contract Detention Facility "/>
    <s v="houston_contract_detention_facility_tx"/>
    <d v="2016-07-24T00:00:00"/>
    <x v="4"/>
    <x v="12"/>
    <s v="pending_investigation_of_disciplinary_violation"/>
    <d v="2016-02-08T00:00:00"/>
    <n v="9"/>
    <n v="-0.4737580164314083"/>
    <n v="5.3608207345482051E-2"/>
    <n v="2.6625409648256073"/>
    <n v="0.32164924407289214"/>
    <n v="0.91133952487319436"/>
    <n v="5.3608207345482051E-2"/>
    <x v="3"/>
  </r>
  <r>
    <n v="6839"/>
    <x v="2"/>
    <s v="el_salvador"/>
    <x v="17"/>
    <s v="VA"/>
    <s v="VA - Immigration Centers Of America Farmville "/>
    <s v="immigration_centers_of_america_farmville_va"/>
    <d v="2016-07-24T00:00:00"/>
    <x v="4"/>
    <x v="3"/>
    <s v="protective_custody_other_detainee_safety"/>
    <d v="2016-08-15T00:00:00"/>
    <n v="22"/>
    <n v="-0.24145578460098621"/>
    <n v="0.28591043917590414"/>
    <n v="2.4302387329951851"/>
    <n v="8.9347012242470047E-2"/>
    <n v="0.67903729304277238"/>
    <n v="8.9347012242470047E-2"/>
    <x v="2"/>
  </r>
  <r>
    <n v="6840"/>
    <x v="17"/>
    <s v="ghana"/>
    <x v="17"/>
    <s v="VA"/>
    <s v="VA - Immigration Centers Of America Farmville "/>
    <s v="immigration_centers_of_america_farmville_va"/>
    <d v="2016-07-24T00:00:00"/>
    <x v="4"/>
    <x v="3"/>
    <s v="protective_custody_other_detainee_safety"/>
    <d v="2016-08-18T00:00:00"/>
    <n v="25"/>
    <n v="-0.18784757725550419"/>
    <n v="0.33951864652138619"/>
    <n v="2.3766305256497033"/>
    <n v="3.5738804896988025E-2"/>
    <n v="0.62542908569729028"/>
    <n v="3.5738804896988025E-2"/>
    <x v="2"/>
  </r>
  <r>
    <n v="6841"/>
    <x v="7"/>
    <s v="honduras"/>
    <x v="15"/>
    <s v="GA"/>
    <s v="GA - Stewart Detention Center "/>
    <s v="stewart_detention_center_ga"/>
    <d v="2016-07-24T00:00:00"/>
    <x v="4"/>
    <x v="6"/>
    <s v="disciplinary"/>
    <d v="2016-08-19T00:00:00"/>
    <n v="26"/>
    <n v="-0.16997817480701016"/>
    <n v="0.35738804896988019"/>
    <n v="2.3587611232012091"/>
    <n v="1.7869402448493998E-2"/>
    <n v="0.60755968324879628"/>
    <n v="1.7869402448493998E-2"/>
    <x v="2"/>
  </r>
  <r>
    <n v="6842"/>
    <x v="0"/>
    <s v="mexico"/>
    <x v="2"/>
    <s v="CA"/>
    <s v="CA - Imperial Regional Detention Facility "/>
    <s v="imperial_regional_detention_facility_ca"/>
    <d v="2016-07-24T00:00:00"/>
    <x v="4"/>
    <x v="6"/>
    <s v="disciplinary"/>
    <d v="2016-08-19T00:00:00"/>
    <n v="26"/>
    <n v="-0.16997817480701016"/>
    <n v="0.35738804896988019"/>
    <n v="2.3587611232012091"/>
    <n v="1.7869402448493998E-2"/>
    <n v="0.60755968324879628"/>
    <n v="1.7869402448493998E-2"/>
    <x v="2"/>
  </r>
  <r>
    <n v="6843"/>
    <x v="140"/>
    <s v="barbados"/>
    <x v="4"/>
    <s v="LA"/>
    <s v="LA - Jena/lasalle Detention Facility "/>
    <s v="jena/lasalle_detention_facility_la"/>
    <d v="2016-07-24T00:00:00"/>
    <x v="4"/>
    <x v="5"/>
    <s v="facility_security_threat_violent_or_disruptive_behavior"/>
    <d v="2016-01-09T00:00:00"/>
    <n v="39"/>
    <n v="6.2324057023411948E-2"/>
    <n v="0.58969028080030228"/>
    <n v="2.1264588913707869"/>
    <n v="0.21443282938192812"/>
    <n v="0.37525745141837419"/>
    <n v="0.21443282938192812"/>
    <x v="2"/>
  </r>
  <r>
    <n v="6844"/>
    <x v="7"/>
    <s v="honduras"/>
    <x v="8"/>
    <s v="CA"/>
    <s v="CA - Adelanto Correctional Facility "/>
    <s v="adelanto_correctional_facility_ca"/>
    <d v="2016-07-24T00:00:00"/>
    <x v="4"/>
    <x v="3"/>
    <s v="protective_custody_other_detainee_safety"/>
    <d v="2016-09-20T00:00:00"/>
    <n v="58"/>
    <n v="0.40184270354479812"/>
    <n v="0.92920892732168847"/>
    <n v="1.7869402448494007"/>
    <n v="0.55395147590331428"/>
    <n v="3.5738804896987997E-2"/>
    <n v="3.5738804896987997E-2"/>
    <x v="1"/>
  </r>
  <r>
    <n v="6845"/>
    <x v="14"/>
    <s v="jamaica"/>
    <x v="4"/>
    <s v="LA"/>
    <s v="LA - Jena/lasalle Detention Facility "/>
    <s v="jena/lasalle_detention_facility_la"/>
    <d v="2016-07-24T00:00:00"/>
    <x v="4"/>
    <x v="3"/>
    <s v="protective_custody_other_detainee_safety"/>
    <d v="2017-01-02T00:00:00"/>
    <n v="192"/>
    <n v="2.7963426316429953"/>
    <n v="3.3237088554198859"/>
    <n v="0.60755968324879639"/>
    <n v="2.9484514040015117"/>
    <n v="2.3587611232012091"/>
    <n v="0.60755968324879639"/>
    <x v="0"/>
  </r>
  <r>
    <n v="6846"/>
    <x v="7"/>
    <s v="honduras"/>
    <x v="17"/>
    <s v="VA"/>
    <s v="VA - Immigration Centers Of America Farmville "/>
    <s v="immigration_centers_of_america_farmville_va"/>
    <d v="2016-07-25T00:00:00"/>
    <x v="4"/>
    <x v="6"/>
    <s v="disciplinary"/>
    <d v="2016-08-15T00:00:00"/>
    <n v="21"/>
    <n v="-0.25932518704948021"/>
    <n v="0.26804103672741014"/>
    <n v="2.4481081354436793"/>
    <n v="0.10721641469096405"/>
    <n v="0.69690669549126638"/>
    <n v="0.10721641469096405"/>
    <x v="2"/>
  </r>
  <r>
    <n v="6847"/>
    <x v="2"/>
    <s v="el_salvador"/>
    <x v="1"/>
    <s v="NV"/>
    <s v="NV - Henderson Detention Center "/>
    <s v="henderson_detention_center_nv"/>
    <d v="2016-07-25T00:00:00"/>
    <x v="4"/>
    <x v="1"/>
    <s v="protective_custody_criminal_offense"/>
    <d v="2016-08-19T00:00:00"/>
    <n v="25"/>
    <n v="-0.18784757725550419"/>
    <n v="0.33951864652138619"/>
    <n v="2.3766305256497033"/>
    <n v="3.5738804896988025E-2"/>
    <n v="0.62542908569729028"/>
    <n v="3.5738804896988025E-2"/>
    <x v="2"/>
  </r>
  <r>
    <n v="6848"/>
    <x v="0"/>
    <s v="mexico"/>
    <x v="8"/>
    <s v="CA"/>
    <s v="CA - Adelanto Correctional Facility "/>
    <s v="adelanto_correctional_facility_ca"/>
    <d v="2016-07-25T00:00:00"/>
    <x v="4"/>
    <x v="6"/>
    <s v="disciplinary"/>
    <d v="2016-08-23T00:00:00"/>
    <n v="29"/>
    <n v="-0.11636996746152814"/>
    <n v="0.41099625631536219"/>
    <n v="2.3051529158557269"/>
    <n v="3.5738804896988025E-2"/>
    <n v="0.55395147590331428"/>
    <n v="3.5738804896988025E-2"/>
    <x v="2"/>
  </r>
  <r>
    <n v="6849"/>
    <x v="52"/>
    <s v="st._lucia"/>
    <x v="8"/>
    <s v="CA"/>
    <s v="CA - Adelanto Correctional Facility "/>
    <s v="adelanto_correctional_facility_ca"/>
    <d v="2016-07-25T00:00:00"/>
    <x v="4"/>
    <x v="3"/>
    <s v="protective_custody_other_detainee_safety"/>
    <d v="2016-08-25T00:00:00"/>
    <n v="31"/>
    <n v="-8.0631162564540129E-2"/>
    <n v="0.44673506121235024"/>
    <n v="2.2694141109587389"/>
    <n v="7.1477609793976035E-2"/>
    <n v="0.51821267100632629"/>
    <n v="7.1477609793976035E-2"/>
    <x v="2"/>
  </r>
  <r>
    <n v="6850"/>
    <x v="19"/>
    <s v="cuba"/>
    <x v="1"/>
    <s v="NV"/>
    <s v="NV - Henderson Detention Center "/>
    <s v="henderson_detention_center_nv"/>
    <d v="2016-07-25T00:00:00"/>
    <x v="4"/>
    <x v="1"/>
    <s v="protective_custody_criminal_offense"/>
    <d v="2016-09-27T00:00:00"/>
    <n v="64"/>
    <n v="0.50905911823576222"/>
    <n v="1.0364253420126526"/>
    <n v="1.6797238301584367"/>
    <n v="0.66116789059427838"/>
    <n v="7.1477609793976105E-2"/>
    <n v="7.1477609793976105E-2"/>
    <x v="1"/>
  </r>
  <r>
    <n v="6851"/>
    <x v="2"/>
    <s v="el_salvador"/>
    <x v="1"/>
    <s v="NV"/>
    <s v="NV - Henderson Detention Center "/>
    <s v="henderson_detention_center_nv"/>
    <d v="2016-07-26T00:00:00"/>
    <x v="4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6852"/>
    <x v="31"/>
    <s v="south_korea"/>
    <x v="15"/>
    <s v="GA"/>
    <s v="GA - Stewart Detention Center "/>
    <s v="stewart_detention_center_ga"/>
    <d v="2016-07-26T00:00:00"/>
    <x v="4"/>
    <x v="12"/>
    <s v="pending_investigation_of_disciplinary_violation"/>
    <d v="2016-07-27T00:00:00"/>
    <n v="1"/>
    <n v="-0.61671323601936046"/>
    <n v="8.9347012242470103E-2"/>
    <n v="2.8054961844135593"/>
    <n v="0.46460446366084429"/>
    <n v="1.0542947444611466"/>
    <n v="8.9347012242470103E-2"/>
    <x v="3"/>
  </r>
  <r>
    <n v="6853"/>
    <x v="0"/>
    <s v="mexico"/>
    <x v="9"/>
    <s v="FL"/>
    <s v="FL - Wakulla County Jail "/>
    <s v="wakulla_county_jail_fl"/>
    <d v="2016-07-26T00:00:00"/>
    <x v="4"/>
    <x v="8"/>
    <s v="suicide_risk_placement"/>
    <d v="2016-07-27T00:00:00"/>
    <n v="1"/>
    <n v="-0.61671323601936046"/>
    <n v="8.9347012242470103E-2"/>
    <n v="2.8054961844135593"/>
    <n v="0.46460446366084429"/>
    <n v="1.0542947444611466"/>
    <n v="8.9347012242470103E-2"/>
    <x v="3"/>
  </r>
  <r>
    <n v="6854"/>
    <x v="37"/>
    <s v="dominican_republic"/>
    <x v="22"/>
    <s v="NY"/>
    <s v="NY - Buffalo (batavia) Service Processing Center"/>
    <s v="buffalo_batavia_service_processing_center_ny"/>
    <d v="2016-07-26T00:00:00"/>
    <x v="4"/>
    <x v="6"/>
    <s v="disciplinary"/>
    <d v="2016-01-08T00:00:00"/>
    <n v="6"/>
    <n v="-0.52736622377689035"/>
    <n v="0"/>
    <n v="2.7161491721710895"/>
    <n v="0.37525745141837419"/>
    <n v="0.96494773221867647"/>
    <n v="0"/>
    <x v="3"/>
  </r>
  <r>
    <n v="6855"/>
    <x v="29"/>
    <s v="ecuador"/>
    <x v="21"/>
    <s v="MN"/>
    <s v="MN - Freeborn County Adult Detention Center "/>
    <s v="freeborn_county_adult_detention_center_mn"/>
    <d v="2016-07-26T00:00:00"/>
    <x v="4"/>
    <x v="3"/>
    <s v="protective_custody_other_detainee_safety"/>
    <d v="2016-02-08T00:00:00"/>
    <n v="7"/>
    <n v="-0.50949682132839635"/>
    <n v="1.7869402448493998E-2"/>
    <n v="2.6982797697225953"/>
    <n v="0.35738804896988019"/>
    <n v="0.94707832977018247"/>
    <n v="1.7869402448493998E-2"/>
    <x v="3"/>
  </r>
  <r>
    <n v="6856"/>
    <x v="39"/>
    <s v="somalia"/>
    <x v="15"/>
    <s v="GA"/>
    <s v="GA - Stewart Detention Center "/>
    <s v="stewart_detention_center_ga"/>
    <d v="2016-07-26T00:00:00"/>
    <x v="4"/>
    <x v="6"/>
    <s v="disciplinary"/>
    <d v="2016-04-08T00:00:00"/>
    <n v="9"/>
    <n v="-0.4737580164314083"/>
    <n v="5.3608207345482051E-2"/>
    <n v="2.6625409648256073"/>
    <n v="0.32164924407289214"/>
    <n v="0.91133952487319436"/>
    <n v="5.3608207345482051E-2"/>
    <x v="3"/>
  </r>
  <r>
    <n v="6857"/>
    <x v="39"/>
    <s v="somalia"/>
    <x v="15"/>
    <s v="GA"/>
    <s v="GA - Stewart Detention Center "/>
    <s v="stewart_detention_center_ga"/>
    <d v="2016-07-26T00:00:00"/>
    <x v="4"/>
    <x v="6"/>
    <s v="disciplinary"/>
    <d v="2016-04-08T00:00:00"/>
    <n v="9"/>
    <n v="-0.4737580164314083"/>
    <n v="5.3608207345482051E-2"/>
    <n v="2.6625409648256073"/>
    <n v="0.32164924407289214"/>
    <n v="0.91133952487319436"/>
    <n v="5.3608207345482051E-2"/>
    <x v="3"/>
  </r>
  <r>
    <n v="6858"/>
    <x v="39"/>
    <s v="somalia"/>
    <x v="15"/>
    <s v="GA"/>
    <s v="GA - Stewart Detention Center "/>
    <s v="stewart_detention_center_ga"/>
    <d v="2016-07-26T00:00:00"/>
    <x v="4"/>
    <x v="17"/>
    <s v="hunger_strike"/>
    <d v="2016-04-08T00:00:00"/>
    <n v="9"/>
    <n v="-0.4737580164314083"/>
    <n v="5.3608207345482051E-2"/>
    <n v="2.6625409648256073"/>
    <n v="0.32164924407289214"/>
    <n v="0.91133952487319436"/>
    <n v="5.3608207345482051E-2"/>
    <x v="3"/>
  </r>
  <r>
    <n v="6859"/>
    <x v="39"/>
    <s v="somalia"/>
    <x v="15"/>
    <s v="GA"/>
    <s v="GA - Stewart Detention Center "/>
    <s v="stewart_detention_center_ga"/>
    <d v="2016-07-26T00:00:00"/>
    <x v="4"/>
    <x v="6"/>
    <s v="disciplinary"/>
    <d v="2016-04-08T00:00:00"/>
    <n v="9"/>
    <n v="-0.4737580164314083"/>
    <n v="5.3608207345482051E-2"/>
    <n v="2.6625409648256073"/>
    <n v="0.32164924407289214"/>
    <n v="0.91133952487319436"/>
    <n v="5.3608207345482051E-2"/>
    <x v="3"/>
  </r>
  <r>
    <n v="6860"/>
    <x v="37"/>
    <s v="dominican_republic"/>
    <x v="22"/>
    <s v="NY"/>
    <s v="NY - Buffalo (batavia) Service Processing Center"/>
    <s v="buffalo_batavia_service_processing_center_ny"/>
    <d v="2016-07-26T00:00:00"/>
    <x v="4"/>
    <x v="6"/>
    <s v="disciplinary"/>
    <d v="2016-04-08T00:00:00"/>
    <n v="9"/>
    <n v="-0.4737580164314083"/>
    <n v="5.3608207345482051E-2"/>
    <n v="2.6625409648256073"/>
    <n v="0.32164924407289214"/>
    <n v="0.91133952487319436"/>
    <n v="5.3608207345482051E-2"/>
    <x v="3"/>
  </r>
  <r>
    <n v="6861"/>
    <x v="0"/>
    <s v="mexico"/>
    <x v="12"/>
    <s v="TX"/>
    <s v="TX - Houston Contract Detention Facility "/>
    <s v="houston_contract_detention_facility_tx"/>
    <d v="2016-07-26T00:00:00"/>
    <x v="4"/>
    <x v="8"/>
    <s v="suicide_risk_placement"/>
    <d v="2016-04-08T00:00:00"/>
    <n v="9"/>
    <n v="-0.4737580164314083"/>
    <n v="5.3608207345482051E-2"/>
    <n v="2.6625409648256073"/>
    <n v="0.32164924407289214"/>
    <n v="0.91133952487319436"/>
    <n v="5.3608207345482051E-2"/>
    <x v="3"/>
  </r>
  <r>
    <n v="6862"/>
    <x v="2"/>
    <s v="el_salvador"/>
    <x v="8"/>
    <s v="CA"/>
    <s v="CA - Adelanto Correctional Facility "/>
    <s v="adelanto_correctional_facility_ca"/>
    <d v="2016-07-26T00:00:00"/>
    <x v="4"/>
    <x v="6"/>
    <s v="disciplinary"/>
    <d v="2016-08-08T00:00:00"/>
    <n v="13"/>
    <n v="-0.40228040663743231"/>
    <n v="0.12508581713945804"/>
    <n v="2.5910633550316313"/>
    <n v="0.25017163427891614"/>
    <n v="0.83986191507921837"/>
    <n v="0.12508581713945804"/>
    <x v="3"/>
  </r>
  <r>
    <n v="6863"/>
    <x v="37"/>
    <s v="dominican_republic"/>
    <x v="13"/>
    <s v="NY"/>
    <s v="NY - Orange County Jail "/>
    <s v="orange_county_jail_ny"/>
    <d v="2016-07-26T00:00:00"/>
    <x v="4"/>
    <x v="5"/>
    <s v="facility_security_threat_violent_or_disruptive_behavior"/>
    <d v="2016-09-08T00:00:00"/>
    <n v="14"/>
    <n v="-0.38441100418893831"/>
    <n v="0.14295521958795204"/>
    <n v="2.5731939525831371"/>
    <n v="0.23230223183042215"/>
    <n v="0.82199251263072437"/>
    <n v="0.14295521958795204"/>
    <x v="3"/>
  </r>
  <r>
    <n v="6864"/>
    <x v="4"/>
    <s v="united_kingdom"/>
    <x v="7"/>
    <s v="PA"/>
    <s v="PA - York County Prison "/>
    <s v="york_county_prison_pa"/>
    <d v="2016-07-26T00:00:00"/>
    <x v="4"/>
    <x v="9"/>
    <s v="protective_custody_special_vulnerability_other"/>
    <d v="2016-10-08T00:00:00"/>
    <n v="15"/>
    <n v="-0.36654160174044426"/>
    <n v="0.1608246220364461"/>
    <n v="2.5553245501346433"/>
    <n v="0.21443282938192809"/>
    <n v="0.80412311018223037"/>
    <n v="0.1608246220364461"/>
    <x v="3"/>
  </r>
  <r>
    <n v="6865"/>
    <x v="7"/>
    <s v="honduras"/>
    <x v="7"/>
    <s v="PA"/>
    <s v="PA - York County Prison "/>
    <s v="york_county_prison_pa"/>
    <d v="2016-07-26T00:00:00"/>
    <x v="4"/>
    <x v="14"/>
    <s v="facility_security_threat_other"/>
    <d v="2016-08-13T00:00:00"/>
    <n v="18"/>
    <n v="-0.31293339439496226"/>
    <n v="0.21443282938192809"/>
    <n v="2.5017163427891611"/>
    <n v="0.1608246220364461"/>
    <n v="0.75051490283674838"/>
    <n v="0.1608246220364461"/>
    <x v="2"/>
  </r>
  <r>
    <n v="6866"/>
    <x v="0"/>
    <s v="mexico"/>
    <x v="2"/>
    <s v="CA"/>
    <s v="CA - Imperial Regional Detention Facility "/>
    <s v="imperial_regional_detention_facility_ca"/>
    <d v="2016-07-26T00:00:00"/>
    <x v="4"/>
    <x v="0"/>
    <s v="protective_custody_gang_status_protective_custody_only"/>
    <d v="2016-02-09T00:00:00"/>
    <n v="38"/>
    <n v="4.4454654574917936E-2"/>
    <n v="0.57182087835180828"/>
    <n v="2.1443282938192811"/>
    <n v="0.19656342693343409"/>
    <n v="0.39312685386686819"/>
    <n v="0.19656342693343409"/>
    <x v="2"/>
  </r>
  <r>
    <n v="6867"/>
    <x v="14"/>
    <s v="jamaica"/>
    <x v="4"/>
    <s v="LA"/>
    <s v="LA - Jena/lasalle Detention Facility "/>
    <s v="jena/lasalle_detention_facility_la"/>
    <d v="2016-07-26T00:00:00"/>
    <x v="4"/>
    <x v="5"/>
    <s v="facility_security_threat_violent_or_disruptive_behavior"/>
    <d v="2016-07-09T00:00:00"/>
    <n v="43"/>
    <n v="0.13380166681738798"/>
    <n v="0.66116789059427838"/>
    <n v="2.0549812815768109"/>
    <n v="0.28591043917590414"/>
    <n v="0.30377984162439814"/>
    <n v="0.28591043917590414"/>
    <x v="2"/>
  </r>
  <r>
    <n v="6868"/>
    <x v="2"/>
    <s v="el_salvador"/>
    <x v="8"/>
    <s v="CA"/>
    <s v="CA - Santa Ana City Jail "/>
    <s v="santa_ana_city_jail_ca"/>
    <d v="2016-07-26T00:00:00"/>
    <x v="4"/>
    <x v="5"/>
    <s v="facility_security_threat_violent_or_disruptive_behavior"/>
    <d v="2016-09-22T00:00:00"/>
    <n v="58"/>
    <n v="0.40184270354479812"/>
    <n v="0.92920892732168847"/>
    <n v="1.7869402448494007"/>
    <n v="0.55395147590331428"/>
    <n v="3.5738804896987997E-2"/>
    <n v="3.5738804896987997E-2"/>
    <x v="1"/>
  </r>
  <r>
    <n v="6869"/>
    <x v="21"/>
    <s v="guatemala"/>
    <x v="8"/>
    <s v="CA"/>
    <s v="CA - Santa Ana City Jail "/>
    <s v="santa_ana_city_jail_ca"/>
    <d v="2016-07-26T00:00:00"/>
    <x v="4"/>
    <x v="15"/>
    <s v="facility_security_threat_gang_member_status_not_protective_custody"/>
    <d v="2017-01-18T00:00:00"/>
    <n v="176"/>
    <n v="2.5104321924670914"/>
    <n v="3.0377984162439819"/>
    <n v="0.32164924407289242"/>
    <n v="2.6625409648256078"/>
    <n v="2.0728506840253051"/>
    <n v="0.32164924407289242"/>
    <x v="0"/>
  </r>
  <r>
    <n v="6870"/>
    <x v="0"/>
    <s v="mexico"/>
    <x v="18"/>
    <s v="TX"/>
    <s v="TX - South Texas Detention Complex "/>
    <s v="south_texas_detention_complex_tx"/>
    <d v="2016-07-27T00:00:00"/>
    <x v="4"/>
    <x v="6"/>
    <s v="disciplinary"/>
    <d v="2016-02-08T00:00:00"/>
    <n v="6"/>
    <n v="-0.52736622377689035"/>
    <n v="0"/>
    <n v="2.7161491721710895"/>
    <n v="0.37525745141837419"/>
    <n v="0.96494773221867647"/>
    <n v="0"/>
    <x v="3"/>
  </r>
  <r>
    <n v="6871"/>
    <x v="0"/>
    <s v="mexico"/>
    <x v="0"/>
    <s v="AZ"/>
    <s v="AZ - Eloy Federal Contract Facility "/>
    <s v="eloy_federal_contract_facility_az"/>
    <d v="2016-07-27T00:00:00"/>
    <x v="4"/>
    <x v="6"/>
    <s v="disciplinary"/>
    <d v="2016-03-08T00:00:00"/>
    <n v="7"/>
    <n v="-0.50949682132839635"/>
    <n v="1.7869402448493998E-2"/>
    <n v="2.6982797697225953"/>
    <n v="0.35738804896988019"/>
    <n v="0.94707832977018247"/>
    <n v="1.7869402448493998E-2"/>
    <x v="3"/>
  </r>
  <r>
    <n v="6872"/>
    <x v="2"/>
    <s v="el_salvador"/>
    <x v="15"/>
    <s v="GA"/>
    <s v="GA - Stewart Detention Center "/>
    <s v="stewart_detention_center_ga"/>
    <d v="2016-07-27T00:00:00"/>
    <x v="4"/>
    <x v="6"/>
    <s v="disciplinary"/>
    <d v="2016-10-08T00:00:00"/>
    <n v="14"/>
    <n v="-0.38441100418893831"/>
    <n v="0.14295521958795204"/>
    <n v="2.5731939525831371"/>
    <n v="0.23230223183042215"/>
    <n v="0.82199251263072437"/>
    <n v="0.14295521958795204"/>
    <x v="3"/>
  </r>
  <r>
    <n v="6873"/>
    <x v="8"/>
    <s v="nicaragua"/>
    <x v="9"/>
    <s v="FL"/>
    <s v="FL - Krome North Service Processing Center "/>
    <s v="krome_north_service_processing_center_fl"/>
    <d v="2016-07-27T00:00:00"/>
    <x v="4"/>
    <x v="6"/>
    <s v="disciplinary"/>
    <d v="2016-10-08T00:00:00"/>
    <n v="14"/>
    <n v="-0.38441100418893831"/>
    <n v="0.14295521958795204"/>
    <n v="2.5731939525831371"/>
    <n v="0.23230223183042215"/>
    <n v="0.82199251263072437"/>
    <n v="0.14295521958795204"/>
    <x v="3"/>
  </r>
  <r>
    <n v="6874"/>
    <x v="7"/>
    <s v="honduras"/>
    <x v="4"/>
    <s v="LA"/>
    <s v="LA - Pine Prairie Correctional Center "/>
    <s v="pine_prairie_correctional_center_la"/>
    <d v="2016-07-27T00:00:00"/>
    <x v="4"/>
    <x v="6"/>
    <s v="disciplinary"/>
    <d v="2016-08-15T00:00:00"/>
    <n v="19"/>
    <n v="-0.29506399194646826"/>
    <n v="0.23230223183042209"/>
    <n v="2.4838469403406673"/>
    <n v="0.1429552195879521"/>
    <n v="0.73264550038825438"/>
    <n v="0.1429552195879521"/>
    <x v="2"/>
  </r>
  <r>
    <n v="6875"/>
    <x v="0"/>
    <s v="mexico"/>
    <x v="4"/>
    <s v="LA"/>
    <s v="LA - Jena/lasalle Detention Facility "/>
    <s v="jena/lasalle_detention_facility_la"/>
    <d v="2016-07-27T00:00:00"/>
    <x v="4"/>
    <x v="3"/>
    <s v="protective_custody_other_detainee_safety"/>
    <d v="2016-08-18T00:00:00"/>
    <n v="22"/>
    <n v="-0.24145578460098621"/>
    <n v="0.28591043917590414"/>
    <n v="2.4302387329951851"/>
    <n v="8.9347012242470047E-2"/>
    <n v="0.67903729304277238"/>
    <n v="8.9347012242470047E-2"/>
    <x v="2"/>
  </r>
  <r>
    <n v="6876"/>
    <x v="29"/>
    <s v="ecuador"/>
    <x v="15"/>
    <s v="GA"/>
    <s v="GA - Stewart Detention Center "/>
    <s v="stewart_detention_center_ga"/>
    <d v="2016-07-27T00:00:00"/>
    <x v="4"/>
    <x v="6"/>
    <s v="disciplinary"/>
    <d v="2016-08-18T00:00:00"/>
    <n v="22"/>
    <n v="-0.24145578460098621"/>
    <n v="0.28591043917590414"/>
    <n v="2.4302387329951851"/>
    <n v="8.9347012242470047E-2"/>
    <n v="0.67903729304277238"/>
    <n v="8.9347012242470047E-2"/>
    <x v="2"/>
  </r>
  <r>
    <n v="6877"/>
    <x v="0"/>
    <s v="mexico"/>
    <x v="15"/>
    <s v="GA"/>
    <s v="GA - Stewart Detention Center "/>
    <s v="stewart_detention_center_ga"/>
    <d v="2016-07-27T00:00:00"/>
    <x v="4"/>
    <x v="6"/>
    <s v="disciplinary"/>
    <d v="2016-08-18T00:00:00"/>
    <n v="22"/>
    <n v="-0.24145578460098621"/>
    <n v="0.28591043917590414"/>
    <n v="2.4302387329951851"/>
    <n v="8.9347012242470047E-2"/>
    <n v="0.67903729304277238"/>
    <n v="8.9347012242470047E-2"/>
    <x v="2"/>
  </r>
  <r>
    <n v="6878"/>
    <x v="159"/>
    <s v="kyrgyzstan"/>
    <x v="15"/>
    <s v="GA"/>
    <s v="GA - Stewart Detention Center "/>
    <s v="stewart_detention_center_ga"/>
    <d v="2016-07-27T00:00:00"/>
    <x v="4"/>
    <x v="6"/>
    <s v="disciplinary"/>
    <d v="2016-08-18T00:00:00"/>
    <n v="22"/>
    <n v="-0.24145578460098621"/>
    <n v="0.28591043917590414"/>
    <n v="2.4302387329951851"/>
    <n v="8.9347012242470047E-2"/>
    <n v="0.67903729304277238"/>
    <n v="8.9347012242470047E-2"/>
    <x v="2"/>
  </r>
  <r>
    <n v="6879"/>
    <x v="0"/>
    <s v="mexico"/>
    <x v="8"/>
    <s v="CA"/>
    <s v="CA - Adelanto Correctional Facility "/>
    <s v="adelanto_correctional_facility_ca"/>
    <d v="2016-07-27T00:00:00"/>
    <x v="4"/>
    <x v="3"/>
    <s v="protective_custody_other_detainee_safety"/>
    <d v="2016-08-18T00:00:00"/>
    <n v="22"/>
    <n v="-0.24145578460098621"/>
    <n v="0.28591043917590414"/>
    <n v="2.4302387329951851"/>
    <n v="8.9347012242470047E-2"/>
    <n v="0.67903729304277238"/>
    <n v="8.9347012242470047E-2"/>
    <x v="2"/>
  </r>
  <r>
    <n v="6880"/>
    <x v="0"/>
    <s v="mexico"/>
    <x v="15"/>
    <s v="GA"/>
    <s v="GA - Stewart Detention Center "/>
    <s v="stewart_detention_center_ga"/>
    <d v="2016-07-27T00:00:00"/>
    <x v="4"/>
    <x v="6"/>
    <s v="disciplinary"/>
    <d v="2016-08-18T00:00:00"/>
    <n v="22"/>
    <n v="-0.24145578460098621"/>
    <n v="0.28591043917590414"/>
    <n v="2.4302387329951851"/>
    <n v="8.9347012242470047E-2"/>
    <n v="0.67903729304277238"/>
    <n v="8.9347012242470047E-2"/>
    <x v="2"/>
  </r>
  <r>
    <n v="6881"/>
    <x v="109"/>
    <s v="tonga"/>
    <x v="0"/>
    <s v="AZ"/>
    <s v="AZ - Cca, Florence Correctional Center "/>
    <s v="cca,_florence_correctional_center_az"/>
    <d v="2016-07-27T00:00:00"/>
    <x v="4"/>
    <x v="21"/>
    <s v="medical_observation"/>
    <d v="2016-08-23T00:00:00"/>
    <n v="27"/>
    <n v="-0.15210877235851616"/>
    <n v="0.37525745141837419"/>
    <n v="2.3408917207527153"/>
    <n v="0"/>
    <n v="0.58969028080030228"/>
    <n v="0"/>
    <x v="2"/>
  </r>
  <r>
    <n v="6882"/>
    <x v="56"/>
    <s v="iran"/>
    <x v="8"/>
    <s v="CA"/>
    <s v="CA - Adelanto Correctional Facility "/>
    <s v="adelanto_correctional_facility_ca"/>
    <d v="2016-07-27T00:00:00"/>
    <x v="4"/>
    <x v="3"/>
    <s v="protective_custody_other_detainee_safety"/>
    <d v="2016-05-10T00:00:00"/>
    <n v="70"/>
    <n v="0.61627553292672621"/>
    <n v="1.1436417567036166"/>
    <n v="1.5725074154674727"/>
    <n v="0.76838430528524237"/>
    <n v="0.17869402448494009"/>
    <n v="0.17869402448494009"/>
    <x v="1"/>
  </r>
  <r>
    <n v="6883"/>
    <x v="19"/>
    <s v="cuba"/>
    <x v="15"/>
    <s v="GA"/>
    <s v="GA - Stewart Detention Center "/>
    <s v="stewart_detention_center_ga"/>
    <d v="2016-07-28T00:00:00"/>
    <x v="4"/>
    <x v="17"/>
    <s v="hunger_strike"/>
    <d v="2016-02-08T00:00:00"/>
    <n v="5"/>
    <n v="-0.54523562622538435"/>
    <n v="1.7869402448493998E-2"/>
    <n v="2.7340185746195833"/>
    <n v="0.39312685386686819"/>
    <n v="0.98281713466717047"/>
    <n v="1.7869402448493998E-2"/>
    <x v="3"/>
  </r>
  <r>
    <n v="6884"/>
    <x v="0"/>
    <s v="mexico"/>
    <x v="12"/>
    <s v="TX"/>
    <s v="TX - Houston Contract Detention Facility "/>
    <s v="houston_contract_detention_facility_tx"/>
    <d v="2016-07-28T00:00:00"/>
    <x v="4"/>
    <x v="8"/>
    <s v="suicide_risk_placement"/>
    <d v="2016-02-08T00:00:00"/>
    <n v="5"/>
    <n v="-0.54523562622538435"/>
    <n v="1.7869402448493998E-2"/>
    <n v="2.7340185746195833"/>
    <n v="0.39312685386686819"/>
    <n v="0.98281713466717047"/>
    <n v="1.7869402448493998E-2"/>
    <x v="3"/>
  </r>
  <r>
    <n v="6885"/>
    <x v="0"/>
    <s v="mexico"/>
    <x v="15"/>
    <s v="GA"/>
    <s v="GA - Stewart Detention Center "/>
    <s v="stewart_detention_center_ga"/>
    <d v="2016-07-28T00:00:00"/>
    <x v="4"/>
    <x v="17"/>
    <s v="hunger_strike"/>
    <d v="2016-04-08T00:00:00"/>
    <n v="7"/>
    <n v="-0.50949682132839635"/>
    <n v="1.7869402448493998E-2"/>
    <n v="2.6982797697225953"/>
    <n v="0.35738804896988019"/>
    <n v="0.94707832977018247"/>
    <n v="1.7869402448493998E-2"/>
    <x v="3"/>
  </r>
  <r>
    <n v="6886"/>
    <x v="0"/>
    <s v="mexico"/>
    <x v="0"/>
    <s v="AZ"/>
    <s v="AZ - Eloy Federal Contract Facility "/>
    <s v="eloy_federal_contract_facility_az"/>
    <d v="2016-07-28T00:00:00"/>
    <x v="4"/>
    <x v="6"/>
    <s v="disciplinary"/>
    <d v="2016-06-08T00:00:00"/>
    <n v="9"/>
    <n v="-0.4737580164314083"/>
    <n v="5.3608207345482051E-2"/>
    <n v="2.6625409648256073"/>
    <n v="0.32164924407289214"/>
    <n v="0.91133952487319436"/>
    <n v="5.3608207345482051E-2"/>
    <x v="3"/>
  </r>
  <r>
    <n v="6887"/>
    <x v="0"/>
    <s v="mexico"/>
    <x v="0"/>
    <s v="AZ"/>
    <s v="AZ - Eloy Federal Contract Facility "/>
    <s v="eloy_federal_contract_facility_az"/>
    <d v="2016-07-28T00:00:00"/>
    <x v="4"/>
    <x v="6"/>
    <s v="disciplinary"/>
    <d v="2016-08-17T00:00:00"/>
    <n v="20"/>
    <n v="-0.27719458949797421"/>
    <n v="0.25017163427891614"/>
    <n v="2.4659775378921731"/>
    <n v="0.12508581713945804"/>
    <n v="0.71477609793976038"/>
    <n v="0.12508581713945804"/>
    <x v="2"/>
  </r>
  <r>
    <n v="6888"/>
    <x v="0"/>
    <s v="mexico"/>
    <x v="0"/>
    <s v="AZ"/>
    <s v="AZ - Eloy Federal Contract Facility "/>
    <s v="eloy_federal_contract_facility_az"/>
    <d v="2016-07-28T00:00:00"/>
    <x v="4"/>
    <x v="6"/>
    <s v="disciplinary"/>
    <d v="2016-08-24T00:00:00"/>
    <n v="27"/>
    <n v="-0.15210877235851616"/>
    <n v="0.37525745141837419"/>
    <n v="2.3408917207527153"/>
    <n v="0"/>
    <n v="0.58969028080030228"/>
    <n v="0"/>
    <x v="2"/>
  </r>
  <r>
    <n v="6889"/>
    <x v="26"/>
    <s v="india"/>
    <x v="10"/>
    <s v="OH"/>
    <s v="OH - Seneca County Jail "/>
    <s v="seneca_county_jail_oh"/>
    <d v="2016-07-28T00:00:00"/>
    <x v="4"/>
    <x v="3"/>
    <s v="protective_custody_other_detainee_safety"/>
    <d v="2016-08-26T00:00:00"/>
    <n v="29"/>
    <n v="-0.11636996746152814"/>
    <n v="0.41099625631536219"/>
    <n v="2.3051529158557269"/>
    <n v="3.5738804896988025E-2"/>
    <n v="0.55395147590331428"/>
    <n v="3.5738804896988025E-2"/>
    <x v="2"/>
  </r>
  <r>
    <n v="6890"/>
    <x v="42"/>
    <s v="gambia"/>
    <x v="20"/>
    <s v="WA"/>
    <s v="WA - Northwest Detention Center "/>
    <s v="northwest_detention_center_wa"/>
    <d v="2016-07-29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891"/>
    <x v="23"/>
    <s v="china,_peoples_republic_of"/>
    <x v="15"/>
    <s v="GA"/>
    <s v="GA - Stewart Detention Center "/>
    <s v="stewart_detention_center_ga"/>
    <d v="2016-07-29T00:00:00"/>
    <x v="4"/>
    <x v="8"/>
    <s v="suicide_risk_placement"/>
    <d v="2016-07-29T00:00:00"/>
    <n v="0"/>
    <n v="-0.63458263846785445"/>
    <n v="0.1072164146909641"/>
    <n v="2.8233655868620535"/>
    <n v="0.48247386610933829"/>
    <n v="1.0721641469096406"/>
    <n v="0.1072164146909641"/>
    <x v="3"/>
  </r>
  <r>
    <n v="6892"/>
    <x v="2"/>
    <s v="el_salvador"/>
    <x v="9"/>
    <s v="FL"/>
    <s v="FL - Krome North Service Processing Center "/>
    <s v="krome_north_service_processing_center_fl"/>
    <d v="2016-07-29T00:00:00"/>
    <x v="4"/>
    <x v="6"/>
    <s v="disciplinary"/>
    <d v="2016-12-08T00:00:00"/>
    <n v="14"/>
    <n v="-0.38441100418893831"/>
    <n v="0.14295521958795204"/>
    <n v="2.5731939525831371"/>
    <n v="0.23230223183042215"/>
    <n v="0.82199251263072437"/>
    <n v="0.14295521958795204"/>
    <x v="3"/>
  </r>
  <r>
    <n v="6893"/>
    <x v="2"/>
    <s v="el_salvador"/>
    <x v="0"/>
    <s v="AZ"/>
    <s v="AZ - Eloy Federal Contract Facility "/>
    <s v="eloy_federal_contract_facility_az"/>
    <d v="2016-07-29T00:00:00"/>
    <x v="4"/>
    <x v="6"/>
    <s v="disciplinary"/>
    <d v="2016-08-24T00:00:00"/>
    <n v="26"/>
    <n v="-0.16997817480701016"/>
    <n v="0.35738804896988019"/>
    <n v="2.3587611232012091"/>
    <n v="1.7869402448493998E-2"/>
    <n v="0.60755968324879628"/>
    <n v="1.7869402448493998E-2"/>
    <x v="2"/>
  </r>
  <r>
    <n v="6894"/>
    <x v="157"/>
    <s v="kosovo"/>
    <x v="21"/>
    <s v="MN"/>
    <s v="MN - Sherburne County Jail "/>
    <s v="sherburne_county_jail_mn"/>
    <d v="2016-07-29T00:00:00"/>
    <x v="4"/>
    <x v="3"/>
    <s v="protective_custody_other_detainee_safety"/>
    <d v="2016-08-26T00:00:00"/>
    <n v="28"/>
    <n v="-0.13423936991002217"/>
    <n v="0.39312685386686819"/>
    <n v="2.3230223183042211"/>
    <n v="1.7869402448493998E-2"/>
    <n v="0.57182087835180828"/>
    <n v="1.7869402448493998E-2"/>
    <x v="2"/>
  </r>
  <r>
    <n v="6895"/>
    <x v="0"/>
    <s v="mexico"/>
    <x v="4"/>
    <s v="LA"/>
    <s v="LA - Pine Prairie Correctional Center "/>
    <s v="pine_prairie_correctional_center_la"/>
    <d v="2016-07-29T00:00:00"/>
    <x v="4"/>
    <x v="6"/>
    <s v="disciplinary"/>
    <d v="2016-08-26T00:00:00"/>
    <n v="28"/>
    <n v="-0.13423936991002217"/>
    <n v="0.39312685386686819"/>
    <n v="2.3230223183042211"/>
    <n v="1.7869402448493998E-2"/>
    <n v="0.57182087835180828"/>
    <n v="1.7869402448493998E-2"/>
    <x v="2"/>
  </r>
  <r>
    <n v="6896"/>
    <x v="0"/>
    <s v="mexico"/>
    <x v="4"/>
    <s v="LA"/>
    <s v="LA - Jena/lasalle Detention Facility "/>
    <s v="jena/lasalle_detention_facility_la"/>
    <d v="2016-07-29T00:00:00"/>
    <x v="4"/>
    <x v="15"/>
    <s v="facility_security_threat_gang_member_status_not_protective_custody"/>
    <d v="2016-08-26T00:00:00"/>
    <n v="28"/>
    <n v="-0.13423936991002217"/>
    <n v="0.39312685386686819"/>
    <n v="2.3230223183042211"/>
    <n v="1.7869402448493998E-2"/>
    <n v="0.57182087835180828"/>
    <n v="1.7869402448493998E-2"/>
    <x v="2"/>
  </r>
  <r>
    <n v="6897"/>
    <x v="152"/>
    <s v="dominica"/>
    <x v="7"/>
    <s v="PA"/>
    <s v="PA - Pike County Correctional Facility "/>
    <s v="pike_county_correctional_facility_pa"/>
    <d v="2016-07-29T00:00:00"/>
    <x v="4"/>
    <x v="3"/>
    <s v="protective_custody_other_detainee_safety"/>
    <d v="2016-01-09T00:00:00"/>
    <n v="34"/>
    <n v="-2.7022955219058099E-2"/>
    <n v="0.50034326855783229"/>
    <n v="2.2158059036132571"/>
    <n v="0.12508581713945807"/>
    <n v="0.46460446366084424"/>
    <n v="0.12508581713945807"/>
    <x v="2"/>
  </r>
  <r>
    <n v="6898"/>
    <x v="0"/>
    <s v="mexico"/>
    <x v="8"/>
    <s v="CA"/>
    <s v="CA - Adelanto Correctional Facility "/>
    <s v="adelanto_correctional_facility_ca"/>
    <d v="2016-07-30T00:00:00"/>
    <x v="4"/>
    <x v="3"/>
    <s v="protective_custody_other_detainee_safety"/>
    <d v="2016-01-08T00:00:00"/>
    <n v="2"/>
    <n v="-0.59884383357086635"/>
    <n v="7.1477609793975994E-2"/>
    <n v="2.7876267819650655"/>
    <n v="0.44673506121235018"/>
    <n v="1.0364253420126524"/>
    <n v="7.1477609793975994E-2"/>
    <x v="3"/>
  </r>
  <r>
    <n v="6899"/>
    <x v="0"/>
    <s v="mexico"/>
    <x v="8"/>
    <s v="CA"/>
    <s v="CA - Santa Ana City Jail "/>
    <s v="santa_ana_city_jail_ca"/>
    <d v="2016-07-30T00:00:00"/>
    <x v="4"/>
    <x v="6"/>
    <s v="disciplinary"/>
    <d v="2016-02-08T00:00:00"/>
    <n v="3"/>
    <n v="-0.58097443112237235"/>
    <n v="5.3608207345481995E-2"/>
    <n v="2.7697573795165713"/>
    <n v="0.42886565876385618"/>
    <n v="1.0185559395641586"/>
    <n v="5.3608207345481995E-2"/>
    <x v="3"/>
  </r>
  <r>
    <n v="6900"/>
    <x v="0"/>
    <s v="mexico"/>
    <x v="0"/>
    <s v="AZ"/>
    <s v="AZ - Eloy Federal Contract Facility "/>
    <s v="eloy_federal_contract_facility_az"/>
    <d v="2016-07-30T00:00:00"/>
    <x v="4"/>
    <x v="12"/>
    <s v="pending_investigation_of_disciplinary_violation"/>
    <d v="2016-04-08T00:00:00"/>
    <n v="5"/>
    <n v="-0.54523562622538435"/>
    <n v="1.7869402448493998E-2"/>
    <n v="2.7340185746195833"/>
    <n v="0.39312685386686819"/>
    <n v="0.98281713466717047"/>
    <n v="1.7869402448493998E-2"/>
    <x v="3"/>
  </r>
  <r>
    <n v="6901"/>
    <x v="0"/>
    <s v="mexico"/>
    <x v="8"/>
    <s v="CA"/>
    <s v="CA - Santa Ana City Jail "/>
    <s v="santa_ana_city_jail_ca"/>
    <d v="2016-07-30T00:00:00"/>
    <x v="4"/>
    <x v="6"/>
    <s v="disciplinary"/>
    <d v="2016-08-14T00:00:00"/>
    <n v="15"/>
    <n v="-0.36654160174044426"/>
    <n v="0.1608246220364461"/>
    <n v="2.5553245501346433"/>
    <n v="0.21443282938192809"/>
    <n v="0.80412311018223037"/>
    <n v="0.1608246220364461"/>
    <x v="3"/>
  </r>
  <r>
    <n v="6902"/>
    <x v="0"/>
    <s v="mexico"/>
    <x v="0"/>
    <s v="AZ"/>
    <s v="AZ - Eloy Federal Contract Facility "/>
    <s v="eloy_federal_contract_facility_az"/>
    <d v="2016-07-30T00:00:00"/>
    <x v="4"/>
    <x v="6"/>
    <s v="disciplinary"/>
    <d v="2016-09-14T00:00:00"/>
    <n v="46"/>
    <n v="0.18740987416287"/>
    <n v="0.71477609793976038"/>
    <n v="2.0013730742313292"/>
    <n v="0.33951864652138619"/>
    <n v="0.25017163427891609"/>
    <n v="0.25017163427891609"/>
    <x v="1"/>
  </r>
  <r>
    <n v="6903"/>
    <x v="0"/>
    <s v="mexico"/>
    <x v="8"/>
    <s v="CA"/>
    <s v="CA - Adelanto Correctional Facility "/>
    <s v="adelanto_correctional_facility_ca"/>
    <d v="2016-07-31T00:00:00"/>
    <x v="4"/>
    <x v="12"/>
    <s v="pending_investigation_of_disciplinary_violation"/>
    <d v="2016-04-08T00:00:00"/>
    <n v="4"/>
    <n v="-0.56310502867387835"/>
    <n v="3.5738804896987997E-2"/>
    <n v="2.7518879770680771"/>
    <n v="0.41099625631536219"/>
    <n v="1.0006865371156644"/>
    <n v="3.5738804896987997E-2"/>
    <x v="3"/>
  </r>
  <r>
    <n v="6904"/>
    <x v="0"/>
    <s v="mexico"/>
    <x v="8"/>
    <s v="CA"/>
    <s v="CA - Santa Ana City Jail "/>
    <s v="santa_ana_city_jail_ca"/>
    <d v="2016-07-31T00:00:00"/>
    <x v="4"/>
    <x v="14"/>
    <s v="facility_security_threat_other"/>
    <d v="2016-08-26T00:00:00"/>
    <n v="26"/>
    <n v="-0.16997817480701016"/>
    <n v="0.35738804896988019"/>
    <n v="2.3587611232012091"/>
    <n v="1.7869402448493998E-2"/>
    <n v="0.60755968324879628"/>
    <n v="1.7869402448493998E-2"/>
    <x v="2"/>
  </r>
  <r>
    <n v="6905"/>
    <x v="2"/>
    <s v="el_salvador"/>
    <x v="14"/>
    <s v="MD"/>
    <s v="MD - Worcester County Jail "/>
    <s v="worcester_county_jail_md"/>
    <d v="2016-07-31T00:00:00"/>
    <x v="4"/>
    <x v="3"/>
    <s v="protective_custody_other_detainee_safety"/>
    <d v="2016-09-26T00:00:00"/>
    <n v="57"/>
    <n v="0.38397330109630412"/>
    <n v="0.91133952487319447"/>
    <n v="1.8048096472978949"/>
    <n v="0.53608207345482028"/>
    <n v="5.3608207345481995E-2"/>
    <n v="5.3608207345481995E-2"/>
    <x v="1"/>
  </r>
  <r>
    <n v="6906"/>
    <x v="2"/>
    <s v="el_salvador"/>
    <x v="0"/>
    <s v="AZ"/>
    <s v="AZ - Florence Staging Facility "/>
    <s v="florence_staging_facility_az"/>
    <d v="2016-08-01T00:00:00"/>
    <x v="4"/>
    <x v="14"/>
    <s v="facility_security_threat_other"/>
    <d v="2016-01-13T00:00:00"/>
    <n v="5"/>
    <n v="-0.54523562622538435"/>
    <n v="1.7869402448493998E-2"/>
    <n v="2.7340185746195833"/>
    <n v="0.39312685386686819"/>
    <n v="0.98281713466717047"/>
    <n v="1.7869402448493998E-2"/>
    <x v="3"/>
  </r>
  <r>
    <n v="6907"/>
    <x v="0"/>
    <s v="mexico"/>
    <x v="17"/>
    <s v="VA"/>
    <s v="VA - Immigration Centers Of America Farmville "/>
    <s v="immigration_centers_of_america_farmville_va"/>
    <d v="2016-08-01T00:00:00"/>
    <x v="4"/>
    <x v="6"/>
    <s v="disciplinary"/>
    <d v="2016-01-02T00:00:00"/>
    <n v="24"/>
    <n v="-0.20571697970399819"/>
    <n v="0.32164924407289219"/>
    <n v="2.3944999280981971"/>
    <n v="5.3608207345482023E-2"/>
    <n v="0.64329848814578428"/>
    <n v="5.3608207345482023E-2"/>
    <x v="2"/>
  </r>
  <r>
    <n v="6908"/>
    <x v="93"/>
    <s v="nepal"/>
    <x v="3"/>
    <s v="CA"/>
    <s v="CA - Yuba County Jail "/>
    <s v="yuba_county_jail_ca"/>
    <d v="2016-08-01T00:00:00"/>
    <x v="4"/>
    <x v="5"/>
    <s v="facility_security_threat_violent_or_disruptive_behavior"/>
    <d v="2016-09-02T00:00:00"/>
    <n v="32"/>
    <n v="-6.2761760116046117E-2"/>
    <n v="0.46460446366084424"/>
    <n v="2.2515447085102451"/>
    <n v="8.9347012242470047E-2"/>
    <n v="0.50034326855783218"/>
    <n v="8.9347012242470047E-2"/>
    <x v="2"/>
  </r>
  <r>
    <n v="6909"/>
    <x v="0"/>
    <s v="mexico"/>
    <x v="23"/>
    <s v="IL"/>
    <s v="IL - Tri-county Detention Center "/>
    <s v="tri-county_detention_center_il"/>
    <d v="2016-08-02T00:00:00"/>
    <x v="4"/>
    <x v="3"/>
    <s v="protective_custody_other_detainee_safety"/>
    <d v="2016-09-02T00:00:00"/>
    <n v="1"/>
    <n v="-0.61671323601936046"/>
    <n v="8.9347012242470103E-2"/>
    <n v="2.8054961844135593"/>
    <n v="0.46460446366084429"/>
    <n v="1.0542947444611466"/>
    <n v="8.9347012242470103E-2"/>
    <x v="3"/>
  </r>
  <r>
    <n v="6910"/>
    <x v="14"/>
    <s v="jamaica"/>
    <x v="22"/>
    <s v="NY"/>
    <s v="NY - Buffalo (batavia) Service Processing Center"/>
    <s v="buffalo_batavia_service_processing_center_ny"/>
    <d v="2016-08-02T00:00:00"/>
    <x v="4"/>
    <x v="6"/>
    <s v="disciplinary"/>
    <d v="2016-10-02T00:00:00"/>
    <n v="2"/>
    <n v="-0.59884383357086635"/>
    <n v="7.1477609793975994E-2"/>
    <n v="2.7876267819650655"/>
    <n v="0.44673506121235018"/>
    <n v="1.0364253420126524"/>
    <n v="7.1477609793975994E-2"/>
    <x v="3"/>
  </r>
  <r>
    <n v="6911"/>
    <x v="0"/>
    <s v="mexico"/>
    <x v="4"/>
    <s v="LA"/>
    <s v="LA - Jena/lasalle Detention Facility "/>
    <s v="jena/lasalle_detention_facility_la"/>
    <d v="2016-08-02T00:00:00"/>
    <x v="4"/>
    <x v="3"/>
    <s v="protective_custody_other_detainee_safety"/>
    <d v="2016-12-02T00:00:00"/>
    <n v="4"/>
    <n v="-0.56310502867387835"/>
    <n v="3.5738804896987997E-2"/>
    <n v="2.7518879770680771"/>
    <n v="0.41099625631536219"/>
    <n v="1.0006865371156644"/>
    <n v="3.5738804896987997E-2"/>
    <x v="3"/>
  </r>
  <r>
    <n v="6912"/>
    <x v="0"/>
    <s v="mexico"/>
    <x v="23"/>
    <s v="IL"/>
    <s v="IL - Mchenry County Correctional Facility "/>
    <s v="mchenry_county_correctional_facility_il"/>
    <d v="2016-08-02T00:00:00"/>
    <x v="4"/>
    <x v="6"/>
    <s v="disciplinary"/>
    <d v="2016-02-22T00:00:00"/>
    <n v="14"/>
    <n v="-0.38441100418893831"/>
    <n v="0.14295521958795204"/>
    <n v="2.5731939525831371"/>
    <n v="0.23230223183042215"/>
    <n v="0.82199251263072437"/>
    <n v="0.14295521958795204"/>
    <x v="3"/>
  </r>
  <r>
    <n v="6913"/>
    <x v="8"/>
    <s v="nicaragua"/>
    <x v="4"/>
    <s v="LA"/>
    <s v="LA - Tensas Parish Detention Center "/>
    <s v="tensas_parish_detention_center_la"/>
    <d v="2016-08-02T00:00:00"/>
    <x v="4"/>
    <x v="3"/>
    <s v="protective_custody_other_detainee_safety"/>
    <d v="2016-02-23T00:00:00"/>
    <n v="15"/>
    <n v="-0.36654160174044426"/>
    <n v="0.1608246220364461"/>
    <n v="2.5553245501346433"/>
    <n v="0.21443282938192809"/>
    <n v="0.80412311018223037"/>
    <n v="0.1608246220364461"/>
    <x v="3"/>
  </r>
  <r>
    <n v="6914"/>
    <x v="0"/>
    <s v="mexico"/>
    <x v="8"/>
    <s v="CA"/>
    <s v="CA - Santa Ana City Jail "/>
    <s v="santa_ana_city_jail_ca"/>
    <d v="2016-08-02T00:00:00"/>
    <x v="4"/>
    <x v="6"/>
    <s v="disciplinary"/>
    <d v="2016-02-23T00:00:00"/>
    <n v="15"/>
    <n v="-0.36654160174044426"/>
    <n v="0.1608246220364461"/>
    <n v="2.5553245501346433"/>
    <n v="0.21443282938192809"/>
    <n v="0.80412311018223037"/>
    <n v="0.1608246220364461"/>
    <x v="3"/>
  </r>
  <r>
    <n v="6915"/>
    <x v="70"/>
    <s v="romania"/>
    <x v="10"/>
    <s v="MI"/>
    <s v="MI - Saint Clair County Jail "/>
    <s v="saint_clair_county_jail_mi"/>
    <d v="2016-08-02T00:00:00"/>
    <x v="4"/>
    <x v="5"/>
    <s v="facility_security_threat_violent_or_disruptive_behavior"/>
    <d v="2016-11-03T00:00:00"/>
    <n v="32"/>
    <n v="-6.2761760116046117E-2"/>
    <n v="0.46460446366084424"/>
    <n v="2.2515447085102451"/>
    <n v="8.9347012242470047E-2"/>
    <n v="0.50034326855783218"/>
    <n v="8.9347012242470047E-2"/>
    <x v="2"/>
  </r>
  <r>
    <n v="6916"/>
    <x v="19"/>
    <s v="cuba"/>
    <x v="15"/>
    <s v="GA"/>
    <s v="GA - Stewart Detention Center "/>
    <s v="stewart_detention_center_ga"/>
    <d v="2016-08-03T00:00:00"/>
    <x v="4"/>
    <x v="11"/>
    <s v="medical_other"/>
    <d v="2016-10-03T00:00:00"/>
    <n v="2"/>
    <n v="-0.59884383357086635"/>
    <n v="7.1477609793975994E-2"/>
    <n v="2.7876267819650655"/>
    <n v="0.44673506121235018"/>
    <n v="1.0364253420126524"/>
    <n v="7.1477609793975994E-2"/>
    <x v="3"/>
  </r>
  <r>
    <n v="6917"/>
    <x v="0"/>
    <s v="mexico"/>
    <x v="15"/>
    <s v="GA"/>
    <s v="GA - Stewart Detention Center "/>
    <s v="stewart_detention_center_ga"/>
    <d v="2016-08-03T00:00:00"/>
    <x v="4"/>
    <x v="8"/>
    <s v="suicide_risk_placement"/>
    <d v="2016-11-03T00:00:00"/>
    <n v="3"/>
    <n v="-0.58097443112237235"/>
    <n v="5.3608207345481995E-2"/>
    <n v="2.7697573795165713"/>
    <n v="0.42886565876385618"/>
    <n v="1.0185559395641586"/>
    <n v="5.3608207345481995E-2"/>
    <x v="3"/>
  </r>
  <r>
    <n v="6918"/>
    <x v="54"/>
    <s v="russia"/>
    <x v="8"/>
    <s v="CA"/>
    <s v="CA - Santa Ana City Jail "/>
    <s v="santa_ana_city_jail_ca"/>
    <d v="2016-08-03T00:00:00"/>
    <x v="4"/>
    <x v="6"/>
    <s v="disciplinary"/>
    <d v="2016-12-03T00:00:00"/>
    <n v="4"/>
    <n v="-0.56310502867387835"/>
    <n v="3.5738804896987997E-2"/>
    <n v="2.7518879770680771"/>
    <n v="0.41099625631536219"/>
    <n v="1.0006865371156644"/>
    <n v="3.5738804896987997E-2"/>
    <x v="3"/>
  </r>
  <r>
    <n v="6919"/>
    <x v="150"/>
    <s v="croatia"/>
    <x v="0"/>
    <s v="AZ"/>
    <s v="AZ - Eloy Federal Contract Facility "/>
    <s v="eloy_federal_contract_facility_az"/>
    <d v="2016-08-03T00:00:00"/>
    <x v="4"/>
    <x v="6"/>
    <s v="disciplinary"/>
    <d v="2016-03-21T00:00:00"/>
    <n v="13"/>
    <n v="-0.40228040663743231"/>
    <n v="0.12508581713945804"/>
    <n v="2.5910633550316313"/>
    <n v="0.25017163427891614"/>
    <n v="0.83986191507921837"/>
    <n v="0.12508581713945804"/>
    <x v="3"/>
  </r>
  <r>
    <n v="6920"/>
    <x v="0"/>
    <s v="mexico"/>
    <x v="18"/>
    <s v="TX"/>
    <s v="TX - South Texas Detention Complex "/>
    <s v="south_texas_detention_complex_tx"/>
    <d v="2016-08-03T00:00:00"/>
    <x v="4"/>
    <x v="6"/>
    <s v="disciplinary"/>
    <d v="2016-03-22T00:00:00"/>
    <n v="14"/>
    <n v="-0.38441100418893831"/>
    <n v="0.14295521958795204"/>
    <n v="2.5731939525831371"/>
    <n v="0.23230223183042215"/>
    <n v="0.82199251263072437"/>
    <n v="0.14295521958795204"/>
    <x v="3"/>
  </r>
  <r>
    <n v="6921"/>
    <x v="0"/>
    <s v="mexico"/>
    <x v="23"/>
    <s v="IL"/>
    <s v="IL - Pulaski County Jail "/>
    <s v="pulaski_county_jail_il"/>
    <d v="2016-08-03T00:00:00"/>
    <x v="4"/>
    <x v="6"/>
    <s v="disciplinary"/>
    <d v="2016-03-25T00:00:00"/>
    <n v="17"/>
    <n v="-0.33080279684345626"/>
    <n v="0.19656342693343409"/>
    <n v="2.5195857452376553"/>
    <n v="0.17869402448494009"/>
    <n v="0.76838430528524237"/>
    <n v="0.17869402448494009"/>
    <x v="2"/>
  </r>
  <r>
    <n v="6922"/>
    <x v="48"/>
    <s v="bosnia-herzegovina"/>
    <x v="23"/>
    <s v="IL"/>
    <s v="IL - Pulaski County Jail "/>
    <s v="pulaski_county_jail_il"/>
    <d v="2016-08-03T00:00:00"/>
    <x v="4"/>
    <x v="6"/>
    <s v="disciplinary"/>
    <d v="2016-06-04T00:00:00"/>
    <n v="29"/>
    <n v="-0.11636996746152814"/>
    <n v="0.41099625631536219"/>
    <n v="2.3051529158557269"/>
    <n v="3.5738804896988025E-2"/>
    <n v="0.55395147590331428"/>
    <n v="3.5738804896988025E-2"/>
    <x v="2"/>
  </r>
  <r>
    <n v="6923"/>
    <x v="84"/>
    <s v="saudi_arabia"/>
    <x v="2"/>
    <s v="CA"/>
    <s v="CA - San Diego Contract Detention Facility - CCA (otay)"/>
    <s v="san_diego_contract_detention_facility_cca_otay_ca"/>
    <d v="2016-08-03T00:00:00"/>
    <x v="4"/>
    <x v="6"/>
    <s v="disciplinary"/>
    <d v="2016-04-05T00:00:00"/>
    <n v="57"/>
    <n v="0.38397330109630412"/>
    <n v="0.91133952487319447"/>
    <n v="1.8048096472978949"/>
    <n v="0.53608207345482028"/>
    <n v="5.3608207345481995E-2"/>
    <n v="5.3608207345481995E-2"/>
    <x v="1"/>
  </r>
  <r>
    <n v="6924"/>
    <x v="0"/>
    <s v="mexico"/>
    <x v="8"/>
    <s v="CA"/>
    <s v="CA - Adelanto Correctional Facility "/>
    <s v="adelanto_correctional_facility_ca"/>
    <d v="2016-08-03T00:00:00"/>
    <x v="4"/>
    <x v="0"/>
    <s v="protective_custody_gang_status_protective_custody_only"/>
    <d v="2016-05-13T00:00:00"/>
    <n v="66"/>
    <n v="0.54479792313275022"/>
    <n v="1.0721641469096406"/>
    <n v="1.6439850252614487"/>
    <n v="0.69690669549126638"/>
    <n v="0.1072164146909641"/>
    <n v="0.1072164146909641"/>
    <x v="1"/>
  </r>
  <r>
    <n v="6925"/>
    <x v="12"/>
    <s v="trinidad_and_tobago"/>
    <x v="4"/>
    <s v="LA"/>
    <s v="LA - Pine Prairie Correctional Center "/>
    <s v="pine_prairie_correctional_center_la"/>
    <d v="2016-08-03T00:00:00"/>
    <x v="4"/>
    <x v="3"/>
    <s v="protective_custody_other_detainee_safety"/>
    <d v="2016-05-30T00:00:00"/>
    <n v="83"/>
    <n v="0.8485777647571483"/>
    <n v="1.3759439885340385"/>
    <n v="1.3402051836370505"/>
    <n v="1.0006865371156644"/>
    <n v="0.41099625631536219"/>
    <n v="0.41099625631536219"/>
    <x v="1"/>
  </r>
  <r>
    <n v="6926"/>
    <x v="19"/>
    <s v="cuba"/>
    <x v="15"/>
    <s v="GA"/>
    <s v="GA - Stewart Detention Center "/>
    <s v="stewart_detention_center_ga"/>
    <d v="2016-08-04T00:00:00"/>
    <x v="4"/>
    <x v="17"/>
    <s v="hunger_strike"/>
    <d v="2016-11-04T00:00:00"/>
    <n v="3"/>
    <n v="-0.58097443112237235"/>
    <n v="5.3608207345481995E-2"/>
    <n v="2.7697573795165713"/>
    <n v="0.42886565876385618"/>
    <n v="1.0185559395641586"/>
    <n v="5.3608207345481995E-2"/>
    <x v="3"/>
  </r>
  <r>
    <n v="6927"/>
    <x v="0"/>
    <s v="mexico"/>
    <x v="8"/>
    <s v="CA"/>
    <s v="CA - Adelanto Correctional Facility "/>
    <s v="adelanto_correctional_facility_ca"/>
    <d v="2016-08-04T00:00:00"/>
    <x v="4"/>
    <x v="6"/>
    <s v="disciplinary"/>
    <d v="2016-11-04T00:00:00"/>
    <n v="3"/>
    <n v="-0.58097443112237235"/>
    <n v="5.3608207345481995E-2"/>
    <n v="2.7697573795165713"/>
    <n v="0.42886565876385618"/>
    <n v="1.0185559395641586"/>
    <n v="5.3608207345481995E-2"/>
    <x v="3"/>
  </r>
  <r>
    <n v="6928"/>
    <x v="39"/>
    <s v="somalia"/>
    <x v="22"/>
    <s v="NY"/>
    <s v="NY - Buffalo (batavia) Service Processing Center"/>
    <s v="buffalo_batavia_service_processing_center_ny"/>
    <d v="2016-08-04T00:00:00"/>
    <x v="4"/>
    <x v="6"/>
    <s v="disciplinary"/>
    <d v="2016-12-04T00:00:00"/>
    <n v="4"/>
    <n v="-0.56310502867387835"/>
    <n v="3.5738804896987997E-2"/>
    <n v="2.7518879770680771"/>
    <n v="0.41099625631536219"/>
    <n v="1.0006865371156644"/>
    <n v="3.5738804896987997E-2"/>
    <x v="3"/>
  </r>
  <r>
    <n v="6929"/>
    <x v="0"/>
    <s v="mexico"/>
    <x v="0"/>
    <s v="AZ"/>
    <s v="AZ - Eloy Federal Contract Facility "/>
    <s v="eloy_federal_contract_facility_az"/>
    <d v="2016-08-04T00:00:00"/>
    <x v="4"/>
    <x v="6"/>
    <s v="disciplinary"/>
    <d v="2016-04-18T00:00:00"/>
    <n v="10"/>
    <n v="-0.4558886139829143"/>
    <n v="7.1477609793976049E-2"/>
    <n v="2.6446715623771131"/>
    <n v="0.30377984162439814"/>
    <n v="0.89347012242470036"/>
    <n v="7.1477609793976049E-2"/>
    <x v="3"/>
  </r>
  <r>
    <n v="6930"/>
    <x v="23"/>
    <s v="china,_peoples_republic_of"/>
    <x v="7"/>
    <s v="PA"/>
    <s v="PA - York County Prison "/>
    <s v="york_county_prison_pa"/>
    <d v="2016-08-04T00:00:00"/>
    <x v="4"/>
    <x v="2"/>
    <s v="mental_illness"/>
    <d v="2016-04-25T00:00:00"/>
    <n v="17"/>
    <n v="-0.33080279684345626"/>
    <n v="0.19656342693343409"/>
    <n v="2.5195857452376553"/>
    <n v="0.17869402448494009"/>
    <n v="0.76838430528524237"/>
    <n v="0.17869402448494009"/>
    <x v="2"/>
  </r>
  <r>
    <n v="6931"/>
    <x v="3"/>
    <s v="iraq"/>
    <x v="0"/>
    <s v="AZ"/>
    <s v="AZ - Eloy Federal Contract Facility "/>
    <s v="eloy_federal_contract_facility_az"/>
    <d v="2016-08-04T00:00:00"/>
    <x v="4"/>
    <x v="3"/>
    <s v="protective_custody_other_detainee_safety"/>
    <d v="2016-04-26T00:00:00"/>
    <n v="18"/>
    <n v="-0.31293339439496226"/>
    <n v="0.21443282938192809"/>
    <n v="2.5017163427891611"/>
    <n v="0.1608246220364461"/>
    <n v="0.75051490283674838"/>
    <n v="0.1608246220364461"/>
    <x v="2"/>
  </r>
  <r>
    <n v="6932"/>
    <x v="47"/>
    <s v="peru"/>
    <x v="2"/>
    <s v="CA"/>
    <s v="CA - Imperial Regional Detention Facility "/>
    <s v="imperial_regional_detention_facility_ca"/>
    <d v="2016-08-04T00:00:00"/>
    <x v="4"/>
    <x v="6"/>
    <s v="disciplinary"/>
    <d v="2016-04-28T00:00:00"/>
    <n v="20"/>
    <n v="-0.27719458949797421"/>
    <n v="0.25017163427891614"/>
    <n v="2.4659775378921731"/>
    <n v="0.12508581713945804"/>
    <n v="0.71477609793976038"/>
    <n v="0.12508581713945804"/>
    <x v="2"/>
  </r>
  <r>
    <n v="6933"/>
    <x v="23"/>
    <s v="china,_peoples_republic_of"/>
    <x v="2"/>
    <s v="CA"/>
    <s v="CA - Imperial Regional Detention Facility "/>
    <s v="imperial_regional_detention_facility_ca"/>
    <d v="2016-08-04T00:00:00"/>
    <x v="4"/>
    <x v="6"/>
    <s v="disciplinary"/>
    <d v="2016-04-28T00:00:00"/>
    <n v="20"/>
    <n v="-0.27719458949797421"/>
    <n v="0.25017163427891614"/>
    <n v="2.4659775378921731"/>
    <n v="0.12508581713945804"/>
    <n v="0.71477609793976038"/>
    <n v="0.12508581713945804"/>
    <x v="2"/>
  </r>
  <r>
    <n v="6934"/>
    <x v="39"/>
    <s v="somalia"/>
    <x v="0"/>
    <s v="AZ"/>
    <s v="AZ - Eloy Federal Contract Facility "/>
    <s v="eloy_federal_contract_facility_az"/>
    <d v="2016-08-04T00:00:00"/>
    <x v="4"/>
    <x v="6"/>
    <s v="disciplinary"/>
    <d v="2016-02-05T00:00:00"/>
    <n v="24"/>
    <n v="-0.20571697970399819"/>
    <n v="0.32164924407289219"/>
    <n v="2.3944999280981971"/>
    <n v="5.3608207345482023E-2"/>
    <n v="0.64329848814578428"/>
    <n v="5.3608207345482023E-2"/>
    <x v="2"/>
  </r>
  <r>
    <n v="6935"/>
    <x v="0"/>
    <s v="mexico"/>
    <x v="2"/>
    <s v="CA"/>
    <s v="CA - San Diego Contract Detention Facility - CCA (otay)"/>
    <s v="san_diego_contract_detention_facility_cca_otay_ca"/>
    <d v="2016-08-04T00:00:00"/>
    <x v="4"/>
    <x v="3"/>
    <s v="protective_custody_other_detainee_safety"/>
    <d v="2016-04-05T00:00:00"/>
    <n v="26"/>
    <n v="-0.16997817480701016"/>
    <n v="0.35738804896988019"/>
    <n v="2.3587611232012091"/>
    <n v="1.7869402448493998E-2"/>
    <n v="0.60755968324879628"/>
    <n v="1.7869402448493998E-2"/>
    <x v="2"/>
  </r>
  <r>
    <n v="6936"/>
    <x v="0"/>
    <s v="mexico"/>
    <x v="8"/>
    <s v="CA"/>
    <s v="CA - Adelanto Correctional Facility "/>
    <s v="adelanto_correctional_facility_ca"/>
    <d v="2016-08-04T00:00:00"/>
    <x v="4"/>
    <x v="6"/>
    <s v="disciplinary"/>
    <d v="2016-06-05T00:00:00"/>
    <n v="28"/>
    <n v="-0.13423936991002217"/>
    <n v="0.39312685386686819"/>
    <n v="2.3230223183042211"/>
    <n v="1.7869402448493998E-2"/>
    <n v="0.57182087835180828"/>
    <n v="1.7869402448493998E-2"/>
    <x v="2"/>
  </r>
  <r>
    <n v="6937"/>
    <x v="0"/>
    <s v="mexico"/>
    <x v="8"/>
    <s v="CA"/>
    <s v="CA - Adelanto Correctional Facility "/>
    <s v="adelanto_correctional_facility_ca"/>
    <d v="2016-08-04T00:00:00"/>
    <x v="4"/>
    <x v="6"/>
    <s v="disciplinary"/>
    <d v="2016-06-05T00:00:00"/>
    <n v="28"/>
    <n v="-0.13423936991002217"/>
    <n v="0.39312685386686819"/>
    <n v="2.3230223183042211"/>
    <n v="1.7869402448493998E-2"/>
    <n v="0.57182087835180828"/>
    <n v="1.7869402448493998E-2"/>
    <x v="2"/>
  </r>
  <r>
    <n v="6938"/>
    <x v="0"/>
    <s v="mexico"/>
    <x v="8"/>
    <s v="CA"/>
    <s v="CA - Adelanto Correctional Facility "/>
    <s v="adelanto_correctional_facility_ca"/>
    <d v="2016-08-04T00:00:00"/>
    <x v="4"/>
    <x v="6"/>
    <s v="disciplinary"/>
    <d v="2016-06-06T00:00:00"/>
    <n v="59"/>
    <n v="0.41971210599329212"/>
    <n v="0.94707832977018247"/>
    <n v="1.769070842400907"/>
    <n v="0.57182087835180828"/>
    <n v="1.7869402448493998E-2"/>
    <n v="1.7869402448493998E-2"/>
    <x v="1"/>
  </r>
  <r>
    <n v="6939"/>
    <x v="38"/>
    <s v="indonesia"/>
    <x v="8"/>
    <s v="CA"/>
    <s v="CA - Adelanto Correctional Facility "/>
    <s v="adelanto_correctional_facility_ca"/>
    <d v="2016-08-04T00:00:00"/>
    <x v="4"/>
    <x v="3"/>
    <s v="protective_custody_other_detainee_safety"/>
    <d v="2016-09-17T00:00:00"/>
    <n v="162"/>
    <n v="2.2602605581881754"/>
    <n v="2.7876267819650655"/>
    <n v="7.1477609793976438E-2"/>
    <n v="2.4123693305466913"/>
    <n v="1.8226790497463892"/>
    <n v="7.1477609793976438E-2"/>
    <x v="0"/>
  </r>
  <r>
    <n v="6940"/>
    <x v="2"/>
    <s v="el_salvador"/>
    <x v="8"/>
    <s v="CA"/>
    <s v="CA - Adelanto Correctional Facility "/>
    <s v="adelanto_correctional_facility_ca"/>
    <d v="2016-08-05T00:00:00"/>
    <x v="4"/>
    <x v="3"/>
    <s v="protective_custody_other_detainee_safety"/>
    <d v="2016-05-13T00:00:00"/>
    <n v="5"/>
    <n v="-0.54523562622538435"/>
    <n v="1.7869402448493998E-2"/>
    <n v="2.7340185746195833"/>
    <n v="0.39312685386686819"/>
    <n v="0.98281713466717047"/>
    <n v="1.7869402448493998E-2"/>
    <x v="3"/>
  </r>
  <r>
    <n v="6941"/>
    <x v="19"/>
    <s v="cuba"/>
    <x v="9"/>
    <s v="FL"/>
    <s v="FL - Baker County Sheriff's Office "/>
    <s v="baker_county_sheriffs_office_fl"/>
    <d v="2016-08-05T00:00:00"/>
    <x v="4"/>
    <x v="14"/>
    <s v="facility_security_threat_other"/>
    <d v="2016-05-18T00:00:00"/>
    <n v="10"/>
    <n v="-0.4558886139829143"/>
    <n v="7.1477609793976049E-2"/>
    <n v="2.6446715623771131"/>
    <n v="0.30377984162439814"/>
    <n v="0.89347012242470036"/>
    <n v="7.1477609793976049E-2"/>
    <x v="3"/>
  </r>
  <r>
    <n v="6942"/>
    <x v="70"/>
    <s v="romania"/>
    <x v="10"/>
    <s v="MI"/>
    <s v="MI - Chippewa County Ssm "/>
    <s v="chippewa_county_ssm_mi"/>
    <d v="2016-08-05T00:00:00"/>
    <x v="4"/>
    <x v="3"/>
    <s v="protective_custody_other_detainee_safety"/>
    <d v="2016-01-06T00:00:00"/>
    <n v="24"/>
    <n v="-0.20571697970399819"/>
    <n v="0.32164924407289219"/>
    <n v="2.3944999280981971"/>
    <n v="5.3608207345482023E-2"/>
    <n v="0.64329848814578428"/>
    <n v="5.3608207345482023E-2"/>
    <x v="2"/>
  </r>
  <r>
    <n v="6943"/>
    <x v="23"/>
    <s v="china,_peoples_republic_of"/>
    <x v="4"/>
    <s v="AL"/>
    <s v="AL - Etowah County Jail "/>
    <s v="etowah_county_jail_alabama_al"/>
    <d v="2016-08-05T00:00:00"/>
    <x v="4"/>
    <x v="6"/>
    <s v="disciplinary"/>
    <d v="2016-07-06T00:00:00"/>
    <n v="30"/>
    <n v="-9.8500565013034141E-2"/>
    <n v="0.42886565876385618"/>
    <n v="2.2872835134072331"/>
    <n v="5.3608207345482023E-2"/>
    <n v="0.53608207345482028"/>
    <n v="5.3608207345482023E-2"/>
    <x v="2"/>
  </r>
  <r>
    <n v="6944"/>
    <x v="127"/>
    <s v="ivory_coast"/>
    <x v="13"/>
    <s v="NY"/>
    <s v="NY - Orange County Jail "/>
    <s v="orange_county_jail_ny"/>
    <d v="2016-08-05T00:00:00"/>
    <x v="4"/>
    <x v="6"/>
    <s v="disciplinary"/>
    <d v="2016-08-06T00:00:00"/>
    <n v="31"/>
    <n v="-8.0631162564540129E-2"/>
    <n v="0.44673506121235024"/>
    <n v="2.2694141109587389"/>
    <n v="7.1477609793976035E-2"/>
    <n v="0.51821267100632629"/>
    <n v="7.1477609793976035E-2"/>
    <x v="2"/>
  </r>
  <r>
    <n v="6945"/>
    <x v="153"/>
    <s v="sri_lanka"/>
    <x v="8"/>
    <s v="CA"/>
    <s v="CA - Adelanto Correctional Facility "/>
    <s v="adelanto_correctional_facility_ca"/>
    <d v="2016-08-05T00:00:00"/>
    <x v="4"/>
    <x v="3"/>
    <s v="protective_custody_other_detainee_safety"/>
    <d v="2016-09-29T00:00:00"/>
    <n v="144"/>
    <n v="1.938611314115283"/>
    <n v="2.4659775378921731"/>
    <n v="0.25017163427891598"/>
    <n v="2.0907200864737989"/>
    <n v="1.5010298056734968"/>
    <n v="0.25017163427891598"/>
    <x v="0"/>
  </r>
  <r>
    <n v="6946"/>
    <x v="64"/>
    <s v="bangladesh"/>
    <x v="18"/>
    <s v="TX"/>
    <s v="TX - South Texas Detention Complex "/>
    <s v="south_texas_detention_complex_tx"/>
    <d v="2016-08-06T00:00:00"/>
    <x v="4"/>
    <x v="6"/>
    <s v="disciplinary"/>
    <d v="2016-06-18T00:00:00"/>
    <n v="10"/>
    <n v="-0.4558886139829143"/>
    <n v="7.1477609793976049E-2"/>
    <n v="2.6446715623771131"/>
    <n v="0.30377984162439814"/>
    <n v="0.89347012242470036"/>
    <n v="7.1477609793976049E-2"/>
    <x v="3"/>
  </r>
  <r>
    <n v="6947"/>
    <x v="17"/>
    <s v="ghana"/>
    <x v="17"/>
    <s v="VA"/>
    <s v="VA - Immigration Centers Of America Farmville "/>
    <s v="immigration_centers_of_america_farmville_va"/>
    <d v="2016-08-06T00:00:00"/>
    <x v="4"/>
    <x v="6"/>
    <s v="disciplinary"/>
    <d v="2016-06-23T00:00:00"/>
    <n v="15"/>
    <n v="-0.36654160174044426"/>
    <n v="0.1608246220364461"/>
    <n v="2.5553245501346433"/>
    <n v="0.21443282938192809"/>
    <n v="0.80412311018223037"/>
    <n v="0.1608246220364461"/>
    <x v="3"/>
  </r>
  <r>
    <n v="6948"/>
    <x v="7"/>
    <s v="honduras"/>
    <x v="7"/>
    <s v="PA"/>
    <s v="PA - York County Prison "/>
    <s v="york_county_prison_pa"/>
    <d v="2016-08-06T00:00:00"/>
    <x v="4"/>
    <x v="6"/>
    <s v="disciplinary"/>
    <d v="2016-06-29T00:00:00"/>
    <n v="21"/>
    <n v="-0.25932518704948021"/>
    <n v="0.26804103672741014"/>
    <n v="2.4481081354436793"/>
    <n v="0.10721641469096405"/>
    <n v="0.69690669549126638"/>
    <n v="0.10721641469096405"/>
    <x v="2"/>
  </r>
  <r>
    <n v="6949"/>
    <x v="21"/>
    <s v="guatemala"/>
    <x v="7"/>
    <s v="PA"/>
    <s v="PA - York County Prison "/>
    <s v="york_county_prison_pa"/>
    <d v="2016-08-06T00:00:00"/>
    <x v="4"/>
    <x v="6"/>
    <s v="disciplinary"/>
    <d v="2016-06-29T00:00:00"/>
    <n v="21"/>
    <n v="-0.25932518704948021"/>
    <n v="0.26804103672741014"/>
    <n v="2.4481081354436793"/>
    <n v="0.10721641469096405"/>
    <n v="0.69690669549126638"/>
    <n v="0.10721641469096405"/>
    <x v="2"/>
  </r>
  <r>
    <n v="6950"/>
    <x v="39"/>
    <s v="somalia"/>
    <x v="15"/>
    <s v="GA"/>
    <s v="GA - Stewart Detention Center "/>
    <s v="stewart_detention_center_ga"/>
    <d v="2016-08-06T00:00:00"/>
    <x v="4"/>
    <x v="6"/>
    <s v="disciplinary"/>
    <d v="2016-01-07T00:00:00"/>
    <n v="23"/>
    <n v="-0.22358638215249221"/>
    <n v="0.30377984162439814"/>
    <n v="2.4123693305466913"/>
    <n v="7.1477609793976049E-2"/>
    <n v="0.66116789059427838"/>
    <n v="7.1477609793976049E-2"/>
    <x v="2"/>
  </r>
  <r>
    <n v="6951"/>
    <x v="0"/>
    <s v="mexico"/>
    <x v="0"/>
    <s v="AZ"/>
    <s v="AZ - Eloy Federal Contract Facility "/>
    <s v="eloy_federal_contract_facility_az"/>
    <d v="2016-08-06T00:00:00"/>
    <x v="4"/>
    <x v="6"/>
    <s v="disciplinary"/>
    <d v="2016-07-07T00:00:00"/>
    <n v="29"/>
    <n v="-0.11636996746152814"/>
    <n v="0.41099625631536219"/>
    <n v="2.3051529158557269"/>
    <n v="3.5738804896988025E-2"/>
    <n v="0.55395147590331428"/>
    <n v="3.5738804896988025E-2"/>
    <x v="2"/>
  </r>
  <r>
    <n v="6952"/>
    <x v="0"/>
    <s v="mexico"/>
    <x v="1"/>
    <s v="NV"/>
    <s v="NV - Henderson Detention Center "/>
    <s v="henderson_detention_center_nv"/>
    <d v="2016-08-06T00:00:00"/>
    <x v="4"/>
    <x v="3"/>
    <s v="protective_custody_other_detainee_safety"/>
    <d v="2016-07-15T00:00:00"/>
    <n v="37"/>
    <n v="2.6585252126423927E-2"/>
    <n v="0.55395147590331428"/>
    <n v="2.1621976962677749"/>
    <n v="0.17869402448494009"/>
    <n v="0.41099625631536219"/>
    <n v="0.17869402448494009"/>
    <x v="2"/>
  </r>
  <r>
    <n v="6953"/>
    <x v="158"/>
    <s v="namibia"/>
    <x v="8"/>
    <s v="CA"/>
    <s v="CA - Adelanto Correctional Facility "/>
    <s v="adelanto_correctional_facility_ca"/>
    <d v="2016-08-06T00:00:00"/>
    <x v="4"/>
    <x v="3"/>
    <s v="protective_custody_other_detainee_safety"/>
    <d v="2017-07-02T00:00:00"/>
    <n v="244"/>
    <n v="3.7255515589646842"/>
    <n v="4.2529177827415747"/>
    <n v="1.5367686105704852"/>
    <n v="3.8776603313232005"/>
    <n v="3.2879700505228979"/>
    <n v="1.5367686105704852"/>
    <x v="0"/>
  </r>
  <r>
    <n v="6954"/>
    <x v="0"/>
    <s v="mexico"/>
    <x v="0"/>
    <s v="AZ"/>
    <s v="AZ - Eloy Federal Contract Facility "/>
    <s v="eloy_federal_contract_facility_az"/>
    <d v="2016-08-07T00:00:00"/>
    <x v="4"/>
    <x v="12"/>
    <s v="pending_investigation_of_disciplinary_violation"/>
    <d v="2016-12-07T00:00:00"/>
    <n v="4"/>
    <n v="-0.56310502867387835"/>
    <n v="3.5738804896987997E-2"/>
    <n v="2.7518879770680771"/>
    <n v="0.41099625631536219"/>
    <n v="1.0006865371156644"/>
    <n v="3.5738804896987997E-2"/>
    <x v="3"/>
  </r>
  <r>
    <n v="6955"/>
    <x v="0"/>
    <s v="mexico"/>
    <x v="0"/>
    <s v="AZ"/>
    <s v="AZ - Eloy Federal Contract Facility "/>
    <s v="eloy_federal_contract_facility_az"/>
    <d v="2016-08-07T00:00:00"/>
    <x v="4"/>
    <x v="12"/>
    <s v="pending_investigation_of_disciplinary_violation"/>
    <d v="2016-07-13T00:00:00"/>
    <n v="5"/>
    <n v="-0.54523562622538435"/>
    <n v="1.7869402448493998E-2"/>
    <n v="2.7340185746195833"/>
    <n v="0.39312685386686819"/>
    <n v="0.98281713466717047"/>
    <n v="1.7869402448493998E-2"/>
    <x v="3"/>
  </r>
  <r>
    <n v="6956"/>
    <x v="18"/>
    <s v="lithuania"/>
    <x v="18"/>
    <s v="TX"/>
    <s v="TX - South Texas Detention Complex "/>
    <s v="south_texas_detention_complex_tx"/>
    <d v="2016-08-07T00:00:00"/>
    <x v="4"/>
    <x v="6"/>
    <s v="disciplinary"/>
    <d v="2016-07-14T00:00:00"/>
    <n v="6"/>
    <n v="-0.52736622377689035"/>
    <n v="0"/>
    <n v="2.7161491721710895"/>
    <n v="0.37525745141837419"/>
    <n v="0.96494773221867647"/>
    <n v="0"/>
    <x v="3"/>
  </r>
  <r>
    <n v="6957"/>
    <x v="0"/>
    <s v="mexico"/>
    <x v="0"/>
    <s v="AZ"/>
    <s v="AZ - Eloy Federal Contract Facility "/>
    <s v="eloy_federal_contract_facility_az"/>
    <d v="2016-08-07T00:00:00"/>
    <x v="4"/>
    <x v="6"/>
    <s v="disciplinary"/>
    <d v="2016-07-20T00:00:00"/>
    <n v="12"/>
    <n v="-0.42014980908592631"/>
    <n v="0.10721641469096405"/>
    <n v="2.6089327574801251"/>
    <n v="0.26804103672741014"/>
    <n v="0.85773131752771237"/>
    <n v="0.10721641469096405"/>
    <x v="3"/>
  </r>
  <r>
    <n v="6958"/>
    <x v="9"/>
    <s v="haiti"/>
    <x v="9"/>
    <s v="FL"/>
    <s v="FL - Baker County Sheriff's Office "/>
    <s v="baker_county_sheriffs_office_fl"/>
    <d v="2016-08-07T00:00:00"/>
    <x v="4"/>
    <x v="6"/>
    <s v="disciplinary"/>
    <d v="2016-07-27T00:00:00"/>
    <n v="19"/>
    <n v="-0.29506399194646826"/>
    <n v="0.23230223183042209"/>
    <n v="2.4838469403406673"/>
    <n v="0.1429552195879521"/>
    <n v="0.73264550038825438"/>
    <n v="0.1429552195879521"/>
    <x v="2"/>
  </r>
  <r>
    <n v="6959"/>
    <x v="7"/>
    <s v="honduras"/>
    <x v="1"/>
    <s v="NV"/>
    <s v="NV - Henderson Detention Center "/>
    <s v="henderson_detention_center_nv"/>
    <d v="2016-08-07T00:00:00"/>
    <x v="4"/>
    <x v="1"/>
    <s v="protective_custody_criminal_offense"/>
    <d v="2016-07-29T00:00:00"/>
    <n v="21"/>
    <n v="-0.25932518704948021"/>
    <n v="0.26804103672741014"/>
    <n v="2.4481081354436793"/>
    <n v="0.10721641469096405"/>
    <n v="0.69690669549126638"/>
    <n v="0.10721641469096405"/>
    <x v="2"/>
  </r>
  <r>
    <n v="6960"/>
    <x v="0"/>
    <s v="mexico"/>
    <x v="8"/>
    <s v="CA"/>
    <s v="CA - Adelanto Correctional Facility "/>
    <s v="adelanto_correctional_facility_ca"/>
    <d v="2016-08-07T00:00:00"/>
    <x v="4"/>
    <x v="6"/>
    <s v="disciplinary"/>
    <d v="2016-05-08T00:00:00"/>
    <n v="28"/>
    <n v="-0.13423936991002217"/>
    <n v="0.39312685386686819"/>
    <n v="2.3230223183042211"/>
    <n v="1.7869402448493998E-2"/>
    <n v="0.57182087835180828"/>
    <n v="1.7869402448493998E-2"/>
    <x v="2"/>
  </r>
  <r>
    <n v="6961"/>
    <x v="21"/>
    <s v="guatemala"/>
    <x v="8"/>
    <s v="CA"/>
    <s v="CA - Adelanto Correctional Facility "/>
    <s v="adelanto_correctional_facility_ca"/>
    <d v="2016-08-07T00:00:00"/>
    <x v="4"/>
    <x v="3"/>
    <s v="protective_custody_other_detainee_safety"/>
    <d v="2016-01-09T00:00:00"/>
    <n v="55"/>
    <n v="0.34823449619931607"/>
    <n v="0.87560071997620637"/>
    <n v="1.8405484521948829"/>
    <n v="0.50034326855783218"/>
    <n v="8.9347012242470047E-2"/>
    <n v="8.9347012242470047E-2"/>
    <x v="1"/>
  </r>
  <r>
    <n v="6962"/>
    <x v="21"/>
    <s v="guatemala"/>
    <x v="4"/>
    <s v="LA"/>
    <s v="LA - Pine Prairie Correctional Center "/>
    <s v="pine_prairie_correctional_center_la"/>
    <d v="2016-08-07T00:00:00"/>
    <x v="4"/>
    <x v="1"/>
    <s v="protective_custody_criminal_offense"/>
    <d v="2016-02-09T00:00:00"/>
    <n v="56"/>
    <n v="0.36610389864781012"/>
    <n v="0.89347012242470047"/>
    <n v="1.8226790497463887"/>
    <n v="0.51821267100632629"/>
    <n v="7.1477609793975994E-2"/>
    <n v="7.1477609793975994E-2"/>
    <x v="1"/>
  </r>
  <r>
    <n v="6963"/>
    <x v="9"/>
    <s v="haiti"/>
    <x v="9"/>
    <s v="FL"/>
    <s v="FL - Baker County Sheriff's Office "/>
    <s v="baker_county_sheriffs_office_fl"/>
    <d v="2016-08-07T00:00:00"/>
    <x v="4"/>
    <x v="6"/>
    <s v="disciplinary"/>
    <d v="2016-09-12T00:00:00"/>
    <n v="154"/>
    <n v="2.117305338600223"/>
    <n v="2.6446715623771135"/>
    <n v="7.1477609793975994E-2"/>
    <n v="2.2694141109587394"/>
    <n v="1.6797238301584367"/>
    <n v="7.1477609793975994E-2"/>
    <x v="0"/>
  </r>
  <r>
    <n v="6964"/>
    <x v="0"/>
    <s v="mexico"/>
    <x v="8"/>
    <s v="CA"/>
    <s v="CA - Adelanto Correctional Facility "/>
    <s v="adelanto_correctional_facility_ca"/>
    <d v="2016-08-08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965"/>
    <x v="7"/>
    <s v="honduras"/>
    <x v="15"/>
    <s v="GA"/>
    <s v="GA - Stewart Detention Center "/>
    <s v="stewart_detention_center_ga"/>
    <d v="2016-08-08T00:00:00"/>
    <x v="4"/>
    <x v="21"/>
    <s v="medical_observation"/>
    <d v="2016-09-08T00:00:00"/>
    <n v="1"/>
    <n v="-0.61671323601936046"/>
    <n v="8.9347012242470103E-2"/>
    <n v="2.8054961844135593"/>
    <n v="0.46460446366084429"/>
    <n v="1.0542947444611466"/>
    <n v="8.9347012242470103E-2"/>
    <x v="3"/>
  </r>
  <r>
    <n v="6966"/>
    <x v="0"/>
    <s v="mexico"/>
    <x v="0"/>
    <s v="AZ"/>
    <s v="AZ - Eloy Federal Contract Facility "/>
    <s v="eloy_federal_contract_facility_az"/>
    <d v="2016-08-08T00:00:00"/>
    <x v="4"/>
    <x v="12"/>
    <s v="pending_investigation_of_disciplinary_violation"/>
    <d v="2016-10-08T00:00:00"/>
    <n v="2"/>
    <n v="-0.59884383357086635"/>
    <n v="7.1477609793975994E-2"/>
    <n v="2.7876267819650655"/>
    <n v="0.44673506121235018"/>
    <n v="1.0364253420126524"/>
    <n v="7.1477609793975994E-2"/>
    <x v="3"/>
  </r>
  <r>
    <n v="6967"/>
    <x v="0"/>
    <s v="mexico"/>
    <x v="18"/>
    <s v="TX"/>
    <s v="TX - South Texas Detention Complex "/>
    <s v="south_texas_detention_complex_tx"/>
    <d v="2016-08-08T00:00:00"/>
    <x v="4"/>
    <x v="3"/>
    <s v="protective_custody_other_detainee_safety"/>
    <d v="2016-08-29T00:00:00"/>
    <n v="21"/>
    <n v="-0.25932518704948021"/>
    <n v="0.26804103672741014"/>
    <n v="2.4481081354436793"/>
    <n v="0.10721641469096405"/>
    <n v="0.69690669549126638"/>
    <n v="0.10721641469096405"/>
    <x v="2"/>
  </r>
  <r>
    <n v="6968"/>
    <x v="109"/>
    <s v="tonga"/>
    <x v="1"/>
    <s v="NV"/>
    <s v="NV - Henderson Detention Center "/>
    <s v="henderson_detention_center_nv"/>
    <d v="2016-08-08T00:00:00"/>
    <x v="4"/>
    <x v="14"/>
    <s v="facility_security_threat_other"/>
    <d v="2016-08-31T00:00:00"/>
    <n v="23"/>
    <n v="-0.22358638215249221"/>
    <n v="0.30377984162439814"/>
    <n v="2.4123693305466913"/>
    <n v="7.1477609793976049E-2"/>
    <n v="0.66116789059427838"/>
    <n v="7.1477609793976049E-2"/>
    <x v="2"/>
  </r>
  <r>
    <n v="6969"/>
    <x v="37"/>
    <s v="dominican_republic"/>
    <x v="7"/>
    <s v="PA"/>
    <s v="PA - York County Prison "/>
    <s v="york_county_prison_pa"/>
    <d v="2016-08-08T00:00:00"/>
    <x v="4"/>
    <x v="6"/>
    <s v="disciplinary"/>
    <d v="2016-07-09T00:00:00"/>
    <n v="30"/>
    <n v="-9.8500565013034141E-2"/>
    <n v="0.42886565876385618"/>
    <n v="2.2872835134072331"/>
    <n v="5.3608207345482023E-2"/>
    <n v="0.53608207345482028"/>
    <n v="5.3608207345482023E-2"/>
    <x v="2"/>
  </r>
  <r>
    <n v="6970"/>
    <x v="0"/>
    <s v="mexico"/>
    <x v="7"/>
    <s v="PA"/>
    <s v="PA - York County Prison "/>
    <s v="york_county_prison_pa"/>
    <d v="2016-08-08T00:00:00"/>
    <x v="4"/>
    <x v="6"/>
    <s v="disciplinary"/>
    <d v="2016-07-09T00:00:00"/>
    <n v="30"/>
    <n v="-9.8500565013034141E-2"/>
    <n v="0.42886565876385618"/>
    <n v="2.2872835134072331"/>
    <n v="5.3608207345482023E-2"/>
    <n v="0.53608207345482028"/>
    <n v="5.3608207345482023E-2"/>
    <x v="2"/>
  </r>
  <r>
    <n v="6971"/>
    <x v="26"/>
    <s v="india"/>
    <x v="4"/>
    <s v="AL"/>
    <s v="AL - Etowah County Jail "/>
    <s v="etowah_county_jail_alabama_al"/>
    <d v="2016-08-08T00:00:00"/>
    <x v="4"/>
    <x v="5"/>
    <s v="facility_security_threat_violent_or_disruptive_behavior"/>
    <d v="2016-08-09T00:00:00"/>
    <n v="31"/>
    <n v="-8.0631162564540129E-2"/>
    <n v="0.44673506121235024"/>
    <n v="2.2694141109587389"/>
    <n v="7.1477609793976035E-2"/>
    <n v="0.51821267100632629"/>
    <n v="7.1477609793976035E-2"/>
    <x v="2"/>
  </r>
  <r>
    <n v="6972"/>
    <x v="35"/>
    <s v="guyana"/>
    <x v="7"/>
    <s v="PA"/>
    <s v="PA - York County Prison "/>
    <s v="york_county_prison_pa"/>
    <d v="2016-08-08T00:00:00"/>
    <x v="4"/>
    <x v="3"/>
    <s v="protective_custody_other_detainee_safety"/>
    <d v="2016-09-14T00:00:00"/>
    <n v="37"/>
    <n v="2.6585252126423927E-2"/>
    <n v="0.55395147590331428"/>
    <n v="2.1621976962677749"/>
    <n v="0.17869402448494009"/>
    <n v="0.41099625631536219"/>
    <n v="0.17869402448494009"/>
    <x v="2"/>
  </r>
  <r>
    <n v="6973"/>
    <x v="0"/>
    <s v="mexico"/>
    <x v="12"/>
    <s v="TX"/>
    <s v="TX - Houston Contract Detention Facility "/>
    <s v="houston_contract_detention_facility_tx"/>
    <d v="2016-08-08T00:00:00"/>
    <x v="4"/>
    <x v="3"/>
    <s v="protective_custody_other_detainee_safety"/>
    <d v="2016-12-10T00:00:00"/>
    <n v="65"/>
    <n v="0.52692852068425622"/>
    <n v="1.0542947444611466"/>
    <n v="1.6618544277099427"/>
    <n v="0.67903729304277238"/>
    <n v="8.9347012242470103E-2"/>
    <n v="8.9347012242470103E-2"/>
    <x v="1"/>
  </r>
  <r>
    <n v="6974"/>
    <x v="21"/>
    <s v="guatemala"/>
    <x v="8"/>
    <s v="CA"/>
    <s v="CA - Adelanto Correctional Facility "/>
    <s v="adelanto_correctional_facility_ca"/>
    <d v="2016-08-08T00:00:00"/>
    <x v="4"/>
    <x v="3"/>
    <s v="protective_custody_other_detainee_safety"/>
    <d v="2016-10-15T00:00:00"/>
    <n v="68"/>
    <n v="0.58053672802973821"/>
    <n v="1.1079029518066286"/>
    <n v="1.6082462203644607"/>
    <n v="0.73264550038825438"/>
    <n v="0.1429552195879521"/>
    <n v="0.1429552195879521"/>
    <x v="1"/>
  </r>
  <r>
    <n v="6975"/>
    <x v="143"/>
    <s v="burma"/>
    <x v="12"/>
    <s v="TX"/>
    <s v="TX - Houston Contract Detention Facility "/>
    <s v="houston_contract_detention_facility_tx"/>
    <d v="2016-08-08T00:00:00"/>
    <x v="4"/>
    <x v="3"/>
    <s v="protective_custody_other_detainee_safety"/>
    <d v="2016-11-16T00:00:00"/>
    <n v="100"/>
    <n v="1.1523576063815466"/>
    <n v="1.679723830158437"/>
    <n v="1.0364253420126524"/>
    <n v="1.3044663787400628"/>
    <n v="0.71477609793976049"/>
    <n v="0.71477609793976049"/>
    <x v="1"/>
  </r>
  <r>
    <n v="6976"/>
    <x v="39"/>
    <s v="somalia"/>
    <x v="1"/>
    <s v="UT"/>
    <s v="UT - Utah County Jail "/>
    <s v="utah_county_jail_ut"/>
    <d v="2016-08-08T00:00:00"/>
    <x v="4"/>
    <x v="5"/>
    <s v="facility_security_threat_violent_or_disruptive_behavior"/>
    <d v="2016-06-12T00:00:00"/>
    <n v="120"/>
    <n v="1.5097456553514268"/>
    <n v="2.0371118791283171"/>
    <n v="0.67903729304277216"/>
    <n v="1.661854427709943"/>
    <n v="1.0721641469096408"/>
    <n v="0.67903729304277216"/>
    <x v="0"/>
  </r>
  <r>
    <n v="6977"/>
    <x v="47"/>
    <s v="peru"/>
    <x v="4"/>
    <s v="LA"/>
    <s v="LA - Pine Prairie Correctional Center "/>
    <s v="pine_prairie_correctional_center_la"/>
    <d v="2016-08-08T00:00:00"/>
    <x v="4"/>
    <x v="3"/>
    <s v="protective_custody_other_detainee_safety"/>
    <d v="2017-01-17T00:00:00"/>
    <n v="162"/>
    <n v="2.2602605581881754"/>
    <n v="2.7876267819650655"/>
    <n v="7.1477609793976438E-2"/>
    <n v="2.4123693305466913"/>
    <n v="1.8226790497463892"/>
    <n v="7.1477609793976438E-2"/>
    <x v="0"/>
  </r>
  <r>
    <n v="6978"/>
    <x v="21"/>
    <s v="guatemala"/>
    <x v="0"/>
    <s v="AZ"/>
    <s v="AZ - Florence Staging Facility "/>
    <s v="florence_staging_facility_az"/>
    <d v="2016-08-09T00:00:00"/>
    <x v="4"/>
    <x v="21"/>
    <s v="medical_observation"/>
    <d v="2016-08-09T00:00:00"/>
    <n v="0"/>
    <n v="-0.63458263846785445"/>
    <n v="0.1072164146909641"/>
    <n v="2.8233655868620535"/>
    <n v="0.48247386610933829"/>
    <n v="1.0721641469096406"/>
    <n v="0.1072164146909641"/>
    <x v="3"/>
  </r>
  <r>
    <n v="6979"/>
    <x v="44"/>
    <s v="canada"/>
    <x v="0"/>
    <s v="AZ"/>
    <s v="AZ - Cca, Florence Correctional Center "/>
    <s v="cca,_florence_correctional_center_az"/>
    <d v="2016-08-09T00:00:00"/>
    <x v="4"/>
    <x v="8"/>
    <s v="suicide_risk_placement"/>
    <d v="2016-09-09T00:00:00"/>
    <n v="1"/>
    <n v="-0.61671323601936046"/>
    <n v="8.9347012242470103E-2"/>
    <n v="2.8054961844135593"/>
    <n v="0.46460446366084429"/>
    <n v="1.0542947444611466"/>
    <n v="8.9347012242470103E-2"/>
    <x v="3"/>
  </r>
  <r>
    <n v="6980"/>
    <x v="2"/>
    <s v="el_salvador"/>
    <x v="4"/>
    <s v="LA"/>
    <s v="LA - Jena/lasalle Detention Facility "/>
    <s v="jena/lasalle_detention_facility_la"/>
    <d v="2016-08-09T00:00:00"/>
    <x v="4"/>
    <x v="3"/>
    <s v="protective_custody_other_detainee_safety"/>
    <d v="2016-09-28T00:00:00"/>
    <n v="20"/>
    <n v="-0.27719458949797421"/>
    <n v="0.25017163427891614"/>
    <n v="2.4659775378921731"/>
    <n v="0.12508581713945804"/>
    <n v="0.71477609793976038"/>
    <n v="0.12508581713945804"/>
    <x v="2"/>
  </r>
  <r>
    <n v="6981"/>
    <x v="0"/>
    <s v="mexico"/>
    <x v="8"/>
    <s v="CA"/>
    <s v="CA - Adelanto Correctional Facility "/>
    <s v="adelanto_correctional_facility_ca"/>
    <d v="2016-08-09T00:00:00"/>
    <x v="4"/>
    <x v="6"/>
    <s v="disciplinary"/>
    <d v="2016-04-10T00:00:00"/>
    <n v="26"/>
    <n v="-0.16997817480701016"/>
    <n v="0.35738804896988019"/>
    <n v="2.3587611232012091"/>
    <n v="1.7869402448493998E-2"/>
    <n v="0.60755968324879628"/>
    <n v="1.7869402448493998E-2"/>
    <x v="2"/>
  </r>
  <r>
    <n v="6982"/>
    <x v="2"/>
    <s v="el_salvador"/>
    <x v="20"/>
    <s v="WA"/>
    <s v="WA - Northwest Detention Center "/>
    <s v="northwest_detention_center_wa"/>
    <d v="2016-08-09T00:00:00"/>
    <x v="4"/>
    <x v="14"/>
    <s v="facility_security_threat_other"/>
    <d v="2016-06-10T00:00:00"/>
    <n v="28"/>
    <n v="-0.13423936991002217"/>
    <n v="0.39312685386686819"/>
    <n v="2.3230223183042211"/>
    <n v="1.7869402448493998E-2"/>
    <n v="0.57182087835180828"/>
    <n v="1.7869402448493998E-2"/>
    <x v="2"/>
  </r>
  <r>
    <n v="6983"/>
    <x v="7"/>
    <s v="honduras"/>
    <x v="4"/>
    <s v="LA"/>
    <s v="LA - Jena/lasalle Detention Facility "/>
    <s v="jena/lasalle_detention_facility_la"/>
    <d v="2016-08-09T00:00:00"/>
    <x v="4"/>
    <x v="3"/>
    <s v="protective_custody_other_detainee_safety"/>
    <d v="2017-01-19T00:00:00"/>
    <n v="133"/>
    <n v="1.742047887181849"/>
    <n v="2.2694141109587394"/>
    <n v="0.44673506121234996"/>
    <n v="1.8941566595403652"/>
    <n v="1.304466378740063"/>
    <n v="0.44673506121234996"/>
    <x v="0"/>
  </r>
  <r>
    <n v="6984"/>
    <x v="131"/>
    <s v="estonia"/>
    <x v="1"/>
    <s v="NV"/>
    <s v="NV - Henderson Detention Center "/>
    <s v="henderson_detention_center_nv"/>
    <d v="2016-08-09T00:00:00"/>
    <x v="4"/>
    <x v="3"/>
    <s v="protective_custody_other_detainee_safety"/>
    <d v="2017-06-03T00:00:00"/>
    <n v="179"/>
    <n v="2.5640403998125731"/>
    <n v="3.0914066235894637"/>
    <n v="0.37525745141837419"/>
    <n v="2.7161491721710895"/>
    <n v="2.1264588913707869"/>
    <n v="0.37525745141837419"/>
    <x v="0"/>
  </r>
  <r>
    <n v="6985"/>
    <x v="7"/>
    <s v="honduras"/>
    <x v="8"/>
    <s v="CA"/>
    <s v="CA - Adelanto Correctional Facility "/>
    <s v="adelanto_correctional_facility_ca"/>
    <d v="2016-08-10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986"/>
    <x v="2"/>
    <s v="el_salvador"/>
    <x v="12"/>
    <s v="TX"/>
    <s v="TX - Houston Contract Detention Facility "/>
    <s v="houston_contract_detention_facility_tx"/>
    <d v="2016-08-10T00:00:00"/>
    <x v="4"/>
    <x v="6"/>
    <s v="disciplinary"/>
    <d v="2016-12-10T00:00:00"/>
    <n v="4"/>
    <n v="-0.56310502867387835"/>
    <n v="3.5738804896987997E-2"/>
    <n v="2.7518879770680771"/>
    <n v="0.41099625631536219"/>
    <n v="1.0006865371156644"/>
    <n v="3.5738804896987997E-2"/>
    <x v="3"/>
  </r>
  <r>
    <n v="6987"/>
    <x v="0"/>
    <s v="mexico"/>
    <x v="0"/>
    <s v="AZ"/>
    <s v="AZ - Eloy Federal Contract Facility "/>
    <s v="eloy_federal_contract_facility_az"/>
    <d v="2016-08-10T00:00:00"/>
    <x v="4"/>
    <x v="12"/>
    <s v="pending_investigation_of_disciplinary_violation"/>
    <d v="2016-10-13T00:00:00"/>
    <n v="5"/>
    <n v="-0.54523562622538435"/>
    <n v="1.7869402448493998E-2"/>
    <n v="2.7340185746195833"/>
    <n v="0.39312685386686819"/>
    <n v="0.98281713466717047"/>
    <n v="1.7869402448493998E-2"/>
    <x v="3"/>
  </r>
  <r>
    <n v="6988"/>
    <x v="0"/>
    <s v="mexico"/>
    <x v="12"/>
    <s v="TX"/>
    <s v="TX - Houston Contract Detention Facility "/>
    <s v="houston_contract_detention_facility_tx"/>
    <d v="2016-08-10T00:00:00"/>
    <x v="4"/>
    <x v="6"/>
    <s v="disciplinary"/>
    <d v="2016-10-28T00:00:00"/>
    <n v="20"/>
    <n v="-0.27719458949797421"/>
    <n v="0.25017163427891614"/>
    <n v="2.4659775378921731"/>
    <n v="0.12508581713945804"/>
    <n v="0.71477609793976038"/>
    <n v="0.12508581713945804"/>
    <x v="2"/>
  </r>
  <r>
    <n v="6989"/>
    <x v="2"/>
    <s v="el_salvador"/>
    <x v="2"/>
    <s v="CA"/>
    <s v="CA - San Diego Contract Detention Facility - CCA (otay)"/>
    <s v="san_diego_contract_detention_facility_cca_otay_ca"/>
    <d v="2016-08-10T00:00:00"/>
    <x v="4"/>
    <x v="14"/>
    <s v="facility_security_threat_other"/>
    <d v="2016-11-18T00:00:00"/>
    <n v="41"/>
    <n v="9.8062861920399966E-2"/>
    <n v="0.62542908569729028"/>
    <n v="2.0907200864737989"/>
    <n v="0.25017163427891614"/>
    <n v="0.33951864652138614"/>
    <n v="0.25017163427891614"/>
    <x v="2"/>
  </r>
  <r>
    <n v="6990"/>
    <x v="2"/>
    <s v="el_salvador"/>
    <x v="18"/>
    <s v="TX"/>
    <s v="TX - South Texas Detention Complex "/>
    <s v="south_texas_detention_complex_tx"/>
    <d v="2016-08-10T00:00:00"/>
    <x v="4"/>
    <x v="6"/>
    <s v="disciplinary"/>
    <d v="2016-05-12T00:00:00"/>
    <n v="58"/>
    <n v="0.40184270354479812"/>
    <n v="0.92920892732168847"/>
    <n v="1.7869402448494007"/>
    <n v="0.55395147590331428"/>
    <n v="3.5738804896987997E-2"/>
    <n v="3.5738804896987997E-2"/>
    <x v="1"/>
  </r>
  <r>
    <n v="6991"/>
    <x v="82"/>
    <s v="israel"/>
    <x v="8"/>
    <s v="CA"/>
    <s v="CA - Adelanto Correctional Facility "/>
    <s v="adelanto_correctional_facility_ca"/>
    <d v="2016-08-10T00:00:00"/>
    <x v="4"/>
    <x v="10"/>
    <s v="protective_custody_lesbian_gay_bisexual_transgender_lgbt"/>
    <m/>
    <m/>
    <n v="-0.63458263846785445"/>
    <n v="0.1072164146909641"/>
    <n v="2.8233655868620535"/>
    <n v="0.48247386610933829"/>
    <n v="1.0721641469096406"/>
    <n v="0.1072164146909641"/>
    <x v="3"/>
  </r>
  <r>
    <n v="6992"/>
    <x v="21"/>
    <s v="guatemala"/>
    <x v="8"/>
    <s v="CA"/>
    <s v="CA - Adelanto Correctional Facility "/>
    <s v="adelanto_correctional_facility_ca"/>
    <d v="2016-08-11T00:00:00"/>
    <x v="4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6993"/>
    <x v="93"/>
    <s v="nepal"/>
    <x v="15"/>
    <s v="GA"/>
    <s v="GA - Stewart Detention Center "/>
    <s v="stewart_detention_center_ga"/>
    <d v="2016-08-11T00:00:00"/>
    <x v="4"/>
    <x v="11"/>
    <s v="medical_other"/>
    <d v="2016-10-11T00:00:00"/>
    <n v="2"/>
    <n v="-0.59884383357086635"/>
    <n v="7.1477609793975994E-2"/>
    <n v="2.7876267819650655"/>
    <n v="0.44673506121235018"/>
    <n v="1.0364253420126524"/>
    <n v="7.1477609793975994E-2"/>
    <x v="3"/>
  </r>
  <r>
    <n v="6994"/>
    <x v="2"/>
    <s v="el_salvador"/>
    <x v="12"/>
    <s v="TX"/>
    <s v="TX - Houston Contract Detention Facility "/>
    <s v="houston_contract_detention_facility_tx"/>
    <d v="2016-08-11T00:00:00"/>
    <x v="4"/>
    <x v="8"/>
    <s v="suicide_risk_placement"/>
    <d v="2016-11-14T00:00:00"/>
    <n v="6"/>
    <n v="-0.52736622377689035"/>
    <n v="0"/>
    <n v="2.7161491721710895"/>
    <n v="0.37525745141837419"/>
    <n v="0.96494773221867647"/>
    <n v="0"/>
    <x v="3"/>
  </r>
  <r>
    <n v="6995"/>
    <x v="7"/>
    <s v="honduras"/>
    <x v="0"/>
    <s v="AZ"/>
    <s v="AZ - Florence Service Processing Center "/>
    <s v="florence_service_processing_center_az"/>
    <d v="2016-08-11T00:00:00"/>
    <x v="4"/>
    <x v="8"/>
    <s v="suicide_risk_placement"/>
    <d v="2016-11-16T00:00:00"/>
    <n v="8"/>
    <n v="-0.49162741887990236"/>
    <n v="3.5738804896987997E-2"/>
    <n v="2.6804103672741011"/>
    <n v="0.33951864652138619"/>
    <n v="0.92920892732168847"/>
    <n v="3.5738804896987997E-2"/>
    <x v="3"/>
  </r>
  <r>
    <n v="6996"/>
    <x v="0"/>
    <s v="mexico"/>
    <x v="1"/>
    <s v="NV"/>
    <s v="NV - Henderson Detention Center "/>
    <s v="henderson_detention_center_nv"/>
    <d v="2016-08-11T00:00:00"/>
    <x v="4"/>
    <x v="3"/>
    <s v="protective_custody_other_detainee_safety"/>
    <d v="2016-02-12T00:00:00"/>
    <n v="24"/>
    <n v="-0.20571697970399819"/>
    <n v="0.32164924407289219"/>
    <n v="2.3944999280981971"/>
    <n v="5.3608207345482023E-2"/>
    <n v="0.64329848814578428"/>
    <n v="5.3608207345482023E-2"/>
    <x v="2"/>
  </r>
  <r>
    <n v="6997"/>
    <x v="8"/>
    <s v="nicaragua"/>
    <x v="0"/>
    <s v="AZ"/>
    <s v="AZ - Cca, Florence Correctional Center "/>
    <s v="cca,_florence_correctional_center_az"/>
    <d v="2016-08-11T00:00:00"/>
    <x v="4"/>
    <x v="3"/>
    <s v="protective_custody_other_detainee_safety"/>
    <d v="2017-02-17T00:00:00"/>
    <n v="101"/>
    <n v="1.1702270088300406"/>
    <n v="1.697593232606931"/>
    <n v="1.0185559395641584"/>
    <n v="1.3223357811885568"/>
    <n v="0.73264550038825449"/>
    <n v="0.73264550038825449"/>
    <x v="1"/>
  </r>
  <r>
    <n v="6998"/>
    <x v="0"/>
    <s v="mexico"/>
    <x v="0"/>
    <s v="AZ"/>
    <s v="AZ - Cca, Florence Correctional Center "/>
    <s v="cca,_florence_correctional_center_az"/>
    <d v="2016-08-12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6999"/>
    <x v="0"/>
    <s v="mexico"/>
    <x v="15"/>
    <s v="GA"/>
    <s v="GA - Stewart Detention Center "/>
    <s v="stewart_detention_center_ga"/>
    <d v="2016-08-12T00:00:00"/>
    <x v="4"/>
    <x v="11"/>
    <s v="medical_other"/>
    <d v="2016-12-15T00:00:00"/>
    <n v="7"/>
    <n v="-0.50949682132839635"/>
    <n v="1.7869402448493998E-2"/>
    <n v="2.6982797697225953"/>
    <n v="0.35738804896988019"/>
    <n v="0.94707832977018247"/>
    <n v="1.7869402448493998E-2"/>
    <x v="3"/>
  </r>
  <r>
    <n v="7000"/>
    <x v="7"/>
    <s v="honduras"/>
    <x v="15"/>
    <s v="GA"/>
    <s v="GA - Stewart Detention Center "/>
    <s v="stewart_detention_center_ga"/>
    <d v="2016-08-12T00:00:00"/>
    <x v="4"/>
    <x v="21"/>
    <s v="medical_observation"/>
    <d v="2016-12-19T00:00:00"/>
    <n v="11"/>
    <n v="-0.43801921153442031"/>
    <n v="8.9347012242470047E-2"/>
    <n v="2.6268021599286193"/>
    <n v="0.28591043917590414"/>
    <n v="0.87560071997620637"/>
    <n v="8.9347012242470047E-2"/>
    <x v="3"/>
  </r>
  <r>
    <n v="7001"/>
    <x v="21"/>
    <s v="guatemala"/>
    <x v="0"/>
    <s v="AZ"/>
    <s v="AZ - Cca, Florence Correctional Center "/>
    <s v="cca,_florence_correctional_center_az"/>
    <d v="2016-08-12T00:00:00"/>
    <x v="4"/>
    <x v="6"/>
    <s v="disciplinary"/>
    <d v="2016-12-27T00:00:00"/>
    <n v="19"/>
    <n v="-0.29506399194646826"/>
    <n v="0.23230223183042209"/>
    <n v="2.4838469403406673"/>
    <n v="0.1429552195879521"/>
    <n v="0.73264550038825438"/>
    <n v="0.1429552195879521"/>
    <x v="2"/>
  </r>
  <r>
    <n v="7002"/>
    <x v="17"/>
    <s v="ghana"/>
    <x v="23"/>
    <s v="WI"/>
    <s v="WI - Kenosha County Detention Center "/>
    <s v="kenosha_county_detention_center_wi"/>
    <d v="2016-08-12T00:00:00"/>
    <x v="4"/>
    <x v="5"/>
    <s v="facility_security_threat_violent_or_disruptive_behavior"/>
    <d v="2016-12-28T00:00:00"/>
    <n v="20"/>
    <n v="-0.27719458949797421"/>
    <n v="0.25017163427891614"/>
    <n v="2.4659775378921731"/>
    <n v="0.12508581713945804"/>
    <n v="0.71477609793976038"/>
    <n v="0.12508581713945804"/>
    <x v="2"/>
  </r>
  <r>
    <n v="7003"/>
    <x v="39"/>
    <s v="somalia"/>
    <x v="9"/>
    <s v="FL"/>
    <s v="FL - Baker County Sheriff's Office "/>
    <s v="baker_county_sheriffs_office_fl"/>
    <d v="2016-08-12T00:00:00"/>
    <x v="4"/>
    <x v="6"/>
    <s v="disciplinary"/>
    <d v="2016-12-29T00:00:00"/>
    <n v="21"/>
    <n v="-0.25932518704948021"/>
    <n v="0.26804103672741014"/>
    <n v="2.4481081354436793"/>
    <n v="0.10721641469096405"/>
    <n v="0.69690669549126638"/>
    <n v="0.10721641469096405"/>
    <x v="2"/>
  </r>
  <r>
    <n v="7004"/>
    <x v="0"/>
    <s v="mexico"/>
    <x v="0"/>
    <s v="AZ"/>
    <s v="AZ - Eloy Federal Contract Facility "/>
    <s v="eloy_federal_contract_facility_az"/>
    <d v="2016-08-12T00:00:00"/>
    <x v="4"/>
    <x v="6"/>
    <s v="disciplinary"/>
    <d v="2017-04-01T00:00:00"/>
    <n v="27"/>
    <n v="-0.15210877235851616"/>
    <n v="0.37525745141837419"/>
    <n v="2.3408917207527153"/>
    <n v="0"/>
    <n v="0.58969028080030228"/>
    <n v="0"/>
    <x v="2"/>
  </r>
  <r>
    <n v="7005"/>
    <x v="21"/>
    <s v="guatemala"/>
    <x v="8"/>
    <s v="CA"/>
    <s v="CA - Adelanto Correctional Facility "/>
    <s v="adelanto_correctional_facility_ca"/>
    <d v="2016-08-12T00:00:00"/>
    <x v="4"/>
    <x v="6"/>
    <s v="disciplinary"/>
    <d v="2017-05-01T00:00:00"/>
    <n v="28"/>
    <n v="-0.13423936991002217"/>
    <n v="0.39312685386686819"/>
    <n v="2.3230223183042211"/>
    <n v="1.7869402448493998E-2"/>
    <n v="0.57182087835180828"/>
    <n v="1.7869402448493998E-2"/>
    <x v="2"/>
  </r>
  <r>
    <n v="7006"/>
    <x v="0"/>
    <s v="mexico"/>
    <x v="8"/>
    <s v="CA"/>
    <s v="CA - Adelanto Correctional Facility "/>
    <s v="adelanto_correctional_facility_ca"/>
    <d v="2016-08-12T00:00:00"/>
    <x v="4"/>
    <x v="3"/>
    <s v="protective_custody_other_detainee_safety"/>
    <d v="2017-05-01T00:00:00"/>
    <n v="28"/>
    <n v="-0.13423936991002217"/>
    <n v="0.39312685386686819"/>
    <n v="2.3230223183042211"/>
    <n v="1.7869402448493998E-2"/>
    <n v="0.57182087835180828"/>
    <n v="1.7869402448493998E-2"/>
    <x v="2"/>
  </r>
  <r>
    <n v="7007"/>
    <x v="0"/>
    <s v="mexico"/>
    <x v="15"/>
    <s v="GA"/>
    <s v="GA - Stewart Detention Center "/>
    <s v="stewart_detention_center_ga"/>
    <d v="2016-08-12T00:00:00"/>
    <x v="4"/>
    <x v="21"/>
    <s v="medical_observation"/>
    <d v="2017-01-25T00:00:00"/>
    <n v="48"/>
    <n v="0.22314867905985802"/>
    <n v="0.75051490283674838"/>
    <n v="1.9656342693343409"/>
    <n v="0.37525745141837419"/>
    <n v="0.21443282938192809"/>
    <n v="0.21443282938192809"/>
    <x v="1"/>
  </r>
  <r>
    <n v="7008"/>
    <x v="0"/>
    <s v="mexico"/>
    <x v="2"/>
    <s v="CA"/>
    <s v="CA - Imperial Regional Detention Facility "/>
    <s v="imperial_regional_detention_facility_ca"/>
    <d v="2016-08-12T00:00:00"/>
    <x v="4"/>
    <x v="3"/>
    <s v="protective_custody_other_detainee_safety"/>
    <d v="2017-01-31T00:00:00"/>
    <n v="54"/>
    <n v="0.33036509375082207"/>
    <n v="0.85773131752771237"/>
    <n v="1.8584178546433769"/>
    <n v="0.48247386610933823"/>
    <n v="0.10721641469096405"/>
    <n v="0.10721641469096405"/>
    <x v="1"/>
  </r>
  <r>
    <n v="7009"/>
    <x v="0"/>
    <s v="mexico"/>
    <x v="8"/>
    <s v="CA"/>
    <s v="CA - Adelanto Correctional Facility "/>
    <s v="adelanto_correctional_facility_ca"/>
    <d v="2016-08-13T00:00:00"/>
    <x v="4"/>
    <x v="6"/>
    <s v="disciplinary"/>
    <d v="2016-08-30T00:00:00"/>
    <n v="17"/>
    <n v="-0.33080279684345626"/>
    <n v="0.19656342693343409"/>
    <n v="2.5195857452376553"/>
    <n v="0.17869402448494009"/>
    <n v="0.76838430528524237"/>
    <n v="0.17869402448494009"/>
    <x v="2"/>
  </r>
  <r>
    <n v="7010"/>
    <x v="37"/>
    <s v="dominican_republic"/>
    <x v="17"/>
    <s v="VA"/>
    <s v="VA - Immigration Centers Of America Farmville "/>
    <s v="immigration_centers_of_america_farmville_va"/>
    <d v="2016-08-13T00:00:00"/>
    <x v="4"/>
    <x v="6"/>
    <s v="disciplinary"/>
    <d v="2016-08-09T00:00:00"/>
    <n v="26"/>
    <n v="-0.16997817480701016"/>
    <n v="0.35738804896988019"/>
    <n v="2.3587611232012091"/>
    <n v="1.7869402448493998E-2"/>
    <n v="0.60755968324879628"/>
    <n v="1.7869402448493998E-2"/>
    <x v="2"/>
  </r>
  <r>
    <n v="7011"/>
    <x v="160"/>
    <s v="ussr"/>
    <x v="8"/>
    <s v="CA"/>
    <s v="CA - Adelanto Correctional Facility "/>
    <s v="adelanto_correctional_facility_ca"/>
    <d v="2016-08-13T00:00:00"/>
    <x v="4"/>
    <x v="3"/>
    <s v="protective_custody_other_detainee_safety"/>
    <d v="2016-05-12T00:00:00"/>
    <n v="114"/>
    <n v="1.4025292406604628"/>
    <n v="1.9298954644373532"/>
    <n v="0.78625370773373615"/>
    <n v="1.554638013018979"/>
    <n v="0.96494773221867669"/>
    <n v="0.78625370773373615"/>
    <x v="0"/>
  </r>
  <r>
    <n v="7012"/>
    <x v="39"/>
    <s v="somalia"/>
    <x v="21"/>
    <s v="MN"/>
    <s v="MN - Sherburne County Jail "/>
    <s v="sherburne_county_jail_mn"/>
    <d v="2016-08-14T00:00:00"/>
    <x v="4"/>
    <x v="6"/>
    <s v="disciplinary"/>
    <d v="2016-08-09T00:00:00"/>
    <n v="25"/>
    <n v="-0.18784757725550419"/>
    <n v="0.33951864652138619"/>
    <n v="2.3766305256497033"/>
    <n v="3.5738804896988025E-2"/>
    <n v="0.62542908569729028"/>
    <n v="3.5738804896988025E-2"/>
    <x v="2"/>
  </r>
  <r>
    <n v="7013"/>
    <x v="39"/>
    <s v="somalia"/>
    <x v="23"/>
    <s v="WI"/>
    <s v="WI - Kenosha County Pretrial Facility "/>
    <s v="kenosha_county_pretrial_facility_wi"/>
    <d v="2016-08-14T00:00:00"/>
    <x v="4"/>
    <x v="6"/>
    <s v="disciplinary"/>
    <d v="2016-03-10T00:00:00"/>
    <n v="50"/>
    <n v="0.25888748395684602"/>
    <n v="0.78625370773373637"/>
    <n v="1.9298954644373529"/>
    <n v="0.41099625631536219"/>
    <n v="0.17869402448494009"/>
    <n v="0.17869402448494009"/>
    <x v="1"/>
  </r>
  <r>
    <n v="7014"/>
    <x v="13"/>
    <s v="armenia"/>
    <x v="15"/>
    <s v="GA"/>
    <s v="GA - Stewart Detention Center "/>
    <s v="stewart_detention_center_ga"/>
    <d v="2016-08-15T00:00:00"/>
    <x v="4"/>
    <x v="12"/>
    <s v="pending_investigation_of_disciplinary_violation"/>
    <d v="2016-08-16T00:00:00"/>
    <n v="1"/>
    <n v="-0.61671323601936046"/>
    <n v="8.9347012242470103E-2"/>
    <n v="2.8054961844135593"/>
    <n v="0.46460446366084429"/>
    <n v="1.0542947444611466"/>
    <n v="8.9347012242470103E-2"/>
    <x v="3"/>
  </r>
  <r>
    <n v="7015"/>
    <x v="1"/>
    <s v="sierra_leone"/>
    <x v="22"/>
    <s v="NY"/>
    <s v="NY - Buffalo (batavia) Service Processing Center"/>
    <s v="buffalo_batavia_service_processing_center_ny"/>
    <d v="2016-08-15T00:00:00"/>
    <x v="4"/>
    <x v="6"/>
    <s v="disciplinary"/>
    <d v="2016-08-21T00:00:00"/>
    <n v="6"/>
    <n v="-0.52736622377689035"/>
    <n v="0"/>
    <n v="2.7161491721710895"/>
    <n v="0.37525745141837419"/>
    <n v="0.96494773221867647"/>
    <n v="0"/>
    <x v="3"/>
  </r>
  <r>
    <n v="7016"/>
    <x v="0"/>
    <s v="mexico"/>
    <x v="0"/>
    <s v="AZ"/>
    <s v="AZ - Florence Service Processing Center "/>
    <s v="florence_service_processing_center_az"/>
    <d v="2016-08-15T00:00:00"/>
    <x v="4"/>
    <x v="8"/>
    <s v="suicide_risk_placement"/>
    <d v="2016-08-22T00:00:00"/>
    <n v="7"/>
    <n v="-0.50949682132839635"/>
    <n v="1.7869402448493998E-2"/>
    <n v="2.6982797697225953"/>
    <n v="0.35738804896988019"/>
    <n v="0.94707832977018247"/>
    <n v="1.7869402448493998E-2"/>
    <x v="3"/>
  </r>
  <r>
    <n v="7017"/>
    <x v="17"/>
    <s v="ghana"/>
    <x v="2"/>
    <s v="CA"/>
    <s v="CA - San Diego Contract Detention Facility - CCA (otay)"/>
    <s v="san_diego_contract_detention_facility_cca_otay_ca"/>
    <d v="2016-08-15T00:00:00"/>
    <x v="4"/>
    <x v="6"/>
    <s v="disciplinary"/>
    <d v="2016-08-31T00:00:00"/>
    <n v="16"/>
    <n v="-0.34867219929195026"/>
    <n v="0.17869402448494009"/>
    <n v="2.5374551476861491"/>
    <n v="0.19656342693343409"/>
    <n v="0.78625370773373637"/>
    <n v="0.17869402448494009"/>
    <x v="3"/>
  </r>
  <r>
    <n v="7018"/>
    <x v="21"/>
    <s v="guatemala"/>
    <x v="3"/>
    <s v="CA"/>
    <s v="CA - Yuba County Jail "/>
    <s v="yuba_county_jail_ca"/>
    <d v="2016-08-15T00:00:00"/>
    <x v="4"/>
    <x v="1"/>
    <s v="protective_custody_criminal_offense"/>
    <d v="2017-02-14T00:00:00"/>
    <n v="183"/>
    <n v="2.6355180096065496"/>
    <n v="3.1628842333834397"/>
    <n v="0.44673506121235063"/>
    <n v="2.7876267819650655"/>
    <n v="2.1979365011647634"/>
    <n v="0.44673506121235063"/>
    <x v="0"/>
  </r>
  <r>
    <n v="7019"/>
    <x v="7"/>
    <s v="honduras"/>
    <x v="12"/>
    <s v="TX"/>
    <s v="TX - Houston Contract Detention Facility "/>
    <s v="houston_contract_detention_facility_tx"/>
    <d v="2016-08-16T00:00:00"/>
    <x v="4"/>
    <x v="8"/>
    <s v="suicide_risk_placement"/>
    <d v="2016-08-17T00:00:00"/>
    <n v="1"/>
    <n v="-0.61671323601936046"/>
    <n v="8.9347012242470103E-2"/>
    <n v="2.8054961844135593"/>
    <n v="0.46460446366084429"/>
    <n v="1.0542947444611466"/>
    <n v="8.9347012242470103E-2"/>
    <x v="3"/>
  </r>
  <r>
    <n v="7020"/>
    <x v="8"/>
    <s v="nicaragua"/>
    <x v="12"/>
    <s v="TX"/>
    <s v="TX - Houston Contract Detention Facility "/>
    <s v="houston_contract_detention_facility_tx"/>
    <d v="2016-08-16T00:00:00"/>
    <x v="4"/>
    <x v="8"/>
    <s v="suicide_risk_placement"/>
    <d v="2016-08-18T00:00:00"/>
    <n v="2"/>
    <n v="-0.59884383357086635"/>
    <n v="7.1477609793975994E-2"/>
    <n v="2.7876267819650655"/>
    <n v="0.44673506121235018"/>
    <n v="1.0364253420126524"/>
    <n v="7.1477609793975994E-2"/>
    <x v="3"/>
  </r>
  <r>
    <n v="7021"/>
    <x v="26"/>
    <s v="india"/>
    <x v="22"/>
    <s v="NY"/>
    <s v="NY - Buffalo (batavia) Service Processing Center"/>
    <s v="buffalo_batavia_service_processing_center_ny"/>
    <d v="2016-08-16T00:00:00"/>
    <x v="4"/>
    <x v="6"/>
    <s v="disciplinary"/>
    <d v="2016-08-22T00:00:00"/>
    <n v="6"/>
    <n v="-0.52736622377689035"/>
    <n v="0"/>
    <n v="2.7161491721710895"/>
    <n v="0.37525745141837419"/>
    <n v="0.96494773221867647"/>
    <n v="0"/>
    <x v="3"/>
  </r>
  <r>
    <n v="7022"/>
    <x v="0"/>
    <s v="mexico"/>
    <x v="0"/>
    <s v="AZ"/>
    <s v="AZ - Eloy Federal Contract Facility "/>
    <s v="eloy_federal_contract_facility_az"/>
    <d v="2016-08-16T00:00:00"/>
    <x v="4"/>
    <x v="0"/>
    <s v="protective_custody_gang_status_protective_custody_only"/>
    <d v="2016-08-29T00:00:00"/>
    <n v="13"/>
    <n v="-0.40228040663743231"/>
    <n v="0.12508581713945804"/>
    <n v="2.5910633550316313"/>
    <n v="0.25017163427891614"/>
    <n v="0.83986191507921837"/>
    <n v="0.12508581713945804"/>
    <x v="3"/>
  </r>
  <r>
    <n v="7023"/>
    <x v="17"/>
    <s v="ghana"/>
    <x v="15"/>
    <s v="GA"/>
    <s v="GA - Stewart Detention Center "/>
    <s v="stewart_detention_center_ga"/>
    <d v="2016-08-16T00:00:00"/>
    <x v="4"/>
    <x v="6"/>
    <s v="disciplinary"/>
    <d v="2016-08-29T00:00:00"/>
    <n v="13"/>
    <n v="-0.40228040663743231"/>
    <n v="0.12508581713945804"/>
    <n v="2.5910633550316313"/>
    <n v="0.25017163427891614"/>
    <n v="0.83986191507921837"/>
    <n v="0.12508581713945804"/>
    <x v="3"/>
  </r>
  <r>
    <n v="7024"/>
    <x v="7"/>
    <s v="honduras"/>
    <x v="4"/>
    <s v="LA"/>
    <s v="LA - Jena/lasalle Detention Facility "/>
    <s v="jena/lasalle_detention_facility_la"/>
    <d v="2016-08-16T00:00:00"/>
    <x v="4"/>
    <x v="5"/>
    <s v="facility_security_threat_violent_or_disruptive_behavior"/>
    <d v="2016-02-09T00:00:00"/>
    <n v="17"/>
    <n v="-0.33080279684345626"/>
    <n v="0.19656342693343409"/>
    <n v="2.5195857452376553"/>
    <n v="0.17869402448494009"/>
    <n v="0.76838430528524237"/>
    <n v="0.17869402448494009"/>
    <x v="2"/>
  </r>
  <r>
    <n v="7025"/>
    <x v="37"/>
    <s v="dominican_republic"/>
    <x v="7"/>
    <s v="PA"/>
    <s v="PA - Pike County Correctional Facility "/>
    <s v="pike_county_correctional_facility_pa"/>
    <d v="2016-08-16T00:00:00"/>
    <x v="4"/>
    <x v="6"/>
    <s v="disciplinary"/>
    <d v="2016-09-14T00:00:00"/>
    <n v="29"/>
    <n v="-0.11636996746152814"/>
    <n v="0.41099625631536219"/>
    <n v="2.3051529158557269"/>
    <n v="3.5738804896988025E-2"/>
    <n v="0.55395147590331428"/>
    <n v="3.5738804896988025E-2"/>
    <x v="2"/>
  </r>
  <r>
    <n v="7026"/>
    <x v="161"/>
    <s v="montenegro"/>
    <x v="15"/>
    <s v="GA"/>
    <s v="GA - Irwin County Detention Center "/>
    <s v="irwin_county_detention_center_ga"/>
    <d v="2016-08-16T00:00:00"/>
    <x v="4"/>
    <x v="3"/>
    <s v="protective_custody_other_detainee_safety"/>
    <d v="2016-09-16T00:00:00"/>
    <n v="31"/>
    <n v="-8.0631162564540129E-2"/>
    <n v="0.44673506121235024"/>
    <n v="2.2694141109587389"/>
    <n v="7.1477609793976035E-2"/>
    <n v="0.51821267100632629"/>
    <n v="7.1477609793976035E-2"/>
    <x v="2"/>
  </r>
  <r>
    <n v="7027"/>
    <x v="0"/>
    <s v="mexico"/>
    <x v="0"/>
    <s v="AZ"/>
    <s v="AZ - Eloy Federal Contract Facility "/>
    <s v="eloy_federal_contract_facility_az"/>
    <d v="2016-08-17T00:00:00"/>
    <x v="4"/>
    <x v="12"/>
    <s v="pending_investigation_of_disciplinary_violation"/>
    <d v="2016-08-19T00:00:00"/>
    <n v="2"/>
    <n v="-0.59884383357086635"/>
    <n v="7.1477609793975994E-2"/>
    <n v="2.7876267819650655"/>
    <n v="0.44673506121235018"/>
    <n v="1.0364253420126524"/>
    <n v="7.1477609793975994E-2"/>
    <x v="3"/>
  </r>
  <r>
    <n v="7028"/>
    <x v="13"/>
    <s v="armenia"/>
    <x v="15"/>
    <s v="GA"/>
    <s v="GA - Stewart Detention Center "/>
    <s v="stewart_detention_center_ga"/>
    <d v="2016-08-17T00:00:00"/>
    <x v="4"/>
    <x v="6"/>
    <s v="disciplinary"/>
    <d v="2016-08-19T00:00:00"/>
    <n v="2"/>
    <n v="-0.59884383357086635"/>
    <n v="7.1477609793975994E-2"/>
    <n v="2.7876267819650655"/>
    <n v="0.44673506121235018"/>
    <n v="1.0364253420126524"/>
    <n v="7.1477609793975994E-2"/>
    <x v="3"/>
  </r>
  <r>
    <n v="7029"/>
    <x v="67"/>
    <s v="morocco"/>
    <x v="9"/>
    <s v="FL"/>
    <s v="FL - Glades County Detention Center "/>
    <s v="glades_county_detention_center_fl"/>
    <d v="2016-08-17T00:00:00"/>
    <x v="4"/>
    <x v="6"/>
    <s v="disciplinary"/>
    <d v="2016-02-09T00:00:00"/>
    <n v="16"/>
    <n v="-0.34867219929195026"/>
    <n v="0.17869402448494009"/>
    <n v="2.5374551476861491"/>
    <n v="0.19656342693343409"/>
    <n v="0.78625370773373637"/>
    <n v="0.17869402448494009"/>
    <x v="3"/>
  </r>
  <r>
    <n v="7030"/>
    <x v="2"/>
    <s v="el_salvador"/>
    <x v="8"/>
    <s v="CA"/>
    <s v="CA - Adelanto Correctional Facility "/>
    <s v="adelanto_correctional_facility_ca"/>
    <d v="2016-08-17T00:00:00"/>
    <x v="4"/>
    <x v="6"/>
    <s v="disciplinary"/>
    <d v="2016-06-09T00:00:00"/>
    <n v="20"/>
    <n v="-0.27719458949797421"/>
    <n v="0.25017163427891614"/>
    <n v="2.4659775378921731"/>
    <n v="0.12508581713945804"/>
    <n v="0.71477609793976038"/>
    <n v="0.12508581713945804"/>
    <x v="2"/>
  </r>
  <r>
    <n v="7031"/>
    <x v="0"/>
    <s v="mexico"/>
    <x v="15"/>
    <s v="GA"/>
    <s v="GA - Stewart Detention Center "/>
    <s v="stewart_detention_center_ga"/>
    <d v="2016-08-17T00:00:00"/>
    <x v="4"/>
    <x v="6"/>
    <s v="disciplinary"/>
    <d v="2016-07-09T00:00:00"/>
    <n v="21"/>
    <n v="-0.25932518704948021"/>
    <n v="0.26804103672741014"/>
    <n v="2.4481081354436793"/>
    <n v="0.10721641469096405"/>
    <n v="0.69690669549126638"/>
    <n v="0.10721641469096405"/>
    <x v="2"/>
  </r>
  <r>
    <n v="7032"/>
    <x v="0"/>
    <s v="mexico"/>
    <x v="8"/>
    <s v="CA"/>
    <s v="CA - Adelanto Correctional Facility "/>
    <s v="adelanto_correctional_facility_ca"/>
    <d v="2016-08-17T00:00:00"/>
    <x v="4"/>
    <x v="6"/>
    <s v="disciplinary"/>
    <d v="2016-08-09T00:00:00"/>
    <n v="22"/>
    <n v="-0.24145578460098621"/>
    <n v="0.28591043917590414"/>
    <n v="2.4302387329951851"/>
    <n v="8.9347012242470047E-2"/>
    <n v="0.67903729304277238"/>
    <n v="8.9347012242470047E-2"/>
    <x v="2"/>
  </r>
  <r>
    <n v="7033"/>
    <x v="15"/>
    <s v="liberia"/>
    <x v="1"/>
    <s v="UT"/>
    <s v="UT - Utah County Jail "/>
    <s v="utah_county_jail_ut"/>
    <d v="2016-08-17T00:00:00"/>
    <x v="4"/>
    <x v="5"/>
    <s v="facility_security_threat_violent_or_disruptive_behavior"/>
    <d v="2016-09-29T00:00:00"/>
    <n v="43"/>
    <n v="0.13380166681738798"/>
    <n v="0.66116789059427838"/>
    <n v="2.0549812815768109"/>
    <n v="0.28591043917590414"/>
    <n v="0.30377984162439814"/>
    <n v="0.28591043917590414"/>
    <x v="2"/>
  </r>
  <r>
    <n v="7034"/>
    <x v="66"/>
    <s v="cape_verde"/>
    <x v="9"/>
    <s v="FL"/>
    <s v="FL - Baker County Sheriff's Office "/>
    <s v="baker_county_sheriffs_office_fl"/>
    <d v="2016-08-17T00:00:00"/>
    <x v="4"/>
    <x v="3"/>
    <s v="protective_custody_other_detainee_safety"/>
    <d v="2017-02-23T00:00:00"/>
    <n v="190"/>
    <n v="2.7606038267460073"/>
    <n v="3.2879700505228975"/>
    <n v="0.57182087835180839"/>
    <n v="2.9127125991045233"/>
    <n v="2.3230223183042211"/>
    <n v="0.57182087835180839"/>
    <x v="0"/>
  </r>
  <r>
    <n v="7035"/>
    <x v="0"/>
    <s v="mexico"/>
    <x v="8"/>
    <s v="CA"/>
    <s v="CA - Adelanto Correctional Facility "/>
    <s v="adelanto_correctional_facility_ca"/>
    <d v="2016-08-18T00:00:00"/>
    <x v="4"/>
    <x v="12"/>
    <s v="pending_investigation_of_disciplinary_violation"/>
    <d v="2016-08-22T00:00:00"/>
    <n v="4"/>
    <n v="-0.56310502867387835"/>
    <n v="3.5738804896987997E-2"/>
    <n v="2.7518879770680771"/>
    <n v="0.41099625631536219"/>
    <n v="1.0006865371156644"/>
    <n v="3.5738804896987997E-2"/>
    <x v="3"/>
  </r>
  <r>
    <n v="7036"/>
    <x v="0"/>
    <s v="mexico"/>
    <x v="4"/>
    <s v="LA"/>
    <s v="LA - Jena/lasalle Detention Facility "/>
    <s v="jena/lasalle_detention_facility_la"/>
    <d v="2016-08-18T00:00:00"/>
    <x v="4"/>
    <x v="15"/>
    <s v="facility_security_threat_gang_member_status_not_protective_custody"/>
    <d v="2016-01-09T00:00:00"/>
    <n v="14"/>
    <n v="-0.38441100418893831"/>
    <n v="0.14295521958795204"/>
    <n v="2.5731939525831371"/>
    <n v="0.23230223183042215"/>
    <n v="0.82199251263072437"/>
    <n v="0.14295521958795204"/>
    <x v="3"/>
  </r>
  <r>
    <n v="7037"/>
    <x v="1"/>
    <s v="sierra_leone"/>
    <x v="8"/>
    <s v="CA"/>
    <s v="CA - Adelanto Correctional Facility "/>
    <s v="adelanto_correctional_facility_ca"/>
    <d v="2016-08-18T00:00:00"/>
    <x v="4"/>
    <x v="6"/>
    <s v="disciplinary"/>
    <d v="2016-03-09T00:00:00"/>
    <n v="16"/>
    <n v="-0.34867219929195026"/>
    <n v="0.17869402448494009"/>
    <n v="2.5374551476861491"/>
    <n v="0.19656342693343409"/>
    <n v="0.78625370773373637"/>
    <n v="0.17869402448494009"/>
    <x v="3"/>
  </r>
  <r>
    <n v="7038"/>
    <x v="10"/>
    <s v="jordan"/>
    <x v="4"/>
    <s v="LA"/>
    <s v="LA - Pine Prairie Correctional Center "/>
    <s v="pine_prairie_correctional_center_la"/>
    <d v="2016-08-18T00:00:00"/>
    <x v="4"/>
    <x v="6"/>
    <s v="disciplinary"/>
    <d v="2016-06-09T00:00:00"/>
    <n v="19"/>
    <n v="-0.29506399194646826"/>
    <n v="0.23230223183042209"/>
    <n v="2.4838469403406673"/>
    <n v="0.1429552195879521"/>
    <n v="0.73264550038825438"/>
    <n v="0.1429552195879521"/>
    <x v="2"/>
  </r>
  <r>
    <n v="7039"/>
    <x v="0"/>
    <s v="mexico"/>
    <x v="8"/>
    <s v="CA"/>
    <s v="CA - Adelanto Correctional Facility "/>
    <s v="adelanto_correctional_facility_ca"/>
    <d v="2016-08-18T00:00:00"/>
    <x v="4"/>
    <x v="3"/>
    <s v="protective_custody_other_detainee_safety"/>
    <d v="2016-10-09T00:00:00"/>
    <n v="23"/>
    <n v="-0.22358638215249221"/>
    <n v="0.30377984162439814"/>
    <n v="2.4123693305466913"/>
    <n v="7.1477609793976049E-2"/>
    <n v="0.66116789059427838"/>
    <n v="7.1477609793976049E-2"/>
    <x v="2"/>
  </r>
  <r>
    <n v="7040"/>
    <x v="21"/>
    <s v="guatemala"/>
    <x v="2"/>
    <s v="CA"/>
    <s v="CA - Imperial Regional Detention Facility "/>
    <s v="imperial_regional_detention_facility_ca"/>
    <d v="2016-08-18T00:00:00"/>
    <x v="4"/>
    <x v="3"/>
    <s v="protective_custody_other_detainee_safety"/>
    <d v="2016-09-14T00:00:00"/>
    <n v="27"/>
    <n v="-0.15210877235851616"/>
    <n v="0.37525745141837419"/>
    <n v="2.3408917207527153"/>
    <n v="0"/>
    <n v="0.58969028080030228"/>
    <n v="0"/>
    <x v="2"/>
  </r>
  <r>
    <n v="7041"/>
    <x v="2"/>
    <s v="el_salvador"/>
    <x v="0"/>
    <s v="AZ"/>
    <s v="AZ - Eloy Federal Contract Facility "/>
    <s v="eloy_federal_contract_facility_az"/>
    <d v="2016-08-18T00:00:00"/>
    <x v="4"/>
    <x v="6"/>
    <s v="disciplinary"/>
    <d v="2016-10-13T00:00:00"/>
    <n v="56"/>
    <n v="0.36610389864781012"/>
    <n v="0.89347012242470047"/>
    <n v="1.8226790497463887"/>
    <n v="0.51821267100632629"/>
    <n v="7.1477609793975994E-2"/>
    <n v="7.1477609793975994E-2"/>
    <x v="1"/>
  </r>
  <r>
    <n v="7042"/>
    <x v="39"/>
    <s v="somalia"/>
    <x v="21"/>
    <s v="MN"/>
    <s v="MN - Sherburne County Jail "/>
    <s v="sherburne_county_jail_mn"/>
    <d v="2016-08-18T00:00:00"/>
    <x v="4"/>
    <x v="6"/>
    <s v="disciplinary"/>
    <d v="2016-10-17T00:00:00"/>
    <n v="60"/>
    <n v="0.43758150844178612"/>
    <n v="0.96494773221867647"/>
    <n v="1.7512014399524127"/>
    <n v="0.58969028080030228"/>
    <n v="0"/>
    <n v="0"/>
    <x v="1"/>
  </r>
  <r>
    <n v="7043"/>
    <x v="7"/>
    <s v="honduras"/>
    <x v="8"/>
    <s v="CA"/>
    <s v="CA - Adelanto Correctional Facility "/>
    <s v="adelanto_correctional_facility_ca"/>
    <d v="2016-08-19T00:00:00"/>
    <x v="4"/>
    <x v="6"/>
    <s v="disciplinary"/>
    <d v="2016-08-29T00:00:00"/>
    <n v="10"/>
    <n v="-0.4558886139829143"/>
    <n v="7.1477609793976049E-2"/>
    <n v="2.6446715623771131"/>
    <n v="0.30377984162439814"/>
    <n v="0.89347012242470036"/>
    <n v="7.1477609793976049E-2"/>
    <x v="3"/>
  </r>
  <r>
    <n v="7044"/>
    <x v="2"/>
    <s v="el_salvador"/>
    <x v="8"/>
    <s v="CA"/>
    <s v="CA - Adelanto Correctional Facility "/>
    <s v="adelanto_correctional_facility_ca"/>
    <d v="2016-08-19T00:00:00"/>
    <x v="4"/>
    <x v="6"/>
    <s v="disciplinary"/>
    <d v="2016-08-29T00:00:00"/>
    <n v="10"/>
    <n v="-0.4558886139829143"/>
    <n v="7.1477609793976049E-2"/>
    <n v="2.6446715623771131"/>
    <n v="0.30377984162439814"/>
    <n v="0.89347012242470036"/>
    <n v="7.1477609793976049E-2"/>
    <x v="3"/>
  </r>
  <r>
    <n v="7045"/>
    <x v="0"/>
    <s v="mexico"/>
    <x v="8"/>
    <s v="CA"/>
    <s v="CA - Adelanto Correctional Facility "/>
    <s v="adelanto_correctional_facility_ca"/>
    <d v="2016-08-19T00:00:00"/>
    <x v="4"/>
    <x v="6"/>
    <s v="disciplinary"/>
    <d v="2016-02-09T00:00:00"/>
    <n v="14"/>
    <n v="-0.38441100418893831"/>
    <n v="0.14295521958795204"/>
    <n v="2.5731939525831371"/>
    <n v="0.23230223183042215"/>
    <n v="0.82199251263072437"/>
    <n v="0.14295521958795204"/>
    <x v="3"/>
  </r>
  <r>
    <n v="7046"/>
    <x v="2"/>
    <s v="el_salvador"/>
    <x v="8"/>
    <s v="CA"/>
    <s v="CA - Adelanto Correctional Facility "/>
    <s v="adelanto_correctional_facility_ca"/>
    <d v="2016-08-19T00:00:00"/>
    <x v="4"/>
    <x v="6"/>
    <s v="disciplinary"/>
    <d v="2016-02-09T00:00:00"/>
    <n v="14"/>
    <n v="-0.38441100418893831"/>
    <n v="0.14295521958795204"/>
    <n v="2.5731939525831371"/>
    <n v="0.23230223183042215"/>
    <n v="0.82199251263072437"/>
    <n v="0.14295521958795204"/>
    <x v="3"/>
  </r>
  <r>
    <n v="7047"/>
    <x v="2"/>
    <s v="el_salvador"/>
    <x v="8"/>
    <s v="CA"/>
    <s v="CA - Adelanto Correctional Facility "/>
    <s v="adelanto_correctional_facility_ca"/>
    <d v="2016-08-19T00:00:00"/>
    <x v="4"/>
    <x v="6"/>
    <s v="disciplinary"/>
    <d v="2016-02-09T00:00:00"/>
    <n v="14"/>
    <n v="-0.38441100418893831"/>
    <n v="0.14295521958795204"/>
    <n v="2.5731939525831371"/>
    <n v="0.23230223183042215"/>
    <n v="0.82199251263072437"/>
    <n v="0.14295521958795204"/>
    <x v="3"/>
  </r>
  <r>
    <n v="7048"/>
    <x v="0"/>
    <s v="mexico"/>
    <x v="8"/>
    <s v="CA"/>
    <s v="CA - Adelanto Correctional Facility "/>
    <s v="adelanto_correctional_facility_ca"/>
    <d v="2016-08-19T00:00:00"/>
    <x v="4"/>
    <x v="6"/>
    <s v="disciplinary"/>
    <d v="2016-02-09T00:00:00"/>
    <n v="14"/>
    <n v="-0.38441100418893831"/>
    <n v="0.14295521958795204"/>
    <n v="2.5731939525831371"/>
    <n v="0.23230223183042215"/>
    <n v="0.82199251263072437"/>
    <n v="0.14295521958795204"/>
    <x v="3"/>
  </r>
  <r>
    <n v="7049"/>
    <x v="0"/>
    <s v="mexico"/>
    <x v="8"/>
    <s v="CA"/>
    <s v="CA - Adelanto Correctional Facility "/>
    <s v="adelanto_correctional_facility_ca"/>
    <d v="2016-08-19T00:00:00"/>
    <x v="4"/>
    <x v="6"/>
    <s v="disciplinary"/>
    <d v="2016-09-16T00:00:00"/>
    <n v="28"/>
    <n v="-0.13423936991002217"/>
    <n v="0.39312685386686819"/>
    <n v="2.3230223183042211"/>
    <n v="1.7869402448493998E-2"/>
    <n v="0.57182087835180828"/>
    <n v="1.7869402448493998E-2"/>
    <x v="2"/>
  </r>
  <r>
    <n v="7050"/>
    <x v="2"/>
    <s v="el_salvador"/>
    <x v="8"/>
    <s v="CA"/>
    <s v="CA - Adelanto Correctional Facility "/>
    <s v="adelanto_correctional_facility_ca"/>
    <d v="2016-08-19T00:00:00"/>
    <x v="4"/>
    <x v="6"/>
    <s v="disciplinary"/>
    <d v="2016-09-16T00:00:00"/>
    <n v="28"/>
    <n v="-0.13423936991002217"/>
    <n v="0.39312685386686819"/>
    <n v="2.3230223183042211"/>
    <n v="1.7869402448493998E-2"/>
    <n v="0.57182087835180828"/>
    <n v="1.7869402448493998E-2"/>
    <x v="2"/>
  </r>
  <r>
    <n v="7051"/>
    <x v="0"/>
    <s v="mexico"/>
    <x v="4"/>
    <s v="LA"/>
    <s v="LA - Pine Prairie Correctional Center "/>
    <s v="pine_prairie_correctional_center_la"/>
    <d v="2016-08-19T00:00:00"/>
    <x v="4"/>
    <x v="15"/>
    <s v="facility_security_threat_gang_member_status_not_protective_custody"/>
    <d v="2016-09-26T00:00:00"/>
    <n v="38"/>
    <n v="4.4454654574917936E-2"/>
    <n v="0.57182087835180828"/>
    <n v="2.1443282938192811"/>
    <n v="0.19656342693343409"/>
    <n v="0.39312685386686819"/>
    <n v="0.19656342693343409"/>
    <x v="2"/>
  </r>
  <r>
    <n v="7052"/>
    <x v="2"/>
    <s v="el_salvador"/>
    <x v="5"/>
    <s v="TX"/>
    <s v="TX - El Paso Service Processing Center "/>
    <s v="el_paso_service_processing_center_tx"/>
    <d v="2016-08-19T00:00:00"/>
    <x v="4"/>
    <x v="3"/>
    <s v="protective_custody_other_detainee_safety"/>
    <d v="2016-10-26T00:00:00"/>
    <n v="68"/>
    <n v="0.58053672802973821"/>
    <n v="1.1079029518066286"/>
    <n v="1.6082462203644607"/>
    <n v="0.73264550038825438"/>
    <n v="0.1429552195879521"/>
    <n v="0.1429552195879521"/>
    <x v="1"/>
  </r>
  <r>
    <n v="7053"/>
    <x v="0"/>
    <s v="mexico"/>
    <x v="3"/>
    <s v="CA"/>
    <s v="CA - Sacramento County Jail-rio Cosumnes Corr. Center "/>
    <s v="sacramento_county_jail_rio_cosumnes_corr_center_ca"/>
    <d v="2016-08-19T00:00:00"/>
    <x v="4"/>
    <x v="5"/>
    <s v="facility_security_threat_violent_or_disruptive_behavior"/>
    <d v="2016-11-28T00:00:00"/>
    <n v="101"/>
    <n v="1.1702270088300406"/>
    <n v="1.697593232606931"/>
    <n v="1.0185559395641584"/>
    <n v="1.3223357811885568"/>
    <n v="0.73264550038825449"/>
    <n v="0.73264550038825449"/>
    <x v="1"/>
  </r>
  <r>
    <n v="7054"/>
    <x v="0"/>
    <s v="mexico"/>
    <x v="8"/>
    <s v="CA"/>
    <s v="CA - Adelanto Correctional Facility "/>
    <s v="adelanto_correctional_facility_ca"/>
    <d v="2016-08-20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055"/>
    <x v="37"/>
    <s v="dominican_republic"/>
    <x v="8"/>
    <s v="CA"/>
    <s v="CA - Adelanto Correctional Facility "/>
    <s v="adelanto_correctional_facility_ca"/>
    <d v="2016-08-20T00:00:00"/>
    <x v="4"/>
    <x v="3"/>
    <s v="protective_custody_other_detainee_safety"/>
    <d v="2016-08-23T00:00:00"/>
    <n v="3"/>
    <n v="-0.58097443112237235"/>
    <n v="5.3608207345481995E-2"/>
    <n v="2.7697573795165713"/>
    <n v="0.42886565876385618"/>
    <n v="1.0185559395641586"/>
    <n v="5.3608207345481995E-2"/>
    <x v="3"/>
  </r>
  <r>
    <n v="7056"/>
    <x v="2"/>
    <s v="el_salvador"/>
    <x v="4"/>
    <s v="LA"/>
    <s v="LA - Jena/lasalle Detention Facility "/>
    <s v="jena/lasalle_detention_facility_la"/>
    <d v="2016-08-20T00:00:00"/>
    <x v="4"/>
    <x v="10"/>
    <s v="protective_custody_lesbian_gay_bisexual_transgender_lgbt"/>
    <d v="2016-08-25T00:00:00"/>
    <n v="5"/>
    <n v="-0.54523562622538435"/>
    <n v="1.7869402448493998E-2"/>
    <n v="2.7340185746195833"/>
    <n v="0.39312685386686819"/>
    <n v="0.98281713466717047"/>
    <n v="1.7869402448493998E-2"/>
    <x v="3"/>
  </r>
  <r>
    <n v="7057"/>
    <x v="2"/>
    <s v="el_salvador"/>
    <x v="12"/>
    <s v="TX"/>
    <s v="TX - Houston Contract Detention Facility "/>
    <s v="houston_contract_detention_facility_tx"/>
    <d v="2016-08-20T00:00:00"/>
    <x v="4"/>
    <x v="6"/>
    <s v="disciplinary"/>
    <d v="2016-08-29T00:00:00"/>
    <n v="9"/>
    <n v="-0.4737580164314083"/>
    <n v="5.3608207345482051E-2"/>
    <n v="2.6625409648256073"/>
    <n v="0.32164924407289214"/>
    <n v="0.91133952487319436"/>
    <n v="5.3608207345482051E-2"/>
    <x v="3"/>
  </r>
  <r>
    <n v="7058"/>
    <x v="0"/>
    <s v="mexico"/>
    <x v="12"/>
    <s v="TX"/>
    <s v="TX - Houston Contract Detention Facility "/>
    <s v="houston_contract_detention_facility_tx"/>
    <d v="2016-08-20T00:00:00"/>
    <x v="4"/>
    <x v="6"/>
    <s v="disciplinary"/>
    <d v="2016-08-29T00:00:00"/>
    <n v="9"/>
    <n v="-0.4737580164314083"/>
    <n v="5.3608207345482051E-2"/>
    <n v="2.6625409648256073"/>
    <n v="0.32164924407289214"/>
    <n v="0.91133952487319436"/>
    <n v="5.3608207345482051E-2"/>
    <x v="3"/>
  </r>
  <r>
    <n v="7059"/>
    <x v="0"/>
    <s v="mexico"/>
    <x v="5"/>
    <s v="TX"/>
    <s v="TX - El Paso Service Processing Center "/>
    <s v="el_paso_service_processing_center_tx"/>
    <d v="2016-08-20T00:00:00"/>
    <x v="4"/>
    <x v="3"/>
    <s v="protective_custody_other_detainee_safety"/>
    <d v="2017-11-01T00:00:00"/>
    <n v="144"/>
    <n v="1.938611314115283"/>
    <n v="2.4659775378921731"/>
    <n v="0.25017163427891598"/>
    <n v="2.0907200864737989"/>
    <n v="1.5010298056734968"/>
    <n v="0.25017163427891598"/>
    <x v="0"/>
  </r>
  <r>
    <n v="7060"/>
    <x v="59"/>
    <s v="dem_rep_of_the_congo"/>
    <x v="9"/>
    <s v="FL"/>
    <s v="FL - Krome North Service Processing Center "/>
    <s v="krome_north_service_processing_center_fl"/>
    <d v="2016-08-21T00:00:00"/>
    <x v="4"/>
    <x v="12"/>
    <s v="pending_investigation_of_disciplinary_violation"/>
    <d v="2016-08-23T00:00:00"/>
    <n v="2"/>
    <n v="-0.59884383357086635"/>
    <n v="7.1477609793975994E-2"/>
    <n v="2.7876267819650655"/>
    <n v="0.44673506121235018"/>
    <n v="1.0364253420126524"/>
    <n v="7.1477609793975994E-2"/>
    <x v="3"/>
  </r>
  <r>
    <n v="7061"/>
    <x v="21"/>
    <s v="guatemala"/>
    <x v="22"/>
    <s v="NY"/>
    <s v="NY - Buffalo (batavia) Service Processing Center"/>
    <s v="buffalo_batavia_service_processing_center_ny"/>
    <d v="2016-08-21T00:00:00"/>
    <x v="4"/>
    <x v="6"/>
    <s v="disciplinary"/>
    <d v="2016-08-27T00:00:00"/>
    <n v="6"/>
    <n v="-0.52736622377689035"/>
    <n v="0"/>
    <n v="2.7161491721710895"/>
    <n v="0.37525745141837419"/>
    <n v="0.96494773221867647"/>
    <n v="0"/>
    <x v="3"/>
  </r>
  <r>
    <n v="7062"/>
    <x v="2"/>
    <s v="el_salvador"/>
    <x v="18"/>
    <s v="TX"/>
    <s v="TX - South Texas Detention Complex "/>
    <s v="south_texas_detention_complex_tx"/>
    <d v="2016-08-21T00:00:00"/>
    <x v="4"/>
    <x v="14"/>
    <s v="facility_security_threat_other"/>
    <d v="2016-09-09T00:00:00"/>
    <n v="19"/>
    <n v="-0.29506399194646826"/>
    <n v="0.23230223183042209"/>
    <n v="2.4838469403406673"/>
    <n v="0.1429552195879521"/>
    <n v="0.73264550038825438"/>
    <n v="0.1429552195879521"/>
    <x v="2"/>
  </r>
  <r>
    <n v="7063"/>
    <x v="0"/>
    <s v="mexico"/>
    <x v="5"/>
    <s v="TX"/>
    <s v="TX - El Paso Service Processing Center "/>
    <s v="el_paso_service_processing_center_tx"/>
    <d v="2016-08-21T00:00:00"/>
    <x v="4"/>
    <x v="3"/>
    <s v="protective_custody_other_detainee_safety"/>
    <d v="2016-05-10T00:00:00"/>
    <n v="45"/>
    <n v="0.169540471714376"/>
    <n v="0.69690669549126638"/>
    <n v="2.0192424766798229"/>
    <n v="0.32164924407289219"/>
    <n v="0.26804103672741009"/>
    <n v="0.26804103672741009"/>
    <x v="1"/>
  </r>
  <r>
    <n v="7064"/>
    <x v="0"/>
    <s v="mexico"/>
    <x v="0"/>
    <s v="AZ"/>
    <s v="AZ - Eloy Federal Contract Facility "/>
    <s v="eloy_federal_contract_facility_az"/>
    <d v="2016-08-21T00:00:00"/>
    <x v="4"/>
    <x v="3"/>
    <s v="protective_custody_other_detainee_safety"/>
    <d v="2016-10-19T00:00:00"/>
    <n v="59"/>
    <n v="0.41971210599329212"/>
    <n v="0.94707832977018247"/>
    <n v="1.769070842400907"/>
    <n v="0.57182087835180828"/>
    <n v="1.7869402448493998E-2"/>
    <n v="1.7869402448493998E-2"/>
    <x v="1"/>
  </r>
  <r>
    <n v="7065"/>
    <x v="56"/>
    <s v="iran"/>
    <x v="8"/>
    <s v="CA"/>
    <s v="CA - Adelanto Correctional Facility "/>
    <s v="adelanto_correctional_facility_ca"/>
    <d v="2016-08-22T00:00:00"/>
    <x v="4"/>
    <x v="3"/>
    <s v="protective_custody_other_detainee_safety"/>
    <d v="2016-08-30T00:00:00"/>
    <n v="8"/>
    <n v="-0.49162741887990236"/>
    <n v="3.5738804896987997E-2"/>
    <n v="2.6804103672741011"/>
    <n v="0.33951864652138619"/>
    <n v="0.92920892732168847"/>
    <n v="3.5738804896987997E-2"/>
    <x v="3"/>
  </r>
  <r>
    <n v="7066"/>
    <x v="2"/>
    <s v="el_salvador"/>
    <x v="18"/>
    <s v="TX"/>
    <s v="TX - South Texas Detention Complex "/>
    <s v="south_texas_detention_complex_tx"/>
    <d v="2016-08-22T00:00:00"/>
    <x v="4"/>
    <x v="6"/>
    <s v="disciplinary"/>
    <d v="2016-01-09T00:00:00"/>
    <n v="10"/>
    <n v="-0.4558886139829143"/>
    <n v="7.1477609793976049E-2"/>
    <n v="2.6446715623771131"/>
    <n v="0.30377984162439814"/>
    <n v="0.89347012242470036"/>
    <n v="7.1477609793976049E-2"/>
    <x v="3"/>
  </r>
  <r>
    <n v="7067"/>
    <x v="7"/>
    <s v="honduras"/>
    <x v="6"/>
    <s v="TX"/>
    <s v="TX - Rolling Plains Detention Center "/>
    <s v="rolling_plains_detention_center_tx"/>
    <d v="2016-08-22T00:00:00"/>
    <x v="4"/>
    <x v="6"/>
    <s v="disciplinary"/>
    <d v="2016-07-09T00:00:00"/>
    <n v="16"/>
    <n v="-0.34867219929195026"/>
    <n v="0.17869402448494009"/>
    <n v="2.5374551476861491"/>
    <n v="0.19656342693343409"/>
    <n v="0.78625370773373637"/>
    <n v="0.17869402448494009"/>
    <x v="3"/>
  </r>
  <r>
    <n v="7068"/>
    <x v="0"/>
    <s v="mexico"/>
    <x v="6"/>
    <s v="TX"/>
    <s v="TX - Rolling Plains Detention Center "/>
    <s v="rolling_plains_detention_center_tx"/>
    <d v="2016-08-22T00:00:00"/>
    <x v="4"/>
    <x v="6"/>
    <s v="disciplinary"/>
    <d v="2016-07-09T00:00:00"/>
    <n v="16"/>
    <n v="-0.34867219929195026"/>
    <n v="0.17869402448494009"/>
    <n v="2.5374551476861491"/>
    <n v="0.19656342693343409"/>
    <n v="0.78625370773373637"/>
    <n v="0.17869402448494009"/>
    <x v="3"/>
  </r>
  <r>
    <n v="7069"/>
    <x v="39"/>
    <s v="somalia"/>
    <x v="7"/>
    <s v="PA"/>
    <s v="PA - Pike County Correctional Facility "/>
    <s v="pike_county_correctional_facility_pa"/>
    <d v="2016-08-22T00:00:00"/>
    <x v="4"/>
    <x v="6"/>
    <s v="disciplinary"/>
    <d v="2016-07-09T00:00:00"/>
    <n v="16"/>
    <n v="-0.34867219929195026"/>
    <n v="0.17869402448494009"/>
    <n v="2.5374551476861491"/>
    <n v="0.19656342693343409"/>
    <n v="0.78625370773373637"/>
    <n v="0.17869402448494009"/>
    <x v="3"/>
  </r>
  <r>
    <n v="7070"/>
    <x v="58"/>
    <s v="vietnam"/>
    <x v="4"/>
    <s v="AL"/>
    <s v="AL - Etowah County Jail "/>
    <s v="etowah_county_jail_alabama_al"/>
    <d v="2016-08-22T00:00:00"/>
    <x v="4"/>
    <x v="6"/>
    <s v="disciplinary"/>
    <d v="2016-09-16T00:00:00"/>
    <n v="25"/>
    <n v="-0.18784757725550419"/>
    <n v="0.33951864652138619"/>
    <n v="2.3766305256497033"/>
    <n v="3.5738804896988025E-2"/>
    <n v="0.62542908569729028"/>
    <n v="3.5738804896988025E-2"/>
    <x v="2"/>
  </r>
  <r>
    <n v="7071"/>
    <x v="2"/>
    <s v="el_salvador"/>
    <x v="2"/>
    <s v="CA"/>
    <s v="CA - Imperial Regional Detention Facility "/>
    <s v="imperial_regional_detention_facility_ca"/>
    <d v="2016-08-22T00:00:00"/>
    <x v="4"/>
    <x v="6"/>
    <s v="disciplinary"/>
    <d v="2016-09-30T00:00:00"/>
    <n v="39"/>
    <n v="6.2324057023411948E-2"/>
    <n v="0.58969028080030228"/>
    <n v="2.1264588913707869"/>
    <n v="0.21443282938192812"/>
    <n v="0.37525745141837419"/>
    <n v="0.21443282938192812"/>
    <x v="2"/>
  </r>
  <r>
    <n v="7072"/>
    <x v="0"/>
    <s v="mexico"/>
    <x v="15"/>
    <s v="GA"/>
    <s v="GA - Stewart Detention Center "/>
    <s v="stewart_detention_center_ga"/>
    <d v="2016-08-23T00:00:00"/>
    <x v="4"/>
    <x v="21"/>
    <s v="medical_observation"/>
    <d v="2016-08-26T00:00:00"/>
    <n v="3"/>
    <n v="-0.58097443112237235"/>
    <n v="5.3608207345481995E-2"/>
    <n v="2.7697573795165713"/>
    <n v="0.42886565876385618"/>
    <n v="1.0185559395641586"/>
    <n v="5.3608207345481995E-2"/>
    <x v="3"/>
  </r>
  <r>
    <n v="7073"/>
    <x v="6"/>
    <s v="nigeria"/>
    <x v="23"/>
    <s v="IL"/>
    <s v="IL - Mchenry County Correctional Facility "/>
    <s v="mchenry_county_correctional_facility_il"/>
    <d v="2016-08-23T00:00:00"/>
    <x v="4"/>
    <x v="12"/>
    <s v="pending_investigation_of_disciplinary_violation"/>
    <d v="2016-02-09T00:00:00"/>
    <n v="10"/>
    <n v="-0.4558886139829143"/>
    <n v="7.1477609793976049E-2"/>
    <n v="2.6446715623771131"/>
    <n v="0.30377984162439814"/>
    <n v="0.89347012242470036"/>
    <n v="7.1477609793976049E-2"/>
    <x v="3"/>
  </r>
  <r>
    <n v="7074"/>
    <x v="2"/>
    <s v="el_salvador"/>
    <x v="2"/>
    <s v="CA"/>
    <s v="CA - San Diego Contract Detention Facility - CCA (otay)"/>
    <s v="san_diego_contract_detention_facility_cca_otay_ca"/>
    <d v="2016-08-23T00:00:00"/>
    <x v="4"/>
    <x v="6"/>
    <s v="disciplinary"/>
    <d v="2016-07-09T00:00:00"/>
    <n v="15"/>
    <n v="-0.36654160174044426"/>
    <n v="0.1608246220364461"/>
    <n v="2.5553245501346433"/>
    <n v="0.21443282938192809"/>
    <n v="0.80412311018223037"/>
    <n v="0.1608246220364461"/>
    <x v="3"/>
  </r>
  <r>
    <n v="7075"/>
    <x v="7"/>
    <s v="honduras"/>
    <x v="18"/>
    <s v="TX"/>
    <s v="TX - South Texas Detention Complex "/>
    <s v="south_texas_detention_complex_tx"/>
    <d v="2016-08-23T00:00:00"/>
    <x v="4"/>
    <x v="6"/>
    <s v="disciplinary"/>
    <d v="2016-07-09T00:00:00"/>
    <n v="15"/>
    <n v="-0.36654160174044426"/>
    <n v="0.1608246220364461"/>
    <n v="2.5553245501346433"/>
    <n v="0.21443282938192809"/>
    <n v="0.80412311018223037"/>
    <n v="0.1608246220364461"/>
    <x v="3"/>
  </r>
  <r>
    <n v="7076"/>
    <x v="0"/>
    <s v="mexico"/>
    <x v="18"/>
    <s v="TX"/>
    <s v="TX - South Texas Detention Complex "/>
    <s v="south_texas_detention_complex_tx"/>
    <d v="2016-08-23T00:00:00"/>
    <x v="4"/>
    <x v="6"/>
    <s v="disciplinary"/>
    <d v="2016-07-09T00:00:00"/>
    <n v="15"/>
    <n v="-0.36654160174044426"/>
    <n v="0.1608246220364461"/>
    <n v="2.5553245501346433"/>
    <n v="0.21443282938192809"/>
    <n v="0.80412311018223037"/>
    <n v="0.1608246220364461"/>
    <x v="3"/>
  </r>
  <r>
    <n v="7077"/>
    <x v="15"/>
    <s v="liberia"/>
    <x v="22"/>
    <s v="NY"/>
    <s v="NY - Buffalo (batavia) Service Processing Center"/>
    <s v="buffalo_batavia_service_processing_center_ny"/>
    <d v="2016-08-23T00:00:00"/>
    <x v="4"/>
    <x v="3"/>
    <s v="protective_custody_other_detainee_safety"/>
    <d v="2016-07-09T00:00:00"/>
    <n v="15"/>
    <n v="-0.36654160174044426"/>
    <n v="0.1608246220364461"/>
    <n v="2.5553245501346433"/>
    <n v="0.21443282938192809"/>
    <n v="0.80412311018223037"/>
    <n v="0.1608246220364461"/>
    <x v="3"/>
  </r>
  <r>
    <n v="7078"/>
    <x v="14"/>
    <s v="jamaica"/>
    <x v="4"/>
    <s v="AL"/>
    <s v="AL - Etowah County Jail "/>
    <s v="etowah_county_jail_alabama_al"/>
    <d v="2016-08-23T00:00:00"/>
    <x v="4"/>
    <x v="5"/>
    <s v="facility_security_threat_violent_or_disruptive_behavior"/>
    <d v="2016-09-22T00:00:00"/>
    <n v="30"/>
    <n v="-9.8500565013034141E-2"/>
    <n v="0.42886565876385618"/>
    <n v="2.2872835134072331"/>
    <n v="5.3608207345482023E-2"/>
    <n v="0.53608207345482028"/>
    <n v="5.3608207345482023E-2"/>
    <x v="2"/>
  </r>
  <r>
    <n v="7079"/>
    <x v="0"/>
    <s v="mexico"/>
    <x v="0"/>
    <s v="AZ"/>
    <s v="AZ - Eloy Federal Contract Facility "/>
    <s v="eloy_federal_contract_facility_az"/>
    <d v="2016-08-23T00:00:00"/>
    <x v="4"/>
    <x v="6"/>
    <s v="disciplinary"/>
    <d v="2016-10-19T00:00:00"/>
    <n v="57"/>
    <n v="0.38397330109630412"/>
    <n v="0.91133952487319447"/>
    <n v="1.8048096472978949"/>
    <n v="0.53608207345482028"/>
    <n v="5.3608207345481995E-2"/>
    <n v="5.3608207345481995E-2"/>
    <x v="1"/>
  </r>
  <r>
    <n v="7080"/>
    <x v="66"/>
    <s v="cape_verde"/>
    <x v="9"/>
    <s v="FL"/>
    <s v="FL - Baker County Sheriff's Office "/>
    <s v="baker_county_sheriffs_office_fl"/>
    <d v="2016-08-23T00:00:00"/>
    <x v="4"/>
    <x v="3"/>
    <s v="protective_custody_other_detainee_safety"/>
    <d v="2016-10-11T00:00:00"/>
    <n v="79"/>
    <n v="0.77710015496317231"/>
    <n v="1.3044663787400625"/>
    <n v="1.4116827934310265"/>
    <n v="0.92920892732168847"/>
    <n v="0.33951864652138619"/>
    <n v="0.33951864652138619"/>
    <x v="1"/>
  </r>
  <r>
    <n v="7081"/>
    <x v="0"/>
    <s v="mexico"/>
    <x v="18"/>
    <s v="TX"/>
    <s v="TX - South Texas Detention Complex "/>
    <s v="south_texas_detention_complex_tx"/>
    <d v="2016-08-23T00:00:00"/>
    <x v="4"/>
    <x v="3"/>
    <s v="protective_custody_other_detainee_safety"/>
    <d v="2016-11-23T00:00:00"/>
    <n v="92"/>
    <n v="1.0094023867935944"/>
    <n v="1.5367686105704847"/>
    <n v="1.1793805616006046"/>
    <n v="1.1615111591521106"/>
    <n v="0.57182087835180828"/>
    <n v="0.57182087835180828"/>
    <x v="1"/>
  </r>
  <r>
    <n v="7082"/>
    <x v="32"/>
    <s v="colombia"/>
    <x v="8"/>
    <s v="CA"/>
    <s v="CA - Adelanto Correctional Facility "/>
    <s v="adelanto_correctional_facility_ca"/>
    <d v="2016-08-23T00:00:00"/>
    <x v="4"/>
    <x v="3"/>
    <s v="protective_custody_other_detainee_safety"/>
    <d v="2017-03-01T00:00:00"/>
    <n v="133"/>
    <n v="1.742047887181849"/>
    <n v="2.2694141109587394"/>
    <n v="0.44673506121234996"/>
    <n v="1.8941566595403652"/>
    <n v="1.304466378740063"/>
    <n v="0.44673506121234996"/>
    <x v="0"/>
  </r>
  <r>
    <n v="7083"/>
    <x v="0"/>
    <s v="mexico"/>
    <x v="8"/>
    <s v="CA"/>
    <s v="CA - Adelanto Correctional Facility "/>
    <s v="adelanto_correctional_facility_ca"/>
    <d v="2016-08-24T00:00:00"/>
    <x v="4"/>
    <x v="6"/>
    <s v="disciplinary"/>
    <d v="2016-08-29T00:00:00"/>
    <n v="5"/>
    <n v="-0.54523562622538435"/>
    <n v="1.7869402448493998E-2"/>
    <n v="2.7340185746195833"/>
    <n v="0.39312685386686819"/>
    <n v="0.98281713466717047"/>
    <n v="1.7869402448493998E-2"/>
    <x v="3"/>
  </r>
  <r>
    <n v="7084"/>
    <x v="2"/>
    <s v="el_salvador"/>
    <x v="8"/>
    <s v="CA"/>
    <s v="CA - Adelanto Correctional Facility "/>
    <s v="adelanto_correctional_facility_ca"/>
    <d v="2016-08-24T00:00:00"/>
    <x v="4"/>
    <x v="6"/>
    <s v="disciplinary"/>
    <d v="2016-02-09T00:00:00"/>
    <n v="9"/>
    <n v="-0.4737580164314083"/>
    <n v="5.3608207345482051E-2"/>
    <n v="2.6625409648256073"/>
    <n v="0.32164924407289214"/>
    <n v="0.91133952487319436"/>
    <n v="5.3608207345482051E-2"/>
    <x v="3"/>
  </r>
  <r>
    <n v="7085"/>
    <x v="109"/>
    <s v="tonga"/>
    <x v="8"/>
    <s v="CA"/>
    <s v="CA - Adelanto Correctional Facility "/>
    <s v="adelanto_correctional_facility_ca"/>
    <d v="2016-08-24T00:00:00"/>
    <x v="4"/>
    <x v="6"/>
    <s v="disciplinary"/>
    <d v="2016-09-16T00:00:00"/>
    <n v="23"/>
    <n v="-0.22358638215249221"/>
    <n v="0.30377984162439814"/>
    <n v="2.4123693305466913"/>
    <n v="7.1477609793976049E-2"/>
    <n v="0.66116789059427838"/>
    <n v="7.1477609793976049E-2"/>
    <x v="2"/>
  </r>
  <r>
    <n v="7086"/>
    <x v="14"/>
    <s v="jamaica"/>
    <x v="14"/>
    <s v="MD"/>
    <s v="MD - Worcester County Jail "/>
    <s v="worcester_county_jail_md"/>
    <d v="2016-08-24T00:00:00"/>
    <x v="4"/>
    <x v="3"/>
    <s v="protective_custody_other_detainee_safety"/>
    <d v="2016-09-21T00:00:00"/>
    <n v="28"/>
    <n v="-0.13423936991002217"/>
    <n v="0.39312685386686819"/>
    <n v="2.3230223183042211"/>
    <n v="1.7869402448493998E-2"/>
    <n v="0.57182087835180828"/>
    <n v="1.7869402448493998E-2"/>
    <x v="2"/>
  </r>
  <r>
    <n v="7087"/>
    <x v="0"/>
    <s v="mexico"/>
    <x v="18"/>
    <s v="TX"/>
    <s v="TX - South Texas Detention Complex "/>
    <s v="south_texas_detention_complex_tx"/>
    <d v="2016-08-24T00:00:00"/>
    <x v="4"/>
    <x v="6"/>
    <s v="disciplinary"/>
    <d v="2016-09-28T00:00:00"/>
    <n v="35"/>
    <n v="-9.1535527705640905E-3"/>
    <n v="0.51821267100632629"/>
    <n v="2.1979365011647629"/>
    <n v="0.14295521958795207"/>
    <n v="0.44673506121235018"/>
    <n v="0.14295521958795207"/>
    <x v="2"/>
  </r>
  <r>
    <n v="7088"/>
    <x v="125"/>
    <s v="micronesia,_federated_states_of"/>
    <x v="15"/>
    <s v="GA"/>
    <s v="GA - Irwin County Detention Center "/>
    <s v="irwin_county_detention_center_ga"/>
    <d v="2016-08-24T00:00:00"/>
    <x v="4"/>
    <x v="3"/>
    <s v="protective_custody_other_detainee_safety"/>
    <d v="2016-09-30T00:00:00"/>
    <n v="37"/>
    <n v="2.6585252126423927E-2"/>
    <n v="0.55395147590331428"/>
    <n v="2.1621976962677749"/>
    <n v="0.17869402448494009"/>
    <n v="0.41099625631536219"/>
    <n v="0.17869402448494009"/>
    <x v="2"/>
  </r>
  <r>
    <n v="7089"/>
    <x v="21"/>
    <s v="guatemala"/>
    <x v="8"/>
    <s v="CA"/>
    <s v="CA - Adelanto Correctional Facility "/>
    <s v="adelanto_correctional_facility_ca"/>
    <d v="2016-08-24T00:00:00"/>
    <x v="4"/>
    <x v="3"/>
    <s v="protective_custody_other_detainee_safety"/>
    <d v="2016-10-17T00:00:00"/>
    <n v="54"/>
    <n v="0.33036509375082207"/>
    <n v="0.85773131752771237"/>
    <n v="1.8584178546433769"/>
    <n v="0.48247386610933823"/>
    <n v="0.10721641469096405"/>
    <n v="0.10721641469096405"/>
    <x v="1"/>
  </r>
  <r>
    <n v="7090"/>
    <x v="2"/>
    <s v="el_salvador"/>
    <x v="3"/>
    <s v="CA"/>
    <s v="CA - Sacramento County Jail-rio Cosumnes Corr. Center "/>
    <s v="sacramento_county_jail_rio_cosumnes_corr_center_ca"/>
    <d v="2016-08-24T00:00:00"/>
    <x v="4"/>
    <x v="5"/>
    <s v="facility_security_threat_violent_or_disruptive_behavior"/>
    <d v="2016-12-21T00:00:00"/>
    <n v="119"/>
    <n v="1.4918762529029328"/>
    <n v="2.0192424766798229"/>
    <n v="0.69690669549126616"/>
    <n v="1.643985025261449"/>
    <n v="1.0542947444611466"/>
    <n v="0.69690669549126616"/>
    <x v="0"/>
  </r>
  <r>
    <n v="7091"/>
    <x v="24"/>
    <s v="brazil"/>
    <x v="15"/>
    <s v="GA"/>
    <s v="GA - Stewart Detention Center "/>
    <s v="stewart_detention_center_ga"/>
    <d v="2016-08-25T00:00:00"/>
    <x v="4"/>
    <x v="12"/>
    <s v="pending_investigation_of_disciplinary_violation"/>
    <d v="2016-08-26T00:00:00"/>
    <n v="1"/>
    <n v="-0.61671323601936046"/>
    <n v="8.9347012242470103E-2"/>
    <n v="2.8054961844135593"/>
    <n v="0.46460446366084429"/>
    <n v="1.0542947444611466"/>
    <n v="8.9347012242470103E-2"/>
    <x v="3"/>
  </r>
  <r>
    <n v="7092"/>
    <x v="0"/>
    <s v="mexico"/>
    <x v="3"/>
    <s v="CA"/>
    <s v="CA - Sacramento County Jail-rio Cosumnes Corr. Center "/>
    <s v="sacramento_county_jail_rio_cosumnes_corr_center_ca"/>
    <d v="2016-08-25T00:00:00"/>
    <x v="4"/>
    <x v="6"/>
    <s v="disciplinary"/>
    <d v="2016-03-09T00:00:00"/>
    <n v="9"/>
    <n v="-0.4737580164314083"/>
    <n v="5.3608207345482051E-2"/>
    <n v="2.6625409648256073"/>
    <n v="0.32164924407289214"/>
    <n v="0.91133952487319436"/>
    <n v="5.3608207345482051E-2"/>
    <x v="3"/>
  </r>
  <r>
    <n v="7093"/>
    <x v="2"/>
    <s v="el_salvador"/>
    <x v="8"/>
    <s v="CA"/>
    <s v="CA - Adelanto Correctional Facility "/>
    <s v="adelanto_correctional_facility_ca"/>
    <d v="2016-08-25T00:00:00"/>
    <x v="4"/>
    <x v="3"/>
    <s v="protective_custody_other_detainee_safety"/>
    <d v="2016-04-09T00:00:00"/>
    <n v="10"/>
    <n v="-0.4558886139829143"/>
    <n v="7.1477609793976049E-2"/>
    <n v="2.6446715623771131"/>
    <n v="0.30377984162439814"/>
    <n v="0.89347012242470036"/>
    <n v="7.1477609793976049E-2"/>
    <x v="3"/>
  </r>
  <r>
    <n v="7094"/>
    <x v="52"/>
    <s v="st._lucia"/>
    <x v="8"/>
    <s v="CA"/>
    <s v="CA - Adelanto Correctional Facility "/>
    <s v="adelanto_correctional_facility_ca"/>
    <d v="2016-08-25T00:00:00"/>
    <x v="4"/>
    <x v="3"/>
    <s v="protective_custody_other_detainee_safety"/>
    <d v="2016-07-09T00:00:00"/>
    <n v="13"/>
    <n v="-0.40228040663743231"/>
    <n v="0.12508581713945804"/>
    <n v="2.5910633550316313"/>
    <n v="0.25017163427891614"/>
    <n v="0.83986191507921837"/>
    <n v="0.12508581713945804"/>
    <x v="3"/>
  </r>
  <r>
    <n v="7095"/>
    <x v="7"/>
    <s v="honduras"/>
    <x v="20"/>
    <s v="WA"/>
    <s v="WA - Northwest Detention Center "/>
    <s v="northwest_detention_center_wa"/>
    <d v="2016-08-25T00:00:00"/>
    <x v="4"/>
    <x v="6"/>
    <s v="disciplinary"/>
    <d v="2016-10-09T00:00:00"/>
    <n v="16"/>
    <n v="-0.34867219929195026"/>
    <n v="0.17869402448494009"/>
    <n v="2.5374551476861491"/>
    <n v="0.19656342693343409"/>
    <n v="0.78625370773373637"/>
    <n v="0.17869402448494009"/>
    <x v="3"/>
  </r>
  <r>
    <n v="7096"/>
    <x v="0"/>
    <s v="mexico"/>
    <x v="18"/>
    <s v="TX"/>
    <s v="TX - South Texas Detention Complex "/>
    <s v="south_texas_detention_complex_tx"/>
    <d v="2016-08-25T00:00:00"/>
    <x v="4"/>
    <x v="3"/>
    <s v="protective_custody_other_detainee_safety"/>
    <d v="2016-12-09T00:00:00"/>
    <n v="18"/>
    <n v="-0.31293339439496226"/>
    <n v="0.21443282938192809"/>
    <n v="2.5017163427891611"/>
    <n v="0.1608246220364461"/>
    <n v="0.75051490283674838"/>
    <n v="0.1608246220364461"/>
    <x v="2"/>
  </r>
  <r>
    <n v="7097"/>
    <x v="0"/>
    <s v="mexico"/>
    <x v="15"/>
    <s v="GA"/>
    <s v="GA - Stewart Detention Center "/>
    <s v="stewart_detention_center_ga"/>
    <d v="2016-08-25T00:00:00"/>
    <x v="4"/>
    <x v="6"/>
    <s v="disciplinary"/>
    <d v="2016-09-13T00:00:00"/>
    <n v="19"/>
    <n v="-0.29506399194646826"/>
    <n v="0.23230223183042209"/>
    <n v="2.4838469403406673"/>
    <n v="0.1429552195879521"/>
    <n v="0.73264550038825438"/>
    <n v="0.1429552195879521"/>
    <x v="2"/>
  </r>
  <r>
    <n v="7098"/>
    <x v="0"/>
    <s v="mexico"/>
    <x v="4"/>
    <s v="LA"/>
    <s v="LA - Jena/lasalle Detention Facility "/>
    <s v="jena/lasalle_detention_facility_la"/>
    <d v="2016-08-25T00:00:00"/>
    <x v="4"/>
    <x v="15"/>
    <s v="facility_security_threat_gang_member_status_not_protective_custody"/>
    <d v="2016-09-22T00:00:00"/>
    <n v="28"/>
    <n v="-0.13423936991002217"/>
    <n v="0.39312685386686819"/>
    <n v="2.3230223183042211"/>
    <n v="1.7869402448493998E-2"/>
    <n v="0.57182087835180828"/>
    <n v="1.7869402448493998E-2"/>
    <x v="2"/>
  </r>
  <r>
    <n v="7099"/>
    <x v="3"/>
    <s v="iraq"/>
    <x v="10"/>
    <s v="OH"/>
    <s v="OH - Geauga County Jail "/>
    <s v="geauga_county_jail_oh"/>
    <d v="2016-08-25T00:00:00"/>
    <x v="4"/>
    <x v="12"/>
    <s v="pending_investigation_of_disciplinary_violation"/>
    <d v="2016-09-23T00:00:00"/>
    <n v="29"/>
    <n v="-0.11636996746152814"/>
    <n v="0.41099625631536219"/>
    <n v="2.3051529158557269"/>
    <n v="3.5738804896988025E-2"/>
    <n v="0.55395147590331428"/>
    <n v="3.5738804896988025E-2"/>
    <x v="2"/>
  </r>
  <r>
    <n v="7100"/>
    <x v="14"/>
    <s v="jamaica"/>
    <x v="4"/>
    <s v="LA"/>
    <s v="LA - Jena/lasalle Detention Facility "/>
    <s v="jena/lasalle_detention_facility_la"/>
    <d v="2016-08-25T00:00:00"/>
    <x v="4"/>
    <x v="3"/>
    <s v="protective_custody_other_detainee_safety"/>
    <d v="2016-09-29T00:00:00"/>
    <n v="35"/>
    <n v="-9.1535527705640905E-3"/>
    <n v="0.51821267100632629"/>
    <n v="2.1979365011647629"/>
    <n v="0.14295521958795207"/>
    <n v="0.44673506121235018"/>
    <n v="0.14295521958795207"/>
    <x v="2"/>
  </r>
  <r>
    <n v="7101"/>
    <x v="0"/>
    <s v="mexico"/>
    <x v="8"/>
    <s v="CA"/>
    <s v="CA - Adelanto Correctional Facility "/>
    <s v="adelanto_correctional_facility_ca"/>
    <d v="2016-08-25T00:00:00"/>
    <x v="4"/>
    <x v="5"/>
    <s v="facility_security_threat_violent_or_disruptive_behavior"/>
    <d v="2016-05-10T00:00:00"/>
    <n v="41"/>
    <n v="9.8062861920399966E-2"/>
    <n v="0.62542908569729028"/>
    <n v="2.0907200864737989"/>
    <n v="0.25017163427891614"/>
    <n v="0.33951864652138614"/>
    <n v="0.25017163427891614"/>
    <x v="2"/>
  </r>
  <r>
    <n v="7102"/>
    <x v="2"/>
    <s v="el_salvador"/>
    <x v="17"/>
    <s v="VA"/>
    <s v="VA - Immigration Centers Of America Farmville "/>
    <s v="immigration_centers_of_america_farmville_va"/>
    <d v="2016-08-25T00:00:00"/>
    <x v="4"/>
    <x v="3"/>
    <s v="protective_custody_other_detainee_safety"/>
    <d v="2016-11-16T00:00:00"/>
    <n v="83"/>
    <n v="0.8485777647571483"/>
    <n v="1.3759439885340385"/>
    <n v="1.3402051836370505"/>
    <n v="1.0006865371156644"/>
    <n v="0.41099625631536219"/>
    <n v="0.41099625631536219"/>
    <x v="1"/>
  </r>
  <r>
    <n v="7103"/>
    <x v="2"/>
    <s v="el_salvador"/>
    <x v="0"/>
    <s v="AZ"/>
    <s v="AZ - Eloy Federal Contract Facility "/>
    <s v="eloy_federal_contract_facility_az"/>
    <d v="2016-08-26T00:00:00"/>
    <x v="4"/>
    <x v="12"/>
    <s v="pending_investigation_of_disciplinary_violation"/>
    <d v="2016-08-30T00:00:00"/>
    <n v="4"/>
    <n v="-0.56310502867387835"/>
    <n v="3.5738804896987997E-2"/>
    <n v="2.7518879770680771"/>
    <n v="0.41099625631536219"/>
    <n v="1.0006865371156644"/>
    <n v="3.5738804896987997E-2"/>
    <x v="3"/>
  </r>
  <r>
    <n v="7104"/>
    <x v="0"/>
    <s v="mexico"/>
    <x v="21"/>
    <s v="MN"/>
    <s v="MN - Sherburne County Jail "/>
    <s v="sherburne_county_jail_mn"/>
    <d v="2016-08-26T00:00:00"/>
    <x v="4"/>
    <x v="3"/>
    <s v="protective_custody_other_detainee_safety"/>
    <d v="2016-08-31T00:00:00"/>
    <n v="5"/>
    <n v="-0.54523562622538435"/>
    <n v="1.7869402448493998E-2"/>
    <n v="2.7340185746195833"/>
    <n v="0.39312685386686819"/>
    <n v="0.98281713466717047"/>
    <n v="1.7869402448493998E-2"/>
    <x v="3"/>
  </r>
  <r>
    <n v="7105"/>
    <x v="0"/>
    <s v="mexico"/>
    <x v="8"/>
    <s v="CA"/>
    <s v="CA - Adelanto Correctional Facility "/>
    <s v="adelanto_correctional_facility_ca"/>
    <d v="2016-08-26T00:00:00"/>
    <x v="4"/>
    <x v="3"/>
    <s v="protective_custody_other_detainee_safety"/>
    <d v="2016-09-23T00:00:00"/>
    <n v="28"/>
    <n v="-0.13423936991002217"/>
    <n v="0.39312685386686819"/>
    <n v="2.3230223183042211"/>
    <n v="1.7869402448493998E-2"/>
    <n v="0.57182087835180828"/>
    <n v="1.7869402448493998E-2"/>
    <x v="2"/>
  </r>
  <r>
    <n v="7106"/>
    <x v="29"/>
    <s v="ecuador"/>
    <x v="12"/>
    <s v="TX"/>
    <s v="TX - Houston Contract Detention Facility "/>
    <s v="houston_contract_detention_facility_tx"/>
    <d v="2016-08-27T00:00:00"/>
    <x v="4"/>
    <x v="6"/>
    <s v="disciplinary"/>
    <d v="2016-08-30T00:00:00"/>
    <n v="3"/>
    <n v="-0.58097443112237235"/>
    <n v="5.3608207345481995E-2"/>
    <n v="2.7697573795165713"/>
    <n v="0.42886565876385618"/>
    <n v="1.0185559395641586"/>
    <n v="5.3608207345481995E-2"/>
    <x v="3"/>
  </r>
  <r>
    <n v="7107"/>
    <x v="0"/>
    <s v="mexico"/>
    <x v="8"/>
    <s v="CA"/>
    <s v="CA - Adelanto Correctional Facility "/>
    <s v="adelanto_correctional_facility_ca"/>
    <d v="2016-08-27T00:00:00"/>
    <x v="4"/>
    <x v="6"/>
    <s v="disciplinary"/>
    <d v="2016-04-09T00:00:00"/>
    <n v="8"/>
    <n v="-0.49162741887990236"/>
    <n v="3.5738804896987997E-2"/>
    <n v="2.6804103672741011"/>
    <n v="0.33951864652138619"/>
    <n v="0.92920892732168847"/>
    <n v="3.5738804896987997E-2"/>
    <x v="3"/>
  </r>
  <r>
    <n v="7108"/>
    <x v="7"/>
    <s v="honduras"/>
    <x v="15"/>
    <s v="GA"/>
    <s v="GA - Stewart Detention Center "/>
    <s v="stewart_detention_center_ga"/>
    <d v="2016-08-27T00:00:00"/>
    <x v="4"/>
    <x v="6"/>
    <s v="disciplinary"/>
    <d v="2016-09-09T00:00:00"/>
    <n v="13"/>
    <n v="-0.40228040663743231"/>
    <n v="0.12508581713945804"/>
    <n v="2.5910633550316313"/>
    <n v="0.25017163427891614"/>
    <n v="0.83986191507921837"/>
    <n v="0.12508581713945804"/>
    <x v="3"/>
  </r>
  <r>
    <n v="7109"/>
    <x v="0"/>
    <s v="mexico"/>
    <x v="8"/>
    <s v="CA"/>
    <s v="CA - Adelanto Correctional Facility "/>
    <s v="adelanto_correctional_facility_ca"/>
    <d v="2016-08-27T00:00:00"/>
    <x v="4"/>
    <x v="6"/>
    <s v="disciplinary"/>
    <d v="2016-09-13T00:00:00"/>
    <n v="17"/>
    <n v="-0.33080279684345626"/>
    <n v="0.19656342693343409"/>
    <n v="2.5195857452376553"/>
    <n v="0.17869402448494009"/>
    <n v="0.76838430528524237"/>
    <n v="0.17869402448494009"/>
    <x v="2"/>
  </r>
  <r>
    <n v="7110"/>
    <x v="12"/>
    <s v="trinidad_and_tobago"/>
    <x v="22"/>
    <s v="NY"/>
    <s v="NY - Buffalo (batavia) Service Processing Center"/>
    <s v="buffalo_batavia_service_processing_center_ny"/>
    <d v="2016-08-28T00:00:00"/>
    <x v="4"/>
    <x v="6"/>
    <s v="disciplinary"/>
    <d v="2017-01-20T00:00:00"/>
    <n v="145"/>
    <n v="1.956480716563777"/>
    <n v="2.4838469403406673"/>
    <n v="0.23230223183042198"/>
    <n v="2.1085894889222931"/>
    <n v="1.518899208121991"/>
    <n v="0.23230223183042198"/>
    <x v="0"/>
  </r>
  <r>
    <n v="7111"/>
    <x v="110"/>
    <s v="eritrea"/>
    <x v="9"/>
    <s v="FL"/>
    <s v="FL - Krome North Service Processing Center "/>
    <s v="krome_north_service_processing_center_fl"/>
    <d v="2016-08-30T00:00:00"/>
    <x v="4"/>
    <x v="17"/>
    <s v="hunger_strike"/>
    <d v="2016-01-09T00:00:00"/>
    <n v="2"/>
    <n v="-0.59884383357086635"/>
    <n v="7.1477609793975994E-2"/>
    <n v="2.7876267819650655"/>
    <n v="0.44673506121235018"/>
    <n v="1.0364253420126524"/>
    <n v="7.1477609793975994E-2"/>
    <x v="3"/>
  </r>
  <r>
    <n v="7112"/>
    <x v="110"/>
    <s v="eritrea"/>
    <x v="9"/>
    <s v="FL"/>
    <s v="FL - Krome North Service Processing Center "/>
    <s v="krome_north_service_processing_center_fl"/>
    <d v="2016-08-30T00:00:00"/>
    <x v="4"/>
    <x v="17"/>
    <s v="hunger_strike"/>
    <d v="2016-01-09T00:00:00"/>
    <n v="2"/>
    <n v="-0.59884383357086635"/>
    <n v="7.1477609793975994E-2"/>
    <n v="2.7876267819650655"/>
    <n v="0.44673506121235018"/>
    <n v="1.0364253420126524"/>
    <n v="7.1477609793975994E-2"/>
    <x v="3"/>
  </r>
  <r>
    <n v="7113"/>
    <x v="110"/>
    <s v="eritrea"/>
    <x v="9"/>
    <s v="FL"/>
    <s v="FL - Krome North Service Processing Center "/>
    <s v="krome_north_service_processing_center_fl"/>
    <d v="2016-08-30T00:00:00"/>
    <x v="4"/>
    <x v="17"/>
    <s v="hunger_strike"/>
    <d v="2016-01-09T00:00:00"/>
    <n v="2"/>
    <n v="-0.59884383357086635"/>
    <n v="7.1477609793975994E-2"/>
    <n v="2.7876267819650655"/>
    <n v="0.44673506121235018"/>
    <n v="1.0364253420126524"/>
    <n v="7.1477609793975994E-2"/>
    <x v="3"/>
  </r>
  <r>
    <n v="7114"/>
    <x v="13"/>
    <s v="armenia"/>
    <x v="9"/>
    <s v="FL"/>
    <s v="FL - Krome North Service Processing Center "/>
    <s v="krome_north_service_processing_center_fl"/>
    <d v="2016-08-30T00:00:00"/>
    <x v="4"/>
    <x v="6"/>
    <s v="disciplinary"/>
    <d v="2016-01-09T00:00:00"/>
    <n v="2"/>
    <n v="-0.59884383357086635"/>
    <n v="7.1477609793975994E-2"/>
    <n v="2.7876267819650655"/>
    <n v="0.44673506121235018"/>
    <n v="1.0364253420126524"/>
    <n v="7.1477609793975994E-2"/>
    <x v="3"/>
  </r>
  <r>
    <n v="7115"/>
    <x v="7"/>
    <s v="honduras"/>
    <x v="0"/>
    <s v="AZ"/>
    <s v="AZ - Florence Service Processing Center "/>
    <s v="florence_service_processing_center_az"/>
    <d v="2016-08-30T00:00:00"/>
    <x v="4"/>
    <x v="3"/>
    <s v="protective_custody_other_detainee_safety"/>
    <d v="2016-09-15T00:00:00"/>
    <n v="16"/>
    <n v="-0.34867219929195026"/>
    <n v="0.17869402448494009"/>
    <n v="2.5374551476861491"/>
    <n v="0.19656342693343409"/>
    <n v="0.78625370773373637"/>
    <n v="0.17869402448494009"/>
    <x v="3"/>
  </r>
  <r>
    <n v="7116"/>
    <x v="60"/>
    <s v="cameroon"/>
    <x v="17"/>
    <s v="VA"/>
    <s v="VA - Immigration Centers Of America Farmville "/>
    <s v="immigration_centers_of_america_farmville_va"/>
    <d v="2016-08-30T00:00:00"/>
    <x v="4"/>
    <x v="6"/>
    <s v="disciplinary"/>
    <d v="2016-09-16T00:00:00"/>
    <n v="17"/>
    <n v="-0.33080279684345626"/>
    <n v="0.19656342693343409"/>
    <n v="2.5195857452376553"/>
    <n v="0.17869402448494009"/>
    <n v="0.76838430528524237"/>
    <n v="0.17869402448494009"/>
    <x v="2"/>
  </r>
  <r>
    <n v="7117"/>
    <x v="19"/>
    <s v="cuba"/>
    <x v="18"/>
    <s v="TX"/>
    <s v="TX - Port Isabel "/>
    <s v="port_isabel_tx"/>
    <d v="2016-08-30T00:00:00"/>
    <x v="4"/>
    <x v="6"/>
    <s v="disciplinary"/>
    <d v="2016-09-19T00:00:00"/>
    <n v="20"/>
    <n v="-0.27719458949797421"/>
    <n v="0.25017163427891614"/>
    <n v="2.4659775378921731"/>
    <n v="0.12508581713945804"/>
    <n v="0.71477609793976038"/>
    <n v="0.12508581713945804"/>
    <x v="2"/>
  </r>
  <r>
    <n v="7118"/>
    <x v="6"/>
    <s v="nigeria"/>
    <x v="15"/>
    <s v="GA"/>
    <s v="GA - Atlanta City Detention Center "/>
    <s v="atlanta_city_detention_center_pretrial_ga"/>
    <d v="2016-08-30T00:00:00"/>
    <x v="4"/>
    <x v="6"/>
    <s v="disciplinary"/>
    <d v="2016-03-11T00:00:00"/>
    <n v="65"/>
    <n v="0.52692852068425622"/>
    <n v="1.0542947444611466"/>
    <n v="1.6618544277099427"/>
    <n v="0.67903729304277238"/>
    <n v="8.9347012242470103E-2"/>
    <n v="8.9347012242470103E-2"/>
    <x v="1"/>
  </r>
  <r>
    <n v="7119"/>
    <x v="58"/>
    <s v="vietnam"/>
    <x v="8"/>
    <s v="CA"/>
    <s v="CA - Adelanto Correctional Facility "/>
    <s v="adelanto_correctional_facility_ca"/>
    <d v="2016-08-31T00:00:00"/>
    <x v="4"/>
    <x v="3"/>
    <s v="protective_custody_other_detainee_safety"/>
    <d v="2016-07-09T00:00:00"/>
    <n v="7"/>
    <n v="-0.50949682132839635"/>
    <n v="1.7869402448493998E-2"/>
    <n v="2.6982797697225953"/>
    <n v="0.35738804896988019"/>
    <n v="0.94707832977018247"/>
    <n v="1.7869402448493998E-2"/>
    <x v="3"/>
  </r>
  <r>
    <n v="7120"/>
    <x v="29"/>
    <s v="ecuador"/>
    <x v="22"/>
    <s v="NY"/>
    <s v="NY - Buffalo (batavia) Service Processing Center"/>
    <s v="buffalo_batavia_service_processing_center_ny"/>
    <d v="2016-08-31T00:00:00"/>
    <x v="4"/>
    <x v="6"/>
    <s v="disciplinary"/>
    <d v="2016-09-09T00:00:00"/>
    <n v="9"/>
    <n v="-0.4737580164314083"/>
    <n v="5.3608207345482051E-2"/>
    <n v="2.6625409648256073"/>
    <n v="0.32164924407289214"/>
    <n v="0.91133952487319436"/>
    <n v="5.3608207345482051E-2"/>
    <x v="3"/>
  </r>
  <r>
    <n v="7121"/>
    <x v="56"/>
    <s v="iran"/>
    <x v="8"/>
    <s v="CA"/>
    <s v="CA - Adelanto Correctional Facility "/>
    <s v="adelanto_correctional_facility_ca"/>
    <d v="2016-08-31T00:00:00"/>
    <x v="4"/>
    <x v="3"/>
    <s v="protective_custody_other_detainee_safety"/>
    <d v="2016-09-14T00:00:00"/>
    <n v="14"/>
    <n v="-0.38441100418893831"/>
    <n v="0.14295521958795204"/>
    <n v="2.5731939525831371"/>
    <n v="0.23230223183042215"/>
    <n v="0.82199251263072437"/>
    <n v="0.14295521958795204"/>
    <x v="3"/>
  </r>
  <r>
    <n v="7122"/>
    <x v="89"/>
    <s v="sudan"/>
    <x v="21"/>
    <s v="MN"/>
    <s v="MN - Freeborn County Adult Detention Center "/>
    <s v="freeborn_county_adult_detention_center_mn"/>
    <d v="2016-08-31T00:00:00"/>
    <x v="4"/>
    <x v="6"/>
    <s v="disciplinary"/>
    <d v="2016-09-17T00:00:00"/>
    <n v="17"/>
    <n v="-0.33080279684345626"/>
    <n v="0.19656342693343409"/>
    <n v="2.5195857452376553"/>
    <n v="0.17869402448494009"/>
    <n v="0.76838430528524237"/>
    <n v="0.17869402448494009"/>
    <x v="2"/>
  </r>
  <r>
    <n v="7123"/>
    <x v="21"/>
    <s v="guatemala"/>
    <x v="4"/>
    <s v="LA"/>
    <s v="LA - Pine Prairie Correctional Center "/>
    <s v="pine_prairie_correctional_center_la"/>
    <d v="2016-08-31T00:00:00"/>
    <x v="4"/>
    <x v="1"/>
    <s v="protective_custody_criminal_offense"/>
    <d v="2016-09-30T00:00:00"/>
    <n v="30"/>
    <n v="-9.8500565013034141E-2"/>
    <n v="0.42886565876385618"/>
    <n v="2.2872835134072331"/>
    <n v="5.3608207345482023E-2"/>
    <n v="0.53608207345482028"/>
    <n v="5.3608207345482023E-2"/>
    <x v="2"/>
  </r>
  <r>
    <n v="7124"/>
    <x v="0"/>
    <s v="mexico"/>
    <x v="8"/>
    <s v="CA"/>
    <s v="CA - Adelanto Correctional Facility "/>
    <s v="adelanto_correctional_facility_ca"/>
    <d v="2016-08-31T00:00:00"/>
    <x v="4"/>
    <x v="1"/>
    <s v="protective_custody_criminal_offense"/>
    <d v="2016-03-10T00:00:00"/>
    <n v="33"/>
    <n v="-4.4892357667552112E-2"/>
    <n v="0.48247386610933823"/>
    <n v="2.2336753060617509"/>
    <n v="0.10721641469096405"/>
    <n v="0.48247386610933823"/>
    <n v="0.10721641469096405"/>
    <x v="2"/>
  </r>
  <r>
    <n v="7125"/>
    <x v="3"/>
    <s v="iraq"/>
    <x v="10"/>
    <s v="MI"/>
    <s v="MI - Calhoun County Correctional Center "/>
    <s v="calhoun_county_correctional_center_mi"/>
    <d v="2016-08-31T00:00:00"/>
    <x v="4"/>
    <x v="3"/>
    <s v="protective_custody_other_detainee_safety"/>
    <d v="2016-06-10T00:00:00"/>
    <n v="36"/>
    <n v="8.7158496779299183E-3"/>
    <n v="0.53608207345482028"/>
    <n v="2.1800670987162691"/>
    <n v="0.1608246220364461"/>
    <n v="0.42886565876385618"/>
    <n v="0.1608246220364461"/>
    <x v="2"/>
  </r>
  <r>
    <n v="7126"/>
    <x v="0"/>
    <s v="mexico"/>
    <x v="8"/>
    <s v="CA"/>
    <s v="CA - Adelanto Correctional Facility "/>
    <s v="adelanto_correctional_facility_ca"/>
    <d v="2016-08-31T00:00:00"/>
    <x v="4"/>
    <x v="1"/>
    <s v="protective_custody_criminal_offense"/>
    <d v="2016-07-10T00:00:00"/>
    <n v="37"/>
    <n v="2.6585252126423927E-2"/>
    <n v="0.55395147590331428"/>
    <n v="2.1621976962677749"/>
    <n v="0.17869402448494009"/>
    <n v="0.41099625631536219"/>
    <n v="0.17869402448494009"/>
    <x v="2"/>
  </r>
  <r>
    <n v="7127"/>
    <x v="19"/>
    <s v="cuba"/>
    <x v="0"/>
    <s v="AZ"/>
    <s v="AZ - Cca, Florence Correctional Center "/>
    <s v="cca,_florence_correctional_center_az"/>
    <d v="2016-09-01T00:00:00"/>
    <x v="4"/>
    <x v="8"/>
    <s v="suicide_risk_placement"/>
    <d v="2016-11-01T00:00:00"/>
    <n v="2"/>
    <n v="-0.59884383357086635"/>
    <n v="7.1477609793975994E-2"/>
    <n v="2.7876267819650655"/>
    <n v="0.44673506121235018"/>
    <n v="1.0364253420126524"/>
    <n v="7.1477609793975994E-2"/>
    <x v="3"/>
  </r>
  <r>
    <n v="7128"/>
    <x v="0"/>
    <s v="mexico"/>
    <x v="4"/>
    <s v="LA"/>
    <s v="LA - Jena/lasalle Detention Facility "/>
    <s v="jena/lasalle_detention_facility_la"/>
    <d v="2016-09-01T00:00:00"/>
    <x v="4"/>
    <x v="10"/>
    <s v="protective_custody_lesbian_gay_bisexual_transgender_lgbt"/>
    <d v="2016-01-14T00:00:00"/>
    <n v="5"/>
    <n v="-0.54523562622538435"/>
    <n v="1.7869402448493998E-2"/>
    <n v="2.7340185746195833"/>
    <n v="0.39312685386686819"/>
    <n v="0.98281713466717047"/>
    <n v="1.7869402448493998E-2"/>
    <x v="3"/>
  </r>
  <r>
    <n v="7129"/>
    <x v="0"/>
    <s v="mexico"/>
    <x v="9"/>
    <s v="FL"/>
    <s v="FL - Krome North Service Processing Center "/>
    <s v="krome_north_service_processing_center_fl"/>
    <d v="2016-09-01T00:00:00"/>
    <x v="4"/>
    <x v="6"/>
    <s v="disciplinary"/>
    <d v="2016-01-14T00:00:00"/>
    <n v="5"/>
    <n v="-0.54523562622538435"/>
    <n v="1.7869402448493998E-2"/>
    <n v="2.7340185746195833"/>
    <n v="0.39312685386686819"/>
    <n v="0.98281713466717047"/>
    <n v="1.7869402448493998E-2"/>
    <x v="3"/>
  </r>
  <r>
    <n v="7130"/>
    <x v="146"/>
    <s v="guinea-bissau"/>
    <x v="22"/>
    <s v="NY"/>
    <s v="NY - Buffalo (batavia) Service Processing Center"/>
    <s v="buffalo_batavia_service_processing_center_ny"/>
    <d v="2016-09-01T00:00:00"/>
    <x v="4"/>
    <x v="6"/>
    <s v="disciplinary"/>
    <d v="2016-01-18T00:00:00"/>
    <n v="9"/>
    <n v="-0.4737580164314083"/>
    <n v="5.3608207345482051E-2"/>
    <n v="2.6625409648256073"/>
    <n v="0.32164924407289214"/>
    <n v="0.91133952487319436"/>
    <n v="5.3608207345482051E-2"/>
    <x v="3"/>
  </r>
  <r>
    <n v="7131"/>
    <x v="0"/>
    <s v="mexico"/>
    <x v="10"/>
    <s v="OH"/>
    <s v="OH - Seneca County Jail "/>
    <s v="seneca_county_jail_oh"/>
    <d v="2016-09-02T00:00:00"/>
    <x v="4"/>
    <x v="11"/>
    <s v="medical_other"/>
    <d v="2016-02-17T00:00:00"/>
    <n v="8"/>
    <n v="-0.49162741887990236"/>
    <n v="3.5738804896987997E-2"/>
    <n v="2.6804103672741011"/>
    <n v="0.33951864652138619"/>
    <n v="0.92920892732168847"/>
    <n v="3.5738804896987997E-2"/>
    <x v="3"/>
  </r>
  <r>
    <n v="7132"/>
    <x v="0"/>
    <s v="mexico"/>
    <x v="18"/>
    <s v="TX"/>
    <s v="TX - Port Isabel "/>
    <s v="port_isabel_tx"/>
    <d v="2016-09-02T00:00:00"/>
    <x v="4"/>
    <x v="6"/>
    <s v="disciplinary"/>
    <d v="2016-02-29T00:00:00"/>
    <n v="20"/>
    <n v="-0.27719458949797421"/>
    <n v="0.25017163427891614"/>
    <n v="2.4659775378921731"/>
    <n v="0.12508581713945804"/>
    <n v="0.71477609793976038"/>
    <n v="0.12508581713945804"/>
    <x v="2"/>
  </r>
  <r>
    <n v="7133"/>
    <x v="0"/>
    <s v="mexico"/>
    <x v="20"/>
    <s v="WA"/>
    <s v="WA - Northwest Detention Center "/>
    <s v="northwest_detention_center_wa"/>
    <d v="2016-09-02T00:00:00"/>
    <x v="4"/>
    <x v="2"/>
    <s v="mental_illness"/>
    <d v="2016-08-03T00:00:00"/>
    <n v="28"/>
    <n v="-0.13423936991002217"/>
    <n v="0.39312685386686819"/>
    <n v="2.3230223183042211"/>
    <n v="1.7869402448493998E-2"/>
    <n v="0.57182087835180828"/>
    <n v="1.7869402448493998E-2"/>
    <x v="2"/>
  </r>
  <r>
    <n v="7134"/>
    <x v="21"/>
    <s v="guatemala"/>
    <x v="4"/>
    <s v="LA"/>
    <s v="LA - Pine Prairie Correctional Center "/>
    <s v="pine_prairie_correctional_center_la"/>
    <d v="2016-09-02T00:00:00"/>
    <x v="4"/>
    <x v="1"/>
    <s v="protective_custody_criminal_offense"/>
    <d v="2016-11-03T00:00:00"/>
    <n v="31"/>
    <n v="-8.0631162564540129E-2"/>
    <n v="0.44673506121235024"/>
    <n v="2.2694141109587389"/>
    <n v="7.1477609793976035E-2"/>
    <n v="0.51821267100632629"/>
    <n v="7.1477609793976035E-2"/>
    <x v="2"/>
  </r>
  <r>
    <n v="7135"/>
    <x v="44"/>
    <s v="canada"/>
    <x v="4"/>
    <s v="LA"/>
    <s v="LA - Pine Prairie Correctional Center "/>
    <s v="pine_prairie_correctional_center_la"/>
    <d v="2016-09-02T00:00:00"/>
    <x v="4"/>
    <x v="3"/>
    <s v="protective_custody_other_detainee_safety"/>
    <d v="2016-03-18T00:00:00"/>
    <n v="38"/>
    <n v="4.4454654574917936E-2"/>
    <n v="0.57182087835180828"/>
    <n v="2.1443282938192811"/>
    <n v="0.19656342693343409"/>
    <n v="0.39312685386686819"/>
    <n v="0.19656342693343409"/>
    <x v="2"/>
  </r>
  <r>
    <n v="7136"/>
    <x v="0"/>
    <s v="mexico"/>
    <x v="12"/>
    <s v="TX"/>
    <s v="TX - Houston Contract Detention Facility "/>
    <s v="houston_contract_detention_facility_tx"/>
    <d v="2016-09-02T00:00:00"/>
    <x v="4"/>
    <x v="3"/>
    <s v="protective_custody_other_detainee_safety"/>
    <d v="2016-06-28T00:00:00"/>
    <n v="140"/>
    <n v="1.867133704321307"/>
    <n v="2.3944999280981971"/>
    <n v="0.32164924407289197"/>
    <n v="2.0192424766798229"/>
    <n v="1.4295521958795208"/>
    <n v="0.32164924407289197"/>
    <x v="0"/>
  </r>
  <r>
    <n v="7137"/>
    <x v="21"/>
    <s v="guatemala"/>
    <x v="15"/>
    <s v="GA"/>
    <s v="GA - Stewart Detention Center "/>
    <s v="stewart_detention_center_ga"/>
    <d v="2016-09-03T00:00:00"/>
    <x v="4"/>
    <x v="11"/>
    <s v="medical_other"/>
    <d v="2016-10-03T00:00:00"/>
    <n v="1"/>
    <n v="-0.61671323601936046"/>
    <n v="8.9347012242470103E-2"/>
    <n v="2.8054961844135593"/>
    <n v="0.46460446366084429"/>
    <n v="1.0542947444611466"/>
    <n v="8.9347012242470103E-2"/>
    <x v="3"/>
  </r>
  <r>
    <n v="7138"/>
    <x v="7"/>
    <s v="honduras"/>
    <x v="10"/>
    <s v="OH"/>
    <s v="OH - Seneca County Jail "/>
    <s v="seneca_county_jail_oh"/>
    <d v="2016-09-03T00:00:00"/>
    <x v="4"/>
    <x v="8"/>
    <s v="suicide_risk_placement"/>
    <d v="2016-03-14T00:00:00"/>
    <n v="5"/>
    <n v="-0.54523562622538435"/>
    <n v="1.7869402448493998E-2"/>
    <n v="2.7340185746195833"/>
    <n v="0.39312685386686819"/>
    <n v="0.98281713466717047"/>
    <n v="1.7869402448493998E-2"/>
    <x v="3"/>
  </r>
  <r>
    <n v="7139"/>
    <x v="0"/>
    <s v="mexico"/>
    <x v="18"/>
    <s v="TX"/>
    <s v="TX - South Texas Detention Complex "/>
    <s v="south_texas_detention_complex_tx"/>
    <d v="2016-09-03T00:00:00"/>
    <x v="4"/>
    <x v="3"/>
    <s v="protective_custody_other_detainee_safety"/>
    <d v="2016-03-22T00:00:00"/>
    <n v="13"/>
    <n v="-0.40228040663743231"/>
    <n v="0.12508581713945804"/>
    <n v="2.5910633550316313"/>
    <n v="0.25017163427891614"/>
    <n v="0.83986191507921837"/>
    <n v="0.12508581713945804"/>
    <x v="3"/>
  </r>
  <r>
    <n v="7140"/>
    <x v="101"/>
    <s v="tanzania"/>
    <x v="18"/>
    <s v="TX"/>
    <s v="TX - South Texas Detention Complex "/>
    <s v="south_texas_detention_complex_tx"/>
    <d v="2016-09-03T00:00:00"/>
    <x v="4"/>
    <x v="5"/>
    <s v="facility_security_threat_violent_or_disruptive_behavior"/>
    <d v="2016-03-23T00:00:00"/>
    <n v="14"/>
    <n v="-0.38441100418893831"/>
    <n v="0.14295521958795204"/>
    <n v="2.5731939525831371"/>
    <n v="0.23230223183042215"/>
    <n v="0.82199251263072437"/>
    <n v="0.14295521958795204"/>
    <x v="3"/>
  </r>
  <r>
    <n v="7141"/>
    <x v="0"/>
    <s v="mexico"/>
    <x v="2"/>
    <s v="CA"/>
    <s v="CA - Imperial Regional Detention Facility "/>
    <s v="imperial_regional_detention_facility_ca"/>
    <d v="2016-09-03T00:00:00"/>
    <x v="4"/>
    <x v="6"/>
    <s v="disciplinary"/>
    <d v="2016-03-28T00:00:00"/>
    <n v="19"/>
    <n v="-0.29506399194646826"/>
    <n v="0.23230223183042209"/>
    <n v="2.4838469403406673"/>
    <n v="0.1429552195879521"/>
    <n v="0.73264550038825438"/>
    <n v="0.1429552195879521"/>
    <x v="2"/>
  </r>
  <r>
    <n v="7142"/>
    <x v="37"/>
    <s v="dominican_republic"/>
    <x v="11"/>
    <s v="NJ"/>
    <s v="NJ - Essex County Jail "/>
    <s v="essex_county_jail_nj"/>
    <d v="2016-09-03T00:00:00"/>
    <x v="4"/>
    <x v="0"/>
    <s v="protective_custody_gang_status_protective_custody_only"/>
    <d v="2016-03-31T00:00:00"/>
    <n v="22"/>
    <n v="-0.24145578460098621"/>
    <n v="0.28591043917590414"/>
    <n v="2.4302387329951851"/>
    <n v="8.9347012242470047E-2"/>
    <n v="0.67903729304277238"/>
    <n v="8.9347012242470047E-2"/>
    <x v="2"/>
  </r>
  <r>
    <n v="7143"/>
    <x v="14"/>
    <s v="jamaica"/>
    <x v="9"/>
    <s v="FL"/>
    <s v="FL - Krome North Service Processing Center "/>
    <s v="krome_north_service_processing_center_fl"/>
    <d v="2016-09-03T00:00:00"/>
    <x v="4"/>
    <x v="6"/>
    <s v="disciplinary"/>
    <d v="2016-06-04T00:00:00"/>
    <n v="28"/>
    <n v="-0.13423936991002217"/>
    <n v="0.39312685386686819"/>
    <n v="2.3230223183042211"/>
    <n v="1.7869402448493998E-2"/>
    <n v="0.57182087835180828"/>
    <n v="1.7869402448493998E-2"/>
    <x v="2"/>
  </r>
  <r>
    <n v="7144"/>
    <x v="17"/>
    <s v="ghana"/>
    <x v="15"/>
    <s v="GA"/>
    <s v="GA - Stewart Detention Center "/>
    <s v="stewart_detention_center_ga"/>
    <d v="2016-09-03T00:00:00"/>
    <x v="4"/>
    <x v="6"/>
    <s v="disciplinary"/>
    <d v="2016-08-04T00:00:00"/>
    <n v="30"/>
    <n v="-9.8500565013034141E-2"/>
    <n v="0.42886565876385618"/>
    <n v="2.2872835134072331"/>
    <n v="5.3608207345482023E-2"/>
    <n v="0.53608207345482028"/>
    <n v="5.3608207345482023E-2"/>
    <x v="2"/>
  </r>
  <r>
    <n v="7145"/>
    <x v="54"/>
    <s v="russia"/>
    <x v="15"/>
    <s v="GA"/>
    <s v="GA - Stewart Detention Center "/>
    <s v="stewart_detention_center_ga"/>
    <d v="2016-09-03T00:00:00"/>
    <x v="4"/>
    <x v="21"/>
    <s v="medical_observation"/>
    <d v="2016-04-25T00:00:00"/>
    <n v="47"/>
    <n v="0.20527927661136403"/>
    <n v="0.73264550038825438"/>
    <n v="1.9835036717828349"/>
    <n v="0.35738804896988019"/>
    <n v="0.23230223183042209"/>
    <n v="0.23230223183042209"/>
    <x v="1"/>
  </r>
  <r>
    <n v="7146"/>
    <x v="14"/>
    <s v="jamaica"/>
    <x v="4"/>
    <s v="AL"/>
    <s v="AL - Etowah County Jail "/>
    <s v="etowah_county_jail_alabama_al"/>
    <d v="2016-09-03T00:00:00"/>
    <x v="4"/>
    <x v="3"/>
    <s v="protective_custody_other_detainee_safety"/>
    <d v="2016-03-05T00:00:00"/>
    <n v="55"/>
    <n v="0.34823449619931607"/>
    <n v="0.87560071997620637"/>
    <n v="1.8405484521948829"/>
    <n v="0.50034326855783218"/>
    <n v="8.9347012242470047E-2"/>
    <n v="8.9347012242470047E-2"/>
    <x v="1"/>
  </r>
  <r>
    <n v="7147"/>
    <x v="2"/>
    <s v="el_salvador"/>
    <x v="3"/>
    <s v="CA"/>
    <s v="CA - Sacramento County Jail-rio Cosumnes Corr. Center "/>
    <s v="sacramento_county_jail_rio_cosumnes_corr_center_ca"/>
    <d v="2016-09-03T00:00:00"/>
    <x v="4"/>
    <x v="0"/>
    <s v="protective_custody_gang_status_protective_custody_only"/>
    <d v="2016-01-08T00:00:00"/>
    <n v="145"/>
    <n v="1.956480716563777"/>
    <n v="2.4838469403406673"/>
    <n v="0.23230223183042198"/>
    <n v="2.1085894889222931"/>
    <n v="1.518899208121991"/>
    <n v="0.23230223183042198"/>
    <x v="0"/>
  </r>
  <r>
    <n v="7148"/>
    <x v="132"/>
    <s v="central_african_republic"/>
    <x v="12"/>
    <s v="TX"/>
    <s v="TX - Houston Contract Detention Facility "/>
    <s v="houston_contract_detention_facility_tx"/>
    <d v="2016-09-04T00:00:00"/>
    <x v="4"/>
    <x v="3"/>
    <s v="protective_custody_other_detainee_safety"/>
    <d v="2016-11-04T00:00:00"/>
    <n v="2"/>
    <n v="-0.59884383357086635"/>
    <n v="7.1477609793975994E-2"/>
    <n v="2.7876267819650655"/>
    <n v="0.44673506121235018"/>
    <n v="1.0364253420126524"/>
    <n v="7.1477609793975994E-2"/>
    <x v="3"/>
  </r>
  <r>
    <n v="7149"/>
    <x v="0"/>
    <s v="mexico"/>
    <x v="12"/>
    <s v="TX"/>
    <s v="TX - Houston Contract Detention Facility "/>
    <s v="houston_contract_detention_facility_tx"/>
    <d v="2016-09-04T00:00:00"/>
    <x v="4"/>
    <x v="12"/>
    <s v="pending_investigation_of_disciplinary_violation"/>
    <d v="2016-12-04T00:00:00"/>
    <n v="3"/>
    <n v="-0.58097443112237235"/>
    <n v="5.3608207345481995E-2"/>
    <n v="2.7697573795165713"/>
    <n v="0.42886565876385618"/>
    <n v="1.0185559395641586"/>
    <n v="5.3608207345481995E-2"/>
    <x v="3"/>
  </r>
  <r>
    <n v="7150"/>
    <x v="2"/>
    <s v="el_salvador"/>
    <x v="18"/>
    <s v="TX"/>
    <s v="TX - Rio Grande Detention Center "/>
    <s v="rio_grande_detention_center_tx"/>
    <d v="2016-09-04T00:00:00"/>
    <x v="4"/>
    <x v="19"/>
    <s v="medical_other_infectious_disease"/>
    <d v="2016-04-20T00:00:00"/>
    <n v="11"/>
    <n v="-0.43801921153442031"/>
    <n v="8.9347012242470047E-2"/>
    <n v="2.6268021599286193"/>
    <n v="0.28591043917590414"/>
    <n v="0.87560071997620637"/>
    <n v="8.9347012242470047E-2"/>
    <x v="3"/>
  </r>
  <r>
    <n v="7151"/>
    <x v="2"/>
    <s v="el_salvador"/>
    <x v="3"/>
    <s v="CA"/>
    <s v="CA - Yuba County Jail "/>
    <s v="yuba_county_jail_ca"/>
    <d v="2016-09-04T00:00:00"/>
    <x v="4"/>
    <x v="7"/>
    <s v="other"/>
    <d v="2016-04-25T00:00:00"/>
    <n v="16"/>
    <n v="-0.34867219929195026"/>
    <n v="0.17869402448494009"/>
    <n v="2.5374551476861491"/>
    <n v="0.19656342693343409"/>
    <n v="0.78625370773373637"/>
    <n v="0.17869402448494009"/>
    <x v="3"/>
  </r>
  <r>
    <n v="7152"/>
    <x v="82"/>
    <s v="israel"/>
    <x v="4"/>
    <s v="LA"/>
    <s v="LA - Jena/lasalle Detention Facility "/>
    <s v="jena/lasalle_detention_facility_la"/>
    <d v="2016-09-04T00:00:00"/>
    <x v="4"/>
    <x v="3"/>
    <s v="protective_custody_other_detainee_safety"/>
    <d v="2016-05-16T00:00:00"/>
    <n v="37"/>
    <n v="2.6585252126423927E-2"/>
    <n v="0.55395147590331428"/>
    <n v="2.1621976962677749"/>
    <n v="0.17869402448494009"/>
    <n v="0.41099625631536219"/>
    <n v="0.17869402448494009"/>
    <x v="2"/>
  </r>
  <r>
    <n v="7153"/>
    <x v="70"/>
    <s v="romania"/>
    <x v="15"/>
    <s v="GA"/>
    <s v="GA - Stewart Detention Center "/>
    <s v="stewart_detention_center_ga"/>
    <d v="2016-09-05T00:00:00"/>
    <x v="4"/>
    <x v="3"/>
    <s v="protective_custody_other_detainee_safety"/>
    <d v="2016-11-05T00:00:00"/>
    <n v="2"/>
    <n v="-0.59884383357086635"/>
    <n v="7.1477609793975994E-2"/>
    <n v="2.7876267819650655"/>
    <n v="0.44673506121235018"/>
    <n v="1.0364253420126524"/>
    <n v="7.1477609793975994E-2"/>
    <x v="3"/>
  </r>
  <r>
    <n v="7154"/>
    <x v="47"/>
    <s v="peru"/>
    <x v="18"/>
    <s v="TX"/>
    <s v="TX - South Texas Detention Complex "/>
    <s v="south_texas_detention_complex_tx"/>
    <d v="2016-09-05T00:00:00"/>
    <x v="4"/>
    <x v="6"/>
    <s v="disciplinary"/>
    <d v="2016-05-20T00:00:00"/>
    <n v="11"/>
    <n v="-0.43801921153442031"/>
    <n v="8.9347012242470047E-2"/>
    <n v="2.6268021599286193"/>
    <n v="0.28591043917590414"/>
    <n v="0.87560071997620637"/>
    <n v="8.9347012242470047E-2"/>
    <x v="3"/>
  </r>
  <r>
    <n v="7155"/>
    <x v="0"/>
    <s v="mexico"/>
    <x v="18"/>
    <s v="TX"/>
    <s v="TX - South Texas Detention Complex "/>
    <s v="south_texas_detention_complex_tx"/>
    <d v="2016-09-05T00:00:00"/>
    <x v="4"/>
    <x v="3"/>
    <s v="protective_custody_other_detainee_safety"/>
    <d v="2016-05-25T00:00:00"/>
    <n v="16"/>
    <n v="-0.34867219929195026"/>
    <n v="0.17869402448494009"/>
    <n v="2.5374551476861491"/>
    <n v="0.19656342693343409"/>
    <n v="0.78625370773373637"/>
    <n v="0.17869402448494009"/>
    <x v="3"/>
  </r>
  <r>
    <n v="7156"/>
    <x v="2"/>
    <s v="el_salvador"/>
    <x v="18"/>
    <s v="TX"/>
    <s v="TX - Rio Grande Detention Center "/>
    <s v="rio_grande_detention_center_tx"/>
    <d v="2016-09-05T00:00:00"/>
    <x v="4"/>
    <x v="11"/>
    <s v="medical_other"/>
    <d v="2016-05-27T00:00:00"/>
    <n v="18"/>
    <n v="-0.31293339439496226"/>
    <n v="0.21443282938192809"/>
    <n v="2.5017163427891611"/>
    <n v="0.1608246220364461"/>
    <n v="0.75051490283674838"/>
    <n v="0.1608246220364461"/>
    <x v="2"/>
  </r>
  <r>
    <n v="7157"/>
    <x v="8"/>
    <s v="nicaragua"/>
    <x v="8"/>
    <s v="CA"/>
    <s v="CA - Adelanto Correctional Facility "/>
    <s v="adelanto_correctional_facility_ca"/>
    <d v="2016-09-05T00:00:00"/>
    <x v="4"/>
    <x v="3"/>
    <s v="protective_custody_other_detainee_safety"/>
    <d v="2016-05-27T00:00:00"/>
    <n v="18"/>
    <n v="-0.31293339439496226"/>
    <n v="0.21443282938192809"/>
    <n v="2.5017163427891611"/>
    <n v="0.1608246220364461"/>
    <n v="0.75051490283674838"/>
    <n v="0.1608246220364461"/>
    <x v="2"/>
  </r>
  <r>
    <n v="7158"/>
    <x v="2"/>
    <s v="el_salvador"/>
    <x v="18"/>
    <s v="TX"/>
    <s v="TX - Rio Grande Detention Center "/>
    <s v="rio_grande_detention_center_tx"/>
    <d v="2016-09-05T00:00:00"/>
    <x v="4"/>
    <x v="11"/>
    <s v="medical_other"/>
    <d v="2016-05-31T00:00:00"/>
    <n v="22"/>
    <n v="-0.24145578460098621"/>
    <n v="0.28591043917590414"/>
    <n v="2.4302387329951851"/>
    <n v="8.9347012242470047E-2"/>
    <n v="0.67903729304277238"/>
    <n v="8.9347012242470047E-2"/>
    <x v="2"/>
  </r>
  <r>
    <n v="7159"/>
    <x v="7"/>
    <s v="honduras"/>
    <x v="9"/>
    <s v="FL"/>
    <s v="FL - Baker County Sheriff's Office "/>
    <s v="baker_county_sheriffs_office_fl"/>
    <d v="2016-09-05T00:00:00"/>
    <x v="4"/>
    <x v="3"/>
    <s v="protective_custody_other_detainee_safety"/>
    <d v="2016-01-08T00:00:00"/>
    <n v="84"/>
    <n v="0.86644716720564241"/>
    <n v="1.3938133909825328"/>
    <n v="1.3223357811885565"/>
    <n v="1.0185559395641586"/>
    <n v="0.42886565876385629"/>
    <n v="0.42886565876385629"/>
    <x v="1"/>
  </r>
  <r>
    <n v="7160"/>
    <x v="7"/>
    <s v="honduras"/>
    <x v="9"/>
    <s v="FL"/>
    <s v="FL - Glades County Detention Center Female "/>
    <s v="glades_county_detention_center_female_fl"/>
    <d v="2016-09-06T00:00:00"/>
    <x v="4"/>
    <x v="6"/>
    <s v="disciplinary"/>
    <d v="2016-06-15T00:00:00"/>
    <n v="6"/>
    <n v="-0.52736622377689035"/>
    <n v="0"/>
    <n v="2.7161491721710895"/>
    <n v="0.37525745141837419"/>
    <n v="0.96494773221867647"/>
    <n v="0"/>
    <x v="3"/>
  </r>
  <r>
    <n v="7161"/>
    <x v="26"/>
    <s v="india"/>
    <x v="8"/>
    <s v="CA"/>
    <s v="CA - Adelanto Correctional Facility "/>
    <s v="adelanto_correctional_facility_ca"/>
    <d v="2016-09-06T00:00:00"/>
    <x v="4"/>
    <x v="3"/>
    <s v="protective_custody_other_detainee_safety"/>
    <d v="2016-06-17T00:00:00"/>
    <n v="8"/>
    <n v="-0.49162741887990236"/>
    <n v="3.5738804896987997E-2"/>
    <n v="2.6804103672741011"/>
    <n v="0.33951864652138619"/>
    <n v="0.92920892732168847"/>
    <n v="3.5738804896987997E-2"/>
    <x v="3"/>
  </r>
  <r>
    <n v="7162"/>
    <x v="0"/>
    <s v="mexico"/>
    <x v="15"/>
    <s v="GA"/>
    <s v="GA - Stewart Detention Center "/>
    <s v="stewart_detention_center_ga"/>
    <d v="2016-09-06T00:00:00"/>
    <x v="4"/>
    <x v="6"/>
    <s v="disciplinary"/>
    <d v="2016-06-17T00:00:00"/>
    <n v="8"/>
    <n v="-0.49162741887990236"/>
    <n v="3.5738804896987997E-2"/>
    <n v="2.6804103672741011"/>
    <n v="0.33951864652138619"/>
    <n v="0.92920892732168847"/>
    <n v="3.5738804896987997E-2"/>
    <x v="3"/>
  </r>
  <r>
    <n v="7163"/>
    <x v="2"/>
    <s v="el_salvador"/>
    <x v="4"/>
    <s v="LA"/>
    <s v="LA - Pine Prairie Correctional Center "/>
    <s v="pine_prairie_correctional_center_la"/>
    <d v="2016-09-06T00:00:00"/>
    <x v="4"/>
    <x v="6"/>
    <s v="disciplinary"/>
    <d v="2016-07-07T00:00:00"/>
    <n v="28"/>
    <n v="-0.13423936991002217"/>
    <n v="0.39312685386686819"/>
    <n v="2.3230223183042211"/>
    <n v="1.7869402448493998E-2"/>
    <n v="0.57182087835180828"/>
    <n v="1.7869402448493998E-2"/>
    <x v="2"/>
  </r>
  <r>
    <n v="7164"/>
    <x v="0"/>
    <s v="mexico"/>
    <x v="8"/>
    <s v="CA"/>
    <s v="CA - Santa Ana City Jail "/>
    <s v="santa_ana_city_jail_ca"/>
    <d v="2016-09-06T00:00:00"/>
    <x v="4"/>
    <x v="3"/>
    <s v="protective_custody_other_detainee_safety"/>
    <d v="2016-09-07T00:00:00"/>
    <n v="30"/>
    <n v="-9.8500565013034141E-2"/>
    <n v="0.42886565876385618"/>
    <n v="2.2872835134072331"/>
    <n v="5.3608207345482023E-2"/>
    <n v="0.53608207345482028"/>
    <n v="5.3608207345482023E-2"/>
    <x v="2"/>
  </r>
  <r>
    <n v="7165"/>
    <x v="7"/>
    <s v="honduras"/>
    <x v="15"/>
    <s v="GA"/>
    <s v="GA - Stewart Detention Center "/>
    <s v="stewart_detention_center_ga"/>
    <d v="2016-09-07T00:00:00"/>
    <x v="4"/>
    <x v="12"/>
    <s v="pending_investigation_of_disciplinary_violation"/>
    <d v="2016-11-07T00:00:00"/>
    <n v="2"/>
    <n v="-0.59884383357086635"/>
    <n v="7.1477609793975994E-2"/>
    <n v="2.7876267819650655"/>
    <n v="0.44673506121235018"/>
    <n v="1.0364253420126524"/>
    <n v="7.1477609793975994E-2"/>
    <x v="3"/>
  </r>
  <r>
    <n v="7166"/>
    <x v="0"/>
    <s v="mexico"/>
    <x v="8"/>
    <s v="CA"/>
    <s v="CA - Adelanto Correctional Facility "/>
    <s v="adelanto_correctional_facility_ca"/>
    <d v="2016-09-07T00:00:00"/>
    <x v="4"/>
    <x v="3"/>
    <s v="protective_custody_other_detainee_safety"/>
    <d v="2016-07-19T00:00:00"/>
    <n v="10"/>
    <n v="-0.4558886139829143"/>
    <n v="7.1477609793976049E-2"/>
    <n v="2.6446715623771131"/>
    <n v="0.30377984162439814"/>
    <n v="0.89347012242470036"/>
    <n v="7.1477609793976049E-2"/>
    <x v="3"/>
  </r>
  <r>
    <n v="7167"/>
    <x v="56"/>
    <s v="iran"/>
    <x v="8"/>
    <s v="CA"/>
    <s v="CA - Adelanto Correctional Facility "/>
    <s v="adelanto_correctional_facility_ca"/>
    <d v="2016-09-07T00:00:00"/>
    <x v="4"/>
    <x v="3"/>
    <s v="protective_custody_other_detainee_safety"/>
    <d v="2016-04-08T00:00:00"/>
    <n v="26"/>
    <n v="-0.16997817480701016"/>
    <n v="0.35738804896988019"/>
    <n v="2.3587611232012091"/>
    <n v="1.7869402448493998E-2"/>
    <n v="0.60755968324879628"/>
    <n v="1.7869402448493998E-2"/>
    <x v="2"/>
  </r>
  <r>
    <n v="7168"/>
    <x v="0"/>
    <s v="mexico"/>
    <x v="8"/>
    <s v="CA"/>
    <s v="CA - Adelanto Correctional Facility "/>
    <s v="adelanto_correctional_facility_ca"/>
    <d v="2016-09-07T00:00:00"/>
    <x v="4"/>
    <x v="6"/>
    <s v="disciplinary"/>
    <d v="2016-08-08T00:00:00"/>
    <n v="30"/>
    <n v="-9.8500565013034141E-2"/>
    <n v="0.42886565876385618"/>
    <n v="2.2872835134072331"/>
    <n v="5.3608207345482023E-2"/>
    <n v="0.53608207345482028"/>
    <n v="5.3608207345482023E-2"/>
    <x v="2"/>
  </r>
  <r>
    <n v="7169"/>
    <x v="20"/>
    <s v="philippines"/>
    <x v="8"/>
    <s v="CA"/>
    <s v="CA - Adelanto Correctional Facility "/>
    <s v="adelanto_correctional_facility_ca"/>
    <d v="2016-09-07T00:00:00"/>
    <x v="4"/>
    <x v="6"/>
    <s v="disciplinary"/>
    <d v="2016-08-08T00:00:00"/>
    <n v="30"/>
    <n v="-9.8500565013034141E-2"/>
    <n v="0.42886565876385618"/>
    <n v="2.2872835134072331"/>
    <n v="5.3608207345482023E-2"/>
    <n v="0.53608207345482028"/>
    <n v="5.3608207345482023E-2"/>
    <x v="2"/>
  </r>
  <r>
    <n v="7170"/>
    <x v="7"/>
    <s v="honduras"/>
    <x v="15"/>
    <s v="GA"/>
    <s v="GA - Stewart Detention Center "/>
    <s v="stewart_detention_center_ga"/>
    <d v="2016-09-07T00:00:00"/>
    <x v="4"/>
    <x v="6"/>
    <s v="disciplinary"/>
    <d v="2016-01-09T00:00:00"/>
    <n v="54"/>
    <n v="0.33036509375082207"/>
    <n v="0.85773131752771237"/>
    <n v="1.8584178546433769"/>
    <n v="0.48247386610933823"/>
    <n v="0.10721641469096405"/>
    <n v="0.10721641469096405"/>
    <x v="1"/>
  </r>
  <r>
    <n v="7171"/>
    <x v="21"/>
    <s v="guatemala"/>
    <x v="0"/>
    <s v="AZ"/>
    <s v="AZ - Florence Service Processing Center "/>
    <s v="florence_service_processing_center_az"/>
    <d v="2016-09-08T00:00:00"/>
    <x v="4"/>
    <x v="8"/>
    <s v="suicide_risk_placement"/>
    <d v="2016-12-08T00:00:00"/>
    <n v="3"/>
    <n v="-0.58097443112237235"/>
    <n v="5.3608207345481995E-2"/>
    <n v="2.7697573795165713"/>
    <n v="0.42886565876385618"/>
    <n v="1.0185559395641586"/>
    <n v="5.3608207345481995E-2"/>
    <x v="3"/>
  </r>
  <r>
    <n v="7172"/>
    <x v="2"/>
    <s v="el_salvador"/>
    <x v="0"/>
    <s v="AZ"/>
    <s v="AZ - Florence Service Processing Center "/>
    <s v="florence_service_processing_center_az"/>
    <d v="2016-09-08T00:00:00"/>
    <x v="4"/>
    <x v="8"/>
    <s v="suicide_risk_placement"/>
    <d v="2016-08-16T00:00:00"/>
    <n v="7"/>
    <n v="-0.50949682132839635"/>
    <n v="1.7869402448493998E-2"/>
    <n v="2.6982797697225953"/>
    <n v="0.35738804896988019"/>
    <n v="0.94707832977018247"/>
    <n v="1.7869402448493998E-2"/>
    <x v="3"/>
  </r>
  <r>
    <n v="7173"/>
    <x v="7"/>
    <s v="honduras"/>
    <x v="8"/>
    <s v="CA"/>
    <s v="CA - Adelanto Correctional Facility "/>
    <s v="adelanto_correctional_facility_ca"/>
    <d v="2016-09-08T00:00:00"/>
    <x v="4"/>
    <x v="12"/>
    <s v="pending_investigation_of_disciplinary_violation"/>
    <d v="2016-08-16T00:00:00"/>
    <n v="7"/>
    <n v="-0.50949682132839635"/>
    <n v="1.7869402448493998E-2"/>
    <n v="2.6982797697225953"/>
    <n v="0.35738804896988019"/>
    <n v="0.94707832977018247"/>
    <n v="1.7869402448493998E-2"/>
    <x v="3"/>
  </r>
  <r>
    <n v="7174"/>
    <x v="0"/>
    <s v="mexico"/>
    <x v="15"/>
    <s v="GA"/>
    <s v="GA - Stewart Detention Center "/>
    <s v="stewart_detention_center_ga"/>
    <d v="2016-09-08T00:00:00"/>
    <x v="4"/>
    <x v="6"/>
    <s v="disciplinary"/>
    <d v="2016-08-26T00:00:00"/>
    <n v="17"/>
    <n v="-0.33080279684345626"/>
    <n v="0.19656342693343409"/>
    <n v="2.5195857452376553"/>
    <n v="0.17869402448494009"/>
    <n v="0.76838430528524237"/>
    <n v="0.17869402448494009"/>
    <x v="2"/>
  </r>
  <r>
    <n v="7175"/>
    <x v="2"/>
    <s v="el_salvador"/>
    <x v="8"/>
    <s v="CA"/>
    <s v="CA - Adelanto Correctional Facility "/>
    <s v="adelanto_correctional_facility_ca"/>
    <d v="2016-09-08T00:00:00"/>
    <x v="4"/>
    <x v="6"/>
    <s v="disciplinary"/>
    <d v="2016-02-09T00:00:00"/>
    <n v="24"/>
    <n v="-0.20571697970399819"/>
    <n v="0.32164924407289219"/>
    <n v="2.3944999280981971"/>
    <n v="5.3608207345482023E-2"/>
    <n v="0.64329848814578428"/>
    <n v="5.3608207345482023E-2"/>
    <x v="2"/>
  </r>
  <r>
    <n v="7176"/>
    <x v="80"/>
    <s v="kenya"/>
    <x v="0"/>
    <s v="AZ"/>
    <s v="AZ - Eloy Federal Contract Facility "/>
    <s v="eloy_federal_contract_facility_az"/>
    <d v="2016-09-08T00:00:00"/>
    <x v="4"/>
    <x v="6"/>
    <s v="disciplinary"/>
    <d v="2016-07-09T00:00:00"/>
    <n v="29"/>
    <n v="-0.11636996746152814"/>
    <n v="0.41099625631536219"/>
    <n v="2.3051529158557269"/>
    <n v="3.5738804896988025E-2"/>
    <n v="0.55395147590331428"/>
    <n v="3.5738804896988025E-2"/>
    <x v="2"/>
  </r>
  <r>
    <n v="7177"/>
    <x v="0"/>
    <s v="mexico"/>
    <x v="15"/>
    <s v="GA"/>
    <s v="GA - Stewart Detention Center "/>
    <s v="stewart_detention_center_ga"/>
    <d v="2016-09-08T00:00:00"/>
    <x v="4"/>
    <x v="6"/>
    <s v="disciplinary"/>
    <d v="2016-09-15T00:00:00"/>
    <n v="37"/>
    <n v="2.6585252126423927E-2"/>
    <n v="0.55395147590331428"/>
    <n v="2.1621976962677749"/>
    <n v="0.17869402448494009"/>
    <n v="0.41099625631536219"/>
    <n v="0.17869402448494009"/>
    <x v="2"/>
  </r>
  <r>
    <n v="7178"/>
    <x v="0"/>
    <s v="mexico"/>
    <x v="8"/>
    <s v="CA"/>
    <s v="CA - Adelanto Correctional Facility "/>
    <s v="adelanto_correctional_facility_ca"/>
    <d v="2016-09-08T00:00:00"/>
    <x v="4"/>
    <x v="3"/>
    <s v="protective_custody_other_detainee_safety"/>
    <d v="2016-09-22T00:00:00"/>
    <n v="44"/>
    <n v="0.151671069265882"/>
    <n v="0.67903729304277238"/>
    <n v="2.0371118791283171"/>
    <n v="0.30377984162439819"/>
    <n v="0.28591043917590409"/>
    <n v="0.28591043917590409"/>
    <x v="1"/>
  </r>
  <r>
    <n v="7179"/>
    <x v="0"/>
    <s v="mexico"/>
    <x v="0"/>
    <s v="AZ"/>
    <s v="AZ - Eloy Federal Contract Facility "/>
    <s v="eloy_federal_contract_facility_az"/>
    <d v="2016-09-08T00:00:00"/>
    <x v="4"/>
    <x v="3"/>
    <s v="protective_custody_other_detainee_safety"/>
    <d v="2016-10-19T00:00:00"/>
    <n v="71"/>
    <n v="0.63414493537522021"/>
    <n v="1.1615111591521106"/>
    <n v="1.5546380130189787"/>
    <n v="0.78625370773373637"/>
    <n v="0.19656342693343409"/>
    <n v="0.19656342693343409"/>
    <x v="1"/>
  </r>
  <r>
    <n v="7180"/>
    <x v="74"/>
    <s v="senegal"/>
    <x v="17"/>
    <s v="VA"/>
    <s v="VA - Immigration Centers Of America Farmville "/>
    <s v="immigration_centers_of_america_farmville_va"/>
    <d v="2016-09-08T00:00:00"/>
    <x v="4"/>
    <x v="3"/>
    <s v="protective_custody_other_detainee_safety"/>
    <d v="2016-11-16T00:00:00"/>
    <n v="99"/>
    <n v="1.1344882039330524"/>
    <n v="1.6618544277099427"/>
    <n v="1.0542947444611466"/>
    <n v="1.2865969762915686"/>
    <n v="0.69690669549126627"/>
    <n v="0.69690669549126627"/>
    <x v="1"/>
  </r>
  <r>
    <n v="7181"/>
    <x v="0"/>
    <s v="mexico"/>
    <x v="3"/>
    <s v="CA"/>
    <s v="CA - Yuba County Jail "/>
    <s v="yuba_county_jail_ca"/>
    <d v="2016-09-08T00:00:00"/>
    <x v="4"/>
    <x v="15"/>
    <s v="facility_security_threat_gang_member_status_not_protective_custody"/>
    <d v="2017-02-14T00:00:00"/>
    <n v="189"/>
    <n v="2.7427344242975136"/>
    <n v="3.2701006480744041"/>
    <n v="0.55395147590331462"/>
    <n v="2.89484319665603"/>
    <n v="2.3051529158557273"/>
    <n v="0.55395147590331462"/>
    <x v="0"/>
  </r>
  <r>
    <n v="7182"/>
    <x v="21"/>
    <s v="guatemala"/>
    <x v="0"/>
    <s v="AZ"/>
    <s v="AZ - Florence Service Processing Center "/>
    <s v="florence_service_processing_center_az"/>
    <d v="2016-09-09T00:00:00"/>
    <x v="4"/>
    <x v="21"/>
    <s v="medical_observation"/>
    <d v="2016-09-09T00:00:00"/>
    <n v="0"/>
    <n v="-0.63458263846785445"/>
    <n v="0.1072164146909641"/>
    <n v="2.8233655868620535"/>
    <n v="0.48247386610933829"/>
    <n v="1.0721641469096406"/>
    <n v="0.1072164146909641"/>
    <x v="3"/>
  </r>
  <r>
    <n v="7183"/>
    <x v="37"/>
    <s v="dominican_republic"/>
    <x v="8"/>
    <s v="CA"/>
    <s v="CA - Adelanto Correctional Facility "/>
    <s v="adelanto_correctional_facility_ca"/>
    <d v="2016-09-09T00:00:00"/>
    <x v="4"/>
    <x v="3"/>
    <s v="protective_custody_other_detainee_safety"/>
    <d v="2016-09-22T00:00:00"/>
    <n v="13"/>
    <n v="-0.40228040663743231"/>
    <n v="0.12508581713945804"/>
    <n v="2.5910633550316313"/>
    <n v="0.25017163427891614"/>
    <n v="0.83986191507921837"/>
    <n v="0.12508581713945804"/>
    <x v="3"/>
  </r>
  <r>
    <n v="7184"/>
    <x v="39"/>
    <s v="somalia"/>
    <x v="7"/>
    <s v="PA"/>
    <s v="PA - Pike County Correctional Facility "/>
    <s v="pike_county_correctional_facility_pa"/>
    <d v="2016-09-09T00:00:00"/>
    <x v="4"/>
    <x v="5"/>
    <s v="facility_security_threat_violent_or_disruptive_behavior"/>
    <d v="2016-09-26T00:00:00"/>
    <n v="17"/>
    <n v="-0.33080279684345626"/>
    <n v="0.19656342693343409"/>
    <n v="2.5195857452376553"/>
    <n v="0.17869402448494009"/>
    <n v="0.76838430528524237"/>
    <n v="0.17869402448494009"/>
    <x v="2"/>
  </r>
  <r>
    <n v="7185"/>
    <x v="0"/>
    <s v="mexico"/>
    <x v="1"/>
    <s v="NV"/>
    <s v="NV - Henderson Detention Center "/>
    <s v="henderson_detention_center_nv"/>
    <d v="2016-09-09T00:00:00"/>
    <x v="4"/>
    <x v="15"/>
    <s v="facility_security_threat_gang_member_status_not_protective_custody"/>
    <d v="2016-06-10T00:00:00"/>
    <n v="27"/>
    <n v="-0.15210877235851616"/>
    <n v="0.37525745141837419"/>
    <n v="2.3408917207527153"/>
    <n v="0"/>
    <n v="0.58969028080030228"/>
    <n v="0"/>
    <x v="2"/>
  </r>
  <r>
    <n v="7186"/>
    <x v="7"/>
    <s v="honduras"/>
    <x v="17"/>
    <s v="VA"/>
    <s v="VA - Immigration Centers Of America Farmville "/>
    <s v="immigration_centers_of_america_farmville_va"/>
    <d v="2016-09-09T00:00:00"/>
    <x v="4"/>
    <x v="6"/>
    <s v="disciplinary"/>
    <d v="2016-09-10T00:00:00"/>
    <n v="30"/>
    <n v="-9.8500565013034141E-2"/>
    <n v="0.42886565876385618"/>
    <n v="2.2872835134072331"/>
    <n v="5.3608207345482023E-2"/>
    <n v="0.53608207345482028"/>
    <n v="5.3608207345482023E-2"/>
    <x v="2"/>
  </r>
  <r>
    <n v="7187"/>
    <x v="39"/>
    <s v="somalia"/>
    <x v="0"/>
    <s v="AZ"/>
    <s v="AZ - Eloy Federal Contract Facility "/>
    <s v="eloy_federal_contract_facility_az"/>
    <d v="2016-09-10T00:00:00"/>
    <x v="4"/>
    <x v="6"/>
    <s v="disciplinary"/>
    <d v="2016-10-16T00:00:00"/>
    <n v="7"/>
    <n v="-0.50949682132839635"/>
    <n v="1.7869402448493998E-2"/>
    <n v="2.6982797697225953"/>
    <n v="0.35738804896988019"/>
    <n v="0.94707832977018247"/>
    <n v="1.7869402448493998E-2"/>
    <x v="3"/>
  </r>
  <r>
    <n v="7188"/>
    <x v="88"/>
    <s v="guinea"/>
    <x v="18"/>
    <s v="TX"/>
    <s v="TX - South Texas Detention Complex "/>
    <s v="south_texas_detention_complex_tx"/>
    <d v="2016-09-10T00:00:00"/>
    <x v="4"/>
    <x v="6"/>
    <s v="disciplinary"/>
    <d v="2016-10-26T00:00:00"/>
    <n v="17"/>
    <n v="-0.33080279684345626"/>
    <n v="0.19656342693343409"/>
    <n v="2.5195857452376553"/>
    <n v="0.17869402448494009"/>
    <n v="0.76838430528524237"/>
    <n v="0.17869402448494009"/>
    <x v="2"/>
  </r>
  <r>
    <n v="7189"/>
    <x v="44"/>
    <s v="canada"/>
    <x v="7"/>
    <s v="PA"/>
    <s v="PA - York County Prison "/>
    <s v="york_county_prison_pa"/>
    <d v="2016-09-10T00:00:00"/>
    <x v="4"/>
    <x v="6"/>
    <s v="disciplinary"/>
    <d v="2016-01-11T00:00:00"/>
    <n v="23"/>
    <n v="-0.22358638215249221"/>
    <n v="0.30377984162439814"/>
    <n v="2.4123693305466913"/>
    <n v="7.1477609793976049E-2"/>
    <n v="0.66116789059427838"/>
    <n v="7.1477609793976049E-2"/>
    <x v="2"/>
  </r>
  <r>
    <n v="7190"/>
    <x v="15"/>
    <s v="liberia"/>
    <x v="0"/>
    <s v="AZ"/>
    <s v="AZ - Eloy Federal Contract Facility "/>
    <s v="eloy_federal_contract_facility_az"/>
    <d v="2016-09-10T00:00:00"/>
    <x v="4"/>
    <x v="6"/>
    <s v="disciplinary"/>
    <d v="2016-07-11T00:00:00"/>
    <n v="29"/>
    <n v="-0.11636996746152814"/>
    <n v="0.41099625631536219"/>
    <n v="2.3051529158557269"/>
    <n v="3.5738804896988025E-2"/>
    <n v="0.55395147590331428"/>
    <n v="3.5738804896988025E-2"/>
    <x v="2"/>
  </r>
  <r>
    <n v="7191"/>
    <x v="2"/>
    <s v="el_salvador"/>
    <x v="8"/>
    <s v="CA"/>
    <s v="CA - Adelanto Correctional Facility "/>
    <s v="adelanto_correctional_facility_ca"/>
    <d v="2016-09-10T00:00:00"/>
    <x v="4"/>
    <x v="3"/>
    <s v="protective_custody_other_detainee_safety"/>
    <d v="2017-03-01T00:00:00"/>
    <n v="86"/>
    <n v="0.90218597210263041"/>
    <n v="1.4295521958795208"/>
    <n v="1.2865969762915686"/>
    <n v="1.0542947444611466"/>
    <n v="0.46460446366084429"/>
    <n v="0.46460446366084429"/>
    <x v="1"/>
  </r>
  <r>
    <n v="7192"/>
    <x v="0"/>
    <s v="mexico"/>
    <x v="1"/>
    <s v="NV"/>
    <s v="NV - Henderson Detention Center "/>
    <s v="henderson_detention_center_nv"/>
    <d v="2016-09-11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193"/>
    <x v="0"/>
    <s v="mexico"/>
    <x v="2"/>
    <s v="CA"/>
    <s v="CA - San Diego Contract Detention Facility - CCA (otay)"/>
    <s v="san_diego_contract_detention_facility_cca_otay_ca"/>
    <d v="2016-09-11T00:00:00"/>
    <x v="4"/>
    <x v="6"/>
    <s v="disciplinary"/>
    <d v="2016-11-30T00:00:00"/>
    <n v="21"/>
    <n v="-0.25932518704948021"/>
    <n v="0.26804103672741014"/>
    <n v="2.4481081354436793"/>
    <n v="0.10721641469096405"/>
    <n v="0.69690669549126638"/>
    <n v="0.10721641469096405"/>
    <x v="2"/>
  </r>
  <r>
    <n v="7194"/>
    <x v="0"/>
    <s v="mexico"/>
    <x v="4"/>
    <s v="LA"/>
    <s v="LA - Jena/lasalle Detention Facility "/>
    <s v="jena/lasalle_detention_facility_la"/>
    <d v="2016-09-11T00:00:00"/>
    <x v="4"/>
    <x v="1"/>
    <s v="protective_custody_criminal_offense"/>
    <d v="2016-07-12T00:00:00"/>
    <n v="28"/>
    <n v="-0.13423936991002217"/>
    <n v="0.39312685386686819"/>
    <n v="2.3230223183042211"/>
    <n v="1.7869402448493998E-2"/>
    <n v="0.57182087835180828"/>
    <n v="1.7869402448493998E-2"/>
    <x v="2"/>
  </r>
  <r>
    <n v="7195"/>
    <x v="0"/>
    <s v="mexico"/>
    <x v="12"/>
    <s v="TX"/>
    <s v="TX - Houston Contract Detention Facility "/>
    <s v="houston_contract_detention_facility_tx"/>
    <d v="2016-09-11T00:00:00"/>
    <x v="4"/>
    <x v="6"/>
    <s v="disciplinary"/>
    <d v="2017-03-01T00:00:00"/>
    <n v="55"/>
    <n v="0.34823449619931607"/>
    <n v="0.87560071997620637"/>
    <n v="1.8405484521948829"/>
    <n v="0.50034326855783218"/>
    <n v="8.9347012242470047E-2"/>
    <n v="8.9347012242470047E-2"/>
    <x v="1"/>
  </r>
  <r>
    <n v="7196"/>
    <x v="19"/>
    <s v="cuba"/>
    <x v="22"/>
    <s v="NY"/>
    <s v="NY - Buffalo (batavia) Service Processing Center"/>
    <s v="buffalo_batavia_service_processing_center_ny"/>
    <d v="2016-09-12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197"/>
    <x v="0"/>
    <s v="mexico"/>
    <x v="0"/>
    <s v="AZ"/>
    <s v="AZ - Eloy Federal Contract Facility "/>
    <s v="eloy_federal_contract_facility_az"/>
    <d v="2016-09-12T00:00:00"/>
    <x v="4"/>
    <x v="12"/>
    <s v="pending_investigation_of_disciplinary_violation"/>
    <d v="2016-12-13T00:00:00"/>
    <n v="4"/>
    <n v="-0.56310502867387835"/>
    <n v="3.5738804896987997E-2"/>
    <n v="2.7518879770680771"/>
    <n v="0.41099625631536219"/>
    <n v="1.0006865371156644"/>
    <n v="3.5738804896987997E-2"/>
    <x v="3"/>
  </r>
  <r>
    <n v="7198"/>
    <x v="0"/>
    <s v="mexico"/>
    <x v="0"/>
    <s v="AZ"/>
    <s v="AZ - Eloy Federal Contract Facility "/>
    <s v="eloy_federal_contract_facility_az"/>
    <d v="2016-09-12T00:00:00"/>
    <x v="4"/>
    <x v="12"/>
    <s v="pending_investigation_of_disciplinary_violation"/>
    <d v="2016-12-16T00:00:00"/>
    <n v="7"/>
    <n v="-0.50949682132839635"/>
    <n v="1.7869402448493998E-2"/>
    <n v="2.6982797697225953"/>
    <n v="0.35738804896988019"/>
    <n v="0.94707832977018247"/>
    <n v="1.7869402448493998E-2"/>
    <x v="3"/>
  </r>
  <r>
    <n v="7199"/>
    <x v="32"/>
    <s v="colombia"/>
    <x v="9"/>
    <s v="FL"/>
    <s v="FL - Glades County Detention Center "/>
    <s v="glades_county_detention_center_fl"/>
    <d v="2016-09-12T00:00:00"/>
    <x v="4"/>
    <x v="12"/>
    <s v="pending_investigation_of_disciplinary_violation"/>
    <d v="2016-12-17T00:00:00"/>
    <n v="8"/>
    <n v="-0.49162741887990236"/>
    <n v="3.5738804896987997E-2"/>
    <n v="2.6804103672741011"/>
    <n v="0.33951864652138619"/>
    <n v="0.92920892732168847"/>
    <n v="3.5738804896987997E-2"/>
    <x v="3"/>
  </r>
  <r>
    <n v="7200"/>
    <x v="14"/>
    <s v="jamaica"/>
    <x v="22"/>
    <s v="NY"/>
    <s v="NY - Buffalo (batavia) Service Processing Center"/>
    <s v="buffalo_batavia_service_processing_center_ny"/>
    <d v="2016-09-12T00:00:00"/>
    <x v="4"/>
    <x v="6"/>
    <s v="disciplinary"/>
    <d v="2016-12-18T00:00:00"/>
    <n v="9"/>
    <n v="-0.4737580164314083"/>
    <n v="5.3608207345482051E-2"/>
    <n v="2.6625409648256073"/>
    <n v="0.32164924407289214"/>
    <n v="0.91133952487319436"/>
    <n v="5.3608207345482051E-2"/>
    <x v="3"/>
  </r>
  <r>
    <n v="7201"/>
    <x v="39"/>
    <s v="somalia"/>
    <x v="21"/>
    <s v="MN"/>
    <s v="MN - Sherburne County Jail "/>
    <s v="sherburne_county_jail_mn"/>
    <d v="2016-09-12T00:00:00"/>
    <x v="4"/>
    <x v="2"/>
    <s v="mental_illness"/>
    <d v="2016-12-20T00:00:00"/>
    <n v="11"/>
    <n v="-0.43801921153442031"/>
    <n v="8.9347012242470047E-2"/>
    <n v="2.6268021599286193"/>
    <n v="0.28591043917590414"/>
    <n v="0.87560071997620637"/>
    <n v="8.9347012242470047E-2"/>
    <x v="3"/>
  </r>
  <r>
    <n v="7202"/>
    <x v="51"/>
    <s v="bahamas"/>
    <x v="9"/>
    <s v="FL"/>
    <s v="FL - Krome North Service Processing Center "/>
    <s v="krome_north_service_processing_center_fl"/>
    <d v="2016-09-12T00:00:00"/>
    <x v="4"/>
    <x v="6"/>
    <s v="disciplinary"/>
    <d v="2016-12-20T00:00:00"/>
    <n v="11"/>
    <n v="-0.43801921153442031"/>
    <n v="8.9347012242470047E-2"/>
    <n v="2.6268021599286193"/>
    <n v="0.28591043917590414"/>
    <n v="0.87560071997620637"/>
    <n v="8.9347012242470047E-2"/>
    <x v="3"/>
  </r>
  <r>
    <n v="7203"/>
    <x v="0"/>
    <s v="mexico"/>
    <x v="0"/>
    <s v="AZ"/>
    <s v="AZ - Eloy Federal Contract Facility "/>
    <s v="eloy_federal_contract_facility_az"/>
    <d v="2016-09-12T00:00:00"/>
    <x v="4"/>
    <x v="21"/>
    <s v="medical_observation"/>
    <d v="2016-12-21T00:00:00"/>
    <n v="12"/>
    <n v="-0.42014980908592631"/>
    <n v="0.10721641469096405"/>
    <n v="2.6089327574801251"/>
    <n v="0.26804103672741014"/>
    <n v="0.85773131752771237"/>
    <n v="0.10721641469096405"/>
    <x v="3"/>
  </r>
  <r>
    <n v="7204"/>
    <x v="37"/>
    <s v="dominican_republic"/>
    <x v="7"/>
    <s v="PA"/>
    <s v="PA - York County Prison "/>
    <s v="york_county_prison_pa"/>
    <d v="2016-09-12T00:00:00"/>
    <x v="4"/>
    <x v="6"/>
    <s v="disciplinary"/>
    <d v="2016-12-25T00:00:00"/>
    <n v="16"/>
    <n v="-0.34867219929195026"/>
    <n v="0.17869402448494009"/>
    <n v="2.5374551476861491"/>
    <n v="0.19656342693343409"/>
    <n v="0.78625370773373637"/>
    <n v="0.17869402448494009"/>
    <x v="3"/>
  </r>
  <r>
    <n v="7205"/>
    <x v="39"/>
    <s v="somalia"/>
    <x v="21"/>
    <s v="MN"/>
    <s v="MN - Sherburne County Jail "/>
    <s v="sherburne_county_jail_mn"/>
    <d v="2016-09-12T00:00:00"/>
    <x v="4"/>
    <x v="6"/>
    <s v="disciplinary"/>
    <d v="2017-08-01T00:00:00"/>
    <n v="30"/>
    <n v="-9.8500565013034141E-2"/>
    <n v="0.42886565876385618"/>
    <n v="2.2872835134072331"/>
    <n v="5.3608207345482023E-2"/>
    <n v="0.53608207345482028"/>
    <n v="5.3608207345482023E-2"/>
    <x v="2"/>
  </r>
  <r>
    <n v="7206"/>
    <x v="2"/>
    <s v="el_salvador"/>
    <x v="18"/>
    <s v="TX"/>
    <s v="TX - South Texas Detention Complex "/>
    <s v="south_texas_detention_complex_tx"/>
    <d v="2016-09-12T00:00:00"/>
    <x v="4"/>
    <x v="5"/>
    <s v="facility_security_threat_violent_or_disruptive_behavior"/>
    <d v="2017-09-01T00:00:00"/>
    <n v="31"/>
    <n v="-8.0631162564540129E-2"/>
    <n v="0.44673506121235024"/>
    <n v="2.2694141109587389"/>
    <n v="7.1477609793976035E-2"/>
    <n v="0.51821267100632629"/>
    <n v="7.1477609793976035E-2"/>
    <x v="2"/>
  </r>
  <r>
    <n v="7207"/>
    <x v="14"/>
    <s v="jamaica"/>
    <x v="7"/>
    <s v="PA"/>
    <s v="PA - Pike County Correctional Facility "/>
    <s v="pike_county_correctional_facility_pa"/>
    <d v="2016-09-12T00:00:00"/>
    <x v="4"/>
    <x v="5"/>
    <s v="facility_security_threat_violent_or_disruptive_behavior"/>
    <d v="2017-10-01T00:00:00"/>
    <n v="32"/>
    <n v="-6.2761760116046117E-2"/>
    <n v="0.46460446366084424"/>
    <n v="2.2515447085102451"/>
    <n v="8.9347012242470047E-2"/>
    <n v="0.50034326855783218"/>
    <n v="8.9347012242470047E-2"/>
    <x v="2"/>
  </r>
  <r>
    <n v="7208"/>
    <x v="0"/>
    <s v="mexico"/>
    <x v="1"/>
    <s v="NV"/>
    <s v="NV - Henderson Detention Center "/>
    <s v="henderson_detention_center_nv"/>
    <d v="2016-09-12T00:00:00"/>
    <x v="4"/>
    <x v="1"/>
    <s v="protective_custody_criminal_offense"/>
    <d v="2017-12-01T00:00:00"/>
    <n v="34"/>
    <n v="-2.7022955219058099E-2"/>
    <n v="0.50034326855783229"/>
    <n v="2.2158059036132571"/>
    <n v="0.12508581713945807"/>
    <n v="0.46460446366084424"/>
    <n v="0.12508581713945807"/>
    <x v="2"/>
  </r>
  <r>
    <n v="7209"/>
    <x v="89"/>
    <s v="sudan"/>
    <x v="12"/>
    <s v="TX"/>
    <s v="TX - Houston Contract Detention Facility "/>
    <s v="houston_contract_detention_facility_tx"/>
    <d v="2016-09-12T00:00:00"/>
    <x v="4"/>
    <x v="3"/>
    <s v="protective_custody_other_detainee_safety"/>
    <d v="2017-01-20T00:00:00"/>
    <n v="42"/>
    <n v="0.11593226436889398"/>
    <n v="0.64329848814578439"/>
    <n v="2.0728506840253051"/>
    <n v="0.26804103672741014"/>
    <n v="0.32164924407289214"/>
    <n v="0.26804103672741014"/>
    <x v="2"/>
  </r>
  <r>
    <n v="7210"/>
    <x v="0"/>
    <s v="mexico"/>
    <x v="2"/>
    <s v="CA"/>
    <s v="CA - San Diego Contract Detention Facility - CCA (otay)"/>
    <s v="san_diego_contract_detention_facility_cca_otay_ca"/>
    <d v="2016-09-12T00:00:00"/>
    <x v="4"/>
    <x v="3"/>
    <s v="protective_custody_other_detainee_safety"/>
    <d v="2017-03-16T00:00:00"/>
    <n v="97"/>
    <n v="1.0987493990360644"/>
    <n v="1.6261156228129547"/>
    <n v="1.0900335493581346"/>
    <n v="1.2508581713945806"/>
    <n v="0.66116789059427827"/>
    <n v="0.66116789059427827"/>
    <x v="1"/>
  </r>
  <r>
    <n v="7211"/>
    <x v="147"/>
    <s v="tunisia"/>
    <x v="8"/>
    <s v="CA"/>
    <s v="CA - Adelanto Correctional Facility "/>
    <s v="adelanto_correctional_facility_ca"/>
    <d v="2016-09-13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212"/>
    <x v="9"/>
    <s v="haiti"/>
    <x v="0"/>
    <s v="AZ"/>
    <s v="AZ - Cca, Florence Correctional Center "/>
    <s v="cca,_florence_correctional_center_az"/>
    <d v="2016-09-13T00:00:00"/>
    <x v="4"/>
    <x v="8"/>
    <s v="suicide_risk_placement"/>
    <d v="2016-09-14T00:00:00"/>
    <n v="1"/>
    <n v="-0.61671323601936046"/>
    <n v="8.9347012242470103E-2"/>
    <n v="2.8054961844135593"/>
    <n v="0.46460446366084429"/>
    <n v="1.0542947444611466"/>
    <n v="8.9347012242470103E-2"/>
    <x v="3"/>
  </r>
  <r>
    <n v="7213"/>
    <x v="85"/>
    <s v="portugal"/>
    <x v="7"/>
    <s v="PA"/>
    <s v="PA - York County Prison "/>
    <s v="york_county_prison_pa"/>
    <d v="2016-09-13T00:00:00"/>
    <x v="4"/>
    <x v="2"/>
    <s v="mental_illness"/>
    <d v="2016-09-14T00:00:00"/>
    <n v="1"/>
    <n v="-0.61671323601936046"/>
    <n v="8.9347012242470103E-2"/>
    <n v="2.8054961844135593"/>
    <n v="0.46460446366084429"/>
    <n v="1.0542947444611466"/>
    <n v="8.9347012242470103E-2"/>
    <x v="3"/>
  </r>
  <r>
    <n v="7214"/>
    <x v="7"/>
    <s v="honduras"/>
    <x v="7"/>
    <s v="PA"/>
    <s v="PA - Pike County Correctional Facility "/>
    <s v="pike_county_correctional_facility_pa"/>
    <d v="2016-09-13T00:00:00"/>
    <x v="4"/>
    <x v="8"/>
    <s v="suicide_risk_placement"/>
    <d v="2016-09-17T00:00:00"/>
    <n v="4"/>
    <n v="-0.56310502867387835"/>
    <n v="3.5738804896987997E-2"/>
    <n v="2.7518879770680771"/>
    <n v="0.41099625631536219"/>
    <n v="1.0006865371156644"/>
    <n v="3.5738804896987997E-2"/>
    <x v="3"/>
  </r>
  <r>
    <n v="7215"/>
    <x v="0"/>
    <s v="mexico"/>
    <x v="8"/>
    <s v="CA"/>
    <s v="CA - Adelanto Correctional Facility "/>
    <s v="adelanto_correctional_facility_ca"/>
    <d v="2016-09-13T00:00:00"/>
    <x v="4"/>
    <x v="12"/>
    <s v="pending_investigation_of_disciplinary_violation"/>
    <d v="2016-09-20T00:00:00"/>
    <n v="7"/>
    <n v="-0.50949682132839635"/>
    <n v="1.7869402448493998E-2"/>
    <n v="2.6982797697225953"/>
    <n v="0.35738804896988019"/>
    <n v="0.94707832977018247"/>
    <n v="1.7869402448493998E-2"/>
    <x v="3"/>
  </r>
  <r>
    <n v="7216"/>
    <x v="0"/>
    <s v="mexico"/>
    <x v="20"/>
    <s v="WA"/>
    <s v="WA - Northwest Detention Center "/>
    <s v="northwest_detention_center_wa"/>
    <d v="2016-09-13T00:00:00"/>
    <x v="4"/>
    <x v="6"/>
    <s v="disciplinary"/>
    <d v="2016-09-26T00:00:00"/>
    <n v="13"/>
    <n v="-0.40228040663743231"/>
    <n v="0.12508581713945804"/>
    <n v="2.5910633550316313"/>
    <n v="0.25017163427891614"/>
    <n v="0.83986191507921837"/>
    <n v="0.12508581713945804"/>
    <x v="3"/>
  </r>
  <r>
    <n v="7217"/>
    <x v="0"/>
    <s v="mexico"/>
    <x v="8"/>
    <s v="CA"/>
    <s v="CA - Adelanto Correctional Facility "/>
    <s v="adelanto_correctional_facility_ca"/>
    <d v="2016-09-13T00:00:00"/>
    <x v="4"/>
    <x v="6"/>
    <s v="disciplinary"/>
    <d v="2016-09-26T00:00:00"/>
    <n v="13"/>
    <n v="-0.40228040663743231"/>
    <n v="0.12508581713945804"/>
    <n v="2.5910633550316313"/>
    <n v="0.25017163427891614"/>
    <n v="0.83986191507921837"/>
    <n v="0.12508581713945804"/>
    <x v="3"/>
  </r>
  <r>
    <n v="7218"/>
    <x v="2"/>
    <s v="el_salvador"/>
    <x v="8"/>
    <s v="CA"/>
    <s v="CA - Adelanto Correctional Facility "/>
    <s v="adelanto_correctional_facility_ca"/>
    <d v="2016-09-13T00:00:00"/>
    <x v="4"/>
    <x v="3"/>
    <s v="protective_custody_other_detainee_safety"/>
    <d v="2016-09-27T00:00:00"/>
    <n v="14"/>
    <n v="-0.38441100418893831"/>
    <n v="0.14295521958795204"/>
    <n v="2.5731939525831371"/>
    <n v="0.23230223183042215"/>
    <n v="0.82199251263072437"/>
    <n v="0.14295521958795204"/>
    <x v="3"/>
  </r>
  <r>
    <n v="7219"/>
    <x v="58"/>
    <s v="vietnam"/>
    <x v="10"/>
    <s v="MI"/>
    <s v="MI - Calhoun County Correctional Center "/>
    <s v="calhoun_county_correctional_center_mi"/>
    <d v="2016-09-13T00:00:00"/>
    <x v="4"/>
    <x v="5"/>
    <s v="facility_security_threat_violent_or_disruptive_behavior"/>
    <d v="2016-06-10T00:00:00"/>
    <n v="23"/>
    <n v="-0.22358638215249221"/>
    <n v="0.30377984162439814"/>
    <n v="2.4123693305466913"/>
    <n v="7.1477609793976049E-2"/>
    <n v="0.66116789059427838"/>
    <n v="7.1477609793976049E-2"/>
    <x v="2"/>
  </r>
  <r>
    <n v="7220"/>
    <x v="14"/>
    <s v="jamaica"/>
    <x v="13"/>
    <s v="NJ"/>
    <s v="NJ - Hudson County Correctional Center "/>
    <s v="hudson_county_correctional_center_nj"/>
    <d v="2016-09-13T00:00:00"/>
    <x v="4"/>
    <x v="5"/>
    <s v="facility_security_threat_violent_or_disruptive_behavior"/>
    <d v="2016-11-10T00:00:00"/>
    <n v="28"/>
    <n v="-0.13423936991002217"/>
    <n v="0.39312685386686819"/>
    <n v="2.3230223183042211"/>
    <n v="1.7869402448493998E-2"/>
    <n v="0.57182087835180828"/>
    <n v="1.7869402448493998E-2"/>
    <x v="2"/>
  </r>
  <r>
    <n v="7221"/>
    <x v="9"/>
    <s v="haiti"/>
    <x v="8"/>
    <s v="CA"/>
    <s v="CA - Adelanto Correctional Facility "/>
    <s v="adelanto_correctional_facility_ca"/>
    <d v="2016-09-13T00:00:00"/>
    <x v="4"/>
    <x v="6"/>
    <s v="disciplinary"/>
    <d v="2016-12-10T00:00:00"/>
    <n v="29"/>
    <n v="-0.11636996746152814"/>
    <n v="0.41099625631536219"/>
    <n v="2.3051529158557269"/>
    <n v="3.5738804896988025E-2"/>
    <n v="0.55395147590331428"/>
    <n v="3.5738804896988025E-2"/>
    <x v="2"/>
  </r>
  <r>
    <n v="7222"/>
    <x v="7"/>
    <s v="honduras"/>
    <x v="8"/>
    <s v="CA"/>
    <s v="CA - Adelanto Correctional Facility "/>
    <s v="adelanto_correctional_facility_ca"/>
    <d v="2016-09-13T00:00:00"/>
    <x v="4"/>
    <x v="3"/>
    <s v="protective_custody_other_detainee_safety"/>
    <d v="2016-12-20T00:00:00"/>
    <n v="98"/>
    <n v="1.1166188014845584"/>
    <n v="1.6439850252614487"/>
    <n v="1.0721641469096406"/>
    <n v="1.2687275738430746"/>
    <n v="0.67903729304277227"/>
    <n v="0.67903729304277227"/>
    <x v="1"/>
  </r>
  <r>
    <n v="7223"/>
    <x v="21"/>
    <s v="guatemala"/>
    <x v="1"/>
    <s v="NV"/>
    <s v="NV - Henderson Detention Center "/>
    <s v="henderson_detention_center_nv"/>
    <d v="2016-09-13T00:00:00"/>
    <x v="4"/>
    <x v="3"/>
    <s v="protective_custody_other_detainee_safety"/>
    <d v="2017-01-13T00:00:00"/>
    <n v="122"/>
    <n v="1.5454844602484148"/>
    <n v="2.0728506840253051"/>
    <n v="0.64329848814578416"/>
    <n v="1.697593232606931"/>
    <n v="1.1079029518066288"/>
    <n v="0.64329848814578416"/>
    <x v="0"/>
  </r>
  <r>
    <n v="7224"/>
    <x v="0"/>
    <s v="mexico"/>
    <x v="0"/>
    <s v="AZ"/>
    <s v="AZ - Cca, Florence Correctional Center "/>
    <s v="cca,_florence_correctional_center_az"/>
    <d v="2016-09-14T00:00:00"/>
    <x v="4"/>
    <x v="8"/>
    <s v="suicide_risk_placement"/>
    <d v="2016-09-15T00:00:00"/>
    <n v="1"/>
    <n v="-0.61671323601936046"/>
    <n v="8.9347012242470103E-2"/>
    <n v="2.8054961844135593"/>
    <n v="0.46460446366084429"/>
    <n v="1.0542947444611466"/>
    <n v="8.9347012242470103E-2"/>
    <x v="3"/>
  </r>
  <r>
    <n v="7225"/>
    <x v="0"/>
    <s v="mexico"/>
    <x v="0"/>
    <s v="AZ"/>
    <s v="AZ - Florence Staging Facility "/>
    <s v="florence_staging_facility_az"/>
    <d v="2016-09-14T00:00:00"/>
    <x v="4"/>
    <x v="13"/>
    <s v="medical_disabled_or_infirm"/>
    <d v="2016-09-15T00:00:00"/>
    <n v="1"/>
    <n v="-0.61671323601936046"/>
    <n v="8.9347012242470103E-2"/>
    <n v="2.8054961844135593"/>
    <n v="0.46460446366084429"/>
    <n v="1.0542947444611466"/>
    <n v="8.9347012242470103E-2"/>
    <x v="3"/>
  </r>
  <r>
    <n v="7226"/>
    <x v="8"/>
    <s v="nicaragua"/>
    <x v="8"/>
    <s v="CA"/>
    <s v="CA - Adelanto Correctional Facility "/>
    <s v="adelanto_correctional_facility_ca"/>
    <d v="2016-09-14T00:00:00"/>
    <x v="4"/>
    <x v="6"/>
    <s v="disciplinary"/>
    <d v="2016-09-26T00:00:00"/>
    <n v="12"/>
    <n v="-0.42014980908592631"/>
    <n v="0.10721641469096405"/>
    <n v="2.6089327574801251"/>
    <n v="0.26804103672741014"/>
    <n v="0.85773131752771237"/>
    <n v="0.10721641469096405"/>
    <x v="3"/>
  </r>
  <r>
    <n v="7227"/>
    <x v="21"/>
    <s v="guatemala"/>
    <x v="8"/>
    <s v="CA"/>
    <s v="CA - Adelanto Correctional Facility "/>
    <s v="adelanto_correctional_facility_ca"/>
    <d v="2016-09-14T00:00:00"/>
    <x v="4"/>
    <x v="6"/>
    <s v="disciplinary"/>
    <d v="2016-09-26T00:00:00"/>
    <n v="12"/>
    <n v="-0.42014980908592631"/>
    <n v="0.10721641469096405"/>
    <n v="2.6089327574801251"/>
    <n v="0.26804103672741014"/>
    <n v="0.85773131752771237"/>
    <n v="0.10721641469096405"/>
    <x v="3"/>
  </r>
  <r>
    <n v="7228"/>
    <x v="0"/>
    <s v="mexico"/>
    <x v="15"/>
    <s v="GA"/>
    <s v="GA - Stewart Detention Center "/>
    <s v="stewart_detention_center_ga"/>
    <d v="2016-09-14T00:00:00"/>
    <x v="4"/>
    <x v="0"/>
    <s v="protective_custody_gang_status_protective_custody_only"/>
    <d v="2016-10-27T00:00:00"/>
    <n v="43"/>
    <n v="0.13380166681738798"/>
    <n v="0.66116789059427838"/>
    <n v="2.0549812815768109"/>
    <n v="0.28591043917590414"/>
    <n v="0.30377984162439814"/>
    <n v="0.28591043917590414"/>
    <x v="2"/>
  </r>
  <r>
    <n v="7229"/>
    <x v="21"/>
    <s v="guatemala"/>
    <x v="0"/>
    <s v="AZ"/>
    <s v="AZ - Florence Service Processing Center "/>
    <s v="florence_service_processing_center_az"/>
    <d v="2016-09-15T00:00:00"/>
    <x v="4"/>
    <x v="21"/>
    <s v="medical_observation"/>
    <d v="2016-09-20T00:00:00"/>
    <n v="5"/>
    <n v="-0.54523562622538435"/>
    <n v="1.7869402448493998E-2"/>
    <n v="2.7340185746195833"/>
    <n v="0.39312685386686819"/>
    <n v="0.98281713466717047"/>
    <n v="1.7869402448493998E-2"/>
    <x v="3"/>
  </r>
  <r>
    <n v="7230"/>
    <x v="15"/>
    <s v="liberia"/>
    <x v="7"/>
    <s v="PA"/>
    <s v="PA - Pike County Correctional Facility "/>
    <s v="pike_county_correctional_facility_pa"/>
    <d v="2016-09-15T00:00:00"/>
    <x v="4"/>
    <x v="14"/>
    <s v="facility_security_threat_other"/>
    <d v="2016-09-26T00:00:00"/>
    <n v="11"/>
    <n v="-0.43801921153442031"/>
    <n v="8.9347012242470047E-2"/>
    <n v="2.6268021599286193"/>
    <n v="0.28591043917590414"/>
    <n v="0.87560071997620637"/>
    <n v="8.9347012242470047E-2"/>
    <x v="3"/>
  </r>
  <r>
    <n v="7231"/>
    <x v="21"/>
    <s v="guatemala"/>
    <x v="17"/>
    <s v="VA"/>
    <s v="VA - Immigration Centers Of America Farmville "/>
    <s v="immigration_centers_of_america_farmville_va"/>
    <d v="2016-09-15T00:00:00"/>
    <x v="4"/>
    <x v="6"/>
    <s v="disciplinary"/>
    <d v="2016-02-10T00:00:00"/>
    <n v="17"/>
    <n v="-0.33080279684345626"/>
    <n v="0.19656342693343409"/>
    <n v="2.5195857452376553"/>
    <n v="0.17869402448494009"/>
    <n v="0.76838430528524237"/>
    <n v="0.17869402448494009"/>
    <x v="2"/>
  </r>
  <r>
    <n v="7232"/>
    <x v="0"/>
    <s v="mexico"/>
    <x v="1"/>
    <s v="NV"/>
    <s v="NV - Henderson Detention Center "/>
    <s v="henderson_detention_center_nv"/>
    <d v="2016-09-15T00:00:00"/>
    <x v="4"/>
    <x v="1"/>
    <s v="protective_custody_criminal_offense"/>
    <d v="2016-11-14T00:00:00"/>
    <n v="60"/>
    <n v="0.43758150844178612"/>
    <n v="0.96494773221867647"/>
    <n v="1.7512014399524127"/>
    <n v="0.58969028080030228"/>
    <n v="0"/>
    <n v="0"/>
    <x v="1"/>
  </r>
  <r>
    <n v="7233"/>
    <x v="2"/>
    <s v="el_salvador"/>
    <x v="17"/>
    <s v="VA"/>
    <s v="VA - Immigration Centers Of America Farmville "/>
    <s v="immigration_centers_of_america_farmville_va"/>
    <d v="2016-09-15T00:00:00"/>
    <x v="4"/>
    <x v="6"/>
    <s v="disciplinary"/>
    <d v="2016-11-16T00:00:00"/>
    <n v="62"/>
    <n v="0.47332031333877417"/>
    <n v="1.0006865371156646"/>
    <n v="1.7154626350554247"/>
    <n v="0.62542908569729039"/>
    <n v="3.5738804896988052E-2"/>
    <n v="3.5738804896988052E-2"/>
    <x v="1"/>
  </r>
  <r>
    <n v="7234"/>
    <x v="2"/>
    <s v="el_salvador"/>
    <x v="8"/>
    <s v="CA"/>
    <s v="CA - Adelanto Correctional Facility "/>
    <s v="adelanto_correctional_facility_ca"/>
    <d v="2016-09-16T00:00:00"/>
    <x v="4"/>
    <x v="3"/>
    <s v="protective_custody_other_detainee_safety"/>
    <d v="2016-04-10T00:00:00"/>
    <n v="18"/>
    <n v="-0.31293339439496226"/>
    <n v="0.21443282938192809"/>
    <n v="2.5017163427891611"/>
    <n v="0.1608246220364461"/>
    <n v="0.75051490283674838"/>
    <n v="0.1608246220364461"/>
    <x v="2"/>
  </r>
  <r>
    <n v="7235"/>
    <x v="51"/>
    <s v="bahamas"/>
    <x v="17"/>
    <s v="VA"/>
    <s v="VA - Immigration Centers Of America Farmville "/>
    <s v="immigration_centers_of_america_farmville_va"/>
    <d v="2016-09-16T00:00:00"/>
    <x v="4"/>
    <x v="6"/>
    <s v="disciplinary"/>
    <d v="2016-06-10T00:00:00"/>
    <n v="20"/>
    <n v="-0.27719458949797421"/>
    <n v="0.25017163427891614"/>
    <n v="2.4659775378921731"/>
    <n v="0.12508581713945804"/>
    <n v="0.71477609793976038"/>
    <n v="0.12508581713945804"/>
    <x v="2"/>
  </r>
  <r>
    <n v="7236"/>
    <x v="45"/>
    <s v="antigua-barbuda"/>
    <x v="7"/>
    <s v="PA"/>
    <s v="PA - Pike County Correctional Facility "/>
    <s v="pike_county_correctional_facility_pa"/>
    <d v="2016-09-16T00:00:00"/>
    <x v="4"/>
    <x v="6"/>
    <s v="disciplinary"/>
    <d v="2016-10-26T00:00:00"/>
    <n v="40"/>
    <n v="8.0193459471905953E-2"/>
    <n v="0.60755968324879628"/>
    <n v="2.1085894889222931"/>
    <n v="0.23230223183042212"/>
    <n v="0.35738804896988019"/>
    <n v="0.23230223183042212"/>
    <x v="2"/>
  </r>
  <r>
    <n v="7237"/>
    <x v="32"/>
    <s v="colombia"/>
    <x v="7"/>
    <s v="PA"/>
    <s v="PA - Pike County Correctional Facility "/>
    <s v="pike_county_correctional_facility_pa"/>
    <d v="2016-09-16T00:00:00"/>
    <x v="4"/>
    <x v="5"/>
    <s v="facility_security_threat_violent_or_disruptive_behavior"/>
    <d v="2017-01-19T00:00:00"/>
    <n v="125"/>
    <n v="1.5990926675938968"/>
    <n v="2.1264588913707874"/>
    <n v="0.58969028080030217"/>
    <n v="1.751201439952413"/>
    <n v="1.1615111591521106"/>
    <n v="0.58969028080030217"/>
    <x v="0"/>
  </r>
  <r>
    <n v="7238"/>
    <x v="0"/>
    <s v="mexico"/>
    <x v="0"/>
    <s v="AZ"/>
    <s v="AZ - Cca, Florence Correctional Center "/>
    <s v="cca,_florence_correctional_center_az"/>
    <d v="2016-09-17T00:00:00"/>
    <x v="4"/>
    <x v="21"/>
    <s v="medical_observation"/>
    <d v="2016-09-17T00:00:00"/>
    <n v="0"/>
    <n v="-0.63458263846785445"/>
    <n v="0.1072164146909641"/>
    <n v="2.8233655868620535"/>
    <n v="0.48247386610933829"/>
    <n v="1.0721641469096406"/>
    <n v="0.1072164146909641"/>
    <x v="3"/>
  </r>
  <r>
    <n v="7239"/>
    <x v="9"/>
    <s v="haiti"/>
    <x v="8"/>
    <s v="CA"/>
    <s v="CA - Adelanto Correctional Facility "/>
    <s v="adelanto_correctional_facility_ca"/>
    <d v="2016-09-17T00:00:00"/>
    <x v="4"/>
    <x v="12"/>
    <s v="pending_investigation_of_disciplinary_violation"/>
    <d v="2016-09-20T00:00:00"/>
    <n v="3"/>
    <n v="-0.58097443112237235"/>
    <n v="5.3608207345481995E-2"/>
    <n v="2.7697573795165713"/>
    <n v="0.42886565876385618"/>
    <n v="1.0185559395641586"/>
    <n v="5.3608207345481995E-2"/>
    <x v="3"/>
  </r>
  <r>
    <n v="7240"/>
    <x v="97"/>
    <s v="slovakia"/>
    <x v="8"/>
    <s v="CA"/>
    <s v="CA - Adelanto Correctional Facility "/>
    <s v="adelanto_correctional_facility_ca"/>
    <d v="2016-09-17T00:00:00"/>
    <x v="4"/>
    <x v="12"/>
    <s v="pending_investigation_of_disciplinary_violation"/>
    <d v="2016-09-20T00:00:00"/>
    <n v="3"/>
    <n v="-0.58097443112237235"/>
    <n v="5.3608207345481995E-2"/>
    <n v="2.7697573795165713"/>
    <n v="0.42886565876385618"/>
    <n v="1.0185559395641586"/>
    <n v="5.3608207345481995E-2"/>
    <x v="3"/>
  </r>
  <r>
    <n v="7241"/>
    <x v="0"/>
    <s v="mexico"/>
    <x v="3"/>
    <s v="CA"/>
    <s v="CA - Sacramento County Jail-rio Cosumnes Corr. Center "/>
    <s v="sacramento_county_jail_rio_cosumnes_corr_center_ca"/>
    <d v="2016-09-17T00:00:00"/>
    <x v="4"/>
    <x v="6"/>
    <s v="disciplinary"/>
    <d v="2016-09-22T00:00:00"/>
    <n v="5"/>
    <n v="-0.54523562622538435"/>
    <n v="1.7869402448493998E-2"/>
    <n v="2.7340185746195833"/>
    <n v="0.39312685386686819"/>
    <n v="0.98281713466717047"/>
    <n v="1.7869402448493998E-2"/>
    <x v="3"/>
  </r>
  <r>
    <n v="7242"/>
    <x v="88"/>
    <s v="guinea"/>
    <x v="4"/>
    <s v="AL"/>
    <s v="AL - Etowah County Jail "/>
    <s v="etowah_county_jail_alabama_al"/>
    <d v="2016-09-17T00:00:00"/>
    <x v="4"/>
    <x v="3"/>
    <s v="protective_custody_other_detainee_safety"/>
    <d v="2016-02-11T00:00:00"/>
    <n v="46"/>
    <n v="0.18740987416287"/>
    <n v="0.71477609793976038"/>
    <n v="2.0013730742313292"/>
    <n v="0.33951864652138619"/>
    <n v="0.25017163427891609"/>
    <n v="0.25017163427891609"/>
    <x v="1"/>
  </r>
  <r>
    <n v="7243"/>
    <x v="7"/>
    <s v="honduras"/>
    <x v="17"/>
    <s v="VA"/>
    <s v="VA - Immigration Centers Of America Farmville "/>
    <s v="immigration_centers_of_america_farmville_va"/>
    <d v="2016-09-17T00:00:00"/>
    <x v="4"/>
    <x v="6"/>
    <s v="disciplinary"/>
    <d v="2016-09-11T00:00:00"/>
    <n v="53"/>
    <n v="0.31249569130232807"/>
    <n v="0.83986191507921837"/>
    <n v="1.8762872570918709"/>
    <n v="0.46460446366084424"/>
    <n v="0.12508581713945804"/>
    <n v="0.12508581713945804"/>
    <x v="1"/>
  </r>
  <r>
    <n v="7244"/>
    <x v="2"/>
    <s v="el_salvador"/>
    <x v="18"/>
    <s v="TX"/>
    <s v="TX - South Texas Detention Complex "/>
    <s v="south_texas_detention_complex_tx"/>
    <d v="2016-09-18T00:00:00"/>
    <x v="4"/>
    <x v="14"/>
    <s v="facility_security_threat_other"/>
    <d v="2016-10-11T00:00:00"/>
    <n v="53"/>
    <n v="0.31249569130232807"/>
    <n v="0.83986191507921837"/>
    <n v="1.8762872570918709"/>
    <n v="0.46460446366084424"/>
    <n v="0.12508581713945804"/>
    <n v="0.12508581713945804"/>
    <x v="1"/>
  </r>
  <r>
    <n v="7245"/>
    <x v="37"/>
    <s v="dominican_republic"/>
    <x v="9"/>
    <s v="FL"/>
    <s v="FL - Glades County Detention Center "/>
    <s v="glades_county_detention_center_fl"/>
    <d v="2016-09-19T00:00:00"/>
    <x v="4"/>
    <x v="12"/>
    <s v="pending_investigation_of_disciplinary_violation"/>
    <d v="2016-09-23T00:00:00"/>
    <n v="4"/>
    <n v="-0.56310502867387835"/>
    <n v="3.5738804896987997E-2"/>
    <n v="2.7518879770680771"/>
    <n v="0.41099625631536219"/>
    <n v="1.0006865371156644"/>
    <n v="3.5738804896987997E-2"/>
    <x v="3"/>
  </r>
  <r>
    <n v="7246"/>
    <x v="0"/>
    <s v="mexico"/>
    <x v="18"/>
    <s v="TX"/>
    <s v="TX - South Texas Detention Complex "/>
    <s v="south_texas_detention_complex_tx"/>
    <d v="2016-09-19T00:00:00"/>
    <x v="4"/>
    <x v="6"/>
    <s v="disciplinary"/>
    <d v="2016-09-27T00:00:00"/>
    <n v="8"/>
    <n v="-0.49162741887990236"/>
    <n v="3.5738804896987997E-2"/>
    <n v="2.6804103672741011"/>
    <n v="0.33951864652138619"/>
    <n v="0.92920892732168847"/>
    <n v="3.5738804896987997E-2"/>
    <x v="3"/>
  </r>
  <r>
    <n v="7247"/>
    <x v="7"/>
    <s v="honduras"/>
    <x v="18"/>
    <s v="TX"/>
    <s v="TX - South Texas Detention Complex "/>
    <s v="south_texas_detention_complex_tx"/>
    <d v="2016-09-19T00:00:00"/>
    <x v="4"/>
    <x v="6"/>
    <s v="disciplinary"/>
    <d v="2016-09-27T00:00:00"/>
    <n v="8"/>
    <n v="-0.49162741887990236"/>
    <n v="3.5738804896987997E-2"/>
    <n v="2.6804103672741011"/>
    <n v="0.33951864652138619"/>
    <n v="0.92920892732168847"/>
    <n v="3.5738804896987997E-2"/>
    <x v="3"/>
  </r>
  <r>
    <n v="7248"/>
    <x v="0"/>
    <s v="mexico"/>
    <x v="20"/>
    <s v="WA"/>
    <s v="WA - Northwest Detention Center "/>
    <s v="northwest_detention_center_wa"/>
    <d v="2016-09-19T00:00:00"/>
    <x v="4"/>
    <x v="5"/>
    <s v="facility_security_threat_violent_or_disruptive_behavior"/>
    <d v="2016-09-29T00:00:00"/>
    <n v="10"/>
    <n v="-0.4558886139829143"/>
    <n v="7.1477609793976049E-2"/>
    <n v="2.6446715623771131"/>
    <n v="0.30377984162439814"/>
    <n v="0.89347012242470036"/>
    <n v="7.1477609793976049E-2"/>
    <x v="3"/>
  </r>
  <r>
    <n v="7249"/>
    <x v="44"/>
    <s v="canada"/>
    <x v="7"/>
    <s v="PA"/>
    <s v="PA - York County Prison "/>
    <s v="york_county_prison_pa"/>
    <d v="2016-09-19T00:00:00"/>
    <x v="4"/>
    <x v="6"/>
    <s v="disciplinary"/>
    <d v="2016-06-10T00:00:00"/>
    <n v="17"/>
    <n v="-0.33080279684345626"/>
    <n v="0.19656342693343409"/>
    <n v="2.5195857452376553"/>
    <n v="0.17869402448494009"/>
    <n v="0.76838430528524237"/>
    <n v="0.17869402448494009"/>
    <x v="2"/>
  </r>
  <r>
    <n v="7250"/>
    <x v="2"/>
    <s v="el_salvador"/>
    <x v="17"/>
    <s v="VA"/>
    <s v="VA - Immigration Centers Of America Farmville "/>
    <s v="immigration_centers_of_america_farmville_va"/>
    <d v="2016-09-19T00:00:00"/>
    <x v="4"/>
    <x v="6"/>
    <s v="disciplinary"/>
    <d v="2016-11-10T00:00:00"/>
    <n v="22"/>
    <n v="-0.24145578460098621"/>
    <n v="0.28591043917590414"/>
    <n v="2.4302387329951851"/>
    <n v="8.9347012242470047E-2"/>
    <n v="0.67903729304277238"/>
    <n v="8.9347012242470047E-2"/>
    <x v="2"/>
  </r>
  <r>
    <n v="7251"/>
    <x v="64"/>
    <s v="bangladesh"/>
    <x v="15"/>
    <s v="GA"/>
    <s v="GA - Stewart Detention Center "/>
    <s v="stewart_detention_center_ga"/>
    <d v="2016-09-20T00:00:00"/>
    <x v="4"/>
    <x v="21"/>
    <s v="medical_observation"/>
    <d v="2016-09-22T00:00:00"/>
    <n v="2"/>
    <n v="-0.59884383357086635"/>
    <n v="7.1477609793975994E-2"/>
    <n v="2.7876267819650655"/>
    <n v="0.44673506121235018"/>
    <n v="1.0364253420126524"/>
    <n v="7.1477609793975994E-2"/>
    <x v="3"/>
  </r>
  <r>
    <n v="7252"/>
    <x v="106"/>
    <s v="costa_rica"/>
    <x v="18"/>
    <s v="TX"/>
    <s v="TX - South Texas Detention Complex "/>
    <s v="south_texas_detention_complex_tx"/>
    <d v="2016-09-20T00:00:00"/>
    <x v="4"/>
    <x v="6"/>
    <s v="disciplinary"/>
    <d v="2016-09-28T00:00:00"/>
    <n v="8"/>
    <n v="-0.49162741887990236"/>
    <n v="3.5738804896987997E-2"/>
    <n v="2.6804103672741011"/>
    <n v="0.33951864652138619"/>
    <n v="0.92920892732168847"/>
    <n v="3.5738804896987997E-2"/>
    <x v="3"/>
  </r>
  <r>
    <n v="7253"/>
    <x v="7"/>
    <s v="honduras"/>
    <x v="18"/>
    <s v="TX"/>
    <s v="TX - South Texas Detention Complex "/>
    <s v="south_texas_detention_complex_tx"/>
    <d v="2016-09-20T00:00:00"/>
    <x v="4"/>
    <x v="3"/>
    <s v="protective_custody_other_detainee_safety"/>
    <d v="2016-04-10T00:00:00"/>
    <n v="14"/>
    <n v="-0.38441100418893831"/>
    <n v="0.14295521958795204"/>
    <n v="2.5731939525831371"/>
    <n v="0.23230223183042215"/>
    <n v="0.82199251263072437"/>
    <n v="0.14295521958795204"/>
    <x v="3"/>
  </r>
  <r>
    <n v="7254"/>
    <x v="37"/>
    <s v="dominican_republic"/>
    <x v="19"/>
    <s v="MA"/>
    <s v="MA - Suffolk County House Of Corrections "/>
    <s v="suffolk_county_house_of_corrections_ma"/>
    <d v="2016-09-20T00:00:00"/>
    <x v="4"/>
    <x v="6"/>
    <s v="disciplinary"/>
    <d v="2016-09-10T00:00:00"/>
    <n v="19"/>
    <n v="-0.29506399194646826"/>
    <n v="0.23230223183042209"/>
    <n v="2.4838469403406673"/>
    <n v="0.1429552195879521"/>
    <n v="0.73264550038825438"/>
    <n v="0.1429552195879521"/>
    <x v="2"/>
  </r>
  <r>
    <n v="7255"/>
    <x v="39"/>
    <s v="somalia"/>
    <x v="21"/>
    <s v="MN"/>
    <s v="MN - Sherburne County Jail "/>
    <s v="sherburne_county_jail_mn"/>
    <d v="2016-09-20T00:00:00"/>
    <x v="4"/>
    <x v="6"/>
    <s v="disciplinary"/>
    <d v="2016-10-15T00:00:00"/>
    <n v="25"/>
    <n v="-0.18784757725550419"/>
    <n v="0.33951864652138619"/>
    <n v="2.3766305256497033"/>
    <n v="3.5738804896988025E-2"/>
    <n v="0.62542908569729028"/>
    <n v="3.5738804896988025E-2"/>
    <x v="2"/>
  </r>
  <r>
    <n v="7256"/>
    <x v="37"/>
    <s v="dominican_republic"/>
    <x v="7"/>
    <s v="PA"/>
    <s v="PA - Pike County Correctional Facility "/>
    <s v="pike_county_correctional_facility_pa"/>
    <d v="2016-09-20T00:00:00"/>
    <x v="4"/>
    <x v="5"/>
    <s v="facility_security_threat_violent_or_disruptive_behavior"/>
    <d v="2016-10-20T00:00:00"/>
    <n v="30"/>
    <n v="-9.8500565013034141E-2"/>
    <n v="0.42886565876385618"/>
    <n v="2.2872835134072331"/>
    <n v="5.3608207345482023E-2"/>
    <n v="0.53608207345482028"/>
    <n v="5.3608207345482023E-2"/>
    <x v="2"/>
  </r>
  <r>
    <n v="7257"/>
    <x v="56"/>
    <s v="iran"/>
    <x v="8"/>
    <s v="CA"/>
    <s v="CA - Adelanto Correctional Facility "/>
    <s v="adelanto_correctional_facility_ca"/>
    <d v="2016-09-20T00:00:00"/>
    <x v="4"/>
    <x v="3"/>
    <s v="protective_custody_other_detainee_safety"/>
    <d v="2016-10-21T00:00:00"/>
    <n v="31"/>
    <n v="-8.0631162564540129E-2"/>
    <n v="0.44673506121235024"/>
    <n v="2.2694141109587389"/>
    <n v="7.1477609793976035E-2"/>
    <n v="0.51821267100632629"/>
    <n v="7.1477609793976035E-2"/>
    <x v="2"/>
  </r>
  <r>
    <n v="7258"/>
    <x v="0"/>
    <s v="mexico"/>
    <x v="3"/>
    <s v="CA"/>
    <s v="CA - Sacramento County Jail-rio Cosumnes Corr. Center "/>
    <s v="sacramento_county_jail_rio_cosumnes_corr_center_ca"/>
    <d v="2016-09-20T00:00:00"/>
    <x v="4"/>
    <x v="4"/>
    <s v="facility_security_threat_due_to_seriousness_of_criminal_conviction"/>
    <d v="2017-12-01T00:00:00"/>
    <n v="114"/>
    <n v="1.4025292406604628"/>
    <n v="1.9298954644373532"/>
    <n v="0.78625370773373615"/>
    <n v="1.554638013018979"/>
    <n v="0.96494773221867669"/>
    <n v="0.78625370773373615"/>
    <x v="0"/>
  </r>
  <r>
    <n v="7259"/>
    <x v="21"/>
    <s v="guatemala"/>
    <x v="0"/>
    <s v="AZ"/>
    <s v="AZ - Eloy Federal Contract Facility "/>
    <s v="eloy_federal_contract_facility_az"/>
    <d v="2016-09-21T00:00:00"/>
    <x v="4"/>
    <x v="12"/>
    <s v="pending_investigation_of_disciplinary_violation"/>
    <d v="2016-09-23T00:00:00"/>
    <n v="2"/>
    <n v="-0.59884383357086635"/>
    <n v="7.1477609793975994E-2"/>
    <n v="2.7876267819650655"/>
    <n v="0.44673506121235018"/>
    <n v="1.0364253420126524"/>
    <n v="7.1477609793975994E-2"/>
    <x v="3"/>
  </r>
  <r>
    <n v="7260"/>
    <x v="7"/>
    <s v="honduras"/>
    <x v="8"/>
    <s v="CA"/>
    <s v="CA - Adelanto Correctional Facility "/>
    <s v="adelanto_correctional_facility_ca"/>
    <d v="2016-09-21T00:00:00"/>
    <x v="4"/>
    <x v="6"/>
    <s v="disciplinary"/>
    <d v="2016-10-18T00:00:00"/>
    <n v="27"/>
    <n v="-0.15210877235851616"/>
    <n v="0.37525745141837419"/>
    <n v="2.3408917207527153"/>
    <n v="0"/>
    <n v="0.58969028080030228"/>
    <n v="0"/>
    <x v="2"/>
  </r>
  <r>
    <n v="7261"/>
    <x v="58"/>
    <s v="vietnam"/>
    <x v="8"/>
    <s v="CA"/>
    <s v="CA - Adelanto Correctional Facility "/>
    <s v="adelanto_correctional_facility_ca"/>
    <d v="2016-09-21T00:00:00"/>
    <x v="4"/>
    <x v="3"/>
    <s v="protective_custody_other_detainee_safety"/>
    <d v="2016-11-18T00:00:00"/>
    <n v="58"/>
    <n v="0.40184270354479812"/>
    <n v="0.92920892732168847"/>
    <n v="1.7869402448494007"/>
    <n v="0.55395147590331428"/>
    <n v="3.5738804896987997E-2"/>
    <n v="3.5738804896987997E-2"/>
    <x v="1"/>
  </r>
  <r>
    <n v="7262"/>
    <x v="0"/>
    <s v="mexico"/>
    <x v="15"/>
    <s v="GA"/>
    <s v="GA - Stewart Detention Center "/>
    <s v="stewart_detention_center_ga"/>
    <d v="2016-09-22T00:00:00"/>
    <x v="4"/>
    <x v="21"/>
    <s v="medical_observation"/>
    <d v="2016-09-23T00:00:00"/>
    <n v="1"/>
    <n v="-0.61671323601936046"/>
    <n v="8.9347012242470103E-2"/>
    <n v="2.8054961844135593"/>
    <n v="0.46460446366084429"/>
    <n v="1.0542947444611466"/>
    <n v="8.9347012242470103E-2"/>
    <x v="3"/>
  </r>
  <r>
    <n v="7263"/>
    <x v="32"/>
    <s v="colombia"/>
    <x v="15"/>
    <s v="GA"/>
    <s v="GA - Stewart Detention Center "/>
    <s v="stewart_detention_center_ga"/>
    <d v="2016-09-22T00:00:00"/>
    <x v="4"/>
    <x v="21"/>
    <s v="medical_observation"/>
    <d v="2016-09-23T00:00:00"/>
    <n v="1"/>
    <n v="-0.61671323601936046"/>
    <n v="8.9347012242470103E-2"/>
    <n v="2.8054961844135593"/>
    <n v="0.46460446366084429"/>
    <n v="1.0542947444611466"/>
    <n v="8.9347012242470103E-2"/>
    <x v="3"/>
  </r>
  <r>
    <n v="7264"/>
    <x v="0"/>
    <s v="mexico"/>
    <x v="8"/>
    <s v="CA"/>
    <s v="CA - Adelanto Correctional Facility "/>
    <s v="adelanto_correctional_facility_ca"/>
    <d v="2016-09-22T00:00:00"/>
    <x v="4"/>
    <x v="6"/>
    <s v="disciplinary"/>
    <d v="2016-04-10T00:00:00"/>
    <n v="12"/>
    <n v="-0.42014980908592631"/>
    <n v="0.10721641469096405"/>
    <n v="2.6089327574801251"/>
    <n v="0.26804103672741014"/>
    <n v="0.85773131752771237"/>
    <n v="0.10721641469096405"/>
    <x v="3"/>
  </r>
  <r>
    <n v="7265"/>
    <x v="118"/>
    <s v="congo"/>
    <x v="21"/>
    <s v="MN"/>
    <s v="MN - Freeborn County Adult Detention Center "/>
    <s v="freeborn_county_adult_detention_center_mn"/>
    <d v="2016-09-22T00:00:00"/>
    <x v="4"/>
    <x v="6"/>
    <s v="disciplinary"/>
    <d v="2016-12-10T00:00:00"/>
    <n v="20"/>
    <n v="-0.27719458949797421"/>
    <n v="0.25017163427891614"/>
    <n v="2.4659775378921731"/>
    <n v="0.12508581713945804"/>
    <n v="0.71477609793976038"/>
    <n v="0.12508581713945804"/>
    <x v="2"/>
  </r>
  <r>
    <n v="7266"/>
    <x v="17"/>
    <s v="ghana"/>
    <x v="17"/>
    <s v="VA"/>
    <s v="VA - Immigration Centers Of America Farmville "/>
    <s v="immigration_centers_of_america_farmville_va"/>
    <d v="2016-09-22T00:00:00"/>
    <x v="4"/>
    <x v="3"/>
    <s v="protective_custody_other_detainee_safety"/>
    <d v="2016-10-13T00:00:00"/>
    <n v="21"/>
    <n v="-0.25932518704948021"/>
    <n v="0.26804103672741014"/>
    <n v="2.4481081354436793"/>
    <n v="0.10721641469096405"/>
    <n v="0.69690669549126638"/>
    <n v="0.10721641469096405"/>
    <x v="2"/>
  </r>
  <r>
    <n v="7267"/>
    <x v="0"/>
    <s v="mexico"/>
    <x v="8"/>
    <s v="CA"/>
    <s v="CA - Adelanto Correctional Facility "/>
    <s v="adelanto_correctional_facility_ca"/>
    <d v="2016-09-22T00:00:00"/>
    <x v="4"/>
    <x v="3"/>
    <s v="protective_custody_other_detainee_safety"/>
    <d v="2016-10-14T00:00:00"/>
    <n v="22"/>
    <n v="-0.24145578460098621"/>
    <n v="0.28591043917590414"/>
    <n v="2.4302387329951851"/>
    <n v="8.9347012242470047E-2"/>
    <n v="0.67903729304277238"/>
    <n v="8.9347012242470047E-2"/>
    <x v="2"/>
  </r>
  <r>
    <n v="7268"/>
    <x v="29"/>
    <s v="ecuador"/>
    <x v="4"/>
    <s v="LA"/>
    <s v="LA - Pine Prairie Correctional Center "/>
    <s v="pine_prairie_correctional_center_la"/>
    <d v="2016-09-22T00:00:00"/>
    <x v="4"/>
    <x v="6"/>
    <s v="disciplinary"/>
    <d v="2016-10-21T00:00:00"/>
    <n v="29"/>
    <n v="-0.11636996746152814"/>
    <n v="0.41099625631536219"/>
    <n v="2.3051529158557269"/>
    <n v="3.5738804896988025E-2"/>
    <n v="0.55395147590331428"/>
    <n v="3.5738804896988025E-2"/>
    <x v="2"/>
  </r>
  <r>
    <n v="7269"/>
    <x v="89"/>
    <s v="sudan"/>
    <x v="21"/>
    <s v="MN"/>
    <s v="MN - Freeborn County Adult Detention Center "/>
    <s v="freeborn_county_adult_detention_center_mn"/>
    <d v="2016-09-22T00:00:00"/>
    <x v="4"/>
    <x v="6"/>
    <s v="disciplinary"/>
    <d v="2016-10-22T00:00:00"/>
    <n v="30"/>
    <n v="-9.8500565013034141E-2"/>
    <n v="0.42886565876385618"/>
    <n v="2.2872835134072331"/>
    <n v="5.3608207345482023E-2"/>
    <n v="0.53608207345482028"/>
    <n v="5.3608207345482023E-2"/>
    <x v="2"/>
  </r>
  <r>
    <n v="7270"/>
    <x v="2"/>
    <s v="el_salvador"/>
    <x v="8"/>
    <s v="CA"/>
    <s v="CA - Adelanto Correctional Facility "/>
    <s v="adelanto_correctional_facility_ca"/>
    <d v="2016-09-23T00:00:00"/>
    <x v="4"/>
    <x v="12"/>
    <s v="pending_investigation_of_disciplinary_violation"/>
    <d v="2016-09-26T00:00:00"/>
    <n v="3"/>
    <n v="-0.58097443112237235"/>
    <n v="5.3608207345481995E-2"/>
    <n v="2.7697573795165713"/>
    <n v="0.42886565876385618"/>
    <n v="1.0185559395641586"/>
    <n v="5.3608207345481995E-2"/>
    <x v="3"/>
  </r>
  <r>
    <n v="7271"/>
    <x v="37"/>
    <s v="dominican_republic"/>
    <x v="22"/>
    <s v="NY"/>
    <s v="NY - Buffalo (batavia) Service Processing Center"/>
    <s v="buffalo_batavia_service_processing_center_ny"/>
    <d v="2016-09-23T00:00:00"/>
    <x v="4"/>
    <x v="6"/>
    <s v="disciplinary"/>
    <d v="2016-09-29T00:00:00"/>
    <n v="6"/>
    <n v="-0.52736622377689035"/>
    <n v="0"/>
    <n v="2.7161491721710895"/>
    <n v="0.37525745141837419"/>
    <n v="0.96494773221867647"/>
    <n v="0"/>
    <x v="3"/>
  </r>
  <r>
    <n v="7272"/>
    <x v="70"/>
    <s v="romania"/>
    <x v="15"/>
    <s v="GA"/>
    <s v="GA - Stewart Detention Center "/>
    <s v="stewart_detention_center_ga"/>
    <d v="2016-09-23T00:00:00"/>
    <x v="4"/>
    <x v="6"/>
    <s v="disciplinary"/>
    <d v="2016-05-10T00:00:00"/>
    <n v="12"/>
    <n v="-0.42014980908592631"/>
    <n v="0.10721641469096405"/>
    <n v="2.6089327574801251"/>
    <n v="0.26804103672741014"/>
    <n v="0.85773131752771237"/>
    <n v="0.10721641469096405"/>
    <x v="3"/>
  </r>
  <r>
    <n v="7273"/>
    <x v="26"/>
    <s v="india"/>
    <x v="6"/>
    <s v="TX"/>
    <s v="TX - Johnson County Law Enforcement Center "/>
    <s v="johnson_county_law_enforcement_center_tx"/>
    <d v="2016-09-23T00:00:00"/>
    <x v="4"/>
    <x v="6"/>
    <s v="disciplinary"/>
    <d v="2016-08-10T00:00:00"/>
    <n v="15"/>
    <n v="-0.36654160174044426"/>
    <n v="0.1608246220364461"/>
    <n v="2.5553245501346433"/>
    <n v="0.21443282938192809"/>
    <n v="0.80412311018223037"/>
    <n v="0.1608246220364461"/>
    <x v="3"/>
  </r>
  <r>
    <n v="7274"/>
    <x v="3"/>
    <s v="iraq"/>
    <x v="8"/>
    <s v="CA"/>
    <s v="CA - Adelanto Correctional Facility "/>
    <s v="adelanto_correctional_facility_ca"/>
    <d v="2016-09-23T00:00:00"/>
    <x v="4"/>
    <x v="6"/>
    <s v="disciplinary"/>
    <d v="2016-09-10T00:00:00"/>
    <n v="16"/>
    <n v="-0.34867219929195026"/>
    <n v="0.17869402448494009"/>
    <n v="2.5374551476861491"/>
    <n v="0.19656342693343409"/>
    <n v="0.78625370773373637"/>
    <n v="0.17869402448494009"/>
    <x v="3"/>
  </r>
  <r>
    <n v="7275"/>
    <x v="0"/>
    <s v="mexico"/>
    <x v="15"/>
    <s v="GA"/>
    <s v="GA - Stewart Detention Center "/>
    <s v="stewart_detention_center_ga"/>
    <d v="2016-09-23T00:00:00"/>
    <x v="4"/>
    <x v="3"/>
    <s v="protective_custody_other_detainee_safety"/>
    <d v="2016-09-10T00:00:00"/>
    <n v="16"/>
    <n v="-0.34867219929195026"/>
    <n v="0.17869402448494009"/>
    <n v="2.5374551476861491"/>
    <n v="0.19656342693343409"/>
    <n v="0.78625370773373637"/>
    <n v="0.17869402448494009"/>
    <x v="3"/>
  </r>
  <r>
    <n v="7276"/>
    <x v="50"/>
    <s v="belize"/>
    <x v="18"/>
    <s v="TX"/>
    <s v="TX - South Texas Detention Complex "/>
    <s v="south_texas_detention_complex_tx"/>
    <d v="2016-09-23T00:00:00"/>
    <x v="4"/>
    <x v="3"/>
    <s v="protective_custody_other_detainee_safety"/>
    <d v="2016-10-14T00:00:00"/>
    <n v="21"/>
    <n v="-0.25932518704948021"/>
    <n v="0.26804103672741014"/>
    <n v="2.4481081354436793"/>
    <n v="0.10721641469096405"/>
    <n v="0.69690669549126638"/>
    <n v="0.10721641469096405"/>
    <x v="2"/>
  </r>
  <r>
    <n v="7277"/>
    <x v="135"/>
    <s v="new_zealand"/>
    <x v="9"/>
    <s v="FL"/>
    <s v="FL - Baker County Sheriff's Office "/>
    <s v="baker_county_sheriffs_office_fl"/>
    <d v="2016-09-23T00:00:00"/>
    <x v="4"/>
    <x v="6"/>
    <s v="disciplinary"/>
    <d v="2016-10-18T00:00:00"/>
    <n v="25"/>
    <n v="-0.18784757725550419"/>
    <n v="0.33951864652138619"/>
    <n v="2.3766305256497033"/>
    <n v="3.5738804896988025E-2"/>
    <n v="0.62542908569729028"/>
    <n v="3.5738804896988025E-2"/>
    <x v="2"/>
  </r>
  <r>
    <n v="7278"/>
    <x v="0"/>
    <s v="mexico"/>
    <x v="4"/>
    <s v="LA"/>
    <s v="LA - Pine Prairie Correctional Center "/>
    <s v="pine_prairie_correctional_center_la"/>
    <d v="2016-09-23T00:00:00"/>
    <x v="4"/>
    <x v="15"/>
    <s v="facility_security_threat_gang_member_status_not_protective_custody"/>
    <d v="2016-10-20T00:00:00"/>
    <n v="27"/>
    <n v="-0.15210877235851616"/>
    <n v="0.37525745141837419"/>
    <n v="2.3408917207527153"/>
    <n v="0"/>
    <n v="0.58969028080030228"/>
    <n v="0"/>
    <x v="2"/>
  </r>
  <r>
    <n v="7279"/>
    <x v="2"/>
    <s v="el_salvador"/>
    <x v="4"/>
    <s v="LA"/>
    <s v="LA - Jena/lasalle Detention Facility "/>
    <s v="jena/lasalle_detention_facility_la"/>
    <d v="2016-09-23T00:00:00"/>
    <x v="4"/>
    <x v="0"/>
    <s v="protective_custody_gang_status_protective_custody_only"/>
    <d v="2016-11-21T00:00:00"/>
    <n v="59"/>
    <n v="0.41971210599329212"/>
    <n v="0.94707832977018247"/>
    <n v="1.769070842400907"/>
    <n v="0.57182087835180828"/>
    <n v="1.7869402448493998E-2"/>
    <n v="1.7869402448493998E-2"/>
    <x v="1"/>
  </r>
  <r>
    <n v="7280"/>
    <x v="2"/>
    <s v="el_salvador"/>
    <x v="4"/>
    <s v="LA"/>
    <s v="LA - Jena/lasalle Detention Facility "/>
    <s v="jena/lasalle_detention_facility_la"/>
    <d v="2016-09-23T00:00:00"/>
    <x v="4"/>
    <x v="3"/>
    <s v="protective_custody_other_detainee_safety"/>
    <d v="2016-11-30T00:00:00"/>
    <n v="68"/>
    <n v="0.58053672802973821"/>
    <n v="1.1079029518066286"/>
    <n v="1.6082462203644607"/>
    <n v="0.73264550038825438"/>
    <n v="0.1429552195879521"/>
    <n v="0.1429552195879521"/>
    <x v="1"/>
  </r>
  <r>
    <n v="7281"/>
    <x v="2"/>
    <s v="el_salvador"/>
    <x v="4"/>
    <s v="LA"/>
    <s v="LA - Jena/lasalle Detention Facility "/>
    <s v="jena/lasalle_detention_facility_la"/>
    <d v="2016-09-23T00:00:00"/>
    <x v="4"/>
    <x v="0"/>
    <s v="protective_custody_gang_status_protective_custody_only"/>
    <d v="2016-07-12T00:00:00"/>
    <n v="75"/>
    <n v="0.70562254516919631"/>
    <n v="1.2329887689460866"/>
    <n v="1.4831604032250025"/>
    <n v="0.85773131752771248"/>
    <n v="0.2680410367274102"/>
    <n v="0.2680410367274102"/>
    <x v="1"/>
  </r>
  <r>
    <n v="7282"/>
    <x v="42"/>
    <s v="gambia"/>
    <x v="15"/>
    <s v="GA"/>
    <s v="GA - Stewart Detention Center "/>
    <s v="stewart_detention_center_ga"/>
    <d v="2016-09-24T00:00:00"/>
    <x v="4"/>
    <x v="21"/>
    <s v="medical_observation"/>
    <d v="2016-09-26T00:00:00"/>
    <n v="2"/>
    <n v="-0.59884383357086635"/>
    <n v="7.1477609793975994E-2"/>
    <n v="2.7876267819650655"/>
    <n v="0.44673506121235018"/>
    <n v="1.0364253420126524"/>
    <n v="7.1477609793975994E-2"/>
    <x v="3"/>
  </r>
  <r>
    <n v="7283"/>
    <x v="19"/>
    <s v="cuba"/>
    <x v="9"/>
    <s v="FL"/>
    <s v="FL - Krome North Service Processing Center "/>
    <s v="krome_north_service_processing_center_fl"/>
    <d v="2016-09-24T00:00:00"/>
    <x v="4"/>
    <x v="0"/>
    <s v="protective_custody_gang_status_protective_custody_only"/>
    <d v="2016-09-28T00:00:00"/>
    <n v="4"/>
    <n v="-0.56310502867387835"/>
    <n v="3.5738804896987997E-2"/>
    <n v="2.7518879770680771"/>
    <n v="0.41099625631536219"/>
    <n v="1.0006865371156644"/>
    <n v="3.5738804896987997E-2"/>
    <x v="3"/>
  </r>
  <r>
    <n v="7284"/>
    <x v="0"/>
    <s v="mexico"/>
    <x v="4"/>
    <s v="LA"/>
    <s v="LA - Jena/lasalle Detention Facility "/>
    <s v="jena/lasalle_detention_facility_la"/>
    <d v="2016-09-24T00:00:00"/>
    <x v="4"/>
    <x v="5"/>
    <s v="facility_security_threat_violent_or_disruptive_behavior"/>
    <d v="2016-12-30T00:00:00"/>
    <n v="97"/>
    <n v="1.0987493990360644"/>
    <n v="1.6261156228129547"/>
    <n v="1.0900335493581346"/>
    <n v="1.2508581713945806"/>
    <n v="0.66116789059427827"/>
    <n v="0.66116789059427827"/>
    <x v="1"/>
  </r>
  <r>
    <n v="7285"/>
    <x v="0"/>
    <s v="mexico"/>
    <x v="8"/>
    <s v="CA"/>
    <s v="CA - Adelanto Correctional Facility "/>
    <s v="adelanto_correctional_facility_ca"/>
    <d v="2016-09-25T00:00:00"/>
    <x v="4"/>
    <x v="12"/>
    <s v="pending_investigation_of_disciplinary_violation"/>
    <d v="2016-09-28T00:00:00"/>
    <n v="3"/>
    <n v="-0.58097443112237235"/>
    <n v="5.3608207345481995E-2"/>
    <n v="2.7697573795165713"/>
    <n v="0.42886565876385618"/>
    <n v="1.0185559395641586"/>
    <n v="5.3608207345481995E-2"/>
    <x v="3"/>
  </r>
  <r>
    <n v="7286"/>
    <x v="0"/>
    <s v="mexico"/>
    <x v="8"/>
    <s v="CA"/>
    <s v="CA - Adelanto Correctional Facility "/>
    <s v="adelanto_correctional_facility_ca"/>
    <d v="2016-09-25T00:00:00"/>
    <x v="4"/>
    <x v="12"/>
    <s v="pending_investigation_of_disciplinary_violation"/>
    <d v="2016-09-29T00:00:00"/>
    <n v="4"/>
    <n v="-0.56310502867387835"/>
    <n v="3.5738804896987997E-2"/>
    <n v="2.7518879770680771"/>
    <n v="0.41099625631536219"/>
    <n v="1.0006865371156644"/>
    <n v="3.5738804896987997E-2"/>
    <x v="3"/>
  </r>
  <r>
    <n v="7287"/>
    <x v="7"/>
    <s v="honduras"/>
    <x v="18"/>
    <s v="TX"/>
    <s v="TX - South Texas Detention Complex "/>
    <s v="south_texas_detention_complex_tx"/>
    <d v="2016-09-25T00:00:00"/>
    <x v="4"/>
    <x v="3"/>
    <s v="protective_custody_other_detainee_safety"/>
    <d v="2016-09-29T00:00:00"/>
    <n v="4"/>
    <n v="-0.56310502867387835"/>
    <n v="3.5738804896987997E-2"/>
    <n v="2.7518879770680771"/>
    <n v="0.41099625631536219"/>
    <n v="1.0006865371156644"/>
    <n v="3.5738804896987997E-2"/>
    <x v="3"/>
  </r>
  <r>
    <n v="7288"/>
    <x v="0"/>
    <s v="mexico"/>
    <x v="8"/>
    <s v="CA"/>
    <s v="CA - Adelanto Correctional Facility "/>
    <s v="adelanto_correctional_facility_ca"/>
    <d v="2016-09-25T00:00:00"/>
    <x v="4"/>
    <x v="3"/>
    <s v="protective_custody_other_detainee_safety"/>
    <d v="2016-11-30T00:00:00"/>
    <n v="66"/>
    <n v="0.54479792313275022"/>
    <n v="1.0721641469096406"/>
    <n v="1.6439850252614487"/>
    <n v="0.69690669549126638"/>
    <n v="0.1072164146909641"/>
    <n v="0.1072164146909641"/>
    <x v="1"/>
  </r>
  <r>
    <n v="7289"/>
    <x v="0"/>
    <s v="mexico"/>
    <x v="8"/>
    <s v="CA"/>
    <s v="CA - Adelanto Correctional Facility "/>
    <s v="adelanto_correctional_facility_ca"/>
    <d v="2016-09-25T00:00:00"/>
    <x v="4"/>
    <x v="3"/>
    <s v="protective_custody_other_detainee_safety"/>
    <d v="2016-11-12T00:00:00"/>
    <n v="77"/>
    <n v="0.74136135006618431"/>
    <n v="1.2687275738430746"/>
    <n v="1.4474215983280145"/>
    <n v="0.89347012242470047"/>
    <n v="0.30377984162439819"/>
    <n v="0.30377984162439819"/>
    <x v="1"/>
  </r>
  <r>
    <n v="7290"/>
    <x v="0"/>
    <s v="mexico"/>
    <x v="8"/>
    <s v="CA"/>
    <s v="CA - Adelanto Correctional Facility "/>
    <s v="adelanto_correctional_facility_ca"/>
    <d v="2016-09-25T00:00:00"/>
    <x v="4"/>
    <x v="3"/>
    <s v="protective_custody_other_detainee_safety"/>
    <d v="2017-02-23T00:00:00"/>
    <n v="151"/>
    <n v="2.0636971312547412"/>
    <n v="2.5910633550316318"/>
    <n v="0.12508581713945777"/>
    <n v="2.2158059036132576"/>
    <n v="1.626115622812955"/>
    <n v="0.12508581713945777"/>
    <x v="0"/>
  </r>
  <r>
    <n v="7291"/>
    <x v="0"/>
    <s v="mexico"/>
    <x v="15"/>
    <s v="GA"/>
    <s v="GA - Stewart Detention Center "/>
    <s v="stewart_detention_center_ga"/>
    <d v="2016-09-26T00:00:00"/>
    <x v="4"/>
    <x v="6"/>
    <s v="disciplinary"/>
    <d v="2016-09-30T00:00:00"/>
    <n v="4"/>
    <n v="-0.56310502867387835"/>
    <n v="3.5738804896987997E-2"/>
    <n v="2.7518879770680771"/>
    <n v="0.41099625631536219"/>
    <n v="1.0006865371156644"/>
    <n v="3.5738804896987997E-2"/>
    <x v="3"/>
  </r>
  <r>
    <n v="7292"/>
    <x v="7"/>
    <s v="honduras"/>
    <x v="15"/>
    <s v="GA"/>
    <s v="GA - Stewart Detention Center "/>
    <s v="stewart_detention_center_ga"/>
    <d v="2016-09-26T00:00:00"/>
    <x v="4"/>
    <x v="17"/>
    <s v="hunger_strike"/>
    <d v="2016-09-30T00:00:00"/>
    <n v="4"/>
    <n v="-0.56310502867387835"/>
    <n v="3.5738804896987997E-2"/>
    <n v="2.7518879770680771"/>
    <n v="0.41099625631536219"/>
    <n v="1.0006865371156644"/>
    <n v="3.5738804896987997E-2"/>
    <x v="3"/>
  </r>
  <r>
    <n v="7293"/>
    <x v="7"/>
    <s v="honduras"/>
    <x v="2"/>
    <s v="CA"/>
    <s v="CA - Imperial Regional Detention Facility "/>
    <s v="imperial_regional_detention_facility_ca"/>
    <d v="2016-09-26T00:00:00"/>
    <x v="4"/>
    <x v="5"/>
    <s v="facility_security_threat_violent_or_disruptive_behavior"/>
    <d v="2016-07-12T00:00:00"/>
    <n v="72"/>
    <n v="0.65201433782371421"/>
    <n v="1.1793805616006046"/>
    <n v="1.5367686105704847"/>
    <n v="0.80412311018223037"/>
    <n v="0.21443282938192809"/>
    <n v="0.21443282938192809"/>
    <x v="1"/>
  </r>
  <r>
    <n v="7294"/>
    <x v="2"/>
    <s v="el_salvador"/>
    <x v="15"/>
    <s v="GA"/>
    <s v="GA - Stewart Detention Center "/>
    <s v="stewart_detention_center_ga"/>
    <d v="2016-09-27T00:00:00"/>
    <x v="4"/>
    <x v="18"/>
    <s v="protective_custody_victim_of_sexual_assault"/>
    <d v="2016-09-28T00:00:00"/>
    <n v="1"/>
    <n v="-0.61671323601936046"/>
    <n v="8.9347012242470103E-2"/>
    <n v="2.8054961844135593"/>
    <n v="0.46460446366084429"/>
    <n v="1.0542947444611466"/>
    <n v="8.9347012242470103E-2"/>
    <x v="3"/>
  </r>
  <r>
    <n v="7295"/>
    <x v="2"/>
    <s v="el_salvador"/>
    <x v="15"/>
    <s v="GA"/>
    <s v="GA - Stewart Detention Center "/>
    <s v="stewart_detention_center_ga"/>
    <d v="2016-09-27T00:00:00"/>
    <x v="4"/>
    <x v="5"/>
    <s v="facility_security_threat_violent_or_disruptive_behavior"/>
    <d v="2016-09-30T00:00:00"/>
    <n v="3"/>
    <n v="-0.58097443112237235"/>
    <n v="5.3608207345481995E-2"/>
    <n v="2.7697573795165713"/>
    <n v="0.42886565876385618"/>
    <n v="1.0185559395641586"/>
    <n v="5.3608207345481995E-2"/>
    <x v="3"/>
  </r>
  <r>
    <n v="7296"/>
    <x v="7"/>
    <s v="honduras"/>
    <x v="15"/>
    <s v="GA"/>
    <s v="GA - Stewart Detention Center "/>
    <s v="stewart_detention_center_ga"/>
    <d v="2016-09-27T00:00:00"/>
    <x v="4"/>
    <x v="5"/>
    <s v="facility_security_threat_violent_or_disruptive_behavior"/>
    <d v="2016-09-30T00:00:00"/>
    <n v="3"/>
    <n v="-0.58097443112237235"/>
    <n v="5.3608207345481995E-2"/>
    <n v="2.7697573795165713"/>
    <n v="0.42886565876385618"/>
    <n v="1.0185559395641586"/>
    <n v="5.3608207345481995E-2"/>
    <x v="3"/>
  </r>
  <r>
    <n v="7297"/>
    <x v="112"/>
    <s v="australia"/>
    <x v="10"/>
    <s v="OH"/>
    <s v="OH - Seneca County Jail "/>
    <s v="seneca_county_jail_oh"/>
    <d v="2016-09-27T00:00:00"/>
    <x v="4"/>
    <x v="17"/>
    <s v="hunger_strike"/>
    <d v="2016-09-30T00:00:00"/>
    <n v="3"/>
    <n v="-0.58097443112237235"/>
    <n v="5.3608207345481995E-2"/>
    <n v="2.7697573795165713"/>
    <n v="0.42886565876385618"/>
    <n v="1.0185559395641586"/>
    <n v="5.3608207345481995E-2"/>
    <x v="3"/>
  </r>
  <r>
    <n v="7298"/>
    <x v="14"/>
    <s v="jamaica"/>
    <x v="7"/>
    <s v="PA"/>
    <s v="PA - Pike County Correctional Facility "/>
    <s v="pike_county_correctional_facility_pa"/>
    <d v="2016-09-27T00:00:00"/>
    <x v="4"/>
    <x v="5"/>
    <s v="facility_security_threat_violent_or_disruptive_behavior"/>
    <d v="2016-10-20T00:00:00"/>
    <n v="23"/>
    <n v="-0.22358638215249221"/>
    <n v="0.30377984162439814"/>
    <n v="2.4123693305466913"/>
    <n v="7.1477609793976049E-2"/>
    <n v="0.66116789059427838"/>
    <n v="7.1477609793976049E-2"/>
    <x v="2"/>
  </r>
  <r>
    <n v="7299"/>
    <x v="19"/>
    <s v="cuba"/>
    <x v="10"/>
    <s v="MI"/>
    <s v="MI - Saint Clair County Jail "/>
    <s v="saint_clair_county_jail_mi"/>
    <d v="2016-09-27T00:00:00"/>
    <x v="4"/>
    <x v="5"/>
    <s v="facility_security_threat_violent_or_disruptive_behavior"/>
    <d v="2016-10-22T00:00:00"/>
    <n v="25"/>
    <n v="-0.18784757725550419"/>
    <n v="0.33951864652138619"/>
    <n v="2.3766305256497033"/>
    <n v="3.5738804896988025E-2"/>
    <n v="0.62542908569729028"/>
    <n v="3.5738804896988025E-2"/>
    <x v="2"/>
  </r>
  <r>
    <n v="7300"/>
    <x v="17"/>
    <s v="ghana"/>
    <x v="15"/>
    <s v="GA"/>
    <s v="GA - Stewart Detention Center "/>
    <s v="stewart_detention_center_ga"/>
    <d v="2016-09-28T00:00:00"/>
    <x v="4"/>
    <x v="21"/>
    <s v="medical_observation"/>
    <d v="2016-09-29T00:00:00"/>
    <n v="1"/>
    <n v="-0.61671323601936046"/>
    <n v="8.9347012242470103E-2"/>
    <n v="2.8054961844135593"/>
    <n v="0.46460446366084429"/>
    <n v="1.0542947444611466"/>
    <n v="8.9347012242470103E-2"/>
    <x v="3"/>
  </r>
  <r>
    <n v="7301"/>
    <x v="0"/>
    <s v="mexico"/>
    <x v="8"/>
    <s v="CA"/>
    <s v="CA - Adelanto Correctional Facility "/>
    <s v="adelanto_correctional_facility_ca"/>
    <d v="2016-09-28T00:00:00"/>
    <x v="4"/>
    <x v="6"/>
    <s v="disciplinary"/>
    <d v="2016-10-17T00:00:00"/>
    <n v="19"/>
    <n v="-0.29506399194646826"/>
    <n v="0.23230223183042209"/>
    <n v="2.4838469403406673"/>
    <n v="0.1429552195879521"/>
    <n v="0.73264550038825438"/>
    <n v="0.1429552195879521"/>
    <x v="2"/>
  </r>
  <r>
    <n v="7302"/>
    <x v="0"/>
    <s v="mexico"/>
    <x v="4"/>
    <s v="LA"/>
    <s v="LA - Pine Prairie Correctional Center "/>
    <s v="pine_prairie_correctional_center_la"/>
    <d v="2016-09-28T00:00:00"/>
    <x v="4"/>
    <x v="6"/>
    <s v="disciplinary"/>
    <d v="2016-10-21T00:00:00"/>
    <n v="23"/>
    <n v="-0.22358638215249221"/>
    <n v="0.30377984162439814"/>
    <n v="2.4123693305466913"/>
    <n v="7.1477609793976049E-2"/>
    <n v="0.66116789059427838"/>
    <n v="7.1477609793976049E-2"/>
    <x v="2"/>
  </r>
  <r>
    <n v="7303"/>
    <x v="0"/>
    <s v="mexico"/>
    <x v="8"/>
    <s v="CA"/>
    <s v="CA - Adelanto Correctional Facility "/>
    <s v="adelanto_correctional_facility_ca"/>
    <d v="2016-09-28T00:00:00"/>
    <x v="4"/>
    <x v="6"/>
    <s v="disciplinary"/>
    <d v="2016-10-26T00:00:00"/>
    <n v="28"/>
    <n v="-0.13423936991002217"/>
    <n v="0.39312685386686819"/>
    <n v="2.3230223183042211"/>
    <n v="1.7869402448493998E-2"/>
    <n v="0.57182087835180828"/>
    <n v="1.7869402448493998E-2"/>
    <x v="2"/>
  </r>
  <r>
    <n v="7304"/>
    <x v="29"/>
    <s v="ecuador"/>
    <x v="2"/>
    <s v="CA"/>
    <s v="CA - San Diego Contract Detention Facility - CCA (otay)"/>
    <s v="san_diego_contract_detention_facility_cca_otay_ca"/>
    <d v="2016-09-28T00:00:00"/>
    <x v="4"/>
    <x v="0"/>
    <s v="protective_custody_gang_status_protective_custody_only"/>
    <d v="2016-08-11T00:00:00"/>
    <n v="41"/>
    <n v="9.8062861920399966E-2"/>
    <n v="0.62542908569729028"/>
    <n v="2.0907200864737989"/>
    <n v="0.25017163427891614"/>
    <n v="0.33951864652138614"/>
    <n v="0.25017163427891614"/>
    <x v="2"/>
  </r>
  <r>
    <n v="7305"/>
    <x v="19"/>
    <s v="cuba"/>
    <x v="1"/>
    <s v="NV"/>
    <s v="NV - Henderson Detention Center "/>
    <s v="henderson_detention_center_nv"/>
    <d v="2016-09-28T00:00:00"/>
    <x v="4"/>
    <x v="1"/>
    <s v="protective_custody_criminal_offense"/>
    <d v="2016-11-14T00:00:00"/>
    <n v="47"/>
    <n v="0.20527927661136403"/>
    <n v="0.73264550038825438"/>
    <n v="1.9835036717828349"/>
    <n v="0.35738804896988019"/>
    <n v="0.23230223183042209"/>
    <n v="0.23230223183042209"/>
    <x v="1"/>
  </r>
  <r>
    <n v="7306"/>
    <x v="0"/>
    <s v="mexico"/>
    <x v="1"/>
    <s v="NV"/>
    <s v="NV - Henderson Detention Center "/>
    <s v="henderson_detention_center_nv"/>
    <d v="2016-09-28T00:00:00"/>
    <x v="4"/>
    <x v="1"/>
    <s v="protective_custody_criminal_offense"/>
    <d v="2016-01-12T00:00:00"/>
    <n v="64"/>
    <n v="0.50905911823576222"/>
    <n v="1.0364253420126526"/>
    <n v="1.6797238301584367"/>
    <n v="0.66116789059427838"/>
    <n v="7.1477609793976105E-2"/>
    <n v="7.1477609793976105E-2"/>
    <x v="1"/>
  </r>
  <r>
    <n v="7307"/>
    <x v="2"/>
    <s v="el_salvador"/>
    <x v="12"/>
    <s v="TX"/>
    <s v="TX - Houston Contract Detention Facility "/>
    <s v="houston_contract_detention_facility_tx"/>
    <d v="2016-09-28T00:00:00"/>
    <x v="4"/>
    <x v="5"/>
    <s v="facility_security_threat_violent_or_disruptive_behavior"/>
    <d v="2017-08-02T00:00:00"/>
    <n v="133"/>
    <n v="1.742047887181849"/>
    <n v="2.2694141109587394"/>
    <n v="0.44673506121234996"/>
    <n v="1.8941566595403652"/>
    <n v="1.304466378740063"/>
    <n v="0.44673506121234996"/>
    <x v="0"/>
  </r>
  <r>
    <n v="7308"/>
    <x v="0"/>
    <s v="mexico"/>
    <x v="0"/>
    <s v="AZ"/>
    <s v="AZ - Florence Service Processing Center "/>
    <s v="florence_service_processing_center_az"/>
    <d v="2016-09-29T00:00:00"/>
    <x v="4"/>
    <x v="8"/>
    <s v="suicide_risk_placement"/>
    <d v="2016-10-18T00:00:00"/>
    <n v="19"/>
    <n v="-0.29506399194646826"/>
    <n v="0.23230223183042209"/>
    <n v="2.4838469403406673"/>
    <n v="0.1429552195879521"/>
    <n v="0.73264550038825438"/>
    <n v="0.1429552195879521"/>
    <x v="2"/>
  </r>
  <r>
    <n v="7309"/>
    <x v="7"/>
    <s v="honduras"/>
    <x v="2"/>
    <s v="CA"/>
    <s v="CA - San Diego Contract Detention Facility - CCA (otay)"/>
    <s v="san_diego_contract_detention_facility_cca_otay_ca"/>
    <d v="2016-09-29T00:00:00"/>
    <x v="4"/>
    <x v="3"/>
    <s v="protective_custody_other_detainee_safety"/>
    <d v="2016-11-16T00:00:00"/>
    <n v="48"/>
    <n v="0.22314867905985802"/>
    <n v="0.75051490283674838"/>
    <n v="1.9656342693343409"/>
    <n v="0.37525745141837419"/>
    <n v="0.21443282938192809"/>
    <n v="0.21443282938192809"/>
    <x v="1"/>
  </r>
  <r>
    <n v="7310"/>
    <x v="21"/>
    <s v="guatemala"/>
    <x v="0"/>
    <s v="AZ"/>
    <s v="AZ - Eloy Federal Contract Facility "/>
    <s v="eloy_federal_contract_facility_az"/>
    <d v="2016-09-30T00:00:00"/>
    <x v="4"/>
    <x v="0"/>
    <s v="protective_custody_gang_status_protective_custody_only"/>
    <d v="2016-05-10T00:00:00"/>
    <n v="5"/>
    <n v="-0.54523562622538435"/>
    <n v="1.7869402448493998E-2"/>
    <n v="2.7340185746195833"/>
    <n v="0.39312685386686819"/>
    <n v="0.98281713466717047"/>
    <n v="1.7869402448493998E-2"/>
    <x v="3"/>
  </r>
  <r>
    <n v="7311"/>
    <x v="19"/>
    <s v="cuba"/>
    <x v="9"/>
    <s v="FL"/>
    <s v="FL - Baker County Sheriff's Office "/>
    <s v="baker_county_sheriffs_office_fl"/>
    <d v="2016-09-30T00:00:00"/>
    <x v="4"/>
    <x v="6"/>
    <s v="disciplinary"/>
    <d v="2016-10-16T00:00:00"/>
    <n v="16"/>
    <n v="-0.34867219929195026"/>
    <n v="0.17869402448494009"/>
    <n v="2.5374551476861491"/>
    <n v="0.19656342693343409"/>
    <n v="0.78625370773373637"/>
    <n v="0.17869402448494009"/>
    <x v="3"/>
  </r>
  <r>
    <n v="7312"/>
    <x v="3"/>
    <s v="iraq"/>
    <x v="4"/>
    <s v="LA"/>
    <s v="LA - Jena/lasalle Detention Facility "/>
    <s v="jena/lasalle_detention_facility_la"/>
    <d v="2016-09-30T00:00:00"/>
    <x v="4"/>
    <x v="6"/>
    <s v="disciplinary"/>
    <d v="2016-10-26T00:00:00"/>
    <n v="26"/>
    <n v="-0.16997817480701016"/>
    <n v="0.35738804896988019"/>
    <n v="2.3587611232012091"/>
    <n v="1.7869402448493998E-2"/>
    <n v="0.60755968324879628"/>
    <n v="1.7869402448493998E-2"/>
    <x v="2"/>
  </r>
  <r>
    <n v="7313"/>
    <x v="37"/>
    <s v="dominican_republic"/>
    <x v="7"/>
    <s v="PA"/>
    <s v="PA - York County Prison "/>
    <s v="york_county_prison_pa"/>
    <d v="2016-09-30T00:00:00"/>
    <x v="4"/>
    <x v="6"/>
    <s v="disciplinary"/>
    <d v="2016-10-28T00:00:00"/>
    <n v="28"/>
    <n v="-0.13423936991002217"/>
    <n v="0.39312685386686819"/>
    <n v="2.3230223183042211"/>
    <n v="1.7869402448493998E-2"/>
    <n v="0.57182087835180828"/>
    <n v="1.7869402448493998E-2"/>
    <x v="2"/>
  </r>
  <r>
    <n v="7314"/>
    <x v="13"/>
    <s v="armenia"/>
    <x v="8"/>
    <s v="CA"/>
    <s v="CA - Adelanto Correctional Facility "/>
    <s v="adelanto_correctional_facility_ca"/>
    <d v="2016-09-30T00:00:00"/>
    <x v="4"/>
    <x v="6"/>
    <s v="disciplinary"/>
    <d v="2016-10-28T00:00:00"/>
    <n v="28"/>
    <n v="-0.13423936991002217"/>
    <n v="0.39312685386686819"/>
    <n v="2.3230223183042211"/>
    <n v="1.7869402448493998E-2"/>
    <n v="0.57182087835180828"/>
    <n v="1.7869402448493998E-2"/>
    <x v="2"/>
  </r>
  <r>
    <n v="7315"/>
    <x v="7"/>
    <s v="honduras"/>
    <x v="8"/>
    <s v="CA"/>
    <s v="CA - Adelanto Correctional Facility "/>
    <s v="adelanto_correctional_facility_ca"/>
    <d v="2016-09-30T00:00:00"/>
    <x v="4"/>
    <x v="3"/>
    <s v="protective_custody_other_detainee_safety"/>
    <d v="2016-01-11T00:00:00"/>
    <n v="32"/>
    <n v="-6.2761760116046117E-2"/>
    <n v="0.46460446366084424"/>
    <n v="2.2515447085102451"/>
    <n v="8.9347012242470047E-2"/>
    <n v="0.50034326855783218"/>
    <n v="8.9347012242470047E-2"/>
    <x v="2"/>
  </r>
  <r>
    <n v="7316"/>
    <x v="38"/>
    <s v="indonesia"/>
    <x v="8"/>
    <s v="CA"/>
    <s v="CA - Adelanto Correctional Facility "/>
    <s v="adelanto_correctional_facility_ca"/>
    <d v="2016-09-30T00:00:00"/>
    <x v="4"/>
    <x v="3"/>
    <s v="protective_custody_other_detainee_safety"/>
    <d v="2016-08-11T00:00:00"/>
    <n v="39"/>
    <n v="6.2324057023411948E-2"/>
    <n v="0.58969028080030228"/>
    <n v="2.1264588913707869"/>
    <n v="0.21443282938192812"/>
    <n v="0.37525745141837419"/>
    <n v="0.21443282938192812"/>
    <x v="2"/>
  </r>
  <r>
    <n v="7317"/>
    <x v="26"/>
    <s v="india"/>
    <x v="4"/>
    <s v="LA"/>
    <s v="LA - Pine Prairie Correctional Center "/>
    <s v="pine_prairie_correctional_center_la"/>
    <d v="2016-09-30T00:00:00"/>
    <x v="4"/>
    <x v="3"/>
    <s v="protective_custody_other_detainee_safety"/>
    <d v="2016-12-16T00:00:00"/>
    <n v="77"/>
    <n v="0.74136135006618431"/>
    <n v="1.2687275738430746"/>
    <n v="1.4474215983280145"/>
    <n v="0.89347012242470047"/>
    <n v="0.30377984162439819"/>
    <n v="0.30377984162439819"/>
    <x v="1"/>
  </r>
  <r>
    <n v="7318"/>
    <x v="9"/>
    <s v="haiti"/>
    <x v="20"/>
    <s v="WA"/>
    <s v="WA - Northwest Detention Center "/>
    <s v="northwest_detention_center_wa"/>
    <d v="2016-10-01T00:00:00"/>
    <x v="4"/>
    <x v="12"/>
    <s v="pending_investigation_of_disciplinary_violation"/>
    <d v="2016-12-01T00:00:00"/>
    <n v="2"/>
    <n v="-0.59884383357086635"/>
    <n v="7.1477609793975994E-2"/>
    <n v="2.7876267819650655"/>
    <n v="0.44673506121235018"/>
    <n v="1.0364253420126524"/>
    <n v="7.1477609793975994E-2"/>
    <x v="3"/>
  </r>
  <r>
    <n v="7319"/>
    <x v="120"/>
    <s v="uzbekistan"/>
    <x v="20"/>
    <s v="WA"/>
    <s v="WA - Northwest Detention Center "/>
    <s v="northwest_detention_center_wa"/>
    <d v="2016-10-01T00:00:00"/>
    <x v="4"/>
    <x v="3"/>
    <s v="protective_custody_other_detainee_safety"/>
    <d v="2016-01-20T00:00:00"/>
    <n v="10"/>
    <n v="-0.4558886139829143"/>
    <n v="7.1477609793976049E-2"/>
    <n v="2.6446715623771131"/>
    <n v="0.30377984162439814"/>
    <n v="0.89347012242470036"/>
    <n v="7.1477609793976049E-2"/>
    <x v="3"/>
  </r>
  <r>
    <n v="7320"/>
    <x v="51"/>
    <s v="bahamas"/>
    <x v="8"/>
    <s v="CA"/>
    <s v="CA - Adelanto Correctional Facility "/>
    <s v="adelanto_correctional_facility_ca"/>
    <d v="2016-10-01T00:00:00"/>
    <x v="4"/>
    <x v="3"/>
    <s v="protective_custody_other_detainee_safety"/>
    <d v="2016-01-21T00:00:00"/>
    <n v="11"/>
    <n v="-0.43801921153442031"/>
    <n v="8.9347012242470047E-2"/>
    <n v="2.6268021599286193"/>
    <n v="0.28591043917590414"/>
    <n v="0.87560071997620637"/>
    <n v="8.9347012242470047E-2"/>
    <x v="3"/>
  </r>
  <r>
    <n v="7321"/>
    <x v="2"/>
    <s v="el_salvador"/>
    <x v="15"/>
    <s v="GA"/>
    <s v="GA - Stewart Detention Center "/>
    <s v="stewart_detention_center_ga"/>
    <d v="2016-10-02T00:00:00"/>
    <x v="4"/>
    <x v="21"/>
    <s v="medical_observation"/>
    <d v="2016-11-02T00:00:00"/>
    <n v="1"/>
    <n v="-0.61671323601936046"/>
    <n v="8.9347012242470103E-2"/>
    <n v="2.8054961844135593"/>
    <n v="0.46460446366084429"/>
    <n v="1.0542947444611466"/>
    <n v="8.9347012242470103E-2"/>
    <x v="3"/>
  </r>
  <r>
    <n v="7322"/>
    <x v="2"/>
    <s v="el_salvador"/>
    <x v="8"/>
    <s v="CA"/>
    <s v="CA - Adelanto Correctional Facility "/>
    <s v="adelanto_correctional_facility_ca"/>
    <d v="2016-10-02T00:00:00"/>
    <x v="4"/>
    <x v="12"/>
    <s v="pending_investigation_of_disciplinary_violation"/>
    <d v="2016-02-16T00:00:00"/>
    <n v="6"/>
    <n v="-0.52736622377689035"/>
    <n v="0"/>
    <n v="2.7161491721710895"/>
    <n v="0.37525745141837419"/>
    <n v="0.96494773221867647"/>
    <n v="0"/>
    <x v="3"/>
  </r>
  <r>
    <n v="7323"/>
    <x v="10"/>
    <s v="jordan"/>
    <x v="8"/>
    <s v="CA"/>
    <s v="CA - Adelanto Correctional Facility "/>
    <s v="adelanto_correctional_facility_ca"/>
    <d v="2016-10-02T00:00:00"/>
    <x v="4"/>
    <x v="3"/>
    <s v="protective_custody_other_detainee_safety"/>
    <d v="2016-02-17T00:00:00"/>
    <n v="7"/>
    <n v="-0.50949682132839635"/>
    <n v="1.7869402448493998E-2"/>
    <n v="2.6982797697225953"/>
    <n v="0.35738804896988019"/>
    <n v="0.94707832977018247"/>
    <n v="1.7869402448493998E-2"/>
    <x v="3"/>
  </r>
  <r>
    <n v="7324"/>
    <x v="23"/>
    <s v="china,_peoples_republic_of"/>
    <x v="4"/>
    <s v="LA"/>
    <s v="LA - Jena/lasalle Detention Facility "/>
    <s v="jena/lasalle_detention_facility_la"/>
    <d v="2016-10-02T00:00:00"/>
    <x v="4"/>
    <x v="6"/>
    <s v="disciplinary"/>
    <d v="2016-02-26T00:00:00"/>
    <n v="16"/>
    <n v="-0.34867219929195026"/>
    <n v="0.17869402448494009"/>
    <n v="2.5374551476861491"/>
    <n v="0.19656342693343409"/>
    <n v="0.78625370773373637"/>
    <n v="0.17869402448494009"/>
    <x v="3"/>
  </r>
  <r>
    <n v="7325"/>
    <x v="47"/>
    <s v="peru"/>
    <x v="17"/>
    <s v="VA"/>
    <s v="VA - Immigration Centers Of America Farmville "/>
    <s v="immigration_centers_of_america_farmville_va"/>
    <d v="2016-10-02T00:00:00"/>
    <x v="4"/>
    <x v="6"/>
    <s v="disciplinary"/>
    <d v="2016-09-03T00:00:00"/>
    <n v="28"/>
    <n v="-0.13423936991002217"/>
    <n v="0.39312685386686819"/>
    <n v="2.3230223183042211"/>
    <n v="1.7869402448493998E-2"/>
    <n v="0.57182087835180828"/>
    <n v="1.7869402448493998E-2"/>
    <x v="2"/>
  </r>
  <r>
    <n v="7326"/>
    <x v="39"/>
    <s v="somalia"/>
    <x v="16"/>
    <s v="CO"/>
    <s v="CO - Denver Contract Detention Facility "/>
    <s v="denver_contract_detention_facility_co"/>
    <d v="2016-10-02T00:00:00"/>
    <x v="4"/>
    <x v="14"/>
    <s v="facility_security_threat_other"/>
    <d v="2016-03-23T00:00:00"/>
    <n v="42"/>
    <n v="0.11593226436889398"/>
    <n v="0.64329848814578439"/>
    <n v="2.0728506840253051"/>
    <n v="0.26804103672741014"/>
    <n v="0.32164924407289214"/>
    <n v="0.26804103672741014"/>
    <x v="2"/>
  </r>
  <r>
    <n v="7327"/>
    <x v="20"/>
    <s v="philippines"/>
    <x v="1"/>
    <s v="NV"/>
    <s v="NV - Henderson Detention Center "/>
    <s v="henderson_detention_center_nv"/>
    <d v="2016-10-02T00:00:00"/>
    <x v="4"/>
    <x v="1"/>
    <s v="protective_custody_criminal_offense"/>
    <d v="2016-06-04T00:00:00"/>
    <n v="56"/>
    <n v="0.36610389864781012"/>
    <n v="0.89347012242470047"/>
    <n v="1.8226790497463887"/>
    <n v="0.51821267100632629"/>
    <n v="7.1477609793975994E-2"/>
    <n v="7.1477609793975994E-2"/>
    <x v="1"/>
  </r>
  <r>
    <n v="7328"/>
    <x v="7"/>
    <s v="honduras"/>
    <x v="4"/>
    <s v="LA"/>
    <s v="LA - Pine Prairie Correctional Center "/>
    <s v="pine_prairie_correctional_center_la"/>
    <d v="2016-10-02T00:00:00"/>
    <x v="4"/>
    <x v="6"/>
    <s v="disciplinary"/>
    <d v="2016-04-20T00:00:00"/>
    <n v="70"/>
    <n v="0.61627553292672621"/>
    <n v="1.1436417567036166"/>
    <n v="1.5725074154674727"/>
    <n v="0.76838430528524237"/>
    <n v="0.17869402448494009"/>
    <n v="0.17869402448494009"/>
    <x v="1"/>
  </r>
  <r>
    <n v="7329"/>
    <x v="9"/>
    <s v="haiti"/>
    <x v="9"/>
    <s v="FL"/>
    <s v="FL - Baker County Sheriff's Office "/>
    <s v="baker_county_sheriffs_office_fl"/>
    <d v="2016-10-02T00:00:00"/>
    <x v="4"/>
    <x v="3"/>
    <s v="protective_custody_other_detainee_safety"/>
    <d v="2016-06-24T00:00:00"/>
    <n v="135"/>
    <n v="1.777786692078837"/>
    <n v="2.3051529158557273"/>
    <n v="0.41099625631536196"/>
    <n v="1.9298954644373532"/>
    <n v="1.340205183637051"/>
    <n v="0.41099625631536196"/>
    <x v="0"/>
  </r>
  <r>
    <n v="7330"/>
    <x v="0"/>
    <s v="mexico"/>
    <x v="6"/>
    <s v="TX"/>
    <s v="TX - Rolling Plains Detention Center "/>
    <s v="rolling_plains_detention_center_tx"/>
    <d v="2016-10-03T00:00:00"/>
    <x v="4"/>
    <x v="11"/>
    <s v="medical_other"/>
    <d v="2016-03-15T00:00:00"/>
    <n v="5"/>
    <n v="-0.54523562622538435"/>
    <n v="1.7869402448493998E-2"/>
    <n v="2.7340185746195833"/>
    <n v="0.39312685386686819"/>
    <n v="0.98281713466717047"/>
    <n v="1.7869402448493998E-2"/>
    <x v="3"/>
  </r>
  <r>
    <n v="7331"/>
    <x v="7"/>
    <s v="honduras"/>
    <x v="4"/>
    <s v="LA"/>
    <s v="LA - Pine Prairie Correctional Center "/>
    <s v="pine_prairie_correctional_center_la"/>
    <d v="2016-10-03T00:00:00"/>
    <x v="4"/>
    <x v="10"/>
    <s v="protective_custody_lesbian_gay_bisexual_transgender_lgbt"/>
    <d v="2016-03-18T00:00:00"/>
    <n v="8"/>
    <n v="-0.49162741887990236"/>
    <n v="3.5738804896987997E-2"/>
    <n v="2.6804103672741011"/>
    <n v="0.33951864652138619"/>
    <n v="0.92920892732168847"/>
    <n v="3.5738804896987997E-2"/>
    <x v="3"/>
  </r>
  <r>
    <n v="7332"/>
    <x v="6"/>
    <s v="nigeria"/>
    <x v="12"/>
    <s v="TX"/>
    <s v="TX - Houston Contract Detention Facility "/>
    <s v="houston_contract_detention_facility_tx"/>
    <d v="2016-10-03T00:00:00"/>
    <x v="4"/>
    <x v="3"/>
    <s v="protective_custody_other_detainee_safety"/>
    <d v="2016-03-21T00:00:00"/>
    <n v="11"/>
    <n v="-0.43801921153442031"/>
    <n v="8.9347012242470047E-2"/>
    <n v="2.6268021599286193"/>
    <n v="0.28591043917590414"/>
    <n v="0.87560071997620637"/>
    <n v="8.9347012242470047E-2"/>
    <x v="3"/>
  </r>
  <r>
    <n v="7333"/>
    <x v="0"/>
    <s v="mexico"/>
    <x v="2"/>
    <s v="CA"/>
    <s v="CA - San Diego Contract Detention Facility - CCA (otay)"/>
    <s v="san_diego_contract_detention_facility_cca_otay_ca"/>
    <d v="2016-10-03T00:00:00"/>
    <x v="4"/>
    <x v="6"/>
    <s v="disciplinary"/>
    <d v="2016-03-25T00:00:00"/>
    <n v="15"/>
    <n v="-0.36654160174044426"/>
    <n v="0.1608246220364461"/>
    <n v="2.5553245501346433"/>
    <n v="0.21443282938192809"/>
    <n v="0.80412311018223037"/>
    <n v="0.1608246220364461"/>
    <x v="3"/>
  </r>
  <r>
    <n v="7334"/>
    <x v="0"/>
    <s v="mexico"/>
    <x v="2"/>
    <s v="CA"/>
    <s v="CA - San Diego Contract Detention Facility - CCA (otay)"/>
    <s v="san_diego_contract_detention_facility_cca_otay_ca"/>
    <d v="2016-10-03T00:00:00"/>
    <x v="4"/>
    <x v="6"/>
    <s v="disciplinary"/>
    <d v="2016-03-30T00:00:00"/>
    <n v="20"/>
    <n v="-0.27719458949797421"/>
    <n v="0.25017163427891614"/>
    <n v="2.4659775378921731"/>
    <n v="0.12508581713945804"/>
    <n v="0.71477609793976038"/>
    <n v="0.12508581713945804"/>
    <x v="2"/>
  </r>
  <r>
    <n v="7335"/>
    <x v="14"/>
    <s v="jamaica"/>
    <x v="0"/>
    <s v="AZ"/>
    <s v="AZ - Eloy Federal Contract Facility "/>
    <s v="eloy_federal_contract_facility_az"/>
    <d v="2016-10-03T00:00:00"/>
    <x v="4"/>
    <x v="6"/>
    <s v="disciplinary"/>
    <d v="2016-03-30T00:00:00"/>
    <n v="20"/>
    <n v="-0.27719458949797421"/>
    <n v="0.25017163427891614"/>
    <n v="2.4659775378921731"/>
    <n v="0.12508581713945804"/>
    <n v="0.71477609793976038"/>
    <n v="0.12508581713945804"/>
    <x v="2"/>
  </r>
  <r>
    <n v="7336"/>
    <x v="0"/>
    <s v="mexico"/>
    <x v="5"/>
    <s v="TX"/>
    <s v="TX - El Paso Service Processing Center "/>
    <s v="el_paso_service_processing_center_tx"/>
    <d v="2016-10-03T00:00:00"/>
    <x v="4"/>
    <x v="3"/>
    <s v="protective_custody_other_detainee_safety"/>
    <d v="2016-07-11T00:00:00"/>
    <n v="242"/>
    <n v="3.6898127540676962"/>
    <n v="4.2171789778445863"/>
    <n v="1.5010298056734972"/>
    <n v="3.8419215264262121"/>
    <n v="3.2522312456259099"/>
    <n v="1.5010298056734972"/>
    <x v="0"/>
  </r>
  <r>
    <n v="7337"/>
    <x v="0"/>
    <s v="mexico"/>
    <x v="7"/>
    <s v="PA"/>
    <s v="PA - Clinton County Correctional Facility "/>
    <s v="clinton_county_correctional_facility_pa"/>
    <d v="2016-10-04T00:00:00"/>
    <x v="4"/>
    <x v="16"/>
    <s v="medical_tuberculosis"/>
    <d v="2016-11-04T00:00:00"/>
    <n v="1"/>
    <n v="-0.61671323601936046"/>
    <n v="8.9347012242470103E-2"/>
    <n v="2.8054961844135593"/>
    <n v="0.46460446366084429"/>
    <n v="1.0542947444611466"/>
    <n v="8.9347012242470103E-2"/>
    <x v="3"/>
  </r>
  <r>
    <n v="7338"/>
    <x v="8"/>
    <s v="nicaragua"/>
    <x v="15"/>
    <s v="GA"/>
    <s v="GA - Stewart Detention Center "/>
    <s v="stewart_detention_center_ga"/>
    <d v="2016-10-04T00:00:00"/>
    <x v="4"/>
    <x v="17"/>
    <s v="hunger_strike"/>
    <d v="2016-12-04T00:00:00"/>
    <n v="2"/>
    <n v="-0.59884383357086635"/>
    <n v="7.1477609793975994E-2"/>
    <n v="2.7876267819650655"/>
    <n v="0.44673506121235018"/>
    <n v="1.0364253420126524"/>
    <n v="7.1477609793975994E-2"/>
    <x v="3"/>
  </r>
  <r>
    <n v="7339"/>
    <x v="21"/>
    <s v="guatemala"/>
    <x v="17"/>
    <s v="VA"/>
    <s v="VA - Immigration Centers Of America Farmville "/>
    <s v="immigration_centers_of_america_farmville_va"/>
    <d v="2016-10-04T00:00:00"/>
    <x v="4"/>
    <x v="12"/>
    <s v="pending_investigation_of_disciplinary_violation"/>
    <d v="2016-04-16T00:00:00"/>
    <n v="6"/>
    <n v="-0.52736622377689035"/>
    <n v="0"/>
    <n v="2.7161491721710895"/>
    <n v="0.37525745141837419"/>
    <n v="0.96494773221867647"/>
    <n v="0"/>
    <x v="3"/>
  </r>
  <r>
    <n v="7340"/>
    <x v="39"/>
    <s v="somalia"/>
    <x v="15"/>
    <s v="GA"/>
    <s v="GA - Stewart Detention Center "/>
    <s v="stewart_detention_center_ga"/>
    <d v="2016-10-04T00:00:00"/>
    <x v="4"/>
    <x v="17"/>
    <s v="hunger_strike"/>
    <d v="2016-04-18T00:00:00"/>
    <n v="8"/>
    <n v="-0.49162741887990236"/>
    <n v="3.5738804896987997E-2"/>
    <n v="2.6804103672741011"/>
    <n v="0.33951864652138619"/>
    <n v="0.92920892732168847"/>
    <n v="3.5738804896987997E-2"/>
    <x v="3"/>
  </r>
  <r>
    <n v="7341"/>
    <x v="7"/>
    <s v="honduras"/>
    <x v="15"/>
    <s v="GA"/>
    <s v="GA - Stewart Detention Center "/>
    <s v="stewart_detention_center_ga"/>
    <d v="2016-10-04T00:00:00"/>
    <x v="4"/>
    <x v="6"/>
    <s v="disciplinary"/>
    <d v="2016-04-25T00:00:00"/>
    <n v="15"/>
    <n v="-0.36654160174044426"/>
    <n v="0.1608246220364461"/>
    <n v="2.5553245501346433"/>
    <n v="0.21443282938192809"/>
    <n v="0.80412311018223037"/>
    <n v="0.1608246220364461"/>
    <x v="3"/>
  </r>
  <r>
    <n v="7342"/>
    <x v="21"/>
    <s v="guatemala"/>
    <x v="2"/>
    <s v="CA"/>
    <s v="CA - San Diego Contract Detention Facility - CCA (otay)"/>
    <s v="san_diego_contract_detention_facility_cca_otay_ca"/>
    <d v="2016-10-04T00:00:00"/>
    <x v="4"/>
    <x v="6"/>
    <s v="disciplinary"/>
    <d v="2016-04-26T00:00:00"/>
    <n v="16"/>
    <n v="-0.34867219929195026"/>
    <n v="0.17869402448494009"/>
    <n v="2.5374551476861491"/>
    <n v="0.19656342693343409"/>
    <n v="0.78625370773373637"/>
    <n v="0.17869402448494009"/>
    <x v="3"/>
  </r>
  <r>
    <n v="7343"/>
    <x v="7"/>
    <s v="honduras"/>
    <x v="15"/>
    <s v="GA"/>
    <s v="GA - Stewart Detention Center "/>
    <s v="stewart_detention_center_ga"/>
    <d v="2016-10-04T00:00:00"/>
    <x v="4"/>
    <x v="6"/>
    <s v="disciplinary"/>
    <d v="2016-09-05T00:00:00"/>
    <n v="29"/>
    <n v="-0.11636996746152814"/>
    <n v="0.41099625631536219"/>
    <n v="2.3051529158557269"/>
    <n v="3.5738804896988025E-2"/>
    <n v="0.55395147590331428"/>
    <n v="3.5738804896988025E-2"/>
    <x v="2"/>
  </r>
  <r>
    <n v="7344"/>
    <x v="0"/>
    <s v="mexico"/>
    <x v="12"/>
    <s v="TX"/>
    <s v="TX - Houston Contract Detention Facility "/>
    <s v="houston_contract_detention_facility_tx"/>
    <d v="2016-10-05T00:00:00"/>
    <x v="4"/>
    <x v="12"/>
    <s v="pending_investigation_of_disciplinary_violation"/>
    <d v="2016-05-16T00:00:00"/>
    <n v="6"/>
    <n v="-0.52736622377689035"/>
    <n v="0"/>
    <n v="2.7161491721710895"/>
    <n v="0.37525745141837419"/>
    <n v="0.96494773221867647"/>
    <n v="0"/>
    <x v="3"/>
  </r>
  <r>
    <n v="7345"/>
    <x v="0"/>
    <s v="mexico"/>
    <x v="2"/>
    <s v="CA"/>
    <s v="CA - San Diego Contract Detention Facility - CCA (otay)"/>
    <s v="san_diego_contract_detention_facility_cca_otay_ca"/>
    <d v="2016-10-05T00:00:00"/>
    <x v="4"/>
    <x v="6"/>
    <s v="disciplinary"/>
    <d v="2016-05-25T00:00:00"/>
    <n v="15"/>
    <n v="-0.36654160174044426"/>
    <n v="0.1608246220364461"/>
    <n v="2.5553245501346433"/>
    <n v="0.21443282938192809"/>
    <n v="0.80412311018223037"/>
    <n v="0.1608246220364461"/>
    <x v="3"/>
  </r>
  <r>
    <n v="7346"/>
    <x v="0"/>
    <s v="mexico"/>
    <x v="1"/>
    <s v="NV"/>
    <s v="NV - Henderson Detention Center "/>
    <s v="henderson_detention_center_nv"/>
    <d v="2016-10-05T00:00:00"/>
    <x v="4"/>
    <x v="1"/>
    <s v="protective_custody_criminal_offense"/>
    <d v="2016-05-26T00:00:00"/>
    <n v="16"/>
    <n v="-0.34867219929195026"/>
    <n v="0.17869402448494009"/>
    <n v="2.5374551476861491"/>
    <n v="0.19656342693343409"/>
    <n v="0.78625370773373637"/>
    <n v="0.17869402448494009"/>
    <x v="3"/>
  </r>
  <r>
    <n v="7347"/>
    <x v="88"/>
    <s v="guinea"/>
    <x v="14"/>
    <s v="MD"/>
    <s v="MD - Howard County Detention Center "/>
    <s v="howard_county_detention_center_md"/>
    <d v="2016-10-05T00:00:00"/>
    <x v="4"/>
    <x v="6"/>
    <s v="disciplinary"/>
    <d v="2016-05-27T00:00:00"/>
    <n v="17"/>
    <n v="-0.33080279684345626"/>
    <n v="0.19656342693343409"/>
    <n v="2.5195857452376553"/>
    <n v="0.17869402448494009"/>
    <n v="0.76838430528524237"/>
    <n v="0.17869402448494009"/>
    <x v="2"/>
  </r>
  <r>
    <n v="7348"/>
    <x v="7"/>
    <s v="honduras"/>
    <x v="8"/>
    <s v="CA"/>
    <s v="CA - Adelanto Correctional Facility "/>
    <s v="adelanto_correctional_facility_ca"/>
    <d v="2016-10-06T00:00:00"/>
    <x v="4"/>
    <x v="12"/>
    <s v="pending_investigation_of_disciplinary_violation"/>
    <d v="2016-06-14T00:00:00"/>
    <n v="4"/>
    <n v="-0.56310502867387835"/>
    <n v="3.5738804896987997E-2"/>
    <n v="2.7518879770680771"/>
    <n v="0.41099625631536219"/>
    <n v="1.0006865371156644"/>
    <n v="3.5738804896987997E-2"/>
    <x v="3"/>
  </r>
  <r>
    <n v="7349"/>
    <x v="114"/>
    <s v="laos"/>
    <x v="21"/>
    <s v="MN"/>
    <s v="MN - Sherburne County Jail "/>
    <s v="sherburne_county_jail_mn"/>
    <d v="2016-10-06T00:00:00"/>
    <x v="4"/>
    <x v="8"/>
    <s v="suicide_risk_placement"/>
    <d v="2016-06-17T00:00:00"/>
    <n v="7"/>
    <n v="-0.50949682132839635"/>
    <n v="1.7869402448493998E-2"/>
    <n v="2.6982797697225953"/>
    <n v="0.35738804896988019"/>
    <n v="0.94707832977018247"/>
    <n v="1.7869402448493998E-2"/>
    <x v="3"/>
  </r>
  <r>
    <n v="7350"/>
    <x v="0"/>
    <s v="mexico"/>
    <x v="8"/>
    <s v="CA"/>
    <s v="CA - Adelanto Correctional Facility "/>
    <s v="adelanto_correctional_facility_ca"/>
    <d v="2016-10-06T00:00:00"/>
    <x v="4"/>
    <x v="6"/>
    <s v="disciplinary"/>
    <d v="2016-06-22T00:00:00"/>
    <n v="12"/>
    <n v="-0.42014980908592631"/>
    <n v="0.10721641469096405"/>
    <n v="2.6089327574801251"/>
    <n v="0.26804103672741014"/>
    <n v="0.85773131752771237"/>
    <n v="0.10721641469096405"/>
    <x v="3"/>
  </r>
  <r>
    <n v="7351"/>
    <x v="19"/>
    <s v="cuba"/>
    <x v="1"/>
    <s v="NV"/>
    <s v="NV - Henderson Detention Center "/>
    <s v="henderson_detention_center_nv"/>
    <d v="2016-10-06T00:00:00"/>
    <x v="4"/>
    <x v="1"/>
    <s v="protective_custody_criminal_offense"/>
    <d v="2016-07-22T00:00:00"/>
    <n v="42"/>
    <n v="0.11593226436889398"/>
    <n v="0.64329848814578439"/>
    <n v="2.0728506840253051"/>
    <n v="0.26804103672741014"/>
    <n v="0.32164924407289214"/>
    <n v="0.26804103672741014"/>
    <x v="2"/>
  </r>
  <r>
    <n v="7352"/>
    <x v="0"/>
    <s v="mexico"/>
    <x v="4"/>
    <s v="LA"/>
    <s v="LA - Pine Prairie Correctional Center "/>
    <s v="pine_prairie_correctional_center_la"/>
    <d v="2016-10-06T00:00:00"/>
    <x v="4"/>
    <x v="15"/>
    <s v="facility_security_threat_gang_member_status_not_protective_custody"/>
    <d v="2016-08-18T00:00:00"/>
    <n v="69"/>
    <n v="0.59840613047823221"/>
    <n v="1.1257723542551226"/>
    <n v="1.5903768179159667"/>
    <n v="0.75051490283674838"/>
    <n v="0.1608246220364461"/>
    <n v="0.1608246220364461"/>
    <x v="1"/>
  </r>
  <r>
    <n v="7353"/>
    <x v="7"/>
    <s v="honduras"/>
    <x v="21"/>
    <s v="MN"/>
    <s v="MN - Sherburne County Jail "/>
    <s v="sherburne_county_jail_mn"/>
    <d v="2016-10-07T00:00:00"/>
    <x v="4"/>
    <x v="6"/>
    <s v="disciplinary"/>
    <d v="2016-07-26T00:00:00"/>
    <n v="16"/>
    <n v="-0.34867219929195026"/>
    <n v="0.17869402448494009"/>
    <n v="2.5374551476861491"/>
    <n v="0.19656342693343409"/>
    <n v="0.78625370773373637"/>
    <n v="0.17869402448494009"/>
    <x v="3"/>
  </r>
  <r>
    <n v="7354"/>
    <x v="0"/>
    <s v="mexico"/>
    <x v="21"/>
    <s v="MN"/>
    <s v="MN - Sherburne County Jail "/>
    <s v="sherburne_county_jail_mn"/>
    <d v="2016-10-07T00:00:00"/>
    <x v="4"/>
    <x v="6"/>
    <s v="disciplinary"/>
    <d v="2016-07-26T00:00:00"/>
    <n v="16"/>
    <n v="-0.34867219929195026"/>
    <n v="0.17869402448494009"/>
    <n v="2.5374551476861491"/>
    <n v="0.19656342693343409"/>
    <n v="0.78625370773373637"/>
    <n v="0.17869402448494009"/>
    <x v="3"/>
  </r>
  <r>
    <n v="7355"/>
    <x v="47"/>
    <s v="peru"/>
    <x v="17"/>
    <s v="VA"/>
    <s v="VA - Immigration Centers Of America Farmville "/>
    <s v="immigration_centers_of_america_farmville_va"/>
    <d v="2016-10-07T00:00:00"/>
    <x v="4"/>
    <x v="6"/>
    <s v="disciplinary"/>
    <d v="2016-08-16T00:00:00"/>
    <n v="37"/>
    <n v="2.6585252126423927E-2"/>
    <n v="0.55395147590331428"/>
    <n v="2.1621976962677749"/>
    <n v="0.17869402448494009"/>
    <n v="0.41099625631536219"/>
    <n v="0.17869402448494009"/>
    <x v="2"/>
  </r>
  <r>
    <n v="7356"/>
    <x v="7"/>
    <s v="honduras"/>
    <x v="17"/>
    <s v="VA"/>
    <s v="VA - Virginia Peninsula Regional Jail "/>
    <s v="virginia_peninsula_regional_jail_va"/>
    <d v="2016-10-08T00:00:00"/>
    <x v="4"/>
    <x v="6"/>
    <s v="disciplinary"/>
    <d v="2016-08-27T00:00:00"/>
    <n v="17"/>
    <n v="-0.33080279684345626"/>
    <n v="0.19656342693343409"/>
    <n v="2.5195857452376553"/>
    <n v="0.17869402448494009"/>
    <n v="0.76838430528524237"/>
    <n v="0.17869402448494009"/>
    <x v="2"/>
  </r>
  <r>
    <n v="7357"/>
    <x v="2"/>
    <s v="el_salvador"/>
    <x v="12"/>
    <s v="TX"/>
    <s v="TX - Houston Contract Detention Facility "/>
    <s v="houston_contract_detention_facility_tx"/>
    <d v="2016-10-08T00:00:00"/>
    <x v="4"/>
    <x v="6"/>
    <s v="disciplinary"/>
    <d v="2016-08-29T00:00:00"/>
    <n v="19"/>
    <n v="-0.29506399194646826"/>
    <n v="0.23230223183042209"/>
    <n v="2.4838469403406673"/>
    <n v="0.1429552195879521"/>
    <n v="0.73264550038825438"/>
    <n v="0.1429552195879521"/>
    <x v="2"/>
  </r>
  <r>
    <n v="7358"/>
    <x v="21"/>
    <s v="guatemala"/>
    <x v="18"/>
    <s v="TX"/>
    <s v="TX - South Texas Detention Complex "/>
    <s v="south_texas_detention_complex_tx"/>
    <d v="2016-10-08T00:00:00"/>
    <x v="4"/>
    <x v="6"/>
    <s v="disciplinary"/>
    <d v="2016-08-29T00:00:00"/>
    <n v="19"/>
    <n v="-0.29506399194646826"/>
    <n v="0.23230223183042209"/>
    <n v="2.4838469403406673"/>
    <n v="0.1429552195879521"/>
    <n v="0.73264550038825438"/>
    <n v="0.1429552195879521"/>
    <x v="2"/>
  </r>
  <r>
    <n v="7359"/>
    <x v="162"/>
    <s v="turks_and_caicos_islands"/>
    <x v="8"/>
    <s v="CA"/>
    <s v="CA - Adelanto Correctional Facility "/>
    <s v="adelanto_correctional_facility_ca"/>
    <d v="2016-10-08T00:00:00"/>
    <x v="4"/>
    <x v="6"/>
    <s v="disciplinary"/>
    <d v="2016-02-09T00:00:00"/>
    <n v="23"/>
    <n v="-0.22358638215249221"/>
    <n v="0.30377984162439814"/>
    <n v="2.4123693305466913"/>
    <n v="7.1477609793976049E-2"/>
    <n v="0.66116789059427838"/>
    <n v="7.1477609793976049E-2"/>
    <x v="2"/>
  </r>
  <r>
    <n v="7360"/>
    <x v="7"/>
    <s v="honduras"/>
    <x v="4"/>
    <s v="LA"/>
    <s v="LA - Jena/lasalle Detention Facility "/>
    <s v="jena/lasalle_detention_facility_la"/>
    <d v="2016-10-08T00:00:00"/>
    <x v="4"/>
    <x v="6"/>
    <s v="disciplinary"/>
    <d v="2016-09-09T00:00:00"/>
    <n v="30"/>
    <n v="-9.8500565013034141E-2"/>
    <n v="0.42886565876385618"/>
    <n v="2.2872835134072331"/>
    <n v="5.3608207345482023E-2"/>
    <n v="0.53608207345482028"/>
    <n v="5.3608207345482023E-2"/>
    <x v="2"/>
  </r>
  <r>
    <n v="7361"/>
    <x v="47"/>
    <s v="peru"/>
    <x v="4"/>
    <s v="LA"/>
    <s v="LA - Jena/lasalle Detention Facility "/>
    <s v="jena/lasalle_detention_facility_la"/>
    <d v="2016-10-08T00:00:00"/>
    <x v="4"/>
    <x v="6"/>
    <s v="disciplinary"/>
    <d v="2016-09-09T00:00:00"/>
    <n v="30"/>
    <n v="-9.8500565013034141E-2"/>
    <n v="0.42886565876385618"/>
    <n v="2.2872835134072331"/>
    <n v="5.3608207345482023E-2"/>
    <n v="0.53608207345482028"/>
    <n v="5.3608207345482023E-2"/>
    <x v="2"/>
  </r>
  <r>
    <n v="7362"/>
    <x v="0"/>
    <s v="mexico"/>
    <x v="4"/>
    <s v="LA"/>
    <s v="LA - Jena/lasalle Detention Facility "/>
    <s v="jena/lasalle_detention_facility_la"/>
    <d v="2016-10-08T00:00:00"/>
    <x v="4"/>
    <x v="3"/>
    <s v="protective_custody_other_detainee_safety"/>
    <d v="2016-09-22T00:00:00"/>
    <n v="43"/>
    <n v="0.13380166681738798"/>
    <n v="0.66116789059427838"/>
    <n v="2.0549812815768109"/>
    <n v="0.28591043917590414"/>
    <n v="0.30377984162439814"/>
    <n v="0.28591043917590414"/>
    <x v="2"/>
  </r>
  <r>
    <n v="7363"/>
    <x v="0"/>
    <s v="mexico"/>
    <x v="4"/>
    <s v="LA"/>
    <s v="LA - Jena/lasalle Detention Facility "/>
    <s v="jena/lasalle_detention_facility_la"/>
    <d v="2016-10-08T00:00:00"/>
    <x v="4"/>
    <x v="3"/>
    <s v="protective_custody_other_detainee_safety"/>
    <d v="2016-10-13T00:00:00"/>
    <n v="64"/>
    <n v="0.50905911823576222"/>
    <n v="1.0364253420126526"/>
    <n v="1.6797238301584367"/>
    <n v="0.66116789059427838"/>
    <n v="7.1477609793976105E-2"/>
    <n v="7.1477609793976105E-2"/>
    <x v="1"/>
  </r>
  <r>
    <n v="7364"/>
    <x v="6"/>
    <s v="nigeria"/>
    <x v="4"/>
    <s v="LA"/>
    <s v="LA - Jena/lasalle Detention Facility "/>
    <s v="jena/lasalle_detention_facility_la"/>
    <d v="2016-10-08T00:00:00"/>
    <x v="4"/>
    <x v="3"/>
    <s v="protective_custody_other_detainee_safety"/>
    <d v="2016-10-19T00:00:00"/>
    <n v="70"/>
    <n v="0.61627553292672621"/>
    <n v="1.1436417567036166"/>
    <n v="1.5725074154674727"/>
    <n v="0.76838430528524237"/>
    <n v="0.17869402448494009"/>
    <n v="0.17869402448494009"/>
    <x v="1"/>
  </r>
  <r>
    <n v="7365"/>
    <x v="21"/>
    <s v="guatemala"/>
    <x v="4"/>
    <s v="LA"/>
    <s v="LA - Jena/lasalle Detention Facility "/>
    <s v="jena/lasalle_detention_facility_la"/>
    <d v="2016-10-08T00:00:00"/>
    <x v="4"/>
    <x v="3"/>
    <s v="protective_custody_other_detainee_safety"/>
    <d v="2016-10-12T00:00:00"/>
    <n v="122"/>
    <n v="1.5454844602484148"/>
    <n v="2.0728506840253051"/>
    <n v="0.64329848814578416"/>
    <n v="1.697593232606931"/>
    <n v="1.1079029518066288"/>
    <n v="0.64329848814578416"/>
    <x v="0"/>
  </r>
  <r>
    <n v="7366"/>
    <x v="86"/>
    <s v="germany"/>
    <x v="8"/>
    <s v="CA"/>
    <s v="CA - Adelanto Correctional Facility "/>
    <s v="adelanto_correctional_facility_ca"/>
    <d v="2016-10-09T00:00:00"/>
    <x v="4"/>
    <x v="3"/>
    <s v="protective_custody_other_detainee_safety"/>
    <d v="2016-06-10T00:00:00"/>
    <n v="26"/>
    <n v="-0.16997817480701016"/>
    <n v="0.35738804896988019"/>
    <n v="2.3587611232012091"/>
    <n v="1.7869402448493998E-2"/>
    <n v="0.60755968324879628"/>
    <n v="1.7869402448493998E-2"/>
    <x v="2"/>
  </r>
  <r>
    <n v="7367"/>
    <x v="64"/>
    <s v="bangladesh"/>
    <x v="4"/>
    <s v="AL"/>
    <s v="AL - Etowah County Jail "/>
    <s v="etowah_county_jail_alabama_al"/>
    <d v="2016-10-09T00:00:00"/>
    <x v="4"/>
    <x v="6"/>
    <s v="disciplinary"/>
    <d v="2016-10-10T00:00:00"/>
    <n v="30"/>
    <n v="-9.8500565013034141E-2"/>
    <n v="0.42886565876385618"/>
    <n v="2.2872835134072331"/>
    <n v="5.3608207345482023E-2"/>
    <n v="0.53608207345482028"/>
    <n v="5.3608207345482023E-2"/>
    <x v="2"/>
  </r>
  <r>
    <n v="7368"/>
    <x v="0"/>
    <s v="mexico"/>
    <x v="3"/>
    <s v="CA"/>
    <s v="CA - Yuba County Jail "/>
    <s v="yuba_county_jail_ca"/>
    <d v="2016-10-09T00:00:00"/>
    <x v="4"/>
    <x v="5"/>
    <s v="facility_security_threat_violent_or_disruptive_behavior"/>
    <d v="2016-10-27T00:00:00"/>
    <n v="47"/>
    <n v="0.20527927661136403"/>
    <n v="0.73264550038825438"/>
    <n v="1.9835036717828349"/>
    <n v="0.35738804896988019"/>
    <n v="0.23230223183042209"/>
    <n v="0.23230223183042209"/>
    <x v="1"/>
  </r>
  <r>
    <n v="7369"/>
    <x v="87"/>
    <s v="kuwait"/>
    <x v="8"/>
    <s v="CA"/>
    <s v="CA - Adelanto Correctional Facility "/>
    <s v="adelanto_correctional_facility_ca"/>
    <d v="2016-10-09T00:00:00"/>
    <x v="4"/>
    <x v="3"/>
    <s v="protective_custody_other_detainee_safety"/>
    <d v="2016-06-12T00:00:00"/>
    <n v="87"/>
    <n v="0.92005537455112441"/>
    <n v="1.4474215983280148"/>
    <n v="1.2687275738430746"/>
    <n v="1.0721641469096406"/>
    <n v="0.48247386610933829"/>
    <n v="0.48247386610933829"/>
    <x v="1"/>
  </r>
  <r>
    <n v="7370"/>
    <x v="9"/>
    <s v="haiti"/>
    <x v="11"/>
    <s v="NJ"/>
    <s v="NJ - Essex County Jail "/>
    <s v="essex_county_jail_nj"/>
    <d v="2016-10-10T00:00:00"/>
    <x v="4"/>
    <x v="5"/>
    <s v="facility_security_threat_violent_or_disruptive_behavior"/>
    <d v="2016-10-21T00:00:00"/>
    <n v="11"/>
    <n v="-0.43801921153442031"/>
    <n v="8.9347012242470047E-2"/>
    <n v="2.6268021599286193"/>
    <n v="0.28591043917590414"/>
    <n v="0.87560071997620637"/>
    <n v="8.9347012242470047E-2"/>
    <x v="3"/>
  </r>
  <r>
    <n v="7371"/>
    <x v="37"/>
    <s v="dominican_republic"/>
    <x v="11"/>
    <s v="NJ"/>
    <s v="NJ - Essex County Jail "/>
    <s v="essex_county_jail_nj"/>
    <d v="2016-10-10T00:00:00"/>
    <x v="4"/>
    <x v="5"/>
    <s v="facility_security_threat_violent_or_disruptive_behavior"/>
    <d v="2016-10-24T00:00:00"/>
    <n v="14"/>
    <n v="-0.38441100418893831"/>
    <n v="0.14295521958795204"/>
    <n v="2.5731939525831371"/>
    <n v="0.23230223183042215"/>
    <n v="0.82199251263072437"/>
    <n v="0.14295521958795204"/>
    <x v="3"/>
  </r>
  <r>
    <n v="7372"/>
    <x v="47"/>
    <s v="peru"/>
    <x v="9"/>
    <s v="FL"/>
    <s v="FL - Krome North Service Processing Center "/>
    <s v="krome_north_service_processing_center_fl"/>
    <d v="2016-10-10T00:00:00"/>
    <x v="4"/>
    <x v="3"/>
    <s v="protective_custody_other_detainee_safety"/>
    <d v="2016-10-24T00:00:00"/>
    <n v="14"/>
    <n v="-0.38441100418893831"/>
    <n v="0.14295521958795204"/>
    <n v="2.5731939525831371"/>
    <n v="0.23230223183042215"/>
    <n v="0.82199251263072437"/>
    <n v="0.14295521958795204"/>
    <x v="3"/>
  </r>
  <r>
    <n v="7373"/>
    <x v="9"/>
    <s v="haiti"/>
    <x v="9"/>
    <s v="FL"/>
    <s v="FL - Krome North Service Processing Center "/>
    <s v="krome_north_service_processing_center_fl"/>
    <d v="2016-10-10T00:00:00"/>
    <x v="4"/>
    <x v="6"/>
    <s v="disciplinary"/>
    <d v="2016-10-26T00:00:00"/>
    <n v="16"/>
    <n v="-0.34867219929195026"/>
    <n v="0.17869402448494009"/>
    <n v="2.5374551476861491"/>
    <n v="0.19656342693343409"/>
    <n v="0.78625370773373637"/>
    <n v="0.17869402448494009"/>
    <x v="3"/>
  </r>
  <r>
    <n v="7374"/>
    <x v="7"/>
    <s v="honduras"/>
    <x v="16"/>
    <s v="CO"/>
    <s v="CO - Denver Contract Detention Facility "/>
    <s v="denver_contract_detention_facility_co"/>
    <d v="2016-10-10T00:00:00"/>
    <x v="4"/>
    <x v="3"/>
    <s v="protective_custody_other_detainee_safety"/>
    <d v="2016-10-31T00:00:00"/>
    <n v="21"/>
    <n v="-0.25932518704948021"/>
    <n v="0.26804103672741014"/>
    <n v="2.4481081354436793"/>
    <n v="0.10721641469096405"/>
    <n v="0.69690669549126638"/>
    <n v="0.10721641469096405"/>
    <x v="2"/>
  </r>
  <r>
    <n v="7375"/>
    <x v="9"/>
    <s v="haiti"/>
    <x v="11"/>
    <s v="NJ"/>
    <s v="NJ - Essex County Jail "/>
    <s v="essex_county_jail_nj"/>
    <d v="2016-10-10T00:00:00"/>
    <x v="4"/>
    <x v="5"/>
    <s v="facility_security_threat_violent_or_disruptive_behavior"/>
    <d v="2016-01-11T00:00:00"/>
    <n v="22"/>
    <n v="-0.24145578460098621"/>
    <n v="0.28591043917590414"/>
    <n v="2.4302387329951851"/>
    <n v="8.9347012242470047E-2"/>
    <n v="0.67903729304277238"/>
    <n v="8.9347012242470047E-2"/>
    <x v="2"/>
  </r>
  <r>
    <n v="7376"/>
    <x v="88"/>
    <s v="guinea"/>
    <x v="11"/>
    <s v="NJ"/>
    <s v="NJ - Essex County Jail "/>
    <s v="essex_county_jail_nj"/>
    <d v="2016-10-10T00:00:00"/>
    <x v="4"/>
    <x v="5"/>
    <s v="facility_security_threat_violent_or_disruptive_behavior"/>
    <d v="2016-01-11T00:00:00"/>
    <n v="22"/>
    <n v="-0.24145578460098621"/>
    <n v="0.28591043917590414"/>
    <n v="2.4302387329951851"/>
    <n v="8.9347012242470047E-2"/>
    <n v="0.67903729304277238"/>
    <n v="8.9347012242470047E-2"/>
    <x v="2"/>
  </r>
  <r>
    <n v="7377"/>
    <x v="21"/>
    <s v="guatemala"/>
    <x v="11"/>
    <s v="NJ"/>
    <s v="NJ - Essex County Jail "/>
    <s v="essex_county_jail_nj"/>
    <d v="2016-10-10T00:00:00"/>
    <x v="4"/>
    <x v="5"/>
    <s v="facility_security_threat_violent_or_disruptive_behavior"/>
    <d v="2016-01-11T00:00:00"/>
    <n v="22"/>
    <n v="-0.24145578460098621"/>
    <n v="0.28591043917590414"/>
    <n v="2.4302387329951851"/>
    <n v="8.9347012242470047E-2"/>
    <n v="0.67903729304277238"/>
    <n v="8.9347012242470047E-2"/>
    <x v="2"/>
  </r>
  <r>
    <n v="7378"/>
    <x v="0"/>
    <s v="mexico"/>
    <x v="2"/>
    <s v="CA"/>
    <s v="CA - San Diego Contract Detention Facility - CCA (otay)"/>
    <s v="san_diego_contract_detention_facility_cca_otay_ca"/>
    <d v="2016-10-10T00:00:00"/>
    <x v="4"/>
    <x v="6"/>
    <s v="disciplinary"/>
    <d v="2016-02-11T00:00:00"/>
    <n v="23"/>
    <n v="-0.22358638215249221"/>
    <n v="0.30377984162439814"/>
    <n v="2.4123693305466913"/>
    <n v="7.1477609793976049E-2"/>
    <n v="0.66116789059427838"/>
    <n v="7.1477609793976049E-2"/>
    <x v="2"/>
  </r>
  <r>
    <n v="7379"/>
    <x v="0"/>
    <s v="mexico"/>
    <x v="8"/>
    <s v="CA"/>
    <s v="CA - Adelanto Correctional Facility "/>
    <s v="adelanto_correctional_facility_ca"/>
    <d v="2016-10-10T00:00:00"/>
    <x v="4"/>
    <x v="6"/>
    <s v="disciplinary"/>
    <d v="2016-03-11T00:00:00"/>
    <n v="24"/>
    <n v="-0.20571697970399819"/>
    <n v="0.32164924407289219"/>
    <n v="2.3944999280981971"/>
    <n v="5.3608207345482023E-2"/>
    <n v="0.64329848814578428"/>
    <n v="5.3608207345482023E-2"/>
    <x v="2"/>
  </r>
  <r>
    <n v="7380"/>
    <x v="0"/>
    <s v="mexico"/>
    <x v="8"/>
    <s v="CA"/>
    <s v="CA - Adelanto Correctional Facility "/>
    <s v="adelanto_correctional_facility_ca"/>
    <d v="2016-10-10T00:00:00"/>
    <x v="4"/>
    <x v="3"/>
    <s v="protective_custody_other_detainee_safety"/>
    <d v="2016-11-28T00:00:00"/>
    <n v="49"/>
    <n v="0.24101808150835205"/>
    <n v="0.76838430528524237"/>
    <n v="1.9477648668858469"/>
    <n v="0.39312685386686819"/>
    <n v="0.19656342693343407"/>
    <n v="0.19656342693343407"/>
    <x v="1"/>
  </r>
  <r>
    <n v="7381"/>
    <x v="7"/>
    <s v="honduras"/>
    <x v="18"/>
    <s v="TX"/>
    <s v="TX - South Texas Detention Complex "/>
    <s v="south_texas_detention_complex_tx"/>
    <d v="2016-10-10T00:00:00"/>
    <x v="4"/>
    <x v="14"/>
    <s v="facility_security_threat_other"/>
    <d v="2017-09-01T00:00:00"/>
    <n v="91"/>
    <n v="0.9915329843451004"/>
    <n v="1.5188992081219908"/>
    <n v="1.1972499640490986"/>
    <n v="1.1436417567036166"/>
    <n v="0.55395147590331428"/>
    <n v="0.55395147590331428"/>
    <x v="1"/>
  </r>
  <r>
    <n v="7382"/>
    <x v="0"/>
    <s v="mexico"/>
    <x v="8"/>
    <s v="CA"/>
    <s v="CA - Adelanto Correctional Facility "/>
    <s v="adelanto_correctional_facility_ca"/>
    <d v="2016-10-11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383"/>
    <x v="0"/>
    <s v="mexico"/>
    <x v="3"/>
    <s v="CA"/>
    <s v="CA - Yuba County Jail "/>
    <s v="yuba_county_jail_ca"/>
    <d v="2016-10-11T00:00:00"/>
    <x v="4"/>
    <x v="5"/>
    <s v="facility_security_threat_violent_or_disruptive_behavior"/>
    <d v="2016-11-28T00:00:00"/>
    <n v="18"/>
    <n v="-0.31293339439496226"/>
    <n v="0.21443282938192809"/>
    <n v="2.5017163427891611"/>
    <n v="0.1608246220364461"/>
    <n v="0.75051490283674838"/>
    <n v="0.1608246220364461"/>
    <x v="2"/>
  </r>
  <r>
    <n v="7384"/>
    <x v="8"/>
    <s v="nicaragua"/>
    <x v="3"/>
    <s v="CA"/>
    <s v="CA - Yuba County Jail "/>
    <s v="yuba_county_jail_ca"/>
    <d v="2016-10-11T00:00:00"/>
    <x v="4"/>
    <x v="5"/>
    <s v="facility_security_threat_violent_or_disruptive_behavior"/>
    <d v="2016-11-28T00:00:00"/>
    <n v="18"/>
    <n v="-0.31293339439496226"/>
    <n v="0.21443282938192809"/>
    <n v="2.5017163427891611"/>
    <n v="0.1608246220364461"/>
    <n v="0.75051490283674838"/>
    <n v="0.1608246220364461"/>
    <x v="2"/>
  </r>
  <r>
    <n v="7385"/>
    <x v="0"/>
    <s v="mexico"/>
    <x v="2"/>
    <s v="CA"/>
    <s v="CA - San Diego Contract Detention Facility - CCA (otay)"/>
    <s v="san_diego_contract_detention_facility_cca_otay_ca"/>
    <d v="2016-10-11T00:00:00"/>
    <x v="4"/>
    <x v="6"/>
    <s v="disciplinary"/>
    <d v="2016-11-29T00:00:00"/>
    <n v="19"/>
    <n v="-0.29506399194646826"/>
    <n v="0.23230223183042209"/>
    <n v="2.4838469403406673"/>
    <n v="0.1429552195879521"/>
    <n v="0.73264550038825438"/>
    <n v="0.1429552195879521"/>
    <x v="2"/>
  </r>
  <r>
    <n v="7386"/>
    <x v="21"/>
    <s v="guatemala"/>
    <x v="2"/>
    <s v="CA"/>
    <s v="CA - San Diego Contract Detention Facility - CCA (otay)"/>
    <s v="san_diego_contract_detention_facility_cca_otay_ca"/>
    <d v="2016-10-11T00:00:00"/>
    <x v="4"/>
    <x v="6"/>
    <s v="disciplinary"/>
    <d v="2016-11-29T00:00:00"/>
    <n v="19"/>
    <n v="-0.29506399194646826"/>
    <n v="0.23230223183042209"/>
    <n v="2.4838469403406673"/>
    <n v="0.1429552195879521"/>
    <n v="0.73264550038825438"/>
    <n v="0.1429552195879521"/>
    <x v="2"/>
  </r>
  <r>
    <n v="7387"/>
    <x v="0"/>
    <s v="mexico"/>
    <x v="18"/>
    <s v="TX"/>
    <s v="TX - South Texas Detention Complex "/>
    <s v="south_texas_detention_complex_tx"/>
    <d v="2016-10-11T00:00:00"/>
    <x v="4"/>
    <x v="3"/>
    <s v="protective_custody_other_detainee_safety"/>
    <d v="2016-06-12T00:00:00"/>
    <n v="26"/>
    <n v="-0.16997817480701016"/>
    <n v="0.35738804896988019"/>
    <n v="2.3587611232012091"/>
    <n v="1.7869402448493998E-2"/>
    <n v="0.60755968324879628"/>
    <n v="1.7869402448493998E-2"/>
    <x v="2"/>
  </r>
  <r>
    <n v="7388"/>
    <x v="0"/>
    <s v="mexico"/>
    <x v="2"/>
    <s v="CA"/>
    <s v="CA - San Diego Contract Detention Facility - CCA (otay)"/>
    <s v="san_diego_contract_detention_facility_cca_otay_ca"/>
    <d v="2016-10-11T00:00:00"/>
    <x v="4"/>
    <x v="6"/>
    <s v="disciplinary"/>
    <d v="2016-07-12T00:00:00"/>
    <n v="27"/>
    <n v="-0.15210877235851616"/>
    <n v="0.37525745141837419"/>
    <n v="2.3408917207527153"/>
    <n v="0"/>
    <n v="0.58969028080030228"/>
    <n v="0"/>
    <x v="2"/>
  </r>
  <r>
    <n v="7389"/>
    <x v="7"/>
    <s v="honduras"/>
    <x v="7"/>
    <s v="PA"/>
    <s v="PA - York County Prison "/>
    <s v="york_county_prison_pa"/>
    <d v="2016-10-11T00:00:00"/>
    <x v="4"/>
    <x v="6"/>
    <s v="disciplinary"/>
    <d v="2016-10-12T00:00:00"/>
    <n v="30"/>
    <n v="-9.8500565013034141E-2"/>
    <n v="0.42886565876385618"/>
    <n v="2.2872835134072331"/>
    <n v="5.3608207345482023E-2"/>
    <n v="0.53608207345482028"/>
    <n v="5.3608207345482023E-2"/>
    <x v="2"/>
  </r>
  <r>
    <n v="7390"/>
    <x v="2"/>
    <s v="el_salvador"/>
    <x v="7"/>
    <s v="PA"/>
    <s v="PA - York County Prison "/>
    <s v="york_county_prison_pa"/>
    <d v="2016-10-11T00:00:00"/>
    <x v="4"/>
    <x v="6"/>
    <s v="disciplinary"/>
    <d v="2016-10-12T00:00:00"/>
    <n v="30"/>
    <n v="-9.8500565013034141E-2"/>
    <n v="0.42886565876385618"/>
    <n v="2.2872835134072331"/>
    <n v="5.3608207345482023E-2"/>
    <n v="0.53608207345482028"/>
    <n v="5.3608207345482023E-2"/>
    <x v="2"/>
  </r>
  <r>
    <n v="7391"/>
    <x v="6"/>
    <s v="nigeria"/>
    <x v="15"/>
    <s v="GA"/>
    <s v="GA - Stewart Detention Center "/>
    <s v="stewart_detention_center_ga"/>
    <d v="2016-10-11T00:00:00"/>
    <x v="4"/>
    <x v="22"/>
    <s v="medical_segregation_unit"/>
    <d v="2016-12-16T00:00:00"/>
    <n v="36"/>
    <n v="8.7158496779299183E-3"/>
    <n v="0.53608207345482028"/>
    <n v="2.1800670987162691"/>
    <n v="0.1608246220364461"/>
    <n v="0.42886565876385618"/>
    <n v="0.1608246220364461"/>
    <x v="2"/>
  </r>
  <r>
    <n v="7392"/>
    <x v="70"/>
    <s v="romania"/>
    <x v="15"/>
    <s v="GA"/>
    <s v="GA - Stewart Detention Center "/>
    <s v="stewart_detention_center_ga"/>
    <d v="2016-10-11T00:00:00"/>
    <x v="4"/>
    <x v="3"/>
    <s v="protective_custody_other_detainee_safety"/>
    <d v="2016-12-20T00:00:00"/>
    <n v="40"/>
    <n v="8.0193459471905953E-2"/>
    <n v="0.60755968324879628"/>
    <n v="2.1085894889222931"/>
    <n v="0.23230223183042212"/>
    <n v="0.35738804896988019"/>
    <n v="0.23230223183042212"/>
    <x v="2"/>
  </r>
  <r>
    <n v="7393"/>
    <x v="90"/>
    <s v="lebanon"/>
    <x v="16"/>
    <s v="CO"/>
    <s v="CO - Denver Contract Detention Facility "/>
    <s v="denver_contract_detention_facility_co"/>
    <d v="2016-10-11T00:00:00"/>
    <x v="4"/>
    <x v="3"/>
    <s v="protective_custody_other_detainee_safety"/>
    <d v="2017-06-01T00:00:00"/>
    <n v="57"/>
    <n v="0.38397330109630412"/>
    <n v="0.91133952487319447"/>
    <n v="1.8048096472978949"/>
    <n v="0.53608207345482028"/>
    <n v="5.3608207345481995E-2"/>
    <n v="5.3608207345481995E-2"/>
    <x v="1"/>
  </r>
  <r>
    <n v="7394"/>
    <x v="9"/>
    <s v="haiti"/>
    <x v="12"/>
    <s v="TX"/>
    <s v="TX - Houston Contract Detention Facility "/>
    <s v="houston_contract_detention_facility_tx"/>
    <d v="2016-10-12T00:00:00"/>
    <x v="4"/>
    <x v="12"/>
    <s v="pending_investigation_of_disciplinary_violation"/>
    <d v="2016-12-13T00:00:00"/>
    <n v="3"/>
    <n v="-0.58097443112237235"/>
    <n v="5.3608207345481995E-2"/>
    <n v="2.7697573795165713"/>
    <n v="0.42886565876385618"/>
    <n v="1.0185559395641586"/>
    <n v="5.3608207345481995E-2"/>
    <x v="3"/>
  </r>
  <r>
    <n v="7395"/>
    <x v="39"/>
    <s v="somalia"/>
    <x v="15"/>
    <s v="GA"/>
    <s v="GA - Stewart Detention Center "/>
    <s v="stewart_detention_center_ga"/>
    <d v="2016-10-12T00:00:00"/>
    <x v="4"/>
    <x v="6"/>
    <s v="disciplinary"/>
    <d v="2016-12-21T00:00:00"/>
    <n v="11"/>
    <n v="-0.43801921153442031"/>
    <n v="8.9347012242470047E-2"/>
    <n v="2.6268021599286193"/>
    <n v="0.28591043917590414"/>
    <n v="0.87560071997620637"/>
    <n v="8.9347012242470047E-2"/>
    <x v="3"/>
  </r>
  <r>
    <n v="7396"/>
    <x v="37"/>
    <s v="dominican_republic"/>
    <x v="7"/>
    <s v="PA"/>
    <s v="PA - York County Prison "/>
    <s v="york_county_prison_pa"/>
    <d v="2016-10-12T00:00:00"/>
    <x v="4"/>
    <x v="6"/>
    <s v="disciplinary"/>
    <d v="2017-03-01T00:00:00"/>
    <n v="24"/>
    <n v="-0.20571697970399819"/>
    <n v="0.32164924407289219"/>
    <n v="2.3944999280981971"/>
    <n v="5.3608207345482023E-2"/>
    <n v="0.64329848814578428"/>
    <n v="5.3608207345482023E-2"/>
    <x v="2"/>
  </r>
  <r>
    <n v="7397"/>
    <x v="0"/>
    <s v="mexico"/>
    <x v="8"/>
    <s v="CA"/>
    <s v="CA - Adelanto Correctional Facility "/>
    <s v="adelanto_correctional_facility_ca"/>
    <d v="2016-10-12T00:00:00"/>
    <x v="4"/>
    <x v="3"/>
    <s v="protective_custody_other_detainee_safety"/>
    <d v="2017-03-02T00:00:00"/>
    <n v="55"/>
    <n v="0.34823449619931607"/>
    <n v="0.87560071997620637"/>
    <n v="1.8405484521948829"/>
    <n v="0.50034326855783218"/>
    <n v="8.9347012242470047E-2"/>
    <n v="8.9347012242470047E-2"/>
    <x v="1"/>
  </r>
  <r>
    <n v="7398"/>
    <x v="13"/>
    <s v="armenia"/>
    <x v="3"/>
    <s v="CA"/>
    <s v="CA - Sacramento County Jail-rio Cosumnes Corr. Center "/>
    <s v="sacramento_county_jail_rio_cosumnes_corr_center_ca"/>
    <d v="2016-10-12T00:00:00"/>
    <x v="4"/>
    <x v="3"/>
    <s v="protective_custody_other_detainee_safety"/>
    <d v="2017-09-02T00:00:00"/>
    <n v="61"/>
    <n v="0.45545091089028017"/>
    <n v="0.98281713466717058"/>
    <n v="1.7333320375039187"/>
    <n v="0.60755968324879639"/>
    <n v="1.7869402448494054E-2"/>
    <n v="1.7869402448494054E-2"/>
    <x v="1"/>
  </r>
  <r>
    <n v="7399"/>
    <x v="2"/>
    <s v="el_salvador"/>
    <x v="19"/>
    <s v="MA"/>
    <s v="MA - Plymouth County Correctional Facility "/>
    <s v="plymouth_county_correctional_facility_ma"/>
    <d v="2016-10-13T00:00:00"/>
    <x v="4"/>
    <x v="6"/>
    <s v="disciplinary"/>
    <d v="2016-01-11T00:00:00"/>
    <n v="19"/>
    <n v="-0.29506399194646826"/>
    <n v="0.23230223183042209"/>
    <n v="2.4838469403406673"/>
    <n v="0.1429552195879521"/>
    <n v="0.73264550038825438"/>
    <n v="0.1429552195879521"/>
    <x v="2"/>
  </r>
  <r>
    <n v="7400"/>
    <x v="10"/>
    <s v="jordan"/>
    <x v="18"/>
    <s v="TX"/>
    <s v="TX - South Texas Detention Complex "/>
    <s v="south_texas_detention_complex_tx"/>
    <d v="2016-10-13T00:00:00"/>
    <x v="4"/>
    <x v="6"/>
    <s v="disciplinary"/>
    <d v="2016-07-11T00:00:00"/>
    <n v="25"/>
    <n v="-0.18784757725550419"/>
    <n v="0.33951864652138619"/>
    <n v="2.3766305256497033"/>
    <n v="3.5738804896988025E-2"/>
    <n v="0.62542908569729028"/>
    <n v="3.5738804896988025E-2"/>
    <x v="2"/>
  </r>
  <r>
    <n v="7401"/>
    <x v="60"/>
    <s v="cameroon"/>
    <x v="4"/>
    <s v="LA"/>
    <s v="LA - Pine Prairie Correctional Center "/>
    <s v="pine_prairie_correctional_center_la"/>
    <d v="2016-10-13T00:00:00"/>
    <x v="4"/>
    <x v="3"/>
    <s v="protective_custody_other_detainee_safety"/>
    <d v="2016-12-15T00:00:00"/>
    <n v="63"/>
    <n v="0.49118971578726817"/>
    <n v="1.0185559395641586"/>
    <n v="1.6975932326069307"/>
    <n v="0.64329848814578439"/>
    <n v="5.3608207345482051E-2"/>
    <n v="5.3608207345482051E-2"/>
    <x v="1"/>
  </r>
  <r>
    <n v="7402"/>
    <x v="21"/>
    <s v="guatemala"/>
    <x v="15"/>
    <s v="GA"/>
    <s v="GA - Stewart Detention Center "/>
    <s v="stewart_detention_center_ga"/>
    <d v="2016-10-14T00:00:00"/>
    <x v="4"/>
    <x v="6"/>
    <s v="disciplinary"/>
    <d v="2016-10-26T00:00:00"/>
    <n v="12"/>
    <n v="-0.42014980908592631"/>
    <n v="0.10721641469096405"/>
    <n v="2.6089327574801251"/>
    <n v="0.26804103672741014"/>
    <n v="0.85773131752771237"/>
    <n v="0.10721641469096405"/>
    <x v="3"/>
  </r>
  <r>
    <n v="7403"/>
    <x v="0"/>
    <s v="mexico"/>
    <x v="8"/>
    <s v="CA"/>
    <s v="CA - Adelanto Correctional Facility "/>
    <s v="adelanto_correctional_facility_ca"/>
    <d v="2016-10-14T00:00:00"/>
    <x v="4"/>
    <x v="3"/>
    <s v="protective_custody_other_detainee_safety"/>
    <d v="2016-05-11T00:00:00"/>
    <n v="22"/>
    <n v="-0.24145578460098621"/>
    <n v="0.28591043917590414"/>
    <n v="2.4302387329951851"/>
    <n v="8.9347012242470047E-2"/>
    <n v="0.67903729304277238"/>
    <n v="8.9347012242470047E-2"/>
    <x v="2"/>
  </r>
  <r>
    <n v="7404"/>
    <x v="90"/>
    <s v="lebanon"/>
    <x v="16"/>
    <s v="CO"/>
    <s v="CO - Denver Contract Detention Facility "/>
    <s v="denver_contract_detention_facility_co"/>
    <d v="2016-10-14T00:00:00"/>
    <x v="4"/>
    <x v="7"/>
    <s v="other"/>
    <d v="2016-08-11T00:00:00"/>
    <n v="25"/>
    <n v="-0.18784757725550419"/>
    <n v="0.33951864652138619"/>
    <n v="2.3766305256497033"/>
    <n v="3.5738804896988025E-2"/>
    <n v="0.62542908569729028"/>
    <n v="3.5738804896988025E-2"/>
    <x v="2"/>
  </r>
  <r>
    <n v="7405"/>
    <x v="39"/>
    <s v="somalia"/>
    <x v="19"/>
    <s v="MA"/>
    <s v="MA - Bristol Cnty Ndartmouth"/>
    <s v="bristol_cnty_ndartmouth"/>
    <d v="2016-10-14T00:00:00"/>
    <x v="4"/>
    <x v="3"/>
    <s v="protective_custody_other_detainee_safety"/>
    <d v="2016-11-14T00:00:00"/>
    <n v="31"/>
    <n v="-8.0631162564540129E-2"/>
    <n v="0.44673506121235024"/>
    <n v="2.2694141109587389"/>
    <n v="7.1477609793976035E-2"/>
    <n v="0.51821267100632629"/>
    <n v="7.1477609793976035E-2"/>
    <x v="2"/>
  </r>
  <r>
    <n v="7406"/>
    <x v="0"/>
    <s v="mexico"/>
    <x v="3"/>
    <s v="CA"/>
    <s v="CA - Sacramento County Jail-rio Cosumnes Corr. Center "/>
    <s v="sacramento_county_jail_rio_cosumnes_corr_center_ca"/>
    <d v="2016-10-14T00:00:00"/>
    <x v="4"/>
    <x v="3"/>
    <s v="protective_custody_other_detainee_safety"/>
    <d v="2017-09-02T00:00:00"/>
    <n v="118"/>
    <n v="1.4740068504544388"/>
    <n v="2.0013730742313292"/>
    <n v="0.71477609793976016"/>
    <n v="1.626115622812955"/>
    <n v="1.0364253420126528"/>
    <n v="0.71477609793976016"/>
    <x v="0"/>
  </r>
  <r>
    <n v="7407"/>
    <x v="56"/>
    <s v="iran"/>
    <x v="8"/>
    <s v="CA"/>
    <s v="CA - Adelanto Correctional Facility "/>
    <s v="adelanto_correctional_facility_ca"/>
    <d v="2016-10-15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408"/>
    <x v="2"/>
    <s v="el_salvador"/>
    <x v="8"/>
    <s v="CA"/>
    <s v="CA - Adelanto Correctional Facility "/>
    <s v="adelanto_correctional_facility_ca"/>
    <d v="2016-10-15T00:00:00"/>
    <x v="4"/>
    <x v="5"/>
    <s v="facility_security_threat_violent_or_disruptive_behavior"/>
    <d v="2016-01-11T00:00:00"/>
    <n v="17"/>
    <n v="-0.33080279684345626"/>
    <n v="0.19656342693343409"/>
    <n v="2.5195857452376553"/>
    <n v="0.17869402448494009"/>
    <n v="0.76838430528524237"/>
    <n v="0.17869402448494009"/>
    <x v="2"/>
  </r>
  <r>
    <n v="7409"/>
    <x v="21"/>
    <s v="guatemala"/>
    <x v="8"/>
    <s v="CA"/>
    <s v="CA - Adelanto Correctional Facility "/>
    <s v="adelanto_correctional_facility_ca"/>
    <d v="2016-10-15T00:00:00"/>
    <x v="4"/>
    <x v="6"/>
    <s v="disciplinary"/>
    <d v="2016-09-11T00:00:00"/>
    <n v="25"/>
    <n v="-0.18784757725550419"/>
    <n v="0.33951864652138619"/>
    <n v="2.3766305256497033"/>
    <n v="3.5738804896988025E-2"/>
    <n v="0.62542908569729028"/>
    <n v="3.5738804896988025E-2"/>
    <x v="2"/>
  </r>
  <r>
    <n v="7410"/>
    <x v="0"/>
    <s v="mexico"/>
    <x v="0"/>
    <s v="AZ"/>
    <s v="AZ - Eloy Federal Contract Facility "/>
    <s v="eloy_federal_contract_facility_az"/>
    <d v="2016-10-16T00:00:00"/>
    <x v="4"/>
    <x v="12"/>
    <s v="pending_investigation_of_disciplinary_violation"/>
    <d v="2016-10-19T00:00:00"/>
    <n v="3"/>
    <n v="-0.58097443112237235"/>
    <n v="5.3608207345481995E-2"/>
    <n v="2.7697573795165713"/>
    <n v="0.42886565876385618"/>
    <n v="1.0185559395641586"/>
    <n v="5.3608207345481995E-2"/>
    <x v="3"/>
  </r>
  <r>
    <n v="7411"/>
    <x v="0"/>
    <s v="mexico"/>
    <x v="0"/>
    <s v="AZ"/>
    <s v="AZ - Eloy Federal Contract Facility "/>
    <s v="eloy_federal_contract_facility_az"/>
    <d v="2016-10-16T00:00:00"/>
    <x v="4"/>
    <x v="12"/>
    <s v="pending_investigation_of_disciplinary_violation"/>
    <d v="2016-10-20T00:00:00"/>
    <n v="4"/>
    <n v="-0.56310502867387835"/>
    <n v="3.5738804896987997E-2"/>
    <n v="2.7518879770680771"/>
    <n v="0.41099625631536219"/>
    <n v="1.0006865371156644"/>
    <n v="3.5738804896987997E-2"/>
    <x v="3"/>
  </r>
  <r>
    <n v="7412"/>
    <x v="0"/>
    <s v="mexico"/>
    <x v="0"/>
    <s v="AZ"/>
    <s v="AZ - Eloy Federal Contract Facility "/>
    <s v="eloy_federal_contract_facility_az"/>
    <d v="2016-10-16T00:00:00"/>
    <x v="4"/>
    <x v="6"/>
    <s v="disciplinary"/>
    <d v="2016-10-23T00:00:00"/>
    <n v="7"/>
    <n v="-0.50949682132839635"/>
    <n v="1.7869402448493998E-2"/>
    <n v="2.6982797697225953"/>
    <n v="0.35738804896988019"/>
    <n v="0.94707832977018247"/>
    <n v="1.7869402448493998E-2"/>
    <x v="3"/>
  </r>
  <r>
    <n v="7413"/>
    <x v="66"/>
    <s v="cape_verde"/>
    <x v="19"/>
    <s v="MA"/>
    <s v="MA - Bristol Cnty Ndartmouth"/>
    <s v="bristol_cnty_ndartmouth"/>
    <d v="2016-10-16T00:00:00"/>
    <x v="4"/>
    <x v="6"/>
    <s v="disciplinary"/>
    <d v="2016-01-11T00:00:00"/>
    <n v="16"/>
    <n v="-0.34867219929195026"/>
    <n v="0.17869402448494009"/>
    <n v="2.5374551476861491"/>
    <n v="0.19656342693343409"/>
    <n v="0.78625370773373637"/>
    <n v="0.17869402448494009"/>
    <x v="3"/>
  </r>
  <r>
    <n v="7414"/>
    <x v="66"/>
    <s v="cape_verde"/>
    <x v="19"/>
    <s v="MA"/>
    <s v="MA - Bristol County Jail "/>
    <s v="bristol_county_jail_new_bedford_ma"/>
    <d v="2016-10-16T00:00:00"/>
    <x v="4"/>
    <x v="6"/>
    <s v="disciplinary"/>
    <d v="2016-01-11T00:00:00"/>
    <n v="16"/>
    <n v="-0.34867219929195026"/>
    <n v="0.17869402448494009"/>
    <n v="2.5374551476861491"/>
    <n v="0.19656342693343409"/>
    <n v="0.78625370773373637"/>
    <n v="0.17869402448494009"/>
    <x v="3"/>
  </r>
  <r>
    <n v="7415"/>
    <x v="0"/>
    <s v="mexico"/>
    <x v="8"/>
    <s v="CA"/>
    <s v="CA - Adelanto Correctional Facility "/>
    <s v="adelanto_correctional_facility_ca"/>
    <d v="2016-10-16T00:00:00"/>
    <x v="4"/>
    <x v="3"/>
    <s v="protective_custody_other_detainee_safety"/>
    <d v="2017-03-03T00:00:00"/>
    <n v="138"/>
    <n v="1.831394899424319"/>
    <n v="2.3587611232012096"/>
    <n v="0.35738804896987997"/>
    <n v="1.9835036717828352"/>
    <n v="1.3938133909825328"/>
    <n v="0.35738804896987997"/>
    <x v="0"/>
  </r>
  <r>
    <n v="7416"/>
    <x v="7"/>
    <s v="honduras"/>
    <x v="0"/>
    <s v="AZ"/>
    <s v="AZ - Cca, Florence Correctional Center "/>
    <s v="cca,_florence_correctional_center_az"/>
    <d v="2016-10-17T00:00:00"/>
    <x v="4"/>
    <x v="8"/>
    <s v="suicide_risk_placement"/>
    <d v="2016-10-19T00:00:00"/>
    <n v="2"/>
    <n v="-0.59884383357086635"/>
    <n v="7.1477609793975994E-2"/>
    <n v="2.7876267819650655"/>
    <n v="0.44673506121235018"/>
    <n v="1.0364253420126524"/>
    <n v="7.1477609793975994E-2"/>
    <x v="3"/>
  </r>
  <r>
    <n v="7417"/>
    <x v="66"/>
    <s v="cape_verde"/>
    <x v="19"/>
    <s v="MA"/>
    <s v="MA - Bristol Cnty Ndartmouth"/>
    <s v="bristol_cnty_ndartmouth"/>
    <d v="2016-10-17T00:00:00"/>
    <x v="4"/>
    <x v="6"/>
    <s v="disciplinary"/>
    <d v="2016-01-11T00:00:00"/>
    <n v="15"/>
    <n v="-0.36654160174044426"/>
    <n v="0.1608246220364461"/>
    <n v="2.5553245501346433"/>
    <n v="0.21443282938192809"/>
    <n v="0.80412311018223037"/>
    <n v="0.1608246220364461"/>
    <x v="3"/>
  </r>
  <r>
    <n v="7418"/>
    <x v="88"/>
    <s v="guinea"/>
    <x v="4"/>
    <s v="LA"/>
    <s v="LA - Pine Prairie Correctional Center "/>
    <s v="pine_prairie_correctional_center_la"/>
    <d v="2016-10-17T00:00:00"/>
    <x v="4"/>
    <x v="6"/>
    <s v="disciplinary"/>
    <d v="2016-11-11T00:00:00"/>
    <n v="25"/>
    <n v="-0.18784757725550419"/>
    <n v="0.33951864652138619"/>
    <n v="2.3766305256497033"/>
    <n v="3.5738804896988025E-2"/>
    <n v="0.62542908569729028"/>
    <n v="3.5738804896988025E-2"/>
    <x v="2"/>
  </r>
  <r>
    <n v="7419"/>
    <x v="19"/>
    <s v="cuba"/>
    <x v="9"/>
    <s v="FL"/>
    <s v="FL - Baker County Sheriff's Office "/>
    <s v="baker_county_sheriffs_office_fl"/>
    <d v="2016-10-17T00:00:00"/>
    <x v="4"/>
    <x v="14"/>
    <s v="facility_security_threat_other"/>
    <d v="2016-12-20T00:00:00"/>
    <n v="64"/>
    <n v="0.50905911823576222"/>
    <n v="1.0364253420126526"/>
    <n v="1.6797238301584367"/>
    <n v="0.66116789059427838"/>
    <n v="7.1477609793976105E-2"/>
    <n v="7.1477609793976105E-2"/>
    <x v="1"/>
  </r>
  <r>
    <n v="7420"/>
    <x v="2"/>
    <s v="el_salvador"/>
    <x v="8"/>
    <s v="CA"/>
    <s v="CA - Adelanto Correctional Facility "/>
    <s v="adelanto_correctional_facility_ca"/>
    <d v="2016-10-17T00:00:00"/>
    <x v="4"/>
    <x v="3"/>
    <s v="protective_custody_other_detainee_safety"/>
    <d v="2016-12-21T00:00:00"/>
    <n v="65"/>
    <n v="0.52692852068425622"/>
    <n v="1.0542947444611466"/>
    <n v="1.6618544277099427"/>
    <n v="0.67903729304277238"/>
    <n v="8.9347012242470103E-2"/>
    <n v="8.9347012242470103E-2"/>
    <x v="1"/>
  </r>
  <r>
    <n v="7421"/>
    <x v="26"/>
    <s v="india"/>
    <x v="8"/>
    <s v="CA"/>
    <s v="CA - Adelanto Correctional Facility "/>
    <s v="adelanto_correctional_facility_ca"/>
    <d v="2016-10-18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422"/>
    <x v="0"/>
    <s v="mexico"/>
    <x v="10"/>
    <s v="OH"/>
    <s v="OH - Seneca County Jail "/>
    <s v="seneca_county_jail_oh"/>
    <d v="2016-10-18T00:00:00"/>
    <x v="4"/>
    <x v="6"/>
    <s v="disciplinary"/>
    <d v="2016-09-11T00:00:00"/>
    <n v="22"/>
    <n v="-0.24145578460098621"/>
    <n v="0.28591043917590414"/>
    <n v="2.4302387329951851"/>
    <n v="8.9347012242470047E-2"/>
    <n v="0.67903729304277238"/>
    <n v="8.9347012242470047E-2"/>
    <x v="2"/>
  </r>
  <r>
    <n v="7423"/>
    <x v="0"/>
    <s v="mexico"/>
    <x v="21"/>
    <s v="IA"/>
    <s v="IA - Marshall County Jail "/>
    <s v="marshall_county_jail_ia"/>
    <d v="2016-10-18T00:00:00"/>
    <x v="4"/>
    <x v="6"/>
    <s v="disciplinary"/>
    <d v="2016-10-11T00:00:00"/>
    <n v="23"/>
    <n v="-0.22358638215249221"/>
    <n v="0.30377984162439814"/>
    <n v="2.4123693305466913"/>
    <n v="7.1477609793976049E-2"/>
    <n v="0.66116789059427838"/>
    <n v="7.1477609793976049E-2"/>
    <x v="2"/>
  </r>
  <r>
    <n v="7424"/>
    <x v="21"/>
    <s v="guatemala"/>
    <x v="8"/>
    <s v="CA"/>
    <s v="CA - Adelanto Correctional Facility "/>
    <s v="adelanto_correctional_facility_ca"/>
    <d v="2016-10-19T00:00:00"/>
    <x v="4"/>
    <x v="12"/>
    <s v="pending_investigation_of_disciplinary_violation"/>
    <d v="2016-10-24T00:00:00"/>
    <n v="5"/>
    <n v="-0.54523562622538435"/>
    <n v="1.7869402448493998E-2"/>
    <n v="2.7340185746195833"/>
    <n v="0.39312685386686819"/>
    <n v="0.98281713466717047"/>
    <n v="1.7869402448493998E-2"/>
    <x v="3"/>
  </r>
  <r>
    <n v="7425"/>
    <x v="80"/>
    <s v="kenya"/>
    <x v="12"/>
    <s v="TX"/>
    <s v="TX - Houston Contract Detention Facility "/>
    <s v="houston_contract_detention_facility_tx"/>
    <d v="2016-10-19T00:00:00"/>
    <x v="4"/>
    <x v="6"/>
    <s v="disciplinary"/>
    <d v="2016-10-28T00:00:00"/>
    <n v="9"/>
    <n v="-0.4737580164314083"/>
    <n v="5.3608207345482051E-2"/>
    <n v="2.6625409648256073"/>
    <n v="0.32164924407289214"/>
    <n v="0.91133952487319436"/>
    <n v="5.3608207345482051E-2"/>
    <x v="3"/>
  </r>
  <r>
    <n v="7426"/>
    <x v="0"/>
    <s v="mexico"/>
    <x v="8"/>
    <s v="CA"/>
    <s v="CA - Adelanto Correctional Facility "/>
    <s v="adelanto_correctional_facility_ca"/>
    <d v="2016-10-19T00:00:00"/>
    <x v="4"/>
    <x v="6"/>
    <s v="disciplinary"/>
    <d v="2016-03-11T00:00:00"/>
    <n v="15"/>
    <n v="-0.36654160174044426"/>
    <n v="0.1608246220364461"/>
    <n v="2.5553245501346433"/>
    <n v="0.21443282938192809"/>
    <n v="0.80412311018223037"/>
    <n v="0.1608246220364461"/>
    <x v="3"/>
  </r>
  <r>
    <n v="7427"/>
    <x v="0"/>
    <s v="mexico"/>
    <x v="8"/>
    <s v="CA"/>
    <s v="CA - Adelanto Correctional Facility "/>
    <s v="adelanto_correctional_facility_ca"/>
    <d v="2016-10-19T00:00:00"/>
    <x v="4"/>
    <x v="6"/>
    <s v="disciplinary"/>
    <d v="2016-03-11T00:00:00"/>
    <n v="15"/>
    <n v="-0.36654160174044426"/>
    <n v="0.1608246220364461"/>
    <n v="2.5553245501346433"/>
    <n v="0.21443282938192809"/>
    <n v="0.80412311018223037"/>
    <n v="0.1608246220364461"/>
    <x v="3"/>
  </r>
  <r>
    <n v="7428"/>
    <x v="0"/>
    <s v="mexico"/>
    <x v="8"/>
    <s v="CA"/>
    <s v="CA - Adelanto Correctional Facility "/>
    <s v="adelanto_correctional_facility_ca"/>
    <d v="2016-10-19T00:00:00"/>
    <x v="4"/>
    <x v="6"/>
    <s v="disciplinary"/>
    <d v="2016-03-11T00:00:00"/>
    <n v="15"/>
    <n v="-0.36654160174044426"/>
    <n v="0.1608246220364461"/>
    <n v="2.5553245501346433"/>
    <n v="0.21443282938192809"/>
    <n v="0.80412311018223037"/>
    <n v="0.1608246220364461"/>
    <x v="3"/>
  </r>
  <r>
    <n v="7429"/>
    <x v="0"/>
    <s v="mexico"/>
    <x v="8"/>
    <s v="CA"/>
    <s v="CA - Adelanto Correctional Facility "/>
    <s v="adelanto_correctional_facility_ca"/>
    <d v="2016-10-19T00:00:00"/>
    <x v="4"/>
    <x v="6"/>
    <s v="disciplinary"/>
    <d v="2016-03-11T00:00:00"/>
    <n v="15"/>
    <n v="-0.36654160174044426"/>
    <n v="0.1608246220364461"/>
    <n v="2.5553245501346433"/>
    <n v="0.21443282938192809"/>
    <n v="0.80412311018223037"/>
    <n v="0.1608246220364461"/>
    <x v="3"/>
  </r>
  <r>
    <n v="7430"/>
    <x v="0"/>
    <s v="mexico"/>
    <x v="8"/>
    <s v="CA"/>
    <s v="CA - Adelanto Correctional Facility "/>
    <s v="adelanto_correctional_facility_ca"/>
    <d v="2016-10-19T00:00:00"/>
    <x v="4"/>
    <x v="6"/>
    <s v="disciplinary"/>
    <d v="2016-03-11T00:00:00"/>
    <n v="15"/>
    <n v="-0.36654160174044426"/>
    <n v="0.1608246220364461"/>
    <n v="2.5553245501346433"/>
    <n v="0.21443282938192809"/>
    <n v="0.80412311018223037"/>
    <n v="0.1608246220364461"/>
    <x v="3"/>
  </r>
  <r>
    <n v="7431"/>
    <x v="21"/>
    <s v="guatemala"/>
    <x v="8"/>
    <s v="CA"/>
    <s v="CA - Adelanto Correctional Facility "/>
    <s v="adelanto_correctional_facility_ca"/>
    <d v="2016-10-19T00:00:00"/>
    <x v="4"/>
    <x v="6"/>
    <s v="disciplinary"/>
    <d v="2016-05-11T00:00:00"/>
    <n v="17"/>
    <n v="-0.33080279684345626"/>
    <n v="0.19656342693343409"/>
    <n v="2.5195857452376553"/>
    <n v="0.17869402448494009"/>
    <n v="0.76838430528524237"/>
    <n v="0.17869402448494009"/>
    <x v="2"/>
  </r>
  <r>
    <n v="7432"/>
    <x v="7"/>
    <s v="honduras"/>
    <x v="12"/>
    <s v="TX"/>
    <s v="TX - Houston Contract Detention Facility "/>
    <s v="houston_contract_detention_facility_tx"/>
    <d v="2016-10-19T00:00:00"/>
    <x v="4"/>
    <x v="3"/>
    <s v="protective_custody_other_detainee_safety"/>
    <d v="2016-11-16T00:00:00"/>
    <n v="28"/>
    <n v="-0.13423936991002217"/>
    <n v="0.39312685386686819"/>
    <n v="2.3230223183042211"/>
    <n v="1.7869402448493998E-2"/>
    <n v="0.57182087835180828"/>
    <n v="1.7869402448493998E-2"/>
    <x v="2"/>
  </r>
  <r>
    <n v="7433"/>
    <x v="0"/>
    <s v="mexico"/>
    <x v="3"/>
    <s v="CA"/>
    <s v="CA - Yuba County Jail "/>
    <s v="yuba_county_jail_ca"/>
    <d v="2016-10-19T00:00:00"/>
    <x v="4"/>
    <x v="1"/>
    <s v="protective_custody_criminal_offense"/>
    <d v="2016-11-22T00:00:00"/>
    <n v="34"/>
    <n v="-2.7022955219058099E-2"/>
    <n v="0.50034326855783229"/>
    <n v="2.2158059036132571"/>
    <n v="0.12508581713945807"/>
    <n v="0.46460446366084424"/>
    <n v="0.12508581713945807"/>
    <x v="2"/>
  </r>
  <r>
    <n v="7434"/>
    <x v="88"/>
    <s v="guinea"/>
    <x v="18"/>
    <s v="TX"/>
    <s v="TX - South Texas Detention Complex "/>
    <s v="south_texas_detention_complex_tx"/>
    <d v="2016-10-19T00:00:00"/>
    <x v="4"/>
    <x v="14"/>
    <s v="facility_security_threat_other"/>
    <d v="2016-12-16T00:00:00"/>
    <n v="58"/>
    <n v="0.40184270354479812"/>
    <n v="0.92920892732168847"/>
    <n v="1.7869402448494007"/>
    <n v="0.55395147590331428"/>
    <n v="3.5738804896987997E-2"/>
    <n v="3.5738804896987997E-2"/>
    <x v="1"/>
  </r>
  <r>
    <n v="7435"/>
    <x v="0"/>
    <s v="mexico"/>
    <x v="20"/>
    <s v="WA"/>
    <s v="WA - Northwest Detention Center "/>
    <s v="northwest_detention_center_wa"/>
    <d v="2016-10-19T00:00:00"/>
    <x v="4"/>
    <x v="3"/>
    <s v="protective_custody_other_detainee_safety"/>
    <d v="2017-02-01T00:00:00"/>
    <n v="75"/>
    <n v="0.70562254516919631"/>
    <n v="1.2329887689460866"/>
    <n v="1.4831604032250025"/>
    <n v="0.85773131752771248"/>
    <n v="0.2680410367274102"/>
    <n v="0.2680410367274102"/>
    <x v="1"/>
  </r>
  <r>
    <n v="7436"/>
    <x v="21"/>
    <s v="guatemala"/>
    <x v="8"/>
    <s v="CA"/>
    <s v="CA - Adelanto Correctional Facility "/>
    <s v="adelanto_correctional_facility_ca"/>
    <d v="2016-10-19T00:00:00"/>
    <x v="4"/>
    <x v="3"/>
    <s v="protective_custody_other_detainee_safety"/>
    <d v="2017-01-17T00:00:00"/>
    <n v="90"/>
    <n v="0.9736635818966064"/>
    <n v="1.5010298056734968"/>
    <n v="1.2151193664975926"/>
    <n v="1.1257723542551226"/>
    <n v="0.53608207345482028"/>
    <n v="0.53608207345482028"/>
    <x v="1"/>
  </r>
  <r>
    <n v="7437"/>
    <x v="58"/>
    <s v="vietnam"/>
    <x v="8"/>
    <s v="CA"/>
    <s v="CA - Adelanto Correctional Facility "/>
    <s v="adelanto_correctional_facility_ca"/>
    <d v="2016-10-19T00:00:00"/>
    <x v="4"/>
    <x v="1"/>
    <s v="protective_custody_criminal_offense"/>
    <d v="2017-08-02T00:00:00"/>
    <n v="112"/>
    <n v="1.3667904357634748"/>
    <n v="1.8941566595403652"/>
    <n v="0.82199251263072415"/>
    <n v="1.518899208121991"/>
    <n v="0.92920892732168869"/>
    <n v="0.82199251263072415"/>
    <x v="0"/>
  </r>
  <r>
    <n v="7438"/>
    <x v="0"/>
    <s v="mexico"/>
    <x v="15"/>
    <s v="GA"/>
    <s v="GA - Stewart Detention Center "/>
    <s v="stewart_detention_center_ga"/>
    <d v="2016-10-20T00:00:00"/>
    <x v="4"/>
    <x v="21"/>
    <s v="medical_observation"/>
    <d v="2016-10-24T00:00:00"/>
    <n v="4"/>
    <n v="-0.56310502867387835"/>
    <n v="3.5738804896987997E-2"/>
    <n v="2.7518879770680771"/>
    <n v="0.41099625631536219"/>
    <n v="1.0006865371156644"/>
    <n v="3.5738804896987997E-2"/>
    <x v="3"/>
  </r>
  <r>
    <n v="7439"/>
    <x v="21"/>
    <s v="guatemala"/>
    <x v="0"/>
    <s v="AZ"/>
    <s v="AZ - Florence Service Processing Center "/>
    <s v="florence_service_processing_center_az"/>
    <d v="2016-10-20T00:00:00"/>
    <x v="4"/>
    <x v="8"/>
    <s v="suicide_risk_placement"/>
    <d v="2016-10-27T00:00:00"/>
    <n v="7"/>
    <n v="-0.50949682132839635"/>
    <n v="1.7869402448493998E-2"/>
    <n v="2.6982797697225953"/>
    <n v="0.35738804896988019"/>
    <n v="0.94707832977018247"/>
    <n v="1.7869402448493998E-2"/>
    <x v="3"/>
  </r>
  <r>
    <n v="7440"/>
    <x v="0"/>
    <s v="mexico"/>
    <x v="15"/>
    <s v="GA"/>
    <s v="GA - Stewart Detention Center "/>
    <s v="stewart_detention_center_ga"/>
    <d v="2016-10-20T00:00:00"/>
    <x v="4"/>
    <x v="6"/>
    <s v="disciplinary"/>
    <d v="2016-04-11T00:00:00"/>
    <n v="15"/>
    <n v="-0.36654160174044426"/>
    <n v="0.1608246220364461"/>
    <n v="2.5553245501346433"/>
    <n v="0.21443282938192809"/>
    <n v="0.80412311018223037"/>
    <n v="0.1608246220364461"/>
    <x v="3"/>
  </r>
  <r>
    <n v="7441"/>
    <x v="0"/>
    <s v="mexico"/>
    <x v="0"/>
    <s v="AZ"/>
    <s v="AZ - Cca, Florence Correctional Center "/>
    <s v="cca,_florence_correctional_center_az"/>
    <d v="2016-10-20T00:00:00"/>
    <x v="4"/>
    <x v="6"/>
    <s v="disciplinary"/>
    <d v="2016-08-11T00:00:00"/>
    <n v="19"/>
    <n v="-0.29506399194646826"/>
    <n v="0.23230223183042209"/>
    <n v="2.4838469403406673"/>
    <n v="0.1429552195879521"/>
    <n v="0.73264550038825438"/>
    <n v="0.1429552195879521"/>
    <x v="2"/>
  </r>
  <r>
    <n v="7442"/>
    <x v="7"/>
    <s v="honduras"/>
    <x v="4"/>
    <s v="AL"/>
    <s v="AL - Etowah County Jail "/>
    <s v="etowah_county_jail_alabama_al"/>
    <d v="2016-10-20T00:00:00"/>
    <x v="4"/>
    <x v="3"/>
    <s v="protective_custody_other_detainee_safety"/>
    <d v="2016-11-21T00:00:00"/>
    <n v="32"/>
    <n v="-6.2761760116046117E-2"/>
    <n v="0.46460446366084424"/>
    <n v="2.2515447085102451"/>
    <n v="8.9347012242470047E-2"/>
    <n v="0.50034326855783218"/>
    <n v="8.9347012242470047E-2"/>
    <x v="2"/>
  </r>
  <r>
    <n v="7443"/>
    <x v="7"/>
    <s v="honduras"/>
    <x v="0"/>
    <s v="AZ"/>
    <s v="AZ - Florence Service Processing Center "/>
    <s v="florence_service_processing_center_az"/>
    <d v="2016-10-21T00:00:00"/>
    <x v="4"/>
    <x v="8"/>
    <s v="suicide_risk_placement"/>
    <d v="2016-10-26T00:00:00"/>
    <n v="5"/>
    <n v="-0.54523562622538435"/>
    <n v="1.7869402448493998E-2"/>
    <n v="2.7340185746195833"/>
    <n v="0.39312685386686819"/>
    <n v="0.98281713466717047"/>
    <n v="1.7869402448493998E-2"/>
    <x v="3"/>
  </r>
  <r>
    <n v="7444"/>
    <x v="1"/>
    <s v="sierra_leone"/>
    <x v="7"/>
    <s v="PA"/>
    <s v="PA - York County Prison "/>
    <s v="york_county_prison_pa"/>
    <d v="2016-10-21T00:00:00"/>
    <x v="4"/>
    <x v="6"/>
    <s v="disciplinary"/>
    <d v="2016-07-11T00:00:00"/>
    <n v="17"/>
    <n v="-0.33080279684345626"/>
    <n v="0.19656342693343409"/>
    <n v="2.5195857452376553"/>
    <n v="0.17869402448494009"/>
    <n v="0.76838430528524237"/>
    <n v="0.17869402448494009"/>
    <x v="2"/>
  </r>
  <r>
    <n v="7445"/>
    <x v="8"/>
    <s v="nicaragua"/>
    <x v="9"/>
    <s v="FL"/>
    <s v="FL - Krome North Service Processing Center "/>
    <s v="krome_north_service_processing_center_fl"/>
    <d v="2016-10-21T00:00:00"/>
    <x v="4"/>
    <x v="6"/>
    <s v="disciplinary"/>
    <d v="2016-10-11T00:00:00"/>
    <n v="20"/>
    <n v="-0.27719458949797421"/>
    <n v="0.25017163427891614"/>
    <n v="2.4659775378921731"/>
    <n v="0.12508581713945804"/>
    <n v="0.71477609793976038"/>
    <n v="0.12508581713945804"/>
    <x v="2"/>
  </r>
  <r>
    <n v="7446"/>
    <x v="29"/>
    <s v="ecuador"/>
    <x v="12"/>
    <s v="TX"/>
    <s v="TX - Houston Contract Detention Facility "/>
    <s v="houston_contract_detention_facility_tx"/>
    <d v="2016-10-21T00:00:00"/>
    <x v="4"/>
    <x v="3"/>
    <s v="protective_custody_other_detainee_safety"/>
    <d v="2016-11-16T00:00:00"/>
    <n v="26"/>
    <n v="-0.16997817480701016"/>
    <n v="0.35738804896988019"/>
    <n v="2.3587611232012091"/>
    <n v="1.7869402448493998E-2"/>
    <n v="0.60755968324879628"/>
    <n v="1.7869402448493998E-2"/>
    <x v="2"/>
  </r>
  <r>
    <n v="7447"/>
    <x v="2"/>
    <s v="el_salvador"/>
    <x v="8"/>
    <s v="CA"/>
    <s v="CA - Adelanto Correctional Facility "/>
    <s v="adelanto_correctional_facility_ca"/>
    <d v="2016-10-21T00:00:00"/>
    <x v="4"/>
    <x v="3"/>
    <s v="protective_custody_other_detainee_safety"/>
    <d v="2016-11-28T00:00:00"/>
    <n v="38"/>
    <n v="4.4454654574917936E-2"/>
    <n v="0.57182087835180828"/>
    <n v="2.1443282938192811"/>
    <n v="0.19656342693343409"/>
    <n v="0.39312685386686819"/>
    <n v="0.19656342693343409"/>
    <x v="2"/>
  </r>
  <r>
    <n v="7448"/>
    <x v="0"/>
    <s v="mexico"/>
    <x v="21"/>
    <s v="MN"/>
    <s v="MN - Freeborn County Adult Detention Center "/>
    <s v="freeborn_county_adult_detention_center_mn"/>
    <d v="2016-10-22T00:00:00"/>
    <x v="4"/>
    <x v="6"/>
    <s v="disciplinary"/>
    <d v="2016-11-11T00:00:00"/>
    <n v="20"/>
    <n v="-0.27719458949797421"/>
    <n v="0.25017163427891614"/>
    <n v="2.4659775378921731"/>
    <n v="0.12508581713945804"/>
    <n v="0.71477609793976038"/>
    <n v="0.12508581713945804"/>
    <x v="2"/>
  </r>
  <r>
    <n v="7449"/>
    <x v="133"/>
    <s v="argentina"/>
    <x v="12"/>
    <s v="TX"/>
    <s v="TX - Houston Contract Detention Facility "/>
    <s v="houston_contract_detention_facility_tx"/>
    <d v="2016-10-23T00:00:00"/>
    <x v="4"/>
    <x v="8"/>
    <s v="suicide_risk_placement"/>
    <d v="2016-10-24T00:00:00"/>
    <n v="1"/>
    <n v="-0.61671323601936046"/>
    <n v="8.9347012242470103E-2"/>
    <n v="2.8054961844135593"/>
    <n v="0.46460446366084429"/>
    <n v="1.0542947444611466"/>
    <n v="8.9347012242470103E-2"/>
    <x v="3"/>
  </r>
  <r>
    <n v="7450"/>
    <x v="2"/>
    <s v="el_salvador"/>
    <x v="12"/>
    <s v="TX"/>
    <s v="TX - Houston Contract Detention Facility "/>
    <s v="houston_contract_detention_facility_tx"/>
    <d v="2016-10-23T00:00:00"/>
    <x v="4"/>
    <x v="12"/>
    <s v="pending_investigation_of_disciplinary_violation"/>
    <d v="2016-10-25T00:00:00"/>
    <n v="2"/>
    <n v="-0.59884383357086635"/>
    <n v="7.1477609793975994E-2"/>
    <n v="2.7876267819650655"/>
    <n v="0.44673506121235018"/>
    <n v="1.0364253420126524"/>
    <n v="7.1477609793975994E-2"/>
    <x v="3"/>
  </r>
  <r>
    <n v="7451"/>
    <x v="47"/>
    <s v="peru"/>
    <x v="7"/>
    <s v="PA"/>
    <s v="PA - York County Prison "/>
    <s v="york_county_prison_pa"/>
    <d v="2016-10-23T00:00:00"/>
    <x v="4"/>
    <x v="12"/>
    <s v="pending_investigation_of_disciplinary_violation"/>
    <d v="2016-10-30T00:00:00"/>
    <n v="7"/>
    <n v="-0.50949682132839635"/>
    <n v="1.7869402448493998E-2"/>
    <n v="2.6982797697225953"/>
    <n v="0.35738804896988019"/>
    <n v="0.94707832977018247"/>
    <n v="1.7869402448493998E-2"/>
    <x v="3"/>
  </r>
  <r>
    <n v="7452"/>
    <x v="7"/>
    <s v="honduras"/>
    <x v="8"/>
    <s v="CA"/>
    <s v="CA - Adelanto Correctional Facility "/>
    <s v="adelanto_correctional_facility_ca"/>
    <d v="2016-10-23T00:00:00"/>
    <x v="4"/>
    <x v="6"/>
    <s v="disciplinary"/>
    <d v="2016-12-13T00:00:00"/>
    <n v="51"/>
    <n v="0.27675688640534007"/>
    <n v="0.80412311018223037"/>
    <n v="1.9120260619888589"/>
    <n v="0.42886565876385624"/>
    <n v="0.16082462203644604"/>
    <n v="0.16082462203644604"/>
    <x v="1"/>
  </r>
  <r>
    <n v="7453"/>
    <x v="0"/>
    <s v="mexico"/>
    <x v="8"/>
    <s v="CA"/>
    <s v="CA - Adelanto Correctional Facility "/>
    <s v="adelanto_correctional_facility_ca"/>
    <d v="2016-10-23T00:00:00"/>
    <x v="4"/>
    <x v="6"/>
    <s v="disciplinary"/>
    <d v="2016-12-13T00:00:00"/>
    <n v="51"/>
    <n v="0.27675688640534007"/>
    <n v="0.80412311018223037"/>
    <n v="1.9120260619888589"/>
    <n v="0.42886565876385624"/>
    <n v="0.16082462203644604"/>
    <n v="0.16082462203644604"/>
    <x v="1"/>
  </r>
  <r>
    <n v="7454"/>
    <x v="0"/>
    <s v="mexico"/>
    <x v="0"/>
    <s v="AZ"/>
    <s v="AZ - Eloy Federal Contract Facility "/>
    <s v="eloy_federal_contract_facility_az"/>
    <d v="2016-10-24T00:00:00"/>
    <x v="4"/>
    <x v="3"/>
    <s v="protective_custody_other_detainee_safety"/>
    <d v="2016-10-28T00:00:00"/>
    <n v="4"/>
    <n v="-0.56310502867387835"/>
    <n v="3.5738804896987997E-2"/>
    <n v="2.7518879770680771"/>
    <n v="0.41099625631536219"/>
    <n v="1.0006865371156644"/>
    <n v="3.5738804896987997E-2"/>
    <x v="3"/>
  </r>
  <r>
    <n v="7455"/>
    <x v="0"/>
    <s v="mexico"/>
    <x v="0"/>
    <s v="AZ"/>
    <s v="AZ - Eloy Federal Contract Facility "/>
    <s v="eloy_federal_contract_facility_az"/>
    <d v="2016-10-24T00:00:00"/>
    <x v="4"/>
    <x v="5"/>
    <s v="facility_security_threat_violent_or_disruptive_behavior"/>
    <d v="2016-10-28T00:00:00"/>
    <n v="4"/>
    <n v="-0.56310502867387835"/>
    <n v="3.5738804896987997E-2"/>
    <n v="2.7518879770680771"/>
    <n v="0.41099625631536219"/>
    <n v="1.0006865371156644"/>
    <n v="3.5738804896987997E-2"/>
    <x v="3"/>
  </r>
  <r>
    <n v="7456"/>
    <x v="0"/>
    <s v="mexico"/>
    <x v="7"/>
    <s v="PA"/>
    <s v="PA - York County Prison "/>
    <s v="york_county_prison_pa"/>
    <d v="2016-10-24T00:00:00"/>
    <x v="4"/>
    <x v="6"/>
    <s v="disciplinary"/>
    <d v="2016-10-11T00:00:00"/>
    <n v="17"/>
    <n v="-0.33080279684345626"/>
    <n v="0.19656342693343409"/>
    <n v="2.5195857452376553"/>
    <n v="0.17869402448494009"/>
    <n v="0.76838430528524237"/>
    <n v="0.17869402448494009"/>
    <x v="2"/>
  </r>
  <r>
    <n v="7457"/>
    <x v="0"/>
    <s v="mexico"/>
    <x v="7"/>
    <s v="PA"/>
    <s v="PA - York County Prison "/>
    <s v="york_county_prison_pa"/>
    <d v="2016-10-24T00:00:00"/>
    <x v="4"/>
    <x v="6"/>
    <s v="disciplinary"/>
    <d v="2016-11-17T00:00:00"/>
    <n v="24"/>
    <n v="-0.20571697970399819"/>
    <n v="0.32164924407289219"/>
    <n v="2.3944999280981971"/>
    <n v="5.3608207345482023E-2"/>
    <n v="0.64329848814578428"/>
    <n v="5.3608207345482023E-2"/>
    <x v="2"/>
  </r>
  <r>
    <n v="7458"/>
    <x v="2"/>
    <s v="el_salvador"/>
    <x v="3"/>
    <s v="CA"/>
    <s v="CA - Mesa Verde Ccf "/>
    <s v="mesa_verde_ccf_ca"/>
    <d v="2016-10-24T00:00:00"/>
    <x v="4"/>
    <x v="3"/>
    <s v="protective_custody_other_detainee_safety"/>
    <d v="2016-02-12T00:00:00"/>
    <n v="39"/>
    <n v="6.2324057023411948E-2"/>
    <n v="0.58969028080030228"/>
    <n v="2.1264588913707869"/>
    <n v="0.21443282938192812"/>
    <n v="0.37525745141837419"/>
    <n v="0.21443282938192812"/>
    <x v="2"/>
  </r>
  <r>
    <n v="7459"/>
    <x v="0"/>
    <s v="mexico"/>
    <x v="8"/>
    <s v="CA"/>
    <s v="CA - Adelanto Correctional Facility "/>
    <s v="adelanto_correctional_facility_ca"/>
    <d v="2016-10-24T00:00:00"/>
    <x v="4"/>
    <x v="3"/>
    <s v="protective_custody_other_detainee_safety"/>
    <d v="2016-12-22T00:00:00"/>
    <n v="59"/>
    <n v="0.41971210599329212"/>
    <n v="0.94707832977018247"/>
    <n v="1.769070842400907"/>
    <n v="0.57182087835180828"/>
    <n v="1.7869402448493998E-2"/>
    <n v="1.7869402448493998E-2"/>
    <x v="1"/>
  </r>
  <r>
    <n v="7460"/>
    <x v="0"/>
    <s v="mexico"/>
    <x v="8"/>
    <s v="CA"/>
    <s v="CA - Adelanto Correctional Facility "/>
    <s v="adelanto_correctional_facility_ca"/>
    <d v="2016-10-25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461"/>
    <x v="0"/>
    <s v="mexico"/>
    <x v="12"/>
    <s v="TX"/>
    <s v="TX - Houston Contract Detention Facility "/>
    <s v="houston_contract_detention_facility_tx"/>
    <d v="2016-10-25T00:00:00"/>
    <x v="4"/>
    <x v="6"/>
    <s v="disciplinary"/>
    <d v="2016-01-11T00:00:00"/>
    <n v="7"/>
    <n v="-0.50949682132839635"/>
    <n v="1.7869402448493998E-2"/>
    <n v="2.6982797697225953"/>
    <n v="0.35738804896988019"/>
    <n v="0.94707832977018247"/>
    <n v="1.7869402448493998E-2"/>
    <x v="3"/>
  </r>
  <r>
    <n v="7462"/>
    <x v="0"/>
    <s v="mexico"/>
    <x v="8"/>
    <s v="CA"/>
    <s v="CA - Adelanto Correctional Facility "/>
    <s v="adelanto_correctional_facility_ca"/>
    <d v="2016-10-25T00:00:00"/>
    <x v="4"/>
    <x v="1"/>
    <s v="protective_custody_criminal_offense"/>
    <d v="2016-11-17T00:00:00"/>
    <n v="23"/>
    <n v="-0.22358638215249221"/>
    <n v="0.30377984162439814"/>
    <n v="2.4123693305466913"/>
    <n v="7.1477609793976049E-2"/>
    <n v="0.66116789059427838"/>
    <n v="7.1477609793976049E-2"/>
    <x v="2"/>
  </r>
  <r>
    <n v="7463"/>
    <x v="7"/>
    <s v="honduras"/>
    <x v="15"/>
    <s v="GA"/>
    <s v="GA - Stewart Detention Center "/>
    <s v="stewart_detention_center_ga"/>
    <d v="2016-10-25T00:00:00"/>
    <x v="4"/>
    <x v="6"/>
    <s v="disciplinary"/>
    <d v="2016-11-18T00:00:00"/>
    <n v="24"/>
    <n v="-0.20571697970399819"/>
    <n v="0.32164924407289219"/>
    <n v="2.3944999280981971"/>
    <n v="5.3608207345482023E-2"/>
    <n v="0.64329848814578428"/>
    <n v="5.3608207345482023E-2"/>
    <x v="2"/>
  </r>
  <r>
    <n v="7464"/>
    <x v="0"/>
    <s v="mexico"/>
    <x v="0"/>
    <s v="AZ"/>
    <s v="AZ - Eloy Federal Contract Facility "/>
    <s v="eloy_federal_contract_facility_az"/>
    <d v="2016-10-25T00:00:00"/>
    <x v="4"/>
    <x v="0"/>
    <s v="protective_custody_gang_status_protective_custody_only"/>
    <d v="2016-11-23T00:00:00"/>
    <n v="29"/>
    <n v="-0.11636996746152814"/>
    <n v="0.41099625631536219"/>
    <n v="2.3051529158557269"/>
    <n v="3.5738804896988025E-2"/>
    <n v="0.55395147590331428"/>
    <n v="3.5738804896988025E-2"/>
    <x v="2"/>
  </r>
  <r>
    <n v="7465"/>
    <x v="0"/>
    <s v="mexico"/>
    <x v="2"/>
    <s v="CA"/>
    <s v="CA - San Diego Contract Detention Facility - CCA (otay)"/>
    <s v="san_diego_contract_detention_facility_cca_otay_ca"/>
    <d v="2016-10-25T00:00:00"/>
    <x v="4"/>
    <x v="6"/>
    <s v="disciplinary"/>
    <d v="2016-11-23T00:00:00"/>
    <n v="29"/>
    <n v="-0.11636996746152814"/>
    <n v="0.41099625631536219"/>
    <n v="2.3051529158557269"/>
    <n v="3.5738804896988025E-2"/>
    <n v="0.55395147590331428"/>
    <n v="3.5738804896988025E-2"/>
    <x v="2"/>
  </r>
  <r>
    <n v="7466"/>
    <x v="21"/>
    <s v="guatemala"/>
    <x v="3"/>
    <s v="CA"/>
    <s v="CA - Mesa Verde Ccf "/>
    <s v="mesa_verde_ccf_ca"/>
    <d v="2016-10-25T00:00:00"/>
    <x v="4"/>
    <x v="5"/>
    <s v="facility_security_threat_violent_or_disruptive_behavior"/>
    <d v="2016-11-25T00:00:00"/>
    <n v="31"/>
    <n v="-8.0631162564540129E-2"/>
    <n v="0.44673506121235024"/>
    <n v="2.2694141109587389"/>
    <n v="7.1477609793976035E-2"/>
    <n v="0.51821267100632629"/>
    <n v="7.1477609793976035E-2"/>
    <x v="2"/>
  </r>
  <r>
    <n v="7467"/>
    <x v="54"/>
    <s v="russia"/>
    <x v="4"/>
    <s v="LA"/>
    <s v="LA - Jena/lasalle Detention Facility "/>
    <s v="jena/lasalle_detention_facility_la"/>
    <d v="2016-10-25T00:00:00"/>
    <x v="4"/>
    <x v="5"/>
    <s v="facility_security_threat_violent_or_disruptive_behavior"/>
    <d v="2016-11-29T00:00:00"/>
    <n v="35"/>
    <n v="-9.1535527705640905E-3"/>
    <n v="0.51821267100632629"/>
    <n v="2.1979365011647629"/>
    <n v="0.14295521958795207"/>
    <n v="0.44673506121235018"/>
    <n v="0.14295521958795207"/>
    <x v="2"/>
  </r>
  <r>
    <n v="7468"/>
    <x v="54"/>
    <s v="russia"/>
    <x v="8"/>
    <s v="CA"/>
    <s v="CA - Adelanto Correctional Facility "/>
    <s v="adelanto_correctional_facility_ca"/>
    <d v="2016-10-26T00:00:00"/>
    <x v="4"/>
    <x v="12"/>
    <s v="pending_investigation_of_disciplinary_violation"/>
    <d v="2016-10-29T00:00:00"/>
    <n v="3"/>
    <n v="-0.58097443112237235"/>
    <n v="5.3608207345481995E-2"/>
    <n v="2.7697573795165713"/>
    <n v="0.42886565876385618"/>
    <n v="1.0185559395641586"/>
    <n v="5.3608207345481995E-2"/>
    <x v="3"/>
  </r>
  <r>
    <n v="7469"/>
    <x v="0"/>
    <s v="mexico"/>
    <x v="8"/>
    <s v="CA"/>
    <s v="CA - Adelanto Correctional Facility "/>
    <s v="adelanto_correctional_facility_ca"/>
    <d v="2016-10-26T00:00:00"/>
    <x v="4"/>
    <x v="6"/>
    <s v="disciplinary"/>
    <d v="2016-03-11T00:00:00"/>
    <n v="8"/>
    <n v="-0.49162741887990236"/>
    <n v="3.5738804896987997E-2"/>
    <n v="2.6804103672741011"/>
    <n v="0.33951864652138619"/>
    <n v="0.92920892732168847"/>
    <n v="3.5738804896987997E-2"/>
    <x v="3"/>
  </r>
  <r>
    <n v="7470"/>
    <x v="21"/>
    <s v="guatemala"/>
    <x v="8"/>
    <s v="CA"/>
    <s v="CA - Adelanto Correctional Facility "/>
    <s v="adelanto_correctional_facility_ca"/>
    <d v="2016-10-26T00:00:00"/>
    <x v="4"/>
    <x v="3"/>
    <s v="protective_custody_other_detainee_safety"/>
    <d v="2016-06-11T00:00:00"/>
    <n v="11"/>
    <n v="-0.43801921153442031"/>
    <n v="8.9347012242470047E-2"/>
    <n v="2.6268021599286193"/>
    <n v="0.28591043917590414"/>
    <n v="0.87560071997620637"/>
    <n v="8.9347012242470047E-2"/>
    <x v="3"/>
  </r>
  <r>
    <n v="7471"/>
    <x v="37"/>
    <s v="dominican_republic"/>
    <x v="13"/>
    <s v="NY"/>
    <s v="NY - Orange County Jail "/>
    <s v="orange_county_jail_ny"/>
    <d v="2016-10-26T00:00:00"/>
    <x v="4"/>
    <x v="6"/>
    <s v="disciplinary"/>
    <d v="2016-09-11T00:00:00"/>
    <n v="14"/>
    <n v="-0.38441100418893831"/>
    <n v="0.14295521958795204"/>
    <n v="2.5731939525831371"/>
    <n v="0.23230223183042215"/>
    <n v="0.82199251263072437"/>
    <n v="0.14295521958795204"/>
    <x v="3"/>
  </r>
  <r>
    <n v="7472"/>
    <x v="0"/>
    <s v="mexico"/>
    <x v="8"/>
    <s v="CA"/>
    <s v="CA - Adelanto Correctional Facility "/>
    <s v="adelanto_correctional_facility_ca"/>
    <d v="2016-10-26T00:00:00"/>
    <x v="4"/>
    <x v="6"/>
    <s v="disciplinary"/>
    <d v="2016-11-17T00:00:00"/>
    <n v="22"/>
    <n v="-0.24145578460098621"/>
    <n v="0.28591043917590414"/>
    <n v="2.4302387329951851"/>
    <n v="8.9347012242470047E-2"/>
    <n v="0.67903729304277238"/>
    <n v="8.9347012242470047E-2"/>
    <x v="2"/>
  </r>
  <r>
    <n v="7473"/>
    <x v="13"/>
    <s v="armenia"/>
    <x v="8"/>
    <s v="CA"/>
    <s v="CA - Adelanto Correctional Facility "/>
    <s v="adelanto_correctional_facility_ca"/>
    <d v="2016-10-26T00:00:00"/>
    <x v="4"/>
    <x v="6"/>
    <s v="disciplinary"/>
    <d v="2016-11-17T00:00:00"/>
    <n v="22"/>
    <n v="-0.24145578460098621"/>
    <n v="0.28591043917590414"/>
    <n v="2.4302387329951851"/>
    <n v="8.9347012242470047E-2"/>
    <n v="0.67903729304277238"/>
    <n v="8.9347012242470047E-2"/>
    <x v="2"/>
  </r>
  <r>
    <n v="7474"/>
    <x v="39"/>
    <s v="somalia"/>
    <x v="21"/>
    <s v="MN"/>
    <s v="MN - Sherburne County Jail "/>
    <s v="sherburne_county_jail_mn"/>
    <d v="2016-10-26T00:00:00"/>
    <x v="4"/>
    <x v="6"/>
    <s v="disciplinary"/>
    <d v="2016-11-20T00:00:00"/>
    <n v="25"/>
    <n v="-0.18784757725550419"/>
    <n v="0.33951864652138619"/>
    <n v="2.3766305256497033"/>
    <n v="3.5738804896988025E-2"/>
    <n v="0.62542908569729028"/>
    <n v="3.5738804896988025E-2"/>
    <x v="2"/>
  </r>
  <r>
    <n v="7475"/>
    <x v="39"/>
    <s v="somalia"/>
    <x v="21"/>
    <s v="MN"/>
    <s v="MN - Sherburne County Jail "/>
    <s v="sherburne_county_jail_mn"/>
    <d v="2016-10-26T00:00:00"/>
    <x v="4"/>
    <x v="6"/>
    <s v="disciplinary"/>
    <d v="2016-11-20T00:00:00"/>
    <n v="25"/>
    <n v="-0.18784757725550419"/>
    <n v="0.33951864652138619"/>
    <n v="2.3766305256497033"/>
    <n v="3.5738804896988025E-2"/>
    <n v="0.62542908569729028"/>
    <n v="3.5738804896988025E-2"/>
    <x v="2"/>
  </r>
  <r>
    <n v="7476"/>
    <x v="7"/>
    <s v="honduras"/>
    <x v="18"/>
    <s v="TX"/>
    <s v="TX - South Texas Detention Complex "/>
    <s v="south_texas_detention_complex_tx"/>
    <d v="2016-10-26T00:00:00"/>
    <x v="4"/>
    <x v="6"/>
    <s v="disciplinary"/>
    <d v="2016-11-22T00:00:00"/>
    <n v="27"/>
    <n v="-0.15210877235851616"/>
    <n v="0.37525745141837419"/>
    <n v="2.3408917207527153"/>
    <n v="0"/>
    <n v="0.58969028080030228"/>
    <n v="0"/>
    <x v="2"/>
  </r>
  <r>
    <n v="7477"/>
    <x v="0"/>
    <s v="mexico"/>
    <x v="5"/>
    <s v="TX"/>
    <s v="TX - El Paso Service Processing Center "/>
    <s v="el_paso_service_processing_center_tx"/>
    <d v="2016-10-27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478"/>
    <x v="7"/>
    <s v="honduras"/>
    <x v="7"/>
    <s v="PA"/>
    <s v="PA - York County Prison "/>
    <s v="york_county_prison_pa"/>
    <d v="2016-10-27T00:00:00"/>
    <x v="4"/>
    <x v="8"/>
    <s v="suicide_risk_placement"/>
    <d v="2016-10-28T00:00:00"/>
    <n v="1"/>
    <n v="-0.61671323601936046"/>
    <n v="8.9347012242470103E-2"/>
    <n v="2.8054961844135593"/>
    <n v="0.46460446366084429"/>
    <n v="1.0542947444611466"/>
    <n v="8.9347012242470103E-2"/>
    <x v="3"/>
  </r>
  <r>
    <n v="7479"/>
    <x v="7"/>
    <s v="honduras"/>
    <x v="14"/>
    <s v="MD"/>
    <s v="MD - Howard County Detention Center "/>
    <s v="howard_county_detention_center_md"/>
    <d v="2016-10-27T00:00:00"/>
    <x v="4"/>
    <x v="6"/>
    <s v="disciplinary"/>
    <d v="2016-10-11T00:00:00"/>
    <n v="14"/>
    <n v="-0.38441100418893831"/>
    <n v="0.14295521958795204"/>
    <n v="2.5731939525831371"/>
    <n v="0.23230223183042215"/>
    <n v="0.82199251263072437"/>
    <n v="0.14295521958795204"/>
    <x v="3"/>
  </r>
  <r>
    <n v="7480"/>
    <x v="50"/>
    <s v="belize"/>
    <x v="8"/>
    <s v="CA"/>
    <s v="CA - Adelanto Correctional Facility "/>
    <s v="adelanto_correctional_facility_ca"/>
    <d v="2016-10-27T00:00:00"/>
    <x v="4"/>
    <x v="6"/>
    <s v="disciplinary"/>
    <d v="2016-11-11T00:00:00"/>
    <n v="15"/>
    <n v="-0.36654160174044426"/>
    <n v="0.1608246220364461"/>
    <n v="2.5553245501346433"/>
    <n v="0.21443282938192809"/>
    <n v="0.80412311018223037"/>
    <n v="0.1608246220364461"/>
    <x v="3"/>
  </r>
  <r>
    <n v="7481"/>
    <x v="56"/>
    <s v="iran"/>
    <x v="8"/>
    <s v="CA"/>
    <s v="CA - Adelanto Correctional Facility "/>
    <s v="adelanto_correctional_facility_ca"/>
    <d v="2016-10-27T00:00:00"/>
    <x v="4"/>
    <x v="3"/>
    <s v="protective_custody_other_detainee_safety"/>
    <d v="2016-12-11T00:00:00"/>
    <n v="16"/>
    <n v="-0.34867219929195026"/>
    <n v="0.17869402448494009"/>
    <n v="2.5374551476861491"/>
    <n v="0.19656342693343409"/>
    <n v="0.78625370773373637"/>
    <n v="0.17869402448494009"/>
    <x v="3"/>
  </r>
  <r>
    <n v="7482"/>
    <x v="110"/>
    <s v="eritrea"/>
    <x v="2"/>
    <s v="CA"/>
    <s v="CA - San Diego Contract Detention Facility - CCA (otay)"/>
    <s v="san_diego_contract_detention_facility_cca_otay_ca"/>
    <d v="2016-10-27T00:00:00"/>
    <x v="4"/>
    <x v="6"/>
    <s v="disciplinary"/>
    <d v="2016-11-16T00:00:00"/>
    <n v="20"/>
    <n v="-0.27719458949797421"/>
    <n v="0.25017163427891614"/>
    <n v="2.4659775378921731"/>
    <n v="0.12508581713945804"/>
    <n v="0.71477609793976038"/>
    <n v="0.12508581713945804"/>
    <x v="2"/>
  </r>
  <r>
    <n v="7483"/>
    <x v="2"/>
    <s v="el_salvador"/>
    <x v="8"/>
    <s v="CA"/>
    <s v="CA - Adelanto Correctional Facility "/>
    <s v="adelanto_correctional_facility_ca"/>
    <d v="2016-10-27T00:00:00"/>
    <x v="4"/>
    <x v="6"/>
    <s v="disciplinary"/>
    <d v="2016-11-17T00:00:00"/>
    <n v="21"/>
    <n v="-0.25932518704948021"/>
    <n v="0.26804103672741014"/>
    <n v="2.4481081354436793"/>
    <n v="0.10721641469096405"/>
    <n v="0.69690669549126638"/>
    <n v="0.10721641469096405"/>
    <x v="2"/>
  </r>
  <r>
    <n v="7484"/>
    <x v="17"/>
    <s v="ghana"/>
    <x v="15"/>
    <s v="GA"/>
    <s v="GA - Stewart Detention Center "/>
    <s v="stewart_detention_center_ga"/>
    <d v="2016-10-28T00:00:00"/>
    <x v="4"/>
    <x v="12"/>
    <s v="pending_investigation_of_disciplinary_violation"/>
    <d v="2016-04-11T00:00:00"/>
    <n v="7"/>
    <n v="-0.50949682132839635"/>
    <n v="1.7869402448493998E-2"/>
    <n v="2.6982797697225953"/>
    <n v="0.35738804896988019"/>
    <n v="0.94707832977018247"/>
    <n v="1.7869402448493998E-2"/>
    <x v="3"/>
  </r>
  <r>
    <n v="7485"/>
    <x v="127"/>
    <s v="ivory_coast"/>
    <x v="9"/>
    <s v="FL"/>
    <s v="FL - Krome North Service Processing Center "/>
    <s v="krome_north_service_processing_center_fl"/>
    <d v="2016-10-28T00:00:00"/>
    <x v="4"/>
    <x v="6"/>
    <s v="disciplinary"/>
    <d v="2016-10-11T00:00:00"/>
    <n v="13"/>
    <n v="-0.40228040663743231"/>
    <n v="0.12508581713945804"/>
    <n v="2.5910633550316313"/>
    <n v="0.25017163427891614"/>
    <n v="0.83986191507921837"/>
    <n v="0.12508581713945804"/>
    <x v="3"/>
  </r>
  <r>
    <n v="7486"/>
    <x v="11"/>
    <s v="poland"/>
    <x v="10"/>
    <s v="MI"/>
    <s v="MI - Saint Clair County Jail "/>
    <s v="saint_clair_county_jail_mi"/>
    <d v="2016-10-28T00:00:00"/>
    <x v="4"/>
    <x v="2"/>
    <s v="mental_illness"/>
    <d v="2016-11-23T00:00:00"/>
    <n v="26"/>
    <n v="-0.16997817480701016"/>
    <n v="0.35738804896988019"/>
    <n v="2.3587611232012091"/>
    <n v="1.7869402448493998E-2"/>
    <n v="0.60755968324879628"/>
    <n v="1.7869402448493998E-2"/>
    <x v="2"/>
  </r>
  <r>
    <n v="7487"/>
    <x v="0"/>
    <s v="mexico"/>
    <x v="12"/>
    <s v="TX"/>
    <s v="TX - Houston Contract Detention Facility "/>
    <s v="houston_contract_detention_facility_tx"/>
    <d v="2016-10-29T00:00:00"/>
    <x v="4"/>
    <x v="12"/>
    <s v="pending_investigation_of_disciplinary_violation"/>
    <d v="2016-02-11T00:00:00"/>
    <n v="4"/>
    <n v="-0.56310502867387835"/>
    <n v="3.5738804896987997E-2"/>
    <n v="2.7518879770680771"/>
    <n v="0.41099625631536219"/>
    <n v="1.0006865371156644"/>
    <n v="3.5738804896987997E-2"/>
    <x v="3"/>
  </r>
  <r>
    <n v="7488"/>
    <x v="0"/>
    <s v="mexico"/>
    <x v="18"/>
    <s v="TX"/>
    <s v="TX - South Texas Detention Complex "/>
    <s v="south_texas_detention_complex_tx"/>
    <d v="2016-10-29T00:00:00"/>
    <x v="4"/>
    <x v="6"/>
    <s v="disciplinary"/>
    <d v="2016-11-14T00:00:00"/>
    <n v="16"/>
    <n v="-0.34867219929195026"/>
    <n v="0.17869402448494009"/>
    <n v="2.5374551476861491"/>
    <n v="0.19656342693343409"/>
    <n v="0.78625370773373637"/>
    <n v="0.17869402448494009"/>
    <x v="3"/>
  </r>
  <r>
    <n v="7489"/>
    <x v="23"/>
    <s v="china,_peoples_republic_of"/>
    <x v="23"/>
    <s v="WI"/>
    <s v="WI - Kenosha County Detention Center "/>
    <s v="kenosha_county_detention_center_wi"/>
    <d v="2016-10-29T00:00:00"/>
    <x v="4"/>
    <x v="21"/>
    <s v="medical_observation"/>
    <d v="2016-01-12T00:00:00"/>
    <n v="33"/>
    <n v="-4.4892357667552112E-2"/>
    <n v="0.48247386610933823"/>
    <n v="2.2336753060617509"/>
    <n v="0.10721641469096405"/>
    <n v="0.48247386610933823"/>
    <n v="0.10721641469096405"/>
    <x v="2"/>
  </r>
  <r>
    <n v="7490"/>
    <x v="2"/>
    <s v="el_salvador"/>
    <x v="7"/>
    <s v="PA"/>
    <s v="PA - York County Prison "/>
    <s v="york_county_prison_pa"/>
    <d v="2016-10-29T00:00:00"/>
    <x v="4"/>
    <x v="6"/>
    <s v="disciplinary"/>
    <d v="2016-12-20T00:00:00"/>
    <n v="52"/>
    <n v="0.29462628885383407"/>
    <n v="0.82199251263072437"/>
    <n v="1.8941566595403649"/>
    <n v="0.44673506121235024"/>
    <n v="0.14295521958795204"/>
    <n v="0.14295521958795204"/>
    <x v="1"/>
  </r>
  <r>
    <n v="7491"/>
    <x v="2"/>
    <s v="el_salvador"/>
    <x v="12"/>
    <s v="TX"/>
    <s v="TX - Houston Contract Detention Facility "/>
    <s v="houston_contract_detention_facility_tx"/>
    <d v="2016-10-29T00:00:00"/>
    <x v="4"/>
    <x v="3"/>
    <s v="protective_custody_other_detainee_safety"/>
    <d v="2017-12-01T00:00:00"/>
    <n v="75"/>
    <n v="0.70562254516919631"/>
    <n v="1.2329887689460866"/>
    <n v="1.4831604032250025"/>
    <n v="0.85773131752771248"/>
    <n v="0.2680410367274102"/>
    <n v="0.2680410367274102"/>
    <x v="1"/>
  </r>
  <r>
    <n v="7492"/>
    <x v="0"/>
    <s v="mexico"/>
    <x v="8"/>
    <s v="CA"/>
    <s v="CA - Adelanto Correctional Facility "/>
    <s v="adelanto_correctional_facility_ca"/>
    <d v="2016-10-29T00:00:00"/>
    <x v="4"/>
    <x v="3"/>
    <s v="protective_custody_other_detainee_safety"/>
    <d v="2017-02-23T00:00:00"/>
    <n v="117"/>
    <n v="1.4561374480059448"/>
    <n v="1.9835036717828352"/>
    <n v="0.73264550038825416"/>
    <n v="1.608246220364461"/>
    <n v="1.0185559395641586"/>
    <n v="0.73264550038825416"/>
    <x v="0"/>
  </r>
  <r>
    <n v="7493"/>
    <x v="74"/>
    <s v="senegal"/>
    <x v="0"/>
    <s v="AZ"/>
    <s v="AZ - Florence Service Processing Center "/>
    <s v="florence_service_processing_center_az"/>
    <d v="2016-10-30T00:00:00"/>
    <x v="4"/>
    <x v="8"/>
    <s v="suicide_risk_placement"/>
    <d v="2016-02-11T00:00:00"/>
    <n v="3"/>
    <n v="-0.58097443112237235"/>
    <n v="5.3608207345481995E-2"/>
    <n v="2.7697573795165713"/>
    <n v="0.42886565876385618"/>
    <n v="1.0185559395641586"/>
    <n v="5.3608207345481995E-2"/>
    <x v="3"/>
  </r>
  <r>
    <n v="7494"/>
    <x v="0"/>
    <s v="mexico"/>
    <x v="8"/>
    <s v="CA"/>
    <s v="CA - Theo Lacy Facility "/>
    <s v="theo_lacy_facility_ca"/>
    <d v="2016-10-30T00:00:00"/>
    <x v="4"/>
    <x v="6"/>
    <s v="disciplinary"/>
    <d v="2016-11-13T00:00:00"/>
    <n v="14"/>
    <n v="-0.38441100418893831"/>
    <n v="0.14295521958795204"/>
    <n v="2.5731939525831371"/>
    <n v="0.23230223183042215"/>
    <n v="0.82199251263072437"/>
    <n v="0.14295521958795204"/>
    <x v="3"/>
  </r>
  <r>
    <n v="7495"/>
    <x v="7"/>
    <s v="honduras"/>
    <x v="18"/>
    <s v="TX"/>
    <s v="TX - South Texas Detention Complex "/>
    <s v="south_texas_detention_complex_tx"/>
    <d v="2016-10-30T00:00:00"/>
    <x v="4"/>
    <x v="6"/>
    <s v="disciplinary"/>
    <d v="2016-11-16T00:00:00"/>
    <n v="17"/>
    <n v="-0.33080279684345626"/>
    <n v="0.19656342693343409"/>
    <n v="2.5195857452376553"/>
    <n v="0.17869402448494009"/>
    <n v="0.76838430528524237"/>
    <n v="0.17869402448494009"/>
    <x v="2"/>
  </r>
  <r>
    <n v="7496"/>
    <x v="19"/>
    <s v="cuba"/>
    <x v="23"/>
    <s v="KS"/>
    <s v="KS - Chase County Detention Facility "/>
    <s v="chase_county_detention_facility_ks"/>
    <d v="2016-10-30T00:00:00"/>
    <x v="4"/>
    <x v="6"/>
    <s v="disciplinary"/>
    <d v="2016-12-12T00:00:00"/>
    <n v="43"/>
    <n v="0.13380166681738798"/>
    <n v="0.66116789059427838"/>
    <n v="2.0549812815768109"/>
    <n v="0.28591043917590414"/>
    <n v="0.30377984162439814"/>
    <n v="0.28591043917590414"/>
    <x v="2"/>
  </r>
  <r>
    <n v="7497"/>
    <x v="0"/>
    <s v="mexico"/>
    <x v="0"/>
    <s v="AZ"/>
    <s v="AZ - Cca, Florence Correctional Center "/>
    <s v="cca,_florence_correctional_center_az"/>
    <d v="2016-10-31T00:00:00"/>
    <x v="4"/>
    <x v="8"/>
    <s v="suicide_risk_placement"/>
    <d v="2016-07-11T00:00:00"/>
    <n v="7"/>
    <n v="-0.50949682132839635"/>
    <n v="1.7869402448493998E-2"/>
    <n v="2.6982797697225953"/>
    <n v="0.35738804896988019"/>
    <n v="0.94707832977018247"/>
    <n v="1.7869402448493998E-2"/>
    <x v="3"/>
  </r>
  <r>
    <n v="7498"/>
    <x v="0"/>
    <s v="mexico"/>
    <x v="0"/>
    <s v="AZ"/>
    <s v="AZ - Eloy Federal Contract Facility "/>
    <s v="eloy_federal_contract_facility_az"/>
    <d v="2016-10-31T00:00:00"/>
    <x v="4"/>
    <x v="6"/>
    <s v="disciplinary"/>
    <d v="2016-11-23T00:00:00"/>
    <n v="23"/>
    <n v="-0.22358638215249221"/>
    <n v="0.30377984162439814"/>
    <n v="2.4123693305466913"/>
    <n v="7.1477609793976049E-2"/>
    <n v="0.66116789059427838"/>
    <n v="7.1477609793976049E-2"/>
    <x v="2"/>
  </r>
  <r>
    <n v="7499"/>
    <x v="0"/>
    <s v="mexico"/>
    <x v="12"/>
    <s v="TX"/>
    <s v="TX - Houston Contract Detention Facility "/>
    <s v="houston_contract_detention_facility_tx"/>
    <d v="2016-10-31T00:00:00"/>
    <x v="4"/>
    <x v="3"/>
    <s v="protective_custody_other_detainee_safety"/>
    <d v="2016-07-12T00:00:00"/>
    <n v="37"/>
    <n v="2.6585252126423927E-2"/>
    <n v="0.55395147590331428"/>
    <n v="2.1621976962677749"/>
    <n v="0.17869402448494009"/>
    <n v="0.41099625631536219"/>
    <n v="0.17869402448494009"/>
    <x v="2"/>
  </r>
  <r>
    <n v="7500"/>
    <x v="2"/>
    <s v="el_salvador"/>
    <x v="22"/>
    <s v="NY"/>
    <s v="NY - Buffalo (batavia) Service Processing Center"/>
    <s v="buffalo_batavia_service_processing_center_ny"/>
    <d v="2016-11-01T00:00:00"/>
    <x v="4"/>
    <x v="6"/>
    <s v="disciplinary"/>
    <d v="2016-01-20T00:00:00"/>
    <n v="9"/>
    <n v="-0.4737580164314083"/>
    <n v="5.3608207345482051E-2"/>
    <n v="2.6625409648256073"/>
    <n v="0.32164924407289214"/>
    <n v="0.91133952487319436"/>
    <n v="5.3608207345482051E-2"/>
    <x v="3"/>
  </r>
  <r>
    <n v="7501"/>
    <x v="0"/>
    <s v="mexico"/>
    <x v="10"/>
    <s v="MI"/>
    <s v="MI - Calhoun County Correctional Center "/>
    <s v="calhoun_county_correctional_center_mi"/>
    <d v="2016-11-01T00:00:00"/>
    <x v="4"/>
    <x v="5"/>
    <s v="facility_security_threat_violent_or_disruptive_behavior"/>
    <d v="2016-01-21T00:00:00"/>
    <n v="10"/>
    <n v="-0.4558886139829143"/>
    <n v="7.1477609793976049E-2"/>
    <n v="2.6446715623771131"/>
    <n v="0.30377984162439814"/>
    <n v="0.89347012242470036"/>
    <n v="7.1477609793976049E-2"/>
    <x v="3"/>
  </r>
  <r>
    <n v="7502"/>
    <x v="0"/>
    <s v="mexico"/>
    <x v="18"/>
    <s v="TX"/>
    <s v="TX - South Texas Detention Complex "/>
    <s v="south_texas_detention_complex_tx"/>
    <d v="2016-11-01T00:00:00"/>
    <x v="4"/>
    <x v="6"/>
    <s v="disciplinary"/>
    <d v="2016-03-02T00:00:00"/>
    <n v="23"/>
    <n v="-0.22358638215249221"/>
    <n v="0.30377984162439814"/>
    <n v="2.4123693305466913"/>
    <n v="7.1477609793976049E-2"/>
    <n v="0.66116789059427838"/>
    <n v="7.1477609793976049E-2"/>
    <x v="2"/>
  </r>
  <r>
    <n v="7503"/>
    <x v="0"/>
    <s v="mexico"/>
    <x v="18"/>
    <s v="TX"/>
    <s v="TX - South Texas Detention Complex "/>
    <s v="south_texas_detention_complex_tx"/>
    <d v="2016-11-01T00:00:00"/>
    <x v="4"/>
    <x v="6"/>
    <s v="disciplinary"/>
    <d v="2016-03-02T00:00:00"/>
    <n v="23"/>
    <n v="-0.22358638215249221"/>
    <n v="0.30377984162439814"/>
    <n v="2.4123693305466913"/>
    <n v="7.1477609793976049E-2"/>
    <n v="0.66116789059427838"/>
    <n v="7.1477609793976049E-2"/>
    <x v="2"/>
  </r>
  <r>
    <n v="7504"/>
    <x v="2"/>
    <s v="el_salvador"/>
    <x v="18"/>
    <s v="TX"/>
    <s v="TX - South Texas Detention Complex "/>
    <s v="south_texas_detention_complex_tx"/>
    <d v="2016-11-01T00:00:00"/>
    <x v="4"/>
    <x v="6"/>
    <s v="disciplinary"/>
    <d v="2016-03-02T00:00:00"/>
    <n v="23"/>
    <n v="-0.22358638215249221"/>
    <n v="0.30377984162439814"/>
    <n v="2.4123693305466913"/>
    <n v="7.1477609793976049E-2"/>
    <n v="0.66116789059427838"/>
    <n v="7.1477609793976049E-2"/>
    <x v="2"/>
  </r>
  <r>
    <n v="7505"/>
    <x v="7"/>
    <s v="honduras"/>
    <x v="17"/>
    <s v="VA"/>
    <s v="VA - Immigration Centers Of America Farmville "/>
    <s v="immigration_centers_of_america_farmville_va"/>
    <d v="2016-11-01T00:00:00"/>
    <x v="4"/>
    <x v="3"/>
    <s v="protective_custody_other_detainee_safety"/>
    <d v="2016-11-02T00:00:00"/>
    <n v="31"/>
    <n v="-8.0631162564540129E-2"/>
    <n v="0.44673506121235024"/>
    <n v="2.2694141109587389"/>
    <n v="7.1477609793976035E-2"/>
    <n v="0.51821267100632629"/>
    <n v="7.1477609793976035E-2"/>
    <x v="2"/>
  </r>
  <r>
    <n v="7506"/>
    <x v="0"/>
    <s v="mexico"/>
    <x v="2"/>
    <s v="CA"/>
    <s v="CA - San Diego Contract Detention Facility - CCA (otay)"/>
    <s v="san_diego_contract_detention_facility_cca_otay_ca"/>
    <d v="2016-11-01T00:00:00"/>
    <x v="4"/>
    <x v="3"/>
    <s v="protective_custody_other_detainee_safety"/>
    <d v="2016-02-26T00:00:00"/>
    <n v="46"/>
    <n v="0.18740987416287"/>
    <n v="0.71477609793976038"/>
    <n v="2.0013730742313292"/>
    <n v="0.33951864652138619"/>
    <n v="0.25017163427891609"/>
    <n v="0.25017163427891609"/>
    <x v="1"/>
  </r>
  <r>
    <n v="7507"/>
    <x v="0"/>
    <s v="mexico"/>
    <x v="16"/>
    <s v="CO"/>
    <s v="CO - Denver Contract Detention Facility "/>
    <s v="denver_contract_detention_facility_co"/>
    <d v="2016-11-02T00:00:00"/>
    <x v="4"/>
    <x v="3"/>
    <s v="protective_custody_other_detainee_safety"/>
    <d v="2016-02-26T00:00:00"/>
    <n v="15"/>
    <n v="-0.36654160174044426"/>
    <n v="0.1608246220364461"/>
    <n v="2.5553245501346433"/>
    <n v="0.21443282938192809"/>
    <n v="0.80412311018223037"/>
    <n v="0.1608246220364461"/>
    <x v="3"/>
  </r>
  <r>
    <n v="7508"/>
    <x v="0"/>
    <s v="mexico"/>
    <x v="0"/>
    <s v="AZ"/>
    <s v="AZ - Eloy Federal Contract Facility "/>
    <s v="eloy_federal_contract_facility_az"/>
    <d v="2016-11-02T00:00:00"/>
    <x v="4"/>
    <x v="6"/>
    <s v="disciplinary"/>
    <d v="2016-02-03T00:00:00"/>
    <n v="20"/>
    <n v="-0.27719458949797421"/>
    <n v="0.25017163427891614"/>
    <n v="2.4659775378921731"/>
    <n v="0.12508581713945804"/>
    <n v="0.71477609793976038"/>
    <n v="0.12508581713945804"/>
    <x v="2"/>
  </r>
  <r>
    <n v="7509"/>
    <x v="0"/>
    <s v="mexico"/>
    <x v="18"/>
    <s v="TX"/>
    <s v="TX - South Texas Detention Complex "/>
    <s v="south_texas_detention_complex_tx"/>
    <d v="2016-11-03T00:00:00"/>
    <x v="4"/>
    <x v="3"/>
    <s v="protective_custody_other_detainee_safety"/>
    <d v="2016-03-19T00:00:00"/>
    <n v="8"/>
    <n v="-0.49162741887990236"/>
    <n v="3.5738804896987997E-2"/>
    <n v="2.6804103672741011"/>
    <n v="0.33951864652138619"/>
    <n v="0.92920892732168847"/>
    <n v="3.5738804896987997E-2"/>
    <x v="3"/>
  </r>
  <r>
    <n v="7510"/>
    <x v="0"/>
    <s v="mexico"/>
    <x v="7"/>
    <s v="PA"/>
    <s v="PA - York County Prison "/>
    <s v="york_county_prison_pa"/>
    <d v="2016-11-03T00:00:00"/>
    <x v="4"/>
    <x v="0"/>
    <s v="protective_custody_gang_status_protective_custody_only"/>
    <d v="2016-03-31T00:00:00"/>
    <n v="20"/>
    <n v="-0.27719458949797421"/>
    <n v="0.25017163427891614"/>
    <n v="2.4659775378921731"/>
    <n v="0.12508581713945804"/>
    <n v="0.71477609793976038"/>
    <n v="0.12508581713945804"/>
    <x v="2"/>
  </r>
  <r>
    <n v="7511"/>
    <x v="0"/>
    <s v="mexico"/>
    <x v="0"/>
    <s v="AZ"/>
    <s v="AZ - Eloy Federal Contract Facility "/>
    <s v="eloy_federal_contract_facility_az"/>
    <d v="2016-11-03T00:00:00"/>
    <x v="4"/>
    <x v="0"/>
    <s v="protective_custody_gang_status_protective_custody_only"/>
    <d v="2016-03-31T00:00:00"/>
    <n v="20"/>
    <n v="-0.27719458949797421"/>
    <n v="0.25017163427891614"/>
    <n v="2.4659775378921731"/>
    <n v="0.12508581713945804"/>
    <n v="0.71477609793976038"/>
    <n v="0.12508581713945804"/>
    <x v="2"/>
  </r>
  <r>
    <n v="7512"/>
    <x v="1"/>
    <s v="sierra_leone"/>
    <x v="17"/>
    <s v="VA"/>
    <s v="VA - Immigration Centers Of America Farmville "/>
    <s v="immigration_centers_of_america_farmville_va"/>
    <d v="2016-11-03T00:00:00"/>
    <x v="4"/>
    <x v="6"/>
    <s v="disciplinary"/>
    <d v="2016-04-04T00:00:00"/>
    <n v="24"/>
    <n v="-0.20571697970399819"/>
    <n v="0.32164924407289219"/>
    <n v="2.3944999280981971"/>
    <n v="5.3608207345482023E-2"/>
    <n v="0.64329848814578428"/>
    <n v="5.3608207345482023E-2"/>
    <x v="2"/>
  </r>
  <r>
    <n v="7513"/>
    <x v="60"/>
    <s v="cameroon"/>
    <x v="17"/>
    <s v="VA"/>
    <s v="VA - Immigration Centers Of America Farmville "/>
    <s v="immigration_centers_of_america_farmville_va"/>
    <d v="2016-11-03T00:00:00"/>
    <x v="4"/>
    <x v="6"/>
    <s v="disciplinary"/>
    <d v="2016-04-04T00:00:00"/>
    <n v="24"/>
    <n v="-0.20571697970399819"/>
    <n v="0.32164924407289219"/>
    <n v="2.3944999280981971"/>
    <n v="5.3608207345482023E-2"/>
    <n v="0.64329848814578428"/>
    <n v="5.3608207345482023E-2"/>
    <x v="2"/>
  </r>
  <r>
    <n v="7514"/>
    <x v="15"/>
    <s v="liberia"/>
    <x v="17"/>
    <s v="VA"/>
    <s v="VA - Immigration Centers Of America Farmville "/>
    <s v="immigration_centers_of_america_farmville_va"/>
    <d v="2016-11-03T00:00:00"/>
    <x v="4"/>
    <x v="6"/>
    <s v="disciplinary"/>
    <d v="2016-04-04T00:00:00"/>
    <n v="24"/>
    <n v="-0.20571697970399819"/>
    <n v="0.32164924407289219"/>
    <n v="2.3944999280981971"/>
    <n v="5.3608207345482023E-2"/>
    <n v="0.64329848814578428"/>
    <n v="5.3608207345482023E-2"/>
    <x v="2"/>
  </r>
  <r>
    <n v="7515"/>
    <x v="16"/>
    <s v="venezuela"/>
    <x v="7"/>
    <s v="PA"/>
    <s v="PA - York County Prison "/>
    <s v="york_county_prison_pa"/>
    <d v="2016-11-03T00:00:00"/>
    <x v="4"/>
    <x v="6"/>
    <s v="disciplinary"/>
    <d v="2016-09-04T00:00:00"/>
    <n v="29"/>
    <n v="-0.11636996746152814"/>
    <n v="0.41099625631536219"/>
    <n v="2.3051529158557269"/>
    <n v="3.5738804896988025E-2"/>
    <n v="0.55395147590331428"/>
    <n v="3.5738804896988025E-2"/>
    <x v="2"/>
  </r>
  <r>
    <n v="7516"/>
    <x v="37"/>
    <s v="dominican_republic"/>
    <x v="7"/>
    <s v="PA"/>
    <s v="PA - York County Prison "/>
    <s v="york_county_prison_pa"/>
    <d v="2016-11-03T00:00:00"/>
    <x v="4"/>
    <x v="6"/>
    <s v="disciplinary"/>
    <d v="2016-09-04T00:00:00"/>
    <n v="29"/>
    <n v="-0.11636996746152814"/>
    <n v="0.41099625631536219"/>
    <n v="2.3051529158557269"/>
    <n v="3.5738804896988025E-2"/>
    <n v="0.55395147590331428"/>
    <n v="3.5738804896988025E-2"/>
    <x v="2"/>
  </r>
  <r>
    <n v="7517"/>
    <x v="37"/>
    <s v="dominican_republic"/>
    <x v="7"/>
    <s v="PA"/>
    <s v="PA - York County Prison "/>
    <s v="york_county_prison_pa"/>
    <d v="2016-11-03T00:00:00"/>
    <x v="4"/>
    <x v="6"/>
    <s v="disciplinary"/>
    <d v="2016-09-04T00:00:00"/>
    <n v="29"/>
    <n v="-0.11636996746152814"/>
    <n v="0.41099625631536219"/>
    <n v="2.3051529158557269"/>
    <n v="3.5738804896988025E-2"/>
    <n v="0.55395147590331428"/>
    <n v="3.5738804896988025E-2"/>
    <x v="2"/>
  </r>
  <r>
    <n v="7518"/>
    <x v="7"/>
    <s v="honduras"/>
    <x v="17"/>
    <s v="VA"/>
    <s v="VA - Virginia Peninsula Regional Jail "/>
    <s v="virginia_peninsula_regional_jail_va"/>
    <d v="2016-11-03T00:00:00"/>
    <x v="4"/>
    <x v="6"/>
    <s v="disciplinary"/>
    <d v="2016-12-04T00:00:00"/>
    <n v="32"/>
    <n v="-6.2761760116046117E-2"/>
    <n v="0.46460446366084424"/>
    <n v="2.2515447085102451"/>
    <n v="8.9347012242470047E-2"/>
    <n v="0.50034326855783218"/>
    <n v="8.9347012242470047E-2"/>
    <x v="2"/>
  </r>
  <r>
    <n v="7519"/>
    <x v="87"/>
    <s v="kuwait"/>
    <x v="14"/>
    <s v="MD"/>
    <s v="MD - Worcester County Jail "/>
    <s v="worcester_county_jail_md"/>
    <d v="2016-11-03T00:00:00"/>
    <x v="4"/>
    <x v="7"/>
    <s v="other"/>
    <d v="2016-08-06T00:00:00"/>
    <n v="89"/>
    <n v="0.9557941794481124"/>
    <n v="1.4831604032250028"/>
    <n v="1.2329887689460866"/>
    <n v="1.1079029518066286"/>
    <n v="0.51821267100632629"/>
    <n v="0.51821267100632629"/>
    <x v="1"/>
  </r>
  <r>
    <n v="7520"/>
    <x v="21"/>
    <s v="guatemala"/>
    <x v="3"/>
    <s v="CA"/>
    <s v="CA - Sacramento County Jail-rio Cosumnes Corr. Center "/>
    <s v="sacramento_county_jail_rio_cosumnes_corr_center_ca"/>
    <d v="2016-11-03T00:00:00"/>
    <x v="4"/>
    <x v="15"/>
    <s v="facility_security_threat_gang_member_status_not_protective_custody"/>
    <d v="2016-06-21T00:00:00"/>
    <n v="102"/>
    <n v="1.1880964112785346"/>
    <n v="1.715462635055425"/>
    <n v="1.0006865371156644"/>
    <n v="1.3402051836370508"/>
    <n v="0.75051490283674849"/>
    <n v="0.75051490283674849"/>
    <x v="1"/>
  </r>
  <r>
    <n v="7521"/>
    <x v="21"/>
    <s v="guatemala"/>
    <x v="20"/>
    <s v="WA"/>
    <s v="WA - Northwest Detention Center "/>
    <s v="northwest_detention_center_wa"/>
    <d v="2016-11-03T00:00:00"/>
    <x v="4"/>
    <x v="3"/>
    <s v="protective_custody_other_detainee_safety"/>
    <d v="2017-01-02T00:00:00"/>
    <n v="327"/>
    <n v="5.2087119621896871"/>
    <n v="5.7360781859665773"/>
    <n v="3.0199290137954882"/>
    <n v="5.3608207345482031"/>
    <n v="4.7711304537479009"/>
    <n v="3.0199290137954882"/>
    <x v="0"/>
  </r>
  <r>
    <n v="7522"/>
    <x v="21"/>
    <s v="guatemala"/>
    <x v="8"/>
    <s v="CA"/>
    <s v="CA - Adelanto Correctional Facility "/>
    <s v="adelanto_correctional_facility_ca"/>
    <d v="2016-11-03T00:00:00"/>
    <x v="4"/>
    <x v="3"/>
    <s v="protective_custody_other_detainee_safety"/>
    <d v="2017-07-02T00:00:00"/>
    <n v="333"/>
    <n v="5.3159283768806507"/>
    <n v="5.8432946006575408"/>
    <n v="3.1271454284864517"/>
    <n v="5.4680371492391666"/>
    <n v="4.8783468684388644"/>
    <n v="3.1271454284864517"/>
    <x v="0"/>
  </r>
  <r>
    <n v="7523"/>
    <x v="2"/>
    <s v="el_salvador"/>
    <x v="18"/>
    <s v="TX"/>
    <s v="TX - Rio Grande Detention Center "/>
    <s v="rio_grande_detention_center_tx"/>
    <d v="2016-11-04T00:00:00"/>
    <x v="4"/>
    <x v="11"/>
    <s v="medical_other"/>
    <d v="2016-12-04T00:00:00"/>
    <n v="1"/>
    <n v="-0.61671323601936046"/>
    <n v="8.9347012242470103E-2"/>
    <n v="2.8054961844135593"/>
    <n v="0.46460446366084429"/>
    <n v="1.0542947444611466"/>
    <n v="8.9347012242470103E-2"/>
    <x v="3"/>
  </r>
  <r>
    <n v="7524"/>
    <x v="39"/>
    <s v="somalia"/>
    <x v="18"/>
    <s v="TX"/>
    <s v="TX - Rio Grande Detention Center "/>
    <s v="rio_grande_detention_center_tx"/>
    <d v="2016-11-04T00:00:00"/>
    <x v="4"/>
    <x v="11"/>
    <s v="medical_other"/>
    <d v="2016-04-13T00:00:00"/>
    <n v="2"/>
    <n v="-0.59884383357086635"/>
    <n v="7.1477609793975994E-2"/>
    <n v="2.7876267819650655"/>
    <n v="0.44673506121235018"/>
    <n v="1.0364253420126524"/>
    <n v="7.1477609793975994E-2"/>
    <x v="3"/>
  </r>
  <r>
    <n v="7525"/>
    <x v="10"/>
    <s v="jordan"/>
    <x v="7"/>
    <s v="PA"/>
    <s v="PA - York County Prison "/>
    <s v="york_county_prison_pa"/>
    <d v="2016-11-04T00:00:00"/>
    <x v="4"/>
    <x v="12"/>
    <s v="pending_investigation_of_disciplinary_violation"/>
    <d v="2016-04-14T00:00:00"/>
    <n v="3"/>
    <n v="-0.58097443112237235"/>
    <n v="5.3608207345481995E-2"/>
    <n v="2.7697573795165713"/>
    <n v="0.42886565876385618"/>
    <n v="1.0185559395641586"/>
    <n v="5.3608207345481995E-2"/>
    <x v="3"/>
  </r>
  <r>
    <n v="7526"/>
    <x v="0"/>
    <s v="mexico"/>
    <x v="18"/>
    <s v="TX"/>
    <s v="TX - South Texas Detention Complex "/>
    <s v="south_texas_detention_complex_tx"/>
    <d v="2016-11-04T00:00:00"/>
    <x v="4"/>
    <x v="6"/>
    <s v="disciplinary"/>
    <d v="2016-04-17T00:00:00"/>
    <n v="6"/>
    <n v="-0.52736622377689035"/>
    <n v="0"/>
    <n v="2.7161491721710895"/>
    <n v="0.37525745141837419"/>
    <n v="0.96494773221867647"/>
    <n v="0"/>
    <x v="3"/>
  </r>
  <r>
    <n v="7527"/>
    <x v="147"/>
    <s v="tunisia"/>
    <x v="10"/>
    <s v="MI"/>
    <s v="MI - Calhoun County Correctional Center "/>
    <s v="calhoun_county_correctional_center_mi"/>
    <d v="2016-11-04T00:00:00"/>
    <x v="4"/>
    <x v="2"/>
    <s v="mental_illness"/>
    <d v="2016-04-18T00:00:00"/>
    <n v="7"/>
    <n v="-0.50949682132839635"/>
    <n v="1.7869402448493998E-2"/>
    <n v="2.6982797697225953"/>
    <n v="0.35738804896988019"/>
    <n v="0.94707832977018247"/>
    <n v="1.7869402448493998E-2"/>
    <x v="3"/>
  </r>
  <r>
    <n v="7528"/>
    <x v="108"/>
    <s v="belarus"/>
    <x v="0"/>
    <s v="AZ"/>
    <s v="AZ - Eloy Federal Contract Facility "/>
    <s v="eloy_federal_contract_facility_az"/>
    <d v="2016-11-04T00:00:00"/>
    <x v="4"/>
    <x v="6"/>
    <s v="disciplinary"/>
    <d v="2016-04-25T00:00:00"/>
    <n v="14"/>
    <n v="-0.38441100418893831"/>
    <n v="0.14295521958795204"/>
    <n v="2.5731939525831371"/>
    <n v="0.23230223183042215"/>
    <n v="0.82199251263072437"/>
    <n v="0.14295521958795204"/>
    <x v="3"/>
  </r>
  <r>
    <n v="7529"/>
    <x v="121"/>
    <s v="burkina_faso"/>
    <x v="15"/>
    <s v="GA"/>
    <s v="GA - Stewart Detention Center "/>
    <s v="stewart_detention_center_ga"/>
    <d v="2016-11-05T00:00:00"/>
    <x v="4"/>
    <x v="21"/>
    <s v="medical_observation"/>
    <d v="2016-12-05T00:00:00"/>
    <n v="1"/>
    <n v="-0.61671323601936046"/>
    <n v="8.9347012242470103E-2"/>
    <n v="2.8054961844135593"/>
    <n v="0.46460446366084429"/>
    <n v="1.0542947444611466"/>
    <n v="8.9347012242470103E-2"/>
    <x v="3"/>
  </r>
  <r>
    <n v="7530"/>
    <x v="19"/>
    <s v="cuba"/>
    <x v="18"/>
    <s v="TX"/>
    <s v="TX - South Texas Detention Complex "/>
    <s v="south_texas_detention_complex_tx"/>
    <d v="2016-11-05T00:00:00"/>
    <x v="4"/>
    <x v="6"/>
    <s v="disciplinary"/>
    <d v="2016-05-18T00:00:00"/>
    <n v="7"/>
    <n v="-0.50949682132839635"/>
    <n v="1.7869402448493998E-2"/>
    <n v="2.6982797697225953"/>
    <n v="0.35738804896988019"/>
    <n v="0.94707832977018247"/>
    <n v="1.7869402448493998E-2"/>
    <x v="3"/>
  </r>
  <r>
    <n v="7531"/>
    <x v="0"/>
    <s v="mexico"/>
    <x v="18"/>
    <s v="TX"/>
    <s v="TX - South Texas Detention Complex "/>
    <s v="south_texas_detention_complex_tx"/>
    <d v="2016-11-05T00:00:00"/>
    <x v="4"/>
    <x v="6"/>
    <s v="disciplinary"/>
    <d v="2016-05-20T00:00:00"/>
    <n v="9"/>
    <n v="-0.4737580164314083"/>
    <n v="5.3608207345482051E-2"/>
    <n v="2.6625409648256073"/>
    <n v="0.32164924407289214"/>
    <n v="0.91133952487319436"/>
    <n v="5.3608207345482051E-2"/>
    <x v="3"/>
  </r>
  <r>
    <n v="7532"/>
    <x v="0"/>
    <s v="mexico"/>
    <x v="8"/>
    <s v="CA"/>
    <s v="CA - Adelanto Correctional Facility "/>
    <s v="adelanto_correctional_facility_ca"/>
    <d v="2016-11-05T00:00:00"/>
    <x v="4"/>
    <x v="3"/>
    <s v="protective_custody_other_detainee_safety"/>
    <d v="2016-05-24T00:00:00"/>
    <n v="13"/>
    <n v="-0.40228040663743231"/>
    <n v="0.12508581713945804"/>
    <n v="2.5910633550316313"/>
    <n v="0.25017163427891614"/>
    <n v="0.83986191507921837"/>
    <n v="0.12508581713945804"/>
    <x v="3"/>
  </r>
  <r>
    <n v="7533"/>
    <x v="8"/>
    <s v="nicaragua"/>
    <x v="4"/>
    <s v="LA"/>
    <s v="LA - Jena/lasalle Detention Facility "/>
    <s v="jena/lasalle_detention_facility_la"/>
    <d v="2016-11-05T00:00:00"/>
    <x v="4"/>
    <x v="3"/>
    <s v="protective_custody_other_detainee_safety"/>
    <d v="2016-02-06T00:00:00"/>
    <n v="22"/>
    <n v="-0.24145578460098621"/>
    <n v="0.28591043917590414"/>
    <n v="2.4302387329951851"/>
    <n v="8.9347012242470047E-2"/>
    <n v="0.67903729304277238"/>
    <n v="8.9347012242470047E-2"/>
    <x v="2"/>
  </r>
  <r>
    <n v="7534"/>
    <x v="0"/>
    <s v="mexico"/>
    <x v="4"/>
    <s v="LA"/>
    <s v="LA - Pine Prairie Correctional Center "/>
    <s v="pine_prairie_correctional_center_la"/>
    <d v="2016-11-05T00:00:00"/>
    <x v="4"/>
    <x v="3"/>
    <s v="protective_custody_other_detainee_safety"/>
    <d v="2016-03-06T00:00:00"/>
    <n v="23"/>
    <n v="-0.22358638215249221"/>
    <n v="0.30377984162439814"/>
    <n v="2.4123693305466913"/>
    <n v="7.1477609793976049E-2"/>
    <n v="0.66116789059427838"/>
    <n v="7.1477609793976049E-2"/>
    <x v="2"/>
  </r>
  <r>
    <n v="7535"/>
    <x v="0"/>
    <s v="mexico"/>
    <x v="4"/>
    <s v="LA"/>
    <s v="LA - Pine Prairie Correctional Center "/>
    <s v="pine_prairie_correctional_center_la"/>
    <d v="2016-11-05T00:00:00"/>
    <x v="4"/>
    <x v="3"/>
    <s v="protective_custody_other_detainee_safety"/>
    <d v="2016-03-06T00:00:00"/>
    <n v="23"/>
    <n v="-0.22358638215249221"/>
    <n v="0.30377984162439814"/>
    <n v="2.4123693305466913"/>
    <n v="7.1477609793976049E-2"/>
    <n v="0.66116789059427838"/>
    <n v="7.1477609793976049E-2"/>
    <x v="2"/>
  </r>
  <r>
    <n v="7536"/>
    <x v="0"/>
    <s v="mexico"/>
    <x v="2"/>
    <s v="CA"/>
    <s v="CA - Imperial Regional Detention Facility "/>
    <s v="imperial_regional_detention_facility_ca"/>
    <d v="2016-11-05T00:00:00"/>
    <x v="4"/>
    <x v="6"/>
    <s v="disciplinary"/>
    <d v="2016-06-06T00:00:00"/>
    <n v="26"/>
    <n v="-0.16997817480701016"/>
    <n v="0.35738804896988019"/>
    <n v="2.3587611232012091"/>
    <n v="1.7869402448493998E-2"/>
    <n v="0.60755968324879628"/>
    <n v="1.7869402448493998E-2"/>
    <x v="2"/>
  </r>
  <r>
    <n v="7537"/>
    <x v="2"/>
    <s v="el_salvador"/>
    <x v="5"/>
    <s v="NM"/>
    <s v="NM - Otero County Processing Center "/>
    <s v="otero_county_processing_center_nm"/>
    <d v="2016-11-05T00:00:00"/>
    <x v="4"/>
    <x v="6"/>
    <s v="disciplinary"/>
    <d v="2016-09-06T00:00:00"/>
    <n v="29"/>
    <n v="-0.11636996746152814"/>
    <n v="0.41099625631536219"/>
    <n v="2.3051529158557269"/>
    <n v="3.5738804896988025E-2"/>
    <n v="0.55395147590331428"/>
    <n v="3.5738804896988025E-2"/>
    <x v="2"/>
  </r>
  <r>
    <n v="7538"/>
    <x v="7"/>
    <s v="honduras"/>
    <x v="5"/>
    <s v="NM"/>
    <s v="NM - Otero County Processing Center "/>
    <s v="otero_county_processing_center_nm"/>
    <d v="2016-11-05T00:00:00"/>
    <x v="4"/>
    <x v="6"/>
    <s v="disciplinary"/>
    <d v="2016-09-06T00:00:00"/>
    <n v="29"/>
    <n v="-0.11636996746152814"/>
    <n v="0.41099625631536219"/>
    <n v="2.3051529158557269"/>
    <n v="3.5738804896988025E-2"/>
    <n v="0.55395147590331428"/>
    <n v="3.5738804896988025E-2"/>
    <x v="2"/>
  </r>
  <r>
    <n v="7539"/>
    <x v="19"/>
    <s v="cuba"/>
    <x v="4"/>
    <s v="LA"/>
    <s v="LA - Pine Prairie Correctional Center "/>
    <s v="pine_prairie_correctional_center_la"/>
    <d v="2016-11-05T00:00:00"/>
    <x v="4"/>
    <x v="5"/>
    <s v="facility_security_threat_violent_or_disruptive_behavior"/>
    <d v="2016-02-08T00:00:00"/>
    <n v="83"/>
    <n v="0.8485777647571483"/>
    <n v="1.3759439885340385"/>
    <n v="1.3402051836370505"/>
    <n v="1.0006865371156644"/>
    <n v="0.41099625631536219"/>
    <n v="0.41099625631536219"/>
    <x v="1"/>
  </r>
  <r>
    <n v="7540"/>
    <x v="7"/>
    <s v="honduras"/>
    <x v="8"/>
    <s v="CA"/>
    <s v="CA - Adelanto Correctional Facility "/>
    <s v="adelanto_correctional_facility_ca"/>
    <d v="2016-11-06T00:00:00"/>
    <x v="4"/>
    <x v="6"/>
    <s v="disciplinary"/>
    <d v="2016-06-20T00:00:00"/>
    <n v="9"/>
    <n v="-0.4737580164314083"/>
    <n v="5.3608207345482051E-2"/>
    <n v="2.6625409648256073"/>
    <n v="0.32164924407289214"/>
    <n v="0.91133952487319436"/>
    <n v="5.3608207345482051E-2"/>
    <x v="3"/>
  </r>
  <r>
    <n v="7541"/>
    <x v="0"/>
    <s v="mexico"/>
    <x v="20"/>
    <s v="WA"/>
    <s v="WA - Northwest Detention Center "/>
    <s v="northwest_detention_center_wa"/>
    <d v="2016-11-06T00:00:00"/>
    <x v="4"/>
    <x v="12"/>
    <s v="pending_investigation_of_disciplinary_violation"/>
    <d v="2016-06-23T00:00:00"/>
    <n v="12"/>
    <n v="-0.42014980908592631"/>
    <n v="0.10721641469096405"/>
    <n v="2.6089327574801251"/>
    <n v="0.26804103672741014"/>
    <n v="0.85773131752771237"/>
    <n v="0.10721641469096405"/>
    <x v="3"/>
  </r>
  <r>
    <n v="7542"/>
    <x v="56"/>
    <s v="iran"/>
    <x v="12"/>
    <s v="TX"/>
    <s v="TX - Houston Contract Detention Facility "/>
    <s v="houston_contract_detention_facility_tx"/>
    <d v="2016-11-06T00:00:00"/>
    <x v="4"/>
    <x v="3"/>
    <s v="protective_custody_other_detainee_safety"/>
    <d v="2016-01-07T00:00:00"/>
    <n v="20"/>
    <n v="-0.27719458949797421"/>
    <n v="0.25017163427891614"/>
    <n v="2.4659775378921731"/>
    <n v="0.12508581713945804"/>
    <n v="0.71477609793976038"/>
    <n v="0.12508581713945804"/>
    <x v="2"/>
  </r>
  <r>
    <n v="7543"/>
    <x v="44"/>
    <s v="canada"/>
    <x v="21"/>
    <s v="MN"/>
    <s v="MN - Sherburne County Jail "/>
    <s v="sherburne_county_jail_mn"/>
    <d v="2016-11-06T00:00:00"/>
    <x v="4"/>
    <x v="6"/>
    <s v="disciplinary"/>
    <d v="2016-07-07T00:00:00"/>
    <n v="26"/>
    <n v="-0.16997817480701016"/>
    <n v="0.35738804896988019"/>
    <n v="2.3587611232012091"/>
    <n v="1.7869402448493998E-2"/>
    <n v="0.60755968324879628"/>
    <n v="1.7869402448493998E-2"/>
    <x v="2"/>
  </r>
  <r>
    <n v="7544"/>
    <x v="2"/>
    <s v="el_salvador"/>
    <x v="15"/>
    <s v="GA"/>
    <s v="GA - Stewart Detention Center "/>
    <s v="stewart_detention_center_ga"/>
    <d v="2016-11-06T00:00:00"/>
    <x v="4"/>
    <x v="3"/>
    <s v="protective_custody_other_detainee_safety"/>
    <d v="2016-08-30T00:00:00"/>
    <n v="80"/>
    <n v="0.79496955741166631"/>
    <n v="1.3223357811885568"/>
    <n v="1.3938133909825328"/>
    <n v="0.94707832977018247"/>
    <n v="0.35738804896988019"/>
    <n v="0.35738804896988019"/>
    <x v="1"/>
  </r>
  <r>
    <n v="7545"/>
    <x v="7"/>
    <s v="honduras"/>
    <x v="15"/>
    <s v="GA"/>
    <s v="GA - Stewart Detention Center "/>
    <s v="stewart_detention_center_ga"/>
    <d v="2016-11-07T00:00:00"/>
    <x v="4"/>
    <x v="17"/>
    <s v="hunger_strike"/>
    <d v="2016-12-07T00:00:00"/>
    <n v="1"/>
    <n v="-0.61671323601936046"/>
    <n v="8.9347012242470103E-2"/>
    <n v="2.8054961844135593"/>
    <n v="0.46460446366084429"/>
    <n v="1.0542947444611466"/>
    <n v="8.9347012242470103E-2"/>
    <x v="3"/>
  </r>
  <r>
    <n v="7546"/>
    <x v="0"/>
    <s v="mexico"/>
    <x v="0"/>
    <s v="AZ"/>
    <s v="AZ - Eloy Federal Contract Facility "/>
    <s v="eloy_federal_contract_facility_az"/>
    <d v="2016-11-07T00:00:00"/>
    <x v="4"/>
    <x v="17"/>
    <s v="hunger_strike"/>
    <d v="2016-12-07T00:00:00"/>
    <n v="1"/>
    <n v="-0.61671323601936046"/>
    <n v="8.9347012242470103E-2"/>
    <n v="2.8054961844135593"/>
    <n v="0.46460446366084429"/>
    <n v="1.0542947444611466"/>
    <n v="8.9347012242470103E-2"/>
    <x v="3"/>
  </r>
  <r>
    <n v="7547"/>
    <x v="0"/>
    <s v="mexico"/>
    <x v="0"/>
    <s v="AZ"/>
    <s v="AZ - Eloy Federal Contract Facility "/>
    <s v="eloy_federal_contract_facility_az"/>
    <d v="2016-11-07T00:00:00"/>
    <x v="4"/>
    <x v="6"/>
    <s v="disciplinary"/>
    <d v="2016-07-20T00:00:00"/>
    <n v="9"/>
    <n v="-0.4737580164314083"/>
    <n v="5.3608207345482051E-2"/>
    <n v="2.6625409648256073"/>
    <n v="0.32164924407289214"/>
    <n v="0.91133952487319436"/>
    <n v="5.3608207345482051E-2"/>
    <x v="3"/>
  </r>
  <r>
    <n v="7548"/>
    <x v="47"/>
    <s v="peru"/>
    <x v="17"/>
    <s v="VA"/>
    <s v="VA - Immigration Centers Of America Farmville "/>
    <s v="immigration_centers_of_america_farmville_va"/>
    <d v="2016-11-07T00:00:00"/>
    <x v="4"/>
    <x v="17"/>
    <s v="hunger_strike"/>
    <d v="2016-07-21T00:00:00"/>
    <n v="10"/>
    <n v="-0.4558886139829143"/>
    <n v="7.1477609793976049E-2"/>
    <n v="2.6446715623771131"/>
    <n v="0.30377984162439814"/>
    <n v="0.89347012242470036"/>
    <n v="7.1477609793976049E-2"/>
    <x v="3"/>
  </r>
  <r>
    <n v="7549"/>
    <x v="17"/>
    <s v="ghana"/>
    <x v="17"/>
    <s v="VA"/>
    <s v="VA - Immigration Centers Of America Farmville "/>
    <s v="immigration_centers_of_america_farmville_va"/>
    <d v="2016-11-07T00:00:00"/>
    <x v="4"/>
    <x v="12"/>
    <s v="pending_investigation_of_disciplinary_violation"/>
    <d v="2016-07-24T00:00:00"/>
    <n v="13"/>
    <n v="-0.40228040663743231"/>
    <n v="0.12508581713945804"/>
    <n v="2.5910633550316313"/>
    <n v="0.25017163427891614"/>
    <n v="0.83986191507921837"/>
    <n v="0.12508581713945804"/>
    <x v="3"/>
  </r>
  <r>
    <n v="7550"/>
    <x v="0"/>
    <s v="mexico"/>
    <x v="7"/>
    <s v="PA"/>
    <s v="PA - York County Prison "/>
    <s v="york_county_prison_pa"/>
    <d v="2016-11-07T00:00:00"/>
    <x v="4"/>
    <x v="16"/>
    <s v="medical_tuberculosis"/>
    <d v="2016-07-29T00:00:00"/>
    <n v="18"/>
    <n v="-0.31293339439496226"/>
    <n v="0.21443282938192809"/>
    <n v="2.5017163427891611"/>
    <n v="0.1608246220364461"/>
    <n v="0.75051490283674838"/>
    <n v="0.1608246220364461"/>
    <x v="2"/>
  </r>
  <r>
    <n v="7551"/>
    <x v="19"/>
    <s v="cuba"/>
    <x v="18"/>
    <s v="TX"/>
    <s v="TX - South Texas Detention Complex "/>
    <s v="south_texas_detention_complex_tx"/>
    <d v="2016-11-07T00:00:00"/>
    <x v="4"/>
    <x v="3"/>
    <s v="protective_custody_other_detainee_safety"/>
    <d v="2016-07-29T00:00:00"/>
    <n v="18"/>
    <n v="-0.31293339439496226"/>
    <n v="0.21443282938192809"/>
    <n v="2.5017163427891611"/>
    <n v="0.1608246220364461"/>
    <n v="0.75051490283674838"/>
    <n v="0.1608246220364461"/>
    <x v="2"/>
  </r>
  <r>
    <n v="7552"/>
    <x v="67"/>
    <s v="morocco"/>
    <x v="7"/>
    <s v="PA"/>
    <s v="PA - York County Prison "/>
    <s v="york_county_prison_pa"/>
    <d v="2016-11-07T00:00:00"/>
    <x v="4"/>
    <x v="6"/>
    <s v="disciplinary"/>
    <d v="2016-07-08T00:00:00"/>
    <n v="27"/>
    <n v="-0.15210877235851616"/>
    <n v="0.37525745141837419"/>
    <n v="2.3408917207527153"/>
    <n v="0"/>
    <n v="0.58969028080030228"/>
    <n v="0"/>
    <x v="2"/>
  </r>
  <r>
    <n v="7553"/>
    <x v="0"/>
    <s v="mexico"/>
    <x v="18"/>
    <s v="TX"/>
    <s v="TX - South Texas Detention Complex "/>
    <s v="south_texas_detention_complex_tx"/>
    <d v="2016-11-07T00:00:00"/>
    <x v="4"/>
    <x v="6"/>
    <s v="disciplinary"/>
    <d v="2016-12-08T00:00:00"/>
    <n v="32"/>
    <n v="-6.2761760116046117E-2"/>
    <n v="0.46460446366084424"/>
    <n v="2.2515447085102451"/>
    <n v="8.9347012242470047E-2"/>
    <n v="0.50034326855783218"/>
    <n v="8.9347012242470047E-2"/>
    <x v="2"/>
  </r>
  <r>
    <n v="7554"/>
    <x v="0"/>
    <s v="mexico"/>
    <x v="8"/>
    <s v="CA"/>
    <s v="CA - Adelanto Correctional Facility "/>
    <s v="adelanto_correctional_facility_ca"/>
    <d v="2016-11-08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555"/>
    <x v="2"/>
    <s v="el_salvador"/>
    <x v="8"/>
    <s v="CA"/>
    <s v="CA - Adelanto Correctional Facility "/>
    <s v="adelanto_correctional_facility_ca"/>
    <d v="2016-11-08T00:00:00"/>
    <x v="4"/>
    <x v="12"/>
    <s v="pending_investigation_of_disciplinary_violation"/>
    <d v="2016-12-08T00:00:00"/>
    <n v="1"/>
    <n v="-0.61671323601936046"/>
    <n v="8.9347012242470103E-2"/>
    <n v="2.8054961844135593"/>
    <n v="0.46460446366084429"/>
    <n v="1.0542947444611466"/>
    <n v="8.9347012242470103E-2"/>
    <x v="3"/>
  </r>
  <r>
    <n v="7556"/>
    <x v="21"/>
    <s v="guatemala"/>
    <x v="22"/>
    <s v="NY"/>
    <s v="NY - Buffalo (batavia) Service Processing Center"/>
    <s v="buffalo_batavia_service_processing_center_ny"/>
    <d v="2016-11-08T00:00:00"/>
    <x v="4"/>
    <x v="6"/>
    <s v="disciplinary"/>
    <d v="2016-08-15T00:00:00"/>
    <n v="4"/>
    <n v="-0.56310502867387835"/>
    <n v="3.5738804896987997E-2"/>
    <n v="2.7518879770680771"/>
    <n v="0.41099625631536219"/>
    <n v="1.0006865371156644"/>
    <n v="3.5738804896987997E-2"/>
    <x v="3"/>
  </r>
  <r>
    <n v="7557"/>
    <x v="35"/>
    <s v="guyana"/>
    <x v="22"/>
    <s v="NY"/>
    <s v="NY - Buffalo (batavia) Service Processing Center"/>
    <s v="buffalo_batavia_service_processing_center_ny"/>
    <d v="2016-11-08T00:00:00"/>
    <x v="4"/>
    <x v="6"/>
    <s v="disciplinary"/>
    <d v="2016-08-20T00:00:00"/>
    <n v="9"/>
    <n v="-0.4737580164314083"/>
    <n v="5.3608207345482051E-2"/>
    <n v="2.6625409648256073"/>
    <n v="0.32164924407289214"/>
    <n v="0.91133952487319436"/>
    <n v="5.3608207345482051E-2"/>
    <x v="3"/>
  </r>
  <r>
    <n v="7558"/>
    <x v="7"/>
    <s v="honduras"/>
    <x v="18"/>
    <s v="TX"/>
    <s v="TX - South Texas Detention Complex "/>
    <s v="south_texas_detention_complex_tx"/>
    <d v="2016-11-08T00:00:00"/>
    <x v="4"/>
    <x v="6"/>
    <s v="disciplinary"/>
    <d v="2016-08-29T00:00:00"/>
    <n v="18"/>
    <n v="-0.31293339439496226"/>
    <n v="0.21443282938192809"/>
    <n v="2.5017163427891611"/>
    <n v="0.1608246220364461"/>
    <n v="0.75051490283674838"/>
    <n v="0.1608246220364461"/>
    <x v="2"/>
  </r>
  <r>
    <n v="7559"/>
    <x v="0"/>
    <s v="mexico"/>
    <x v="0"/>
    <s v="AZ"/>
    <s v="AZ - Florence Service Processing Center "/>
    <s v="florence_service_processing_center_az"/>
    <d v="2016-11-08T00:00:00"/>
    <x v="4"/>
    <x v="3"/>
    <s v="protective_custody_other_detainee_safety"/>
    <d v="2016-08-30T00:00:00"/>
    <n v="19"/>
    <n v="-0.29506399194646826"/>
    <n v="0.23230223183042209"/>
    <n v="2.4838469403406673"/>
    <n v="0.1429552195879521"/>
    <n v="0.73264550038825438"/>
    <n v="0.1429552195879521"/>
    <x v="2"/>
  </r>
  <r>
    <n v="7560"/>
    <x v="0"/>
    <s v="mexico"/>
    <x v="4"/>
    <s v="AL"/>
    <s v="AL - Etowah County Jail "/>
    <s v="etowah_county_jail_alabama_al"/>
    <d v="2016-11-08T00:00:00"/>
    <x v="4"/>
    <x v="6"/>
    <s v="disciplinary"/>
    <d v="2016-08-31T00:00:00"/>
    <n v="20"/>
    <n v="-0.27719458949797421"/>
    <n v="0.25017163427891614"/>
    <n v="2.4659775378921731"/>
    <n v="0.12508581713945804"/>
    <n v="0.71477609793976038"/>
    <n v="0.12508581713945804"/>
    <x v="2"/>
  </r>
  <r>
    <n v="7561"/>
    <x v="64"/>
    <s v="bangladesh"/>
    <x v="4"/>
    <s v="AL"/>
    <s v="AL - Etowah County Jail "/>
    <s v="etowah_county_jail_alabama_al"/>
    <d v="2016-11-08T00:00:00"/>
    <x v="4"/>
    <x v="6"/>
    <s v="disciplinary"/>
    <d v="2016-05-09T00:00:00"/>
    <n v="25"/>
    <n v="-0.18784757725550419"/>
    <n v="0.33951864652138619"/>
    <n v="2.3766305256497033"/>
    <n v="3.5738804896988025E-2"/>
    <n v="0.62542908569729028"/>
    <n v="3.5738804896988025E-2"/>
    <x v="2"/>
  </r>
  <r>
    <n v="7562"/>
    <x v="64"/>
    <s v="bangladesh"/>
    <x v="4"/>
    <s v="AL"/>
    <s v="AL - Etowah County Jail "/>
    <s v="etowah_county_jail_alabama_al"/>
    <d v="2016-11-08T00:00:00"/>
    <x v="4"/>
    <x v="6"/>
    <s v="disciplinary"/>
    <d v="2016-05-09T00:00:00"/>
    <n v="25"/>
    <n v="-0.18784757725550419"/>
    <n v="0.33951864652138619"/>
    <n v="2.3766305256497033"/>
    <n v="3.5738804896988025E-2"/>
    <n v="0.62542908569729028"/>
    <n v="3.5738804896988025E-2"/>
    <x v="2"/>
  </r>
  <r>
    <n v="7563"/>
    <x v="0"/>
    <s v="mexico"/>
    <x v="8"/>
    <s v="CA"/>
    <s v="CA - Adelanto Correctional Facility "/>
    <s v="adelanto_correctional_facility_ca"/>
    <d v="2016-11-08T00:00:00"/>
    <x v="4"/>
    <x v="3"/>
    <s v="protective_custody_other_detainee_safety"/>
    <d v="2016-09-15T00:00:00"/>
    <n v="35"/>
    <n v="-9.1535527705640905E-3"/>
    <n v="0.51821267100632629"/>
    <n v="2.1979365011647629"/>
    <n v="0.14295521958795207"/>
    <n v="0.44673506121235018"/>
    <n v="0.14295521958795207"/>
    <x v="2"/>
  </r>
  <r>
    <n v="7564"/>
    <x v="11"/>
    <s v="poland"/>
    <x v="8"/>
    <s v="CA"/>
    <s v="CA - Adelanto Correctional Facility "/>
    <s v="adelanto_correctional_facility_ca"/>
    <d v="2016-11-08T00:00:00"/>
    <x v="4"/>
    <x v="3"/>
    <s v="protective_custody_other_detainee_safety"/>
    <d v="2017-02-14T00:00:00"/>
    <n v="187"/>
    <n v="2.7069956194005256"/>
    <n v="3.2343618431774157"/>
    <n v="0.51821267100632662"/>
    <n v="2.8591043917590415"/>
    <n v="2.2694141109587394"/>
    <n v="0.51821267100632662"/>
    <x v="0"/>
  </r>
  <r>
    <n v="7565"/>
    <x v="10"/>
    <s v="jordan"/>
    <x v="0"/>
    <s v="AZ"/>
    <s v="AZ - Florence Staging Facility "/>
    <s v="florence_staging_facility_az"/>
    <d v="2016-11-09T00:00:00"/>
    <x v="4"/>
    <x v="13"/>
    <s v="medical_disabled_or_infirm"/>
    <d v="2016-12-09T00:00:00"/>
    <n v="1"/>
    <n v="-0.61671323601936046"/>
    <n v="8.9347012242470103E-2"/>
    <n v="2.8054961844135593"/>
    <n v="0.46460446366084429"/>
    <n v="1.0542947444611466"/>
    <n v="8.9347012242470103E-2"/>
    <x v="3"/>
  </r>
  <r>
    <n v="7566"/>
    <x v="2"/>
    <s v="el_salvador"/>
    <x v="12"/>
    <s v="TX"/>
    <s v="TX - Houston Contract Detention Facility "/>
    <s v="houston_contract_detention_facility_tx"/>
    <d v="2016-11-09T00:00:00"/>
    <x v="4"/>
    <x v="3"/>
    <s v="protective_custody_other_detainee_safety"/>
    <d v="2016-09-29T00:00:00"/>
    <n v="18"/>
    <n v="-0.31293339439496226"/>
    <n v="0.21443282938192809"/>
    <n v="2.5017163427891611"/>
    <n v="0.1608246220364461"/>
    <n v="0.75051490283674838"/>
    <n v="0.1608246220364461"/>
    <x v="2"/>
  </r>
  <r>
    <n v="7567"/>
    <x v="78"/>
    <s v="italy"/>
    <x v="7"/>
    <s v="PA"/>
    <s v="PA - York County Prison "/>
    <s v="york_county_prison_pa"/>
    <d v="2016-11-10T00:00:00"/>
    <x v="4"/>
    <x v="8"/>
    <s v="suicide_risk_placement"/>
    <d v="2016-12-10T00:00:00"/>
    <n v="1"/>
    <n v="-0.61671323601936046"/>
    <n v="8.9347012242470103E-2"/>
    <n v="2.8054961844135593"/>
    <n v="0.46460446366084429"/>
    <n v="1.0542947444611466"/>
    <n v="8.9347012242470103E-2"/>
    <x v="3"/>
  </r>
  <r>
    <n v="7568"/>
    <x v="6"/>
    <s v="nigeria"/>
    <x v="22"/>
    <s v="NY"/>
    <s v="NY - Buffalo (batavia) Service Processing Center"/>
    <s v="buffalo_batavia_service_processing_center_ny"/>
    <d v="2016-11-10T00:00:00"/>
    <x v="4"/>
    <x v="6"/>
    <s v="disciplinary"/>
    <d v="2016-10-17T00:00:00"/>
    <n v="6"/>
    <n v="-0.52736622377689035"/>
    <n v="0"/>
    <n v="2.7161491721710895"/>
    <n v="0.37525745141837419"/>
    <n v="0.96494773221867647"/>
    <n v="0"/>
    <x v="3"/>
  </r>
  <r>
    <n v="7569"/>
    <x v="0"/>
    <s v="mexico"/>
    <x v="15"/>
    <s v="GA"/>
    <s v="GA - Stewart Detention Center "/>
    <s v="stewart_detention_center_ga"/>
    <d v="2016-11-10T00:00:00"/>
    <x v="4"/>
    <x v="12"/>
    <s v="pending_investigation_of_disciplinary_violation"/>
    <d v="2016-10-17T00:00:00"/>
    <n v="6"/>
    <n v="-0.52736622377689035"/>
    <n v="0"/>
    <n v="2.7161491721710895"/>
    <n v="0.37525745141837419"/>
    <n v="0.96494773221867647"/>
    <n v="0"/>
    <x v="3"/>
  </r>
  <r>
    <n v="7570"/>
    <x v="21"/>
    <s v="guatemala"/>
    <x v="0"/>
    <s v="AZ"/>
    <s v="AZ - Florence Service Processing Center "/>
    <s v="florence_service_processing_center_az"/>
    <d v="2016-11-10T00:00:00"/>
    <x v="4"/>
    <x v="8"/>
    <s v="suicide_risk_placement"/>
    <d v="2016-10-21T00:00:00"/>
    <n v="10"/>
    <n v="-0.4558886139829143"/>
    <n v="7.1477609793976049E-2"/>
    <n v="2.6446715623771131"/>
    <n v="0.30377984162439814"/>
    <n v="0.89347012242470036"/>
    <n v="7.1477609793976049E-2"/>
    <x v="3"/>
  </r>
  <r>
    <n v="7571"/>
    <x v="74"/>
    <s v="senegal"/>
    <x v="0"/>
    <s v="AZ"/>
    <s v="AZ - Eloy Federal Contract Facility "/>
    <s v="eloy_federal_contract_facility_az"/>
    <d v="2016-11-10T00:00:00"/>
    <x v="4"/>
    <x v="6"/>
    <s v="disciplinary"/>
    <d v="2016-10-21T00:00:00"/>
    <n v="10"/>
    <n v="-0.4558886139829143"/>
    <n v="7.1477609793976049E-2"/>
    <n v="2.6446715623771131"/>
    <n v="0.30377984162439814"/>
    <n v="0.89347012242470036"/>
    <n v="7.1477609793976049E-2"/>
    <x v="3"/>
  </r>
  <r>
    <n v="7572"/>
    <x v="15"/>
    <s v="liberia"/>
    <x v="7"/>
    <s v="PA"/>
    <s v="PA - Pike County Correctional Facility "/>
    <s v="pike_county_correctional_facility_pa"/>
    <d v="2016-11-10T00:00:00"/>
    <x v="4"/>
    <x v="21"/>
    <s v="medical_observation"/>
    <d v="2016-10-24T00:00:00"/>
    <n v="13"/>
    <n v="-0.40228040663743231"/>
    <n v="0.12508581713945804"/>
    <n v="2.5910633550316313"/>
    <n v="0.25017163427891614"/>
    <n v="0.83986191507921837"/>
    <n v="0.12508581713945804"/>
    <x v="3"/>
  </r>
  <r>
    <n v="7573"/>
    <x v="2"/>
    <s v="el_salvador"/>
    <x v="17"/>
    <s v="VA"/>
    <s v="VA - Immigration Centers Of America Farmville "/>
    <s v="immigration_centers_of_america_farmville_va"/>
    <d v="2016-11-10T00:00:00"/>
    <x v="4"/>
    <x v="6"/>
    <s v="disciplinary"/>
    <d v="2016-10-30T00:00:00"/>
    <n v="19"/>
    <n v="-0.29506399194646826"/>
    <n v="0.23230223183042209"/>
    <n v="2.4838469403406673"/>
    <n v="0.1429552195879521"/>
    <n v="0.73264550038825438"/>
    <n v="0.1429552195879521"/>
    <x v="2"/>
  </r>
  <r>
    <n v="7574"/>
    <x v="0"/>
    <s v="mexico"/>
    <x v="7"/>
    <s v="PA"/>
    <s v="PA - Pike County Correctional Facility "/>
    <s v="pike_county_correctional_facility_pa"/>
    <d v="2016-11-10T00:00:00"/>
    <x v="4"/>
    <x v="3"/>
    <s v="protective_custody_other_detainee_safety"/>
    <d v="2016-03-11T00:00:00"/>
    <n v="23"/>
    <n v="-0.22358638215249221"/>
    <n v="0.30377984162439814"/>
    <n v="2.4123693305466913"/>
    <n v="7.1477609793976049E-2"/>
    <n v="0.66116789059427838"/>
    <n v="7.1477609793976049E-2"/>
    <x v="2"/>
  </r>
  <r>
    <n v="7575"/>
    <x v="2"/>
    <s v="el_salvador"/>
    <x v="17"/>
    <s v="VA"/>
    <s v="VA - Immigration Centers Of America Farmville "/>
    <s v="immigration_centers_of_america_farmville_va"/>
    <d v="2016-11-10T00:00:00"/>
    <x v="4"/>
    <x v="6"/>
    <s v="disciplinary"/>
    <d v="2016-11-18T00:00:00"/>
    <n v="38"/>
    <n v="4.4454654574917936E-2"/>
    <n v="0.57182087835180828"/>
    <n v="2.1443282938192811"/>
    <n v="0.19656342693343409"/>
    <n v="0.39312685386686819"/>
    <n v="0.19656342693343409"/>
    <x v="2"/>
  </r>
  <r>
    <n v="7576"/>
    <x v="21"/>
    <s v="guatemala"/>
    <x v="1"/>
    <s v="NV"/>
    <s v="NV - Henderson Detention Center "/>
    <s v="henderson_detention_center_nv"/>
    <d v="2016-11-10T00:00:00"/>
    <x v="4"/>
    <x v="1"/>
    <s v="protective_custody_criminal_offense"/>
    <d v="2016-11-28T00:00:00"/>
    <n v="48"/>
    <n v="0.22314867905985802"/>
    <n v="0.75051490283674838"/>
    <n v="1.9656342693343409"/>
    <n v="0.37525745141837419"/>
    <n v="0.21443282938192809"/>
    <n v="0.21443282938192809"/>
    <x v="1"/>
  </r>
  <r>
    <n v="7577"/>
    <x v="0"/>
    <s v="mexico"/>
    <x v="0"/>
    <s v="AZ"/>
    <s v="AZ - Eloy Federal Contract Facility "/>
    <s v="eloy_federal_contract_facility_az"/>
    <d v="2016-11-10T00:00:00"/>
    <x v="4"/>
    <x v="3"/>
    <s v="protective_custody_other_detainee_safety"/>
    <d v="2017-01-30T00:00:00"/>
    <n v="111"/>
    <n v="1.3489210333149808"/>
    <n v="1.8762872570918712"/>
    <n v="0.83986191507921815"/>
    <n v="1.501029805673497"/>
    <n v="0.9113395248731947"/>
    <n v="0.83986191507921815"/>
    <x v="0"/>
  </r>
  <r>
    <n v="7578"/>
    <x v="2"/>
    <s v="el_salvador"/>
    <x v="15"/>
    <s v="GA"/>
    <s v="GA - Stewart Detention Center "/>
    <s v="stewart_detention_center_ga"/>
    <d v="2016-11-11T00:00:00"/>
    <x v="4"/>
    <x v="21"/>
    <s v="medical_observation"/>
    <d v="2016-11-16T00:00:00"/>
    <n v="5"/>
    <n v="-0.54523562622538435"/>
    <n v="1.7869402448493998E-2"/>
    <n v="2.7340185746195833"/>
    <n v="0.39312685386686819"/>
    <n v="0.98281713466717047"/>
    <n v="1.7869402448493998E-2"/>
    <x v="3"/>
  </r>
  <r>
    <n v="7579"/>
    <x v="136"/>
    <s v="benin"/>
    <x v="1"/>
    <s v="NV"/>
    <s v="NV - Nevada Southern Detention Center "/>
    <s v="nevada_southern_detention_center_nv"/>
    <d v="2016-11-11T00:00:00"/>
    <x v="4"/>
    <x v="8"/>
    <s v="suicide_risk_placement"/>
    <d v="2016-11-18T00:00:00"/>
    <n v="7"/>
    <n v="-0.50949682132839635"/>
    <n v="1.7869402448493998E-2"/>
    <n v="2.6982797697225953"/>
    <n v="0.35738804896988019"/>
    <n v="0.94707832977018247"/>
    <n v="1.7869402448493998E-2"/>
    <x v="3"/>
  </r>
  <r>
    <n v="7580"/>
    <x v="15"/>
    <s v="liberia"/>
    <x v="21"/>
    <s v="MN"/>
    <s v="MN - Sherburne County Jail "/>
    <s v="sherburne_county_jail_mn"/>
    <d v="2016-11-11T00:00:00"/>
    <x v="4"/>
    <x v="6"/>
    <s v="disciplinary"/>
    <d v="2016-11-29T00:00:00"/>
    <n v="18"/>
    <n v="-0.31293339439496226"/>
    <n v="0.21443282938192809"/>
    <n v="2.5017163427891611"/>
    <n v="0.1608246220364461"/>
    <n v="0.75051490283674838"/>
    <n v="0.1608246220364461"/>
    <x v="2"/>
  </r>
  <r>
    <n v="7581"/>
    <x v="21"/>
    <s v="guatemala"/>
    <x v="8"/>
    <s v="CA"/>
    <s v="CA - Theo Lacy Facility "/>
    <s v="theo_lacy_facility_ca"/>
    <d v="2016-11-11T00:00:00"/>
    <x v="4"/>
    <x v="6"/>
    <s v="disciplinary"/>
    <d v="2016-11-30T00:00:00"/>
    <n v="19"/>
    <n v="-0.29506399194646826"/>
    <n v="0.23230223183042209"/>
    <n v="2.4838469403406673"/>
    <n v="0.1429552195879521"/>
    <n v="0.73264550038825438"/>
    <n v="0.1429552195879521"/>
    <x v="2"/>
  </r>
  <r>
    <n v="7582"/>
    <x v="0"/>
    <s v="mexico"/>
    <x v="2"/>
    <s v="CA"/>
    <s v="CA - San Diego Contract Detention Facility - CCA (otay)"/>
    <s v="san_diego_contract_detention_facility_cca_otay_ca"/>
    <d v="2016-11-11T00:00:00"/>
    <x v="4"/>
    <x v="6"/>
    <s v="disciplinary"/>
    <d v="2016-06-12T00:00:00"/>
    <n v="25"/>
    <n v="-0.18784757725550419"/>
    <n v="0.33951864652138619"/>
    <n v="2.3766305256497033"/>
    <n v="3.5738804896988025E-2"/>
    <n v="0.62542908569729028"/>
    <n v="3.5738804896988025E-2"/>
    <x v="2"/>
  </r>
  <r>
    <n v="7583"/>
    <x v="50"/>
    <s v="belize"/>
    <x v="15"/>
    <s v="GA"/>
    <s v="GA - Stewart Detention Center "/>
    <s v="stewart_detention_center_ga"/>
    <d v="2016-11-12T00:00:00"/>
    <x v="4"/>
    <x v="6"/>
    <s v="disciplinary"/>
    <d v="2017-01-26T00:00:00"/>
    <n v="46"/>
    <n v="0.18740987416287"/>
    <n v="0.71477609793976038"/>
    <n v="2.0013730742313292"/>
    <n v="0.33951864652138619"/>
    <n v="0.25017163427891609"/>
    <n v="0.25017163427891609"/>
    <x v="1"/>
  </r>
  <r>
    <n v="7584"/>
    <x v="0"/>
    <s v="mexico"/>
    <x v="1"/>
    <s v="NV"/>
    <s v="NV - Henderson Detention Center "/>
    <s v="henderson_detention_center_nv"/>
    <d v="2016-11-12T00:00:00"/>
    <x v="4"/>
    <x v="15"/>
    <s v="facility_security_threat_gang_member_status_not_protective_custody"/>
    <d v="2017-06-02T00:00:00"/>
    <n v="57"/>
    <n v="0.38397330109630412"/>
    <n v="0.91133952487319447"/>
    <n v="1.8048096472978949"/>
    <n v="0.53608207345482028"/>
    <n v="5.3608207345481995E-2"/>
    <n v="5.3608207345481995E-2"/>
    <x v="1"/>
  </r>
  <r>
    <n v="7585"/>
    <x v="21"/>
    <s v="guatemala"/>
    <x v="1"/>
    <s v="NV"/>
    <s v="NV - Henderson Detention Center "/>
    <s v="henderson_detention_center_nv"/>
    <d v="2016-11-12T00:00:00"/>
    <x v="4"/>
    <x v="15"/>
    <s v="facility_security_threat_gang_member_status_not_protective_custody"/>
    <d v="2017-03-03T00:00:00"/>
    <n v="82"/>
    <n v="0.8307083623086543"/>
    <n v="1.3580745860855448"/>
    <n v="1.3580745860855448"/>
    <n v="0.98281713466717047"/>
    <n v="0.39312685386686819"/>
    <n v="0.39312685386686819"/>
    <x v="1"/>
  </r>
  <r>
    <n v="7586"/>
    <x v="2"/>
    <s v="el_salvador"/>
    <x v="15"/>
    <s v="GA"/>
    <s v="GA - Stewart Detention Center "/>
    <s v="stewart_detention_center_ga"/>
    <d v="2016-11-13T00:00:00"/>
    <x v="4"/>
    <x v="21"/>
    <s v="medical_observation"/>
    <d v="2016-11-14T00:00:00"/>
    <n v="1"/>
    <n v="-0.61671323601936046"/>
    <n v="8.9347012242470103E-2"/>
    <n v="2.8054961844135593"/>
    <n v="0.46460446366084429"/>
    <n v="1.0542947444611466"/>
    <n v="8.9347012242470103E-2"/>
    <x v="3"/>
  </r>
  <r>
    <n v="7587"/>
    <x v="47"/>
    <s v="peru"/>
    <x v="17"/>
    <s v="VA"/>
    <s v="VA - Immigration Centers Of America Farmville "/>
    <s v="immigration_centers_of_america_farmville_va"/>
    <d v="2016-11-13T00:00:00"/>
    <x v="4"/>
    <x v="6"/>
    <s v="disciplinary"/>
    <d v="2016-11-21T00:00:00"/>
    <n v="8"/>
    <n v="-0.49162741887990236"/>
    <n v="3.5738804896987997E-2"/>
    <n v="2.6804103672741011"/>
    <n v="0.33951864652138619"/>
    <n v="0.92920892732168847"/>
    <n v="3.5738804896987997E-2"/>
    <x v="3"/>
  </r>
  <r>
    <n v="7588"/>
    <x v="7"/>
    <s v="honduras"/>
    <x v="21"/>
    <s v="MN"/>
    <s v="MN - Sherburne County Jail "/>
    <s v="sherburne_county_jail_mn"/>
    <d v="2016-11-13T00:00:00"/>
    <x v="4"/>
    <x v="6"/>
    <s v="disciplinary"/>
    <d v="2016-11-28T00:00:00"/>
    <n v="15"/>
    <n v="-0.36654160174044426"/>
    <n v="0.1608246220364461"/>
    <n v="2.5553245501346433"/>
    <n v="0.21443282938192809"/>
    <n v="0.80412311018223037"/>
    <n v="0.1608246220364461"/>
    <x v="3"/>
  </r>
  <r>
    <n v="7589"/>
    <x v="2"/>
    <s v="el_salvador"/>
    <x v="21"/>
    <s v="MN"/>
    <s v="MN - Sherburne County Jail "/>
    <s v="sherburne_county_jail_mn"/>
    <d v="2016-11-13T00:00:00"/>
    <x v="4"/>
    <x v="6"/>
    <s v="disciplinary"/>
    <d v="2016-11-28T00:00:00"/>
    <n v="15"/>
    <n v="-0.36654160174044426"/>
    <n v="0.1608246220364461"/>
    <n v="2.5553245501346433"/>
    <n v="0.21443282938192809"/>
    <n v="0.80412311018223037"/>
    <n v="0.1608246220364461"/>
    <x v="3"/>
  </r>
  <r>
    <n v="7590"/>
    <x v="15"/>
    <s v="liberia"/>
    <x v="4"/>
    <s v="LA"/>
    <s v="LA - Jena/lasalle Detention Facility "/>
    <s v="jena/lasalle_detention_facility_la"/>
    <d v="2016-11-13T00:00:00"/>
    <x v="4"/>
    <x v="6"/>
    <s v="disciplinary"/>
    <d v="2016-11-30T00:00:00"/>
    <n v="17"/>
    <n v="-0.33080279684345626"/>
    <n v="0.19656342693343409"/>
    <n v="2.5195857452376553"/>
    <n v="0.17869402448494009"/>
    <n v="0.76838430528524237"/>
    <n v="0.17869402448494009"/>
    <x v="2"/>
  </r>
  <r>
    <n v="7591"/>
    <x v="39"/>
    <s v="somalia"/>
    <x v="4"/>
    <s v="LA"/>
    <s v="LA - Jena/lasalle Detention Facility "/>
    <s v="jena/lasalle_detention_facility_la"/>
    <d v="2016-11-13T00:00:00"/>
    <x v="4"/>
    <x v="6"/>
    <s v="disciplinary"/>
    <d v="2016-11-30T00:00:00"/>
    <n v="17"/>
    <n v="-0.33080279684345626"/>
    <n v="0.19656342693343409"/>
    <n v="2.5195857452376553"/>
    <n v="0.17869402448494009"/>
    <n v="0.76838430528524237"/>
    <n v="0.17869402448494009"/>
    <x v="2"/>
  </r>
  <r>
    <n v="7592"/>
    <x v="7"/>
    <s v="honduras"/>
    <x v="17"/>
    <s v="VA"/>
    <s v="VA - Immigration Centers Of America Farmville "/>
    <s v="immigration_centers_of_america_farmville_va"/>
    <d v="2016-11-13T00:00:00"/>
    <x v="4"/>
    <x v="6"/>
    <s v="disciplinary"/>
    <d v="2016-02-12T00:00:00"/>
    <n v="19"/>
    <n v="-0.29506399194646826"/>
    <n v="0.23230223183042209"/>
    <n v="2.4838469403406673"/>
    <n v="0.1429552195879521"/>
    <n v="0.73264550038825438"/>
    <n v="0.1429552195879521"/>
    <x v="2"/>
  </r>
  <r>
    <n v="7593"/>
    <x v="2"/>
    <s v="el_salvador"/>
    <x v="8"/>
    <s v="CA"/>
    <s v="CA - Adelanto Correctional Facility "/>
    <s v="adelanto_correctional_facility_ca"/>
    <d v="2016-11-13T00:00:00"/>
    <x v="4"/>
    <x v="5"/>
    <s v="facility_security_threat_violent_or_disruptive_behavior"/>
    <d v="2016-06-12T00:00:00"/>
    <n v="23"/>
    <n v="-0.22358638215249221"/>
    <n v="0.30377984162439814"/>
    <n v="2.4123693305466913"/>
    <n v="7.1477609793976049E-2"/>
    <n v="0.66116789059427838"/>
    <n v="7.1477609793976049E-2"/>
    <x v="2"/>
  </r>
  <r>
    <n v="7594"/>
    <x v="15"/>
    <s v="liberia"/>
    <x v="4"/>
    <s v="LA"/>
    <s v="LA - Jena/lasalle Detention Facility "/>
    <s v="jena/lasalle_detention_facility_la"/>
    <d v="2016-11-13T00:00:00"/>
    <x v="4"/>
    <x v="6"/>
    <s v="disciplinary"/>
    <d v="2017-03-01T00:00:00"/>
    <n v="51"/>
    <n v="0.27675688640534007"/>
    <n v="0.80412311018223037"/>
    <n v="1.9120260619888589"/>
    <n v="0.42886565876385624"/>
    <n v="0.16082462203644604"/>
    <n v="0.16082462203644604"/>
    <x v="1"/>
  </r>
  <r>
    <n v="7595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17T00:00:00"/>
    <n v="3"/>
    <n v="-0.58097443112237235"/>
    <n v="5.3608207345481995E-2"/>
    <n v="2.7697573795165713"/>
    <n v="0.42886565876385618"/>
    <n v="1.0185559395641586"/>
    <n v="5.3608207345481995E-2"/>
    <x v="3"/>
  </r>
  <r>
    <n v="7596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2T00:00:00"/>
    <n v="8"/>
    <n v="-0.49162741887990236"/>
    <n v="3.5738804896987997E-2"/>
    <n v="2.6804103672741011"/>
    <n v="0.33951864652138619"/>
    <n v="0.92920892732168847"/>
    <n v="3.5738804896987997E-2"/>
    <x v="3"/>
  </r>
  <r>
    <n v="7597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2T00:00:00"/>
    <n v="8"/>
    <n v="-0.49162741887990236"/>
    <n v="3.5738804896987997E-2"/>
    <n v="2.6804103672741011"/>
    <n v="0.33951864652138619"/>
    <n v="0.92920892732168847"/>
    <n v="3.5738804896987997E-2"/>
    <x v="3"/>
  </r>
  <r>
    <n v="7598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2T00:00:00"/>
    <n v="8"/>
    <n v="-0.49162741887990236"/>
    <n v="3.5738804896987997E-2"/>
    <n v="2.6804103672741011"/>
    <n v="0.33951864652138619"/>
    <n v="0.92920892732168847"/>
    <n v="3.5738804896987997E-2"/>
    <x v="3"/>
  </r>
  <r>
    <n v="7599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6T00:00:00"/>
    <n v="12"/>
    <n v="-0.42014980908592631"/>
    <n v="0.10721641469096405"/>
    <n v="2.6089327574801251"/>
    <n v="0.26804103672741014"/>
    <n v="0.85773131752771237"/>
    <n v="0.10721641469096405"/>
    <x v="3"/>
  </r>
  <r>
    <n v="7600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6T00:00:00"/>
    <n v="12"/>
    <n v="-0.42014980908592631"/>
    <n v="0.10721641469096405"/>
    <n v="2.6089327574801251"/>
    <n v="0.26804103672741014"/>
    <n v="0.85773131752771237"/>
    <n v="0.10721641469096405"/>
    <x v="3"/>
  </r>
  <r>
    <n v="7601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6T00:00:00"/>
    <n v="12"/>
    <n v="-0.42014980908592631"/>
    <n v="0.10721641469096405"/>
    <n v="2.6089327574801251"/>
    <n v="0.26804103672741014"/>
    <n v="0.85773131752771237"/>
    <n v="0.10721641469096405"/>
    <x v="3"/>
  </r>
  <r>
    <n v="7602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6T00:00:00"/>
    <n v="12"/>
    <n v="-0.42014980908592631"/>
    <n v="0.10721641469096405"/>
    <n v="2.6089327574801251"/>
    <n v="0.26804103672741014"/>
    <n v="0.85773131752771237"/>
    <n v="0.10721641469096405"/>
    <x v="3"/>
  </r>
  <r>
    <n v="7603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6T00:00:00"/>
    <n v="12"/>
    <n v="-0.42014980908592631"/>
    <n v="0.10721641469096405"/>
    <n v="2.6089327574801251"/>
    <n v="0.26804103672741014"/>
    <n v="0.85773131752771237"/>
    <n v="0.10721641469096405"/>
    <x v="3"/>
  </r>
  <r>
    <n v="7604"/>
    <x v="39"/>
    <s v="somalia"/>
    <x v="7"/>
    <s v="PA"/>
    <s v="PA - Pike County Correctional Facility "/>
    <s v="pike_county_correctional_facility_pa"/>
    <d v="2016-11-14T00:00:00"/>
    <x v="4"/>
    <x v="17"/>
    <s v="hunger_strike"/>
    <d v="2016-11-26T00:00:00"/>
    <n v="12"/>
    <n v="-0.42014980908592631"/>
    <n v="0.10721641469096405"/>
    <n v="2.6089327574801251"/>
    <n v="0.26804103672741014"/>
    <n v="0.85773131752771237"/>
    <n v="0.10721641469096405"/>
    <x v="3"/>
  </r>
  <r>
    <n v="7605"/>
    <x v="113"/>
    <s v="georgia"/>
    <x v="7"/>
    <s v="PA"/>
    <s v="PA - York County Prison "/>
    <s v="york_county_prison_pa"/>
    <d v="2016-11-14T00:00:00"/>
    <x v="4"/>
    <x v="6"/>
    <s v="disciplinary"/>
    <d v="2016-05-12T00:00:00"/>
    <n v="21"/>
    <n v="-0.25932518704948021"/>
    <n v="0.26804103672741014"/>
    <n v="2.4481081354436793"/>
    <n v="0.10721641469096405"/>
    <n v="0.69690669549126638"/>
    <n v="0.10721641469096405"/>
    <x v="2"/>
  </r>
  <r>
    <n v="7606"/>
    <x v="106"/>
    <s v="costa_rica"/>
    <x v="15"/>
    <s v="GA"/>
    <s v="GA - Stewart Detention Center "/>
    <s v="stewart_detention_center_ga"/>
    <d v="2016-11-14T00:00:00"/>
    <x v="4"/>
    <x v="6"/>
    <s v="disciplinary"/>
    <d v="2016-08-12T00:00:00"/>
    <n v="24"/>
    <n v="-0.20571697970399819"/>
    <n v="0.32164924407289219"/>
    <n v="2.3944999280981971"/>
    <n v="5.3608207345482023E-2"/>
    <n v="0.64329848814578428"/>
    <n v="5.3608207345482023E-2"/>
    <x v="2"/>
  </r>
  <r>
    <n v="7607"/>
    <x v="5"/>
    <s v="albania"/>
    <x v="7"/>
    <s v="PA"/>
    <s v="PA - York County Prison "/>
    <s v="york_county_prison_pa"/>
    <d v="2016-11-14T00:00:00"/>
    <x v="4"/>
    <x v="6"/>
    <s v="disciplinary"/>
    <d v="2016-12-14T00:00:00"/>
    <n v="30"/>
    <n v="-9.8500565013034141E-2"/>
    <n v="0.42886565876385618"/>
    <n v="2.2872835134072331"/>
    <n v="5.3608207345482023E-2"/>
    <n v="0.53608207345482028"/>
    <n v="5.3608207345482023E-2"/>
    <x v="2"/>
  </r>
  <r>
    <n v="7608"/>
    <x v="0"/>
    <s v="mexico"/>
    <x v="3"/>
    <s v="CA"/>
    <s v="CA - Mesa Verde Ccf "/>
    <s v="mesa_verde_ccf_ca"/>
    <d v="2016-11-15T00:00:00"/>
    <x v="4"/>
    <x v="8"/>
    <s v="suicide_risk_placement"/>
    <d v="2016-11-19T00:00:00"/>
    <n v="4"/>
    <n v="-0.56310502867387835"/>
    <n v="3.5738804896987997E-2"/>
    <n v="2.7518879770680771"/>
    <n v="0.41099625631536219"/>
    <n v="1.0006865371156644"/>
    <n v="3.5738804896987997E-2"/>
    <x v="3"/>
  </r>
  <r>
    <n v="7609"/>
    <x v="0"/>
    <s v="mexico"/>
    <x v="8"/>
    <s v="CA"/>
    <s v="CA - Adelanto Correctional Facility "/>
    <s v="adelanto_correctional_facility_ca"/>
    <d v="2016-11-15T00:00:00"/>
    <x v="4"/>
    <x v="6"/>
    <s v="disciplinary"/>
    <d v="2016-11-28T00:00:00"/>
    <n v="13"/>
    <n v="-0.40228040663743231"/>
    <n v="0.12508581713945804"/>
    <n v="2.5910633550316313"/>
    <n v="0.25017163427891614"/>
    <n v="0.83986191507921837"/>
    <n v="0.12508581713945804"/>
    <x v="3"/>
  </r>
  <r>
    <n v="7610"/>
    <x v="0"/>
    <s v="mexico"/>
    <x v="15"/>
    <s v="GA"/>
    <s v="GA - Stewart Detention Center "/>
    <s v="stewart_detention_center_ga"/>
    <d v="2016-11-15T00:00:00"/>
    <x v="4"/>
    <x v="6"/>
    <s v="disciplinary"/>
    <d v="2016-12-14T00:00:00"/>
    <n v="29"/>
    <n v="-0.11636996746152814"/>
    <n v="0.41099625631536219"/>
    <n v="2.3051529158557269"/>
    <n v="3.5738804896988025E-2"/>
    <n v="0.55395147590331428"/>
    <n v="3.5738804896988025E-2"/>
    <x v="2"/>
  </r>
  <r>
    <n v="7611"/>
    <x v="7"/>
    <s v="honduras"/>
    <x v="2"/>
    <s v="CA"/>
    <s v="CA - Imperial Regional Detention Facility "/>
    <s v="imperial_regional_detention_facility_ca"/>
    <d v="2016-11-15T00:00:00"/>
    <x v="4"/>
    <x v="3"/>
    <s v="protective_custody_other_detainee_safety"/>
    <d v="2016-12-28T00:00:00"/>
    <n v="43"/>
    <n v="0.13380166681738798"/>
    <n v="0.66116789059427838"/>
    <n v="2.0549812815768109"/>
    <n v="0.28591043917590414"/>
    <n v="0.30377984162439814"/>
    <n v="0.28591043917590414"/>
    <x v="2"/>
  </r>
  <r>
    <n v="7612"/>
    <x v="0"/>
    <s v="mexico"/>
    <x v="8"/>
    <s v="CA"/>
    <s v="CA - Adelanto Correctional Facility "/>
    <s v="adelanto_correctional_facility_ca"/>
    <d v="2016-11-15T00:00:00"/>
    <x v="4"/>
    <x v="3"/>
    <s v="protective_custody_other_detainee_safety"/>
    <d v="2017-01-20T00:00:00"/>
    <n v="66"/>
    <n v="0.54479792313275022"/>
    <n v="1.0721641469096406"/>
    <n v="1.6439850252614487"/>
    <n v="0.69690669549126638"/>
    <n v="0.1072164146909641"/>
    <n v="0.1072164146909641"/>
    <x v="1"/>
  </r>
  <r>
    <n v="7613"/>
    <x v="21"/>
    <s v="guatemala"/>
    <x v="8"/>
    <s v="CA"/>
    <s v="CA - Adelanto Correctional Facility "/>
    <s v="adelanto_correctional_facility_ca"/>
    <d v="2016-11-15T00:00:00"/>
    <x v="4"/>
    <x v="3"/>
    <s v="protective_custody_other_detainee_safety"/>
    <d v="2017-01-30T00:00:00"/>
    <n v="76"/>
    <n v="0.72349194761769031"/>
    <n v="1.2508581713945808"/>
    <n v="1.4652910007765088"/>
    <n v="0.87560071997620648"/>
    <n v="0.2859104391759042"/>
    <n v="0.2859104391759042"/>
    <x v="1"/>
  </r>
  <r>
    <n v="7614"/>
    <x v="0"/>
    <s v="mexico"/>
    <x v="0"/>
    <s v="AZ"/>
    <s v="AZ - Eloy Federal Contract Facility "/>
    <s v="eloy_federal_contract_facility_az"/>
    <d v="2016-11-16T00:00:00"/>
    <x v="4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7615"/>
    <x v="0"/>
    <s v="mexico"/>
    <x v="8"/>
    <s v="CA"/>
    <s v="CA - Adelanto Correctional Facility "/>
    <s v="adelanto_correctional_facility_ca"/>
    <d v="2016-11-16T00:00:00"/>
    <x v="4"/>
    <x v="3"/>
    <s v="protective_custody_other_detainee_safety"/>
    <d v="2016-11-18T00:00:00"/>
    <n v="2"/>
    <n v="-0.59884383357086635"/>
    <n v="7.1477609793975994E-2"/>
    <n v="2.7876267819650655"/>
    <n v="0.44673506121235018"/>
    <n v="1.0364253420126524"/>
    <n v="7.1477609793975994E-2"/>
    <x v="3"/>
  </r>
  <r>
    <n v="7616"/>
    <x v="0"/>
    <s v="mexico"/>
    <x v="15"/>
    <s v="GA"/>
    <s v="GA - Stewart Detention Center "/>
    <s v="stewart_detention_center_ga"/>
    <d v="2016-11-16T00:00:00"/>
    <x v="4"/>
    <x v="17"/>
    <s v="hunger_strike"/>
    <d v="2016-11-21T00:00:00"/>
    <n v="5"/>
    <n v="-0.54523562622538435"/>
    <n v="1.7869402448493998E-2"/>
    <n v="2.7340185746195833"/>
    <n v="0.39312685386686819"/>
    <n v="0.98281713466717047"/>
    <n v="1.7869402448493998E-2"/>
    <x v="3"/>
  </r>
  <r>
    <n v="7617"/>
    <x v="0"/>
    <s v="mexico"/>
    <x v="18"/>
    <s v="TX"/>
    <s v="TX - South Texas Detention Complex "/>
    <s v="south_texas_detention_complex_tx"/>
    <d v="2016-11-16T00:00:00"/>
    <x v="4"/>
    <x v="6"/>
    <s v="disciplinary"/>
    <d v="2016-11-22T00:00:00"/>
    <n v="6"/>
    <n v="-0.52736622377689035"/>
    <n v="0"/>
    <n v="2.7161491721710895"/>
    <n v="0.37525745141837419"/>
    <n v="0.96494773221867647"/>
    <n v="0"/>
    <x v="3"/>
  </r>
  <r>
    <n v="7618"/>
    <x v="0"/>
    <s v="mexico"/>
    <x v="0"/>
    <s v="AZ"/>
    <s v="AZ - Eloy Federal Contract Facility "/>
    <s v="eloy_federal_contract_facility_az"/>
    <d v="2016-11-16T00:00:00"/>
    <x v="4"/>
    <x v="12"/>
    <s v="pending_investigation_of_disciplinary_violation"/>
    <d v="2016-11-22T00:00:00"/>
    <n v="6"/>
    <n v="-0.52736622377689035"/>
    <n v="0"/>
    <n v="2.7161491721710895"/>
    <n v="0.37525745141837419"/>
    <n v="0.96494773221867647"/>
    <n v="0"/>
    <x v="3"/>
  </r>
  <r>
    <n v="7619"/>
    <x v="2"/>
    <s v="el_salvador"/>
    <x v="18"/>
    <s v="TX"/>
    <s v="TX - South Texas Detention Complex "/>
    <s v="south_texas_detention_complex_tx"/>
    <d v="2016-11-16T00:00:00"/>
    <x v="4"/>
    <x v="12"/>
    <s v="pending_investigation_of_disciplinary_violation"/>
    <d v="2016-11-23T00:00:00"/>
    <n v="7"/>
    <n v="-0.50949682132839635"/>
    <n v="1.7869402448493998E-2"/>
    <n v="2.6982797697225953"/>
    <n v="0.35738804896988019"/>
    <n v="0.94707832977018247"/>
    <n v="1.7869402448493998E-2"/>
    <x v="3"/>
  </r>
  <r>
    <n v="7620"/>
    <x v="17"/>
    <s v="ghana"/>
    <x v="8"/>
    <s v="CA"/>
    <s v="CA - Adelanto Correctional Facility "/>
    <s v="adelanto_correctional_facility_ca"/>
    <d v="2016-11-16T00:00:00"/>
    <x v="4"/>
    <x v="11"/>
    <s v="medical_other"/>
    <d v="2016-11-23T00:00:00"/>
    <n v="7"/>
    <n v="-0.50949682132839635"/>
    <n v="1.7869402448493998E-2"/>
    <n v="2.6982797697225953"/>
    <n v="0.35738804896988019"/>
    <n v="0.94707832977018247"/>
    <n v="1.7869402448493998E-2"/>
    <x v="3"/>
  </r>
  <r>
    <n v="7621"/>
    <x v="0"/>
    <s v="mexico"/>
    <x v="18"/>
    <s v="TX"/>
    <s v="TX - South Texas Detention Complex "/>
    <s v="south_texas_detention_complex_tx"/>
    <d v="2016-11-16T00:00:00"/>
    <x v="4"/>
    <x v="6"/>
    <s v="disciplinary"/>
    <d v="2016-11-28T00:00:00"/>
    <n v="12"/>
    <n v="-0.42014980908592631"/>
    <n v="0.10721641469096405"/>
    <n v="2.6089327574801251"/>
    <n v="0.26804103672741014"/>
    <n v="0.85773131752771237"/>
    <n v="0.10721641469096405"/>
    <x v="3"/>
  </r>
  <r>
    <n v="7622"/>
    <x v="125"/>
    <s v="micronesia,_federated_states_of"/>
    <x v="20"/>
    <s v="WA"/>
    <s v="WA - Northwest Detention Center "/>
    <s v="northwest_detention_center_wa"/>
    <d v="2016-11-16T00:00:00"/>
    <x v="4"/>
    <x v="6"/>
    <s v="disciplinary"/>
    <d v="2016-11-30T00:00:00"/>
    <n v="14"/>
    <n v="-0.38441100418893831"/>
    <n v="0.14295521958795204"/>
    <n v="2.5731939525831371"/>
    <n v="0.23230223183042215"/>
    <n v="0.82199251263072437"/>
    <n v="0.14295521958795204"/>
    <x v="3"/>
  </r>
  <r>
    <n v="7623"/>
    <x v="0"/>
    <s v="mexico"/>
    <x v="1"/>
    <s v="NV"/>
    <s v="NV - Henderson Detention Center "/>
    <s v="henderson_detention_center_nv"/>
    <d v="2016-11-16T00:00:00"/>
    <x v="4"/>
    <x v="1"/>
    <s v="protective_custody_criminal_offense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24"/>
    <x v="9"/>
    <s v="haiti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25"/>
    <x v="9"/>
    <s v="haiti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26"/>
    <x v="17"/>
    <s v="ghana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27"/>
    <x v="9"/>
    <s v="haiti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28"/>
    <x v="46"/>
    <s v="ukraine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29"/>
    <x v="9"/>
    <s v="haiti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30"/>
    <x v="9"/>
    <s v="haiti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31"/>
    <x v="9"/>
    <s v="haiti"/>
    <x v="8"/>
    <s v="CA"/>
    <s v="CA - Adelanto Correctional Facility "/>
    <s v="adelanto_correctional_facility_ca"/>
    <d v="2016-11-16T00:00:00"/>
    <x v="4"/>
    <x v="11"/>
    <s v="medical_other"/>
    <d v="2016-01-12T00:00:00"/>
    <n v="15"/>
    <n v="-0.36654160174044426"/>
    <n v="0.1608246220364461"/>
    <n v="2.5553245501346433"/>
    <n v="0.21443282938192809"/>
    <n v="0.80412311018223037"/>
    <n v="0.1608246220364461"/>
    <x v="3"/>
  </r>
  <r>
    <n v="7632"/>
    <x v="84"/>
    <s v="saudi_arabia"/>
    <x v="2"/>
    <s v="CA"/>
    <s v="CA - San Diego Contract Detention Facility - CCA (otay)"/>
    <s v="san_diego_contract_detention_facility_cca_otay_ca"/>
    <d v="2016-11-16T00:00:00"/>
    <x v="4"/>
    <x v="6"/>
    <s v="disciplinary"/>
    <d v="2016-07-12T00:00:00"/>
    <n v="21"/>
    <n v="-0.25932518704948021"/>
    <n v="0.26804103672741014"/>
    <n v="2.4481081354436793"/>
    <n v="0.10721641469096405"/>
    <n v="0.69690669549126638"/>
    <n v="0.10721641469096405"/>
    <x v="2"/>
  </r>
  <r>
    <n v="7633"/>
    <x v="21"/>
    <s v="guatemala"/>
    <x v="5"/>
    <s v="NM"/>
    <s v="NM - Otero County Processing Center "/>
    <s v="otero_county_processing_center_nm"/>
    <d v="2016-11-16T00:00:00"/>
    <x v="4"/>
    <x v="6"/>
    <s v="disciplinary"/>
    <d v="2016-08-12T00:00:00"/>
    <n v="22"/>
    <n v="-0.24145578460098621"/>
    <n v="0.28591043917590414"/>
    <n v="2.4302387329951851"/>
    <n v="8.9347012242470047E-2"/>
    <n v="0.67903729304277238"/>
    <n v="8.9347012242470047E-2"/>
    <x v="2"/>
  </r>
  <r>
    <n v="7634"/>
    <x v="7"/>
    <s v="honduras"/>
    <x v="13"/>
    <s v="NJ"/>
    <s v="NJ - Hudson County Correctional Center "/>
    <s v="hudson_county_correctional_center_nj"/>
    <d v="2016-11-16T00:00:00"/>
    <x v="4"/>
    <x v="6"/>
    <s v="disciplinary"/>
    <d v="2016-12-13T00:00:00"/>
    <n v="27"/>
    <n v="-0.15210877235851616"/>
    <n v="0.37525745141837419"/>
    <n v="2.3408917207527153"/>
    <n v="0"/>
    <n v="0.58969028080030228"/>
    <n v="0"/>
    <x v="2"/>
  </r>
  <r>
    <n v="7635"/>
    <x v="0"/>
    <s v="mexico"/>
    <x v="8"/>
    <s v="CA"/>
    <s v="CA - Adelanto Correctional Facility "/>
    <s v="adelanto_correctional_facility_ca"/>
    <d v="2016-11-16T00:00:00"/>
    <x v="4"/>
    <x v="3"/>
    <s v="protective_custody_other_detainee_safety"/>
    <d v="2016-12-27T00:00:00"/>
    <n v="41"/>
    <n v="9.8062861920399966E-2"/>
    <n v="0.62542908569729028"/>
    <n v="2.0907200864737989"/>
    <n v="0.25017163427891614"/>
    <n v="0.33951864652138614"/>
    <n v="0.25017163427891614"/>
    <x v="2"/>
  </r>
  <r>
    <n v="7636"/>
    <x v="0"/>
    <s v="mexico"/>
    <x v="2"/>
    <s v="CA"/>
    <s v="CA - Imperial Regional Detention Facility "/>
    <s v="imperial_regional_detention_facility_ca"/>
    <d v="2016-11-17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637"/>
    <x v="21"/>
    <s v="guatemala"/>
    <x v="21"/>
    <s v="MN"/>
    <s v="MN - Sherburne County Jail "/>
    <s v="sherburne_county_jail_mn"/>
    <d v="2016-11-17T00:00:00"/>
    <x v="4"/>
    <x v="11"/>
    <s v="medical_other"/>
    <d v="2016-11-23T00:00:00"/>
    <n v="6"/>
    <n v="-0.52736622377689035"/>
    <n v="0"/>
    <n v="2.7161491721710895"/>
    <n v="0.37525745141837419"/>
    <n v="0.96494773221867647"/>
    <n v="0"/>
    <x v="3"/>
  </r>
  <r>
    <n v="7638"/>
    <x v="7"/>
    <s v="honduras"/>
    <x v="14"/>
    <s v="MD"/>
    <s v="MD - Howard County Detention Center "/>
    <s v="howard_county_detention_center_md"/>
    <d v="2016-11-17T00:00:00"/>
    <x v="4"/>
    <x v="3"/>
    <s v="protective_custody_other_detainee_safety"/>
    <d v="2016-09-12T00:00:00"/>
    <n v="22"/>
    <n v="-0.24145578460098621"/>
    <n v="0.28591043917590414"/>
    <n v="2.4302387329951851"/>
    <n v="8.9347012242470047E-2"/>
    <n v="0.67903729304277238"/>
    <n v="8.9347012242470047E-2"/>
    <x v="2"/>
  </r>
  <r>
    <n v="7639"/>
    <x v="0"/>
    <s v="mexico"/>
    <x v="6"/>
    <s v="TX"/>
    <s v="TX - Rolling Plains Detention Center "/>
    <s v="rolling_plains_detention_center_tx"/>
    <d v="2016-11-17T00:00:00"/>
    <x v="4"/>
    <x v="0"/>
    <s v="protective_custody_gang_status_protective_custody_only"/>
    <d v="2016-10-12T00:00:00"/>
    <n v="23"/>
    <n v="-0.22358638215249221"/>
    <n v="0.30377984162439814"/>
    <n v="2.4123693305466913"/>
    <n v="7.1477609793976049E-2"/>
    <n v="0.66116789059427838"/>
    <n v="7.1477609793976049E-2"/>
    <x v="2"/>
  </r>
  <r>
    <n v="7640"/>
    <x v="0"/>
    <s v="mexico"/>
    <x v="8"/>
    <s v="CA"/>
    <s v="CA - Adelanto Correctional Facility "/>
    <s v="adelanto_correctional_facility_ca"/>
    <d v="2016-11-17T00:00:00"/>
    <x v="4"/>
    <x v="6"/>
    <s v="disciplinary"/>
    <d v="2016-12-14T00:00:00"/>
    <n v="27"/>
    <n v="-0.15210877235851616"/>
    <n v="0.37525745141837419"/>
    <n v="2.3408917207527153"/>
    <n v="0"/>
    <n v="0.58969028080030228"/>
    <n v="0"/>
    <x v="2"/>
  </r>
  <r>
    <n v="7641"/>
    <x v="15"/>
    <s v="liberia"/>
    <x v="0"/>
    <s v="AZ"/>
    <s v="AZ - Eloy Federal Contract Facility "/>
    <s v="eloy_federal_contract_facility_az"/>
    <d v="2016-11-17T00:00:00"/>
    <x v="4"/>
    <x v="12"/>
    <s v="pending_investigation_of_disciplinary_violation"/>
    <d v="2016-12-17T00:00:00"/>
    <n v="30"/>
    <n v="-9.8500565013034141E-2"/>
    <n v="0.42886565876385618"/>
    <n v="2.2872835134072331"/>
    <n v="5.3608207345482023E-2"/>
    <n v="0.53608207345482028"/>
    <n v="5.3608207345482023E-2"/>
    <x v="2"/>
  </r>
  <r>
    <n v="7642"/>
    <x v="0"/>
    <s v="mexico"/>
    <x v="8"/>
    <s v="CA"/>
    <s v="CA - Adelanto Correctional Facility "/>
    <s v="adelanto_correctional_facility_ca"/>
    <d v="2016-11-17T00:00:00"/>
    <x v="4"/>
    <x v="3"/>
    <s v="protective_custody_other_detainee_safety"/>
    <d v="2017-01-20T00:00:00"/>
    <n v="64"/>
    <n v="0.50905911823576222"/>
    <n v="1.0364253420126526"/>
    <n v="1.6797238301584367"/>
    <n v="0.66116789059427838"/>
    <n v="7.1477609793976105E-2"/>
    <n v="7.1477609793976105E-2"/>
    <x v="1"/>
  </r>
  <r>
    <n v="7643"/>
    <x v="0"/>
    <s v="mexico"/>
    <x v="8"/>
    <s v="CA"/>
    <s v="CA - Adelanto Correctional Facility "/>
    <s v="adelanto_correctional_facility_ca"/>
    <d v="2016-11-18T00:00:00"/>
    <x v="4"/>
    <x v="12"/>
    <s v="pending_investigation_of_disciplinary_violation"/>
    <d v="2016-11-22T00:00:00"/>
    <n v="4"/>
    <n v="-0.56310502867387835"/>
    <n v="3.5738804896987997E-2"/>
    <n v="2.7518879770680771"/>
    <n v="0.41099625631536219"/>
    <n v="1.0006865371156644"/>
    <n v="3.5738804896987997E-2"/>
    <x v="3"/>
  </r>
  <r>
    <n v="7644"/>
    <x v="0"/>
    <s v="mexico"/>
    <x v="21"/>
    <s v="MN"/>
    <s v="MN - Carver County Jail "/>
    <s v="carver_county_jail_mn"/>
    <d v="2016-11-18T00:00:00"/>
    <x v="4"/>
    <x v="6"/>
    <s v="disciplinary"/>
    <d v="2016-01-12T00:00:00"/>
    <n v="13"/>
    <n v="-0.40228040663743231"/>
    <n v="0.12508581713945804"/>
    <n v="2.5910633550316313"/>
    <n v="0.25017163427891614"/>
    <n v="0.83986191507921837"/>
    <n v="0.12508581713945804"/>
    <x v="3"/>
  </r>
  <r>
    <n v="7645"/>
    <x v="0"/>
    <s v="mexico"/>
    <x v="12"/>
    <s v="TX"/>
    <s v="TX - Houston Contract Detention Facility "/>
    <s v="houston_contract_detention_facility_tx"/>
    <d v="2016-11-18T00:00:00"/>
    <x v="4"/>
    <x v="6"/>
    <s v="disciplinary"/>
    <d v="2016-05-12T00:00:00"/>
    <n v="17"/>
    <n v="-0.33080279684345626"/>
    <n v="0.19656342693343409"/>
    <n v="2.5195857452376553"/>
    <n v="0.17869402448494009"/>
    <n v="0.76838430528524237"/>
    <n v="0.17869402448494009"/>
    <x v="2"/>
  </r>
  <r>
    <n v="7646"/>
    <x v="66"/>
    <s v="cape_verde"/>
    <x v="19"/>
    <s v="MA"/>
    <s v="MA - Plymouth County Correctional Facility "/>
    <s v="plymouth_county_correctional_facility_ma"/>
    <d v="2016-11-18T00:00:00"/>
    <x v="4"/>
    <x v="6"/>
    <s v="disciplinary"/>
    <d v="2016-05-12T00:00:00"/>
    <n v="17"/>
    <n v="-0.33080279684345626"/>
    <n v="0.19656342693343409"/>
    <n v="2.5195857452376553"/>
    <n v="0.17869402448494009"/>
    <n v="0.76838430528524237"/>
    <n v="0.17869402448494009"/>
    <x v="2"/>
  </r>
  <r>
    <n v="7647"/>
    <x v="35"/>
    <s v="guyana"/>
    <x v="4"/>
    <s v="LA"/>
    <s v="LA - Jena/lasalle Detention Facility "/>
    <s v="jena/lasalle_detention_facility_la"/>
    <d v="2016-11-18T00:00:00"/>
    <x v="4"/>
    <x v="3"/>
    <s v="protective_custody_other_detainee_safety"/>
    <d v="2016-06-12T00:00:00"/>
    <n v="18"/>
    <n v="-0.31293339439496226"/>
    <n v="0.21443282938192809"/>
    <n v="2.5017163427891611"/>
    <n v="0.1608246220364461"/>
    <n v="0.75051490283674838"/>
    <n v="0.1608246220364461"/>
    <x v="2"/>
  </r>
  <r>
    <n v="7648"/>
    <x v="9"/>
    <s v="haiti"/>
    <x v="9"/>
    <s v="FL"/>
    <s v="FL - Glades County Detention Center "/>
    <s v="glades_county_detention_center_fl"/>
    <d v="2016-11-18T00:00:00"/>
    <x v="4"/>
    <x v="6"/>
    <s v="disciplinary"/>
    <d v="2016-08-12T00:00:00"/>
    <n v="20"/>
    <n v="-0.27719458949797421"/>
    <n v="0.25017163427891614"/>
    <n v="2.4659775378921731"/>
    <n v="0.12508581713945804"/>
    <n v="0.71477609793976038"/>
    <n v="0.12508581713945804"/>
    <x v="2"/>
  </r>
  <r>
    <n v="7649"/>
    <x v="37"/>
    <s v="dominican_republic"/>
    <x v="13"/>
    <s v="NJ"/>
    <s v="NJ - Hudson County Correctional Center "/>
    <s v="hudson_county_correctional_center_nj"/>
    <d v="2016-11-18T00:00:00"/>
    <x v="4"/>
    <x v="5"/>
    <s v="facility_security_threat_violent_or_disruptive_behavior"/>
    <d v="2016-09-12T00:00:00"/>
    <n v="21"/>
    <n v="-0.25932518704948021"/>
    <n v="0.26804103672741014"/>
    <n v="2.4481081354436793"/>
    <n v="0.10721641469096405"/>
    <n v="0.69690669549126638"/>
    <n v="0.10721641469096405"/>
    <x v="2"/>
  </r>
  <r>
    <n v="7650"/>
    <x v="19"/>
    <s v="cuba"/>
    <x v="12"/>
    <s v="TX"/>
    <s v="TX - Houston Contract Detention Facility "/>
    <s v="houston_contract_detention_facility_tx"/>
    <d v="2016-11-18T00:00:00"/>
    <x v="4"/>
    <x v="6"/>
    <s v="disciplinary"/>
    <d v="2016-10-12T00:00:00"/>
    <n v="22"/>
    <n v="-0.24145578460098621"/>
    <n v="0.28591043917590414"/>
    <n v="2.4302387329951851"/>
    <n v="8.9347012242470047E-2"/>
    <n v="0.67903729304277238"/>
    <n v="8.9347012242470047E-2"/>
    <x v="2"/>
  </r>
  <r>
    <n v="7651"/>
    <x v="7"/>
    <s v="honduras"/>
    <x v="4"/>
    <s v="LA"/>
    <s v="LA - Jena/lasalle Detention Facility "/>
    <s v="jena/lasalle_detention_facility_la"/>
    <d v="2016-11-18T00:00:00"/>
    <x v="4"/>
    <x v="10"/>
    <s v="protective_custody_lesbian_gay_bisexual_transgender_lgbt"/>
    <d v="2016-12-23T00:00:00"/>
    <n v="35"/>
    <n v="-9.1535527705640905E-3"/>
    <n v="0.51821267100632629"/>
    <n v="2.1979365011647629"/>
    <n v="0.14295521958795207"/>
    <n v="0.44673506121235018"/>
    <n v="0.14295521958795207"/>
    <x v="2"/>
  </r>
  <r>
    <n v="7652"/>
    <x v="7"/>
    <s v="honduras"/>
    <x v="2"/>
    <s v="CA"/>
    <s v="CA - Imperial Regional Detention Facility "/>
    <s v="imperial_regional_detention_facility_ca"/>
    <d v="2016-11-18T00:00:00"/>
    <x v="4"/>
    <x v="3"/>
    <s v="protective_custody_other_detainee_safety"/>
    <d v="2017-02-15T00:00:00"/>
    <n v="89"/>
    <n v="0.9557941794481124"/>
    <n v="1.4831604032250028"/>
    <n v="1.2329887689460866"/>
    <n v="1.1079029518066286"/>
    <n v="0.51821267100632629"/>
    <n v="0.51821267100632629"/>
    <x v="1"/>
  </r>
  <r>
    <n v="7653"/>
    <x v="0"/>
    <s v="mexico"/>
    <x v="8"/>
    <s v="CA"/>
    <s v="CA - Adelanto Correctional Facility "/>
    <s v="adelanto_correctional_facility_ca"/>
    <d v="2016-11-19T00:00:00"/>
    <x v="4"/>
    <x v="12"/>
    <s v="pending_investigation_of_disciplinary_violation"/>
    <d v="2016-11-22T00:00:00"/>
    <n v="3"/>
    <n v="-0.58097443112237235"/>
    <n v="5.3608207345481995E-2"/>
    <n v="2.7697573795165713"/>
    <n v="0.42886565876385618"/>
    <n v="1.0185559395641586"/>
    <n v="5.3608207345481995E-2"/>
    <x v="3"/>
  </r>
  <r>
    <n v="7654"/>
    <x v="15"/>
    <s v="liberia"/>
    <x v="12"/>
    <s v="TX"/>
    <s v="TX - Houston Contract Detention Facility "/>
    <s v="houston_contract_detention_facility_tx"/>
    <d v="2016-11-19T00:00:00"/>
    <x v="4"/>
    <x v="6"/>
    <s v="disciplinary"/>
    <d v="2016-02-12T00:00:00"/>
    <n v="13"/>
    <n v="-0.40228040663743231"/>
    <n v="0.12508581713945804"/>
    <n v="2.5910633550316313"/>
    <n v="0.25017163427891614"/>
    <n v="0.83986191507921837"/>
    <n v="0.12508581713945804"/>
    <x v="3"/>
  </r>
  <r>
    <n v="7655"/>
    <x v="7"/>
    <s v="honduras"/>
    <x v="7"/>
    <s v="PA"/>
    <s v="PA - Clinton County Correctional Facility "/>
    <s v="clinton_county_correctional_facility_pa"/>
    <d v="2016-11-19T00:00:00"/>
    <x v="4"/>
    <x v="6"/>
    <s v="disciplinary"/>
    <d v="2016-04-12T00:00:00"/>
    <n v="15"/>
    <n v="-0.36654160174044426"/>
    <n v="0.1608246220364461"/>
    <n v="2.5553245501346433"/>
    <n v="0.21443282938192809"/>
    <n v="0.80412311018223037"/>
    <n v="0.1608246220364461"/>
    <x v="3"/>
  </r>
  <r>
    <n v="7656"/>
    <x v="24"/>
    <s v="brazil"/>
    <x v="9"/>
    <s v="FL"/>
    <s v="FL - Krome North Service Processing Center "/>
    <s v="krome_north_service_processing_center_fl"/>
    <d v="2016-11-19T00:00:00"/>
    <x v="4"/>
    <x v="6"/>
    <s v="disciplinary"/>
    <d v="2016-06-12T00:00:00"/>
    <n v="17"/>
    <n v="-0.33080279684345626"/>
    <n v="0.19656342693343409"/>
    <n v="2.5195857452376553"/>
    <n v="0.17869402448494009"/>
    <n v="0.76838430528524237"/>
    <n v="0.17869402448494009"/>
    <x v="2"/>
  </r>
  <r>
    <n v="7657"/>
    <x v="2"/>
    <s v="el_salvador"/>
    <x v="9"/>
    <s v="FL"/>
    <s v="FL - Krome North Service Processing Center "/>
    <s v="krome_north_service_processing_center_fl"/>
    <d v="2016-11-19T00:00:00"/>
    <x v="4"/>
    <x v="6"/>
    <s v="disciplinary"/>
    <d v="2016-08-12T00:00:00"/>
    <n v="19"/>
    <n v="-0.29506399194646826"/>
    <n v="0.23230223183042209"/>
    <n v="2.4838469403406673"/>
    <n v="0.1429552195879521"/>
    <n v="0.73264550038825438"/>
    <n v="0.1429552195879521"/>
    <x v="2"/>
  </r>
  <r>
    <n v="7658"/>
    <x v="2"/>
    <s v="el_salvador"/>
    <x v="18"/>
    <s v="TX"/>
    <s v="TX - South Texas Detention Complex "/>
    <s v="south_texas_detention_complex_tx"/>
    <d v="2016-11-19T00:00:00"/>
    <x v="4"/>
    <x v="7"/>
    <s v="other"/>
    <d v="2016-12-12T00:00:00"/>
    <n v="23"/>
    <n v="-0.22358638215249221"/>
    <n v="0.30377984162439814"/>
    <n v="2.4123693305466913"/>
    <n v="7.1477609793976049E-2"/>
    <n v="0.66116789059427838"/>
    <n v="7.1477609793976049E-2"/>
    <x v="2"/>
  </r>
  <r>
    <n v="7659"/>
    <x v="39"/>
    <s v="somalia"/>
    <x v="7"/>
    <s v="PA"/>
    <s v="PA - Clinton County Correctional Facility "/>
    <s v="clinton_county_correctional_facility_pa"/>
    <d v="2016-11-19T00:00:00"/>
    <x v="4"/>
    <x v="6"/>
    <s v="disciplinary"/>
    <d v="2016-12-13T00:00:00"/>
    <n v="24"/>
    <n v="-0.20571697970399819"/>
    <n v="0.32164924407289219"/>
    <n v="2.3944999280981971"/>
    <n v="5.3608207345482023E-2"/>
    <n v="0.64329848814578428"/>
    <n v="5.3608207345482023E-2"/>
    <x v="2"/>
  </r>
  <r>
    <n v="7660"/>
    <x v="0"/>
    <s v="mexico"/>
    <x v="15"/>
    <s v="GA"/>
    <s v="GA - Irwin County Detention Center "/>
    <s v="irwin_county_detention_center_ga"/>
    <d v="2016-11-19T00:00:00"/>
    <x v="4"/>
    <x v="6"/>
    <s v="disciplinary"/>
    <d v="2016-12-20T00:00:00"/>
    <n v="31"/>
    <n v="-8.0631162564540129E-2"/>
    <n v="0.44673506121235024"/>
    <n v="2.2694141109587389"/>
    <n v="7.1477609793976035E-2"/>
    <n v="0.51821267100632629"/>
    <n v="7.1477609793976035E-2"/>
    <x v="2"/>
  </r>
  <r>
    <n v="7661"/>
    <x v="74"/>
    <s v="senegal"/>
    <x v="9"/>
    <s v="FL"/>
    <s v="FL - Krome North Service Processing Center "/>
    <s v="krome_north_service_processing_center_fl"/>
    <d v="2016-11-19T00:00:00"/>
    <x v="4"/>
    <x v="6"/>
    <s v="disciplinary"/>
    <d v="2016-12-23T00:00:00"/>
    <n v="34"/>
    <n v="-2.7022955219058099E-2"/>
    <n v="0.50034326855783229"/>
    <n v="2.2158059036132571"/>
    <n v="0.12508581713945807"/>
    <n v="0.46460446366084424"/>
    <n v="0.12508581713945807"/>
    <x v="2"/>
  </r>
  <r>
    <n v="7662"/>
    <x v="21"/>
    <s v="guatemala"/>
    <x v="4"/>
    <s v="LA"/>
    <s v="LA - Jena/lasalle Detention Facility "/>
    <s v="jena/lasalle_detention_facility_la"/>
    <d v="2016-11-19T00:00:00"/>
    <x v="4"/>
    <x v="6"/>
    <s v="disciplinary"/>
    <d v="2016-12-25T00:00:00"/>
    <n v="36"/>
    <n v="8.7158496779299183E-3"/>
    <n v="0.53608207345482028"/>
    <n v="2.1800670987162691"/>
    <n v="0.1608246220364461"/>
    <n v="0.42886565876385618"/>
    <n v="0.1608246220364461"/>
    <x v="2"/>
  </r>
  <r>
    <n v="7663"/>
    <x v="9"/>
    <s v="haiti"/>
    <x v="9"/>
    <s v="FL"/>
    <s v="FL - Baker County Sheriff's Office "/>
    <s v="baker_county_sheriffs_office_fl"/>
    <d v="2016-11-19T00:00:00"/>
    <x v="4"/>
    <x v="14"/>
    <s v="facility_security_threat_other"/>
    <d v="2017-02-03T00:00:00"/>
    <n v="103"/>
    <n v="1.2059658137270286"/>
    <n v="1.733332037503919"/>
    <n v="0.98281713466717036"/>
    <n v="1.3580745860855448"/>
    <n v="0.76838430528524249"/>
    <n v="0.76838430528524249"/>
    <x v="1"/>
  </r>
  <r>
    <n v="7664"/>
    <x v="39"/>
    <s v="somalia"/>
    <x v="15"/>
    <s v="GA"/>
    <s v="GA - Stewart Detention Center "/>
    <s v="stewart_detention_center_ga"/>
    <d v="2016-11-20T00:00:00"/>
    <x v="4"/>
    <x v="17"/>
    <s v="hunger_strike"/>
    <d v="2016-11-23T00:00:00"/>
    <n v="3"/>
    <n v="-0.58097443112237235"/>
    <n v="5.3608207345481995E-2"/>
    <n v="2.7697573795165713"/>
    <n v="0.42886565876385618"/>
    <n v="1.0185559395641586"/>
    <n v="5.3608207345481995E-2"/>
    <x v="3"/>
  </r>
  <r>
    <n v="7665"/>
    <x v="39"/>
    <s v="somalia"/>
    <x v="15"/>
    <s v="GA"/>
    <s v="GA - Stewart Detention Center "/>
    <s v="stewart_detention_center_ga"/>
    <d v="2016-11-20T00:00:00"/>
    <x v="4"/>
    <x v="17"/>
    <s v="hunger_strike"/>
    <d v="2016-11-25T00:00:00"/>
    <n v="5"/>
    <n v="-0.54523562622538435"/>
    <n v="1.7869402448493998E-2"/>
    <n v="2.7340185746195833"/>
    <n v="0.39312685386686819"/>
    <n v="0.98281713466717047"/>
    <n v="1.7869402448493998E-2"/>
    <x v="3"/>
  </r>
  <r>
    <n v="7666"/>
    <x v="39"/>
    <s v="somalia"/>
    <x v="15"/>
    <s v="GA"/>
    <s v="GA - Stewart Detention Center "/>
    <s v="stewart_detention_center_ga"/>
    <d v="2016-11-20T00:00:00"/>
    <x v="4"/>
    <x v="17"/>
    <s v="hunger_strike"/>
    <d v="2016-11-25T00:00:00"/>
    <n v="5"/>
    <n v="-0.54523562622538435"/>
    <n v="1.7869402448493998E-2"/>
    <n v="2.7340185746195833"/>
    <n v="0.39312685386686819"/>
    <n v="0.98281713466717047"/>
    <n v="1.7869402448493998E-2"/>
    <x v="3"/>
  </r>
  <r>
    <n v="7667"/>
    <x v="39"/>
    <s v="somalia"/>
    <x v="15"/>
    <s v="GA"/>
    <s v="GA - Stewart Detention Center "/>
    <s v="stewart_detention_center_ga"/>
    <d v="2016-11-20T00:00:00"/>
    <x v="4"/>
    <x v="17"/>
    <s v="hunger_strike"/>
    <d v="2016-11-25T00:00:00"/>
    <n v="5"/>
    <n v="-0.54523562622538435"/>
    <n v="1.7869402448493998E-2"/>
    <n v="2.7340185746195833"/>
    <n v="0.39312685386686819"/>
    <n v="0.98281713466717047"/>
    <n v="1.7869402448493998E-2"/>
    <x v="3"/>
  </r>
  <r>
    <n v="7668"/>
    <x v="39"/>
    <s v="somalia"/>
    <x v="15"/>
    <s v="GA"/>
    <s v="GA - Stewart Detention Center "/>
    <s v="stewart_detention_center_ga"/>
    <d v="2016-11-20T00:00:00"/>
    <x v="4"/>
    <x v="17"/>
    <s v="hunger_strike"/>
    <d v="2016-11-25T00:00:00"/>
    <n v="5"/>
    <n v="-0.54523562622538435"/>
    <n v="1.7869402448493998E-2"/>
    <n v="2.7340185746195833"/>
    <n v="0.39312685386686819"/>
    <n v="0.98281713466717047"/>
    <n v="1.7869402448493998E-2"/>
    <x v="3"/>
  </r>
  <r>
    <n v="7669"/>
    <x v="39"/>
    <s v="somalia"/>
    <x v="15"/>
    <s v="GA"/>
    <s v="GA - Stewart Detention Center "/>
    <s v="stewart_detention_center_ga"/>
    <d v="2016-11-20T00:00:00"/>
    <x v="4"/>
    <x v="17"/>
    <s v="hunger_strike"/>
    <d v="2016-11-25T00:00:00"/>
    <n v="5"/>
    <n v="-0.54523562622538435"/>
    <n v="1.7869402448493998E-2"/>
    <n v="2.7340185746195833"/>
    <n v="0.39312685386686819"/>
    <n v="0.98281713466717047"/>
    <n v="1.7869402448493998E-2"/>
    <x v="3"/>
  </r>
  <r>
    <n v="7670"/>
    <x v="9"/>
    <s v="haiti"/>
    <x v="9"/>
    <s v="FL"/>
    <s v="FL - Glades County Detention Center "/>
    <s v="glades_county_detention_center_fl"/>
    <d v="2016-11-20T00:00:00"/>
    <x v="4"/>
    <x v="6"/>
    <s v="disciplinary"/>
    <d v="2016-10-12T00:00:00"/>
    <n v="20"/>
    <n v="-0.27719458949797421"/>
    <n v="0.25017163427891614"/>
    <n v="2.4659775378921731"/>
    <n v="0.12508581713945804"/>
    <n v="0.71477609793976038"/>
    <n v="0.12508581713945804"/>
    <x v="2"/>
  </r>
  <r>
    <n v="7671"/>
    <x v="9"/>
    <s v="haiti"/>
    <x v="9"/>
    <s v="FL"/>
    <s v="FL - Glades County Detention Center "/>
    <s v="glades_county_detention_center_fl"/>
    <d v="2016-11-20T00:00:00"/>
    <x v="4"/>
    <x v="6"/>
    <s v="disciplinary"/>
    <d v="2016-10-12T00:00:00"/>
    <n v="20"/>
    <n v="-0.27719458949797421"/>
    <n v="0.25017163427891614"/>
    <n v="2.4659775378921731"/>
    <n v="0.12508581713945804"/>
    <n v="0.71477609793976038"/>
    <n v="0.12508581713945804"/>
    <x v="2"/>
  </r>
  <r>
    <n v="7672"/>
    <x v="7"/>
    <s v="honduras"/>
    <x v="13"/>
    <s v="NJ"/>
    <s v="NJ - Hudson County Correctional Center "/>
    <s v="hudson_county_correctional_center_nj"/>
    <d v="2016-11-20T00:00:00"/>
    <x v="4"/>
    <x v="6"/>
    <s v="disciplinary"/>
    <d v="2016-12-15T00:00:00"/>
    <n v="25"/>
    <n v="-0.18784757725550419"/>
    <n v="0.33951864652138619"/>
    <n v="2.3766305256497033"/>
    <n v="3.5738804896988025E-2"/>
    <n v="0.62542908569729028"/>
    <n v="3.5738804896988025E-2"/>
    <x v="2"/>
  </r>
  <r>
    <n v="7673"/>
    <x v="39"/>
    <s v="somalia"/>
    <x v="9"/>
    <s v="FL"/>
    <s v="FL - Glades County Detention Center "/>
    <s v="glades_county_detention_center_fl"/>
    <d v="2016-11-20T00:00:00"/>
    <x v="4"/>
    <x v="3"/>
    <s v="protective_custody_other_detainee_safety"/>
    <d v="2016-12-23T00:00:00"/>
    <n v="33"/>
    <n v="-4.4892357667552112E-2"/>
    <n v="0.48247386610933823"/>
    <n v="2.2336753060617509"/>
    <n v="0.10721641469096405"/>
    <n v="0.48247386610933823"/>
    <n v="0.10721641469096405"/>
    <x v="2"/>
  </r>
  <r>
    <n v="7674"/>
    <x v="56"/>
    <s v="iran"/>
    <x v="8"/>
    <s v="CA"/>
    <s v="CA - Adelanto Correctional Facility "/>
    <s v="adelanto_correctional_facility_ca"/>
    <d v="2016-11-21T00:00:00"/>
    <x v="4"/>
    <x v="12"/>
    <s v="pending_investigation_of_disciplinary_violation"/>
    <d v="2016-11-24T00:00:00"/>
    <n v="3"/>
    <n v="-0.58097443112237235"/>
    <n v="5.3608207345481995E-2"/>
    <n v="2.7697573795165713"/>
    <n v="0.42886565876385618"/>
    <n v="1.0185559395641586"/>
    <n v="5.3608207345481995E-2"/>
    <x v="3"/>
  </r>
  <r>
    <n v="7675"/>
    <x v="39"/>
    <s v="somalia"/>
    <x v="15"/>
    <s v="GA"/>
    <s v="GA - Stewart Detention Center "/>
    <s v="stewart_detention_center_ga"/>
    <d v="2016-11-21T00:00:00"/>
    <x v="4"/>
    <x v="17"/>
    <s v="hunger_strike"/>
    <d v="2016-11-25T00:00:00"/>
    <n v="4"/>
    <n v="-0.56310502867387835"/>
    <n v="3.5738804896987997E-2"/>
    <n v="2.7518879770680771"/>
    <n v="0.41099625631536219"/>
    <n v="1.0006865371156644"/>
    <n v="3.5738804896987997E-2"/>
    <x v="3"/>
  </r>
  <r>
    <n v="7676"/>
    <x v="39"/>
    <s v="somalia"/>
    <x v="15"/>
    <s v="GA"/>
    <s v="GA - Stewart Detention Center "/>
    <s v="stewart_detention_center_ga"/>
    <d v="2016-11-21T00:00:00"/>
    <x v="4"/>
    <x v="17"/>
    <s v="hunger_strike"/>
    <d v="2016-11-25T00:00:00"/>
    <n v="4"/>
    <n v="-0.56310502867387835"/>
    <n v="3.5738804896987997E-2"/>
    <n v="2.7518879770680771"/>
    <n v="0.41099625631536219"/>
    <n v="1.0006865371156644"/>
    <n v="3.5738804896987997E-2"/>
    <x v="3"/>
  </r>
  <r>
    <n v="7677"/>
    <x v="0"/>
    <s v="mexico"/>
    <x v="12"/>
    <s v="TX"/>
    <s v="TX - Houston Contract Detention Facility "/>
    <s v="houston_contract_detention_facility_tx"/>
    <d v="2016-11-21T00:00:00"/>
    <x v="4"/>
    <x v="6"/>
    <s v="disciplinary"/>
    <d v="2016-12-14T00:00:00"/>
    <n v="23"/>
    <n v="-0.22358638215249221"/>
    <n v="0.30377984162439814"/>
    <n v="2.4123693305466913"/>
    <n v="7.1477609793976049E-2"/>
    <n v="0.66116789059427838"/>
    <n v="7.1477609793976049E-2"/>
    <x v="2"/>
  </r>
  <r>
    <n v="7678"/>
    <x v="64"/>
    <s v="bangladesh"/>
    <x v="2"/>
    <s v="CA"/>
    <s v="CA - San Diego Contract Detention Facility - CCA (otay)"/>
    <s v="san_diego_contract_detention_facility_cca_otay_ca"/>
    <d v="2016-11-21T00:00:00"/>
    <x v="4"/>
    <x v="9"/>
    <s v="protective_custody_special_vulnerability_other"/>
    <d v="2016-12-14T00:00:00"/>
    <n v="23"/>
    <n v="-0.22358638215249221"/>
    <n v="0.30377984162439814"/>
    <n v="2.4123693305466913"/>
    <n v="7.1477609793976049E-2"/>
    <n v="0.66116789059427838"/>
    <n v="7.1477609793976049E-2"/>
    <x v="2"/>
  </r>
  <r>
    <n v="7679"/>
    <x v="0"/>
    <s v="mexico"/>
    <x v="8"/>
    <s v="CA"/>
    <s v="CA - Adelanto Correctional Facility "/>
    <s v="adelanto_correctional_facility_ca"/>
    <d v="2016-11-22T00:00:00"/>
    <x v="4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7680"/>
    <x v="7"/>
    <s v="honduras"/>
    <x v="8"/>
    <s v="CA"/>
    <s v="CA - Adelanto Correctional Facility "/>
    <s v="adelanto_correctional_facility_ca"/>
    <d v="2016-11-22T00:00:00"/>
    <x v="4"/>
    <x v="12"/>
    <s v="pending_investigation_of_disciplinary_violation"/>
    <d v="2016-11-23T00:00:00"/>
    <n v="1"/>
    <n v="-0.61671323601936046"/>
    <n v="8.9347012242470103E-2"/>
    <n v="2.8054961844135593"/>
    <n v="0.46460446366084429"/>
    <n v="1.0542947444611466"/>
    <n v="8.9347012242470103E-2"/>
    <x v="3"/>
  </r>
  <r>
    <n v="7681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2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3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4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5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6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7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8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89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90"/>
    <x v="39"/>
    <s v="somalia"/>
    <x v="15"/>
    <s v="GA"/>
    <s v="GA - Stewart Detention Center "/>
    <s v="stewart_detention_center_ga"/>
    <d v="2016-11-22T00:00:00"/>
    <x v="4"/>
    <x v="17"/>
    <s v="hunger_strike"/>
    <d v="2016-11-25T00:00:00"/>
    <n v="3"/>
    <n v="-0.58097443112237235"/>
    <n v="5.3608207345481995E-2"/>
    <n v="2.7697573795165713"/>
    <n v="0.42886565876385618"/>
    <n v="1.0185559395641586"/>
    <n v="5.3608207345481995E-2"/>
    <x v="3"/>
  </r>
  <r>
    <n v="7691"/>
    <x v="7"/>
    <s v="honduras"/>
    <x v="8"/>
    <s v="CA"/>
    <s v="CA - Adelanto Correctional Facility "/>
    <s v="adelanto_correctional_facility_ca"/>
    <d v="2016-11-22T00:00:00"/>
    <x v="4"/>
    <x v="3"/>
    <s v="protective_custody_other_detainee_safety"/>
    <d v="2016-11-29T00:00:00"/>
    <n v="7"/>
    <n v="-0.50949682132839635"/>
    <n v="1.7869402448493998E-2"/>
    <n v="2.6982797697225953"/>
    <n v="0.35738804896988019"/>
    <n v="0.94707832977018247"/>
    <n v="1.7869402448493998E-2"/>
    <x v="3"/>
  </r>
  <r>
    <n v="7692"/>
    <x v="21"/>
    <s v="guatemala"/>
    <x v="22"/>
    <s v="NY"/>
    <s v="NY - Buffalo (batavia) Service Processing Center"/>
    <s v="buffalo_batavia_service_processing_center_ny"/>
    <d v="2016-11-22T00:00:00"/>
    <x v="4"/>
    <x v="3"/>
    <s v="protective_custody_other_detainee_safety"/>
    <d v="2016-02-12T00:00:00"/>
    <n v="10"/>
    <n v="-0.4558886139829143"/>
    <n v="7.1477609793976049E-2"/>
    <n v="2.6446715623771131"/>
    <n v="0.30377984162439814"/>
    <n v="0.89347012242470036"/>
    <n v="7.1477609793976049E-2"/>
    <x v="3"/>
  </r>
  <r>
    <n v="7693"/>
    <x v="0"/>
    <s v="mexico"/>
    <x v="4"/>
    <s v="LA"/>
    <s v="LA - Jena/lasalle Detention Facility "/>
    <s v="jena/lasalle_detention_facility_la"/>
    <d v="2016-11-22T00:00:00"/>
    <x v="4"/>
    <x v="15"/>
    <s v="facility_security_threat_gang_member_status_not_protective_custody"/>
    <d v="2016-08-12T00:00:00"/>
    <n v="16"/>
    <n v="-0.34867219929195026"/>
    <n v="0.17869402448494009"/>
    <n v="2.5374551476861491"/>
    <n v="0.19656342693343409"/>
    <n v="0.78625370773373637"/>
    <n v="0.17869402448494009"/>
    <x v="3"/>
  </r>
  <r>
    <n v="7694"/>
    <x v="0"/>
    <s v="mexico"/>
    <x v="5"/>
    <s v="NM"/>
    <s v="NM - Torrance County Detention Facility "/>
    <s v="torrance_county_detention_facility_nm"/>
    <d v="2016-11-22T00:00:00"/>
    <x v="4"/>
    <x v="3"/>
    <s v="protective_custody_other_detainee_safety"/>
    <d v="2016-09-12T00:00:00"/>
    <n v="17"/>
    <n v="-0.33080279684345626"/>
    <n v="0.19656342693343409"/>
    <n v="2.5195857452376553"/>
    <n v="0.17869402448494009"/>
    <n v="0.76838430528524237"/>
    <n v="0.17869402448494009"/>
    <x v="2"/>
  </r>
  <r>
    <n v="7695"/>
    <x v="2"/>
    <s v="el_salvador"/>
    <x v="8"/>
    <s v="CA"/>
    <s v="CA - Adelanto Correctional Facility "/>
    <s v="adelanto_correctional_facility_ca"/>
    <d v="2016-11-22T00:00:00"/>
    <x v="4"/>
    <x v="6"/>
    <s v="disciplinary"/>
    <d v="2016-12-12T00:00:00"/>
    <n v="20"/>
    <n v="-0.27719458949797421"/>
    <n v="0.25017163427891614"/>
    <n v="2.4659775378921731"/>
    <n v="0.12508581713945804"/>
    <n v="0.71477609793976038"/>
    <n v="0.12508581713945804"/>
    <x v="2"/>
  </r>
  <r>
    <n v="7696"/>
    <x v="21"/>
    <s v="guatemala"/>
    <x v="2"/>
    <s v="CA"/>
    <s v="CA - San Diego Contract Detention Facility - CCA (otay)"/>
    <s v="san_diego_contract_detention_facility_cca_otay_ca"/>
    <d v="2016-11-22T00:00:00"/>
    <x v="4"/>
    <x v="6"/>
    <s v="disciplinary"/>
    <d v="2016-12-17T00:00:00"/>
    <n v="25"/>
    <n v="-0.18784757725550419"/>
    <n v="0.33951864652138619"/>
    <n v="2.3766305256497033"/>
    <n v="3.5738804896988025E-2"/>
    <n v="0.62542908569729028"/>
    <n v="3.5738804896988025E-2"/>
    <x v="2"/>
  </r>
  <r>
    <n v="7697"/>
    <x v="0"/>
    <s v="mexico"/>
    <x v="8"/>
    <s v="CA"/>
    <s v="CA - Adelanto Correctional Facility "/>
    <s v="adelanto_correctional_facility_ca"/>
    <d v="2016-11-23T00:00:00"/>
    <x v="4"/>
    <x v="12"/>
    <s v="pending_investigation_of_disciplinary_violation"/>
    <d v="2016-11-29T00:00:00"/>
    <n v="6"/>
    <n v="-0.52736622377689035"/>
    <n v="0"/>
    <n v="2.7161491721710895"/>
    <n v="0.37525745141837419"/>
    <n v="0.96494773221867647"/>
    <n v="0"/>
    <x v="3"/>
  </r>
  <r>
    <n v="7698"/>
    <x v="15"/>
    <s v="liberia"/>
    <x v="0"/>
    <s v="AZ"/>
    <s v="AZ - Eloy Federal Contract Facility "/>
    <s v="eloy_federal_contract_facility_az"/>
    <d v="2016-11-23T00:00:00"/>
    <x v="4"/>
    <x v="12"/>
    <s v="pending_investigation_of_disciplinary_violation"/>
    <d v="2016-11-30T00:00:00"/>
    <n v="7"/>
    <n v="-0.50949682132839635"/>
    <n v="1.7869402448493998E-2"/>
    <n v="2.6982797697225953"/>
    <n v="0.35738804896988019"/>
    <n v="0.94707832977018247"/>
    <n v="1.7869402448493998E-2"/>
    <x v="3"/>
  </r>
  <r>
    <n v="7699"/>
    <x v="0"/>
    <s v="mexico"/>
    <x v="3"/>
    <s v="CA"/>
    <s v="CA - Yuba County Jail "/>
    <s v="yuba_county_jail_ca"/>
    <d v="2016-11-23T00:00:00"/>
    <x v="4"/>
    <x v="3"/>
    <s v="protective_custody_other_detainee_safety"/>
    <d v="2016-01-12T00:00:00"/>
    <n v="8"/>
    <n v="-0.49162741887990236"/>
    <n v="3.5738804896987997E-2"/>
    <n v="2.6804103672741011"/>
    <n v="0.33951864652138619"/>
    <n v="0.92920892732168847"/>
    <n v="3.5738804896987997E-2"/>
    <x v="3"/>
  </r>
  <r>
    <n v="7700"/>
    <x v="37"/>
    <s v="dominican_republic"/>
    <x v="18"/>
    <s v="TX"/>
    <s v="TX - South Texas Detention Complex "/>
    <s v="south_texas_detention_complex_tx"/>
    <d v="2016-11-23T00:00:00"/>
    <x v="4"/>
    <x v="14"/>
    <s v="facility_security_threat_other"/>
    <d v="2016-07-12T00:00:00"/>
    <n v="14"/>
    <n v="-0.38441100418893831"/>
    <n v="0.14295521958795204"/>
    <n v="2.5731939525831371"/>
    <n v="0.23230223183042215"/>
    <n v="0.82199251263072437"/>
    <n v="0.14295521958795204"/>
    <x v="3"/>
  </r>
  <r>
    <n v="7701"/>
    <x v="50"/>
    <s v="belize"/>
    <x v="8"/>
    <s v="CA"/>
    <s v="CA - Adelanto Correctional Facility "/>
    <s v="adelanto_correctional_facility_ca"/>
    <d v="2016-11-23T00:00:00"/>
    <x v="4"/>
    <x v="6"/>
    <s v="disciplinary"/>
    <d v="2016-12-21T00:00:00"/>
    <n v="28"/>
    <n v="-0.13423936991002217"/>
    <n v="0.39312685386686819"/>
    <n v="2.3230223183042211"/>
    <n v="1.7869402448493998E-2"/>
    <n v="0.57182087835180828"/>
    <n v="1.7869402448493998E-2"/>
    <x v="2"/>
  </r>
  <r>
    <n v="7702"/>
    <x v="0"/>
    <s v="mexico"/>
    <x v="15"/>
    <s v="GA"/>
    <s v="GA - Stewart Detention Center "/>
    <s v="stewart_detention_center_ga"/>
    <d v="2016-11-23T00:00:00"/>
    <x v="4"/>
    <x v="6"/>
    <s v="disciplinary"/>
    <d v="2016-12-22T00:00:00"/>
    <n v="29"/>
    <n v="-0.11636996746152814"/>
    <n v="0.41099625631536219"/>
    <n v="2.3051529158557269"/>
    <n v="3.5738804896988025E-2"/>
    <n v="0.55395147590331428"/>
    <n v="3.5738804896988025E-2"/>
    <x v="2"/>
  </r>
  <r>
    <n v="7703"/>
    <x v="21"/>
    <s v="guatemala"/>
    <x v="2"/>
    <s v="CA"/>
    <s v="CA - San Diego Contract Detention Facility - CCA (otay)"/>
    <s v="san_diego_contract_detention_facility_cca_otay_ca"/>
    <d v="2016-11-23T00:00:00"/>
    <x v="4"/>
    <x v="6"/>
    <s v="disciplinary"/>
    <d v="2017-01-22T00:00:00"/>
    <n v="60"/>
    <n v="0.43758150844178612"/>
    <n v="0.96494773221867647"/>
    <n v="1.7512014399524127"/>
    <n v="0.58969028080030228"/>
    <n v="0"/>
    <n v="0"/>
    <x v="1"/>
  </r>
  <r>
    <n v="7704"/>
    <x v="0"/>
    <s v="mexico"/>
    <x v="2"/>
    <s v="CA"/>
    <s v="CA - San Diego Contract Detention Facility - CCA (otay)"/>
    <s v="san_diego_contract_detention_facility_cca_otay_ca"/>
    <d v="2016-11-24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705"/>
    <x v="24"/>
    <s v="brazil"/>
    <x v="7"/>
    <s v="PA"/>
    <s v="PA - York County Prison "/>
    <s v="york_county_prison_pa"/>
    <d v="2016-11-24T00:00:00"/>
    <x v="4"/>
    <x v="21"/>
    <s v="medical_observation"/>
    <d v="2016-05-12T00:00:00"/>
    <n v="11"/>
    <n v="-0.43801921153442031"/>
    <n v="8.9347012242470047E-2"/>
    <n v="2.6268021599286193"/>
    <n v="0.28591043917590414"/>
    <n v="0.87560071997620637"/>
    <n v="8.9347012242470047E-2"/>
    <x v="3"/>
  </r>
  <r>
    <n v="7706"/>
    <x v="7"/>
    <s v="honduras"/>
    <x v="2"/>
    <s v="CA"/>
    <s v="CA - San Diego Contract Detention Facility - CCA (otay)"/>
    <s v="san_diego_contract_detention_facility_cca_otay_ca"/>
    <d v="2016-11-24T00:00:00"/>
    <x v="4"/>
    <x v="21"/>
    <s v="medical_observation"/>
    <d v="2016-06-12T00:00:00"/>
    <n v="12"/>
    <n v="-0.42014980908592631"/>
    <n v="0.10721641469096405"/>
    <n v="2.6089327574801251"/>
    <n v="0.26804103672741014"/>
    <n v="0.85773131752771237"/>
    <n v="0.10721641469096405"/>
    <x v="3"/>
  </r>
  <r>
    <n v="7707"/>
    <x v="0"/>
    <s v="mexico"/>
    <x v="5"/>
    <s v="NM"/>
    <s v="NM - Otero County Processing Center "/>
    <s v="otero_county_processing_center_nm"/>
    <d v="2016-11-24T00:00:00"/>
    <x v="4"/>
    <x v="6"/>
    <s v="disciplinary"/>
    <d v="2016-12-12T00:00:00"/>
    <n v="18"/>
    <n v="-0.31293339439496226"/>
    <n v="0.21443282938192809"/>
    <n v="2.5017163427891611"/>
    <n v="0.1608246220364461"/>
    <n v="0.75051490283674838"/>
    <n v="0.1608246220364461"/>
    <x v="2"/>
  </r>
  <r>
    <n v="7708"/>
    <x v="2"/>
    <s v="el_salvador"/>
    <x v="4"/>
    <s v="LA"/>
    <s v="LA - Jena/lasalle Detention Facility "/>
    <s v="jena/lasalle_detention_facility_la"/>
    <d v="2016-11-24T00:00:00"/>
    <x v="4"/>
    <x v="15"/>
    <s v="facility_security_threat_gang_member_status_not_protective_custody"/>
    <d v="2016-12-22T00:00:00"/>
    <n v="28"/>
    <n v="-0.13423936991002217"/>
    <n v="0.39312685386686819"/>
    <n v="2.3230223183042211"/>
    <n v="1.7869402448493998E-2"/>
    <n v="0.57182087835180828"/>
    <n v="1.7869402448493998E-2"/>
    <x v="2"/>
  </r>
  <r>
    <n v="7709"/>
    <x v="6"/>
    <s v="nigeria"/>
    <x v="22"/>
    <s v="NY"/>
    <s v="NY - Buffalo (batavia) Service Processing Center"/>
    <s v="buffalo_batavia_service_processing_center_ny"/>
    <d v="2016-11-24T00:00:00"/>
    <x v="4"/>
    <x v="3"/>
    <s v="protective_custody_other_detainee_safety"/>
    <d v="2017-01-23T00:00:00"/>
    <n v="60"/>
    <n v="0.43758150844178612"/>
    <n v="0.96494773221867647"/>
    <n v="1.7512014399524127"/>
    <n v="0.58969028080030228"/>
    <n v="0"/>
    <n v="0"/>
    <x v="1"/>
  </r>
  <r>
    <n v="7710"/>
    <x v="14"/>
    <s v="jamaica"/>
    <x v="15"/>
    <s v="GA"/>
    <s v="GA - Stewart Detention Center "/>
    <s v="stewart_detention_center_ga"/>
    <d v="2016-11-24T00:00:00"/>
    <x v="4"/>
    <x v="3"/>
    <s v="protective_custody_other_detainee_safety"/>
    <d v="2017-01-25T00:00:00"/>
    <n v="62"/>
    <n v="0.47332031333877417"/>
    <n v="1.0006865371156646"/>
    <n v="1.7154626350554247"/>
    <n v="0.62542908569729039"/>
    <n v="3.5738804896988052E-2"/>
    <n v="3.5738804896988052E-2"/>
    <x v="1"/>
  </r>
  <r>
    <n v="7711"/>
    <x v="2"/>
    <s v="el_salvador"/>
    <x v="17"/>
    <s v="VA"/>
    <s v="VA - Immigration Centers Of America Farmville "/>
    <s v="immigration_centers_of_america_farmville_va"/>
    <d v="2016-11-25T00:00:00"/>
    <x v="4"/>
    <x v="6"/>
    <s v="disciplinary"/>
    <d v="2016-12-12T00:00:00"/>
    <n v="17"/>
    <n v="-0.33080279684345626"/>
    <n v="0.19656342693343409"/>
    <n v="2.5195857452376553"/>
    <n v="0.17869402448494009"/>
    <n v="0.76838430528524237"/>
    <n v="0.17869402448494009"/>
    <x v="2"/>
  </r>
  <r>
    <n v="7712"/>
    <x v="6"/>
    <s v="nigeria"/>
    <x v="15"/>
    <s v="GA"/>
    <s v="GA - Atlanta City Detention Center "/>
    <s v="atlanta_city_detention_center_pretrial_ga"/>
    <d v="2016-11-25T00:00:00"/>
    <x v="4"/>
    <x v="3"/>
    <s v="protective_custody_other_detainee_safety"/>
    <d v="2017-12-01T00:00:00"/>
    <n v="48"/>
    <n v="0.22314867905985802"/>
    <n v="0.75051490283674838"/>
    <n v="1.9656342693343409"/>
    <n v="0.37525745141837419"/>
    <n v="0.21443282938192809"/>
    <n v="0.21443282938192809"/>
    <x v="1"/>
  </r>
  <r>
    <n v="7713"/>
    <x v="39"/>
    <s v="somalia"/>
    <x v="23"/>
    <s v="KS"/>
    <s v="KS - Butler County Jail "/>
    <s v="butler_county_jail_ks"/>
    <d v="2016-11-25T00:00:00"/>
    <x v="4"/>
    <x v="5"/>
    <s v="facility_security_threat_violent_or_disruptive_behavior"/>
    <d v="2017-01-21T00:00:00"/>
    <n v="57"/>
    <n v="0.38397330109630412"/>
    <n v="0.91133952487319447"/>
    <n v="1.8048096472978949"/>
    <n v="0.53608207345482028"/>
    <n v="5.3608207345481995E-2"/>
    <n v="5.3608207345481995E-2"/>
    <x v="1"/>
  </r>
  <r>
    <n v="7714"/>
    <x v="51"/>
    <s v="bahamas"/>
    <x v="9"/>
    <s v="FL"/>
    <s v="FL - Krome North Service Processing Center "/>
    <s v="krome_north_service_processing_center_fl"/>
    <d v="2016-11-26T00:00:00"/>
    <x v="4"/>
    <x v="6"/>
    <s v="disciplinary"/>
    <d v="2016-10-12T00:00:00"/>
    <n v="14"/>
    <n v="-0.38441100418893831"/>
    <n v="0.14295521958795204"/>
    <n v="2.5731939525831371"/>
    <n v="0.23230223183042215"/>
    <n v="0.82199251263072437"/>
    <n v="0.14295521958795204"/>
    <x v="3"/>
  </r>
  <r>
    <n v="7715"/>
    <x v="0"/>
    <s v="mexico"/>
    <x v="8"/>
    <s v="CA"/>
    <s v="CA - Adelanto Correctional Facility "/>
    <s v="adelanto_correctional_facility_ca"/>
    <d v="2016-11-26T00:00:00"/>
    <x v="4"/>
    <x v="6"/>
    <s v="disciplinary"/>
    <d v="2016-12-19T00:00:00"/>
    <n v="23"/>
    <n v="-0.22358638215249221"/>
    <n v="0.30377984162439814"/>
    <n v="2.4123693305466913"/>
    <n v="7.1477609793976049E-2"/>
    <n v="0.66116789059427838"/>
    <n v="7.1477609793976049E-2"/>
    <x v="2"/>
  </r>
  <r>
    <n v="7716"/>
    <x v="56"/>
    <s v="iran"/>
    <x v="8"/>
    <s v="CA"/>
    <s v="CA - Adelanto Correctional Facility "/>
    <s v="adelanto_correctional_facility_ca"/>
    <d v="2016-11-26T00:00:00"/>
    <x v="4"/>
    <x v="3"/>
    <s v="protective_custody_other_detainee_safety"/>
    <d v="2016-12-20T00:00:00"/>
    <n v="24"/>
    <n v="-0.20571697970399819"/>
    <n v="0.32164924407289219"/>
    <n v="2.3944999280981971"/>
    <n v="5.3608207345482023E-2"/>
    <n v="0.64329848814578428"/>
    <n v="5.3608207345482023E-2"/>
    <x v="2"/>
  </r>
  <r>
    <n v="7717"/>
    <x v="37"/>
    <s v="dominican_republic"/>
    <x v="7"/>
    <s v="PA"/>
    <s v="PA - York County Prison "/>
    <s v="york_county_prison_pa"/>
    <d v="2016-11-27T00:00:00"/>
    <x v="4"/>
    <x v="8"/>
    <s v="suicide_risk_placement"/>
    <d v="2016-11-27T00:00:00"/>
    <n v="0"/>
    <n v="-0.63458263846785445"/>
    <n v="0.1072164146909641"/>
    <n v="2.8233655868620535"/>
    <n v="0.48247386610933829"/>
    <n v="1.0721641469096406"/>
    <n v="0.1072164146909641"/>
    <x v="3"/>
  </r>
  <r>
    <n v="7718"/>
    <x v="0"/>
    <s v="mexico"/>
    <x v="7"/>
    <s v="PA"/>
    <s v="PA - York County Prison "/>
    <s v="york_county_prison_pa"/>
    <d v="2016-11-28T00:00:00"/>
    <x v="4"/>
    <x v="8"/>
    <s v="suicide_risk_placement"/>
    <d v="2016-11-29T00:00:00"/>
    <n v="1"/>
    <n v="-0.61671323601936046"/>
    <n v="8.9347012242470103E-2"/>
    <n v="2.8054961844135593"/>
    <n v="0.46460446366084429"/>
    <n v="1.0542947444611466"/>
    <n v="8.9347012242470103E-2"/>
    <x v="3"/>
  </r>
  <r>
    <n v="7719"/>
    <x v="0"/>
    <s v="mexico"/>
    <x v="8"/>
    <s v="CA"/>
    <s v="CA - Adelanto Correctional Facility "/>
    <s v="adelanto_correctional_facility_ca"/>
    <d v="2016-11-28T00:00:00"/>
    <x v="4"/>
    <x v="12"/>
    <s v="pending_investigation_of_disciplinary_violation"/>
    <d v="2016-01-12T00:00:00"/>
    <n v="3"/>
    <n v="-0.58097443112237235"/>
    <n v="5.3608207345481995E-2"/>
    <n v="2.7697573795165713"/>
    <n v="0.42886565876385618"/>
    <n v="1.0185559395641586"/>
    <n v="5.3608207345481995E-2"/>
    <x v="3"/>
  </r>
  <r>
    <n v="7720"/>
    <x v="58"/>
    <s v="vietnam"/>
    <x v="8"/>
    <s v="CA"/>
    <s v="CA - Adelanto Correctional Facility "/>
    <s v="adelanto_correctional_facility_ca"/>
    <d v="2016-11-28T00:00:00"/>
    <x v="4"/>
    <x v="3"/>
    <s v="protective_custody_other_detainee_safety"/>
    <d v="2016-05-12T00:00:00"/>
    <n v="7"/>
    <n v="-0.50949682132839635"/>
    <n v="1.7869402448493998E-2"/>
    <n v="2.6982797697225953"/>
    <n v="0.35738804896988019"/>
    <n v="0.94707832977018247"/>
    <n v="1.7869402448493998E-2"/>
    <x v="3"/>
  </r>
  <r>
    <n v="7721"/>
    <x v="39"/>
    <s v="somalia"/>
    <x v="15"/>
    <s v="GA"/>
    <s v="GA - Stewart Detention Center "/>
    <s v="stewart_detention_center_ga"/>
    <d v="2016-11-28T00:00:00"/>
    <x v="4"/>
    <x v="17"/>
    <s v="hunger_strike"/>
    <d v="2016-05-12T00:00:00"/>
    <n v="7"/>
    <n v="-0.50949682132839635"/>
    <n v="1.7869402448493998E-2"/>
    <n v="2.6982797697225953"/>
    <n v="0.35738804896988019"/>
    <n v="0.94707832977018247"/>
    <n v="1.7869402448493998E-2"/>
    <x v="3"/>
  </r>
  <r>
    <n v="7722"/>
    <x v="2"/>
    <s v="el_salvador"/>
    <x v="8"/>
    <s v="CA"/>
    <s v="CA - Adelanto Correctional Facility "/>
    <s v="adelanto_correctional_facility_ca"/>
    <d v="2016-11-28T00:00:00"/>
    <x v="4"/>
    <x v="6"/>
    <s v="disciplinary"/>
    <d v="2016-08-12T00:00:00"/>
    <n v="10"/>
    <n v="-0.4558886139829143"/>
    <n v="7.1477609793976049E-2"/>
    <n v="2.6446715623771131"/>
    <n v="0.30377984162439814"/>
    <n v="0.89347012242470036"/>
    <n v="7.1477609793976049E-2"/>
    <x v="3"/>
  </r>
  <r>
    <n v="7723"/>
    <x v="74"/>
    <s v="senegal"/>
    <x v="15"/>
    <s v="GA"/>
    <s v="GA - Irwin County Detention Center "/>
    <s v="irwin_county_detention_center_ga"/>
    <d v="2016-11-28T00:00:00"/>
    <x v="4"/>
    <x v="11"/>
    <s v="medical_other"/>
    <d v="2016-12-12T00:00:00"/>
    <n v="14"/>
    <n v="-0.38441100418893831"/>
    <n v="0.14295521958795204"/>
    <n v="2.5731939525831371"/>
    <n v="0.23230223183042215"/>
    <n v="0.82199251263072437"/>
    <n v="0.14295521958795204"/>
    <x v="3"/>
  </r>
  <r>
    <n v="7724"/>
    <x v="17"/>
    <s v="ghana"/>
    <x v="16"/>
    <s v="CO"/>
    <s v="CO - Denver Contract Detention Facility "/>
    <s v="denver_contract_detention_facility_co"/>
    <d v="2016-11-28T00:00:00"/>
    <x v="4"/>
    <x v="3"/>
    <s v="protective_custody_other_detainee_safety"/>
    <d v="2016-12-14T00:00:00"/>
    <n v="16"/>
    <n v="-0.34867219929195026"/>
    <n v="0.17869402448494009"/>
    <n v="2.5374551476861491"/>
    <n v="0.19656342693343409"/>
    <n v="0.78625370773373637"/>
    <n v="0.17869402448494009"/>
    <x v="3"/>
  </r>
  <r>
    <n v="7725"/>
    <x v="0"/>
    <s v="mexico"/>
    <x v="2"/>
    <s v="CA"/>
    <s v="CA - Imperial Regional Detention Facility "/>
    <s v="imperial_regional_detention_facility_ca"/>
    <d v="2016-11-28T00:00:00"/>
    <x v="4"/>
    <x v="5"/>
    <s v="facility_security_threat_violent_or_disruptive_behavior"/>
    <d v="2016-12-15T00:00:00"/>
    <n v="17"/>
    <n v="-0.33080279684345626"/>
    <n v="0.19656342693343409"/>
    <n v="2.5195857452376553"/>
    <n v="0.17869402448494009"/>
    <n v="0.76838430528524237"/>
    <n v="0.17869402448494009"/>
    <x v="2"/>
  </r>
  <r>
    <n v="7726"/>
    <x v="0"/>
    <s v="mexico"/>
    <x v="0"/>
    <s v="AZ"/>
    <s v="AZ - Eloy Federal Contract Facility "/>
    <s v="eloy_federal_contract_facility_az"/>
    <d v="2016-11-28T00:00:00"/>
    <x v="4"/>
    <x v="3"/>
    <s v="protective_custody_other_detainee_safety"/>
    <d v="2016-12-22T00:00:00"/>
    <n v="24"/>
    <n v="-0.20571697970399819"/>
    <n v="0.32164924407289219"/>
    <n v="2.3944999280981971"/>
    <n v="5.3608207345482023E-2"/>
    <n v="0.64329848814578428"/>
    <n v="5.3608207345482023E-2"/>
    <x v="2"/>
  </r>
  <r>
    <n v="7727"/>
    <x v="0"/>
    <s v="mexico"/>
    <x v="2"/>
    <s v="CA"/>
    <s v="CA - Imperial Regional Detention Facility "/>
    <s v="imperial_regional_detention_facility_ca"/>
    <d v="2016-11-28T00:00:00"/>
    <x v="4"/>
    <x v="5"/>
    <s v="facility_security_threat_violent_or_disruptive_behavior"/>
    <d v="2016-12-22T00:00:00"/>
    <n v="24"/>
    <n v="-0.20571697970399819"/>
    <n v="0.32164924407289219"/>
    <n v="2.3944999280981971"/>
    <n v="5.3608207345482023E-2"/>
    <n v="0.64329848814578428"/>
    <n v="5.3608207345482023E-2"/>
    <x v="2"/>
  </r>
  <r>
    <n v="7728"/>
    <x v="106"/>
    <s v="costa_rica"/>
    <x v="11"/>
    <s v="NJ"/>
    <s v="NJ - Essex County Jail "/>
    <s v="essex_county_jail_nj"/>
    <d v="2016-11-28T00:00:00"/>
    <x v="4"/>
    <x v="6"/>
    <s v="disciplinary"/>
    <d v="2016-12-23T00:00:00"/>
    <n v="25"/>
    <n v="-0.18784757725550419"/>
    <n v="0.33951864652138619"/>
    <n v="2.3766305256497033"/>
    <n v="3.5738804896988025E-2"/>
    <n v="0.62542908569729028"/>
    <n v="3.5738804896988025E-2"/>
    <x v="2"/>
  </r>
  <r>
    <n v="7729"/>
    <x v="0"/>
    <s v="mexico"/>
    <x v="2"/>
    <s v="CA"/>
    <s v="CA - Imperial Regional Detention Facility "/>
    <s v="imperial_regional_detention_facility_ca"/>
    <d v="2016-11-28T00:00:00"/>
    <x v="4"/>
    <x v="5"/>
    <s v="facility_security_threat_violent_or_disruptive_behavior"/>
    <d v="2016-12-30T00:00:00"/>
    <n v="32"/>
    <n v="-6.2761760116046117E-2"/>
    <n v="0.46460446366084424"/>
    <n v="2.2515447085102451"/>
    <n v="8.9347012242470047E-2"/>
    <n v="0.50034326855783218"/>
    <n v="8.9347012242470047E-2"/>
    <x v="2"/>
  </r>
  <r>
    <n v="7730"/>
    <x v="2"/>
    <s v="el_salvador"/>
    <x v="0"/>
    <s v="AZ"/>
    <s v="AZ - Florence Service Processing Center "/>
    <s v="florence_service_processing_center_az"/>
    <d v="2016-11-28T00:00:00"/>
    <x v="4"/>
    <x v="7"/>
    <s v="other"/>
    <d v="2017-01-13T00:00:00"/>
    <n v="46"/>
    <n v="0.18740987416287"/>
    <n v="0.71477609793976038"/>
    <n v="2.0013730742313292"/>
    <n v="0.33951864652138619"/>
    <n v="0.25017163427891609"/>
    <n v="0.25017163427891609"/>
    <x v="1"/>
  </r>
  <r>
    <n v="7731"/>
    <x v="0"/>
    <s v="mexico"/>
    <x v="1"/>
    <s v="NV"/>
    <s v="NV - Henderson Detention Center "/>
    <s v="henderson_detention_center_nv"/>
    <d v="2016-11-28T00:00:00"/>
    <x v="4"/>
    <x v="1"/>
    <s v="protective_custody_criminal_offense"/>
    <d v="2017-01-13T00:00:00"/>
    <n v="46"/>
    <n v="0.18740987416287"/>
    <n v="0.71477609793976038"/>
    <n v="2.0013730742313292"/>
    <n v="0.33951864652138619"/>
    <n v="0.25017163427891609"/>
    <n v="0.25017163427891609"/>
    <x v="1"/>
  </r>
  <r>
    <n v="7732"/>
    <x v="74"/>
    <s v="senegal"/>
    <x v="7"/>
    <s v="PA"/>
    <s v="PA - Pike County Correctional Facility "/>
    <s v="pike_county_correctional_facility_pa"/>
    <d v="2016-11-28T00:00:00"/>
    <x v="4"/>
    <x v="6"/>
    <s v="disciplinary"/>
    <d v="2017-01-18T00:00:00"/>
    <n v="51"/>
    <n v="0.27675688640534007"/>
    <n v="0.80412311018223037"/>
    <n v="1.9120260619888589"/>
    <n v="0.42886565876385624"/>
    <n v="0.16082462203644604"/>
    <n v="0.16082462203644604"/>
    <x v="1"/>
  </r>
  <r>
    <n v="7733"/>
    <x v="0"/>
    <s v="mexico"/>
    <x v="4"/>
    <s v="LA"/>
    <s v="LA - Jena/lasalle Detention Facility "/>
    <s v="jena/lasalle_detention_facility_la"/>
    <d v="2016-11-29T00:00:00"/>
    <x v="4"/>
    <x v="15"/>
    <s v="facility_security_threat_gang_member_status_not_protective_custody"/>
    <d v="2016-12-19T00:00:00"/>
    <n v="20"/>
    <n v="-0.27719458949797421"/>
    <n v="0.25017163427891614"/>
    <n v="2.4659775378921731"/>
    <n v="0.12508581713945804"/>
    <n v="0.71477609793976038"/>
    <n v="0.12508581713945804"/>
    <x v="2"/>
  </r>
  <r>
    <n v="7734"/>
    <x v="14"/>
    <s v="jamaica"/>
    <x v="4"/>
    <s v="LA"/>
    <s v="LA - Jena/lasalle Detention Facility "/>
    <s v="jena/lasalle_detention_facility_la"/>
    <d v="2016-11-29T00:00:00"/>
    <x v="4"/>
    <x v="3"/>
    <s v="protective_custody_other_detainee_safety"/>
    <d v="2016-12-22T00:00:00"/>
    <n v="23"/>
    <n v="-0.22358638215249221"/>
    <n v="0.30377984162439814"/>
    <n v="2.4123693305466913"/>
    <n v="7.1477609793976049E-2"/>
    <n v="0.66116789059427838"/>
    <n v="7.1477609793976049E-2"/>
    <x v="2"/>
  </r>
  <r>
    <n v="7735"/>
    <x v="39"/>
    <s v="somalia"/>
    <x v="23"/>
    <s v="IL"/>
    <s v="IL - Pulaski County Jail "/>
    <s v="pulaski_county_jail_il"/>
    <d v="2016-11-29T00:00:00"/>
    <x v="4"/>
    <x v="6"/>
    <s v="disciplinary"/>
    <d v="2016-12-23T00:00:00"/>
    <n v="24"/>
    <n v="-0.20571697970399819"/>
    <n v="0.32164924407289219"/>
    <n v="2.3944999280981971"/>
    <n v="5.3608207345482023E-2"/>
    <n v="0.64329848814578428"/>
    <n v="5.3608207345482023E-2"/>
    <x v="2"/>
  </r>
  <r>
    <n v="7736"/>
    <x v="0"/>
    <s v="mexico"/>
    <x v="18"/>
    <s v="TX"/>
    <s v="TX - Port Isabel "/>
    <s v="port_isabel_tx"/>
    <d v="2016-11-29T00:00:00"/>
    <x v="4"/>
    <x v="6"/>
    <s v="disciplinary"/>
    <d v="2017-01-01T00:00:00"/>
    <n v="33"/>
    <n v="-4.4892357667552112E-2"/>
    <n v="0.48247386610933823"/>
    <n v="2.2336753060617509"/>
    <n v="0.10721641469096405"/>
    <n v="0.48247386610933823"/>
    <n v="0.10721641469096405"/>
    <x v="2"/>
  </r>
  <r>
    <n v="7737"/>
    <x v="2"/>
    <s v="el_salvador"/>
    <x v="7"/>
    <s v="PA"/>
    <s v="PA - Clinton County Correctional Facility "/>
    <s v="clinton_county_correctional_facility_pa"/>
    <d v="2016-11-29T00:00:00"/>
    <x v="4"/>
    <x v="6"/>
    <s v="disciplinary"/>
    <d v="2017-02-01T00:00:00"/>
    <n v="34"/>
    <n v="-2.7022955219058099E-2"/>
    <n v="0.50034326855783229"/>
    <n v="2.2158059036132571"/>
    <n v="0.12508581713945807"/>
    <n v="0.46460446366084424"/>
    <n v="0.12508581713945807"/>
    <x v="2"/>
  </r>
  <r>
    <n v="7738"/>
    <x v="2"/>
    <s v="el_salvador"/>
    <x v="8"/>
    <s v="CA"/>
    <s v="CA - Adelanto Correctional Facility "/>
    <s v="adelanto_correctional_facility_ca"/>
    <d v="2016-11-29T00:00:00"/>
    <x v="4"/>
    <x v="6"/>
    <s v="disciplinary"/>
    <d v="2017-03-01T00:00:00"/>
    <n v="35"/>
    <n v="-9.1535527705640905E-3"/>
    <n v="0.51821267100632629"/>
    <n v="2.1979365011647629"/>
    <n v="0.14295521958795207"/>
    <n v="0.44673506121235018"/>
    <n v="0.14295521958795207"/>
    <x v="2"/>
  </r>
  <r>
    <n v="7739"/>
    <x v="54"/>
    <s v="russia"/>
    <x v="4"/>
    <s v="LA"/>
    <s v="LA - Jena/lasalle Detention Facility "/>
    <s v="jena/lasalle_detention_facility_la"/>
    <d v="2016-11-29T00:00:00"/>
    <x v="4"/>
    <x v="5"/>
    <s v="facility_security_threat_violent_or_disruptive_behavior"/>
    <d v="2017-09-01T00:00:00"/>
    <n v="41"/>
    <n v="9.8062861920399966E-2"/>
    <n v="0.62542908569729028"/>
    <n v="2.0907200864737989"/>
    <n v="0.25017163427891614"/>
    <n v="0.33951864652138614"/>
    <n v="0.25017163427891614"/>
    <x v="2"/>
  </r>
  <r>
    <n v="7740"/>
    <x v="39"/>
    <s v="somalia"/>
    <x v="22"/>
    <s v="NY"/>
    <s v="NY - Buffalo (batavia) Service Processing Center"/>
    <s v="buffalo_batavia_service_processing_center_ny"/>
    <d v="2016-11-29T00:00:00"/>
    <x v="4"/>
    <x v="3"/>
    <s v="protective_custody_other_detainee_safety"/>
    <d v="2017-03-15T00:00:00"/>
    <n v="106"/>
    <n v="1.2595740210725106"/>
    <n v="1.7869402448494009"/>
    <n v="0.92920892732168836"/>
    <n v="1.4116827934310268"/>
    <n v="0.82199251263072448"/>
    <n v="0.82199251263072448"/>
    <x v="1"/>
  </r>
  <r>
    <n v="7741"/>
    <x v="0"/>
    <s v="mexico"/>
    <x v="8"/>
    <s v="CA"/>
    <s v="CA - Adelanto Correctional Facility "/>
    <s v="adelanto_correctional_facility_ca"/>
    <d v="2016-11-30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742"/>
    <x v="9"/>
    <s v="haiti"/>
    <x v="9"/>
    <s v="FL"/>
    <s v="FL - Baker County Sheriff's Office "/>
    <s v="baker_county_sheriffs_office_fl"/>
    <d v="2016-11-30T00:00:00"/>
    <x v="4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7743"/>
    <x v="2"/>
    <s v="el_salvador"/>
    <x v="15"/>
    <s v="GA"/>
    <s v="GA - Stewart Detention Center "/>
    <s v="stewart_detention_center_ga"/>
    <d v="2016-11-30T00:00:00"/>
    <x v="4"/>
    <x v="11"/>
    <s v="medical_other"/>
    <d v="2016-01-12T00:00:00"/>
    <n v="1"/>
    <n v="-0.61671323601936046"/>
    <n v="8.9347012242470103E-2"/>
    <n v="2.8054961844135593"/>
    <n v="0.46460446366084429"/>
    <n v="1.0542947444611466"/>
    <n v="8.9347012242470103E-2"/>
    <x v="3"/>
  </r>
  <r>
    <n v="7744"/>
    <x v="56"/>
    <s v="iran"/>
    <x v="8"/>
    <s v="CA"/>
    <s v="CA - Adelanto Correctional Facility "/>
    <s v="adelanto_correctional_facility_ca"/>
    <d v="2016-11-30T00:00:00"/>
    <x v="4"/>
    <x v="12"/>
    <s v="pending_investigation_of_disciplinary_violation"/>
    <d v="2016-02-12T00:00:00"/>
    <n v="2"/>
    <n v="-0.59884383357086635"/>
    <n v="7.1477609793975994E-2"/>
    <n v="2.7876267819650655"/>
    <n v="0.44673506121235018"/>
    <n v="1.0364253420126524"/>
    <n v="7.1477609793975994E-2"/>
    <x v="3"/>
  </r>
  <r>
    <n v="7745"/>
    <x v="21"/>
    <s v="guatemala"/>
    <x v="7"/>
    <s v="PA"/>
    <s v="PA - York County Prison "/>
    <s v="york_county_prison_pa"/>
    <d v="2016-11-30T00:00:00"/>
    <x v="4"/>
    <x v="8"/>
    <s v="suicide_risk_placement"/>
    <d v="2016-12-12T00:00:00"/>
    <n v="12"/>
    <n v="-0.42014980908592631"/>
    <n v="0.10721641469096405"/>
    <n v="2.6089327574801251"/>
    <n v="0.26804103672741014"/>
    <n v="0.85773131752771237"/>
    <n v="0.10721641469096405"/>
    <x v="3"/>
  </r>
  <r>
    <n v="7746"/>
    <x v="0"/>
    <s v="mexico"/>
    <x v="12"/>
    <s v="TX"/>
    <s v="TX - Houston Contract Detention Facility "/>
    <s v="houston_contract_detention_facility_tx"/>
    <d v="2016-11-30T00:00:00"/>
    <x v="4"/>
    <x v="6"/>
    <s v="disciplinary"/>
    <d v="2016-12-18T00:00:00"/>
    <n v="18"/>
    <n v="-0.31293339439496226"/>
    <n v="0.21443282938192809"/>
    <n v="2.5017163427891611"/>
    <n v="0.1608246220364461"/>
    <n v="0.75051490283674838"/>
    <n v="0.1608246220364461"/>
    <x v="2"/>
  </r>
  <r>
    <n v="7747"/>
    <x v="143"/>
    <s v="burma"/>
    <x v="12"/>
    <s v="TX"/>
    <s v="TX - Houston Contract Detention Facility "/>
    <s v="houston_contract_detention_facility_tx"/>
    <d v="2016-11-30T00:00:00"/>
    <x v="4"/>
    <x v="6"/>
    <s v="disciplinary"/>
    <d v="2016-12-18T00:00:00"/>
    <n v="18"/>
    <n v="-0.31293339439496226"/>
    <n v="0.21443282938192809"/>
    <n v="2.5017163427891611"/>
    <n v="0.1608246220364461"/>
    <n v="0.75051490283674838"/>
    <n v="0.1608246220364461"/>
    <x v="2"/>
  </r>
  <r>
    <n v="7748"/>
    <x v="29"/>
    <s v="ecuador"/>
    <x v="22"/>
    <s v="NY"/>
    <s v="NY - Buffalo (batavia) Service Processing Center"/>
    <s v="buffalo_batavia_service_processing_center_ny"/>
    <d v="2016-11-30T00:00:00"/>
    <x v="4"/>
    <x v="6"/>
    <s v="disciplinary"/>
    <d v="2016-12-20T00:00:00"/>
    <n v="20"/>
    <n v="-0.27719458949797421"/>
    <n v="0.25017163427891614"/>
    <n v="2.4659775378921731"/>
    <n v="0.12508581713945804"/>
    <n v="0.71477609793976038"/>
    <n v="0.12508581713945804"/>
    <x v="2"/>
  </r>
  <r>
    <n v="7749"/>
    <x v="21"/>
    <s v="guatemala"/>
    <x v="7"/>
    <s v="PA"/>
    <s v="PA - York County Prison "/>
    <s v="york_county_prison_pa"/>
    <d v="2016-11-30T00:00:00"/>
    <x v="4"/>
    <x v="6"/>
    <s v="disciplinary"/>
    <d v="2016-12-22T00:00:00"/>
    <n v="22"/>
    <n v="-0.24145578460098621"/>
    <n v="0.28591043917590414"/>
    <n v="2.4302387329951851"/>
    <n v="8.9347012242470047E-2"/>
    <n v="0.67903729304277238"/>
    <n v="8.9347012242470047E-2"/>
    <x v="2"/>
  </r>
  <r>
    <n v="7750"/>
    <x v="0"/>
    <s v="mexico"/>
    <x v="7"/>
    <s v="PA"/>
    <s v="PA - York County Prison "/>
    <s v="york_county_prison_pa"/>
    <d v="2016-11-30T00:00:00"/>
    <x v="4"/>
    <x v="6"/>
    <s v="disciplinary"/>
    <d v="2016-12-24T00:00:00"/>
    <n v="24"/>
    <n v="-0.20571697970399819"/>
    <n v="0.32164924407289219"/>
    <n v="2.3944999280981971"/>
    <n v="5.3608207345482023E-2"/>
    <n v="0.64329848814578428"/>
    <n v="5.3608207345482023E-2"/>
    <x v="2"/>
  </r>
  <r>
    <n v="7751"/>
    <x v="37"/>
    <s v="dominican_republic"/>
    <x v="20"/>
    <s v="WA"/>
    <s v="WA - Northwest Detention Center "/>
    <s v="northwest_detention_center_wa"/>
    <d v="2016-11-30T00:00:00"/>
    <x v="4"/>
    <x v="6"/>
    <s v="disciplinary"/>
    <d v="2016-12-30T00:00:00"/>
    <n v="30"/>
    <n v="-9.8500565013034141E-2"/>
    <n v="0.42886565876385618"/>
    <n v="2.2872835134072331"/>
    <n v="5.3608207345482023E-2"/>
    <n v="0.53608207345482028"/>
    <n v="5.3608207345482023E-2"/>
    <x v="2"/>
  </r>
  <r>
    <n v="7752"/>
    <x v="9"/>
    <s v="haiti"/>
    <x v="7"/>
    <s v="PA"/>
    <s v="PA - York County Prison "/>
    <s v="york_county_prison_pa"/>
    <d v="2016-11-30T00:00:00"/>
    <x v="4"/>
    <x v="6"/>
    <s v="disciplinary"/>
    <d v="2016-12-30T00:00:00"/>
    <n v="30"/>
    <n v="-9.8500565013034141E-2"/>
    <n v="0.42886565876385618"/>
    <n v="2.2872835134072331"/>
    <n v="5.3608207345482023E-2"/>
    <n v="0.53608207345482028"/>
    <n v="5.3608207345482023E-2"/>
    <x v="2"/>
  </r>
  <r>
    <n v="7753"/>
    <x v="46"/>
    <s v="ukraine"/>
    <x v="4"/>
    <s v="LA"/>
    <s v="LA - Jena/lasalle Detention Facility "/>
    <s v="jena/lasalle_detention_facility_la"/>
    <d v="2016-11-30T00:00:00"/>
    <x v="4"/>
    <x v="5"/>
    <s v="facility_security_threat_violent_or_disruptive_behavior"/>
    <d v="2017-09-01T00:00:00"/>
    <n v="40"/>
    <n v="8.0193459471905953E-2"/>
    <n v="0.60755968324879628"/>
    <n v="2.1085894889222931"/>
    <n v="0.23230223183042212"/>
    <n v="0.35738804896988019"/>
    <n v="0.23230223183042212"/>
    <x v="2"/>
  </r>
  <r>
    <n v="7754"/>
    <x v="2"/>
    <s v="el_salvador"/>
    <x v="8"/>
    <s v="CA"/>
    <s v="CA - Adelanto Correctional Facility "/>
    <s v="adelanto_correctional_facility_ca"/>
    <d v="2016-12-01T00:00:00"/>
    <x v="4"/>
    <x v="3"/>
    <s v="protective_custody_other_detainee_safety"/>
    <d v="2016-01-15T00:00:00"/>
    <n v="3"/>
    <n v="-0.58097443112237235"/>
    <n v="5.3608207345481995E-2"/>
    <n v="2.7697573795165713"/>
    <n v="0.42886565876385618"/>
    <n v="1.0185559395641586"/>
    <n v="5.3608207345481995E-2"/>
    <x v="3"/>
  </r>
  <r>
    <n v="7755"/>
    <x v="0"/>
    <s v="mexico"/>
    <x v="8"/>
    <s v="CA"/>
    <s v="CA - Adelanto Correctional Facility "/>
    <s v="adelanto_correctional_facility_ca"/>
    <d v="2016-12-01T00:00:00"/>
    <x v="4"/>
    <x v="3"/>
    <s v="protective_custody_other_detainee_safety"/>
    <d v="2016-01-18T00:00:00"/>
    <n v="6"/>
    <n v="-0.52736622377689035"/>
    <n v="0"/>
    <n v="2.7161491721710895"/>
    <n v="0.37525745141837419"/>
    <n v="0.96494773221867647"/>
    <n v="0"/>
    <x v="3"/>
  </r>
  <r>
    <n v="7756"/>
    <x v="2"/>
    <s v="el_salvador"/>
    <x v="15"/>
    <s v="GA"/>
    <s v="GA - Stewart Detention Center "/>
    <s v="stewart_detention_center_ga"/>
    <d v="2016-12-01T00:00:00"/>
    <x v="4"/>
    <x v="6"/>
    <s v="disciplinary"/>
    <d v="2016-01-26T00:00:00"/>
    <n v="14"/>
    <n v="-0.38441100418893831"/>
    <n v="0.14295521958795204"/>
    <n v="2.5731939525831371"/>
    <n v="0.23230223183042215"/>
    <n v="0.82199251263072437"/>
    <n v="0.14295521958795204"/>
    <x v="3"/>
  </r>
  <r>
    <n v="7757"/>
    <x v="0"/>
    <s v="mexico"/>
    <x v="20"/>
    <s v="WA"/>
    <s v="WA - Northwest Detention Center "/>
    <s v="northwest_detention_center_wa"/>
    <d v="2016-12-01T00:00:00"/>
    <x v="4"/>
    <x v="5"/>
    <s v="facility_security_threat_violent_or_disruptive_behavior"/>
    <d v="2016-01-26T00:00:00"/>
    <n v="14"/>
    <n v="-0.38441100418893831"/>
    <n v="0.14295521958795204"/>
    <n v="2.5731939525831371"/>
    <n v="0.23230223183042215"/>
    <n v="0.82199251263072437"/>
    <n v="0.14295521958795204"/>
    <x v="3"/>
  </r>
  <r>
    <n v="7758"/>
    <x v="6"/>
    <s v="nigeria"/>
    <x v="22"/>
    <s v="NY"/>
    <s v="NY - Buffalo (batavia) Service Processing Center"/>
    <s v="buffalo_batavia_service_processing_center_ny"/>
    <d v="2016-12-01T00:00:00"/>
    <x v="4"/>
    <x v="6"/>
    <s v="disciplinary"/>
    <d v="2016-01-26T00:00:00"/>
    <n v="14"/>
    <n v="-0.38441100418893831"/>
    <n v="0.14295521958795204"/>
    <n v="2.5731939525831371"/>
    <n v="0.23230223183042215"/>
    <n v="0.82199251263072437"/>
    <n v="0.14295521958795204"/>
    <x v="3"/>
  </r>
  <r>
    <n v="7759"/>
    <x v="7"/>
    <s v="honduras"/>
    <x v="15"/>
    <s v="GA"/>
    <s v="GA - Stewart Detention Center "/>
    <s v="stewart_detention_center_ga"/>
    <d v="2016-12-01T00:00:00"/>
    <x v="4"/>
    <x v="12"/>
    <s v="pending_investigation_of_disciplinary_violation"/>
    <d v="2016-10-02T00:00:00"/>
    <n v="29"/>
    <n v="-0.11636996746152814"/>
    <n v="0.41099625631536219"/>
    <n v="2.3051529158557269"/>
    <n v="3.5738804896988025E-2"/>
    <n v="0.55395147590331428"/>
    <n v="3.5738804896988025E-2"/>
    <x v="2"/>
  </r>
  <r>
    <n v="7760"/>
    <x v="0"/>
    <s v="mexico"/>
    <x v="0"/>
    <s v="AZ"/>
    <s v="AZ - Eloy Federal Contract Facility "/>
    <s v="eloy_federal_contract_facility_az"/>
    <d v="2016-12-02T00:00:00"/>
    <x v="4"/>
    <x v="21"/>
    <s v="medical_observation"/>
    <d v="2016-02-22T00:00:00"/>
    <n v="10"/>
    <n v="-0.4558886139829143"/>
    <n v="7.1477609793976049E-2"/>
    <n v="2.6446715623771131"/>
    <n v="0.30377984162439814"/>
    <n v="0.89347012242470036"/>
    <n v="7.1477609793976049E-2"/>
    <x v="3"/>
  </r>
  <r>
    <n v="7761"/>
    <x v="7"/>
    <s v="honduras"/>
    <x v="4"/>
    <s v="LA"/>
    <s v="LA - Pine Prairie Correctional Center "/>
    <s v="pine_prairie_correctional_center_la"/>
    <d v="2016-12-02T00:00:00"/>
    <x v="4"/>
    <x v="6"/>
    <s v="disciplinary"/>
    <d v="2016-02-26T00:00:00"/>
    <n v="14"/>
    <n v="-0.38441100418893831"/>
    <n v="0.14295521958795204"/>
    <n v="2.5731939525831371"/>
    <n v="0.23230223183042215"/>
    <n v="0.82199251263072437"/>
    <n v="0.14295521958795204"/>
    <x v="3"/>
  </r>
  <r>
    <n v="7762"/>
    <x v="2"/>
    <s v="el_salvador"/>
    <x v="15"/>
    <s v="GA"/>
    <s v="GA - Stewart Detention Center "/>
    <s v="stewart_detention_center_ga"/>
    <d v="2016-12-02T00:00:00"/>
    <x v="4"/>
    <x v="12"/>
    <s v="pending_investigation_of_disciplinary_violation"/>
    <d v="2016-02-26T00:00:00"/>
    <n v="14"/>
    <n v="-0.38441100418893831"/>
    <n v="0.14295521958795204"/>
    <n v="2.5731939525831371"/>
    <n v="0.23230223183042215"/>
    <n v="0.82199251263072437"/>
    <n v="0.14295521958795204"/>
    <x v="3"/>
  </r>
  <r>
    <n v="7763"/>
    <x v="58"/>
    <s v="vietnam"/>
    <x v="15"/>
    <s v="GA"/>
    <s v="GA - Stewart Detention Center "/>
    <s v="stewart_detention_center_ga"/>
    <d v="2016-12-02T00:00:00"/>
    <x v="4"/>
    <x v="6"/>
    <s v="disciplinary"/>
    <d v="2016-01-03T00:00:00"/>
    <n v="18"/>
    <n v="-0.31293339439496226"/>
    <n v="0.21443282938192809"/>
    <n v="2.5017163427891611"/>
    <n v="0.1608246220364461"/>
    <n v="0.75051490283674838"/>
    <n v="0.1608246220364461"/>
    <x v="2"/>
  </r>
  <r>
    <n v="7764"/>
    <x v="2"/>
    <s v="el_salvador"/>
    <x v="17"/>
    <s v="VA"/>
    <s v="VA - Immigration Centers Of America Farmville "/>
    <s v="immigration_centers_of_america_farmville_va"/>
    <d v="2016-12-02T00:00:00"/>
    <x v="4"/>
    <x v="6"/>
    <s v="disciplinary"/>
    <d v="2016-06-03T00:00:00"/>
    <n v="23"/>
    <n v="-0.22358638215249221"/>
    <n v="0.30377984162439814"/>
    <n v="2.4123693305466913"/>
    <n v="7.1477609793976049E-2"/>
    <n v="0.66116789059427838"/>
    <n v="7.1477609793976049E-2"/>
    <x v="2"/>
  </r>
  <r>
    <n v="7765"/>
    <x v="2"/>
    <s v="el_salvador"/>
    <x v="17"/>
    <s v="VA"/>
    <s v="VA - Immigration Centers Of America Farmville "/>
    <s v="immigration_centers_of_america_farmville_va"/>
    <d v="2016-12-02T00:00:00"/>
    <x v="4"/>
    <x v="6"/>
    <s v="disciplinary"/>
    <d v="2016-06-03T00:00:00"/>
    <n v="23"/>
    <n v="-0.22358638215249221"/>
    <n v="0.30377984162439814"/>
    <n v="2.4123693305466913"/>
    <n v="7.1477609793976049E-2"/>
    <n v="0.66116789059427838"/>
    <n v="7.1477609793976049E-2"/>
    <x v="2"/>
  </r>
  <r>
    <n v="7766"/>
    <x v="2"/>
    <s v="el_salvador"/>
    <x v="0"/>
    <s v="AZ"/>
    <s v="AZ - Cca, Florence Correctional Center "/>
    <s v="cca,_florence_correctional_center_az"/>
    <d v="2016-12-02T00:00:00"/>
    <x v="4"/>
    <x v="6"/>
    <s v="disciplinary"/>
    <d v="2016-08-03T00:00:00"/>
    <n v="25"/>
    <n v="-0.18784757725550419"/>
    <n v="0.33951864652138619"/>
    <n v="2.3766305256497033"/>
    <n v="3.5738804896988025E-2"/>
    <n v="0.62542908569729028"/>
    <n v="3.5738804896988025E-2"/>
    <x v="2"/>
  </r>
  <r>
    <n v="7767"/>
    <x v="58"/>
    <s v="vietnam"/>
    <x v="15"/>
    <s v="GA"/>
    <s v="GA - Stewart Detention Center "/>
    <s v="stewart_detention_center_ga"/>
    <d v="2016-12-02T00:00:00"/>
    <x v="4"/>
    <x v="6"/>
    <s v="disciplinary"/>
    <d v="2016-11-03T00:00:00"/>
    <n v="28"/>
    <n v="-0.13423936991002217"/>
    <n v="0.39312685386686819"/>
    <n v="2.3230223183042211"/>
    <n v="1.7869402448493998E-2"/>
    <n v="0.57182087835180828"/>
    <n v="1.7869402448493998E-2"/>
    <x v="2"/>
  </r>
  <r>
    <n v="7768"/>
    <x v="0"/>
    <s v="mexico"/>
    <x v="1"/>
    <s v="NV"/>
    <s v="NV - Henderson Detention Center "/>
    <s v="henderson_detention_center_nv"/>
    <d v="2016-12-02T00:00:00"/>
    <x v="4"/>
    <x v="1"/>
    <s v="protective_custody_criminal_offense"/>
    <d v="2016-11-03T00:00:00"/>
    <n v="28"/>
    <n v="-0.13423936991002217"/>
    <n v="0.39312685386686819"/>
    <n v="2.3230223183042211"/>
    <n v="1.7869402448493998E-2"/>
    <n v="0.57182087835180828"/>
    <n v="1.7869402448493998E-2"/>
    <x v="2"/>
  </r>
  <r>
    <n v="7769"/>
    <x v="7"/>
    <s v="honduras"/>
    <x v="4"/>
    <s v="LA"/>
    <s v="LA - Jena/lasalle Detention Facility "/>
    <s v="jena/lasalle_detention_facility_la"/>
    <d v="2016-12-03T00:00:00"/>
    <x v="4"/>
    <x v="10"/>
    <s v="protective_custody_lesbian_gay_bisexual_transgender_lgbt"/>
    <d v="2016-03-17T00:00:00"/>
    <n v="5"/>
    <n v="-0.54523562622538435"/>
    <n v="1.7869402448493998E-2"/>
    <n v="2.7340185746195833"/>
    <n v="0.39312685386686819"/>
    <n v="0.98281713466717047"/>
    <n v="1.7869402448493998E-2"/>
    <x v="3"/>
  </r>
  <r>
    <n v="7770"/>
    <x v="2"/>
    <s v="el_salvador"/>
    <x v="12"/>
    <s v="TX"/>
    <s v="TX - Houston Contract Detention Facility "/>
    <s v="houston_contract_detention_facility_tx"/>
    <d v="2016-12-03T00:00:00"/>
    <x v="4"/>
    <x v="6"/>
    <s v="disciplinary"/>
    <d v="2016-03-18T00:00:00"/>
    <n v="6"/>
    <n v="-0.52736622377689035"/>
    <n v="0"/>
    <n v="2.7161491721710895"/>
    <n v="0.37525745141837419"/>
    <n v="0.96494773221867647"/>
    <n v="0"/>
    <x v="3"/>
  </r>
  <r>
    <n v="7771"/>
    <x v="21"/>
    <s v="guatemala"/>
    <x v="20"/>
    <s v="WA"/>
    <s v="WA - Northwest Detention Center "/>
    <s v="northwest_detention_center_wa"/>
    <d v="2016-12-03T00:00:00"/>
    <x v="4"/>
    <x v="7"/>
    <s v="other"/>
    <d v="2016-07-04T00:00:00"/>
    <n v="26"/>
    <n v="-0.16997817480701016"/>
    <n v="0.35738804896988019"/>
    <n v="2.3587611232012091"/>
    <n v="1.7869402448493998E-2"/>
    <n v="0.60755968324879628"/>
    <n v="1.7869402448493998E-2"/>
    <x v="2"/>
  </r>
  <r>
    <n v="7772"/>
    <x v="2"/>
    <s v="el_salvador"/>
    <x v="18"/>
    <s v="TX"/>
    <s v="TX - Rio Grande Detention Center "/>
    <s v="rio_grande_detention_center_tx"/>
    <d v="2016-12-04T00:00:00"/>
    <x v="4"/>
    <x v="10"/>
    <s v="protective_custody_lesbian_gay_bisexual_transgender_lgbt"/>
    <d v="2016-04-13T00:00:00"/>
    <n v="1"/>
    <n v="-0.61671323601936046"/>
    <n v="8.9347012242470103E-2"/>
    <n v="2.8054961844135593"/>
    <n v="0.46460446366084429"/>
    <n v="1.0542947444611466"/>
    <n v="8.9347012242470103E-2"/>
    <x v="3"/>
  </r>
  <r>
    <n v="7773"/>
    <x v="64"/>
    <s v="bangladesh"/>
    <x v="15"/>
    <s v="GA"/>
    <s v="GA - Stewart Detention Center "/>
    <s v="stewart_detention_center_ga"/>
    <d v="2016-12-04T00:00:00"/>
    <x v="4"/>
    <x v="17"/>
    <s v="hunger_strike"/>
    <d v="2016-04-15T00:00:00"/>
    <n v="3"/>
    <n v="-0.58097443112237235"/>
    <n v="5.3608207345481995E-2"/>
    <n v="2.7697573795165713"/>
    <n v="0.42886565876385618"/>
    <n v="1.0185559395641586"/>
    <n v="5.3608207345481995E-2"/>
    <x v="3"/>
  </r>
  <r>
    <n v="7774"/>
    <x v="2"/>
    <s v="el_salvador"/>
    <x v="18"/>
    <s v="TX"/>
    <s v="TX - Rio Grande Detention Center "/>
    <s v="rio_grande_detention_center_tx"/>
    <d v="2016-12-04T00:00:00"/>
    <x v="4"/>
    <x v="19"/>
    <s v="medical_other_infectious_disease"/>
    <d v="2016-04-19T00:00:00"/>
    <n v="7"/>
    <n v="-0.50949682132839635"/>
    <n v="1.7869402448493998E-2"/>
    <n v="2.6982797697225953"/>
    <n v="0.35738804896988019"/>
    <n v="0.94707832977018247"/>
    <n v="1.7869402448493998E-2"/>
    <x v="3"/>
  </r>
  <r>
    <n v="7775"/>
    <x v="2"/>
    <s v="el_salvador"/>
    <x v="18"/>
    <s v="TX"/>
    <s v="TX - Rio Grande Detention Center "/>
    <s v="rio_grande_detention_center_tx"/>
    <d v="2016-12-04T00:00:00"/>
    <x v="4"/>
    <x v="19"/>
    <s v="medical_other_infectious_disease"/>
    <d v="2016-04-19T00:00:00"/>
    <n v="7"/>
    <n v="-0.50949682132839635"/>
    <n v="1.7869402448493998E-2"/>
    <n v="2.6982797697225953"/>
    <n v="0.35738804896988019"/>
    <n v="0.94707832977018247"/>
    <n v="1.7869402448493998E-2"/>
    <x v="3"/>
  </r>
  <r>
    <n v="7776"/>
    <x v="2"/>
    <s v="el_salvador"/>
    <x v="18"/>
    <s v="TX"/>
    <s v="TX - Rio Grande Detention Center "/>
    <s v="rio_grande_detention_center_tx"/>
    <d v="2016-12-04T00:00:00"/>
    <x v="4"/>
    <x v="19"/>
    <s v="medical_other_infectious_disease"/>
    <d v="2016-04-19T00:00:00"/>
    <n v="7"/>
    <n v="-0.50949682132839635"/>
    <n v="1.7869402448493998E-2"/>
    <n v="2.6982797697225953"/>
    <n v="0.35738804896988019"/>
    <n v="0.94707832977018247"/>
    <n v="1.7869402448493998E-2"/>
    <x v="3"/>
  </r>
  <r>
    <n v="7777"/>
    <x v="19"/>
    <s v="cuba"/>
    <x v="0"/>
    <s v="AZ"/>
    <s v="AZ - Eloy Federal Contract Facility "/>
    <s v="eloy_federal_contract_facility_az"/>
    <d v="2016-12-04T00:00:00"/>
    <x v="4"/>
    <x v="12"/>
    <s v="pending_investigation_of_disciplinary_violation"/>
    <d v="2016-04-21T00:00:00"/>
    <n v="9"/>
    <n v="-0.4737580164314083"/>
    <n v="5.3608207345482051E-2"/>
    <n v="2.6625409648256073"/>
    <n v="0.32164924407289214"/>
    <n v="0.91133952487319436"/>
    <n v="5.3608207345482051E-2"/>
    <x v="3"/>
  </r>
  <r>
    <n v="7778"/>
    <x v="60"/>
    <s v="cameroon"/>
    <x v="15"/>
    <s v="GA"/>
    <s v="GA - Stewart Detention Center "/>
    <s v="stewart_detention_center_ga"/>
    <d v="2016-12-04T00:00:00"/>
    <x v="4"/>
    <x v="6"/>
    <s v="disciplinary"/>
    <d v="2016-04-25T00:00:00"/>
    <n v="13"/>
    <n v="-0.40228040663743231"/>
    <n v="0.12508581713945804"/>
    <n v="2.5910633550316313"/>
    <n v="0.25017163427891614"/>
    <n v="0.83986191507921837"/>
    <n v="0.12508581713945804"/>
    <x v="3"/>
  </r>
  <r>
    <n v="7779"/>
    <x v="19"/>
    <s v="cuba"/>
    <x v="15"/>
    <s v="GA"/>
    <s v="GA - Stewart Detention Center "/>
    <s v="stewart_detention_center_ga"/>
    <d v="2016-12-04T00:00:00"/>
    <x v="4"/>
    <x v="17"/>
    <s v="hunger_strike"/>
    <d v="2016-04-25T00:00:00"/>
    <n v="13"/>
    <n v="-0.40228040663743231"/>
    <n v="0.12508581713945804"/>
    <n v="2.5910633550316313"/>
    <n v="0.25017163427891614"/>
    <n v="0.83986191507921837"/>
    <n v="0.12508581713945804"/>
    <x v="3"/>
  </r>
  <r>
    <n v="7780"/>
    <x v="3"/>
    <s v="iraq"/>
    <x v="18"/>
    <s v="TX"/>
    <s v="TX - South Texas Detention Complex "/>
    <s v="south_texas_detention_complex_tx"/>
    <d v="2016-12-04T00:00:00"/>
    <x v="4"/>
    <x v="6"/>
    <s v="disciplinary"/>
    <d v="2016-04-05T00:00:00"/>
    <n v="22"/>
    <n v="-0.24145578460098621"/>
    <n v="0.28591043917590414"/>
    <n v="2.4302387329951851"/>
    <n v="8.9347012242470047E-2"/>
    <n v="0.67903729304277238"/>
    <n v="8.9347012242470047E-2"/>
    <x v="2"/>
  </r>
  <r>
    <n v="7781"/>
    <x v="60"/>
    <s v="cameroon"/>
    <x v="15"/>
    <s v="GA"/>
    <s v="GA - Stewart Detention Center "/>
    <s v="stewart_detention_center_ga"/>
    <d v="2016-12-04T00:00:00"/>
    <x v="4"/>
    <x v="6"/>
    <s v="disciplinary"/>
    <d v="2016-06-05T00:00:00"/>
    <n v="24"/>
    <n v="-0.20571697970399819"/>
    <n v="0.32164924407289219"/>
    <n v="2.3944999280981971"/>
    <n v="5.3608207345482023E-2"/>
    <n v="0.64329848814578428"/>
    <n v="5.3608207345482023E-2"/>
    <x v="2"/>
  </r>
  <r>
    <n v="7782"/>
    <x v="9"/>
    <s v="haiti"/>
    <x v="10"/>
    <s v="MI"/>
    <s v="MI - Chippewa County Ssm "/>
    <s v="chippewa_county_ssm_mi"/>
    <d v="2016-12-04T00:00:00"/>
    <x v="4"/>
    <x v="5"/>
    <s v="facility_security_threat_violent_or_disruptive_behavior"/>
    <d v="2016-05-25T00:00:00"/>
    <n v="43"/>
    <n v="0.13380166681738798"/>
    <n v="0.66116789059427838"/>
    <n v="2.0549812815768109"/>
    <n v="0.28591043917590414"/>
    <n v="0.30377984162439814"/>
    <n v="0.28591043917590414"/>
    <x v="2"/>
  </r>
  <r>
    <n v="7783"/>
    <x v="2"/>
    <s v="el_salvador"/>
    <x v="14"/>
    <s v="MD"/>
    <s v="MD - Worcester County Jail "/>
    <s v="worcester_county_jail_md"/>
    <d v="2016-12-04T00:00:00"/>
    <x v="4"/>
    <x v="14"/>
    <s v="facility_security_threat_other"/>
    <d v="2016-07-14T00:00:00"/>
    <n v="93"/>
    <n v="1.0272717892420884"/>
    <n v="1.5546380130189787"/>
    <n v="1.1615111591521106"/>
    <n v="1.1793805616006046"/>
    <n v="0.58969028080030228"/>
    <n v="0.58969028080030228"/>
    <x v="1"/>
  </r>
  <r>
    <n v="7784"/>
    <x v="0"/>
    <s v="mexico"/>
    <x v="18"/>
    <s v="TX"/>
    <s v="TX - South Texas Detention Complex "/>
    <s v="south_texas_detention_complex_tx"/>
    <d v="2016-12-05T00:00:00"/>
    <x v="4"/>
    <x v="6"/>
    <s v="disciplinary"/>
    <d v="2016-05-19T00:00:00"/>
    <n v="7"/>
    <n v="-0.50949682132839635"/>
    <n v="1.7869402448493998E-2"/>
    <n v="2.6982797697225953"/>
    <n v="0.35738804896988019"/>
    <n v="0.94707832977018247"/>
    <n v="1.7869402448493998E-2"/>
    <x v="3"/>
  </r>
  <r>
    <n v="7785"/>
    <x v="0"/>
    <s v="mexico"/>
    <x v="8"/>
    <s v="CA"/>
    <s v="CA - Santa Ana City Jail "/>
    <s v="santa_ana_city_jail_ca"/>
    <d v="2016-12-05T00:00:00"/>
    <x v="4"/>
    <x v="6"/>
    <s v="disciplinary"/>
    <d v="2016-05-21T00:00:00"/>
    <n v="9"/>
    <n v="-0.4737580164314083"/>
    <n v="5.3608207345482051E-2"/>
    <n v="2.6625409648256073"/>
    <n v="0.32164924407289214"/>
    <n v="0.91133952487319436"/>
    <n v="5.3608207345482051E-2"/>
    <x v="3"/>
  </r>
  <r>
    <n v="7786"/>
    <x v="3"/>
    <s v="iraq"/>
    <x v="15"/>
    <s v="GA"/>
    <s v="GA - Stewart Detention Center "/>
    <s v="stewart_detention_center_ga"/>
    <d v="2016-12-05T00:00:00"/>
    <x v="4"/>
    <x v="6"/>
    <s v="disciplinary"/>
    <d v="2016-05-23T00:00:00"/>
    <n v="11"/>
    <n v="-0.43801921153442031"/>
    <n v="8.9347012242470047E-2"/>
    <n v="2.6268021599286193"/>
    <n v="0.28591043917590414"/>
    <n v="0.87560071997620637"/>
    <n v="8.9347012242470047E-2"/>
    <x v="3"/>
  </r>
  <r>
    <n v="7787"/>
    <x v="21"/>
    <s v="guatemala"/>
    <x v="21"/>
    <s v="MN"/>
    <s v="MN - Freeborn County Adult Detention Center "/>
    <s v="freeborn_county_adult_detention_center_mn"/>
    <d v="2016-12-05T00:00:00"/>
    <x v="4"/>
    <x v="6"/>
    <s v="disciplinary"/>
    <d v="2016-04-06T00:00:00"/>
    <n v="23"/>
    <n v="-0.22358638215249221"/>
    <n v="0.30377984162439814"/>
    <n v="2.4123693305466913"/>
    <n v="7.1477609793976049E-2"/>
    <n v="0.66116789059427838"/>
    <n v="7.1477609793976049E-2"/>
    <x v="2"/>
  </r>
  <r>
    <n v="7788"/>
    <x v="0"/>
    <s v="mexico"/>
    <x v="8"/>
    <s v="CA"/>
    <s v="CA - Adelanto Correctional Facility "/>
    <s v="adelanto_correctional_facility_ca"/>
    <d v="2016-12-05T00:00:00"/>
    <x v="4"/>
    <x v="0"/>
    <s v="protective_custody_gang_status_protective_custody_only"/>
    <d v="2016-08-06T00:00:00"/>
    <n v="27"/>
    <n v="-0.15210877235851616"/>
    <n v="0.37525745141837419"/>
    <n v="2.3408917207527153"/>
    <n v="0"/>
    <n v="0.58969028080030228"/>
    <n v="0"/>
    <x v="2"/>
  </r>
  <r>
    <n v="7789"/>
    <x v="23"/>
    <s v="china,_peoples_republic_of"/>
    <x v="4"/>
    <s v="AL"/>
    <s v="AL - Etowah County Jail "/>
    <s v="etowah_county_jail_alabama_al"/>
    <d v="2016-12-06T00:00:00"/>
    <x v="4"/>
    <x v="6"/>
    <s v="disciplinary"/>
    <d v="2016-07-07T00:00:00"/>
    <n v="25"/>
    <n v="-0.18784757725550419"/>
    <n v="0.33951864652138619"/>
    <n v="2.3766305256497033"/>
    <n v="3.5738804896988025E-2"/>
    <n v="0.62542908569729028"/>
    <n v="3.5738804896988025E-2"/>
    <x v="2"/>
  </r>
  <r>
    <n v="7790"/>
    <x v="23"/>
    <s v="china,_peoples_republic_of"/>
    <x v="4"/>
    <s v="AL"/>
    <s v="AL - Etowah County Jail "/>
    <s v="etowah_county_jail_alabama_al"/>
    <d v="2016-12-06T00:00:00"/>
    <x v="4"/>
    <x v="6"/>
    <s v="disciplinary"/>
    <d v="2016-07-07T00:00:00"/>
    <n v="25"/>
    <n v="-0.18784757725550419"/>
    <n v="0.33951864652138619"/>
    <n v="2.3766305256497033"/>
    <n v="3.5738804896988025E-2"/>
    <n v="0.62542908569729028"/>
    <n v="3.5738804896988025E-2"/>
    <x v="2"/>
  </r>
  <r>
    <n v="7791"/>
    <x v="64"/>
    <s v="bangladesh"/>
    <x v="4"/>
    <s v="AL"/>
    <s v="AL - Etowah County Jail "/>
    <s v="etowah_county_jail_alabama_al"/>
    <d v="2016-12-06T00:00:00"/>
    <x v="4"/>
    <x v="6"/>
    <s v="disciplinary"/>
    <d v="2016-07-07T00:00:00"/>
    <n v="25"/>
    <n v="-0.18784757725550419"/>
    <n v="0.33951864652138619"/>
    <n v="2.3766305256497033"/>
    <n v="3.5738804896988025E-2"/>
    <n v="0.62542908569729028"/>
    <n v="3.5738804896988025E-2"/>
    <x v="2"/>
  </r>
  <r>
    <n v="7792"/>
    <x v="23"/>
    <s v="china,_peoples_republic_of"/>
    <x v="4"/>
    <s v="AL"/>
    <s v="AL - Etowah County Jail "/>
    <s v="etowah_county_jail_alabama_al"/>
    <d v="2016-12-06T00:00:00"/>
    <x v="4"/>
    <x v="6"/>
    <s v="disciplinary"/>
    <d v="2016-07-07T00:00:00"/>
    <n v="25"/>
    <n v="-0.18784757725550419"/>
    <n v="0.33951864652138619"/>
    <n v="2.3766305256497033"/>
    <n v="3.5738804896988025E-2"/>
    <n v="0.62542908569729028"/>
    <n v="3.5738804896988025E-2"/>
    <x v="2"/>
  </r>
  <r>
    <n v="7793"/>
    <x v="64"/>
    <s v="bangladesh"/>
    <x v="4"/>
    <s v="AL"/>
    <s v="AL - Etowah County Jail "/>
    <s v="etowah_county_jail_alabama_al"/>
    <d v="2016-12-06T00:00:00"/>
    <x v="4"/>
    <x v="6"/>
    <s v="disciplinary"/>
    <d v="2016-07-07T00:00:00"/>
    <n v="25"/>
    <n v="-0.18784757725550419"/>
    <n v="0.33951864652138619"/>
    <n v="2.3766305256497033"/>
    <n v="3.5738804896988025E-2"/>
    <n v="0.62542908569729028"/>
    <n v="3.5738804896988025E-2"/>
    <x v="2"/>
  </r>
  <r>
    <n v="7794"/>
    <x v="7"/>
    <s v="honduras"/>
    <x v="4"/>
    <s v="LA"/>
    <s v="LA - Jena/lasalle Detention Facility "/>
    <s v="jena/lasalle_detention_facility_la"/>
    <d v="2016-12-06T00:00:00"/>
    <x v="4"/>
    <x v="6"/>
    <s v="disciplinary"/>
    <d v="2016-07-07T00:00:00"/>
    <n v="25"/>
    <n v="-0.18784757725550419"/>
    <n v="0.33951864652138619"/>
    <n v="2.3766305256497033"/>
    <n v="3.5738804896988025E-2"/>
    <n v="0.62542908569729028"/>
    <n v="3.5738804896988025E-2"/>
    <x v="2"/>
  </r>
  <r>
    <n v="7795"/>
    <x v="52"/>
    <s v="st._lucia"/>
    <x v="22"/>
    <s v="NY"/>
    <s v="NY - Buffalo (batavia) Service Processing Center"/>
    <s v="buffalo_batavia_service_processing_center_ny"/>
    <d v="2016-12-07T00:00:00"/>
    <x v="4"/>
    <x v="6"/>
    <s v="disciplinary"/>
    <d v="2016-07-18T00:00:00"/>
    <n v="6"/>
    <n v="-0.52736622377689035"/>
    <n v="0"/>
    <n v="2.7161491721710895"/>
    <n v="0.37525745141837419"/>
    <n v="0.96494773221867647"/>
    <n v="0"/>
    <x v="3"/>
  </r>
  <r>
    <n v="7796"/>
    <x v="6"/>
    <s v="nigeria"/>
    <x v="17"/>
    <s v="VA"/>
    <s v="VA - Immigration Centers Of America Farmville "/>
    <s v="immigration_centers_of_america_farmville_va"/>
    <d v="2016-12-07T00:00:00"/>
    <x v="4"/>
    <x v="3"/>
    <s v="protective_custody_other_detainee_safety"/>
    <d v="2016-08-17T00:00:00"/>
    <n v="36"/>
    <n v="8.7158496779299183E-3"/>
    <n v="0.53608207345482028"/>
    <n v="2.1800670987162691"/>
    <n v="0.1608246220364461"/>
    <n v="0.42886565876385618"/>
    <n v="0.1608246220364461"/>
    <x v="2"/>
  </r>
  <r>
    <n v="7797"/>
    <x v="15"/>
    <s v="liberia"/>
    <x v="19"/>
    <s v="MA"/>
    <s v="MA - Suffolk County House Of Corrections "/>
    <s v="suffolk_county_house_of_corrections_ma"/>
    <d v="2016-12-07T00:00:00"/>
    <x v="4"/>
    <x v="6"/>
    <s v="disciplinary"/>
    <d v="2016-09-20T00:00:00"/>
    <n v="70"/>
    <n v="0.61627553292672621"/>
    <n v="1.1436417567036166"/>
    <n v="1.5725074154674727"/>
    <n v="0.76838430528524237"/>
    <n v="0.17869402448494009"/>
    <n v="0.17869402448494009"/>
    <x v="1"/>
  </r>
  <r>
    <n v="7798"/>
    <x v="0"/>
    <s v="mexico"/>
    <x v="3"/>
    <s v="CA"/>
    <s v="CA - Yuba County Jail "/>
    <s v="yuba_county_jail_ca"/>
    <d v="2016-12-07T00:00:00"/>
    <x v="4"/>
    <x v="5"/>
    <s v="facility_security_threat_violent_or_disruptive_behavior"/>
    <d v="2017-02-14T00:00:00"/>
    <n v="217"/>
    <n v="3.2430776928553455"/>
    <n v="3.7704439166322361"/>
    <n v="1.0542947444611466"/>
    <n v="3.3951864652138619"/>
    <n v="2.8054961844135593"/>
    <n v="1.0542947444611466"/>
    <x v="0"/>
  </r>
  <r>
    <n v="7799"/>
    <x v="10"/>
    <s v="jordan"/>
    <x v="8"/>
    <s v="CA"/>
    <s v="CA - Adelanto Correctional Facility "/>
    <s v="adelanto_correctional_facility_ca"/>
    <d v="2016-12-07T00:00:00"/>
    <x v="4"/>
    <x v="3"/>
    <s v="protective_custody_other_detainee_safety"/>
    <d v="2017-07-03T00:00:00"/>
    <n v="238"/>
    <n v="3.6183351442737197"/>
    <n v="4.1457013680506103"/>
    <n v="1.4295521958795208"/>
    <n v="3.7704439166322361"/>
    <n v="3.1807536358319335"/>
    <n v="1.4295521958795208"/>
    <x v="0"/>
  </r>
  <r>
    <n v="7800"/>
    <x v="47"/>
    <s v="peru"/>
    <x v="7"/>
    <s v="PA"/>
    <s v="PA - York County Prison "/>
    <s v="york_county_prison_pa"/>
    <d v="2016-12-08T00:00:00"/>
    <x v="4"/>
    <x v="10"/>
    <s v="protective_custody_lesbian_gay_bisexual_transgender_lgbt"/>
    <d v="2016-08-18T00:00:00"/>
    <n v="6"/>
    <n v="-0.52736622377689035"/>
    <n v="0"/>
    <n v="2.7161491721710895"/>
    <n v="0.37525745141837419"/>
    <n v="0.96494773221867647"/>
    <n v="0"/>
    <x v="3"/>
  </r>
  <r>
    <n v="7801"/>
    <x v="56"/>
    <s v="iran"/>
    <x v="8"/>
    <s v="CA"/>
    <s v="CA - Adelanto Correctional Facility "/>
    <s v="adelanto_correctional_facility_ca"/>
    <d v="2016-12-08T00:00:00"/>
    <x v="4"/>
    <x v="3"/>
    <s v="protective_custody_other_detainee_safety"/>
    <d v="2016-08-18T00:00:00"/>
    <n v="6"/>
    <n v="-0.52736622377689035"/>
    <n v="0"/>
    <n v="2.7161491721710895"/>
    <n v="0.37525745141837419"/>
    <n v="0.96494773221867647"/>
    <n v="0"/>
    <x v="3"/>
  </r>
  <r>
    <n v="7802"/>
    <x v="21"/>
    <s v="guatemala"/>
    <x v="17"/>
    <s v="VA"/>
    <s v="VA - Immigration Centers Of America Farmville "/>
    <s v="immigration_centers_of_america_farmville_va"/>
    <d v="2016-12-08T00:00:00"/>
    <x v="4"/>
    <x v="6"/>
    <s v="disciplinary"/>
    <d v="2016-08-29T00:00:00"/>
    <n v="17"/>
    <n v="-0.33080279684345626"/>
    <n v="0.19656342693343409"/>
    <n v="2.5195857452376553"/>
    <n v="0.17869402448494009"/>
    <n v="0.76838430528524237"/>
    <n v="0.17869402448494009"/>
    <x v="2"/>
  </r>
  <r>
    <n v="7803"/>
    <x v="3"/>
    <s v="iraq"/>
    <x v="15"/>
    <s v="GA"/>
    <s v="GA - Stewart Detention Center "/>
    <s v="stewart_detention_center_ga"/>
    <d v="2016-12-08T00:00:00"/>
    <x v="4"/>
    <x v="8"/>
    <s v="suicide_risk_placement"/>
    <d v="2016-01-09T00:00:00"/>
    <n v="20"/>
    <n v="-0.27719458949797421"/>
    <n v="0.25017163427891614"/>
    <n v="2.4659775378921731"/>
    <n v="0.12508581713945804"/>
    <n v="0.71477609793976038"/>
    <n v="0.12508581713945804"/>
    <x v="2"/>
  </r>
  <r>
    <n v="7804"/>
    <x v="0"/>
    <s v="mexico"/>
    <x v="8"/>
    <s v="CA"/>
    <s v="CA - Adelanto Correctional Facility "/>
    <s v="adelanto_correctional_facility_ca"/>
    <d v="2016-12-08T00:00:00"/>
    <x v="4"/>
    <x v="6"/>
    <s v="disciplinary"/>
    <d v="2016-02-09T00:00:00"/>
    <n v="21"/>
    <n v="-0.25932518704948021"/>
    <n v="0.26804103672741014"/>
    <n v="2.4481081354436793"/>
    <n v="0.10721641469096405"/>
    <n v="0.69690669549126638"/>
    <n v="0.10721641469096405"/>
    <x v="2"/>
  </r>
  <r>
    <n v="7805"/>
    <x v="0"/>
    <s v="mexico"/>
    <x v="7"/>
    <s v="PA"/>
    <s v="PA - Pike County Correctional Facility "/>
    <s v="pike_county_correctional_facility_pa"/>
    <d v="2016-12-08T00:00:00"/>
    <x v="4"/>
    <x v="6"/>
    <s v="disciplinary"/>
    <d v="2016-09-19T00:00:00"/>
    <n v="38"/>
    <n v="4.4454654574917936E-2"/>
    <n v="0.57182087835180828"/>
    <n v="2.1443282938192811"/>
    <n v="0.19656342693343409"/>
    <n v="0.39312685386686819"/>
    <n v="0.19656342693343409"/>
    <x v="2"/>
  </r>
  <r>
    <n v="7806"/>
    <x v="2"/>
    <s v="el_salvador"/>
    <x v="8"/>
    <s v="CA"/>
    <s v="CA - Adelanto Correctional Facility "/>
    <s v="adelanto_correctional_facility_ca"/>
    <d v="2016-12-08T00:00:00"/>
    <x v="4"/>
    <x v="3"/>
    <s v="protective_custody_other_detainee_safety"/>
    <d v="2016-09-20T00:00:00"/>
    <n v="39"/>
    <n v="6.2324057023411948E-2"/>
    <n v="0.58969028080030228"/>
    <n v="2.1264588913707869"/>
    <n v="0.21443282938192812"/>
    <n v="0.37525745141837419"/>
    <n v="0.21443282938192812"/>
    <x v="2"/>
  </r>
  <r>
    <n v="7807"/>
    <x v="0"/>
    <s v="mexico"/>
    <x v="8"/>
    <s v="CA"/>
    <s v="CA - Adelanto Correctional Facility "/>
    <s v="adelanto_correctional_facility_ca"/>
    <d v="2016-12-09T00:00:00"/>
    <x v="4"/>
    <x v="6"/>
    <s v="disciplinary"/>
    <d v="2016-09-28T00:00:00"/>
    <n v="16"/>
    <n v="-0.34867219929195026"/>
    <n v="0.17869402448494009"/>
    <n v="2.5374551476861491"/>
    <n v="0.19656342693343409"/>
    <n v="0.78625370773373637"/>
    <n v="0.17869402448494009"/>
    <x v="3"/>
  </r>
  <r>
    <n v="7808"/>
    <x v="0"/>
    <s v="mexico"/>
    <x v="12"/>
    <s v="TX"/>
    <s v="TX - Houston Contract Detention Facility "/>
    <s v="houston_contract_detention_facility_tx"/>
    <d v="2016-12-09T00:00:00"/>
    <x v="4"/>
    <x v="6"/>
    <s v="disciplinary"/>
    <d v="2016-04-10T00:00:00"/>
    <n v="22"/>
    <n v="-0.24145578460098621"/>
    <n v="0.28591043917590414"/>
    <n v="2.4302387329951851"/>
    <n v="8.9347012242470047E-2"/>
    <n v="0.67903729304277238"/>
    <n v="8.9347012242470047E-2"/>
    <x v="2"/>
  </r>
  <r>
    <n v="7809"/>
    <x v="2"/>
    <s v="el_salvador"/>
    <x v="18"/>
    <s v="TX"/>
    <s v="TX - South Texas Detention Complex "/>
    <s v="south_texas_detention_complex_tx"/>
    <d v="2016-12-09T00:00:00"/>
    <x v="4"/>
    <x v="5"/>
    <s v="facility_security_threat_violent_or_disruptive_behavior"/>
    <d v="2016-06-10T00:00:00"/>
    <n v="24"/>
    <n v="-0.20571697970399819"/>
    <n v="0.32164924407289219"/>
    <n v="2.3944999280981971"/>
    <n v="5.3608207345482023E-2"/>
    <n v="0.64329848814578428"/>
    <n v="5.3608207345482023E-2"/>
    <x v="2"/>
  </r>
  <r>
    <n v="7810"/>
    <x v="0"/>
    <s v="mexico"/>
    <x v="1"/>
    <s v="NV"/>
    <s v="NV - Henderson Detention Center "/>
    <s v="henderson_detention_center_nv"/>
    <d v="2016-12-09T00:00:00"/>
    <x v="4"/>
    <x v="2"/>
    <s v="mental_illness"/>
    <d v="2016-10-19T00:00:00"/>
    <n v="37"/>
    <n v="2.6585252126423927E-2"/>
    <n v="0.55395147590331428"/>
    <n v="2.1621976962677749"/>
    <n v="0.17869402448494009"/>
    <n v="0.41099625631536219"/>
    <n v="0.17869402448494009"/>
    <x v="2"/>
  </r>
  <r>
    <n v="7811"/>
    <x v="2"/>
    <s v="el_salvador"/>
    <x v="2"/>
    <s v="CA"/>
    <s v="CA - Imperial Regional Detention Facility "/>
    <s v="imperial_regional_detention_facility_ca"/>
    <d v="2016-12-09T00:00:00"/>
    <x v="4"/>
    <x v="0"/>
    <s v="protective_custody_gang_status_protective_custody_only"/>
    <d v="2016-03-11T00:00:00"/>
    <n v="52"/>
    <n v="0.29462628885383407"/>
    <n v="0.82199251263072437"/>
    <n v="1.8941566595403649"/>
    <n v="0.44673506121235024"/>
    <n v="0.14295521958795204"/>
    <n v="0.14295521958795204"/>
    <x v="1"/>
  </r>
  <r>
    <n v="7812"/>
    <x v="14"/>
    <s v="jamaica"/>
    <x v="23"/>
    <s v="IL"/>
    <s v="IL - Pulaski County Jail "/>
    <s v="pulaski_county_jail_il"/>
    <d v="2016-12-09T00:00:00"/>
    <x v="4"/>
    <x v="5"/>
    <s v="facility_security_threat_violent_or_disruptive_behavior"/>
    <d v="2016-11-20T00:00:00"/>
    <n v="69"/>
    <n v="0.59840613047823221"/>
    <n v="1.1257723542551226"/>
    <n v="1.5903768179159667"/>
    <n v="0.75051490283674838"/>
    <n v="0.1608246220364461"/>
    <n v="0.1608246220364461"/>
    <x v="1"/>
  </r>
  <r>
    <n v="7813"/>
    <x v="0"/>
    <s v="mexico"/>
    <x v="12"/>
    <s v="TX"/>
    <s v="TX - Houston Contract Detention Facility "/>
    <s v="houston_contract_detention_facility_tx"/>
    <d v="2016-12-10T00:00:00"/>
    <x v="4"/>
    <x v="5"/>
    <s v="facility_security_threat_violent_or_disruptive_behavior"/>
    <d v="2016-10-28T00:00:00"/>
    <n v="16"/>
    <n v="-0.34867219929195026"/>
    <n v="0.17869402448494009"/>
    <n v="2.5374551476861491"/>
    <n v="0.19656342693343409"/>
    <n v="0.78625370773373637"/>
    <n v="0.17869402448494009"/>
    <x v="3"/>
  </r>
  <r>
    <n v="7814"/>
    <x v="7"/>
    <s v="honduras"/>
    <x v="11"/>
    <s v="NJ"/>
    <s v="NJ - Essex County Jail "/>
    <s v="essex_county_jail_nj"/>
    <d v="2016-12-10T00:00:00"/>
    <x v="4"/>
    <x v="5"/>
    <s v="facility_security_threat_violent_or_disruptive_behavior"/>
    <d v="2016-02-11T00:00:00"/>
    <n v="21"/>
    <n v="-0.25932518704948021"/>
    <n v="0.26804103672741014"/>
    <n v="2.4481081354436793"/>
    <n v="0.10721641469096405"/>
    <n v="0.69690669549126638"/>
    <n v="0.10721641469096405"/>
    <x v="2"/>
  </r>
  <r>
    <n v="7815"/>
    <x v="84"/>
    <s v="saudi_arabia"/>
    <x v="4"/>
    <s v="LA"/>
    <s v="LA - Pine Prairie Correctional Center "/>
    <s v="pine_prairie_correctional_center_la"/>
    <d v="2016-12-10T00:00:00"/>
    <x v="4"/>
    <x v="6"/>
    <s v="disciplinary"/>
    <d v="2016-07-11T00:00:00"/>
    <n v="26"/>
    <n v="-0.16997817480701016"/>
    <n v="0.35738804896988019"/>
    <n v="2.3587611232012091"/>
    <n v="1.7869402448493998E-2"/>
    <n v="0.60755968324879628"/>
    <n v="1.7869402448493998E-2"/>
    <x v="2"/>
  </r>
  <r>
    <n v="7816"/>
    <x v="116"/>
    <s v="burundi"/>
    <x v="4"/>
    <s v="LA"/>
    <s v="LA - Pine Prairie Correctional Center "/>
    <s v="pine_prairie_correctional_center_la"/>
    <d v="2016-12-10T00:00:00"/>
    <x v="4"/>
    <x v="6"/>
    <s v="disciplinary"/>
    <d v="2016-07-11T00:00:00"/>
    <n v="26"/>
    <n v="-0.16997817480701016"/>
    <n v="0.35738804896988019"/>
    <n v="2.3587611232012091"/>
    <n v="1.7869402448493998E-2"/>
    <n v="0.60755968324879628"/>
    <n v="1.7869402448493998E-2"/>
    <x v="2"/>
  </r>
  <r>
    <n v="7817"/>
    <x v="57"/>
    <s v="stateless"/>
    <x v="4"/>
    <s v="LA"/>
    <s v="LA - Pine Prairie Correctional Center "/>
    <s v="pine_prairie_correctional_center_la"/>
    <d v="2016-12-10T00:00:00"/>
    <x v="4"/>
    <x v="6"/>
    <s v="disciplinary"/>
    <d v="2016-08-11T00:00:00"/>
    <n v="27"/>
    <n v="-0.15210877235851616"/>
    <n v="0.37525745141837419"/>
    <n v="2.3408917207527153"/>
    <n v="0"/>
    <n v="0.58969028080030228"/>
    <n v="0"/>
    <x v="2"/>
  </r>
  <r>
    <n v="7818"/>
    <x v="2"/>
    <s v="el_salvador"/>
    <x v="7"/>
    <s v="PA"/>
    <s v="PA - York County Prison "/>
    <s v="york_county_prison_pa"/>
    <d v="2016-12-10T00:00:00"/>
    <x v="4"/>
    <x v="6"/>
    <s v="disciplinary"/>
    <d v="2016-10-11T00:00:00"/>
    <n v="29"/>
    <n v="-0.11636996746152814"/>
    <n v="0.41099625631536219"/>
    <n v="2.3051529158557269"/>
    <n v="3.5738804896988025E-2"/>
    <n v="0.55395147590331428"/>
    <n v="3.5738804896988025E-2"/>
    <x v="2"/>
  </r>
  <r>
    <n v="7819"/>
    <x v="7"/>
    <s v="honduras"/>
    <x v="7"/>
    <s v="PA"/>
    <s v="PA - York County Prison "/>
    <s v="york_county_prison_pa"/>
    <d v="2016-12-10T00:00:00"/>
    <x v="4"/>
    <x v="6"/>
    <s v="disciplinary"/>
    <d v="2016-11-14T00:00:00"/>
    <n v="33"/>
    <n v="-4.4892357667552112E-2"/>
    <n v="0.48247386610933823"/>
    <n v="2.2336753060617509"/>
    <n v="0.10721641469096405"/>
    <n v="0.48247386610933823"/>
    <n v="0.10721641469096405"/>
    <x v="2"/>
  </r>
  <r>
    <n v="7820"/>
    <x v="2"/>
    <s v="el_salvador"/>
    <x v="2"/>
    <s v="CA"/>
    <s v="CA - San Diego Contract Detention Facility - CCA (otay)"/>
    <s v="san_diego_contract_detention_facility_cca_otay_ca"/>
    <d v="2016-12-10T00:00:00"/>
    <x v="4"/>
    <x v="3"/>
    <s v="protective_custody_other_detainee_safety"/>
    <d v="2016-11-30T00:00:00"/>
    <n v="49"/>
    <n v="0.24101808150835205"/>
    <n v="0.76838430528524237"/>
    <n v="1.9477648668858469"/>
    <n v="0.39312685386686819"/>
    <n v="0.19656342693343407"/>
    <n v="0.19656342693343407"/>
    <x v="1"/>
  </r>
  <r>
    <n v="7821"/>
    <x v="39"/>
    <s v="somalia"/>
    <x v="12"/>
    <s v="TX"/>
    <s v="TX - Houston Contract Detention Facility "/>
    <s v="houston_contract_detention_facility_tx"/>
    <d v="2016-12-10T00:00:00"/>
    <x v="4"/>
    <x v="5"/>
    <s v="facility_security_threat_violent_or_disruptive_behavior"/>
    <d v="2017-01-13T00:00:00"/>
    <n v="93"/>
    <n v="1.0272717892420884"/>
    <n v="1.5546380130189787"/>
    <n v="1.1615111591521106"/>
    <n v="1.1793805616006046"/>
    <n v="0.58969028080030228"/>
    <n v="0.58969028080030228"/>
    <x v="1"/>
  </r>
  <r>
    <n v="7822"/>
    <x v="2"/>
    <s v="el_salvador"/>
    <x v="4"/>
    <s v="LA"/>
    <s v="LA - Pine Prairie Correctional Center "/>
    <s v="pine_prairie_correctional_center_la"/>
    <d v="2016-12-10T00:00:00"/>
    <x v="4"/>
    <x v="3"/>
    <s v="protective_custody_other_detainee_safety"/>
    <d v="2017-07-03T00:00:00"/>
    <n v="146"/>
    <n v="1.974350119012271"/>
    <n v="2.5017163427891616"/>
    <n v="0.21443282938192798"/>
    <n v="2.1264588913707874"/>
    <n v="1.5367686105704847"/>
    <n v="0.21443282938192798"/>
    <x v="0"/>
  </r>
  <r>
    <n v="7823"/>
    <x v="54"/>
    <s v="russia"/>
    <x v="9"/>
    <s v="FL"/>
    <s v="FL - Krome North Service Processing Center "/>
    <s v="krome_north_service_processing_center_fl"/>
    <d v="2016-12-11T00:00:00"/>
    <x v="4"/>
    <x v="6"/>
    <s v="disciplinary"/>
    <d v="2016-05-12T00:00:00"/>
    <n v="23"/>
    <n v="-0.22358638215249221"/>
    <n v="0.30377984162439814"/>
    <n v="2.4123693305466913"/>
    <n v="7.1477609793976049E-2"/>
    <n v="0.66116789059427838"/>
    <n v="7.1477609793976049E-2"/>
    <x v="2"/>
  </r>
  <r>
    <n v="7824"/>
    <x v="0"/>
    <s v="mexico"/>
    <x v="4"/>
    <s v="LA"/>
    <s v="LA - Jena/lasalle Detention Facility "/>
    <s v="jena/lasalle_detention_facility_la"/>
    <d v="2016-12-11T00:00:00"/>
    <x v="4"/>
    <x v="15"/>
    <s v="facility_security_threat_gang_member_status_not_protective_custody"/>
    <d v="2016-08-12T00:00:00"/>
    <n v="26"/>
    <n v="-0.16997817480701016"/>
    <n v="0.35738804896988019"/>
    <n v="2.3587611232012091"/>
    <n v="1.7869402448493998E-2"/>
    <n v="0.60755968324879628"/>
    <n v="1.7869402448493998E-2"/>
    <x v="2"/>
  </r>
  <r>
    <n v="7825"/>
    <x v="0"/>
    <s v="mexico"/>
    <x v="8"/>
    <s v="CA"/>
    <s v="CA - Adelanto Correctional Facility "/>
    <s v="adelanto_correctional_facility_ca"/>
    <d v="2016-12-12T00:00:00"/>
    <x v="4"/>
    <x v="3"/>
    <s v="protective_custody_other_detainee_safety"/>
    <d v="2016-12-15T00:00:00"/>
    <n v="3"/>
    <n v="-0.58097443112237235"/>
    <n v="5.3608207345481995E-2"/>
    <n v="2.7697573795165713"/>
    <n v="0.42886565876385618"/>
    <n v="1.0185559395641586"/>
    <n v="5.3608207345481995E-2"/>
    <x v="3"/>
  </r>
  <r>
    <n v="7826"/>
    <x v="1"/>
    <s v="sierra_leone"/>
    <x v="15"/>
    <s v="GA"/>
    <s v="GA - Stewart Detention Center "/>
    <s v="stewart_detention_center_ga"/>
    <d v="2016-12-12T00:00:00"/>
    <x v="4"/>
    <x v="17"/>
    <s v="hunger_strike"/>
    <d v="2016-12-15T00:00:00"/>
    <n v="3"/>
    <n v="-0.58097443112237235"/>
    <n v="5.3608207345481995E-2"/>
    <n v="2.7697573795165713"/>
    <n v="0.42886565876385618"/>
    <n v="1.0185559395641586"/>
    <n v="5.3608207345481995E-2"/>
    <x v="3"/>
  </r>
  <r>
    <n v="7827"/>
    <x v="39"/>
    <s v="somalia"/>
    <x v="18"/>
    <s v="TX"/>
    <s v="TX - South Texas Detention Complex "/>
    <s v="south_texas_detention_complex_tx"/>
    <d v="2016-12-12T00:00:00"/>
    <x v="4"/>
    <x v="6"/>
    <s v="disciplinary"/>
    <d v="2016-12-29T00:00:00"/>
    <n v="17"/>
    <n v="-0.33080279684345626"/>
    <n v="0.19656342693343409"/>
    <n v="2.5195857452376553"/>
    <n v="0.17869402448494009"/>
    <n v="0.76838430528524237"/>
    <n v="0.17869402448494009"/>
    <x v="2"/>
  </r>
  <r>
    <n v="7828"/>
    <x v="2"/>
    <s v="el_salvador"/>
    <x v="8"/>
    <s v="CA"/>
    <s v="CA - Adelanto Correctional Facility "/>
    <s v="adelanto_correctional_facility_ca"/>
    <d v="2016-12-12T00:00:00"/>
    <x v="4"/>
    <x v="6"/>
    <s v="disciplinary"/>
    <d v="2016-12-30T00:00:00"/>
    <n v="18"/>
    <n v="-0.31293339439496226"/>
    <n v="0.21443282938192809"/>
    <n v="2.5017163427891611"/>
    <n v="0.1608246220364461"/>
    <n v="0.75051490283674838"/>
    <n v="0.1608246220364461"/>
    <x v="2"/>
  </r>
  <r>
    <n v="7829"/>
    <x v="64"/>
    <s v="bangladesh"/>
    <x v="9"/>
    <s v="FL"/>
    <s v="FL - Baker County Sheriff's Office "/>
    <s v="baker_county_sheriffs_office_fl"/>
    <d v="2016-12-12T00:00:00"/>
    <x v="4"/>
    <x v="3"/>
    <s v="protective_custody_other_detainee_safety"/>
    <d v="2017-06-01T00:00:00"/>
    <n v="25"/>
    <n v="-0.18784757725550419"/>
    <n v="0.33951864652138619"/>
    <n v="2.3766305256497033"/>
    <n v="3.5738804896988025E-2"/>
    <n v="0.62542908569729028"/>
    <n v="3.5738804896988025E-2"/>
    <x v="2"/>
  </r>
  <r>
    <n v="7830"/>
    <x v="0"/>
    <s v="mexico"/>
    <x v="20"/>
    <s v="WA"/>
    <s v="WA - Northwest Detention Center "/>
    <s v="northwest_detention_center_wa"/>
    <d v="2016-12-12T00:00:00"/>
    <x v="4"/>
    <x v="0"/>
    <s v="protective_custody_gang_status_protective_custody_only"/>
    <d v="2017-11-01T00:00:00"/>
    <n v="30"/>
    <n v="-9.8500565013034141E-2"/>
    <n v="0.42886565876385618"/>
    <n v="2.2872835134072331"/>
    <n v="5.3608207345482023E-2"/>
    <n v="0.53608207345482028"/>
    <n v="5.3608207345482023E-2"/>
    <x v="2"/>
  </r>
  <r>
    <n v="7831"/>
    <x v="19"/>
    <s v="cuba"/>
    <x v="9"/>
    <s v="FL"/>
    <s v="FL - Baker County Sheriff's Office "/>
    <s v="baker_county_sheriffs_office_fl"/>
    <d v="2016-12-12T00:00:00"/>
    <x v="4"/>
    <x v="3"/>
    <s v="protective_custody_other_detainee_safety"/>
    <d v="2017-01-13T00:00:00"/>
    <n v="32"/>
    <n v="-6.2761760116046117E-2"/>
    <n v="0.46460446366084424"/>
    <n v="2.2515447085102451"/>
    <n v="8.9347012242470047E-2"/>
    <n v="0.50034326855783218"/>
    <n v="8.9347012242470047E-2"/>
    <x v="2"/>
  </r>
  <r>
    <n v="7832"/>
    <x v="2"/>
    <s v="el_salvador"/>
    <x v="1"/>
    <s v="NV"/>
    <s v="NV - Henderson Detention Center "/>
    <s v="henderson_detention_center_nv"/>
    <d v="2016-12-12T00:00:00"/>
    <x v="4"/>
    <x v="15"/>
    <s v="facility_security_threat_gang_member_status_not_protective_custody"/>
    <d v="2017-02-15T00:00:00"/>
    <n v="65"/>
    <n v="0.52692852068425622"/>
    <n v="1.0542947444611466"/>
    <n v="1.6618544277099427"/>
    <n v="0.67903729304277238"/>
    <n v="8.9347012242470103E-2"/>
    <n v="8.9347012242470103E-2"/>
    <x v="1"/>
  </r>
  <r>
    <n v="7833"/>
    <x v="54"/>
    <s v="russia"/>
    <x v="9"/>
    <s v="FL"/>
    <s v="FL - Krome North Service Processing Center "/>
    <s v="krome_north_service_processing_center_fl"/>
    <d v="2016-12-13T00:00:00"/>
    <x v="4"/>
    <x v="3"/>
    <s v="protective_custody_other_detainee_safety"/>
    <d v="2016-12-15T00:00:00"/>
    <n v="2"/>
    <n v="-0.59884383357086635"/>
    <n v="7.1477609793975994E-2"/>
    <n v="2.7876267819650655"/>
    <n v="0.44673506121235018"/>
    <n v="1.0364253420126524"/>
    <n v="7.1477609793975994E-2"/>
    <x v="3"/>
  </r>
  <r>
    <n v="7834"/>
    <x v="39"/>
    <s v="somalia"/>
    <x v="15"/>
    <s v="GA"/>
    <s v="GA - Stewart Detention Center "/>
    <s v="stewart_detention_center_ga"/>
    <d v="2016-12-13T00:00:00"/>
    <x v="4"/>
    <x v="17"/>
    <s v="hunger_strike"/>
    <d v="2016-12-16T00:00:00"/>
    <n v="3"/>
    <n v="-0.58097443112237235"/>
    <n v="5.3608207345481995E-2"/>
    <n v="2.7697573795165713"/>
    <n v="0.42886565876385618"/>
    <n v="1.0185559395641586"/>
    <n v="5.3608207345481995E-2"/>
    <x v="3"/>
  </r>
  <r>
    <n v="7835"/>
    <x v="0"/>
    <s v="mexico"/>
    <x v="15"/>
    <s v="GA"/>
    <s v="GA - Stewart Detention Center "/>
    <s v="stewart_detention_center_ga"/>
    <d v="2016-12-13T00:00:00"/>
    <x v="4"/>
    <x v="11"/>
    <s v="medical_other"/>
    <d v="2016-12-19T00:00:00"/>
    <n v="6"/>
    <n v="-0.52736622377689035"/>
    <n v="0"/>
    <n v="2.7161491721710895"/>
    <n v="0.37525745141837419"/>
    <n v="0.96494773221867647"/>
    <n v="0"/>
    <x v="3"/>
  </r>
  <r>
    <n v="7836"/>
    <x v="163"/>
    <s v="luxembourg"/>
    <x v="8"/>
    <s v="CA"/>
    <s v="CA - Adelanto Correctional Facility "/>
    <s v="adelanto_correctional_facility_ca"/>
    <d v="2016-12-13T00:00:00"/>
    <x v="4"/>
    <x v="5"/>
    <s v="facility_security_threat_violent_or_disruptive_behavior"/>
    <d v="2016-12-20T00:00:00"/>
    <n v="7"/>
    <n v="-0.50949682132839635"/>
    <n v="1.7869402448493998E-2"/>
    <n v="2.6982797697225953"/>
    <n v="0.35738804896988019"/>
    <n v="0.94707832977018247"/>
    <n v="1.7869402448493998E-2"/>
    <x v="3"/>
  </r>
  <r>
    <n v="7837"/>
    <x v="9"/>
    <s v="haiti"/>
    <x v="9"/>
    <s v="FL"/>
    <s v="FL - Krome North Service Processing Center "/>
    <s v="krome_north_service_processing_center_fl"/>
    <d v="2016-12-13T00:00:00"/>
    <x v="4"/>
    <x v="12"/>
    <s v="pending_investigation_of_disciplinary_violation"/>
    <d v="2016-12-20T00:00:00"/>
    <n v="7"/>
    <n v="-0.50949682132839635"/>
    <n v="1.7869402448493998E-2"/>
    <n v="2.6982797697225953"/>
    <n v="0.35738804896988019"/>
    <n v="0.94707832977018247"/>
    <n v="1.7869402448493998E-2"/>
    <x v="3"/>
  </r>
  <r>
    <n v="7838"/>
    <x v="9"/>
    <s v="haiti"/>
    <x v="8"/>
    <s v="CA"/>
    <s v="CA - Adelanto Correctional Facility "/>
    <s v="adelanto_correctional_facility_ca"/>
    <d v="2016-12-13T00:00:00"/>
    <x v="4"/>
    <x v="6"/>
    <s v="disciplinary"/>
    <d v="2016-12-22T00:00:00"/>
    <n v="9"/>
    <n v="-0.4737580164314083"/>
    <n v="5.3608207345482051E-2"/>
    <n v="2.6625409648256073"/>
    <n v="0.32164924407289214"/>
    <n v="0.91133952487319436"/>
    <n v="5.3608207345482051E-2"/>
    <x v="3"/>
  </r>
  <r>
    <n v="7839"/>
    <x v="74"/>
    <s v="senegal"/>
    <x v="0"/>
    <s v="AZ"/>
    <s v="AZ - Eloy Federal Contract Facility "/>
    <s v="eloy_federal_contract_facility_az"/>
    <d v="2016-12-13T00:00:00"/>
    <x v="4"/>
    <x v="6"/>
    <s v="disciplinary"/>
    <d v="2016-12-30T00:00:00"/>
    <n v="17"/>
    <n v="-0.33080279684345626"/>
    <n v="0.19656342693343409"/>
    <n v="2.5195857452376553"/>
    <n v="0.17869402448494009"/>
    <n v="0.76838430528524237"/>
    <n v="0.17869402448494009"/>
    <x v="2"/>
  </r>
  <r>
    <n v="7840"/>
    <x v="7"/>
    <s v="honduras"/>
    <x v="1"/>
    <s v="NV"/>
    <s v="NV - Henderson Detention Center "/>
    <s v="henderson_detention_center_nv"/>
    <d v="2016-12-13T00:00:00"/>
    <x v="4"/>
    <x v="1"/>
    <s v="protective_custody_criminal_offense"/>
    <d v="2016-12-30T00:00:00"/>
    <n v="17"/>
    <n v="-0.33080279684345626"/>
    <n v="0.19656342693343409"/>
    <n v="2.5195857452376553"/>
    <n v="0.17869402448494009"/>
    <n v="0.76838430528524237"/>
    <n v="0.17869402448494009"/>
    <x v="2"/>
  </r>
  <r>
    <n v="7841"/>
    <x v="49"/>
    <s v="cambodia"/>
    <x v="15"/>
    <s v="GA"/>
    <s v="GA - Stewart Detention Center "/>
    <s v="stewart_detention_center_ga"/>
    <d v="2016-12-13T00:00:00"/>
    <x v="4"/>
    <x v="6"/>
    <s v="disciplinary"/>
    <d v="2016-12-30T00:00:00"/>
    <n v="17"/>
    <n v="-0.33080279684345626"/>
    <n v="0.19656342693343409"/>
    <n v="2.5195857452376553"/>
    <n v="0.17869402448494009"/>
    <n v="0.76838430528524237"/>
    <n v="0.17869402448494009"/>
    <x v="2"/>
  </r>
  <r>
    <n v="7842"/>
    <x v="6"/>
    <s v="nigeria"/>
    <x v="22"/>
    <s v="NY"/>
    <s v="NY - Buffalo (batavia) Service Processing Center"/>
    <s v="buffalo_batavia_service_processing_center_ny"/>
    <d v="2016-12-13T00:00:00"/>
    <x v="4"/>
    <x v="6"/>
    <s v="disciplinary"/>
    <d v="2017-06-01T00:00:00"/>
    <n v="24"/>
    <n v="-0.20571697970399819"/>
    <n v="0.32164924407289219"/>
    <n v="2.3944999280981971"/>
    <n v="5.3608207345482023E-2"/>
    <n v="0.64329848814578428"/>
    <n v="5.3608207345482023E-2"/>
    <x v="2"/>
  </r>
  <r>
    <n v="7843"/>
    <x v="0"/>
    <s v="mexico"/>
    <x v="8"/>
    <s v="CA"/>
    <s v="CA - Theo Lacy Facility "/>
    <s v="theo_lacy_facility_ca"/>
    <d v="2016-12-13T00:00:00"/>
    <x v="4"/>
    <x v="6"/>
    <s v="disciplinary"/>
    <d v="2017-11-01T00:00:00"/>
    <n v="29"/>
    <n v="-0.11636996746152814"/>
    <n v="0.41099625631536219"/>
    <n v="2.3051529158557269"/>
    <n v="3.5738804896988025E-2"/>
    <n v="0.55395147590331428"/>
    <n v="3.5738804896988025E-2"/>
    <x v="2"/>
  </r>
  <r>
    <n v="7844"/>
    <x v="59"/>
    <s v="dem_rep_of_the_congo"/>
    <x v="15"/>
    <s v="GA"/>
    <s v="GA - Stewart Detention Center "/>
    <s v="stewart_detention_center_ga"/>
    <d v="2016-12-14T00:00:00"/>
    <x v="4"/>
    <x v="17"/>
    <s v="hunger_strike"/>
    <d v="2016-12-16T00:00:00"/>
    <n v="2"/>
    <n v="-0.59884383357086635"/>
    <n v="7.1477609793975994E-2"/>
    <n v="2.7876267819650655"/>
    <n v="0.44673506121235018"/>
    <n v="1.0364253420126524"/>
    <n v="7.1477609793975994E-2"/>
    <x v="3"/>
  </r>
  <r>
    <n v="7845"/>
    <x v="0"/>
    <s v="mexico"/>
    <x v="15"/>
    <s v="GA"/>
    <s v="GA - Stewart Detention Center "/>
    <s v="stewart_detention_center_ga"/>
    <d v="2016-12-14T00:00:00"/>
    <x v="4"/>
    <x v="21"/>
    <s v="medical_observation"/>
    <d v="2016-12-22T00:00:00"/>
    <n v="8"/>
    <n v="-0.49162741887990236"/>
    <n v="3.5738804896987997E-2"/>
    <n v="2.6804103672741011"/>
    <n v="0.33951864652138619"/>
    <n v="0.92920892732168847"/>
    <n v="3.5738804896987997E-2"/>
    <x v="3"/>
  </r>
  <r>
    <n v="7846"/>
    <x v="21"/>
    <s v="guatemala"/>
    <x v="8"/>
    <s v="CA"/>
    <s v="CA - Adelanto Correctional Facility "/>
    <s v="adelanto_correctional_facility_ca"/>
    <d v="2016-12-14T00:00:00"/>
    <x v="4"/>
    <x v="3"/>
    <s v="protective_custody_other_detainee_safety"/>
    <d v="2017-11-01T00:00:00"/>
    <n v="28"/>
    <n v="-0.13423936991002217"/>
    <n v="0.39312685386686819"/>
    <n v="2.3230223183042211"/>
    <n v="1.7869402448493998E-2"/>
    <n v="0.57182087835180828"/>
    <n v="1.7869402448493998E-2"/>
    <x v="2"/>
  </r>
  <r>
    <n v="7847"/>
    <x v="0"/>
    <s v="mexico"/>
    <x v="2"/>
    <s v="CA"/>
    <s v="CA - San Diego Contract Detention Facility - CCA (otay)"/>
    <s v="san_diego_contract_detention_facility_cca_otay_ca"/>
    <d v="2016-12-14T00:00:00"/>
    <x v="4"/>
    <x v="6"/>
    <s v="disciplinary"/>
    <d v="2017-12-01T00:00:00"/>
    <n v="29"/>
    <n v="-0.11636996746152814"/>
    <n v="0.41099625631536219"/>
    <n v="2.3051529158557269"/>
    <n v="3.5738804896988025E-2"/>
    <n v="0.55395147590331428"/>
    <n v="3.5738804896988025E-2"/>
    <x v="2"/>
  </r>
  <r>
    <n v="7848"/>
    <x v="2"/>
    <s v="el_salvador"/>
    <x v="12"/>
    <s v="TX"/>
    <s v="TX - Houston Contract Detention Facility "/>
    <s v="houston_contract_detention_facility_tx"/>
    <d v="2016-12-14T00:00:00"/>
    <x v="4"/>
    <x v="6"/>
    <s v="disciplinary"/>
    <d v="2017-02-13T00:00:00"/>
    <n v="61"/>
    <n v="0.45545091089028017"/>
    <n v="0.98281713466717058"/>
    <n v="1.7333320375039187"/>
    <n v="0.60755968324879639"/>
    <n v="1.7869402448494054E-2"/>
    <n v="1.7869402448494054E-2"/>
    <x v="1"/>
  </r>
  <r>
    <n v="7849"/>
    <x v="7"/>
    <s v="honduras"/>
    <x v="2"/>
    <s v="CA"/>
    <s v="CA - San Diego Contract Detention Facility - CCA (otay)"/>
    <s v="san_diego_contract_detention_facility_cca_otay_ca"/>
    <d v="2016-12-15T00:00:00"/>
    <x v="4"/>
    <x v="14"/>
    <s v="facility_security_threat_other"/>
    <m/>
    <m/>
    <n v="-0.63458263846785445"/>
    <n v="0.1072164146909641"/>
    <n v="2.8233655868620535"/>
    <n v="0.48247386610933829"/>
    <n v="1.0721641469096406"/>
    <n v="0.1072164146909641"/>
    <x v="3"/>
  </r>
  <r>
    <n v="7850"/>
    <x v="0"/>
    <s v="mexico"/>
    <x v="4"/>
    <s v="LA"/>
    <s v="LA - Pine Prairie Correctional Center "/>
    <s v="pine_prairie_correctional_center_la"/>
    <d v="2016-12-15T00:00:00"/>
    <x v="4"/>
    <x v="10"/>
    <s v="protective_custody_lesbian_gay_bisexual_transgender_lgbt"/>
    <d v="2016-12-21T00:00:00"/>
    <n v="6"/>
    <n v="-0.52736622377689035"/>
    <n v="0"/>
    <n v="2.7161491721710895"/>
    <n v="0.37525745141837419"/>
    <n v="0.96494773221867647"/>
    <n v="0"/>
    <x v="3"/>
  </r>
  <r>
    <n v="7851"/>
    <x v="2"/>
    <s v="el_salvador"/>
    <x v="18"/>
    <s v="TX"/>
    <s v="TX - South Texas Detention Complex "/>
    <s v="south_texas_detention_complex_tx"/>
    <d v="2016-12-15T00:00:00"/>
    <x v="4"/>
    <x v="6"/>
    <s v="disciplinary"/>
    <d v="2016-12-23T00:00:00"/>
    <n v="8"/>
    <n v="-0.49162741887990236"/>
    <n v="3.5738804896987997E-2"/>
    <n v="2.6804103672741011"/>
    <n v="0.33951864652138619"/>
    <n v="0.92920892732168847"/>
    <n v="3.5738804896987997E-2"/>
    <x v="3"/>
  </r>
  <r>
    <n v="7852"/>
    <x v="56"/>
    <s v="iran"/>
    <x v="8"/>
    <s v="CA"/>
    <s v="CA - Adelanto Correctional Facility "/>
    <s v="adelanto_correctional_facility_ca"/>
    <d v="2016-12-15T00:00:00"/>
    <x v="4"/>
    <x v="11"/>
    <s v="medical_other"/>
    <d v="2016-12-25T00:00:00"/>
    <n v="10"/>
    <n v="-0.4558886139829143"/>
    <n v="7.1477609793976049E-2"/>
    <n v="2.6446715623771131"/>
    <n v="0.30377984162439814"/>
    <n v="0.89347012242470036"/>
    <n v="7.1477609793976049E-2"/>
    <x v="3"/>
  </r>
  <r>
    <n v="7853"/>
    <x v="21"/>
    <s v="guatemala"/>
    <x v="15"/>
    <s v="GA"/>
    <s v="GA - Stewart Detention Center "/>
    <s v="stewart_detention_center_ga"/>
    <d v="2016-12-15T00:00:00"/>
    <x v="4"/>
    <x v="21"/>
    <s v="medical_observation"/>
    <d v="2017-01-01T00:00:00"/>
    <n v="17"/>
    <n v="-0.33080279684345626"/>
    <n v="0.19656342693343409"/>
    <n v="2.5195857452376553"/>
    <n v="0.17869402448494009"/>
    <n v="0.76838430528524237"/>
    <n v="0.17869402448494009"/>
    <x v="2"/>
  </r>
  <r>
    <n v="7854"/>
    <x v="0"/>
    <s v="mexico"/>
    <x v="8"/>
    <s v="CA"/>
    <s v="CA - Adelanto Correctional Facility "/>
    <s v="adelanto_correctional_facility_ca"/>
    <d v="2016-12-15T00:00:00"/>
    <x v="4"/>
    <x v="1"/>
    <s v="protective_custody_criminal_offense"/>
    <d v="2017-06-01T00:00:00"/>
    <n v="22"/>
    <n v="-0.24145578460098621"/>
    <n v="0.28591043917590414"/>
    <n v="2.4302387329951851"/>
    <n v="8.9347012242470047E-2"/>
    <n v="0.67903729304277238"/>
    <n v="8.9347012242470047E-2"/>
    <x v="2"/>
  </r>
  <r>
    <n v="7855"/>
    <x v="15"/>
    <s v="liberia"/>
    <x v="23"/>
    <s v="IL"/>
    <s v="IL - Pulaski County Jail "/>
    <s v="pulaski_county_jail_il"/>
    <d v="2016-12-15T00:00:00"/>
    <x v="4"/>
    <x v="5"/>
    <s v="facility_security_threat_violent_or_disruptive_behavior"/>
    <d v="2017-12-01T00:00:00"/>
    <n v="28"/>
    <n v="-0.13423936991002217"/>
    <n v="0.39312685386686819"/>
    <n v="2.3230223183042211"/>
    <n v="1.7869402448493998E-2"/>
    <n v="0.57182087835180828"/>
    <n v="1.7869402448493998E-2"/>
    <x v="2"/>
  </r>
  <r>
    <n v="7856"/>
    <x v="0"/>
    <s v="mexico"/>
    <x v="20"/>
    <s v="WA"/>
    <s v="WA - Northwest Detention Center "/>
    <s v="northwest_detention_center_wa"/>
    <d v="2016-12-15T00:00:00"/>
    <x v="4"/>
    <x v="6"/>
    <s v="disciplinary"/>
    <d v="2017-12-01T00:00:00"/>
    <n v="28"/>
    <n v="-0.13423936991002217"/>
    <n v="0.39312685386686819"/>
    <n v="2.3230223183042211"/>
    <n v="1.7869402448493998E-2"/>
    <n v="0.57182087835180828"/>
    <n v="1.7869402448493998E-2"/>
    <x v="2"/>
  </r>
  <r>
    <n v="7857"/>
    <x v="7"/>
    <s v="honduras"/>
    <x v="2"/>
    <s v="CA"/>
    <s v="CA - San Diego Contract Detention Facility - CCA (otay)"/>
    <s v="san_diego_contract_detention_facility_cca_otay_ca"/>
    <d v="2016-12-15T00:00:00"/>
    <x v="4"/>
    <x v="6"/>
    <s v="disciplinary"/>
    <d v="2017-01-13T00:00:00"/>
    <n v="29"/>
    <n v="-0.11636996746152814"/>
    <n v="0.41099625631536219"/>
    <n v="2.3051529158557269"/>
    <n v="3.5738804896988025E-2"/>
    <n v="0.55395147590331428"/>
    <n v="3.5738804896988025E-2"/>
    <x v="2"/>
  </r>
  <r>
    <n v="7858"/>
    <x v="54"/>
    <s v="russia"/>
    <x v="9"/>
    <s v="FL"/>
    <s v="FL - Glades County Detention Center "/>
    <s v="glades_county_detention_center_fl"/>
    <d v="2016-12-15T00:00:00"/>
    <x v="4"/>
    <x v="6"/>
    <s v="disciplinary"/>
    <d v="2017-01-14T00:00:00"/>
    <n v="30"/>
    <n v="-9.8500565013034141E-2"/>
    <n v="0.42886565876385618"/>
    <n v="2.2872835134072331"/>
    <n v="5.3608207345482023E-2"/>
    <n v="0.53608207345482028"/>
    <n v="5.3608207345482023E-2"/>
    <x v="2"/>
  </r>
  <r>
    <n v="7859"/>
    <x v="0"/>
    <s v="mexico"/>
    <x v="1"/>
    <s v="NV"/>
    <s v="NV - Henderson Detention Center "/>
    <s v="henderson_detention_center_nv"/>
    <d v="2016-12-15T00:00:00"/>
    <x v="4"/>
    <x v="3"/>
    <s v="protective_custody_other_detainee_safety"/>
    <d v="2017-06-02T00:00:00"/>
    <n v="53"/>
    <n v="0.31249569130232807"/>
    <n v="0.83986191507921837"/>
    <n v="1.8762872570918709"/>
    <n v="0.46460446366084424"/>
    <n v="0.12508581713945804"/>
    <n v="0.12508581713945804"/>
    <x v="1"/>
  </r>
  <r>
    <n v="7860"/>
    <x v="7"/>
    <s v="honduras"/>
    <x v="18"/>
    <s v="TX"/>
    <s v="TX - South Texas Detention Complex "/>
    <s v="south_texas_detention_complex_tx"/>
    <d v="2016-12-16T00:00:00"/>
    <x v="4"/>
    <x v="6"/>
    <s v="disciplinary"/>
    <d v="2017-03-01T00:00:00"/>
    <n v="18"/>
    <n v="-0.31293339439496226"/>
    <n v="0.21443282938192809"/>
    <n v="2.5017163427891611"/>
    <n v="0.1608246220364461"/>
    <n v="0.75051490283674838"/>
    <n v="0.1608246220364461"/>
    <x v="2"/>
  </r>
  <r>
    <n v="7861"/>
    <x v="2"/>
    <s v="el_salvador"/>
    <x v="1"/>
    <s v="NV"/>
    <s v="NV - Henderson Detention Center "/>
    <s v="henderson_detention_center_nv"/>
    <d v="2016-12-16T00:00:00"/>
    <x v="4"/>
    <x v="0"/>
    <s v="protective_custody_gang_status_protective_custody_only"/>
    <d v="2017-06-01T00:00:00"/>
    <n v="21"/>
    <n v="-0.25932518704948021"/>
    <n v="0.26804103672741014"/>
    <n v="2.4481081354436793"/>
    <n v="0.10721641469096405"/>
    <n v="0.69690669549126638"/>
    <n v="0.10721641469096405"/>
    <x v="2"/>
  </r>
  <r>
    <n v="7862"/>
    <x v="21"/>
    <s v="guatemala"/>
    <x v="1"/>
    <s v="NV"/>
    <s v="NV - Henderson Detention Center "/>
    <s v="henderson_detention_center_nv"/>
    <d v="2016-12-16T00:00:00"/>
    <x v="4"/>
    <x v="1"/>
    <s v="protective_custody_criminal_offense"/>
    <d v="2017-06-01T00:00:00"/>
    <n v="21"/>
    <n v="-0.25932518704948021"/>
    <n v="0.26804103672741014"/>
    <n v="2.4481081354436793"/>
    <n v="0.10721641469096405"/>
    <n v="0.69690669549126638"/>
    <n v="0.10721641469096405"/>
    <x v="2"/>
  </r>
  <r>
    <n v="7863"/>
    <x v="9"/>
    <s v="haiti"/>
    <x v="4"/>
    <s v="LA"/>
    <s v="LA - Pine Prairie Correctional Center "/>
    <s v="pine_prairie_correctional_center_la"/>
    <d v="2016-12-16T00:00:00"/>
    <x v="4"/>
    <x v="3"/>
    <s v="protective_custody_other_detainee_safety"/>
    <d v="2017-01-24T00:00:00"/>
    <n v="39"/>
    <n v="6.2324057023411948E-2"/>
    <n v="0.58969028080030228"/>
    <n v="2.1264588913707869"/>
    <n v="0.21443282938192812"/>
    <n v="0.37525745141837419"/>
    <n v="0.21443282938192812"/>
    <x v="2"/>
  </r>
  <r>
    <n v="7864"/>
    <x v="0"/>
    <s v="mexico"/>
    <x v="4"/>
    <s v="LA"/>
    <s v="LA - Jena/lasalle Detention Facility "/>
    <s v="jena/lasalle_detention_facility_la"/>
    <d v="2016-12-16T00:00:00"/>
    <x v="4"/>
    <x v="1"/>
    <s v="protective_custody_criminal_offense"/>
    <d v="2017-01-27T00:00:00"/>
    <n v="42"/>
    <n v="0.11593226436889398"/>
    <n v="0.64329848814578439"/>
    <n v="2.0728506840253051"/>
    <n v="0.26804103672741014"/>
    <n v="0.32164924407289214"/>
    <n v="0.26804103672741014"/>
    <x v="2"/>
  </r>
  <r>
    <n v="7865"/>
    <x v="160"/>
    <s v="ussr"/>
    <x v="8"/>
    <s v="CA"/>
    <s v="CA - Adelanto Correctional Facility "/>
    <s v="adelanto_correctional_facility_ca"/>
    <d v="2016-12-17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866"/>
    <x v="0"/>
    <s v="mexico"/>
    <x v="0"/>
    <s v="AZ"/>
    <s v="AZ - Eloy Federal Contract Facility "/>
    <s v="eloy_federal_contract_facility_az"/>
    <d v="2016-12-18T00:00:00"/>
    <x v="4"/>
    <x v="3"/>
    <s v="protective_custody_other_detainee_safety"/>
    <d v="2017-09-02T00:00:00"/>
    <n v="53"/>
    <n v="0.31249569130232807"/>
    <n v="0.83986191507921837"/>
    <n v="1.8762872570918709"/>
    <n v="0.46460446366084424"/>
    <n v="0.12508581713945804"/>
    <n v="0.12508581713945804"/>
    <x v="1"/>
  </r>
  <r>
    <n v="7867"/>
    <x v="7"/>
    <s v="honduras"/>
    <x v="4"/>
    <s v="LA"/>
    <s v="LA - Pine Prairie Correctional Center "/>
    <s v="pine_prairie_correctional_center_la"/>
    <d v="2016-12-19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868"/>
    <x v="0"/>
    <s v="mexico"/>
    <x v="15"/>
    <s v="GA"/>
    <s v="GA - Stewart Detention Center "/>
    <s v="stewart_detention_center_ga"/>
    <d v="2016-12-19T00:00:00"/>
    <x v="4"/>
    <x v="21"/>
    <s v="medical_observation"/>
    <d v="2016-12-23T00:00:00"/>
    <n v="4"/>
    <n v="-0.56310502867387835"/>
    <n v="3.5738804896987997E-2"/>
    <n v="2.7518879770680771"/>
    <n v="0.41099625631536219"/>
    <n v="1.0006865371156644"/>
    <n v="3.5738804896987997E-2"/>
    <x v="3"/>
  </r>
  <r>
    <n v="7869"/>
    <x v="0"/>
    <s v="mexico"/>
    <x v="15"/>
    <s v="GA"/>
    <s v="GA - Stewart Detention Center "/>
    <s v="stewart_detention_center_ga"/>
    <d v="2016-12-19T00:00:00"/>
    <x v="4"/>
    <x v="6"/>
    <s v="disciplinary"/>
    <d v="2017-05-01T00:00:00"/>
    <n v="17"/>
    <n v="-0.33080279684345626"/>
    <n v="0.19656342693343409"/>
    <n v="2.5195857452376553"/>
    <n v="0.17869402448494009"/>
    <n v="0.76838430528524237"/>
    <n v="0.17869402448494009"/>
    <x v="2"/>
  </r>
  <r>
    <n v="7870"/>
    <x v="0"/>
    <s v="mexico"/>
    <x v="15"/>
    <s v="GA"/>
    <s v="GA - Stewart Detention Center "/>
    <s v="stewart_detention_center_ga"/>
    <d v="2016-12-19T00:00:00"/>
    <x v="4"/>
    <x v="6"/>
    <s v="disciplinary"/>
    <d v="2017-05-01T00:00:00"/>
    <n v="17"/>
    <n v="-0.33080279684345626"/>
    <n v="0.19656342693343409"/>
    <n v="2.5195857452376553"/>
    <n v="0.17869402448494009"/>
    <n v="0.76838430528524237"/>
    <n v="0.17869402448494009"/>
    <x v="2"/>
  </r>
  <r>
    <n v="7871"/>
    <x v="0"/>
    <s v="mexico"/>
    <x v="15"/>
    <s v="GA"/>
    <s v="GA - Stewart Detention Center "/>
    <s v="stewart_detention_center_ga"/>
    <d v="2016-12-19T00:00:00"/>
    <x v="4"/>
    <x v="6"/>
    <s v="disciplinary"/>
    <d v="2017-05-01T00:00:00"/>
    <n v="17"/>
    <n v="-0.33080279684345626"/>
    <n v="0.19656342693343409"/>
    <n v="2.5195857452376553"/>
    <n v="0.17869402448494009"/>
    <n v="0.76838430528524237"/>
    <n v="0.17869402448494009"/>
    <x v="2"/>
  </r>
  <r>
    <n v="7872"/>
    <x v="2"/>
    <s v="el_salvador"/>
    <x v="4"/>
    <s v="LA"/>
    <s v="LA - Jena/lasalle Detention Facility "/>
    <s v="jena/lasalle_detention_facility_la"/>
    <d v="2016-12-19T00:00:00"/>
    <x v="4"/>
    <x v="15"/>
    <s v="facility_security_threat_gang_member_status_not_protective_custody"/>
    <d v="2017-06-01T00:00:00"/>
    <n v="18"/>
    <n v="-0.31293339439496226"/>
    <n v="0.21443282938192809"/>
    <n v="2.5017163427891611"/>
    <n v="0.1608246220364461"/>
    <n v="0.75051490283674838"/>
    <n v="0.1608246220364461"/>
    <x v="2"/>
  </r>
  <r>
    <n v="7873"/>
    <x v="0"/>
    <s v="mexico"/>
    <x v="15"/>
    <s v="GA"/>
    <s v="GA - Stewart Detention Center "/>
    <s v="stewart_detention_center_ga"/>
    <d v="2016-12-19T00:00:00"/>
    <x v="4"/>
    <x v="6"/>
    <s v="disciplinary"/>
    <d v="2017-06-01T00:00:00"/>
    <n v="18"/>
    <n v="-0.31293339439496226"/>
    <n v="0.21443282938192809"/>
    <n v="2.5017163427891611"/>
    <n v="0.1608246220364461"/>
    <n v="0.75051490283674838"/>
    <n v="0.1608246220364461"/>
    <x v="2"/>
  </r>
  <r>
    <n v="7874"/>
    <x v="0"/>
    <s v="mexico"/>
    <x v="15"/>
    <s v="GA"/>
    <s v="GA - Stewart Detention Center "/>
    <s v="stewart_detention_center_ga"/>
    <d v="2016-12-19T00:00:00"/>
    <x v="4"/>
    <x v="6"/>
    <s v="disciplinary"/>
    <d v="2017-06-01T00:00:00"/>
    <n v="18"/>
    <n v="-0.31293339439496226"/>
    <n v="0.21443282938192809"/>
    <n v="2.5017163427891611"/>
    <n v="0.1608246220364461"/>
    <n v="0.75051490283674838"/>
    <n v="0.1608246220364461"/>
    <x v="2"/>
  </r>
  <r>
    <n v="7875"/>
    <x v="7"/>
    <s v="honduras"/>
    <x v="15"/>
    <s v="GA"/>
    <s v="GA - Stewart Detention Center "/>
    <s v="stewart_detention_center_ga"/>
    <d v="2016-12-19T00:00:00"/>
    <x v="4"/>
    <x v="6"/>
    <s v="disciplinary"/>
    <d v="2017-11-01T00:00:00"/>
    <n v="23"/>
    <n v="-0.22358638215249221"/>
    <n v="0.30377984162439814"/>
    <n v="2.4123693305466913"/>
    <n v="7.1477609793976049E-2"/>
    <n v="0.66116789059427838"/>
    <n v="7.1477609793976049E-2"/>
    <x v="2"/>
  </r>
  <r>
    <n v="7876"/>
    <x v="2"/>
    <s v="el_salvador"/>
    <x v="15"/>
    <s v="GA"/>
    <s v="GA - Stewart Detention Center "/>
    <s v="stewart_detention_center_ga"/>
    <d v="2016-12-19T00:00:00"/>
    <x v="4"/>
    <x v="6"/>
    <s v="disciplinary"/>
    <d v="2017-12-01T00:00:00"/>
    <n v="24"/>
    <n v="-0.20571697970399819"/>
    <n v="0.32164924407289219"/>
    <n v="2.3944999280981971"/>
    <n v="5.3608207345482023E-2"/>
    <n v="0.64329848814578428"/>
    <n v="5.3608207345482023E-2"/>
    <x v="2"/>
  </r>
  <r>
    <n v="7877"/>
    <x v="7"/>
    <s v="honduras"/>
    <x v="15"/>
    <s v="GA"/>
    <s v="GA - Stewart Detention Center "/>
    <s v="stewart_detention_center_ga"/>
    <d v="2016-12-19T00:00:00"/>
    <x v="4"/>
    <x v="6"/>
    <s v="disciplinary"/>
    <d v="2017-01-26T00:00:00"/>
    <n v="38"/>
    <n v="4.4454654574917936E-2"/>
    <n v="0.57182087835180828"/>
    <n v="2.1443282938192811"/>
    <n v="0.19656342693343409"/>
    <n v="0.39312685386686819"/>
    <n v="0.19656342693343409"/>
    <x v="2"/>
  </r>
  <r>
    <n v="7878"/>
    <x v="0"/>
    <s v="mexico"/>
    <x v="15"/>
    <s v="GA"/>
    <s v="GA - Stewart Detention Center "/>
    <s v="stewart_detention_center_ga"/>
    <d v="2016-12-19T00:00:00"/>
    <x v="4"/>
    <x v="6"/>
    <s v="disciplinary"/>
    <d v="2017-01-26T00:00:00"/>
    <n v="38"/>
    <n v="4.4454654574917936E-2"/>
    <n v="0.57182087835180828"/>
    <n v="2.1443282938192811"/>
    <n v="0.19656342693343409"/>
    <n v="0.39312685386686819"/>
    <n v="0.19656342693343409"/>
    <x v="2"/>
  </r>
  <r>
    <n v="7879"/>
    <x v="7"/>
    <s v="honduras"/>
    <x v="15"/>
    <s v="GA"/>
    <s v="GA - Stewart Detention Center "/>
    <s v="stewart_detention_center_ga"/>
    <d v="2016-12-19T00:00:00"/>
    <x v="4"/>
    <x v="6"/>
    <s v="disciplinary"/>
    <d v="2017-01-26T00:00:00"/>
    <n v="38"/>
    <n v="4.4454654574917936E-2"/>
    <n v="0.57182087835180828"/>
    <n v="2.1443282938192811"/>
    <n v="0.19656342693343409"/>
    <n v="0.39312685386686819"/>
    <n v="0.19656342693343409"/>
    <x v="2"/>
  </r>
  <r>
    <n v="7880"/>
    <x v="0"/>
    <s v="mexico"/>
    <x v="3"/>
    <s v="CA"/>
    <s v="CA - Yuba County Jail "/>
    <s v="yuba_county_jail_ca"/>
    <d v="2016-12-19T00:00:00"/>
    <x v="4"/>
    <x v="0"/>
    <s v="protective_custody_gang_status_protective_custody_only"/>
    <d v="2017-02-14T00:00:00"/>
    <n v="57"/>
    <n v="0.38397330109630412"/>
    <n v="0.91133952487319447"/>
    <n v="1.8048096472978949"/>
    <n v="0.53608207345482028"/>
    <n v="5.3608207345481995E-2"/>
    <n v="5.3608207345481995E-2"/>
    <x v="1"/>
  </r>
  <r>
    <n v="7881"/>
    <x v="17"/>
    <s v="ghana"/>
    <x v="15"/>
    <s v="GA"/>
    <s v="GA - Stewart Detention Center "/>
    <s v="stewart_detention_center_ga"/>
    <d v="2016-12-20T00:00:00"/>
    <x v="4"/>
    <x v="17"/>
    <s v="hunger_strike"/>
    <d v="2016-12-21T00:00:00"/>
    <n v="1"/>
    <n v="-0.61671323601936046"/>
    <n v="8.9347012242470103E-2"/>
    <n v="2.8054961844135593"/>
    <n v="0.46460446366084429"/>
    <n v="1.0542947444611466"/>
    <n v="8.9347012242470103E-2"/>
    <x v="3"/>
  </r>
  <r>
    <n v="7882"/>
    <x v="0"/>
    <s v="mexico"/>
    <x v="15"/>
    <s v="GA"/>
    <s v="GA - Stewart Detention Center "/>
    <s v="stewart_detention_center_ga"/>
    <d v="2016-12-20T00:00:00"/>
    <x v="4"/>
    <x v="17"/>
    <s v="hunger_strike"/>
    <d v="2016-12-21T00:00:00"/>
    <n v="1"/>
    <n v="-0.61671323601936046"/>
    <n v="8.9347012242470103E-2"/>
    <n v="2.8054961844135593"/>
    <n v="0.46460446366084429"/>
    <n v="1.0542947444611466"/>
    <n v="8.9347012242470103E-2"/>
    <x v="3"/>
  </r>
  <r>
    <n v="7883"/>
    <x v="0"/>
    <s v="mexico"/>
    <x v="15"/>
    <s v="GA"/>
    <s v="GA - Stewart Detention Center "/>
    <s v="stewart_detention_center_ga"/>
    <d v="2016-12-20T00:00:00"/>
    <x v="4"/>
    <x v="17"/>
    <s v="hunger_strike"/>
    <d v="2016-12-22T00:00:00"/>
    <n v="2"/>
    <n v="-0.59884383357086635"/>
    <n v="7.1477609793975994E-2"/>
    <n v="2.7876267819650655"/>
    <n v="0.44673506121235018"/>
    <n v="1.0364253420126524"/>
    <n v="7.1477609793975994E-2"/>
    <x v="3"/>
  </r>
  <r>
    <n v="7884"/>
    <x v="59"/>
    <s v="dem_rep_of_the_congo"/>
    <x v="22"/>
    <s v="NY"/>
    <s v="NY - Buffalo (batavia) Service Processing Center"/>
    <s v="buffalo_batavia_service_processing_center_ny"/>
    <d v="2016-12-20T00:00:00"/>
    <x v="4"/>
    <x v="3"/>
    <s v="protective_custody_other_detainee_safety"/>
    <d v="2016-12-29T00:00:00"/>
    <n v="9"/>
    <n v="-0.4737580164314083"/>
    <n v="5.3608207345482051E-2"/>
    <n v="2.6625409648256073"/>
    <n v="0.32164924407289214"/>
    <n v="0.91133952487319436"/>
    <n v="5.3608207345482051E-2"/>
    <x v="3"/>
  </r>
  <r>
    <n v="7885"/>
    <x v="6"/>
    <s v="nigeria"/>
    <x v="15"/>
    <s v="GA"/>
    <s v="GA - Stewart Detention Center "/>
    <s v="stewart_detention_center_ga"/>
    <d v="2016-12-20T00:00:00"/>
    <x v="4"/>
    <x v="6"/>
    <s v="disciplinary"/>
    <d v="2016-12-29T00:00:00"/>
    <n v="9"/>
    <n v="-0.4737580164314083"/>
    <n v="5.3608207345482051E-2"/>
    <n v="2.6625409648256073"/>
    <n v="0.32164924407289214"/>
    <n v="0.91133952487319436"/>
    <n v="5.3608207345482051E-2"/>
    <x v="3"/>
  </r>
  <r>
    <n v="7886"/>
    <x v="0"/>
    <s v="mexico"/>
    <x v="8"/>
    <s v="CA"/>
    <s v="CA - Adelanto Correctional Facility "/>
    <s v="adelanto_correctional_facility_ca"/>
    <d v="2016-12-20T00:00:00"/>
    <x v="4"/>
    <x v="3"/>
    <s v="protective_custody_other_detainee_safety"/>
    <d v="2017-04-01T00:00:00"/>
    <n v="15"/>
    <n v="-0.36654160174044426"/>
    <n v="0.1608246220364461"/>
    <n v="2.5553245501346433"/>
    <n v="0.21443282938192809"/>
    <n v="0.80412311018223037"/>
    <n v="0.1608246220364461"/>
    <x v="3"/>
  </r>
  <r>
    <n v="7887"/>
    <x v="2"/>
    <s v="el_salvador"/>
    <x v="15"/>
    <s v="GA"/>
    <s v="GA - Stewart Detention Center "/>
    <s v="stewart_detention_center_ga"/>
    <d v="2016-12-20T00:00:00"/>
    <x v="4"/>
    <x v="6"/>
    <s v="disciplinary"/>
    <d v="2017-06-01T00:00:00"/>
    <n v="17"/>
    <n v="-0.33080279684345626"/>
    <n v="0.19656342693343409"/>
    <n v="2.5195857452376553"/>
    <n v="0.17869402448494009"/>
    <n v="0.76838430528524237"/>
    <n v="0.17869402448494009"/>
    <x v="2"/>
  </r>
  <r>
    <n v="7888"/>
    <x v="51"/>
    <s v="bahamas"/>
    <x v="9"/>
    <s v="FL"/>
    <s v="FL - Krome North Service Processing Center "/>
    <s v="krome_north_service_processing_center_fl"/>
    <d v="2016-12-20T00:00:00"/>
    <x v="4"/>
    <x v="6"/>
    <s v="disciplinary"/>
    <d v="2017-12-01T00:00:00"/>
    <n v="23"/>
    <n v="-0.22358638215249221"/>
    <n v="0.30377984162439814"/>
    <n v="2.4123693305466913"/>
    <n v="7.1477609793976049E-2"/>
    <n v="0.66116789059427838"/>
    <n v="7.1477609793976049E-2"/>
    <x v="2"/>
  </r>
  <r>
    <n v="7889"/>
    <x v="37"/>
    <s v="dominican_republic"/>
    <x v="15"/>
    <s v="GA"/>
    <s v="GA - Stewart Detention Center "/>
    <s v="stewart_detention_center_ga"/>
    <d v="2016-12-20T00:00:00"/>
    <x v="4"/>
    <x v="3"/>
    <s v="protective_custody_other_detainee_safety"/>
    <d v="2017-12-01T00:00:00"/>
    <n v="23"/>
    <n v="-0.22358638215249221"/>
    <n v="0.30377984162439814"/>
    <n v="2.4123693305466913"/>
    <n v="7.1477609793976049E-2"/>
    <n v="0.66116789059427838"/>
    <n v="7.1477609793976049E-2"/>
    <x v="2"/>
  </r>
  <r>
    <n v="7890"/>
    <x v="0"/>
    <s v="mexico"/>
    <x v="8"/>
    <s v="CA"/>
    <s v="CA - Adelanto Correctional Facility "/>
    <s v="adelanto_correctional_facility_ca"/>
    <d v="2016-12-20T00:00:00"/>
    <x v="4"/>
    <x v="0"/>
    <s v="protective_custody_gang_status_protective_custody_only"/>
    <d v="2017-01-13T00:00:00"/>
    <n v="24"/>
    <n v="-0.20571697970399819"/>
    <n v="0.32164924407289219"/>
    <n v="2.3944999280981971"/>
    <n v="5.3608207345482023E-2"/>
    <n v="0.64329848814578428"/>
    <n v="5.3608207345482023E-2"/>
    <x v="2"/>
  </r>
  <r>
    <n v="7891"/>
    <x v="45"/>
    <s v="antigua-barbuda"/>
    <x v="15"/>
    <s v="GA"/>
    <s v="GA - Stewart Detention Center "/>
    <s v="stewart_detention_center_ga"/>
    <d v="2016-12-20T00:00:00"/>
    <x v="4"/>
    <x v="3"/>
    <s v="protective_custody_other_detainee_safety"/>
    <d v="2017-01-13T00:00:00"/>
    <n v="24"/>
    <n v="-0.20571697970399819"/>
    <n v="0.32164924407289219"/>
    <n v="2.3944999280981971"/>
    <n v="5.3608207345482023E-2"/>
    <n v="0.64329848814578428"/>
    <n v="5.3608207345482023E-2"/>
    <x v="2"/>
  </r>
  <r>
    <n v="7892"/>
    <x v="2"/>
    <s v="el_salvador"/>
    <x v="8"/>
    <s v="CA"/>
    <s v="CA - Adelanto Correctional Facility "/>
    <s v="adelanto_correctional_facility_ca"/>
    <d v="2016-12-20T00:00:00"/>
    <x v="4"/>
    <x v="3"/>
    <s v="protective_custody_other_detainee_safety"/>
    <d v="2017-01-23T00:00:00"/>
    <n v="34"/>
    <n v="-2.7022955219058099E-2"/>
    <n v="0.50034326855783229"/>
    <n v="2.2158059036132571"/>
    <n v="0.12508581713945807"/>
    <n v="0.46460446366084424"/>
    <n v="0.12508581713945807"/>
    <x v="2"/>
  </r>
  <r>
    <n v="7893"/>
    <x v="35"/>
    <s v="guyana"/>
    <x v="15"/>
    <s v="GA"/>
    <s v="GA - Stewart Detention Center "/>
    <s v="stewart_detention_center_ga"/>
    <d v="2016-12-20T00:00:00"/>
    <x v="4"/>
    <x v="3"/>
    <s v="protective_custody_other_detainee_safety"/>
    <d v="2017-01-23T00:00:00"/>
    <n v="34"/>
    <n v="-2.7022955219058099E-2"/>
    <n v="0.50034326855783229"/>
    <n v="2.2158059036132571"/>
    <n v="0.12508581713945807"/>
    <n v="0.46460446366084424"/>
    <n v="0.12508581713945807"/>
    <x v="2"/>
  </r>
  <r>
    <n v="7894"/>
    <x v="0"/>
    <s v="mexico"/>
    <x v="15"/>
    <s v="GA"/>
    <s v="GA - Stewart Detention Center "/>
    <s v="stewart_detention_center_ga"/>
    <d v="2016-12-21T00:00:00"/>
    <x v="4"/>
    <x v="6"/>
    <s v="disciplinary"/>
    <d v="2017-05-01T00:00:00"/>
    <n v="15"/>
    <n v="-0.36654160174044426"/>
    <n v="0.1608246220364461"/>
    <n v="2.5553245501346433"/>
    <n v="0.21443282938192809"/>
    <n v="0.80412311018223037"/>
    <n v="0.1608246220364461"/>
    <x v="3"/>
  </r>
  <r>
    <n v="7895"/>
    <x v="2"/>
    <s v="el_salvador"/>
    <x v="15"/>
    <s v="GA"/>
    <s v="GA - Stewart Detention Center "/>
    <s v="stewart_detention_center_ga"/>
    <d v="2016-12-21T00:00:00"/>
    <x v="4"/>
    <x v="6"/>
    <s v="disciplinary"/>
    <d v="2017-06-01T00:00:00"/>
    <n v="16"/>
    <n v="-0.34867219929195026"/>
    <n v="0.17869402448494009"/>
    <n v="2.5374551476861491"/>
    <n v="0.19656342693343409"/>
    <n v="0.78625370773373637"/>
    <n v="0.17869402448494009"/>
    <x v="3"/>
  </r>
  <r>
    <n v="7896"/>
    <x v="0"/>
    <s v="mexico"/>
    <x v="1"/>
    <s v="NV"/>
    <s v="NV - Henderson Detention Center "/>
    <s v="henderson_detention_center_nv"/>
    <d v="2016-12-21T00:00:00"/>
    <x v="4"/>
    <x v="3"/>
    <s v="protective_custody_other_detainee_safety"/>
    <d v="2017-01-18T00:00:00"/>
    <n v="28"/>
    <n v="-0.13423936991002217"/>
    <n v="0.39312685386686819"/>
    <n v="2.3230223183042211"/>
    <n v="1.7869402448493998E-2"/>
    <n v="0.57182087835180828"/>
    <n v="1.7869402448493998E-2"/>
    <x v="2"/>
  </r>
  <r>
    <n v="7897"/>
    <x v="2"/>
    <s v="el_salvador"/>
    <x v="4"/>
    <s v="LA"/>
    <s v="LA - Pine Prairie Correctional Center "/>
    <s v="pine_prairie_correctional_center_la"/>
    <d v="2016-12-21T00:00:00"/>
    <x v="4"/>
    <x v="3"/>
    <s v="protective_custody_other_detainee_safety"/>
    <d v="2017-01-24T00:00:00"/>
    <n v="34"/>
    <n v="-2.7022955219058099E-2"/>
    <n v="0.50034326855783229"/>
    <n v="2.2158059036132571"/>
    <n v="0.12508581713945807"/>
    <n v="0.46460446366084424"/>
    <n v="0.12508581713945807"/>
    <x v="2"/>
  </r>
  <r>
    <n v="7898"/>
    <x v="15"/>
    <s v="liberia"/>
    <x v="12"/>
    <s v="TX"/>
    <s v="TX - Houston Contract Detention Facility "/>
    <s v="houston_contract_detention_facility_tx"/>
    <d v="2016-12-21T00:00:00"/>
    <x v="4"/>
    <x v="6"/>
    <s v="disciplinary"/>
    <d v="2017-01-27T00:00:00"/>
    <n v="37"/>
    <n v="2.6585252126423927E-2"/>
    <n v="0.55395147590331428"/>
    <n v="2.1621976962677749"/>
    <n v="0.17869402448494009"/>
    <n v="0.41099625631536219"/>
    <n v="0.17869402448494009"/>
    <x v="2"/>
  </r>
  <r>
    <n v="7899"/>
    <x v="7"/>
    <s v="honduras"/>
    <x v="7"/>
    <s v="PA"/>
    <s v="PA - York County Prison "/>
    <s v="york_county_prison_pa"/>
    <d v="2016-12-22T00:00:00"/>
    <x v="4"/>
    <x v="8"/>
    <s v="suicide_risk_placement"/>
    <d v="2016-12-23T00:00:00"/>
    <n v="1"/>
    <n v="-0.61671323601936046"/>
    <n v="8.9347012242470103E-2"/>
    <n v="2.8054961844135593"/>
    <n v="0.46460446366084429"/>
    <n v="1.0542947444611466"/>
    <n v="8.9347012242470103E-2"/>
    <x v="3"/>
  </r>
  <r>
    <n v="7900"/>
    <x v="132"/>
    <s v="central_african_republic"/>
    <x v="14"/>
    <s v="MD"/>
    <s v="MD - Howard County Detention Center "/>
    <s v="howard_county_detention_center_md"/>
    <d v="2016-12-22T00:00:00"/>
    <x v="4"/>
    <x v="3"/>
    <s v="protective_custody_other_detainee_safety"/>
    <d v="2017-05-01T00:00:00"/>
    <n v="14"/>
    <n v="-0.38441100418893831"/>
    <n v="0.14295521958795204"/>
    <n v="2.5731939525831371"/>
    <n v="0.23230223183042215"/>
    <n v="0.82199251263072437"/>
    <n v="0.14295521958795204"/>
    <x v="3"/>
  </r>
  <r>
    <n v="7901"/>
    <x v="2"/>
    <s v="el_salvador"/>
    <x v="3"/>
    <s v="CA"/>
    <s v="CA - Mesa Verde Ccf "/>
    <s v="mesa_verde_ccf_ca"/>
    <d v="2016-12-22T00:00:00"/>
    <x v="4"/>
    <x v="5"/>
    <s v="facility_security_threat_violent_or_disruptive_behavior"/>
    <d v="2017-03-02T00:00:00"/>
    <n v="43"/>
    <n v="0.13380166681738798"/>
    <n v="0.66116789059427838"/>
    <n v="2.0549812815768109"/>
    <n v="0.28591043917590414"/>
    <n v="0.30377984162439814"/>
    <n v="0.28591043917590414"/>
    <x v="2"/>
  </r>
  <r>
    <n v="7902"/>
    <x v="0"/>
    <s v="mexico"/>
    <x v="8"/>
    <s v="CA"/>
    <s v="CA - Adelanto Correctional Facility "/>
    <s v="adelanto_correctional_facility_ca"/>
    <d v="2016-12-23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903"/>
    <x v="0"/>
    <s v="mexico"/>
    <x v="8"/>
    <s v="CA"/>
    <s v="CA - Adelanto Correctional Facility "/>
    <s v="adelanto_correctional_facility_ca"/>
    <d v="2016-12-23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904"/>
    <x v="2"/>
    <s v="el_salvador"/>
    <x v="23"/>
    <s v="WI"/>
    <s v="WI - Kenosha County Detention Center "/>
    <s v="kenosha_county_detention_center_wi"/>
    <d v="2016-12-23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905"/>
    <x v="0"/>
    <s v="mexico"/>
    <x v="8"/>
    <s v="CA"/>
    <s v="CA - Adelanto Correctional Facility "/>
    <s v="adelanto_correctional_facility_ca"/>
    <d v="2016-12-23T00:00:00"/>
    <x v="4"/>
    <x v="6"/>
    <s v="disciplinary"/>
    <d v="2016-12-28T00:00:00"/>
    <n v="5"/>
    <n v="-0.54523562622538435"/>
    <n v="1.7869402448493998E-2"/>
    <n v="2.7340185746195833"/>
    <n v="0.39312685386686819"/>
    <n v="0.98281713466717047"/>
    <n v="1.7869402448493998E-2"/>
    <x v="3"/>
  </r>
  <r>
    <n v="7906"/>
    <x v="21"/>
    <s v="guatemala"/>
    <x v="22"/>
    <s v="NY"/>
    <s v="NY - Buffalo (batavia) Service Processing Center"/>
    <s v="buffalo_batavia_service_processing_center_ny"/>
    <d v="2016-12-23T00:00:00"/>
    <x v="4"/>
    <x v="6"/>
    <s v="disciplinary"/>
    <d v="2016-12-31T00:00:00"/>
    <n v="8"/>
    <n v="-0.49162741887990236"/>
    <n v="3.5738804896987997E-2"/>
    <n v="2.6804103672741011"/>
    <n v="0.33951864652138619"/>
    <n v="0.92920892732168847"/>
    <n v="3.5738804896987997E-2"/>
    <x v="3"/>
  </r>
  <r>
    <n v="7907"/>
    <x v="118"/>
    <s v="congo"/>
    <x v="7"/>
    <s v="PA"/>
    <s v="PA - Pike County Correctional Facility "/>
    <s v="pike_county_correctional_facility_pa"/>
    <d v="2016-12-23T00:00:00"/>
    <x v="4"/>
    <x v="17"/>
    <s v="hunger_strike"/>
    <d v="2017-05-01T00:00:00"/>
    <n v="13"/>
    <n v="-0.40228040663743231"/>
    <n v="0.12508581713945804"/>
    <n v="2.5910633550316313"/>
    <n v="0.25017163427891614"/>
    <n v="0.83986191507921837"/>
    <n v="0.12508581713945804"/>
    <x v="3"/>
  </r>
  <r>
    <n v="7908"/>
    <x v="3"/>
    <s v="iraq"/>
    <x v="10"/>
    <s v="OH"/>
    <s v="OH - Geauga County Jail "/>
    <s v="geauga_county_jail_oh"/>
    <d v="2016-12-23T00:00:00"/>
    <x v="4"/>
    <x v="6"/>
    <s v="disciplinary"/>
    <d v="2017-08-01T00:00:00"/>
    <n v="16"/>
    <n v="-0.34867219929195026"/>
    <n v="0.17869402448494009"/>
    <n v="2.5374551476861491"/>
    <n v="0.19656342693343409"/>
    <n v="0.78625370773373637"/>
    <n v="0.17869402448494009"/>
    <x v="3"/>
  </r>
  <r>
    <n v="7909"/>
    <x v="7"/>
    <s v="honduras"/>
    <x v="8"/>
    <s v="CA"/>
    <s v="CA - Adelanto Correctional Facility "/>
    <s v="adelanto_correctional_facility_ca"/>
    <d v="2016-12-23T00:00:00"/>
    <x v="4"/>
    <x v="6"/>
    <s v="disciplinary"/>
    <d v="2017-09-01T00:00:00"/>
    <n v="17"/>
    <n v="-0.33080279684345626"/>
    <n v="0.19656342693343409"/>
    <n v="2.5195857452376553"/>
    <n v="0.17869402448494009"/>
    <n v="0.76838430528524237"/>
    <n v="0.17869402448494009"/>
    <x v="2"/>
  </r>
  <r>
    <n v="7910"/>
    <x v="0"/>
    <s v="mexico"/>
    <x v="8"/>
    <s v="CA"/>
    <s v="CA - Adelanto Correctional Facility "/>
    <s v="adelanto_correctional_facility_ca"/>
    <d v="2016-12-23T00:00:00"/>
    <x v="4"/>
    <x v="6"/>
    <s v="disciplinary"/>
    <d v="2017-01-20T00:00:00"/>
    <n v="28"/>
    <n v="-0.13423936991002217"/>
    <n v="0.39312685386686819"/>
    <n v="2.3230223183042211"/>
    <n v="1.7869402448493998E-2"/>
    <n v="0.57182087835180828"/>
    <n v="1.7869402448493998E-2"/>
    <x v="2"/>
  </r>
  <r>
    <n v="7911"/>
    <x v="12"/>
    <s v="trinidad_and_tobago"/>
    <x v="22"/>
    <s v="NY"/>
    <s v="NY - Buffalo (batavia) Service Processing Center"/>
    <s v="buffalo_batavia_service_processing_center_ny"/>
    <d v="2016-12-23T00:00:00"/>
    <x v="4"/>
    <x v="3"/>
    <s v="protective_custody_other_detainee_safety"/>
    <d v="2017-01-03T00:00:00"/>
    <n v="68"/>
    <n v="0.58053672802973821"/>
    <n v="1.1079029518066286"/>
    <n v="1.6082462203644607"/>
    <n v="0.73264550038825438"/>
    <n v="0.1429552195879521"/>
    <n v="0.1429552195879521"/>
    <x v="1"/>
  </r>
  <r>
    <n v="7912"/>
    <x v="22"/>
    <s v="ethiopia"/>
    <x v="12"/>
    <s v="TX"/>
    <s v="TX - Houston Contract Detention Facility "/>
    <s v="houston_contract_detention_facility_tx"/>
    <d v="2016-12-24T00:00:00"/>
    <x v="4"/>
    <x v="6"/>
    <s v="disciplinary"/>
    <d v="2016-12-28T00:00:00"/>
    <n v="4"/>
    <n v="-0.56310502867387835"/>
    <n v="3.5738804896987997E-2"/>
    <n v="2.7518879770680771"/>
    <n v="0.41099625631536219"/>
    <n v="1.0006865371156644"/>
    <n v="3.5738804896987997E-2"/>
    <x v="3"/>
  </r>
  <r>
    <n v="7913"/>
    <x v="66"/>
    <s v="cape_verde"/>
    <x v="9"/>
    <s v="FL"/>
    <s v="FL - Krome North Service Processing Center "/>
    <s v="krome_north_service_processing_center_fl"/>
    <d v="2016-12-24T00:00:00"/>
    <x v="4"/>
    <x v="12"/>
    <s v="pending_investigation_of_disciplinary_violation"/>
    <d v="2017-01-01T00:00:00"/>
    <n v="8"/>
    <n v="-0.49162741887990236"/>
    <n v="3.5738804896987997E-2"/>
    <n v="2.6804103672741011"/>
    <n v="0.33951864652138619"/>
    <n v="0.92920892732168847"/>
    <n v="3.5738804896987997E-2"/>
    <x v="3"/>
  </r>
  <r>
    <n v="7914"/>
    <x v="2"/>
    <s v="el_salvador"/>
    <x v="8"/>
    <s v="CA"/>
    <s v="CA - Adelanto Correctional Facility "/>
    <s v="adelanto_correctional_facility_ca"/>
    <d v="2016-12-24T00:00:00"/>
    <x v="4"/>
    <x v="3"/>
    <s v="protective_custody_other_detainee_safety"/>
    <d v="2017-03-01T00:00:00"/>
    <n v="10"/>
    <n v="-0.4558886139829143"/>
    <n v="7.1477609793976049E-2"/>
    <n v="2.6446715623771131"/>
    <n v="0.30377984162439814"/>
    <n v="0.89347012242470036"/>
    <n v="7.1477609793976049E-2"/>
    <x v="3"/>
  </r>
  <r>
    <n v="7915"/>
    <x v="0"/>
    <s v="mexico"/>
    <x v="0"/>
    <s v="AZ"/>
    <s v="AZ - Eloy Federal Contract Facility "/>
    <s v="eloy_federal_contract_facility_az"/>
    <d v="2016-12-24T00:00:00"/>
    <x v="4"/>
    <x v="6"/>
    <s v="disciplinary"/>
    <d v="2017-11-01T00:00:00"/>
    <n v="18"/>
    <n v="-0.31293339439496226"/>
    <n v="0.21443282938192809"/>
    <n v="2.5017163427891611"/>
    <n v="0.1608246220364461"/>
    <n v="0.75051490283674838"/>
    <n v="0.1608246220364461"/>
    <x v="2"/>
  </r>
  <r>
    <n v="7916"/>
    <x v="19"/>
    <s v="cuba"/>
    <x v="6"/>
    <s v="TX"/>
    <s v="TX - Rolling Plains Detention Center "/>
    <s v="rolling_plains_detention_center_tx"/>
    <d v="2016-12-24T00:00:00"/>
    <x v="4"/>
    <x v="6"/>
    <s v="disciplinary"/>
    <d v="2017-01-19T00:00:00"/>
    <n v="26"/>
    <n v="-0.16997817480701016"/>
    <n v="0.35738804896988019"/>
    <n v="2.3587611232012091"/>
    <n v="1.7869402448493998E-2"/>
    <n v="0.60755968324879628"/>
    <n v="1.7869402448493998E-2"/>
    <x v="2"/>
  </r>
  <r>
    <n v="7917"/>
    <x v="0"/>
    <s v="mexico"/>
    <x v="6"/>
    <s v="TX"/>
    <s v="TX - Rolling Plains Detention Center "/>
    <s v="rolling_plains_detention_center_tx"/>
    <d v="2016-12-24T00:00:00"/>
    <x v="4"/>
    <x v="6"/>
    <s v="disciplinary"/>
    <d v="2017-01-23T00:00:00"/>
    <n v="30"/>
    <n v="-9.8500565013034141E-2"/>
    <n v="0.42886565876385618"/>
    <n v="2.2872835134072331"/>
    <n v="5.3608207345482023E-2"/>
    <n v="0.53608207345482028"/>
    <n v="5.3608207345482023E-2"/>
    <x v="2"/>
  </r>
  <r>
    <n v="7918"/>
    <x v="2"/>
    <s v="el_salvador"/>
    <x v="8"/>
    <s v="CA"/>
    <s v="CA - Adelanto Correctional Facility "/>
    <s v="adelanto_correctional_facility_ca"/>
    <d v="2016-12-25T00:00:00"/>
    <x v="4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919"/>
    <x v="7"/>
    <s v="honduras"/>
    <x v="16"/>
    <s v="CO"/>
    <s v="CO - Denver Contract Detention Facility "/>
    <s v="denver_contract_detention_facility_co"/>
    <d v="2016-12-25T00:00:00"/>
    <x v="4"/>
    <x v="3"/>
    <s v="protective_custody_other_detainee_safety"/>
    <d v="2017-01-27T00:00:00"/>
    <n v="33"/>
    <n v="-4.4892357667552112E-2"/>
    <n v="0.48247386610933823"/>
    <n v="2.2336753060617509"/>
    <n v="0.10721641469096405"/>
    <n v="0.48247386610933823"/>
    <n v="0.10721641469096405"/>
    <x v="2"/>
  </r>
  <r>
    <n v="7920"/>
    <x v="0"/>
    <s v="mexico"/>
    <x v="12"/>
    <s v="TX"/>
    <s v="TX - Houston Contract Detention Facility "/>
    <s v="houston_contract_detention_facility_tx"/>
    <d v="2016-12-26T00:00:00"/>
    <x v="4"/>
    <x v="12"/>
    <s v="pending_investigation_of_disciplinary_violation"/>
    <d v="2016-12-29T00:00:00"/>
    <n v="3"/>
    <n v="-0.58097443112237235"/>
    <n v="5.3608207345481995E-2"/>
    <n v="2.7697573795165713"/>
    <n v="0.42886565876385618"/>
    <n v="1.0185559395641586"/>
    <n v="5.3608207345481995E-2"/>
    <x v="3"/>
  </r>
  <r>
    <n v="7921"/>
    <x v="0"/>
    <s v="mexico"/>
    <x v="12"/>
    <s v="TX"/>
    <s v="TX - Houston Contract Detention Facility "/>
    <s v="houston_contract_detention_facility_tx"/>
    <d v="2016-12-26T00:00:00"/>
    <x v="4"/>
    <x v="3"/>
    <s v="protective_custody_other_detainee_safety"/>
    <d v="2017-10-01T00:00:00"/>
    <n v="15"/>
    <n v="-0.36654160174044426"/>
    <n v="0.1608246220364461"/>
    <n v="2.5553245501346433"/>
    <n v="0.21443282938192809"/>
    <n v="0.80412311018223037"/>
    <n v="0.1608246220364461"/>
    <x v="3"/>
  </r>
  <r>
    <n v="7922"/>
    <x v="0"/>
    <s v="mexico"/>
    <x v="15"/>
    <s v="GA"/>
    <s v="GA - Stewart Detention Center "/>
    <s v="stewart_detention_center_ga"/>
    <d v="2016-12-26T00:00:00"/>
    <x v="4"/>
    <x v="6"/>
    <s v="disciplinary"/>
    <d v="2017-01-17T00:00:00"/>
    <n v="22"/>
    <n v="-0.24145578460098621"/>
    <n v="0.28591043917590414"/>
    <n v="2.4302387329951851"/>
    <n v="8.9347012242470047E-2"/>
    <n v="0.67903729304277238"/>
    <n v="8.9347012242470047E-2"/>
    <x v="2"/>
  </r>
  <r>
    <n v="7923"/>
    <x v="0"/>
    <s v="mexico"/>
    <x v="15"/>
    <s v="GA"/>
    <s v="GA - Stewart Detention Center "/>
    <s v="stewart_detention_center_ga"/>
    <d v="2016-12-26T00:00:00"/>
    <x v="4"/>
    <x v="6"/>
    <s v="disciplinary"/>
    <d v="2017-01-17T00:00:00"/>
    <n v="22"/>
    <n v="-0.24145578460098621"/>
    <n v="0.28591043917590414"/>
    <n v="2.4302387329951851"/>
    <n v="8.9347012242470047E-2"/>
    <n v="0.67903729304277238"/>
    <n v="8.9347012242470047E-2"/>
    <x v="2"/>
  </r>
  <r>
    <n v="7924"/>
    <x v="0"/>
    <s v="mexico"/>
    <x v="4"/>
    <s v="LA"/>
    <s v="LA - Jena/lasalle Detention Facility "/>
    <s v="jena/lasalle_detention_facility_la"/>
    <d v="2016-12-26T00:00:00"/>
    <x v="4"/>
    <x v="3"/>
    <s v="protective_custody_other_detainee_safety"/>
    <d v="2017-03-02T00:00:00"/>
    <n v="39"/>
    <n v="6.2324057023411948E-2"/>
    <n v="0.58969028080030228"/>
    <n v="2.1264588913707869"/>
    <n v="0.21443282938192812"/>
    <n v="0.37525745141837419"/>
    <n v="0.21443282938192812"/>
    <x v="2"/>
  </r>
  <r>
    <n v="7925"/>
    <x v="7"/>
    <s v="honduras"/>
    <x v="15"/>
    <s v="GA"/>
    <s v="GA - Stewart Detention Center "/>
    <s v="stewart_detention_center_ga"/>
    <d v="2016-12-27T00:00:00"/>
    <x v="4"/>
    <x v="21"/>
    <s v="medical_observation"/>
    <d v="2016-12-29T00:00:00"/>
    <n v="2"/>
    <n v="-0.59884383357086635"/>
    <n v="7.1477609793975994E-2"/>
    <n v="2.7876267819650655"/>
    <n v="0.44673506121235018"/>
    <n v="1.0364253420126524"/>
    <n v="7.1477609793975994E-2"/>
    <x v="3"/>
  </r>
  <r>
    <n v="7926"/>
    <x v="7"/>
    <s v="honduras"/>
    <x v="1"/>
    <s v="UT"/>
    <s v="UT - Washington County Jail "/>
    <s v="washington_county_jail_purgatory_correctional_fac_ut"/>
    <d v="2016-12-27T00:00:00"/>
    <x v="4"/>
    <x v="16"/>
    <s v="medical_tuberculosis"/>
    <d v="2017-11-01T00:00:00"/>
    <n v="15"/>
    <n v="-0.36654160174044426"/>
    <n v="0.1608246220364461"/>
    <n v="2.5553245501346433"/>
    <n v="0.21443282938192809"/>
    <n v="0.80412311018223037"/>
    <n v="0.1608246220364461"/>
    <x v="3"/>
  </r>
  <r>
    <n v="7927"/>
    <x v="0"/>
    <s v="mexico"/>
    <x v="8"/>
    <s v="CA"/>
    <s v="CA - Adelanto Correctional Facility "/>
    <s v="adelanto_correctional_facility_ca"/>
    <d v="2016-12-27T00:00:00"/>
    <x v="4"/>
    <x v="3"/>
    <s v="protective_custody_other_detainee_safety"/>
    <d v="2017-01-13T00:00:00"/>
    <n v="17"/>
    <n v="-0.33080279684345626"/>
    <n v="0.19656342693343409"/>
    <n v="2.5195857452376553"/>
    <n v="0.17869402448494009"/>
    <n v="0.76838430528524237"/>
    <n v="0.17869402448494009"/>
    <x v="2"/>
  </r>
  <r>
    <n v="7928"/>
    <x v="2"/>
    <s v="el_salvador"/>
    <x v="8"/>
    <s v="CA"/>
    <s v="CA - Adelanto Correctional Facility "/>
    <s v="adelanto_correctional_facility_ca"/>
    <d v="2016-12-27T00:00:00"/>
    <x v="4"/>
    <x v="6"/>
    <s v="disciplinary"/>
    <d v="2017-01-23T00:00:00"/>
    <n v="27"/>
    <n v="-0.15210877235851616"/>
    <n v="0.37525745141837419"/>
    <n v="2.3408917207527153"/>
    <n v="0"/>
    <n v="0.58969028080030228"/>
    <n v="0"/>
    <x v="2"/>
  </r>
  <r>
    <n v="7929"/>
    <x v="23"/>
    <s v="china,_peoples_republic_of"/>
    <x v="8"/>
    <s v="CA"/>
    <s v="CA - Adelanto Correctional Facility "/>
    <s v="adelanto_correctional_facility_ca"/>
    <d v="2016-12-28T00:00:00"/>
    <x v="4"/>
    <x v="3"/>
    <s v="protective_custody_other_detainee_safety"/>
    <d v="2017-03-01T00:00:00"/>
    <n v="6"/>
    <n v="-0.52736622377689035"/>
    <n v="0"/>
    <n v="2.7161491721710895"/>
    <n v="0.37525745141837419"/>
    <n v="0.96494773221867647"/>
    <n v="0"/>
    <x v="3"/>
  </r>
  <r>
    <n v="7930"/>
    <x v="51"/>
    <s v="bahamas"/>
    <x v="9"/>
    <s v="FL"/>
    <s v="FL - Krome North Service Processing Center "/>
    <s v="krome_north_service_processing_center_fl"/>
    <d v="2016-12-28T00:00:00"/>
    <x v="4"/>
    <x v="6"/>
    <s v="disciplinary"/>
    <d v="2017-07-01T00:00:00"/>
    <n v="10"/>
    <n v="-0.4558886139829143"/>
    <n v="7.1477609793976049E-2"/>
    <n v="2.6446715623771131"/>
    <n v="0.30377984162439814"/>
    <n v="0.89347012242470036"/>
    <n v="7.1477609793976049E-2"/>
    <x v="3"/>
  </r>
  <r>
    <n v="7931"/>
    <x v="9"/>
    <s v="haiti"/>
    <x v="9"/>
    <s v="FL"/>
    <s v="FL - Glades County Detention Center "/>
    <s v="glades_county_detention_center_fl"/>
    <d v="2016-12-28T00:00:00"/>
    <x v="4"/>
    <x v="6"/>
    <s v="disciplinary"/>
    <d v="2017-11-01T00:00:00"/>
    <n v="14"/>
    <n v="-0.38441100418893831"/>
    <n v="0.14295521958795204"/>
    <n v="2.5731939525831371"/>
    <n v="0.23230223183042215"/>
    <n v="0.82199251263072437"/>
    <n v="0.14295521958795204"/>
    <x v="3"/>
  </r>
  <r>
    <n v="7932"/>
    <x v="56"/>
    <s v="iran"/>
    <x v="2"/>
    <s v="CA"/>
    <s v="CA - San Diego Contract Detention Facility - CCA (otay)"/>
    <s v="san_diego_contract_detention_facility_cca_otay_ca"/>
    <d v="2016-12-28T00:00:00"/>
    <x v="4"/>
    <x v="6"/>
    <s v="disciplinary"/>
    <d v="2017-12-01T00:00:00"/>
    <n v="15"/>
    <n v="-0.36654160174044426"/>
    <n v="0.1608246220364461"/>
    <n v="2.5553245501346433"/>
    <n v="0.21443282938192809"/>
    <n v="0.80412311018223037"/>
    <n v="0.1608246220364461"/>
    <x v="3"/>
  </r>
  <r>
    <n v="7933"/>
    <x v="2"/>
    <s v="el_salvador"/>
    <x v="0"/>
    <s v="AZ"/>
    <s v="AZ - Eloy Federal Contract Facility "/>
    <s v="eloy_federal_contract_facility_az"/>
    <d v="2016-12-28T00:00:00"/>
    <x v="4"/>
    <x v="6"/>
    <s v="disciplinary"/>
    <d v="2017-01-13T00:00:00"/>
    <n v="16"/>
    <n v="-0.34867219929195026"/>
    <n v="0.17869402448494009"/>
    <n v="2.5374551476861491"/>
    <n v="0.19656342693343409"/>
    <n v="0.78625370773373637"/>
    <n v="0.17869402448494009"/>
    <x v="3"/>
  </r>
  <r>
    <n v="7934"/>
    <x v="2"/>
    <s v="el_salvador"/>
    <x v="0"/>
    <s v="AZ"/>
    <s v="AZ - Eloy Federal Contract Facility "/>
    <s v="eloy_federal_contract_facility_az"/>
    <d v="2016-12-28T00:00:00"/>
    <x v="4"/>
    <x v="6"/>
    <s v="disciplinary"/>
    <d v="2017-01-13T00:00:00"/>
    <n v="16"/>
    <n v="-0.34867219929195026"/>
    <n v="0.17869402448494009"/>
    <n v="2.5374551476861491"/>
    <n v="0.19656342693343409"/>
    <n v="0.78625370773373637"/>
    <n v="0.17869402448494009"/>
    <x v="3"/>
  </r>
  <r>
    <n v="7935"/>
    <x v="2"/>
    <s v="el_salvador"/>
    <x v="0"/>
    <s v="AZ"/>
    <s v="AZ - Eloy Federal Contract Facility "/>
    <s v="eloy_federal_contract_facility_az"/>
    <d v="2016-12-28T00:00:00"/>
    <x v="4"/>
    <x v="6"/>
    <s v="disciplinary"/>
    <d v="2017-01-13T00:00:00"/>
    <n v="16"/>
    <n v="-0.34867219929195026"/>
    <n v="0.17869402448494009"/>
    <n v="2.5374551476861491"/>
    <n v="0.19656342693343409"/>
    <n v="0.78625370773373637"/>
    <n v="0.17869402448494009"/>
    <x v="3"/>
  </r>
  <r>
    <n v="7936"/>
    <x v="2"/>
    <s v="el_salvador"/>
    <x v="0"/>
    <s v="AZ"/>
    <s v="AZ - Eloy Federal Contract Facility "/>
    <s v="eloy_federal_contract_facility_az"/>
    <d v="2016-12-28T00:00:00"/>
    <x v="4"/>
    <x v="6"/>
    <s v="disciplinary"/>
    <d v="2017-01-13T00:00:00"/>
    <n v="16"/>
    <n v="-0.34867219929195026"/>
    <n v="0.17869402448494009"/>
    <n v="2.5374551476861491"/>
    <n v="0.19656342693343409"/>
    <n v="0.78625370773373637"/>
    <n v="0.17869402448494009"/>
    <x v="3"/>
  </r>
  <r>
    <n v="7937"/>
    <x v="0"/>
    <s v="mexico"/>
    <x v="8"/>
    <s v="CA"/>
    <s v="CA - Adelanto Correctional Facility "/>
    <s v="adelanto_correctional_facility_ca"/>
    <d v="2016-12-28T00:00:00"/>
    <x v="4"/>
    <x v="3"/>
    <s v="protective_custody_other_detainee_safety"/>
    <d v="2017-01-15T00:00:00"/>
    <n v="18"/>
    <n v="-0.31293339439496226"/>
    <n v="0.21443282938192809"/>
    <n v="2.5017163427891611"/>
    <n v="0.1608246220364461"/>
    <n v="0.75051490283674838"/>
    <n v="0.1608246220364461"/>
    <x v="2"/>
  </r>
  <r>
    <n v="7938"/>
    <x v="51"/>
    <s v="bahamas"/>
    <x v="9"/>
    <s v="FL"/>
    <s v="FL - Krome North Service Processing Center "/>
    <s v="krome_north_service_processing_center_fl"/>
    <d v="2016-12-28T00:00:00"/>
    <x v="4"/>
    <x v="6"/>
    <s v="disciplinary"/>
    <d v="2017-01-18T00:00:00"/>
    <n v="21"/>
    <n v="-0.25932518704948021"/>
    <n v="0.26804103672741014"/>
    <n v="2.4481081354436793"/>
    <n v="0.10721641469096405"/>
    <n v="0.69690669549126638"/>
    <n v="0.10721641469096405"/>
    <x v="2"/>
  </r>
  <r>
    <n v="7939"/>
    <x v="57"/>
    <s v="stateless"/>
    <x v="17"/>
    <s v="VA"/>
    <s v="VA - Virginia Peninsula Regional Jail "/>
    <s v="virginia_peninsula_regional_jail_va"/>
    <d v="2016-12-28T00:00:00"/>
    <x v="4"/>
    <x v="3"/>
    <s v="protective_custody_other_detainee_safety"/>
    <d v="2017-01-25T00:00:00"/>
    <n v="28"/>
    <n v="-0.13423936991002217"/>
    <n v="0.39312685386686819"/>
    <n v="2.3230223183042211"/>
    <n v="1.7869402448493998E-2"/>
    <n v="0.57182087835180828"/>
    <n v="1.7869402448493998E-2"/>
    <x v="2"/>
  </r>
  <r>
    <n v="7940"/>
    <x v="0"/>
    <s v="mexico"/>
    <x v="8"/>
    <s v="CA"/>
    <s v="CA - Adelanto Correctional Facility "/>
    <s v="adelanto_correctional_facility_ca"/>
    <d v="2016-12-28T00:00:00"/>
    <x v="4"/>
    <x v="3"/>
    <s v="protective_custody_other_detainee_safety"/>
    <d v="2017-03-17T00:00:00"/>
    <n v="79"/>
    <n v="0.77710015496317231"/>
    <n v="1.3044663787400625"/>
    <n v="1.4116827934310265"/>
    <n v="0.92920892732168847"/>
    <n v="0.33951864652138619"/>
    <n v="0.33951864652138619"/>
    <x v="1"/>
  </r>
  <r>
    <n v="7941"/>
    <x v="0"/>
    <s v="mexico"/>
    <x v="15"/>
    <s v="GA"/>
    <s v="GA - Stewart Detention Center "/>
    <s v="stewart_detention_center_ga"/>
    <d v="2016-12-29T00:00:00"/>
    <x v="4"/>
    <x v="12"/>
    <s v="pending_investigation_of_disciplinary_violation"/>
    <d v="2017-02-01T00:00:00"/>
    <n v="4"/>
    <n v="-0.56310502867387835"/>
    <n v="3.5738804896987997E-2"/>
    <n v="2.7518879770680771"/>
    <n v="0.41099625631536219"/>
    <n v="1.0006865371156644"/>
    <n v="3.5738804896987997E-2"/>
    <x v="3"/>
  </r>
  <r>
    <n v="7942"/>
    <x v="3"/>
    <s v="iraq"/>
    <x v="0"/>
    <s v="AZ"/>
    <s v="AZ - Eloy Federal Contract Facility "/>
    <s v="eloy_federal_contract_facility_az"/>
    <d v="2016-12-29T00:00:00"/>
    <x v="4"/>
    <x v="6"/>
    <s v="disciplinary"/>
    <d v="2017-12-01T00:00:00"/>
    <n v="14"/>
    <n v="-0.38441100418893831"/>
    <n v="0.14295521958795204"/>
    <n v="2.5731939525831371"/>
    <n v="0.23230223183042215"/>
    <n v="0.82199251263072437"/>
    <n v="0.14295521958795204"/>
    <x v="3"/>
  </r>
  <r>
    <n v="7943"/>
    <x v="21"/>
    <s v="guatemala"/>
    <x v="0"/>
    <s v="AZ"/>
    <s v="AZ - Eloy Federal Contract Facility "/>
    <s v="eloy_federal_contract_facility_az"/>
    <d v="2016-12-29T00:00:00"/>
    <x v="4"/>
    <x v="6"/>
    <s v="disciplinary"/>
    <d v="2017-01-13T00:00:00"/>
    <n v="15"/>
    <n v="-0.36654160174044426"/>
    <n v="0.1608246220364461"/>
    <n v="2.5553245501346433"/>
    <n v="0.21443282938192809"/>
    <n v="0.80412311018223037"/>
    <n v="0.1608246220364461"/>
    <x v="3"/>
  </r>
  <r>
    <n v="7944"/>
    <x v="0"/>
    <s v="mexico"/>
    <x v="8"/>
    <s v="CA"/>
    <s v="CA - Adelanto Correctional Facility "/>
    <s v="adelanto_correctional_facility_ca"/>
    <d v="2016-12-29T00:00:00"/>
    <x v="4"/>
    <x v="6"/>
    <s v="disciplinary"/>
    <d v="2017-01-13T00:00:00"/>
    <n v="15"/>
    <n v="-0.36654160174044426"/>
    <n v="0.1608246220364461"/>
    <n v="2.5553245501346433"/>
    <n v="0.21443282938192809"/>
    <n v="0.80412311018223037"/>
    <n v="0.1608246220364461"/>
    <x v="3"/>
  </r>
  <r>
    <n v="7945"/>
    <x v="0"/>
    <s v="mexico"/>
    <x v="15"/>
    <s v="GA"/>
    <s v="GA - Stewart Detention Center "/>
    <s v="stewart_detention_center_ga"/>
    <d v="2016-12-29T00:00:00"/>
    <x v="4"/>
    <x v="12"/>
    <s v="pending_investigation_of_disciplinary_violation"/>
    <d v="2017-01-17T00:00:00"/>
    <n v="19"/>
    <n v="-0.29506399194646826"/>
    <n v="0.23230223183042209"/>
    <n v="2.4838469403406673"/>
    <n v="0.1429552195879521"/>
    <n v="0.73264550038825438"/>
    <n v="0.1429552195879521"/>
    <x v="2"/>
  </r>
  <r>
    <n v="7946"/>
    <x v="7"/>
    <s v="honduras"/>
    <x v="2"/>
    <s v="CA"/>
    <s v="CA - Imperial Regional Detention Facility "/>
    <s v="imperial_regional_detention_facility_ca"/>
    <d v="2016-12-29T00:00:00"/>
    <x v="4"/>
    <x v="6"/>
    <s v="disciplinary"/>
    <d v="2017-01-17T00:00:00"/>
    <n v="19"/>
    <n v="-0.29506399194646826"/>
    <n v="0.23230223183042209"/>
    <n v="2.4838469403406673"/>
    <n v="0.1429552195879521"/>
    <n v="0.73264550038825438"/>
    <n v="0.1429552195879521"/>
    <x v="2"/>
  </r>
  <r>
    <n v="7947"/>
    <x v="2"/>
    <s v="el_salvador"/>
    <x v="8"/>
    <s v="CA"/>
    <s v="CA - Adelanto Correctional Facility "/>
    <s v="adelanto_correctional_facility_ca"/>
    <d v="2016-12-29T00:00:00"/>
    <x v="4"/>
    <x v="6"/>
    <s v="disciplinary"/>
    <d v="2017-01-17T00:00:00"/>
    <n v="19"/>
    <n v="-0.29506399194646826"/>
    <n v="0.23230223183042209"/>
    <n v="2.4838469403406673"/>
    <n v="0.1429552195879521"/>
    <n v="0.73264550038825438"/>
    <n v="0.1429552195879521"/>
    <x v="2"/>
  </r>
  <r>
    <n v="7948"/>
    <x v="51"/>
    <s v="bahamas"/>
    <x v="15"/>
    <s v="GA"/>
    <s v="GA - Stewart Detention Center "/>
    <s v="stewart_detention_center_ga"/>
    <d v="2016-12-29T00:00:00"/>
    <x v="4"/>
    <x v="7"/>
    <s v="other"/>
    <d v="2017-01-20T00:00:00"/>
    <n v="22"/>
    <n v="-0.24145578460098621"/>
    <n v="0.28591043917590414"/>
    <n v="2.4302387329951851"/>
    <n v="8.9347012242470047E-2"/>
    <n v="0.67903729304277238"/>
    <n v="8.9347012242470047E-2"/>
    <x v="2"/>
  </r>
  <r>
    <n v="7949"/>
    <x v="0"/>
    <s v="mexico"/>
    <x v="8"/>
    <s v="CA"/>
    <s v="CA - Adelanto Correctional Facility "/>
    <s v="adelanto_correctional_facility_ca"/>
    <d v="2016-12-29T00:00:00"/>
    <x v="4"/>
    <x v="3"/>
    <s v="protective_custody_other_detainee_safety"/>
    <d v="2017-01-26T00:00:00"/>
    <n v="28"/>
    <n v="-0.13423936991002217"/>
    <n v="0.39312685386686819"/>
    <n v="2.3230223183042211"/>
    <n v="1.7869402448493998E-2"/>
    <n v="0.57182087835180828"/>
    <n v="1.7869402448493998E-2"/>
    <x v="2"/>
  </r>
  <r>
    <n v="7950"/>
    <x v="0"/>
    <s v="mexico"/>
    <x v="15"/>
    <s v="GA"/>
    <s v="GA - Stewart Detention Center "/>
    <s v="stewart_detention_center_ga"/>
    <d v="2016-12-29T00:00:00"/>
    <x v="4"/>
    <x v="3"/>
    <s v="protective_custody_other_detainee_safety"/>
    <d v="2017-01-29T00:00:00"/>
    <n v="31"/>
    <n v="-8.0631162564540129E-2"/>
    <n v="0.44673506121235024"/>
    <n v="2.2694141109587389"/>
    <n v="7.1477609793976035E-2"/>
    <n v="0.51821267100632629"/>
    <n v="7.1477609793976035E-2"/>
    <x v="2"/>
  </r>
  <r>
    <n v="7951"/>
    <x v="51"/>
    <s v="bahamas"/>
    <x v="9"/>
    <s v="FL"/>
    <s v="FL - Krome North Service Processing Center "/>
    <s v="krome_north_service_processing_center_fl"/>
    <d v="2016-12-30T00:00:00"/>
    <x v="4"/>
    <x v="6"/>
    <s v="disciplinary"/>
    <d v="2017-06-01T00:00:00"/>
    <n v="7"/>
    <n v="-0.50949682132839635"/>
    <n v="1.7869402448493998E-2"/>
    <n v="2.6982797697225953"/>
    <n v="0.35738804896988019"/>
    <n v="0.94707832977018247"/>
    <n v="1.7869402448493998E-2"/>
    <x v="3"/>
  </r>
  <r>
    <n v="7952"/>
    <x v="39"/>
    <s v="somalia"/>
    <x v="18"/>
    <s v="TX"/>
    <s v="TX - South Texas Detention Complex "/>
    <s v="south_texas_detention_complex_tx"/>
    <d v="2016-12-30T00:00:00"/>
    <x v="4"/>
    <x v="6"/>
    <s v="disciplinary"/>
    <d v="2017-08-01T00:00:00"/>
    <n v="9"/>
    <n v="-0.4737580164314083"/>
    <n v="5.3608207345482051E-2"/>
    <n v="2.6625409648256073"/>
    <n v="0.32164924407289214"/>
    <n v="0.91133952487319436"/>
    <n v="5.3608207345482051E-2"/>
    <x v="3"/>
  </r>
  <r>
    <n v="7953"/>
    <x v="39"/>
    <s v="somalia"/>
    <x v="18"/>
    <s v="TX"/>
    <s v="TX - South Texas Detention Complex "/>
    <s v="south_texas_detention_complex_tx"/>
    <d v="2016-12-30T00:00:00"/>
    <x v="4"/>
    <x v="6"/>
    <s v="disciplinary"/>
    <d v="2017-08-01T00:00:00"/>
    <n v="9"/>
    <n v="-0.4737580164314083"/>
    <n v="5.3608207345482051E-2"/>
    <n v="2.6625409648256073"/>
    <n v="0.32164924407289214"/>
    <n v="0.91133952487319436"/>
    <n v="5.3608207345482051E-2"/>
    <x v="3"/>
  </r>
  <r>
    <n v="7954"/>
    <x v="17"/>
    <s v="ghana"/>
    <x v="10"/>
    <s v="OH"/>
    <s v="OH - Geauga County Jail "/>
    <s v="geauga_county_jail_oh"/>
    <d v="2016-12-30T00:00:00"/>
    <x v="4"/>
    <x v="21"/>
    <s v="medical_observation"/>
    <d v="2017-09-01T00:00:00"/>
    <n v="10"/>
    <n v="-0.4558886139829143"/>
    <n v="7.1477609793976049E-2"/>
    <n v="2.6446715623771131"/>
    <n v="0.30377984162439814"/>
    <n v="0.89347012242470036"/>
    <n v="7.1477609793976049E-2"/>
    <x v="3"/>
  </r>
  <r>
    <n v="7955"/>
    <x v="9"/>
    <s v="haiti"/>
    <x v="9"/>
    <s v="FL"/>
    <s v="FL - Baker County Sheriff's Office "/>
    <s v="baker_county_sheriffs_office_fl"/>
    <d v="2016-12-30T00:00:00"/>
    <x v="4"/>
    <x v="8"/>
    <s v="suicide_risk_placement"/>
    <d v="2017-11-01T00:00:00"/>
    <n v="12"/>
    <n v="-0.42014980908592631"/>
    <n v="0.10721641469096405"/>
    <n v="2.6089327574801251"/>
    <n v="0.26804103672741014"/>
    <n v="0.85773131752771237"/>
    <n v="0.10721641469096405"/>
    <x v="3"/>
  </r>
  <r>
    <n v="7956"/>
    <x v="0"/>
    <s v="mexico"/>
    <x v="1"/>
    <s v="NV"/>
    <s v="NV - Henderson Detention Center "/>
    <s v="henderson_detention_center_nv"/>
    <d v="2016-12-30T00:00:00"/>
    <x v="4"/>
    <x v="1"/>
    <s v="protective_custody_criminal_offense"/>
    <d v="2017-01-17T00:00:00"/>
    <n v="18"/>
    <n v="-0.31293339439496226"/>
    <n v="0.21443282938192809"/>
    <n v="2.5017163427891611"/>
    <n v="0.1608246220364461"/>
    <n v="0.75051490283674838"/>
    <n v="0.1608246220364461"/>
    <x v="2"/>
  </r>
  <r>
    <n v="7957"/>
    <x v="9"/>
    <s v="haiti"/>
    <x v="9"/>
    <s v="FL"/>
    <s v="FL - Krome North Service Processing Center "/>
    <s v="krome_north_service_processing_center_fl"/>
    <d v="2016-12-30T00:00:00"/>
    <x v="4"/>
    <x v="6"/>
    <s v="disciplinary"/>
    <d v="2017-01-17T00:00:00"/>
    <n v="18"/>
    <n v="-0.31293339439496226"/>
    <n v="0.21443282938192809"/>
    <n v="2.5017163427891611"/>
    <n v="0.1608246220364461"/>
    <n v="0.75051490283674838"/>
    <n v="0.1608246220364461"/>
    <x v="2"/>
  </r>
  <r>
    <n v="7958"/>
    <x v="2"/>
    <s v="el_salvador"/>
    <x v="4"/>
    <s v="LA"/>
    <s v="LA - Pine Prairie Correctional Center "/>
    <s v="pine_prairie_correctional_center_la"/>
    <d v="2016-12-30T00:00:00"/>
    <x v="4"/>
    <x v="10"/>
    <s v="protective_custody_lesbian_gay_bisexual_transgender_lgbt"/>
    <d v="2017-07-02T00:00:00"/>
    <n v="39"/>
    <n v="6.2324057023411948E-2"/>
    <n v="0.58969028080030228"/>
    <n v="2.1264588913707869"/>
    <n v="0.21443282938192812"/>
    <n v="0.37525745141837419"/>
    <n v="0.21443282938192812"/>
    <x v="2"/>
  </r>
  <r>
    <n v="7959"/>
    <x v="2"/>
    <s v="el_salvador"/>
    <x v="4"/>
    <s v="LA"/>
    <s v="LA - Pine Prairie Correctional Center "/>
    <s v="pine_prairie_correctional_center_la"/>
    <d v="2016-12-30T00:00:00"/>
    <x v="4"/>
    <x v="10"/>
    <s v="protective_custody_lesbian_gay_bisexual_transgender_lgbt"/>
    <d v="2017-07-02T00:00:00"/>
    <n v="39"/>
    <n v="6.2324057023411948E-2"/>
    <n v="0.58969028080030228"/>
    <n v="2.1264588913707869"/>
    <n v="0.21443282938192812"/>
    <n v="0.37525745141837419"/>
    <n v="0.21443282938192812"/>
    <x v="2"/>
  </r>
  <r>
    <n v="7960"/>
    <x v="2"/>
    <s v="el_salvador"/>
    <x v="3"/>
    <s v="CA"/>
    <s v="CA - Sacramento County Jail-rio Cosumnes Corr. Center "/>
    <s v="sacramento_county_jail_rio_cosumnes_corr_center_ca"/>
    <d v="2016-12-30T00:00:00"/>
    <x v="4"/>
    <x v="0"/>
    <s v="protective_custody_gang_status_protective_custody_only"/>
    <d v="2017-06-03T00:00:00"/>
    <n v="66"/>
    <n v="0.54479792313275022"/>
    <n v="1.0721641469096406"/>
    <n v="1.6439850252614487"/>
    <n v="0.69690669549126638"/>
    <n v="0.1072164146909641"/>
    <n v="0.1072164146909641"/>
    <x v="1"/>
  </r>
  <r>
    <n v="7961"/>
    <x v="6"/>
    <s v="nigeria"/>
    <x v="15"/>
    <s v="GA"/>
    <s v="GA - Stewart Detention Center "/>
    <s v="stewart_detention_center_ga"/>
    <d v="2016-12-30T00:00:00"/>
    <x v="4"/>
    <x v="3"/>
    <s v="protective_custody_other_detainee_safety"/>
    <d v="2017-07-03T00:00:00"/>
    <n v="67"/>
    <n v="0.56266732558124422"/>
    <n v="1.0900335493581346"/>
    <n v="1.6261156228129547"/>
    <n v="0.71477609793976038"/>
    <n v="0.1250858171394581"/>
    <n v="0.1250858171394581"/>
    <x v="1"/>
  </r>
  <r>
    <n v="7962"/>
    <x v="56"/>
    <s v="iran"/>
    <x v="8"/>
    <s v="CA"/>
    <s v="CA - Adelanto Correctional Facility "/>
    <s v="adelanto_correctional_facility_ca"/>
    <d v="2016-12-31T00:00:00"/>
    <x v="4"/>
    <x v="3"/>
    <s v="protective_custody_other_detainee_safety"/>
    <d v="2017-03-01T00:00:00"/>
    <n v="3"/>
    <n v="-0.58097443112237235"/>
    <n v="5.3608207345481995E-2"/>
    <n v="2.7697573795165713"/>
    <n v="0.42886565876385618"/>
    <n v="1.0185559395641586"/>
    <n v="5.3608207345481995E-2"/>
    <x v="3"/>
  </r>
  <r>
    <n v="7963"/>
    <x v="0"/>
    <s v="mexico"/>
    <x v="8"/>
    <s v="CA"/>
    <s v="CA - Adelanto Correctional Facility "/>
    <s v="adelanto_correctional_facility_ca"/>
    <d v="2016-12-31T00:00:00"/>
    <x v="4"/>
    <x v="6"/>
    <s v="disciplinary"/>
    <d v="2017-09-01T00:00:00"/>
    <n v="9"/>
    <n v="-0.4737580164314083"/>
    <n v="5.3608207345482051E-2"/>
    <n v="2.6625409648256073"/>
    <n v="0.32164924407289214"/>
    <n v="0.91133952487319436"/>
    <n v="5.3608207345482051E-2"/>
    <x v="3"/>
  </r>
  <r>
    <n v="7964"/>
    <x v="2"/>
    <s v="el_salvador"/>
    <x v="8"/>
    <s v="CA"/>
    <s v="CA - Adelanto Correctional Facility "/>
    <s v="adelanto_correctional_facility_ca"/>
    <d v="2016-12-31T00:00:00"/>
    <x v="4"/>
    <x v="6"/>
    <s v="disciplinary"/>
    <d v="2017-01-17T00:00:00"/>
    <n v="17"/>
    <n v="-0.33080279684345626"/>
    <n v="0.19656342693343409"/>
    <n v="2.5195857452376553"/>
    <n v="0.17869402448494009"/>
    <n v="0.76838430528524237"/>
    <n v="0.17869402448494009"/>
    <x v="2"/>
  </r>
  <r>
    <n v="7965"/>
    <x v="39"/>
    <s v="somalia"/>
    <x v="0"/>
    <s v="AZ"/>
    <s v="AZ - Eloy Federal Contract Facility "/>
    <s v="eloy_federal_contract_facility_az"/>
    <d v="2016-12-31T00:00:00"/>
    <x v="4"/>
    <x v="6"/>
    <s v="disciplinary"/>
    <d v="2017-01-18T00:00:00"/>
    <n v="18"/>
    <n v="-0.31293339439496226"/>
    <n v="0.21443282938192809"/>
    <n v="2.5017163427891611"/>
    <n v="0.1608246220364461"/>
    <n v="0.75051490283674838"/>
    <n v="0.1608246220364461"/>
    <x v="2"/>
  </r>
  <r>
    <n v="7966"/>
    <x v="21"/>
    <s v="guatemala"/>
    <x v="4"/>
    <s v="LA"/>
    <s v="LA - Jena/lasalle Detention Facility "/>
    <s v="jena/lasalle_detention_facility_la"/>
    <d v="2016-12-31T00:00:00"/>
    <x v="4"/>
    <x v="6"/>
    <s v="disciplinary"/>
    <d v="2017-01-19T00:00:00"/>
    <n v="19"/>
    <n v="-0.29506399194646826"/>
    <n v="0.23230223183042209"/>
    <n v="2.4838469403406673"/>
    <n v="0.1429552195879521"/>
    <n v="0.73264550038825438"/>
    <n v="0.1429552195879521"/>
    <x v="2"/>
  </r>
  <r>
    <n v="7967"/>
    <x v="21"/>
    <s v="guatemala"/>
    <x v="4"/>
    <s v="LA"/>
    <s v="LA - Jena/lasalle Detention Facility "/>
    <s v="jena/lasalle_detention_facility_la"/>
    <d v="2016-12-31T00:00:00"/>
    <x v="4"/>
    <x v="6"/>
    <s v="disciplinary"/>
    <d v="2017-01-19T00:00:00"/>
    <n v="19"/>
    <n v="-0.29506399194646826"/>
    <n v="0.23230223183042209"/>
    <n v="2.4838469403406673"/>
    <n v="0.1429552195879521"/>
    <n v="0.73264550038825438"/>
    <n v="0.1429552195879521"/>
    <x v="2"/>
  </r>
  <r>
    <n v="7968"/>
    <x v="143"/>
    <s v="burma"/>
    <x v="10"/>
    <s v="MI"/>
    <s v="MI - Calhoun County Correctional Center "/>
    <s v="calhoun_county_correctional_center_mi"/>
    <d v="2016-12-31T00:00:00"/>
    <x v="4"/>
    <x v="6"/>
    <s v="disciplinary"/>
    <d v="2017-01-02T00:00:00"/>
    <n v="32"/>
    <n v="-6.2761760116046117E-2"/>
    <n v="0.46460446366084424"/>
    <n v="2.2515447085102451"/>
    <n v="8.9347012242470047E-2"/>
    <n v="0.50034326855783218"/>
    <n v="8.9347012242470047E-2"/>
    <x v="2"/>
  </r>
  <r>
    <n v="7969"/>
    <x v="0"/>
    <s v="mexico"/>
    <x v="0"/>
    <s v="AZ"/>
    <s v="AZ - Eloy Federal Contract Facility "/>
    <s v="eloy_federal_contract_facility_az"/>
    <d v="2017-01-01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970"/>
    <x v="2"/>
    <s v="el_salvador"/>
    <x v="17"/>
    <s v="VA"/>
    <s v="VA - Virginia Peninsula Regional Jail "/>
    <s v="virginia_peninsula_regional_jail_va"/>
    <d v="2017-01-01T00:00:00"/>
    <x v="5"/>
    <x v="6"/>
    <s v="disciplinary"/>
    <d v="2017-01-25T00:00:00"/>
    <n v="24"/>
    <n v="-0.20571697970399819"/>
    <n v="0.32164924407289219"/>
    <n v="2.3944999280981971"/>
    <n v="5.3608207345482023E-2"/>
    <n v="0.64329848814578428"/>
    <n v="5.3608207345482023E-2"/>
    <x v="2"/>
  </r>
  <r>
    <n v="7971"/>
    <x v="0"/>
    <s v="mexico"/>
    <x v="0"/>
    <s v="AZ"/>
    <s v="AZ - Eloy Federal Contract Facility "/>
    <s v="eloy_federal_contract_facility_az"/>
    <d v="2017-01-01T00:00:00"/>
    <x v="5"/>
    <x v="6"/>
    <s v="disciplinary"/>
    <d v="2017-01-30T00:00:00"/>
    <n v="29"/>
    <n v="-0.11636996746152814"/>
    <n v="0.41099625631536219"/>
    <n v="2.3051529158557269"/>
    <n v="3.5738804896988025E-2"/>
    <n v="0.55395147590331428"/>
    <n v="3.5738804896988025E-2"/>
    <x v="2"/>
  </r>
  <r>
    <n v="7972"/>
    <x v="70"/>
    <s v="romania"/>
    <x v="20"/>
    <s v="WA"/>
    <s v="WA - Northwest Detention Center "/>
    <s v="northwest_detention_center_wa"/>
    <d v="2017-01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973"/>
    <x v="56"/>
    <s v="iran"/>
    <x v="7"/>
    <s v="PA"/>
    <s v="PA - Pike County Correctional Facility "/>
    <s v="pike_county_correctional_facility_pa"/>
    <d v="2017-01-0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7974"/>
    <x v="2"/>
    <s v="el_salvador"/>
    <x v="8"/>
    <s v="CA"/>
    <s v="CA - Adelanto Correctional Facility "/>
    <s v="adelanto_correctional_facility_ca"/>
    <d v="2017-01-02T00:00:00"/>
    <x v="5"/>
    <x v="14"/>
    <s v="facility_security_threat_other"/>
    <m/>
    <m/>
    <n v="-0.63458263846785445"/>
    <n v="0.1072164146909641"/>
    <n v="2.8233655868620535"/>
    <n v="0.48247386610933829"/>
    <n v="1.0721641469096406"/>
    <n v="0.1072164146909641"/>
    <x v="3"/>
  </r>
  <r>
    <n v="7975"/>
    <x v="0"/>
    <s v="mexico"/>
    <x v="8"/>
    <s v="CA"/>
    <s v="CA - Theo Lacy Facility "/>
    <s v="theo_lacy_facility_ca"/>
    <d v="2017-01-02T00:00:00"/>
    <x v="5"/>
    <x v="7"/>
    <s v="other"/>
    <d v="2017-07-02T00:00:00"/>
    <n v="6"/>
    <n v="-0.52736622377689035"/>
    <n v="0"/>
    <n v="2.7161491721710895"/>
    <n v="0.37525745141837419"/>
    <n v="0.96494773221867647"/>
    <n v="0"/>
    <x v="3"/>
  </r>
  <r>
    <n v="7976"/>
    <x v="19"/>
    <s v="cuba"/>
    <x v="9"/>
    <s v="FL"/>
    <s v="FL - Monroe County Detention Center "/>
    <s v="monroe_county_detention_center_fl"/>
    <d v="2017-01-02T00:00:00"/>
    <x v="5"/>
    <x v="6"/>
    <s v="disciplinary"/>
    <d v="2017-07-02T00:00:00"/>
    <n v="6"/>
    <n v="-0.52736622377689035"/>
    <n v="0"/>
    <n v="2.7161491721710895"/>
    <n v="0.37525745141837419"/>
    <n v="0.96494773221867647"/>
    <n v="0"/>
    <x v="3"/>
  </r>
  <r>
    <n v="7977"/>
    <x v="14"/>
    <s v="jamaica"/>
    <x v="9"/>
    <s v="FL"/>
    <s v="FL - Krome North Service Processing Center "/>
    <s v="krome_north_service_processing_center_fl"/>
    <d v="2017-01-02T00:00:00"/>
    <x v="5"/>
    <x v="6"/>
    <s v="disciplinary"/>
    <d v="2017-02-14T00:00:00"/>
    <n v="13"/>
    <n v="-0.40228040663743231"/>
    <n v="0.12508581713945804"/>
    <n v="2.5910633550316313"/>
    <n v="0.25017163427891614"/>
    <n v="0.83986191507921837"/>
    <n v="0.12508581713945804"/>
    <x v="3"/>
  </r>
  <r>
    <n v="7978"/>
    <x v="9"/>
    <s v="haiti"/>
    <x v="9"/>
    <s v="FL"/>
    <s v="FL - Krome North Service Processing Center "/>
    <s v="krome_north_service_processing_center_fl"/>
    <d v="2017-01-02T00:00:00"/>
    <x v="5"/>
    <x v="6"/>
    <s v="disciplinary"/>
    <d v="2017-02-21T00:00:00"/>
    <n v="20"/>
    <n v="-0.27719458949797421"/>
    <n v="0.25017163427891614"/>
    <n v="2.4659775378921731"/>
    <n v="0.12508581713945804"/>
    <n v="0.71477609793976038"/>
    <n v="0.12508581713945804"/>
    <x v="2"/>
  </r>
  <r>
    <n v="7979"/>
    <x v="2"/>
    <s v="el_salvador"/>
    <x v="8"/>
    <s v="CA"/>
    <s v="CA - Adelanto Correctional Facility "/>
    <s v="adelanto_correctional_facility_ca"/>
    <d v="2017-01-02T00:00:00"/>
    <x v="5"/>
    <x v="3"/>
    <s v="protective_custody_other_detainee_safety"/>
    <d v="2017-02-21T00:00:00"/>
    <n v="20"/>
    <n v="-0.27719458949797421"/>
    <n v="0.25017163427891614"/>
    <n v="2.4659775378921731"/>
    <n v="0.12508581713945804"/>
    <n v="0.71477609793976038"/>
    <n v="0.12508581713945804"/>
    <x v="2"/>
  </r>
  <r>
    <n v="7980"/>
    <x v="0"/>
    <s v="mexico"/>
    <x v="0"/>
    <s v="AZ"/>
    <s v="AZ - Eloy Federal Contract Facility "/>
    <s v="eloy_federal_contract_facility_az"/>
    <d v="2017-01-02T00:00:00"/>
    <x v="5"/>
    <x v="6"/>
    <s v="disciplinary"/>
    <d v="2017-01-03T00:00:00"/>
    <n v="28"/>
    <n v="-0.13423936991002217"/>
    <n v="0.39312685386686819"/>
    <n v="2.3230223183042211"/>
    <n v="1.7869402448493998E-2"/>
    <n v="0.57182087835180828"/>
    <n v="1.7869402448493998E-2"/>
    <x v="2"/>
  </r>
  <r>
    <n v="7981"/>
    <x v="0"/>
    <s v="mexico"/>
    <x v="22"/>
    <s v="NY"/>
    <s v="NY - Buffalo (batavia) Service Processing Center"/>
    <s v="buffalo_batavia_service_processing_center_ny"/>
    <d v="2017-01-02T00:00:00"/>
    <x v="5"/>
    <x v="3"/>
    <s v="protective_custody_other_detainee_safety"/>
    <d v="2017-03-18T00:00:00"/>
    <n v="45"/>
    <n v="0.169540471714376"/>
    <n v="0.69690669549126638"/>
    <n v="2.0192424766798229"/>
    <n v="0.32164924407289219"/>
    <n v="0.26804103672741009"/>
    <n v="0.26804103672741009"/>
    <x v="1"/>
  </r>
  <r>
    <n v="7982"/>
    <x v="0"/>
    <s v="mexico"/>
    <x v="8"/>
    <s v="CA"/>
    <s v="CA - Adelanto Correctional Facility "/>
    <s v="adelanto_correctional_facility_ca"/>
    <d v="2017-01-0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7983"/>
    <x v="0"/>
    <s v="mexico"/>
    <x v="1"/>
    <s v="NV"/>
    <s v="NV - Henderson Detention Center "/>
    <s v="henderson_detention_center_nv"/>
    <d v="2017-01-03T00:00:00"/>
    <x v="5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7984"/>
    <x v="21"/>
    <s v="guatemala"/>
    <x v="2"/>
    <s v="CA"/>
    <s v="CA - Imperial Regional Detention Facility "/>
    <s v="imperial_regional_detention_facility_ca"/>
    <d v="2017-01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7985"/>
    <x v="0"/>
    <s v="mexico"/>
    <x v="3"/>
    <s v="CA"/>
    <s v="CA - Yuba County Jail "/>
    <s v="yuba_county_jail_ca"/>
    <d v="2017-01-03T00:00:00"/>
    <x v="5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7986"/>
    <x v="7"/>
    <s v="honduras"/>
    <x v="0"/>
    <s v="AZ"/>
    <s v="AZ - Florence Service Processing Center "/>
    <s v="florence_service_processing_center_az"/>
    <d v="2017-01-03T00:00:00"/>
    <x v="5"/>
    <x v="8"/>
    <s v="suicide_risk_placement"/>
    <d v="2017-02-03T00:00:00"/>
    <n v="1"/>
    <n v="-0.61671323601936046"/>
    <n v="8.9347012242470103E-2"/>
    <n v="2.8054961844135593"/>
    <n v="0.46460446366084429"/>
    <n v="1.0542947444611466"/>
    <n v="8.9347012242470103E-2"/>
    <x v="3"/>
  </r>
  <r>
    <n v="7987"/>
    <x v="9"/>
    <s v="haiti"/>
    <x v="0"/>
    <s v="AZ"/>
    <s v="AZ - Florence Service Processing Center "/>
    <s v="florence_service_processing_center_az"/>
    <d v="2017-01-03T00:00:00"/>
    <x v="5"/>
    <x v="8"/>
    <s v="suicide_risk_placement"/>
    <d v="2017-02-03T00:00:00"/>
    <n v="1"/>
    <n v="-0.61671323601936046"/>
    <n v="8.9347012242470103E-2"/>
    <n v="2.8054961844135593"/>
    <n v="0.46460446366084429"/>
    <n v="1.0542947444611466"/>
    <n v="8.9347012242470103E-2"/>
    <x v="3"/>
  </r>
  <r>
    <n v="7988"/>
    <x v="0"/>
    <s v="mexico"/>
    <x v="23"/>
    <s v="IL"/>
    <s v="IL - Pulaski County Jail "/>
    <s v="pulaski_county_jail_il"/>
    <d v="2017-01-03T00:00:00"/>
    <x v="5"/>
    <x v="5"/>
    <s v="facility_security_threat_violent_or_disruptive_behavior"/>
    <d v="2017-03-03T00:00:00"/>
    <n v="2"/>
    <n v="-0.59884383357086635"/>
    <n v="7.1477609793975994E-2"/>
    <n v="2.7876267819650655"/>
    <n v="0.44673506121235018"/>
    <n v="1.0364253420126524"/>
    <n v="7.1477609793975994E-2"/>
    <x v="3"/>
  </r>
  <r>
    <n v="7989"/>
    <x v="0"/>
    <s v="mexico"/>
    <x v="8"/>
    <s v="CA"/>
    <s v="CA - Adelanto Correctional Facility "/>
    <s v="adelanto_correctional_facility_ca"/>
    <d v="2017-01-03T00:00:00"/>
    <x v="5"/>
    <x v="6"/>
    <s v="disciplinary"/>
    <d v="2017-10-03T00:00:00"/>
    <n v="9"/>
    <n v="-0.4737580164314083"/>
    <n v="5.3608207345482051E-2"/>
    <n v="2.6625409648256073"/>
    <n v="0.32164924407289214"/>
    <n v="0.91133952487319436"/>
    <n v="5.3608207345482051E-2"/>
    <x v="3"/>
  </r>
  <r>
    <n v="7990"/>
    <x v="0"/>
    <s v="mexico"/>
    <x v="8"/>
    <s v="CA"/>
    <s v="CA - Adelanto Correctional Facility "/>
    <s v="adelanto_correctional_facility_ca"/>
    <d v="2017-01-03T00:00:00"/>
    <x v="5"/>
    <x v="10"/>
    <s v="protective_custody_lesbian_gay_bisexual_transgender_lgbt"/>
    <m/>
    <m/>
    <n v="-0.63458263846785445"/>
    <n v="0.1072164146909641"/>
    <n v="2.8233655868620535"/>
    <n v="0.48247386610933829"/>
    <n v="1.0721641469096406"/>
    <n v="0.1072164146909641"/>
    <x v="3"/>
  </r>
  <r>
    <n v="7991"/>
    <x v="0"/>
    <s v="mexico"/>
    <x v="8"/>
    <s v="CA"/>
    <s v="CA - Adelanto Correctional Facility "/>
    <s v="adelanto_correctional_facility_ca"/>
    <d v="2017-01-13T00:00:00"/>
    <x v="5"/>
    <x v="21"/>
    <s v="medical_observation"/>
    <d v="2017-01-14T00:00:00"/>
    <n v="1"/>
    <n v="-0.61671323601936046"/>
    <n v="8.9347012242470103E-2"/>
    <n v="2.8054961844135593"/>
    <n v="0.46460446366084429"/>
    <n v="1.0542947444611466"/>
    <n v="8.9347012242470103E-2"/>
    <x v="3"/>
  </r>
  <r>
    <n v="7992"/>
    <x v="56"/>
    <s v="iran"/>
    <x v="8"/>
    <s v="CA"/>
    <s v="CA - Adelanto Correctional Facility "/>
    <s v="adelanto_correctional_facility_ca"/>
    <d v="2017-01-13T00:00:00"/>
    <x v="5"/>
    <x v="3"/>
    <s v="protective_custody_other_detainee_safety"/>
    <d v="2017-01-16T00:00:00"/>
    <n v="3"/>
    <n v="-0.58097443112237235"/>
    <n v="5.3608207345481995E-2"/>
    <n v="2.7697573795165713"/>
    <n v="0.42886565876385618"/>
    <n v="1.0185559395641586"/>
    <n v="5.3608207345481995E-2"/>
    <x v="3"/>
  </r>
  <r>
    <n v="7993"/>
    <x v="32"/>
    <s v="colombia"/>
    <x v="12"/>
    <s v="TX"/>
    <s v="TX - Houston Contract Detention Facility "/>
    <s v="houston_contract_detention_facility_tx"/>
    <d v="2017-01-13T00:00:00"/>
    <x v="5"/>
    <x v="3"/>
    <s v="protective_custody_other_detainee_safety"/>
    <d v="2017-01-23T00:00:00"/>
    <n v="10"/>
    <n v="-0.4558886139829143"/>
    <n v="7.1477609793976049E-2"/>
    <n v="2.6446715623771131"/>
    <n v="0.30377984162439814"/>
    <n v="0.89347012242470036"/>
    <n v="7.1477609793976049E-2"/>
    <x v="3"/>
  </r>
  <r>
    <n v="7994"/>
    <x v="0"/>
    <s v="mexico"/>
    <x v="12"/>
    <s v="TX"/>
    <s v="TX - Houston Contract Detention Facility "/>
    <s v="houston_contract_detention_facility_tx"/>
    <d v="2017-01-13T00:00:00"/>
    <x v="5"/>
    <x v="8"/>
    <s v="suicide_risk_placement"/>
    <d v="2017-01-24T00:00:00"/>
    <n v="11"/>
    <n v="-0.43801921153442031"/>
    <n v="8.9347012242470047E-2"/>
    <n v="2.6268021599286193"/>
    <n v="0.28591043917590414"/>
    <n v="0.87560071997620637"/>
    <n v="8.9347012242470047E-2"/>
    <x v="3"/>
  </r>
  <r>
    <n v="7995"/>
    <x v="39"/>
    <s v="somalia"/>
    <x v="21"/>
    <s v="MN"/>
    <s v="MN - Sherburne County Jail "/>
    <s v="sherburne_county_jail_mn"/>
    <d v="2017-01-13T00:00:00"/>
    <x v="5"/>
    <x v="23"/>
    <s v="mental_illness_observation"/>
    <d v="2017-01-25T00:00:00"/>
    <n v="12"/>
    <n v="-0.42014980908592631"/>
    <n v="0.10721641469096405"/>
    <n v="2.6089327574801251"/>
    <n v="0.26804103672741014"/>
    <n v="0.85773131752771237"/>
    <n v="0.10721641469096405"/>
    <x v="3"/>
  </r>
  <r>
    <n v="7996"/>
    <x v="21"/>
    <s v="guatemala"/>
    <x v="8"/>
    <s v="CA"/>
    <s v="CA - Adelanto Correctional Facility "/>
    <s v="adelanto_correctional_facility_ca"/>
    <d v="2017-01-13T00:00:00"/>
    <x v="5"/>
    <x v="1"/>
    <s v="protective_custody_criminal_offense"/>
    <d v="2017-01-27T00:00:00"/>
    <n v="14"/>
    <n v="-0.38441100418893831"/>
    <n v="0.14295521958795204"/>
    <n v="2.5731939525831371"/>
    <n v="0.23230223183042215"/>
    <n v="0.82199251263072437"/>
    <n v="0.14295521958795204"/>
    <x v="3"/>
  </r>
  <r>
    <n v="7997"/>
    <x v="0"/>
    <s v="mexico"/>
    <x v="8"/>
    <s v="CA"/>
    <s v="CA - Adelanto Correctional Facility "/>
    <s v="adelanto_correctional_facility_ca"/>
    <d v="2017-01-13T00:00:00"/>
    <x v="5"/>
    <x v="1"/>
    <s v="protective_custody_criminal_offense"/>
    <d v="2017-01-02T00:00:00"/>
    <n v="19"/>
    <n v="-0.29506399194646826"/>
    <n v="0.23230223183042209"/>
    <n v="2.4838469403406673"/>
    <n v="0.1429552195879521"/>
    <n v="0.73264550038825438"/>
    <n v="0.1429552195879521"/>
    <x v="2"/>
  </r>
  <r>
    <n v="7998"/>
    <x v="9"/>
    <s v="haiti"/>
    <x v="23"/>
    <s v="WI"/>
    <s v="WI - Kenosha County Detention Center "/>
    <s v="kenosha_county_detention_center_wi"/>
    <d v="2017-01-13T00:00:00"/>
    <x v="5"/>
    <x v="5"/>
    <s v="facility_security_threat_violent_or_disruptive_behavior"/>
    <d v="2017-02-02T00:00:00"/>
    <n v="20"/>
    <n v="-0.27719458949797421"/>
    <n v="0.25017163427891614"/>
    <n v="2.4659775378921731"/>
    <n v="0.12508581713945804"/>
    <n v="0.71477609793976038"/>
    <n v="0.12508581713945804"/>
    <x v="2"/>
  </r>
  <r>
    <n v="7999"/>
    <x v="0"/>
    <s v="mexico"/>
    <x v="2"/>
    <s v="CA"/>
    <s v="CA - San Diego Contract Detention Facility - CCA (otay)"/>
    <s v="san_diego_contract_detention_facility_cca_otay_ca"/>
    <d v="2017-01-13T00:00:00"/>
    <x v="5"/>
    <x v="6"/>
    <s v="disciplinary"/>
    <d v="2017-08-02T00:00:00"/>
    <n v="26"/>
    <n v="-0.16997817480701016"/>
    <n v="0.35738804896988019"/>
    <n v="2.3587611232012091"/>
    <n v="1.7869402448493998E-2"/>
    <n v="0.60755968324879628"/>
    <n v="1.7869402448493998E-2"/>
    <x v="2"/>
  </r>
  <r>
    <n v="8000"/>
    <x v="0"/>
    <s v="mexico"/>
    <x v="2"/>
    <s v="CA"/>
    <s v="CA - San Diego Contract Detention Facility - CCA (otay)"/>
    <s v="san_diego_contract_detention_facility_cca_otay_ca"/>
    <d v="2017-01-13T00:00:00"/>
    <x v="5"/>
    <x v="6"/>
    <s v="disciplinary"/>
    <d v="2017-08-02T00:00:00"/>
    <n v="26"/>
    <n v="-0.16997817480701016"/>
    <n v="0.35738804896988019"/>
    <n v="2.3587611232012091"/>
    <n v="1.7869402448493998E-2"/>
    <n v="0.60755968324879628"/>
    <n v="1.7869402448493998E-2"/>
    <x v="2"/>
  </r>
  <r>
    <n v="8001"/>
    <x v="2"/>
    <s v="el_salvador"/>
    <x v="4"/>
    <s v="AL"/>
    <s v="AL - Etowah County Jail "/>
    <s v="etowah_county_jail_alabama_al"/>
    <d v="2017-01-13T00:00:00"/>
    <x v="5"/>
    <x v="6"/>
    <s v="disciplinary"/>
    <d v="2017-12-02T00:00:00"/>
    <n v="30"/>
    <n v="-9.8500565013034141E-2"/>
    <n v="0.42886565876385618"/>
    <n v="2.2872835134072331"/>
    <n v="5.3608207345482023E-2"/>
    <n v="0.53608207345482028"/>
    <n v="5.3608207345482023E-2"/>
    <x v="2"/>
  </r>
  <r>
    <n v="8002"/>
    <x v="0"/>
    <s v="mexico"/>
    <x v="3"/>
    <s v="CA"/>
    <s v="CA - Yuba County Jail "/>
    <s v="yuba_county_jail_ca"/>
    <d v="2017-01-13T00:00:00"/>
    <x v="5"/>
    <x v="4"/>
    <s v="facility_security_threat_due_to_seriousness_of_criminal_conviction"/>
    <d v="2017-02-14T00:00:00"/>
    <n v="32"/>
    <n v="-6.2761760116046117E-2"/>
    <n v="0.46460446366084424"/>
    <n v="2.2515447085102451"/>
    <n v="8.9347012242470047E-2"/>
    <n v="0.50034326855783218"/>
    <n v="8.9347012242470047E-2"/>
    <x v="2"/>
  </r>
  <r>
    <n v="8003"/>
    <x v="21"/>
    <s v="guatemala"/>
    <x v="22"/>
    <s v="NY"/>
    <s v="NY - Buffalo (batavia) Service Processing Center"/>
    <s v="buffalo_batavia_service_processing_center_ny"/>
    <d v="2017-01-14T00:00:00"/>
    <x v="5"/>
    <x v="6"/>
    <s v="disciplinary"/>
    <d v="2017-01-20T00:00:00"/>
    <n v="6"/>
    <n v="-0.52736622377689035"/>
    <n v="0"/>
    <n v="2.7161491721710895"/>
    <n v="0.37525745141837419"/>
    <n v="0.96494773221867647"/>
    <n v="0"/>
    <x v="3"/>
  </r>
  <r>
    <n v="8004"/>
    <x v="0"/>
    <s v="mexico"/>
    <x v="8"/>
    <s v="CA"/>
    <s v="CA - Theo Lacy Facility "/>
    <s v="theo_lacy_facility_ca"/>
    <d v="2017-01-14T00:00:00"/>
    <x v="5"/>
    <x v="6"/>
    <s v="disciplinary"/>
    <d v="2017-01-24T00:00:00"/>
    <n v="10"/>
    <n v="-0.4558886139829143"/>
    <n v="7.1477609793976049E-2"/>
    <n v="2.6446715623771131"/>
    <n v="0.30377984162439814"/>
    <n v="0.89347012242470036"/>
    <n v="7.1477609793976049E-2"/>
    <x v="3"/>
  </r>
  <r>
    <n v="8005"/>
    <x v="54"/>
    <s v="russia"/>
    <x v="9"/>
    <s v="FL"/>
    <s v="FL - Glades County Detention Center "/>
    <s v="glades_county_detention_center_fl"/>
    <d v="2017-01-14T00:00:00"/>
    <x v="5"/>
    <x v="3"/>
    <s v="protective_custody_other_detainee_safety"/>
    <d v="2017-04-02T00:00:00"/>
    <n v="21"/>
    <n v="-0.25932518704948021"/>
    <n v="0.26804103672741014"/>
    <n v="2.4481081354436793"/>
    <n v="0.10721641469096405"/>
    <n v="0.69690669549126638"/>
    <n v="0.10721641469096405"/>
    <x v="2"/>
  </r>
  <r>
    <n v="8006"/>
    <x v="6"/>
    <s v="nigeria"/>
    <x v="21"/>
    <s v="MN"/>
    <s v="MN - Carver County Jail "/>
    <s v="carver_county_jail_mn"/>
    <d v="2017-01-14T00:00:00"/>
    <x v="5"/>
    <x v="1"/>
    <s v="protective_custody_criminal_offense"/>
    <d v="2017-02-13T00:00:00"/>
    <n v="30"/>
    <n v="-9.8500565013034141E-2"/>
    <n v="0.42886565876385618"/>
    <n v="2.2872835134072331"/>
    <n v="5.3608207345482023E-2"/>
    <n v="0.53608207345482028"/>
    <n v="5.3608207345482023E-2"/>
    <x v="2"/>
  </r>
  <r>
    <n v="8007"/>
    <x v="0"/>
    <s v="mexico"/>
    <x v="8"/>
    <s v="CA"/>
    <s v="CA - Adelanto Correctional Facility "/>
    <s v="adelanto_correctional_facility_ca"/>
    <d v="2017-01-15T00:00:00"/>
    <x v="5"/>
    <x v="3"/>
    <s v="protective_custody_other_detainee_safety"/>
    <d v="2017-01-23T00:00:00"/>
    <n v="8"/>
    <n v="-0.49162741887990236"/>
    <n v="3.5738804896987997E-2"/>
    <n v="2.6804103672741011"/>
    <n v="0.33951864652138619"/>
    <n v="0.92920892732168847"/>
    <n v="3.5738804896987997E-2"/>
    <x v="3"/>
  </r>
  <r>
    <n v="8008"/>
    <x v="6"/>
    <s v="nigeria"/>
    <x v="4"/>
    <s v="AL"/>
    <s v="AL - Etowah County Jail "/>
    <s v="etowah_county_jail_alabama_al"/>
    <d v="2017-01-15T00:00:00"/>
    <x v="5"/>
    <x v="6"/>
    <s v="disciplinary"/>
    <d v="2017-05-02T00:00:00"/>
    <n v="21"/>
    <n v="-0.25932518704948021"/>
    <n v="0.26804103672741014"/>
    <n v="2.4481081354436793"/>
    <n v="0.10721641469096405"/>
    <n v="0.69690669549126638"/>
    <n v="0.10721641469096405"/>
    <x v="2"/>
  </r>
  <r>
    <n v="8009"/>
    <x v="15"/>
    <s v="liberia"/>
    <x v="7"/>
    <s v="PA"/>
    <s v="PA - York County Prison "/>
    <s v="york_county_prison_pa"/>
    <d v="2017-01-15T00:00:00"/>
    <x v="5"/>
    <x v="6"/>
    <s v="disciplinary"/>
    <d v="2017-02-16T00:00:00"/>
    <n v="32"/>
    <n v="-6.2761760116046117E-2"/>
    <n v="0.46460446366084424"/>
    <n v="2.2515447085102451"/>
    <n v="8.9347012242470047E-2"/>
    <n v="0.50034326855783218"/>
    <n v="8.9347012242470047E-2"/>
    <x v="2"/>
  </r>
  <r>
    <n v="8010"/>
    <x v="2"/>
    <s v="el_salvador"/>
    <x v="8"/>
    <s v="CA"/>
    <s v="CA - Adelanto Correctional Facility "/>
    <s v="adelanto_correctional_facility_ca"/>
    <d v="2017-01-16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11"/>
    <x v="0"/>
    <s v="mexico"/>
    <x v="8"/>
    <s v="CA"/>
    <s v="CA - Adelanto Correctional Facility "/>
    <s v="adelanto_correctional_facility_ca"/>
    <d v="2017-01-16T00:00:00"/>
    <x v="5"/>
    <x v="3"/>
    <s v="protective_custody_other_detainee_safety"/>
    <d v="2017-03-02T00:00:00"/>
    <n v="18"/>
    <n v="-0.31293339439496226"/>
    <n v="0.21443282938192809"/>
    <n v="2.5017163427891611"/>
    <n v="0.1608246220364461"/>
    <n v="0.75051490283674838"/>
    <n v="0.1608246220364461"/>
    <x v="2"/>
  </r>
  <r>
    <n v="8012"/>
    <x v="14"/>
    <s v="jamaica"/>
    <x v="22"/>
    <s v="NY"/>
    <s v="NY - Buffalo (batavia) Service Processing Center"/>
    <s v="buffalo_batavia_service_processing_center_ny"/>
    <d v="2017-01-17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13"/>
    <x v="39"/>
    <s v="somalia"/>
    <x v="9"/>
    <s v="FL"/>
    <s v="FL - Glades County Detention Center "/>
    <s v="glades_county_detention_center_fl"/>
    <d v="2017-01-17T00:00:00"/>
    <x v="5"/>
    <x v="12"/>
    <s v="pending_investigation_of_disciplinary_violation"/>
    <d v="2017-01-18T00:00:00"/>
    <n v="1"/>
    <n v="-0.61671323601936046"/>
    <n v="8.9347012242470103E-2"/>
    <n v="2.8054961844135593"/>
    <n v="0.46460446366084429"/>
    <n v="1.0542947444611466"/>
    <n v="8.9347012242470103E-2"/>
    <x v="3"/>
  </r>
  <r>
    <n v="8014"/>
    <x v="0"/>
    <s v="mexico"/>
    <x v="0"/>
    <s v="AZ"/>
    <s v="AZ - Eloy Federal Contract Facility "/>
    <s v="eloy_federal_contract_facility_az"/>
    <d v="2017-01-17T00:00:00"/>
    <x v="5"/>
    <x v="12"/>
    <s v="pending_investigation_of_disciplinary_violation"/>
    <d v="2017-01-24T00:00:00"/>
    <n v="7"/>
    <n v="-0.50949682132839635"/>
    <n v="1.7869402448493998E-2"/>
    <n v="2.6982797697225953"/>
    <n v="0.35738804896988019"/>
    <n v="0.94707832977018247"/>
    <n v="1.7869402448493998E-2"/>
    <x v="3"/>
  </r>
  <r>
    <n v="8015"/>
    <x v="0"/>
    <s v="mexico"/>
    <x v="12"/>
    <s v="TX"/>
    <s v="TX - Houston Contract Detention Facility "/>
    <s v="houston_contract_detention_facility_tx"/>
    <d v="2017-01-17T00:00:00"/>
    <x v="5"/>
    <x v="3"/>
    <s v="protective_custody_other_detainee_safety"/>
    <d v="2017-01-25T00:00:00"/>
    <n v="8"/>
    <n v="-0.49162741887990236"/>
    <n v="3.5738804896987997E-2"/>
    <n v="2.6804103672741011"/>
    <n v="0.33951864652138619"/>
    <n v="0.92920892732168847"/>
    <n v="3.5738804896987997E-2"/>
    <x v="3"/>
  </r>
  <r>
    <n v="8016"/>
    <x v="145"/>
    <s v="azerbaijan"/>
    <x v="19"/>
    <s v="MA"/>
    <s v="MA - Bristol Cnty Ndartmouth"/>
    <s v="bristol_cnty_ndartmouth"/>
    <d v="2017-01-17T00:00:00"/>
    <x v="5"/>
    <x v="6"/>
    <s v="disciplinary"/>
    <d v="2017-01-02T00:00:00"/>
    <n v="15"/>
    <n v="-0.36654160174044426"/>
    <n v="0.1608246220364461"/>
    <n v="2.5553245501346433"/>
    <n v="0.21443282938192809"/>
    <n v="0.80412311018223037"/>
    <n v="0.1608246220364461"/>
    <x v="3"/>
  </r>
  <r>
    <n v="8017"/>
    <x v="66"/>
    <s v="cape_verde"/>
    <x v="19"/>
    <s v="MA"/>
    <s v="MA - Bristol Cnty Ndartmouth"/>
    <s v="bristol_cnty_ndartmouth"/>
    <d v="2017-01-17T00:00:00"/>
    <x v="5"/>
    <x v="6"/>
    <s v="disciplinary"/>
    <d v="2017-01-02T00:00:00"/>
    <n v="15"/>
    <n v="-0.36654160174044426"/>
    <n v="0.1608246220364461"/>
    <n v="2.5553245501346433"/>
    <n v="0.21443282938192809"/>
    <n v="0.80412311018223037"/>
    <n v="0.1608246220364461"/>
    <x v="3"/>
  </r>
  <r>
    <n v="8018"/>
    <x v="51"/>
    <s v="bahamas"/>
    <x v="9"/>
    <s v="FL"/>
    <s v="FL - Krome North Service Processing Center "/>
    <s v="krome_north_service_processing_center_fl"/>
    <d v="2017-01-17T00:00:00"/>
    <x v="5"/>
    <x v="6"/>
    <s v="disciplinary"/>
    <d v="2017-04-02T00:00:00"/>
    <n v="18"/>
    <n v="-0.31293339439496226"/>
    <n v="0.21443282938192809"/>
    <n v="2.5017163427891611"/>
    <n v="0.1608246220364461"/>
    <n v="0.75051490283674838"/>
    <n v="0.1608246220364461"/>
    <x v="2"/>
  </r>
  <r>
    <n v="8019"/>
    <x v="15"/>
    <s v="liberia"/>
    <x v="21"/>
    <s v="MN"/>
    <s v="MN - Sherburne County Jail "/>
    <s v="sherburne_county_jail_mn"/>
    <d v="2017-01-17T00:00:00"/>
    <x v="5"/>
    <x v="6"/>
    <s v="disciplinary"/>
    <d v="2017-06-02T00:00:00"/>
    <n v="20"/>
    <n v="-0.27719458949797421"/>
    <n v="0.25017163427891614"/>
    <n v="2.4659775378921731"/>
    <n v="0.12508581713945804"/>
    <n v="0.71477609793976038"/>
    <n v="0.12508581713945804"/>
    <x v="2"/>
  </r>
  <r>
    <n v="8020"/>
    <x v="15"/>
    <s v="liberia"/>
    <x v="21"/>
    <s v="MN"/>
    <s v="MN - Sherburne County Jail "/>
    <s v="sherburne_county_jail_mn"/>
    <d v="2017-01-17T00:00:00"/>
    <x v="5"/>
    <x v="6"/>
    <s v="disciplinary"/>
    <d v="2017-08-02T00:00:00"/>
    <n v="22"/>
    <n v="-0.24145578460098621"/>
    <n v="0.28591043917590414"/>
    <n v="2.4302387329951851"/>
    <n v="8.9347012242470047E-2"/>
    <n v="0.67903729304277238"/>
    <n v="8.9347012242470047E-2"/>
    <x v="2"/>
  </r>
  <r>
    <n v="8021"/>
    <x v="7"/>
    <s v="honduras"/>
    <x v="9"/>
    <s v="FL"/>
    <s v="FL - Krome North Service Processing Center "/>
    <s v="krome_north_service_processing_center_fl"/>
    <d v="2017-01-17T00:00:00"/>
    <x v="5"/>
    <x v="6"/>
    <s v="disciplinary"/>
    <d v="2017-02-15T00:00:00"/>
    <n v="29"/>
    <n v="-0.11636996746152814"/>
    <n v="0.41099625631536219"/>
    <n v="2.3051529158557269"/>
    <n v="3.5738804896988025E-2"/>
    <n v="0.55395147590331428"/>
    <n v="3.5738804896988025E-2"/>
    <x v="2"/>
  </r>
  <r>
    <n v="8022"/>
    <x v="3"/>
    <s v="iraq"/>
    <x v="0"/>
    <s v="AZ"/>
    <s v="AZ - Eloy Federal Contract Facility "/>
    <s v="eloy_federal_contract_facility_az"/>
    <d v="2017-01-17T00:00:00"/>
    <x v="5"/>
    <x v="6"/>
    <s v="disciplinary"/>
    <d v="2017-02-16T00:00:00"/>
    <n v="30"/>
    <n v="-9.8500565013034141E-2"/>
    <n v="0.42886565876385618"/>
    <n v="2.2872835134072331"/>
    <n v="5.3608207345482023E-2"/>
    <n v="0.53608207345482028"/>
    <n v="5.3608207345482023E-2"/>
    <x v="2"/>
  </r>
  <r>
    <n v="8023"/>
    <x v="0"/>
    <s v="mexico"/>
    <x v="8"/>
    <s v="CA"/>
    <s v="CA - Adelanto Correctional Facility "/>
    <s v="adelanto_correctional_facility_ca"/>
    <d v="2017-01-17T00:00:00"/>
    <x v="5"/>
    <x v="5"/>
    <s v="facility_security_threat_violent_or_disruptive_behavior"/>
    <d v="2017-02-21T00:00:00"/>
    <n v="35"/>
    <n v="-9.1535527705640905E-3"/>
    <n v="0.51821267100632629"/>
    <n v="2.1979365011647629"/>
    <n v="0.14295521958795207"/>
    <n v="0.44673506121235018"/>
    <n v="0.14295521958795207"/>
    <x v="2"/>
  </r>
  <r>
    <n v="8024"/>
    <x v="0"/>
    <s v="mexico"/>
    <x v="8"/>
    <s v="CA"/>
    <s v="CA - Adelanto Correctional Facility "/>
    <s v="adelanto_correctional_facility_ca"/>
    <d v="2017-01-17T00:00:00"/>
    <x v="5"/>
    <x v="5"/>
    <s v="facility_security_threat_violent_or_disruptive_behavior"/>
    <d v="2017-02-21T00:00:00"/>
    <n v="35"/>
    <n v="-9.1535527705640905E-3"/>
    <n v="0.51821267100632629"/>
    <n v="2.1979365011647629"/>
    <n v="0.14295521958795207"/>
    <n v="0.44673506121235018"/>
    <n v="0.14295521958795207"/>
    <x v="2"/>
  </r>
  <r>
    <n v="8025"/>
    <x v="0"/>
    <s v="mexico"/>
    <x v="8"/>
    <s v="CA"/>
    <s v="CA - Adelanto Correctional Facility "/>
    <s v="adelanto_correctional_facility_ca"/>
    <d v="2017-01-17T00:00:00"/>
    <x v="5"/>
    <x v="5"/>
    <s v="facility_security_threat_violent_or_disruptive_behavior"/>
    <d v="2017-02-21T00:00:00"/>
    <n v="35"/>
    <n v="-9.1535527705640905E-3"/>
    <n v="0.51821267100632629"/>
    <n v="2.1979365011647629"/>
    <n v="0.14295521958795207"/>
    <n v="0.44673506121235018"/>
    <n v="0.14295521958795207"/>
    <x v="2"/>
  </r>
  <r>
    <n v="8026"/>
    <x v="0"/>
    <s v="mexico"/>
    <x v="8"/>
    <s v="CA"/>
    <s v="CA - Adelanto Correctional Facility "/>
    <s v="adelanto_correctional_facility_ca"/>
    <d v="2017-01-17T00:00:00"/>
    <x v="5"/>
    <x v="5"/>
    <s v="facility_security_threat_violent_or_disruptive_behavior"/>
    <d v="2017-02-21T00:00:00"/>
    <n v="35"/>
    <n v="-9.1535527705640905E-3"/>
    <n v="0.51821267100632629"/>
    <n v="2.1979365011647629"/>
    <n v="0.14295521958795207"/>
    <n v="0.44673506121235018"/>
    <n v="0.14295521958795207"/>
    <x v="2"/>
  </r>
  <r>
    <n v="8027"/>
    <x v="0"/>
    <s v="mexico"/>
    <x v="8"/>
    <s v="CA"/>
    <s v="CA - Adelanto Correctional Facility "/>
    <s v="adelanto_correctional_facility_ca"/>
    <d v="2017-01-17T00:00:00"/>
    <x v="5"/>
    <x v="5"/>
    <s v="facility_security_threat_violent_or_disruptive_behavior"/>
    <d v="2017-02-21T00:00:00"/>
    <n v="35"/>
    <n v="-9.1535527705640905E-3"/>
    <n v="0.51821267100632629"/>
    <n v="2.1979365011647629"/>
    <n v="0.14295521958795207"/>
    <n v="0.44673506121235018"/>
    <n v="0.14295521958795207"/>
    <x v="2"/>
  </r>
  <r>
    <n v="8028"/>
    <x v="0"/>
    <s v="mexico"/>
    <x v="8"/>
    <s v="CA"/>
    <s v="CA - Adelanto Correctional Facility "/>
    <s v="adelanto_correctional_facility_ca"/>
    <d v="2017-01-17T00:00:00"/>
    <x v="5"/>
    <x v="5"/>
    <s v="facility_security_threat_violent_or_disruptive_behavior"/>
    <d v="2017-02-24T00:00:00"/>
    <n v="38"/>
    <n v="4.4454654574917936E-2"/>
    <n v="0.57182087835180828"/>
    <n v="2.1443282938192811"/>
    <n v="0.19656342693343409"/>
    <n v="0.39312685386686819"/>
    <n v="0.19656342693343409"/>
    <x v="2"/>
  </r>
  <r>
    <n v="8029"/>
    <x v="21"/>
    <s v="guatemala"/>
    <x v="8"/>
    <s v="CA"/>
    <s v="CA - Adelanto Correctional Facility "/>
    <s v="adelanto_correctional_facility_ca"/>
    <d v="2017-01-18T00:00:00"/>
    <x v="5"/>
    <x v="3"/>
    <s v="protective_custody_other_detainee_safety"/>
    <d v="2017-01-20T00:00:00"/>
    <n v="2"/>
    <n v="-0.59884383357086635"/>
    <n v="7.1477609793975994E-2"/>
    <n v="2.7876267819650655"/>
    <n v="0.44673506121235018"/>
    <n v="1.0364253420126524"/>
    <n v="7.1477609793975994E-2"/>
    <x v="3"/>
  </r>
  <r>
    <n v="8030"/>
    <x v="46"/>
    <s v="ukraine"/>
    <x v="7"/>
    <s v="PA"/>
    <s v="PA - York County Prison "/>
    <s v="york_county_prison_pa"/>
    <d v="2017-01-18T00:00:00"/>
    <x v="5"/>
    <x v="23"/>
    <s v="mental_illness_observation"/>
    <d v="2017-01-23T00:00:00"/>
    <n v="5"/>
    <n v="-0.54523562622538435"/>
    <n v="1.7869402448493998E-2"/>
    <n v="2.7340185746195833"/>
    <n v="0.39312685386686819"/>
    <n v="0.98281713466717047"/>
    <n v="1.7869402448493998E-2"/>
    <x v="3"/>
  </r>
  <r>
    <n v="8031"/>
    <x v="35"/>
    <s v="guyana"/>
    <x v="22"/>
    <s v="NY"/>
    <s v="NY - Buffalo (batavia) Service Processing Center"/>
    <s v="buffalo_batavia_service_processing_center_ny"/>
    <d v="2017-01-18T00:00:00"/>
    <x v="5"/>
    <x v="6"/>
    <s v="disciplinary"/>
    <d v="2017-01-27T00:00:00"/>
    <n v="9"/>
    <n v="-0.4737580164314083"/>
    <n v="5.3608207345482051E-2"/>
    <n v="2.6625409648256073"/>
    <n v="0.32164924407289214"/>
    <n v="0.91133952487319436"/>
    <n v="5.3608207345482051E-2"/>
    <x v="3"/>
  </r>
  <r>
    <n v="8032"/>
    <x v="0"/>
    <s v="mexico"/>
    <x v="18"/>
    <s v="TX"/>
    <s v="TX - South Texas Detention Complex "/>
    <s v="south_texas_detention_complex_tx"/>
    <d v="2017-01-18T00:00:00"/>
    <x v="5"/>
    <x v="6"/>
    <s v="disciplinary"/>
    <d v="2017-06-02T00:00:00"/>
    <n v="19"/>
    <n v="-0.29506399194646826"/>
    <n v="0.23230223183042209"/>
    <n v="2.4838469403406673"/>
    <n v="0.1429552195879521"/>
    <n v="0.73264550038825438"/>
    <n v="0.1429552195879521"/>
    <x v="2"/>
  </r>
  <r>
    <n v="8033"/>
    <x v="25"/>
    <s v="south_africa"/>
    <x v="22"/>
    <s v="NY"/>
    <s v="NY - Buffalo (batavia) Service Processing Center"/>
    <s v="buffalo_batavia_service_processing_center_ny"/>
    <d v="2017-01-18T00:00:00"/>
    <x v="5"/>
    <x v="6"/>
    <s v="disciplinary"/>
    <d v="2017-06-02T00:00:00"/>
    <n v="19"/>
    <n v="-0.29506399194646826"/>
    <n v="0.23230223183042209"/>
    <n v="2.4838469403406673"/>
    <n v="0.1429552195879521"/>
    <n v="0.73264550038825438"/>
    <n v="0.1429552195879521"/>
    <x v="2"/>
  </r>
  <r>
    <n v="8034"/>
    <x v="2"/>
    <s v="el_salvador"/>
    <x v="5"/>
    <s v="NM"/>
    <s v="NM - Otero County Processing Center "/>
    <s v="otero_county_processing_center_nm"/>
    <d v="2017-01-18T00:00:00"/>
    <x v="5"/>
    <x v="0"/>
    <s v="protective_custody_gang_status_protective_custody_only"/>
    <d v="2017-08-02T00:00:00"/>
    <n v="21"/>
    <n v="-0.25932518704948021"/>
    <n v="0.26804103672741014"/>
    <n v="2.4481081354436793"/>
    <n v="0.10721641469096405"/>
    <n v="0.69690669549126638"/>
    <n v="0.10721641469096405"/>
    <x v="2"/>
  </r>
  <r>
    <n v="8035"/>
    <x v="88"/>
    <s v="guinea"/>
    <x v="7"/>
    <s v="PA"/>
    <s v="PA - Pike County Correctional Facility "/>
    <s v="pike_county_correctional_facility_pa"/>
    <d v="2017-01-18T00:00:00"/>
    <x v="5"/>
    <x v="6"/>
    <s v="disciplinary"/>
    <d v="2017-03-20T00:00:00"/>
    <n v="61"/>
    <n v="0.45545091089028017"/>
    <n v="0.98281713466717058"/>
    <n v="1.7333320375039187"/>
    <n v="0.60755968324879639"/>
    <n v="1.7869402448494054E-2"/>
    <n v="1.7869402448494054E-2"/>
    <x v="1"/>
  </r>
  <r>
    <n v="8036"/>
    <x v="23"/>
    <s v="china,_peoples_republic_of"/>
    <x v="22"/>
    <s v="NY"/>
    <s v="NY - Buffalo (batavia) Service Processing Center"/>
    <s v="buffalo_batavia_service_processing_center_ny"/>
    <d v="2017-01-19T00:00:00"/>
    <x v="5"/>
    <x v="6"/>
    <s v="disciplinary"/>
    <d v="2017-01-28T00:00:00"/>
    <n v="9"/>
    <n v="-0.4737580164314083"/>
    <n v="5.3608207345482051E-2"/>
    <n v="2.6625409648256073"/>
    <n v="0.32164924407289214"/>
    <n v="0.91133952487319436"/>
    <n v="5.3608207345482051E-2"/>
    <x v="3"/>
  </r>
  <r>
    <n v="8037"/>
    <x v="0"/>
    <s v="mexico"/>
    <x v="18"/>
    <s v="TX"/>
    <s v="TX - South Texas Detention Complex "/>
    <s v="south_texas_detention_complex_tx"/>
    <d v="2017-01-19T00:00:00"/>
    <x v="5"/>
    <x v="6"/>
    <s v="disciplinary"/>
    <d v="2017-06-02T00:00:00"/>
    <n v="18"/>
    <n v="-0.31293339439496226"/>
    <n v="0.21443282938192809"/>
    <n v="2.5017163427891611"/>
    <n v="0.1608246220364461"/>
    <n v="0.75051490283674838"/>
    <n v="0.1608246220364461"/>
    <x v="2"/>
  </r>
  <r>
    <n v="8038"/>
    <x v="45"/>
    <s v="antigua-barbuda"/>
    <x v="7"/>
    <s v="PA"/>
    <s v="PA - York County Prison "/>
    <s v="york_county_prison_pa"/>
    <d v="2017-01-19T00:00:00"/>
    <x v="5"/>
    <x v="3"/>
    <s v="protective_custody_other_detainee_safety"/>
    <d v="2017-10-02T00:00:00"/>
    <n v="22"/>
    <n v="-0.24145578460098621"/>
    <n v="0.28591043917590414"/>
    <n v="2.4302387329951851"/>
    <n v="8.9347012242470047E-2"/>
    <n v="0.67903729304277238"/>
    <n v="8.9347012242470047E-2"/>
    <x v="2"/>
  </r>
  <r>
    <n v="8039"/>
    <x v="0"/>
    <s v="mexico"/>
    <x v="8"/>
    <s v="CA"/>
    <s v="CA - Adelanto Correctional Facility "/>
    <s v="adelanto_correctional_facility_ca"/>
    <d v="2017-01-19T00:00:00"/>
    <x v="5"/>
    <x v="5"/>
    <s v="facility_security_threat_violent_or_disruptive_behavior"/>
    <d v="2017-02-21T00:00:00"/>
    <n v="33"/>
    <n v="-4.4892357667552112E-2"/>
    <n v="0.48247386610933823"/>
    <n v="2.2336753060617509"/>
    <n v="0.10721641469096405"/>
    <n v="0.48247386610933823"/>
    <n v="0.10721641469096405"/>
    <x v="2"/>
  </r>
  <r>
    <n v="8040"/>
    <x v="0"/>
    <s v="mexico"/>
    <x v="8"/>
    <s v="CA"/>
    <s v="CA - Adelanto Correctional Facility "/>
    <s v="adelanto_correctional_facility_ca"/>
    <d v="2017-01-19T00:00:00"/>
    <x v="5"/>
    <x v="5"/>
    <s v="facility_security_threat_violent_or_disruptive_behavior"/>
    <d v="2017-02-21T00:00:00"/>
    <n v="33"/>
    <n v="-4.4892357667552112E-2"/>
    <n v="0.48247386610933823"/>
    <n v="2.2336753060617509"/>
    <n v="0.10721641469096405"/>
    <n v="0.48247386610933823"/>
    <n v="0.10721641469096405"/>
    <x v="2"/>
  </r>
  <r>
    <n v="8041"/>
    <x v="0"/>
    <s v="mexico"/>
    <x v="8"/>
    <s v="CA"/>
    <s v="CA - Adelanto Correctional Facility "/>
    <s v="adelanto_correctional_facility_ca"/>
    <d v="2017-01-19T00:00:00"/>
    <x v="5"/>
    <x v="3"/>
    <s v="protective_custody_other_detainee_safety"/>
    <d v="2017-02-03T00:00:00"/>
    <n v="42"/>
    <n v="0.11593226436889398"/>
    <n v="0.64329848814578439"/>
    <n v="2.0728506840253051"/>
    <n v="0.26804103672741014"/>
    <n v="0.32164924407289214"/>
    <n v="0.26804103672741014"/>
    <x v="2"/>
  </r>
  <r>
    <n v="8042"/>
    <x v="7"/>
    <s v="honduras"/>
    <x v="4"/>
    <s v="LA"/>
    <s v="LA - Pine Prairie Correctional Center "/>
    <s v="pine_prairie_correctional_center_la"/>
    <d v="2017-01-20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43"/>
    <x v="56"/>
    <s v="iran"/>
    <x v="8"/>
    <s v="CA"/>
    <s v="CA - Adelanto Correctional Facility "/>
    <s v="adelanto_correctional_facility_ca"/>
    <d v="2017-01-20T00:00:00"/>
    <x v="5"/>
    <x v="3"/>
    <s v="protective_custody_other_detainee_safety"/>
    <d v="2017-01-29T00:00:00"/>
    <n v="9"/>
    <n v="-0.4737580164314083"/>
    <n v="5.3608207345482051E-2"/>
    <n v="2.6625409648256073"/>
    <n v="0.32164924407289214"/>
    <n v="0.91133952487319436"/>
    <n v="5.3608207345482051E-2"/>
    <x v="3"/>
  </r>
  <r>
    <n v="8044"/>
    <x v="54"/>
    <s v="russia"/>
    <x v="22"/>
    <s v="NY"/>
    <s v="NY - Buffalo (batavia) Service Processing Center"/>
    <s v="buffalo_batavia_service_processing_center_ny"/>
    <d v="2017-01-20T00:00:00"/>
    <x v="5"/>
    <x v="6"/>
    <s v="disciplinary"/>
    <d v="2017-02-02T00:00:00"/>
    <n v="13"/>
    <n v="-0.40228040663743231"/>
    <n v="0.12508581713945804"/>
    <n v="2.5910633550316313"/>
    <n v="0.25017163427891614"/>
    <n v="0.83986191507921837"/>
    <n v="0.12508581713945804"/>
    <x v="3"/>
  </r>
  <r>
    <n v="8045"/>
    <x v="0"/>
    <s v="mexico"/>
    <x v="1"/>
    <s v="NV"/>
    <s v="NV - Nevada Southern Detention Center "/>
    <s v="nevada_southern_detention_center_nv"/>
    <d v="2017-01-20T00:00:00"/>
    <x v="5"/>
    <x v="3"/>
    <s v="protective_custody_other_detainee_safety"/>
    <d v="2017-02-17T00:00:00"/>
    <n v="28"/>
    <n v="-0.13423936991002217"/>
    <n v="0.39312685386686819"/>
    <n v="2.3230223183042211"/>
    <n v="1.7869402448493998E-2"/>
    <n v="0.57182087835180828"/>
    <n v="1.7869402448493998E-2"/>
    <x v="2"/>
  </r>
  <r>
    <n v="8046"/>
    <x v="7"/>
    <s v="honduras"/>
    <x v="21"/>
    <s v="MN"/>
    <s v="MN - Sherburne County Jail "/>
    <s v="sherburne_county_jail_mn"/>
    <d v="2017-01-20T00:00:00"/>
    <x v="5"/>
    <x v="3"/>
    <s v="protective_custody_other_detainee_safety"/>
    <d v="2017-02-28T00:00:00"/>
    <n v="39"/>
    <n v="6.2324057023411948E-2"/>
    <n v="0.58969028080030228"/>
    <n v="2.1264588913707869"/>
    <n v="0.21443282938192812"/>
    <n v="0.37525745141837419"/>
    <n v="0.21443282938192812"/>
    <x v="2"/>
  </r>
  <r>
    <n v="8047"/>
    <x v="129"/>
    <s v="grenada"/>
    <x v="7"/>
    <s v="PA"/>
    <s v="PA - York County Prison "/>
    <s v="york_county_prison_pa"/>
    <d v="2017-01-21T00:00:00"/>
    <x v="5"/>
    <x v="12"/>
    <s v="pending_investigation_of_disciplinary_violation"/>
    <d v="2017-01-25T00:00:00"/>
    <n v="4"/>
    <n v="-0.56310502867387835"/>
    <n v="3.5738804896987997E-2"/>
    <n v="2.7518879770680771"/>
    <n v="0.41099625631536219"/>
    <n v="1.0006865371156644"/>
    <n v="3.5738804896987997E-2"/>
    <x v="3"/>
  </r>
  <r>
    <n v="8048"/>
    <x v="0"/>
    <s v="mexico"/>
    <x v="0"/>
    <s v="AZ"/>
    <s v="AZ - Cca, Florence Correctional Center "/>
    <s v="cca,_florence_correctional_center_az"/>
    <d v="2017-01-21T00:00:00"/>
    <x v="5"/>
    <x v="3"/>
    <s v="protective_custody_other_detainee_safety"/>
    <d v="2017-09-02T00:00:00"/>
    <n v="19"/>
    <n v="-0.29506399194646826"/>
    <n v="0.23230223183042209"/>
    <n v="2.4838469403406673"/>
    <n v="0.1429552195879521"/>
    <n v="0.73264550038825438"/>
    <n v="0.1429552195879521"/>
    <x v="2"/>
  </r>
  <r>
    <n v="8049"/>
    <x v="9"/>
    <s v="haiti"/>
    <x v="8"/>
    <s v="CA"/>
    <s v="CA - Adelanto Correctional Facility "/>
    <s v="adelanto_correctional_facility_ca"/>
    <d v="2017-01-22T00:00:00"/>
    <x v="5"/>
    <x v="6"/>
    <s v="disciplinary"/>
    <d v="2017-02-02T00:00:00"/>
    <n v="11"/>
    <n v="-0.43801921153442031"/>
    <n v="8.9347012242470047E-2"/>
    <n v="2.6268021599286193"/>
    <n v="0.28591043917590414"/>
    <n v="0.87560071997620637"/>
    <n v="8.9347012242470047E-2"/>
    <x v="3"/>
  </r>
  <r>
    <n v="8050"/>
    <x v="21"/>
    <s v="guatemala"/>
    <x v="2"/>
    <s v="CA"/>
    <s v="CA - San Diego Contract Detention Facility - CCA (otay)"/>
    <s v="san_diego_contract_detention_facility_cca_otay_ca"/>
    <d v="2017-01-22T00:00:00"/>
    <x v="5"/>
    <x v="5"/>
    <s v="facility_security_threat_violent_or_disruptive_behavior"/>
    <d v="2017-09-02T00:00:00"/>
    <n v="18"/>
    <n v="-0.31293339439496226"/>
    <n v="0.21443282938192809"/>
    <n v="2.5017163427891611"/>
    <n v="0.1608246220364461"/>
    <n v="0.75051490283674838"/>
    <n v="0.1608246220364461"/>
    <x v="2"/>
  </r>
  <r>
    <n v="8051"/>
    <x v="59"/>
    <s v="dem_rep_of_the_congo"/>
    <x v="22"/>
    <s v="NY"/>
    <s v="NY - Buffalo (batavia) Service Processing Center"/>
    <s v="buffalo_batavia_service_processing_center_ny"/>
    <d v="2017-01-2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52"/>
    <x v="88"/>
    <s v="guinea"/>
    <x v="15"/>
    <s v="GA"/>
    <s v="GA - Stewart Detention Center "/>
    <s v="stewart_detention_center_ga"/>
    <d v="2017-01-23T00:00:00"/>
    <x v="5"/>
    <x v="17"/>
    <s v="hunger_strike"/>
    <d v="2017-01-26T00:00:00"/>
    <n v="3"/>
    <n v="-0.58097443112237235"/>
    <n v="5.3608207345481995E-2"/>
    <n v="2.7697573795165713"/>
    <n v="0.42886565876385618"/>
    <n v="1.0185559395641586"/>
    <n v="5.3608207345481995E-2"/>
    <x v="3"/>
  </r>
  <r>
    <n v="8053"/>
    <x v="14"/>
    <s v="jamaica"/>
    <x v="22"/>
    <s v="NY"/>
    <s v="NY - Buffalo (batavia) Service Processing Center"/>
    <s v="buffalo_batavia_service_processing_center_ny"/>
    <d v="2017-01-23T00:00:00"/>
    <x v="5"/>
    <x v="6"/>
    <s v="disciplinary"/>
    <d v="2017-01-29T00:00:00"/>
    <n v="6"/>
    <n v="-0.52736622377689035"/>
    <n v="0"/>
    <n v="2.7161491721710895"/>
    <n v="0.37525745141837419"/>
    <n v="0.96494773221867647"/>
    <n v="0"/>
    <x v="3"/>
  </r>
  <r>
    <n v="8054"/>
    <x v="102"/>
    <s v="netherlands"/>
    <x v="10"/>
    <s v="MI"/>
    <s v="MI - Calhoun County Correctional Center "/>
    <s v="calhoun_county_correctional_center_mi"/>
    <d v="2017-01-23T00:00:00"/>
    <x v="5"/>
    <x v="14"/>
    <s v="facility_security_threat_other"/>
    <d v="2017-02-15T00:00:00"/>
    <n v="23"/>
    <n v="-0.22358638215249221"/>
    <n v="0.30377984162439814"/>
    <n v="2.4123693305466913"/>
    <n v="7.1477609793976049E-2"/>
    <n v="0.66116789059427838"/>
    <n v="7.1477609793976049E-2"/>
    <x v="2"/>
  </r>
  <r>
    <n v="8055"/>
    <x v="0"/>
    <s v="mexico"/>
    <x v="8"/>
    <s v="CA"/>
    <s v="CA - Adelanto Correctional Facility "/>
    <s v="adelanto_correctional_facility_ca"/>
    <d v="2017-01-23T00:00:00"/>
    <x v="5"/>
    <x v="6"/>
    <s v="disciplinary"/>
    <d v="2017-02-21T00:00:00"/>
    <n v="29"/>
    <n v="-0.11636996746152814"/>
    <n v="0.41099625631536219"/>
    <n v="2.3051529158557269"/>
    <n v="3.5738804896988025E-2"/>
    <n v="0.55395147590331428"/>
    <n v="3.5738804896988025E-2"/>
    <x v="2"/>
  </r>
  <r>
    <n v="8056"/>
    <x v="0"/>
    <s v="mexico"/>
    <x v="8"/>
    <s v="CA"/>
    <s v="CA - Adelanto Correctional Facility "/>
    <s v="adelanto_correctional_facility_ca"/>
    <d v="2017-01-23T00:00:00"/>
    <x v="5"/>
    <x v="6"/>
    <s v="disciplinary"/>
    <d v="2017-02-21T00:00:00"/>
    <n v="29"/>
    <n v="-0.11636996746152814"/>
    <n v="0.41099625631536219"/>
    <n v="2.3051529158557269"/>
    <n v="3.5738804896988025E-2"/>
    <n v="0.55395147590331428"/>
    <n v="3.5738804896988025E-2"/>
    <x v="2"/>
  </r>
  <r>
    <n v="8057"/>
    <x v="9"/>
    <s v="haiti"/>
    <x v="9"/>
    <s v="FL"/>
    <s v="FL - Baker County Sheriff's Office "/>
    <s v="baker_county_sheriffs_office_fl"/>
    <d v="2017-01-23T00:00:00"/>
    <x v="5"/>
    <x v="3"/>
    <s v="protective_custody_other_detainee_safety"/>
    <d v="2017-02-27T00:00:00"/>
    <n v="35"/>
    <n v="-9.1535527705640905E-3"/>
    <n v="0.51821267100632629"/>
    <n v="2.1979365011647629"/>
    <n v="0.14295521958795207"/>
    <n v="0.44673506121235018"/>
    <n v="0.14295521958795207"/>
    <x v="2"/>
  </r>
  <r>
    <n v="8058"/>
    <x v="0"/>
    <s v="mexico"/>
    <x v="8"/>
    <s v="CA"/>
    <s v="CA - Adelanto Correctional Facility "/>
    <s v="adelanto_correctional_facility_ca"/>
    <d v="2017-01-24T00:00:00"/>
    <x v="5"/>
    <x v="3"/>
    <s v="protective_custody_other_detainee_safety"/>
    <d v="2017-01-26T00:00:00"/>
    <n v="2"/>
    <n v="-0.59884383357086635"/>
    <n v="7.1477609793975994E-2"/>
    <n v="2.7876267819650655"/>
    <n v="0.44673506121235018"/>
    <n v="1.0364253420126524"/>
    <n v="7.1477609793975994E-2"/>
    <x v="3"/>
  </r>
  <r>
    <n v="8059"/>
    <x v="7"/>
    <s v="honduras"/>
    <x v="9"/>
    <s v="FL"/>
    <s v="FL - Glades County Detention Center "/>
    <s v="glades_county_detention_center_fl"/>
    <d v="2017-01-24T00:00:00"/>
    <x v="5"/>
    <x v="12"/>
    <s v="pending_investigation_of_disciplinary_violation"/>
    <d v="2017-01-27T00:00:00"/>
    <n v="3"/>
    <n v="-0.58097443112237235"/>
    <n v="5.3608207345481995E-2"/>
    <n v="2.7697573795165713"/>
    <n v="0.42886565876385618"/>
    <n v="1.0185559395641586"/>
    <n v="5.3608207345481995E-2"/>
    <x v="3"/>
  </r>
  <r>
    <n v="8060"/>
    <x v="89"/>
    <s v="sudan"/>
    <x v="22"/>
    <s v="NY"/>
    <s v="NY - Buffalo (batavia) Service Processing Center"/>
    <s v="buffalo_batavia_service_processing_center_ny"/>
    <d v="2017-01-24T00:00:00"/>
    <x v="5"/>
    <x v="6"/>
    <s v="disciplinary"/>
    <d v="2017-02-02T00:00:00"/>
    <n v="9"/>
    <n v="-0.4737580164314083"/>
    <n v="5.3608207345482051E-2"/>
    <n v="2.6625409648256073"/>
    <n v="0.32164924407289214"/>
    <n v="0.91133952487319436"/>
    <n v="5.3608207345482051E-2"/>
    <x v="3"/>
  </r>
  <r>
    <n v="8061"/>
    <x v="2"/>
    <s v="el_salvador"/>
    <x v="14"/>
    <s v="MD"/>
    <s v="MD - Howard County Detention Center "/>
    <s v="howard_county_detention_center_md"/>
    <d v="2017-01-24T00:00:00"/>
    <x v="5"/>
    <x v="6"/>
    <s v="disciplinary"/>
    <d v="2017-09-02T00:00:00"/>
    <n v="16"/>
    <n v="-0.34867219929195026"/>
    <n v="0.17869402448494009"/>
    <n v="2.5374551476861491"/>
    <n v="0.19656342693343409"/>
    <n v="0.78625370773373637"/>
    <n v="0.17869402448494009"/>
    <x v="3"/>
  </r>
  <r>
    <n v="8062"/>
    <x v="12"/>
    <s v="trinidad_and_tobago"/>
    <x v="14"/>
    <s v="MD"/>
    <s v="MD - Howard County Detention Center "/>
    <s v="howard_county_detention_center_md"/>
    <d v="2017-01-24T00:00:00"/>
    <x v="5"/>
    <x v="6"/>
    <s v="disciplinary"/>
    <d v="2017-10-02T00:00:00"/>
    <n v="17"/>
    <n v="-0.33080279684345626"/>
    <n v="0.19656342693343409"/>
    <n v="2.5195857452376553"/>
    <n v="0.17869402448494009"/>
    <n v="0.76838430528524237"/>
    <n v="0.17869402448494009"/>
    <x v="2"/>
  </r>
  <r>
    <n v="8063"/>
    <x v="21"/>
    <s v="guatemala"/>
    <x v="18"/>
    <s v="TX"/>
    <s v="TX - South Texas Detention Complex "/>
    <s v="south_texas_detention_complex_tx"/>
    <d v="2017-01-24T00:00:00"/>
    <x v="5"/>
    <x v="3"/>
    <s v="protective_custody_other_detainee_safety"/>
    <d v="2017-11-02T00:00:00"/>
    <n v="18"/>
    <n v="-0.31293339439496226"/>
    <n v="0.21443282938192809"/>
    <n v="2.5017163427891611"/>
    <n v="0.1608246220364461"/>
    <n v="0.75051490283674838"/>
    <n v="0.1608246220364461"/>
    <x v="2"/>
  </r>
  <r>
    <n v="8064"/>
    <x v="7"/>
    <s v="honduras"/>
    <x v="18"/>
    <s v="TX"/>
    <s v="TX - South Texas Detention Complex "/>
    <s v="south_texas_detention_complex_tx"/>
    <d v="2017-01-24T00:00:00"/>
    <x v="5"/>
    <x v="12"/>
    <s v="pending_investigation_of_disciplinary_violation"/>
    <d v="2017-02-17T00:00:00"/>
    <n v="24"/>
    <n v="-0.20571697970399819"/>
    <n v="0.32164924407289219"/>
    <n v="2.3944999280981971"/>
    <n v="5.3608207345482023E-2"/>
    <n v="0.64329848814578428"/>
    <n v="5.3608207345482023E-2"/>
    <x v="2"/>
  </r>
  <r>
    <n v="8065"/>
    <x v="9"/>
    <s v="haiti"/>
    <x v="0"/>
    <s v="AZ"/>
    <s v="AZ - Cca, Florence Correctional Center "/>
    <s v="cca,_florence_correctional_center_az"/>
    <d v="2017-01-25T00:00:00"/>
    <x v="5"/>
    <x v="21"/>
    <s v="medical_observation"/>
    <d v="2017-01-29T00:00:00"/>
    <n v="4"/>
    <n v="-0.56310502867387835"/>
    <n v="3.5738804896987997E-2"/>
    <n v="2.7518879770680771"/>
    <n v="0.41099625631536219"/>
    <n v="1.0006865371156644"/>
    <n v="3.5738804896987997E-2"/>
    <x v="3"/>
  </r>
  <r>
    <n v="8066"/>
    <x v="0"/>
    <s v="mexico"/>
    <x v="20"/>
    <s v="WA"/>
    <s v="WA - Northwest Detention Center "/>
    <s v="northwest_detention_center_wa"/>
    <d v="2017-01-25T00:00:00"/>
    <x v="5"/>
    <x v="3"/>
    <s v="protective_custody_other_detainee_safety"/>
    <d v="2017-01-30T00:00:00"/>
    <n v="5"/>
    <n v="-0.54523562622538435"/>
    <n v="1.7869402448493998E-2"/>
    <n v="2.7340185746195833"/>
    <n v="0.39312685386686819"/>
    <n v="0.98281713466717047"/>
    <n v="1.7869402448493998E-2"/>
    <x v="3"/>
  </r>
  <r>
    <n v="8067"/>
    <x v="7"/>
    <s v="honduras"/>
    <x v="17"/>
    <s v="VA"/>
    <s v="VA - Immigration Centers Of America Farmville "/>
    <s v="immigration_centers_of_america_farmville_va"/>
    <d v="2017-01-25T00:00:00"/>
    <x v="5"/>
    <x v="6"/>
    <s v="disciplinary"/>
    <d v="2017-02-15T00:00:00"/>
    <n v="21"/>
    <n v="-0.25932518704948021"/>
    <n v="0.26804103672741014"/>
    <n v="2.4481081354436793"/>
    <n v="0.10721641469096405"/>
    <n v="0.69690669549126638"/>
    <n v="0.10721641469096405"/>
    <x v="2"/>
  </r>
  <r>
    <n v="8068"/>
    <x v="0"/>
    <s v="mexico"/>
    <x v="5"/>
    <s v="TX"/>
    <s v="TX - El Paso Service Processing Center "/>
    <s v="el_paso_service_processing_center_tx"/>
    <d v="2017-01-26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69"/>
    <x v="0"/>
    <s v="mexico"/>
    <x v="8"/>
    <s v="CA"/>
    <s v="CA - Adelanto Correctional Facility "/>
    <s v="adelanto_correctional_facility_ca"/>
    <d v="2017-01-26T00:00:00"/>
    <x v="5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8070"/>
    <x v="7"/>
    <s v="honduras"/>
    <x v="7"/>
    <s v="PA"/>
    <s v="PA - Pike County Correctional Facility "/>
    <s v="pike_county_correctional_facility_pa"/>
    <d v="2017-01-26T00:00:00"/>
    <x v="5"/>
    <x v="5"/>
    <s v="facility_security_threat_violent_or_disruptive_behavior"/>
    <d v="2017-02-16T00:00:00"/>
    <n v="21"/>
    <n v="-0.25932518704948021"/>
    <n v="0.26804103672741014"/>
    <n v="2.4481081354436793"/>
    <n v="0.10721641469096405"/>
    <n v="0.69690669549126638"/>
    <n v="0.10721641469096405"/>
    <x v="2"/>
  </r>
  <r>
    <n v="8071"/>
    <x v="3"/>
    <s v="iraq"/>
    <x v="2"/>
    <s v="CA"/>
    <s v="CA - San Diego Contract Detention Facility - CCA (otay)"/>
    <s v="san_diego_contract_detention_facility_cca_otay_ca"/>
    <d v="2017-01-26T00:00:00"/>
    <x v="5"/>
    <x v="6"/>
    <s v="disciplinary"/>
    <d v="2017-02-03T00:00:00"/>
    <n v="35"/>
    <n v="-9.1535527705640905E-3"/>
    <n v="0.51821267100632629"/>
    <n v="2.1979365011647629"/>
    <n v="0.14295521958795207"/>
    <n v="0.44673506121235018"/>
    <n v="0.14295521958795207"/>
    <x v="2"/>
  </r>
  <r>
    <n v="8072"/>
    <x v="0"/>
    <s v="mexico"/>
    <x v="12"/>
    <s v="TX"/>
    <s v="TX - Houston Contract Detention Facility "/>
    <s v="houston_contract_detention_facility_tx"/>
    <d v="2017-01-26T00:00:00"/>
    <x v="5"/>
    <x v="5"/>
    <s v="facility_security_threat_violent_or_disruptive_behavior"/>
    <d v="2017-03-16T00:00:00"/>
    <n v="49"/>
    <n v="0.24101808150835205"/>
    <n v="0.76838430528524237"/>
    <n v="1.9477648668858469"/>
    <n v="0.39312685386686819"/>
    <n v="0.19656342693343407"/>
    <n v="0.19656342693343407"/>
    <x v="1"/>
  </r>
  <r>
    <n v="8073"/>
    <x v="0"/>
    <s v="mexico"/>
    <x v="0"/>
    <s v="AZ"/>
    <s v="AZ - Eloy Federal Contract Facility "/>
    <s v="eloy_federal_contract_facility_az"/>
    <d v="2017-01-27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74"/>
    <x v="39"/>
    <s v="somalia"/>
    <x v="23"/>
    <s v="KS"/>
    <s v="KS - Butler County Jail "/>
    <s v="butler_county_jail_ks"/>
    <d v="2017-01-27T00:00:00"/>
    <x v="5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8075"/>
    <x v="0"/>
    <s v="mexico"/>
    <x v="0"/>
    <s v="AZ"/>
    <s v="AZ - Eloy Federal Contract Facility "/>
    <s v="eloy_federal_contract_facility_az"/>
    <d v="2017-01-27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76"/>
    <x v="89"/>
    <s v="sudan"/>
    <x v="15"/>
    <s v="GA"/>
    <s v="GA - Stewart Detention Center "/>
    <s v="stewart_detention_center_ga"/>
    <d v="2017-01-27T00:00:00"/>
    <x v="5"/>
    <x v="21"/>
    <s v="medical_observation"/>
    <d v="2017-01-27T00:00:00"/>
    <n v="0"/>
    <n v="-0.63458263846785445"/>
    <n v="0.1072164146909641"/>
    <n v="2.8233655868620535"/>
    <n v="0.48247386610933829"/>
    <n v="1.0721641469096406"/>
    <n v="0.1072164146909641"/>
    <x v="3"/>
  </r>
  <r>
    <n v="8077"/>
    <x v="2"/>
    <s v="el_salvador"/>
    <x v="8"/>
    <s v="CA"/>
    <s v="CA - Adelanto Correctional Facility "/>
    <s v="adelanto_correctional_facility_ca"/>
    <d v="2017-01-27T00:00:00"/>
    <x v="5"/>
    <x v="12"/>
    <s v="pending_investigation_of_disciplinary_violation"/>
    <d v="2017-01-02T00:00:00"/>
    <n v="5"/>
    <n v="-0.54523562622538435"/>
    <n v="1.7869402448493998E-2"/>
    <n v="2.7340185746195833"/>
    <n v="0.39312685386686819"/>
    <n v="0.98281713466717047"/>
    <n v="1.7869402448493998E-2"/>
    <x v="3"/>
  </r>
  <r>
    <n v="8078"/>
    <x v="21"/>
    <s v="guatemala"/>
    <x v="22"/>
    <s v="NY"/>
    <s v="NY - Buffalo (batavia) Service Processing Center"/>
    <s v="buffalo_batavia_service_processing_center_ny"/>
    <d v="2017-01-27T00:00:00"/>
    <x v="5"/>
    <x v="6"/>
    <s v="disciplinary"/>
    <d v="2017-01-02T00:00:00"/>
    <n v="5"/>
    <n v="-0.54523562622538435"/>
    <n v="1.7869402448493998E-2"/>
    <n v="2.7340185746195833"/>
    <n v="0.39312685386686819"/>
    <n v="0.98281713466717047"/>
    <n v="1.7869402448493998E-2"/>
    <x v="3"/>
  </r>
  <r>
    <n v="8079"/>
    <x v="15"/>
    <s v="liberia"/>
    <x v="12"/>
    <s v="TX"/>
    <s v="TX - Houston Contract Detention Facility "/>
    <s v="houston_contract_detention_facility_tx"/>
    <d v="2017-01-27T00:00:00"/>
    <x v="5"/>
    <x v="3"/>
    <s v="protective_custody_other_detainee_safety"/>
    <d v="2017-03-02T00:00:00"/>
    <n v="7"/>
    <n v="-0.50949682132839635"/>
    <n v="1.7869402448493998E-2"/>
    <n v="2.6982797697225953"/>
    <n v="0.35738804896988019"/>
    <n v="0.94707832977018247"/>
    <n v="1.7869402448493998E-2"/>
    <x v="3"/>
  </r>
  <r>
    <n v="8080"/>
    <x v="0"/>
    <s v="mexico"/>
    <x v="4"/>
    <s v="LA"/>
    <s v="LA - Jena/lasalle Detention Facility "/>
    <s v="jena/lasalle_detention_facility_la"/>
    <d v="2017-01-27T00:00:00"/>
    <x v="5"/>
    <x v="15"/>
    <s v="facility_security_threat_gang_member_status_not_protective_custody"/>
    <d v="2017-02-13T00:00:00"/>
    <n v="17"/>
    <n v="-0.33080279684345626"/>
    <n v="0.19656342693343409"/>
    <n v="2.5195857452376553"/>
    <n v="0.17869402448494009"/>
    <n v="0.76838430528524237"/>
    <n v="0.17869402448494009"/>
    <x v="2"/>
  </r>
  <r>
    <n v="8081"/>
    <x v="14"/>
    <s v="jamaica"/>
    <x v="13"/>
    <s v="NJ"/>
    <s v="NJ - Hudson County Correctional Center "/>
    <s v="hudson_county_correctional_center_nj"/>
    <d v="2017-01-27T00:00:00"/>
    <x v="5"/>
    <x v="5"/>
    <s v="facility_security_threat_violent_or_disruptive_behavior"/>
    <d v="2017-02-24T00:00:00"/>
    <n v="28"/>
    <n v="-0.13423936991002217"/>
    <n v="0.39312685386686819"/>
    <n v="2.3230223183042211"/>
    <n v="1.7869402448493998E-2"/>
    <n v="0.57182087835180828"/>
    <n v="1.7869402448493998E-2"/>
    <x v="2"/>
  </r>
  <r>
    <n v="8082"/>
    <x v="0"/>
    <s v="mexico"/>
    <x v="0"/>
    <s v="AZ"/>
    <s v="AZ - Eloy Federal Contract Facility "/>
    <s v="eloy_federal_contract_facility_az"/>
    <d v="2017-01-27T00:00:00"/>
    <x v="5"/>
    <x v="6"/>
    <s v="disciplinary"/>
    <d v="2017-02-26T00:00:00"/>
    <n v="30"/>
    <n v="-9.8500565013034141E-2"/>
    <n v="0.42886565876385618"/>
    <n v="2.2872835134072331"/>
    <n v="5.3608207345482023E-2"/>
    <n v="0.53608207345482028"/>
    <n v="5.3608207345482023E-2"/>
    <x v="2"/>
  </r>
  <r>
    <n v="8083"/>
    <x v="2"/>
    <s v="el_salvador"/>
    <x v="8"/>
    <s v="CA"/>
    <s v="CA - Theo Lacy Facility "/>
    <s v="theo_lacy_facility_ca"/>
    <d v="2017-01-28T00:00:00"/>
    <x v="5"/>
    <x v="6"/>
    <s v="disciplinary"/>
    <d v="2017-11-02T00:00:00"/>
    <n v="14"/>
    <n v="-0.38441100418893831"/>
    <n v="0.14295521958795204"/>
    <n v="2.5731939525831371"/>
    <n v="0.23230223183042215"/>
    <n v="0.82199251263072437"/>
    <n v="0.14295521958795204"/>
    <x v="3"/>
  </r>
  <r>
    <n v="8084"/>
    <x v="7"/>
    <s v="honduras"/>
    <x v="3"/>
    <s v="CA"/>
    <s v="CA - Yuba County Jail "/>
    <s v="yuba_county_jail_ca"/>
    <d v="2017-01-28T00:00:00"/>
    <x v="5"/>
    <x v="3"/>
    <s v="protective_custody_other_detainee_safety"/>
    <d v="2017-02-14T00:00:00"/>
    <n v="17"/>
    <n v="-0.33080279684345626"/>
    <n v="0.19656342693343409"/>
    <n v="2.5195857452376553"/>
    <n v="0.17869402448494009"/>
    <n v="0.76838430528524237"/>
    <n v="0.17869402448494009"/>
    <x v="2"/>
  </r>
  <r>
    <n v="8085"/>
    <x v="2"/>
    <s v="el_salvador"/>
    <x v="17"/>
    <s v="VA"/>
    <s v="VA - Immigration Centers Of America Farmville "/>
    <s v="immigration_centers_of_america_farmville_va"/>
    <d v="2017-01-28T00:00:00"/>
    <x v="5"/>
    <x v="6"/>
    <s v="disciplinary"/>
    <d v="2017-02-16T00:00:00"/>
    <n v="19"/>
    <n v="-0.29506399194646826"/>
    <n v="0.23230223183042209"/>
    <n v="2.4838469403406673"/>
    <n v="0.1429552195879521"/>
    <n v="0.73264550038825438"/>
    <n v="0.1429552195879521"/>
    <x v="2"/>
  </r>
  <r>
    <n v="8086"/>
    <x v="14"/>
    <s v="jamaica"/>
    <x v="17"/>
    <s v="VA"/>
    <s v="VA - Immigration Centers Of America Farmville "/>
    <s v="immigration_centers_of_america_farmville_va"/>
    <d v="2017-01-28T00:00:00"/>
    <x v="5"/>
    <x v="6"/>
    <s v="disciplinary"/>
    <d v="2017-02-23T00:00:00"/>
    <n v="26"/>
    <n v="-0.16997817480701016"/>
    <n v="0.35738804896988019"/>
    <n v="2.3587611232012091"/>
    <n v="1.7869402448493998E-2"/>
    <n v="0.60755968324879628"/>
    <n v="1.7869402448493998E-2"/>
    <x v="2"/>
  </r>
  <r>
    <n v="8087"/>
    <x v="2"/>
    <s v="el_salvador"/>
    <x v="8"/>
    <s v="CA"/>
    <s v="CA - Adelanto Correctional Facility "/>
    <s v="adelanto_correctional_facility_ca"/>
    <d v="2017-01-29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88"/>
    <x v="49"/>
    <s v="cambodia"/>
    <x v="8"/>
    <s v="CA"/>
    <s v="CA - Adelanto Correctional Facility "/>
    <s v="adelanto_correctional_facility_ca"/>
    <d v="2017-01-29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089"/>
    <x v="8"/>
    <s v="nicaragua"/>
    <x v="22"/>
    <s v="NY"/>
    <s v="NY - Buffalo (batavia) Service Processing Center"/>
    <s v="buffalo_batavia_service_processing_center_ny"/>
    <d v="2017-01-29T00:00:00"/>
    <x v="5"/>
    <x v="6"/>
    <s v="disciplinary"/>
    <d v="2017-04-02T00:00:00"/>
    <n v="6"/>
    <n v="-0.52736622377689035"/>
    <n v="0"/>
    <n v="2.7161491721710895"/>
    <n v="0.37525745141837419"/>
    <n v="0.96494773221867647"/>
    <n v="0"/>
    <x v="3"/>
  </r>
  <r>
    <n v="8090"/>
    <x v="2"/>
    <s v="el_salvador"/>
    <x v="9"/>
    <s v="FL"/>
    <s v="FL - Krome North Service Processing Center "/>
    <s v="krome_north_service_processing_center_fl"/>
    <d v="2017-01-29T00:00:00"/>
    <x v="5"/>
    <x v="6"/>
    <s v="disciplinary"/>
    <d v="2017-02-18T00:00:00"/>
    <n v="20"/>
    <n v="-0.27719458949797421"/>
    <n v="0.25017163427891614"/>
    <n v="2.4659775378921731"/>
    <n v="0.12508581713945804"/>
    <n v="0.71477609793976038"/>
    <n v="0.12508581713945804"/>
    <x v="2"/>
  </r>
  <r>
    <n v="8091"/>
    <x v="0"/>
    <s v="mexico"/>
    <x v="2"/>
    <s v="CA"/>
    <s v="CA - San Diego Contract Detention Facility - CCA (otay)"/>
    <s v="san_diego_contract_detention_facility_cca_otay_ca"/>
    <d v="2017-01-29T00:00:00"/>
    <x v="5"/>
    <x v="6"/>
    <s v="disciplinary"/>
    <d v="2017-02-28T00:00:00"/>
    <n v="30"/>
    <n v="-9.8500565013034141E-2"/>
    <n v="0.42886565876385618"/>
    <n v="2.2872835134072331"/>
    <n v="5.3608207345482023E-2"/>
    <n v="0.53608207345482028"/>
    <n v="5.3608207345482023E-2"/>
    <x v="2"/>
  </r>
  <r>
    <n v="8092"/>
    <x v="0"/>
    <s v="mexico"/>
    <x v="2"/>
    <s v="CA"/>
    <s v="CA - San Diego Contract Detention Facility - CCA (otay)"/>
    <s v="san_diego_contract_detention_facility_cca_otay_ca"/>
    <d v="2017-01-29T00:00:00"/>
    <x v="5"/>
    <x v="6"/>
    <s v="disciplinary"/>
    <d v="2017-02-28T00:00:00"/>
    <n v="30"/>
    <n v="-9.8500565013034141E-2"/>
    <n v="0.42886565876385618"/>
    <n v="2.2872835134072331"/>
    <n v="5.3608207345482023E-2"/>
    <n v="0.53608207345482028"/>
    <n v="5.3608207345482023E-2"/>
    <x v="2"/>
  </r>
  <r>
    <n v="8093"/>
    <x v="7"/>
    <s v="honduras"/>
    <x v="18"/>
    <s v="TX"/>
    <s v="TX - South Texas Detention Complex "/>
    <s v="south_texas_detention_complex_tx"/>
    <d v="2017-01-29T00:00:00"/>
    <x v="5"/>
    <x v="6"/>
    <s v="disciplinary"/>
    <d v="2017-01-03T00:00:00"/>
    <n v="31"/>
    <n v="-8.0631162564540129E-2"/>
    <n v="0.44673506121235024"/>
    <n v="2.2694141109587389"/>
    <n v="7.1477609793976035E-2"/>
    <n v="0.51821267100632629"/>
    <n v="7.1477609793976035E-2"/>
    <x v="2"/>
  </r>
  <r>
    <n v="8094"/>
    <x v="56"/>
    <s v="iran"/>
    <x v="8"/>
    <s v="CA"/>
    <s v="CA - Adelanto Correctional Facility "/>
    <s v="adelanto_correctional_facility_ca"/>
    <d v="2017-01-30T00:00:00"/>
    <x v="5"/>
    <x v="3"/>
    <s v="protective_custody_other_detainee_safety"/>
    <d v="2017-01-31T00:00:00"/>
    <n v="1"/>
    <n v="-0.61671323601936046"/>
    <n v="8.9347012242470103E-2"/>
    <n v="2.8054961844135593"/>
    <n v="0.46460446366084429"/>
    <n v="1.0542947444611466"/>
    <n v="8.9347012242470103E-2"/>
    <x v="3"/>
  </r>
  <r>
    <n v="8095"/>
    <x v="0"/>
    <s v="mexico"/>
    <x v="12"/>
    <s v="TX"/>
    <s v="TX - Houston Contract Detention Facility "/>
    <s v="houston_contract_detention_facility_tx"/>
    <d v="2017-01-30T00:00:00"/>
    <x v="5"/>
    <x v="6"/>
    <s v="disciplinary"/>
    <d v="2017-03-02T00:00:00"/>
    <n v="4"/>
    <n v="-0.56310502867387835"/>
    <n v="3.5738804896987997E-2"/>
    <n v="2.7518879770680771"/>
    <n v="0.41099625631536219"/>
    <n v="1.0006865371156644"/>
    <n v="3.5738804896987997E-2"/>
    <x v="3"/>
  </r>
  <r>
    <n v="8096"/>
    <x v="13"/>
    <s v="armenia"/>
    <x v="8"/>
    <s v="CA"/>
    <s v="CA - Adelanto Correctional Facility "/>
    <s v="adelanto_correctional_facility_ca"/>
    <d v="2017-01-30T00:00:00"/>
    <x v="5"/>
    <x v="6"/>
    <s v="disciplinary"/>
    <d v="2017-02-13T00:00:00"/>
    <n v="14"/>
    <n v="-0.38441100418893831"/>
    <n v="0.14295521958795204"/>
    <n v="2.5731939525831371"/>
    <n v="0.23230223183042215"/>
    <n v="0.82199251263072437"/>
    <n v="0.14295521958795204"/>
    <x v="3"/>
  </r>
  <r>
    <n v="8097"/>
    <x v="33"/>
    <s v="panama"/>
    <x v="12"/>
    <s v="TX"/>
    <s v="TX - Houston Contract Detention Facility "/>
    <s v="houston_contract_detention_facility_tx"/>
    <d v="2017-01-30T00:00:00"/>
    <x v="5"/>
    <x v="6"/>
    <s v="disciplinary"/>
    <d v="2017-02-16T00:00:00"/>
    <n v="17"/>
    <n v="-0.33080279684345626"/>
    <n v="0.19656342693343409"/>
    <n v="2.5195857452376553"/>
    <n v="0.17869402448494009"/>
    <n v="0.76838430528524237"/>
    <n v="0.17869402448494009"/>
    <x v="2"/>
  </r>
  <r>
    <n v="8098"/>
    <x v="0"/>
    <s v="mexico"/>
    <x v="8"/>
    <s v="CA"/>
    <s v="CA - Adelanto Correctional Facility "/>
    <s v="adelanto_correctional_facility_ca"/>
    <d v="2017-01-30T00:00:00"/>
    <x v="5"/>
    <x v="3"/>
    <s v="protective_custody_other_detainee_safety"/>
    <d v="2017-03-13T00:00:00"/>
    <n v="42"/>
    <n v="0.11593226436889398"/>
    <n v="0.64329848814578439"/>
    <n v="2.0728506840253051"/>
    <n v="0.26804103672741014"/>
    <n v="0.32164924407289214"/>
    <n v="0.26804103672741014"/>
    <x v="2"/>
  </r>
  <r>
    <n v="8099"/>
    <x v="0"/>
    <s v="mexico"/>
    <x v="20"/>
    <s v="WA"/>
    <s v="WA - Northwest Detention Center "/>
    <s v="northwest_detention_center_wa"/>
    <d v="2017-01-31T00:00:00"/>
    <x v="5"/>
    <x v="14"/>
    <s v="facility_security_threat_other"/>
    <m/>
    <m/>
    <n v="-0.63458263846785445"/>
    <n v="0.1072164146909641"/>
    <n v="2.8233655868620535"/>
    <n v="0.48247386610933829"/>
    <n v="1.0721641469096406"/>
    <n v="0.1072164146909641"/>
    <x v="3"/>
  </r>
  <r>
    <n v="8100"/>
    <x v="58"/>
    <s v="vietnam"/>
    <x v="8"/>
    <s v="CA"/>
    <s v="CA - Adelanto Correctional Facility "/>
    <s v="adelanto_correctional_facility_ca"/>
    <d v="2017-01-31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01"/>
    <x v="7"/>
    <s v="honduras"/>
    <x v="2"/>
    <s v="CA"/>
    <s v="CA - San Diego Contract Detention Facility - CCA (otay)"/>
    <s v="san_diego_contract_detention_facility_cca_otay_ca"/>
    <d v="2017-01-31T00:00:00"/>
    <x v="5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8102"/>
    <x v="2"/>
    <s v="el_salvador"/>
    <x v="15"/>
    <s v="GA"/>
    <s v="GA - Stewart Detention Center "/>
    <s v="stewart_detention_center_ga"/>
    <d v="2017-01-31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03"/>
    <x v="0"/>
    <s v="mexico"/>
    <x v="8"/>
    <s v="CA"/>
    <s v="CA - Santa Ana City Jail "/>
    <s v="santa_ana_city_jail_ca"/>
    <d v="2017-01-31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04"/>
    <x v="2"/>
    <s v="el_salvador"/>
    <x v="8"/>
    <s v="CA"/>
    <s v="CA - Adelanto Correctional Facility "/>
    <s v="adelanto_correctional_facility_ca"/>
    <d v="2017-01-31T00:00:00"/>
    <x v="5"/>
    <x v="12"/>
    <s v="pending_investigation_of_disciplinary_violation"/>
    <d v="2017-01-31T00:00:00"/>
    <n v="0"/>
    <n v="-0.63458263846785445"/>
    <n v="0.1072164146909641"/>
    <n v="2.8233655868620535"/>
    <n v="0.48247386610933829"/>
    <n v="1.0721641469096406"/>
    <n v="0.1072164146909641"/>
    <x v="3"/>
  </r>
  <r>
    <n v="8105"/>
    <x v="15"/>
    <s v="liberia"/>
    <x v="12"/>
    <s v="TX"/>
    <s v="TX - Houston Contract Detention Facility "/>
    <s v="houston_contract_detention_facility_tx"/>
    <d v="2017-01-31T00:00:00"/>
    <x v="5"/>
    <x v="12"/>
    <s v="pending_investigation_of_disciplinary_violation"/>
    <d v="2017-01-02T00:00:00"/>
    <n v="1"/>
    <n v="-0.61671323601936046"/>
    <n v="8.9347012242470103E-2"/>
    <n v="2.8054961844135593"/>
    <n v="0.46460446366084429"/>
    <n v="1.0542947444611466"/>
    <n v="8.9347012242470103E-2"/>
    <x v="3"/>
  </r>
  <r>
    <n v="8106"/>
    <x v="9"/>
    <s v="haiti"/>
    <x v="0"/>
    <s v="AZ"/>
    <s v="AZ - Cca, Florence Correctional Center "/>
    <s v="cca,_florence_correctional_center_az"/>
    <d v="2017-01-31T00:00:00"/>
    <x v="5"/>
    <x v="8"/>
    <s v="suicide_risk_placement"/>
    <d v="2017-01-02T00:00:00"/>
    <n v="1"/>
    <n v="-0.61671323601936046"/>
    <n v="8.9347012242470103E-2"/>
    <n v="2.8054961844135593"/>
    <n v="0.46460446366084429"/>
    <n v="1.0542947444611466"/>
    <n v="8.9347012242470103E-2"/>
    <x v="3"/>
  </r>
  <r>
    <n v="8107"/>
    <x v="7"/>
    <s v="honduras"/>
    <x v="8"/>
    <s v="CA"/>
    <s v="CA - Theo Lacy Facility "/>
    <s v="theo_lacy_facility_ca"/>
    <d v="2017-01-31T00:00:00"/>
    <x v="5"/>
    <x v="6"/>
    <s v="disciplinary"/>
    <d v="2017-07-02T00:00:00"/>
    <n v="7"/>
    <n v="-0.50949682132839635"/>
    <n v="1.7869402448493998E-2"/>
    <n v="2.6982797697225953"/>
    <n v="0.35738804896988019"/>
    <n v="0.94707832977018247"/>
    <n v="1.7869402448493998E-2"/>
    <x v="3"/>
  </r>
  <r>
    <n v="8108"/>
    <x v="0"/>
    <s v="mexico"/>
    <x v="2"/>
    <s v="CA"/>
    <s v="CA - San Diego Contract Detention Facility - CCA (otay)"/>
    <s v="san_diego_contract_detention_facility_cca_otay_ca"/>
    <d v="2017-01-31T00:00:00"/>
    <x v="5"/>
    <x v="6"/>
    <s v="disciplinary"/>
    <d v="2017-02-16T00:00:00"/>
    <n v="16"/>
    <n v="-0.34867219929195026"/>
    <n v="0.17869402448494009"/>
    <n v="2.5374551476861491"/>
    <n v="0.19656342693343409"/>
    <n v="0.78625370773373637"/>
    <n v="0.17869402448494009"/>
    <x v="3"/>
  </r>
  <r>
    <n v="8109"/>
    <x v="2"/>
    <s v="el_salvador"/>
    <x v="15"/>
    <s v="GA"/>
    <s v="GA - Stewart Detention Center "/>
    <s v="stewart_detention_center_ga"/>
    <d v="2017-01-31T00:00:00"/>
    <x v="5"/>
    <x v="6"/>
    <s v="disciplinary"/>
    <d v="2017-02-03T00:00:00"/>
    <n v="30"/>
    <n v="-9.8500565013034141E-2"/>
    <n v="0.42886565876385618"/>
    <n v="2.2872835134072331"/>
    <n v="5.3608207345482023E-2"/>
    <n v="0.53608207345482028"/>
    <n v="5.3608207345482023E-2"/>
    <x v="2"/>
  </r>
  <r>
    <n v="8110"/>
    <x v="39"/>
    <s v="somalia"/>
    <x v="3"/>
    <s v="CA"/>
    <s v="CA - Sacramento County Jail-rio Cosumnes Corr. Center "/>
    <s v="sacramento_county_jail_rio_cosumnes_corr_center_ca"/>
    <d v="2017-01-31T00:00:00"/>
    <x v="5"/>
    <x v="5"/>
    <s v="facility_security_threat_violent_or_disruptive_behavior"/>
    <d v="2017-06-03T00:00:00"/>
    <n v="34"/>
    <n v="-2.7022955219058099E-2"/>
    <n v="0.50034326855783229"/>
    <n v="2.2158059036132571"/>
    <n v="0.12508581713945807"/>
    <n v="0.46460446366084424"/>
    <n v="0.12508581713945807"/>
    <x v="2"/>
  </r>
  <r>
    <n v="8111"/>
    <x v="2"/>
    <s v="el_salvador"/>
    <x v="15"/>
    <s v="GA"/>
    <s v="GA - Stewart Detention Center "/>
    <s v="stewart_detention_center_ga"/>
    <d v="2017-01-31T00:00:00"/>
    <x v="5"/>
    <x v="5"/>
    <s v="facility_security_threat_violent_or_disruptive_behavior"/>
    <d v="2017-11-03T00:00:00"/>
    <n v="39"/>
    <n v="6.2324057023411948E-2"/>
    <n v="0.58969028080030228"/>
    <n v="2.1264588913707869"/>
    <n v="0.21443282938192812"/>
    <n v="0.37525745141837419"/>
    <n v="0.21443282938192812"/>
    <x v="2"/>
  </r>
  <r>
    <n v="8112"/>
    <x v="7"/>
    <s v="honduras"/>
    <x v="8"/>
    <s v="CA"/>
    <s v="CA - Adelanto Correctional Facility "/>
    <s v="adelanto_correctional_facility_ca"/>
    <d v="2017-02-01T00:00:00"/>
    <x v="5"/>
    <x v="6"/>
    <s v="disciplinary"/>
    <d v="2017-10-01T00:00:00"/>
    <n v="8"/>
    <n v="-0.49162741887990236"/>
    <n v="3.5738804896987997E-2"/>
    <n v="2.6804103672741011"/>
    <n v="0.33951864652138619"/>
    <n v="0.92920892732168847"/>
    <n v="3.5738804896987997E-2"/>
    <x v="3"/>
  </r>
  <r>
    <n v="8113"/>
    <x v="0"/>
    <s v="mexico"/>
    <x v="12"/>
    <s v="TX"/>
    <s v="TX - Houston Contract Detention Facility "/>
    <s v="houston_contract_detention_facility_tx"/>
    <d v="2017-02-01T00:00:00"/>
    <x v="5"/>
    <x v="6"/>
    <s v="disciplinary"/>
    <d v="2017-01-19T00:00:00"/>
    <n v="17"/>
    <n v="-0.33080279684345626"/>
    <n v="0.19656342693343409"/>
    <n v="2.5195857452376553"/>
    <n v="0.17869402448494009"/>
    <n v="0.76838430528524237"/>
    <n v="0.17869402448494009"/>
    <x v="2"/>
  </r>
  <r>
    <n v="8114"/>
    <x v="2"/>
    <s v="el_salvador"/>
    <x v="8"/>
    <s v="CA"/>
    <s v="CA - Adelanto Correctional Facility "/>
    <s v="adelanto_correctional_facility_ca"/>
    <d v="2017-02-01T00:00:00"/>
    <x v="5"/>
    <x v="6"/>
    <s v="disciplinary"/>
    <d v="2017-01-20T00:00:00"/>
    <n v="18"/>
    <n v="-0.31293339439496226"/>
    <n v="0.21443282938192809"/>
    <n v="2.5017163427891611"/>
    <n v="0.1608246220364461"/>
    <n v="0.75051490283674838"/>
    <n v="0.1608246220364461"/>
    <x v="2"/>
  </r>
  <r>
    <n v="8115"/>
    <x v="2"/>
    <s v="el_salvador"/>
    <x v="11"/>
    <s v="NJ"/>
    <s v="NJ - Essex County Jail "/>
    <s v="essex_county_jail_nj"/>
    <d v="2017-02-01T00:00:00"/>
    <x v="5"/>
    <x v="6"/>
    <s v="disciplinary"/>
    <d v="2017-01-23T00:00:00"/>
    <n v="21"/>
    <n v="-0.25932518704948021"/>
    <n v="0.26804103672741014"/>
    <n v="2.4481081354436793"/>
    <n v="0.10721641469096405"/>
    <n v="0.69690669549126638"/>
    <n v="0.10721641469096405"/>
    <x v="2"/>
  </r>
  <r>
    <n v="8116"/>
    <x v="2"/>
    <s v="el_salvador"/>
    <x v="11"/>
    <s v="NJ"/>
    <s v="NJ - Essex County Jail "/>
    <s v="essex_county_jail_nj"/>
    <d v="2017-02-01T00:00:00"/>
    <x v="5"/>
    <x v="6"/>
    <s v="disciplinary"/>
    <d v="2017-01-24T00:00:00"/>
    <n v="22"/>
    <n v="-0.24145578460098621"/>
    <n v="0.28591043917590414"/>
    <n v="2.4302387329951851"/>
    <n v="8.9347012242470047E-2"/>
    <n v="0.67903729304277238"/>
    <n v="8.9347012242470047E-2"/>
    <x v="2"/>
  </r>
  <r>
    <n v="8117"/>
    <x v="7"/>
    <s v="honduras"/>
    <x v="11"/>
    <s v="NJ"/>
    <s v="NJ - Essex County Jail "/>
    <s v="essex_county_jail_nj"/>
    <d v="2017-02-01T00:00:00"/>
    <x v="5"/>
    <x v="6"/>
    <s v="disciplinary"/>
    <d v="2017-01-24T00:00:00"/>
    <n v="22"/>
    <n v="-0.24145578460098621"/>
    <n v="0.28591043917590414"/>
    <n v="2.4302387329951851"/>
    <n v="8.9347012242470047E-2"/>
    <n v="0.67903729304277238"/>
    <n v="8.9347012242470047E-2"/>
    <x v="2"/>
  </r>
  <r>
    <n v="8118"/>
    <x v="1"/>
    <s v="sierra_leone"/>
    <x v="4"/>
    <s v="AL"/>
    <s v="AL - Etowah County Jail "/>
    <s v="etowah_county_jail_alabama_al"/>
    <d v="2017-02-01T00:00:00"/>
    <x v="5"/>
    <x v="5"/>
    <s v="facility_security_threat_violent_or_disruptive_behavior"/>
    <d v="2017-01-02T00:00:00"/>
    <n v="30"/>
    <n v="-9.8500565013034141E-2"/>
    <n v="0.42886565876385618"/>
    <n v="2.2872835134072331"/>
    <n v="5.3608207345482023E-2"/>
    <n v="0.53608207345482028"/>
    <n v="5.3608207345482023E-2"/>
    <x v="2"/>
  </r>
  <r>
    <n v="8119"/>
    <x v="67"/>
    <s v="morocco"/>
    <x v="0"/>
    <s v="AZ"/>
    <s v="AZ - Cca, Florence Correctional Center "/>
    <s v="cca,_florence_correctional_center_az"/>
    <d v="2017-02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20"/>
    <x v="7"/>
    <s v="honduras"/>
    <x v="9"/>
    <s v="FL"/>
    <s v="FL - Krome North Service Processing Center "/>
    <s v="krome_north_service_processing_center_fl"/>
    <d v="2017-02-02T00:00:00"/>
    <x v="5"/>
    <x v="12"/>
    <s v="pending_investigation_of_disciplinary_violation"/>
    <d v="2017-06-02T00:00:00"/>
    <n v="4"/>
    <n v="-0.56310502867387835"/>
    <n v="3.5738804896987997E-2"/>
    <n v="2.7518879770680771"/>
    <n v="0.41099625631536219"/>
    <n v="1.0006865371156644"/>
    <n v="3.5738804896987997E-2"/>
    <x v="3"/>
  </r>
  <r>
    <n v="8121"/>
    <x v="0"/>
    <s v="mexico"/>
    <x v="0"/>
    <s v="AZ"/>
    <s v="AZ - Florence Service Processing Center "/>
    <s v="florence_service_processing_center_az"/>
    <d v="2017-02-02T00:00:00"/>
    <x v="5"/>
    <x v="21"/>
    <s v="medical_observation"/>
    <d v="2017-07-02T00:00:00"/>
    <n v="5"/>
    <n v="-0.54523562622538435"/>
    <n v="1.7869402448493998E-2"/>
    <n v="2.7340185746195833"/>
    <n v="0.39312685386686819"/>
    <n v="0.98281713466717047"/>
    <n v="1.7869402448493998E-2"/>
    <x v="3"/>
  </r>
  <r>
    <n v="8122"/>
    <x v="54"/>
    <s v="russia"/>
    <x v="18"/>
    <s v="TX"/>
    <s v="TX - South Texas Detention Complex "/>
    <s v="south_texas_detention_complex_tx"/>
    <d v="2017-02-02T00:00:00"/>
    <x v="5"/>
    <x v="5"/>
    <s v="facility_security_threat_violent_or_disruptive_behavior"/>
    <d v="2017-09-02T00:00:00"/>
    <n v="7"/>
    <n v="-0.50949682132839635"/>
    <n v="1.7869402448493998E-2"/>
    <n v="2.6982797697225953"/>
    <n v="0.35738804896988019"/>
    <n v="0.94707832977018247"/>
    <n v="1.7869402448493998E-2"/>
    <x v="3"/>
  </r>
  <r>
    <n v="8123"/>
    <x v="21"/>
    <s v="guatemala"/>
    <x v="18"/>
    <s v="TX"/>
    <s v="TX - Port Isabel "/>
    <s v="port_isabel_tx"/>
    <d v="2017-02-02T00:00:00"/>
    <x v="5"/>
    <x v="5"/>
    <s v="facility_security_threat_violent_or_disruptive_behavior"/>
    <d v="2017-02-17T00:00:00"/>
    <n v="15"/>
    <n v="-0.36654160174044426"/>
    <n v="0.1608246220364461"/>
    <n v="2.5553245501346433"/>
    <n v="0.21443282938192809"/>
    <n v="0.80412311018223037"/>
    <n v="0.1608246220364461"/>
    <x v="3"/>
  </r>
  <r>
    <n v="8124"/>
    <x v="2"/>
    <s v="el_salvador"/>
    <x v="8"/>
    <s v="CA"/>
    <s v="CA - Adelanto Correctional Facility "/>
    <s v="adelanto_correctional_facility_ca"/>
    <d v="2017-02-02T00:00:00"/>
    <x v="5"/>
    <x v="6"/>
    <s v="disciplinary"/>
    <d v="2017-02-21T00:00:00"/>
    <n v="19"/>
    <n v="-0.29506399194646826"/>
    <n v="0.23230223183042209"/>
    <n v="2.4838469403406673"/>
    <n v="0.1429552195879521"/>
    <n v="0.73264550038825438"/>
    <n v="0.1429552195879521"/>
    <x v="2"/>
  </r>
  <r>
    <n v="8125"/>
    <x v="13"/>
    <s v="armenia"/>
    <x v="8"/>
    <s v="CA"/>
    <s v="CA - Adelanto Correctional Facility "/>
    <s v="adelanto_correctional_facility_ca"/>
    <d v="2017-02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26"/>
    <x v="0"/>
    <s v="mexico"/>
    <x v="0"/>
    <s v="AZ"/>
    <s v="AZ - Florence Staging Facility "/>
    <s v="florence_staging_facility_az"/>
    <d v="2017-02-03T00:00:00"/>
    <x v="5"/>
    <x v="8"/>
    <s v="suicide_risk_placement"/>
    <d v="2017-03-03T00:00:00"/>
    <n v="1"/>
    <n v="-0.61671323601936046"/>
    <n v="8.9347012242470103E-2"/>
    <n v="2.8054961844135593"/>
    <n v="0.46460446366084429"/>
    <n v="1.0542947444611466"/>
    <n v="8.9347012242470103E-2"/>
    <x v="3"/>
  </r>
  <r>
    <n v="8127"/>
    <x v="7"/>
    <s v="honduras"/>
    <x v="18"/>
    <s v="TX"/>
    <s v="TX - South Texas Detention Complex "/>
    <s v="south_texas_detention_complex_tx"/>
    <d v="2017-02-03T00:00:00"/>
    <x v="5"/>
    <x v="6"/>
    <s v="disciplinary"/>
    <d v="2017-12-03T00:00:00"/>
    <n v="10"/>
    <n v="-0.4558886139829143"/>
    <n v="7.1477609793976049E-2"/>
    <n v="2.6446715623771131"/>
    <n v="0.30377984162439814"/>
    <n v="0.89347012242470036"/>
    <n v="7.1477609793976049E-2"/>
    <x v="3"/>
  </r>
  <r>
    <n v="8128"/>
    <x v="162"/>
    <s v="turks_and_caicos_islands"/>
    <x v="8"/>
    <s v="CA"/>
    <s v="CA - Adelanto Correctional Facility "/>
    <s v="adelanto_correctional_facility_ca"/>
    <d v="2017-02-1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29"/>
    <x v="0"/>
    <s v="mexico"/>
    <x v="8"/>
    <s v="CA"/>
    <s v="CA - Adelanto Correctional Facility "/>
    <s v="adelanto_correctional_facility_ca"/>
    <d v="2017-02-1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30"/>
    <x v="1"/>
    <s v="sierra_leone"/>
    <x v="15"/>
    <s v="GA"/>
    <s v="GA - Stewart Detention Center "/>
    <s v="stewart_detention_center_ga"/>
    <d v="2017-02-1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31"/>
    <x v="0"/>
    <s v="mexico"/>
    <x v="12"/>
    <s v="TX"/>
    <s v="TX - Houston Contract Detention Facility "/>
    <s v="houston_contract_detention_facility_tx"/>
    <d v="2017-02-1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32"/>
    <x v="2"/>
    <s v="el_salvador"/>
    <x v="7"/>
    <s v="PA"/>
    <s v="PA - York County Prison "/>
    <s v="york_county_prison_pa"/>
    <d v="2017-02-13T00:00:00"/>
    <x v="5"/>
    <x v="23"/>
    <s v="mental_illness_observation"/>
    <d v="2017-02-20T00:00:00"/>
    <n v="7"/>
    <n v="-0.50949682132839635"/>
    <n v="1.7869402448493998E-2"/>
    <n v="2.6982797697225953"/>
    <n v="0.35738804896988019"/>
    <n v="0.94707832977018247"/>
    <n v="1.7869402448493998E-2"/>
    <x v="3"/>
  </r>
  <r>
    <n v="8133"/>
    <x v="41"/>
    <s v="chile"/>
    <x v="9"/>
    <s v="FL"/>
    <s v="FL - Glades County Detention Center "/>
    <s v="glades_county_detention_center_fl"/>
    <d v="2017-02-13T00:00:00"/>
    <x v="5"/>
    <x v="6"/>
    <s v="disciplinary"/>
    <d v="2017-02-22T00:00:00"/>
    <n v="9"/>
    <n v="-0.4737580164314083"/>
    <n v="5.3608207345482051E-2"/>
    <n v="2.6625409648256073"/>
    <n v="0.32164924407289214"/>
    <n v="0.91133952487319436"/>
    <n v="5.3608207345482051E-2"/>
    <x v="3"/>
  </r>
  <r>
    <n v="8134"/>
    <x v="0"/>
    <s v="mexico"/>
    <x v="8"/>
    <s v="CA"/>
    <s v="CA - Adelanto Correctional Facility "/>
    <s v="adelanto_correctional_facility_ca"/>
    <d v="2017-02-13T00:00:00"/>
    <x v="5"/>
    <x v="6"/>
    <s v="disciplinary"/>
    <d v="2017-01-03T00:00:00"/>
    <n v="16"/>
    <n v="-0.34867219929195026"/>
    <n v="0.17869402448494009"/>
    <n v="2.5374551476861491"/>
    <n v="0.19656342693343409"/>
    <n v="0.78625370773373637"/>
    <n v="0.17869402448494009"/>
    <x v="3"/>
  </r>
  <r>
    <n v="8135"/>
    <x v="2"/>
    <s v="el_salvador"/>
    <x v="17"/>
    <s v="VA"/>
    <s v="VA - Immigration Centers Of America Farmville "/>
    <s v="immigration_centers_of_america_farmville_va"/>
    <d v="2017-02-13T00:00:00"/>
    <x v="5"/>
    <x v="6"/>
    <s v="disciplinary"/>
    <d v="2017-03-03T00:00:00"/>
    <n v="18"/>
    <n v="-0.31293339439496226"/>
    <n v="0.21443282938192809"/>
    <n v="2.5017163427891611"/>
    <n v="0.1608246220364461"/>
    <n v="0.75051490283674838"/>
    <n v="0.1608246220364461"/>
    <x v="2"/>
  </r>
  <r>
    <n v="8136"/>
    <x v="104"/>
    <s v="st._kitts-nevis"/>
    <x v="7"/>
    <s v="PA"/>
    <s v="PA - Clinton County Correctional Facility "/>
    <s v="clinton_county_correctional_facility_pa"/>
    <d v="2017-02-13T00:00:00"/>
    <x v="5"/>
    <x v="6"/>
    <s v="disciplinary"/>
    <d v="2017-06-03T00:00:00"/>
    <n v="21"/>
    <n v="-0.25932518704948021"/>
    <n v="0.26804103672741014"/>
    <n v="2.4481081354436793"/>
    <n v="0.10721641469096405"/>
    <n v="0.69690669549126638"/>
    <n v="0.10721641469096405"/>
    <x v="2"/>
  </r>
  <r>
    <n v="8137"/>
    <x v="0"/>
    <s v="mexico"/>
    <x v="8"/>
    <s v="CA"/>
    <s v="CA - Adelanto Correctional Facility "/>
    <s v="adelanto_correctional_facility_ca"/>
    <d v="2017-02-13T00:00:00"/>
    <x v="5"/>
    <x v="6"/>
    <s v="disciplinary"/>
    <d v="2017-10-03T00:00:00"/>
    <n v="25"/>
    <n v="-0.18784757725550419"/>
    <n v="0.33951864652138619"/>
    <n v="2.3766305256497033"/>
    <n v="3.5738804896988025E-2"/>
    <n v="0.62542908569729028"/>
    <n v="3.5738804896988025E-2"/>
    <x v="2"/>
  </r>
  <r>
    <n v="8138"/>
    <x v="0"/>
    <s v="mexico"/>
    <x v="8"/>
    <s v="CA"/>
    <s v="CA - Adelanto Correctional Facility "/>
    <s v="adelanto_correctional_facility_ca"/>
    <d v="2017-02-14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39"/>
    <x v="0"/>
    <s v="mexico"/>
    <x v="6"/>
    <s v="TX"/>
    <s v="TX - Johnson County Law Enforcement Center "/>
    <s v="johnson_county_law_enforcement_center_tx"/>
    <d v="2017-02-14T00:00:00"/>
    <x v="5"/>
    <x v="7"/>
    <s v="other"/>
    <m/>
    <m/>
    <n v="-0.63458263846785445"/>
    <n v="0.1072164146909641"/>
    <n v="2.8233655868620535"/>
    <n v="0.48247386610933829"/>
    <n v="1.0721641469096406"/>
    <n v="0.1072164146909641"/>
    <x v="3"/>
  </r>
  <r>
    <n v="8140"/>
    <x v="15"/>
    <s v="liberia"/>
    <x v="7"/>
    <s v="PA"/>
    <s v="PA - York County Prison "/>
    <s v="york_county_prison_pa"/>
    <d v="2017-02-14T00:00:00"/>
    <x v="5"/>
    <x v="12"/>
    <s v="pending_investigation_of_disciplinary_violation"/>
    <d v="2017-02-17T00:00:00"/>
    <n v="3"/>
    <n v="-0.58097443112237235"/>
    <n v="5.3608207345481995E-2"/>
    <n v="2.7697573795165713"/>
    <n v="0.42886565876385618"/>
    <n v="1.0185559395641586"/>
    <n v="5.3608207345481995E-2"/>
    <x v="3"/>
  </r>
  <r>
    <n v="8141"/>
    <x v="9"/>
    <s v="haiti"/>
    <x v="9"/>
    <s v="FL"/>
    <s v="FL - Krome North Service Processing Center "/>
    <s v="krome_north_service_processing_center_fl"/>
    <d v="2017-02-14T00:00:00"/>
    <x v="5"/>
    <x v="12"/>
    <s v="pending_investigation_of_disciplinary_violation"/>
    <d v="2017-02-17T00:00:00"/>
    <n v="3"/>
    <n v="-0.58097443112237235"/>
    <n v="5.3608207345481995E-2"/>
    <n v="2.7697573795165713"/>
    <n v="0.42886565876385618"/>
    <n v="1.0185559395641586"/>
    <n v="5.3608207345481995E-2"/>
    <x v="3"/>
  </r>
  <r>
    <n v="8142"/>
    <x v="0"/>
    <s v="mexico"/>
    <x v="7"/>
    <s v="PA"/>
    <s v="PA - York County Prison "/>
    <s v="york_county_prison_pa"/>
    <d v="2017-02-14T00:00:00"/>
    <x v="5"/>
    <x v="23"/>
    <s v="mental_illness_observation"/>
    <d v="2017-02-17T00:00:00"/>
    <n v="3"/>
    <n v="-0.58097443112237235"/>
    <n v="5.3608207345481995E-2"/>
    <n v="2.7697573795165713"/>
    <n v="0.42886565876385618"/>
    <n v="1.0185559395641586"/>
    <n v="5.3608207345481995E-2"/>
    <x v="3"/>
  </r>
  <r>
    <n v="8143"/>
    <x v="118"/>
    <s v="congo"/>
    <x v="7"/>
    <s v="PA"/>
    <s v="PA - York County Prison "/>
    <s v="york_county_prison_pa"/>
    <d v="2017-02-14T00:00:00"/>
    <x v="5"/>
    <x v="12"/>
    <s v="pending_investigation_of_disciplinary_violation"/>
    <d v="2017-02-24T00:00:00"/>
    <n v="10"/>
    <n v="-0.4558886139829143"/>
    <n v="7.1477609793976049E-2"/>
    <n v="2.6446715623771131"/>
    <n v="0.30377984162439814"/>
    <n v="0.89347012242470036"/>
    <n v="7.1477609793976049E-2"/>
    <x v="3"/>
  </r>
  <r>
    <n v="8144"/>
    <x v="39"/>
    <s v="somalia"/>
    <x v="21"/>
    <s v="MN"/>
    <s v="MN - Sherburne County Jail "/>
    <s v="sherburne_county_jail_mn"/>
    <d v="2017-02-14T00:00:00"/>
    <x v="5"/>
    <x v="6"/>
    <s v="disciplinary"/>
    <d v="2017-08-03T00:00:00"/>
    <n v="22"/>
    <n v="-0.24145578460098621"/>
    <n v="0.28591043917590414"/>
    <n v="2.4302387329951851"/>
    <n v="8.9347012242470047E-2"/>
    <n v="0.67903729304277238"/>
    <n v="8.9347012242470047E-2"/>
    <x v="2"/>
  </r>
  <r>
    <n v="8145"/>
    <x v="1"/>
    <s v="sierra_leone"/>
    <x v="10"/>
    <s v="MI"/>
    <s v="MI - Calhoun County Correctional Center "/>
    <s v="calhoun_county_correctional_center_mi"/>
    <d v="2017-02-14T00:00:00"/>
    <x v="5"/>
    <x v="6"/>
    <s v="disciplinary"/>
    <d v="2017-03-14T00:00:00"/>
    <n v="28"/>
    <n v="-0.13423936991002217"/>
    <n v="0.39312685386686819"/>
    <n v="2.3230223183042211"/>
    <n v="1.7869402448493998E-2"/>
    <n v="0.57182087835180828"/>
    <n v="1.7869402448493998E-2"/>
    <x v="2"/>
  </r>
  <r>
    <n v="8146"/>
    <x v="0"/>
    <s v="mexico"/>
    <x v="0"/>
    <s v="AZ"/>
    <s v="AZ - Eloy Federal Contract Facility "/>
    <s v="eloy_federal_contract_facility_az"/>
    <d v="2017-02-14T00:00:00"/>
    <x v="5"/>
    <x v="6"/>
    <s v="disciplinary"/>
    <d v="2017-03-15T00:00:00"/>
    <n v="29"/>
    <n v="-0.11636996746152814"/>
    <n v="0.41099625631536219"/>
    <n v="2.3051529158557269"/>
    <n v="3.5738804896988025E-2"/>
    <n v="0.55395147590331428"/>
    <n v="3.5738804896988025E-2"/>
    <x v="2"/>
  </r>
  <r>
    <n v="8147"/>
    <x v="9"/>
    <s v="haiti"/>
    <x v="7"/>
    <s v="PA"/>
    <s v="PA - York County Prison "/>
    <s v="york_county_prison_pa"/>
    <d v="2017-02-15T00:00:00"/>
    <x v="5"/>
    <x v="21"/>
    <s v="medical_observation"/>
    <d v="2017-02-18T00:00:00"/>
    <n v="3"/>
    <n v="-0.58097443112237235"/>
    <n v="5.3608207345481995E-2"/>
    <n v="2.7697573795165713"/>
    <n v="0.42886565876385618"/>
    <n v="1.0185559395641586"/>
    <n v="5.3608207345481995E-2"/>
    <x v="3"/>
  </r>
  <r>
    <n v="8148"/>
    <x v="54"/>
    <s v="russia"/>
    <x v="2"/>
    <s v="CA"/>
    <s v="CA - San Diego Contract Detention Facility - CCA (otay)"/>
    <s v="san_diego_contract_detention_facility_cca_otay_ca"/>
    <d v="2017-02-15T00:00:00"/>
    <x v="5"/>
    <x v="6"/>
    <s v="disciplinary"/>
    <d v="2017-02-19T00:00:00"/>
    <n v="4"/>
    <n v="-0.56310502867387835"/>
    <n v="3.5738804896987997E-2"/>
    <n v="2.7518879770680771"/>
    <n v="0.41099625631536219"/>
    <n v="1.0006865371156644"/>
    <n v="3.5738804896987997E-2"/>
    <x v="3"/>
  </r>
  <r>
    <n v="8149"/>
    <x v="2"/>
    <s v="el_salvador"/>
    <x v="18"/>
    <s v="TX"/>
    <s v="TX - South Texas Detention Complex "/>
    <s v="south_texas_detention_complex_tx"/>
    <d v="2017-02-15T00:00:00"/>
    <x v="5"/>
    <x v="6"/>
    <s v="disciplinary"/>
    <d v="2017-02-26T00:00:00"/>
    <n v="11"/>
    <n v="-0.43801921153442031"/>
    <n v="8.9347012242470047E-2"/>
    <n v="2.6268021599286193"/>
    <n v="0.28591043917590414"/>
    <n v="0.87560071997620637"/>
    <n v="8.9347012242470047E-2"/>
    <x v="3"/>
  </r>
  <r>
    <n v="8150"/>
    <x v="0"/>
    <s v="mexico"/>
    <x v="3"/>
    <s v="CA"/>
    <s v="CA - Sacramento County Jail-rio Cosumnes Corr. Center "/>
    <s v="sacramento_county_jail_rio_cosumnes_corr_center_ca"/>
    <d v="2017-02-15T00:00:00"/>
    <x v="5"/>
    <x v="5"/>
    <s v="facility_security_threat_violent_or_disruptive_behavior"/>
    <d v="2017-02-03T00:00:00"/>
    <n v="15"/>
    <n v="-0.36654160174044426"/>
    <n v="0.1608246220364461"/>
    <n v="2.5553245501346433"/>
    <n v="0.21443282938192809"/>
    <n v="0.80412311018223037"/>
    <n v="0.1608246220364461"/>
    <x v="3"/>
  </r>
  <r>
    <n v="8151"/>
    <x v="160"/>
    <s v="ussr"/>
    <x v="19"/>
    <s v="MA"/>
    <s v="MA - Bristol Cnty Ndartmouth"/>
    <s v="bristol_cnty_ndartmouth"/>
    <d v="2017-02-15T00:00:00"/>
    <x v="5"/>
    <x v="6"/>
    <s v="disciplinary"/>
    <d v="2017-03-03T00:00:00"/>
    <n v="16"/>
    <n v="-0.34867219929195026"/>
    <n v="0.17869402448494009"/>
    <n v="2.5374551476861491"/>
    <n v="0.19656342693343409"/>
    <n v="0.78625370773373637"/>
    <n v="0.17869402448494009"/>
    <x v="3"/>
  </r>
  <r>
    <n v="8152"/>
    <x v="9"/>
    <s v="haiti"/>
    <x v="9"/>
    <s v="FL"/>
    <s v="FL - Baker County Sheriff's Office "/>
    <s v="baker_county_sheriffs_office_fl"/>
    <d v="2017-02-15T00:00:00"/>
    <x v="5"/>
    <x v="15"/>
    <s v="facility_security_threat_gang_member_status_not_protective_custody"/>
    <d v="2017-06-03T00:00:00"/>
    <n v="19"/>
    <n v="-0.29506399194646826"/>
    <n v="0.23230223183042209"/>
    <n v="2.4838469403406673"/>
    <n v="0.1429552195879521"/>
    <n v="0.73264550038825438"/>
    <n v="0.1429552195879521"/>
    <x v="2"/>
  </r>
  <r>
    <n v="8153"/>
    <x v="8"/>
    <s v="nicaragua"/>
    <x v="8"/>
    <s v="CA"/>
    <s v="CA - Adelanto Correctional Facility "/>
    <s v="adelanto_correctional_facility_ca"/>
    <d v="2017-02-15T00:00:00"/>
    <x v="5"/>
    <x v="6"/>
    <s v="disciplinary"/>
    <d v="2017-07-03T00:00:00"/>
    <n v="20"/>
    <n v="-0.27719458949797421"/>
    <n v="0.25017163427891614"/>
    <n v="2.4659775378921731"/>
    <n v="0.12508581713945804"/>
    <n v="0.71477609793976038"/>
    <n v="0.12508581713945804"/>
    <x v="2"/>
  </r>
  <r>
    <n v="8154"/>
    <x v="58"/>
    <s v="vietnam"/>
    <x v="8"/>
    <s v="CA"/>
    <s v="CA - Adelanto Correctional Facility "/>
    <s v="adelanto_correctional_facility_ca"/>
    <d v="2017-02-15T00:00:00"/>
    <x v="5"/>
    <x v="3"/>
    <s v="protective_custody_other_detainee_safety"/>
    <d v="2017-07-03T00:00:00"/>
    <n v="20"/>
    <n v="-0.27719458949797421"/>
    <n v="0.25017163427891614"/>
    <n v="2.4659775378921731"/>
    <n v="0.12508581713945804"/>
    <n v="0.71477609793976038"/>
    <n v="0.12508581713945804"/>
    <x v="2"/>
  </r>
  <r>
    <n v="8155"/>
    <x v="39"/>
    <s v="somalia"/>
    <x v="9"/>
    <s v="FL"/>
    <s v="FL - Baker County Sheriff's Office "/>
    <s v="baker_county_sheriffs_office_fl"/>
    <d v="2017-02-15T00:00:00"/>
    <x v="5"/>
    <x v="3"/>
    <s v="protective_custody_other_detainee_safety"/>
    <d v="2017-03-13T00:00:00"/>
    <n v="26"/>
    <n v="-0.16997817480701016"/>
    <n v="0.35738804896988019"/>
    <n v="2.3587611232012091"/>
    <n v="1.7869402448493998E-2"/>
    <n v="0.60755968324879628"/>
    <n v="1.7869402448493998E-2"/>
    <x v="2"/>
  </r>
  <r>
    <n v="8156"/>
    <x v="0"/>
    <s v="mexico"/>
    <x v="8"/>
    <s v="CA"/>
    <s v="CA - Adelanto Correctional Facility "/>
    <s v="adelanto_correctional_facility_ca"/>
    <d v="2017-02-15T00:00:00"/>
    <x v="5"/>
    <x v="6"/>
    <s v="disciplinary"/>
    <d v="2017-03-14T00:00:00"/>
    <n v="27"/>
    <n v="-0.15210877235851616"/>
    <n v="0.37525745141837419"/>
    <n v="2.3408917207527153"/>
    <n v="0"/>
    <n v="0.58969028080030228"/>
    <n v="0"/>
    <x v="2"/>
  </r>
  <r>
    <n v="8157"/>
    <x v="15"/>
    <s v="liberia"/>
    <x v="7"/>
    <s v="PA"/>
    <s v="PA - York County Prison "/>
    <s v="york_county_prison_pa"/>
    <d v="2017-02-15T00:00:00"/>
    <x v="5"/>
    <x v="6"/>
    <s v="disciplinary"/>
    <d v="2017-03-17T00:00:00"/>
    <n v="30"/>
    <n v="-9.8500565013034141E-2"/>
    <n v="0.42886565876385618"/>
    <n v="2.2872835134072331"/>
    <n v="5.3608207345482023E-2"/>
    <n v="0.53608207345482028"/>
    <n v="5.3608207345482023E-2"/>
    <x v="2"/>
  </r>
  <r>
    <n v="8158"/>
    <x v="14"/>
    <s v="jamaica"/>
    <x v="4"/>
    <s v="LA"/>
    <s v="LA - Jena/lasalle Detention Facility "/>
    <s v="jena/lasalle_detention_facility_la"/>
    <d v="2017-02-16T00:00:00"/>
    <x v="5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8159"/>
    <x v="9"/>
    <s v="haiti"/>
    <x v="20"/>
    <s v="WA"/>
    <s v="WA - Northwest Detention Center "/>
    <s v="northwest_detention_center_wa"/>
    <d v="2017-02-16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60"/>
    <x v="21"/>
    <s v="guatemala"/>
    <x v="0"/>
    <s v="AZ"/>
    <s v="AZ - Cca, Florence Correctional Center "/>
    <s v="cca,_florence_correctional_center_az"/>
    <d v="2017-02-16T00:00:00"/>
    <x v="5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8161"/>
    <x v="62"/>
    <s v="turkey"/>
    <x v="15"/>
    <s v="GA"/>
    <s v="GA - Stewart Detention Center "/>
    <s v="stewart_detention_center_ga"/>
    <d v="2017-02-16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62"/>
    <x v="39"/>
    <s v="somalia"/>
    <x v="18"/>
    <s v="TX"/>
    <s v="TX - South Texas Detention Complex "/>
    <s v="south_texas_detention_complex_tx"/>
    <d v="2017-02-16T00:00:00"/>
    <x v="5"/>
    <x v="6"/>
    <s v="disciplinary"/>
    <d v="2017-02-21T00:00:00"/>
    <n v="5"/>
    <n v="-0.54523562622538435"/>
    <n v="1.7869402448493998E-2"/>
    <n v="2.7340185746195833"/>
    <n v="0.39312685386686819"/>
    <n v="0.98281713466717047"/>
    <n v="1.7869402448493998E-2"/>
    <x v="3"/>
  </r>
  <r>
    <n v="8163"/>
    <x v="56"/>
    <s v="iran"/>
    <x v="8"/>
    <s v="CA"/>
    <s v="CA - Adelanto Correctional Facility "/>
    <s v="adelanto_correctional_facility_ca"/>
    <d v="2017-02-16T00:00:00"/>
    <x v="5"/>
    <x v="3"/>
    <s v="protective_custody_other_detainee_safety"/>
    <d v="2017-02-25T00:00:00"/>
    <n v="9"/>
    <n v="-0.4737580164314083"/>
    <n v="5.3608207345482051E-2"/>
    <n v="2.6625409648256073"/>
    <n v="0.32164924407289214"/>
    <n v="0.91133952487319436"/>
    <n v="5.3608207345482051E-2"/>
    <x v="3"/>
  </r>
  <r>
    <n v="8164"/>
    <x v="7"/>
    <s v="honduras"/>
    <x v="4"/>
    <s v="LA"/>
    <s v="LA - Jena/lasalle Detention Facility "/>
    <s v="jena/lasalle_detention_facility_la"/>
    <d v="2017-02-16T00:00:00"/>
    <x v="5"/>
    <x v="5"/>
    <s v="facility_security_threat_violent_or_disruptive_behavior"/>
    <d v="2017-03-03T00:00:00"/>
    <n v="15"/>
    <n v="-0.36654160174044426"/>
    <n v="0.1608246220364461"/>
    <n v="2.5553245501346433"/>
    <n v="0.21443282938192809"/>
    <n v="0.80412311018223037"/>
    <n v="0.1608246220364461"/>
    <x v="3"/>
  </r>
  <r>
    <n v="8165"/>
    <x v="0"/>
    <s v="mexico"/>
    <x v="12"/>
    <s v="TX"/>
    <s v="TX - Houston Contract Detention Facility "/>
    <s v="houston_contract_detention_facility_tx"/>
    <d v="2017-02-16T00:00:00"/>
    <x v="5"/>
    <x v="6"/>
    <s v="disciplinary"/>
    <d v="2017-06-03T00:00:00"/>
    <n v="18"/>
    <n v="-0.31293339439496226"/>
    <n v="0.21443282938192809"/>
    <n v="2.5017163427891611"/>
    <n v="0.1608246220364461"/>
    <n v="0.75051490283674838"/>
    <n v="0.1608246220364461"/>
    <x v="2"/>
  </r>
  <r>
    <n v="8166"/>
    <x v="2"/>
    <s v="el_salvador"/>
    <x v="15"/>
    <s v="GA"/>
    <s v="GA - Stewart Detention Center "/>
    <s v="stewart_detention_center_ga"/>
    <d v="2017-02-16T00:00:00"/>
    <x v="5"/>
    <x v="6"/>
    <s v="disciplinary"/>
    <d v="2017-03-17T00:00:00"/>
    <n v="29"/>
    <n v="-0.11636996746152814"/>
    <n v="0.41099625631536219"/>
    <n v="2.3051529158557269"/>
    <n v="3.5738804896988025E-2"/>
    <n v="0.55395147590331428"/>
    <n v="3.5738804896988025E-2"/>
    <x v="2"/>
  </r>
  <r>
    <n v="8167"/>
    <x v="0"/>
    <s v="mexico"/>
    <x v="8"/>
    <s v="CA"/>
    <s v="CA - Adelanto Correctional Facility "/>
    <s v="adelanto_correctional_facility_ca"/>
    <d v="2017-02-17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68"/>
    <x v="36"/>
    <s v="mali"/>
    <x v="7"/>
    <s v="PA"/>
    <s v="PA - York County Prison "/>
    <s v="york_county_prison_pa"/>
    <d v="2017-02-17T00:00:00"/>
    <x v="5"/>
    <x v="12"/>
    <s v="pending_investigation_of_disciplinary_violation"/>
    <d v="2017-02-21T00:00:00"/>
    <n v="4"/>
    <n v="-0.56310502867387835"/>
    <n v="3.5738804896987997E-2"/>
    <n v="2.7518879770680771"/>
    <n v="0.41099625631536219"/>
    <n v="1.0006865371156644"/>
    <n v="3.5738804896987997E-2"/>
    <x v="3"/>
  </r>
  <r>
    <n v="8169"/>
    <x v="29"/>
    <s v="ecuador"/>
    <x v="22"/>
    <s v="NY"/>
    <s v="NY - Buffalo (batavia) Service Processing Center"/>
    <s v="buffalo_batavia_service_processing_center_ny"/>
    <d v="2017-02-17T00:00:00"/>
    <x v="5"/>
    <x v="6"/>
    <s v="disciplinary"/>
    <d v="2017-02-23T00:00:00"/>
    <n v="6"/>
    <n v="-0.52736622377689035"/>
    <n v="0"/>
    <n v="2.7161491721710895"/>
    <n v="0.37525745141837419"/>
    <n v="0.96494773221867647"/>
    <n v="0"/>
    <x v="3"/>
  </r>
  <r>
    <n v="8170"/>
    <x v="0"/>
    <s v="mexico"/>
    <x v="4"/>
    <s v="LA"/>
    <s v="LA - Pine Prairie Correctional Center "/>
    <s v="pine_prairie_correctional_center_la"/>
    <d v="2017-02-17T00:00:00"/>
    <x v="5"/>
    <x v="15"/>
    <s v="facility_security_threat_gang_member_status_not_protective_custody"/>
    <d v="2017-09-03T00:00:00"/>
    <n v="20"/>
    <n v="-0.27719458949797421"/>
    <n v="0.25017163427891614"/>
    <n v="2.4659775378921731"/>
    <n v="0.12508581713945804"/>
    <n v="0.71477609793976038"/>
    <n v="0.12508581713945804"/>
    <x v="2"/>
  </r>
  <r>
    <n v="8171"/>
    <x v="2"/>
    <s v="el_salvador"/>
    <x v="17"/>
    <s v="VA"/>
    <s v="VA - Immigration Centers Of America Farmville "/>
    <s v="immigration_centers_of_america_farmville_va"/>
    <d v="2017-02-18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72"/>
    <x v="60"/>
    <s v="cameroon"/>
    <x v="9"/>
    <s v="FL"/>
    <s v="FL - Krome North Service Processing Center "/>
    <s v="krome_north_service_processing_center_fl"/>
    <d v="2017-02-18T00:00:00"/>
    <x v="5"/>
    <x v="12"/>
    <s v="pending_investigation_of_disciplinary_violation"/>
    <d v="2017-02-23T00:00:00"/>
    <n v="5"/>
    <n v="-0.54523562622538435"/>
    <n v="1.7869402448493998E-2"/>
    <n v="2.7340185746195833"/>
    <n v="0.39312685386686819"/>
    <n v="0.98281713466717047"/>
    <n v="1.7869402448493998E-2"/>
    <x v="3"/>
  </r>
  <r>
    <n v="8173"/>
    <x v="23"/>
    <s v="china,_peoples_republic_of"/>
    <x v="10"/>
    <s v="MI"/>
    <s v="MI - Calhoun County Correctional Center "/>
    <s v="calhoun_county_correctional_center_mi"/>
    <d v="2017-02-18T00:00:00"/>
    <x v="5"/>
    <x v="23"/>
    <s v="mental_illness_observation"/>
    <d v="2017-03-03T00:00:00"/>
    <n v="13"/>
    <n v="-0.40228040663743231"/>
    <n v="0.12508581713945804"/>
    <n v="2.5910633550316313"/>
    <n v="0.25017163427891614"/>
    <n v="0.83986191507921837"/>
    <n v="0.12508581713945804"/>
    <x v="3"/>
  </r>
  <r>
    <n v="8174"/>
    <x v="2"/>
    <s v="el_salvador"/>
    <x v="2"/>
    <s v="CA"/>
    <s v="CA - San Diego Contract Detention Facility - CCA (otay)"/>
    <s v="san_diego_contract_detention_facility_cca_otay_ca"/>
    <d v="2017-02-18T00:00:00"/>
    <x v="5"/>
    <x v="6"/>
    <s v="disciplinary"/>
    <d v="2017-05-03T00:00:00"/>
    <n v="15"/>
    <n v="-0.36654160174044426"/>
    <n v="0.1608246220364461"/>
    <n v="2.5553245501346433"/>
    <n v="0.21443282938192809"/>
    <n v="0.80412311018223037"/>
    <n v="0.1608246220364461"/>
    <x v="3"/>
  </r>
  <r>
    <n v="8175"/>
    <x v="9"/>
    <s v="haiti"/>
    <x v="9"/>
    <s v="FL"/>
    <s v="FL - Krome North Service Processing Center "/>
    <s v="krome_north_service_processing_center_fl"/>
    <d v="2017-02-18T00:00:00"/>
    <x v="5"/>
    <x v="6"/>
    <s v="disciplinary"/>
    <d v="2017-09-03T00:00:00"/>
    <n v="19"/>
    <n v="-0.29506399194646826"/>
    <n v="0.23230223183042209"/>
    <n v="2.4838469403406673"/>
    <n v="0.1429552195879521"/>
    <n v="0.73264550038825438"/>
    <n v="0.1429552195879521"/>
    <x v="2"/>
  </r>
  <r>
    <n v="8176"/>
    <x v="9"/>
    <s v="haiti"/>
    <x v="9"/>
    <s v="FL"/>
    <s v="FL - Krome North Service Processing Center "/>
    <s v="krome_north_service_processing_center_fl"/>
    <d v="2017-02-18T00:00:00"/>
    <x v="5"/>
    <x v="6"/>
    <s v="disciplinary"/>
    <d v="2017-03-18T00:00:00"/>
    <n v="28"/>
    <n v="-0.13423936991002217"/>
    <n v="0.39312685386686819"/>
    <n v="2.3230223183042211"/>
    <n v="1.7869402448493998E-2"/>
    <n v="0.57182087835180828"/>
    <n v="1.7869402448493998E-2"/>
    <x v="2"/>
  </r>
  <r>
    <n v="8177"/>
    <x v="2"/>
    <s v="el_salvador"/>
    <x v="17"/>
    <s v="VA"/>
    <s v="VA - Immigration Centers Of America Farmville "/>
    <s v="immigration_centers_of_america_farmville_va"/>
    <d v="2017-02-19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78"/>
    <x v="2"/>
    <s v="el_salvador"/>
    <x v="17"/>
    <s v="VA"/>
    <s v="VA - Virginia Peninsula Regional Jail "/>
    <s v="virginia_peninsula_regional_jail_va"/>
    <d v="2017-02-19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79"/>
    <x v="2"/>
    <s v="el_salvador"/>
    <x v="17"/>
    <s v="VA"/>
    <s v="VA - Virginia Peninsula Regional Jail "/>
    <s v="virginia_peninsula_regional_jail_va"/>
    <d v="2017-02-19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80"/>
    <x v="46"/>
    <s v="ukraine"/>
    <x v="7"/>
    <s v="PA"/>
    <s v="PA - York County Prison "/>
    <s v="york_county_prison_pa"/>
    <d v="2017-02-19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81"/>
    <x v="0"/>
    <s v="mexico"/>
    <x v="8"/>
    <s v="CA"/>
    <s v="CA - Adelanto Correctional Facility "/>
    <s v="adelanto_correctional_facility_ca"/>
    <d v="2017-02-19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82"/>
    <x v="9"/>
    <s v="haiti"/>
    <x v="8"/>
    <s v="CA"/>
    <s v="CA - Adelanto Correctional Facility "/>
    <s v="adelanto_correctional_facility_ca"/>
    <d v="2017-02-19T00:00:00"/>
    <x v="5"/>
    <x v="12"/>
    <s v="pending_investigation_of_disciplinary_violation"/>
    <d v="2017-02-23T00:00:00"/>
    <n v="4"/>
    <n v="-0.56310502867387835"/>
    <n v="3.5738804896987997E-2"/>
    <n v="2.7518879770680771"/>
    <n v="0.41099625631536219"/>
    <n v="1.0006865371156644"/>
    <n v="3.5738804896987997E-2"/>
    <x v="3"/>
  </r>
  <r>
    <n v="8183"/>
    <x v="19"/>
    <s v="cuba"/>
    <x v="1"/>
    <s v="NV"/>
    <s v="NV - Henderson Detention Center "/>
    <s v="henderson_detention_center_nv"/>
    <d v="2017-02-19T00:00:00"/>
    <x v="5"/>
    <x v="8"/>
    <s v="suicide_risk_placement"/>
    <d v="2017-02-23T00:00:00"/>
    <n v="4"/>
    <n v="-0.56310502867387835"/>
    <n v="3.5738804896987997E-2"/>
    <n v="2.7518879770680771"/>
    <n v="0.41099625631536219"/>
    <n v="1.0006865371156644"/>
    <n v="3.5738804896987997E-2"/>
    <x v="3"/>
  </r>
  <r>
    <n v="8184"/>
    <x v="19"/>
    <s v="cuba"/>
    <x v="18"/>
    <s v="TX"/>
    <s v="TX - Port Isabel "/>
    <s v="port_isabel_tx"/>
    <d v="2017-02-19T00:00:00"/>
    <x v="5"/>
    <x v="6"/>
    <s v="disciplinary"/>
    <d v="2017-02-26T00:00:00"/>
    <n v="7"/>
    <n v="-0.50949682132839635"/>
    <n v="1.7869402448493998E-2"/>
    <n v="2.6982797697225953"/>
    <n v="0.35738804896988019"/>
    <n v="0.94707832977018247"/>
    <n v="1.7869402448493998E-2"/>
    <x v="3"/>
  </r>
  <r>
    <n v="8185"/>
    <x v="49"/>
    <s v="cambodia"/>
    <x v="15"/>
    <s v="GA"/>
    <s v="GA - Stewart Detention Center "/>
    <s v="stewart_detention_center_ga"/>
    <d v="2017-02-19T00:00:00"/>
    <x v="5"/>
    <x v="3"/>
    <s v="protective_custody_other_detainee_safety"/>
    <d v="2017-07-03T00:00:00"/>
    <n v="16"/>
    <n v="-0.34867219929195026"/>
    <n v="0.17869402448494009"/>
    <n v="2.5374551476861491"/>
    <n v="0.19656342693343409"/>
    <n v="0.78625370773373637"/>
    <n v="0.17869402448494009"/>
    <x v="3"/>
  </r>
  <r>
    <n v="8186"/>
    <x v="7"/>
    <s v="honduras"/>
    <x v="17"/>
    <s v="VA"/>
    <s v="VA - Immigration Centers Of America Farmville "/>
    <s v="immigration_centers_of_america_farmville_va"/>
    <d v="2017-02-19T00:00:00"/>
    <x v="5"/>
    <x v="6"/>
    <s v="disciplinary"/>
    <d v="2017-10-03T00:00:00"/>
    <n v="19"/>
    <n v="-0.29506399194646826"/>
    <n v="0.23230223183042209"/>
    <n v="2.4838469403406673"/>
    <n v="0.1429552195879521"/>
    <n v="0.73264550038825438"/>
    <n v="0.1429552195879521"/>
    <x v="2"/>
  </r>
  <r>
    <n v="8187"/>
    <x v="2"/>
    <s v="el_salvador"/>
    <x v="17"/>
    <s v="VA"/>
    <s v="VA - Immigration Centers Of America Farmville "/>
    <s v="immigration_centers_of_america_farmville_va"/>
    <d v="2017-02-19T00:00:00"/>
    <x v="5"/>
    <x v="6"/>
    <s v="disciplinary"/>
    <d v="2017-10-03T00:00:00"/>
    <n v="19"/>
    <n v="-0.29506399194646826"/>
    <n v="0.23230223183042209"/>
    <n v="2.4838469403406673"/>
    <n v="0.1429552195879521"/>
    <n v="0.73264550038825438"/>
    <n v="0.1429552195879521"/>
    <x v="2"/>
  </r>
  <r>
    <n v="8188"/>
    <x v="2"/>
    <s v="el_salvador"/>
    <x v="11"/>
    <s v="NJ"/>
    <s v="NJ - Essex County Jail "/>
    <s v="essex_county_jail_nj"/>
    <d v="2017-02-19T00:00:00"/>
    <x v="5"/>
    <x v="6"/>
    <s v="disciplinary"/>
    <d v="2017-03-20T00:00:00"/>
    <n v="29"/>
    <n v="-0.11636996746152814"/>
    <n v="0.41099625631536219"/>
    <n v="2.3051529158557269"/>
    <n v="3.5738804896988025E-2"/>
    <n v="0.55395147590331428"/>
    <n v="3.5738804896988025E-2"/>
    <x v="2"/>
  </r>
  <r>
    <n v="8189"/>
    <x v="50"/>
    <s v="belize"/>
    <x v="2"/>
    <s v="CA"/>
    <s v="CA - Imperial Regional Detention Facility "/>
    <s v="imperial_regional_detention_facility_ca"/>
    <d v="2017-02-20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90"/>
    <x v="88"/>
    <s v="guinea"/>
    <x v="7"/>
    <s v="PA"/>
    <s v="PA - Pike County Correctional Facility "/>
    <s v="pike_county_correctional_facility_pa"/>
    <d v="2017-02-20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91"/>
    <x v="7"/>
    <s v="honduras"/>
    <x v="7"/>
    <s v="PA"/>
    <s v="PA - York County Prison "/>
    <s v="york_county_prison_pa"/>
    <d v="2017-02-20T00:00:00"/>
    <x v="5"/>
    <x v="21"/>
    <s v="medical_observation"/>
    <d v="2017-02-27T00:00:00"/>
    <n v="7"/>
    <n v="-0.50949682132839635"/>
    <n v="1.7869402448493998E-2"/>
    <n v="2.6982797697225953"/>
    <n v="0.35738804896988019"/>
    <n v="0.94707832977018247"/>
    <n v="1.7869402448493998E-2"/>
    <x v="3"/>
  </r>
  <r>
    <n v="8192"/>
    <x v="7"/>
    <s v="honduras"/>
    <x v="7"/>
    <s v="PA"/>
    <s v="PA - Pike County Correctional Facility "/>
    <s v="pike_county_correctional_facility_pa"/>
    <d v="2017-02-20T00:00:00"/>
    <x v="5"/>
    <x v="6"/>
    <s v="disciplinary"/>
    <d v="2017-07-03T00:00:00"/>
    <n v="15"/>
    <n v="-0.36654160174044426"/>
    <n v="0.1608246220364461"/>
    <n v="2.5553245501346433"/>
    <n v="0.21443282938192809"/>
    <n v="0.80412311018223037"/>
    <n v="0.1608246220364461"/>
    <x v="3"/>
  </r>
  <r>
    <n v="8193"/>
    <x v="14"/>
    <s v="jamaica"/>
    <x v="13"/>
    <s v="NJ"/>
    <s v="NJ - Hudson County Correctional Center "/>
    <s v="hudson_county_correctional_center_nj"/>
    <d v="2017-02-20T00:00:00"/>
    <x v="5"/>
    <x v="6"/>
    <s v="disciplinary"/>
    <d v="2017-03-16T00:00:00"/>
    <n v="24"/>
    <n v="-0.20571697970399819"/>
    <n v="0.32164924407289219"/>
    <n v="2.3944999280981971"/>
    <n v="5.3608207345482023E-2"/>
    <n v="0.64329848814578428"/>
    <n v="5.3608207345482023E-2"/>
    <x v="2"/>
  </r>
  <r>
    <n v="8194"/>
    <x v="2"/>
    <s v="el_salvador"/>
    <x v="8"/>
    <s v="CA"/>
    <s v="CA - Adelanto Correctional Facility "/>
    <s v="adelanto_correctional_facility_ca"/>
    <d v="2017-02-20T00:00:00"/>
    <x v="5"/>
    <x v="6"/>
    <s v="disciplinary"/>
    <d v="2017-03-17T00:00:00"/>
    <n v="25"/>
    <n v="-0.18784757725550419"/>
    <n v="0.33951864652138619"/>
    <n v="2.3766305256497033"/>
    <n v="3.5738804896988025E-2"/>
    <n v="0.62542908569729028"/>
    <n v="3.5738804896988025E-2"/>
    <x v="2"/>
  </r>
  <r>
    <n v="8195"/>
    <x v="0"/>
    <s v="mexico"/>
    <x v="8"/>
    <s v="CA"/>
    <s v="CA - Adelanto Correctional Facility "/>
    <s v="adelanto_correctional_facility_ca"/>
    <d v="2017-02-21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196"/>
    <x v="22"/>
    <s v="ethiopia"/>
    <x v="17"/>
    <s v="VA"/>
    <s v="VA - Immigration Centers Of America Farmville "/>
    <s v="immigration_centers_of_america_farmville_va"/>
    <d v="2017-02-21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197"/>
    <x v="7"/>
    <s v="honduras"/>
    <x v="8"/>
    <s v="CA"/>
    <s v="CA - Adelanto Correctional Facility "/>
    <s v="adelanto_correctional_facility_ca"/>
    <d v="2017-02-21T00:00:00"/>
    <x v="5"/>
    <x v="3"/>
    <s v="protective_custody_other_detainee_safety"/>
    <d v="2017-02-23T00:00:00"/>
    <n v="2"/>
    <n v="-0.59884383357086635"/>
    <n v="7.1477609793975994E-2"/>
    <n v="2.7876267819650655"/>
    <n v="0.44673506121235018"/>
    <n v="1.0364253420126524"/>
    <n v="7.1477609793975994E-2"/>
    <x v="3"/>
  </r>
  <r>
    <n v="8198"/>
    <x v="0"/>
    <s v="mexico"/>
    <x v="1"/>
    <s v="NV"/>
    <s v="NV - Henderson Detention Center "/>
    <s v="henderson_detention_center_nv"/>
    <d v="2017-02-21T00:00:00"/>
    <x v="5"/>
    <x v="8"/>
    <s v="suicide_risk_placement"/>
    <d v="2017-02-23T00:00:00"/>
    <n v="2"/>
    <n v="-0.59884383357086635"/>
    <n v="7.1477609793975994E-2"/>
    <n v="2.7876267819650655"/>
    <n v="0.44673506121235018"/>
    <n v="1.0364253420126524"/>
    <n v="7.1477609793975994E-2"/>
    <x v="3"/>
  </r>
  <r>
    <n v="8199"/>
    <x v="21"/>
    <s v="guatemala"/>
    <x v="18"/>
    <s v="TX"/>
    <s v="TX - South Texas Detention Complex "/>
    <s v="south_texas_detention_complex_tx"/>
    <d v="2017-02-21T00:00:00"/>
    <x v="5"/>
    <x v="6"/>
    <s v="disciplinary"/>
    <d v="2017-03-03T00:00:00"/>
    <n v="10"/>
    <n v="-0.4558886139829143"/>
    <n v="7.1477609793976049E-2"/>
    <n v="2.6446715623771131"/>
    <n v="0.30377984162439814"/>
    <n v="0.89347012242470036"/>
    <n v="7.1477609793976049E-2"/>
    <x v="3"/>
  </r>
  <r>
    <n v="8200"/>
    <x v="2"/>
    <s v="el_salvador"/>
    <x v="8"/>
    <s v="CA"/>
    <s v="CA - Adelanto Correctional Facility "/>
    <s v="adelanto_correctional_facility_ca"/>
    <d v="2017-02-21T00:00:00"/>
    <x v="5"/>
    <x v="6"/>
    <s v="disciplinary"/>
    <d v="2017-03-17T00:00:00"/>
    <n v="24"/>
    <n v="-0.20571697970399819"/>
    <n v="0.32164924407289219"/>
    <n v="2.3944999280981971"/>
    <n v="5.3608207345482023E-2"/>
    <n v="0.64329848814578428"/>
    <n v="5.3608207345482023E-2"/>
    <x v="2"/>
  </r>
  <r>
    <n v="8201"/>
    <x v="0"/>
    <s v="mexico"/>
    <x v="8"/>
    <s v="CA"/>
    <s v="CA - Adelanto Correctional Facility "/>
    <s v="adelanto_correctional_facility_ca"/>
    <d v="2017-02-2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02"/>
    <x v="2"/>
    <s v="el_salvador"/>
    <x v="8"/>
    <s v="CA"/>
    <s v="CA - Adelanto Correctional Facility "/>
    <s v="adelanto_correctional_facility_ca"/>
    <d v="2017-02-2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03"/>
    <x v="0"/>
    <s v="mexico"/>
    <x v="8"/>
    <s v="CA"/>
    <s v="CA - Adelanto Correctional Facility "/>
    <s v="adelanto_correctional_facility_ca"/>
    <d v="2017-02-2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04"/>
    <x v="19"/>
    <s v="cuba"/>
    <x v="9"/>
    <s v="FL"/>
    <s v="FL - Baker County Sheriff's Office "/>
    <s v="baker_county_sheriffs_office_fl"/>
    <d v="2017-02-22T00:00:00"/>
    <x v="5"/>
    <x v="15"/>
    <s v="facility_security_threat_gang_member_status_not_protective_custody"/>
    <m/>
    <m/>
    <n v="-0.63458263846785445"/>
    <n v="0.1072164146909641"/>
    <n v="2.8233655868620535"/>
    <n v="0.48247386610933829"/>
    <n v="1.0721641469096406"/>
    <n v="0.1072164146909641"/>
    <x v="3"/>
  </r>
  <r>
    <n v="8205"/>
    <x v="7"/>
    <s v="honduras"/>
    <x v="0"/>
    <s v="AZ"/>
    <s v="AZ - Cca, Florence Correctional Center "/>
    <s v="cca,_florence_correctional_center_az"/>
    <d v="2017-02-2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06"/>
    <x v="82"/>
    <s v="israel"/>
    <x v="21"/>
    <s v="IA"/>
    <s v="IA - Marshall County Jail "/>
    <s v="marshall_county_jail_ia"/>
    <d v="2017-02-2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07"/>
    <x v="0"/>
    <s v="mexico"/>
    <x v="0"/>
    <s v="AZ"/>
    <s v="AZ - Florence Staging Facility "/>
    <s v="florence_staging_facility_az"/>
    <d v="2017-02-22T00:00:00"/>
    <x v="5"/>
    <x v="21"/>
    <s v="medical_observation"/>
    <d v="2017-02-22T00:00:00"/>
    <n v="0"/>
    <n v="-0.63458263846785445"/>
    <n v="0.1072164146909641"/>
    <n v="2.8233655868620535"/>
    <n v="0.48247386610933829"/>
    <n v="1.0721641469096406"/>
    <n v="0.1072164146909641"/>
    <x v="3"/>
  </r>
  <r>
    <n v="8208"/>
    <x v="7"/>
    <s v="honduras"/>
    <x v="15"/>
    <s v="GA"/>
    <s v="GA - Stewart Detention Center "/>
    <s v="stewart_detention_center_ga"/>
    <d v="2017-02-22T00:00:00"/>
    <x v="5"/>
    <x v="8"/>
    <s v="suicide_risk_placement"/>
    <d v="2017-02-24T00:00:00"/>
    <n v="2"/>
    <n v="-0.59884383357086635"/>
    <n v="7.1477609793975994E-2"/>
    <n v="2.7876267819650655"/>
    <n v="0.44673506121235018"/>
    <n v="1.0364253420126524"/>
    <n v="7.1477609793975994E-2"/>
    <x v="3"/>
  </r>
  <r>
    <n v="8209"/>
    <x v="0"/>
    <s v="mexico"/>
    <x v="0"/>
    <s v="AZ"/>
    <s v="AZ - Florence Service Processing Center "/>
    <s v="florence_service_processing_center_az"/>
    <d v="2017-02-22T00:00:00"/>
    <x v="5"/>
    <x v="8"/>
    <s v="suicide_risk_placement"/>
    <d v="2017-02-24T00:00:00"/>
    <n v="2"/>
    <n v="-0.59884383357086635"/>
    <n v="7.1477609793975994E-2"/>
    <n v="2.7876267819650655"/>
    <n v="0.44673506121235018"/>
    <n v="1.0364253420126524"/>
    <n v="7.1477609793975994E-2"/>
    <x v="3"/>
  </r>
  <r>
    <n v="8210"/>
    <x v="21"/>
    <s v="guatemala"/>
    <x v="20"/>
    <s v="WA"/>
    <s v="WA - Northwest Detention Center "/>
    <s v="northwest_detention_center_wa"/>
    <d v="2017-02-22T00:00:00"/>
    <x v="5"/>
    <x v="6"/>
    <s v="disciplinary"/>
    <d v="2017-02-26T00:00:00"/>
    <n v="4"/>
    <n v="-0.56310502867387835"/>
    <n v="3.5738804896987997E-2"/>
    <n v="2.7518879770680771"/>
    <n v="0.41099625631536219"/>
    <n v="1.0006865371156644"/>
    <n v="3.5738804896987997E-2"/>
    <x v="3"/>
  </r>
  <r>
    <n v="8211"/>
    <x v="0"/>
    <s v="mexico"/>
    <x v="6"/>
    <s v="TX"/>
    <s v="TX - Johnson County Law Enforcement Center "/>
    <s v="johnson_county_law_enforcement_center_tx"/>
    <d v="2017-02-22T00:00:00"/>
    <x v="5"/>
    <x v="5"/>
    <s v="facility_security_threat_violent_or_disruptive_behavior"/>
    <d v="2017-10-03T00:00:00"/>
    <n v="16"/>
    <n v="-0.34867219929195026"/>
    <n v="0.17869402448494009"/>
    <n v="2.5374551476861491"/>
    <n v="0.19656342693343409"/>
    <n v="0.78625370773373637"/>
    <n v="0.17869402448494009"/>
    <x v="3"/>
  </r>
  <r>
    <n v="8212"/>
    <x v="31"/>
    <s v="south_korea"/>
    <x v="7"/>
    <s v="PA"/>
    <s v="PA - Clinton County Correctional Facility "/>
    <s v="clinton_county_correctional_facility_pa"/>
    <d v="2017-02-22T00:00:00"/>
    <x v="5"/>
    <x v="3"/>
    <s v="protective_custody_other_detainee_safety"/>
    <d v="2017-10-03T00:00:00"/>
    <n v="16"/>
    <n v="-0.34867219929195026"/>
    <n v="0.17869402448494009"/>
    <n v="2.5374551476861491"/>
    <n v="0.19656342693343409"/>
    <n v="0.78625370773373637"/>
    <n v="0.17869402448494009"/>
    <x v="3"/>
  </r>
  <r>
    <n v="8213"/>
    <x v="88"/>
    <s v="guinea"/>
    <x v="7"/>
    <s v="PA"/>
    <s v="PA - York County Prison "/>
    <s v="york_county_prison_pa"/>
    <d v="2017-02-22T00:00:00"/>
    <x v="5"/>
    <x v="23"/>
    <s v="mental_illness_observation"/>
    <d v="2017-12-03T00:00:00"/>
    <n v="18"/>
    <n v="-0.31293339439496226"/>
    <n v="0.21443282938192809"/>
    <n v="2.5017163427891611"/>
    <n v="0.1608246220364461"/>
    <n v="0.75051490283674838"/>
    <n v="0.1608246220364461"/>
    <x v="2"/>
  </r>
  <r>
    <n v="8214"/>
    <x v="9"/>
    <s v="haiti"/>
    <x v="9"/>
    <s v="FL"/>
    <s v="FL - Krome North Service Processing Center "/>
    <s v="krome_north_service_processing_center_fl"/>
    <d v="2017-02-22T00:00:00"/>
    <x v="5"/>
    <x v="6"/>
    <s v="disciplinary"/>
    <d v="2017-03-19T00:00:00"/>
    <n v="25"/>
    <n v="-0.18784757725550419"/>
    <n v="0.33951864652138619"/>
    <n v="2.3766305256497033"/>
    <n v="3.5738804896988025E-2"/>
    <n v="0.62542908569729028"/>
    <n v="3.5738804896988025E-2"/>
    <x v="2"/>
  </r>
  <r>
    <n v="8215"/>
    <x v="19"/>
    <s v="cuba"/>
    <x v="9"/>
    <s v="FL"/>
    <s v="FL - Baker County Sheriff's Office "/>
    <s v="baker_county_sheriffs_office_fl"/>
    <d v="2017-02-23T00:00:00"/>
    <x v="5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8216"/>
    <x v="0"/>
    <s v="mexico"/>
    <x v="8"/>
    <s v="CA"/>
    <s v="CA - Adelanto Correctional Facility "/>
    <s v="adelanto_correctional_facility_ca"/>
    <d v="2017-02-2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17"/>
    <x v="7"/>
    <s v="honduras"/>
    <x v="8"/>
    <s v="CA"/>
    <s v="CA - Adelanto Correctional Facility "/>
    <s v="adelanto_correctional_facility_ca"/>
    <d v="2017-02-23T00:00:00"/>
    <x v="5"/>
    <x v="10"/>
    <s v="protective_custody_lesbian_gay_bisexual_transgender_lgbt"/>
    <d v="2017-02-23T00:00:00"/>
    <n v="0"/>
    <n v="-0.63458263846785445"/>
    <n v="0.1072164146909641"/>
    <n v="2.8233655868620535"/>
    <n v="0.48247386610933829"/>
    <n v="1.0721641469096406"/>
    <n v="0.1072164146909641"/>
    <x v="3"/>
  </r>
  <r>
    <n v="8218"/>
    <x v="32"/>
    <s v="colombia"/>
    <x v="15"/>
    <s v="GA"/>
    <s v="GA - Stewart Detention Center "/>
    <s v="stewart_detention_center_ga"/>
    <d v="2017-02-23T00:00:00"/>
    <x v="5"/>
    <x v="17"/>
    <s v="hunger_strike"/>
    <d v="2017-02-27T00:00:00"/>
    <n v="4"/>
    <n v="-0.56310502867387835"/>
    <n v="3.5738804896987997E-2"/>
    <n v="2.7518879770680771"/>
    <n v="0.41099625631536219"/>
    <n v="1.0006865371156644"/>
    <n v="3.5738804896987997E-2"/>
    <x v="3"/>
  </r>
  <r>
    <n v="8219"/>
    <x v="9"/>
    <s v="haiti"/>
    <x v="5"/>
    <s v="TX"/>
    <s v="TX - El Paso Service Processing Center "/>
    <s v="el_paso_service_processing_center_tx"/>
    <d v="2017-02-23T00:00:00"/>
    <x v="5"/>
    <x v="3"/>
    <s v="protective_custody_other_detainee_safety"/>
    <d v="2017-01-03T00:00:00"/>
    <n v="6"/>
    <n v="-0.52736622377689035"/>
    <n v="0"/>
    <n v="2.7161491721710895"/>
    <n v="0.37525745141837419"/>
    <n v="0.96494773221867647"/>
    <n v="0"/>
    <x v="3"/>
  </r>
  <r>
    <n v="8220"/>
    <x v="0"/>
    <s v="mexico"/>
    <x v="8"/>
    <s v="CA"/>
    <s v="CA - Adelanto Correctional Facility "/>
    <s v="adelanto_correctional_facility_ca"/>
    <d v="2017-02-23T00:00:00"/>
    <x v="5"/>
    <x v="6"/>
    <s v="disciplinary"/>
    <d v="2017-10-03T00:00:00"/>
    <n v="15"/>
    <n v="-0.36654160174044426"/>
    <n v="0.1608246220364461"/>
    <n v="2.5553245501346433"/>
    <n v="0.21443282938192809"/>
    <n v="0.80412311018223037"/>
    <n v="0.1608246220364461"/>
    <x v="3"/>
  </r>
  <r>
    <n v="8221"/>
    <x v="2"/>
    <s v="el_salvador"/>
    <x v="8"/>
    <s v="CA"/>
    <s v="CA - Adelanto Correctional Facility "/>
    <s v="adelanto_correctional_facility_ca"/>
    <d v="2017-02-23T00:00:00"/>
    <x v="5"/>
    <x v="6"/>
    <s v="disciplinary"/>
    <d v="2017-10-03T00:00:00"/>
    <n v="15"/>
    <n v="-0.36654160174044426"/>
    <n v="0.1608246220364461"/>
    <n v="2.5553245501346433"/>
    <n v="0.21443282938192809"/>
    <n v="0.80412311018223037"/>
    <n v="0.1608246220364461"/>
    <x v="3"/>
  </r>
  <r>
    <n v="8222"/>
    <x v="0"/>
    <s v="mexico"/>
    <x v="8"/>
    <s v="CA"/>
    <s v="CA - Adelanto Correctional Facility "/>
    <s v="adelanto_correctional_facility_ca"/>
    <d v="2017-02-23T00:00:00"/>
    <x v="5"/>
    <x v="6"/>
    <s v="disciplinary"/>
    <d v="2017-03-15T00:00:00"/>
    <n v="20"/>
    <n v="-0.27719458949797421"/>
    <n v="0.25017163427891614"/>
    <n v="2.4659775378921731"/>
    <n v="0.12508581713945804"/>
    <n v="0.71477609793976038"/>
    <n v="0.12508581713945804"/>
    <x v="2"/>
  </r>
  <r>
    <n v="8223"/>
    <x v="0"/>
    <s v="mexico"/>
    <x v="8"/>
    <s v="CA"/>
    <s v="CA - Adelanto Correctional Facility "/>
    <s v="adelanto_correctional_facility_ca"/>
    <d v="2017-02-23T00:00:00"/>
    <x v="5"/>
    <x v="12"/>
    <s v="pending_investigation_of_disciplinary_violation"/>
    <d v="2017-03-16T00:00:00"/>
    <n v="21"/>
    <n v="-0.25932518704948021"/>
    <n v="0.26804103672741014"/>
    <n v="2.4481081354436793"/>
    <n v="0.10721641469096405"/>
    <n v="0.69690669549126638"/>
    <n v="0.10721641469096405"/>
    <x v="2"/>
  </r>
  <r>
    <n v="8224"/>
    <x v="0"/>
    <s v="mexico"/>
    <x v="8"/>
    <s v="CA"/>
    <s v="CA - Adelanto Correctional Facility "/>
    <s v="adelanto_correctional_facility_ca"/>
    <d v="2017-02-23T00:00:00"/>
    <x v="5"/>
    <x v="6"/>
    <s v="disciplinary"/>
    <d v="2017-03-20T00:00:00"/>
    <n v="25"/>
    <n v="-0.18784757725550419"/>
    <n v="0.33951864652138619"/>
    <n v="2.3766305256497033"/>
    <n v="3.5738804896988025E-2"/>
    <n v="0.62542908569729028"/>
    <n v="3.5738804896988025E-2"/>
    <x v="2"/>
  </r>
  <r>
    <n v="8225"/>
    <x v="0"/>
    <s v="mexico"/>
    <x v="8"/>
    <s v="CA"/>
    <s v="CA - Adelanto Correctional Facility "/>
    <s v="adelanto_correctional_facility_ca"/>
    <d v="2017-02-23T00:00:00"/>
    <x v="5"/>
    <x v="6"/>
    <s v="disciplinary"/>
    <d v="2017-03-20T00:00:00"/>
    <n v="25"/>
    <n v="-0.18784757725550419"/>
    <n v="0.33951864652138619"/>
    <n v="2.3766305256497033"/>
    <n v="3.5738804896988025E-2"/>
    <n v="0.62542908569729028"/>
    <n v="3.5738804896988025E-2"/>
    <x v="2"/>
  </r>
  <r>
    <n v="8226"/>
    <x v="0"/>
    <s v="mexico"/>
    <x v="8"/>
    <s v="CA"/>
    <s v="CA - Adelanto Correctional Facility "/>
    <s v="adelanto_correctional_facility_ca"/>
    <d v="2017-02-24T00:00:00"/>
    <x v="5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8227"/>
    <x v="25"/>
    <s v="south_africa"/>
    <x v="22"/>
    <s v="NY"/>
    <s v="NY - Buffalo (batavia) Service Processing Center"/>
    <s v="buffalo_batavia_service_processing_center_ny"/>
    <d v="2017-02-24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28"/>
    <x v="7"/>
    <s v="honduras"/>
    <x v="18"/>
    <s v="TX"/>
    <s v="TX - Port Isabel "/>
    <s v="port_isabel_tx"/>
    <d v="2017-02-24T00:00:00"/>
    <x v="5"/>
    <x v="6"/>
    <s v="disciplinary"/>
    <d v="2017-02-27T00:00:00"/>
    <n v="3"/>
    <n v="-0.58097443112237235"/>
    <n v="5.3608207345481995E-2"/>
    <n v="2.7697573795165713"/>
    <n v="0.42886565876385618"/>
    <n v="1.0185559395641586"/>
    <n v="5.3608207345481995E-2"/>
    <x v="3"/>
  </r>
  <r>
    <n v="8229"/>
    <x v="26"/>
    <s v="india"/>
    <x v="0"/>
    <s v="AZ"/>
    <s v="AZ - Florence Staging Facility "/>
    <s v="florence_staging_facility_az"/>
    <d v="2017-02-24T00:00:00"/>
    <x v="5"/>
    <x v="21"/>
    <s v="medical_observation"/>
    <d v="2017-02-27T00:00:00"/>
    <n v="3"/>
    <n v="-0.58097443112237235"/>
    <n v="5.3608207345481995E-2"/>
    <n v="2.7697573795165713"/>
    <n v="0.42886565876385618"/>
    <n v="1.0185559395641586"/>
    <n v="5.3608207345481995E-2"/>
    <x v="3"/>
  </r>
  <r>
    <n v="8230"/>
    <x v="3"/>
    <s v="iraq"/>
    <x v="0"/>
    <s v="AZ"/>
    <s v="AZ - Eloy Federal Contract Facility "/>
    <s v="eloy_federal_contract_facility_az"/>
    <d v="2017-02-24T00:00:00"/>
    <x v="5"/>
    <x v="6"/>
    <s v="disciplinary"/>
    <d v="2017-01-03T00:00:00"/>
    <n v="5"/>
    <n v="-0.54523562622538435"/>
    <n v="1.7869402448493998E-2"/>
    <n v="2.7340185746195833"/>
    <n v="0.39312685386686819"/>
    <n v="0.98281713466717047"/>
    <n v="1.7869402448493998E-2"/>
    <x v="3"/>
  </r>
  <r>
    <n v="8231"/>
    <x v="0"/>
    <s v="mexico"/>
    <x v="8"/>
    <s v="CA"/>
    <s v="CA - Adelanto Correctional Facility "/>
    <s v="adelanto_correctional_facility_ca"/>
    <d v="2017-02-24T00:00:00"/>
    <x v="5"/>
    <x v="5"/>
    <s v="facility_security_threat_violent_or_disruptive_behavior"/>
    <d v="2017-01-03T00:00:00"/>
    <n v="5"/>
    <n v="-0.54523562622538435"/>
    <n v="1.7869402448493998E-2"/>
    <n v="2.7340185746195833"/>
    <n v="0.39312685386686819"/>
    <n v="0.98281713466717047"/>
    <n v="1.7869402448493998E-2"/>
    <x v="3"/>
  </r>
  <r>
    <n v="8232"/>
    <x v="56"/>
    <s v="iran"/>
    <x v="8"/>
    <s v="CA"/>
    <s v="CA - Adelanto Correctional Facility "/>
    <s v="adelanto_correctional_facility_ca"/>
    <d v="2017-02-24T00:00:00"/>
    <x v="5"/>
    <x v="3"/>
    <s v="protective_custody_other_detainee_safety"/>
    <d v="2017-01-03T00:00:00"/>
    <n v="5"/>
    <n v="-0.54523562622538435"/>
    <n v="1.7869402448493998E-2"/>
    <n v="2.7340185746195833"/>
    <n v="0.39312685386686819"/>
    <n v="0.98281713466717047"/>
    <n v="1.7869402448493998E-2"/>
    <x v="3"/>
  </r>
  <r>
    <n v="8233"/>
    <x v="21"/>
    <s v="guatemala"/>
    <x v="2"/>
    <s v="CA"/>
    <s v="CA - Imperial Regional Detention Facility "/>
    <s v="imperial_regional_detention_facility_ca"/>
    <d v="2017-02-24T00:00:00"/>
    <x v="5"/>
    <x v="3"/>
    <s v="protective_custody_other_detainee_safety"/>
    <d v="2017-03-20T00:00:00"/>
    <n v="24"/>
    <n v="-0.20571697970399819"/>
    <n v="0.32164924407289219"/>
    <n v="2.3944999280981971"/>
    <n v="5.3608207345482023E-2"/>
    <n v="0.64329848814578428"/>
    <n v="5.3608207345482023E-2"/>
    <x v="2"/>
  </r>
  <r>
    <n v="8234"/>
    <x v="0"/>
    <s v="mexico"/>
    <x v="18"/>
    <s v="TX"/>
    <s v="TX - Port Isabel "/>
    <s v="port_isabel_tx"/>
    <d v="2017-02-25T00:00:00"/>
    <x v="5"/>
    <x v="0"/>
    <s v="protective_custody_gang_status_protective_custody_only"/>
    <d v="2017-02-27T00:00:00"/>
    <n v="2"/>
    <n v="-0.59884383357086635"/>
    <n v="7.1477609793975994E-2"/>
    <n v="2.7876267819650655"/>
    <n v="0.44673506121235018"/>
    <n v="1.0364253420126524"/>
    <n v="7.1477609793975994E-2"/>
    <x v="3"/>
  </r>
  <r>
    <n v="8235"/>
    <x v="23"/>
    <s v="china,_peoples_republic_of"/>
    <x v="15"/>
    <s v="GA"/>
    <s v="GA - Stewart Detention Center "/>
    <s v="stewart_detention_center_ga"/>
    <d v="2017-02-25T00:00:00"/>
    <x v="5"/>
    <x v="23"/>
    <s v="mental_illness_observation"/>
    <d v="2017-07-03T00:00:00"/>
    <n v="10"/>
    <n v="-0.4558886139829143"/>
    <n v="7.1477609793976049E-2"/>
    <n v="2.6446715623771131"/>
    <n v="0.30377984162439814"/>
    <n v="0.89347012242470036"/>
    <n v="7.1477609793976049E-2"/>
    <x v="3"/>
  </r>
  <r>
    <n v="8236"/>
    <x v="21"/>
    <s v="guatemala"/>
    <x v="0"/>
    <s v="AZ"/>
    <s v="AZ - Eloy Federal Contract Facility "/>
    <s v="eloy_federal_contract_facility_az"/>
    <d v="2017-02-25T00:00:00"/>
    <x v="5"/>
    <x v="3"/>
    <s v="protective_custody_other_detainee_safety"/>
    <d v="2017-08-03T00:00:00"/>
    <n v="11"/>
    <n v="-0.43801921153442031"/>
    <n v="8.9347012242470047E-2"/>
    <n v="2.6268021599286193"/>
    <n v="0.28591043917590414"/>
    <n v="0.87560071997620637"/>
    <n v="8.9347012242470047E-2"/>
    <x v="3"/>
  </r>
  <r>
    <n v="8237"/>
    <x v="39"/>
    <s v="somalia"/>
    <x v="15"/>
    <s v="GA"/>
    <s v="GA - Stewart Detention Center "/>
    <s v="stewart_detention_center_ga"/>
    <d v="2017-02-26T00:00:00"/>
    <x v="5"/>
    <x v="21"/>
    <s v="medical_observation"/>
    <d v="2017-02-28T00:00:00"/>
    <n v="2"/>
    <n v="-0.59884383357086635"/>
    <n v="7.1477609793975994E-2"/>
    <n v="2.7876267819650655"/>
    <n v="0.44673506121235018"/>
    <n v="1.0364253420126524"/>
    <n v="7.1477609793975994E-2"/>
    <x v="3"/>
  </r>
  <r>
    <n v="8238"/>
    <x v="21"/>
    <s v="guatemala"/>
    <x v="9"/>
    <s v="FL"/>
    <s v="FL - Krome North Service Processing Center "/>
    <s v="krome_north_service_processing_center_fl"/>
    <d v="2017-02-26T00:00:00"/>
    <x v="5"/>
    <x v="6"/>
    <s v="disciplinary"/>
    <d v="2017-03-15T00:00:00"/>
    <n v="17"/>
    <n v="-0.33080279684345626"/>
    <n v="0.19656342693343409"/>
    <n v="2.5195857452376553"/>
    <n v="0.17869402448494009"/>
    <n v="0.76838430528524237"/>
    <n v="0.17869402448494009"/>
    <x v="2"/>
  </r>
  <r>
    <n v="8239"/>
    <x v="0"/>
    <s v="mexico"/>
    <x v="3"/>
    <s v="CA"/>
    <s v="CA - Yuba County Jail "/>
    <s v="yuba_county_jail_ca"/>
    <d v="2017-02-27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40"/>
    <x v="0"/>
    <s v="mexico"/>
    <x v="3"/>
    <s v="CA"/>
    <s v="CA - Yuba County Jail "/>
    <s v="yuba_county_jail_ca"/>
    <d v="2017-02-27T00:00:00"/>
    <x v="5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8241"/>
    <x v="9"/>
    <s v="haiti"/>
    <x v="0"/>
    <s v="AZ"/>
    <s v="AZ - Florence Service Processing Center "/>
    <s v="florence_service_processing_center_az"/>
    <d v="2017-02-27T00:00:00"/>
    <x v="5"/>
    <x v="8"/>
    <s v="suicide_risk_placement"/>
    <d v="2017-02-28T00:00:00"/>
    <n v="1"/>
    <n v="-0.61671323601936046"/>
    <n v="8.9347012242470103E-2"/>
    <n v="2.8054961844135593"/>
    <n v="0.46460446366084429"/>
    <n v="1.0542947444611466"/>
    <n v="8.9347012242470103E-2"/>
    <x v="3"/>
  </r>
  <r>
    <n v="8242"/>
    <x v="39"/>
    <s v="somalia"/>
    <x v="15"/>
    <s v="GA"/>
    <s v="GA - Stewart Detention Center "/>
    <s v="stewart_detention_center_ga"/>
    <d v="2017-02-27T00:00:00"/>
    <x v="5"/>
    <x v="21"/>
    <s v="medical_observation"/>
    <d v="2017-02-03T00:00:00"/>
    <n v="3"/>
    <n v="-0.58097443112237235"/>
    <n v="5.3608207345481995E-2"/>
    <n v="2.7697573795165713"/>
    <n v="0.42886565876385618"/>
    <n v="1.0185559395641586"/>
    <n v="5.3608207345481995E-2"/>
    <x v="3"/>
  </r>
  <r>
    <n v="8243"/>
    <x v="71"/>
    <s v="rwanda"/>
    <x v="10"/>
    <s v="OH"/>
    <s v="OH - Butler County Jail "/>
    <s v="butler_county_jail_oh"/>
    <d v="2017-02-27T00:00:00"/>
    <x v="5"/>
    <x v="17"/>
    <s v="hunger_strike"/>
    <d v="2017-03-03T00:00:00"/>
    <n v="4"/>
    <n v="-0.56310502867387835"/>
    <n v="3.5738804896987997E-2"/>
    <n v="2.7518879770680771"/>
    <n v="0.41099625631536219"/>
    <n v="1.0006865371156644"/>
    <n v="3.5738804896987997E-2"/>
    <x v="3"/>
  </r>
  <r>
    <n v="8244"/>
    <x v="39"/>
    <s v="somalia"/>
    <x v="22"/>
    <s v="NY"/>
    <s v="NY - Buffalo (batavia) Service Processing Center"/>
    <s v="buffalo_batavia_service_processing_center_ny"/>
    <d v="2017-02-27T00:00:00"/>
    <x v="5"/>
    <x v="6"/>
    <s v="disciplinary"/>
    <d v="2017-06-03T00:00:00"/>
    <n v="7"/>
    <n v="-0.50949682132839635"/>
    <n v="1.7869402448493998E-2"/>
    <n v="2.6982797697225953"/>
    <n v="0.35738804896988019"/>
    <n v="0.94707832977018247"/>
    <n v="1.7869402448493998E-2"/>
    <x v="3"/>
  </r>
  <r>
    <n v="8245"/>
    <x v="113"/>
    <s v="georgia"/>
    <x v="7"/>
    <s v="PA"/>
    <s v="PA - Clinton County Correctional Facility "/>
    <s v="clinton_county_correctional_facility_pa"/>
    <d v="2017-02-27T00:00:00"/>
    <x v="5"/>
    <x v="11"/>
    <s v="medical_other"/>
    <d v="2017-09-03T00:00:00"/>
    <n v="10"/>
    <n v="-0.4558886139829143"/>
    <n v="7.1477609793976049E-2"/>
    <n v="2.6446715623771131"/>
    <n v="0.30377984162439814"/>
    <n v="0.89347012242470036"/>
    <n v="7.1477609793976049E-2"/>
    <x v="3"/>
  </r>
  <r>
    <n v="8246"/>
    <x v="2"/>
    <s v="el_salvador"/>
    <x v="10"/>
    <s v="MI"/>
    <s v="MI - Calhoun County Correctional Center "/>
    <s v="calhoun_county_correctional_center_mi"/>
    <d v="2017-02-27T00:00:00"/>
    <x v="5"/>
    <x v="6"/>
    <s v="disciplinary"/>
    <d v="2017-03-14T00:00:00"/>
    <n v="15"/>
    <n v="-0.36654160174044426"/>
    <n v="0.1608246220364461"/>
    <n v="2.5553245501346433"/>
    <n v="0.21443282938192809"/>
    <n v="0.80412311018223037"/>
    <n v="0.1608246220364461"/>
    <x v="3"/>
  </r>
  <r>
    <n v="8247"/>
    <x v="24"/>
    <s v="brazil"/>
    <x v="18"/>
    <s v="TX"/>
    <s v="TX - South Texas Detention Complex "/>
    <s v="south_texas_detention_complex_tx"/>
    <d v="2017-02-28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48"/>
    <x v="0"/>
    <s v="mexico"/>
    <x v="3"/>
    <s v="CA"/>
    <s v="CA - Yuba County Jail "/>
    <s v="yuba_county_jail_ca"/>
    <d v="2017-02-28T00:00:00"/>
    <x v="5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8249"/>
    <x v="0"/>
    <s v="mexico"/>
    <x v="8"/>
    <s v="CA"/>
    <s v="CA - Adelanto Correctional Facility "/>
    <s v="adelanto_correctional_facility_ca"/>
    <d v="2017-02-28T00:00:00"/>
    <x v="5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8250"/>
    <x v="39"/>
    <s v="somalia"/>
    <x v="16"/>
    <s v="CO"/>
    <s v="CO - Denver Contract Detention Facility "/>
    <s v="denver_contract_detention_facility_co"/>
    <d v="2017-02-28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51"/>
    <x v="2"/>
    <s v="el_salvador"/>
    <x v="0"/>
    <s v="AZ"/>
    <s v="AZ - Eloy Federal Contract Facility "/>
    <s v="eloy_federal_contract_facility_az"/>
    <d v="2017-02-28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52"/>
    <x v="7"/>
    <s v="honduras"/>
    <x v="4"/>
    <s v="LA"/>
    <s v="LA - Jena/lasalle Detention Facility "/>
    <s v="jena/lasalle_detention_facility_la"/>
    <d v="2017-02-28T00:00:00"/>
    <x v="5"/>
    <x v="15"/>
    <s v="facility_security_threat_gang_member_status_not_protective_custody"/>
    <m/>
    <m/>
    <n v="-0.63458263846785445"/>
    <n v="0.1072164146909641"/>
    <n v="2.8233655868620535"/>
    <n v="0.48247386610933829"/>
    <n v="1.0721641469096406"/>
    <n v="0.1072164146909641"/>
    <x v="3"/>
  </r>
  <r>
    <n v="8253"/>
    <x v="19"/>
    <s v="cuba"/>
    <x v="9"/>
    <s v="FL"/>
    <s v="FL - Krome North Service Processing Center "/>
    <s v="krome_north_service_processing_center_fl"/>
    <d v="2017-02-28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54"/>
    <x v="0"/>
    <s v="mexico"/>
    <x v="2"/>
    <s v="CA"/>
    <s v="CA - San Diego Contract Detention Facility - CCA (otay)"/>
    <s v="san_diego_contract_detention_facility_cca_otay_ca"/>
    <d v="2017-02-28T00:00:00"/>
    <x v="5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8255"/>
    <x v="0"/>
    <s v="mexico"/>
    <x v="18"/>
    <s v="TX"/>
    <s v="TX - South Texas Detention Complex "/>
    <s v="south_texas_detention_complex_tx"/>
    <d v="2017-02-28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56"/>
    <x v="7"/>
    <s v="honduras"/>
    <x v="15"/>
    <s v="GA"/>
    <s v="GA - Stewart Detention Center "/>
    <s v="stewart_detention_center_ga"/>
    <d v="2017-02-28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57"/>
    <x v="0"/>
    <s v="mexico"/>
    <x v="3"/>
    <s v="CA"/>
    <s v="CA - Yuba County Jail "/>
    <s v="yuba_county_jail_ca"/>
    <d v="2017-02-28T00:00:00"/>
    <x v="5"/>
    <x v="5"/>
    <s v="facility_security_threat_violent_or_disruptive_behavior"/>
    <m/>
    <m/>
    <n v="-0.63458263846785445"/>
    <n v="0.1072164146909641"/>
    <n v="2.8233655868620535"/>
    <n v="0.48247386610933829"/>
    <n v="1.0721641469096406"/>
    <n v="0.1072164146909641"/>
    <x v="3"/>
  </r>
  <r>
    <n v="8258"/>
    <x v="7"/>
    <s v="honduras"/>
    <x v="0"/>
    <s v="AZ"/>
    <s v="AZ - Florence Staging Facility "/>
    <s v="florence_staging_facility_az"/>
    <d v="2017-02-28T00:00:00"/>
    <x v="5"/>
    <x v="8"/>
    <s v="suicide_risk_placement"/>
    <d v="2017-01-03T00:00:00"/>
    <n v="1"/>
    <n v="-0.61671323601936046"/>
    <n v="8.9347012242470103E-2"/>
    <n v="2.8054961844135593"/>
    <n v="0.46460446366084429"/>
    <n v="1.0542947444611466"/>
    <n v="8.9347012242470103E-2"/>
    <x v="3"/>
  </r>
  <r>
    <n v="8259"/>
    <x v="0"/>
    <s v="mexico"/>
    <x v="23"/>
    <s v="WI"/>
    <s v="WI - Kenosha County Detention Center "/>
    <s v="kenosha_county_detention_center_wi"/>
    <d v="2017-02-28T00:00:00"/>
    <x v="5"/>
    <x v="12"/>
    <s v="pending_investigation_of_disciplinary_violation"/>
    <d v="2017-08-03T00:00:00"/>
    <n v="8"/>
    <n v="-0.49162741887990236"/>
    <n v="3.5738804896987997E-2"/>
    <n v="2.6804103672741011"/>
    <n v="0.33951864652138619"/>
    <n v="0.92920892732168847"/>
    <n v="3.5738804896987997E-2"/>
    <x v="3"/>
  </r>
  <r>
    <n v="8260"/>
    <x v="0"/>
    <s v="mexico"/>
    <x v="23"/>
    <s v="IL"/>
    <s v="IL - Pulaski County Jail "/>
    <s v="pulaski_county_jail_il"/>
    <d v="2017-02-28T00:00:00"/>
    <x v="5"/>
    <x v="21"/>
    <s v="medical_observation"/>
    <d v="2017-08-03T00:00:00"/>
    <n v="8"/>
    <n v="-0.49162741887990236"/>
    <n v="3.5738804896987997E-2"/>
    <n v="2.6804103672741011"/>
    <n v="0.33951864652138619"/>
    <n v="0.92920892732168847"/>
    <n v="3.5738804896987997E-2"/>
    <x v="3"/>
  </r>
  <r>
    <n v="8261"/>
    <x v="86"/>
    <s v="germany"/>
    <x v="5"/>
    <s v="TX"/>
    <s v="TX - El Paso Service Processing Center "/>
    <s v="el_paso_service_processing_center_tx"/>
    <d v="2017-02-28T00:00:00"/>
    <x v="5"/>
    <x v="3"/>
    <s v="protective_custody_other_detainee_safety"/>
    <d v="2017-08-03T00:00:00"/>
    <n v="8"/>
    <n v="-0.49162741887990236"/>
    <n v="3.5738804896987997E-2"/>
    <n v="2.6804103672741011"/>
    <n v="0.33951864652138619"/>
    <n v="0.92920892732168847"/>
    <n v="3.5738804896987997E-2"/>
    <x v="3"/>
  </r>
  <r>
    <n v="8262"/>
    <x v="0"/>
    <s v="mexico"/>
    <x v="20"/>
    <s v="WA"/>
    <s v="WA - Northwest Detention Center "/>
    <s v="northwest_detention_center_wa"/>
    <d v="2017-03-01T00:00:00"/>
    <x v="5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8263"/>
    <x v="21"/>
    <s v="guatemala"/>
    <x v="8"/>
    <s v="CA"/>
    <s v="CA - Adelanto Correctional Facility "/>
    <s v="adelanto_correctional_facility_ca"/>
    <d v="2017-03-01T00:00:00"/>
    <x v="5"/>
    <x v="6"/>
    <s v="disciplinary"/>
    <d v="2017-12-01T00:00:00"/>
    <n v="9"/>
    <n v="-0.4737580164314083"/>
    <n v="5.3608207345482051E-2"/>
    <n v="2.6625409648256073"/>
    <n v="0.32164924407289214"/>
    <n v="0.91133952487319436"/>
    <n v="5.3608207345482051E-2"/>
    <x v="3"/>
  </r>
  <r>
    <n v="8264"/>
    <x v="34"/>
    <s v="kazakhstan"/>
    <x v="21"/>
    <s v="IA"/>
    <s v="IA - Polk County Jail "/>
    <s v="polk_county_jail_ia"/>
    <d v="2017-03-01T00:00:00"/>
    <x v="5"/>
    <x v="5"/>
    <s v="facility_security_threat_violent_or_disruptive_behavior"/>
    <d v="2017-01-20T00:00:00"/>
    <n v="17"/>
    <n v="-0.33080279684345626"/>
    <n v="0.19656342693343409"/>
    <n v="2.5195857452376553"/>
    <n v="0.17869402448494009"/>
    <n v="0.76838430528524237"/>
    <n v="0.17869402448494009"/>
    <x v="2"/>
  </r>
  <r>
    <n v="8265"/>
    <x v="15"/>
    <s v="liberia"/>
    <x v="12"/>
    <s v="TX"/>
    <s v="TX - Houston Contract Detention Facility "/>
    <s v="houston_contract_detention_facility_tx"/>
    <d v="2017-03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66"/>
    <x v="0"/>
    <s v="mexico"/>
    <x v="20"/>
    <s v="WA"/>
    <s v="WA - Northwest Detention Center "/>
    <s v="northwest_detention_center_wa"/>
    <d v="2017-03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67"/>
    <x v="56"/>
    <s v="iran"/>
    <x v="8"/>
    <s v="CA"/>
    <s v="CA - Adelanto Correctional Facility "/>
    <s v="adelanto_correctional_facility_ca"/>
    <d v="2017-03-02T00:00:00"/>
    <x v="5"/>
    <x v="3"/>
    <s v="protective_custody_other_detainee_safety"/>
    <d v="2017-05-02T00:00:00"/>
    <n v="2"/>
    <n v="-0.59884383357086635"/>
    <n v="7.1477609793975994E-2"/>
    <n v="2.7876267819650655"/>
    <n v="0.44673506121235018"/>
    <n v="1.0364253420126524"/>
    <n v="7.1477609793975994E-2"/>
    <x v="3"/>
  </r>
  <r>
    <n v="8268"/>
    <x v="0"/>
    <s v="mexico"/>
    <x v="8"/>
    <s v="CA"/>
    <s v="CA - Santa Ana City Jail "/>
    <s v="santa_ana_city_jail_ca"/>
    <d v="2017-03-02T00:00:00"/>
    <x v="5"/>
    <x v="12"/>
    <s v="pending_investigation_of_disciplinary_violation"/>
    <d v="2017-09-02T00:00:00"/>
    <n v="6"/>
    <n v="-0.52736622377689035"/>
    <n v="0"/>
    <n v="2.7161491721710895"/>
    <n v="0.37525745141837419"/>
    <n v="0.96494773221867647"/>
    <n v="0"/>
    <x v="3"/>
  </r>
  <r>
    <n v="8269"/>
    <x v="21"/>
    <s v="guatemala"/>
    <x v="8"/>
    <s v="CA"/>
    <s v="CA - Santa Ana City Jail "/>
    <s v="santa_ana_city_jail_ca"/>
    <d v="2017-03-02T00:00:00"/>
    <x v="5"/>
    <x v="12"/>
    <s v="pending_investigation_of_disciplinary_violation"/>
    <d v="2017-11-02T00:00:00"/>
    <n v="8"/>
    <n v="-0.49162741887990236"/>
    <n v="3.5738804896987997E-2"/>
    <n v="2.6804103672741011"/>
    <n v="0.33951864652138619"/>
    <n v="0.92920892732168847"/>
    <n v="3.5738804896987997E-2"/>
    <x v="3"/>
  </r>
  <r>
    <n v="8270"/>
    <x v="42"/>
    <s v="gambia"/>
    <x v="22"/>
    <s v="NY"/>
    <s v="NY - Buffalo (batavia) Service Processing Center"/>
    <s v="buffalo_batavia_service_processing_center_ny"/>
    <d v="2017-03-02T00:00:00"/>
    <x v="5"/>
    <x v="6"/>
    <s v="disciplinary"/>
    <d v="2017-02-19T00:00:00"/>
    <n v="16"/>
    <n v="-0.34867219929195026"/>
    <n v="0.17869402448494009"/>
    <n v="2.5374551476861491"/>
    <n v="0.19656342693343409"/>
    <n v="0.78625370773373637"/>
    <n v="0.17869402448494009"/>
    <x v="3"/>
  </r>
  <r>
    <n v="8271"/>
    <x v="0"/>
    <s v="mexico"/>
    <x v="4"/>
    <s v="LA"/>
    <s v="LA - Jena/lasalle Detention Facility "/>
    <s v="jena/lasalle_detention_facility_la"/>
    <d v="2017-03-02T00:00:00"/>
    <x v="5"/>
    <x v="3"/>
    <s v="protective_custody_other_detainee_safety"/>
    <d v="2017-02-20T00:00:00"/>
    <n v="17"/>
    <n v="-0.33080279684345626"/>
    <n v="0.19656342693343409"/>
    <n v="2.5195857452376553"/>
    <n v="0.17869402448494009"/>
    <n v="0.76838430528524237"/>
    <n v="0.17869402448494009"/>
    <x v="2"/>
  </r>
  <r>
    <n v="8272"/>
    <x v="48"/>
    <s v="bosnia-herzegovina"/>
    <x v="0"/>
    <s v="AZ"/>
    <s v="AZ - Eloy Federal Contract Facility "/>
    <s v="eloy_federal_contract_facility_az"/>
    <d v="2017-03-02T00:00:00"/>
    <x v="5"/>
    <x v="6"/>
    <s v="disciplinary"/>
    <d v="2017-01-03T00:00:00"/>
    <n v="26"/>
    <n v="-0.16997817480701016"/>
    <n v="0.35738804896988019"/>
    <n v="2.3587611232012091"/>
    <n v="1.7869402448493998E-2"/>
    <n v="0.60755968324879628"/>
    <n v="1.7869402448493998E-2"/>
    <x v="2"/>
  </r>
  <r>
    <n v="8273"/>
    <x v="7"/>
    <s v="honduras"/>
    <x v="8"/>
    <s v="CA"/>
    <s v="CA - Adelanto Correctional Facility "/>
    <s v="adelanto_correctional_facility_ca"/>
    <d v="2017-03-02T00:00:00"/>
    <x v="5"/>
    <x v="6"/>
    <s v="disciplinary"/>
    <d v="2017-01-03T00:00:00"/>
    <n v="26"/>
    <n v="-0.16997817480701016"/>
    <n v="0.35738804896988019"/>
    <n v="2.3587611232012091"/>
    <n v="1.7869402448493998E-2"/>
    <n v="0.60755968324879628"/>
    <n v="1.7869402448493998E-2"/>
    <x v="2"/>
  </r>
  <r>
    <n v="8274"/>
    <x v="77"/>
    <s v="thailand"/>
    <x v="20"/>
    <s v="WA"/>
    <s v="WA - Northwest Detention Center "/>
    <s v="northwest_detention_center_wa"/>
    <d v="2017-03-02T00:00:00"/>
    <x v="5"/>
    <x v="6"/>
    <s v="disciplinary"/>
    <d v="2017-03-03T00:00:00"/>
    <n v="28"/>
    <n v="-0.13423936991002217"/>
    <n v="0.39312685386686819"/>
    <n v="2.3230223183042211"/>
    <n v="1.7869402448493998E-2"/>
    <n v="0.57182087835180828"/>
    <n v="1.7869402448493998E-2"/>
    <x v="2"/>
  </r>
  <r>
    <n v="8275"/>
    <x v="37"/>
    <s v="dominican_republic"/>
    <x v="22"/>
    <s v="NY"/>
    <s v="NY - Buffalo (batavia) Service Processing Center"/>
    <s v="buffalo_batavia_service_processing_center_ny"/>
    <d v="2017-03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76"/>
    <x v="66"/>
    <s v="cape_verde"/>
    <x v="19"/>
    <s v="MA"/>
    <s v="MA - Bristol Cnty Ndartmouth"/>
    <s v="bristol_cnty_ndartmouth"/>
    <d v="2017-03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77"/>
    <x v="66"/>
    <s v="cape_verde"/>
    <x v="19"/>
    <s v="MA"/>
    <s v="MA - Bristol Cnty Ndartmouth"/>
    <s v="bristol_cnty_ndartmouth"/>
    <d v="2017-03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78"/>
    <x v="0"/>
    <s v="mexico"/>
    <x v="15"/>
    <s v="GA"/>
    <s v="GA - Stewart Detention Center "/>
    <s v="stewart_detention_center_ga"/>
    <d v="2017-03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79"/>
    <x v="56"/>
    <s v="iran"/>
    <x v="8"/>
    <s v="CA"/>
    <s v="CA - Adelanto Correctional Facility "/>
    <s v="adelanto_correctional_facility_ca"/>
    <d v="2017-03-03T00:00:00"/>
    <x v="5"/>
    <x v="3"/>
    <s v="protective_custody_other_detainee_safety"/>
    <d v="2017-05-03T00:00:00"/>
    <n v="2"/>
    <n v="-0.59884383357086635"/>
    <n v="7.1477609793975994E-2"/>
    <n v="2.7876267819650655"/>
    <n v="0.44673506121235018"/>
    <n v="1.0364253420126524"/>
    <n v="7.1477609793975994E-2"/>
    <x v="3"/>
  </r>
  <r>
    <n v="8280"/>
    <x v="0"/>
    <s v="mexico"/>
    <x v="0"/>
    <s v="AZ"/>
    <s v="AZ - Florence Service Processing Center "/>
    <s v="florence_service_processing_center_az"/>
    <d v="2017-03-03T00:00:00"/>
    <x v="5"/>
    <x v="8"/>
    <s v="suicide_risk_placement"/>
    <d v="2017-07-03T00:00:00"/>
    <n v="4"/>
    <n v="-0.56310502867387835"/>
    <n v="3.5738804896987997E-2"/>
    <n v="2.7518879770680771"/>
    <n v="0.41099625631536219"/>
    <n v="1.0006865371156644"/>
    <n v="3.5738804896987997E-2"/>
    <x v="3"/>
  </r>
  <r>
    <n v="8281"/>
    <x v="7"/>
    <s v="honduras"/>
    <x v="0"/>
    <s v="AZ"/>
    <s v="AZ - Florence Service Processing Center "/>
    <s v="florence_service_processing_center_az"/>
    <d v="2017-03-03T00:00:00"/>
    <x v="5"/>
    <x v="8"/>
    <s v="suicide_risk_placement"/>
    <d v="2017-07-03T00:00:00"/>
    <n v="4"/>
    <n v="-0.56310502867387835"/>
    <n v="3.5738804896987997E-2"/>
    <n v="2.7518879770680771"/>
    <n v="0.41099625631536219"/>
    <n v="1.0006865371156644"/>
    <n v="3.5738804896987997E-2"/>
    <x v="3"/>
  </r>
  <r>
    <n v="8282"/>
    <x v="3"/>
    <s v="iraq"/>
    <x v="10"/>
    <s v="MI"/>
    <s v="MI - Chippewa County Ssm "/>
    <s v="chippewa_county_ssm_mi"/>
    <d v="2017-03-03T00:00:00"/>
    <x v="5"/>
    <x v="17"/>
    <s v="hunger_strike"/>
    <d v="2017-11-03T00:00:00"/>
    <n v="8"/>
    <n v="-0.49162741887990236"/>
    <n v="3.5738804896987997E-2"/>
    <n v="2.6804103672741011"/>
    <n v="0.33951864652138619"/>
    <n v="0.92920892732168847"/>
    <n v="3.5738804896987997E-2"/>
    <x v="3"/>
  </r>
  <r>
    <n v="8283"/>
    <x v="67"/>
    <s v="morocco"/>
    <x v="8"/>
    <s v="CA"/>
    <s v="CA - Theo Lacy Facility "/>
    <s v="theo_lacy_facility_ca"/>
    <d v="2017-03-03T00:00:00"/>
    <x v="5"/>
    <x v="6"/>
    <s v="disciplinary"/>
    <d v="2017-03-17T00:00:00"/>
    <n v="14"/>
    <n v="-0.38441100418893831"/>
    <n v="0.14295521958795204"/>
    <n v="2.5731939525831371"/>
    <n v="0.23230223183042215"/>
    <n v="0.82199251263072437"/>
    <n v="0.14295521958795204"/>
    <x v="3"/>
  </r>
  <r>
    <n v="8284"/>
    <x v="0"/>
    <s v="mexico"/>
    <x v="0"/>
    <s v="AZ"/>
    <s v="AZ - Cca, Florence Correctional Center "/>
    <s v="cca,_florence_correctional_center_az"/>
    <d v="2017-03-1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85"/>
    <x v="4"/>
    <s v="united_kingdom"/>
    <x v="22"/>
    <s v="NY"/>
    <s v="NY - Chautauqua County Jail "/>
    <s v="chautauqua_county_jail_ny"/>
    <d v="2017-03-1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86"/>
    <x v="9"/>
    <s v="haiti"/>
    <x v="9"/>
    <s v="FL"/>
    <s v="FL - Krome North Service Processing Center "/>
    <s v="krome_north_service_processing_center_fl"/>
    <d v="2017-03-13T00:00:00"/>
    <x v="5"/>
    <x v="6"/>
    <s v="disciplinary"/>
    <d v="2017-03-15T00:00:00"/>
    <n v="2"/>
    <n v="-0.59884383357086635"/>
    <n v="7.1477609793975994E-2"/>
    <n v="2.7876267819650655"/>
    <n v="0.44673506121235018"/>
    <n v="1.0364253420126524"/>
    <n v="7.1477609793975994E-2"/>
    <x v="3"/>
  </r>
  <r>
    <n v="8287"/>
    <x v="0"/>
    <s v="mexico"/>
    <x v="20"/>
    <s v="WA"/>
    <s v="WA - Northwest Detention Center "/>
    <s v="northwest_detention_center_wa"/>
    <d v="2017-03-14T00:00:00"/>
    <x v="5"/>
    <x v="14"/>
    <s v="facility_security_threat_other"/>
    <m/>
    <m/>
    <n v="-0.63458263846785445"/>
    <n v="0.1072164146909641"/>
    <n v="2.8233655868620535"/>
    <n v="0.48247386610933829"/>
    <n v="1.0721641469096406"/>
    <n v="0.1072164146909641"/>
    <x v="3"/>
  </r>
  <r>
    <n v="8288"/>
    <x v="39"/>
    <s v="somalia"/>
    <x v="22"/>
    <s v="NY"/>
    <s v="NY - Buffalo (batavia) Service Processing Center"/>
    <s v="buffalo_batavia_service_processing_center_ny"/>
    <d v="2017-03-15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289"/>
    <x v="19"/>
    <s v="cuba"/>
    <x v="15"/>
    <s v="GA"/>
    <s v="GA - Stewart Detention Center "/>
    <s v="stewart_detention_center_ga"/>
    <d v="2017-03-15T00:00:00"/>
    <x v="5"/>
    <x v="17"/>
    <s v="hunger_strike"/>
    <d v="2017-03-18T00:00:00"/>
    <n v="3"/>
    <n v="-0.58097443112237235"/>
    <n v="5.3608207345481995E-2"/>
    <n v="2.7697573795165713"/>
    <n v="0.42886565876385618"/>
    <n v="1.0185559395641586"/>
    <n v="5.3608207345481995E-2"/>
    <x v="3"/>
  </r>
  <r>
    <n v="8290"/>
    <x v="0"/>
    <s v="mexico"/>
    <x v="8"/>
    <s v="CA"/>
    <s v="CA - Adelanto Correctional Facility "/>
    <s v="adelanto_correctional_facility_ca"/>
    <d v="2017-03-15T00:00:00"/>
    <x v="5"/>
    <x v="6"/>
    <s v="disciplinary"/>
    <d v="2017-03-21T00:00:00"/>
    <n v="6"/>
    <n v="-0.52736622377689035"/>
    <n v="0"/>
    <n v="2.7161491721710895"/>
    <n v="0.37525745141837419"/>
    <n v="0.96494773221867647"/>
    <n v="0"/>
    <x v="3"/>
  </r>
  <r>
    <n v="8291"/>
    <x v="9"/>
    <s v="haiti"/>
    <x v="8"/>
    <s v="CA"/>
    <s v="CA - Adelanto Correctional Facility "/>
    <s v="adelanto_correctional_facility_ca"/>
    <d v="2017-03-16T00:00:00"/>
    <x v="5"/>
    <x v="12"/>
    <s v="pending_investigation_of_disciplinary_violation"/>
    <m/>
    <m/>
    <n v="-0.63458263846785445"/>
    <n v="0.1072164146909641"/>
    <n v="2.8233655868620535"/>
    <n v="0.48247386610933829"/>
    <n v="1.0721641469096406"/>
    <n v="0.1072164146909641"/>
    <x v="3"/>
  </r>
  <r>
    <n v="8292"/>
    <x v="89"/>
    <s v="sudan"/>
    <x v="15"/>
    <s v="GA"/>
    <s v="GA - Stewart Detention Center "/>
    <s v="stewart_detention_center_ga"/>
    <d v="2017-03-16T00:00:00"/>
    <x v="5"/>
    <x v="21"/>
    <s v="medical_observation"/>
    <m/>
    <m/>
    <n v="-0.63458263846785445"/>
    <n v="0.1072164146909641"/>
    <n v="2.8233655868620535"/>
    <n v="0.48247386610933829"/>
    <n v="1.0721641469096406"/>
    <n v="0.1072164146909641"/>
    <x v="3"/>
  </r>
  <r>
    <n v="8293"/>
    <x v="39"/>
    <s v="somalia"/>
    <x v="15"/>
    <s v="GA"/>
    <s v="GA - Stewart Detention Center "/>
    <s v="stewart_detention_center_ga"/>
    <d v="2017-03-16T00:00:00"/>
    <x v="5"/>
    <x v="17"/>
    <s v="hunger_strike"/>
    <d v="2017-03-17T00:00:00"/>
    <n v="1"/>
    <n v="-0.61671323601936046"/>
    <n v="8.9347012242470103E-2"/>
    <n v="2.8054961844135593"/>
    <n v="0.46460446366084429"/>
    <n v="1.0542947444611466"/>
    <n v="8.9347012242470103E-2"/>
    <x v="3"/>
  </r>
  <r>
    <n v="8294"/>
    <x v="0"/>
    <s v="mexico"/>
    <x v="8"/>
    <s v="CA"/>
    <s v="CA - Adelanto Correctional Facility "/>
    <s v="adelanto_correctional_facility_ca"/>
    <d v="2017-03-17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95"/>
    <x v="84"/>
    <s v="saudi_arabia"/>
    <x v="7"/>
    <s v="PA"/>
    <s v="PA - York County Prison "/>
    <s v="york_county_prison_pa"/>
    <d v="2017-03-17T00:00:00"/>
    <x v="5"/>
    <x v="23"/>
    <s v="mental_illness_observation"/>
    <m/>
    <m/>
    <n v="-0.63458263846785445"/>
    <n v="0.1072164146909641"/>
    <n v="2.8233655868620535"/>
    <n v="0.48247386610933829"/>
    <n v="1.0721641469096406"/>
    <n v="0.1072164146909641"/>
    <x v="3"/>
  </r>
  <r>
    <n v="8296"/>
    <x v="58"/>
    <s v="vietnam"/>
    <x v="8"/>
    <s v="CA"/>
    <s v="CA - Adelanto Correctional Facility "/>
    <s v="adelanto_correctional_facility_ca"/>
    <d v="2017-03-17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297"/>
    <x v="0"/>
    <s v="mexico"/>
    <x v="15"/>
    <s v="GA"/>
    <s v="GA - Stewart Detention Center "/>
    <s v="stewart_detention_center_ga"/>
    <d v="2017-03-17T00:00:00"/>
    <x v="5"/>
    <x v="23"/>
    <s v="mental_illness_observation"/>
    <d v="2017-03-17T00:00:00"/>
    <n v="0"/>
    <n v="-0.63458263846785445"/>
    <n v="0.1072164146909641"/>
    <n v="2.8233655868620535"/>
    <n v="0.48247386610933829"/>
    <n v="1.0721641469096406"/>
    <n v="0.1072164146909641"/>
    <x v="3"/>
  </r>
  <r>
    <n v="8298"/>
    <x v="7"/>
    <s v="honduras"/>
    <x v="18"/>
    <s v="TX"/>
    <s v="TX - Port Isabel "/>
    <s v="port_isabel_tx"/>
    <d v="2017-03-17T00:00:00"/>
    <x v="5"/>
    <x v="3"/>
    <s v="protective_custody_other_detainee_safety"/>
    <d v="2017-03-19T00:00:00"/>
    <n v="2"/>
    <n v="-0.59884383357086635"/>
    <n v="7.1477609793975994E-2"/>
    <n v="2.7876267819650655"/>
    <n v="0.44673506121235018"/>
    <n v="1.0364253420126524"/>
    <n v="7.1477609793975994E-2"/>
    <x v="3"/>
  </r>
  <r>
    <n v="8299"/>
    <x v="0"/>
    <s v="mexico"/>
    <x v="8"/>
    <s v="CA"/>
    <s v="CA - Adelanto Correctional Facility "/>
    <s v="adelanto_correctional_facility_ca"/>
    <d v="2017-03-18T00:00:00"/>
    <x v="5"/>
    <x v="3"/>
    <s v="protective_custody_other_detainee_safety"/>
    <d v="2017-03-20T00:00:00"/>
    <n v="2"/>
    <n v="-0.59884383357086635"/>
    <n v="7.1477609793975994E-2"/>
    <n v="2.7876267819650655"/>
    <n v="0.44673506121235018"/>
    <n v="1.0364253420126524"/>
    <n v="7.1477609793975994E-2"/>
    <x v="3"/>
  </r>
  <r>
    <n v="8300"/>
    <x v="13"/>
    <s v="armenia"/>
    <x v="8"/>
    <s v="CA"/>
    <s v="CA - Adelanto Correctional Facility "/>
    <s v="adelanto_correctional_facility_ca"/>
    <d v="2017-03-19T00:00:00"/>
    <x v="5"/>
    <x v="10"/>
    <s v="protective_custody_lesbian_gay_bisexual_transgender_lgbt"/>
    <d v="2017-03-19T00:00:00"/>
    <n v="0"/>
    <n v="-0.63458263846785445"/>
    <n v="0.1072164146909641"/>
    <n v="2.8233655868620535"/>
    <n v="0.48247386610933829"/>
    <n v="1.0721641469096406"/>
    <n v="0.1072164146909641"/>
    <x v="3"/>
  </r>
  <r>
    <n v="8301"/>
    <x v="2"/>
    <s v="el_salvador"/>
    <x v="8"/>
    <s v="CA"/>
    <s v="CA - Adelanto Correctional Facility "/>
    <s v="adelanto_correctional_facility_ca"/>
    <d v="2017-03-19T00:00:00"/>
    <x v="5"/>
    <x v="10"/>
    <s v="protective_custody_lesbian_gay_bisexual_transgender_lgbt"/>
    <m/>
    <m/>
    <n v="-0.63458263846785445"/>
    <n v="0.1072164146909641"/>
    <n v="2.8233655868620535"/>
    <n v="0.48247386610933829"/>
    <n v="1.0721641469096406"/>
    <n v="0.1072164146909641"/>
    <x v="3"/>
  </r>
  <r>
    <n v="8302"/>
    <x v="0"/>
    <s v="mexico"/>
    <x v="22"/>
    <s v="NY"/>
    <s v="NY - Buffalo (batavia) Service Processing Center"/>
    <s v="buffalo_batavia_service_processing_center_ny"/>
    <d v="2017-03-20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03"/>
    <x v="21"/>
    <s v="guatemala"/>
    <x v="7"/>
    <s v="PA"/>
    <s v="PA - York County Prison "/>
    <s v="york_county_prison_pa"/>
    <d v="2017-04-01T00:00:00"/>
    <x v="5"/>
    <x v="8"/>
    <s v="suicide_risk_placement"/>
    <d v="2017-09-01T00:00:00"/>
    <n v="5"/>
    <n v="-0.54523562622538435"/>
    <n v="1.7869402448493998E-2"/>
    <n v="2.7340185746195833"/>
    <n v="0.39312685386686819"/>
    <n v="0.98281713466717047"/>
    <n v="1.7869402448493998E-2"/>
    <x v="3"/>
  </r>
  <r>
    <n v="8304"/>
    <x v="70"/>
    <s v="romania"/>
    <x v="12"/>
    <s v="TX"/>
    <s v="TX - Houston Contract Detention Facility "/>
    <s v="houston_contract_detention_facility_tx"/>
    <d v="2017-04-01T00:00:00"/>
    <x v="5"/>
    <x v="17"/>
    <s v="hunger_strike"/>
    <d v="2017-11-01T00:00:00"/>
    <n v="7"/>
    <n v="-0.50949682132839635"/>
    <n v="1.7869402448493998E-2"/>
    <n v="2.6982797697225953"/>
    <n v="0.35738804896988019"/>
    <n v="0.94707832977018247"/>
    <n v="1.7869402448493998E-2"/>
    <x v="3"/>
  </r>
  <r>
    <n v="8305"/>
    <x v="39"/>
    <s v="somalia"/>
    <x v="21"/>
    <s v="MN"/>
    <s v="MN - Carver County Jail "/>
    <s v="carver_county_jail_mn"/>
    <d v="2017-04-01T00:00:00"/>
    <x v="5"/>
    <x v="6"/>
    <s v="disciplinary"/>
    <d v="2017-01-18T00:00:00"/>
    <n v="14"/>
    <n v="-0.38441100418893831"/>
    <n v="0.14295521958795204"/>
    <n v="2.5731939525831371"/>
    <n v="0.23230223183042215"/>
    <n v="0.82199251263072437"/>
    <n v="0.14295521958795204"/>
    <x v="3"/>
  </r>
  <r>
    <n v="8306"/>
    <x v="7"/>
    <s v="honduras"/>
    <x v="12"/>
    <s v="TX"/>
    <s v="TX - Houston Contract Detention Facility "/>
    <s v="houston_contract_detention_facility_tx"/>
    <d v="2017-04-01T00:00:00"/>
    <x v="5"/>
    <x v="3"/>
    <s v="protective_custody_other_detainee_safety"/>
    <d v="2017-01-26T00:00:00"/>
    <n v="22"/>
    <n v="-0.24145578460098621"/>
    <n v="0.28591043917590414"/>
    <n v="2.4302387329951851"/>
    <n v="8.9347012242470047E-2"/>
    <n v="0.67903729304277238"/>
    <n v="8.9347012242470047E-2"/>
    <x v="2"/>
  </r>
  <r>
    <n v="8307"/>
    <x v="7"/>
    <s v="honduras"/>
    <x v="11"/>
    <s v="NJ"/>
    <s v="NJ - Essex County Jail "/>
    <s v="essex_county_jail_nj"/>
    <d v="2017-04-01T00:00:00"/>
    <x v="5"/>
    <x v="6"/>
    <s v="disciplinary"/>
    <d v="2017-01-27T00:00:00"/>
    <n v="23"/>
    <n v="-0.22358638215249221"/>
    <n v="0.30377984162439814"/>
    <n v="2.4123693305466913"/>
    <n v="7.1477609793976049E-2"/>
    <n v="0.66116789059427838"/>
    <n v="7.1477609793976049E-2"/>
    <x v="2"/>
  </r>
  <r>
    <n v="8308"/>
    <x v="7"/>
    <s v="honduras"/>
    <x v="11"/>
    <s v="NJ"/>
    <s v="NJ - Essex County Jail "/>
    <s v="essex_county_jail_nj"/>
    <d v="2017-04-01T00:00:00"/>
    <x v="5"/>
    <x v="0"/>
    <s v="protective_custody_gang_status_protective_custody_only"/>
    <d v="2017-06-02T00:00:00"/>
    <n v="33"/>
    <n v="-4.4892357667552112E-2"/>
    <n v="0.48247386610933823"/>
    <n v="2.2336753060617509"/>
    <n v="0.10721641469096405"/>
    <n v="0.48247386610933823"/>
    <n v="0.10721641469096405"/>
    <x v="2"/>
  </r>
  <r>
    <n v="8309"/>
    <x v="7"/>
    <s v="honduras"/>
    <x v="2"/>
    <s v="CA"/>
    <s v="CA - Imperial Regional Detention Facility "/>
    <s v="imperial_regional_detention_facility_ca"/>
    <d v="2017-04-01T00:00:00"/>
    <x v="5"/>
    <x v="3"/>
    <s v="protective_custody_other_detainee_safety"/>
    <d v="2017-11-02T00:00:00"/>
    <n v="38"/>
    <n v="4.4454654574917936E-2"/>
    <n v="0.57182087835180828"/>
    <n v="2.1443282938192811"/>
    <n v="0.19656342693343409"/>
    <n v="0.39312685386686819"/>
    <n v="0.19656342693343409"/>
    <x v="2"/>
  </r>
  <r>
    <n v="8310"/>
    <x v="28"/>
    <s v="fiji"/>
    <x v="8"/>
    <s v="CA"/>
    <s v="CA - Adelanto Correctional Facility "/>
    <s v="adelanto_correctional_facility_ca"/>
    <d v="2017-04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11"/>
    <x v="21"/>
    <s v="guatemala"/>
    <x v="4"/>
    <s v="LA"/>
    <s v="LA - Pine Prairie Correctional Center "/>
    <s v="pine_prairie_correctional_center_la"/>
    <d v="2017-04-02T00:00:00"/>
    <x v="5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8312"/>
    <x v="54"/>
    <s v="russia"/>
    <x v="9"/>
    <s v="FL"/>
    <s v="FL - Krome North Service Processing Center "/>
    <s v="krome_north_service_processing_center_fl"/>
    <d v="2017-04-02T00:00:00"/>
    <x v="5"/>
    <x v="3"/>
    <s v="protective_custody_other_detainee_safety"/>
    <d v="2017-07-02T00:00:00"/>
    <n v="3"/>
    <n v="-0.58097443112237235"/>
    <n v="5.3608207345481995E-2"/>
    <n v="2.7697573795165713"/>
    <n v="0.42886565876385618"/>
    <n v="1.0185559395641586"/>
    <n v="5.3608207345481995E-2"/>
    <x v="3"/>
  </r>
  <r>
    <n v="8313"/>
    <x v="3"/>
    <s v="iraq"/>
    <x v="0"/>
    <s v="AZ"/>
    <s v="AZ - Eloy Federal Contract Facility "/>
    <s v="eloy_federal_contract_facility_az"/>
    <d v="2017-04-02T00:00:00"/>
    <x v="5"/>
    <x v="12"/>
    <s v="pending_investigation_of_disciplinary_violation"/>
    <d v="2017-08-02T00:00:00"/>
    <n v="4"/>
    <n v="-0.56310502867387835"/>
    <n v="3.5738804896987997E-2"/>
    <n v="2.7518879770680771"/>
    <n v="0.41099625631536219"/>
    <n v="1.0006865371156644"/>
    <n v="3.5738804896987997E-2"/>
    <x v="3"/>
  </r>
  <r>
    <n v="8314"/>
    <x v="0"/>
    <s v="mexico"/>
    <x v="8"/>
    <s v="CA"/>
    <s v="CA - Adelanto Correctional Facility "/>
    <s v="adelanto_correctional_facility_ca"/>
    <d v="2017-04-02T00:00:00"/>
    <x v="5"/>
    <x v="6"/>
    <s v="disciplinary"/>
    <d v="2017-03-03T00:00:00"/>
    <n v="27"/>
    <n v="-0.15210877235851616"/>
    <n v="0.37525745141837419"/>
    <n v="2.3408917207527153"/>
    <n v="0"/>
    <n v="0.58969028080030228"/>
    <n v="0"/>
    <x v="2"/>
  </r>
  <r>
    <n v="8315"/>
    <x v="58"/>
    <s v="vietnam"/>
    <x v="8"/>
    <s v="CA"/>
    <s v="CA - Adelanto Correctional Facility "/>
    <s v="adelanto_correctional_facility_ca"/>
    <d v="2017-04-02T00:00:00"/>
    <x v="5"/>
    <x v="3"/>
    <s v="protective_custody_other_detainee_safety"/>
    <d v="2017-08-03T00:00:00"/>
    <n v="32"/>
    <n v="-6.2761760116046117E-2"/>
    <n v="0.46460446366084424"/>
    <n v="2.2515447085102451"/>
    <n v="8.9347012242470047E-2"/>
    <n v="0.50034326855783218"/>
    <n v="8.9347012242470047E-2"/>
    <x v="2"/>
  </r>
  <r>
    <n v="8316"/>
    <x v="21"/>
    <s v="guatemala"/>
    <x v="8"/>
    <s v="CA"/>
    <s v="CA - Adelanto Correctional Facility "/>
    <s v="adelanto_correctional_facility_ca"/>
    <d v="2017-04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17"/>
    <x v="2"/>
    <s v="el_salvador"/>
    <x v="8"/>
    <s v="CA"/>
    <s v="CA - Adelanto Correctional Facility "/>
    <s v="adelanto_correctional_facility_ca"/>
    <d v="2017-04-03T00:00:00"/>
    <x v="5"/>
    <x v="1"/>
    <s v="protective_custody_criminal_offense"/>
    <m/>
    <m/>
    <n v="-0.63458263846785445"/>
    <n v="0.1072164146909641"/>
    <n v="2.8233655868620535"/>
    <n v="0.48247386610933829"/>
    <n v="1.0721641469096406"/>
    <n v="0.1072164146909641"/>
    <x v="3"/>
  </r>
  <r>
    <n v="8318"/>
    <x v="0"/>
    <s v="mexico"/>
    <x v="8"/>
    <s v="CA"/>
    <s v="CA - Adelanto Correctional Facility "/>
    <s v="adelanto_correctional_facility_ca"/>
    <d v="2017-04-03T00:00:00"/>
    <x v="5"/>
    <x v="15"/>
    <s v="facility_security_threat_gang_member_status_not_protective_custody"/>
    <m/>
    <m/>
    <n v="-0.63458263846785445"/>
    <n v="0.1072164146909641"/>
    <n v="2.8233655868620535"/>
    <n v="0.48247386610933829"/>
    <n v="1.0721641469096406"/>
    <n v="0.1072164146909641"/>
    <x v="3"/>
  </r>
  <r>
    <n v="8319"/>
    <x v="0"/>
    <s v="mexico"/>
    <x v="8"/>
    <s v="CA"/>
    <s v="CA - Adelanto Correctional Facility "/>
    <s v="adelanto_correctional_facility_ca"/>
    <d v="2017-04-03T00:00:00"/>
    <x v="5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8320"/>
    <x v="0"/>
    <s v="mexico"/>
    <x v="8"/>
    <s v="CA"/>
    <s v="CA - Adelanto Correctional Facility "/>
    <s v="adelanto_correctional_facility_ca"/>
    <d v="2017-04-03T00:00:00"/>
    <x v="5"/>
    <x v="18"/>
    <s v="protective_custody_victim_of_sexual_assault"/>
    <m/>
    <m/>
    <n v="-0.63458263846785445"/>
    <n v="0.1072164146909641"/>
    <n v="2.8233655868620535"/>
    <n v="0.48247386610933829"/>
    <n v="1.0721641469096406"/>
    <n v="0.1072164146909641"/>
    <x v="3"/>
  </r>
  <r>
    <n v="8321"/>
    <x v="25"/>
    <s v="south_africa"/>
    <x v="9"/>
    <s v="FL"/>
    <s v="FL - Krome North Service Processing Center "/>
    <s v="krome_north_service_processing_center_fl"/>
    <d v="2017-04-03T00:00:00"/>
    <x v="5"/>
    <x v="6"/>
    <s v="disciplinary"/>
    <d v="2017-03-19T00:00:00"/>
    <n v="15"/>
    <n v="-0.36654160174044426"/>
    <n v="0.1608246220364461"/>
    <n v="2.5553245501346433"/>
    <n v="0.21443282938192809"/>
    <n v="0.80412311018223037"/>
    <n v="0.1608246220364461"/>
    <x v="3"/>
  </r>
  <r>
    <n v="8322"/>
    <x v="37"/>
    <s v="dominican_republic"/>
    <x v="20"/>
    <s v="WA"/>
    <s v="WA - Northwest Detention Center "/>
    <s v="northwest_detention_center_wa"/>
    <d v="2017-05-01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23"/>
    <x v="74"/>
    <s v="senegal"/>
    <x v="7"/>
    <s v="PA"/>
    <s v="PA - York County Prison "/>
    <s v="york_county_prison_pa"/>
    <d v="2017-05-01T00:00:00"/>
    <x v="5"/>
    <x v="8"/>
    <s v="suicide_risk_placement"/>
    <d v="2017-08-01T00:00:00"/>
    <n v="3"/>
    <n v="-0.58097443112237235"/>
    <n v="5.3608207345481995E-2"/>
    <n v="2.7697573795165713"/>
    <n v="0.42886565876385618"/>
    <n v="1.0185559395641586"/>
    <n v="5.3608207345481995E-2"/>
    <x v="3"/>
  </r>
  <r>
    <n v="8324"/>
    <x v="2"/>
    <s v="el_salvador"/>
    <x v="14"/>
    <s v="MD"/>
    <s v="MD - Howard County Detention Center "/>
    <s v="howard_county_detention_center_md"/>
    <d v="2017-05-01T00:00:00"/>
    <x v="5"/>
    <x v="3"/>
    <s v="protective_custody_other_detainee_safety"/>
    <d v="2017-01-19T00:00:00"/>
    <n v="14"/>
    <n v="-0.38441100418893831"/>
    <n v="0.14295521958795204"/>
    <n v="2.5731939525831371"/>
    <n v="0.23230223183042215"/>
    <n v="0.82199251263072437"/>
    <n v="0.14295521958795204"/>
    <x v="3"/>
  </r>
  <r>
    <n v="8325"/>
    <x v="15"/>
    <s v="liberia"/>
    <x v="0"/>
    <s v="AZ"/>
    <s v="AZ - Cca, Florence Correctional Center "/>
    <s v="cca,_florence_correctional_center_az"/>
    <d v="2017-05-01T00:00:00"/>
    <x v="5"/>
    <x v="6"/>
    <s v="disciplinary"/>
    <d v="2017-01-31T00:00:00"/>
    <n v="26"/>
    <n v="-0.16997817480701016"/>
    <n v="0.35738804896988019"/>
    <n v="2.3587611232012091"/>
    <n v="1.7869402448493998E-2"/>
    <n v="0.60755968324879628"/>
    <n v="1.7869402448493998E-2"/>
    <x v="2"/>
  </r>
  <r>
    <n v="8326"/>
    <x v="114"/>
    <s v="laos"/>
    <x v="0"/>
    <s v="AZ"/>
    <s v="AZ - Cca, Florence Correctional Center "/>
    <s v="cca,_florence_correctional_center_az"/>
    <d v="2017-05-01T00:00:00"/>
    <x v="5"/>
    <x v="6"/>
    <s v="disciplinary"/>
    <d v="2017-01-31T00:00:00"/>
    <n v="26"/>
    <n v="-0.16997817480701016"/>
    <n v="0.35738804896988019"/>
    <n v="2.3587611232012091"/>
    <n v="1.7869402448493998E-2"/>
    <n v="0.60755968324879628"/>
    <n v="1.7869402448493998E-2"/>
    <x v="2"/>
  </r>
  <r>
    <n v="8327"/>
    <x v="0"/>
    <s v="mexico"/>
    <x v="0"/>
    <s v="AZ"/>
    <s v="AZ - Cca, Florence Correctional Center "/>
    <s v="cca,_florence_correctional_center_az"/>
    <d v="2017-05-01T00:00:00"/>
    <x v="5"/>
    <x v="6"/>
    <s v="disciplinary"/>
    <d v="2017-01-31T00:00:00"/>
    <n v="26"/>
    <n v="-0.16997817480701016"/>
    <n v="0.35738804896988019"/>
    <n v="2.3587611232012091"/>
    <n v="1.7869402448493998E-2"/>
    <n v="0.60755968324879628"/>
    <n v="1.7869402448493998E-2"/>
    <x v="2"/>
  </r>
  <r>
    <n v="8328"/>
    <x v="2"/>
    <s v="el_salvador"/>
    <x v="11"/>
    <s v="NJ"/>
    <s v="NJ - Essex County Jail "/>
    <s v="essex_county_jail_nj"/>
    <d v="2017-05-01T00:00:00"/>
    <x v="5"/>
    <x v="6"/>
    <s v="disciplinary"/>
    <d v="2017-01-31T00:00:00"/>
    <n v="26"/>
    <n v="-0.16997817480701016"/>
    <n v="0.35738804896988019"/>
    <n v="2.3587611232012091"/>
    <n v="1.7869402448493998E-2"/>
    <n v="0.60755968324879628"/>
    <n v="1.7869402448493998E-2"/>
    <x v="2"/>
  </r>
  <r>
    <n v="8329"/>
    <x v="0"/>
    <s v="mexico"/>
    <x v="7"/>
    <s v="PA"/>
    <s v="PA - York County Prison "/>
    <s v="york_county_prison_pa"/>
    <d v="2017-05-01T00:00:00"/>
    <x v="5"/>
    <x v="6"/>
    <s v="disciplinary"/>
    <d v="2017-02-20T00:00:00"/>
    <n v="46"/>
    <n v="0.18740987416287"/>
    <n v="0.71477609793976038"/>
    <n v="2.0013730742313292"/>
    <n v="0.33951864652138619"/>
    <n v="0.25017163427891609"/>
    <n v="0.25017163427891609"/>
    <x v="1"/>
  </r>
  <r>
    <n v="8330"/>
    <x v="12"/>
    <s v="trinidad_and_tobago"/>
    <x v="22"/>
    <s v="NY"/>
    <s v="NY - Buffalo (batavia) Service Processing Center"/>
    <s v="buffalo_batavia_service_processing_center_ny"/>
    <d v="2017-05-01T00:00:00"/>
    <x v="5"/>
    <x v="3"/>
    <s v="protective_custody_other_detainee_safety"/>
    <d v="2017-03-20T00:00:00"/>
    <n v="74"/>
    <n v="0.68775314272070232"/>
    <n v="1.2151193664975928"/>
    <n v="1.5010298056734968"/>
    <n v="0.83986191507921848"/>
    <n v="0.2501716342789162"/>
    <n v="0.2501716342789162"/>
    <x v="1"/>
  </r>
  <r>
    <n v="8331"/>
    <x v="0"/>
    <s v="mexico"/>
    <x v="17"/>
    <s v="VA"/>
    <s v="VA - Immigration Centers Of America Farmville "/>
    <s v="immigration_centers_of_america_farmville_va"/>
    <d v="2017-05-0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32"/>
    <x v="2"/>
    <s v="el_salvador"/>
    <x v="8"/>
    <s v="CA"/>
    <s v="CA - Adelanto Correctional Facility "/>
    <s v="adelanto_correctional_facility_ca"/>
    <d v="2017-05-02T00:00:00"/>
    <x v="5"/>
    <x v="12"/>
    <s v="pending_investigation_of_disciplinary_violation"/>
    <d v="2017-06-02T00:00:00"/>
    <n v="1"/>
    <n v="-0.61671323601936046"/>
    <n v="8.9347012242470103E-2"/>
    <n v="2.8054961844135593"/>
    <n v="0.46460446366084429"/>
    <n v="1.0542947444611466"/>
    <n v="8.9347012242470103E-2"/>
    <x v="3"/>
  </r>
  <r>
    <n v="8333"/>
    <x v="1"/>
    <s v="sierra_leone"/>
    <x v="10"/>
    <s v="MI"/>
    <s v="MI - Calhoun County Correctional Center "/>
    <s v="calhoun_county_correctional_center_mi"/>
    <d v="2017-05-02T00:00:00"/>
    <x v="5"/>
    <x v="21"/>
    <s v="medical_observation"/>
    <d v="2017-10-02T00:00:00"/>
    <n v="5"/>
    <n v="-0.54523562622538435"/>
    <n v="1.7869402448493998E-2"/>
    <n v="2.7340185746195833"/>
    <n v="0.39312685386686819"/>
    <n v="0.98281713466717047"/>
    <n v="1.7869402448493998E-2"/>
    <x v="3"/>
  </r>
  <r>
    <n v="8334"/>
    <x v="147"/>
    <s v="tunisia"/>
    <x v="17"/>
    <s v="VA"/>
    <s v="VA - Immigration Centers Of America Farmville "/>
    <s v="immigration_centers_of_america_farmville_va"/>
    <d v="2017-05-02T00:00:00"/>
    <x v="5"/>
    <x v="6"/>
    <s v="disciplinary"/>
    <d v="2017-02-24T00:00:00"/>
    <n v="19"/>
    <n v="-0.29506399194646826"/>
    <n v="0.23230223183042209"/>
    <n v="2.4838469403406673"/>
    <n v="0.1429552195879521"/>
    <n v="0.73264550038825438"/>
    <n v="0.1429552195879521"/>
    <x v="2"/>
  </r>
  <r>
    <n v="8335"/>
    <x v="15"/>
    <s v="liberia"/>
    <x v="19"/>
    <s v="MA"/>
    <s v="MA - Suffolk County House Of Corrections "/>
    <s v="suffolk_county_house_of_corrections_ma"/>
    <d v="2017-05-02T00:00:00"/>
    <x v="5"/>
    <x v="6"/>
    <s v="disciplinary"/>
    <d v="2017-02-27T00:00:00"/>
    <n v="22"/>
    <n v="-0.24145578460098621"/>
    <n v="0.28591043917590414"/>
    <n v="2.4302387329951851"/>
    <n v="8.9347012242470047E-2"/>
    <n v="0.67903729304277238"/>
    <n v="8.9347012242470047E-2"/>
    <x v="2"/>
  </r>
  <r>
    <n v="8336"/>
    <x v="37"/>
    <s v="dominican_republic"/>
    <x v="19"/>
    <s v="MA"/>
    <s v="MA - Suffolk County House Of Corrections "/>
    <s v="suffolk_county_house_of_corrections_ma"/>
    <d v="2017-05-02T00:00:00"/>
    <x v="5"/>
    <x v="6"/>
    <s v="disciplinary"/>
    <d v="2017-03-03T00:00:00"/>
    <n v="26"/>
    <n v="-0.16997817480701016"/>
    <n v="0.35738804896988019"/>
    <n v="2.3587611232012091"/>
    <n v="1.7869402448493998E-2"/>
    <n v="0.60755968324879628"/>
    <n v="1.7869402448493998E-2"/>
    <x v="2"/>
  </r>
  <r>
    <n v="8337"/>
    <x v="21"/>
    <s v="guatemala"/>
    <x v="18"/>
    <s v="TX"/>
    <s v="TX - South Texas Detention Complex "/>
    <s v="south_texas_detention_complex_tx"/>
    <d v="2017-05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38"/>
    <x v="0"/>
    <s v="mexico"/>
    <x v="8"/>
    <s v="CA"/>
    <s v="CA - Adelanto Correctional Facility "/>
    <s v="adelanto_correctional_facility_ca"/>
    <d v="2017-05-0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39"/>
    <x v="0"/>
    <s v="mexico"/>
    <x v="18"/>
    <s v="TX"/>
    <s v="TX - Port Isabel "/>
    <s v="port_isabel_tx"/>
    <d v="2017-05-0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40"/>
    <x v="23"/>
    <s v="china,_peoples_republic_of"/>
    <x v="8"/>
    <s v="CA"/>
    <s v="CA - Theo Lacy Facility "/>
    <s v="theo_lacy_facility_ca"/>
    <d v="2017-05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41"/>
    <x v="7"/>
    <s v="honduras"/>
    <x v="8"/>
    <s v="CA"/>
    <s v="CA - Theo Lacy Facility "/>
    <s v="theo_lacy_facility_ca"/>
    <d v="2017-05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42"/>
    <x v="0"/>
    <s v="mexico"/>
    <x v="7"/>
    <s v="PA"/>
    <s v="PA - York County Prison "/>
    <s v="york_county_prison_pa"/>
    <d v="2017-05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43"/>
    <x v="44"/>
    <s v="canada"/>
    <x v="8"/>
    <s v="CA"/>
    <s v="CA - Adelanto Correctional Facility "/>
    <s v="adelanto_correctional_facility_ca"/>
    <d v="2017-05-03T00:00:00"/>
    <x v="5"/>
    <x v="12"/>
    <s v="pending_investigation_of_disciplinary_violation"/>
    <d v="2017-06-03T00:00:00"/>
    <n v="1"/>
    <n v="-0.61671323601936046"/>
    <n v="8.9347012242470103E-2"/>
    <n v="2.8054961844135593"/>
    <n v="0.46460446366084429"/>
    <n v="1.0542947444611466"/>
    <n v="8.9347012242470103E-2"/>
    <x v="3"/>
  </r>
  <r>
    <n v="8344"/>
    <x v="0"/>
    <s v="mexico"/>
    <x v="18"/>
    <s v="TX"/>
    <s v="TX - South Texas Detention Complex "/>
    <s v="south_texas_detention_complex_tx"/>
    <d v="2017-05-03T00:00:00"/>
    <x v="5"/>
    <x v="12"/>
    <s v="pending_investigation_of_disciplinary_violation"/>
    <d v="2017-03-17T00:00:00"/>
    <n v="12"/>
    <n v="-0.42014980908592631"/>
    <n v="0.10721641469096405"/>
    <n v="2.6089327574801251"/>
    <n v="0.26804103672741014"/>
    <n v="0.85773131752771237"/>
    <n v="0.10721641469096405"/>
    <x v="3"/>
  </r>
  <r>
    <n v="8345"/>
    <x v="9"/>
    <s v="haiti"/>
    <x v="23"/>
    <s v="WI"/>
    <s v="WI - Kenosha County Detention Center "/>
    <s v="kenosha_county_detention_center_wi"/>
    <d v="2017-06-01T00:00:00"/>
    <x v="5"/>
    <x v="8"/>
    <s v="suicide_risk_placement"/>
    <d v="2017-09-01T00:00:00"/>
    <n v="3"/>
    <n v="-0.58097443112237235"/>
    <n v="5.3608207345481995E-2"/>
    <n v="2.7697573795165713"/>
    <n v="0.42886565876385618"/>
    <n v="1.0185559395641586"/>
    <n v="5.3608207345481995E-2"/>
    <x v="3"/>
  </r>
  <r>
    <n v="8346"/>
    <x v="9"/>
    <s v="haiti"/>
    <x v="0"/>
    <s v="AZ"/>
    <s v="AZ - Cca, Florence Correctional Center "/>
    <s v="cca,_florence_correctional_center_az"/>
    <d v="2017-06-01T00:00:00"/>
    <x v="5"/>
    <x v="8"/>
    <s v="suicide_risk_placement"/>
    <d v="2017-11-01T00:00:00"/>
    <n v="5"/>
    <n v="-0.54523562622538435"/>
    <n v="1.7869402448493998E-2"/>
    <n v="2.7340185746195833"/>
    <n v="0.39312685386686819"/>
    <n v="0.98281713466717047"/>
    <n v="1.7869402448493998E-2"/>
    <x v="3"/>
  </r>
  <r>
    <n v="8347"/>
    <x v="19"/>
    <s v="cuba"/>
    <x v="23"/>
    <s v="IL"/>
    <s v="IL - Pulaski County Jail "/>
    <s v="pulaski_county_jail_il"/>
    <d v="2017-06-01T00:00:00"/>
    <x v="5"/>
    <x v="17"/>
    <s v="hunger_strike"/>
    <d v="2017-12-01T00:00:00"/>
    <n v="6"/>
    <n v="-0.52736622377689035"/>
    <n v="0"/>
    <n v="2.7161491721710895"/>
    <n v="0.37525745141837419"/>
    <n v="0.96494773221867647"/>
    <n v="0"/>
    <x v="3"/>
  </r>
  <r>
    <n v="8348"/>
    <x v="21"/>
    <s v="guatemala"/>
    <x v="22"/>
    <s v="NY"/>
    <s v="NY - Buffalo (batavia) Service Processing Center"/>
    <s v="buffalo_batavia_service_processing_center_ny"/>
    <d v="2017-06-01T00:00:00"/>
    <x v="5"/>
    <x v="6"/>
    <s v="disciplinary"/>
    <d v="2017-12-01T00:00:00"/>
    <n v="6"/>
    <n v="-0.52736622377689035"/>
    <n v="0"/>
    <n v="2.7161491721710895"/>
    <n v="0.37525745141837419"/>
    <n v="0.96494773221867647"/>
    <n v="0"/>
    <x v="3"/>
  </r>
  <r>
    <n v="8349"/>
    <x v="7"/>
    <s v="honduras"/>
    <x v="12"/>
    <s v="TX"/>
    <s v="TX - Houston Contract Detention Facility "/>
    <s v="houston_contract_detention_facility_tx"/>
    <d v="2017-06-01T00:00:00"/>
    <x v="5"/>
    <x v="6"/>
    <s v="disciplinary"/>
    <d v="2017-01-18T00:00:00"/>
    <n v="12"/>
    <n v="-0.42014980908592631"/>
    <n v="0.10721641469096405"/>
    <n v="2.6089327574801251"/>
    <n v="0.26804103672741014"/>
    <n v="0.85773131752771237"/>
    <n v="0.10721641469096405"/>
    <x v="3"/>
  </r>
  <r>
    <n v="8350"/>
    <x v="7"/>
    <s v="honduras"/>
    <x v="9"/>
    <s v="FL"/>
    <s v="FL - Krome North Service Processing Center "/>
    <s v="krome_north_service_processing_center_fl"/>
    <d v="2017-06-01T00:00:00"/>
    <x v="5"/>
    <x v="6"/>
    <s v="disciplinary"/>
    <d v="2017-01-26T00:00:00"/>
    <n v="20"/>
    <n v="-0.27719458949797421"/>
    <n v="0.25017163427891614"/>
    <n v="2.4659775378921731"/>
    <n v="0.12508581713945804"/>
    <n v="0.71477609793976038"/>
    <n v="0.12508581713945804"/>
    <x v="2"/>
  </r>
  <r>
    <n v="8351"/>
    <x v="21"/>
    <s v="guatemala"/>
    <x v="14"/>
    <s v="MD"/>
    <s v="MD - Howard County Detention Center "/>
    <s v="howard_county_detention_center_md"/>
    <d v="2017-06-01T00:00:00"/>
    <x v="5"/>
    <x v="3"/>
    <s v="protective_custody_other_detainee_safety"/>
    <d v="2017-02-17T00:00:00"/>
    <n v="42"/>
    <n v="0.11593226436889398"/>
    <n v="0.64329848814578439"/>
    <n v="2.0728506840253051"/>
    <n v="0.26804103672741014"/>
    <n v="0.32164924407289214"/>
    <n v="0.26804103672741014"/>
    <x v="2"/>
  </r>
  <r>
    <n v="8352"/>
    <x v="0"/>
    <s v="mexico"/>
    <x v="8"/>
    <s v="CA"/>
    <s v="CA - Adelanto Correctional Facility "/>
    <s v="adelanto_correctional_facility_ca"/>
    <d v="2017-06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53"/>
    <x v="34"/>
    <s v="kazakhstan"/>
    <x v="8"/>
    <s v="CA"/>
    <s v="CA - Adelanto Correctional Facility "/>
    <s v="adelanto_correctional_facility_ca"/>
    <d v="2017-06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54"/>
    <x v="7"/>
    <s v="honduras"/>
    <x v="17"/>
    <s v="VA"/>
    <s v="VA - Immigration Centers Of America Farmville "/>
    <s v="immigration_centers_of_america_farmville_va"/>
    <d v="2017-06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55"/>
    <x v="99"/>
    <s v="korea"/>
    <x v="22"/>
    <s v="NY"/>
    <s v="NY - Buffalo (batavia) Service Processing Center"/>
    <s v="buffalo_batavia_service_processing_center_ny"/>
    <d v="2017-06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56"/>
    <x v="0"/>
    <s v="mexico"/>
    <x v="0"/>
    <s v="AZ"/>
    <s v="AZ - Eloy Federal Contract Facility "/>
    <s v="eloy_federal_contract_facility_az"/>
    <d v="2017-06-0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57"/>
    <x v="17"/>
    <s v="ghana"/>
    <x v="15"/>
    <s v="GA"/>
    <s v="GA - Stewart Detention Center "/>
    <s v="stewart_detention_center_ga"/>
    <d v="2017-06-02T00:00:00"/>
    <x v="5"/>
    <x v="17"/>
    <s v="hunger_strike"/>
    <d v="2017-06-02T00:00:00"/>
    <n v="0"/>
    <n v="-0.63458263846785445"/>
    <n v="0.1072164146909641"/>
    <n v="2.8233655868620535"/>
    <n v="0.48247386610933829"/>
    <n v="1.0721641469096406"/>
    <n v="0.1072164146909641"/>
    <x v="3"/>
  </r>
  <r>
    <n v="8358"/>
    <x v="12"/>
    <s v="trinidad_and_tobago"/>
    <x v="15"/>
    <s v="GA"/>
    <s v="GA - Stewart Detention Center "/>
    <s v="stewart_detention_center_ga"/>
    <d v="2017-06-02T00:00:00"/>
    <x v="5"/>
    <x v="17"/>
    <s v="hunger_strike"/>
    <d v="2017-08-02T00:00:00"/>
    <n v="2"/>
    <n v="-0.59884383357086635"/>
    <n v="7.1477609793975994E-2"/>
    <n v="2.7876267819650655"/>
    <n v="0.44673506121235018"/>
    <n v="1.0364253420126524"/>
    <n v="7.1477609793975994E-2"/>
    <x v="3"/>
  </r>
  <r>
    <n v="8359"/>
    <x v="0"/>
    <s v="mexico"/>
    <x v="8"/>
    <s v="CA"/>
    <s v="CA - Adelanto Correctional Facility "/>
    <s v="adelanto_correctional_facility_ca"/>
    <d v="2017-06-02T00:00:00"/>
    <x v="5"/>
    <x v="3"/>
    <s v="protective_custody_other_detainee_safety"/>
    <d v="2017-02-16T00:00:00"/>
    <n v="10"/>
    <n v="-0.4558886139829143"/>
    <n v="7.1477609793976049E-2"/>
    <n v="2.6446715623771131"/>
    <n v="0.30377984162439814"/>
    <n v="0.89347012242470036"/>
    <n v="7.1477609793976049E-2"/>
    <x v="3"/>
  </r>
  <r>
    <n v="8360"/>
    <x v="19"/>
    <s v="cuba"/>
    <x v="9"/>
    <s v="FL"/>
    <s v="FL - Baker County Sheriff's Office "/>
    <s v="baker_county_sheriffs_office_fl"/>
    <d v="2017-06-02T00:00:00"/>
    <x v="5"/>
    <x v="1"/>
    <s v="protective_custody_criminal_offense"/>
    <d v="2017-02-23T00:00:00"/>
    <n v="17"/>
    <n v="-0.33080279684345626"/>
    <n v="0.19656342693343409"/>
    <n v="2.5195857452376553"/>
    <n v="0.17869402448494009"/>
    <n v="0.76838430528524237"/>
    <n v="0.17869402448494009"/>
    <x v="2"/>
  </r>
  <r>
    <n v="8361"/>
    <x v="16"/>
    <s v="venezuela"/>
    <x v="4"/>
    <s v="LA"/>
    <s v="LA - Jena/lasalle Detention Facility "/>
    <s v="jena/lasalle_detention_facility_la"/>
    <d v="2017-06-02T00:00:00"/>
    <x v="5"/>
    <x v="3"/>
    <s v="protective_custody_other_detainee_safety"/>
    <d v="2017-02-27T00:00:00"/>
    <n v="21"/>
    <n v="-0.25932518704948021"/>
    <n v="0.26804103672741014"/>
    <n v="2.4481081354436793"/>
    <n v="0.10721641469096405"/>
    <n v="0.69690669549126638"/>
    <n v="0.10721641469096405"/>
    <x v="2"/>
  </r>
  <r>
    <n v="8362"/>
    <x v="0"/>
    <s v="mexico"/>
    <x v="0"/>
    <s v="AZ"/>
    <s v="AZ - Eloy Federal Contract Facility "/>
    <s v="eloy_federal_contract_facility_az"/>
    <d v="2017-06-02T00:00:00"/>
    <x v="5"/>
    <x v="6"/>
    <s v="disciplinary"/>
    <d v="2017-06-03T00:00:00"/>
    <n v="28"/>
    <n v="-0.13423936991002217"/>
    <n v="0.39312685386686819"/>
    <n v="2.3230223183042211"/>
    <n v="1.7869402448493998E-2"/>
    <n v="0.57182087835180828"/>
    <n v="1.7869402448493998E-2"/>
    <x v="2"/>
  </r>
  <r>
    <n v="8363"/>
    <x v="0"/>
    <s v="mexico"/>
    <x v="18"/>
    <s v="TX"/>
    <s v="TX - Port Isabel "/>
    <s v="port_isabel_tx"/>
    <d v="2017-06-0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64"/>
    <x v="2"/>
    <s v="el_salvador"/>
    <x v="10"/>
    <s v="MI"/>
    <s v="MI - Calhoun County Correctional Center "/>
    <s v="calhoun_county_correctional_center_mi"/>
    <d v="2017-06-03T00:00:00"/>
    <x v="5"/>
    <x v="7"/>
    <s v="other"/>
    <m/>
    <m/>
    <n v="-0.63458263846785445"/>
    <n v="0.1072164146909641"/>
    <n v="2.8233655868620535"/>
    <n v="0.48247386610933829"/>
    <n v="1.0721641469096406"/>
    <n v="0.1072164146909641"/>
    <x v="3"/>
  </r>
  <r>
    <n v="8365"/>
    <x v="9"/>
    <s v="haiti"/>
    <x v="5"/>
    <s v="NM"/>
    <s v="NM - Otero County Processing Center "/>
    <s v="otero_county_processing_center_nm"/>
    <d v="2017-06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66"/>
    <x v="0"/>
    <s v="mexico"/>
    <x v="15"/>
    <s v="GA"/>
    <s v="GA - Stewart Detention Center "/>
    <s v="stewart_detention_center_ga"/>
    <d v="2017-06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67"/>
    <x v="2"/>
    <s v="el_salvador"/>
    <x v="15"/>
    <s v="GA"/>
    <s v="GA - Stewart Detention Center "/>
    <s v="stewart_detention_center_ga"/>
    <d v="2017-06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68"/>
    <x v="133"/>
    <s v="argentina"/>
    <x v="15"/>
    <s v="GA"/>
    <s v="GA - Stewart Detention Center "/>
    <s v="stewart_detention_center_ga"/>
    <d v="2017-06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69"/>
    <x v="14"/>
    <s v="jamaica"/>
    <x v="7"/>
    <s v="PA"/>
    <s v="PA - York County Prison "/>
    <s v="york_county_prison_pa"/>
    <d v="2017-06-03T00:00:00"/>
    <x v="5"/>
    <x v="8"/>
    <s v="suicide_risk_placement"/>
    <d v="2017-12-03T00:00:00"/>
    <n v="6"/>
    <n v="-0.52736622377689035"/>
    <n v="0"/>
    <n v="2.7161491721710895"/>
    <n v="0.37525745141837419"/>
    <n v="0.96494773221867647"/>
    <n v="0"/>
    <x v="3"/>
  </r>
  <r>
    <n v="8370"/>
    <x v="0"/>
    <s v="mexico"/>
    <x v="23"/>
    <s v="MO"/>
    <s v="MO - Christian County Jail "/>
    <s v="christian_county_jail_mo"/>
    <d v="2017-06-03T00:00:00"/>
    <x v="5"/>
    <x v="8"/>
    <s v="suicide_risk_placement"/>
    <d v="2017-03-14T00:00:00"/>
    <n v="8"/>
    <n v="-0.49162741887990236"/>
    <n v="3.5738804896987997E-2"/>
    <n v="2.6804103672741011"/>
    <n v="0.33951864652138619"/>
    <n v="0.92920892732168847"/>
    <n v="3.5738804896987997E-2"/>
    <x v="3"/>
  </r>
  <r>
    <n v="8371"/>
    <x v="9"/>
    <s v="haiti"/>
    <x v="10"/>
    <s v="MI"/>
    <s v="MI - Calhoun County Correctional Center "/>
    <s v="calhoun_county_correctional_center_mi"/>
    <d v="2017-07-01T00:00:00"/>
    <x v="5"/>
    <x v="17"/>
    <s v="hunger_strike"/>
    <d v="2017-10-01T00:00:00"/>
    <n v="3"/>
    <n v="-0.58097443112237235"/>
    <n v="5.3608207345481995E-2"/>
    <n v="2.7697573795165713"/>
    <n v="0.42886565876385618"/>
    <n v="1.0185559395641586"/>
    <n v="5.3608207345481995E-2"/>
    <x v="3"/>
  </r>
  <r>
    <n v="8372"/>
    <x v="60"/>
    <s v="cameroon"/>
    <x v="15"/>
    <s v="GA"/>
    <s v="GA - Irwin County Detention Center "/>
    <s v="irwin_county_detention_center_ga"/>
    <d v="2017-07-01T00:00:00"/>
    <x v="5"/>
    <x v="17"/>
    <s v="hunger_strike"/>
    <d v="2017-12-01T00:00:00"/>
    <n v="5"/>
    <n v="-0.54523562622538435"/>
    <n v="1.7869402448493998E-2"/>
    <n v="2.7340185746195833"/>
    <n v="0.39312685386686819"/>
    <n v="0.98281713466717047"/>
    <n v="1.7869402448493998E-2"/>
    <x v="3"/>
  </r>
  <r>
    <n v="8373"/>
    <x v="74"/>
    <s v="senegal"/>
    <x v="15"/>
    <s v="GA"/>
    <s v="GA - Irwin County Detention Center "/>
    <s v="irwin_county_detention_center_ga"/>
    <d v="2017-07-01T00:00:00"/>
    <x v="5"/>
    <x v="17"/>
    <s v="hunger_strike"/>
    <d v="2017-12-01T00:00:00"/>
    <n v="5"/>
    <n v="-0.54523562622538435"/>
    <n v="1.7869402448493998E-2"/>
    <n v="2.7340185746195833"/>
    <n v="0.39312685386686819"/>
    <n v="0.98281713466717047"/>
    <n v="1.7869402448493998E-2"/>
    <x v="3"/>
  </r>
  <r>
    <n v="8374"/>
    <x v="74"/>
    <s v="senegal"/>
    <x v="15"/>
    <s v="GA"/>
    <s v="GA - Irwin County Detention Center "/>
    <s v="irwin_county_detention_center_ga"/>
    <d v="2017-07-01T00:00:00"/>
    <x v="5"/>
    <x v="17"/>
    <s v="hunger_strike"/>
    <d v="2017-12-01T00:00:00"/>
    <n v="5"/>
    <n v="-0.54523562622538435"/>
    <n v="1.7869402448493998E-2"/>
    <n v="2.7340185746195833"/>
    <n v="0.39312685386686819"/>
    <n v="0.98281713466717047"/>
    <n v="1.7869402448493998E-2"/>
    <x v="3"/>
  </r>
  <r>
    <n v="8375"/>
    <x v="7"/>
    <s v="honduras"/>
    <x v="0"/>
    <s v="AZ"/>
    <s v="AZ - Cca, Florence Correctional Center "/>
    <s v="cca,_florence_correctional_center_az"/>
    <d v="2017-07-01T00:00:00"/>
    <x v="5"/>
    <x v="21"/>
    <s v="medical_observation"/>
    <d v="2017-01-31T00:00:00"/>
    <n v="24"/>
    <n v="-0.20571697970399819"/>
    <n v="0.32164924407289219"/>
    <n v="2.3944999280981971"/>
    <n v="5.3608207345482023E-2"/>
    <n v="0.64329848814578428"/>
    <n v="5.3608207345482023E-2"/>
    <x v="2"/>
  </r>
  <r>
    <n v="8376"/>
    <x v="2"/>
    <s v="el_salvador"/>
    <x v="0"/>
    <s v="AZ"/>
    <s v="AZ - Eloy Federal Contract Facility "/>
    <s v="eloy_federal_contract_facility_az"/>
    <d v="2017-07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77"/>
    <x v="39"/>
    <s v="somalia"/>
    <x v="8"/>
    <s v="CA"/>
    <s v="CA - Adelanto Correctional Facility "/>
    <s v="adelanto_correctional_facility_ca"/>
    <d v="2017-07-02T00:00:00"/>
    <x v="5"/>
    <x v="12"/>
    <s v="pending_investigation_of_disciplinary_violation"/>
    <d v="2017-09-02T00:00:00"/>
    <n v="2"/>
    <n v="-0.59884383357086635"/>
    <n v="7.1477609793975994E-2"/>
    <n v="2.7876267819650655"/>
    <n v="0.44673506121235018"/>
    <n v="1.0364253420126524"/>
    <n v="7.1477609793975994E-2"/>
    <x v="3"/>
  </r>
  <r>
    <n v="8378"/>
    <x v="6"/>
    <s v="nigeria"/>
    <x v="15"/>
    <s v="GA"/>
    <s v="GA - Stewart Detention Center "/>
    <s v="stewart_detention_center_ga"/>
    <d v="2017-07-02T00:00:00"/>
    <x v="5"/>
    <x v="17"/>
    <s v="hunger_strike"/>
    <d v="2017-09-02T00:00:00"/>
    <n v="2"/>
    <n v="-0.59884383357086635"/>
    <n v="7.1477609793975994E-2"/>
    <n v="2.7876267819650655"/>
    <n v="0.44673506121235018"/>
    <n v="1.0364253420126524"/>
    <n v="7.1477609793975994E-2"/>
    <x v="3"/>
  </r>
  <r>
    <n v="8379"/>
    <x v="33"/>
    <s v="panama"/>
    <x v="15"/>
    <s v="GA"/>
    <s v="GA - Irwin County Detention Center "/>
    <s v="irwin_county_detention_center_ga"/>
    <d v="2017-07-02T00:00:00"/>
    <x v="5"/>
    <x v="10"/>
    <s v="protective_custody_lesbian_gay_bisexual_transgender_lgbt"/>
    <d v="2017-02-14T00:00:00"/>
    <n v="7"/>
    <n v="-0.50949682132839635"/>
    <n v="1.7869402448493998E-2"/>
    <n v="2.6982797697225953"/>
    <n v="0.35738804896988019"/>
    <n v="0.94707832977018247"/>
    <n v="1.7869402448493998E-2"/>
    <x v="3"/>
  </r>
  <r>
    <n v="8380"/>
    <x v="2"/>
    <s v="el_salvador"/>
    <x v="18"/>
    <s v="TX"/>
    <s v="TX - South Texas Detention Complex "/>
    <s v="south_texas_detention_complex_tx"/>
    <d v="2017-07-02T00:00:00"/>
    <x v="5"/>
    <x v="6"/>
    <s v="disciplinary"/>
    <d v="2017-02-21T00:00:00"/>
    <n v="14"/>
    <n v="-0.38441100418893831"/>
    <n v="0.14295521958795204"/>
    <n v="2.5731939525831371"/>
    <n v="0.23230223183042215"/>
    <n v="0.82199251263072437"/>
    <n v="0.14295521958795204"/>
    <x v="3"/>
  </r>
  <r>
    <n v="8381"/>
    <x v="0"/>
    <s v="mexico"/>
    <x v="4"/>
    <s v="LA"/>
    <s v="LA - Jena/lasalle Detention Facility "/>
    <s v="jena/lasalle_detention_facility_la"/>
    <d v="2017-07-02T00:00:00"/>
    <x v="5"/>
    <x v="3"/>
    <s v="protective_custody_other_detainee_safety"/>
    <d v="2017-06-03T00:00:00"/>
    <n v="27"/>
    <n v="-0.15210877235851616"/>
    <n v="0.37525745141837419"/>
    <n v="2.3408917207527153"/>
    <n v="0"/>
    <n v="0.58969028080030228"/>
    <n v="0"/>
    <x v="2"/>
  </r>
  <r>
    <n v="8382"/>
    <x v="0"/>
    <s v="mexico"/>
    <x v="8"/>
    <s v="CA"/>
    <s v="CA - Adelanto Correctional Facility "/>
    <s v="adelanto_correctional_facility_ca"/>
    <d v="2017-07-03T00:00:00"/>
    <x v="5"/>
    <x v="0"/>
    <s v="protective_custody_gang_status_protective_custody_only"/>
    <m/>
    <m/>
    <n v="-0.63458263846785445"/>
    <n v="0.1072164146909641"/>
    <n v="2.8233655868620535"/>
    <n v="0.48247386610933829"/>
    <n v="1.0721641469096406"/>
    <n v="0.1072164146909641"/>
    <x v="3"/>
  </r>
  <r>
    <n v="8383"/>
    <x v="37"/>
    <s v="dominican_republic"/>
    <x v="19"/>
    <s v="MA"/>
    <s v="MA - Bristol Cnty Ndartmouth"/>
    <s v="bristol_cnty_ndartmouth"/>
    <d v="2017-07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84"/>
    <x v="37"/>
    <s v="dominican_republic"/>
    <x v="19"/>
    <s v="MA"/>
    <s v="MA - Bristol Cnty Ndartmouth"/>
    <s v="bristol_cnty_ndartmouth"/>
    <d v="2017-07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85"/>
    <x v="49"/>
    <s v="cambodia"/>
    <x v="15"/>
    <s v="GA"/>
    <s v="GA - Stewart Detention Center "/>
    <s v="stewart_detention_center_ga"/>
    <d v="2017-07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86"/>
    <x v="0"/>
    <s v="mexico"/>
    <x v="18"/>
    <s v="TX"/>
    <s v="TX - South Texas Detention Complex "/>
    <s v="south_texas_detention_complex_tx"/>
    <d v="2017-07-03T00:00:00"/>
    <x v="5"/>
    <x v="12"/>
    <s v="pending_investigation_of_disciplinary_violation"/>
    <d v="2017-03-15T00:00:00"/>
    <n v="8"/>
    <n v="-0.49162741887990236"/>
    <n v="3.5738804896987997E-2"/>
    <n v="2.6804103672741011"/>
    <n v="0.33951864652138619"/>
    <n v="0.92920892732168847"/>
    <n v="3.5738804896987997E-2"/>
    <x v="3"/>
  </r>
  <r>
    <n v="8387"/>
    <x v="44"/>
    <s v="canada"/>
    <x v="20"/>
    <s v="WA"/>
    <s v="WA - Northwest Detention Center "/>
    <s v="northwest_detention_center_wa"/>
    <d v="2017-08-01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388"/>
    <x v="0"/>
    <s v="mexico"/>
    <x v="8"/>
    <s v="CA"/>
    <s v="CA - Adelanto Correctional Facility "/>
    <s v="adelanto_correctional_facility_ca"/>
    <d v="2017-08-01T00:00:00"/>
    <x v="5"/>
    <x v="12"/>
    <s v="pending_investigation_of_disciplinary_violation"/>
    <d v="2017-08-01T00:00:00"/>
    <n v="0"/>
    <n v="-0.63458263846785445"/>
    <n v="0.1072164146909641"/>
    <n v="2.8233655868620535"/>
    <n v="0.48247386610933829"/>
    <n v="1.0721641469096406"/>
    <n v="0.1072164146909641"/>
    <x v="3"/>
  </r>
  <r>
    <n v="8389"/>
    <x v="8"/>
    <s v="nicaragua"/>
    <x v="8"/>
    <s v="CA"/>
    <s v="CA - Adelanto Correctional Facility "/>
    <s v="adelanto_correctional_facility_ca"/>
    <d v="2017-08-01T00:00:00"/>
    <x v="5"/>
    <x v="3"/>
    <s v="protective_custody_other_detainee_safety"/>
    <d v="2017-09-01T00:00:00"/>
    <n v="1"/>
    <n v="-0.61671323601936046"/>
    <n v="8.9347012242470103E-2"/>
    <n v="2.8054961844135593"/>
    <n v="0.46460446366084429"/>
    <n v="1.0542947444611466"/>
    <n v="8.9347012242470103E-2"/>
    <x v="3"/>
  </r>
  <r>
    <n v="8390"/>
    <x v="0"/>
    <s v="mexico"/>
    <x v="8"/>
    <s v="CA"/>
    <s v="CA - Adelanto Correctional Facility "/>
    <s v="adelanto_correctional_facility_ca"/>
    <d v="2017-08-01T00:00:00"/>
    <x v="5"/>
    <x v="3"/>
    <s v="protective_custody_other_detainee_safety"/>
    <d v="2017-10-01T00:00:00"/>
    <n v="2"/>
    <n v="-0.59884383357086635"/>
    <n v="7.1477609793975994E-2"/>
    <n v="2.7876267819650655"/>
    <n v="0.44673506121235018"/>
    <n v="1.0364253420126524"/>
    <n v="7.1477609793975994E-2"/>
    <x v="3"/>
  </r>
  <r>
    <n v="8391"/>
    <x v="0"/>
    <s v="mexico"/>
    <x v="8"/>
    <s v="CA"/>
    <s v="CA - Adelanto Correctional Facility "/>
    <s v="adelanto_correctional_facility_ca"/>
    <d v="2017-08-01T00:00:00"/>
    <x v="5"/>
    <x v="6"/>
    <s v="disciplinary"/>
    <d v="2017-01-13T00:00:00"/>
    <n v="5"/>
    <n v="-0.54523562622538435"/>
    <n v="1.7869402448493998E-2"/>
    <n v="2.7340185746195833"/>
    <n v="0.39312685386686819"/>
    <n v="0.98281713466717047"/>
    <n v="1.7869402448493998E-2"/>
    <x v="3"/>
  </r>
  <r>
    <n v="8392"/>
    <x v="0"/>
    <s v="mexico"/>
    <x v="8"/>
    <s v="CA"/>
    <s v="CA - Adelanto Correctional Facility "/>
    <s v="adelanto_correctional_facility_ca"/>
    <d v="2017-08-01T00:00:00"/>
    <x v="5"/>
    <x v="6"/>
    <s v="disciplinary"/>
    <d v="2017-01-19T00:00:00"/>
    <n v="11"/>
    <n v="-0.43801921153442031"/>
    <n v="8.9347012242470047E-2"/>
    <n v="2.6268021599286193"/>
    <n v="0.28591043917590414"/>
    <n v="0.87560071997620637"/>
    <n v="8.9347012242470047E-2"/>
    <x v="3"/>
  </r>
  <r>
    <n v="8393"/>
    <x v="7"/>
    <s v="honduras"/>
    <x v="8"/>
    <s v="CA"/>
    <s v="CA - Adelanto Correctional Facility "/>
    <s v="adelanto_correctional_facility_ca"/>
    <d v="2017-08-01T00:00:00"/>
    <x v="5"/>
    <x v="6"/>
    <s v="disciplinary"/>
    <d v="2017-01-19T00:00:00"/>
    <n v="11"/>
    <n v="-0.43801921153442031"/>
    <n v="8.9347012242470047E-2"/>
    <n v="2.6268021599286193"/>
    <n v="0.28591043917590414"/>
    <n v="0.87560071997620637"/>
    <n v="8.9347012242470047E-2"/>
    <x v="3"/>
  </r>
  <r>
    <n v="8394"/>
    <x v="13"/>
    <s v="armenia"/>
    <x v="8"/>
    <s v="CA"/>
    <s v="CA - Adelanto Correctional Facility "/>
    <s v="adelanto_correctional_facility_ca"/>
    <d v="2017-08-01T00:00:00"/>
    <x v="5"/>
    <x v="6"/>
    <s v="disciplinary"/>
    <d v="2017-01-24T00:00:00"/>
    <n v="16"/>
    <n v="-0.34867219929195026"/>
    <n v="0.17869402448494009"/>
    <n v="2.5374551476861491"/>
    <n v="0.19656342693343409"/>
    <n v="0.78625370773373637"/>
    <n v="0.17869402448494009"/>
    <x v="3"/>
  </r>
  <r>
    <n v="8395"/>
    <x v="0"/>
    <s v="mexico"/>
    <x v="8"/>
    <s v="CA"/>
    <s v="CA - Adelanto Correctional Facility "/>
    <s v="adelanto_correctional_facility_ca"/>
    <d v="2017-08-01T00:00:00"/>
    <x v="5"/>
    <x v="6"/>
    <s v="disciplinary"/>
    <d v="2017-03-02T00:00:00"/>
    <n v="26"/>
    <n v="-0.16997817480701016"/>
    <n v="0.35738804896988019"/>
    <n v="2.3587611232012091"/>
    <n v="1.7869402448493998E-2"/>
    <n v="0.60755968324879628"/>
    <n v="1.7869402448493998E-2"/>
    <x v="2"/>
  </r>
  <r>
    <n v="8396"/>
    <x v="0"/>
    <s v="mexico"/>
    <x v="8"/>
    <s v="CA"/>
    <s v="CA - Adelanto Correctional Facility "/>
    <s v="adelanto_correctional_facility_ca"/>
    <d v="2017-08-01T00:00:00"/>
    <x v="5"/>
    <x v="5"/>
    <s v="facility_security_threat_violent_or_disruptive_behavior"/>
    <d v="2017-02-24T00:00:00"/>
    <n v="47"/>
    <n v="0.20527927661136403"/>
    <n v="0.73264550038825438"/>
    <n v="1.9835036717828349"/>
    <n v="0.35738804896988019"/>
    <n v="0.23230223183042209"/>
    <n v="0.23230223183042209"/>
    <x v="1"/>
  </r>
  <r>
    <n v="8397"/>
    <x v="0"/>
    <s v="mexico"/>
    <x v="5"/>
    <s v="TX"/>
    <s v="TX - El Paso Service Processing Center "/>
    <s v="el_paso_service_processing_center_tx"/>
    <d v="2017-08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98"/>
    <x v="2"/>
    <s v="el_salvador"/>
    <x v="12"/>
    <s v="TX"/>
    <s v="TX - Houston Contract Detention Facility "/>
    <s v="houston_contract_detention_facility_tx"/>
    <d v="2017-08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399"/>
    <x v="0"/>
    <s v="mexico"/>
    <x v="0"/>
    <s v="AZ"/>
    <s v="AZ - Cca, Florence Correctional Center "/>
    <s v="cca,_florence_correctional_center_az"/>
    <d v="2017-08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00"/>
    <x v="2"/>
    <s v="el_salvador"/>
    <x v="12"/>
    <s v="TX"/>
    <s v="TX - Houston Contract Detention Facility "/>
    <s v="houston_contract_detention_facility_tx"/>
    <d v="2017-08-0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401"/>
    <x v="32"/>
    <s v="colombia"/>
    <x v="7"/>
    <s v="PA"/>
    <s v="PA - York County Prison "/>
    <s v="york_county_prison_pa"/>
    <d v="2017-08-02T00:00:00"/>
    <x v="5"/>
    <x v="23"/>
    <s v="mental_illness_observation"/>
    <m/>
    <m/>
    <n v="-0.63458263846785445"/>
    <n v="0.1072164146909641"/>
    <n v="2.8233655868620535"/>
    <n v="0.48247386610933829"/>
    <n v="1.0721641469096406"/>
    <n v="0.1072164146909641"/>
    <x v="3"/>
  </r>
  <r>
    <n v="8402"/>
    <x v="0"/>
    <s v="mexico"/>
    <x v="8"/>
    <s v="CA"/>
    <s v="CA - Adelanto Correctional Facility "/>
    <s v="adelanto_correctional_facility_ca"/>
    <d v="2017-08-02T00:00:00"/>
    <x v="5"/>
    <x v="12"/>
    <s v="pending_investigation_of_disciplinary_violation"/>
    <d v="2017-11-02T00:00:00"/>
    <n v="3"/>
    <n v="-0.58097443112237235"/>
    <n v="5.3608207345481995E-2"/>
    <n v="2.7697573795165713"/>
    <n v="0.42886565876385618"/>
    <n v="1.0185559395641586"/>
    <n v="5.3608207345481995E-2"/>
    <x v="3"/>
  </r>
  <r>
    <n v="8403"/>
    <x v="56"/>
    <s v="iran"/>
    <x v="8"/>
    <s v="CA"/>
    <s v="CA - Adelanto Correctional Facility "/>
    <s v="adelanto_correctional_facility_ca"/>
    <d v="2017-08-02T00:00:00"/>
    <x v="5"/>
    <x v="3"/>
    <s v="protective_custody_other_detainee_safety"/>
    <d v="2017-02-13T00:00:00"/>
    <n v="5"/>
    <n v="-0.54523562622538435"/>
    <n v="1.7869402448493998E-2"/>
    <n v="2.7340185746195833"/>
    <n v="0.39312685386686819"/>
    <n v="0.98281713466717047"/>
    <n v="1.7869402448493998E-2"/>
    <x v="3"/>
  </r>
  <r>
    <n v="8404"/>
    <x v="21"/>
    <s v="guatemala"/>
    <x v="0"/>
    <s v="AZ"/>
    <s v="AZ - Eloy Federal Contract Facility "/>
    <s v="eloy_federal_contract_facility_az"/>
    <d v="2017-08-02T00:00:00"/>
    <x v="5"/>
    <x v="6"/>
    <s v="disciplinary"/>
    <d v="2017-02-21T00:00:00"/>
    <n v="13"/>
    <n v="-0.40228040663743231"/>
    <n v="0.12508581713945804"/>
    <n v="2.5910633550316313"/>
    <n v="0.25017163427891614"/>
    <n v="0.83986191507921837"/>
    <n v="0.12508581713945804"/>
    <x v="3"/>
  </r>
  <r>
    <n v="8405"/>
    <x v="3"/>
    <s v="iraq"/>
    <x v="10"/>
    <s v="MI"/>
    <s v="MI - Saint Clair County Jail "/>
    <s v="saint_clair_county_jail_mi"/>
    <d v="2017-08-02T00:00:00"/>
    <x v="5"/>
    <x v="3"/>
    <s v="protective_custody_other_detainee_safety"/>
    <d v="2017-04-03T00:00:00"/>
    <n v="24"/>
    <n v="-0.20571697970399819"/>
    <n v="0.32164924407289219"/>
    <n v="2.3944999280981971"/>
    <n v="5.3608207345482023E-2"/>
    <n v="0.64329848814578428"/>
    <n v="5.3608207345482023E-2"/>
    <x v="2"/>
  </r>
  <r>
    <n v="8406"/>
    <x v="0"/>
    <s v="mexico"/>
    <x v="8"/>
    <s v="CA"/>
    <s v="CA - Adelanto Correctional Facility "/>
    <s v="adelanto_correctional_facility_ca"/>
    <d v="2017-08-02T00:00:00"/>
    <x v="5"/>
    <x v="6"/>
    <s v="disciplinary"/>
    <d v="2017-07-03T00:00:00"/>
    <n v="27"/>
    <n v="-0.15210877235851616"/>
    <n v="0.37525745141837419"/>
    <n v="2.3408917207527153"/>
    <n v="0"/>
    <n v="0.58969028080030228"/>
    <n v="0"/>
    <x v="2"/>
  </r>
  <r>
    <n v="8407"/>
    <x v="0"/>
    <s v="mexico"/>
    <x v="8"/>
    <s v="CA"/>
    <s v="CA - Adelanto Correctional Facility "/>
    <s v="adelanto_correctional_facility_ca"/>
    <d v="2017-08-02T00:00:00"/>
    <x v="5"/>
    <x v="6"/>
    <s v="disciplinary"/>
    <d v="2017-07-03T00:00:00"/>
    <n v="27"/>
    <n v="-0.15210877235851616"/>
    <n v="0.37525745141837419"/>
    <n v="2.3408917207527153"/>
    <n v="0"/>
    <n v="0.58969028080030228"/>
    <n v="0"/>
    <x v="2"/>
  </r>
  <r>
    <n v="8408"/>
    <x v="0"/>
    <s v="mexico"/>
    <x v="8"/>
    <s v="CA"/>
    <s v="CA - Adelanto Correctional Facility "/>
    <s v="adelanto_correctional_facility_ca"/>
    <d v="2017-08-0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09"/>
    <x v="58"/>
    <s v="vietnam"/>
    <x v="8"/>
    <s v="CA"/>
    <s v="CA - Adelanto Correctional Facility "/>
    <s v="adelanto_correctional_facility_ca"/>
    <d v="2017-08-0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10"/>
    <x v="122"/>
    <s v="suriname"/>
    <x v="22"/>
    <s v="NY"/>
    <s v="NY - Buffalo (batavia) Service Processing Center"/>
    <s v="buffalo_batavia_service_processing_center_ny"/>
    <d v="2017-08-03T00:00:00"/>
    <x v="5"/>
    <x v="6"/>
    <s v="disciplinary"/>
    <d v="2017-03-17T00:00:00"/>
    <n v="9"/>
    <n v="-0.4737580164314083"/>
    <n v="5.3608207345482051E-2"/>
    <n v="2.6625409648256073"/>
    <n v="0.32164924407289214"/>
    <n v="0.91133952487319436"/>
    <n v="5.3608207345482051E-2"/>
    <x v="3"/>
  </r>
  <r>
    <n v="8411"/>
    <x v="54"/>
    <s v="russia"/>
    <x v="8"/>
    <s v="CA"/>
    <s v="CA - Adelanto Correctional Facility "/>
    <s v="adelanto_correctional_facility_ca"/>
    <d v="2017-09-01T00:00:00"/>
    <x v="5"/>
    <x v="12"/>
    <s v="pending_investigation_of_disciplinary_violation"/>
    <d v="2017-10-01T00:00:00"/>
    <n v="1"/>
    <n v="-0.61671323601936046"/>
    <n v="8.9347012242470103E-2"/>
    <n v="2.8054961844135593"/>
    <n v="0.46460446366084429"/>
    <n v="1.0542947444611466"/>
    <n v="8.9347012242470103E-2"/>
    <x v="3"/>
  </r>
  <r>
    <n v="8412"/>
    <x v="7"/>
    <s v="honduras"/>
    <x v="18"/>
    <s v="TX"/>
    <s v="TX - South Texas Detention Complex "/>
    <s v="south_texas_detention_complex_tx"/>
    <d v="2017-09-01T00:00:00"/>
    <x v="5"/>
    <x v="6"/>
    <s v="disciplinary"/>
    <d v="2017-01-28T00:00:00"/>
    <n v="19"/>
    <n v="-0.29506399194646826"/>
    <n v="0.23230223183042209"/>
    <n v="2.4838469403406673"/>
    <n v="0.1429552195879521"/>
    <n v="0.73264550038825438"/>
    <n v="0.1429552195879521"/>
    <x v="2"/>
  </r>
  <r>
    <n v="8413"/>
    <x v="0"/>
    <s v="mexico"/>
    <x v="4"/>
    <s v="LA"/>
    <s v="LA - Jena/lasalle Detention Facility "/>
    <s v="jena/lasalle_detention_facility_la"/>
    <d v="2017-09-01T00:00:00"/>
    <x v="5"/>
    <x v="3"/>
    <s v="protective_custody_other_detainee_safety"/>
    <d v="2017-01-30T00:00:00"/>
    <n v="21"/>
    <n v="-0.25932518704948021"/>
    <n v="0.26804103672741014"/>
    <n v="2.4481081354436793"/>
    <n v="0.10721641469096405"/>
    <n v="0.69690669549126638"/>
    <n v="0.10721641469096405"/>
    <x v="2"/>
  </r>
  <r>
    <n v="8414"/>
    <x v="54"/>
    <s v="russia"/>
    <x v="18"/>
    <s v="TX"/>
    <s v="TX - South Texas Detention Complex "/>
    <s v="south_texas_detention_complex_tx"/>
    <d v="2017-09-01T00:00:00"/>
    <x v="5"/>
    <x v="5"/>
    <s v="facility_security_threat_violent_or_disruptive_behavior"/>
    <d v="2017-01-31T00:00:00"/>
    <n v="22"/>
    <n v="-0.24145578460098621"/>
    <n v="0.28591043917590414"/>
    <n v="2.4302387329951851"/>
    <n v="8.9347012242470047E-2"/>
    <n v="0.67903729304277238"/>
    <n v="8.9347012242470047E-2"/>
    <x v="2"/>
  </r>
  <r>
    <n v="8415"/>
    <x v="37"/>
    <s v="dominican_republic"/>
    <x v="19"/>
    <s v="MA"/>
    <s v="MA - Suffolk County House Of Corrections "/>
    <s v="suffolk_county_house_of_corrections_ma"/>
    <d v="2017-09-01T00:00:00"/>
    <x v="5"/>
    <x v="6"/>
    <s v="disciplinary"/>
    <d v="2017-01-02T00:00:00"/>
    <n v="23"/>
    <n v="-0.22358638215249221"/>
    <n v="0.30377984162439814"/>
    <n v="2.4123693305466913"/>
    <n v="7.1477609793976049E-2"/>
    <n v="0.66116789059427838"/>
    <n v="7.1477609793976049E-2"/>
    <x v="2"/>
  </r>
  <r>
    <n v="8416"/>
    <x v="14"/>
    <s v="jamaica"/>
    <x v="19"/>
    <s v="MA"/>
    <s v="MA - Suffolk County House Of Corrections "/>
    <s v="suffolk_county_house_of_corrections_ma"/>
    <d v="2017-09-01T00:00:00"/>
    <x v="5"/>
    <x v="6"/>
    <s v="disciplinary"/>
    <d v="2017-01-02T00:00:00"/>
    <n v="23"/>
    <n v="-0.22358638215249221"/>
    <n v="0.30377984162439814"/>
    <n v="2.4123693305466913"/>
    <n v="7.1477609793976049E-2"/>
    <n v="0.66116789059427838"/>
    <n v="7.1477609793976049E-2"/>
    <x v="2"/>
  </r>
  <r>
    <n v="8417"/>
    <x v="7"/>
    <s v="honduras"/>
    <x v="19"/>
    <s v="MA"/>
    <s v="MA - Suffolk County House Of Corrections "/>
    <s v="suffolk_county_house_of_corrections_ma"/>
    <d v="2017-09-01T00:00:00"/>
    <x v="5"/>
    <x v="6"/>
    <s v="disciplinary"/>
    <d v="2017-11-02T00:00:00"/>
    <n v="33"/>
    <n v="-4.4892357667552112E-2"/>
    <n v="0.48247386610933823"/>
    <n v="2.2336753060617509"/>
    <n v="0.10721641469096405"/>
    <n v="0.48247386610933823"/>
    <n v="0.10721641469096405"/>
    <x v="2"/>
  </r>
  <r>
    <n v="8418"/>
    <x v="39"/>
    <s v="somalia"/>
    <x v="21"/>
    <s v="MN"/>
    <s v="MN - Sherburne County Jail "/>
    <s v="sherburne_county_jail_mn"/>
    <d v="2017-09-01T00:00:00"/>
    <x v="5"/>
    <x v="6"/>
    <s v="disciplinary"/>
    <d v="2017-02-16T00:00:00"/>
    <n v="38"/>
    <n v="4.4454654574917936E-2"/>
    <n v="0.57182087835180828"/>
    <n v="2.1443282938192811"/>
    <n v="0.19656342693343409"/>
    <n v="0.39312685386686819"/>
    <n v="0.19656342693343409"/>
    <x v="2"/>
  </r>
  <r>
    <n v="8419"/>
    <x v="56"/>
    <s v="iran"/>
    <x v="8"/>
    <s v="CA"/>
    <s v="CA - Adelanto Correctional Facility "/>
    <s v="adelanto_correctional_facility_ca"/>
    <d v="2017-09-01T00:00:00"/>
    <x v="5"/>
    <x v="3"/>
    <s v="protective_custody_other_detainee_safety"/>
    <d v="2017-02-24T00:00:00"/>
    <n v="46"/>
    <n v="0.18740987416287"/>
    <n v="0.71477609793976038"/>
    <n v="2.0013730742313292"/>
    <n v="0.33951864652138619"/>
    <n v="0.25017163427891609"/>
    <n v="0.25017163427891609"/>
    <x v="1"/>
  </r>
  <r>
    <n v="8420"/>
    <x v="49"/>
    <s v="cambodia"/>
    <x v="8"/>
    <s v="CA"/>
    <s v="CA - Adelanto Correctional Facility "/>
    <s v="adelanto_correctional_facility_ca"/>
    <d v="2017-09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21"/>
    <x v="86"/>
    <s v="germany"/>
    <x v="23"/>
    <s v="IL"/>
    <s v="IL - Mchenry County Correctional Facility "/>
    <s v="mchenry_county_correctional_facility_il"/>
    <d v="2017-09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22"/>
    <x v="97"/>
    <s v="slovakia"/>
    <x v="2"/>
    <s v="CA"/>
    <s v="CA - San Diego Contract Detention Facility - CCA (otay)"/>
    <s v="san_diego_contract_detention_facility_cca_otay_ca"/>
    <d v="2017-09-0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423"/>
    <x v="14"/>
    <s v="jamaica"/>
    <x v="19"/>
    <s v="MA"/>
    <s v="MA - Franklin County House Of Corrections "/>
    <s v="franklin_county_house_of_corrections_greenfield_ma"/>
    <d v="2017-09-0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424"/>
    <x v="162"/>
    <s v="turks_and_caicos_islands"/>
    <x v="8"/>
    <s v="CA"/>
    <s v="CA - Adelanto Correctional Facility "/>
    <s v="adelanto_correctional_facility_ca"/>
    <d v="2017-09-02T00:00:00"/>
    <x v="5"/>
    <x v="12"/>
    <s v="pending_investigation_of_disciplinary_violation"/>
    <d v="2017-02-13T00:00:00"/>
    <n v="4"/>
    <n v="-0.56310502867387835"/>
    <n v="3.5738804896987997E-2"/>
    <n v="2.7518879770680771"/>
    <n v="0.41099625631536219"/>
    <n v="1.0006865371156644"/>
    <n v="3.5738804896987997E-2"/>
    <x v="3"/>
  </r>
  <r>
    <n v="8425"/>
    <x v="8"/>
    <s v="nicaragua"/>
    <x v="22"/>
    <s v="NY"/>
    <s v="NY - Buffalo (batavia) Service Processing Center"/>
    <s v="buffalo_batavia_service_processing_center_ny"/>
    <d v="2017-09-02T00:00:00"/>
    <x v="5"/>
    <x v="6"/>
    <s v="disciplinary"/>
    <d v="2017-02-15T00:00:00"/>
    <n v="6"/>
    <n v="-0.52736622377689035"/>
    <n v="0"/>
    <n v="2.7161491721710895"/>
    <n v="0.37525745141837419"/>
    <n v="0.96494773221867647"/>
    <n v="0"/>
    <x v="3"/>
  </r>
  <r>
    <n v="8426"/>
    <x v="24"/>
    <s v="brazil"/>
    <x v="9"/>
    <s v="FL"/>
    <s v="FL - Baker County Sheriff's Office "/>
    <s v="baker_county_sheriffs_office_fl"/>
    <d v="2017-09-02T00:00:00"/>
    <x v="5"/>
    <x v="5"/>
    <s v="facility_security_threat_violent_or_disruptive_behavior"/>
    <d v="2017-02-24T00:00:00"/>
    <n v="15"/>
    <n v="-0.36654160174044426"/>
    <n v="0.1608246220364461"/>
    <n v="2.5553245501346433"/>
    <n v="0.21443282938192809"/>
    <n v="0.80412311018223037"/>
    <n v="0.1608246220364461"/>
    <x v="3"/>
  </r>
  <r>
    <n v="8427"/>
    <x v="21"/>
    <s v="guatemala"/>
    <x v="8"/>
    <s v="CA"/>
    <s v="CA - Adelanto Correctional Facility "/>
    <s v="adelanto_correctional_facility_ca"/>
    <d v="2017-09-02T00:00:00"/>
    <x v="5"/>
    <x v="3"/>
    <s v="protective_custody_other_detainee_safety"/>
    <d v="2017-06-03T00:00:00"/>
    <n v="25"/>
    <n v="-0.18784757725550419"/>
    <n v="0.33951864652138619"/>
    <n v="2.3766305256497033"/>
    <n v="3.5738804896988025E-2"/>
    <n v="0.62542908569729028"/>
    <n v="3.5738804896988025E-2"/>
    <x v="2"/>
  </r>
  <r>
    <n v="8428"/>
    <x v="2"/>
    <s v="el_salvador"/>
    <x v="9"/>
    <s v="FL"/>
    <s v="FL - Krome North Service Processing Center "/>
    <s v="krome_north_service_processing_center_fl"/>
    <d v="2017-09-02T00:00:00"/>
    <x v="5"/>
    <x v="6"/>
    <s v="disciplinary"/>
    <d v="2017-08-03T00:00:00"/>
    <n v="27"/>
    <n v="-0.15210877235851616"/>
    <n v="0.37525745141837419"/>
    <n v="2.3408917207527153"/>
    <n v="0"/>
    <n v="0.58969028080030228"/>
    <n v="0"/>
    <x v="2"/>
  </r>
  <r>
    <n v="8429"/>
    <x v="35"/>
    <s v="guyana"/>
    <x v="22"/>
    <s v="NY"/>
    <s v="NY - Buffalo (batavia) Service Processing Center"/>
    <s v="buffalo_batavia_service_processing_center_ny"/>
    <d v="2017-09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430"/>
    <x v="86"/>
    <s v="germany"/>
    <x v="5"/>
    <s v="TX"/>
    <s v="TX - El Paso Service Processing Center "/>
    <s v="el_paso_service_processing_center_tx"/>
    <d v="2017-09-03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31"/>
    <x v="58"/>
    <s v="vietnam"/>
    <x v="19"/>
    <s v="MA"/>
    <s v="MA - Bristol Cnty Ndartmouth"/>
    <s v="bristol_cnty_ndartmouth"/>
    <d v="2017-09-03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432"/>
    <x v="2"/>
    <s v="el_salvador"/>
    <x v="8"/>
    <s v="CA"/>
    <s v="CA - Adelanto Correctional Facility "/>
    <s v="adelanto_correctional_facility_ca"/>
    <d v="2017-09-03T00:00:00"/>
    <x v="5"/>
    <x v="3"/>
    <s v="protective_custody_other_detainee_safety"/>
    <d v="2017-03-17T00:00:00"/>
    <n v="8"/>
    <n v="-0.49162741887990236"/>
    <n v="3.5738804896987997E-2"/>
    <n v="2.6804103672741011"/>
    <n v="0.33951864652138619"/>
    <n v="0.92920892732168847"/>
    <n v="3.5738804896987997E-2"/>
    <x v="3"/>
  </r>
  <r>
    <n v="8433"/>
    <x v="64"/>
    <s v="bangladesh"/>
    <x v="10"/>
    <s v="OH"/>
    <s v="OH - Geauga County Jail "/>
    <s v="geauga_county_jail_oh"/>
    <d v="2017-09-03T00:00:00"/>
    <x v="5"/>
    <x v="8"/>
    <s v="suicide_risk_placement"/>
    <m/>
    <m/>
    <n v="-0.63458263846785445"/>
    <n v="0.1072164146909641"/>
    <n v="2.8233655868620535"/>
    <n v="0.48247386610933829"/>
    <n v="1.0721641469096406"/>
    <n v="0.1072164146909641"/>
    <x v="3"/>
  </r>
  <r>
    <n v="8434"/>
    <x v="0"/>
    <s v="mexico"/>
    <x v="20"/>
    <s v="WA"/>
    <s v="WA - Northwest Detention Center "/>
    <s v="northwest_detention_center_wa"/>
    <d v="2017-10-01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35"/>
    <x v="0"/>
    <s v="mexico"/>
    <x v="8"/>
    <s v="CA"/>
    <s v="CA - Adelanto Correctional Facility "/>
    <s v="adelanto_correctional_facility_ca"/>
    <d v="2017-10-01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36"/>
    <x v="21"/>
    <s v="guatemala"/>
    <x v="18"/>
    <s v="TX"/>
    <s v="TX - South Texas Detention Complex "/>
    <s v="south_texas_detention_complex_tx"/>
    <d v="2017-10-01T00:00:00"/>
    <x v="5"/>
    <x v="3"/>
    <s v="protective_custody_other_detainee_safety"/>
    <d v="2017-01-14T00:00:00"/>
    <n v="4"/>
    <n v="-0.56310502867387835"/>
    <n v="3.5738804896987997E-2"/>
    <n v="2.7518879770680771"/>
    <n v="0.41099625631536219"/>
    <n v="1.0006865371156644"/>
    <n v="3.5738804896987997E-2"/>
    <x v="3"/>
  </r>
  <r>
    <n v="8437"/>
    <x v="0"/>
    <s v="mexico"/>
    <x v="0"/>
    <s v="AZ"/>
    <s v="AZ - Eloy Federal Contract Facility "/>
    <s v="eloy_federal_contract_facility_az"/>
    <d v="2017-10-01T00:00:00"/>
    <x v="5"/>
    <x v="8"/>
    <s v="suicide_risk_placement"/>
    <d v="2017-01-19T00:00:00"/>
    <n v="9"/>
    <n v="-0.4737580164314083"/>
    <n v="5.3608207345482051E-2"/>
    <n v="2.6625409648256073"/>
    <n v="0.32164924407289214"/>
    <n v="0.91133952487319436"/>
    <n v="5.3608207345482051E-2"/>
    <x v="3"/>
  </r>
  <r>
    <n v="8438"/>
    <x v="7"/>
    <s v="honduras"/>
    <x v="0"/>
    <s v="AZ"/>
    <s v="AZ - Cca, Florence Correctional Center "/>
    <s v="cca,_florence_correctional_center_az"/>
    <d v="2017-10-01T00:00:00"/>
    <x v="5"/>
    <x v="8"/>
    <s v="suicide_risk_placement"/>
    <d v="2017-01-22T00:00:00"/>
    <n v="12"/>
    <n v="-0.42014980908592631"/>
    <n v="0.10721641469096405"/>
    <n v="2.6089327574801251"/>
    <n v="0.26804103672741014"/>
    <n v="0.85773131752771237"/>
    <n v="0.10721641469096405"/>
    <x v="3"/>
  </r>
  <r>
    <n v="8439"/>
    <x v="23"/>
    <s v="china,_peoples_republic_of"/>
    <x v="4"/>
    <s v="AL"/>
    <s v="AL - Etowah County Jail "/>
    <s v="etowah_county_jail_alabama_al"/>
    <d v="2017-10-01T00:00:00"/>
    <x v="5"/>
    <x v="6"/>
    <s v="disciplinary"/>
    <d v="2017-01-26T00:00:00"/>
    <n v="16"/>
    <n v="-0.34867219929195026"/>
    <n v="0.17869402448494009"/>
    <n v="2.5374551476861491"/>
    <n v="0.19656342693343409"/>
    <n v="0.78625370773373637"/>
    <n v="0.17869402448494009"/>
    <x v="3"/>
  </r>
  <r>
    <n v="8440"/>
    <x v="39"/>
    <s v="somalia"/>
    <x v="4"/>
    <s v="AL"/>
    <s v="AL - Etowah County Jail "/>
    <s v="etowah_county_jail_alabama_al"/>
    <d v="2017-10-01T00:00:00"/>
    <x v="5"/>
    <x v="6"/>
    <s v="disciplinary"/>
    <d v="2017-01-26T00:00:00"/>
    <n v="16"/>
    <n v="-0.34867219929195026"/>
    <n v="0.17869402448494009"/>
    <n v="2.5374551476861491"/>
    <n v="0.19656342693343409"/>
    <n v="0.78625370773373637"/>
    <n v="0.17869402448494009"/>
    <x v="3"/>
  </r>
  <r>
    <n v="8441"/>
    <x v="0"/>
    <s v="mexico"/>
    <x v="1"/>
    <s v="NV"/>
    <s v="NV - Henderson Detention Center "/>
    <s v="henderson_detention_center_nv"/>
    <d v="2017-10-01T00:00:00"/>
    <x v="5"/>
    <x v="3"/>
    <s v="protective_custody_other_detainee_safety"/>
    <d v="2017-01-27T00:00:00"/>
    <n v="17"/>
    <n v="-0.33080279684345626"/>
    <n v="0.19656342693343409"/>
    <n v="2.5195857452376553"/>
    <n v="0.17869402448494009"/>
    <n v="0.76838430528524237"/>
    <n v="0.17869402448494009"/>
    <x v="2"/>
  </r>
  <r>
    <n v="8442"/>
    <x v="20"/>
    <s v="philippines"/>
    <x v="2"/>
    <s v="CA"/>
    <s v="CA - San Diego Contract Detention Facility - CCA (otay)"/>
    <s v="san_diego_contract_detention_facility_cca_otay_ca"/>
    <d v="2017-10-01T00:00:00"/>
    <x v="5"/>
    <x v="6"/>
    <s v="disciplinary"/>
    <d v="2017-01-30T00:00:00"/>
    <n v="20"/>
    <n v="-0.27719458949797421"/>
    <n v="0.25017163427891614"/>
    <n v="2.4659775378921731"/>
    <n v="0.12508581713945804"/>
    <n v="0.71477609793976038"/>
    <n v="0.12508581713945804"/>
    <x v="2"/>
  </r>
  <r>
    <n v="8443"/>
    <x v="0"/>
    <s v="mexico"/>
    <x v="1"/>
    <s v="NV"/>
    <s v="NV - Henderson Detention Center "/>
    <s v="henderson_detention_center_nv"/>
    <d v="2017-10-01T00:00:00"/>
    <x v="5"/>
    <x v="5"/>
    <s v="facility_security_threat_violent_or_disruptive_behavior"/>
    <d v="2017-10-02T00:00:00"/>
    <n v="31"/>
    <n v="-8.0631162564540129E-2"/>
    <n v="0.44673506121235024"/>
    <n v="2.2694141109587389"/>
    <n v="7.1477609793976035E-2"/>
    <n v="0.51821267100632629"/>
    <n v="7.1477609793976035E-2"/>
    <x v="2"/>
  </r>
  <r>
    <n v="8444"/>
    <x v="7"/>
    <s v="honduras"/>
    <x v="8"/>
    <s v="CA"/>
    <s v="CA - Adelanto Correctional Facility "/>
    <s v="adelanto_correctional_facility_ca"/>
    <d v="2017-10-01T00:00:00"/>
    <x v="5"/>
    <x v="5"/>
    <s v="facility_security_threat_violent_or_disruptive_behavior"/>
    <d v="2017-02-24T00:00:00"/>
    <n v="45"/>
    <n v="0.169540471714376"/>
    <n v="0.69690669549126638"/>
    <n v="2.0192424766798229"/>
    <n v="0.32164924407289219"/>
    <n v="0.26804103672741009"/>
    <n v="0.26804103672741009"/>
    <x v="1"/>
  </r>
  <r>
    <n v="8445"/>
    <x v="0"/>
    <s v="mexico"/>
    <x v="4"/>
    <s v="AL"/>
    <s v="AL - Etowah County Jail "/>
    <s v="etowah_county_jail_alabama_al"/>
    <d v="2017-10-02T00:00:00"/>
    <x v="5"/>
    <x v="6"/>
    <s v="disciplinary"/>
    <m/>
    <m/>
    <n v="-0.63458263846785445"/>
    <n v="0.1072164146909641"/>
    <n v="2.8233655868620535"/>
    <n v="0.48247386610933829"/>
    <n v="1.0721641469096406"/>
    <n v="0.1072164146909641"/>
    <x v="3"/>
  </r>
  <r>
    <n v="8446"/>
    <x v="7"/>
    <s v="honduras"/>
    <x v="7"/>
    <s v="PA"/>
    <s v="PA - Pike County Correctional Facility "/>
    <s v="pike_county_correctional_facility_pa"/>
    <d v="2017-10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47"/>
    <x v="13"/>
    <s v="armenia"/>
    <x v="8"/>
    <s v="CA"/>
    <s v="CA - Adelanto Correctional Facility "/>
    <s v="adelanto_correctional_facility_ca"/>
    <d v="2017-10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48"/>
    <x v="0"/>
    <s v="mexico"/>
    <x v="12"/>
    <s v="TX"/>
    <s v="TX - Houston Contract Detention Facility "/>
    <s v="houston_contract_detention_facility_tx"/>
    <d v="2017-10-02T00:00:00"/>
    <x v="5"/>
    <x v="6"/>
    <s v="disciplinary"/>
    <d v="2017-02-23T00:00:00"/>
    <n v="13"/>
    <n v="-0.40228040663743231"/>
    <n v="0.12508581713945804"/>
    <n v="2.5910633550316313"/>
    <n v="0.25017163427891614"/>
    <n v="0.83986191507921837"/>
    <n v="0.12508581713945804"/>
    <x v="3"/>
  </r>
  <r>
    <n v="8449"/>
    <x v="0"/>
    <s v="mexico"/>
    <x v="13"/>
    <s v="NJ"/>
    <s v="NJ - Hudson County Correctional Center "/>
    <s v="hudson_county_correctional_center_nj"/>
    <d v="2017-10-02T00:00:00"/>
    <x v="5"/>
    <x v="6"/>
    <s v="disciplinary"/>
    <d v="2017-01-03T00:00:00"/>
    <n v="19"/>
    <n v="-0.29506399194646826"/>
    <n v="0.23230223183042209"/>
    <n v="2.4838469403406673"/>
    <n v="0.1429552195879521"/>
    <n v="0.73264550038825438"/>
    <n v="0.1429552195879521"/>
    <x v="2"/>
  </r>
  <r>
    <n v="8450"/>
    <x v="7"/>
    <s v="honduras"/>
    <x v="12"/>
    <s v="TX"/>
    <s v="TX - Houston Contract Detention Facility "/>
    <s v="houston_contract_detention_facility_tx"/>
    <d v="2017-10-02T00:00:00"/>
    <x v="5"/>
    <x v="6"/>
    <s v="disciplinary"/>
    <d v="2017-01-03T00:00:00"/>
    <n v="19"/>
    <n v="-0.29506399194646826"/>
    <n v="0.23230223183042209"/>
    <n v="2.4838469403406673"/>
    <n v="0.1429552195879521"/>
    <n v="0.73264550038825438"/>
    <n v="0.1429552195879521"/>
    <x v="2"/>
  </r>
  <r>
    <n v="8451"/>
    <x v="47"/>
    <s v="peru"/>
    <x v="4"/>
    <s v="LA"/>
    <s v="LA - Pine Prairie Correctional Center "/>
    <s v="pine_prairie_correctional_center_la"/>
    <d v="2017-10-02T00:00:00"/>
    <x v="5"/>
    <x v="6"/>
    <s v="disciplinary"/>
    <d v="2017-03-03T00:00:00"/>
    <n v="21"/>
    <n v="-0.25932518704948021"/>
    <n v="0.26804103672741014"/>
    <n v="2.4481081354436793"/>
    <n v="0.10721641469096405"/>
    <n v="0.69690669549126638"/>
    <n v="0.10721641469096405"/>
    <x v="2"/>
  </r>
  <r>
    <n v="8452"/>
    <x v="0"/>
    <s v="mexico"/>
    <x v="3"/>
    <s v="CA"/>
    <s v="CA - Sacramento County Jail-rio Cosumnes Corr. Center "/>
    <s v="sacramento_county_jail_rio_cosumnes_corr_center_ca"/>
    <d v="2017-10-02T00:00:00"/>
    <x v="5"/>
    <x v="3"/>
    <s v="protective_custody_other_detainee_safety"/>
    <d v="2017-06-03T00:00:00"/>
    <n v="24"/>
    <n v="-0.20571697970399819"/>
    <n v="0.32164924407289219"/>
    <n v="2.3944999280981971"/>
    <n v="5.3608207345482023E-2"/>
    <n v="0.64329848814578428"/>
    <n v="5.3608207345482023E-2"/>
    <x v="2"/>
  </r>
  <r>
    <n v="8453"/>
    <x v="0"/>
    <s v="mexico"/>
    <x v="0"/>
    <s v="AZ"/>
    <s v="AZ - Eloy Federal Contract Facility "/>
    <s v="eloy_federal_contract_facility_az"/>
    <d v="2017-10-02T00:00:00"/>
    <x v="5"/>
    <x v="6"/>
    <s v="disciplinary"/>
    <d v="2017-08-03T00:00:00"/>
    <n v="26"/>
    <n v="-0.16997817480701016"/>
    <n v="0.35738804896988019"/>
    <n v="2.3587611232012091"/>
    <n v="1.7869402448493998E-2"/>
    <n v="0.60755968324879628"/>
    <n v="1.7869402448493998E-2"/>
    <x v="2"/>
  </r>
  <r>
    <n v="8454"/>
    <x v="0"/>
    <s v="mexico"/>
    <x v="8"/>
    <s v="CA"/>
    <s v="CA - Theo Lacy Facility "/>
    <s v="theo_lacy_facility_ca"/>
    <d v="2017-10-02T00:00:00"/>
    <x v="5"/>
    <x v="6"/>
    <s v="disciplinary"/>
    <d v="2017-11-03T00:00:00"/>
    <n v="29"/>
    <n v="-0.11636996746152814"/>
    <n v="0.41099625631536219"/>
    <n v="2.3051529158557269"/>
    <n v="3.5738804896988025E-2"/>
    <n v="0.55395147590331428"/>
    <n v="3.5738804896988025E-2"/>
    <x v="2"/>
  </r>
  <r>
    <n v="8455"/>
    <x v="21"/>
    <s v="guatemala"/>
    <x v="8"/>
    <s v="CA"/>
    <s v="CA - Adelanto Correctional Facility "/>
    <s v="adelanto_correctional_facility_ca"/>
    <d v="2017-10-03T00:00:00"/>
    <x v="5"/>
    <x v="3"/>
    <s v="protective_custody_other_detainee_safety"/>
    <d v="2017-03-13T00:00:00"/>
    <n v="3"/>
    <n v="-0.58097443112237235"/>
    <n v="5.3608207345481995E-2"/>
    <n v="2.7697573795165713"/>
    <n v="0.42886565876385618"/>
    <n v="1.0185559395641586"/>
    <n v="5.3608207345481995E-2"/>
    <x v="3"/>
  </r>
  <r>
    <n v="8456"/>
    <x v="7"/>
    <s v="honduras"/>
    <x v="4"/>
    <s v="LA"/>
    <s v="LA - Pine Prairie Correctional Center "/>
    <s v="pine_prairie_correctional_center_la"/>
    <d v="2017-10-03T00:00:00"/>
    <x v="5"/>
    <x v="3"/>
    <s v="protective_custody_other_detainee_safety"/>
    <d v="2017-03-15T00:00:00"/>
    <n v="5"/>
    <n v="-0.54523562622538435"/>
    <n v="1.7869402448493998E-2"/>
    <n v="2.7340185746195833"/>
    <n v="0.39312685386686819"/>
    <n v="0.98281713466717047"/>
    <n v="1.7869402448493998E-2"/>
    <x v="3"/>
  </r>
  <r>
    <n v="8457"/>
    <x v="0"/>
    <s v="mexico"/>
    <x v="7"/>
    <s v="PA"/>
    <s v="PA - York County Prison "/>
    <s v="york_county_prison_pa"/>
    <d v="2017-10-03T00:00:00"/>
    <x v="5"/>
    <x v="10"/>
    <s v="protective_custody_lesbian_gay_bisexual_transgender_lgbt"/>
    <d v="2017-03-16T00:00:00"/>
    <n v="6"/>
    <n v="-0.52736622377689035"/>
    <n v="0"/>
    <n v="2.7161491721710895"/>
    <n v="0.37525745141837419"/>
    <n v="0.96494773221867647"/>
    <n v="0"/>
    <x v="3"/>
  </r>
  <r>
    <n v="8458"/>
    <x v="0"/>
    <s v="mexico"/>
    <x v="0"/>
    <s v="AZ"/>
    <s v="AZ - Cca, Florence Correctional Center "/>
    <s v="cca,_florence_correctional_center_az"/>
    <d v="2017-11-01T00:00:00"/>
    <x v="5"/>
    <x v="8"/>
    <s v="suicide_risk_placement"/>
    <d v="2017-11-01T00:00:00"/>
    <n v="0"/>
    <n v="-0.63458263846785445"/>
    <n v="0.1072164146909641"/>
    <n v="2.8233655868620535"/>
    <n v="0.48247386610933829"/>
    <n v="1.0721641469096406"/>
    <n v="0.1072164146909641"/>
    <x v="3"/>
  </r>
  <r>
    <n v="8459"/>
    <x v="7"/>
    <s v="honduras"/>
    <x v="0"/>
    <s v="AZ"/>
    <s v="AZ - Cca, Florence Correctional Center "/>
    <s v="cca,_florence_correctional_center_az"/>
    <d v="2017-11-01T00:00:00"/>
    <x v="5"/>
    <x v="8"/>
    <s v="suicide_risk_placement"/>
    <d v="2017-12-01T00:00:00"/>
    <n v="1"/>
    <n v="-0.61671323601936046"/>
    <n v="8.9347012242470103E-2"/>
    <n v="2.8054961844135593"/>
    <n v="0.46460446366084429"/>
    <n v="1.0542947444611466"/>
    <n v="8.9347012242470103E-2"/>
    <x v="3"/>
  </r>
  <r>
    <n v="8460"/>
    <x v="61"/>
    <s v="egypt"/>
    <x v="9"/>
    <s v="FL"/>
    <s v="FL - Baker County Sheriff's Office "/>
    <s v="baker_county_sheriffs_office_fl"/>
    <d v="2017-11-01T00:00:00"/>
    <x v="5"/>
    <x v="6"/>
    <s v="disciplinary"/>
    <d v="2017-01-22T00:00:00"/>
    <n v="11"/>
    <n v="-0.43801921153442031"/>
    <n v="8.9347012242470047E-2"/>
    <n v="2.6268021599286193"/>
    <n v="0.28591043917590414"/>
    <n v="0.87560071997620637"/>
    <n v="8.9347012242470047E-2"/>
    <x v="3"/>
  </r>
  <r>
    <n v="8461"/>
    <x v="0"/>
    <s v="mexico"/>
    <x v="21"/>
    <s v="IA"/>
    <s v="IA - Marshall County Jail "/>
    <s v="marshall_county_jail_ia"/>
    <d v="2017-11-01T00:00:00"/>
    <x v="5"/>
    <x v="6"/>
    <s v="disciplinary"/>
    <d v="2017-01-25T00:00:00"/>
    <n v="14"/>
    <n v="-0.38441100418893831"/>
    <n v="0.14295521958795204"/>
    <n v="2.5731939525831371"/>
    <n v="0.23230223183042215"/>
    <n v="0.82199251263072437"/>
    <n v="0.14295521958795204"/>
    <x v="3"/>
  </r>
  <r>
    <n v="8462"/>
    <x v="60"/>
    <s v="cameroon"/>
    <x v="7"/>
    <s v="PA"/>
    <s v="PA - York County Prison "/>
    <s v="york_county_prison_pa"/>
    <d v="2017-11-01T00:00:00"/>
    <x v="5"/>
    <x v="6"/>
    <s v="disciplinary"/>
    <d v="2017-01-26T00:00:00"/>
    <n v="15"/>
    <n v="-0.36654160174044426"/>
    <n v="0.1608246220364461"/>
    <n v="2.5553245501346433"/>
    <n v="0.21443282938192809"/>
    <n v="0.80412311018223037"/>
    <n v="0.1608246220364461"/>
    <x v="3"/>
  </r>
  <r>
    <n v="8463"/>
    <x v="32"/>
    <s v="colombia"/>
    <x v="11"/>
    <s v="NJ"/>
    <s v="NJ - Essex County Jail "/>
    <s v="essex_county_jail_nj"/>
    <d v="2017-11-01T00:00:00"/>
    <x v="5"/>
    <x v="6"/>
    <s v="disciplinary"/>
    <d v="2017-01-27T00:00:00"/>
    <n v="16"/>
    <n v="-0.34867219929195026"/>
    <n v="0.17869402448494009"/>
    <n v="2.5374551476861491"/>
    <n v="0.19656342693343409"/>
    <n v="0.78625370773373637"/>
    <n v="0.17869402448494009"/>
    <x v="3"/>
  </r>
  <r>
    <n v="8464"/>
    <x v="32"/>
    <s v="colombia"/>
    <x v="11"/>
    <s v="NJ"/>
    <s v="NJ - Essex County Jail "/>
    <s v="essex_county_jail_nj"/>
    <d v="2017-11-01T00:00:00"/>
    <x v="5"/>
    <x v="6"/>
    <s v="disciplinary"/>
    <d v="2017-01-27T00:00:00"/>
    <n v="16"/>
    <n v="-0.34867219929195026"/>
    <n v="0.17869402448494009"/>
    <n v="2.5374551476861491"/>
    <n v="0.19656342693343409"/>
    <n v="0.78625370773373637"/>
    <n v="0.17869402448494009"/>
    <x v="3"/>
  </r>
  <r>
    <n v="8465"/>
    <x v="59"/>
    <s v="dem_rep_of_the_congo"/>
    <x v="21"/>
    <s v="IA"/>
    <s v="IA - Marshall County Jail "/>
    <s v="marshall_county_jail_ia"/>
    <d v="2017-11-01T00:00:00"/>
    <x v="5"/>
    <x v="6"/>
    <s v="disciplinary"/>
    <d v="2017-01-02T00:00:00"/>
    <n v="21"/>
    <n v="-0.25932518704948021"/>
    <n v="0.26804103672741014"/>
    <n v="2.4481081354436793"/>
    <n v="0.10721641469096405"/>
    <n v="0.69690669549126638"/>
    <n v="0.10721641469096405"/>
    <x v="2"/>
  </r>
  <r>
    <n v="8466"/>
    <x v="15"/>
    <s v="liberia"/>
    <x v="12"/>
    <s v="TX"/>
    <s v="TX - Houston Contract Detention Facility "/>
    <s v="houston_contract_detention_facility_tx"/>
    <d v="2017-11-01T00:00:00"/>
    <x v="5"/>
    <x v="5"/>
    <s v="facility_security_threat_violent_or_disruptive_behavior"/>
    <d v="2017-08-02T00:00:00"/>
    <n v="28"/>
    <n v="-0.13423936991002217"/>
    <n v="0.39312685386686819"/>
    <n v="2.3230223183042211"/>
    <n v="1.7869402448493998E-2"/>
    <n v="0.57182087835180828"/>
    <n v="1.7869402448493998E-2"/>
    <x v="2"/>
  </r>
  <r>
    <n v="8467"/>
    <x v="0"/>
    <s v="mexico"/>
    <x v="18"/>
    <s v="TX"/>
    <s v="TX - Port Isabel "/>
    <s v="port_isabel_tx"/>
    <d v="2017-11-01T00:00:00"/>
    <x v="5"/>
    <x v="5"/>
    <s v="facility_security_threat_violent_or_disruptive_behavior"/>
    <d v="2017-02-14T00:00:00"/>
    <n v="34"/>
    <n v="-2.7022955219058099E-2"/>
    <n v="0.50034326855783229"/>
    <n v="2.2158059036132571"/>
    <n v="0.12508581713945807"/>
    <n v="0.46460446366084424"/>
    <n v="0.12508581713945807"/>
    <x v="2"/>
  </r>
  <r>
    <n v="8468"/>
    <x v="7"/>
    <s v="honduras"/>
    <x v="0"/>
    <s v="AZ"/>
    <s v="AZ - Cca, Florence Correctional Center "/>
    <s v="cca,_florence_correctional_center_az"/>
    <d v="2017-11-01T00:00:00"/>
    <x v="5"/>
    <x v="6"/>
    <s v="disciplinary"/>
    <d v="2017-02-16T00:00:00"/>
    <n v="36"/>
    <n v="8.7158496779299183E-3"/>
    <n v="0.53608207345482028"/>
    <n v="2.1800670987162691"/>
    <n v="0.1608246220364461"/>
    <n v="0.42886565876385618"/>
    <n v="0.1608246220364461"/>
    <x v="2"/>
  </r>
  <r>
    <n v="8469"/>
    <x v="2"/>
    <s v="el_salvador"/>
    <x v="4"/>
    <s v="LA"/>
    <s v="LA - Pine Prairie Correctional Center "/>
    <s v="pine_prairie_correctional_center_la"/>
    <d v="2017-11-01T00:00:00"/>
    <x v="5"/>
    <x v="0"/>
    <s v="protective_custody_gang_status_protective_custody_only"/>
    <d v="2017-02-22T00:00:00"/>
    <n v="42"/>
    <n v="0.11593226436889398"/>
    <n v="0.64329848814578439"/>
    <n v="2.0728506840253051"/>
    <n v="0.26804103672741014"/>
    <n v="0.32164924407289214"/>
    <n v="0.26804103672741014"/>
    <x v="2"/>
  </r>
  <r>
    <n v="8470"/>
    <x v="72"/>
    <s v="south_sudan"/>
    <x v="21"/>
    <s v="IA"/>
    <s v="IA - Marshall County Jail "/>
    <s v="marshall_county_jail_ia"/>
    <d v="2017-11-01T00:00:00"/>
    <x v="5"/>
    <x v="6"/>
    <s v="disciplinary"/>
    <d v="2017-02-22T00:00:00"/>
    <n v="42"/>
    <n v="0.11593226436889398"/>
    <n v="0.64329848814578439"/>
    <n v="2.0728506840253051"/>
    <n v="0.26804103672741014"/>
    <n v="0.32164924407289214"/>
    <n v="0.26804103672741014"/>
    <x v="2"/>
  </r>
  <r>
    <n v="8471"/>
    <x v="0"/>
    <s v="mexico"/>
    <x v="0"/>
    <s v="AZ"/>
    <s v="AZ - Eloy Federal Contract Facility "/>
    <s v="eloy_federal_contract_facility_az"/>
    <d v="2017-11-01T00:00:00"/>
    <x v="5"/>
    <x v="3"/>
    <s v="protective_custody_other_detainee_safety"/>
    <d v="2017-03-15T00:00:00"/>
    <n v="63"/>
    <n v="0.49118971578726817"/>
    <n v="1.0185559395641586"/>
    <n v="1.6975932326069307"/>
    <n v="0.64329848814578439"/>
    <n v="5.3608207345482051E-2"/>
    <n v="5.3608207345482051E-2"/>
    <x v="1"/>
  </r>
  <r>
    <n v="8472"/>
    <x v="2"/>
    <s v="el_salvador"/>
    <x v="15"/>
    <s v="GA"/>
    <s v="GA - Stewart Detention Center "/>
    <s v="stewart_detention_center_ga"/>
    <d v="2017-11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73"/>
    <x v="70"/>
    <s v="romania"/>
    <x v="15"/>
    <s v="GA"/>
    <s v="GA - Stewart Detention Center "/>
    <s v="stewart_detention_center_ga"/>
    <d v="2017-11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74"/>
    <x v="164"/>
    <s v="singapore"/>
    <x v="23"/>
    <s v="IL"/>
    <s v="IL - Mchenry County Correctional Facility "/>
    <s v="mchenry_county_correctional_facility_il"/>
    <d v="2017-11-02T00:00:00"/>
    <x v="5"/>
    <x v="5"/>
    <s v="facility_security_threat_violent_or_disruptive_behavior"/>
    <d v="2017-02-28T00:00:00"/>
    <n v="17"/>
    <n v="-0.33080279684345626"/>
    <n v="0.19656342693343409"/>
    <n v="2.5195857452376553"/>
    <n v="0.17869402448494009"/>
    <n v="0.76838430528524237"/>
    <n v="0.17869402448494009"/>
    <x v="2"/>
  </r>
  <r>
    <n v="8475"/>
    <x v="2"/>
    <s v="el_salvador"/>
    <x v="8"/>
    <s v="CA"/>
    <s v="CA - Theo Lacy Facility "/>
    <s v="theo_lacy_facility_ca"/>
    <d v="2017-11-02T00:00:00"/>
    <x v="5"/>
    <x v="6"/>
    <s v="disciplinary"/>
    <d v="2017-02-03T00:00:00"/>
    <n v="19"/>
    <n v="-0.29506399194646826"/>
    <n v="0.23230223183042209"/>
    <n v="2.4838469403406673"/>
    <n v="0.1429552195879521"/>
    <n v="0.73264550038825438"/>
    <n v="0.1429552195879521"/>
    <x v="2"/>
  </r>
  <r>
    <n v="8476"/>
    <x v="7"/>
    <s v="honduras"/>
    <x v="2"/>
    <s v="CA"/>
    <s v="CA - Imperial Regional Detention Facility "/>
    <s v="imperial_regional_detention_facility_ca"/>
    <d v="2017-11-02T00:00:00"/>
    <x v="5"/>
    <x v="0"/>
    <s v="protective_custody_gang_status_protective_custody_only"/>
    <d v="2017-02-03T00:00:00"/>
    <n v="19"/>
    <n v="-0.29506399194646826"/>
    <n v="0.23230223183042209"/>
    <n v="2.4838469403406673"/>
    <n v="0.1429552195879521"/>
    <n v="0.73264550038825438"/>
    <n v="0.1429552195879521"/>
    <x v="2"/>
  </r>
  <r>
    <n v="8477"/>
    <x v="4"/>
    <s v="united_kingdom"/>
    <x v="22"/>
    <s v="NY"/>
    <s v="NY - Chautauqua County Jail "/>
    <s v="chautauqua_county_jail_ny"/>
    <d v="2017-11-02T00:00:00"/>
    <x v="5"/>
    <x v="6"/>
    <s v="disciplinary"/>
    <d v="2017-10-03T00:00:00"/>
    <n v="27"/>
    <n v="-0.15210877235851616"/>
    <n v="0.37525745141837419"/>
    <n v="2.3408917207527153"/>
    <n v="0"/>
    <n v="0.58969028080030228"/>
    <n v="0"/>
    <x v="2"/>
  </r>
  <r>
    <n v="8478"/>
    <x v="7"/>
    <s v="honduras"/>
    <x v="18"/>
    <s v="TX"/>
    <s v="TX - South Texas Detention Complex "/>
    <s v="south_texas_detention_complex_tx"/>
    <d v="2017-11-03T00:00:00"/>
    <x v="5"/>
    <x v="12"/>
    <s v="pending_investigation_of_disciplinary_violation"/>
    <m/>
    <m/>
    <n v="-0.63458263846785445"/>
    <n v="0.1072164146909641"/>
    <n v="2.8233655868620535"/>
    <n v="0.48247386610933829"/>
    <n v="1.0721641469096406"/>
    <n v="0.1072164146909641"/>
    <x v="3"/>
  </r>
  <r>
    <n v="8479"/>
    <x v="7"/>
    <s v="honduras"/>
    <x v="18"/>
    <s v="TX"/>
    <s v="TX - Port Isabel "/>
    <s v="port_isabel_tx"/>
    <d v="2017-11-03T00:00:00"/>
    <x v="5"/>
    <x v="3"/>
    <s v="protective_custody_other_detainee_safety"/>
    <d v="2017-12-03T00:00:00"/>
    <n v="1"/>
    <n v="-0.61671323601936046"/>
    <n v="8.9347012242470103E-2"/>
    <n v="2.8054961844135593"/>
    <n v="0.46460446366084429"/>
    <n v="1.0542947444611466"/>
    <n v="8.9347012242470103E-2"/>
    <x v="3"/>
  </r>
  <r>
    <n v="8480"/>
    <x v="0"/>
    <s v="mexico"/>
    <x v="8"/>
    <s v="CA"/>
    <s v="CA - Theo Lacy Facility "/>
    <s v="theo_lacy_facility_ca"/>
    <d v="2017-11-03T00:00:00"/>
    <x v="5"/>
    <x v="14"/>
    <s v="facility_security_threat_other"/>
    <d v="2017-03-17T00:00:00"/>
    <n v="6"/>
    <n v="-0.52736622377689035"/>
    <n v="0"/>
    <n v="2.7161491721710895"/>
    <n v="0.37525745141837419"/>
    <n v="0.96494773221867647"/>
    <n v="0"/>
    <x v="3"/>
  </r>
  <r>
    <n v="8481"/>
    <x v="2"/>
    <s v="el_salvador"/>
    <x v="12"/>
    <s v="TX"/>
    <s v="TX - Houston Contract Detention Facility "/>
    <s v="houston_contract_detention_facility_tx"/>
    <d v="2017-12-01T00:00:00"/>
    <x v="5"/>
    <x v="3"/>
    <s v="protective_custody_other_detainee_safety"/>
    <d v="2017-01-27T00:00:00"/>
    <n v="15"/>
    <n v="-0.36654160174044426"/>
    <n v="0.1608246220364461"/>
    <n v="2.5553245501346433"/>
    <n v="0.21443282938192809"/>
    <n v="0.80412311018223037"/>
    <n v="0.1608246220364461"/>
    <x v="3"/>
  </r>
  <r>
    <n v="8482"/>
    <x v="2"/>
    <s v="el_salvador"/>
    <x v="3"/>
    <s v="CA"/>
    <s v="CA - Sacramento County Jail-rio Cosumnes Corr. Center "/>
    <s v="sacramento_county_jail_rio_cosumnes_corr_center_ca"/>
    <d v="2017-12-01T00:00:00"/>
    <x v="5"/>
    <x v="0"/>
    <s v="protective_custody_gang_status_protective_custody_only"/>
    <d v="2017-02-14T00:00:00"/>
    <n v="33"/>
    <n v="-4.4892357667552112E-2"/>
    <n v="0.48247386610933823"/>
    <n v="2.2336753060617509"/>
    <n v="0.10721641469096405"/>
    <n v="0.48247386610933823"/>
    <n v="0.10721641469096405"/>
    <x v="2"/>
  </r>
  <r>
    <n v="8483"/>
    <x v="2"/>
    <s v="el_salvador"/>
    <x v="17"/>
    <s v="VA"/>
    <s v="VA - Immigration Centers Of America Farmville "/>
    <s v="immigration_centers_of_america_farmville_va"/>
    <d v="2017-12-02T00:00:00"/>
    <x v="5"/>
    <x v="3"/>
    <s v="protective_custody_other_detainee_safety"/>
    <m/>
    <m/>
    <n v="-0.63458263846785445"/>
    <n v="0.1072164146909641"/>
    <n v="2.8233655868620535"/>
    <n v="0.48247386610933829"/>
    <n v="1.0721641469096406"/>
    <n v="0.1072164146909641"/>
    <x v="3"/>
  </r>
  <r>
    <n v="8484"/>
    <x v="21"/>
    <s v="guatemala"/>
    <x v="18"/>
    <s v="TX"/>
    <s v="TX - South Texas Detention Complex "/>
    <s v="south_texas_detention_complex_tx"/>
    <d v="2017-12-02T00:00:00"/>
    <x v="5"/>
    <x v="3"/>
    <s v="protective_custody_other_detainee_safety"/>
    <d v="2017-02-17T00:00:00"/>
    <n v="5"/>
    <n v="-0.54523562622538435"/>
    <n v="1.7869402448493998E-2"/>
    <n v="2.7340185746195833"/>
    <n v="0.39312685386686819"/>
    <n v="0.98281713466717047"/>
    <n v="1.7869402448493998E-2"/>
    <x v="3"/>
  </r>
  <r>
    <n v="8485"/>
    <x v="37"/>
    <s v="dominican_republic"/>
    <x v="7"/>
    <s v="PA"/>
    <s v="PA - Pike County Correctional Facility "/>
    <s v="pike_county_correctional_facility_pa"/>
    <d v="2017-12-02T00:00:00"/>
    <x v="5"/>
    <x v="6"/>
    <s v="disciplinary"/>
    <d v="2017-09-03T00:00:00"/>
    <n v="25"/>
    <n v="-0.18784757725550419"/>
    <n v="0.33951864652138619"/>
    <n v="2.3766305256497033"/>
    <n v="3.5738804896988025E-2"/>
    <n v="0.62542908569729028"/>
    <n v="3.5738804896988025E-2"/>
    <x v="2"/>
  </r>
  <r>
    <n v="8486"/>
    <x v="7"/>
    <s v="honduras"/>
    <x v="18"/>
    <s v="TX"/>
    <s v="TX - South Texas Detention Complex "/>
    <s v="south_texas_detention_complex_tx"/>
    <d v="2017-12-03T00:00:00"/>
    <x v="5"/>
    <x v="14"/>
    <s v="facility_security_threat_other"/>
    <m/>
    <m/>
    <n v="-0.63458263846785445"/>
    <n v="0.1072164146909641"/>
    <n v="2.8233655868620535"/>
    <n v="0.48247386610933829"/>
    <n v="1.0721641469096406"/>
    <n v="0.1072164146909641"/>
    <x v="3"/>
  </r>
  <r>
    <n v="8487"/>
    <x v="0"/>
    <s v="mexico"/>
    <x v="18"/>
    <s v="TX"/>
    <s v="TX - South Texas Detention Complex "/>
    <s v="south_texas_detention_complex_tx"/>
    <d v="2017-12-03T00:00:00"/>
    <x v="5"/>
    <x v="14"/>
    <s v="facility_security_threat_other"/>
    <m/>
    <m/>
    <n v="-0.63458263846785445"/>
    <n v="0.1072164146909641"/>
    <n v="2.8233655868620535"/>
    <n v="0.48247386610933829"/>
    <n v="1.0721641469096406"/>
    <n v="0.1072164146909641"/>
    <x v="3"/>
  </r>
  <r>
    <n v="8488"/>
    <x v="56"/>
    <s v="iran"/>
    <x v="24"/>
    <s v="CA"/>
    <s v="CA - Adelanto Correctional Facility "/>
    <s v="adelanto_correctional_facility_ca"/>
    <d v="2017-12-03T00:00:00"/>
    <x v="5"/>
    <x v="3"/>
    <s v="protective_custody_other_detainee_safety"/>
    <d v="2017-03-17T00:00:00"/>
    <n v="5"/>
    <n v="-0.54523562622538435"/>
    <n v="1.7869402448493998E-2"/>
    <n v="2.7340185746195833"/>
    <n v="0.39312685386686819"/>
    <n v="0.98281713466717047"/>
    <n v="1.7869402448493998E-2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7EDE8-147E-4AC1-B8F8-931DCAFA01B6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J3:K7" firstHeaderRow="1" firstDataRow="1" firstDataCol="1" rowPageCount="1" colPageCount="1"/>
  <pivotFields count="20">
    <pivotField showAll="0"/>
    <pivotField showAll="0"/>
    <pivotField showAll="0"/>
    <pivotField showAll="0"/>
    <pivotField showAll="0"/>
    <pivotField showAll="0"/>
    <pivotField showAll="0"/>
    <pivotField numFmtId="15" showAll="0"/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3"/>
        <item x="0"/>
        <item x="2"/>
        <item x="1"/>
        <item t="default"/>
      </items>
    </pivotField>
  </pivotFields>
  <rowFields count="1">
    <field x="19"/>
  </rowFields>
  <rowItems count="4">
    <i>
      <x/>
    </i>
    <i>
      <x v="2"/>
    </i>
    <i>
      <x v="3"/>
    </i>
    <i t="grand">
      <x/>
    </i>
  </rowItems>
  <colItems count="1">
    <i/>
  </colItems>
  <pageFields count="1">
    <pageField fld="8" item="5" hier="-1"/>
  </pageFields>
  <dataFields count="1">
    <dataField name="Count of cluster_match" fld="19" subtotal="count" baseField="8" baseItem="1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EA1082-13E5-4816-8B6D-432E40AD54BE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G4:H26" firstHeaderRow="1" firstDataRow="1" firstDataCol="1" rowPageCount="2" colPageCount="1"/>
  <pivotFields count="20">
    <pivotField showAll="0"/>
    <pivotField axis="axisPage" showAll="0">
      <items count="166">
        <item x="111"/>
        <item x="5"/>
        <item x="148"/>
        <item x="76"/>
        <item x="45"/>
        <item x="133"/>
        <item x="13"/>
        <item x="112"/>
        <item x="69"/>
        <item x="145"/>
        <item x="51"/>
        <item x="64"/>
        <item x="140"/>
        <item x="108"/>
        <item x="119"/>
        <item x="50"/>
        <item x="136"/>
        <item x="100"/>
        <item x="126"/>
        <item x="81"/>
        <item x="48"/>
        <item x="107"/>
        <item x="24"/>
        <item x="149"/>
        <item x="121"/>
        <item x="143"/>
        <item x="116"/>
        <item x="49"/>
        <item x="60"/>
        <item x="44"/>
        <item x="66"/>
        <item x="132"/>
        <item x="73"/>
        <item x="41"/>
        <item x="23"/>
        <item x="32"/>
        <item x="118"/>
        <item x="106"/>
        <item x="150"/>
        <item x="19"/>
        <item x="105"/>
        <item x="59"/>
        <item x="96"/>
        <item x="152"/>
        <item x="37"/>
        <item x="29"/>
        <item x="61"/>
        <item x="2"/>
        <item x="141"/>
        <item x="110"/>
        <item x="131"/>
        <item x="22"/>
        <item x="28"/>
        <item x="137"/>
        <item x="43"/>
        <item x="115"/>
        <item x="42"/>
        <item x="113"/>
        <item x="86"/>
        <item x="17"/>
        <item x="129"/>
        <item x="21"/>
        <item x="88"/>
        <item x="146"/>
        <item x="35"/>
        <item x="9"/>
        <item x="7"/>
        <item x="68"/>
        <item x="128"/>
        <item x="26"/>
        <item x="38"/>
        <item x="56"/>
        <item x="3"/>
        <item x="91"/>
        <item x="82"/>
        <item x="78"/>
        <item x="127"/>
        <item x="14"/>
        <item x="142"/>
        <item x="10"/>
        <item x="34"/>
        <item x="80"/>
        <item x="99"/>
        <item x="157"/>
        <item x="87"/>
        <item x="159"/>
        <item x="114"/>
        <item x="117"/>
        <item x="90"/>
        <item x="15"/>
        <item x="95"/>
        <item x="18"/>
        <item x="163"/>
        <item x="139"/>
        <item x="36"/>
        <item x="63"/>
        <item x="65"/>
        <item x="123"/>
        <item x="0"/>
        <item x="125"/>
        <item x="98"/>
        <item x="103"/>
        <item x="161"/>
        <item x="27"/>
        <item x="67"/>
        <item x="158"/>
        <item x="93"/>
        <item x="102"/>
        <item x="75"/>
        <item x="135"/>
        <item x="8"/>
        <item x="6"/>
        <item x="134"/>
        <item x="144"/>
        <item x="53"/>
        <item x="30"/>
        <item x="33"/>
        <item x="47"/>
        <item x="20"/>
        <item x="11"/>
        <item x="85"/>
        <item x="70"/>
        <item x="54"/>
        <item x="71"/>
        <item x="84"/>
        <item x="74"/>
        <item x="151"/>
        <item x="1"/>
        <item x="164"/>
        <item x="97"/>
        <item x="39"/>
        <item x="25"/>
        <item x="31"/>
        <item x="72"/>
        <item x="153"/>
        <item x="104"/>
        <item x="52"/>
        <item x="40"/>
        <item x="57"/>
        <item x="89"/>
        <item x="122"/>
        <item x="156"/>
        <item x="138"/>
        <item x="79"/>
        <item x="92"/>
        <item x="101"/>
        <item x="77"/>
        <item x="94"/>
        <item x="109"/>
        <item x="12"/>
        <item x="147"/>
        <item x="62"/>
        <item x="162"/>
        <item x="124"/>
        <item x="46"/>
        <item x="4"/>
        <item x="154"/>
        <item x="160"/>
        <item x="120"/>
        <item x="16"/>
        <item x="58"/>
        <item x="55"/>
        <item x="130"/>
        <item x="155"/>
        <item x="83"/>
        <item t="default"/>
      </items>
    </pivotField>
    <pivotField showAll="0"/>
    <pivotField axis="axisRow" showAll="0">
      <items count="26">
        <item x="15"/>
        <item x="14"/>
        <item x="19"/>
        <item x="22"/>
        <item x="23"/>
        <item x="6"/>
        <item x="16"/>
        <item x="10"/>
        <item x="5"/>
        <item x="12"/>
        <item x="8"/>
        <item x="9"/>
        <item x="11"/>
        <item x="4"/>
        <item x="13"/>
        <item x="7"/>
        <item x="0"/>
        <item x="20"/>
        <item x="3"/>
        <item x="1"/>
        <item x="18"/>
        <item x="2"/>
        <item x="21"/>
        <item x="17"/>
        <item x="24"/>
        <item t="default"/>
      </items>
    </pivotField>
    <pivotField showAll="0"/>
    <pivotField dataField="1" showAll="0"/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3"/>
        <item x="0"/>
        <item x="2"/>
        <item x="1"/>
        <item t="default"/>
      </items>
    </pivotField>
  </pivotFields>
  <rowFields count="1">
    <field x="3"/>
  </rowFields>
  <rowItems count="2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2">
    <pageField fld="19" item="3" hier="-1"/>
    <pageField fld="1" item="98" hier="-1"/>
  </pageFields>
  <dataFields count="1">
    <dataField name="Count of facility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68DFE-2594-40CC-AC4E-1896094BDB9E}" name="PivotTable2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D4:E147" firstHeaderRow="1" firstDataRow="1" firstDataCol="1" rowPageCount="1" colPageCount="1"/>
  <pivotFields count="20">
    <pivotField showAll="0"/>
    <pivotField axis="axisRow" dataField="1" showAll="0" countASubtotal="1">
      <items count="166">
        <item x="111"/>
        <item x="5"/>
        <item x="148"/>
        <item x="76"/>
        <item x="45"/>
        <item x="133"/>
        <item x="13"/>
        <item x="112"/>
        <item x="69"/>
        <item x="145"/>
        <item x="51"/>
        <item x="64"/>
        <item x="140"/>
        <item x="108"/>
        <item x="119"/>
        <item x="50"/>
        <item x="136"/>
        <item x="100"/>
        <item x="126"/>
        <item x="81"/>
        <item x="48"/>
        <item x="107"/>
        <item x="24"/>
        <item x="149"/>
        <item x="121"/>
        <item x="143"/>
        <item x="116"/>
        <item x="49"/>
        <item x="60"/>
        <item x="44"/>
        <item x="66"/>
        <item x="132"/>
        <item x="73"/>
        <item x="41"/>
        <item x="23"/>
        <item x="32"/>
        <item x="118"/>
        <item x="106"/>
        <item x="150"/>
        <item x="19"/>
        <item x="105"/>
        <item x="59"/>
        <item x="96"/>
        <item x="152"/>
        <item x="37"/>
        <item x="29"/>
        <item x="61"/>
        <item x="2"/>
        <item x="141"/>
        <item x="110"/>
        <item x="131"/>
        <item x="22"/>
        <item x="28"/>
        <item x="137"/>
        <item x="43"/>
        <item x="115"/>
        <item x="42"/>
        <item x="113"/>
        <item x="86"/>
        <item x="17"/>
        <item x="129"/>
        <item x="21"/>
        <item x="88"/>
        <item x="146"/>
        <item x="35"/>
        <item x="9"/>
        <item x="7"/>
        <item x="68"/>
        <item x="128"/>
        <item x="26"/>
        <item x="38"/>
        <item x="56"/>
        <item x="3"/>
        <item x="91"/>
        <item x="82"/>
        <item x="78"/>
        <item x="127"/>
        <item x="14"/>
        <item x="142"/>
        <item x="10"/>
        <item x="34"/>
        <item x="80"/>
        <item x="99"/>
        <item x="157"/>
        <item x="87"/>
        <item x="159"/>
        <item x="114"/>
        <item x="117"/>
        <item x="90"/>
        <item x="15"/>
        <item x="95"/>
        <item x="18"/>
        <item x="163"/>
        <item x="139"/>
        <item x="36"/>
        <item x="63"/>
        <item x="65"/>
        <item x="123"/>
        <item x="0"/>
        <item x="125"/>
        <item x="98"/>
        <item x="103"/>
        <item x="161"/>
        <item x="27"/>
        <item x="67"/>
        <item x="158"/>
        <item x="93"/>
        <item x="102"/>
        <item x="75"/>
        <item x="135"/>
        <item x="8"/>
        <item x="6"/>
        <item x="134"/>
        <item x="144"/>
        <item x="53"/>
        <item x="30"/>
        <item x="33"/>
        <item x="47"/>
        <item x="20"/>
        <item x="11"/>
        <item x="85"/>
        <item x="70"/>
        <item x="54"/>
        <item x="71"/>
        <item x="84"/>
        <item x="74"/>
        <item x="151"/>
        <item x="1"/>
        <item x="164"/>
        <item x="97"/>
        <item x="39"/>
        <item x="25"/>
        <item x="31"/>
        <item x="72"/>
        <item x="153"/>
        <item x="104"/>
        <item x="52"/>
        <item x="40"/>
        <item x="57"/>
        <item x="89"/>
        <item x="122"/>
        <item x="156"/>
        <item x="138"/>
        <item x="79"/>
        <item x="92"/>
        <item x="101"/>
        <item x="77"/>
        <item x="94"/>
        <item x="109"/>
        <item x="12"/>
        <item x="147"/>
        <item x="62"/>
        <item x="162"/>
        <item x="124"/>
        <item x="46"/>
        <item x="4"/>
        <item x="154"/>
        <item x="160"/>
        <item x="120"/>
        <item x="16"/>
        <item x="58"/>
        <item x="55"/>
        <item x="130"/>
        <item x="155"/>
        <item x="83"/>
        <item t="countA"/>
      </items>
    </pivotField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3"/>
        <item x="0"/>
        <item x="2"/>
        <item x="1"/>
        <item t="default"/>
      </items>
    </pivotField>
  </pivotFields>
  <rowFields count="1">
    <field x="1"/>
  </rowFields>
  <rowItems count="143">
    <i>
      <x/>
    </i>
    <i>
      <x v="1"/>
    </i>
    <i>
      <x v="2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45"/>
    </i>
    <i>
      <x v="46"/>
    </i>
    <i>
      <x v="47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8"/>
    </i>
    <i>
      <x v="99"/>
    </i>
    <i>
      <x v="100"/>
    </i>
    <i>
      <x v="104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2"/>
    </i>
    <i>
      <x v="163"/>
    </i>
    <i>
      <x v="164"/>
    </i>
    <i t="grand">
      <x/>
    </i>
  </rowItems>
  <colItems count="1">
    <i/>
  </colItems>
  <pageFields count="1">
    <pageField fld="19" item="0" hier="-1"/>
  </pageFields>
  <dataFields count="1">
    <dataField name="Count of citizenship" fld="1" subtotal="count" baseField="0" baseItem="0"/>
  </dataFields>
  <chartFormats count="111">
    <chartFormat chart="3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3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15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1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17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18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19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123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124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125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3" format="126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3" format="127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3" format="1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3" format="129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3" format="130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3" format="13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3" format="132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3" format="133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3" format="134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3" format="135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3" format="136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3" format="137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3" format="138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3" format="139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3" format="140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3" format="14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3" format="142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3" format="143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3" format="144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3" format="145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3" format="146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3" format="147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3" format="148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3" format="149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3" format="150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3" format="15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3" format="152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  <chartFormat chart="3" format="153">
      <pivotArea type="data" outline="0" fieldPosition="0">
        <references count="2">
          <reference field="4294967294" count="1" selected="0">
            <x v="0"/>
          </reference>
          <reference field="1" count="1" selected="0">
            <x v="56"/>
          </reference>
        </references>
      </pivotArea>
    </chartFormat>
    <chartFormat chart="3" format="154">
      <pivotArea type="data" outline="0" fieldPosition="0">
        <references count="2">
          <reference field="4294967294" count="1" selected="0">
            <x v="0"/>
          </reference>
          <reference field="1" count="1" selected="0">
            <x v="57"/>
          </reference>
        </references>
      </pivotArea>
    </chartFormat>
    <chartFormat chart="3" format="155">
      <pivotArea type="data" outline="0" fieldPosition="0">
        <references count="2">
          <reference field="4294967294" count="1" selected="0">
            <x v="0"/>
          </reference>
          <reference field="1" count="1" selected="0">
            <x v="59"/>
          </reference>
        </references>
      </pivotArea>
    </chartFormat>
    <chartFormat chart="3" format="156">
      <pivotArea type="data" outline="0" fieldPosition="0">
        <references count="2">
          <reference field="4294967294" count="1" selected="0">
            <x v="0"/>
          </reference>
          <reference field="1" count="1" selected="0">
            <x v="60"/>
          </reference>
        </references>
      </pivotArea>
    </chartFormat>
    <chartFormat chart="3" format="157">
      <pivotArea type="data" outline="0" fieldPosition="0">
        <references count="2">
          <reference field="4294967294" count="1" selected="0">
            <x v="0"/>
          </reference>
          <reference field="1" count="1" selected="0">
            <x v="61"/>
          </reference>
        </references>
      </pivotArea>
    </chartFormat>
    <chartFormat chart="3" format="158">
      <pivotArea type="data" outline="0" fieldPosition="0">
        <references count="2">
          <reference field="4294967294" count="1" selected="0">
            <x v="0"/>
          </reference>
          <reference field="1" count="1" selected="0">
            <x v="62"/>
          </reference>
        </references>
      </pivotArea>
    </chartFormat>
    <chartFormat chart="3" format="159">
      <pivotArea type="data" outline="0" fieldPosition="0">
        <references count="2">
          <reference field="4294967294" count="1" selected="0">
            <x v="0"/>
          </reference>
          <reference field="1" count="1" selected="0">
            <x v="64"/>
          </reference>
        </references>
      </pivotArea>
    </chartFormat>
    <chartFormat chart="3" format="160">
      <pivotArea type="data" outline="0" fieldPosition="0">
        <references count="2">
          <reference field="4294967294" count="1" selected="0">
            <x v="0"/>
          </reference>
          <reference field="1" count="1" selected="0">
            <x v="65"/>
          </reference>
        </references>
      </pivotArea>
    </chartFormat>
    <chartFormat chart="3" format="161">
      <pivotArea type="data" outline="0" fieldPosition="0">
        <references count="2">
          <reference field="4294967294" count="1" selected="0">
            <x v="0"/>
          </reference>
          <reference field="1" count="1" selected="0">
            <x v="66"/>
          </reference>
        </references>
      </pivotArea>
    </chartFormat>
    <chartFormat chart="3" format="162">
      <pivotArea type="data" outline="0" fieldPosition="0">
        <references count="2">
          <reference field="4294967294" count="1" selected="0">
            <x v="0"/>
          </reference>
          <reference field="1" count="1" selected="0">
            <x v="67"/>
          </reference>
        </references>
      </pivotArea>
    </chartFormat>
    <chartFormat chart="3" format="163">
      <pivotArea type="data" outline="0" fieldPosition="0">
        <references count="2">
          <reference field="4294967294" count="1" selected="0">
            <x v="0"/>
          </reference>
          <reference field="1" count="1" selected="0">
            <x v="69"/>
          </reference>
        </references>
      </pivotArea>
    </chartFormat>
    <chartFormat chart="3" format="164">
      <pivotArea type="data" outline="0" fieldPosition="0">
        <references count="2">
          <reference field="4294967294" count="1" selected="0">
            <x v="0"/>
          </reference>
          <reference field="1" count="1" selected="0">
            <x v="70"/>
          </reference>
        </references>
      </pivotArea>
    </chartFormat>
    <chartFormat chart="3" format="165">
      <pivotArea type="data" outline="0" fieldPosition="0">
        <references count="2">
          <reference field="4294967294" count="1" selected="0">
            <x v="0"/>
          </reference>
          <reference field="1" count="1" selected="0">
            <x v="71"/>
          </reference>
        </references>
      </pivotArea>
    </chartFormat>
    <chartFormat chart="3" format="166">
      <pivotArea type="data" outline="0" fieldPosition="0">
        <references count="2">
          <reference field="4294967294" count="1" selected="0">
            <x v="0"/>
          </reference>
          <reference field="1" count="1" selected="0">
            <x v="72"/>
          </reference>
        </references>
      </pivotArea>
    </chartFormat>
    <chartFormat chart="3" format="167">
      <pivotArea type="data" outline="0" fieldPosition="0">
        <references count="2">
          <reference field="4294967294" count="1" selected="0">
            <x v="0"/>
          </reference>
          <reference field="1" count="1" selected="0">
            <x v="73"/>
          </reference>
        </references>
      </pivotArea>
    </chartFormat>
    <chartFormat chart="3" format="168">
      <pivotArea type="data" outline="0" fieldPosition="0">
        <references count="2">
          <reference field="4294967294" count="1" selected="0">
            <x v="0"/>
          </reference>
          <reference field="1" count="1" selected="0">
            <x v="75"/>
          </reference>
        </references>
      </pivotArea>
    </chartFormat>
    <chartFormat chart="3" format="169">
      <pivotArea type="data" outline="0" fieldPosition="0">
        <references count="2">
          <reference field="4294967294" count="1" selected="0">
            <x v="0"/>
          </reference>
          <reference field="1" count="1" selected="0">
            <x v="76"/>
          </reference>
        </references>
      </pivotArea>
    </chartFormat>
    <chartFormat chart="3" format="170">
      <pivotArea type="data" outline="0" fieldPosition="0">
        <references count="2">
          <reference field="4294967294" count="1" selected="0">
            <x v="0"/>
          </reference>
          <reference field="1" count="1" selected="0">
            <x v="77"/>
          </reference>
        </references>
      </pivotArea>
    </chartFormat>
    <chartFormat chart="3" format="171">
      <pivotArea type="data" outline="0" fieldPosition="0">
        <references count="2">
          <reference field="4294967294" count="1" selected="0">
            <x v="0"/>
          </reference>
          <reference field="1" count="1" selected="0">
            <x v="79"/>
          </reference>
        </references>
      </pivotArea>
    </chartFormat>
    <chartFormat chart="3" format="172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3" format="173">
      <pivotArea type="data" outline="0" fieldPosition="0">
        <references count="2">
          <reference field="4294967294" count="1" selected="0">
            <x v="0"/>
          </reference>
          <reference field="1" count="1" selected="0">
            <x v="81"/>
          </reference>
        </references>
      </pivotArea>
    </chartFormat>
    <chartFormat chart="3" format="174">
      <pivotArea type="data" outline="0" fieldPosition="0">
        <references count="2">
          <reference field="4294967294" count="1" selected="0">
            <x v="0"/>
          </reference>
          <reference field="1" count="1" selected="0">
            <x v="83"/>
          </reference>
        </references>
      </pivotArea>
    </chartFormat>
    <chartFormat chart="3" format="175">
      <pivotArea type="data" outline="0" fieldPosition="0">
        <references count="2">
          <reference field="4294967294" count="1" selected="0">
            <x v="0"/>
          </reference>
          <reference field="1" count="1" selected="0">
            <x v="84"/>
          </reference>
        </references>
      </pivotArea>
    </chartFormat>
    <chartFormat chart="3" format="176">
      <pivotArea type="data" outline="0" fieldPosition="0">
        <references count="2">
          <reference field="4294967294" count="1" selected="0">
            <x v="0"/>
          </reference>
          <reference field="1" count="1" selected="0">
            <x v="88"/>
          </reference>
        </references>
      </pivotArea>
    </chartFormat>
    <chartFormat chart="3" format="177">
      <pivotArea type="data" outline="0" fieldPosition="0">
        <references count="2">
          <reference field="4294967294" count="1" selected="0">
            <x v="0"/>
          </reference>
          <reference field="1" count="1" selected="0">
            <x v="89"/>
          </reference>
        </references>
      </pivotArea>
    </chartFormat>
    <chartFormat chart="3" format="178">
      <pivotArea type="data" outline="0" fieldPosition="0">
        <references count="2">
          <reference field="4294967294" count="1" selected="0">
            <x v="0"/>
          </reference>
          <reference field="1" count="1" selected="0">
            <x v="96"/>
          </reference>
        </references>
      </pivotArea>
    </chartFormat>
    <chartFormat chart="3" format="179">
      <pivotArea type="data" outline="0" fieldPosition="0">
        <references count="2">
          <reference field="4294967294" count="1" selected="0">
            <x v="0"/>
          </reference>
          <reference field="1" count="1" selected="0">
            <x v="97"/>
          </reference>
        </references>
      </pivotArea>
    </chartFormat>
    <chartFormat chart="3" format="180">
      <pivotArea type="data" outline="0" fieldPosition="0">
        <references count="2">
          <reference field="4294967294" count="1" selected="0">
            <x v="0"/>
          </reference>
          <reference field="1" count="1" selected="0">
            <x v="98"/>
          </reference>
        </references>
      </pivotArea>
    </chartFormat>
    <chartFormat chart="3" format="181">
      <pivotArea type="data" outline="0" fieldPosition="0">
        <references count="2">
          <reference field="4294967294" count="1" selected="0">
            <x v="0"/>
          </reference>
          <reference field="1" count="1" selected="0">
            <x v="99"/>
          </reference>
        </references>
      </pivotArea>
    </chartFormat>
    <chartFormat chart="3" format="182">
      <pivotArea type="data" outline="0" fieldPosition="0">
        <references count="2">
          <reference field="4294967294" count="1" selected="0">
            <x v="0"/>
          </reference>
          <reference field="1" count="1" selected="0">
            <x v="100"/>
          </reference>
        </references>
      </pivotArea>
    </chartFormat>
    <chartFormat chart="3" format="183">
      <pivotArea type="data" outline="0" fieldPosition="0">
        <references count="2">
          <reference field="4294967294" count="1" selected="0">
            <x v="0"/>
          </reference>
          <reference field="1" count="1" selected="0">
            <x v="104"/>
          </reference>
        </references>
      </pivotArea>
    </chartFormat>
    <chartFormat chart="3" format="184">
      <pivotArea type="data" outline="0" fieldPosition="0">
        <references count="2">
          <reference field="4294967294" count="1" selected="0">
            <x v="0"/>
          </reference>
          <reference field="1" count="1" selected="0">
            <x v="105"/>
          </reference>
        </references>
      </pivotArea>
    </chartFormat>
    <chartFormat chart="3" format="185">
      <pivotArea type="data" outline="0" fieldPosition="0">
        <references count="2">
          <reference field="4294967294" count="1" selected="0">
            <x v="0"/>
          </reference>
          <reference field="1" count="1" selected="0">
            <x v="106"/>
          </reference>
        </references>
      </pivotArea>
    </chartFormat>
    <chartFormat chart="3" format="186">
      <pivotArea type="data" outline="0" fieldPosition="0">
        <references count="2">
          <reference field="4294967294" count="1" selected="0">
            <x v="0"/>
          </reference>
          <reference field="1" count="1" selected="0">
            <x v="109"/>
          </reference>
        </references>
      </pivotArea>
    </chartFormat>
    <chartFormat chart="3" format="187">
      <pivotArea type="data" outline="0" fieldPosition="0">
        <references count="2">
          <reference field="4294967294" count="1" selected="0">
            <x v="0"/>
          </reference>
          <reference field="1" count="1" selected="0">
            <x v="110"/>
          </reference>
        </references>
      </pivotArea>
    </chartFormat>
    <chartFormat chart="3" format="188">
      <pivotArea type="data" outline="0" fieldPosition="0">
        <references count="2">
          <reference field="4294967294" count="1" selected="0">
            <x v="0"/>
          </reference>
          <reference field="1" count="1" selected="0">
            <x v="111"/>
          </reference>
        </references>
      </pivotArea>
    </chartFormat>
    <chartFormat chart="3" format="189">
      <pivotArea type="data" outline="0" fieldPosition="0">
        <references count="2">
          <reference field="4294967294" count="1" selected="0">
            <x v="0"/>
          </reference>
          <reference field="1" count="1" selected="0">
            <x v="114"/>
          </reference>
        </references>
      </pivotArea>
    </chartFormat>
    <chartFormat chart="3" format="190">
      <pivotArea type="data" outline="0" fieldPosition="0">
        <references count="2">
          <reference field="4294967294" count="1" selected="0">
            <x v="0"/>
          </reference>
          <reference field="1" count="1" selected="0">
            <x v="115"/>
          </reference>
        </references>
      </pivotArea>
    </chartFormat>
    <chartFormat chart="3" format="19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6"/>
          </reference>
        </references>
      </pivotArea>
    </chartFormat>
    <chartFormat chart="3" format="192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3" format="193">
      <pivotArea type="data" outline="0" fieldPosition="0">
        <references count="2">
          <reference field="4294967294" count="1" selected="0">
            <x v="0"/>
          </reference>
          <reference field="1" count="1" selected="0">
            <x v="118"/>
          </reference>
        </references>
      </pivotArea>
    </chartFormat>
    <chartFormat chart="3" format="194">
      <pivotArea type="data" outline="0" fieldPosition="0">
        <references count="2">
          <reference field="4294967294" count="1" selected="0">
            <x v="0"/>
          </reference>
          <reference field="1" count="1" selected="0">
            <x v="121"/>
          </reference>
        </references>
      </pivotArea>
    </chartFormat>
    <chartFormat chart="3" format="195">
      <pivotArea type="data" outline="0" fieldPosition="0">
        <references count="2">
          <reference field="4294967294" count="1" selected="0">
            <x v="0"/>
          </reference>
          <reference field="1" count="1" selected="0">
            <x v="122"/>
          </reference>
        </references>
      </pivotArea>
    </chartFormat>
    <chartFormat chart="3" format="196">
      <pivotArea type="data" outline="0" fieldPosition="0">
        <references count="2">
          <reference field="4294967294" count="1" selected="0">
            <x v="0"/>
          </reference>
          <reference field="1" count="1" selected="0">
            <x v="123"/>
          </reference>
        </references>
      </pivotArea>
    </chartFormat>
    <chartFormat chart="3" format="197">
      <pivotArea type="data" outline="0" fieldPosition="0">
        <references count="2">
          <reference field="4294967294" count="1" selected="0">
            <x v="0"/>
          </reference>
          <reference field="1" count="1" selected="0">
            <x v="124"/>
          </reference>
        </references>
      </pivotArea>
    </chartFormat>
    <chartFormat chart="3" format="198">
      <pivotArea type="data" outline="0" fieldPosition="0">
        <references count="2">
          <reference field="4294967294" count="1" selected="0">
            <x v="0"/>
          </reference>
          <reference field="1" count="1" selected="0">
            <x v="125"/>
          </reference>
        </references>
      </pivotArea>
    </chartFormat>
    <chartFormat chart="3" format="199">
      <pivotArea type="data" outline="0" fieldPosition="0">
        <references count="2">
          <reference field="4294967294" count="1" selected="0">
            <x v="0"/>
          </reference>
          <reference field="1" count="1" selected="0">
            <x v="126"/>
          </reference>
        </references>
      </pivotArea>
    </chartFormat>
    <chartFormat chart="3" format="200">
      <pivotArea type="data" outline="0" fieldPosition="0">
        <references count="2">
          <reference field="4294967294" count="1" selected="0">
            <x v="0"/>
          </reference>
          <reference field="1" count="1" selected="0">
            <x v="127"/>
          </reference>
        </references>
      </pivotArea>
    </chartFormat>
    <chartFormat chart="3" format="20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9"/>
          </reference>
        </references>
      </pivotArea>
    </chartFormat>
    <chartFormat chart="3" format="202">
      <pivotArea type="data" outline="0" fieldPosition="0">
        <references count="2">
          <reference field="4294967294" count="1" selected="0">
            <x v="0"/>
          </reference>
          <reference field="1" count="1" selected="0">
            <x v="130"/>
          </reference>
        </references>
      </pivotArea>
    </chartFormat>
    <chartFormat chart="3" format="203">
      <pivotArea type="data" outline="0" fieldPosition="0">
        <references count="2">
          <reference field="4294967294" count="1" selected="0">
            <x v="0"/>
          </reference>
          <reference field="1" count="1" selected="0">
            <x v="131"/>
          </reference>
        </references>
      </pivotArea>
    </chartFormat>
    <chartFormat chart="3" format="204">
      <pivotArea type="data" outline="0" fieldPosition="0">
        <references count="2">
          <reference field="4294967294" count="1" selected="0">
            <x v="0"/>
          </reference>
          <reference field="1" count="1" selected="0">
            <x v="132"/>
          </reference>
        </references>
      </pivotArea>
    </chartFormat>
    <chartFormat chart="3" format="205">
      <pivotArea type="data" outline="0" fieldPosition="0">
        <references count="2">
          <reference field="4294967294" count="1" selected="0">
            <x v="0"/>
          </reference>
          <reference field="1" count="1" selected="0">
            <x v="133"/>
          </reference>
        </references>
      </pivotArea>
    </chartFormat>
    <chartFormat chart="3" format="206">
      <pivotArea type="data" outline="0" fieldPosition="0">
        <references count="2">
          <reference field="4294967294" count="1" selected="0">
            <x v="0"/>
          </reference>
          <reference field="1" count="1" selected="0">
            <x v="135"/>
          </reference>
        </references>
      </pivotArea>
    </chartFormat>
    <chartFormat chart="3" format="207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3" format="208">
      <pivotArea type="data" outline="0" fieldPosition="0">
        <references count="2">
          <reference field="4294967294" count="1" selected="0">
            <x v="0"/>
          </reference>
          <reference field="1" count="1" selected="0">
            <x v="137"/>
          </reference>
        </references>
      </pivotArea>
    </chartFormat>
    <chartFormat chart="3" format="209">
      <pivotArea type="data" outline="0" fieldPosition="0">
        <references count="2">
          <reference field="4294967294" count="1" selected="0">
            <x v="0"/>
          </reference>
          <reference field="1" count="1" selected="0">
            <x v="139"/>
          </reference>
        </references>
      </pivotArea>
    </chartFormat>
    <chartFormat chart="3" format="2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42"/>
          </reference>
        </references>
      </pivotArea>
    </chartFormat>
    <chartFormat chart="3" format="2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3"/>
          </reference>
        </references>
      </pivotArea>
    </chartFormat>
    <chartFormat chart="3" format="212">
      <pivotArea type="data" outline="0" fieldPosition="0">
        <references count="2">
          <reference field="4294967294" count="1" selected="0">
            <x v="0"/>
          </reference>
          <reference field="1" count="1" selected="0">
            <x v="147"/>
          </reference>
        </references>
      </pivotArea>
    </chartFormat>
    <chartFormat chart="3" format="213">
      <pivotArea type="data" outline="0" fieldPosition="0">
        <references count="2">
          <reference field="4294967294" count="1" selected="0">
            <x v="0"/>
          </reference>
          <reference field="1" count="1" selected="0">
            <x v="148"/>
          </reference>
        </references>
      </pivotArea>
    </chartFormat>
    <chartFormat chart="3" format="214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3" format="2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51"/>
          </reference>
        </references>
      </pivotArea>
    </chartFormat>
    <chartFormat chart="3" format="216">
      <pivotArea type="data" outline="0" fieldPosition="0">
        <references count="2">
          <reference field="4294967294" count="1" selected="0">
            <x v="0"/>
          </reference>
          <reference field="1" count="1" selected="0">
            <x v="153"/>
          </reference>
        </references>
      </pivotArea>
    </chartFormat>
    <chartFormat chart="3" format="217">
      <pivotArea type="data" outline="0" fieldPosition="0">
        <references count="2">
          <reference field="4294967294" count="1" selected="0">
            <x v="0"/>
          </reference>
          <reference field="1" count="1" selected="0">
            <x v="154"/>
          </reference>
        </references>
      </pivotArea>
    </chartFormat>
    <chartFormat chart="3" format="218">
      <pivotArea type="data" outline="0" fieldPosition="0">
        <references count="2">
          <reference field="4294967294" count="1" selected="0">
            <x v="0"/>
          </reference>
          <reference field="1" count="1" selected="0">
            <x v="155"/>
          </reference>
        </references>
      </pivotArea>
    </chartFormat>
    <chartFormat chart="3" format="219">
      <pivotArea type="data" outline="0" fieldPosition="0">
        <references count="2">
          <reference field="4294967294" count="1" selected="0">
            <x v="0"/>
          </reference>
          <reference field="1" count="1" selected="0">
            <x v="159"/>
          </reference>
        </references>
      </pivotArea>
    </chartFormat>
    <chartFormat chart="3" format="2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60"/>
          </reference>
        </references>
      </pivotArea>
    </chartFormat>
    <chartFormat chart="3" format="2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1"/>
          </reference>
        </references>
      </pivotArea>
    </chartFormat>
    <chartFormat chart="3" format="222">
      <pivotArea type="data" outline="0" fieldPosition="0">
        <references count="2">
          <reference field="4294967294" count="1" selected="0">
            <x v="0"/>
          </reference>
          <reference field="1" count="1" selected="0">
            <x v="16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45CC37-89A9-46C2-A494-8878154C2E8E}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29" firstHeaderRow="1" firstDataRow="1" firstDataCol="1" rowPageCount="2" colPageCount="1"/>
  <pivotFields count="20">
    <pivotField showAll="0"/>
    <pivotField axis="axisPage" showAll="0">
      <items count="166">
        <item x="111"/>
        <item x="5"/>
        <item x="148"/>
        <item x="76"/>
        <item x="45"/>
        <item x="133"/>
        <item x="13"/>
        <item x="112"/>
        <item x="69"/>
        <item x="145"/>
        <item x="51"/>
        <item x="64"/>
        <item x="140"/>
        <item x="108"/>
        <item x="119"/>
        <item x="50"/>
        <item x="136"/>
        <item x="100"/>
        <item x="126"/>
        <item x="81"/>
        <item x="48"/>
        <item x="107"/>
        <item x="24"/>
        <item x="149"/>
        <item x="121"/>
        <item x="143"/>
        <item x="116"/>
        <item x="49"/>
        <item x="60"/>
        <item x="44"/>
        <item x="66"/>
        <item x="132"/>
        <item x="73"/>
        <item x="41"/>
        <item x="23"/>
        <item x="32"/>
        <item x="118"/>
        <item x="106"/>
        <item x="150"/>
        <item x="19"/>
        <item x="105"/>
        <item x="59"/>
        <item x="96"/>
        <item x="152"/>
        <item x="37"/>
        <item x="29"/>
        <item x="61"/>
        <item x="2"/>
        <item x="141"/>
        <item x="110"/>
        <item x="131"/>
        <item x="22"/>
        <item x="28"/>
        <item x="137"/>
        <item x="43"/>
        <item x="115"/>
        <item x="42"/>
        <item x="113"/>
        <item x="86"/>
        <item x="17"/>
        <item x="129"/>
        <item x="21"/>
        <item x="88"/>
        <item x="146"/>
        <item x="35"/>
        <item x="9"/>
        <item x="7"/>
        <item x="68"/>
        <item x="128"/>
        <item x="26"/>
        <item x="38"/>
        <item x="56"/>
        <item x="3"/>
        <item x="91"/>
        <item x="82"/>
        <item x="78"/>
        <item x="127"/>
        <item x="14"/>
        <item x="142"/>
        <item x="10"/>
        <item x="34"/>
        <item x="80"/>
        <item x="99"/>
        <item x="157"/>
        <item x="87"/>
        <item x="159"/>
        <item x="114"/>
        <item x="117"/>
        <item x="90"/>
        <item x="15"/>
        <item x="95"/>
        <item x="18"/>
        <item x="163"/>
        <item x="139"/>
        <item x="36"/>
        <item x="63"/>
        <item x="65"/>
        <item x="123"/>
        <item x="0"/>
        <item x="125"/>
        <item x="98"/>
        <item x="103"/>
        <item x="161"/>
        <item x="27"/>
        <item x="67"/>
        <item x="158"/>
        <item x="93"/>
        <item x="102"/>
        <item x="75"/>
        <item x="135"/>
        <item x="8"/>
        <item x="6"/>
        <item x="134"/>
        <item x="144"/>
        <item x="53"/>
        <item x="30"/>
        <item x="33"/>
        <item x="47"/>
        <item x="20"/>
        <item x="11"/>
        <item x="85"/>
        <item x="70"/>
        <item x="54"/>
        <item x="71"/>
        <item x="84"/>
        <item x="74"/>
        <item x="151"/>
        <item x="1"/>
        <item x="164"/>
        <item x="97"/>
        <item x="39"/>
        <item x="25"/>
        <item x="31"/>
        <item x="72"/>
        <item x="153"/>
        <item x="104"/>
        <item x="52"/>
        <item x="40"/>
        <item x="57"/>
        <item x="89"/>
        <item x="122"/>
        <item x="156"/>
        <item x="138"/>
        <item x="79"/>
        <item x="92"/>
        <item x="101"/>
        <item x="77"/>
        <item x="94"/>
        <item x="109"/>
        <item x="12"/>
        <item x="147"/>
        <item x="62"/>
        <item x="162"/>
        <item x="124"/>
        <item x="46"/>
        <item x="4"/>
        <item x="154"/>
        <item x="160"/>
        <item x="120"/>
        <item x="16"/>
        <item x="58"/>
        <item x="55"/>
        <item x="130"/>
        <item x="155"/>
        <item x="83"/>
        <item t="default"/>
      </items>
    </pivotField>
    <pivotField showAll="0"/>
    <pivotField showAll="0"/>
    <pivotField showAll="0"/>
    <pivotField showAll="0"/>
    <pivotField showAll="0"/>
    <pivotField numFmtId="15" showAll="0"/>
    <pivotField showAll="0"/>
    <pivotField axis="axisRow" dataField="1" showAll="0">
      <items count="25">
        <item x="6"/>
        <item x="4"/>
        <item x="15"/>
        <item x="14"/>
        <item x="5"/>
        <item x="17"/>
        <item x="20"/>
        <item x="13"/>
        <item x="21"/>
        <item x="11"/>
        <item x="19"/>
        <item x="22"/>
        <item x="16"/>
        <item x="2"/>
        <item x="23"/>
        <item x="7"/>
        <item x="12"/>
        <item x="1"/>
        <item x="0"/>
        <item x="10"/>
        <item x="3"/>
        <item x="9"/>
        <item x="18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3"/>
        <item x="0"/>
        <item x="2"/>
        <item x="1"/>
        <item t="default"/>
      </items>
    </pivotField>
  </pivotFields>
  <rowFields count="1">
    <field x="9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2">
    <pageField fld="19" hier="-1"/>
    <pageField fld="1" item="98" hier="-1"/>
  </pageFields>
  <dataFields count="1">
    <dataField name="Count of placement_reason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87FDB6-0726-4984-90E0-DC95CAA0EF7A}" name="PivotTable5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B80" firstHeaderRow="1" firstDataRow="1" firstDataCol="1" rowPageCount="1" colPageCount="1"/>
  <pivotFields count="20">
    <pivotField showAll="0"/>
    <pivotField axis="axisRow" dataField="1" showAll="0" countASubtotal="1">
      <items count="166">
        <item x="111"/>
        <item x="5"/>
        <item x="148"/>
        <item x="76"/>
        <item x="45"/>
        <item x="133"/>
        <item x="13"/>
        <item x="112"/>
        <item x="69"/>
        <item x="145"/>
        <item x="51"/>
        <item x="64"/>
        <item x="140"/>
        <item x="108"/>
        <item x="119"/>
        <item x="50"/>
        <item x="136"/>
        <item x="100"/>
        <item x="126"/>
        <item x="81"/>
        <item x="48"/>
        <item x="107"/>
        <item x="24"/>
        <item x="149"/>
        <item x="121"/>
        <item x="143"/>
        <item x="116"/>
        <item x="49"/>
        <item x="60"/>
        <item x="44"/>
        <item x="66"/>
        <item x="132"/>
        <item x="73"/>
        <item x="41"/>
        <item x="23"/>
        <item x="32"/>
        <item x="118"/>
        <item x="106"/>
        <item x="150"/>
        <item x="19"/>
        <item x="105"/>
        <item x="59"/>
        <item x="96"/>
        <item x="152"/>
        <item x="37"/>
        <item x="29"/>
        <item x="61"/>
        <item x="2"/>
        <item x="141"/>
        <item x="110"/>
        <item x="131"/>
        <item x="22"/>
        <item x="28"/>
        <item x="137"/>
        <item x="43"/>
        <item x="115"/>
        <item x="42"/>
        <item x="113"/>
        <item x="86"/>
        <item x="17"/>
        <item x="129"/>
        <item x="21"/>
        <item x="88"/>
        <item x="146"/>
        <item x="35"/>
        <item x="9"/>
        <item x="7"/>
        <item x="68"/>
        <item x="128"/>
        <item x="26"/>
        <item x="38"/>
        <item x="56"/>
        <item x="3"/>
        <item x="91"/>
        <item x="82"/>
        <item x="78"/>
        <item x="127"/>
        <item x="14"/>
        <item x="142"/>
        <item x="10"/>
        <item x="34"/>
        <item x="80"/>
        <item x="99"/>
        <item x="157"/>
        <item x="87"/>
        <item x="159"/>
        <item x="114"/>
        <item x="117"/>
        <item x="90"/>
        <item x="15"/>
        <item x="95"/>
        <item x="18"/>
        <item x="163"/>
        <item x="139"/>
        <item x="36"/>
        <item x="63"/>
        <item x="65"/>
        <item x="123"/>
        <item x="0"/>
        <item x="125"/>
        <item x="98"/>
        <item x="103"/>
        <item x="161"/>
        <item x="27"/>
        <item x="67"/>
        <item x="158"/>
        <item x="93"/>
        <item x="102"/>
        <item x="75"/>
        <item x="135"/>
        <item x="8"/>
        <item x="6"/>
        <item x="134"/>
        <item x="144"/>
        <item x="53"/>
        <item x="30"/>
        <item x="33"/>
        <item x="47"/>
        <item x="20"/>
        <item x="11"/>
        <item x="85"/>
        <item x="70"/>
        <item x="54"/>
        <item x="71"/>
        <item x="84"/>
        <item x="74"/>
        <item x="151"/>
        <item x="1"/>
        <item x="164"/>
        <item x="97"/>
        <item x="39"/>
        <item x="25"/>
        <item x="31"/>
        <item x="72"/>
        <item x="153"/>
        <item x="104"/>
        <item x="52"/>
        <item x="40"/>
        <item x="57"/>
        <item x="89"/>
        <item x="122"/>
        <item x="156"/>
        <item x="138"/>
        <item x="79"/>
        <item x="92"/>
        <item x="101"/>
        <item x="77"/>
        <item x="94"/>
        <item x="109"/>
        <item x="12"/>
        <item x="147"/>
        <item x="62"/>
        <item x="162"/>
        <item x="124"/>
        <item x="46"/>
        <item x="4"/>
        <item x="154"/>
        <item x="160"/>
        <item x="120"/>
        <item x="16"/>
        <item x="58"/>
        <item x="55"/>
        <item x="130"/>
        <item x="155"/>
        <item x="83"/>
        <item t="countA"/>
      </items>
    </pivotField>
    <pivotField showAll="0"/>
    <pivotField showAll="0"/>
    <pivotField showAll="0"/>
    <pivotField showAll="0"/>
    <pivotField showAll="0"/>
    <pivotField numFmtId="1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3"/>
        <item x="0"/>
        <item x="2"/>
        <item x="1"/>
        <item t="default"/>
      </items>
    </pivotField>
  </pivotFields>
  <rowFields count="1">
    <field x="1"/>
  </rowFields>
  <rowItems count="76">
    <i>
      <x v="1"/>
    </i>
    <i>
      <x v="4"/>
    </i>
    <i>
      <x v="6"/>
    </i>
    <i>
      <x v="7"/>
    </i>
    <i>
      <x v="10"/>
    </i>
    <i>
      <x v="15"/>
    </i>
    <i>
      <x v="17"/>
    </i>
    <i>
      <x v="20"/>
    </i>
    <i>
      <x v="22"/>
    </i>
    <i>
      <x v="24"/>
    </i>
    <i>
      <x v="27"/>
    </i>
    <i>
      <x v="28"/>
    </i>
    <i>
      <x v="29"/>
    </i>
    <i>
      <x v="30"/>
    </i>
    <i>
      <x v="33"/>
    </i>
    <i>
      <x v="34"/>
    </i>
    <i>
      <x v="35"/>
    </i>
    <i>
      <x v="36"/>
    </i>
    <i>
      <x v="41"/>
    </i>
    <i>
      <x v="44"/>
    </i>
    <i>
      <x v="45"/>
    </i>
    <i>
      <x v="47"/>
    </i>
    <i>
      <x v="49"/>
    </i>
    <i>
      <x v="50"/>
    </i>
    <i>
      <x v="51"/>
    </i>
    <i>
      <x v="52"/>
    </i>
    <i>
      <x v="54"/>
    </i>
    <i>
      <x v="56"/>
    </i>
    <i>
      <x v="59"/>
    </i>
    <i>
      <x v="61"/>
    </i>
    <i>
      <x v="64"/>
    </i>
    <i>
      <x v="65"/>
    </i>
    <i>
      <x v="66"/>
    </i>
    <i>
      <x v="69"/>
    </i>
    <i>
      <x v="70"/>
    </i>
    <i>
      <x v="71"/>
    </i>
    <i>
      <x v="72"/>
    </i>
    <i>
      <x v="77"/>
    </i>
    <i>
      <x v="79"/>
    </i>
    <i>
      <x v="81"/>
    </i>
    <i>
      <x v="82"/>
    </i>
    <i>
      <x v="86"/>
    </i>
    <i>
      <x v="89"/>
    </i>
    <i>
      <x v="94"/>
    </i>
    <i>
      <x v="95"/>
    </i>
    <i>
      <x v="98"/>
    </i>
    <i>
      <x v="104"/>
    </i>
    <i>
      <x v="105"/>
    </i>
    <i>
      <x v="110"/>
    </i>
    <i>
      <x v="111"/>
    </i>
    <i>
      <x v="114"/>
    </i>
    <i>
      <x v="115"/>
    </i>
    <i>
      <x v="116"/>
    </i>
    <i>
      <x v="117"/>
    </i>
    <i>
      <x v="118"/>
    </i>
    <i>
      <x v="119"/>
    </i>
    <i>
      <x v="122"/>
    </i>
    <i>
      <x v="123"/>
    </i>
    <i>
      <x v="127"/>
    </i>
    <i>
      <x v="130"/>
    </i>
    <i>
      <x v="131"/>
    </i>
    <i>
      <x v="134"/>
    </i>
    <i>
      <x v="135"/>
    </i>
    <i>
      <x v="138"/>
    </i>
    <i>
      <x v="139"/>
    </i>
    <i>
      <x v="145"/>
    </i>
    <i>
      <x v="146"/>
    </i>
    <i>
      <x v="147"/>
    </i>
    <i>
      <x v="149"/>
    </i>
    <i>
      <x v="151"/>
    </i>
    <i>
      <x v="154"/>
    </i>
    <i>
      <x v="155"/>
    </i>
    <i>
      <x v="157"/>
    </i>
    <i>
      <x v="160"/>
    </i>
    <i>
      <x v="164"/>
    </i>
    <i t="grand">
      <x/>
    </i>
  </rowItems>
  <colItems count="1">
    <i/>
  </colItems>
  <pageFields count="1">
    <pageField fld="19" item="1" hier="-1"/>
  </pageFields>
  <dataFields count="1">
    <dataField name="Count of citizenship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U8499"/>
  <sheetViews>
    <sheetView topLeftCell="D1" workbookViewId="0">
      <selection activeCell="P7" sqref="P7"/>
    </sheetView>
  </sheetViews>
  <sheetFormatPr defaultRowHeight="14.5" x14ac:dyDescent="0.35"/>
  <cols>
    <col min="3" max="3" width="19.26953125" customWidth="1"/>
    <col min="4" max="4" width="9.81640625" customWidth="1"/>
    <col min="5" max="5" width="17.54296875" bestFit="1" customWidth="1"/>
    <col min="6" max="6" width="13.453125" customWidth="1"/>
    <col min="7" max="7" width="16.54296875" customWidth="1"/>
    <col min="8" max="8" width="14" customWidth="1"/>
    <col min="9" max="9" width="13.54296875" customWidth="1"/>
    <col min="12" max="12" width="18.7265625" customWidth="1"/>
    <col min="13" max="13" width="11.6328125" bestFit="1" customWidth="1"/>
  </cols>
  <sheetData>
    <row r="2" spans="1:21" s="2" customFormat="1" x14ac:dyDescent="0.35">
      <c r="D2" s="10" t="s">
        <v>690</v>
      </c>
      <c r="E2" s="10" t="s">
        <v>691</v>
      </c>
      <c r="F2" s="10" t="s">
        <v>692</v>
      </c>
      <c r="G2" s="10" t="s">
        <v>693</v>
      </c>
      <c r="H2" s="10" t="s">
        <v>694</v>
      </c>
      <c r="I2" s="10" t="s">
        <v>695</v>
      </c>
      <c r="J2" s="2" t="s">
        <v>671</v>
      </c>
      <c r="K2" s="2" t="s">
        <v>679</v>
      </c>
      <c r="L2" s="2" t="s">
        <v>671</v>
      </c>
    </row>
    <row r="3" spans="1:21" x14ac:dyDescent="0.35">
      <c r="D3">
        <v>1</v>
      </c>
      <c r="E3" s="11">
        <v>2025</v>
      </c>
      <c r="F3" s="11" t="str">
        <f>VLOOKUP($E3,table,2,FALSE)</f>
        <v>Sierra Leone</v>
      </c>
      <c r="G3" t="str">
        <f>VLOOKUP($E3,table,4,FALSE)</f>
        <v>PHO (Phoenix)</v>
      </c>
      <c r="H3" s="11">
        <f>VLOOKUP($E3,table,13,FALSE)</f>
        <v>6</v>
      </c>
      <c r="I3" s="11">
        <v>3574</v>
      </c>
      <c r="J3">
        <f>VLOOKUP($E3,table,14,FALSE)</f>
        <v>-0.52736622377689035</v>
      </c>
      <c r="K3">
        <f>COUNTIF($U$12:$U$8499,D3)</f>
        <v>3574</v>
      </c>
      <c r="L3">
        <f>VLOOKUP($E3,table,14,FALSE)</f>
        <v>-0.52736622377689035</v>
      </c>
    </row>
    <row r="4" spans="1:21" x14ac:dyDescent="0.35">
      <c r="D4" s="9">
        <v>2</v>
      </c>
      <c r="E4" s="12">
        <v>3147</v>
      </c>
      <c r="F4" s="12" t="str">
        <f>VLOOKUP(E4,table,2,FALSE)</f>
        <v>Mexico</v>
      </c>
      <c r="G4" s="9" t="str">
        <f>VLOOKUP($E4,table,4,FALSE)</f>
        <v>LOS (Los Angeles)</v>
      </c>
      <c r="H4" s="12">
        <f>VLOOKUP($E4,table,13,FALSE)</f>
        <v>158</v>
      </c>
      <c r="I4" s="12">
        <v>423</v>
      </c>
      <c r="J4">
        <f>VLOOKUP($E4,table,14,FALSE)</f>
        <v>2.188782948394199</v>
      </c>
      <c r="K4">
        <f>COUNTIF($U$12:$U$8499,D4)</f>
        <v>423</v>
      </c>
      <c r="L4">
        <f>VLOOKUP($E4,table,14,FALSE)</f>
        <v>2.188782948394199</v>
      </c>
    </row>
    <row r="5" spans="1:21" x14ac:dyDescent="0.35">
      <c r="D5">
        <v>3</v>
      </c>
      <c r="E5" s="11">
        <v>5737</v>
      </c>
      <c r="F5" s="11" t="str">
        <f>VLOOKUP(E5,table,2,FALSE)</f>
        <v>Mexico</v>
      </c>
      <c r="G5" t="str">
        <f>VLOOKUP($E5,table,4,FALSE)</f>
        <v>SND (San Diego)</v>
      </c>
      <c r="H5" s="11">
        <f>VLOOKUP($E5,table,13,FALSE)</f>
        <v>27</v>
      </c>
      <c r="I5" s="11">
        <v>3447</v>
      </c>
      <c r="J5">
        <f>VLOOKUP($E5,table,14,FALSE)</f>
        <v>-0.15210877235851616</v>
      </c>
      <c r="K5">
        <f>COUNTIF($U$12:$U$8499,D5)</f>
        <v>3447</v>
      </c>
      <c r="L5">
        <f>VLOOKUP($E5,table,14,FALSE)</f>
        <v>-0.15210877235851616</v>
      </c>
    </row>
    <row r="6" spans="1:21" x14ac:dyDescent="0.35">
      <c r="D6" s="9">
        <v>4</v>
      </c>
      <c r="E6" s="12">
        <v>3079</v>
      </c>
      <c r="F6" s="12" t="str">
        <f>VLOOKUP(E6,table,2,FALSE)</f>
        <v>India</v>
      </c>
      <c r="G6" s="9" t="str">
        <f>VLOOKUP($E6,table,4,FALSE)</f>
        <v>PHI (Philadelphia)</v>
      </c>
      <c r="H6" s="12">
        <f>VLOOKUP($E6,table,13,FALSE)</f>
        <v>60</v>
      </c>
      <c r="I6" s="12">
        <v>1044</v>
      </c>
      <c r="J6">
        <f>VLOOKUP($E6,table,14,FALSE)</f>
        <v>0.43758150844178612</v>
      </c>
      <c r="K6">
        <f>COUNTIF($U$12:$U$8499,D6)</f>
        <v>1044</v>
      </c>
      <c r="L6">
        <f>VLOOKUP($E6,table,14,FALSE)</f>
        <v>0.43758150844178612</v>
      </c>
      <c r="P6" t="s">
        <v>678</v>
      </c>
    </row>
    <row r="7" spans="1:21" x14ac:dyDescent="0.35">
      <c r="P7">
        <f>SUM(T12:T8499)</f>
        <v>1421.3322707531779</v>
      </c>
    </row>
    <row r="8" spans="1:21" x14ac:dyDescent="0.35">
      <c r="M8" t="s">
        <v>669</v>
      </c>
      <c r="N8">
        <f>AVERAGE(N12:N5155)</f>
        <v>35.512247278382581</v>
      </c>
    </row>
    <row r="9" spans="1:21" x14ac:dyDescent="0.35">
      <c r="M9" t="s">
        <v>670</v>
      </c>
      <c r="N9">
        <f>STDEV(N12:N5155)</f>
        <v>55.961580298074132</v>
      </c>
    </row>
    <row r="11" spans="1:21" s="2" customFormat="1" x14ac:dyDescent="0.35">
      <c r="A11" s="2" t="s">
        <v>677</v>
      </c>
      <c r="B11" s="2" t="s">
        <v>0</v>
      </c>
      <c r="C11" s="2" t="s">
        <v>1</v>
      </c>
      <c r="D11" s="2" t="s">
        <v>2</v>
      </c>
      <c r="E11" s="2" t="s">
        <v>3</v>
      </c>
      <c r="F11" s="2" t="s">
        <v>4</v>
      </c>
      <c r="G11" s="2" t="s">
        <v>5</v>
      </c>
      <c r="H11" s="2" t="s">
        <v>6</v>
      </c>
      <c r="I11" s="2" t="s">
        <v>7</v>
      </c>
      <c r="J11" s="2" t="s">
        <v>8</v>
      </c>
      <c r="K11" s="2" t="s">
        <v>9</v>
      </c>
      <c r="L11" s="2" t="s">
        <v>10</v>
      </c>
      <c r="M11" s="2" t="s">
        <v>11</v>
      </c>
      <c r="N11" s="2" t="s">
        <v>12</v>
      </c>
      <c r="O11" s="2" t="s">
        <v>671</v>
      </c>
      <c r="P11" s="2" t="s">
        <v>672</v>
      </c>
      <c r="Q11" s="2" t="s">
        <v>673</v>
      </c>
      <c r="R11" s="2" t="s">
        <v>674</v>
      </c>
      <c r="S11" s="2" t="s">
        <v>675</v>
      </c>
      <c r="T11" s="2" t="s">
        <v>676</v>
      </c>
      <c r="U11" s="2" t="s">
        <v>677</v>
      </c>
    </row>
    <row r="12" spans="1:21" x14ac:dyDescent="0.35">
      <c r="A12">
        <v>2</v>
      </c>
      <c r="B12">
        <v>1</v>
      </c>
      <c r="C12" t="s">
        <v>14</v>
      </c>
      <c r="D12" t="s">
        <v>15</v>
      </c>
      <c r="E12" t="s">
        <v>16</v>
      </c>
      <c r="F12" t="s">
        <v>17</v>
      </c>
      <c r="G12" t="s">
        <v>18</v>
      </c>
      <c r="H12" t="s">
        <v>19</v>
      </c>
      <c r="I12" s="1">
        <v>41029</v>
      </c>
      <c r="J12">
        <v>2012</v>
      </c>
      <c r="K12" t="s">
        <v>20</v>
      </c>
      <c r="L12" t="s">
        <v>21</v>
      </c>
      <c r="M12" s="1">
        <v>41452</v>
      </c>
      <c r="N12">
        <v>423</v>
      </c>
      <c r="O12">
        <f>STANDARDIZE(N12,$N$8,$N$9)</f>
        <v>6.9241745972451119</v>
      </c>
      <c r="P12">
        <f>ABS($J$3-O12)</f>
        <v>7.451540821022002</v>
      </c>
      <c r="Q12">
        <f>ABS($J$4-O12)</f>
        <v>4.7353916488509125</v>
      </c>
      <c r="R12">
        <f>ABS($J$5-O12)</f>
        <v>7.0762833696036278</v>
      </c>
      <c r="S12">
        <f>ABS($J$6-O12)</f>
        <v>6.4865930888033256</v>
      </c>
      <c r="T12">
        <f>MIN(P12:S12)</f>
        <v>4.7353916488509125</v>
      </c>
      <c r="U12">
        <f>MATCH(T12,P12:S12, 0)</f>
        <v>2</v>
      </c>
    </row>
    <row r="13" spans="1:21" x14ac:dyDescent="0.35">
      <c r="A13">
        <v>2</v>
      </c>
      <c r="B13">
        <v>2</v>
      </c>
      <c r="C13" t="s">
        <v>22</v>
      </c>
      <c r="D13" t="s">
        <v>23</v>
      </c>
      <c r="E13" t="s">
        <v>24</v>
      </c>
      <c r="F13" t="s">
        <v>25</v>
      </c>
      <c r="G13" t="s">
        <v>26</v>
      </c>
      <c r="H13" t="s">
        <v>27</v>
      </c>
      <c r="I13" s="1">
        <v>41059</v>
      </c>
      <c r="J13">
        <v>2012</v>
      </c>
      <c r="K13" t="s">
        <v>28</v>
      </c>
      <c r="L13" t="s">
        <v>29</v>
      </c>
      <c r="M13" s="1">
        <v>41577</v>
      </c>
      <c r="N13">
        <v>518</v>
      </c>
      <c r="O13">
        <f>STANDARDIZE(N13,$N$8,$N$9)</f>
        <v>8.6217678298520433</v>
      </c>
      <c r="P13">
        <f>ABS($J$3-O13)</f>
        <v>9.1491340536289343</v>
      </c>
      <c r="Q13">
        <f>ABS($J$4-O13)</f>
        <v>6.4329848814578448</v>
      </c>
      <c r="R13">
        <f>ABS($J$5-O13)</f>
        <v>8.7738766022105601</v>
      </c>
      <c r="S13">
        <f>ABS($J$6-O13)</f>
        <v>8.184186321410257</v>
      </c>
      <c r="T13">
        <f>MIN(P13:S13)</f>
        <v>6.4329848814578448</v>
      </c>
      <c r="U13">
        <f>MATCH(T13,P13:S13, 0)</f>
        <v>2</v>
      </c>
    </row>
    <row r="14" spans="1:21" x14ac:dyDescent="0.35">
      <c r="A14">
        <v>2</v>
      </c>
      <c r="B14">
        <v>3</v>
      </c>
      <c r="C14" t="s">
        <v>30</v>
      </c>
      <c r="D14" t="s">
        <v>31</v>
      </c>
      <c r="E14" t="s">
        <v>24</v>
      </c>
      <c r="F14" t="s">
        <v>25</v>
      </c>
      <c r="G14" t="s">
        <v>26</v>
      </c>
      <c r="H14" t="s">
        <v>27</v>
      </c>
      <c r="I14" s="1">
        <v>41102</v>
      </c>
      <c r="J14">
        <v>2012</v>
      </c>
      <c r="K14" t="s">
        <v>20</v>
      </c>
      <c r="L14" t="s">
        <v>21</v>
      </c>
      <c r="M14" s="1">
        <v>41340</v>
      </c>
      <c r="N14">
        <v>208</v>
      </c>
      <c r="O14">
        <f>STANDARDIZE(N14,$N$8,$N$9)</f>
        <v>3.0822530708188998</v>
      </c>
      <c r="P14">
        <f>ABS($J$3-O14)</f>
        <v>3.6096192945957899</v>
      </c>
      <c r="Q14">
        <f>ABS($J$4-O14)</f>
        <v>0.89347012242470081</v>
      </c>
      <c r="R14">
        <f>ABS($J$5-O14)</f>
        <v>3.2343618431774157</v>
      </c>
      <c r="S14">
        <f>ABS($J$6-O14)</f>
        <v>2.6446715623771135</v>
      </c>
      <c r="T14">
        <f>MIN(P14:S14)</f>
        <v>0.89347012242470081</v>
      </c>
      <c r="U14">
        <f>MATCH(T14,P14:S14, 0)</f>
        <v>2</v>
      </c>
    </row>
    <row r="15" spans="1:21" x14ac:dyDescent="0.35">
      <c r="A15">
        <v>2</v>
      </c>
      <c r="B15">
        <v>4</v>
      </c>
      <c r="C15" t="s">
        <v>32</v>
      </c>
      <c r="D15" t="s">
        <v>33</v>
      </c>
      <c r="E15" t="s">
        <v>34</v>
      </c>
      <c r="F15" t="s">
        <v>35</v>
      </c>
      <c r="G15" t="s">
        <v>36</v>
      </c>
      <c r="H15" t="s">
        <v>37</v>
      </c>
      <c r="I15" s="1">
        <v>41115</v>
      </c>
      <c r="J15">
        <v>2012</v>
      </c>
      <c r="K15" t="s">
        <v>38</v>
      </c>
      <c r="L15" t="s">
        <v>13</v>
      </c>
      <c r="M15" s="1">
        <v>41591</v>
      </c>
      <c r="N15">
        <v>476</v>
      </c>
      <c r="O15">
        <f>STANDARDIZE(N15,$N$8,$N$9)</f>
        <v>7.871252927015294</v>
      </c>
      <c r="P15">
        <f>ABS($J$3-O15)</f>
        <v>8.3986191507921841</v>
      </c>
      <c r="Q15">
        <f>ABS($J$4-O15)</f>
        <v>5.6824699786210946</v>
      </c>
      <c r="R15">
        <f>ABS($J$5-O15)</f>
        <v>8.0233616993738099</v>
      </c>
      <c r="S15">
        <f>ABS($J$6-O15)</f>
        <v>7.4336714185735078</v>
      </c>
      <c r="T15">
        <f>MIN(P15:S15)</f>
        <v>5.6824699786210946</v>
      </c>
      <c r="U15">
        <f>MATCH(T15,P15:S15, 0)</f>
        <v>2</v>
      </c>
    </row>
    <row r="16" spans="1:21" x14ac:dyDescent="0.35">
      <c r="A16">
        <v>2</v>
      </c>
      <c r="B16">
        <v>5</v>
      </c>
      <c r="C16" t="s">
        <v>14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 s="1">
        <v>41138</v>
      </c>
      <c r="J16">
        <v>2012</v>
      </c>
      <c r="K16" t="s">
        <v>28</v>
      </c>
      <c r="L16" t="s">
        <v>29</v>
      </c>
      <c r="M16" s="1">
        <v>41497</v>
      </c>
      <c r="N16">
        <v>448</v>
      </c>
      <c r="O16">
        <f>STANDARDIZE(N16,$N$8,$N$9)</f>
        <v>7.370909658457462</v>
      </c>
      <c r="P16">
        <f>ABS($J$3-O16)</f>
        <v>7.8982758822343522</v>
      </c>
      <c r="Q16">
        <f>ABS($J$4-O16)</f>
        <v>5.1821267100632635</v>
      </c>
      <c r="R16">
        <f>ABS($J$5-O16)</f>
        <v>7.523018430815978</v>
      </c>
      <c r="S16">
        <f>ABS($J$6-O16)</f>
        <v>6.9333281500156758</v>
      </c>
      <c r="T16">
        <f>MIN(P16:S16)</f>
        <v>5.1821267100632635</v>
      </c>
      <c r="U16">
        <f>MATCH(T16,P16:S16, 0)</f>
        <v>2</v>
      </c>
    </row>
    <row r="17" spans="1:21" x14ac:dyDescent="0.35">
      <c r="A17">
        <v>2</v>
      </c>
      <c r="B17">
        <v>6</v>
      </c>
      <c r="C17" t="s">
        <v>14</v>
      </c>
      <c r="D17" t="s">
        <v>15</v>
      </c>
      <c r="E17" t="s">
        <v>16</v>
      </c>
      <c r="F17" t="s">
        <v>17</v>
      </c>
      <c r="G17" t="s">
        <v>39</v>
      </c>
      <c r="H17" t="s">
        <v>40</v>
      </c>
      <c r="I17" s="1">
        <v>41155</v>
      </c>
      <c r="J17">
        <v>2012</v>
      </c>
      <c r="K17" t="s">
        <v>41</v>
      </c>
      <c r="L17" t="s">
        <v>42</v>
      </c>
      <c r="M17" s="1">
        <v>41312</v>
      </c>
      <c r="N17">
        <v>480</v>
      </c>
      <c r="O17">
        <f>STANDARDIZE(N17,$N$8,$N$9)</f>
        <v>7.94273053680927</v>
      </c>
      <c r="P17">
        <f>ABS($J$3-O17)</f>
        <v>8.470096760586161</v>
      </c>
      <c r="Q17">
        <f>ABS($J$4-O17)</f>
        <v>5.7539475884150715</v>
      </c>
      <c r="R17">
        <f>ABS($J$5-O17)</f>
        <v>8.0948393091677868</v>
      </c>
      <c r="S17">
        <f>ABS($J$6-O17)</f>
        <v>7.5051490283674838</v>
      </c>
      <c r="T17">
        <f>MIN(P17:S17)</f>
        <v>5.7539475884150715</v>
      </c>
      <c r="U17">
        <f>MATCH(T17,P17:S17, 0)</f>
        <v>2</v>
      </c>
    </row>
    <row r="18" spans="1:21" x14ac:dyDescent="0.35">
      <c r="A18">
        <v>2</v>
      </c>
      <c r="B18">
        <v>7</v>
      </c>
      <c r="C18" t="s">
        <v>30</v>
      </c>
      <c r="D18" t="s">
        <v>31</v>
      </c>
      <c r="E18" t="s">
        <v>43</v>
      </c>
      <c r="F18" t="s">
        <v>35</v>
      </c>
      <c r="G18" t="s">
        <v>44</v>
      </c>
      <c r="H18" t="s">
        <v>45</v>
      </c>
      <c r="I18" s="1">
        <v>41194</v>
      </c>
      <c r="J18">
        <v>2012</v>
      </c>
      <c r="K18" t="s">
        <v>28</v>
      </c>
      <c r="L18" t="s">
        <v>29</v>
      </c>
      <c r="M18" s="1">
        <v>41587</v>
      </c>
      <c r="N18">
        <v>275</v>
      </c>
      <c r="O18">
        <f>STANDARDIZE(N18,$N$8,$N$9)</f>
        <v>4.2795030348679983</v>
      </c>
      <c r="P18">
        <f>ABS($J$3-O18)</f>
        <v>4.8068692586448885</v>
      </c>
      <c r="Q18">
        <f>ABS($J$4-O18)</f>
        <v>2.0907200864737994</v>
      </c>
      <c r="R18">
        <f>ABS($J$5-O18)</f>
        <v>4.4316118072265143</v>
      </c>
      <c r="S18">
        <f>ABS($J$6-O18)</f>
        <v>3.8419215264262121</v>
      </c>
      <c r="T18">
        <f>MIN(P18:S18)</f>
        <v>2.0907200864737994</v>
      </c>
      <c r="U18">
        <f>MATCH(T18,P18:S18, 0)</f>
        <v>2</v>
      </c>
    </row>
    <row r="19" spans="1:21" x14ac:dyDescent="0.35">
      <c r="A19">
        <v>2</v>
      </c>
      <c r="B19">
        <v>8</v>
      </c>
      <c r="C19" t="s">
        <v>14</v>
      </c>
      <c r="D19" t="s">
        <v>15</v>
      </c>
      <c r="E19" t="s">
        <v>16</v>
      </c>
      <c r="F19" t="s">
        <v>17</v>
      </c>
      <c r="G19" t="s">
        <v>18</v>
      </c>
      <c r="H19" t="s">
        <v>19</v>
      </c>
      <c r="I19" s="1">
        <v>41195</v>
      </c>
      <c r="J19">
        <v>2012</v>
      </c>
      <c r="K19" t="s">
        <v>20</v>
      </c>
      <c r="L19" t="s">
        <v>21</v>
      </c>
      <c r="M19" s="1">
        <v>41472</v>
      </c>
      <c r="N19">
        <v>277</v>
      </c>
      <c r="O19">
        <f>STANDARDIZE(N19,$N$8,$N$9)</f>
        <v>4.3152418397649859</v>
      </c>
      <c r="P19">
        <f>ABS($J$3-O19)</f>
        <v>4.842608063541876</v>
      </c>
      <c r="Q19">
        <f>ABS($J$4-O19)</f>
        <v>2.1264588913707869</v>
      </c>
      <c r="R19">
        <f>ABS($J$5-O19)</f>
        <v>4.4673506121235018</v>
      </c>
      <c r="S19">
        <f>ABS($J$6-O19)</f>
        <v>3.8776603313231996</v>
      </c>
      <c r="T19">
        <f>MIN(P19:S19)</f>
        <v>2.1264588913707869</v>
      </c>
      <c r="U19">
        <f>MATCH(T19,P19:S19, 0)</f>
        <v>2</v>
      </c>
    </row>
    <row r="20" spans="1:21" x14ac:dyDescent="0.35">
      <c r="A20">
        <v>2</v>
      </c>
      <c r="B20">
        <v>9</v>
      </c>
      <c r="C20" t="s">
        <v>46</v>
      </c>
      <c r="D20" t="s">
        <v>47</v>
      </c>
      <c r="E20" t="s">
        <v>43</v>
      </c>
      <c r="F20" t="s">
        <v>35</v>
      </c>
      <c r="G20" t="s">
        <v>48</v>
      </c>
      <c r="H20" t="s">
        <v>49</v>
      </c>
      <c r="I20" s="1">
        <v>41227</v>
      </c>
      <c r="J20">
        <v>2012</v>
      </c>
      <c r="K20" t="s">
        <v>28</v>
      </c>
      <c r="L20" t="s">
        <v>29</v>
      </c>
      <c r="M20" s="1">
        <v>41375</v>
      </c>
      <c r="N20">
        <v>355</v>
      </c>
      <c r="O20">
        <f>STANDARDIZE(N20,$N$8,$N$9)</f>
        <v>5.7090552307475191</v>
      </c>
      <c r="P20">
        <f>ABS($J$3-O20)</f>
        <v>6.2364214545244092</v>
      </c>
      <c r="Q20">
        <f>ABS($J$4-O20)</f>
        <v>3.5202722823533201</v>
      </c>
      <c r="R20">
        <f>ABS($J$5-O20)</f>
        <v>5.861164003106035</v>
      </c>
      <c r="S20">
        <f>ABS($J$6-O20)</f>
        <v>5.2714737223057329</v>
      </c>
      <c r="T20">
        <f>MIN(P20:S20)</f>
        <v>3.5202722823533201</v>
      </c>
      <c r="U20">
        <f>MATCH(T20,P20:S20, 0)</f>
        <v>2</v>
      </c>
    </row>
    <row r="21" spans="1:21" x14ac:dyDescent="0.35">
      <c r="A21">
        <v>2</v>
      </c>
      <c r="B21">
        <v>10</v>
      </c>
      <c r="C21" t="s">
        <v>50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s="1">
        <v>41253</v>
      </c>
      <c r="J21">
        <v>2012</v>
      </c>
      <c r="K21" t="s">
        <v>56</v>
      </c>
      <c r="L21" t="s">
        <v>57</v>
      </c>
      <c r="M21" s="1">
        <v>41975</v>
      </c>
      <c r="N21">
        <v>488</v>
      </c>
      <c r="O21">
        <f>STANDARDIZE(N21,$N$8,$N$9)</f>
        <v>8.085685756397222</v>
      </c>
      <c r="P21">
        <f>ABS($J$3-O21)</f>
        <v>8.613051980174113</v>
      </c>
      <c r="Q21">
        <f>ABS($J$4-O21)</f>
        <v>5.8969028080030235</v>
      </c>
      <c r="R21">
        <f>ABS($J$5-O21)</f>
        <v>8.2377945287557388</v>
      </c>
      <c r="S21">
        <f>ABS($J$6-O21)</f>
        <v>7.6481042479554358</v>
      </c>
      <c r="T21">
        <f>MIN(P21:S21)</f>
        <v>5.8969028080030235</v>
      </c>
      <c r="U21">
        <f>MATCH(T21,P21:S21, 0)</f>
        <v>2</v>
      </c>
    </row>
    <row r="22" spans="1:21" x14ac:dyDescent="0.35">
      <c r="A22">
        <v>2</v>
      </c>
      <c r="B22">
        <v>11</v>
      </c>
      <c r="C22" t="s">
        <v>14</v>
      </c>
      <c r="D22" t="s">
        <v>15</v>
      </c>
      <c r="E22" t="s">
        <v>58</v>
      </c>
      <c r="F22" t="s">
        <v>59</v>
      </c>
      <c r="G22" t="s">
        <v>60</v>
      </c>
      <c r="H22" t="s">
        <v>61</v>
      </c>
      <c r="I22" s="1">
        <v>41256</v>
      </c>
      <c r="J22">
        <v>2012</v>
      </c>
      <c r="K22" t="s">
        <v>20</v>
      </c>
      <c r="L22" t="s">
        <v>21</v>
      </c>
      <c r="M22" s="1">
        <v>41598</v>
      </c>
      <c r="N22">
        <v>342</v>
      </c>
      <c r="O22">
        <f>STANDARDIZE(N22,$N$8,$N$9)</f>
        <v>5.4767529989170969</v>
      </c>
      <c r="P22">
        <f>ABS($J$3-O22)</f>
        <v>6.004119222693987</v>
      </c>
      <c r="Q22">
        <f>ABS($J$4-O22)</f>
        <v>3.2879700505228979</v>
      </c>
      <c r="R22">
        <f>ABS($J$5-O22)</f>
        <v>5.6288617712756128</v>
      </c>
      <c r="S22">
        <f>ABS($J$6-O22)</f>
        <v>5.0391714904753107</v>
      </c>
      <c r="T22">
        <f>MIN(P22:S22)</f>
        <v>3.2879700505228979</v>
      </c>
      <c r="U22">
        <f>MATCH(T22,P22:S22, 0)</f>
        <v>2</v>
      </c>
    </row>
    <row r="23" spans="1:21" x14ac:dyDescent="0.35">
      <c r="A23">
        <v>2</v>
      </c>
      <c r="B23">
        <v>12</v>
      </c>
      <c r="C23" t="s">
        <v>62</v>
      </c>
      <c r="D23" t="s">
        <v>63</v>
      </c>
      <c r="E23" t="s">
        <v>64</v>
      </c>
      <c r="F23" t="s">
        <v>59</v>
      </c>
      <c r="G23" t="s">
        <v>65</v>
      </c>
      <c r="H23" t="s">
        <v>66</v>
      </c>
      <c r="I23" s="1">
        <v>41263</v>
      </c>
      <c r="J23">
        <v>2012</v>
      </c>
      <c r="K23" t="s">
        <v>41</v>
      </c>
      <c r="L23" t="s">
        <v>42</v>
      </c>
      <c r="M23" s="1">
        <v>41403</v>
      </c>
      <c r="N23">
        <v>259</v>
      </c>
      <c r="O23">
        <f>STANDARDIZE(N23,$N$8,$N$9)</f>
        <v>3.9935925956920939</v>
      </c>
      <c r="P23">
        <f>ABS($J$3-O23)</f>
        <v>4.5209588194689845</v>
      </c>
      <c r="Q23">
        <f>ABS($J$4-O23)</f>
        <v>1.8048096472978949</v>
      </c>
      <c r="R23">
        <f>ABS($J$5-O23)</f>
        <v>4.1457013680506103</v>
      </c>
      <c r="S23">
        <f>ABS($J$6-O23)</f>
        <v>3.5560110872503077</v>
      </c>
      <c r="T23">
        <f>MIN(P23:S23)</f>
        <v>1.8048096472978949</v>
      </c>
      <c r="U23">
        <f>MATCH(T23,P23:S23, 0)</f>
        <v>2</v>
      </c>
    </row>
    <row r="24" spans="1:21" x14ac:dyDescent="0.35">
      <c r="A24">
        <v>2</v>
      </c>
      <c r="B24">
        <v>13</v>
      </c>
      <c r="C24" t="s">
        <v>67</v>
      </c>
      <c r="D24" t="s">
        <v>68</v>
      </c>
      <c r="E24" t="s">
        <v>52</v>
      </c>
      <c r="F24" t="s">
        <v>53</v>
      </c>
      <c r="G24" t="s">
        <v>54</v>
      </c>
      <c r="H24" t="s">
        <v>55</v>
      </c>
      <c r="I24" s="1">
        <v>41277</v>
      </c>
      <c r="J24">
        <v>2013</v>
      </c>
      <c r="K24" t="s">
        <v>69</v>
      </c>
      <c r="L24" t="s">
        <v>70</v>
      </c>
      <c r="M24" s="1">
        <v>41451</v>
      </c>
      <c r="N24">
        <v>117</v>
      </c>
      <c r="O24">
        <f>STANDARDIZE(N24,$N$8,$N$9)</f>
        <v>1.4561374480059448</v>
      </c>
      <c r="P24">
        <f>ABS($J$3-O24)</f>
        <v>1.9835036717828352</v>
      </c>
      <c r="Q24">
        <f>ABS($J$4-O24)</f>
        <v>0.73264550038825416</v>
      </c>
      <c r="R24">
        <f>ABS($J$5-O24)</f>
        <v>1.608246220364461</v>
      </c>
      <c r="S24">
        <f>ABS($J$6-O24)</f>
        <v>1.0185559395641586</v>
      </c>
      <c r="T24">
        <f>MIN(P24:S24)</f>
        <v>0.73264550038825416</v>
      </c>
      <c r="U24">
        <f>MATCH(T24,P24:S24, 0)</f>
        <v>2</v>
      </c>
    </row>
    <row r="25" spans="1:21" x14ac:dyDescent="0.35">
      <c r="A25">
        <v>2</v>
      </c>
      <c r="B25">
        <v>14</v>
      </c>
      <c r="C25" t="s">
        <v>46</v>
      </c>
      <c r="D25" t="s">
        <v>47</v>
      </c>
      <c r="E25" t="s">
        <v>24</v>
      </c>
      <c r="F25" t="s">
        <v>25</v>
      </c>
      <c r="G25" t="s">
        <v>26</v>
      </c>
      <c r="H25" t="s">
        <v>27</v>
      </c>
      <c r="I25" s="1">
        <v>41278</v>
      </c>
      <c r="J25">
        <v>2013</v>
      </c>
      <c r="K25" t="s">
        <v>38</v>
      </c>
      <c r="L25" t="s">
        <v>13</v>
      </c>
      <c r="M25" s="1">
        <v>41402</v>
      </c>
      <c r="N25">
        <v>126</v>
      </c>
      <c r="O25">
        <f>STANDARDIZE(N25,$N$8,$N$9)</f>
        <v>1.6169620700423908</v>
      </c>
      <c r="P25">
        <f>ABS($J$3-O25)</f>
        <v>2.1443282938192811</v>
      </c>
      <c r="Q25">
        <f>ABS($J$4-O25)</f>
        <v>0.57182087835180817</v>
      </c>
      <c r="R25">
        <f>ABS($J$5-O25)</f>
        <v>1.769070842400907</v>
      </c>
      <c r="S25">
        <f>ABS($J$6-O25)</f>
        <v>1.1793805616006048</v>
      </c>
      <c r="T25">
        <f>MIN(P25:S25)</f>
        <v>0.57182087835180817</v>
      </c>
      <c r="U25">
        <f>MATCH(T25,P25:S25, 0)</f>
        <v>2</v>
      </c>
    </row>
    <row r="26" spans="1:21" x14ac:dyDescent="0.35">
      <c r="A26">
        <v>4</v>
      </c>
      <c r="B26">
        <v>15</v>
      </c>
      <c r="C26" t="s">
        <v>71</v>
      </c>
      <c r="D26" t="s">
        <v>72</v>
      </c>
      <c r="E26" t="s">
        <v>73</v>
      </c>
      <c r="F26" t="s">
        <v>74</v>
      </c>
      <c r="G26" t="s">
        <v>75</v>
      </c>
      <c r="H26" t="s">
        <v>76</v>
      </c>
      <c r="I26" s="1">
        <v>41280</v>
      </c>
      <c r="J26">
        <v>2013</v>
      </c>
      <c r="K26" t="s">
        <v>77</v>
      </c>
      <c r="L26" t="s">
        <v>78</v>
      </c>
      <c r="M26" s="1">
        <v>41471</v>
      </c>
      <c r="N26">
        <v>45</v>
      </c>
      <c r="O26">
        <f>STANDARDIZE(N26,$N$8,$N$9)</f>
        <v>0.169540471714376</v>
      </c>
      <c r="P26">
        <f>ABS($J$3-O26)</f>
        <v>0.69690669549126638</v>
      </c>
      <c r="Q26">
        <f>ABS($J$4-O26)</f>
        <v>2.0192424766798229</v>
      </c>
      <c r="R26">
        <f>ABS($J$5-O26)</f>
        <v>0.32164924407289219</v>
      </c>
      <c r="S26">
        <f>ABS($J$6-O26)</f>
        <v>0.26804103672741009</v>
      </c>
      <c r="T26">
        <f>MIN(P26:S26)</f>
        <v>0.26804103672741009</v>
      </c>
      <c r="U26">
        <f>MATCH(T26,P26:S26, 0)</f>
        <v>4</v>
      </c>
    </row>
    <row r="27" spans="1:21" x14ac:dyDescent="0.35">
      <c r="A27">
        <v>4</v>
      </c>
      <c r="B27">
        <v>16</v>
      </c>
      <c r="C27" t="s">
        <v>14</v>
      </c>
      <c r="D27" t="s">
        <v>15</v>
      </c>
      <c r="E27" t="s">
        <v>79</v>
      </c>
      <c r="F27" t="s">
        <v>35</v>
      </c>
      <c r="G27" t="s">
        <v>80</v>
      </c>
      <c r="H27" t="s">
        <v>81</v>
      </c>
      <c r="I27" s="1">
        <v>41280</v>
      </c>
      <c r="J27">
        <v>2013</v>
      </c>
      <c r="K27" t="s">
        <v>41</v>
      </c>
      <c r="L27" t="s">
        <v>42</v>
      </c>
      <c r="M27" s="1">
        <v>41486</v>
      </c>
      <c r="N27">
        <v>60</v>
      </c>
      <c r="O27">
        <f>STANDARDIZE(N27,$N$8,$N$9)</f>
        <v>0.43758150844178612</v>
      </c>
      <c r="P27">
        <f>ABS($J$3-O27)</f>
        <v>0.96494773221867647</v>
      </c>
      <c r="Q27">
        <f>ABS($J$4-O27)</f>
        <v>1.7512014399524127</v>
      </c>
      <c r="R27">
        <f>ABS($J$5-O27)</f>
        <v>0.58969028080030228</v>
      </c>
      <c r="S27">
        <f>ABS($J$6-O27)</f>
        <v>0</v>
      </c>
      <c r="T27">
        <f>MIN(P27:S27)</f>
        <v>0</v>
      </c>
      <c r="U27">
        <f>MATCH(T27,P27:S27, 0)</f>
        <v>4</v>
      </c>
    </row>
    <row r="28" spans="1:21" x14ac:dyDescent="0.35">
      <c r="A28">
        <v>3</v>
      </c>
      <c r="B28">
        <v>17</v>
      </c>
      <c r="C28" t="s">
        <v>67</v>
      </c>
      <c r="D28" t="s">
        <v>68</v>
      </c>
      <c r="E28" t="s">
        <v>43</v>
      </c>
      <c r="F28" t="s">
        <v>35</v>
      </c>
      <c r="G28" t="s">
        <v>44</v>
      </c>
      <c r="H28" t="s">
        <v>45</v>
      </c>
      <c r="I28" s="1">
        <v>41281</v>
      </c>
      <c r="J28">
        <v>2013</v>
      </c>
      <c r="K28" t="s">
        <v>20</v>
      </c>
      <c r="L28" t="s">
        <v>21</v>
      </c>
      <c r="M28" s="1">
        <v>41463</v>
      </c>
      <c r="N28">
        <v>37</v>
      </c>
      <c r="O28">
        <f>STANDARDIZE(N28,$N$8,$N$9)</f>
        <v>2.6585252126423927E-2</v>
      </c>
      <c r="P28">
        <f>ABS($J$3-O28)</f>
        <v>0.55395147590331428</v>
      </c>
      <c r="Q28">
        <f>ABS($J$4-O28)</f>
        <v>2.1621976962677749</v>
      </c>
      <c r="R28">
        <f>ABS($J$5-O28)</f>
        <v>0.17869402448494009</v>
      </c>
      <c r="S28">
        <f>ABS($J$6-O28)</f>
        <v>0.41099625631536219</v>
      </c>
      <c r="T28">
        <f>MIN(P28:S28)</f>
        <v>0.17869402448494009</v>
      </c>
      <c r="U28">
        <f>MATCH(T28,P28:S28, 0)</f>
        <v>3</v>
      </c>
    </row>
    <row r="29" spans="1:21" x14ac:dyDescent="0.35">
      <c r="A29">
        <v>4</v>
      </c>
      <c r="B29">
        <v>18</v>
      </c>
      <c r="C29" t="s">
        <v>67</v>
      </c>
      <c r="D29" t="s">
        <v>68</v>
      </c>
      <c r="E29" t="s">
        <v>16</v>
      </c>
      <c r="F29" t="s">
        <v>17</v>
      </c>
      <c r="G29" t="s">
        <v>18</v>
      </c>
      <c r="H29" t="s">
        <v>19</v>
      </c>
      <c r="I29" s="1">
        <v>41281</v>
      </c>
      <c r="J29">
        <v>2013</v>
      </c>
      <c r="K29" t="s">
        <v>77</v>
      </c>
      <c r="L29" t="s">
        <v>78</v>
      </c>
      <c r="M29" s="1">
        <v>41501</v>
      </c>
      <c r="N29">
        <v>45</v>
      </c>
      <c r="O29">
        <f>STANDARDIZE(N29,$N$8,$N$9)</f>
        <v>0.169540471714376</v>
      </c>
      <c r="P29">
        <f>ABS($J$3-O29)</f>
        <v>0.69690669549126638</v>
      </c>
      <c r="Q29">
        <f>ABS($J$4-O29)</f>
        <v>2.0192424766798229</v>
      </c>
      <c r="R29">
        <f>ABS($J$5-O29)</f>
        <v>0.32164924407289219</v>
      </c>
      <c r="S29">
        <f>ABS($J$6-O29)</f>
        <v>0.26804103672741009</v>
      </c>
      <c r="T29">
        <f>MIN(P29:S29)</f>
        <v>0.26804103672741009</v>
      </c>
      <c r="U29">
        <f>MATCH(T29,P29:S29, 0)</f>
        <v>4</v>
      </c>
    </row>
    <row r="30" spans="1:21" x14ac:dyDescent="0.35">
      <c r="A30">
        <v>3</v>
      </c>
      <c r="B30">
        <v>19</v>
      </c>
      <c r="C30" t="s">
        <v>82</v>
      </c>
      <c r="D30" t="s">
        <v>83</v>
      </c>
      <c r="E30" t="s">
        <v>84</v>
      </c>
      <c r="F30" t="s">
        <v>85</v>
      </c>
      <c r="G30" t="s">
        <v>86</v>
      </c>
      <c r="H30" t="s">
        <v>87</v>
      </c>
      <c r="I30" s="1">
        <v>41282</v>
      </c>
      <c r="J30">
        <v>2013</v>
      </c>
      <c r="K30" t="s">
        <v>69</v>
      </c>
      <c r="L30" t="s">
        <v>70</v>
      </c>
      <c r="M30" s="1">
        <v>41434</v>
      </c>
      <c r="N30">
        <v>36</v>
      </c>
      <c r="O30">
        <f>STANDARDIZE(N30,$N$8,$N$9)</f>
        <v>8.7158496779299183E-3</v>
      </c>
      <c r="P30">
        <f>ABS($J$3-O30)</f>
        <v>0.53608207345482028</v>
      </c>
      <c r="Q30">
        <f>ABS($J$4-O30)</f>
        <v>2.1800670987162691</v>
      </c>
      <c r="R30">
        <f>ABS($J$5-O30)</f>
        <v>0.1608246220364461</v>
      </c>
      <c r="S30">
        <f>ABS($J$6-O30)</f>
        <v>0.42886565876385618</v>
      </c>
      <c r="T30">
        <f>MIN(P30:S30)</f>
        <v>0.1608246220364461</v>
      </c>
      <c r="U30">
        <f>MATCH(T30,P30:S30, 0)</f>
        <v>3</v>
      </c>
    </row>
    <row r="31" spans="1:21" x14ac:dyDescent="0.35">
      <c r="A31">
        <v>3</v>
      </c>
      <c r="B31">
        <v>20</v>
      </c>
      <c r="C31" t="s">
        <v>88</v>
      </c>
      <c r="D31" t="s">
        <v>89</v>
      </c>
      <c r="E31" t="s">
        <v>90</v>
      </c>
      <c r="F31" t="s">
        <v>91</v>
      </c>
      <c r="G31" t="s">
        <v>92</v>
      </c>
      <c r="H31" t="s">
        <v>93</v>
      </c>
      <c r="I31" s="1">
        <v>41282</v>
      </c>
      <c r="J31">
        <v>2013</v>
      </c>
      <c r="K31" t="s">
        <v>94</v>
      </c>
      <c r="L31" t="s">
        <v>95</v>
      </c>
      <c r="M31" s="1">
        <v>41617</v>
      </c>
      <c r="N31">
        <v>42</v>
      </c>
      <c r="O31">
        <f>STANDARDIZE(N31,$N$8,$N$9)</f>
        <v>0.11593226436889398</v>
      </c>
      <c r="P31">
        <f>ABS($J$3-O31)</f>
        <v>0.64329848814578439</v>
      </c>
      <c r="Q31">
        <f>ABS($J$4-O31)</f>
        <v>2.0728506840253051</v>
      </c>
      <c r="R31">
        <f>ABS($J$5-O31)</f>
        <v>0.26804103672741014</v>
      </c>
      <c r="S31">
        <f>ABS($J$6-O31)</f>
        <v>0.32164924407289214</v>
      </c>
      <c r="T31">
        <f>MIN(P31:S31)</f>
        <v>0.26804103672741014</v>
      </c>
      <c r="U31">
        <f>MATCH(T31,P31:S31, 0)</f>
        <v>3</v>
      </c>
    </row>
    <row r="32" spans="1:21" x14ac:dyDescent="0.35">
      <c r="A32">
        <v>4</v>
      </c>
      <c r="B32">
        <v>21</v>
      </c>
      <c r="C32" t="s">
        <v>82</v>
      </c>
      <c r="D32" t="s">
        <v>83</v>
      </c>
      <c r="E32" t="s">
        <v>96</v>
      </c>
      <c r="F32" t="s">
        <v>97</v>
      </c>
      <c r="G32" t="s">
        <v>98</v>
      </c>
      <c r="H32" t="s">
        <v>99</v>
      </c>
      <c r="I32" s="1">
        <v>41282</v>
      </c>
      <c r="J32">
        <v>2013</v>
      </c>
      <c r="K32" t="s">
        <v>41</v>
      </c>
      <c r="L32" t="s">
        <v>42</v>
      </c>
      <c r="M32" s="1">
        <v>41315</v>
      </c>
      <c r="N32">
        <v>62</v>
      </c>
      <c r="O32">
        <f>STANDARDIZE(N32,$N$8,$N$9)</f>
        <v>0.47332031333877417</v>
      </c>
      <c r="P32">
        <f>ABS($J$3-O32)</f>
        <v>1.0006865371156646</v>
      </c>
      <c r="Q32">
        <f>ABS($J$4-O32)</f>
        <v>1.7154626350554247</v>
      </c>
      <c r="R32">
        <f>ABS($J$5-O32)</f>
        <v>0.62542908569729039</v>
      </c>
      <c r="S32">
        <f>ABS($J$6-O32)</f>
        <v>3.5738804896988052E-2</v>
      </c>
      <c r="T32">
        <f>MIN(P32:S32)</f>
        <v>3.5738804896988052E-2</v>
      </c>
      <c r="U32">
        <f>MATCH(T32,P32:S32, 0)</f>
        <v>4</v>
      </c>
    </row>
    <row r="33" spans="1:21" x14ac:dyDescent="0.35">
      <c r="A33">
        <v>1</v>
      </c>
      <c r="B33">
        <v>22</v>
      </c>
      <c r="C33" t="s">
        <v>100</v>
      </c>
      <c r="D33" t="s">
        <v>101</v>
      </c>
      <c r="E33" t="s">
        <v>52</v>
      </c>
      <c r="F33" t="s">
        <v>102</v>
      </c>
      <c r="G33" t="s">
        <v>103</v>
      </c>
      <c r="H33" t="s">
        <v>104</v>
      </c>
      <c r="I33" s="1">
        <v>41283</v>
      </c>
      <c r="J33">
        <v>2013</v>
      </c>
      <c r="K33" t="s">
        <v>69</v>
      </c>
      <c r="L33" t="s">
        <v>70</v>
      </c>
      <c r="M33" s="1">
        <v>41526</v>
      </c>
      <c r="N33">
        <v>8</v>
      </c>
      <c r="O33">
        <f>STANDARDIZE(N33,$N$8,$N$9)</f>
        <v>-0.49162741887990236</v>
      </c>
      <c r="P33">
        <f>ABS($J$3-O33)</f>
        <v>3.5738804896987997E-2</v>
      </c>
      <c r="Q33">
        <f>ABS($J$4-O33)</f>
        <v>2.6804103672741011</v>
      </c>
      <c r="R33">
        <f>ABS($J$5-O33)</f>
        <v>0.33951864652138619</v>
      </c>
      <c r="S33">
        <f>ABS($J$6-O33)</f>
        <v>0.92920892732168847</v>
      </c>
      <c r="T33">
        <f>MIN(P33:S33)</f>
        <v>3.5738804896987997E-2</v>
      </c>
      <c r="U33">
        <f>MATCH(T33,P33:S33, 0)</f>
        <v>1</v>
      </c>
    </row>
    <row r="34" spans="1:21" x14ac:dyDescent="0.35">
      <c r="A34">
        <v>3</v>
      </c>
      <c r="B34">
        <v>23</v>
      </c>
      <c r="C34" t="s">
        <v>14</v>
      </c>
      <c r="D34" t="s">
        <v>15</v>
      </c>
      <c r="E34" t="s">
        <v>79</v>
      </c>
      <c r="F34" t="s">
        <v>35</v>
      </c>
      <c r="G34" t="s">
        <v>80</v>
      </c>
      <c r="H34" t="s">
        <v>81</v>
      </c>
      <c r="I34" s="1">
        <v>41283</v>
      </c>
      <c r="J34">
        <v>2013</v>
      </c>
      <c r="K34" t="s">
        <v>77</v>
      </c>
      <c r="L34" t="s">
        <v>78</v>
      </c>
      <c r="M34" s="1">
        <v>41343</v>
      </c>
      <c r="N34">
        <v>32</v>
      </c>
      <c r="O34">
        <f>STANDARDIZE(N34,$N$8,$N$9)</f>
        <v>-6.2761760116046117E-2</v>
      </c>
      <c r="P34">
        <f>ABS($J$3-O34)</f>
        <v>0.46460446366084424</v>
      </c>
      <c r="Q34">
        <f>ABS($J$4-O34)</f>
        <v>2.2515447085102451</v>
      </c>
      <c r="R34">
        <f>ABS($J$5-O34)</f>
        <v>8.9347012242470047E-2</v>
      </c>
      <c r="S34">
        <f>ABS($J$6-O34)</f>
        <v>0.50034326855783218</v>
      </c>
      <c r="T34">
        <f>MIN(P34:S34)</f>
        <v>8.9347012242470047E-2</v>
      </c>
      <c r="U34">
        <f>MATCH(T34,P34:S34, 0)</f>
        <v>3</v>
      </c>
    </row>
    <row r="35" spans="1:21" x14ac:dyDescent="0.35">
      <c r="A35">
        <v>1</v>
      </c>
      <c r="B35">
        <v>24</v>
      </c>
      <c r="C35" t="s">
        <v>14</v>
      </c>
      <c r="D35" t="s">
        <v>15</v>
      </c>
      <c r="E35" t="s">
        <v>105</v>
      </c>
      <c r="F35" t="s">
        <v>59</v>
      </c>
      <c r="G35" t="s">
        <v>106</v>
      </c>
      <c r="H35" t="s">
        <v>107</v>
      </c>
      <c r="I35" s="1">
        <v>41284</v>
      </c>
      <c r="J35">
        <v>2013</v>
      </c>
      <c r="K35" t="s">
        <v>38</v>
      </c>
      <c r="L35" t="s">
        <v>13</v>
      </c>
      <c r="M35" s="1">
        <v>41563</v>
      </c>
      <c r="N35">
        <v>15</v>
      </c>
      <c r="O35">
        <f>STANDARDIZE(N35,$N$8,$N$9)</f>
        <v>-0.36654160174044426</v>
      </c>
      <c r="P35">
        <f>ABS($J$3-O35)</f>
        <v>0.1608246220364461</v>
      </c>
      <c r="Q35">
        <f>ABS($J$4-O35)</f>
        <v>2.5553245501346433</v>
      </c>
      <c r="R35">
        <f>ABS($J$5-O35)</f>
        <v>0.21443282938192809</v>
      </c>
      <c r="S35">
        <f>ABS($J$6-O35)</f>
        <v>0.80412311018223037</v>
      </c>
      <c r="T35">
        <f>MIN(P35:S35)</f>
        <v>0.1608246220364461</v>
      </c>
      <c r="U35">
        <f>MATCH(T35,P35:S35, 0)</f>
        <v>1</v>
      </c>
    </row>
    <row r="36" spans="1:21" x14ac:dyDescent="0.35">
      <c r="A36">
        <v>3</v>
      </c>
      <c r="B36">
        <v>25</v>
      </c>
      <c r="C36" t="s">
        <v>108</v>
      </c>
      <c r="D36" t="s">
        <v>109</v>
      </c>
      <c r="E36" t="s">
        <v>73</v>
      </c>
      <c r="F36" t="s">
        <v>74</v>
      </c>
      <c r="G36" t="s">
        <v>75</v>
      </c>
      <c r="H36" t="s">
        <v>76</v>
      </c>
      <c r="I36" s="1">
        <v>41284</v>
      </c>
      <c r="J36">
        <v>2013</v>
      </c>
      <c r="K36" t="s">
        <v>77</v>
      </c>
      <c r="L36" t="s">
        <v>78</v>
      </c>
      <c r="M36" s="1">
        <v>41576</v>
      </c>
      <c r="N36">
        <v>28</v>
      </c>
      <c r="O36">
        <f>STANDARDIZE(N36,$N$8,$N$9)</f>
        <v>-0.13423936991002217</v>
      </c>
      <c r="P36">
        <f>ABS($J$3-O36)</f>
        <v>0.39312685386686819</v>
      </c>
      <c r="Q36">
        <f>ABS($J$4-O36)</f>
        <v>2.3230223183042211</v>
      </c>
      <c r="R36">
        <f>ABS($J$5-O36)</f>
        <v>1.7869402448493998E-2</v>
      </c>
      <c r="S36">
        <f>ABS($J$6-O36)</f>
        <v>0.57182087835180828</v>
      </c>
      <c r="T36">
        <f>MIN(P36:S36)</f>
        <v>1.7869402448493998E-2</v>
      </c>
      <c r="U36">
        <f>MATCH(T36,P36:S36, 0)</f>
        <v>3</v>
      </c>
    </row>
    <row r="37" spans="1:21" x14ac:dyDescent="0.35">
      <c r="A37">
        <v>3</v>
      </c>
      <c r="B37">
        <v>26</v>
      </c>
      <c r="C37" t="s">
        <v>110</v>
      </c>
      <c r="D37" t="s">
        <v>111</v>
      </c>
      <c r="E37" t="s">
        <v>16</v>
      </c>
      <c r="F37" t="s">
        <v>17</v>
      </c>
      <c r="G37" t="s">
        <v>18</v>
      </c>
      <c r="H37" t="s">
        <v>19</v>
      </c>
      <c r="I37" s="1">
        <v>41284</v>
      </c>
      <c r="J37">
        <v>2013</v>
      </c>
      <c r="K37" t="s">
        <v>77</v>
      </c>
      <c r="L37" t="s">
        <v>78</v>
      </c>
      <c r="M37" s="1">
        <v>41497</v>
      </c>
      <c r="N37">
        <v>38</v>
      </c>
      <c r="O37">
        <f>STANDARDIZE(N37,$N$8,$N$9)</f>
        <v>4.4454654574917936E-2</v>
      </c>
      <c r="P37">
        <f>ABS($J$3-O37)</f>
        <v>0.57182087835180828</v>
      </c>
      <c r="Q37">
        <f>ABS($J$4-O37)</f>
        <v>2.1443282938192811</v>
      </c>
      <c r="R37">
        <f>ABS($J$5-O37)</f>
        <v>0.19656342693343409</v>
      </c>
      <c r="S37">
        <f>ABS($J$6-O37)</f>
        <v>0.39312685386686819</v>
      </c>
      <c r="T37">
        <f>MIN(P37:S37)</f>
        <v>0.19656342693343409</v>
      </c>
      <c r="U37">
        <f>MATCH(T37,P37:S37, 0)</f>
        <v>3</v>
      </c>
    </row>
    <row r="38" spans="1:21" x14ac:dyDescent="0.35">
      <c r="A38">
        <v>3</v>
      </c>
      <c r="B38">
        <v>27</v>
      </c>
      <c r="C38" t="s">
        <v>112</v>
      </c>
      <c r="D38" t="s">
        <v>113</v>
      </c>
      <c r="E38" t="s">
        <v>73</v>
      </c>
      <c r="F38" t="s">
        <v>74</v>
      </c>
      <c r="G38" t="s">
        <v>114</v>
      </c>
      <c r="H38" t="s">
        <v>115</v>
      </c>
      <c r="I38" s="1">
        <v>41284</v>
      </c>
      <c r="J38">
        <v>2013</v>
      </c>
      <c r="K38" t="s">
        <v>69</v>
      </c>
      <c r="L38" t="s">
        <v>70</v>
      </c>
      <c r="M38" s="1">
        <v>41591</v>
      </c>
      <c r="N38">
        <v>43</v>
      </c>
      <c r="O38">
        <f>STANDARDIZE(N38,$N$8,$N$9)</f>
        <v>0.13380166681738798</v>
      </c>
      <c r="P38">
        <f>ABS($J$3-O38)</f>
        <v>0.66116789059427838</v>
      </c>
      <c r="Q38">
        <f>ABS($J$4-O38)</f>
        <v>2.0549812815768109</v>
      </c>
      <c r="R38">
        <f>ABS($J$5-O38)</f>
        <v>0.28591043917590414</v>
      </c>
      <c r="S38">
        <f>ABS($J$6-O38)</f>
        <v>0.30377984162439814</v>
      </c>
      <c r="T38">
        <f>MIN(P38:S38)</f>
        <v>0.28591043917590414</v>
      </c>
      <c r="U38">
        <f>MATCH(T38,P38:S38, 0)</f>
        <v>3</v>
      </c>
    </row>
    <row r="39" spans="1:21" x14ac:dyDescent="0.35">
      <c r="A39">
        <v>2</v>
      </c>
      <c r="B39">
        <v>28</v>
      </c>
      <c r="C39" t="s">
        <v>30</v>
      </c>
      <c r="D39" t="s">
        <v>31</v>
      </c>
      <c r="E39" t="s">
        <v>116</v>
      </c>
      <c r="F39" t="s">
        <v>97</v>
      </c>
      <c r="G39" t="s">
        <v>117</v>
      </c>
      <c r="H39" t="s">
        <v>118</v>
      </c>
      <c r="I39" s="1">
        <v>41284</v>
      </c>
      <c r="J39">
        <v>2013</v>
      </c>
      <c r="K39" t="s">
        <v>20</v>
      </c>
      <c r="L39" t="s">
        <v>21</v>
      </c>
      <c r="M39" s="1">
        <v>41865</v>
      </c>
      <c r="N39">
        <v>317</v>
      </c>
      <c r="O39">
        <f>STANDARDIZE(N39,$N$8,$N$9)</f>
        <v>5.0300179377047467</v>
      </c>
      <c r="P39">
        <f>ABS($J$3-O39)</f>
        <v>5.5573841614816368</v>
      </c>
      <c r="Q39">
        <f>ABS($J$4-O39)</f>
        <v>2.8412349893105477</v>
      </c>
      <c r="R39">
        <f>ABS($J$5-O39)</f>
        <v>5.1821267100632626</v>
      </c>
      <c r="S39">
        <f>ABS($J$6-O39)</f>
        <v>4.5924364292629605</v>
      </c>
      <c r="T39">
        <f>MIN(P39:S39)</f>
        <v>2.8412349893105477</v>
      </c>
      <c r="U39">
        <f>MATCH(T39,P39:S39, 0)</f>
        <v>2</v>
      </c>
    </row>
    <row r="40" spans="1:21" x14ac:dyDescent="0.35">
      <c r="A40">
        <v>1</v>
      </c>
      <c r="B40">
        <v>29</v>
      </c>
      <c r="C40" t="s">
        <v>119</v>
      </c>
      <c r="D40" t="s">
        <v>120</v>
      </c>
      <c r="E40" t="s">
        <v>121</v>
      </c>
      <c r="F40" t="s">
        <v>122</v>
      </c>
      <c r="G40" t="s">
        <v>123</v>
      </c>
      <c r="H40" t="s">
        <v>124</v>
      </c>
      <c r="I40" s="1">
        <v>41285</v>
      </c>
      <c r="J40">
        <v>2013</v>
      </c>
      <c r="K40" t="s">
        <v>125</v>
      </c>
      <c r="L40" t="s">
        <v>126</v>
      </c>
      <c r="M40" s="1">
        <v>41405</v>
      </c>
      <c r="N40">
        <v>4</v>
      </c>
      <c r="O40">
        <f>STANDARDIZE(N40,$N$8,$N$9)</f>
        <v>-0.56310502867387835</v>
      </c>
      <c r="P40">
        <f>ABS($J$3-O40)</f>
        <v>3.5738804896987997E-2</v>
      </c>
      <c r="Q40">
        <f>ABS($J$4-O40)</f>
        <v>2.7518879770680771</v>
      </c>
      <c r="R40">
        <f>ABS($J$5-O40)</f>
        <v>0.41099625631536219</v>
      </c>
      <c r="S40">
        <f>ABS($J$6-O40)</f>
        <v>1.0006865371156644</v>
      </c>
      <c r="T40">
        <f>MIN(P40:S40)</f>
        <v>3.5738804896987997E-2</v>
      </c>
      <c r="U40">
        <f>MATCH(T40,P40:S40, 0)</f>
        <v>1</v>
      </c>
    </row>
    <row r="41" spans="1:21" x14ac:dyDescent="0.35">
      <c r="A41">
        <v>3</v>
      </c>
      <c r="B41">
        <v>30</v>
      </c>
      <c r="C41" t="s">
        <v>30</v>
      </c>
      <c r="D41" t="s">
        <v>31</v>
      </c>
      <c r="E41" t="s">
        <v>73</v>
      </c>
      <c r="F41" t="s">
        <v>74</v>
      </c>
      <c r="G41" t="s">
        <v>75</v>
      </c>
      <c r="H41" t="s">
        <v>76</v>
      </c>
      <c r="I41" s="1">
        <v>41285</v>
      </c>
      <c r="J41">
        <v>2013</v>
      </c>
      <c r="K41" t="s">
        <v>77</v>
      </c>
      <c r="L41" t="s">
        <v>78</v>
      </c>
      <c r="M41" s="1">
        <v>41596</v>
      </c>
      <c r="N41">
        <v>17</v>
      </c>
      <c r="O41">
        <f>STANDARDIZE(N41,$N$8,$N$9)</f>
        <v>-0.33080279684345626</v>
      </c>
      <c r="P41">
        <f>ABS($J$3-O41)</f>
        <v>0.19656342693343409</v>
      </c>
      <c r="Q41">
        <f>ABS($J$4-O41)</f>
        <v>2.5195857452376553</v>
      </c>
      <c r="R41">
        <f>ABS($J$5-O41)</f>
        <v>0.17869402448494009</v>
      </c>
      <c r="S41">
        <f>ABS($J$6-O41)</f>
        <v>0.76838430528524237</v>
      </c>
      <c r="T41">
        <f>MIN(P41:S41)</f>
        <v>0.17869402448494009</v>
      </c>
      <c r="U41">
        <f>MATCH(T41,P41:S41, 0)</f>
        <v>3</v>
      </c>
    </row>
    <row r="42" spans="1:21" x14ac:dyDescent="0.35">
      <c r="A42">
        <v>3</v>
      </c>
      <c r="B42">
        <v>31</v>
      </c>
      <c r="C42" t="s">
        <v>82</v>
      </c>
      <c r="D42" t="s">
        <v>83</v>
      </c>
      <c r="E42" t="s">
        <v>43</v>
      </c>
      <c r="F42" t="s">
        <v>35</v>
      </c>
      <c r="G42" t="s">
        <v>127</v>
      </c>
      <c r="H42" t="s">
        <v>128</v>
      </c>
      <c r="I42" s="1">
        <v>41285</v>
      </c>
      <c r="J42">
        <v>2013</v>
      </c>
      <c r="K42" t="s">
        <v>69</v>
      </c>
      <c r="L42" t="s">
        <v>70</v>
      </c>
      <c r="M42" s="1">
        <v>41376</v>
      </c>
      <c r="N42">
        <v>33</v>
      </c>
      <c r="O42">
        <f>STANDARDIZE(N42,$N$8,$N$9)</f>
        <v>-4.4892357667552112E-2</v>
      </c>
      <c r="P42">
        <f>ABS($J$3-O42)</f>
        <v>0.48247386610933823</v>
      </c>
      <c r="Q42">
        <f>ABS($J$4-O42)</f>
        <v>2.2336753060617509</v>
      </c>
      <c r="R42">
        <f>ABS($J$5-O42)</f>
        <v>0.10721641469096405</v>
      </c>
      <c r="S42">
        <f>ABS($J$6-O42)</f>
        <v>0.48247386610933823</v>
      </c>
      <c r="T42">
        <f>MIN(P42:S42)</f>
        <v>0.10721641469096405</v>
      </c>
      <c r="U42">
        <f>MATCH(T42,P42:S42, 0)</f>
        <v>3</v>
      </c>
    </row>
    <row r="43" spans="1:21" x14ac:dyDescent="0.35">
      <c r="A43">
        <v>3</v>
      </c>
      <c r="B43">
        <v>32</v>
      </c>
      <c r="C43" t="s">
        <v>129</v>
      </c>
      <c r="D43" t="s">
        <v>130</v>
      </c>
      <c r="E43" t="s">
        <v>131</v>
      </c>
      <c r="F43" t="s">
        <v>132</v>
      </c>
      <c r="G43" t="s">
        <v>133</v>
      </c>
      <c r="H43" t="s">
        <v>134</v>
      </c>
      <c r="I43" s="1">
        <v>41285</v>
      </c>
      <c r="J43">
        <v>2013</v>
      </c>
      <c r="K43" t="s">
        <v>77</v>
      </c>
      <c r="L43" t="s">
        <v>78</v>
      </c>
      <c r="M43" s="1">
        <v>41529</v>
      </c>
      <c r="N43">
        <v>38</v>
      </c>
      <c r="O43">
        <f>STANDARDIZE(N43,$N$8,$N$9)</f>
        <v>4.4454654574917936E-2</v>
      </c>
      <c r="P43">
        <f>ABS($J$3-O43)</f>
        <v>0.57182087835180828</v>
      </c>
      <c r="Q43">
        <f>ABS($J$4-O43)</f>
        <v>2.1443282938192811</v>
      </c>
      <c r="R43">
        <f>ABS($J$5-O43)</f>
        <v>0.19656342693343409</v>
      </c>
      <c r="S43">
        <f>ABS($J$6-O43)</f>
        <v>0.39312685386686819</v>
      </c>
      <c r="T43">
        <f>MIN(P43:S43)</f>
        <v>0.19656342693343409</v>
      </c>
      <c r="U43">
        <f>MATCH(T43,P43:S43, 0)</f>
        <v>3</v>
      </c>
    </row>
    <row r="44" spans="1:21" x14ac:dyDescent="0.35">
      <c r="A44">
        <v>4</v>
      </c>
      <c r="B44">
        <v>33</v>
      </c>
      <c r="C44" t="s">
        <v>135</v>
      </c>
      <c r="D44" t="s">
        <v>136</v>
      </c>
      <c r="E44" t="s">
        <v>43</v>
      </c>
      <c r="F44" t="s">
        <v>35</v>
      </c>
      <c r="G44" t="s">
        <v>127</v>
      </c>
      <c r="H44" t="s">
        <v>128</v>
      </c>
      <c r="I44" s="1">
        <v>41285</v>
      </c>
      <c r="J44">
        <v>2013</v>
      </c>
      <c r="K44" t="s">
        <v>69</v>
      </c>
      <c r="L44" t="s">
        <v>70</v>
      </c>
      <c r="M44" s="1">
        <v>41699</v>
      </c>
      <c r="N44">
        <v>63</v>
      </c>
      <c r="O44">
        <f>STANDARDIZE(N44,$N$8,$N$9)</f>
        <v>0.49118971578726817</v>
      </c>
      <c r="P44">
        <f>ABS($J$3-O44)</f>
        <v>1.0185559395641586</v>
      </c>
      <c r="Q44">
        <f>ABS($J$4-O44)</f>
        <v>1.6975932326069307</v>
      </c>
      <c r="R44">
        <f>ABS($J$5-O44)</f>
        <v>0.64329848814578439</v>
      </c>
      <c r="S44">
        <f>ABS($J$6-O44)</f>
        <v>5.3608207345482051E-2</v>
      </c>
      <c r="T44">
        <f>MIN(P44:S44)</f>
        <v>5.3608207345482051E-2</v>
      </c>
      <c r="U44">
        <f>MATCH(T44,P44:S44, 0)</f>
        <v>4</v>
      </c>
    </row>
    <row r="45" spans="1:21" x14ac:dyDescent="0.35">
      <c r="A45">
        <v>1</v>
      </c>
      <c r="B45">
        <v>34</v>
      </c>
      <c r="C45" t="s">
        <v>67</v>
      </c>
      <c r="D45" t="s">
        <v>68</v>
      </c>
      <c r="E45" t="s">
        <v>16</v>
      </c>
      <c r="F45" t="s">
        <v>17</v>
      </c>
      <c r="G45" t="s">
        <v>137</v>
      </c>
      <c r="H45" t="s">
        <v>138</v>
      </c>
      <c r="I45" s="1">
        <v>41286</v>
      </c>
      <c r="J45">
        <v>2013</v>
      </c>
      <c r="K45" t="s">
        <v>125</v>
      </c>
      <c r="L45" t="s">
        <v>126</v>
      </c>
      <c r="M45" s="1">
        <v>41590</v>
      </c>
      <c r="N45">
        <v>10</v>
      </c>
      <c r="O45">
        <f>STANDARDIZE(N45,$N$8,$N$9)</f>
        <v>-0.4558886139829143</v>
      </c>
      <c r="P45">
        <f>ABS($J$3-O45)</f>
        <v>7.1477609793976049E-2</v>
      </c>
      <c r="Q45">
        <f>ABS($J$4-O45)</f>
        <v>2.6446715623771131</v>
      </c>
      <c r="R45">
        <f>ABS($J$5-O45)</f>
        <v>0.30377984162439814</v>
      </c>
      <c r="S45">
        <f>ABS($J$6-O45)</f>
        <v>0.89347012242470036</v>
      </c>
      <c r="T45">
        <f>MIN(P45:S45)</f>
        <v>7.1477609793976049E-2</v>
      </c>
      <c r="U45">
        <f>MATCH(T45,P45:S45, 0)</f>
        <v>1</v>
      </c>
    </row>
    <row r="46" spans="1:21" x14ac:dyDescent="0.35">
      <c r="A46">
        <v>2</v>
      </c>
      <c r="B46">
        <v>35</v>
      </c>
      <c r="C46" t="s">
        <v>30</v>
      </c>
      <c r="D46" t="s">
        <v>31</v>
      </c>
      <c r="E46" t="s">
        <v>73</v>
      </c>
      <c r="F46" t="s">
        <v>74</v>
      </c>
      <c r="G46" t="s">
        <v>114</v>
      </c>
      <c r="H46" t="s">
        <v>115</v>
      </c>
      <c r="I46" s="1">
        <v>41286</v>
      </c>
      <c r="J46">
        <v>2013</v>
      </c>
      <c r="K46" t="s">
        <v>38</v>
      </c>
      <c r="L46" t="s">
        <v>13</v>
      </c>
      <c r="M46" s="1">
        <v>41723</v>
      </c>
      <c r="N46">
        <v>114</v>
      </c>
      <c r="O46">
        <f>STANDARDIZE(N46,$N$8,$N$9)</f>
        <v>1.4025292406604628</v>
      </c>
      <c r="P46">
        <f>ABS($J$3-O46)</f>
        <v>1.9298954644373532</v>
      </c>
      <c r="Q46">
        <f>ABS($J$4-O46)</f>
        <v>0.78625370773373615</v>
      </c>
      <c r="R46">
        <f>ABS($J$5-O46)</f>
        <v>1.554638013018979</v>
      </c>
      <c r="S46">
        <f>ABS($J$6-O46)</f>
        <v>0.96494773221867669</v>
      </c>
      <c r="T46">
        <f>MIN(P46:S46)</f>
        <v>0.78625370773373615</v>
      </c>
      <c r="U46">
        <f>MATCH(T46,P46:S46, 0)</f>
        <v>2</v>
      </c>
    </row>
    <row r="47" spans="1:21" x14ac:dyDescent="0.35">
      <c r="A47">
        <v>2</v>
      </c>
      <c r="B47">
        <v>36</v>
      </c>
      <c r="C47" t="s">
        <v>14</v>
      </c>
      <c r="D47" t="s">
        <v>15</v>
      </c>
      <c r="E47" t="s">
        <v>34</v>
      </c>
      <c r="F47" t="s">
        <v>35</v>
      </c>
      <c r="G47" t="s">
        <v>139</v>
      </c>
      <c r="H47" t="s">
        <v>140</v>
      </c>
      <c r="I47" s="1">
        <v>41301</v>
      </c>
      <c r="J47">
        <v>2013</v>
      </c>
      <c r="K47" t="s">
        <v>41</v>
      </c>
      <c r="L47" t="s">
        <v>42</v>
      </c>
      <c r="M47" s="1">
        <v>41492</v>
      </c>
      <c r="N47">
        <v>132</v>
      </c>
      <c r="O47">
        <f>STANDARDIZE(N47,$N$8,$N$9)</f>
        <v>1.724178484733355</v>
      </c>
      <c r="P47">
        <f>ABS($J$3-O47)</f>
        <v>2.2515447085102451</v>
      </c>
      <c r="Q47">
        <f>ABS($J$4-O47)</f>
        <v>0.46460446366084396</v>
      </c>
      <c r="R47">
        <f>ABS($J$5-O47)</f>
        <v>1.8762872570918712</v>
      </c>
      <c r="S47">
        <f>ABS($J$6-O47)</f>
        <v>1.2865969762915688</v>
      </c>
      <c r="T47">
        <f>MIN(P47:S47)</f>
        <v>0.46460446366084396</v>
      </c>
      <c r="U47">
        <f>MATCH(T47,P47:S47, 0)</f>
        <v>2</v>
      </c>
    </row>
    <row r="48" spans="1:21" x14ac:dyDescent="0.35">
      <c r="A48">
        <v>2</v>
      </c>
      <c r="B48">
        <v>37</v>
      </c>
      <c r="C48" t="s">
        <v>119</v>
      </c>
      <c r="D48" t="s">
        <v>120</v>
      </c>
      <c r="E48" t="s">
        <v>141</v>
      </c>
      <c r="F48" t="s">
        <v>142</v>
      </c>
      <c r="G48" t="s">
        <v>143</v>
      </c>
      <c r="H48" t="s">
        <v>144</v>
      </c>
      <c r="I48" s="1">
        <v>41308</v>
      </c>
      <c r="J48">
        <v>2013</v>
      </c>
      <c r="K48" t="s">
        <v>41</v>
      </c>
      <c r="L48" t="s">
        <v>42</v>
      </c>
      <c r="M48" s="1">
        <v>41577</v>
      </c>
      <c r="N48">
        <v>242</v>
      </c>
      <c r="O48">
        <f>STANDARDIZE(N48,$N$8,$N$9)</f>
        <v>3.6898127540676962</v>
      </c>
      <c r="P48">
        <f>ABS($J$3-O48)</f>
        <v>4.2171789778445863</v>
      </c>
      <c r="Q48">
        <f>ABS($J$4-O48)</f>
        <v>1.5010298056734972</v>
      </c>
      <c r="R48">
        <f>ABS($J$5-O48)</f>
        <v>3.8419215264262121</v>
      </c>
      <c r="S48">
        <f>ABS($J$6-O48)</f>
        <v>3.2522312456259099</v>
      </c>
      <c r="T48">
        <f>MIN(P48:S48)</f>
        <v>1.5010298056734972</v>
      </c>
      <c r="U48">
        <f>MATCH(T48,P48:S48, 0)</f>
        <v>2</v>
      </c>
    </row>
    <row r="49" spans="1:21" x14ac:dyDescent="0.35">
      <c r="A49">
        <v>2</v>
      </c>
      <c r="B49">
        <v>38</v>
      </c>
      <c r="C49" t="s">
        <v>30</v>
      </c>
      <c r="D49" t="s">
        <v>31</v>
      </c>
      <c r="E49" t="s">
        <v>43</v>
      </c>
      <c r="F49" t="s">
        <v>35</v>
      </c>
      <c r="G49" t="s">
        <v>48</v>
      </c>
      <c r="H49" t="s">
        <v>49</v>
      </c>
      <c r="I49" s="1">
        <v>41309</v>
      </c>
      <c r="J49">
        <v>2013</v>
      </c>
      <c r="K49" t="s">
        <v>28</v>
      </c>
      <c r="L49" t="s">
        <v>29</v>
      </c>
      <c r="M49" s="1">
        <v>41375</v>
      </c>
      <c r="N49">
        <v>216</v>
      </c>
      <c r="O49">
        <f>STANDARDIZE(N49,$N$8,$N$9)</f>
        <v>3.2252082904068518</v>
      </c>
      <c r="P49">
        <f>ABS($J$3-O49)</f>
        <v>3.7525745141837419</v>
      </c>
      <c r="Q49">
        <f>ABS($J$4-O49)</f>
        <v>1.0364253420126528</v>
      </c>
      <c r="R49">
        <f>ABS($J$5-O49)</f>
        <v>3.3773170627653677</v>
      </c>
      <c r="S49">
        <f>ABS($J$6-O49)</f>
        <v>2.7876267819650655</v>
      </c>
      <c r="T49">
        <f>MIN(P49:S49)</f>
        <v>1.0364253420126528</v>
      </c>
      <c r="U49">
        <f>MATCH(T49,P49:S49, 0)</f>
        <v>2</v>
      </c>
    </row>
    <row r="50" spans="1:21" x14ac:dyDescent="0.35">
      <c r="A50">
        <v>3</v>
      </c>
      <c r="B50">
        <v>39</v>
      </c>
      <c r="C50" t="s">
        <v>145</v>
      </c>
      <c r="D50" t="s">
        <v>146</v>
      </c>
      <c r="E50" t="s">
        <v>96</v>
      </c>
      <c r="F50" t="s">
        <v>97</v>
      </c>
      <c r="G50" t="s">
        <v>98</v>
      </c>
      <c r="H50" t="s">
        <v>99</v>
      </c>
      <c r="I50" s="1">
        <v>41310</v>
      </c>
      <c r="J50">
        <v>2013</v>
      </c>
      <c r="K50" t="s">
        <v>147</v>
      </c>
      <c r="L50" t="s">
        <v>148</v>
      </c>
      <c r="M50" s="1">
        <v>41614</v>
      </c>
      <c r="N50">
        <v>41</v>
      </c>
      <c r="O50">
        <f>STANDARDIZE(N50,$N$8,$N$9)</f>
        <v>9.8062861920399966E-2</v>
      </c>
      <c r="P50">
        <f>ABS($J$3-O50)</f>
        <v>0.62542908569729028</v>
      </c>
      <c r="Q50">
        <f>ABS($J$4-O50)</f>
        <v>2.0907200864737989</v>
      </c>
      <c r="R50">
        <f>ABS($J$5-O50)</f>
        <v>0.25017163427891614</v>
      </c>
      <c r="S50">
        <f>ABS($J$6-O50)</f>
        <v>0.33951864652138614</v>
      </c>
      <c r="T50">
        <f>MIN(P50:S50)</f>
        <v>0.25017163427891614</v>
      </c>
      <c r="U50">
        <f>MATCH(T50,P50:S50, 0)</f>
        <v>3</v>
      </c>
    </row>
    <row r="51" spans="1:21" x14ac:dyDescent="0.35">
      <c r="A51">
        <v>4</v>
      </c>
      <c r="B51">
        <v>40</v>
      </c>
      <c r="C51" t="s">
        <v>14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s="1">
        <v>41310</v>
      </c>
      <c r="J51">
        <v>2013</v>
      </c>
      <c r="K51" t="s">
        <v>41</v>
      </c>
      <c r="L51" t="s">
        <v>42</v>
      </c>
      <c r="M51" s="1">
        <v>41444</v>
      </c>
      <c r="N51">
        <v>48</v>
      </c>
      <c r="O51">
        <f>STANDARDIZE(N51,$N$8,$N$9)</f>
        <v>0.22314867905985802</v>
      </c>
      <c r="P51">
        <f>ABS($J$3-O51)</f>
        <v>0.75051490283674838</v>
      </c>
      <c r="Q51">
        <f>ABS($J$4-O51)</f>
        <v>1.9656342693343409</v>
      </c>
      <c r="R51">
        <f>ABS($J$5-O51)</f>
        <v>0.37525745141837419</v>
      </c>
      <c r="S51">
        <f>ABS($J$6-O51)</f>
        <v>0.21443282938192809</v>
      </c>
      <c r="T51">
        <f>MIN(P51:S51)</f>
        <v>0.21443282938192809</v>
      </c>
      <c r="U51">
        <f>MATCH(T51,P51:S51, 0)</f>
        <v>4</v>
      </c>
    </row>
    <row r="52" spans="1:21" x14ac:dyDescent="0.35">
      <c r="A52">
        <v>4</v>
      </c>
      <c r="B52">
        <v>41</v>
      </c>
      <c r="C52" t="s">
        <v>22</v>
      </c>
      <c r="D52" t="s">
        <v>23</v>
      </c>
      <c r="E52" t="s">
        <v>149</v>
      </c>
      <c r="F52" t="s">
        <v>150</v>
      </c>
      <c r="G52" t="s">
        <v>151</v>
      </c>
      <c r="H52" t="s">
        <v>152</v>
      </c>
      <c r="I52" s="1">
        <v>41310</v>
      </c>
      <c r="J52">
        <v>2013</v>
      </c>
      <c r="K52" t="s">
        <v>38</v>
      </c>
      <c r="L52" t="s">
        <v>13</v>
      </c>
      <c r="M52" s="1">
        <v>41585</v>
      </c>
      <c r="N52">
        <v>70</v>
      </c>
      <c r="O52">
        <f>STANDARDIZE(N52,$N$8,$N$9)</f>
        <v>0.61627553292672621</v>
      </c>
      <c r="P52">
        <f>ABS($J$3-O52)</f>
        <v>1.1436417567036166</v>
      </c>
      <c r="Q52">
        <f>ABS($J$4-O52)</f>
        <v>1.5725074154674727</v>
      </c>
      <c r="R52">
        <f>ABS($J$5-O52)</f>
        <v>0.76838430528524237</v>
      </c>
      <c r="S52">
        <f>ABS($J$6-O52)</f>
        <v>0.17869402448494009</v>
      </c>
      <c r="T52">
        <f>MIN(P52:S52)</f>
        <v>0.17869402448494009</v>
      </c>
      <c r="U52">
        <f>MATCH(T52,P52:S52, 0)</f>
        <v>4</v>
      </c>
    </row>
    <row r="53" spans="1:21" x14ac:dyDescent="0.35">
      <c r="A53">
        <v>3</v>
      </c>
      <c r="B53">
        <v>42</v>
      </c>
      <c r="C53" t="s">
        <v>14</v>
      </c>
      <c r="D53" t="s">
        <v>15</v>
      </c>
      <c r="E53" t="s">
        <v>84</v>
      </c>
      <c r="F53" t="s">
        <v>85</v>
      </c>
      <c r="G53" t="s">
        <v>153</v>
      </c>
      <c r="H53" t="s">
        <v>154</v>
      </c>
      <c r="I53" s="1">
        <v>41312</v>
      </c>
      <c r="J53">
        <v>2013</v>
      </c>
      <c r="K53" t="s">
        <v>155</v>
      </c>
      <c r="L53" t="s">
        <v>156</v>
      </c>
      <c r="M53" s="1">
        <v>41616</v>
      </c>
      <c r="N53">
        <v>41</v>
      </c>
      <c r="O53">
        <f>STANDARDIZE(N53,$N$8,$N$9)</f>
        <v>9.8062861920399966E-2</v>
      </c>
      <c r="P53">
        <f>ABS($J$3-O53)</f>
        <v>0.62542908569729028</v>
      </c>
      <c r="Q53">
        <f>ABS($J$4-O53)</f>
        <v>2.0907200864737989</v>
      </c>
      <c r="R53">
        <f>ABS($J$5-O53)</f>
        <v>0.25017163427891614</v>
      </c>
      <c r="S53">
        <f>ABS($J$6-O53)</f>
        <v>0.33951864652138614</v>
      </c>
      <c r="T53">
        <f>MIN(P53:S53)</f>
        <v>0.25017163427891614</v>
      </c>
      <c r="U53">
        <f>MATCH(T53,P53:S53, 0)</f>
        <v>3</v>
      </c>
    </row>
    <row r="54" spans="1:21" x14ac:dyDescent="0.35">
      <c r="A54">
        <v>4</v>
      </c>
      <c r="B54">
        <v>43</v>
      </c>
      <c r="C54" t="s">
        <v>30</v>
      </c>
      <c r="D54" t="s">
        <v>31</v>
      </c>
      <c r="E54" t="s">
        <v>64</v>
      </c>
      <c r="F54" t="s">
        <v>59</v>
      </c>
      <c r="G54" t="s">
        <v>65</v>
      </c>
      <c r="H54" t="s">
        <v>66</v>
      </c>
      <c r="I54" s="1">
        <v>41312</v>
      </c>
      <c r="J54">
        <v>2013</v>
      </c>
      <c r="K54" t="s">
        <v>41</v>
      </c>
      <c r="L54" t="s">
        <v>42</v>
      </c>
      <c r="M54" s="1">
        <v>41506</v>
      </c>
      <c r="N54">
        <v>49</v>
      </c>
      <c r="O54">
        <f>STANDARDIZE(N54,$N$8,$N$9)</f>
        <v>0.24101808150835205</v>
      </c>
      <c r="P54">
        <f>ABS($J$3-O54)</f>
        <v>0.76838430528524237</v>
      </c>
      <c r="Q54">
        <f>ABS($J$4-O54)</f>
        <v>1.9477648668858469</v>
      </c>
      <c r="R54">
        <f>ABS($J$5-O54)</f>
        <v>0.39312685386686819</v>
      </c>
      <c r="S54">
        <f>ABS($J$6-O54)</f>
        <v>0.19656342693343407</v>
      </c>
      <c r="T54">
        <f>MIN(P54:S54)</f>
        <v>0.19656342693343407</v>
      </c>
      <c r="U54">
        <f>MATCH(T54,P54:S54, 0)</f>
        <v>4</v>
      </c>
    </row>
    <row r="55" spans="1:21" x14ac:dyDescent="0.35">
      <c r="A55">
        <v>4</v>
      </c>
      <c r="B55">
        <v>44</v>
      </c>
      <c r="C55" t="s">
        <v>157</v>
      </c>
      <c r="D55" t="s">
        <v>158</v>
      </c>
      <c r="E55" t="s">
        <v>105</v>
      </c>
      <c r="F55" t="s">
        <v>59</v>
      </c>
      <c r="G55" t="s">
        <v>106</v>
      </c>
      <c r="H55" t="s">
        <v>107</v>
      </c>
      <c r="I55" s="1">
        <v>41312</v>
      </c>
      <c r="J55">
        <v>2013</v>
      </c>
      <c r="K55" t="s">
        <v>41</v>
      </c>
      <c r="L55" t="s">
        <v>42</v>
      </c>
      <c r="M55" s="1">
        <v>41508</v>
      </c>
      <c r="N55">
        <v>51</v>
      </c>
      <c r="O55">
        <f>STANDARDIZE(N55,$N$8,$N$9)</f>
        <v>0.27675688640534007</v>
      </c>
      <c r="P55">
        <f>ABS($J$3-O55)</f>
        <v>0.80412311018223037</v>
      </c>
      <c r="Q55">
        <f>ABS($J$4-O55)</f>
        <v>1.9120260619888589</v>
      </c>
      <c r="R55">
        <f>ABS($J$5-O55)</f>
        <v>0.42886565876385624</v>
      </c>
      <c r="S55">
        <f>ABS($J$6-O55)</f>
        <v>0.16082462203644604</v>
      </c>
      <c r="T55">
        <f>MIN(P55:S55)</f>
        <v>0.16082462203644604</v>
      </c>
      <c r="U55">
        <f>MATCH(T55,P55:S55, 0)</f>
        <v>4</v>
      </c>
    </row>
    <row r="56" spans="1:21" x14ac:dyDescent="0.35">
      <c r="A56">
        <v>2</v>
      </c>
      <c r="B56">
        <v>45</v>
      </c>
      <c r="C56" t="s">
        <v>14</v>
      </c>
      <c r="D56" t="s">
        <v>15</v>
      </c>
      <c r="E56" t="s">
        <v>43</v>
      </c>
      <c r="F56" t="s">
        <v>35</v>
      </c>
      <c r="G56" t="s">
        <v>48</v>
      </c>
      <c r="H56" t="s">
        <v>49</v>
      </c>
      <c r="I56" s="1">
        <v>41312</v>
      </c>
      <c r="J56">
        <v>2013</v>
      </c>
      <c r="K56" t="s">
        <v>20</v>
      </c>
      <c r="L56" t="s">
        <v>21</v>
      </c>
      <c r="M56" s="1">
        <v>41375</v>
      </c>
      <c r="N56">
        <v>125</v>
      </c>
      <c r="O56">
        <f>STANDARDIZE(N56,$N$8,$N$9)</f>
        <v>1.5990926675938968</v>
      </c>
      <c r="P56">
        <f>ABS($J$3-O56)</f>
        <v>2.1264588913707874</v>
      </c>
      <c r="Q56">
        <f>ABS($J$4-O56)</f>
        <v>0.58969028080030217</v>
      </c>
      <c r="R56">
        <f>ABS($J$5-O56)</f>
        <v>1.751201439952413</v>
      </c>
      <c r="S56">
        <f>ABS($J$6-O56)</f>
        <v>1.1615111591521106</v>
      </c>
      <c r="T56">
        <f>MIN(P56:S56)</f>
        <v>0.58969028080030217</v>
      </c>
      <c r="U56">
        <f>MATCH(T56,P56:S56, 0)</f>
        <v>2</v>
      </c>
    </row>
    <row r="57" spans="1:21" x14ac:dyDescent="0.35">
      <c r="A57">
        <v>4</v>
      </c>
      <c r="B57">
        <v>46</v>
      </c>
      <c r="C57" t="s">
        <v>14</v>
      </c>
      <c r="D57" t="s">
        <v>15</v>
      </c>
      <c r="E57" t="s">
        <v>79</v>
      </c>
      <c r="F57" t="s">
        <v>35</v>
      </c>
      <c r="G57" t="s">
        <v>80</v>
      </c>
      <c r="H57" t="s">
        <v>81</v>
      </c>
      <c r="I57" s="1">
        <v>41313</v>
      </c>
      <c r="J57">
        <v>2013</v>
      </c>
      <c r="K57" t="s">
        <v>20</v>
      </c>
      <c r="L57" t="s">
        <v>21</v>
      </c>
      <c r="M57" s="1">
        <v>41535</v>
      </c>
      <c r="N57">
        <v>47</v>
      </c>
      <c r="O57">
        <f>STANDARDIZE(N57,$N$8,$N$9)</f>
        <v>0.20527927661136403</v>
      </c>
      <c r="P57">
        <f>ABS($J$3-O57)</f>
        <v>0.73264550038825438</v>
      </c>
      <c r="Q57">
        <f>ABS($J$4-O57)</f>
        <v>1.9835036717828349</v>
      </c>
      <c r="R57">
        <f>ABS($J$5-O57)</f>
        <v>0.35738804896988019</v>
      </c>
      <c r="S57">
        <f>ABS($J$6-O57)</f>
        <v>0.23230223183042209</v>
      </c>
      <c r="T57">
        <f>MIN(P57:S57)</f>
        <v>0.23230223183042209</v>
      </c>
      <c r="U57">
        <f>MATCH(T57,P57:S57, 0)</f>
        <v>4</v>
      </c>
    </row>
    <row r="58" spans="1:21" x14ac:dyDescent="0.35">
      <c r="A58">
        <v>4</v>
      </c>
      <c r="B58">
        <v>47</v>
      </c>
      <c r="C58" t="s">
        <v>135</v>
      </c>
      <c r="D58" t="s">
        <v>136</v>
      </c>
      <c r="E58" t="s">
        <v>73</v>
      </c>
      <c r="F58" t="s">
        <v>74</v>
      </c>
      <c r="G58" t="s">
        <v>75</v>
      </c>
      <c r="H58" t="s">
        <v>76</v>
      </c>
      <c r="I58" s="1">
        <v>41313</v>
      </c>
      <c r="J58">
        <v>2013</v>
      </c>
      <c r="K58" t="s">
        <v>77</v>
      </c>
      <c r="L58" t="s">
        <v>78</v>
      </c>
      <c r="M58" s="1">
        <v>41496</v>
      </c>
      <c r="N58">
        <v>67</v>
      </c>
      <c r="O58">
        <f>STANDARDIZE(N58,$N$8,$N$9)</f>
        <v>0.56266732558124422</v>
      </c>
      <c r="P58">
        <f>ABS($J$3-O58)</f>
        <v>1.0900335493581346</v>
      </c>
      <c r="Q58">
        <f>ABS($J$4-O58)</f>
        <v>1.6261156228129547</v>
      </c>
      <c r="R58">
        <f>ABS($J$5-O58)</f>
        <v>0.71477609793976038</v>
      </c>
      <c r="S58">
        <f>ABS($J$6-O58)</f>
        <v>0.1250858171394581</v>
      </c>
      <c r="T58">
        <f>MIN(P58:S58)</f>
        <v>0.1250858171394581</v>
      </c>
      <c r="U58">
        <f>MATCH(T58,P58:S58, 0)</f>
        <v>4</v>
      </c>
    </row>
    <row r="59" spans="1:21" x14ac:dyDescent="0.35">
      <c r="A59">
        <v>4</v>
      </c>
      <c r="B59">
        <v>48</v>
      </c>
      <c r="C59" t="s">
        <v>14</v>
      </c>
      <c r="D59" t="s">
        <v>15</v>
      </c>
      <c r="E59" t="s">
        <v>58</v>
      </c>
      <c r="F59" t="s">
        <v>59</v>
      </c>
      <c r="G59" t="s">
        <v>60</v>
      </c>
      <c r="H59" t="s">
        <v>61</v>
      </c>
      <c r="I59" s="1">
        <v>41313</v>
      </c>
      <c r="J59">
        <v>2013</v>
      </c>
      <c r="K59" t="s">
        <v>41</v>
      </c>
      <c r="L59" t="s">
        <v>42</v>
      </c>
      <c r="M59" s="1">
        <v>41577</v>
      </c>
      <c r="N59">
        <v>89</v>
      </c>
      <c r="O59">
        <f>STANDARDIZE(N59,$N$8,$N$9)</f>
        <v>0.9557941794481124</v>
      </c>
      <c r="P59">
        <f>ABS($J$3-O59)</f>
        <v>1.4831604032250028</v>
      </c>
      <c r="Q59">
        <f>ABS($J$4-O59)</f>
        <v>1.2329887689460866</v>
      </c>
      <c r="R59">
        <f>ABS($J$5-O59)</f>
        <v>1.1079029518066286</v>
      </c>
      <c r="S59">
        <f>ABS($J$6-O59)</f>
        <v>0.51821267100632629</v>
      </c>
      <c r="T59">
        <f>MIN(P59:S59)</f>
        <v>0.51821267100632629</v>
      </c>
      <c r="U59">
        <f>MATCH(T59,P59:S59, 0)</f>
        <v>4</v>
      </c>
    </row>
    <row r="60" spans="1:21" x14ac:dyDescent="0.35">
      <c r="A60">
        <v>3</v>
      </c>
      <c r="B60">
        <v>49</v>
      </c>
      <c r="C60" t="s">
        <v>30</v>
      </c>
      <c r="D60" t="s">
        <v>31</v>
      </c>
      <c r="E60" t="s">
        <v>34</v>
      </c>
      <c r="F60" t="s">
        <v>35</v>
      </c>
      <c r="G60" t="s">
        <v>139</v>
      </c>
      <c r="H60" t="s">
        <v>140</v>
      </c>
      <c r="I60" s="1">
        <v>41314</v>
      </c>
      <c r="J60">
        <v>2013</v>
      </c>
      <c r="K60" t="s">
        <v>94</v>
      </c>
      <c r="L60" t="s">
        <v>95</v>
      </c>
      <c r="M60" s="1">
        <v>41547</v>
      </c>
      <c r="N60">
        <v>28</v>
      </c>
      <c r="O60">
        <f>STANDARDIZE(N60,$N$8,$N$9)</f>
        <v>-0.13423936991002217</v>
      </c>
      <c r="P60">
        <f>ABS($J$3-O60)</f>
        <v>0.39312685386686819</v>
      </c>
      <c r="Q60">
        <f>ABS($J$4-O60)</f>
        <v>2.3230223183042211</v>
      </c>
      <c r="R60">
        <f>ABS($J$5-O60)</f>
        <v>1.7869402448493998E-2</v>
      </c>
      <c r="S60">
        <f>ABS($J$6-O60)</f>
        <v>0.57182087835180828</v>
      </c>
      <c r="T60">
        <f>MIN(P60:S60)</f>
        <v>1.7869402448493998E-2</v>
      </c>
      <c r="U60">
        <f>MATCH(T60,P60:S60, 0)</f>
        <v>3</v>
      </c>
    </row>
    <row r="61" spans="1:21" x14ac:dyDescent="0.35">
      <c r="A61">
        <v>3</v>
      </c>
      <c r="B61">
        <v>50</v>
      </c>
      <c r="C61" t="s">
        <v>159</v>
      </c>
      <c r="D61" t="s">
        <v>160</v>
      </c>
      <c r="E61" t="s">
        <v>79</v>
      </c>
      <c r="F61" t="s">
        <v>35</v>
      </c>
      <c r="G61" t="s">
        <v>80</v>
      </c>
      <c r="H61" t="s">
        <v>81</v>
      </c>
      <c r="I61" s="1">
        <v>41314</v>
      </c>
      <c r="J61">
        <v>2013</v>
      </c>
      <c r="K61" t="s">
        <v>77</v>
      </c>
      <c r="L61" t="s">
        <v>78</v>
      </c>
      <c r="M61" s="1">
        <v>41465</v>
      </c>
      <c r="N61">
        <v>35</v>
      </c>
      <c r="O61">
        <f>STANDARDIZE(N61,$N$8,$N$9)</f>
        <v>-9.1535527705640905E-3</v>
      </c>
      <c r="P61">
        <f>ABS($J$3-O61)</f>
        <v>0.51821267100632629</v>
      </c>
      <c r="Q61">
        <f>ABS($J$4-O61)</f>
        <v>2.1979365011647629</v>
      </c>
      <c r="R61">
        <f>ABS($J$5-O61)</f>
        <v>0.14295521958795207</v>
      </c>
      <c r="S61">
        <f>ABS($J$6-O61)</f>
        <v>0.44673506121235018</v>
      </c>
      <c r="T61">
        <f>MIN(P61:S61)</f>
        <v>0.14295521958795207</v>
      </c>
      <c r="U61">
        <f>MATCH(T61,P61:S61, 0)</f>
        <v>3</v>
      </c>
    </row>
    <row r="62" spans="1:21" x14ac:dyDescent="0.35">
      <c r="A62">
        <v>1</v>
      </c>
      <c r="B62">
        <v>51</v>
      </c>
      <c r="C62" t="s">
        <v>67</v>
      </c>
      <c r="D62" t="s">
        <v>68</v>
      </c>
      <c r="E62" t="s">
        <v>79</v>
      </c>
      <c r="F62" t="s">
        <v>35</v>
      </c>
      <c r="G62" t="s">
        <v>80</v>
      </c>
      <c r="H62" t="s">
        <v>81</v>
      </c>
      <c r="I62" s="1">
        <v>41315</v>
      </c>
      <c r="J62">
        <v>2013</v>
      </c>
      <c r="K62" t="s">
        <v>38</v>
      </c>
      <c r="L62" t="s">
        <v>13</v>
      </c>
      <c r="M62" s="1">
        <v>41343</v>
      </c>
      <c r="N62">
        <v>1</v>
      </c>
      <c r="O62">
        <f>STANDARDIZE(N62,$N$8,$N$9)</f>
        <v>-0.61671323601936046</v>
      </c>
      <c r="P62">
        <f>ABS($J$3-O62)</f>
        <v>8.9347012242470103E-2</v>
      </c>
      <c r="Q62">
        <f>ABS($J$4-O62)</f>
        <v>2.8054961844135593</v>
      </c>
      <c r="R62">
        <f>ABS($J$5-O62)</f>
        <v>0.46460446366084429</v>
      </c>
      <c r="S62">
        <f>ABS($J$6-O62)</f>
        <v>1.0542947444611466</v>
      </c>
      <c r="T62">
        <f>MIN(P62:S62)</f>
        <v>8.9347012242470103E-2</v>
      </c>
      <c r="U62">
        <f>MATCH(T62,P62:S62, 0)</f>
        <v>1</v>
      </c>
    </row>
    <row r="63" spans="1:21" x14ac:dyDescent="0.35">
      <c r="A63">
        <v>1</v>
      </c>
      <c r="B63">
        <v>52</v>
      </c>
      <c r="C63" t="s">
        <v>32</v>
      </c>
      <c r="D63" t="s">
        <v>33</v>
      </c>
      <c r="E63" t="s">
        <v>34</v>
      </c>
      <c r="F63" t="s">
        <v>35</v>
      </c>
      <c r="G63" t="s">
        <v>36</v>
      </c>
      <c r="H63" t="s">
        <v>37</v>
      </c>
      <c r="I63" s="1">
        <v>41315</v>
      </c>
      <c r="J63">
        <v>2013</v>
      </c>
      <c r="K63" t="s">
        <v>38</v>
      </c>
      <c r="L63" t="s">
        <v>13</v>
      </c>
      <c r="M63" s="1">
        <v>41563</v>
      </c>
      <c r="N63">
        <v>14</v>
      </c>
      <c r="O63">
        <f>STANDARDIZE(N63,$N$8,$N$9)</f>
        <v>-0.38441100418893831</v>
      </c>
      <c r="P63">
        <f>ABS($J$3-O63)</f>
        <v>0.14295521958795204</v>
      </c>
      <c r="Q63">
        <f>ABS($J$4-O63)</f>
        <v>2.5731939525831371</v>
      </c>
      <c r="R63">
        <f>ABS($J$5-O63)</f>
        <v>0.23230223183042215</v>
      </c>
      <c r="S63">
        <f>ABS($J$6-O63)</f>
        <v>0.82199251263072437</v>
      </c>
      <c r="T63">
        <f>MIN(P63:S63)</f>
        <v>0.14295521958795204</v>
      </c>
      <c r="U63">
        <f>MATCH(T63,P63:S63, 0)</f>
        <v>1</v>
      </c>
    </row>
    <row r="64" spans="1:21" x14ac:dyDescent="0.35">
      <c r="A64">
        <v>1</v>
      </c>
      <c r="B64">
        <v>53</v>
      </c>
      <c r="C64" t="s">
        <v>22</v>
      </c>
      <c r="D64" t="s">
        <v>23</v>
      </c>
      <c r="E64" t="s">
        <v>121</v>
      </c>
      <c r="F64" t="s">
        <v>122</v>
      </c>
      <c r="G64" t="s">
        <v>161</v>
      </c>
      <c r="H64" t="s">
        <v>162</v>
      </c>
      <c r="I64" s="1">
        <v>41315</v>
      </c>
      <c r="J64">
        <v>2013</v>
      </c>
      <c r="K64" t="s">
        <v>94</v>
      </c>
      <c r="L64" t="s">
        <v>95</v>
      </c>
      <c r="M64" s="1">
        <v>41563</v>
      </c>
      <c r="N64">
        <v>14</v>
      </c>
      <c r="O64">
        <f>STANDARDIZE(N64,$N$8,$N$9)</f>
        <v>-0.38441100418893831</v>
      </c>
      <c r="P64">
        <f>ABS($J$3-O64)</f>
        <v>0.14295521958795204</v>
      </c>
      <c r="Q64">
        <f>ABS($J$4-O64)</f>
        <v>2.5731939525831371</v>
      </c>
      <c r="R64">
        <f>ABS($J$5-O64)</f>
        <v>0.23230223183042215</v>
      </c>
      <c r="S64">
        <f>ABS($J$6-O64)</f>
        <v>0.82199251263072437</v>
      </c>
      <c r="T64">
        <f>MIN(P64:S64)</f>
        <v>0.14295521958795204</v>
      </c>
      <c r="U64">
        <f>MATCH(T64,P64:S64, 0)</f>
        <v>1</v>
      </c>
    </row>
    <row r="65" spans="1:21" x14ac:dyDescent="0.35">
      <c r="A65">
        <v>3</v>
      </c>
      <c r="B65">
        <v>54</v>
      </c>
      <c r="C65" t="s">
        <v>67</v>
      </c>
      <c r="D65" t="s">
        <v>68</v>
      </c>
      <c r="E65" t="s">
        <v>163</v>
      </c>
      <c r="F65" t="s">
        <v>59</v>
      </c>
      <c r="G65" t="s">
        <v>164</v>
      </c>
      <c r="H65" t="s">
        <v>165</v>
      </c>
      <c r="I65" s="1">
        <v>41315</v>
      </c>
      <c r="J65">
        <v>2013</v>
      </c>
      <c r="K65" t="s">
        <v>77</v>
      </c>
      <c r="L65" t="s">
        <v>78</v>
      </c>
      <c r="M65" s="1">
        <v>41568</v>
      </c>
      <c r="N65">
        <v>19</v>
      </c>
      <c r="O65">
        <f>STANDARDIZE(N65,$N$8,$N$9)</f>
        <v>-0.29506399194646826</v>
      </c>
      <c r="P65">
        <f>ABS($J$3-O65)</f>
        <v>0.23230223183042209</v>
      </c>
      <c r="Q65">
        <f>ABS($J$4-O65)</f>
        <v>2.4838469403406673</v>
      </c>
      <c r="R65">
        <f>ABS($J$5-O65)</f>
        <v>0.1429552195879521</v>
      </c>
      <c r="S65">
        <f>ABS($J$6-O65)</f>
        <v>0.73264550038825438</v>
      </c>
      <c r="T65">
        <f>MIN(P65:S65)</f>
        <v>0.1429552195879521</v>
      </c>
      <c r="U65">
        <f>MATCH(T65,P65:S65, 0)</f>
        <v>3</v>
      </c>
    </row>
    <row r="66" spans="1:21" x14ac:dyDescent="0.35">
      <c r="A66">
        <v>3</v>
      </c>
      <c r="B66">
        <v>55</v>
      </c>
      <c r="C66" t="s">
        <v>67</v>
      </c>
      <c r="D66" t="s">
        <v>68</v>
      </c>
      <c r="E66" t="s">
        <v>43</v>
      </c>
      <c r="F66" t="s">
        <v>35</v>
      </c>
      <c r="G66" t="s">
        <v>48</v>
      </c>
      <c r="H66" t="s">
        <v>49</v>
      </c>
      <c r="I66" s="1">
        <v>41315</v>
      </c>
      <c r="J66">
        <v>2013</v>
      </c>
      <c r="K66" t="s">
        <v>20</v>
      </c>
      <c r="L66" t="s">
        <v>21</v>
      </c>
      <c r="M66" s="1">
        <v>41571</v>
      </c>
      <c r="N66">
        <v>22</v>
      </c>
      <c r="O66">
        <f>STANDARDIZE(N66,$N$8,$N$9)</f>
        <v>-0.24145578460098621</v>
      </c>
      <c r="P66">
        <f>ABS($J$3-O66)</f>
        <v>0.28591043917590414</v>
      </c>
      <c r="Q66">
        <f>ABS($J$4-O66)</f>
        <v>2.4302387329951851</v>
      </c>
      <c r="R66">
        <f>ABS($J$5-O66)</f>
        <v>8.9347012242470047E-2</v>
      </c>
      <c r="S66">
        <f>ABS($J$6-O66)</f>
        <v>0.67903729304277238</v>
      </c>
      <c r="T66">
        <f>MIN(P66:S66)</f>
        <v>8.9347012242470047E-2</v>
      </c>
      <c r="U66">
        <f>MATCH(T66,P66:S66, 0)</f>
        <v>3</v>
      </c>
    </row>
    <row r="67" spans="1:21" x14ac:dyDescent="0.35">
      <c r="A67">
        <v>1</v>
      </c>
      <c r="B67">
        <v>56</v>
      </c>
      <c r="C67" t="s">
        <v>112</v>
      </c>
      <c r="D67" t="s">
        <v>113</v>
      </c>
      <c r="E67" t="s">
        <v>121</v>
      </c>
      <c r="F67" t="s">
        <v>122</v>
      </c>
      <c r="G67" t="s">
        <v>161</v>
      </c>
      <c r="H67" t="s">
        <v>162</v>
      </c>
      <c r="I67" s="1">
        <v>41316</v>
      </c>
      <c r="J67">
        <v>2013</v>
      </c>
      <c r="K67" t="s">
        <v>166</v>
      </c>
      <c r="L67" t="s">
        <v>167</v>
      </c>
      <c r="M67" s="1">
        <v>41405</v>
      </c>
      <c r="N67">
        <v>3</v>
      </c>
      <c r="O67">
        <f>STANDARDIZE(N67,$N$8,$N$9)</f>
        <v>-0.58097443112237235</v>
      </c>
      <c r="P67">
        <f>ABS($J$3-O67)</f>
        <v>5.3608207345481995E-2</v>
      </c>
      <c r="Q67">
        <f>ABS($J$4-O67)</f>
        <v>2.7697573795165713</v>
      </c>
      <c r="R67">
        <f>ABS($J$5-O67)</f>
        <v>0.42886565876385618</v>
      </c>
      <c r="S67">
        <f>ABS($J$6-O67)</f>
        <v>1.0185559395641586</v>
      </c>
      <c r="T67">
        <f>MIN(P67:S67)</f>
        <v>5.3608207345481995E-2</v>
      </c>
      <c r="U67">
        <f>MATCH(T67,P67:S67, 0)</f>
        <v>1</v>
      </c>
    </row>
    <row r="68" spans="1:21" x14ac:dyDescent="0.35">
      <c r="A68">
        <v>3</v>
      </c>
      <c r="B68">
        <v>57</v>
      </c>
      <c r="C68" t="s">
        <v>30</v>
      </c>
      <c r="D68" t="s">
        <v>31</v>
      </c>
      <c r="E68" t="s">
        <v>121</v>
      </c>
      <c r="F68" t="s">
        <v>122</v>
      </c>
      <c r="G68" t="s">
        <v>161</v>
      </c>
      <c r="H68" t="s">
        <v>162</v>
      </c>
      <c r="I68" s="1">
        <v>41316</v>
      </c>
      <c r="J68">
        <v>2013</v>
      </c>
      <c r="K68" t="s">
        <v>77</v>
      </c>
      <c r="L68" t="s">
        <v>78</v>
      </c>
      <c r="M68" s="1">
        <v>41599</v>
      </c>
      <c r="N68">
        <v>19</v>
      </c>
      <c r="O68">
        <f>STANDARDIZE(N68,$N$8,$N$9)</f>
        <v>-0.29506399194646826</v>
      </c>
      <c r="P68">
        <f>ABS($J$3-O68)</f>
        <v>0.23230223183042209</v>
      </c>
      <c r="Q68">
        <f>ABS($J$4-O68)</f>
        <v>2.4838469403406673</v>
      </c>
      <c r="R68">
        <f>ABS($J$5-O68)</f>
        <v>0.1429552195879521</v>
      </c>
      <c r="S68">
        <f>ABS($J$6-O68)</f>
        <v>0.73264550038825438</v>
      </c>
      <c r="T68">
        <f>MIN(P68:S68)</f>
        <v>0.1429552195879521</v>
      </c>
      <c r="U68">
        <f>MATCH(T68,P68:S68, 0)</f>
        <v>3</v>
      </c>
    </row>
    <row r="69" spans="1:21" x14ac:dyDescent="0.35">
      <c r="A69">
        <v>3</v>
      </c>
      <c r="B69">
        <v>58</v>
      </c>
      <c r="C69" t="s">
        <v>82</v>
      </c>
      <c r="D69" t="s">
        <v>83</v>
      </c>
      <c r="E69" t="s">
        <v>168</v>
      </c>
      <c r="F69" t="s">
        <v>169</v>
      </c>
      <c r="G69" t="s">
        <v>170</v>
      </c>
      <c r="H69" t="s">
        <v>171</v>
      </c>
      <c r="I69" s="1">
        <v>41316</v>
      </c>
      <c r="J69">
        <v>2013</v>
      </c>
      <c r="K69" t="s">
        <v>77</v>
      </c>
      <c r="L69" t="s">
        <v>78</v>
      </c>
      <c r="M69" s="1">
        <v>41604</v>
      </c>
      <c r="N69">
        <v>24</v>
      </c>
      <c r="O69">
        <f>STANDARDIZE(N69,$N$8,$N$9)</f>
        <v>-0.20571697970399819</v>
      </c>
      <c r="P69">
        <f>ABS($J$3-O69)</f>
        <v>0.32164924407289219</v>
      </c>
      <c r="Q69">
        <f>ABS($J$4-O69)</f>
        <v>2.3944999280981971</v>
      </c>
      <c r="R69">
        <f>ABS($J$5-O69)</f>
        <v>5.3608207345482023E-2</v>
      </c>
      <c r="S69">
        <f>ABS($J$6-O69)</f>
        <v>0.64329848814578428</v>
      </c>
      <c r="T69">
        <f>MIN(P69:S69)</f>
        <v>5.3608207345482023E-2</v>
      </c>
      <c r="U69">
        <f>MATCH(T69,P69:S69, 0)</f>
        <v>3</v>
      </c>
    </row>
    <row r="70" spans="1:21" x14ac:dyDescent="0.35">
      <c r="A70">
        <v>3</v>
      </c>
      <c r="B70">
        <v>59</v>
      </c>
      <c r="C70" t="s">
        <v>172</v>
      </c>
      <c r="D70" t="s">
        <v>173</v>
      </c>
      <c r="E70" t="s">
        <v>34</v>
      </c>
      <c r="F70" t="s">
        <v>35</v>
      </c>
      <c r="G70" t="s">
        <v>36</v>
      </c>
      <c r="H70" t="s">
        <v>37</v>
      </c>
      <c r="I70" s="1">
        <v>41316</v>
      </c>
      <c r="J70">
        <v>2013</v>
      </c>
      <c r="K70" t="s">
        <v>38</v>
      </c>
      <c r="L70" t="s">
        <v>13</v>
      </c>
      <c r="M70" s="1">
        <v>41317</v>
      </c>
      <c r="N70">
        <v>30</v>
      </c>
      <c r="O70">
        <f>STANDARDIZE(N70,$N$8,$N$9)</f>
        <v>-9.8500565013034141E-2</v>
      </c>
      <c r="P70">
        <f>ABS($J$3-O70)</f>
        <v>0.42886565876385618</v>
      </c>
      <c r="Q70">
        <f>ABS($J$4-O70)</f>
        <v>2.2872835134072331</v>
      </c>
      <c r="R70">
        <f>ABS($J$5-O70)</f>
        <v>5.3608207345482023E-2</v>
      </c>
      <c r="S70">
        <f>ABS($J$6-O70)</f>
        <v>0.53608207345482028</v>
      </c>
      <c r="T70">
        <f>MIN(P70:S70)</f>
        <v>5.3608207345482023E-2</v>
      </c>
      <c r="U70">
        <f>MATCH(T70,P70:S70, 0)</f>
        <v>3</v>
      </c>
    </row>
    <row r="71" spans="1:21" x14ac:dyDescent="0.35">
      <c r="A71">
        <v>1</v>
      </c>
      <c r="B71">
        <v>60</v>
      </c>
      <c r="C71" t="s">
        <v>14</v>
      </c>
      <c r="D71" t="s">
        <v>15</v>
      </c>
      <c r="E71" t="s">
        <v>141</v>
      </c>
      <c r="F71" t="s">
        <v>142</v>
      </c>
      <c r="G71" t="s">
        <v>143</v>
      </c>
      <c r="H71" t="s">
        <v>144</v>
      </c>
      <c r="I71" s="1">
        <v>41317</v>
      </c>
      <c r="J71">
        <v>2013</v>
      </c>
      <c r="K71" t="s">
        <v>28</v>
      </c>
      <c r="L71" t="s">
        <v>29</v>
      </c>
      <c r="M71" s="1">
        <v>41376</v>
      </c>
      <c r="N71">
        <v>2</v>
      </c>
      <c r="O71">
        <f>STANDARDIZE(N71,$N$8,$N$9)</f>
        <v>-0.59884383357086635</v>
      </c>
      <c r="P71">
        <f>ABS($J$3-O71)</f>
        <v>7.1477609793975994E-2</v>
      </c>
      <c r="Q71">
        <f>ABS($J$4-O71)</f>
        <v>2.7876267819650655</v>
      </c>
      <c r="R71">
        <f>ABS($J$5-O71)</f>
        <v>0.44673506121235018</v>
      </c>
      <c r="S71">
        <f>ABS($J$6-O71)</f>
        <v>1.0364253420126524</v>
      </c>
      <c r="T71">
        <f>MIN(P71:S71)</f>
        <v>7.1477609793975994E-2</v>
      </c>
      <c r="U71">
        <f>MATCH(T71,P71:S71, 0)</f>
        <v>1</v>
      </c>
    </row>
    <row r="72" spans="1:21" x14ac:dyDescent="0.35">
      <c r="A72">
        <v>1</v>
      </c>
      <c r="B72">
        <v>61</v>
      </c>
      <c r="C72" t="s">
        <v>174</v>
      </c>
      <c r="D72" t="s">
        <v>175</v>
      </c>
      <c r="E72" t="s">
        <v>141</v>
      </c>
      <c r="F72" t="s">
        <v>142</v>
      </c>
      <c r="G72" t="s">
        <v>143</v>
      </c>
      <c r="H72" t="s">
        <v>144</v>
      </c>
      <c r="I72" s="1">
        <v>41317</v>
      </c>
      <c r="J72">
        <v>2013</v>
      </c>
      <c r="K72" t="s">
        <v>176</v>
      </c>
      <c r="L72" t="s">
        <v>177</v>
      </c>
      <c r="M72" s="1">
        <v>41376</v>
      </c>
      <c r="N72">
        <v>2</v>
      </c>
      <c r="O72">
        <f>STANDARDIZE(N72,$N$8,$N$9)</f>
        <v>-0.59884383357086635</v>
      </c>
      <c r="P72">
        <f>ABS($J$3-O72)</f>
        <v>7.1477609793975994E-2</v>
      </c>
      <c r="Q72">
        <f>ABS($J$4-O72)</f>
        <v>2.7876267819650655</v>
      </c>
      <c r="R72">
        <f>ABS($J$5-O72)</f>
        <v>0.44673506121235018</v>
      </c>
      <c r="S72">
        <f>ABS($J$6-O72)</f>
        <v>1.0364253420126524</v>
      </c>
      <c r="T72">
        <f>MIN(P72:S72)</f>
        <v>7.1477609793975994E-2</v>
      </c>
      <c r="U72">
        <f>MATCH(T72,P72:S72, 0)</f>
        <v>1</v>
      </c>
    </row>
    <row r="73" spans="1:21" x14ac:dyDescent="0.35">
      <c r="A73">
        <v>1</v>
      </c>
      <c r="B73">
        <v>62</v>
      </c>
      <c r="C73" t="s">
        <v>178</v>
      </c>
      <c r="D73" t="s">
        <v>179</v>
      </c>
      <c r="E73" t="s">
        <v>73</v>
      </c>
      <c r="F73" t="s">
        <v>74</v>
      </c>
      <c r="G73" t="s">
        <v>75</v>
      </c>
      <c r="H73" t="s">
        <v>76</v>
      </c>
      <c r="I73" s="1">
        <v>41317</v>
      </c>
      <c r="J73">
        <v>2013</v>
      </c>
      <c r="K73" t="s">
        <v>166</v>
      </c>
      <c r="L73" t="s">
        <v>167</v>
      </c>
      <c r="M73" s="1">
        <v>41376</v>
      </c>
      <c r="N73">
        <v>2</v>
      </c>
      <c r="O73">
        <f>STANDARDIZE(N73,$N$8,$N$9)</f>
        <v>-0.59884383357086635</v>
      </c>
      <c r="P73">
        <f>ABS($J$3-O73)</f>
        <v>7.1477609793975994E-2</v>
      </c>
      <c r="Q73">
        <f>ABS($J$4-O73)</f>
        <v>2.7876267819650655</v>
      </c>
      <c r="R73">
        <f>ABS($J$5-O73)</f>
        <v>0.44673506121235018</v>
      </c>
      <c r="S73">
        <f>ABS($J$6-O73)</f>
        <v>1.0364253420126524</v>
      </c>
      <c r="T73">
        <f>MIN(P73:S73)</f>
        <v>7.1477609793975994E-2</v>
      </c>
      <c r="U73">
        <f>MATCH(T73,P73:S73, 0)</f>
        <v>1</v>
      </c>
    </row>
    <row r="74" spans="1:21" x14ac:dyDescent="0.35">
      <c r="A74">
        <v>1</v>
      </c>
      <c r="B74">
        <v>63</v>
      </c>
      <c r="C74" t="s">
        <v>180</v>
      </c>
      <c r="D74" t="s">
        <v>181</v>
      </c>
      <c r="E74" t="s">
        <v>168</v>
      </c>
      <c r="F74" t="s">
        <v>169</v>
      </c>
      <c r="G74" t="s">
        <v>170</v>
      </c>
      <c r="H74" t="s">
        <v>171</v>
      </c>
      <c r="I74" s="1">
        <v>41317</v>
      </c>
      <c r="J74">
        <v>2013</v>
      </c>
      <c r="K74" t="s">
        <v>69</v>
      </c>
      <c r="L74" t="s">
        <v>70</v>
      </c>
      <c r="M74" s="1">
        <v>41498</v>
      </c>
      <c r="N74">
        <v>6</v>
      </c>
      <c r="O74">
        <f>STANDARDIZE(N74,$N$8,$N$9)</f>
        <v>-0.52736622377689035</v>
      </c>
      <c r="P74">
        <f>ABS($J$3-O74)</f>
        <v>0</v>
      </c>
      <c r="Q74">
        <f>ABS($J$4-O74)</f>
        <v>2.7161491721710895</v>
      </c>
      <c r="R74">
        <f>ABS($J$5-O74)</f>
        <v>0.37525745141837419</v>
      </c>
      <c r="S74">
        <f>ABS($J$6-O74)</f>
        <v>0.96494773221867647</v>
      </c>
      <c r="T74">
        <f>MIN(P74:S74)</f>
        <v>0</v>
      </c>
      <c r="U74">
        <f>MATCH(T74,P74:S74, 0)</f>
        <v>1</v>
      </c>
    </row>
    <row r="75" spans="1:21" x14ac:dyDescent="0.35">
      <c r="A75">
        <v>1</v>
      </c>
      <c r="B75">
        <v>64</v>
      </c>
      <c r="C75" t="s">
        <v>67</v>
      </c>
      <c r="D75" t="s">
        <v>68</v>
      </c>
      <c r="E75" t="s">
        <v>121</v>
      </c>
      <c r="F75" t="s">
        <v>122</v>
      </c>
      <c r="G75" t="s">
        <v>123</v>
      </c>
      <c r="H75" t="s">
        <v>124</v>
      </c>
      <c r="I75" s="1">
        <v>41317</v>
      </c>
      <c r="J75">
        <v>2013</v>
      </c>
      <c r="K75" t="s">
        <v>125</v>
      </c>
      <c r="L75" t="s">
        <v>126</v>
      </c>
      <c r="M75" s="1">
        <v>41620</v>
      </c>
      <c r="N75">
        <v>10</v>
      </c>
      <c r="O75">
        <f>STANDARDIZE(N75,$N$8,$N$9)</f>
        <v>-0.4558886139829143</v>
      </c>
      <c r="P75">
        <f>ABS($J$3-O75)</f>
        <v>7.1477609793976049E-2</v>
      </c>
      <c r="Q75">
        <f>ABS($J$4-O75)</f>
        <v>2.6446715623771131</v>
      </c>
      <c r="R75">
        <f>ABS($J$5-O75)</f>
        <v>0.30377984162439814</v>
      </c>
      <c r="S75">
        <f>ABS($J$6-O75)</f>
        <v>0.89347012242470036</v>
      </c>
      <c r="T75">
        <f>MIN(P75:S75)</f>
        <v>7.1477609793976049E-2</v>
      </c>
      <c r="U75">
        <f>MATCH(T75,P75:S75, 0)</f>
        <v>1</v>
      </c>
    </row>
    <row r="76" spans="1:21" x14ac:dyDescent="0.35">
      <c r="A76">
        <v>1</v>
      </c>
      <c r="B76">
        <v>65</v>
      </c>
      <c r="C76" t="s">
        <v>182</v>
      </c>
      <c r="D76" t="s">
        <v>183</v>
      </c>
      <c r="E76" t="s">
        <v>34</v>
      </c>
      <c r="F76" t="s">
        <v>35</v>
      </c>
      <c r="G76" t="s">
        <v>36</v>
      </c>
      <c r="H76" t="s">
        <v>37</v>
      </c>
      <c r="I76" s="1">
        <v>41317</v>
      </c>
      <c r="J76">
        <v>2013</v>
      </c>
      <c r="K76" t="s">
        <v>77</v>
      </c>
      <c r="L76" t="s">
        <v>78</v>
      </c>
      <c r="M76" s="1">
        <v>41626</v>
      </c>
      <c r="N76">
        <v>16</v>
      </c>
      <c r="O76">
        <f>STANDARDIZE(N76,$N$8,$N$9)</f>
        <v>-0.34867219929195026</v>
      </c>
      <c r="P76">
        <f>ABS($J$3-O76)</f>
        <v>0.17869402448494009</v>
      </c>
      <c r="Q76">
        <f>ABS($J$4-O76)</f>
        <v>2.5374551476861491</v>
      </c>
      <c r="R76">
        <f>ABS($J$5-O76)</f>
        <v>0.19656342693343409</v>
      </c>
      <c r="S76">
        <f>ABS($J$6-O76)</f>
        <v>0.78625370773373637</v>
      </c>
      <c r="T76">
        <f>MIN(P76:S76)</f>
        <v>0.17869402448494009</v>
      </c>
      <c r="U76">
        <f>MATCH(T76,P76:S76, 0)</f>
        <v>1</v>
      </c>
    </row>
    <row r="77" spans="1:21" x14ac:dyDescent="0.35">
      <c r="A77">
        <v>3</v>
      </c>
      <c r="B77">
        <v>66</v>
      </c>
      <c r="C77" t="s">
        <v>14</v>
      </c>
      <c r="D77" t="s">
        <v>15</v>
      </c>
      <c r="E77" t="s">
        <v>163</v>
      </c>
      <c r="F77" t="s">
        <v>59</v>
      </c>
      <c r="G77" t="s">
        <v>164</v>
      </c>
      <c r="H77" t="s">
        <v>165</v>
      </c>
      <c r="I77" s="1">
        <v>41317</v>
      </c>
      <c r="J77">
        <v>2013</v>
      </c>
      <c r="K77" t="s">
        <v>77</v>
      </c>
      <c r="L77" t="s">
        <v>78</v>
      </c>
      <c r="M77" s="1">
        <v>41627</v>
      </c>
      <c r="N77">
        <v>17</v>
      </c>
      <c r="O77">
        <f>STANDARDIZE(N77,$N$8,$N$9)</f>
        <v>-0.33080279684345626</v>
      </c>
      <c r="P77">
        <f>ABS($J$3-O77)</f>
        <v>0.19656342693343409</v>
      </c>
      <c r="Q77">
        <f>ABS($J$4-O77)</f>
        <v>2.5195857452376553</v>
      </c>
      <c r="R77">
        <f>ABS($J$5-O77)</f>
        <v>0.17869402448494009</v>
      </c>
      <c r="S77">
        <f>ABS($J$6-O77)</f>
        <v>0.76838430528524237</v>
      </c>
      <c r="T77">
        <f>MIN(P77:S77)</f>
        <v>0.17869402448494009</v>
      </c>
      <c r="U77">
        <f>MATCH(T77,P77:S77, 0)</f>
        <v>3</v>
      </c>
    </row>
    <row r="78" spans="1:21" x14ac:dyDescent="0.35">
      <c r="A78">
        <v>3</v>
      </c>
      <c r="B78">
        <v>67</v>
      </c>
      <c r="C78" t="s">
        <v>14</v>
      </c>
      <c r="D78" t="s">
        <v>15</v>
      </c>
      <c r="E78" t="s">
        <v>34</v>
      </c>
      <c r="F78" t="s">
        <v>35</v>
      </c>
      <c r="G78" t="s">
        <v>36</v>
      </c>
      <c r="H78" t="s">
        <v>37</v>
      </c>
      <c r="I78" s="1">
        <v>41317</v>
      </c>
      <c r="J78">
        <v>2013</v>
      </c>
      <c r="K78" t="s">
        <v>77</v>
      </c>
      <c r="L78" t="s">
        <v>78</v>
      </c>
      <c r="M78" s="1">
        <v>41627</v>
      </c>
      <c r="N78">
        <v>17</v>
      </c>
      <c r="O78">
        <f>STANDARDIZE(N78,$N$8,$N$9)</f>
        <v>-0.33080279684345626</v>
      </c>
      <c r="P78">
        <f>ABS($J$3-O78)</f>
        <v>0.19656342693343409</v>
      </c>
      <c r="Q78">
        <f>ABS($J$4-O78)</f>
        <v>2.5195857452376553</v>
      </c>
      <c r="R78">
        <f>ABS($J$5-O78)</f>
        <v>0.17869402448494009</v>
      </c>
      <c r="S78">
        <f>ABS($J$6-O78)</f>
        <v>0.76838430528524237</v>
      </c>
      <c r="T78">
        <f>MIN(P78:S78)</f>
        <v>0.17869402448494009</v>
      </c>
      <c r="U78">
        <f>MATCH(T78,P78:S78, 0)</f>
        <v>3</v>
      </c>
    </row>
    <row r="79" spans="1:21" x14ac:dyDescent="0.35">
      <c r="A79">
        <v>3</v>
      </c>
      <c r="B79">
        <v>68</v>
      </c>
      <c r="C79" t="s">
        <v>14</v>
      </c>
      <c r="D79" t="s">
        <v>15</v>
      </c>
      <c r="E79" t="s">
        <v>163</v>
      </c>
      <c r="F79" t="s">
        <v>59</v>
      </c>
      <c r="G79" t="s">
        <v>164</v>
      </c>
      <c r="H79" t="s">
        <v>165</v>
      </c>
      <c r="I79" s="1">
        <v>41317</v>
      </c>
      <c r="J79">
        <v>2013</v>
      </c>
      <c r="K79" t="s">
        <v>77</v>
      </c>
      <c r="L79" t="s">
        <v>78</v>
      </c>
      <c r="M79" s="1">
        <v>41636</v>
      </c>
      <c r="N79">
        <v>26</v>
      </c>
      <c r="O79">
        <f>STANDARDIZE(N79,$N$8,$N$9)</f>
        <v>-0.16997817480701016</v>
      </c>
      <c r="P79">
        <f>ABS($J$3-O79)</f>
        <v>0.35738804896988019</v>
      </c>
      <c r="Q79">
        <f>ABS($J$4-O79)</f>
        <v>2.3587611232012091</v>
      </c>
      <c r="R79">
        <f>ABS($J$5-O79)</f>
        <v>1.7869402448493998E-2</v>
      </c>
      <c r="S79">
        <f>ABS($J$6-O79)</f>
        <v>0.60755968324879628</v>
      </c>
      <c r="T79">
        <f>MIN(P79:S79)</f>
        <v>1.7869402448493998E-2</v>
      </c>
      <c r="U79">
        <f>MATCH(T79,P79:S79, 0)</f>
        <v>3</v>
      </c>
    </row>
    <row r="80" spans="1:21" x14ac:dyDescent="0.35">
      <c r="A80">
        <v>3</v>
      </c>
      <c r="B80">
        <v>69</v>
      </c>
      <c r="C80" t="s">
        <v>14</v>
      </c>
      <c r="D80" t="s">
        <v>15</v>
      </c>
      <c r="E80" t="s">
        <v>34</v>
      </c>
      <c r="F80" t="s">
        <v>35</v>
      </c>
      <c r="G80" t="s">
        <v>36</v>
      </c>
      <c r="H80" t="s">
        <v>37</v>
      </c>
      <c r="I80" s="1">
        <v>41317</v>
      </c>
      <c r="J80">
        <v>2013</v>
      </c>
      <c r="K80" t="s">
        <v>77</v>
      </c>
      <c r="L80" t="s">
        <v>78</v>
      </c>
      <c r="M80" s="1">
        <v>42003</v>
      </c>
      <c r="N80">
        <v>28</v>
      </c>
      <c r="O80">
        <f>STANDARDIZE(N80,$N$8,$N$9)</f>
        <v>-0.13423936991002217</v>
      </c>
      <c r="P80">
        <f>ABS($J$3-O80)</f>
        <v>0.39312685386686819</v>
      </c>
      <c r="Q80">
        <f>ABS($J$4-O80)</f>
        <v>2.3230223183042211</v>
      </c>
      <c r="R80">
        <f>ABS($J$5-O80)</f>
        <v>1.7869402448493998E-2</v>
      </c>
      <c r="S80">
        <f>ABS($J$6-O80)</f>
        <v>0.57182087835180828</v>
      </c>
      <c r="T80">
        <f>MIN(P80:S80)</f>
        <v>1.7869402448493998E-2</v>
      </c>
      <c r="U80">
        <f>MATCH(T80,P80:S80, 0)</f>
        <v>3</v>
      </c>
    </row>
    <row r="81" spans="1:21" x14ac:dyDescent="0.35">
      <c r="A81">
        <v>3</v>
      </c>
      <c r="B81">
        <v>70</v>
      </c>
      <c r="C81" t="s">
        <v>172</v>
      </c>
      <c r="D81" t="s">
        <v>173</v>
      </c>
      <c r="E81" t="s">
        <v>34</v>
      </c>
      <c r="F81" t="s">
        <v>35</v>
      </c>
      <c r="G81" t="s">
        <v>36</v>
      </c>
      <c r="H81" t="s">
        <v>37</v>
      </c>
      <c r="I81" s="1">
        <v>41317</v>
      </c>
      <c r="J81">
        <v>2013</v>
      </c>
      <c r="K81" t="s">
        <v>77</v>
      </c>
      <c r="L81" t="s">
        <v>78</v>
      </c>
      <c r="M81" s="1">
        <v>42003</v>
      </c>
      <c r="N81">
        <v>28</v>
      </c>
      <c r="O81">
        <f>STANDARDIZE(N81,$N$8,$N$9)</f>
        <v>-0.13423936991002217</v>
      </c>
      <c r="P81">
        <f>ABS($J$3-O81)</f>
        <v>0.39312685386686819</v>
      </c>
      <c r="Q81">
        <f>ABS($J$4-O81)</f>
        <v>2.3230223183042211</v>
      </c>
      <c r="R81">
        <f>ABS($J$5-O81)</f>
        <v>1.7869402448493998E-2</v>
      </c>
      <c r="S81">
        <f>ABS($J$6-O81)</f>
        <v>0.57182087835180828</v>
      </c>
      <c r="T81">
        <f>MIN(P81:S81)</f>
        <v>1.7869402448493998E-2</v>
      </c>
      <c r="U81">
        <f>MATCH(T81,P81:S81, 0)</f>
        <v>3</v>
      </c>
    </row>
    <row r="82" spans="1:21" x14ac:dyDescent="0.35">
      <c r="A82">
        <v>3</v>
      </c>
      <c r="B82">
        <v>71</v>
      </c>
      <c r="C82" t="s">
        <v>14</v>
      </c>
      <c r="D82" t="s">
        <v>15</v>
      </c>
      <c r="E82" t="s">
        <v>34</v>
      </c>
      <c r="F82" t="s">
        <v>35</v>
      </c>
      <c r="G82" t="s">
        <v>36</v>
      </c>
      <c r="H82" t="s">
        <v>37</v>
      </c>
      <c r="I82" s="1">
        <v>41317</v>
      </c>
      <c r="J82">
        <v>2013</v>
      </c>
      <c r="K82" t="s">
        <v>77</v>
      </c>
      <c r="L82" t="s">
        <v>78</v>
      </c>
      <c r="M82" s="1">
        <v>42003</v>
      </c>
      <c r="N82">
        <v>28</v>
      </c>
      <c r="O82">
        <f>STANDARDIZE(N82,$N$8,$N$9)</f>
        <v>-0.13423936991002217</v>
      </c>
      <c r="P82">
        <f>ABS($J$3-O82)</f>
        <v>0.39312685386686819</v>
      </c>
      <c r="Q82">
        <f>ABS($J$4-O82)</f>
        <v>2.3230223183042211</v>
      </c>
      <c r="R82">
        <f>ABS($J$5-O82)</f>
        <v>1.7869402448493998E-2</v>
      </c>
      <c r="S82">
        <f>ABS($J$6-O82)</f>
        <v>0.57182087835180828</v>
      </c>
      <c r="T82">
        <f>MIN(P82:S82)</f>
        <v>1.7869402448493998E-2</v>
      </c>
      <c r="U82">
        <f>MATCH(T82,P82:S82, 0)</f>
        <v>3</v>
      </c>
    </row>
    <row r="83" spans="1:21" x14ac:dyDescent="0.35">
      <c r="A83">
        <v>3</v>
      </c>
      <c r="B83">
        <v>72</v>
      </c>
      <c r="C83" t="s">
        <v>14</v>
      </c>
      <c r="D83" t="s">
        <v>15</v>
      </c>
      <c r="E83" t="s">
        <v>34</v>
      </c>
      <c r="F83" t="s">
        <v>35</v>
      </c>
      <c r="G83" t="s">
        <v>36</v>
      </c>
      <c r="H83" t="s">
        <v>37</v>
      </c>
      <c r="I83" s="1">
        <v>41317</v>
      </c>
      <c r="J83">
        <v>2013</v>
      </c>
      <c r="K83" t="s">
        <v>77</v>
      </c>
      <c r="L83" t="s">
        <v>78</v>
      </c>
      <c r="M83" s="1">
        <v>42003</v>
      </c>
      <c r="N83">
        <v>28</v>
      </c>
      <c r="O83">
        <f>STANDARDIZE(N83,$N$8,$N$9)</f>
        <v>-0.13423936991002217</v>
      </c>
      <c r="P83">
        <f>ABS($J$3-O83)</f>
        <v>0.39312685386686819</v>
      </c>
      <c r="Q83">
        <f>ABS($J$4-O83)</f>
        <v>2.3230223183042211</v>
      </c>
      <c r="R83">
        <f>ABS($J$5-O83)</f>
        <v>1.7869402448493998E-2</v>
      </c>
      <c r="S83">
        <f>ABS($J$6-O83)</f>
        <v>0.57182087835180828</v>
      </c>
      <c r="T83">
        <f>MIN(P83:S83)</f>
        <v>1.7869402448493998E-2</v>
      </c>
      <c r="U83">
        <f>MATCH(T83,P83:S83, 0)</f>
        <v>3</v>
      </c>
    </row>
    <row r="84" spans="1:21" x14ac:dyDescent="0.35">
      <c r="A84">
        <v>3</v>
      </c>
      <c r="B84">
        <v>73</v>
      </c>
      <c r="C84" t="s">
        <v>67</v>
      </c>
      <c r="D84" t="s">
        <v>68</v>
      </c>
      <c r="E84" t="s">
        <v>34</v>
      </c>
      <c r="F84" t="s">
        <v>35</v>
      </c>
      <c r="G84" t="s">
        <v>36</v>
      </c>
      <c r="H84" t="s">
        <v>37</v>
      </c>
      <c r="I84" s="1">
        <v>41317</v>
      </c>
      <c r="J84">
        <v>2013</v>
      </c>
      <c r="K84" t="s">
        <v>77</v>
      </c>
      <c r="L84" t="s">
        <v>78</v>
      </c>
      <c r="M84" s="1">
        <v>42004</v>
      </c>
      <c r="N84">
        <v>29</v>
      </c>
      <c r="O84">
        <f>STANDARDIZE(N84,$N$8,$N$9)</f>
        <v>-0.11636996746152814</v>
      </c>
      <c r="P84">
        <f>ABS($J$3-O84)</f>
        <v>0.41099625631536219</v>
      </c>
      <c r="Q84">
        <f>ABS($J$4-O84)</f>
        <v>2.3051529158557269</v>
      </c>
      <c r="R84">
        <f>ABS($J$5-O84)</f>
        <v>3.5738804896988025E-2</v>
      </c>
      <c r="S84">
        <f>ABS($J$6-O84)</f>
        <v>0.55395147590331428</v>
      </c>
      <c r="T84">
        <f>MIN(P84:S84)</f>
        <v>3.5738804896988025E-2</v>
      </c>
      <c r="U84">
        <f>MATCH(T84,P84:S84, 0)</f>
        <v>3</v>
      </c>
    </row>
    <row r="85" spans="1:21" x14ac:dyDescent="0.35">
      <c r="A85">
        <v>3</v>
      </c>
      <c r="B85">
        <v>74</v>
      </c>
      <c r="C85" t="s">
        <v>184</v>
      </c>
      <c r="D85" t="s">
        <v>185</v>
      </c>
      <c r="E85" t="s">
        <v>73</v>
      </c>
      <c r="F85" t="s">
        <v>74</v>
      </c>
      <c r="G85" t="s">
        <v>75</v>
      </c>
      <c r="H85" t="s">
        <v>76</v>
      </c>
      <c r="I85" s="1">
        <v>41317</v>
      </c>
      <c r="J85">
        <v>2013</v>
      </c>
      <c r="K85" t="s">
        <v>77</v>
      </c>
      <c r="L85" t="s">
        <v>78</v>
      </c>
      <c r="M85" s="1">
        <v>42004</v>
      </c>
      <c r="N85">
        <v>29</v>
      </c>
      <c r="O85">
        <f>STANDARDIZE(N85,$N$8,$N$9)</f>
        <v>-0.11636996746152814</v>
      </c>
      <c r="P85">
        <f>ABS($J$3-O85)</f>
        <v>0.41099625631536219</v>
      </c>
      <c r="Q85">
        <f>ABS($J$4-O85)</f>
        <v>2.3051529158557269</v>
      </c>
      <c r="R85">
        <f>ABS($J$5-O85)</f>
        <v>3.5738804896988025E-2</v>
      </c>
      <c r="S85">
        <f>ABS($J$6-O85)</f>
        <v>0.55395147590331428</v>
      </c>
      <c r="T85">
        <f>MIN(P85:S85)</f>
        <v>3.5738804896988025E-2</v>
      </c>
      <c r="U85">
        <f>MATCH(T85,P85:S85, 0)</f>
        <v>3</v>
      </c>
    </row>
    <row r="86" spans="1:21" x14ac:dyDescent="0.35">
      <c r="A86">
        <v>3</v>
      </c>
      <c r="B86">
        <v>75</v>
      </c>
      <c r="C86" t="s">
        <v>62</v>
      </c>
      <c r="D86" t="s">
        <v>63</v>
      </c>
      <c r="E86" t="s">
        <v>73</v>
      </c>
      <c r="F86" t="s">
        <v>74</v>
      </c>
      <c r="G86" t="s">
        <v>75</v>
      </c>
      <c r="H86" t="s">
        <v>76</v>
      </c>
      <c r="I86" s="1">
        <v>41317</v>
      </c>
      <c r="J86">
        <v>2013</v>
      </c>
      <c r="K86" t="s">
        <v>77</v>
      </c>
      <c r="L86" t="s">
        <v>78</v>
      </c>
      <c r="M86" s="1">
        <v>42004</v>
      </c>
      <c r="N86">
        <v>29</v>
      </c>
      <c r="O86">
        <f>STANDARDIZE(N86,$N$8,$N$9)</f>
        <v>-0.11636996746152814</v>
      </c>
      <c r="P86">
        <f>ABS($J$3-O86)</f>
        <v>0.41099625631536219</v>
      </c>
      <c r="Q86">
        <f>ABS($J$4-O86)</f>
        <v>2.3051529158557269</v>
      </c>
      <c r="R86">
        <f>ABS($J$5-O86)</f>
        <v>3.5738804896988025E-2</v>
      </c>
      <c r="S86">
        <f>ABS($J$6-O86)</f>
        <v>0.55395147590331428</v>
      </c>
      <c r="T86">
        <f>MIN(P86:S86)</f>
        <v>3.5738804896988025E-2</v>
      </c>
      <c r="U86">
        <f>MATCH(T86,P86:S86, 0)</f>
        <v>3</v>
      </c>
    </row>
    <row r="87" spans="1:21" x14ac:dyDescent="0.35">
      <c r="A87">
        <v>3</v>
      </c>
      <c r="B87">
        <v>76</v>
      </c>
      <c r="C87" t="s">
        <v>112</v>
      </c>
      <c r="D87" t="s">
        <v>113</v>
      </c>
      <c r="E87" t="s">
        <v>168</v>
      </c>
      <c r="F87" t="s">
        <v>169</v>
      </c>
      <c r="G87" t="s">
        <v>186</v>
      </c>
      <c r="H87" t="s">
        <v>187</v>
      </c>
      <c r="I87" s="1">
        <v>41317</v>
      </c>
      <c r="J87">
        <v>2013</v>
      </c>
      <c r="K87" t="s">
        <v>69</v>
      </c>
      <c r="L87" t="s">
        <v>70</v>
      </c>
      <c r="M87" s="1">
        <v>42004</v>
      </c>
      <c r="N87">
        <v>29</v>
      </c>
      <c r="O87">
        <f>STANDARDIZE(N87,$N$8,$N$9)</f>
        <v>-0.11636996746152814</v>
      </c>
      <c r="P87">
        <f>ABS($J$3-O87)</f>
        <v>0.41099625631536219</v>
      </c>
      <c r="Q87">
        <f>ABS($J$4-O87)</f>
        <v>2.3051529158557269</v>
      </c>
      <c r="R87">
        <f>ABS($J$5-O87)</f>
        <v>3.5738804896988025E-2</v>
      </c>
      <c r="S87">
        <f>ABS($J$6-O87)</f>
        <v>0.55395147590331428</v>
      </c>
      <c r="T87">
        <f>MIN(P87:S87)</f>
        <v>3.5738804896988025E-2</v>
      </c>
      <c r="U87">
        <f>MATCH(T87,P87:S87, 0)</f>
        <v>3</v>
      </c>
    </row>
    <row r="88" spans="1:21" x14ac:dyDescent="0.35">
      <c r="A88">
        <v>3</v>
      </c>
      <c r="B88">
        <v>77</v>
      </c>
      <c r="C88" t="s">
        <v>188</v>
      </c>
      <c r="D88" t="s">
        <v>189</v>
      </c>
      <c r="E88" t="s">
        <v>168</v>
      </c>
      <c r="F88" t="s">
        <v>169</v>
      </c>
      <c r="G88" t="s">
        <v>186</v>
      </c>
      <c r="H88" t="s">
        <v>187</v>
      </c>
      <c r="I88" s="1">
        <v>41317</v>
      </c>
      <c r="J88">
        <v>2013</v>
      </c>
      <c r="K88" t="s">
        <v>69</v>
      </c>
      <c r="L88" t="s">
        <v>70</v>
      </c>
      <c r="M88" s="1">
        <v>42004</v>
      </c>
      <c r="N88">
        <v>29</v>
      </c>
      <c r="O88">
        <f>STANDARDIZE(N88,$N$8,$N$9)</f>
        <v>-0.11636996746152814</v>
      </c>
      <c r="P88">
        <f>ABS($J$3-O88)</f>
        <v>0.41099625631536219</v>
      </c>
      <c r="Q88">
        <f>ABS($J$4-O88)</f>
        <v>2.3051529158557269</v>
      </c>
      <c r="R88">
        <f>ABS($J$5-O88)</f>
        <v>3.5738804896988025E-2</v>
      </c>
      <c r="S88">
        <f>ABS($J$6-O88)</f>
        <v>0.55395147590331428</v>
      </c>
      <c r="T88">
        <f>MIN(P88:S88)</f>
        <v>3.5738804896988025E-2</v>
      </c>
      <c r="U88">
        <f>MATCH(T88,P88:S88, 0)</f>
        <v>3</v>
      </c>
    </row>
    <row r="89" spans="1:21" x14ac:dyDescent="0.35">
      <c r="A89">
        <v>3</v>
      </c>
      <c r="B89">
        <v>78</v>
      </c>
      <c r="C89" t="s">
        <v>14</v>
      </c>
      <c r="D89" t="s">
        <v>15</v>
      </c>
      <c r="E89" t="s">
        <v>79</v>
      </c>
      <c r="F89" t="s">
        <v>35</v>
      </c>
      <c r="G89" t="s">
        <v>80</v>
      </c>
      <c r="H89" t="s">
        <v>81</v>
      </c>
      <c r="I89" s="1">
        <v>41317</v>
      </c>
      <c r="J89">
        <v>2013</v>
      </c>
      <c r="K89" t="s">
        <v>41</v>
      </c>
      <c r="L89" t="s">
        <v>42</v>
      </c>
      <c r="M89" s="1">
        <v>41699</v>
      </c>
      <c r="N89">
        <v>32</v>
      </c>
      <c r="O89">
        <f>STANDARDIZE(N89,$N$8,$N$9)</f>
        <v>-6.2761760116046117E-2</v>
      </c>
      <c r="P89">
        <f>ABS($J$3-O89)</f>
        <v>0.46460446366084424</v>
      </c>
      <c r="Q89">
        <f>ABS($J$4-O89)</f>
        <v>2.2515447085102451</v>
      </c>
      <c r="R89">
        <f>ABS($J$5-O89)</f>
        <v>8.9347012242470047E-2</v>
      </c>
      <c r="S89">
        <f>ABS($J$6-O89)</f>
        <v>0.50034326855783218</v>
      </c>
      <c r="T89">
        <f>MIN(P89:S89)</f>
        <v>8.9347012242470047E-2</v>
      </c>
      <c r="U89">
        <f>MATCH(T89,P89:S89, 0)</f>
        <v>3</v>
      </c>
    </row>
    <row r="90" spans="1:21" x14ac:dyDescent="0.35">
      <c r="A90">
        <v>4</v>
      </c>
      <c r="B90">
        <v>79</v>
      </c>
      <c r="C90" t="s">
        <v>30</v>
      </c>
      <c r="D90" t="s">
        <v>31</v>
      </c>
      <c r="E90" t="s">
        <v>34</v>
      </c>
      <c r="F90" t="s">
        <v>35</v>
      </c>
      <c r="G90" t="s">
        <v>139</v>
      </c>
      <c r="H90" t="s">
        <v>140</v>
      </c>
      <c r="I90" s="1">
        <v>41317</v>
      </c>
      <c r="J90">
        <v>2013</v>
      </c>
      <c r="K90" t="s">
        <v>41</v>
      </c>
      <c r="L90" t="s">
        <v>42</v>
      </c>
      <c r="M90" s="1">
        <v>41670</v>
      </c>
      <c r="N90">
        <v>60</v>
      </c>
      <c r="O90">
        <f>STANDARDIZE(N90,$N$8,$N$9)</f>
        <v>0.43758150844178612</v>
      </c>
      <c r="P90">
        <f>ABS($J$3-O90)</f>
        <v>0.96494773221867647</v>
      </c>
      <c r="Q90">
        <f>ABS($J$4-O90)</f>
        <v>1.7512014399524127</v>
      </c>
      <c r="R90">
        <f>ABS($J$5-O90)</f>
        <v>0.58969028080030228</v>
      </c>
      <c r="S90">
        <f>ABS($J$6-O90)</f>
        <v>0</v>
      </c>
      <c r="T90">
        <f>MIN(P90:S90)</f>
        <v>0</v>
      </c>
      <c r="U90">
        <f>MATCH(T90,P90:S90, 0)</f>
        <v>4</v>
      </c>
    </row>
    <row r="91" spans="1:21" x14ac:dyDescent="0.35">
      <c r="A91">
        <v>4</v>
      </c>
      <c r="B91">
        <v>80</v>
      </c>
      <c r="C91" t="s">
        <v>172</v>
      </c>
      <c r="D91" t="s">
        <v>173</v>
      </c>
      <c r="E91" t="s">
        <v>43</v>
      </c>
      <c r="F91" t="s">
        <v>35</v>
      </c>
      <c r="G91" t="s">
        <v>48</v>
      </c>
      <c r="H91" t="s">
        <v>49</v>
      </c>
      <c r="I91" s="1">
        <v>41317</v>
      </c>
      <c r="J91">
        <v>2013</v>
      </c>
      <c r="K91" t="s">
        <v>69</v>
      </c>
      <c r="L91" t="s">
        <v>70</v>
      </c>
      <c r="M91" s="1">
        <v>41701</v>
      </c>
      <c r="N91">
        <v>91</v>
      </c>
      <c r="O91">
        <f>STANDARDIZE(N91,$N$8,$N$9)</f>
        <v>0.9915329843451004</v>
      </c>
      <c r="P91">
        <f>ABS($J$3-O91)</f>
        <v>1.5188992081219908</v>
      </c>
      <c r="Q91">
        <f>ABS($J$4-O91)</f>
        <v>1.1972499640490986</v>
      </c>
      <c r="R91">
        <f>ABS($J$5-O91)</f>
        <v>1.1436417567036166</v>
      </c>
      <c r="S91">
        <f>ABS($J$6-O91)</f>
        <v>0.55395147590331428</v>
      </c>
      <c r="T91">
        <f>MIN(P91:S91)</f>
        <v>0.55395147590331428</v>
      </c>
      <c r="U91">
        <f>MATCH(T91,P91:S91, 0)</f>
        <v>4</v>
      </c>
    </row>
    <row r="92" spans="1:21" x14ac:dyDescent="0.35">
      <c r="A92">
        <v>2</v>
      </c>
      <c r="B92">
        <v>81</v>
      </c>
      <c r="C92" t="s">
        <v>30</v>
      </c>
      <c r="D92" t="s">
        <v>31</v>
      </c>
      <c r="E92" t="s">
        <v>24</v>
      </c>
      <c r="F92" t="s">
        <v>25</v>
      </c>
      <c r="G92" t="s">
        <v>26</v>
      </c>
      <c r="H92" t="s">
        <v>27</v>
      </c>
      <c r="I92" s="1">
        <v>41337</v>
      </c>
      <c r="J92">
        <v>2013</v>
      </c>
      <c r="K92" t="s">
        <v>20</v>
      </c>
      <c r="L92" t="s">
        <v>21</v>
      </c>
      <c r="M92" s="1">
        <v>41577</v>
      </c>
      <c r="N92">
        <v>210</v>
      </c>
      <c r="O92">
        <f>STANDARDIZE(N92,$N$8,$N$9)</f>
        <v>3.1179918757158878</v>
      </c>
      <c r="P92">
        <f>ABS($J$3-O92)</f>
        <v>3.6453580994927783</v>
      </c>
      <c r="Q92">
        <f>ABS($J$4-O92)</f>
        <v>0.9292089273216888</v>
      </c>
      <c r="R92">
        <f>ABS($J$5-O92)</f>
        <v>3.2701006480744041</v>
      </c>
      <c r="S92">
        <f>ABS($J$6-O92)</f>
        <v>2.6804103672741015</v>
      </c>
      <c r="T92">
        <f>MIN(P92:S92)</f>
        <v>0.9292089273216888</v>
      </c>
      <c r="U92">
        <f>MATCH(T92,P92:S92, 0)</f>
        <v>2</v>
      </c>
    </row>
    <row r="93" spans="1:21" x14ac:dyDescent="0.35">
      <c r="A93">
        <v>2</v>
      </c>
      <c r="B93">
        <v>82</v>
      </c>
      <c r="C93" t="s">
        <v>190</v>
      </c>
      <c r="D93" t="s">
        <v>191</v>
      </c>
      <c r="E93" t="s">
        <v>43</v>
      </c>
      <c r="F93" t="s">
        <v>35</v>
      </c>
      <c r="G93" t="s">
        <v>48</v>
      </c>
      <c r="H93" t="s">
        <v>49</v>
      </c>
      <c r="I93" s="1">
        <v>41337</v>
      </c>
      <c r="J93">
        <v>2013</v>
      </c>
      <c r="K93" t="s">
        <v>28</v>
      </c>
      <c r="L93" t="s">
        <v>29</v>
      </c>
      <c r="M93" s="1">
        <v>41375</v>
      </c>
      <c r="N93">
        <v>215</v>
      </c>
      <c r="O93">
        <f>STANDARDIZE(N93,$N$8,$N$9)</f>
        <v>3.2073388879583575</v>
      </c>
      <c r="P93">
        <f>ABS($J$3-O93)</f>
        <v>3.7347051117352477</v>
      </c>
      <c r="Q93">
        <f>ABS($J$4-O93)</f>
        <v>1.0185559395641586</v>
      </c>
      <c r="R93">
        <f>ABS($J$5-O93)</f>
        <v>3.3594476603168735</v>
      </c>
      <c r="S93">
        <f>ABS($J$6-O93)</f>
        <v>2.7697573795165713</v>
      </c>
      <c r="T93">
        <f>MIN(P93:S93)</f>
        <v>1.0185559395641586</v>
      </c>
      <c r="U93">
        <f>MATCH(T93,P93:S93, 0)</f>
        <v>2</v>
      </c>
    </row>
    <row r="94" spans="1:21" x14ac:dyDescent="0.35">
      <c r="A94">
        <v>4</v>
      </c>
      <c r="B94">
        <v>83</v>
      </c>
      <c r="C94" t="s">
        <v>192</v>
      </c>
      <c r="D94" t="s">
        <v>193</v>
      </c>
      <c r="E94" t="s">
        <v>84</v>
      </c>
      <c r="F94" t="s">
        <v>85</v>
      </c>
      <c r="G94" t="s">
        <v>153</v>
      </c>
      <c r="H94" t="s">
        <v>154</v>
      </c>
      <c r="I94" s="1">
        <v>41338</v>
      </c>
      <c r="J94">
        <v>2013</v>
      </c>
      <c r="K94" t="s">
        <v>155</v>
      </c>
      <c r="L94" t="s">
        <v>156</v>
      </c>
      <c r="M94" s="1">
        <v>41615</v>
      </c>
      <c r="N94">
        <v>70</v>
      </c>
      <c r="O94">
        <f>STANDARDIZE(N94,$N$8,$N$9)</f>
        <v>0.61627553292672621</v>
      </c>
      <c r="P94">
        <f>ABS($J$3-O94)</f>
        <v>1.1436417567036166</v>
      </c>
      <c r="Q94">
        <f>ABS($J$4-O94)</f>
        <v>1.5725074154674727</v>
      </c>
      <c r="R94">
        <f>ABS($J$5-O94)</f>
        <v>0.76838430528524237</v>
      </c>
      <c r="S94">
        <f>ABS($J$6-O94)</f>
        <v>0.17869402448494009</v>
      </c>
      <c r="T94">
        <f>MIN(P94:S94)</f>
        <v>0.17869402448494009</v>
      </c>
      <c r="U94">
        <f>MATCH(T94,P94:S94, 0)</f>
        <v>4</v>
      </c>
    </row>
    <row r="95" spans="1:21" x14ac:dyDescent="0.35">
      <c r="A95">
        <v>2</v>
      </c>
      <c r="B95">
        <v>84</v>
      </c>
      <c r="C95" t="s">
        <v>67</v>
      </c>
      <c r="D95" t="s">
        <v>68</v>
      </c>
      <c r="E95" t="s">
        <v>52</v>
      </c>
      <c r="F95" t="s">
        <v>53</v>
      </c>
      <c r="G95" t="s">
        <v>54</v>
      </c>
      <c r="H95" t="s">
        <v>55</v>
      </c>
      <c r="I95" s="1">
        <v>41338</v>
      </c>
      <c r="J95">
        <v>2013</v>
      </c>
      <c r="K95" t="s">
        <v>41</v>
      </c>
      <c r="L95" t="s">
        <v>42</v>
      </c>
      <c r="M95" s="1">
        <v>41975</v>
      </c>
      <c r="N95">
        <v>285</v>
      </c>
      <c r="O95">
        <f>STANDARDIZE(N95,$N$8,$N$9)</f>
        <v>4.4581970593529388</v>
      </c>
      <c r="P95">
        <f>ABS($J$3-O95)</f>
        <v>4.9855632831298289</v>
      </c>
      <c r="Q95">
        <f>ABS($J$4-O95)</f>
        <v>2.2694141109587398</v>
      </c>
      <c r="R95">
        <f>ABS($J$5-O95)</f>
        <v>4.6103058317114547</v>
      </c>
      <c r="S95">
        <f>ABS($J$6-O95)</f>
        <v>4.0206155509111525</v>
      </c>
      <c r="T95">
        <f>MIN(P95:S95)</f>
        <v>2.2694141109587398</v>
      </c>
      <c r="U95">
        <f>MATCH(T95,P95:S95, 0)</f>
        <v>2</v>
      </c>
    </row>
    <row r="96" spans="1:21" x14ac:dyDescent="0.35">
      <c r="A96">
        <v>4</v>
      </c>
      <c r="B96">
        <v>85</v>
      </c>
      <c r="C96" t="s">
        <v>194</v>
      </c>
      <c r="D96" t="s">
        <v>195</v>
      </c>
      <c r="E96" t="s">
        <v>196</v>
      </c>
      <c r="F96" t="s">
        <v>197</v>
      </c>
      <c r="G96" t="s">
        <v>198</v>
      </c>
      <c r="H96" t="s">
        <v>199</v>
      </c>
      <c r="I96" s="1">
        <v>41339</v>
      </c>
      <c r="J96">
        <v>2013</v>
      </c>
      <c r="K96" t="s">
        <v>69</v>
      </c>
      <c r="L96" t="s">
        <v>70</v>
      </c>
      <c r="M96" s="1">
        <v>41501</v>
      </c>
      <c r="N96">
        <v>73</v>
      </c>
      <c r="O96">
        <f>STANDARDIZE(N96,$N$8,$N$9)</f>
        <v>0.66988374027220821</v>
      </c>
      <c r="P96">
        <f>ABS($J$3-O96)</f>
        <v>1.1972499640490986</v>
      </c>
      <c r="Q96">
        <f>ABS($J$4-O96)</f>
        <v>1.5188992081219908</v>
      </c>
      <c r="R96">
        <f>ABS($J$5-O96)</f>
        <v>0.82199251263072437</v>
      </c>
      <c r="S96">
        <f>ABS($J$6-O96)</f>
        <v>0.23230223183042209</v>
      </c>
      <c r="T96">
        <f>MIN(P96:S96)</f>
        <v>0.23230223183042209</v>
      </c>
      <c r="U96">
        <f>MATCH(T96,P96:S96, 0)</f>
        <v>4</v>
      </c>
    </row>
    <row r="97" spans="1:21" x14ac:dyDescent="0.35">
      <c r="A97">
        <v>2</v>
      </c>
      <c r="B97">
        <v>86</v>
      </c>
      <c r="C97" t="s">
        <v>112</v>
      </c>
      <c r="D97" t="s">
        <v>113</v>
      </c>
      <c r="E97" t="s">
        <v>73</v>
      </c>
      <c r="F97" t="s">
        <v>74</v>
      </c>
      <c r="G97" t="s">
        <v>75</v>
      </c>
      <c r="H97" t="s">
        <v>76</v>
      </c>
      <c r="I97" s="1">
        <v>41339</v>
      </c>
      <c r="J97">
        <v>2013</v>
      </c>
      <c r="K97" t="s">
        <v>41</v>
      </c>
      <c r="L97" t="s">
        <v>42</v>
      </c>
      <c r="M97" s="1">
        <v>41497</v>
      </c>
      <c r="N97">
        <v>158</v>
      </c>
      <c r="O97">
        <f>STANDARDIZE(N97,$N$8,$N$9)</f>
        <v>2.188782948394199</v>
      </c>
      <c r="P97">
        <f>ABS($J$3-O97)</f>
        <v>2.7161491721710895</v>
      </c>
      <c r="Q97">
        <f>ABS($J$4-O97)</f>
        <v>0</v>
      </c>
      <c r="R97">
        <f>ABS($J$5-O97)</f>
        <v>2.3408917207527153</v>
      </c>
      <c r="S97">
        <f>ABS($J$6-O97)</f>
        <v>1.7512014399524127</v>
      </c>
      <c r="T97">
        <f>MIN(P97:S97)</f>
        <v>0</v>
      </c>
      <c r="U97">
        <f>MATCH(T97,P97:S97, 0)</f>
        <v>2</v>
      </c>
    </row>
    <row r="98" spans="1:21" x14ac:dyDescent="0.35">
      <c r="A98">
        <v>4</v>
      </c>
      <c r="B98">
        <v>87</v>
      </c>
      <c r="C98" t="s">
        <v>112</v>
      </c>
      <c r="D98" t="s">
        <v>113</v>
      </c>
      <c r="E98" t="s">
        <v>79</v>
      </c>
      <c r="F98" t="s">
        <v>35</v>
      </c>
      <c r="G98" t="s">
        <v>200</v>
      </c>
      <c r="H98" t="s">
        <v>201</v>
      </c>
      <c r="I98" s="1">
        <v>41340</v>
      </c>
      <c r="J98">
        <v>2013</v>
      </c>
      <c r="K98" t="s">
        <v>41</v>
      </c>
      <c r="L98" t="s">
        <v>42</v>
      </c>
      <c r="M98" s="1">
        <v>41507</v>
      </c>
      <c r="N98">
        <v>49</v>
      </c>
      <c r="O98">
        <f>STANDARDIZE(N98,$N$8,$N$9)</f>
        <v>0.24101808150835205</v>
      </c>
      <c r="P98">
        <f>ABS($J$3-O98)</f>
        <v>0.76838430528524237</v>
      </c>
      <c r="Q98">
        <f>ABS($J$4-O98)</f>
        <v>1.9477648668858469</v>
      </c>
      <c r="R98">
        <f>ABS($J$5-O98)</f>
        <v>0.39312685386686819</v>
      </c>
      <c r="S98">
        <f>ABS($J$6-O98)</f>
        <v>0.19656342693343407</v>
      </c>
      <c r="T98">
        <f>MIN(P98:S98)</f>
        <v>0.19656342693343407</v>
      </c>
      <c r="U98">
        <f>MATCH(T98,P98:S98, 0)</f>
        <v>4</v>
      </c>
    </row>
    <row r="99" spans="1:21" x14ac:dyDescent="0.35">
      <c r="A99">
        <v>4</v>
      </c>
      <c r="B99">
        <v>88</v>
      </c>
      <c r="C99" t="s">
        <v>157</v>
      </c>
      <c r="D99" t="s">
        <v>158</v>
      </c>
      <c r="E99" t="s">
        <v>96</v>
      </c>
      <c r="F99" t="s">
        <v>97</v>
      </c>
      <c r="G99" t="s">
        <v>98</v>
      </c>
      <c r="H99" t="s">
        <v>99</v>
      </c>
      <c r="I99" s="1">
        <v>41340</v>
      </c>
      <c r="J99">
        <v>2013</v>
      </c>
      <c r="K99" t="s">
        <v>202</v>
      </c>
      <c r="L99" t="s">
        <v>203</v>
      </c>
      <c r="M99" s="1">
        <v>41283</v>
      </c>
      <c r="N99">
        <v>60</v>
      </c>
      <c r="O99">
        <f>STANDARDIZE(N99,$N$8,$N$9)</f>
        <v>0.43758150844178612</v>
      </c>
      <c r="P99">
        <f>ABS($J$3-O99)</f>
        <v>0.96494773221867647</v>
      </c>
      <c r="Q99">
        <f>ABS($J$4-O99)</f>
        <v>1.7512014399524127</v>
      </c>
      <c r="R99">
        <f>ABS($J$5-O99)</f>
        <v>0.58969028080030228</v>
      </c>
      <c r="S99">
        <f>ABS($J$6-O99)</f>
        <v>0</v>
      </c>
      <c r="T99">
        <f>MIN(P99:S99)</f>
        <v>0</v>
      </c>
      <c r="U99">
        <f>MATCH(T99,P99:S99, 0)</f>
        <v>4</v>
      </c>
    </row>
    <row r="100" spans="1:21" x14ac:dyDescent="0.35">
      <c r="A100">
        <v>4</v>
      </c>
      <c r="B100">
        <v>89</v>
      </c>
      <c r="C100" t="s">
        <v>82</v>
      </c>
      <c r="D100" t="s">
        <v>83</v>
      </c>
      <c r="E100" t="s">
        <v>73</v>
      </c>
      <c r="F100" t="s">
        <v>74</v>
      </c>
      <c r="G100" t="s">
        <v>75</v>
      </c>
      <c r="H100" t="s">
        <v>76</v>
      </c>
      <c r="I100" s="1">
        <v>41341</v>
      </c>
      <c r="J100">
        <v>2013</v>
      </c>
      <c r="K100" t="s">
        <v>77</v>
      </c>
      <c r="L100" t="s">
        <v>78</v>
      </c>
      <c r="M100" s="1">
        <v>41536</v>
      </c>
      <c r="N100">
        <v>47</v>
      </c>
      <c r="O100">
        <f>STANDARDIZE(N100,$N$8,$N$9)</f>
        <v>0.20527927661136403</v>
      </c>
      <c r="P100">
        <f>ABS($J$3-O100)</f>
        <v>0.73264550038825438</v>
      </c>
      <c r="Q100">
        <f>ABS($J$4-O100)</f>
        <v>1.9835036717828349</v>
      </c>
      <c r="R100">
        <f>ABS($J$5-O100)</f>
        <v>0.35738804896988019</v>
      </c>
      <c r="S100">
        <f>ABS($J$6-O100)</f>
        <v>0.23230223183042209</v>
      </c>
      <c r="T100">
        <f>MIN(P100:S100)</f>
        <v>0.23230223183042209</v>
      </c>
      <c r="U100">
        <f>MATCH(T100,P100:S100, 0)</f>
        <v>4</v>
      </c>
    </row>
    <row r="101" spans="1:21" x14ac:dyDescent="0.35">
      <c r="A101">
        <v>4</v>
      </c>
      <c r="B101">
        <v>90</v>
      </c>
      <c r="C101" t="s">
        <v>204</v>
      </c>
      <c r="D101" t="s">
        <v>205</v>
      </c>
      <c r="E101" t="s">
        <v>79</v>
      </c>
      <c r="F101" t="s">
        <v>35</v>
      </c>
      <c r="G101" t="s">
        <v>80</v>
      </c>
      <c r="H101" t="s">
        <v>81</v>
      </c>
      <c r="I101" s="1">
        <v>41341</v>
      </c>
      <c r="J101">
        <v>2013</v>
      </c>
      <c r="K101" t="s">
        <v>41</v>
      </c>
      <c r="L101" t="s">
        <v>42</v>
      </c>
      <c r="M101" s="1">
        <v>41578</v>
      </c>
      <c r="N101">
        <v>89</v>
      </c>
      <c r="O101">
        <f>STANDARDIZE(N101,$N$8,$N$9)</f>
        <v>0.9557941794481124</v>
      </c>
      <c r="P101">
        <f>ABS($J$3-O101)</f>
        <v>1.4831604032250028</v>
      </c>
      <c r="Q101">
        <f>ABS($J$4-O101)</f>
        <v>1.2329887689460866</v>
      </c>
      <c r="R101">
        <f>ABS($J$5-O101)</f>
        <v>1.1079029518066286</v>
      </c>
      <c r="S101">
        <f>ABS($J$6-O101)</f>
        <v>0.51821267100632629</v>
      </c>
      <c r="T101">
        <f>MIN(P101:S101)</f>
        <v>0.51821267100632629</v>
      </c>
      <c r="U101">
        <f>MATCH(T101,P101:S101, 0)</f>
        <v>4</v>
      </c>
    </row>
    <row r="102" spans="1:21" x14ac:dyDescent="0.35">
      <c r="A102">
        <v>2</v>
      </c>
      <c r="B102">
        <v>91</v>
      </c>
      <c r="C102" t="s">
        <v>14</v>
      </c>
      <c r="D102" t="s">
        <v>15</v>
      </c>
      <c r="E102" t="s">
        <v>79</v>
      </c>
      <c r="F102" t="s">
        <v>35</v>
      </c>
      <c r="G102" t="s">
        <v>80</v>
      </c>
      <c r="H102" t="s">
        <v>81</v>
      </c>
      <c r="I102" s="1">
        <v>41341</v>
      </c>
      <c r="J102">
        <v>2013</v>
      </c>
      <c r="K102" t="s">
        <v>41</v>
      </c>
      <c r="L102" t="s">
        <v>42</v>
      </c>
      <c r="M102" s="1">
        <v>41605</v>
      </c>
      <c r="N102">
        <v>116</v>
      </c>
      <c r="O102">
        <f>STANDARDIZE(N102,$N$8,$N$9)</f>
        <v>1.4382680455574508</v>
      </c>
      <c r="P102">
        <f>ABS($J$3-O102)</f>
        <v>1.9656342693343412</v>
      </c>
      <c r="Q102">
        <f>ABS($J$4-O102)</f>
        <v>0.75051490283674815</v>
      </c>
      <c r="R102">
        <f>ABS($J$5-O102)</f>
        <v>1.590376817915967</v>
      </c>
      <c r="S102">
        <f>ABS($J$6-O102)</f>
        <v>1.0006865371156648</v>
      </c>
      <c r="T102">
        <f>MIN(P102:S102)</f>
        <v>0.75051490283674815</v>
      </c>
      <c r="U102">
        <f>MATCH(T102,P102:S102, 0)</f>
        <v>2</v>
      </c>
    </row>
    <row r="103" spans="1:21" x14ac:dyDescent="0.35">
      <c r="A103">
        <v>3</v>
      </c>
      <c r="B103">
        <v>92</v>
      </c>
      <c r="C103" t="s">
        <v>14</v>
      </c>
      <c r="D103" t="s">
        <v>15</v>
      </c>
      <c r="E103" t="s">
        <v>16</v>
      </c>
      <c r="F103" t="s">
        <v>17</v>
      </c>
      <c r="G103" t="s">
        <v>18</v>
      </c>
      <c r="H103" t="s">
        <v>19</v>
      </c>
      <c r="I103" s="1">
        <v>41342</v>
      </c>
      <c r="J103">
        <v>2013</v>
      </c>
      <c r="K103" t="s">
        <v>77</v>
      </c>
      <c r="L103" t="s">
        <v>78</v>
      </c>
      <c r="M103" s="1">
        <v>41543</v>
      </c>
      <c r="N103">
        <v>23</v>
      </c>
      <c r="O103">
        <f>STANDARDIZE(N103,$N$8,$N$9)</f>
        <v>-0.22358638215249221</v>
      </c>
      <c r="P103">
        <f>ABS($J$3-O103)</f>
        <v>0.30377984162439814</v>
      </c>
      <c r="Q103">
        <f>ABS($J$4-O103)</f>
        <v>2.4123693305466913</v>
      </c>
      <c r="R103">
        <f>ABS($J$5-O103)</f>
        <v>7.1477609793976049E-2</v>
      </c>
      <c r="S103">
        <f>ABS($J$6-O103)</f>
        <v>0.66116789059427838</v>
      </c>
      <c r="T103">
        <f>MIN(P103:S103)</f>
        <v>7.1477609793976049E-2</v>
      </c>
      <c r="U103">
        <f>MATCH(T103,P103:S103, 0)</f>
        <v>3</v>
      </c>
    </row>
    <row r="104" spans="1:21" x14ac:dyDescent="0.35">
      <c r="A104">
        <v>4</v>
      </c>
      <c r="B104">
        <v>93</v>
      </c>
      <c r="C104" t="s">
        <v>206</v>
      </c>
      <c r="D104" t="s">
        <v>207</v>
      </c>
      <c r="E104" t="s">
        <v>73</v>
      </c>
      <c r="F104" t="s">
        <v>74</v>
      </c>
      <c r="G104" t="s">
        <v>114</v>
      </c>
      <c r="H104" t="s">
        <v>115</v>
      </c>
      <c r="I104" s="1">
        <v>41342</v>
      </c>
      <c r="J104">
        <v>2013</v>
      </c>
      <c r="K104" t="s">
        <v>41</v>
      </c>
      <c r="L104" t="s">
        <v>42</v>
      </c>
      <c r="M104" s="1">
        <v>41591</v>
      </c>
      <c r="N104">
        <v>71</v>
      </c>
      <c r="O104">
        <f>STANDARDIZE(N104,$N$8,$N$9)</f>
        <v>0.63414493537522021</v>
      </c>
      <c r="P104">
        <f>ABS($J$3-O104)</f>
        <v>1.1615111591521106</v>
      </c>
      <c r="Q104">
        <f>ABS($J$4-O104)</f>
        <v>1.5546380130189787</v>
      </c>
      <c r="R104">
        <f>ABS($J$5-O104)</f>
        <v>0.78625370773373637</v>
      </c>
      <c r="S104">
        <f>ABS($J$6-O104)</f>
        <v>0.19656342693343409</v>
      </c>
      <c r="T104">
        <f>MIN(P104:S104)</f>
        <v>0.19656342693343409</v>
      </c>
      <c r="U104">
        <f>MATCH(T104,P104:S104, 0)</f>
        <v>4</v>
      </c>
    </row>
    <row r="105" spans="1:21" x14ac:dyDescent="0.35">
      <c r="A105">
        <v>4</v>
      </c>
      <c r="B105">
        <v>94</v>
      </c>
      <c r="C105" t="s">
        <v>14</v>
      </c>
      <c r="D105" t="s">
        <v>15</v>
      </c>
      <c r="E105" t="s">
        <v>196</v>
      </c>
      <c r="F105" t="s">
        <v>197</v>
      </c>
      <c r="G105" t="s">
        <v>198</v>
      </c>
      <c r="H105" t="s">
        <v>199</v>
      </c>
      <c r="I105" s="1">
        <v>41342</v>
      </c>
      <c r="J105">
        <v>2013</v>
      </c>
      <c r="K105" t="s">
        <v>20</v>
      </c>
      <c r="L105" t="s">
        <v>21</v>
      </c>
      <c r="M105" s="1">
        <v>41605</v>
      </c>
      <c r="N105">
        <v>85</v>
      </c>
      <c r="O105">
        <f>STANDARDIZE(N105,$N$8,$N$9)</f>
        <v>0.88431656965413641</v>
      </c>
      <c r="P105">
        <f>ABS($J$3-O105)</f>
        <v>1.4116827934310268</v>
      </c>
      <c r="Q105">
        <f>ABS($J$4-O105)</f>
        <v>1.3044663787400625</v>
      </c>
      <c r="R105">
        <f>ABS($J$5-O105)</f>
        <v>1.0364253420126526</v>
      </c>
      <c r="S105">
        <f>ABS($J$6-O105)</f>
        <v>0.44673506121235029</v>
      </c>
      <c r="T105">
        <f>MIN(P105:S105)</f>
        <v>0.44673506121235029</v>
      </c>
      <c r="U105">
        <f>MATCH(T105,P105:S105, 0)</f>
        <v>4</v>
      </c>
    </row>
    <row r="106" spans="1:21" x14ac:dyDescent="0.35">
      <c r="A106">
        <v>1</v>
      </c>
      <c r="B106">
        <v>95</v>
      </c>
      <c r="C106" t="s">
        <v>112</v>
      </c>
      <c r="D106" t="s">
        <v>113</v>
      </c>
      <c r="E106" t="s">
        <v>84</v>
      </c>
      <c r="F106" t="s">
        <v>85</v>
      </c>
      <c r="G106" t="s">
        <v>86</v>
      </c>
      <c r="H106" t="s">
        <v>87</v>
      </c>
      <c r="I106" s="1">
        <v>41343</v>
      </c>
      <c r="J106">
        <v>2013</v>
      </c>
      <c r="K106" t="s">
        <v>77</v>
      </c>
      <c r="L106" t="s">
        <v>78</v>
      </c>
      <c r="M106" s="1">
        <v>41588</v>
      </c>
      <c r="N106">
        <v>8</v>
      </c>
      <c r="O106">
        <f>STANDARDIZE(N106,$N$8,$N$9)</f>
        <v>-0.49162741887990236</v>
      </c>
      <c r="P106">
        <f>ABS($J$3-O106)</f>
        <v>3.5738804896987997E-2</v>
      </c>
      <c r="Q106">
        <f>ABS($J$4-O106)</f>
        <v>2.6804103672741011</v>
      </c>
      <c r="R106">
        <f>ABS($J$5-O106)</f>
        <v>0.33951864652138619</v>
      </c>
      <c r="S106">
        <f>ABS($J$6-O106)</f>
        <v>0.92920892732168847</v>
      </c>
      <c r="T106">
        <f>MIN(P106:S106)</f>
        <v>3.5738804896987997E-2</v>
      </c>
      <c r="U106">
        <f>MATCH(T106,P106:S106, 0)</f>
        <v>1</v>
      </c>
    </row>
    <row r="107" spans="1:21" x14ac:dyDescent="0.35">
      <c r="A107">
        <v>1</v>
      </c>
      <c r="B107">
        <v>96</v>
      </c>
      <c r="C107" t="s">
        <v>112</v>
      </c>
      <c r="D107" t="s">
        <v>113</v>
      </c>
      <c r="E107" t="s">
        <v>84</v>
      </c>
      <c r="F107" t="s">
        <v>85</v>
      </c>
      <c r="G107" t="s">
        <v>86</v>
      </c>
      <c r="H107" t="s">
        <v>87</v>
      </c>
      <c r="I107" s="1">
        <v>41343</v>
      </c>
      <c r="J107">
        <v>2013</v>
      </c>
      <c r="K107" t="s">
        <v>176</v>
      </c>
      <c r="L107" t="s">
        <v>177</v>
      </c>
      <c r="M107" s="1">
        <v>41588</v>
      </c>
      <c r="N107">
        <v>8</v>
      </c>
      <c r="O107">
        <f>STANDARDIZE(N107,$N$8,$N$9)</f>
        <v>-0.49162741887990236</v>
      </c>
      <c r="P107">
        <f>ABS($J$3-O107)</f>
        <v>3.5738804896987997E-2</v>
      </c>
      <c r="Q107">
        <f>ABS($J$4-O107)</f>
        <v>2.6804103672741011</v>
      </c>
      <c r="R107">
        <f>ABS($J$5-O107)</f>
        <v>0.33951864652138619</v>
      </c>
      <c r="S107">
        <f>ABS($J$6-O107)</f>
        <v>0.92920892732168847</v>
      </c>
      <c r="T107">
        <f>MIN(P107:S107)</f>
        <v>3.5738804896987997E-2</v>
      </c>
      <c r="U107">
        <f>MATCH(T107,P107:S107, 0)</f>
        <v>1</v>
      </c>
    </row>
    <row r="108" spans="1:21" x14ac:dyDescent="0.35">
      <c r="A108">
        <v>3</v>
      </c>
      <c r="B108">
        <v>97</v>
      </c>
      <c r="C108" t="s">
        <v>82</v>
      </c>
      <c r="D108" t="s">
        <v>83</v>
      </c>
      <c r="E108" t="s">
        <v>168</v>
      </c>
      <c r="F108" t="s">
        <v>169</v>
      </c>
      <c r="G108" t="s">
        <v>170</v>
      </c>
      <c r="H108" t="s">
        <v>171</v>
      </c>
      <c r="I108" s="1">
        <v>41343</v>
      </c>
      <c r="J108">
        <v>2013</v>
      </c>
      <c r="K108" t="s">
        <v>77</v>
      </c>
      <c r="L108" t="s">
        <v>78</v>
      </c>
      <c r="M108" s="1">
        <v>41568</v>
      </c>
      <c r="N108">
        <v>18</v>
      </c>
      <c r="O108">
        <f>STANDARDIZE(N108,$N$8,$N$9)</f>
        <v>-0.31293339439496226</v>
      </c>
      <c r="P108">
        <f>ABS($J$3-O108)</f>
        <v>0.21443282938192809</v>
      </c>
      <c r="Q108">
        <f>ABS($J$4-O108)</f>
        <v>2.5017163427891611</v>
      </c>
      <c r="R108">
        <f>ABS($J$5-O108)</f>
        <v>0.1608246220364461</v>
      </c>
      <c r="S108">
        <f>ABS($J$6-O108)</f>
        <v>0.75051490283674838</v>
      </c>
      <c r="T108">
        <f>MIN(P108:S108)</f>
        <v>0.1608246220364461</v>
      </c>
      <c r="U108">
        <f>MATCH(T108,P108:S108, 0)</f>
        <v>3</v>
      </c>
    </row>
    <row r="109" spans="1:21" x14ac:dyDescent="0.35">
      <c r="A109">
        <v>1</v>
      </c>
      <c r="B109">
        <v>98</v>
      </c>
      <c r="C109" t="s">
        <v>14</v>
      </c>
      <c r="D109" t="s">
        <v>15</v>
      </c>
      <c r="E109" t="s">
        <v>105</v>
      </c>
      <c r="F109" t="s">
        <v>59</v>
      </c>
      <c r="G109" t="s">
        <v>106</v>
      </c>
      <c r="H109" t="s">
        <v>107</v>
      </c>
      <c r="I109" s="1">
        <v>41344</v>
      </c>
      <c r="J109">
        <v>2013</v>
      </c>
      <c r="K109" t="s">
        <v>166</v>
      </c>
      <c r="L109" t="s">
        <v>167</v>
      </c>
      <c r="M109" s="1">
        <v>41375</v>
      </c>
      <c r="N109">
        <v>1</v>
      </c>
      <c r="O109">
        <f>STANDARDIZE(N109,$N$8,$N$9)</f>
        <v>-0.61671323601936046</v>
      </c>
      <c r="P109">
        <f>ABS($J$3-O109)</f>
        <v>8.9347012242470103E-2</v>
      </c>
      <c r="Q109">
        <f>ABS($J$4-O109)</f>
        <v>2.8054961844135593</v>
      </c>
      <c r="R109">
        <f>ABS($J$5-O109)</f>
        <v>0.46460446366084429</v>
      </c>
      <c r="S109">
        <f>ABS($J$6-O109)</f>
        <v>1.0542947444611466</v>
      </c>
      <c r="T109">
        <f>MIN(P109:S109)</f>
        <v>8.9347012242470103E-2</v>
      </c>
      <c r="U109">
        <f>MATCH(T109,P109:S109, 0)</f>
        <v>1</v>
      </c>
    </row>
    <row r="110" spans="1:21" x14ac:dyDescent="0.35">
      <c r="A110">
        <v>1</v>
      </c>
      <c r="B110">
        <v>99</v>
      </c>
      <c r="C110" t="s">
        <v>172</v>
      </c>
      <c r="D110" t="s">
        <v>173</v>
      </c>
      <c r="E110" t="s">
        <v>64</v>
      </c>
      <c r="F110" t="s">
        <v>59</v>
      </c>
      <c r="G110" t="s">
        <v>65</v>
      </c>
      <c r="H110" t="s">
        <v>66</v>
      </c>
      <c r="I110" s="1">
        <v>41344</v>
      </c>
      <c r="J110">
        <v>2013</v>
      </c>
      <c r="K110" t="s">
        <v>69</v>
      </c>
      <c r="L110" t="s">
        <v>70</v>
      </c>
      <c r="M110" s="1">
        <v>41619</v>
      </c>
      <c r="N110">
        <v>9</v>
      </c>
      <c r="O110">
        <f>STANDARDIZE(N110,$N$8,$N$9)</f>
        <v>-0.4737580164314083</v>
      </c>
      <c r="P110">
        <f>ABS($J$3-O110)</f>
        <v>5.3608207345482051E-2</v>
      </c>
      <c r="Q110">
        <f>ABS($J$4-O110)</f>
        <v>2.6625409648256073</v>
      </c>
      <c r="R110">
        <f>ABS($J$5-O110)</f>
        <v>0.32164924407289214</v>
      </c>
      <c r="S110">
        <f>ABS($J$6-O110)</f>
        <v>0.91133952487319436</v>
      </c>
      <c r="T110">
        <f>MIN(P110:S110)</f>
        <v>5.3608207345482051E-2</v>
      </c>
      <c r="U110">
        <f>MATCH(T110,P110:S110, 0)</f>
        <v>1</v>
      </c>
    </row>
    <row r="111" spans="1:21" x14ac:dyDescent="0.35">
      <c r="A111">
        <v>3</v>
      </c>
      <c r="B111">
        <v>100</v>
      </c>
      <c r="C111" t="s">
        <v>112</v>
      </c>
      <c r="D111" t="s">
        <v>113</v>
      </c>
      <c r="E111" t="s">
        <v>116</v>
      </c>
      <c r="F111" t="s">
        <v>208</v>
      </c>
      <c r="G111" t="s">
        <v>209</v>
      </c>
      <c r="H111" t="s">
        <v>210</v>
      </c>
      <c r="I111" s="1">
        <v>41344</v>
      </c>
      <c r="J111">
        <v>2013</v>
      </c>
      <c r="K111" t="s">
        <v>77</v>
      </c>
      <c r="L111" t="s">
        <v>78</v>
      </c>
      <c r="M111" s="1">
        <v>41599</v>
      </c>
      <c r="N111">
        <v>18</v>
      </c>
      <c r="O111">
        <f>STANDARDIZE(N111,$N$8,$N$9)</f>
        <v>-0.31293339439496226</v>
      </c>
      <c r="P111">
        <f>ABS($J$3-O111)</f>
        <v>0.21443282938192809</v>
      </c>
      <c r="Q111">
        <f>ABS($J$4-O111)</f>
        <v>2.5017163427891611</v>
      </c>
      <c r="R111">
        <f>ABS($J$5-O111)</f>
        <v>0.1608246220364461</v>
      </c>
      <c r="S111">
        <f>ABS($J$6-O111)</f>
        <v>0.75051490283674838</v>
      </c>
      <c r="T111">
        <f>MIN(P111:S111)</f>
        <v>0.1608246220364461</v>
      </c>
      <c r="U111">
        <f>MATCH(T111,P111:S111, 0)</f>
        <v>3</v>
      </c>
    </row>
    <row r="112" spans="1:21" x14ac:dyDescent="0.35">
      <c r="A112">
        <v>4</v>
      </c>
      <c r="B112">
        <v>101</v>
      </c>
      <c r="C112" t="s">
        <v>14</v>
      </c>
      <c r="D112" t="s">
        <v>15</v>
      </c>
      <c r="E112" t="s">
        <v>196</v>
      </c>
      <c r="F112" t="s">
        <v>197</v>
      </c>
      <c r="G112" t="s">
        <v>198</v>
      </c>
      <c r="H112" t="s">
        <v>199</v>
      </c>
      <c r="I112" s="1">
        <v>41344</v>
      </c>
      <c r="J112">
        <v>2013</v>
      </c>
      <c r="K112" t="s">
        <v>41</v>
      </c>
      <c r="L112" t="s">
        <v>42</v>
      </c>
      <c r="M112" s="1">
        <v>41669</v>
      </c>
      <c r="N112">
        <v>88</v>
      </c>
      <c r="O112">
        <f>STANDARDIZE(N112,$N$8,$N$9)</f>
        <v>0.9379247769996184</v>
      </c>
      <c r="P112">
        <f>ABS($J$3-O112)</f>
        <v>1.4652910007765088</v>
      </c>
      <c r="Q112">
        <f>ABS($J$4-O112)</f>
        <v>1.2508581713945806</v>
      </c>
      <c r="R112">
        <f>ABS($J$5-O112)</f>
        <v>1.0900335493581346</v>
      </c>
      <c r="S112">
        <f>ABS($J$6-O112)</f>
        <v>0.50034326855783229</v>
      </c>
      <c r="T112">
        <f>MIN(P112:S112)</f>
        <v>0.50034326855783229</v>
      </c>
      <c r="U112">
        <f>MATCH(T112,P112:S112, 0)</f>
        <v>4</v>
      </c>
    </row>
    <row r="113" spans="1:21" x14ac:dyDescent="0.35">
      <c r="A113">
        <v>1</v>
      </c>
      <c r="B113">
        <v>102</v>
      </c>
      <c r="C113" t="s">
        <v>14</v>
      </c>
      <c r="D113" t="s">
        <v>15</v>
      </c>
      <c r="E113" t="s">
        <v>34</v>
      </c>
      <c r="F113" t="s">
        <v>35</v>
      </c>
      <c r="G113" t="s">
        <v>36</v>
      </c>
      <c r="H113" t="s">
        <v>37</v>
      </c>
      <c r="I113" s="1">
        <v>41345</v>
      </c>
      <c r="J113">
        <v>2013</v>
      </c>
      <c r="K113" t="s">
        <v>77</v>
      </c>
      <c r="L113" t="s">
        <v>78</v>
      </c>
      <c r="M113" s="1">
        <v>41627</v>
      </c>
      <c r="N113">
        <v>16</v>
      </c>
      <c r="O113">
        <f>STANDARDIZE(N113,$N$8,$N$9)</f>
        <v>-0.34867219929195026</v>
      </c>
      <c r="P113">
        <f>ABS($J$3-O113)</f>
        <v>0.17869402448494009</v>
      </c>
      <c r="Q113">
        <f>ABS($J$4-O113)</f>
        <v>2.5374551476861491</v>
      </c>
      <c r="R113">
        <f>ABS($J$5-O113)</f>
        <v>0.19656342693343409</v>
      </c>
      <c r="S113">
        <f>ABS($J$6-O113)</f>
        <v>0.78625370773373637</v>
      </c>
      <c r="T113">
        <f>MIN(P113:S113)</f>
        <v>0.17869402448494009</v>
      </c>
      <c r="U113">
        <f>MATCH(T113,P113:S113, 0)</f>
        <v>1</v>
      </c>
    </row>
    <row r="114" spans="1:21" x14ac:dyDescent="0.35">
      <c r="A114">
        <v>1</v>
      </c>
      <c r="B114">
        <v>103</v>
      </c>
      <c r="C114" t="s">
        <v>14</v>
      </c>
      <c r="D114" t="s">
        <v>15</v>
      </c>
      <c r="E114" t="s">
        <v>34</v>
      </c>
      <c r="F114" t="s">
        <v>35</v>
      </c>
      <c r="G114" t="s">
        <v>36</v>
      </c>
      <c r="H114" t="s">
        <v>37</v>
      </c>
      <c r="I114" s="1">
        <v>41345</v>
      </c>
      <c r="J114">
        <v>2013</v>
      </c>
      <c r="K114" t="s">
        <v>77</v>
      </c>
      <c r="L114" t="s">
        <v>78</v>
      </c>
      <c r="M114" s="1">
        <v>41627</v>
      </c>
      <c r="N114">
        <v>16</v>
      </c>
      <c r="O114">
        <f>STANDARDIZE(N114,$N$8,$N$9)</f>
        <v>-0.34867219929195026</v>
      </c>
      <c r="P114">
        <f>ABS($J$3-O114)</f>
        <v>0.17869402448494009</v>
      </c>
      <c r="Q114">
        <f>ABS($J$4-O114)</f>
        <v>2.5374551476861491</v>
      </c>
      <c r="R114">
        <f>ABS($J$5-O114)</f>
        <v>0.19656342693343409</v>
      </c>
      <c r="S114">
        <f>ABS($J$6-O114)</f>
        <v>0.78625370773373637</v>
      </c>
      <c r="T114">
        <f>MIN(P114:S114)</f>
        <v>0.17869402448494009</v>
      </c>
      <c r="U114">
        <f>MATCH(T114,P114:S114, 0)</f>
        <v>1</v>
      </c>
    </row>
    <row r="115" spans="1:21" x14ac:dyDescent="0.35">
      <c r="A115">
        <v>1</v>
      </c>
      <c r="B115">
        <v>104</v>
      </c>
      <c r="C115" t="s">
        <v>14</v>
      </c>
      <c r="D115" t="s">
        <v>15</v>
      </c>
      <c r="E115" t="s">
        <v>34</v>
      </c>
      <c r="F115" t="s">
        <v>35</v>
      </c>
      <c r="G115" t="s">
        <v>36</v>
      </c>
      <c r="H115" t="s">
        <v>37</v>
      </c>
      <c r="I115" s="1">
        <v>41345</v>
      </c>
      <c r="J115">
        <v>2013</v>
      </c>
      <c r="K115" t="s">
        <v>77</v>
      </c>
      <c r="L115" t="s">
        <v>78</v>
      </c>
      <c r="M115" s="1">
        <v>41627</v>
      </c>
      <c r="N115">
        <v>16</v>
      </c>
      <c r="O115">
        <f>STANDARDIZE(N115,$N$8,$N$9)</f>
        <v>-0.34867219929195026</v>
      </c>
      <c r="P115">
        <f>ABS($J$3-O115)</f>
        <v>0.17869402448494009</v>
      </c>
      <c r="Q115">
        <f>ABS($J$4-O115)</f>
        <v>2.5374551476861491</v>
      </c>
      <c r="R115">
        <f>ABS($J$5-O115)</f>
        <v>0.19656342693343409</v>
      </c>
      <c r="S115">
        <f>ABS($J$6-O115)</f>
        <v>0.78625370773373637</v>
      </c>
      <c r="T115">
        <f>MIN(P115:S115)</f>
        <v>0.17869402448494009</v>
      </c>
      <c r="U115">
        <f>MATCH(T115,P115:S115, 0)</f>
        <v>1</v>
      </c>
    </row>
    <row r="116" spans="1:21" x14ac:dyDescent="0.35">
      <c r="A116">
        <v>3</v>
      </c>
      <c r="B116">
        <v>105</v>
      </c>
      <c r="C116" t="s">
        <v>14</v>
      </c>
      <c r="D116" t="s">
        <v>15</v>
      </c>
      <c r="E116" t="s">
        <v>79</v>
      </c>
      <c r="F116" t="s">
        <v>35</v>
      </c>
      <c r="G116" t="s">
        <v>80</v>
      </c>
      <c r="H116" t="s">
        <v>81</v>
      </c>
      <c r="I116" s="1">
        <v>41345</v>
      </c>
      <c r="J116">
        <v>2013</v>
      </c>
      <c r="K116" t="s">
        <v>77</v>
      </c>
      <c r="L116" t="s">
        <v>78</v>
      </c>
      <c r="M116" s="1">
        <v>41631</v>
      </c>
      <c r="N116">
        <v>20</v>
      </c>
      <c r="O116">
        <f>STANDARDIZE(N116,$N$8,$N$9)</f>
        <v>-0.27719458949797421</v>
      </c>
      <c r="P116">
        <f>ABS($J$3-O116)</f>
        <v>0.25017163427891614</v>
      </c>
      <c r="Q116">
        <f>ABS($J$4-O116)</f>
        <v>2.4659775378921731</v>
      </c>
      <c r="R116">
        <f>ABS($J$5-O116)</f>
        <v>0.12508581713945804</v>
      </c>
      <c r="S116">
        <f>ABS($J$6-O116)</f>
        <v>0.71477609793976038</v>
      </c>
      <c r="T116">
        <f>MIN(P116:S116)</f>
        <v>0.12508581713945804</v>
      </c>
      <c r="U116">
        <f>MATCH(T116,P116:S116, 0)</f>
        <v>3</v>
      </c>
    </row>
    <row r="117" spans="1:21" x14ac:dyDescent="0.35">
      <c r="A117">
        <v>3</v>
      </c>
      <c r="B117">
        <v>106</v>
      </c>
      <c r="C117" t="s">
        <v>112</v>
      </c>
      <c r="D117" t="s">
        <v>113</v>
      </c>
      <c r="E117" t="s">
        <v>116</v>
      </c>
      <c r="F117" t="s">
        <v>208</v>
      </c>
      <c r="G117" t="s">
        <v>209</v>
      </c>
      <c r="H117" t="s">
        <v>210</v>
      </c>
      <c r="I117" s="1">
        <v>41345</v>
      </c>
      <c r="J117">
        <v>2013</v>
      </c>
      <c r="K117" t="s">
        <v>77</v>
      </c>
      <c r="L117" t="s">
        <v>78</v>
      </c>
      <c r="M117" s="1">
        <v>41671</v>
      </c>
      <c r="N117">
        <v>30</v>
      </c>
      <c r="O117">
        <f>STANDARDIZE(N117,$N$8,$N$9)</f>
        <v>-9.8500565013034141E-2</v>
      </c>
      <c r="P117">
        <f>ABS($J$3-O117)</f>
        <v>0.42886565876385618</v>
      </c>
      <c r="Q117">
        <f>ABS($J$4-O117)</f>
        <v>2.2872835134072331</v>
      </c>
      <c r="R117">
        <f>ABS($J$5-O117)</f>
        <v>5.3608207345482023E-2</v>
      </c>
      <c r="S117">
        <f>ABS($J$6-O117)</f>
        <v>0.53608207345482028</v>
      </c>
      <c r="T117">
        <f>MIN(P117:S117)</f>
        <v>5.3608207345482023E-2</v>
      </c>
      <c r="U117">
        <f>MATCH(T117,P117:S117, 0)</f>
        <v>3</v>
      </c>
    </row>
    <row r="118" spans="1:21" x14ac:dyDescent="0.35">
      <c r="A118">
        <v>3</v>
      </c>
      <c r="B118">
        <v>107</v>
      </c>
      <c r="C118" t="s">
        <v>88</v>
      </c>
      <c r="D118" t="s">
        <v>89</v>
      </c>
      <c r="E118" t="s">
        <v>149</v>
      </c>
      <c r="F118" t="s">
        <v>150</v>
      </c>
      <c r="G118" t="s">
        <v>151</v>
      </c>
      <c r="H118" t="s">
        <v>152</v>
      </c>
      <c r="I118" s="1">
        <v>41345</v>
      </c>
      <c r="J118">
        <v>2013</v>
      </c>
      <c r="K118" t="s">
        <v>77</v>
      </c>
      <c r="L118" t="s">
        <v>78</v>
      </c>
      <c r="M118" s="1">
        <v>41760</v>
      </c>
      <c r="N118">
        <v>33</v>
      </c>
      <c r="O118">
        <f>STANDARDIZE(N118,$N$8,$N$9)</f>
        <v>-4.4892357667552112E-2</v>
      </c>
      <c r="P118">
        <f>ABS($J$3-O118)</f>
        <v>0.48247386610933823</v>
      </c>
      <c r="Q118">
        <f>ABS($J$4-O118)</f>
        <v>2.2336753060617509</v>
      </c>
      <c r="R118">
        <f>ABS($J$5-O118)</f>
        <v>0.10721641469096405</v>
      </c>
      <c r="S118">
        <f>ABS($J$6-O118)</f>
        <v>0.48247386610933823</v>
      </c>
      <c r="T118">
        <f>MIN(P118:S118)</f>
        <v>0.10721641469096405</v>
      </c>
      <c r="U118">
        <f>MATCH(T118,P118:S118, 0)</f>
        <v>3</v>
      </c>
    </row>
    <row r="119" spans="1:21" x14ac:dyDescent="0.35">
      <c r="A119">
        <v>2</v>
      </c>
      <c r="B119">
        <v>108</v>
      </c>
      <c r="C119" t="s">
        <v>14</v>
      </c>
      <c r="D119" t="s">
        <v>15</v>
      </c>
      <c r="E119" t="s">
        <v>34</v>
      </c>
      <c r="F119" t="s">
        <v>35</v>
      </c>
      <c r="G119" t="s">
        <v>36</v>
      </c>
      <c r="H119" t="s">
        <v>37</v>
      </c>
      <c r="I119" s="1">
        <v>41346</v>
      </c>
      <c r="J119">
        <v>2013</v>
      </c>
      <c r="K119" t="s">
        <v>38</v>
      </c>
      <c r="L119" t="s">
        <v>13</v>
      </c>
      <c r="M119" s="1">
        <v>41593</v>
      </c>
      <c r="N119">
        <v>247</v>
      </c>
      <c r="O119">
        <f>STANDARDIZE(N119,$N$8,$N$9)</f>
        <v>3.7791597663101659</v>
      </c>
      <c r="P119">
        <f>ABS($J$3-O119)</f>
        <v>4.3065259900870565</v>
      </c>
      <c r="Q119">
        <f>ABS($J$4-O119)</f>
        <v>1.590376817915967</v>
      </c>
      <c r="R119">
        <f>ABS($J$5-O119)</f>
        <v>3.9312685386686823</v>
      </c>
      <c r="S119">
        <f>ABS($J$6-O119)</f>
        <v>3.3415782578683797</v>
      </c>
      <c r="T119">
        <f>MIN(P119:S119)</f>
        <v>1.590376817915967</v>
      </c>
      <c r="U119">
        <f>MATCH(T119,P119:S119, 0)</f>
        <v>2</v>
      </c>
    </row>
    <row r="120" spans="1:21" x14ac:dyDescent="0.35">
      <c r="A120">
        <v>2</v>
      </c>
      <c r="B120">
        <v>109</v>
      </c>
      <c r="C120" t="s">
        <v>108</v>
      </c>
      <c r="D120" t="s">
        <v>109</v>
      </c>
      <c r="E120" t="s">
        <v>73</v>
      </c>
      <c r="F120" t="s">
        <v>74</v>
      </c>
      <c r="G120" t="s">
        <v>75</v>
      </c>
      <c r="H120" t="s">
        <v>76</v>
      </c>
      <c r="I120" s="1">
        <v>41352</v>
      </c>
      <c r="J120">
        <v>2013</v>
      </c>
      <c r="K120" t="s">
        <v>41</v>
      </c>
      <c r="L120" t="s">
        <v>42</v>
      </c>
      <c r="M120" s="1">
        <v>41477</v>
      </c>
      <c r="N120">
        <v>125</v>
      </c>
      <c r="O120">
        <f>STANDARDIZE(N120,$N$8,$N$9)</f>
        <v>1.5990926675938968</v>
      </c>
      <c r="P120">
        <f>ABS($J$3-O120)</f>
        <v>2.1264588913707874</v>
      </c>
      <c r="Q120">
        <f>ABS($J$4-O120)</f>
        <v>0.58969028080030217</v>
      </c>
      <c r="R120">
        <f>ABS($J$5-O120)</f>
        <v>1.751201439952413</v>
      </c>
      <c r="S120">
        <f>ABS($J$6-O120)</f>
        <v>1.1615111591521106</v>
      </c>
      <c r="T120">
        <f>MIN(P120:S120)</f>
        <v>0.58969028080030217</v>
      </c>
      <c r="U120">
        <f>MATCH(T120,P120:S120, 0)</f>
        <v>2</v>
      </c>
    </row>
    <row r="121" spans="1:21" x14ac:dyDescent="0.35">
      <c r="A121">
        <v>2</v>
      </c>
      <c r="B121">
        <v>110</v>
      </c>
      <c r="C121" t="s">
        <v>14</v>
      </c>
      <c r="D121" t="s">
        <v>15</v>
      </c>
      <c r="E121" t="s">
        <v>43</v>
      </c>
      <c r="F121" t="s">
        <v>35</v>
      </c>
      <c r="G121" t="s">
        <v>48</v>
      </c>
      <c r="H121" t="s">
        <v>49</v>
      </c>
      <c r="I121" s="1">
        <v>41359</v>
      </c>
      <c r="J121">
        <v>2013</v>
      </c>
      <c r="K121" t="s">
        <v>28</v>
      </c>
      <c r="L121" t="s">
        <v>29</v>
      </c>
      <c r="M121" s="1">
        <v>41375</v>
      </c>
      <c r="N121">
        <v>223</v>
      </c>
      <c r="O121">
        <f>STANDARDIZE(N121,$N$8,$N$9)</f>
        <v>3.35029410754631</v>
      </c>
      <c r="P121">
        <f>ABS($J$3-O121)</f>
        <v>3.8776603313232005</v>
      </c>
      <c r="Q121">
        <f>ABS($J$4-O121)</f>
        <v>1.161511159152111</v>
      </c>
      <c r="R121">
        <f>ABS($J$5-O121)</f>
        <v>3.5024028799048263</v>
      </c>
      <c r="S121">
        <f>ABS($J$6-O121)</f>
        <v>2.9127125991045237</v>
      </c>
      <c r="T121">
        <f>MIN(P121:S121)</f>
        <v>1.161511159152111</v>
      </c>
      <c r="U121">
        <f>MATCH(T121,P121:S121, 0)</f>
        <v>2</v>
      </c>
    </row>
    <row r="122" spans="1:21" x14ac:dyDescent="0.35">
      <c r="A122">
        <v>2</v>
      </c>
      <c r="B122">
        <v>111</v>
      </c>
      <c r="C122" t="s">
        <v>67</v>
      </c>
      <c r="D122" t="s">
        <v>68</v>
      </c>
      <c r="E122" t="s">
        <v>73</v>
      </c>
      <c r="F122" t="s">
        <v>74</v>
      </c>
      <c r="G122" t="s">
        <v>75</v>
      </c>
      <c r="H122" t="s">
        <v>76</v>
      </c>
      <c r="I122" s="1">
        <v>41360</v>
      </c>
      <c r="J122">
        <v>2013</v>
      </c>
      <c r="K122" t="s">
        <v>69</v>
      </c>
      <c r="L122" t="s">
        <v>70</v>
      </c>
      <c r="M122" s="1">
        <v>41480</v>
      </c>
      <c r="N122">
        <v>120</v>
      </c>
      <c r="O122">
        <f>STANDARDIZE(N122,$N$8,$N$9)</f>
        <v>1.5097456553514268</v>
      </c>
      <c r="P122">
        <f>ABS($J$3-O122)</f>
        <v>2.0371118791283171</v>
      </c>
      <c r="Q122">
        <f>ABS($J$4-O122)</f>
        <v>0.67903729304277216</v>
      </c>
      <c r="R122">
        <f>ABS($J$5-O122)</f>
        <v>1.661854427709943</v>
      </c>
      <c r="S122">
        <f>ABS($J$6-O122)</f>
        <v>1.0721641469096408</v>
      </c>
      <c r="T122">
        <f>MIN(P122:S122)</f>
        <v>0.67903729304277216</v>
      </c>
      <c r="U122">
        <f>MATCH(T122,P122:S122, 0)</f>
        <v>2</v>
      </c>
    </row>
    <row r="123" spans="1:21" x14ac:dyDescent="0.35">
      <c r="A123">
        <v>2</v>
      </c>
      <c r="B123">
        <v>112</v>
      </c>
      <c r="C123" t="s">
        <v>174</v>
      </c>
      <c r="D123" t="s">
        <v>175</v>
      </c>
      <c r="E123" t="s">
        <v>131</v>
      </c>
      <c r="F123" t="s">
        <v>132</v>
      </c>
      <c r="G123" t="s">
        <v>211</v>
      </c>
      <c r="H123" t="s">
        <v>212</v>
      </c>
      <c r="I123" s="1">
        <v>41360</v>
      </c>
      <c r="J123">
        <v>2013</v>
      </c>
      <c r="K123" t="s">
        <v>147</v>
      </c>
      <c r="L123" t="s">
        <v>148</v>
      </c>
      <c r="M123" s="1">
        <v>41317</v>
      </c>
      <c r="N123">
        <v>250</v>
      </c>
      <c r="O123">
        <f>STANDARDIZE(N123,$N$8,$N$9)</f>
        <v>3.8327679736556481</v>
      </c>
      <c r="P123">
        <f>ABS($J$3-O123)</f>
        <v>4.3601341974325383</v>
      </c>
      <c r="Q123">
        <f>ABS($J$4-O123)</f>
        <v>1.6439850252614492</v>
      </c>
      <c r="R123">
        <f>ABS($J$5-O123)</f>
        <v>3.9848767460141641</v>
      </c>
      <c r="S123">
        <f>ABS($J$6-O123)</f>
        <v>3.3951864652138619</v>
      </c>
      <c r="T123">
        <f>MIN(P123:S123)</f>
        <v>1.6439850252614492</v>
      </c>
      <c r="U123">
        <f>MATCH(T123,P123:S123, 0)</f>
        <v>2</v>
      </c>
    </row>
    <row r="124" spans="1:21" x14ac:dyDescent="0.35">
      <c r="A124">
        <v>2</v>
      </c>
      <c r="B124">
        <v>113</v>
      </c>
      <c r="C124" t="s">
        <v>213</v>
      </c>
      <c r="D124" t="s">
        <v>214</v>
      </c>
      <c r="E124" t="s">
        <v>73</v>
      </c>
      <c r="F124" t="s">
        <v>74</v>
      </c>
      <c r="G124" t="s">
        <v>114</v>
      </c>
      <c r="H124" t="s">
        <v>115</v>
      </c>
      <c r="I124" s="1">
        <v>41363</v>
      </c>
      <c r="J124">
        <v>2013</v>
      </c>
      <c r="K124" t="s">
        <v>77</v>
      </c>
      <c r="L124" t="s">
        <v>78</v>
      </c>
      <c r="M124" s="1">
        <v>41591</v>
      </c>
      <c r="N124">
        <v>228</v>
      </c>
      <c r="O124">
        <f>STANDARDIZE(N124,$N$8,$N$9)</f>
        <v>3.4396411197887797</v>
      </c>
      <c r="P124">
        <f>ABS($J$3-O124)</f>
        <v>3.9670073435656699</v>
      </c>
      <c r="Q124">
        <f>ABS($J$4-O124)</f>
        <v>1.2508581713945808</v>
      </c>
      <c r="R124">
        <f>ABS($J$5-O124)</f>
        <v>3.5917498921472957</v>
      </c>
      <c r="S124">
        <f>ABS($J$6-O124)</f>
        <v>3.0020596113469935</v>
      </c>
      <c r="T124">
        <f>MIN(P124:S124)</f>
        <v>1.2508581713945808</v>
      </c>
      <c r="U124">
        <f>MATCH(T124,P124:S124, 0)</f>
        <v>2</v>
      </c>
    </row>
    <row r="125" spans="1:21" x14ac:dyDescent="0.35">
      <c r="A125">
        <v>4</v>
      </c>
      <c r="B125">
        <v>114</v>
      </c>
      <c r="C125" t="s">
        <v>180</v>
      </c>
      <c r="D125" t="s">
        <v>181</v>
      </c>
      <c r="E125" t="s">
        <v>73</v>
      </c>
      <c r="F125" t="s">
        <v>74</v>
      </c>
      <c r="G125" t="s">
        <v>75</v>
      </c>
      <c r="H125" t="s">
        <v>76</v>
      </c>
      <c r="I125" s="1">
        <v>41371</v>
      </c>
      <c r="J125">
        <v>2013</v>
      </c>
      <c r="K125" t="s">
        <v>77</v>
      </c>
      <c r="L125" t="s">
        <v>78</v>
      </c>
      <c r="M125" s="1">
        <v>41542</v>
      </c>
      <c r="N125">
        <v>83</v>
      </c>
      <c r="O125">
        <f>STANDARDIZE(N125,$N$8,$N$9)</f>
        <v>0.8485777647571483</v>
      </c>
      <c r="P125">
        <f>ABS($J$3-O125)</f>
        <v>1.3759439885340385</v>
      </c>
      <c r="Q125">
        <f>ABS($J$4-O125)</f>
        <v>1.3402051836370505</v>
      </c>
      <c r="R125">
        <f>ABS($J$5-O125)</f>
        <v>1.0006865371156644</v>
      </c>
      <c r="S125">
        <f>ABS($J$6-O125)</f>
        <v>0.41099625631536219</v>
      </c>
      <c r="T125">
        <f>MIN(P125:S125)</f>
        <v>0.41099625631536219</v>
      </c>
      <c r="U125">
        <f>MATCH(T125,P125:S125, 0)</f>
        <v>4</v>
      </c>
    </row>
    <row r="126" spans="1:21" x14ac:dyDescent="0.35">
      <c r="A126">
        <v>3</v>
      </c>
      <c r="B126">
        <v>115</v>
      </c>
      <c r="C126" t="s">
        <v>174</v>
      </c>
      <c r="D126" t="s">
        <v>175</v>
      </c>
      <c r="E126" t="s">
        <v>141</v>
      </c>
      <c r="F126" t="s">
        <v>142</v>
      </c>
      <c r="G126" t="s">
        <v>143</v>
      </c>
      <c r="H126" t="s">
        <v>144</v>
      </c>
      <c r="I126" s="1">
        <v>41372</v>
      </c>
      <c r="J126">
        <v>2013</v>
      </c>
      <c r="K126" t="s">
        <v>77</v>
      </c>
      <c r="L126" t="s">
        <v>78</v>
      </c>
      <c r="M126" s="1">
        <v>41434</v>
      </c>
      <c r="N126">
        <v>33</v>
      </c>
      <c r="O126">
        <f>STANDARDIZE(N126,$N$8,$N$9)</f>
        <v>-4.4892357667552112E-2</v>
      </c>
      <c r="P126">
        <f>ABS($J$3-O126)</f>
        <v>0.48247386610933823</v>
      </c>
      <c r="Q126">
        <f>ABS($J$4-O126)</f>
        <v>2.2336753060617509</v>
      </c>
      <c r="R126">
        <f>ABS($J$5-O126)</f>
        <v>0.10721641469096405</v>
      </c>
      <c r="S126">
        <f>ABS($J$6-O126)</f>
        <v>0.48247386610933823</v>
      </c>
      <c r="T126">
        <f>MIN(P126:S126)</f>
        <v>0.10721641469096405</v>
      </c>
      <c r="U126">
        <f>MATCH(T126,P126:S126, 0)</f>
        <v>3</v>
      </c>
    </row>
    <row r="127" spans="1:21" x14ac:dyDescent="0.35">
      <c r="A127">
        <v>3</v>
      </c>
      <c r="B127">
        <v>116</v>
      </c>
      <c r="C127" t="s">
        <v>172</v>
      </c>
      <c r="D127" t="s">
        <v>173</v>
      </c>
      <c r="E127" t="s">
        <v>149</v>
      </c>
      <c r="F127" t="s">
        <v>150</v>
      </c>
      <c r="G127" t="s">
        <v>215</v>
      </c>
      <c r="H127" t="s">
        <v>216</v>
      </c>
      <c r="I127" s="1">
        <v>41373</v>
      </c>
      <c r="J127">
        <v>2013</v>
      </c>
      <c r="K127" t="s">
        <v>77</v>
      </c>
      <c r="L127" t="s">
        <v>78</v>
      </c>
      <c r="M127" s="1">
        <v>41543</v>
      </c>
      <c r="N127">
        <v>22</v>
      </c>
      <c r="O127">
        <f>STANDARDIZE(N127,$N$8,$N$9)</f>
        <v>-0.24145578460098621</v>
      </c>
      <c r="P127">
        <f>ABS($J$3-O127)</f>
        <v>0.28591043917590414</v>
      </c>
      <c r="Q127">
        <f>ABS($J$4-O127)</f>
        <v>2.4302387329951851</v>
      </c>
      <c r="R127">
        <f>ABS($J$5-O127)</f>
        <v>8.9347012242470047E-2</v>
      </c>
      <c r="S127">
        <f>ABS($J$6-O127)</f>
        <v>0.67903729304277238</v>
      </c>
      <c r="T127">
        <f>MIN(P127:S127)</f>
        <v>8.9347012242470047E-2</v>
      </c>
      <c r="U127">
        <f>MATCH(T127,P127:S127, 0)</f>
        <v>3</v>
      </c>
    </row>
    <row r="128" spans="1:21" x14ac:dyDescent="0.35">
      <c r="A128">
        <v>3</v>
      </c>
      <c r="B128">
        <v>117</v>
      </c>
      <c r="C128" t="s">
        <v>14</v>
      </c>
      <c r="D128" t="s">
        <v>15</v>
      </c>
      <c r="E128" t="s">
        <v>149</v>
      </c>
      <c r="F128" t="s">
        <v>150</v>
      </c>
      <c r="G128" t="s">
        <v>215</v>
      </c>
      <c r="H128" t="s">
        <v>216</v>
      </c>
      <c r="I128" s="1">
        <v>41373</v>
      </c>
      <c r="J128">
        <v>2013</v>
      </c>
      <c r="K128" t="s">
        <v>77</v>
      </c>
      <c r="L128" t="s">
        <v>78</v>
      </c>
      <c r="M128" s="1">
        <v>41374</v>
      </c>
      <c r="N128">
        <v>30</v>
      </c>
      <c r="O128">
        <f>STANDARDIZE(N128,$N$8,$N$9)</f>
        <v>-9.8500565013034141E-2</v>
      </c>
      <c r="P128">
        <f>ABS($J$3-O128)</f>
        <v>0.42886565876385618</v>
      </c>
      <c r="Q128">
        <f>ABS($J$4-O128)</f>
        <v>2.2872835134072331</v>
      </c>
      <c r="R128">
        <f>ABS($J$5-O128)</f>
        <v>5.3608207345482023E-2</v>
      </c>
      <c r="S128">
        <f>ABS($J$6-O128)</f>
        <v>0.53608207345482028</v>
      </c>
      <c r="T128">
        <f>MIN(P128:S128)</f>
        <v>5.3608207345482023E-2</v>
      </c>
      <c r="U128">
        <f>MATCH(T128,P128:S128, 0)</f>
        <v>3</v>
      </c>
    </row>
    <row r="129" spans="1:21" x14ac:dyDescent="0.35">
      <c r="A129">
        <v>3</v>
      </c>
      <c r="B129">
        <v>118</v>
      </c>
      <c r="C129" t="s">
        <v>14</v>
      </c>
      <c r="D129" t="s">
        <v>15</v>
      </c>
      <c r="E129" t="s">
        <v>149</v>
      </c>
      <c r="F129" t="s">
        <v>150</v>
      </c>
      <c r="G129" t="s">
        <v>215</v>
      </c>
      <c r="H129" t="s">
        <v>216</v>
      </c>
      <c r="I129" s="1">
        <v>41373</v>
      </c>
      <c r="J129">
        <v>2013</v>
      </c>
      <c r="K129" t="s">
        <v>77</v>
      </c>
      <c r="L129" t="s">
        <v>78</v>
      </c>
      <c r="M129" s="1">
        <v>41560</v>
      </c>
      <c r="N129">
        <v>39</v>
      </c>
      <c r="O129">
        <f>STANDARDIZE(N129,$N$8,$N$9)</f>
        <v>6.2324057023411948E-2</v>
      </c>
      <c r="P129">
        <f>ABS($J$3-O129)</f>
        <v>0.58969028080030228</v>
      </c>
      <c r="Q129">
        <f>ABS($J$4-O129)</f>
        <v>2.1264588913707869</v>
      </c>
      <c r="R129">
        <f>ABS($J$5-O129)</f>
        <v>0.21443282938192812</v>
      </c>
      <c r="S129">
        <f>ABS($J$6-O129)</f>
        <v>0.37525745141837419</v>
      </c>
      <c r="T129">
        <f>MIN(P129:S129)</f>
        <v>0.21443282938192812</v>
      </c>
      <c r="U129">
        <f>MATCH(T129,P129:S129, 0)</f>
        <v>3</v>
      </c>
    </row>
    <row r="130" spans="1:21" x14ac:dyDescent="0.35">
      <c r="A130">
        <v>3</v>
      </c>
      <c r="B130">
        <v>119</v>
      </c>
      <c r="C130" t="s">
        <v>172</v>
      </c>
      <c r="D130" t="s">
        <v>173</v>
      </c>
      <c r="E130" t="s">
        <v>34</v>
      </c>
      <c r="F130" t="s">
        <v>35</v>
      </c>
      <c r="G130" t="s">
        <v>36</v>
      </c>
      <c r="H130" t="s">
        <v>37</v>
      </c>
      <c r="I130" s="1">
        <v>41373</v>
      </c>
      <c r="J130">
        <v>2013</v>
      </c>
      <c r="K130" t="s">
        <v>38</v>
      </c>
      <c r="L130" t="s">
        <v>13</v>
      </c>
      <c r="M130" s="1">
        <v>41562</v>
      </c>
      <c r="N130">
        <v>41</v>
      </c>
      <c r="O130">
        <f>STANDARDIZE(N130,$N$8,$N$9)</f>
        <v>9.8062861920399966E-2</v>
      </c>
      <c r="P130">
        <f>ABS($J$3-O130)</f>
        <v>0.62542908569729028</v>
      </c>
      <c r="Q130">
        <f>ABS($J$4-O130)</f>
        <v>2.0907200864737989</v>
      </c>
      <c r="R130">
        <f>ABS($J$5-O130)</f>
        <v>0.25017163427891614</v>
      </c>
      <c r="S130">
        <f>ABS($J$6-O130)</f>
        <v>0.33951864652138614</v>
      </c>
      <c r="T130">
        <f>MIN(P130:S130)</f>
        <v>0.25017163427891614</v>
      </c>
      <c r="U130">
        <f>MATCH(T130,P130:S130, 0)</f>
        <v>3</v>
      </c>
    </row>
    <row r="131" spans="1:21" x14ac:dyDescent="0.35">
      <c r="A131">
        <v>3</v>
      </c>
      <c r="B131">
        <v>120</v>
      </c>
      <c r="C131" t="s">
        <v>217</v>
      </c>
      <c r="D131" t="s">
        <v>218</v>
      </c>
      <c r="E131" t="s">
        <v>219</v>
      </c>
      <c r="F131" t="s">
        <v>220</v>
      </c>
      <c r="G131" t="s">
        <v>221</v>
      </c>
      <c r="H131" t="s">
        <v>222</v>
      </c>
      <c r="I131" s="1">
        <v>41373</v>
      </c>
      <c r="J131">
        <v>2013</v>
      </c>
      <c r="K131" t="s">
        <v>38</v>
      </c>
      <c r="L131" t="s">
        <v>13</v>
      </c>
      <c r="M131" s="1">
        <v>41563</v>
      </c>
      <c r="N131">
        <v>42</v>
      </c>
      <c r="O131">
        <f>STANDARDIZE(N131,$N$8,$N$9)</f>
        <v>0.11593226436889398</v>
      </c>
      <c r="P131">
        <f>ABS($J$3-O131)</f>
        <v>0.64329848814578439</v>
      </c>
      <c r="Q131">
        <f>ABS($J$4-O131)</f>
        <v>2.0728506840253051</v>
      </c>
      <c r="R131">
        <f>ABS($J$5-O131)</f>
        <v>0.26804103672741014</v>
      </c>
      <c r="S131">
        <f>ABS($J$6-O131)</f>
        <v>0.32164924407289214</v>
      </c>
      <c r="T131">
        <f>MIN(P131:S131)</f>
        <v>0.26804103672741014</v>
      </c>
      <c r="U131">
        <f>MATCH(T131,P131:S131, 0)</f>
        <v>3</v>
      </c>
    </row>
    <row r="132" spans="1:21" x14ac:dyDescent="0.35">
      <c r="A132">
        <v>4</v>
      </c>
      <c r="B132">
        <v>121</v>
      </c>
      <c r="C132" t="s">
        <v>14</v>
      </c>
      <c r="D132" t="s">
        <v>15</v>
      </c>
      <c r="E132" t="s">
        <v>149</v>
      </c>
      <c r="F132" t="s">
        <v>150</v>
      </c>
      <c r="G132" t="s">
        <v>215</v>
      </c>
      <c r="H132" t="s">
        <v>216</v>
      </c>
      <c r="I132" s="1">
        <v>41373</v>
      </c>
      <c r="J132">
        <v>2013</v>
      </c>
      <c r="K132" t="s">
        <v>77</v>
      </c>
      <c r="L132" t="s">
        <v>78</v>
      </c>
      <c r="M132" s="1">
        <v>41578</v>
      </c>
      <c r="N132">
        <v>57</v>
      </c>
      <c r="O132">
        <f>STANDARDIZE(N132,$N$8,$N$9)</f>
        <v>0.38397330109630412</v>
      </c>
      <c r="P132">
        <f>ABS($J$3-O132)</f>
        <v>0.91133952487319447</v>
      </c>
      <c r="Q132">
        <f>ABS($J$4-O132)</f>
        <v>1.8048096472978949</v>
      </c>
      <c r="R132">
        <f>ABS($J$5-O132)</f>
        <v>0.53608207345482028</v>
      </c>
      <c r="S132">
        <f>ABS($J$6-O132)</f>
        <v>5.3608207345481995E-2</v>
      </c>
      <c r="T132">
        <f>MIN(P132:S132)</f>
        <v>5.3608207345481995E-2</v>
      </c>
      <c r="U132">
        <f>MATCH(T132,P132:S132, 0)</f>
        <v>4</v>
      </c>
    </row>
    <row r="133" spans="1:21" x14ac:dyDescent="0.35">
      <c r="A133">
        <v>1</v>
      </c>
      <c r="B133">
        <v>122</v>
      </c>
      <c r="C133" t="s">
        <v>223</v>
      </c>
      <c r="D133" t="s">
        <v>224</v>
      </c>
      <c r="E133" t="s">
        <v>73</v>
      </c>
      <c r="F133" t="s">
        <v>74</v>
      </c>
      <c r="G133" t="s">
        <v>75</v>
      </c>
      <c r="H133" t="s">
        <v>76</v>
      </c>
      <c r="I133" s="1">
        <v>41374</v>
      </c>
      <c r="J133">
        <v>2013</v>
      </c>
      <c r="K133" t="s">
        <v>166</v>
      </c>
      <c r="L133" t="s">
        <v>167</v>
      </c>
      <c r="M133" s="1">
        <v>41565</v>
      </c>
      <c r="N133">
        <v>14</v>
      </c>
      <c r="O133">
        <f>STANDARDIZE(N133,$N$8,$N$9)</f>
        <v>-0.38441100418893831</v>
      </c>
      <c r="P133">
        <f>ABS($J$3-O133)</f>
        <v>0.14295521958795204</v>
      </c>
      <c r="Q133">
        <f>ABS($J$4-O133)</f>
        <v>2.5731939525831371</v>
      </c>
      <c r="R133">
        <f>ABS($J$5-O133)</f>
        <v>0.23230223183042215</v>
      </c>
      <c r="S133">
        <f>ABS($J$6-O133)</f>
        <v>0.82199251263072437</v>
      </c>
      <c r="T133">
        <f>MIN(P133:S133)</f>
        <v>0.14295521958795204</v>
      </c>
      <c r="U133">
        <f>MATCH(T133,P133:S133, 0)</f>
        <v>1</v>
      </c>
    </row>
    <row r="134" spans="1:21" x14ac:dyDescent="0.35">
      <c r="A134">
        <v>3</v>
      </c>
      <c r="B134">
        <v>123</v>
      </c>
      <c r="C134" t="s">
        <v>67</v>
      </c>
      <c r="D134" t="s">
        <v>68</v>
      </c>
      <c r="E134" t="s">
        <v>149</v>
      </c>
      <c r="F134" t="s">
        <v>150</v>
      </c>
      <c r="G134" t="s">
        <v>215</v>
      </c>
      <c r="H134" t="s">
        <v>216</v>
      </c>
      <c r="I134" s="1">
        <v>41374</v>
      </c>
      <c r="J134">
        <v>2013</v>
      </c>
      <c r="K134" t="s">
        <v>41</v>
      </c>
      <c r="L134" t="s">
        <v>42</v>
      </c>
      <c r="M134" s="1">
        <v>41571</v>
      </c>
      <c r="N134">
        <v>20</v>
      </c>
      <c r="O134">
        <f>STANDARDIZE(N134,$N$8,$N$9)</f>
        <v>-0.27719458949797421</v>
      </c>
      <c r="P134">
        <f>ABS($J$3-O134)</f>
        <v>0.25017163427891614</v>
      </c>
      <c r="Q134">
        <f>ABS($J$4-O134)</f>
        <v>2.4659775378921731</v>
      </c>
      <c r="R134">
        <f>ABS($J$5-O134)</f>
        <v>0.12508581713945804</v>
      </c>
      <c r="S134">
        <f>ABS($J$6-O134)</f>
        <v>0.71477609793976038</v>
      </c>
      <c r="T134">
        <f>MIN(P134:S134)</f>
        <v>0.12508581713945804</v>
      </c>
      <c r="U134">
        <f>MATCH(T134,P134:S134, 0)</f>
        <v>3</v>
      </c>
    </row>
    <row r="135" spans="1:21" x14ac:dyDescent="0.35">
      <c r="A135">
        <v>1</v>
      </c>
      <c r="B135">
        <v>124</v>
      </c>
      <c r="C135" t="s">
        <v>67</v>
      </c>
      <c r="D135" t="s">
        <v>68</v>
      </c>
      <c r="E135" t="s">
        <v>34</v>
      </c>
      <c r="F135" t="s">
        <v>35</v>
      </c>
      <c r="G135" t="s">
        <v>36</v>
      </c>
      <c r="H135" t="s">
        <v>37</v>
      </c>
      <c r="I135" s="1">
        <v>41375</v>
      </c>
      <c r="J135">
        <v>2013</v>
      </c>
      <c r="K135" t="s">
        <v>38</v>
      </c>
      <c r="L135" t="s">
        <v>13</v>
      </c>
      <c r="M135" s="1">
        <v>41593</v>
      </c>
      <c r="N135">
        <v>11</v>
      </c>
      <c r="O135">
        <f>STANDARDIZE(N135,$N$8,$N$9)</f>
        <v>-0.43801921153442031</v>
      </c>
      <c r="P135">
        <f>ABS($J$3-O135)</f>
        <v>8.9347012242470047E-2</v>
      </c>
      <c r="Q135">
        <f>ABS($J$4-O135)</f>
        <v>2.6268021599286193</v>
      </c>
      <c r="R135">
        <f>ABS($J$5-O135)</f>
        <v>0.28591043917590414</v>
      </c>
      <c r="S135">
        <f>ABS($J$6-O135)</f>
        <v>0.87560071997620637</v>
      </c>
      <c r="T135">
        <f>MIN(P135:S135)</f>
        <v>8.9347012242470047E-2</v>
      </c>
      <c r="U135">
        <f>MATCH(T135,P135:S135, 0)</f>
        <v>1</v>
      </c>
    </row>
    <row r="136" spans="1:21" x14ac:dyDescent="0.35">
      <c r="A136">
        <v>1</v>
      </c>
      <c r="B136">
        <v>125</v>
      </c>
      <c r="C136" t="s">
        <v>225</v>
      </c>
      <c r="D136" t="s">
        <v>226</v>
      </c>
      <c r="E136" t="s">
        <v>96</v>
      </c>
      <c r="F136" t="s">
        <v>97</v>
      </c>
      <c r="G136" t="s">
        <v>98</v>
      </c>
      <c r="H136" t="s">
        <v>99</v>
      </c>
      <c r="I136" s="1">
        <v>41375</v>
      </c>
      <c r="J136">
        <v>2013</v>
      </c>
      <c r="K136" t="s">
        <v>69</v>
      </c>
      <c r="L136" t="s">
        <v>70</v>
      </c>
      <c r="M136" s="1">
        <v>41596</v>
      </c>
      <c r="N136">
        <v>14</v>
      </c>
      <c r="O136">
        <f>STANDARDIZE(N136,$N$8,$N$9)</f>
        <v>-0.38441100418893831</v>
      </c>
      <c r="P136">
        <f>ABS($J$3-O136)</f>
        <v>0.14295521958795204</v>
      </c>
      <c r="Q136">
        <f>ABS($J$4-O136)</f>
        <v>2.5731939525831371</v>
      </c>
      <c r="R136">
        <f>ABS($J$5-O136)</f>
        <v>0.23230223183042215</v>
      </c>
      <c r="S136">
        <f>ABS($J$6-O136)</f>
        <v>0.82199251263072437</v>
      </c>
      <c r="T136">
        <f>MIN(P136:S136)</f>
        <v>0.14295521958795204</v>
      </c>
      <c r="U136">
        <f>MATCH(T136,P136:S136, 0)</f>
        <v>1</v>
      </c>
    </row>
    <row r="137" spans="1:21" x14ac:dyDescent="0.35">
      <c r="A137">
        <v>1</v>
      </c>
      <c r="B137">
        <v>126</v>
      </c>
      <c r="C137" t="s">
        <v>14</v>
      </c>
      <c r="D137" t="s">
        <v>15</v>
      </c>
      <c r="E137" t="s">
        <v>34</v>
      </c>
      <c r="F137" t="s">
        <v>35</v>
      </c>
      <c r="G137" t="s">
        <v>139</v>
      </c>
      <c r="H137" t="s">
        <v>140</v>
      </c>
      <c r="I137" s="1">
        <v>41375</v>
      </c>
      <c r="J137">
        <v>2013</v>
      </c>
      <c r="K137" t="s">
        <v>77</v>
      </c>
      <c r="L137" t="s">
        <v>78</v>
      </c>
      <c r="M137" s="1">
        <v>41596</v>
      </c>
      <c r="N137">
        <v>14</v>
      </c>
      <c r="O137">
        <f>STANDARDIZE(N137,$N$8,$N$9)</f>
        <v>-0.38441100418893831</v>
      </c>
      <c r="P137">
        <f>ABS($J$3-O137)</f>
        <v>0.14295521958795204</v>
      </c>
      <c r="Q137">
        <f>ABS($J$4-O137)</f>
        <v>2.5731939525831371</v>
      </c>
      <c r="R137">
        <f>ABS($J$5-O137)</f>
        <v>0.23230223183042215</v>
      </c>
      <c r="S137">
        <f>ABS($J$6-O137)</f>
        <v>0.82199251263072437</v>
      </c>
      <c r="T137">
        <f>MIN(P137:S137)</f>
        <v>0.14295521958795204</v>
      </c>
      <c r="U137">
        <f>MATCH(T137,P137:S137, 0)</f>
        <v>1</v>
      </c>
    </row>
    <row r="138" spans="1:21" x14ac:dyDescent="0.35">
      <c r="A138">
        <v>1</v>
      </c>
      <c r="B138">
        <v>127</v>
      </c>
      <c r="C138" t="s">
        <v>172</v>
      </c>
      <c r="D138" t="s">
        <v>173</v>
      </c>
      <c r="E138" t="s">
        <v>79</v>
      </c>
      <c r="F138" t="s">
        <v>35</v>
      </c>
      <c r="G138" t="s">
        <v>80</v>
      </c>
      <c r="H138" t="s">
        <v>81</v>
      </c>
      <c r="I138" s="1">
        <v>41375</v>
      </c>
      <c r="J138">
        <v>2013</v>
      </c>
      <c r="K138" t="s">
        <v>77</v>
      </c>
      <c r="L138" t="s">
        <v>78</v>
      </c>
      <c r="M138" s="1">
        <v>41598</v>
      </c>
      <c r="N138">
        <v>16</v>
      </c>
      <c r="O138">
        <f>STANDARDIZE(N138,$N$8,$N$9)</f>
        <v>-0.34867219929195026</v>
      </c>
      <c r="P138">
        <f>ABS($J$3-O138)</f>
        <v>0.17869402448494009</v>
      </c>
      <c r="Q138">
        <f>ABS($J$4-O138)</f>
        <v>2.5374551476861491</v>
      </c>
      <c r="R138">
        <f>ABS($J$5-O138)</f>
        <v>0.19656342693343409</v>
      </c>
      <c r="S138">
        <f>ABS($J$6-O138)</f>
        <v>0.78625370773373637</v>
      </c>
      <c r="T138">
        <f>MIN(P138:S138)</f>
        <v>0.17869402448494009</v>
      </c>
      <c r="U138">
        <f>MATCH(T138,P138:S138, 0)</f>
        <v>1</v>
      </c>
    </row>
    <row r="139" spans="1:21" x14ac:dyDescent="0.35">
      <c r="A139">
        <v>1</v>
      </c>
      <c r="B139">
        <v>128</v>
      </c>
      <c r="C139" t="s">
        <v>14</v>
      </c>
      <c r="D139" t="s">
        <v>15</v>
      </c>
      <c r="E139" t="s">
        <v>141</v>
      </c>
      <c r="F139" t="s">
        <v>142</v>
      </c>
      <c r="G139" t="s">
        <v>143</v>
      </c>
      <c r="H139" t="s">
        <v>144</v>
      </c>
      <c r="I139" s="1">
        <v>41376</v>
      </c>
      <c r="J139">
        <v>2013</v>
      </c>
      <c r="K139" t="s">
        <v>176</v>
      </c>
      <c r="L139" t="s">
        <v>177</v>
      </c>
      <c r="M139" s="1">
        <v>41406</v>
      </c>
      <c r="N139">
        <v>1</v>
      </c>
      <c r="O139">
        <f>STANDARDIZE(N139,$N$8,$N$9)</f>
        <v>-0.61671323601936046</v>
      </c>
      <c r="P139">
        <f>ABS($J$3-O139)</f>
        <v>8.9347012242470103E-2</v>
      </c>
      <c r="Q139">
        <f>ABS($J$4-O139)</f>
        <v>2.8054961844135593</v>
      </c>
      <c r="R139">
        <f>ABS($J$5-O139)</f>
        <v>0.46460446366084429</v>
      </c>
      <c r="S139">
        <f>ABS($J$6-O139)</f>
        <v>1.0542947444611466</v>
      </c>
      <c r="T139">
        <f>MIN(P139:S139)</f>
        <v>8.9347012242470103E-2</v>
      </c>
      <c r="U139">
        <f>MATCH(T139,P139:S139, 0)</f>
        <v>1</v>
      </c>
    </row>
    <row r="140" spans="1:21" x14ac:dyDescent="0.35">
      <c r="A140">
        <v>1</v>
      </c>
      <c r="B140">
        <v>129</v>
      </c>
      <c r="C140" t="s">
        <v>30</v>
      </c>
      <c r="D140" t="s">
        <v>31</v>
      </c>
      <c r="E140" t="s">
        <v>141</v>
      </c>
      <c r="F140" t="s">
        <v>142</v>
      </c>
      <c r="G140" t="s">
        <v>143</v>
      </c>
      <c r="H140" t="s">
        <v>144</v>
      </c>
      <c r="I140" s="1">
        <v>41376</v>
      </c>
      <c r="J140">
        <v>2013</v>
      </c>
      <c r="K140" t="s">
        <v>176</v>
      </c>
      <c r="L140" t="s">
        <v>177</v>
      </c>
      <c r="M140" s="1">
        <v>41406</v>
      </c>
      <c r="N140">
        <v>1</v>
      </c>
      <c r="O140">
        <f>STANDARDIZE(N140,$N$8,$N$9)</f>
        <v>-0.61671323601936046</v>
      </c>
      <c r="P140">
        <f>ABS($J$3-O140)</f>
        <v>8.9347012242470103E-2</v>
      </c>
      <c r="Q140">
        <f>ABS($J$4-O140)</f>
        <v>2.8054961844135593</v>
      </c>
      <c r="R140">
        <f>ABS($J$5-O140)</f>
        <v>0.46460446366084429</v>
      </c>
      <c r="S140">
        <f>ABS($J$6-O140)</f>
        <v>1.0542947444611466</v>
      </c>
      <c r="T140">
        <f>MIN(P140:S140)</f>
        <v>8.9347012242470103E-2</v>
      </c>
      <c r="U140">
        <f>MATCH(T140,P140:S140, 0)</f>
        <v>1</v>
      </c>
    </row>
    <row r="141" spans="1:21" x14ac:dyDescent="0.35">
      <c r="A141">
        <v>1</v>
      </c>
      <c r="B141">
        <v>130</v>
      </c>
      <c r="C141" t="s">
        <v>67</v>
      </c>
      <c r="D141" t="s">
        <v>68</v>
      </c>
      <c r="E141" t="s">
        <v>141</v>
      </c>
      <c r="F141" t="s">
        <v>142</v>
      </c>
      <c r="G141" t="s">
        <v>143</v>
      </c>
      <c r="H141" t="s">
        <v>144</v>
      </c>
      <c r="I141" s="1">
        <v>41376</v>
      </c>
      <c r="J141">
        <v>2013</v>
      </c>
      <c r="K141" t="s">
        <v>176</v>
      </c>
      <c r="L141" t="s">
        <v>177</v>
      </c>
      <c r="M141" s="1">
        <v>41437</v>
      </c>
      <c r="N141">
        <v>2</v>
      </c>
      <c r="O141">
        <f>STANDARDIZE(N141,$N$8,$N$9)</f>
        <v>-0.59884383357086635</v>
      </c>
      <c r="P141">
        <f>ABS($J$3-O141)</f>
        <v>7.1477609793975994E-2</v>
      </c>
      <c r="Q141">
        <f>ABS($J$4-O141)</f>
        <v>2.7876267819650655</v>
      </c>
      <c r="R141">
        <f>ABS($J$5-O141)</f>
        <v>0.44673506121235018</v>
      </c>
      <c r="S141">
        <f>ABS($J$6-O141)</f>
        <v>1.0364253420126524</v>
      </c>
      <c r="T141">
        <f>MIN(P141:S141)</f>
        <v>7.1477609793975994E-2</v>
      </c>
      <c r="U141">
        <f>MATCH(T141,P141:S141, 0)</f>
        <v>1</v>
      </c>
    </row>
    <row r="142" spans="1:21" x14ac:dyDescent="0.35">
      <c r="A142">
        <v>3</v>
      </c>
      <c r="B142">
        <v>131</v>
      </c>
      <c r="C142" t="s">
        <v>30</v>
      </c>
      <c r="D142" t="s">
        <v>31</v>
      </c>
      <c r="E142" t="s">
        <v>168</v>
      </c>
      <c r="F142" t="s">
        <v>169</v>
      </c>
      <c r="G142" t="s">
        <v>170</v>
      </c>
      <c r="H142" t="s">
        <v>171</v>
      </c>
      <c r="I142" s="1">
        <v>41376</v>
      </c>
      <c r="J142">
        <v>2013</v>
      </c>
      <c r="K142" t="s">
        <v>227</v>
      </c>
      <c r="L142" t="s">
        <v>228</v>
      </c>
      <c r="M142" s="1">
        <v>41632</v>
      </c>
      <c r="N142">
        <v>20</v>
      </c>
      <c r="O142">
        <f>STANDARDIZE(N142,$N$8,$N$9)</f>
        <v>-0.27719458949797421</v>
      </c>
      <c r="P142">
        <f>ABS($J$3-O142)</f>
        <v>0.25017163427891614</v>
      </c>
      <c r="Q142">
        <f>ABS($J$4-O142)</f>
        <v>2.4659775378921731</v>
      </c>
      <c r="R142">
        <f>ABS($J$5-O142)</f>
        <v>0.12508581713945804</v>
      </c>
      <c r="S142">
        <f>ABS($J$6-O142)</f>
        <v>0.71477609793976038</v>
      </c>
      <c r="T142">
        <f>MIN(P142:S142)</f>
        <v>0.12508581713945804</v>
      </c>
      <c r="U142">
        <f>MATCH(T142,P142:S142, 0)</f>
        <v>3</v>
      </c>
    </row>
    <row r="143" spans="1:21" x14ac:dyDescent="0.35">
      <c r="A143">
        <v>3</v>
      </c>
      <c r="B143">
        <v>132</v>
      </c>
      <c r="C143" t="s">
        <v>229</v>
      </c>
      <c r="D143" t="s">
        <v>230</v>
      </c>
      <c r="E143" t="s">
        <v>168</v>
      </c>
      <c r="F143" t="s">
        <v>169</v>
      </c>
      <c r="G143" t="s">
        <v>231</v>
      </c>
      <c r="H143" t="s">
        <v>232</v>
      </c>
      <c r="I143" s="1">
        <v>41376</v>
      </c>
      <c r="J143">
        <v>2013</v>
      </c>
      <c r="K143" t="s">
        <v>77</v>
      </c>
      <c r="L143" t="s">
        <v>78</v>
      </c>
      <c r="M143" s="1">
        <v>41632</v>
      </c>
      <c r="N143">
        <v>20</v>
      </c>
      <c r="O143">
        <f>STANDARDIZE(N143,$N$8,$N$9)</f>
        <v>-0.27719458949797421</v>
      </c>
      <c r="P143">
        <f>ABS($J$3-O143)</f>
        <v>0.25017163427891614</v>
      </c>
      <c r="Q143">
        <f>ABS($J$4-O143)</f>
        <v>2.4659775378921731</v>
      </c>
      <c r="R143">
        <f>ABS($J$5-O143)</f>
        <v>0.12508581713945804</v>
      </c>
      <c r="S143">
        <f>ABS($J$6-O143)</f>
        <v>0.71477609793976038</v>
      </c>
      <c r="T143">
        <f>MIN(P143:S143)</f>
        <v>0.12508581713945804</v>
      </c>
      <c r="U143">
        <f>MATCH(T143,P143:S143, 0)</f>
        <v>3</v>
      </c>
    </row>
    <row r="144" spans="1:21" x14ac:dyDescent="0.35">
      <c r="A144">
        <v>4</v>
      </c>
      <c r="B144">
        <v>133</v>
      </c>
      <c r="C144" t="s">
        <v>14</v>
      </c>
      <c r="D144" t="s">
        <v>15</v>
      </c>
      <c r="E144" t="s">
        <v>196</v>
      </c>
      <c r="F144" t="s">
        <v>197</v>
      </c>
      <c r="G144" t="s">
        <v>198</v>
      </c>
      <c r="H144" t="s">
        <v>199</v>
      </c>
      <c r="I144" s="1">
        <v>41376</v>
      </c>
      <c r="J144">
        <v>2013</v>
      </c>
      <c r="K144" t="s">
        <v>233</v>
      </c>
      <c r="L144" t="s">
        <v>234</v>
      </c>
      <c r="M144" s="1">
        <v>41659</v>
      </c>
      <c r="N144">
        <v>47</v>
      </c>
      <c r="O144">
        <f>STANDARDIZE(N144,$N$8,$N$9)</f>
        <v>0.20527927661136403</v>
      </c>
      <c r="P144">
        <f>ABS($J$3-O144)</f>
        <v>0.73264550038825438</v>
      </c>
      <c r="Q144">
        <f>ABS($J$4-O144)</f>
        <v>1.9835036717828349</v>
      </c>
      <c r="R144">
        <f>ABS($J$5-O144)</f>
        <v>0.35738804896988019</v>
      </c>
      <c r="S144">
        <f>ABS($J$6-O144)</f>
        <v>0.23230223183042209</v>
      </c>
      <c r="T144">
        <f>MIN(P144:S144)</f>
        <v>0.23230223183042209</v>
      </c>
      <c r="U144">
        <f>MATCH(T144,P144:S144, 0)</f>
        <v>4</v>
      </c>
    </row>
    <row r="145" spans="1:21" x14ac:dyDescent="0.35">
      <c r="A145">
        <v>2</v>
      </c>
      <c r="B145">
        <v>134</v>
      </c>
      <c r="C145" t="s">
        <v>172</v>
      </c>
      <c r="D145" t="s">
        <v>173</v>
      </c>
      <c r="E145" t="s">
        <v>79</v>
      </c>
      <c r="F145" t="s">
        <v>35</v>
      </c>
      <c r="G145" t="s">
        <v>80</v>
      </c>
      <c r="H145" t="s">
        <v>81</v>
      </c>
      <c r="I145" s="1">
        <v>41376</v>
      </c>
      <c r="J145">
        <v>2013</v>
      </c>
      <c r="K145" t="s">
        <v>41</v>
      </c>
      <c r="L145" t="s">
        <v>42</v>
      </c>
      <c r="M145" s="1">
        <v>41746</v>
      </c>
      <c r="N145">
        <v>134</v>
      </c>
      <c r="O145">
        <f>STANDARDIZE(N145,$N$8,$N$9)</f>
        <v>1.759917289630343</v>
      </c>
      <c r="P145">
        <f>ABS($J$3-O145)</f>
        <v>2.2872835134072336</v>
      </c>
      <c r="Q145">
        <f>ABS($J$4-O145)</f>
        <v>0.42886565876385596</v>
      </c>
      <c r="R145">
        <f>ABS($J$5-O145)</f>
        <v>1.9120260619888592</v>
      </c>
      <c r="S145">
        <f>ABS($J$6-O145)</f>
        <v>1.3223357811885568</v>
      </c>
      <c r="T145">
        <f>MIN(P145:S145)</f>
        <v>0.42886565876385596</v>
      </c>
      <c r="U145">
        <f>MATCH(T145,P145:S145, 0)</f>
        <v>2</v>
      </c>
    </row>
    <row r="146" spans="1:21" x14ac:dyDescent="0.35">
      <c r="A146">
        <v>2</v>
      </c>
      <c r="B146">
        <v>135</v>
      </c>
      <c r="C146" t="s">
        <v>229</v>
      </c>
      <c r="D146" t="s">
        <v>230</v>
      </c>
      <c r="E146" t="s">
        <v>73</v>
      </c>
      <c r="F146" t="s">
        <v>74</v>
      </c>
      <c r="G146" t="s">
        <v>114</v>
      </c>
      <c r="H146" t="s">
        <v>115</v>
      </c>
      <c r="I146" s="1">
        <v>41380</v>
      </c>
      <c r="J146">
        <v>2013</v>
      </c>
      <c r="K146" t="s">
        <v>77</v>
      </c>
      <c r="L146" t="s">
        <v>78</v>
      </c>
      <c r="M146" s="1">
        <v>41512</v>
      </c>
      <c r="N146">
        <v>132</v>
      </c>
      <c r="O146">
        <f>STANDARDIZE(N146,$N$8,$N$9)</f>
        <v>1.724178484733355</v>
      </c>
      <c r="P146">
        <f>ABS($J$3-O146)</f>
        <v>2.2515447085102451</v>
      </c>
      <c r="Q146">
        <f>ABS($J$4-O146)</f>
        <v>0.46460446366084396</v>
      </c>
      <c r="R146">
        <f>ABS($J$5-O146)</f>
        <v>1.8762872570918712</v>
      </c>
      <c r="S146">
        <f>ABS($J$6-O146)</f>
        <v>1.2865969762915688</v>
      </c>
      <c r="T146">
        <f>MIN(P146:S146)</f>
        <v>0.46460446366084396</v>
      </c>
      <c r="U146">
        <f>MATCH(T146,P146:S146, 0)</f>
        <v>2</v>
      </c>
    </row>
    <row r="147" spans="1:21" x14ac:dyDescent="0.35">
      <c r="A147">
        <v>2</v>
      </c>
      <c r="B147">
        <v>136</v>
      </c>
      <c r="C147" t="s">
        <v>14</v>
      </c>
      <c r="D147" t="s">
        <v>15</v>
      </c>
      <c r="E147" t="s">
        <v>34</v>
      </c>
      <c r="F147" t="s">
        <v>35</v>
      </c>
      <c r="G147" t="s">
        <v>36</v>
      </c>
      <c r="H147" t="s">
        <v>37</v>
      </c>
      <c r="I147" s="1">
        <v>41381</v>
      </c>
      <c r="J147">
        <v>2013</v>
      </c>
      <c r="K147" t="s">
        <v>166</v>
      </c>
      <c r="L147" t="s">
        <v>167</v>
      </c>
      <c r="M147" s="1">
        <v>41433</v>
      </c>
      <c r="N147">
        <v>111</v>
      </c>
      <c r="O147">
        <f>STANDARDIZE(N147,$N$8,$N$9)</f>
        <v>1.3489210333149808</v>
      </c>
      <c r="P147">
        <f>ABS($J$3-O147)</f>
        <v>1.8762872570918712</v>
      </c>
      <c r="Q147">
        <f>ABS($J$4-O147)</f>
        <v>0.83986191507921815</v>
      </c>
      <c r="R147">
        <f>ABS($J$5-O147)</f>
        <v>1.501029805673497</v>
      </c>
      <c r="S147">
        <f>ABS($J$6-O147)</f>
        <v>0.9113395248731947</v>
      </c>
      <c r="T147">
        <f>MIN(P147:S147)</f>
        <v>0.83986191507921815</v>
      </c>
      <c r="U147">
        <f>MATCH(T147,P147:S147, 0)</f>
        <v>2</v>
      </c>
    </row>
    <row r="148" spans="1:21" x14ac:dyDescent="0.35">
      <c r="A148">
        <v>2</v>
      </c>
      <c r="B148">
        <v>137</v>
      </c>
      <c r="C148" t="s">
        <v>110</v>
      </c>
      <c r="D148" t="s">
        <v>111</v>
      </c>
      <c r="E148" t="s">
        <v>43</v>
      </c>
      <c r="F148" t="s">
        <v>35</v>
      </c>
      <c r="G148" t="s">
        <v>44</v>
      </c>
      <c r="H148" t="s">
        <v>45</v>
      </c>
      <c r="I148" s="1">
        <v>41381</v>
      </c>
      <c r="J148">
        <v>2013</v>
      </c>
      <c r="K148" t="s">
        <v>41</v>
      </c>
      <c r="L148" t="s">
        <v>42</v>
      </c>
      <c r="M148" s="1">
        <v>41433</v>
      </c>
      <c r="N148">
        <v>111</v>
      </c>
      <c r="O148">
        <f>STANDARDIZE(N148,$N$8,$N$9)</f>
        <v>1.3489210333149808</v>
      </c>
      <c r="P148">
        <f>ABS($J$3-O148)</f>
        <v>1.8762872570918712</v>
      </c>
      <c r="Q148">
        <f>ABS($J$4-O148)</f>
        <v>0.83986191507921815</v>
      </c>
      <c r="R148">
        <f>ABS($J$5-O148)</f>
        <v>1.501029805673497</v>
      </c>
      <c r="S148">
        <f>ABS($J$6-O148)</f>
        <v>0.9113395248731947</v>
      </c>
      <c r="T148">
        <f>MIN(P148:S148)</f>
        <v>0.83986191507921815</v>
      </c>
      <c r="U148">
        <f>MATCH(T148,P148:S148, 0)</f>
        <v>2</v>
      </c>
    </row>
    <row r="149" spans="1:21" x14ac:dyDescent="0.35">
      <c r="A149">
        <v>4</v>
      </c>
      <c r="B149">
        <v>138</v>
      </c>
      <c r="C149" t="s">
        <v>14</v>
      </c>
      <c r="D149" t="s">
        <v>15</v>
      </c>
      <c r="E149" t="s">
        <v>90</v>
      </c>
      <c r="F149" t="s">
        <v>91</v>
      </c>
      <c r="G149" t="s">
        <v>235</v>
      </c>
      <c r="H149" t="s">
        <v>236</v>
      </c>
      <c r="I149" s="1">
        <v>41383</v>
      </c>
      <c r="J149">
        <v>2013</v>
      </c>
      <c r="K149" t="s">
        <v>155</v>
      </c>
      <c r="L149" t="s">
        <v>156</v>
      </c>
      <c r="M149" s="1">
        <v>41614</v>
      </c>
      <c r="N149">
        <v>54</v>
      </c>
      <c r="O149">
        <f>STANDARDIZE(N149,$N$8,$N$9)</f>
        <v>0.33036509375082207</v>
      </c>
      <c r="P149">
        <f>ABS($J$3-O149)</f>
        <v>0.85773131752771237</v>
      </c>
      <c r="Q149">
        <f>ABS($J$4-O149)</f>
        <v>1.8584178546433769</v>
      </c>
      <c r="R149">
        <f>ABS($J$5-O149)</f>
        <v>0.48247386610933823</v>
      </c>
      <c r="S149">
        <f>ABS($J$6-O149)</f>
        <v>0.10721641469096405</v>
      </c>
      <c r="T149">
        <f>MIN(P149:S149)</f>
        <v>0.10721641469096405</v>
      </c>
      <c r="U149">
        <f>MATCH(T149,P149:S149, 0)</f>
        <v>4</v>
      </c>
    </row>
    <row r="150" spans="1:21" x14ac:dyDescent="0.35">
      <c r="A150">
        <v>3</v>
      </c>
      <c r="B150">
        <v>139</v>
      </c>
      <c r="C150" t="s">
        <v>229</v>
      </c>
      <c r="D150" t="s">
        <v>230</v>
      </c>
      <c r="E150" t="s">
        <v>84</v>
      </c>
      <c r="F150" t="s">
        <v>85</v>
      </c>
      <c r="G150" t="s">
        <v>86</v>
      </c>
      <c r="H150" t="s">
        <v>87</v>
      </c>
      <c r="I150" s="1">
        <v>41384</v>
      </c>
      <c r="J150">
        <v>2013</v>
      </c>
      <c r="K150" t="s">
        <v>41</v>
      </c>
      <c r="L150" t="s">
        <v>42</v>
      </c>
      <c r="M150" s="1">
        <v>41417</v>
      </c>
      <c r="N150">
        <v>33</v>
      </c>
      <c r="O150">
        <f>STANDARDIZE(N150,$N$8,$N$9)</f>
        <v>-4.4892357667552112E-2</v>
      </c>
      <c r="P150">
        <f>ABS($J$3-O150)</f>
        <v>0.48247386610933823</v>
      </c>
      <c r="Q150">
        <f>ABS($J$4-O150)</f>
        <v>2.2336753060617509</v>
      </c>
      <c r="R150">
        <f>ABS($J$5-O150)</f>
        <v>0.10721641469096405</v>
      </c>
      <c r="S150">
        <f>ABS($J$6-O150)</f>
        <v>0.48247386610933823</v>
      </c>
      <c r="T150">
        <f>MIN(P150:S150)</f>
        <v>0.10721641469096405</v>
      </c>
      <c r="U150">
        <f>MATCH(T150,P150:S150, 0)</f>
        <v>3</v>
      </c>
    </row>
    <row r="151" spans="1:21" x14ac:dyDescent="0.35">
      <c r="A151">
        <v>2</v>
      </c>
      <c r="B151">
        <v>140</v>
      </c>
      <c r="C151" t="s">
        <v>237</v>
      </c>
      <c r="D151" t="s">
        <v>238</v>
      </c>
      <c r="E151" t="s">
        <v>34</v>
      </c>
      <c r="F151" t="s">
        <v>35</v>
      </c>
      <c r="G151" t="s">
        <v>36</v>
      </c>
      <c r="H151" t="s">
        <v>37</v>
      </c>
      <c r="I151" s="1">
        <v>41384</v>
      </c>
      <c r="J151">
        <v>2013</v>
      </c>
      <c r="K151" t="s">
        <v>38</v>
      </c>
      <c r="L151" t="s">
        <v>13</v>
      </c>
      <c r="M151" s="1">
        <v>41315</v>
      </c>
      <c r="N151">
        <v>165</v>
      </c>
      <c r="O151">
        <f>STANDARDIZE(N151,$N$8,$N$9)</f>
        <v>2.3138687655336572</v>
      </c>
      <c r="P151">
        <f>ABS($J$3-O151)</f>
        <v>2.8412349893105473</v>
      </c>
      <c r="Q151">
        <f>ABS($J$4-O151)</f>
        <v>0.12508581713945821</v>
      </c>
      <c r="R151">
        <f>ABS($J$5-O151)</f>
        <v>2.4659775378921731</v>
      </c>
      <c r="S151">
        <f>ABS($J$6-O151)</f>
        <v>1.8762872570918709</v>
      </c>
      <c r="T151">
        <f>MIN(P151:S151)</f>
        <v>0.12508581713945821</v>
      </c>
      <c r="U151">
        <f>MATCH(T151,P151:S151, 0)</f>
        <v>2</v>
      </c>
    </row>
    <row r="152" spans="1:21" x14ac:dyDescent="0.35">
      <c r="A152">
        <v>3</v>
      </c>
      <c r="B152">
        <v>141</v>
      </c>
      <c r="C152" t="s">
        <v>239</v>
      </c>
      <c r="D152" t="s">
        <v>240</v>
      </c>
      <c r="E152" t="s">
        <v>52</v>
      </c>
      <c r="F152" t="s">
        <v>102</v>
      </c>
      <c r="G152" t="s">
        <v>103</v>
      </c>
      <c r="H152" t="s">
        <v>104</v>
      </c>
      <c r="I152" s="1">
        <v>41390</v>
      </c>
      <c r="J152">
        <v>2013</v>
      </c>
      <c r="K152" t="s">
        <v>77</v>
      </c>
      <c r="L152" t="s">
        <v>78</v>
      </c>
      <c r="M152" s="1">
        <v>41424</v>
      </c>
      <c r="N152">
        <v>34</v>
      </c>
      <c r="O152">
        <f>STANDARDIZE(N152,$N$8,$N$9)</f>
        <v>-2.7022955219058099E-2</v>
      </c>
      <c r="P152">
        <f>ABS($J$3-O152)</f>
        <v>0.50034326855783229</v>
      </c>
      <c r="Q152">
        <f>ABS($J$4-O152)</f>
        <v>2.2158059036132571</v>
      </c>
      <c r="R152">
        <f>ABS($J$5-O152)</f>
        <v>0.12508581713945807</v>
      </c>
      <c r="S152">
        <f>ABS($J$6-O152)</f>
        <v>0.46460446366084424</v>
      </c>
      <c r="T152">
        <f>MIN(P152:S152)</f>
        <v>0.12508581713945807</v>
      </c>
      <c r="U152">
        <f>MATCH(T152,P152:S152, 0)</f>
        <v>3</v>
      </c>
    </row>
    <row r="153" spans="1:21" x14ac:dyDescent="0.35">
      <c r="A153">
        <v>3</v>
      </c>
      <c r="B153">
        <v>142</v>
      </c>
      <c r="C153" t="s">
        <v>241</v>
      </c>
      <c r="D153" t="s">
        <v>242</v>
      </c>
      <c r="E153" t="s">
        <v>52</v>
      </c>
      <c r="F153" t="s">
        <v>102</v>
      </c>
      <c r="G153" t="s">
        <v>103</v>
      </c>
      <c r="H153" t="s">
        <v>104</v>
      </c>
      <c r="I153" s="1">
        <v>41392</v>
      </c>
      <c r="J153">
        <v>2013</v>
      </c>
      <c r="K153" t="s">
        <v>77</v>
      </c>
      <c r="L153" t="s">
        <v>78</v>
      </c>
      <c r="M153" s="1">
        <v>41424</v>
      </c>
      <c r="N153">
        <v>32</v>
      </c>
      <c r="O153">
        <f>STANDARDIZE(N153,$N$8,$N$9)</f>
        <v>-6.2761760116046117E-2</v>
      </c>
      <c r="P153">
        <f>ABS($J$3-O153)</f>
        <v>0.46460446366084424</v>
      </c>
      <c r="Q153">
        <f>ABS($J$4-O153)</f>
        <v>2.2515447085102451</v>
      </c>
      <c r="R153">
        <f>ABS($J$5-O153)</f>
        <v>8.9347012242470047E-2</v>
      </c>
      <c r="S153">
        <f>ABS($J$6-O153)</f>
        <v>0.50034326855783218</v>
      </c>
      <c r="T153">
        <f>MIN(P153:S153)</f>
        <v>8.9347012242470047E-2</v>
      </c>
      <c r="U153">
        <f>MATCH(T153,P153:S153, 0)</f>
        <v>3</v>
      </c>
    </row>
    <row r="154" spans="1:21" x14ac:dyDescent="0.35">
      <c r="A154">
        <v>3</v>
      </c>
      <c r="B154">
        <v>143</v>
      </c>
      <c r="C154" t="s">
        <v>30</v>
      </c>
      <c r="D154" t="s">
        <v>31</v>
      </c>
      <c r="E154" t="s">
        <v>243</v>
      </c>
      <c r="F154" t="s">
        <v>208</v>
      </c>
      <c r="G154" t="s">
        <v>244</v>
      </c>
      <c r="H154" t="s">
        <v>245</v>
      </c>
      <c r="I154" s="1">
        <v>41393</v>
      </c>
      <c r="J154">
        <v>2013</v>
      </c>
      <c r="K154" t="s">
        <v>77</v>
      </c>
      <c r="L154" t="s">
        <v>78</v>
      </c>
      <c r="M154" s="1">
        <v>41553</v>
      </c>
      <c r="N154">
        <v>42</v>
      </c>
      <c r="O154">
        <f>STANDARDIZE(N154,$N$8,$N$9)</f>
        <v>0.11593226436889398</v>
      </c>
      <c r="P154">
        <f>ABS($J$3-O154)</f>
        <v>0.64329848814578439</v>
      </c>
      <c r="Q154">
        <f>ABS($J$4-O154)</f>
        <v>2.0728506840253051</v>
      </c>
      <c r="R154">
        <f>ABS($J$5-O154)</f>
        <v>0.26804103672741014</v>
      </c>
      <c r="S154">
        <f>ABS($J$6-O154)</f>
        <v>0.32164924407289214</v>
      </c>
      <c r="T154">
        <f>MIN(P154:S154)</f>
        <v>0.26804103672741014</v>
      </c>
      <c r="U154">
        <f>MATCH(T154,P154:S154, 0)</f>
        <v>3</v>
      </c>
    </row>
    <row r="155" spans="1:21" x14ac:dyDescent="0.35">
      <c r="A155">
        <v>2</v>
      </c>
      <c r="B155">
        <v>144</v>
      </c>
      <c r="C155" t="s">
        <v>246</v>
      </c>
      <c r="D155" t="s">
        <v>247</v>
      </c>
      <c r="E155" t="s">
        <v>79</v>
      </c>
      <c r="F155" t="s">
        <v>35</v>
      </c>
      <c r="G155" t="s">
        <v>80</v>
      </c>
      <c r="H155" t="s">
        <v>81</v>
      </c>
      <c r="I155" s="1">
        <v>41394</v>
      </c>
      <c r="J155">
        <v>2013</v>
      </c>
      <c r="K155" t="s">
        <v>41</v>
      </c>
      <c r="L155" t="s">
        <v>42</v>
      </c>
      <c r="M155" s="1">
        <v>41593</v>
      </c>
      <c r="N155">
        <v>199</v>
      </c>
      <c r="O155">
        <f>STANDARDIZE(N155,$N$8,$N$9)</f>
        <v>2.9214284487824536</v>
      </c>
      <c r="P155">
        <f>ABS($J$3-O155)</f>
        <v>3.4487946725593437</v>
      </c>
      <c r="Q155">
        <f>ABS($J$4-O155)</f>
        <v>0.7326455003882546</v>
      </c>
      <c r="R155">
        <f>ABS($J$5-O155)</f>
        <v>3.0735372211409695</v>
      </c>
      <c r="S155">
        <f>ABS($J$6-O155)</f>
        <v>2.4838469403406673</v>
      </c>
      <c r="T155">
        <f>MIN(P155:S155)</f>
        <v>0.7326455003882546</v>
      </c>
      <c r="U155">
        <f>MATCH(T155,P155:S155, 0)</f>
        <v>2</v>
      </c>
    </row>
    <row r="156" spans="1:21" x14ac:dyDescent="0.35">
      <c r="A156">
        <v>3</v>
      </c>
      <c r="B156">
        <v>145</v>
      </c>
      <c r="C156" t="s">
        <v>71</v>
      </c>
      <c r="D156" t="s">
        <v>72</v>
      </c>
      <c r="E156" t="s">
        <v>52</v>
      </c>
      <c r="F156" t="s">
        <v>53</v>
      </c>
      <c r="G156" t="s">
        <v>248</v>
      </c>
      <c r="H156" t="s">
        <v>249</v>
      </c>
      <c r="I156" s="1">
        <v>41400</v>
      </c>
      <c r="J156">
        <v>2013</v>
      </c>
      <c r="K156" t="s">
        <v>41</v>
      </c>
      <c r="L156" t="s">
        <v>42</v>
      </c>
      <c r="M156" s="1">
        <v>41472</v>
      </c>
      <c r="N156">
        <v>42</v>
      </c>
      <c r="O156">
        <f>STANDARDIZE(N156,$N$8,$N$9)</f>
        <v>0.11593226436889398</v>
      </c>
      <c r="P156">
        <f>ABS($J$3-O156)</f>
        <v>0.64329848814578439</v>
      </c>
      <c r="Q156">
        <f>ABS($J$4-O156)</f>
        <v>2.0728506840253051</v>
      </c>
      <c r="R156">
        <f>ABS($J$5-O156)</f>
        <v>0.26804103672741014</v>
      </c>
      <c r="S156">
        <f>ABS($J$6-O156)</f>
        <v>0.32164924407289214</v>
      </c>
      <c r="T156">
        <f>MIN(P156:S156)</f>
        <v>0.26804103672741014</v>
      </c>
      <c r="U156">
        <f>MATCH(T156,P156:S156, 0)</f>
        <v>3</v>
      </c>
    </row>
    <row r="157" spans="1:21" x14ac:dyDescent="0.35">
      <c r="A157">
        <v>4</v>
      </c>
      <c r="B157">
        <v>146</v>
      </c>
      <c r="C157" t="s">
        <v>112</v>
      </c>
      <c r="D157" t="s">
        <v>113</v>
      </c>
      <c r="E157" t="s">
        <v>96</v>
      </c>
      <c r="F157" t="s">
        <v>97</v>
      </c>
      <c r="G157" t="s">
        <v>98</v>
      </c>
      <c r="H157" t="s">
        <v>99</v>
      </c>
      <c r="I157" s="1">
        <v>41402</v>
      </c>
      <c r="J157">
        <v>2013</v>
      </c>
      <c r="K157" t="s">
        <v>38</v>
      </c>
      <c r="L157" t="s">
        <v>13</v>
      </c>
      <c r="M157" s="1">
        <v>41535</v>
      </c>
      <c r="N157">
        <v>44</v>
      </c>
      <c r="O157">
        <f>STANDARDIZE(N157,$N$8,$N$9)</f>
        <v>0.151671069265882</v>
      </c>
      <c r="P157">
        <f>ABS($J$3-O157)</f>
        <v>0.67903729304277238</v>
      </c>
      <c r="Q157">
        <f>ABS($J$4-O157)</f>
        <v>2.0371118791283171</v>
      </c>
      <c r="R157">
        <f>ABS($J$5-O157)</f>
        <v>0.30377984162439819</v>
      </c>
      <c r="S157">
        <f>ABS($J$6-O157)</f>
        <v>0.28591043917590409</v>
      </c>
      <c r="T157">
        <f>MIN(P157:S157)</f>
        <v>0.28591043917590409</v>
      </c>
      <c r="U157">
        <f>MATCH(T157,P157:S157, 0)</f>
        <v>4</v>
      </c>
    </row>
    <row r="158" spans="1:21" x14ac:dyDescent="0.35">
      <c r="A158">
        <v>3</v>
      </c>
      <c r="B158">
        <v>147</v>
      </c>
      <c r="C158" t="s">
        <v>71</v>
      </c>
      <c r="D158" t="s">
        <v>72</v>
      </c>
      <c r="E158" t="s">
        <v>43</v>
      </c>
      <c r="F158" t="s">
        <v>35</v>
      </c>
      <c r="G158" t="s">
        <v>44</v>
      </c>
      <c r="H158" t="s">
        <v>45</v>
      </c>
      <c r="I158" s="1">
        <v>41403</v>
      </c>
      <c r="J158">
        <v>2013</v>
      </c>
      <c r="K158" t="s">
        <v>20</v>
      </c>
      <c r="L158" t="s">
        <v>21</v>
      </c>
      <c r="M158" s="1">
        <v>41541</v>
      </c>
      <c r="N158">
        <v>19</v>
      </c>
      <c r="O158">
        <f>STANDARDIZE(N158,$N$8,$N$9)</f>
        <v>-0.29506399194646826</v>
      </c>
      <c r="P158">
        <f>ABS($J$3-O158)</f>
        <v>0.23230223183042209</v>
      </c>
      <c r="Q158">
        <f>ABS($J$4-O158)</f>
        <v>2.4838469403406673</v>
      </c>
      <c r="R158">
        <f>ABS($J$5-O158)</f>
        <v>0.1429552195879521</v>
      </c>
      <c r="S158">
        <f>ABS($J$6-O158)</f>
        <v>0.73264550038825438</v>
      </c>
      <c r="T158">
        <f>MIN(P158:S158)</f>
        <v>0.1429552195879521</v>
      </c>
      <c r="U158">
        <f>MATCH(T158,P158:S158, 0)</f>
        <v>3</v>
      </c>
    </row>
    <row r="159" spans="1:21" x14ac:dyDescent="0.35">
      <c r="A159">
        <v>3</v>
      </c>
      <c r="B159">
        <v>148</v>
      </c>
      <c r="C159" t="s">
        <v>135</v>
      </c>
      <c r="D159" t="s">
        <v>136</v>
      </c>
      <c r="E159" t="s">
        <v>121</v>
      </c>
      <c r="F159" t="s">
        <v>122</v>
      </c>
      <c r="G159" t="s">
        <v>123</v>
      </c>
      <c r="H159" t="s">
        <v>124</v>
      </c>
      <c r="I159" s="1">
        <v>41403</v>
      </c>
      <c r="J159">
        <v>2013</v>
      </c>
      <c r="K159" t="s">
        <v>69</v>
      </c>
      <c r="L159" t="s">
        <v>70</v>
      </c>
      <c r="M159" s="1">
        <v>41544</v>
      </c>
      <c r="N159">
        <v>22</v>
      </c>
      <c r="O159">
        <f>STANDARDIZE(N159,$N$8,$N$9)</f>
        <v>-0.24145578460098621</v>
      </c>
      <c r="P159">
        <f>ABS($J$3-O159)</f>
        <v>0.28591043917590414</v>
      </c>
      <c r="Q159">
        <f>ABS($J$4-O159)</f>
        <v>2.4302387329951851</v>
      </c>
      <c r="R159">
        <f>ABS($J$5-O159)</f>
        <v>8.9347012242470047E-2</v>
      </c>
      <c r="S159">
        <f>ABS($J$6-O159)</f>
        <v>0.67903729304277238</v>
      </c>
      <c r="T159">
        <f>MIN(P159:S159)</f>
        <v>8.9347012242470047E-2</v>
      </c>
      <c r="U159">
        <f>MATCH(T159,P159:S159, 0)</f>
        <v>3</v>
      </c>
    </row>
    <row r="160" spans="1:21" x14ac:dyDescent="0.35">
      <c r="A160">
        <v>3</v>
      </c>
      <c r="B160">
        <v>149</v>
      </c>
      <c r="C160" t="s">
        <v>67</v>
      </c>
      <c r="D160" t="s">
        <v>68</v>
      </c>
      <c r="E160" t="s">
        <v>34</v>
      </c>
      <c r="F160" t="s">
        <v>35</v>
      </c>
      <c r="G160" t="s">
        <v>36</v>
      </c>
      <c r="H160" t="s">
        <v>37</v>
      </c>
      <c r="I160" s="1">
        <v>41403</v>
      </c>
      <c r="J160">
        <v>2013</v>
      </c>
      <c r="K160" t="s">
        <v>77</v>
      </c>
      <c r="L160" t="s">
        <v>78</v>
      </c>
      <c r="M160" s="1">
        <v>41545</v>
      </c>
      <c r="N160">
        <v>23</v>
      </c>
      <c r="O160">
        <f>STANDARDIZE(N160,$N$8,$N$9)</f>
        <v>-0.22358638215249221</v>
      </c>
      <c r="P160">
        <f>ABS($J$3-O160)</f>
        <v>0.30377984162439814</v>
      </c>
      <c r="Q160">
        <f>ABS($J$4-O160)</f>
        <v>2.4123693305466913</v>
      </c>
      <c r="R160">
        <f>ABS($J$5-O160)</f>
        <v>7.1477609793976049E-2</v>
      </c>
      <c r="S160">
        <f>ABS($J$6-O160)</f>
        <v>0.66116789059427838</v>
      </c>
      <c r="T160">
        <f>MIN(P160:S160)</f>
        <v>7.1477609793976049E-2</v>
      </c>
      <c r="U160">
        <f>MATCH(T160,P160:S160, 0)</f>
        <v>3</v>
      </c>
    </row>
    <row r="161" spans="1:21" x14ac:dyDescent="0.35">
      <c r="A161">
        <v>3</v>
      </c>
      <c r="B161">
        <v>150</v>
      </c>
      <c r="C161" t="s">
        <v>22</v>
      </c>
      <c r="D161" t="s">
        <v>23</v>
      </c>
      <c r="E161" t="s">
        <v>73</v>
      </c>
      <c r="F161" t="s">
        <v>74</v>
      </c>
      <c r="G161" t="s">
        <v>114</v>
      </c>
      <c r="H161" t="s">
        <v>115</v>
      </c>
      <c r="I161" s="1">
        <v>41403</v>
      </c>
      <c r="J161">
        <v>2013</v>
      </c>
      <c r="K161" t="s">
        <v>77</v>
      </c>
      <c r="L161" t="s">
        <v>78</v>
      </c>
      <c r="M161" s="1">
        <v>41547</v>
      </c>
      <c r="N161">
        <v>25</v>
      </c>
      <c r="O161">
        <f>STANDARDIZE(N161,$N$8,$N$9)</f>
        <v>-0.18784757725550419</v>
      </c>
      <c r="P161">
        <f>ABS($J$3-O161)</f>
        <v>0.33951864652138619</v>
      </c>
      <c r="Q161">
        <f>ABS($J$4-O161)</f>
        <v>2.3766305256497033</v>
      </c>
      <c r="R161">
        <f>ABS($J$5-O161)</f>
        <v>3.5738804896988025E-2</v>
      </c>
      <c r="S161">
        <f>ABS($J$6-O161)</f>
        <v>0.62542908569729028</v>
      </c>
      <c r="T161">
        <f>MIN(P161:S161)</f>
        <v>3.5738804896988025E-2</v>
      </c>
      <c r="U161">
        <f>MATCH(T161,P161:S161, 0)</f>
        <v>3</v>
      </c>
    </row>
    <row r="162" spans="1:21" x14ac:dyDescent="0.35">
      <c r="A162">
        <v>3</v>
      </c>
      <c r="B162">
        <v>151</v>
      </c>
      <c r="C162" t="s">
        <v>14</v>
      </c>
      <c r="D162" t="s">
        <v>15</v>
      </c>
      <c r="E162" t="s">
        <v>43</v>
      </c>
      <c r="F162" t="s">
        <v>35</v>
      </c>
      <c r="G162" t="s">
        <v>48</v>
      </c>
      <c r="H162" t="s">
        <v>49</v>
      </c>
      <c r="I162" s="1">
        <v>41403</v>
      </c>
      <c r="J162">
        <v>2013</v>
      </c>
      <c r="K162" t="s">
        <v>233</v>
      </c>
      <c r="L162" t="s">
        <v>234</v>
      </c>
      <c r="M162" s="1">
        <v>41284</v>
      </c>
      <c r="N162">
        <v>26</v>
      </c>
      <c r="O162">
        <f>STANDARDIZE(N162,$N$8,$N$9)</f>
        <v>-0.16997817480701016</v>
      </c>
      <c r="P162">
        <f>ABS($J$3-O162)</f>
        <v>0.35738804896988019</v>
      </c>
      <c r="Q162">
        <f>ABS($J$4-O162)</f>
        <v>2.3587611232012091</v>
      </c>
      <c r="R162">
        <f>ABS($J$5-O162)</f>
        <v>1.7869402448493998E-2</v>
      </c>
      <c r="S162">
        <f>ABS($J$6-O162)</f>
        <v>0.60755968324879628</v>
      </c>
      <c r="T162">
        <f>MIN(P162:S162)</f>
        <v>1.7869402448493998E-2</v>
      </c>
      <c r="U162">
        <f>MATCH(T162,P162:S162, 0)</f>
        <v>3</v>
      </c>
    </row>
    <row r="163" spans="1:21" x14ac:dyDescent="0.35">
      <c r="A163">
        <v>3</v>
      </c>
      <c r="B163">
        <v>152</v>
      </c>
      <c r="C163" t="s">
        <v>30</v>
      </c>
      <c r="D163" t="s">
        <v>31</v>
      </c>
      <c r="E163" t="s">
        <v>149</v>
      </c>
      <c r="F163" t="s">
        <v>150</v>
      </c>
      <c r="G163" t="s">
        <v>215</v>
      </c>
      <c r="H163" t="s">
        <v>216</v>
      </c>
      <c r="I163" s="1">
        <v>41403</v>
      </c>
      <c r="J163">
        <v>2013</v>
      </c>
      <c r="K163" t="s">
        <v>77</v>
      </c>
      <c r="L163" t="s">
        <v>78</v>
      </c>
      <c r="M163" s="1">
        <v>41560</v>
      </c>
      <c r="N163">
        <v>38</v>
      </c>
      <c r="O163">
        <f>STANDARDIZE(N163,$N$8,$N$9)</f>
        <v>4.4454654574917936E-2</v>
      </c>
      <c r="P163">
        <f>ABS($J$3-O163)</f>
        <v>0.57182087835180828</v>
      </c>
      <c r="Q163">
        <f>ABS($J$4-O163)</f>
        <v>2.1443282938192811</v>
      </c>
      <c r="R163">
        <f>ABS($J$5-O163)</f>
        <v>0.19656342693343409</v>
      </c>
      <c r="S163">
        <f>ABS($J$6-O163)</f>
        <v>0.39312685386686819</v>
      </c>
      <c r="T163">
        <f>MIN(P163:S163)</f>
        <v>0.19656342693343409</v>
      </c>
      <c r="U163">
        <f>MATCH(T163,P163:S163, 0)</f>
        <v>3</v>
      </c>
    </row>
    <row r="164" spans="1:21" x14ac:dyDescent="0.35">
      <c r="A164">
        <v>3</v>
      </c>
      <c r="B164">
        <v>153</v>
      </c>
      <c r="C164" t="s">
        <v>82</v>
      </c>
      <c r="D164" t="s">
        <v>83</v>
      </c>
      <c r="E164" t="s">
        <v>168</v>
      </c>
      <c r="F164" t="s">
        <v>169</v>
      </c>
      <c r="G164" t="s">
        <v>186</v>
      </c>
      <c r="H164" t="s">
        <v>187</v>
      </c>
      <c r="I164" s="1">
        <v>41403</v>
      </c>
      <c r="J164">
        <v>2013</v>
      </c>
      <c r="K164" t="s">
        <v>77</v>
      </c>
      <c r="L164" t="s">
        <v>78</v>
      </c>
      <c r="M164" s="1">
        <v>41562</v>
      </c>
      <c r="N164">
        <v>40</v>
      </c>
      <c r="O164">
        <f>STANDARDIZE(N164,$N$8,$N$9)</f>
        <v>8.0193459471905953E-2</v>
      </c>
      <c r="P164">
        <f>ABS($J$3-O164)</f>
        <v>0.60755968324879628</v>
      </c>
      <c r="Q164">
        <f>ABS($J$4-O164)</f>
        <v>2.1085894889222931</v>
      </c>
      <c r="R164">
        <f>ABS($J$5-O164)</f>
        <v>0.23230223183042212</v>
      </c>
      <c r="S164">
        <f>ABS($J$6-O164)</f>
        <v>0.35738804896988019</v>
      </c>
      <c r="T164">
        <f>MIN(P164:S164)</f>
        <v>0.23230223183042212</v>
      </c>
      <c r="U164">
        <f>MATCH(T164,P164:S164, 0)</f>
        <v>3</v>
      </c>
    </row>
    <row r="165" spans="1:21" x14ac:dyDescent="0.35">
      <c r="A165">
        <v>1</v>
      </c>
      <c r="B165">
        <v>154</v>
      </c>
      <c r="C165" t="s">
        <v>14</v>
      </c>
      <c r="D165" t="s">
        <v>15</v>
      </c>
      <c r="E165" t="s">
        <v>43</v>
      </c>
      <c r="F165" t="s">
        <v>35</v>
      </c>
      <c r="G165" t="s">
        <v>48</v>
      </c>
      <c r="H165" t="s">
        <v>49</v>
      </c>
      <c r="I165" s="1">
        <v>41404</v>
      </c>
      <c r="J165">
        <v>2013</v>
      </c>
      <c r="K165" t="s">
        <v>155</v>
      </c>
      <c r="L165" t="s">
        <v>156</v>
      </c>
      <c r="M165" s="1">
        <v>41568</v>
      </c>
      <c r="N165">
        <v>16</v>
      </c>
      <c r="O165">
        <f>STANDARDIZE(N165,$N$8,$N$9)</f>
        <v>-0.34867219929195026</v>
      </c>
      <c r="P165">
        <f>ABS($J$3-O165)</f>
        <v>0.17869402448494009</v>
      </c>
      <c r="Q165">
        <f>ABS($J$4-O165)</f>
        <v>2.5374551476861491</v>
      </c>
      <c r="R165">
        <f>ABS($J$5-O165)</f>
        <v>0.19656342693343409</v>
      </c>
      <c r="S165">
        <f>ABS($J$6-O165)</f>
        <v>0.78625370773373637</v>
      </c>
      <c r="T165">
        <f>MIN(P165:S165)</f>
        <v>0.17869402448494009</v>
      </c>
      <c r="U165">
        <f>MATCH(T165,P165:S165, 0)</f>
        <v>1</v>
      </c>
    </row>
    <row r="166" spans="1:21" x14ac:dyDescent="0.35">
      <c r="A166">
        <v>3</v>
      </c>
      <c r="B166">
        <v>155</v>
      </c>
      <c r="C166" t="s">
        <v>14</v>
      </c>
      <c r="D166" t="s">
        <v>15</v>
      </c>
      <c r="E166" t="s">
        <v>196</v>
      </c>
      <c r="F166" t="s">
        <v>197</v>
      </c>
      <c r="G166" t="s">
        <v>198</v>
      </c>
      <c r="H166" t="s">
        <v>199</v>
      </c>
      <c r="I166" s="1">
        <v>41404</v>
      </c>
      <c r="J166">
        <v>2013</v>
      </c>
      <c r="K166" t="s">
        <v>77</v>
      </c>
      <c r="L166" t="s">
        <v>78</v>
      </c>
      <c r="M166" s="1">
        <v>41570</v>
      </c>
      <c r="N166">
        <v>18</v>
      </c>
      <c r="O166">
        <f>STANDARDIZE(N166,$N$8,$N$9)</f>
        <v>-0.31293339439496226</v>
      </c>
      <c r="P166">
        <f>ABS($J$3-O166)</f>
        <v>0.21443282938192809</v>
      </c>
      <c r="Q166">
        <f>ABS($J$4-O166)</f>
        <v>2.5017163427891611</v>
      </c>
      <c r="R166">
        <f>ABS($J$5-O166)</f>
        <v>0.1608246220364461</v>
      </c>
      <c r="S166">
        <f>ABS($J$6-O166)</f>
        <v>0.75051490283674838</v>
      </c>
      <c r="T166">
        <f>MIN(P166:S166)</f>
        <v>0.1608246220364461</v>
      </c>
      <c r="U166">
        <f>MATCH(T166,P166:S166, 0)</f>
        <v>3</v>
      </c>
    </row>
    <row r="167" spans="1:21" x14ac:dyDescent="0.35">
      <c r="A167">
        <v>1</v>
      </c>
      <c r="B167">
        <v>156</v>
      </c>
      <c r="C167" t="s">
        <v>30</v>
      </c>
      <c r="D167" t="s">
        <v>31</v>
      </c>
      <c r="E167" t="s">
        <v>90</v>
      </c>
      <c r="F167" t="s">
        <v>250</v>
      </c>
      <c r="G167" t="s">
        <v>251</v>
      </c>
      <c r="H167" t="s">
        <v>252</v>
      </c>
      <c r="I167" s="1">
        <v>41405</v>
      </c>
      <c r="J167">
        <v>2013</v>
      </c>
      <c r="K167" t="s">
        <v>125</v>
      </c>
      <c r="L167" t="s">
        <v>126</v>
      </c>
      <c r="M167" s="1">
        <v>41497</v>
      </c>
      <c r="N167">
        <v>3</v>
      </c>
      <c r="O167">
        <f>STANDARDIZE(N167,$N$8,$N$9)</f>
        <v>-0.58097443112237235</v>
      </c>
      <c r="P167">
        <f>ABS($J$3-O167)</f>
        <v>5.3608207345481995E-2</v>
      </c>
      <c r="Q167">
        <f>ABS($J$4-O167)</f>
        <v>2.7697573795165713</v>
      </c>
      <c r="R167">
        <f>ABS($J$5-O167)</f>
        <v>0.42886565876385618</v>
      </c>
      <c r="S167">
        <f>ABS($J$6-O167)</f>
        <v>1.0185559395641586</v>
      </c>
      <c r="T167">
        <f>MIN(P167:S167)</f>
        <v>5.3608207345481995E-2</v>
      </c>
      <c r="U167">
        <f>MATCH(T167,P167:S167, 0)</f>
        <v>1</v>
      </c>
    </row>
    <row r="168" spans="1:21" x14ac:dyDescent="0.35">
      <c r="A168">
        <v>1</v>
      </c>
      <c r="B168">
        <v>157</v>
      </c>
      <c r="C168" t="s">
        <v>30</v>
      </c>
      <c r="D168" t="s">
        <v>31</v>
      </c>
      <c r="E168" t="s">
        <v>73</v>
      </c>
      <c r="F168" t="s">
        <v>74</v>
      </c>
      <c r="G168" t="s">
        <v>75</v>
      </c>
      <c r="H168" t="s">
        <v>76</v>
      </c>
      <c r="I168" s="1">
        <v>41405</v>
      </c>
      <c r="J168">
        <v>2013</v>
      </c>
      <c r="K168" t="s">
        <v>166</v>
      </c>
      <c r="L168" t="s">
        <v>167</v>
      </c>
      <c r="M168" s="1">
        <v>41497</v>
      </c>
      <c r="N168">
        <v>3</v>
      </c>
      <c r="O168">
        <f>STANDARDIZE(N168,$N$8,$N$9)</f>
        <v>-0.58097443112237235</v>
      </c>
      <c r="P168">
        <f>ABS($J$3-O168)</f>
        <v>5.3608207345481995E-2</v>
      </c>
      <c r="Q168">
        <f>ABS($J$4-O168)</f>
        <v>2.7697573795165713</v>
      </c>
      <c r="R168">
        <f>ABS($J$5-O168)</f>
        <v>0.42886565876385618</v>
      </c>
      <c r="S168">
        <f>ABS($J$6-O168)</f>
        <v>1.0185559395641586</v>
      </c>
      <c r="T168">
        <f>MIN(P168:S168)</f>
        <v>5.3608207345481995E-2</v>
      </c>
      <c r="U168">
        <f>MATCH(T168,P168:S168, 0)</f>
        <v>1</v>
      </c>
    </row>
    <row r="169" spans="1:21" x14ac:dyDescent="0.35">
      <c r="A169">
        <v>1</v>
      </c>
      <c r="B169">
        <v>158</v>
      </c>
      <c r="C169" t="s">
        <v>67</v>
      </c>
      <c r="D169" t="s">
        <v>68</v>
      </c>
      <c r="E169" t="s">
        <v>34</v>
      </c>
      <c r="F169" t="s">
        <v>35</v>
      </c>
      <c r="G169" t="s">
        <v>139</v>
      </c>
      <c r="H169" t="s">
        <v>140</v>
      </c>
      <c r="I169" s="1">
        <v>41405</v>
      </c>
      <c r="J169">
        <v>2013</v>
      </c>
      <c r="K169" t="s">
        <v>227</v>
      </c>
      <c r="L169" t="s">
        <v>228</v>
      </c>
      <c r="M169" s="1">
        <v>41597</v>
      </c>
      <c r="N169">
        <v>14</v>
      </c>
      <c r="O169">
        <f>STANDARDIZE(N169,$N$8,$N$9)</f>
        <v>-0.38441100418893831</v>
      </c>
      <c r="P169">
        <f>ABS($J$3-O169)</f>
        <v>0.14295521958795204</v>
      </c>
      <c r="Q169">
        <f>ABS($J$4-O169)</f>
        <v>2.5731939525831371</v>
      </c>
      <c r="R169">
        <f>ABS($J$5-O169)</f>
        <v>0.23230223183042215</v>
      </c>
      <c r="S169">
        <f>ABS($J$6-O169)</f>
        <v>0.82199251263072437</v>
      </c>
      <c r="T169">
        <f>MIN(P169:S169)</f>
        <v>0.14295521958795204</v>
      </c>
      <c r="U169">
        <f>MATCH(T169,P169:S169, 0)</f>
        <v>1</v>
      </c>
    </row>
    <row r="170" spans="1:21" x14ac:dyDescent="0.35">
      <c r="A170">
        <v>1</v>
      </c>
      <c r="B170">
        <v>159</v>
      </c>
      <c r="C170" t="s">
        <v>14</v>
      </c>
      <c r="D170" t="s">
        <v>15</v>
      </c>
      <c r="E170" t="s">
        <v>34</v>
      </c>
      <c r="F170" t="s">
        <v>35</v>
      </c>
      <c r="G170" t="s">
        <v>36</v>
      </c>
      <c r="H170" t="s">
        <v>37</v>
      </c>
      <c r="I170" s="1">
        <v>41405</v>
      </c>
      <c r="J170">
        <v>2013</v>
      </c>
      <c r="K170" t="s">
        <v>38</v>
      </c>
      <c r="L170" t="s">
        <v>13</v>
      </c>
      <c r="M170" s="1">
        <v>41597</v>
      </c>
      <c r="N170">
        <v>14</v>
      </c>
      <c r="O170">
        <f>STANDARDIZE(N170,$N$8,$N$9)</f>
        <v>-0.38441100418893831</v>
      </c>
      <c r="P170">
        <f>ABS($J$3-O170)</f>
        <v>0.14295521958795204</v>
      </c>
      <c r="Q170">
        <f>ABS($J$4-O170)</f>
        <v>2.5731939525831371</v>
      </c>
      <c r="R170">
        <f>ABS($J$5-O170)</f>
        <v>0.23230223183042215</v>
      </c>
      <c r="S170">
        <f>ABS($J$6-O170)</f>
        <v>0.82199251263072437</v>
      </c>
      <c r="T170">
        <f>MIN(P170:S170)</f>
        <v>0.14295521958795204</v>
      </c>
      <c r="U170">
        <f>MATCH(T170,P170:S170, 0)</f>
        <v>1</v>
      </c>
    </row>
    <row r="171" spans="1:21" x14ac:dyDescent="0.35">
      <c r="A171">
        <v>1</v>
      </c>
      <c r="B171">
        <v>160</v>
      </c>
      <c r="C171" t="s">
        <v>14</v>
      </c>
      <c r="D171" t="s">
        <v>15</v>
      </c>
      <c r="E171" t="s">
        <v>79</v>
      </c>
      <c r="F171" t="s">
        <v>35</v>
      </c>
      <c r="G171" t="s">
        <v>80</v>
      </c>
      <c r="H171" t="s">
        <v>81</v>
      </c>
      <c r="I171" s="1">
        <v>41405</v>
      </c>
      <c r="J171">
        <v>2013</v>
      </c>
      <c r="K171" t="s">
        <v>41</v>
      </c>
      <c r="L171" t="s">
        <v>42</v>
      </c>
      <c r="M171" s="1">
        <v>41597</v>
      </c>
      <c r="N171">
        <v>14</v>
      </c>
      <c r="O171">
        <f>STANDARDIZE(N171,$N$8,$N$9)</f>
        <v>-0.38441100418893831</v>
      </c>
      <c r="P171">
        <f>ABS($J$3-O171)</f>
        <v>0.14295521958795204</v>
      </c>
      <c r="Q171">
        <f>ABS($J$4-O171)</f>
        <v>2.5731939525831371</v>
      </c>
      <c r="R171">
        <f>ABS($J$5-O171)</f>
        <v>0.23230223183042215</v>
      </c>
      <c r="S171">
        <f>ABS($J$6-O171)</f>
        <v>0.82199251263072437</v>
      </c>
      <c r="T171">
        <f>MIN(P171:S171)</f>
        <v>0.14295521958795204</v>
      </c>
      <c r="U171">
        <f>MATCH(T171,P171:S171, 0)</f>
        <v>1</v>
      </c>
    </row>
    <row r="172" spans="1:21" x14ac:dyDescent="0.35">
      <c r="A172">
        <v>4</v>
      </c>
      <c r="B172">
        <v>161</v>
      </c>
      <c r="C172" t="s">
        <v>30</v>
      </c>
      <c r="D172" t="s">
        <v>31</v>
      </c>
      <c r="E172" t="s">
        <v>24</v>
      </c>
      <c r="F172" t="s">
        <v>253</v>
      </c>
      <c r="G172" t="s">
        <v>254</v>
      </c>
      <c r="H172" t="s">
        <v>255</v>
      </c>
      <c r="I172" s="1">
        <v>41405</v>
      </c>
      <c r="J172">
        <v>2013</v>
      </c>
      <c r="K172" t="s">
        <v>41</v>
      </c>
      <c r="L172" t="s">
        <v>42</v>
      </c>
      <c r="M172" s="1">
        <v>41821</v>
      </c>
      <c r="N172">
        <v>63</v>
      </c>
      <c r="O172">
        <f>STANDARDIZE(N172,$N$8,$N$9)</f>
        <v>0.49118971578726817</v>
      </c>
      <c r="P172">
        <f>ABS($J$3-O172)</f>
        <v>1.0185559395641586</v>
      </c>
      <c r="Q172">
        <f>ABS($J$4-O172)</f>
        <v>1.6975932326069307</v>
      </c>
      <c r="R172">
        <f>ABS($J$5-O172)</f>
        <v>0.64329848814578439</v>
      </c>
      <c r="S172">
        <f>ABS($J$6-O172)</f>
        <v>5.3608207345482051E-2</v>
      </c>
      <c r="T172">
        <f>MIN(P172:S172)</f>
        <v>5.3608207345482051E-2</v>
      </c>
      <c r="U172">
        <f>MATCH(T172,P172:S172, 0)</f>
        <v>4</v>
      </c>
    </row>
    <row r="173" spans="1:21" x14ac:dyDescent="0.35">
      <c r="A173">
        <v>4</v>
      </c>
      <c r="B173">
        <v>162</v>
      </c>
      <c r="C173" t="s">
        <v>256</v>
      </c>
      <c r="D173" t="s">
        <v>257</v>
      </c>
      <c r="E173" t="s">
        <v>52</v>
      </c>
      <c r="F173" t="s">
        <v>102</v>
      </c>
      <c r="G173" t="s">
        <v>103</v>
      </c>
      <c r="H173" t="s">
        <v>104</v>
      </c>
      <c r="I173" s="1">
        <v>41405</v>
      </c>
      <c r="J173">
        <v>2013</v>
      </c>
      <c r="K173" t="s">
        <v>69</v>
      </c>
      <c r="L173" t="s">
        <v>70</v>
      </c>
      <c r="M173" s="1">
        <v>41656</v>
      </c>
      <c r="N173">
        <v>73</v>
      </c>
      <c r="O173">
        <f>STANDARDIZE(N173,$N$8,$N$9)</f>
        <v>0.66988374027220821</v>
      </c>
      <c r="P173">
        <f>ABS($J$3-O173)</f>
        <v>1.1972499640490986</v>
      </c>
      <c r="Q173">
        <f>ABS($J$4-O173)</f>
        <v>1.5188992081219908</v>
      </c>
      <c r="R173">
        <f>ABS($J$5-O173)</f>
        <v>0.82199251263072437</v>
      </c>
      <c r="S173">
        <f>ABS($J$6-O173)</f>
        <v>0.23230223183042209</v>
      </c>
      <c r="T173">
        <f>MIN(P173:S173)</f>
        <v>0.23230223183042209</v>
      </c>
      <c r="U173">
        <f>MATCH(T173,P173:S173, 0)</f>
        <v>4</v>
      </c>
    </row>
    <row r="174" spans="1:21" x14ac:dyDescent="0.35">
      <c r="A174">
        <v>1</v>
      </c>
      <c r="B174">
        <v>163</v>
      </c>
      <c r="C174" t="s">
        <v>239</v>
      </c>
      <c r="D174" t="s">
        <v>240</v>
      </c>
      <c r="E174" t="s">
        <v>34</v>
      </c>
      <c r="F174" t="s">
        <v>35</v>
      </c>
      <c r="G174" t="s">
        <v>139</v>
      </c>
      <c r="H174" t="s">
        <v>140</v>
      </c>
      <c r="I174" s="1">
        <v>41406</v>
      </c>
      <c r="J174">
        <v>2013</v>
      </c>
      <c r="K174" t="s">
        <v>125</v>
      </c>
      <c r="L174" t="s">
        <v>126</v>
      </c>
      <c r="M174" s="1">
        <v>41437</v>
      </c>
      <c r="N174">
        <v>1</v>
      </c>
      <c r="O174">
        <f>STANDARDIZE(N174,$N$8,$N$9)</f>
        <v>-0.61671323601936046</v>
      </c>
      <c r="P174">
        <f>ABS($J$3-O174)</f>
        <v>8.9347012242470103E-2</v>
      </c>
      <c r="Q174">
        <f>ABS($J$4-O174)</f>
        <v>2.8054961844135593</v>
      </c>
      <c r="R174">
        <f>ABS($J$5-O174)</f>
        <v>0.46460446366084429</v>
      </c>
      <c r="S174">
        <f>ABS($J$6-O174)</f>
        <v>1.0542947444611466</v>
      </c>
      <c r="T174">
        <f>MIN(P174:S174)</f>
        <v>8.9347012242470103E-2</v>
      </c>
      <c r="U174">
        <f>MATCH(T174,P174:S174, 0)</f>
        <v>1</v>
      </c>
    </row>
    <row r="175" spans="1:21" x14ac:dyDescent="0.35">
      <c r="A175">
        <v>1</v>
      </c>
      <c r="B175">
        <v>164</v>
      </c>
      <c r="C175" t="s">
        <v>258</v>
      </c>
      <c r="D175" t="s">
        <v>259</v>
      </c>
      <c r="E175" t="s">
        <v>243</v>
      </c>
      <c r="F175" t="s">
        <v>208</v>
      </c>
      <c r="G175" t="s">
        <v>244</v>
      </c>
      <c r="H175" t="s">
        <v>245</v>
      </c>
      <c r="I175" s="1">
        <v>41406</v>
      </c>
      <c r="J175">
        <v>2013</v>
      </c>
      <c r="K175" t="s">
        <v>155</v>
      </c>
      <c r="L175" t="s">
        <v>156</v>
      </c>
      <c r="M175" s="1">
        <v>41529</v>
      </c>
      <c r="N175">
        <v>4</v>
      </c>
      <c r="O175">
        <f>STANDARDIZE(N175,$N$8,$N$9)</f>
        <v>-0.56310502867387835</v>
      </c>
      <c r="P175">
        <f>ABS($J$3-O175)</f>
        <v>3.5738804896987997E-2</v>
      </c>
      <c r="Q175">
        <f>ABS($J$4-O175)</f>
        <v>2.7518879770680771</v>
      </c>
      <c r="R175">
        <f>ABS($J$5-O175)</f>
        <v>0.41099625631536219</v>
      </c>
      <c r="S175">
        <f>ABS($J$6-O175)</f>
        <v>1.0006865371156644</v>
      </c>
      <c r="T175">
        <f>MIN(P175:S175)</f>
        <v>3.5738804896987997E-2</v>
      </c>
      <c r="U175">
        <f>MATCH(T175,P175:S175, 0)</f>
        <v>1</v>
      </c>
    </row>
    <row r="176" spans="1:21" x14ac:dyDescent="0.35">
      <c r="A176">
        <v>1</v>
      </c>
      <c r="B176">
        <v>165</v>
      </c>
      <c r="C176" t="s">
        <v>260</v>
      </c>
      <c r="D176" t="s">
        <v>261</v>
      </c>
      <c r="E176" t="s">
        <v>73</v>
      </c>
      <c r="F176" t="s">
        <v>74</v>
      </c>
      <c r="G176" t="s">
        <v>75</v>
      </c>
      <c r="H176" t="s">
        <v>76</v>
      </c>
      <c r="I176" s="1">
        <v>41406</v>
      </c>
      <c r="J176">
        <v>2013</v>
      </c>
      <c r="K176" t="s">
        <v>77</v>
      </c>
      <c r="L176" t="s">
        <v>78</v>
      </c>
      <c r="M176" s="1">
        <v>41559</v>
      </c>
      <c r="N176">
        <v>5</v>
      </c>
      <c r="O176">
        <f>STANDARDIZE(N176,$N$8,$N$9)</f>
        <v>-0.54523562622538435</v>
      </c>
      <c r="P176">
        <f>ABS($J$3-O176)</f>
        <v>1.7869402448493998E-2</v>
      </c>
      <c r="Q176">
        <f>ABS($J$4-O176)</f>
        <v>2.7340185746195833</v>
      </c>
      <c r="R176">
        <f>ABS($J$5-O176)</f>
        <v>0.39312685386686819</v>
      </c>
      <c r="S176">
        <f>ABS($J$6-O176)</f>
        <v>0.98281713466717047</v>
      </c>
      <c r="T176">
        <f>MIN(P176:S176)</f>
        <v>1.7869402448493998E-2</v>
      </c>
      <c r="U176">
        <f>MATCH(T176,P176:S176, 0)</f>
        <v>1</v>
      </c>
    </row>
    <row r="177" spans="1:21" x14ac:dyDescent="0.35">
      <c r="A177">
        <v>1</v>
      </c>
      <c r="B177">
        <v>166</v>
      </c>
      <c r="C177" t="s">
        <v>14</v>
      </c>
      <c r="D177" t="s">
        <v>15</v>
      </c>
      <c r="E177" t="s">
        <v>16</v>
      </c>
      <c r="F177" t="s">
        <v>17</v>
      </c>
      <c r="G177" t="s">
        <v>39</v>
      </c>
      <c r="H177" t="s">
        <v>40</v>
      </c>
      <c r="I177" s="1">
        <v>41406</v>
      </c>
      <c r="J177">
        <v>2013</v>
      </c>
      <c r="K177" t="s">
        <v>38</v>
      </c>
      <c r="L177" t="s">
        <v>13</v>
      </c>
      <c r="M177" s="1">
        <v>41621</v>
      </c>
      <c r="N177">
        <v>8</v>
      </c>
      <c r="O177">
        <f>STANDARDIZE(N177,$N$8,$N$9)</f>
        <v>-0.49162741887990236</v>
      </c>
      <c r="P177">
        <f>ABS($J$3-O177)</f>
        <v>3.5738804896987997E-2</v>
      </c>
      <c r="Q177">
        <f>ABS($J$4-O177)</f>
        <v>2.6804103672741011</v>
      </c>
      <c r="R177">
        <f>ABS($J$5-O177)</f>
        <v>0.33951864652138619</v>
      </c>
      <c r="S177">
        <f>ABS($J$6-O177)</f>
        <v>0.92920892732168847</v>
      </c>
      <c r="T177">
        <f>MIN(P177:S177)</f>
        <v>3.5738804896987997E-2</v>
      </c>
      <c r="U177">
        <f>MATCH(T177,P177:S177, 0)</f>
        <v>1</v>
      </c>
    </row>
    <row r="178" spans="1:21" x14ac:dyDescent="0.35">
      <c r="A178">
        <v>1</v>
      </c>
      <c r="B178">
        <v>167</v>
      </c>
      <c r="C178" t="s">
        <v>14</v>
      </c>
      <c r="D178" t="s">
        <v>15</v>
      </c>
      <c r="E178" t="s">
        <v>79</v>
      </c>
      <c r="F178" t="s">
        <v>35</v>
      </c>
      <c r="G178" t="s">
        <v>80</v>
      </c>
      <c r="H178" t="s">
        <v>81</v>
      </c>
      <c r="I178" s="1">
        <v>41406</v>
      </c>
      <c r="J178">
        <v>2013</v>
      </c>
      <c r="K178" t="s">
        <v>176</v>
      </c>
      <c r="L178" t="s">
        <v>177</v>
      </c>
      <c r="M178" s="1">
        <v>41621</v>
      </c>
      <c r="N178">
        <v>8</v>
      </c>
      <c r="O178">
        <f>STANDARDIZE(N178,$N$8,$N$9)</f>
        <v>-0.49162741887990236</v>
      </c>
      <c r="P178">
        <f>ABS($J$3-O178)</f>
        <v>3.5738804896987997E-2</v>
      </c>
      <c r="Q178">
        <f>ABS($J$4-O178)</f>
        <v>2.6804103672741011</v>
      </c>
      <c r="R178">
        <f>ABS($J$5-O178)</f>
        <v>0.33951864652138619</v>
      </c>
      <c r="S178">
        <f>ABS($J$6-O178)</f>
        <v>0.92920892732168847</v>
      </c>
      <c r="T178">
        <f>MIN(P178:S178)</f>
        <v>3.5738804896987997E-2</v>
      </c>
      <c r="U178">
        <f>MATCH(T178,P178:S178, 0)</f>
        <v>1</v>
      </c>
    </row>
    <row r="179" spans="1:21" x14ac:dyDescent="0.35">
      <c r="A179">
        <v>3</v>
      </c>
      <c r="B179">
        <v>168</v>
      </c>
      <c r="C179" t="s">
        <v>239</v>
      </c>
      <c r="D179" t="s">
        <v>240</v>
      </c>
      <c r="E179" t="s">
        <v>34</v>
      </c>
      <c r="F179" t="s">
        <v>35</v>
      </c>
      <c r="G179" t="s">
        <v>139</v>
      </c>
      <c r="H179" t="s">
        <v>140</v>
      </c>
      <c r="I179" s="1">
        <v>41406</v>
      </c>
      <c r="J179">
        <v>2013</v>
      </c>
      <c r="K179" t="s">
        <v>77</v>
      </c>
      <c r="L179" t="s">
        <v>78</v>
      </c>
      <c r="M179" s="1">
        <v>41631</v>
      </c>
      <c r="N179">
        <v>18</v>
      </c>
      <c r="O179">
        <f>STANDARDIZE(N179,$N$8,$N$9)</f>
        <v>-0.31293339439496226</v>
      </c>
      <c r="P179">
        <f>ABS($J$3-O179)</f>
        <v>0.21443282938192809</v>
      </c>
      <c r="Q179">
        <f>ABS($J$4-O179)</f>
        <v>2.5017163427891611</v>
      </c>
      <c r="R179">
        <f>ABS($J$5-O179)</f>
        <v>0.1608246220364461</v>
      </c>
      <c r="S179">
        <f>ABS($J$6-O179)</f>
        <v>0.75051490283674838</v>
      </c>
      <c r="T179">
        <f>MIN(P179:S179)</f>
        <v>0.1608246220364461</v>
      </c>
      <c r="U179">
        <f>MATCH(T179,P179:S179, 0)</f>
        <v>3</v>
      </c>
    </row>
    <row r="180" spans="1:21" x14ac:dyDescent="0.35">
      <c r="A180">
        <v>3</v>
      </c>
      <c r="B180">
        <v>169</v>
      </c>
      <c r="C180" t="s">
        <v>82</v>
      </c>
      <c r="D180" t="s">
        <v>83</v>
      </c>
      <c r="E180" t="s">
        <v>84</v>
      </c>
      <c r="F180" t="s">
        <v>85</v>
      </c>
      <c r="G180" t="s">
        <v>86</v>
      </c>
      <c r="H180" t="s">
        <v>87</v>
      </c>
      <c r="I180" s="1">
        <v>41406</v>
      </c>
      <c r="J180">
        <v>2013</v>
      </c>
      <c r="K180" t="s">
        <v>77</v>
      </c>
      <c r="L180" t="s">
        <v>78</v>
      </c>
      <c r="M180" s="1">
        <v>41632</v>
      </c>
      <c r="N180">
        <v>19</v>
      </c>
      <c r="O180">
        <f>STANDARDIZE(N180,$N$8,$N$9)</f>
        <v>-0.29506399194646826</v>
      </c>
      <c r="P180">
        <f>ABS($J$3-O180)</f>
        <v>0.23230223183042209</v>
      </c>
      <c r="Q180">
        <f>ABS($J$4-O180)</f>
        <v>2.4838469403406673</v>
      </c>
      <c r="R180">
        <f>ABS($J$5-O180)</f>
        <v>0.1429552195879521</v>
      </c>
      <c r="S180">
        <f>ABS($J$6-O180)</f>
        <v>0.73264550038825438</v>
      </c>
      <c r="T180">
        <f>MIN(P180:S180)</f>
        <v>0.1429552195879521</v>
      </c>
      <c r="U180">
        <f>MATCH(T180,P180:S180, 0)</f>
        <v>3</v>
      </c>
    </row>
    <row r="181" spans="1:21" x14ac:dyDescent="0.35">
      <c r="A181">
        <v>3</v>
      </c>
      <c r="B181">
        <v>170</v>
      </c>
      <c r="C181" t="s">
        <v>172</v>
      </c>
      <c r="D181" t="s">
        <v>173</v>
      </c>
      <c r="E181" t="s">
        <v>34</v>
      </c>
      <c r="F181" t="s">
        <v>35</v>
      </c>
      <c r="G181" t="s">
        <v>36</v>
      </c>
      <c r="H181" t="s">
        <v>37</v>
      </c>
      <c r="I181" s="1">
        <v>41406</v>
      </c>
      <c r="J181">
        <v>2013</v>
      </c>
      <c r="K181" t="s">
        <v>38</v>
      </c>
      <c r="L181" t="s">
        <v>13</v>
      </c>
      <c r="M181" s="1">
        <v>41635</v>
      </c>
      <c r="N181">
        <v>22</v>
      </c>
      <c r="O181">
        <f>STANDARDIZE(N181,$N$8,$N$9)</f>
        <v>-0.24145578460098621</v>
      </c>
      <c r="P181">
        <f>ABS($J$3-O181)</f>
        <v>0.28591043917590414</v>
      </c>
      <c r="Q181">
        <f>ABS($J$4-O181)</f>
        <v>2.4302387329951851</v>
      </c>
      <c r="R181">
        <f>ABS($J$5-O181)</f>
        <v>8.9347012242470047E-2</v>
      </c>
      <c r="S181">
        <f>ABS($J$6-O181)</f>
        <v>0.67903729304277238</v>
      </c>
      <c r="T181">
        <f>MIN(P181:S181)</f>
        <v>8.9347012242470047E-2</v>
      </c>
      <c r="U181">
        <f>MATCH(T181,P181:S181, 0)</f>
        <v>3</v>
      </c>
    </row>
    <row r="182" spans="1:21" x14ac:dyDescent="0.35">
      <c r="A182">
        <v>3</v>
      </c>
      <c r="B182">
        <v>171</v>
      </c>
      <c r="C182" t="s">
        <v>178</v>
      </c>
      <c r="D182" t="s">
        <v>179</v>
      </c>
      <c r="E182" t="s">
        <v>116</v>
      </c>
      <c r="F182" t="s">
        <v>208</v>
      </c>
      <c r="G182" t="s">
        <v>209</v>
      </c>
      <c r="H182" t="s">
        <v>210</v>
      </c>
      <c r="I182" s="1">
        <v>41406</v>
      </c>
      <c r="J182">
        <v>2013</v>
      </c>
      <c r="K182" t="s">
        <v>77</v>
      </c>
      <c r="L182" t="s">
        <v>78</v>
      </c>
      <c r="M182" s="1">
        <v>41730</v>
      </c>
      <c r="N182">
        <v>30</v>
      </c>
      <c r="O182">
        <f>STANDARDIZE(N182,$N$8,$N$9)</f>
        <v>-9.8500565013034141E-2</v>
      </c>
      <c r="P182">
        <f>ABS($J$3-O182)</f>
        <v>0.42886565876385618</v>
      </c>
      <c r="Q182">
        <f>ABS($J$4-O182)</f>
        <v>2.2872835134072331</v>
      </c>
      <c r="R182">
        <f>ABS($J$5-O182)</f>
        <v>5.3608207345482023E-2</v>
      </c>
      <c r="S182">
        <f>ABS($J$6-O182)</f>
        <v>0.53608207345482028</v>
      </c>
      <c r="T182">
        <f>MIN(P182:S182)</f>
        <v>5.3608207345482023E-2</v>
      </c>
      <c r="U182">
        <f>MATCH(T182,P182:S182, 0)</f>
        <v>3</v>
      </c>
    </row>
    <row r="183" spans="1:21" x14ac:dyDescent="0.35">
      <c r="A183">
        <v>4</v>
      </c>
      <c r="B183">
        <v>172</v>
      </c>
      <c r="C183" t="s">
        <v>14</v>
      </c>
      <c r="D183" t="s">
        <v>15</v>
      </c>
      <c r="E183" t="s">
        <v>79</v>
      </c>
      <c r="F183" t="s">
        <v>35</v>
      </c>
      <c r="G183" t="s">
        <v>80</v>
      </c>
      <c r="H183" t="s">
        <v>81</v>
      </c>
      <c r="I183" s="1">
        <v>41406</v>
      </c>
      <c r="J183">
        <v>2013</v>
      </c>
      <c r="K183" t="s">
        <v>41</v>
      </c>
      <c r="L183" t="s">
        <v>42</v>
      </c>
      <c r="M183" s="1">
        <v>41667</v>
      </c>
      <c r="N183">
        <v>54</v>
      </c>
      <c r="O183">
        <f>STANDARDIZE(N183,$N$8,$N$9)</f>
        <v>0.33036509375082207</v>
      </c>
      <c r="P183">
        <f>ABS($J$3-O183)</f>
        <v>0.85773131752771237</v>
      </c>
      <c r="Q183">
        <f>ABS($J$4-O183)</f>
        <v>1.8584178546433769</v>
      </c>
      <c r="R183">
        <f>ABS($J$5-O183)</f>
        <v>0.48247386610933823</v>
      </c>
      <c r="S183">
        <f>ABS($J$6-O183)</f>
        <v>0.10721641469096405</v>
      </c>
      <c r="T183">
        <f>MIN(P183:S183)</f>
        <v>0.10721641469096405</v>
      </c>
      <c r="U183">
        <f>MATCH(T183,P183:S183, 0)</f>
        <v>4</v>
      </c>
    </row>
    <row r="184" spans="1:21" x14ac:dyDescent="0.35">
      <c r="A184">
        <v>4</v>
      </c>
      <c r="B184">
        <v>173</v>
      </c>
      <c r="C184" t="s">
        <v>14</v>
      </c>
      <c r="D184" t="s">
        <v>15</v>
      </c>
      <c r="E184" t="s">
        <v>196</v>
      </c>
      <c r="F184" t="s">
        <v>197</v>
      </c>
      <c r="G184" t="s">
        <v>198</v>
      </c>
      <c r="H184" t="s">
        <v>199</v>
      </c>
      <c r="I184" s="1">
        <v>41407</v>
      </c>
      <c r="J184">
        <v>2013</v>
      </c>
      <c r="K184" t="s">
        <v>20</v>
      </c>
      <c r="L184" t="s">
        <v>21</v>
      </c>
      <c r="M184" s="1">
        <v>41501</v>
      </c>
      <c r="N184">
        <v>94</v>
      </c>
      <c r="O184">
        <f>STANDARDIZE(N184,$N$8,$N$9)</f>
        <v>1.0451411916905824</v>
      </c>
      <c r="P184">
        <f>ABS($J$3-O184)</f>
        <v>1.5725074154674727</v>
      </c>
      <c r="Q184">
        <f>ABS($J$4-O184)</f>
        <v>1.1436417567036166</v>
      </c>
      <c r="R184">
        <f>ABS($J$5-O184)</f>
        <v>1.1972499640490986</v>
      </c>
      <c r="S184">
        <f>ABS($J$6-O184)</f>
        <v>0.60755968324879628</v>
      </c>
      <c r="T184">
        <f>MIN(P184:S184)</f>
        <v>0.60755968324879628</v>
      </c>
      <c r="U184">
        <f>MATCH(T184,P184:S184, 0)</f>
        <v>4</v>
      </c>
    </row>
    <row r="185" spans="1:21" x14ac:dyDescent="0.35">
      <c r="A185">
        <v>2</v>
      </c>
      <c r="B185">
        <v>174</v>
      </c>
      <c r="C185" t="s">
        <v>262</v>
      </c>
      <c r="D185" t="s">
        <v>263</v>
      </c>
      <c r="E185" t="s">
        <v>73</v>
      </c>
      <c r="F185" t="s">
        <v>74</v>
      </c>
      <c r="G185" t="s">
        <v>75</v>
      </c>
      <c r="H185" t="s">
        <v>76</v>
      </c>
      <c r="I185" s="1">
        <v>41408</v>
      </c>
      <c r="J185">
        <v>2013</v>
      </c>
      <c r="K185" t="s">
        <v>38</v>
      </c>
      <c r="L185" t="s">
        <v>13</v>
      </c>
      <c r="M185" s="1">
        <v>41571</v>
      </c>
      <c r="N185">
        <v>163</v>
      </c>
      <c r="O185">
        <f>STANDARDIZE(N185,$N$8,$N$9)</f>
        <v>2.2781299606366692</v>
      </c>
      <c r="P185">
        <f>ABS($J$3-O185)</f>
        <v>2.8054961844135597</v>
      </c>
      <c r="Q185">
        <f>ABS($J$4-O185)</f>
        <v>8.9347012242470214E-2</v>
      </c>
      <c r="R185">
        <f>ABS($J$5-O185)</f>
        <v>2.4302387329951856</v>
      </c>
      <c r="S185">
        <f>ABS($J$6-O185)</f>
        <v>1.8405484521948829</v>
      </c>
      <c r="T185">
        <f>MIN(P185:S185)</f>
        <v>8.9347012242470214E-2</v>
      </c>
      <c r="U185">
        <f>MATCH(T185,P185:S185, 0)</f>
        <v>2</v>
      </c>
    </row>
    <row r="186" spans="1:21" x14ac:dyDescent="0.35">
      <c r="A186">
        <v>2</v>
      </c>
      <c r="B186">
        <v>175</v>
      </c>
      <c r="C186" t="s">
        <v>82</v>
      </c>
      <c r="D186" t="s">
        <v>83</v>
      </c>
      <c r="E186" t="s">
        <v>73</v>
      </c>
      <c r="F186" t="s">
        <v>74</v>
      </c>
      <c r="G186" t="s">
        <v>75</v>
      </c>
      <c r="H186" t="s">
        <v>76</v>
      </c>
      <c r="I186" s="1">
        <v>41408</v>
      </c>
      <c r="J186">
        <v>2013</v>
      </c>
      <c r="K186" t="s">
        <v>69</v>
      </c>
      <c r="L186" t="s">
        <v>70</v>
      </c>
      <c r="M186" s="1">
        <v>41375</v>
      </c>
      <c r="N186">
        <v>174</v>
      </c>
      <c r="O186">
        <f>STANDARDIZE(N186,$N$8,$N$9)</f>
        <v>2.4746933875701034</v>
      </c>
      <c r="P186">
        <f>ABS($J$3-O186)</f>
        <v>3.0020596113469935</v>
      </c>
      <c r="Q186">
        <f>ABS($J$4-O186)</f>
        <v>0.28591043917590442</v>
      </c>
      <c r="R186">
        <f>ABS($J$5-O186)</f>
        <v>2.6268021599286193</v>
      </c>
      <c r="S186">
        <f>ABS($J$6-O186)</f>
        <v>2.0371118791283171</v>
      </c>
      <c r="T186">
        <f>MIN(P186:S186)</f>
        <v>0.28591043917590442</v>
      </c>
      <c r="U186">
        <f>MATCH(T186,P186:S186, 0)</f>
        <v>2</v>
      </c>
    </row>
    <row r="187" spans="1:21" x14ac:dyDescent="0.35">
      <c r="A187">
        <v>2</v>
      </c>
      <c r="B187">
        <v>176</v>
      </c>
      <c r="C187" t="s">
        <v>14</v>
      </c>
      <c r="D187" t="s">
        <v>15</v>
      </c>
      <c r="E187" t="s">
        <v>79</v>
      </c>
      <c r="F187" t="s">
        <v>35</v>
      </c>
      <c r="G187" t="s">
        <v>80</v>
      </c>
      <c r="H187" t="s">
        <v>81</v>
      </c>
      <c r="I187" s="1">
        <v>41410</v>
      </c>
      <c r="J187">
        <v>2013</v>
      </c>
      <c r="K187" t="s">
        <v>41</v>
      </c>
      <c r="L187" t="s">
        <v>42</v>
      </c>
      <c r="M187" s="1">
        <v>41343</v>
      </c>
      <c r="N187">
        <v>140</v>
      </c>
      <c r="O187">
        <f>STANDARDIZE(N187,$N$8,$N$9)</f>
        <v>1.867133704321307</v>
      </c>
      <c r="P187">
        <f>ABS($J$3-O187)</f>
        <v>2.3944999280981971</v>
      </c>
      <c r="Q187">
        <f>ABS($J$4-O187)</f>
        <v>0.32164924407289197</v>
      </c>
      <c r="R187">
        <f>ABS($J$5-O187)</f>
        <v>2.0192424766798229</v>
      </c>
      <c r="S187">
        <f>ABS($J$6-O187)</f>
        <v>1.4295521958795208</v>
      </c>
      <c r="T187">
        <f>MIN(P187:S187)</f>
        <v>0.32164924407289197</v>
      </c>
      <c r="U187">
        <f>MATCH(T187,P187:S187, 0)</f>
        <v>2</v>
      </c>
    </row>
    <row r="188" spans="1:21" x14ac:dyDescent="0.35">
      <c r="A188">
        <v>2</v>
      </c>
      <c r="B188">
        <v>177</v>
      </c>
      <c r="C188" t="s">
        <v>264</v>
      </c>
      <c r="D188" t="s">
        <v>265</v>
      </c>
      <c r="E188" t="s">
        <v>34</v>
      </c>
      <c r="F188" t="s">
        <v>35</v>
      </c>
      <c r="G188" t="s">
        <v>36</v>
      </c>
      <c r="H188" t="s">
        <v>37</v>
      </c>
      <c r="I188" s="1">
        <v>41410</v>
      </c>
      <c r="J188">
        <v>2013</v>
      </c>
      <c r="K188" t="s">
        <v>38</v>
      </c>
      <c r="L188" t="s">
        <v>13</v>
      </c>
      <c r="M188" s="1">
        <v>41780</v>
      </c>
      <c r="N188">
        <v>370</v>
      </c>
      <c r="O188">
        <f>STANDARDIZE(N188,$N$8,$N$9)</f>
        <v>5.9770962674749288</v>
      </c>
      <c r="P188">
        <f>ABS($J$3-O188)</f>
        <v>6.504462491251819</v>
      </c>
      <c r="Q188">
        <f>ABS($J$4-O188)</f>
        <v>3.7883133190807299</v>
      </c>
      <c r="R188">
        <f>ABS($J$5-O188)</f>
        <v>6.1292050398334448</v>
      </c>
      <c r="S188">
        <f>ABS($J$6-O188)</f>
        <v>5.5395147590331426</v>
      </c>
      <c r="T188">
        <f>MIN(P188:S188)</f>
        <v>3.7883133190807299</v>
      </c>
      <c r="U188">
        <f>MATCH(T188,P188:S188, 0)</f>
        <v>2</v>
      </c>
    </row>
    <row r="189" spans="1:21" x14ac:dyDescent="0.35">
      <c r="A189">
        <v>4</v>
      </c>
      <c r="B189">
        <v>178</v>
      </c>
      <c r="C189" t="s">
        <v>67</v>
      </c>
      <c r="D189" t="s">
        <v>68</v>
      </c>
      <c r="E189" t="s">
        <v>43</v>
      </c>
      <c r="F189" t="s">
        <v>35</v>
      </c>
      <c r="G189" t="s">
        <v>44</v>
      </c>
      <c r="H189" t="s">
        <v>45</v>
      </c>
      <c r="I189" s="1">
        <v>41411</v>
      </c>
      <c r="J189">
        <v>2013</v>
      </c>
      <c r="K189" t="s">
        <v>20</v>
      </c>
      <c r="L189" t="s">
        <v>21</v>
      </c>
      <c r="M189" s="1">
        <v>41494</v>
      </c>
      <c r="N189">
        <v>83</v>
      </c>
      <c r="O189">
        <f>STANDARDIZE(N189,$N$8,$N$9)</f>
        <v>0.8485777647571483</v>
      </c>
      <c r="P189">
        <f>ABS($J$3-O189)</f>
        <v>1.3759439885340385</v>
      </c>
      <c r="Q189">
        <f>ABS($J$4-O189)</f>
        <v>1.3402051836370505</v>
      </c>
      <c r="R189">
        <f>ABS($J$5-O189)</f>
        <v>1.0006865371156644</v>
      </c>
      <c r="S189">
        <f>ABS($J$6-O189)</f>
        <v>0.41099625631536219</v>
      </c>
      <c r="T189">
        <f>MIN(P189:S189)</f>
        <v>0.41099625631536219</v>
      </c>
      <c r="U189">
        <f>MATCH(T189,P189:S189, 0)</f>
        <v>4</v>
      </c>
    </row>
    <row r="190" spans="1:21" x14ac:dyDescent="0.35">
      <c r="A190">
        <v>2</v>
      </c>
      <c r="B190">
        <v>179</v>
      </c>
      <c r="C190" t="s">
        <v>14</v>
      </c>
      <c r="D190" t="s">
        <v>15</v>
      </c>
      <c r="E190" t="s">
        <v>43</v>
      </c>
      <c r="F190" t="s">
        <v>35</v>
      </c>
      <c r="G190" t="s">
        <v>48</v>
      </c>
      <c r="H190" t="s">
        <v>49</v>
      </c>
      <c r="I190" s="1">
        <v>41414</v>
      </c>
      <c r="J190">
        <v>2013</v>
      </c>
      <c r="K190" t="s">
        <v>38</v>
      </c>
      <c r="L190" t="s">
        <v>13</v>
      </c>
      <c r="M190" s="1">
        <v>41568</v>
      </c>
      <c r="N190">
        <v>154</v>
      </c>
      <c r="O190">
        <f>STANDARDIZE(N190,$N$8,$N$9)</f>
        <v>2.117305338600223</v>
      </c>
      <c r="P190">
        <f>ABS($J$3-O190)</f>
        <v>2.6446715623771135</v>
      </c>
      <c r="Q190">
        <f>ABS($J$4-O190)</f>
        <v>7.1477609793975994E-2</v>
      </c>
      <c r="R190">
        <f>ABS($J$5-O190)</f>
        <v>2.2694141109587394</v>
      </c>
      <c r="S190">
        <f>ABS($J$6-O190)</f>
        <v>1.6797238301584367</v>
      </c>
      <c r="T190">
        <f>MIN(P190:S190)</f>
        <v>7.1477609793975994E-2</v>
      </c>
      <c r="U190">
        <f>MATCH(T190,P190:S190, 0)</f>
        <v>2</v>
      </c>
    </row>
    <row r="191" spans="1:21" x14ac:dyDescent="0.35">
      <c r="A191">
        <v>4</v>
      </c>
      <c r="B191">
        <v>180</v>
      </c>
      <c r="C191" t="s">
        <v>266</v>
      </c>
      <c r="D191" t="s">
        <v>267</v>
      </c>
      <c r="E191" t="s">
        <v>84</v>
      </c>
      <c r="F191" t="s">
        <v>85</v>
      </c>
      <c r="G191" t="s">
        <v>86</v>
      </c>
      <c r="H191" t="s">
        <v>87</v>
      </c>
      <c r="I191" s="1">
        <v>41415</v>
      </c>
      <c r="J191">
        <v>2013</v>
      </c>
      <c r="K191" t="s">
        <v>41</v>
      </c>
      <c r="L191" t="s">
        <v>42</v>
      </c>
      <c r="M191" s="1">
        <v>41373</v>
      </c>
      <c r="N191">
        <v>106</v>
      </c>
      <c r="O191">
        <f>STANDARDIZE(N191,$N$8,$N$9)</f>
        <v>1.2595740210725106</v>
      </c>
      <c r="P191">
        <f>ABS($J$3-O191)</f>
        <v>1.7869402448494009</v>
      </c>
      <c r="Q191">
        <f>ABS($J$4-O191)</f>
        <v>0.92920892732168836</v>
      </c>
      <c r="R191">
        <f>ABS($J$5-O191)</f>
        <v>1.4116827934310268</v>
      </c>
      <c r="S191">
        <f>ABS($J$6-O191)</f>
        <v>0.82199251263072448</v>
      </c>
      <c r="T191">
        <f>MIN(P191:S191)</f>
        <v>0.82199251263072448</v>
      </c>
      <c r="U191">
        <f>MATCH(T191,P191:S191, 0)</f>
        <v>4</v>
      </c>
    </row>
    <row r="192" spans="1:21" x14ac:dyDescent="0.35">
      <c r="A192">
        <v>2</v>
      </c>
      <c r="B192">
        <v>181</v>
      </c>
      <c r="C192" t="s">
        <v>14</v>
      </c>
      <c r="D192" t="s">
        <v>15</v>
      </c>
      <c r="E192" t="s">
        <v>43</v>
      </c>
      <c r="F192" t="s">
        <v>35</v>
      </c>
      <c r="G192" t="s">
        <v>48</v>
      </c>
      <c r="H192" t="s">
        <v>49</v>
      </c>
      <c r="I192" s="1">
        <v>41417</v>
      </c>
      <c r="J192">
        <v>2013</v>
      </c>
      <c r="K192" t="s">
        <v>20</v>
      </c>
      <c r="L192" t="s">
        <v>21</v>
      </c>
      <c r="M192" s="1">
        <v>41526</v>
      </c>
      <c r="N192">
        <v>109</v>
      </c>
      <c r="O192">
        <f>STANDARDIZE(N192,$N$8,$N$9)</f>
        <v>1.3131822284179928</v>
      </c>
      <c r="P192">
        <f>ABS($J$3-O192)</f>
        <v>1.8405484521948832</v>
      </c>
      <c r="Q192">
        <f>ABS($J$4-O192)</f>
        <v>0.87560071997620614</v>
      </c>
      <c r="R192">
        <f>ABS($J$5-O192)</f>
        <v>1.465291000776509</v>
      </c>
      <c r="S192">
        <f>ABS($J$6-O192)</f>
        <v>0.8756007199762067</v>
      </c>
      <c r="T192">
        <f>MIN(P192:S192)</f>
        <v>0.87560071997620614</v>
      </c>
      <c r="U192">
        <f>MATCH(T192,P192:S192, 0)</f>
        <v>2</v>
      </c>
    </row>
    <row r="193" spans="1:21" x14ac:dyDescent="0.35">
      <c r="A193">
        <v>4</v>
      </c>
      <c r="B193">
        <v>182</v>
      </c>
      <c r="C193" t="s">
        <v>268</v>
      </c>
      <c r="D193" t="s">
        <v>269</v>
      </c>
      <c r="E193" t="s">
        <v>196</v>
      </c>
      <c r="F193" t="s">
        <v>197</v>
      </c>
      <c r="G193" t="s">
        <v>198</v>
      </c>
      <c r="H193" t="s">
        <v>199</v>
      </c>
      <c r="I193" s="1">
        <v>41418</v>
      </c>
      <c r="J193">
        <v>2013</v>
      </c>
      <c r="K193" t="s">
        <v>20</v>
      </c>
      <c r="L193" t="s">
        <v>21</v>
      </c>
      <c r="M193" s="1">
        <v>41471</v>
      </c>
      <c r="N193">
        <v>53</v>
      </c>
      <c r="O193">
        <f>STANDARDIZE(N193,$N$8,$N$9)</f>
        <v>0.31249569130232807</v>
      </c>
      <c r="P193">
        <f>ABS($J$3-O193)</f>
        <v>0.83986191507921837</v>
      </c>
      <c r="Q193">
        <f>ABS($J$4-O193)</f>
        <v>1.8762872570918709</v>
      </c>
      <c r="R193">
        <f>ABS($J$5-O193)</f>
        <v>0.46460446366084424</v>
      </c>
      <c r="S193">
        <f>ABS($J$6-O193)</f>
        <v>0.12508581713945804</v>
      </c>
      <c r="T193">
        <f>MIN(P193:S193)</f>
        <v>0.12508581713945804</v>
      </c>
      <c r="U193">
        <f>MATCH(T193,P193:S193, 0)</f>
        <v>4</v>
      </c>
    </row>
    <row r="194" spans="1:21" x14ac:dyDescent="0.35">
      <c r="A194">
        <v>4</v>
      </c>
      <c r="B194">
        <v>183</v>
      </c>
      <c r="C194" t="s">
        <v>82</v>
      </c>
      <c r="D194" t="s">
        <v>83</v>
      </c>
      <c r="E194" t="s">
        <v>73</v>
      </c>
      <c r="F194" t="s">
        <v>74</v>
      </c>
      <c r="G194" t="s">
        <v>75</v>
      </c>
      <c r="H194" t="s">
        <v>76</v>
      </c>
      <c r="I194" s="1">
        <v>41422</v>
      </c>
      <c r="J194">
        <v>2013</v>
      </c>
      <c r="K194" t="s">
        <v>77</v>
      </c>
      <c r="L194" t="s">
        <v>78</v>
      </c>
      <c r="M194" s="1">
        <v>41473</v>
      </c>
      <c r="N194">
        <v>51</v>
      </c>
      <c r="O194">
        <f>STANDARDIZE(N194,$N$8,$N$9)</f>
        <v>0.27675688640534007</v>
      </c>
      <c r="P194">
        <f>ABS($J$3-O194)</f>
        <v>0.80412311018223037</v>
      </c>
      <c r="Q194">
        <f>ABS($J$4-O194)</f>
        <v>1.9120260619888589</v>
      </c>
      <c r="R194">
        <f>ABS($J$5-O194)</f>
        <v>0.42886565876385624</v>
      </c>
      <c r="S194">
        <f>ABS($J$6-O194)</f>
        <v>0.16082462203644604</v>
      </c>
      <c r="T194">
        <f>MIN(P194:S194)</f>
        <v>0.16082462203644604</v>
      </c>
      <c r="U194">
        <f>MATCH(T194,P194:S194, 0)</f>
        <v>4</v>
      </c>
    </row>
    <row r="195" spans="1:21" x14ac:dyDescent="0.35">
      <c r="A195">
        <v>2</v>
      </c>
      <c r="B195">
        <v>184</v>
      </c>
      <c r="C195" t="s">
        <v>14</v>
      </c>
      <c r="D195" t="s">
        <v>15</v>
      </c>
      <c r="E195" t="s">
        <v>43</v>
      </c>
      <c r="F195" t="s">
        <v>35</v>
      </c>
      <c r="G195" t="s">
        <v>48</v>
      </c>
      <c r="H195" t="s">
        <v>49</v>
      </c>
      <c r="I195" s="1">
        <v>41422</v>
      </c>
      <c r="J195">
        <v>2013</v>
      </c>
      <c r="K195" t="s">
        <v>69</v>
      </c>
      <c r="L195" t="s">
        <v>70</v>
      </c>
      <c r="M195" s="1">
        <v>41662</v>
      </c>
      <c r="N195">
        <v>240</v>
      </c>
      <c r="O195">
        <f>STANDARDIZE(N195,$N$8,$N$9)</f>
        <v>3.6540739491707077</v>
      </c>
      <c r="P195">
        <f>ABS($J$3-O195)</f>
        <v>4.1814401729475978</v>
      </c>
      <c r="Q195">
        <f>ABS($J$4-O195)</f>
        <v>1.4652910007765088</v>
      </c>
      <c r="R195">
        <f>ABS($J$5-O195)</f>
        <v>3.8061827215292237</v>
      </c>
      <c r="S195">
        <f>ABS($J$6-O195)</f>
        <v>3.2164924407289215</v>
      </c>
      <c r="T195">
        <f>MIN(P195:S195)</f>
        <v>1.4652910007765088</v>
      </c>
      <c r="U195">
        <f>MATCH(T195,P195:S195, 0)</f>
        <v>2</v>
      </c>
    </row>
    <row r="196" spans="1:21" x14ac:dyDescent="0.35">
      <c r="A196">
        <v>2</v>
      </c>
      <c r="B196">
        <v>185</v>
      </c>
      <c r="C196" t="s">
        <v>182</v>
      </c>
      <c r="D196" t="s">
        <v>183</v>
      </c>
      <c r="E196" t="s">
        <v>79</v>
      </c>
      <c r="F196" t="s">
        <v>35</v>
      </c>
      <c r="G196" t="s">
        <v>80</v>
      </c>
      <c r="H196" t="s">
        <v>81</v>
      </c>
      <c r="I196" s="1">
        <v>41422</v>
      </c>
      <c r="J196">
        <v>2013</v>
      </c>
      <c r="K196" t="s">
        <v>41</v>
      </c>
      <c r="L196" t="s">
        <v>42</v>
      </c>
      <c r="M196" s="1">
        <v>41978</v>
      </c>
      <c r="N196">
        <v>349</v>
      </c>
      <c r="O196">
        <f>STANDARDIZE(N196,$N$8,$N$9)</f>
        <v>5.6018388160565546</v>
      </c>
      <c r="P196">
        <f>ABS($J$3-O196)</f>
        <v>6.1292050398334448</v>
      </c>
      <c r="Q196">
        <f>ABS($J$4-O196)</f>
        <v>3.4130558676623557</v>
      </c>
      <c r="R196">
        <f>ABS($J$5-O196)</f>
        <v>5.7539475884150706</v>
      </c>
      <c r="S196">
        <f>ABS($J$6-O196)</f>
        <v>5.1642573076147684</v>
      </c>
      <c r="T196">
        <f>MIN(P196:S196)</f>
        <v>3.4130558676623557</v>
      </c>
      <c r="U196">
        <f>MATCH(T196,P196:S196, 0)</f>
        <v>2</v>
      </c>
    </row>
    <row r="197" spans="1:21" x14ac:dyDescent="0.35">
      <c r="A197">
        <v>4</v>
      </c>
      <c r="B197">
        <v>186</v>
      </c>
      <c r="C197" t="s">
        <v>172</v>
      </c>
      <c r="D197" t="s">
        <v>173</v>
      </c>
      <c r="E197" t="s">
        <v>79</v>
      </c>
      <c r="F197" t="s">
        <v>35</v>
      </c>
      <c r="G197" t="s">
        <v>80</v>
      </c>
      <c r="H197" t="s">
        <v>81</v>
      </c>
      <c r="I197" s="1">
        <v>41423</v>
      </c>
      <c r="J197">
        <v>2013</v>
      </c>
      <c r="K197" t="s">
        <v>41</v>
      </c>
      <c r="L197" t="s">
        <v>42</v>
      </c>
      <c r="M197" s="1">
        <v>41471</v>
      </c>
      <c r="N197">
        <v>48</v>
      </c>
      <c r="O197">
        <f>STANDARDIZE(N197,$N$8,$N$9)</f>
        <v>0.22314867905985802</v>
      </c>
      <c r="P197">
        <f>ABS($J$3-O197)</f>
        <v>0.75051490283674838</v>
      </c>
      <c r="Q197">
        <f>ABS($J$4-O197)</f>
        <v>1.9656342693343409</v>
      </c>
      <c r="R197">
        <f>ABS($J$5-O197)</f>
        <v>0.37525745141837419</v>
      </c>
      <c r="S197">
        <f>ABS($J$6-O197)</f>
        <v>0.21443282938192809</v>
      </c>
      <c r="T197">
        <f>MIN(P197:S197)</f>
        <v>0.21443282938192809</v>
      </c>
      <c r="U197">
        <f>MATCH(T197,P197:S197, 0)</f>
        <v>4</v>
      </c>
    </row>
    <row r="198" spans="1:21" x14ac:dyDescent="0.35">
      <c r="A198">
        <v>4</v>
      </c>
      <c r="B198">
        <v>187</v>
      </c>
      <c r="C198" t="s">
        <v>14</v>
      </c>
      <c r="D198" t="s">
        <v>15</v>
      </c>
      <c r="E198" t="s">
        <v>79</v>
      </c>
      <c r="F198" t="s">
        <v>35</v>
      </c>
      <c r="G198" t="s">
        <v>80</v>
      </c>
      <c r="H198" t="s">
        <v>81</v>
      </c>
      <c r="I198" s="1">
        <v>41423</v>
      </c>
      <c r="J198">
        <v>2013</v>
      </c>
      <c r="K198" t="s">
        <v>77</v>
      </c>
      <c r="L198" t="s">
        <v>78</v>
      </c>
      <c r="M198" s="1">
        <v>41372</v>
      </c>
      <c r="N198">
        <v>67</v>
      </c>
      <c r="O198">
        <f>STANDARDIZE(N198,$N$8,$N$9)</f>
        <v>0.56266732558124422</v>
      </c>
      <c r="P198">
        <f>ABS($J$3-O198)</f>
        <v>1.0900335493581346</v>
      </c>
      <c r="Q198">
        <f>ABS($J$4-O198)</f>
        <v>1.6261156228129547</v>
      </c>
      <c r="R198">
        <f>ABS($J$5-O198)</f>
        <v>0.71477609793976038</v>
      </c>
      <c r="S198">
        <f>ABS($J$6-O198)</f>
        <v>0.1250858171394581</v>
      </c>
      <c r="T198">
        <f>MIN(P198:S198)</f>
        <v>0.1250858171394581</v>
      </c>
      <c r="U198">
        <f>MATCH(T198,P198:S198, 0)</f>
        <v>4</v>
      </c>
    </row>
    <row r="199" spans="1:21" x14ac:dyDescent="0.35">
      <c r="A199">
        <v>4</v>
      </c>
      <c r="B199">
        <v>188</v>
      </c>
      <c r="C199" t="s">
        <v>82</v>
      </c>
      <c r="D199" t="s">
        <v>83</v>
      </c>
      <c r="E199" t="s">
        <v>96</v>
      </c>
      <c r="F199" t="s">
        <v>97</v>
      </c>
      <c r="G199" t="s">
        <v>98</v>
      </c>
      <c r="H199" t="s">
        <v>99</v>
      </c>
      <c r="I199" s="1">
        <v>41424</v>
      </c>
      <c r="J199">
        <v>2013</v>
      </c>
      <c r="K199" t="s">
        <v>166</v>
      </c>
      <c r="L199" t="s">
        <v>167</v>
      </c>
      <c r="M199" s="1">
        <v>41477</v>
      </c>
      <c r="N199">
        <v>53</v>
      </c>
      <c r="O199">
        <f>STANDARDIZE(N199,$N$8,$N$9)</f>
        <v>0.31249569130232807</v>
      </c>
      <c r="P199">
        <f>ABS($J$3-O199)</f>
        <v>0.83986191507921837</v>
      </c>
      <c r="Q199">
        <f>ABS($J$4-O199)</f>
        <v>1.8762872570918709</v>
      </c>
      <c r="R199">
        <f>ABS($J$5-O199)</f>
        <v>0.46460446366084424</v>
      </c>
      <c r="S199">
        <f>ABS($J$6-O199)</f>
        <v>0.12508581713945804</v>
      </c>
      <c r="T199">
        <f>MIN(P199:S199)</f>
        <v>0.12508581713945804</v>
      </c>
      <c r="U199">
        <f>MATCH(T199,P199:S199, 0)</f>
        <v>4</v>
      </c>
    </row>
    <row r="200" spans="1:21" x14ac:dyDescent="0.35">
      <c r="A200">
        <v>2</v>
      </c>
      <c r="B200">
        <v>189</v>
      </c>
      <c r="C200" t="s">
        <v>14</v>
      </c>
      <c r="D200" t="s">
        <v>15</v>
      </c>
      <c r="E200" t="s">
        <v>43</v>
      </c>
      <c r="F200" t="s">
        <v>35</v>
      </c>
      <c r="G200" t="s">
        <v>48</v>
      </c>
      <c r="H200" t="s">
        <v>49</v>
      </c>
      <c r="I200" s="1">
        <v>41424</v>
      </c>
      <c r="J200">
        <v>2013</v>
      </c>
      <c r="K200" t="s">
        <v>20</v>
      </c>
      <c r="L200" t="s">
        <v>21</v>
      </c>
      <c r="M200" s="1">
        <v>41375</v>
      </c>
      <c r="N200">
        <v>158</v>
      </c>
      <c r="O200">
        <f>STANDARDIZE(N200,$N$8,$N$9)</f>
        <v>2.188782948394199</v>
      </c>
      <c r="P200">
        <f>ABS($J$3-O200)</f>
        <v>2.7161491721710895</v>
      </c>
      <c r="Q200">
        <f>ABS($J$4-O200)</f>
        <v>0</v>
      </c>
      <c r="R200">
        <f>ABS($J$5-O200)</f>
        <v>2.3408917207527153</v>
      </c>
      <c r="S200">
        <f>ABS($J$6-O200)</f>
        <v>1.7512014399524127</v>
      </c>
      <c r="T200">
        <f>MIN(P200:S200)</f>
        <v>0</v>
      </c>
      <c r="U200">
        <f>MATCH(T200,P200:S200, 0)</f>
        <v>2</v>
      </c>
    </row>
    <row r="201" spans="1:21" x14ac:dyDescent="0.35">
      <c r="A201">
        <v>4</v>
      </c>
      <c r="B201">
        <v>190</v>
      </c>
      <c r="C201" t="s">
        <v>14</v>
      </c>
      <c r="D201" t="s">
        <v>15</v>
      </c>
      <c r="E201" t="s">
        <v>24</v>
      </c>
      <c r="F201" t="s">
        <v>25</v>
      </c>
      <c r="G201" t="s">
        <v>26</v>
      </c>
      <c r="H201" t="s">
        <v>27</v>
      </c>
      <c r="I201" s="1">
        <v>41425</v>
      </c>
      <c r="J201">
        <v>2013</v>
      </c>
      <c r="K201" t="s">
        <v>38</v>
      </c>
      <c r="L201" t="s">
        <v>13</v>
      </c>
      <c r="M201" s="1">
        <v>41514</v>
      </c>
      <c r="N201">
        <v>89</v>
      </c>
      <c r="O201">
        <f>STANDARDIZE(N201,$N$8,$N$9)</f>
        <v>0.9557941794481124</v>
      </c>
      <c r="P201">
        <f>ABS($J$3-O201)</f>
        <v>1.4831604032250028</v>
      </c>
      <c r="Q201">
        <f>ABS($J$4-O201)</f>
        <v>1.2329887689460866</v>
      </c>
      <c r="R201">
        <f>ABS($J$5-O201)</f>
        <v>1.1079029518066286</v>
      </c>
      <c r="S201">
        <f>ABS($J$6-O201)</f>
        <v>0.51821267100632629</v>
      </c>
      <c r="T201">
        <f>MIN(P201:S201)</f>
        <v>0.51821267100632629</v>
      </c>
      <c r="U201">
        <f>MATCH(T201,P201:S201, 0)</f>
        <v>4</v>
      </c>
    </row>
    <row r="202" spans="1:21" x14ac:dyDescent="0.35">
      <c r="A202">
        <v>4</v>
      </c>
      <c r="B202">
        <v>191</v>
      </c>
      <c r="C202" t="s">
        <v>62</v>
      </c>
      <c r="D202" t="s">
        <v>63</v>
      </c>
      <c r="E202" t="s">
        <v>52</v>
      </c>
      <c r="F202" t="s">
        <v>53</v>
      </c>
      <c r="G202" t="s">
        <v>54</v>
      </c>
      <c r="H202" t="s">
        <v>55</v>
      </c>
      <c r="I202" s="1">
        <v>41425</v>
      </c>
      <c r="J202">
        <v>2013</v>
      </c>
      <c r="K202" t="s">
        <v>77</v>
      </c>
      <c r="L202" t="s">
        <v>78</v>
      </c>
      <c r="M202" s="1">
        <v>41515</v>
      </c>
      <c r="N202">
        <v>90</v>
      </c>
      <c r="O202">
        <f>STANDARDIZE(N202,$N$8,$N$9)</f>
        <v>0.9736635818966064</v>
      </c>
      <c r="P202">
        <f>ABS($J$3-O202)</f>
        <v>1.5010298056734968</v>
      </c>
      <c r="Q202">
        <f>ABS($J$4-O202)</f>
        <v>1.2151193664975926</v>
      </c>
      <c r="R202">
        <f>ABS($J$5-O202)</f>
        <v>1.1257723542551226</v>
      </c>
      <c r="S202">
        <f>ABS($J$6-O202)</f>
        <v>0.53608207345482028</v>
      </c>
      <c r="T202">
        <f>MIN(P202:S202)</f>
        <v>0.53608207345482028</v>
      </c>
      <c r="U202">
        <f>MATCH(T202,P202:S202, 0)</f>
        <v>4</v>
      </c>
    </row>
    <row r="203" spans="1:21" x14ac:dyDescent="0.35">
      <c r="A203">
        <v>2</v>
      </c>
      <c r="B203">
        <v>192</v>
      </c>
      <c r="C203" t="s">
        <v>67</v>
      </c>
      <c r="D203" t="s">
        <v>68</v>
      </c>
      <c r="E203" t="s">
        <v>43</v>
      </c>
      <c r="F203" t="s">
        <v>35</v>
      </c>
      <c r="G203" t="s">
        <v>48</v>
      </c>
      <c r="H203" t="s">
        <v>49</v>
      </c>
      <c r="I203" s="1">
        <v>41425</v>
      </c>
      <c r="J203">
        <v>2013</v>
      </c>
      <c r="K203" t="s">
        <v>28</v>
      </c>
      <c r="L203" t="s">
        <v>29</v>
      </c>
      <c r="M203" s="1">
        <v>41537</v>
      </c>
      <c r="N203">
        <v>112</v>
      </c>
      <c r="O203">
        <f>STANDARDIZE(N203,$N$8,$N$9)</f>
        <v>1.3667904357634748</v>
      </c>
      <c r="P203">
        <f>ABS($J$3-O203)</f>
        <v>1.8941566595403652</v>
      </c>
      <c r="Q203">
        <f>ABS($J$4-O203)</f>
        <v>0.82199251263072415</v>
      </c>
      <c r="R203">
        <f>ABS($J$5-O203)</f>
        <v>1.518899208121991</v>
      </c>
      <c r="S203">
        <f>ABS($J$6-O203)</f>
        <v>0.92920892732168869</v>
      </c>
      <c r="T203">
        <f>MIN(P203:S203)</f>
        <v>0.82199251263072415</v>
      </c>
      <c r="U203">
        <f>MATCH(T203,P203:S203, 0)</f>
        <v>2</v>
      </c>
    </row>
    <row r="204" spans="1:21" x14ac:dyDescent="0.35">
      <c r="A204">
        <v>2</v>
      </c>
      <c r="B204">
        <v>193</v>
      </c>
      <c r="C204" t="s">
        <v>270</v>
      </c>
      <c r="D204" t="s">
        <v>271</v>
      </c>
      <c r="E204" t="s">
        <v>16</v>
      </c>
      <c r="F204" t="s">
        <v>17</v>
      </c>
      <c r="G204" t="s">
        <v>18</v>
      </c>
      <c r="H204" t="s">
        <v>19</v>
      </c>
      <c r="I204" s="1">
        <v>41428</v>
      </c>
      <c r="J204">
        <v>2013</v>
      </c>
      <c r="K204" t="s">
        <v>20</v>
      </c>
      <c r="L204" t="s">
        <v>21</v>
      </c>
      <c r="M204" s="1">
        <v>41403</v>
      </c>
      <c r="N204">
        <v>183</v>
      </c>
      <c r="O204">
        <f>STANDARDIZE(N204,$N$8,$N$9)</f>
        <v>2.6355180096065496</v>
      </c>
      <c r="P204">
        <f>ABS($J$3-O204)</f>
        <v>3.1628842333834397</v>
      </c>
      <c r="Q204">
        <f>ABS($J$4-O204)</f>
        <v>0.44673506121235063</v>
      </c>
      <c r="R204">
        <f>ABS($J$5-O204)</f>
        <v>2.7876267819650655</v>
      </c>
      <c r="S204">
        <f>ABS($J$6-O204)</f>
        <v>2.1979365011647634</v>
      </c>
      <c r="T204">
        <f>MIN(P204:S204)</f>
        <v>0.44673506121235063</v>
      </c>
      <c r="U204">
        <f>MATCH(T204,P204:S204, 0)</f>
        <v>2</v>
      </c>
    </row>
    <row r="205" spans="1:21" x14ac:dyDescent="0.35">
      <c r="A205">
        <v>3</v>
      </c>
      <c r="B205">
        <v>194</v>
      </c>
      <c r="C205" t="s">
        <v>14</v>
      </c>
      <c r="D205" t="s">
        <v>15</v>
      </c>
      <c r="E205" t="s">
        <v>16</v>
      </c>
      <c r="F205" t="s">
        <v>17</v>
      </c>
      <c r="G205" t="s">
        <v>18</v>
      </c>
      <c r="H205" t="s">
        <v>19</v>
      </c>
      <c r="I205" s="1">
        <v>41430</v>
      </c>
      <c r="J205">
        <v>2013</v>
      </c>
      <c r="K205" t="s">
        <v>77</v>
      </c>
      <c r="L205" t="s">
        <v>78</v>
      </c>
      <c r="M205" s="1">
        <v>41614</v>
      </c>
      <c r="N205">
        <v>37</v>
      </c>
      <c r="O205">
        <f>STANDARDIZE(N205,$N$8,$N$9)</f>
        <v>2.6585252126423927E-2</v>
      </c>
      <c r="P205">
        <f>ABS($J$3-O205)</f>
        <v>0.55395147590331428</v>
      </c>
      <c r="Q205">
        <f>ABS($J$4-O205)</f>
        <v>2.1621976962677749</v>
      </c>
      <c r="R205">
        <f>ABS($J$5-O205)</f>
        <v>0.17869402448494009</v>
      </c>
      <c r="S205">
        <f>ABS($J$6-O205)</f>
        <v>0.41099625631536219</v>
      </c>
      <c r="T205">
        <f>MIN(P205:S205)</f>
        <v>0.17869402448494009</v>
      </c>
      <c r="U205">
        <f>MATCH(T205,P205:S205, 0)</f>
        <v>3</v>
      </c>
    </row>
    <row r="206" spans="1:21" x14ac:dyDescent="0.35">
      <c r="A206">
        <v>4</v>
      </c>
      <c r="B206">
        <v>195</v>
      </c>
      <c r="C206" t="s">
        <v>71</v>
      </c>
      <c r="D206" t="s">
        <v>72</v>
      </c>
      <c r="E206" t="s">
        <v>16</v>
      </c>
      <c r="F206" t="s">
        <v>17</v>
      </c>
      <c r="G206" t="s">
        <v>137</v>
      </c>
      <c r="H206" t="s">
        <v>138</v>
      </c>
      <c r="I206" s="1">
        <v>41431</v>
      </c>
      <c r="J206">
        <v>2013</v>
      </c>
      <c r="K206" t="s">
        <v>166</v>
      </c>
      <c r="L206" t="s">
        <v>167</v>
      </c>
      <c r="M206" s="1">
        <v>41313</v>
      </c>
      <c r="N206">
        <v>57</v>
      </c>
      <c r="O206">
        <f>STANDARDIZE(N206,$N$8,$N$9)</f>
        <v>0.38397330109630412</v>
      </c>
      <c r="P206">
        <f>ABS($J$3-O206)</f>
        <v>0.91133952487319447</v>
      </c>
      <c r="Q206">
        <f>ABS($J$4-O206)</f>
        <v>1.8048096472978949</v>
      </c>
      <c r="R206">
        <f>ABS($J$5-O206)</f>
        <v>0.53608207345482028</v>
      </c>
      <c r="S206">
        <f>ABS($J$6-O206)</f>
        <v>5.3608207345481995E-2</v>
      </c>
      <c r="T206">
        <f>MIN(P206:S206)</f>
        <v>5.3608207345481995E-2</v>
      </c>
      <c r="U206">
        <f>MATCH(T206,P206:S206, 0)</f>
        <v>4</v>
      </c>
    </row>
    <row r="207" spans="1:21" x14ac:dyDescent="0.35">
      <c r="A207">
        <v>2</v>
      </c>
      <c r="B207">
        <v>196</v>
      </c>
      <c r="C207" t="s">
        <v>14</v>
      </c>
      <c r="D207" t="s">
        <v>15</v>
      </c>
      <c r="E207" t="s">
        <v>43</v>
      </c>
      <c r="F207" t="s">
        <v>35</v>
      </c>
      <c r="G207" t="s">
        <v>44</v>
      </c>
      <c r="H207" t="s">
        <v>45</v>
      </c>
      <c r="I207" s="1">
        <v>41431</v>
      </c>
      <c r="J207">
        <v>2013</v>
      </c>
      <c r="K207" t="s">
        <v>20</v>
      </c>
      <c r="L207" t="s">
        <v>21</v>
      </c>
      <c r="M207" s="1">
        <v>41543</v>
      </c>
      <c r="N207">
        <v>112</v>
      </c>
      <c r="O207">
        <f>STANDARDIZE(N207,$N$8,$N$9)</f>
        <v>1.3667904357634748</v>
      </c>
      <c r="P207">
        <f>ABS($J$3-O207)</f>
        <v>1.8941566595403652</v>
      </c>
      <c r="Q207">
        <f>ABS($J$4-O207)</f>
        <v>0.82199251263072415</v>
      </c>
      <c r="R207">
        <f>ABS($J$5-O207)</f>
        <v>1.518899208121991</v>
      </c>
      <c r="S207">
        <f>ABS($J$6-O207)</f>
        <v>0.92920892732168869</v>
      </c>
      <c r="T207">
        <f>MIN(P207:S207)</f>
        <v>0.82199251263072415</v>
      </c>
      <c r="U207">
        <f>MATCH(T207,P207:S207, 0)</f>
        <v>2</v>
      </c>
    </row>
    <row r="208" spans="1:21" x14ac:dyDescent="0.35">
      <c r="A208">
        <v>3</v>
      </c>
      <c r="B208">
        <v>197</v>
      </c>
      <c r="C208" t="s">
        <v>30</v>
      </c>
      <c r="D208" t="s">
        <v>31</v>
      </c>
      <c r="E208" t="s">
        <v>121</v>
      </c>
      <c r="F208" t="s">
        <v>122</v>
      </c>
      <c r="G208" t="s">
        <v>161</v>
      </c>
      <c r="H208" t="s">
        <v>162</v>
      </c>
      <c r="I208" s="1">
        <v>41433</v>
      </c>
      <c r="J208">
        <v>2013</v>
      </c>
      <c r="K208" t="s">
        <v>69</v>
      </c>
      <c r="L208" t="s">
        <v>70</v>
      </c>
      <c r="M208" s="1">
        <v>41434</v>
      </c>
      <c r="N208">
        <v>31</v>
      </c>
      <c r="O208">
        <f>STANDARDIZE(N208,$N$8,$N$9)</f>
        <v>-8.0631162564540129E-2</v>
      </c>
      <c r="P208">
        <f>ABS($J$3-O208)</f>
        <v>0.44673506121235024</v>
      </c>
      <c r="Q208">
        <f>ABS($J$4-O208)</f>
        <v>2.2694141109587389</v>
      </c>
      <c r="R208">
        <f>ABS($J$5-O208)</f>
        <v>7.1477609793976035E-2</v>
      </c>
      <c r="S208">
        <f>ABS($J$6-O208)</f>
        <v>0.51821267100632629</v>
      </c>
      <c r="T208">
        <f>MIN(P208:S208)</f>
        <v>7.1477609793976035E-2</v>
      </c>
      <c r="U208">
        <f>MATCH(T208,P208:S208, 0)</f>
        <v>3</v>
      </c>
    </row>
    <row r="209" spans="1:21" x14ac:dyDescent="0.35">
      <c r="A209">
        <v>3</v>
      </c>
      <c r="B209">
        <v>198</v>
      </c>
      <c r="C209" t="s">
        <v>46</v>
      </c>
      <c r="D209" t="s">
        <v>47</v>
      </c>
      <c r="E209" t="s">
        <v>43</v>
      </c>
      <c r="F209" t="s">
        <v>35</v>
      </c>
      <c r="G209" t="s">
        <v>44</v>
      </c>
      <c r="H209" t="s">
        <v>45</v>
      </c>
      <c r="I209" s="1">
        <v>41433</v>
      </c>
      <c r="J209">
        <v>2013</v>
      </c>
      <c r="K209" t="s">
        <v>28</v>
      </c>
      <c r="L209" t="s">
        <v>29</v>
      </c>
      <c r="M209" s="1">
        <v>41526</v>
      </c>
      <c r="N209">
        <v>34</v>
      </c>
      <c r="O209">
        <f>STANDARDIZE(N209,$N$8,$N$9)</f>
        <v>-2.7022955219058099E-2</v>
      </c>
      <c r="P209">
        <f>ABS($J$3-O209)</f>
        <v>0.50034326855783229</v>
      </c>
      <c r="Q209">
        <f>ABS($J$4-O209)</f>
        <v>2.2158059036132571</v>
      </c>
      <c r="R209">
        <f>ABS($J$5-O209)</f>
        <v>0.12508581713945807</v>
      </c>
      <c r="S209">
        <f>ABS($J$6-O209)</f>
        <v>0.46460446366084424</v>
      </c>
      <c r="T209">
        <f>MIN(P209:S209)</f>
        <v>0.12508581713945807</v>
      </c>
      <c r="U209">
        <f>MATCH(T209,P209:S209, 0)</f>
        <v>3</v>
      </c>
    </row>
    <row r="210" spans="1:21" x14ac:dyDescent="0.35">
      <c r="A210">
        <v>4</v>
      </c>
      <c r="B210">
        <v>199</v>
      </c>
      <c r="C210" t="s">
        <v>110</v>
      </c>
      <c r="D210" t="s">
        <v>111</v>
      </c>
      <c r="E210" t="s">
        <v>16</v>
      </c>
      <c r="F210" t="s">
        <v>17</v>
      </c>
      <c r="G210" t="s">
        <v>39</v>
      </c>
      <c r="H210" t="s">
        <v>40</v>
      </c>
      <c r="I210" s="1">
        <v>41433</v>
      </c>
      <c r="J210">
        <v>2013</v>
      </c>
      <c r="K210" t="s">
        <v>69</v>
      </c>
      <c r="L210" t="s">
        <v>70</v>
      </c>
      <c r="M210" s="1">
        <v>41284</v>
      </c>
      <c r="N210">
        <v>56</v>
      </c>
      <c r="O210">
        <f>STANDARDIZE(N210,$N$8,$N$9)</f>
        <v>0.36610389864781012</v>
      </c>
      <c r="P210">
        <f>ABS($J$3-O210)</f>
        <v>0.89347012242470047</v>
      </c>
      <c r="Q210">
        <f>ABS($J$4-O210)</f>
        <v>1.8226790497463887</v>
      </c>
      <c r="R210">
        <f>ABS($J$5-O210)</f>
        <v>0.51821267100632629</v>
      </c>
      <c r="S210">
        <f>ABS($J$6-O210)</f>
        <v>7.1477609793975994E-2</v>
      </c>
      <c r="T210">
        <f>MIN(P210:S210)</f>
        <v>7.1477609793975994E-2</v>
      </c>
      <c r="U210">
        <f>MATCH(T210,P210:S210, 0)</f>
        <v>4</v>
      </c>
    </row>
    <row r="211" spans="1:21" x14ac:dyDescent="0.35">
      <c r="A211">
        <v>4</v>
      </c>
      <c r="B211">
        <v>200</v>
      </c>
      <c r="C211" t="s">
        <v>14</v>
      </c>
      <c r="D211" t="s">
        <v>15</v>
      </c>
      <c r="E211" t="s">
        <v>24</v>
      </c>
      <c r="F211" t="s">
        <v>25</v>
      </c>
      <c r="G211" t="s">
        <v>26</v>
      </c>
      <c r="H211" t="s">
        <v>27</v>
      </c>
      <c r="I211" s="1">
        <v>41433</v>
      </c>
      <c r="J211">
        <v>2013</v>
      </c>
      <c r="K211" t="s">
        <v>28</v>
      </c>
      <c r="L211" t="s">
        <v>29</v>
      </c>
      <c r="M211" s="1">
        <v>41374</v>
      </c>
      <c r="N211">
        <v>59</v>
      </c>
      <c r="O211">
        <f>STANDARDIZE(N211,$N$8,$N$9)</f>
        <v>0.41971210599329212</v>
      </c>
      <c r="P211">
        <f>ABS($J$3-O211)</f>
        <v>0.94707832977018247</v>
      </c>
      <c r="Q211">
        <f>ABS($J$4-O211)</f>
        <v>1.769070842400907</v>
      </c>
      <c r="R211">
        <f>ABS($J$5-O211)</f>
        <v>0.57182087835180828</v>
      </c>
      <c r="S211">
        <f>ABS($J$6-O211)</f>
        <v>1.7869402448493998E-2</v>
      </c>
      <c r="T211">
        <f>MIN(P211:S211)</f>
        <v>1.7869402448493998E-2</v>
      </c>
      <c r="U211">
        <f>MATCH(T211,P211:S211, 0)</f>
        <v>4</v>
      </c>
    </row>
    <row r="212" spans="1:21" x14ac:dyDescent="0.35">
      <c r="A212">
        <v>4</v>
      </c>
      <c r="B212">
        <v>201</v>
      </c>
      <c r="C212" t="s">
        <v>272</v>
      </c>
      <c r="D212" t="s">
        <v>273</v>
      </c>
      <c r="E212" t="s">
        <v>24</v>
      </c>
      <c r="F212" t="s">
        <v>25</v>
      </c>
      <c r="G212" t="s">
        <v>26</v>
      </c>
      <c r="H212" t="s">
        <v>27</v>
      </c>
      <c r="I212" s="1">
        <v>41433</v>
      </c>
      <c r="J212">
        <v>2013</v>
      </c>
      <c r="K212" t="s">
        <v>41</v>
      </c>
      <c r="L212" t="s">
        <v>42</v>
      </c>
      <c r="M212" s="1">
        <v>41592</v>
      </c>
      <c r="N212">
        <v>100</v>
      </c>
      <c r="O212">
        <f>STANDARDIZE(N212,$N$8,$N$9)</f>
        <v>1.1523576063815466</v>
      </c>
      <c r="P212">
        <f>ABS($J$3-O212)</f>
        <v>1.679723830158437</v>
      </c>
      <c r="Q212">
        <f>ABS($J$4-O212)</f>
        <v>1.0364253420126524</v>
      </c>
      <c r="R212">
        <f>ABS($J$5-O212)</f>
        <v>1.3044663787400628</v>
      </c>
      <c r="S212">
        <f>ABS($J$6-O212)</f>
        <v>0.71477609793976049</v>
      </c>
      <c r="T212">
        <f>MIN(P212:S212)</f>
        <v>0.71477609793976049</v>
      </c>
      <c r="U212">
        <f>MATCH(T212,P212:S212, 0)</f>
        <v>4</v>
      </c>
    </row>
    <row r="213" spans="1:21" x14ac:dyDescent="0.35">
      <c r="A213">
        <v>3</v>
      </c>
      <c r="B213">
        <v>202</v>
      </c>
      <c r="C213" t="s">
        <v>14</v>
      </c>
      <c r="D213" t="s">
        <v>15</v>
      </c>
      <c r="E213" t="s">
        <v>16</v>
      </c>
      <c r="F213" t="s">
        <v>17</v>
      </c>
      <c r="G213" t="s">
        <v>137</v>
      </c>
      <c r="H213" t="s">
        <v>138</v>
      </c>
      <c r="I213" s="1">
        <v>41434</v>
      </c>
      <c r="J213">
        <v>2013</v>
      </c>
      <c r="K213" t="s">
        <v>166</v>
      </c>
      <c r="L213" t="s">
        <v>167</v>
      </c>
      <c r="M213" s="1">
        <v>41544</v>
      </c>
      <c r="N213">
        <v>21</v>
      </c>
      <c r="O213">
        <f>STANDARDIZE(N213,$N$8,$N$9)</f>
        <v>-0.25932518704948021</v>
      </c>
      <c r="P213">
        <f>ABS($J$3-O213)</f>
        <v>0.26804103672741014</v>
      </c>
      <c r="Q213">
        <f>ABS($J$4-O213)</f>
        <v>2.4481081354436793</v>
      </c>
      <c r="R213">
        <f>ABS($J$5-O213)</f>
        <v>0.10721641469096405</v>
      </c>
      <c r="S213">
        <f>ABS($J$6-O213)</f>
        <v>0.69690669549126638</v>
      </c>
      <c r="T213">
        <f>MIN(P213:S213)</f>
        <v>0.10721641469096405</v>
      </c>
      <c r="U213">
        <f>MATCH(T213,P213:S213, 0)</f>
        <v>3</v>
      </c>
    </row>
    <row r="214" spans="1:21" x14ac:dyDescent="0.35">
      <c r="A214">
        <v>3</v>
      </c>
      <c r="B214">
        <v>203</v>
      </c>
      <c r="C214" t="s">
        <v>82</v>
      </c>
      <c r="D214" t="s">
        <v>83</v>
      </c>
      <c r="E214" t="s">
        <v>84</v>
      </c>
      <c r="F214" t="s">
        <v>85</v>
      </c>
      <c r="G214" t="s">
        <v>274</v>
      </c>
      <c r="H214" t="s">
        <v>275</v>
      </c>
      <c r="I214" s="1">
        <v>41434</v>
      </c>
      <c r="J214">
        <v>2013</v>
      </c>
      <c r="K214" t="s">
        <v>77</v>
      </c>
      <c r="L214" t="s">
        <v>78</v>
      </c>
      <c r="M214" s="1">
        <v>41284</v>
      </c>
      <c r="N214">
        <v>25</v>
      </c>
      <c r="O214">
        <f>STANDARDIZE(N214,$N$8,$N$9)</f>
        <v>-0.18784757725550419</v>
      </c>
      <c r="P214">
        <f>ABS($J$3-O214)</f>
        <v>0.33951864652138619</v>
      </c>
      <c r="Q214">
        <f>ABS($J$4-O214)</f>
        <v>2.3766305256497033</v>
      </c>
      <c r="R214">
        <f>ABS($J$5-O214)</f>
        <v>3.5738804896988025E-2</v>
      </c>
      <c r="S214">
        <f>ABS($J$6-O214)</f>
        <v>0.62542908569729028</v>
      </c>
      <c r="T214">
        <f>MIN(P214:S214)</f>
        <v>3.5738804896988025E-2</v>
      </c>
      <c r="U214">
        <f>MATCH(T214,P214:S214, 0)</f>
        <v>3</v>
      </c>
    </row>
    <row r="215" spans="1:21" x14ac:dyDescent="0.35">
      <c r="A215">
        <v>3</v>
      </c>
      <c r="B215">
        <v>204</v>
      </c>
      <c r="C215" t="s">
        <v>157</v>
      </c>
      <c r="D215" t="s">
        <v>158</v>
      </c>
      <c r="E215" t="s">
        <v>84</v>
      </c>
      <c r="F215" t="s">
        <v>85</v>
      </c>
      <c r="G215" t="s">
        <v>274</v>
      </c>
      <c r="H215" t="s">
        <v>275</v>
      </c>
      <c r="I215" s="1">
        <v>41434</v>
      </c>
      <c r="J215">
        <v>2013</v>
      </c>
      <c r="K215" t="s">
        <v>77</v>
      </c>
      <c r="L215" t="s">
        <v>78</v>
      </c>
      <c r="M215" s="1">
        <v>41284</v>
      </c>
      <c r="N215">
        <v>25</v>
      </c>
      <c r="O215">
        <f>STANDARDIZE(N215,$N$8,$N$9)</f>
        <v>-0.18784757725550419</v>
      </c>
      <c r="P215">
        <f>ABS($J$3-O215)</f>
        <v>0.33951864652138619</v>
      </c>
      <c r="Q215">
        <f>ABS($J$4-O215)</f>
        <v>2.3766305256497033</v>
      </c>
      <c r="R215">
        <f>ABS($J$5-O215)</f>
        <v>3.5738804896988025E-2</v>
      </c>
      <c r="S215">
        <f>ABS($J$6-O215)</f>
        <v>0.62542908569729028</v>
      </c>
      <c r="T215">
        <f>MIN(P215:S215)</f>
        <v>3.5738804896988025E-2</v>
      </c>
      <c r="U215">
        <f>MATCH(T215,P215:S215, 0)</f>
        <v>3</v>
      </c>
    </row>
    <row r="216" spans="1:21" x14ac:dyDescent="0.35">
      <c r="A216">
        <v>3</v>
      </c>
      <c r="B216">
        <v>205</v>
      </c>
      <c r="C216" t="s">
        <v>157</v>
      </c>
      <c r="D216" t="s">
        <v>158</v>
      </c>
      <c r="E216" t="s">
        <v>84</v>
      </c>
      <c r="F216" t="s">
        <v>85</v>
      </c>
      <c r="G216" t="s">
        <v>274</v>
      </c>
      <c r="H216" t="s">
        <v>275</v>
      </c>
      <c r="I216" s="1">
        <v>41434</v>
      </c>
      <c r="J216">
        <v>2013</v>
      </c>
      <c r="K216" t="s">
        <v>77</v>
      </c>
      <c r="L216" t="s">
        <v>78</v>
      </c>
      <c r="M216" s="1">
        <v>41284</v>
      </c>
      <c r="N216">
        <v>25</v>
      </c>
      <c r="O216">
        <f>STANDARDIZE(N216,$N$8,$N$9)</f>
        <v>-0.18784757725550419</v>
      </c>
      <c r="P216">
        <f>ABS($J$3-O216)</f>
        <v>0.33951864652138619</v>
      </c>
      <c r="Q216">
        <f>ABS($J$4-O216)</f>
        <v>2.3766305256497033</v>
      </c>
      <c r="R216">
        <f>ABS($J$5-O216)</f>
        <v>3.5738804896988025E-2</v>
      </c>
      <c r="S216">
        <f>ABS($J$6-O216)</f>
        <v>0.62542908569729028</v>
      </c>
      <c r="T216">
        <f>MIN(P216:S216)</f>
        <v>3.5738804896988025E-2</v>
      </c>
      <c r="U216">
        <f>MATCH(T216,P216:S216, 0)</f>
        <v>3</v>
      </c>
    </row>
    <row r="217" spans="1:21" x14ac:dyDescent="0.35">
      <c r="A217">
        <v>3</v>
      </c>
      <c r="B217">
        <v>206</v>
      </c>
      <c r="C217" t="s">
        <v>50</v>
      </c>
      <c r="D217" t="s">
        <v>51</v>
      </c>
      <c r="E217" t="s">
        <v>84</v>
      </c>
      <c r="F217" t="s">
        <v>85</v>
      </c>
      <c r="G217" t="s">
        <v>274</v>
      </c>
      <c r="H217" t="s">
        <v>275</v>
      </c>
      <c r="I217" s="1">
        <v>41434</v>
      </c>
      <c r="J217">
        <v>2013</v>
      </c>
      <c r="K217" t="s">
        <v>77</v>
      </c>
      <c r="L217" t="s">
        <v>78</v>
      </c>
      <c r="M217" s="1">
        <v>41284</v>
      </c>
      <c r="N217">
        <v>25</v>
      </c>
      <c r="O217">
        <f>STANDARDIZE(N217,$N$8,$N$9)</f>
        <v>-0.18784757725550419</v>
      </c>
      <c r="P217">
        <f>ABS($J$3-O217)</f>
        <v>0.33951864652138619</v>
      </c>
      <c r="Q217">
        <f>ABS($J$4-O217)</f>
        <v>2.3766305256497033</v>
      </c>
      <c r="R217">
        <f>ABS($J$5-O217)</f>
        <v>3.5738804896988025E-2</v>
      </c>
      <c r="S217">
        <f>ABS($J$6-O217)</f>
        <v>0.62542908569729028</v>
      </c>
      <c r="T217">
        <f>MIN(P217:S217)</f>
        <v>3.5738804896988025E-2</v>
      </c>
      <c r="U217">
        <f>MATCH(T217,P217:S217, 0)</f>
        <v>3</v>
      </c>
    </row>
    <row r="218" spans="1:21" x14ac:dyDescent="0.35">
      <c r="A218">
        <v>3</v>
      </c>
      <c r="B218">
        <v>207</v>
      </c>
      <c r="C218" t="s">
        <v>276</v>
      </c>
      <c r="D218" t="s">
        <v>277</v>
      </c>
      <c r="E218" t="s">
        <v>84</v>
      </c>
      <c r="F218" t="s">
        <v>85</v>
      </c>
      <c r="G218" t="s">
        <v>274</v>
      </c>
      <c r="H218" t="s">
        <v>275</v>
      </c>
      <c r="I218" s="1">
        <v>41434</v>
      </c>
      <c r="J218">
        <v>2013</v>
      </c>
      <c r="K218" t="s">
        <v>77</v>
      </c>
      <c r="L218" t="s">
        <v>78</v>
      </c>
      <c r="M218" s="1">
        <v>41374</v>
      </c>
      <c r="N218">
        <v>28</v>
      </c>
      <c r="O218">
        <f>STANDARDIZE(N218,$N$8,$N$9)</f>
        <v>-0.13423936991002217</v>
      </c>
      <c r="P218">
        <f>ABS($J$3-O218)</f>
        <v>0.39312685386686819</v>
      </c>
      <c r="Q218">
        <f>ABS($J$4-O218)</f>
        <v>2.3230223183042211</v>
      </c>
      <c r="R218">
        <f>ABS($J$5-O218)</f>
        <v>1.7869402448493998E-2</v>
      </c>
      <c r="S218">
        <f>ABS($J$6-O218)</f>
        <v>0.57182087835180828</v>
      </c>
      <c r="T218">
        <f>MIN(P218:S218)</f>
        <v>1.7869402448493998E-2</v>
      </c>
      <c r="U218">
        <f>MATCH(T218,P218:S218, 0)</f>
        <v>3</v>
      </c>
    </row>
    <row r="219" spans="1:21" x14ac:dyDescent="0.35">
      <c r="A219">
        <v>2</v>
      </c>
      <c r="B219">
        <v>208</v>
      </c>
      <c r="C219" t="s">
        <v>67</v>
      </c>
      <c r="D219" t="s">
        <v>68</v>
      </c>
      <c r="E219" t="s">
        <v>34</v>
      </c>
      <c r="F219" t="s">
        <v>35</v>
      </c>
      <c r="G219" t="s">
        <v>36</v>
      </c>
      <c r="H219" t="s">
        <v>37</v>
      </c>
      <c r="I219" s="1">
        <v>41434</v>
      </c>
      <c r="J219">
        <v>2013</v>
      </c>
      <c r="K219" t="s">
        <v>227</v>
      </c>
      <c r="L219" t="s">
        <v>228</v>
      </c>
      <c r="M219" s="1">
        <v>41914</v>
      </c>
      <c r="N219">
        <v>157</v>
      </c>
      <c r="O219">
        <f>STANDARDIZE(N219,$N$8,$N$9)</f>
        <v>2.1709135459457052</v>
      </c>
      <c r="P219">
        <f>ABS($J$3-O219)</f>
        <v>2.6982797697225953</v>
      </c>
      <c r="Q219">
        <f>ABS($J$4-O219)</f>
        <v>1.7869402448493776E-2</v>
      </c>
      <c r="R219">
        <f>ABS($J$5-O219)</f>
        <v>2.3230223183042211</v>
      </c>
      <c r="S219">
        <f>ABS($J$6-O219)</f>
        <v>1.733332037503919</v>
      </c>
      <c r="T219">
        <f>MIN(P219:S219)</f>
        <v>1.7869402448493776E-2</v>
      </c>
      <c r="U219">
        <f>MATCH(T219,P219:S219, 0)</f>
        <v>2</v>
      </c>
    </row>
    <row r="220" spans="1:21" x14ac:dyDescent="0.35">
      <c r="A220">
        <v>2</v>
      </c>
      <c r="B220">
        <v>209</v>
      </c>
      <c r="C220" t="s">
        <v>14</v>
      </c>
      <c r="D220" t="s">
        <v>15</v>
      </c>
      <c r="E220" t="s">
        <v>34</v>
      </c>
      <c r="F220" t="s">
        <v>35</v>
      </c>
      <c r="G220" t="s">
        <v>36</v>
      </c>
      <c r="H220" t="s">
        <v>37</v>
      </c>
      <c r="I220" s="1">
        <v>41434</v>
      </c>
      <c r="J220">
        <v>2013</v>
      </c>
      <c r="K220" t="s">
        <v>38</v>
      </c>
      <c r="L220" t="s">
        <v>13</v>
      </c>
      <c r="M220" s="1">
        <v>41975</v>
      </c>
      <c r="N220">
        <v>159</v>
      </c>
      <c r="O220">
        <f>STANDARDIZE(N220,$N$8,$N$9)</f>
        <v>2.2066523508426932</v>
      </c>
      <c r="P220">
        <f>ABS($J$3-O220)</f>
        <v>2.7340185746195838</v>
      </c>
      <c r="Q220">
        <f>ABS($J$4-O220)</f>
        <v>1.786940244849422E-2</v>
      </c>
      <c r="R220">
        <f>ABS($J$5-O220)</f>
        <v>2.3587611232012096</v>
      </c>
      <c r="S220">
        <f>ABS($J$6-O220)</f>
        <v>1.769070842400907</v>
      </c>
      <c r="T220">
        <f>MIN(P220:S220)</f>
        <v>1.786940244849422E-2</v>
      </c>
      <c r="U220">
        <f>MATCH(T220,P220:S220, 0)</f>
        <v>2</v>
      </c>
    </row>
    <row r="221" spans="1:21" x14ac:dyDescent="0.35">
      <c r="A221">
        <v>1</v>
      </c>
      <c r="B221">
        <v>210</v>
      </c>
      <c r="C221" t="s">
        <v>14</v>
      </c>
      <c r="D221" t="s">
        <v>15</v>
      </c>
      <c r="E221" t="s">
        <v>79</v>
      </c>
      <c r="F221" t="s">
        <v>35</v>
      </c>
      <c r="G221" t="s">
        <v>80</v>
      </c>
      <c r="H221" t="s">
        <v>81</v>
      </c>
      <c r="I221" s="1">
        <v>41435</v>
      </c>
      <c r="J221">
        <v>2013</v>
      </c>
      <c r="K221" t="s">
        <v>38</v>
      </c>
      <c r="L221" t="s">
        <v>13</v>
      </c>
      <c r="M221" s="1">
        <v>41588</v>
      </c>
      <c r="N221">
        <v>5</v>
      </c>
      <c r="O221">
        <f>STANDARDIZE(N221,$N$8,$N$9)</f>
        <v>-0.54523562622538435</v>
      </c>
      <c r="P221">
        <f>ABS($J$3-O221)</f>
        <v>1.7869402448493998E-2</v>
      </c>
      <c r="Q221">
        <f>ABS($J$4-O221)</f>
        <v>2.7340185746195833</v>
      </c>
      <c r="R221">
        <f>ABS($J$5-O221)</f>
        <v>0.39312685386686819</v>
      </c>
      <c r="S221">
        <f>ABS($J$6-O221)</f>
        <v>0.98281713466717047</v>
      </c>
      <c r="T221">
        <f>MIN(P221:S221)</f>
        <v>1.7869402448493998E-2</v>
      </c>
      <c r="U221">
        <f>MATCH(T221,P221:S221, 0)</f>
        <v>1</v>
      </c>
    </row>
    <row r="222" spans="1:21" x14ac:dyDescent="0.35">
      <c r="A222">
        <v>1</v>
      </c>
      <c r="B222">
        <v>211</v>
      </c>
      <c r="C222" t="s">
        <v>30</v>
      </c>
      <c r="D222" t="s">
        <v>31</v>
      </c>
      <c r="E222" t="s">
        <v>79</v>
      </c>
      <c r="F222" t="s">
        <v>35</v>
      </c>
      <c r="G222" t="s">
        <v>80</v>
      </c>
      <c r="H222" t="s">
        <v>81</v>
      </c>
      <c r="I222" s="1">
        <v>41435</v>
      </c>
      <c r="J222">
        <v>2013</v>
      </c>
      <c r="K222" t="s">
        <v>77</v>
      </c>
      <c r="L222" t="s">
        <v>78</v>
      </c>
      <c r="M222" s="1">
        <v>41588</v>
      </c>
      <c r="N222">
        <v>5</v>
      </c>
      <c r="O222">
        <f>STANDARDIZE(N222,$N$8,$N$9)</f>
        <v>-0.54523562622538435</v>
      </c>
      <c r="P222">
        <f>ABS($J$3-O222)</f>
        <v>1.7869402448493998E-2</v>
      </c>
      <c r="Q222">
        <f>ABS($J$4-O222)</f>
        <v>2.7340185746195833</v>
      </c>
      <c r="R222">
        <f>ABS($J$5-O222)</f>
        <v>0.39312685386686819</v>
      </c>
      <c r="S222">
        <f>ABS($J$6-O222)</f>
        <v>0.98281713466717047</v>
      </c>
      <c r="T222">
        <f>MIN(P222:S222)</f>
        <v>1.7869402448493998E-2</v>
      </c>
      <c r="U222">
        <f>MATCH(T222,P222:S222, 0)</f>
        <v>1</v>
      </c>
    </row>
    <row r="223" spans="1:21" x14ac:dyDescent="0.35">
      <c r="A223">
        <v>3</v>
      </c>
      <c r="B223">
        <v>212</v>
      </c>
      <c r="C223" t="s">
        <v>278</v>
      </c>
      <c r="D223" t="s">
        <v>279</v>
      </c>
      <c r="E223" t="s">
        <v>84</v>
      </c>
      <c r="F223" t="s">
        <v>85</v>
      </c>
      <c r="G223" t="s">
        <v>280</v>
      </c>
      <c r="H223" t="s">
        <v>281</v>
      </c>
      <c r="I223" s="1">
        <v>41435</v>
      </c>
      <c r="J223">
        <v>2013</v>
      </c>
      <c r="K223" t="s">
        <v>77</v>
      </c>
      <c r="L223" t="s">
        <v>78</v>
      </c>
      <c r="M223" s="1">
        <v>41574</v>
      </c>
      <c r="N223">
        <v>21</v>
      </c>
      <c r="O223">
        <f>STANDARDIZE(N223,$N$8,$N$9)</f>
        <v>-0.25932518704948021</v>
      </c>
      <c r="P223">
        <f>ABS($J$3-O223)</f>
        <v>0.26804103672741014</v>
      </c>
      <c r="Q223">
        <f>ABS($J$4-O223)</f>
        <v>2.4481081354436793</v>
      </c>
      <c r="R223">
        <f>ABS($J$5-O223)</f>
        <v>0.10721641469096405</v>
      </c>
      <c r="S223">
        <f>ABS($J$6-O223)</f>
        <v>0.69690669549126638</v>
      </c>
      <c r="T223">
        <f>MIN(P223:S223)</f>
        <v>0.10721641469096405</v>
      </c>
      <c r="U223">
        <f>MATCH(T223,P223:S223, 0)</f>
        <v>3</v>
      </c>
    </row>
    <row r="224" spans="1:21" x14ac:dyDescent="0.35">
      <c r="A224">
        <v>1</v>
      </c>
      <c r="B224">
        <v>213</v>
      </c>
      <c r="C224" t="s">
        <v>30</v>
      </c>
      <c r="D224" t="s">
        <v>31</v>
      </c>
      <c r="E224" t="s">
        <v>163</v>
      </c>
      <c r="F224" t="s">
        <v>59</v>
      </c>
      <c r="G224" t="s">
        <v>282</v>
      </c>
      <c r="H224" t="s">
        <v>283</v>
      </c>
      <c r="I224" s="1">
        <v>41436</v>
      </c>
      <c r="J224">
        <v>2013</v>
      </c>
      <c r="K224" t="s">
        <v>69</v>
      </c>
      <c r="L224" t="s">
        <v>70</v>
      </c>
      <c r="M224" s="1">
        <v>41528</v>
      </c>
      <c r="N224">
        <v>3</v>
      </c>
      <c r="O224">
        <f>STANDARDIZE(N224,$N$8,$N$9)</f>
        <v>-0.58097443112237235</v>
      </c>
      <c r="P224">
        <f>ABS($J$3-O224)</f>
        <v>5.3608207345481995E-2</v>
      </c>
      <c r="Q224">
        <f>ABS($J$4-O224)</f>
        <v>2.7697573795165713</v>
      </c>
      <c r="R224">
        <f>ABS($J$5-O224)</f>
        <v>0.42886565876385618</v>
      </c>
      <c r="S224">
        <f>ABS($J$6-O224)</f>
        <v>1.0185559395641586</v>
      </c>
      <c r="T224">
        <f>MIN(P224:S224)</f>
        <v>5.3608207345481995E-2</v>
      </c>
      <c r="U224">
        <f>MATCH(T224,P224:S224, 0)</f>
        <v>1</v>
      </c>
    </row>
    <row r="225" spans="1:21" x14ac:dyDescent="0.35">
      <c r="A225">
        <v>1</v>
      </c>
      <c r="B225">
        <v>214</v>
      </c>
      <c r="C225" t="s">
        <v>178</v>
      </c>
      <c r="D225" t="s">
        <v>179</v>
      </c>
      <c r="E225" t="s">
        <v>163</v>
      </c>
      <c r="F225" t="s">
        <v>59</v>
      </c>
      <c r="G225" t="s">
        <v>282</v>
      </c>
      <c r="H225" t="s">
        <v>283</v>
      </c>
      <c r="I225" s="1">
        <v>41436</v>
      </c>
      <c r="J225">
        <v>2013</v>
      </c>
      <c r="K225" t="s">
        <v>69</v>
      </c>
      <c r="L225" t="s">
        <v>70</v>
      </c>
      <c r="M225" s="1">
        <v>41558</v>
      </c>
      <c r="N225">
        <v>4</v>
      </c>
      <c r="O225">
        <f>STANDARDIZE(N225,$N$8,$N$9)</f>
        <v>-0.56310502867387835</v>
      </c>
      <c r="P225">
        <f>ABS($J$3-O225)</f>
        <v>3.5738804896987997E-2</v>
      </c>
      <c r="Q225">
        <f>ABS($J$4-O225)</f>
        <v>2.7518879770680771</v>
      </c>
      <c r="R225">
        <f>ABS($J$5-O225)</f>
        <v>0.41099625631536219</v>
      </c>
      <c r="S225">
        <f>ABS($J$6-O225)</f>
        <v>1.0006865371156644</v>
      </c>
      <c r="T225">
        <f>MIN(P225:S225)</f>
        <v>3.5738804896987997E-2</v>
      </c>
      <c r="U225">
        <f>MATCH(T225,P225:S225, 0)</f>
        <v>1</v>
      </c>
    </row>
    <row r="226" spans="1:21" x14ac:dyDescent="0.35">
      <c r="A226">
        <v>1</v>
      </c>
      <c r="B226">
        <v>215</v>
      </c>
      <c r="C226" t="s">
        <v>14</v>
      </c>
      <c r="D226" t="s">
        <v>15</v>
      </c>
      <c r="E226" t="s">
        <v>105</v>
      </c>
      <c r="F226" t="s">
        <v>59</v>
      </c>
      <c r="G226" t="s">
        <v>106</v>
      </c>
      <c r="H226" t="s">
        <v>107</v>
      </c>
      <c r="I226" s="1">
        <v>41436</v>
      </c>
      <c r="J226">
        <v>2013</v>
      </c>
      <c r="K226" t="s">
        <v>166</v>
      </c>
      <c r="L226" t="s">
        <v>167</v>
      </c>
      <c r="M226" s="1">
        <v>41591</v>
      </c>
      <c r="N226">
        <v>7</v>
      </c>
      <c r="O226">
        <f>STANDARDIZE(N226,$N$8,$N$9)</f>
        <v>-0.50949682132839635</v>
      </c>
      <c r="P226">
        <f>ABS($J$3-O226)</f>
        <v>1.7869402448493998E-2</v>
      </c>
      <c r="Q226">
        <f>ABS($J$4-O226)</f>
        <v>2.6982797697225953</v>
      </c>
      <c r="R226">
        <f>ABS($J$5-O226)</f>
        <v>0.35738804896988019</v>
      </c>
      <c r="S226">
        <f>ABS($J$6-O226)</f>
        <v>0.94707832977018247</v>
      </c>
      <c r="T226">
        <f>MIN(P226:S226)</f>
        <v>1.7869402448493998E-2</v>
      </c>
      <c r="U226">
        <f>MATCH(T226,P226:S226, 0)</f>
        <v>1</v>
      </c>
    </row>
    <row r="227" spans="1:21" x14ac:dyDescent="0.35">
      <c r="A227">
        <v>1</v>
      </c>
      <c r="B227">
        <v>216</v>
      </c>
      <c r="C227" t="s">
        <v>67</v>
      </c>
      <c r="D227" t="s">
        <v>68</v>
      </c>
      <c r="E227" t="s">
        <v>16</v>
      </c>
      <c r="F227" t="s">
        <v>17</v>
      </c>
      <c r="G227" t="s">
        <v>137</v>
      </c>
      <c r="H227" t="s">
        <v>138</v>
      </c>
      <c r="I227" s="1">
        <v>41436</v>
      </c>
      <c r="J227">
        <v>2013</v>
      </c>
      <c r="K227" t="s">
        <v>38</v>
      </c>
      <c r="L227" t="s">
        <v>13</v>
      </c>
      <c r="M227" s="1">
        <v>41600</v>
      </c>
      <c r="N227">
        <v>16</v>
      </c>
      <c r="O227">
        <f>STANDARDIZE(N227,$N$8,$N$9)</f>
        <v>-0.34867219929195026</v>
      </c>
      <c r="P227">
        <f>ABS($J$3-O227)</f>
        <v>0.17869402448494009</v>
      </c>
      <c r="Q227">
        <f>ABS($J$4-O227)</f>
        <v>2.5374551476861491</v>
      </c>
      <c r="R227">
        <f>ABS($J$5-O227)</f>
        <v>0.19656342693343409</v>
      </c>
      <c r="S227">
        <f>ABS($J$6-O227)</f>
        <v>0.78625370773373637</v>
      </c>
      <c r="T227">
        <f>MIN(P227:S227)</f>
        <v>0.17869402448494009</v>
      </c>
      <c r="U227">
        <f>MATCH(T227,P227:S227, 0)</f>
        <v>1</v>
      </c>
    </row>
    <row r="228" spans="1:21" x14ac:dyDescent="0.35">
      <c r="A228">
        <v>3</v>
      </c>
      <c r="B228">
        <v>217</v>
      </c>
      <c r="C228" t="s">
        <v>14</v>
      </c>
      <c r="D228" t="s">
        <v>15</v>
      </c>
      <c r="E228" t="s">
        <v>73</v>
      </c>
      <c r="F228" t="s">
        <v>74</v>
      </c>
      <c r="G228" t="s">
        <v>75</v>
      </c>
      <c r="H228" t="s">
        <v>76</v>
      </c>
      <c r="I228" s="1">
        <v>41436</v>
      </c>
      <c r="J228">
        <v>2013</v>
      </c>
      <c r="K228" t="s">
        <v>77</v>
      </c>
      <c r="L228" t="s">
        <v>78</v>
      </c>
      <c r="M228" s="1">
        <v>41604</v>
      </c>
      <c r="N228">
        <v>20</v>
      </c>
      <c r="O228">
        <f>STANDARDIZE(N228,$N$8,$N$9)</f>
        <v>-0.27719458949797421</v>
      </c>
      <c r="P228">
        <f>ABS($J$3-O228)</f>
        <v>0.25017163427891614</v>
      </c>
      <c r="Q228">
        <f>ABS($J$4-O228)</f>
        <v>2.4659775378921731</v>
      </c>
      <c r="R228">
        <f>ABS($J$5-O228)</f>
        <v>0.12508581713945804</v>
      </c>
      <c r="S228">
        <f>ABS($J$6-O228)</f>
        <v>0.71477609793976038</v>
      </c>
      <c r="T228">
        <f>MIN(P228:S228)</f>
        <v>0.12508581713945804</v>
      </c>
      <c r="U228">
        <f>MATCH(T228,P228:S228, 0)</f>
        <v>3</v>
      </c>
    </row>
    <row r="229" spans="1:21" x14ac:dyDescent="0.35">
      <c r="A229">
        <v>1</v>
      </c>
      <c r="B229">
        <v>218</v>
      </c>
      <c r="C229" t="s">
        <v>14</v>
      </c>
      <c r="D229" t="s">
        <v>15</v>
      </c>
      <c r="E229" t="s">
        <v>73</v>
      </c>
      <c r="F229" t="s">
        <v>74</v>
      </c>
      <c r="G229" t="s">
        <v>75</v>
      </c>
      <c r="H229" t="s">
        <v>76</v>
      </c>
      <c r="I229" s="1">
        <v>41437</v>
      </c>
      <c r="J229">
        <v>2013</v>
      </c>
      <c r="K229" t="s">
        <v>284</v>
      </c>
      <c r="L229" t="s">
        <v>285</v>
      </c>
      <c r="M229" s="1">
        <v>41437</v>
      </c>
      <c r="N229">
        <v>0</v>
      </c>
      <c r="O229">
        <f>STANDARDIZE(N229,$N$8,$N$9)</f>
        <v>-0.63458263846785445</v>
      </c>
      <c r="P229">
        <f>ABS($J$3-O229)</f>
        <v>0.1072164146909641</v>
      </c>
      <c r="Q229">
        <f>ABS($J$4-O229)</f>
        <v>2.8233655868620535</v>
      </c>
      <c r="R229">
        <f>ABS($J$5-O229)</f>
        <v>0.48247386610933829</v>
      </c>
      <c r="S229">
        <f>ABS($J$6-O229)</f>
        <v>1.0721641469096406</v>
      </c>
      <c r="T229">
        <f>MIN(P229:S229)</f>
        <v>0.1072164146909641</v>
      </c>
      <c r="U229">
        <f>MATCH(T229,P229:S229, 0)</f>
        <v>1</v>
      </c>
    </row>
    <row r="230" spans="1:21" x14ac:dyDescent="0.35">
      <c r="A230">
        <v>1</v>
      </c>
      <c r="B230">
        <v>219</v>
      </c>
      <c r="C230" t="s">
        <v>67</v>
      </c>
      <c r="D230" t="s">
        <v>68</v>
      </c>
      <c r="E230" t="s">
        <v>34</v>
      </c>
      <c r="F230" t="s">
        <v>35</v>
      </c>
      <c r="G230" t="s">
        <v>139</v>
      </c>
      <c r="H230" t="s">
        <v>140</v>
      </c>
      <c r="I230" s="1">
        <v>41437</v>
      </c>
      <c r="J230">
        <v>2013</v>
      </c>
      <c r="K230" t="s">
        <v>125</v>
      </c>
      <c r="L230" t="s">
        <v>126</v>
      </c>
      <c r="M230" s="1">
        <v>41529</v>
      </c>
      <c r="N230">
        <v>3</v>
      </c>
      <c r="O230">
        <f>STANDARDIZE(N230,$N$8,$N$9)</f>
        <v>-0.58097443112237235</v>
      </c>
      <c r="P230">
        <f>ABS($J$3-O230)</f>
        <v>5.3608207345481995E-2</v>
      </c>
      <c r="Q230">
        <f>ABS($J$4-O230)</f>
        <v>2.7697573795165713</v>
      </c>
      <c r="R230">
        <f>ABS($J$5-O230)</f>
        <v>0.42886565876385618</v>
      </c>
      <c r="S230">
        <f>ABS($J$6-O230)</f>
        <v>1.0185559395641586</v>
      </c>
      <c r="T230">
        <f>MIN(P230:S230)</f>
        <v>5.3608207345481995E-2</v>
      </c>
      <c r="U230">
        <f>MATCH(T230,P230:S230, 0)</f>
        <v>1</v>
      </c>
    </row>
    <row r="231" spans="1:21" x14ac:dyDescent="0.35">
      <c r="A231">
        <v>1</v>
      </c>
      <c r="B231">
        <v>220</v>
      </c>
      <c r="C231" t="s">
        <v>30</v>
      </c>
      <c r="D231" t="s">
        <v>31</v>
      </c>
      <c r="E231" t="s">
        <v>34</v>
      </c>
      <c r="F231" t="s">
        <v>35</v>
      </c>
      <c r="G231" t="s">
        <v>36</v>
      </c>
      <c r="H231" t="s">
        <v>37</v>
      </c>
      <c r="I231" s="1">
        <v>41437</v>
      </c>
      <c r="J231">
        <v>2013</v>
      </c>
      <c r="K231" t="s">
        <v>38</v>
      </c>
      <c r="L231" t="s">
        <v>13</v>
      </c>
      <c r="M231" s="1">
        <v>41623</v>
      </c>
      <c r="N231">
        <v>9</v>
      </c>
      <c r="O231">
        <f>STANDARDIZE(N231,$N$8,$N$9)</f>
        <v>-0.4737580164314083</v>
      </c>
      <c r="P231">
        <f>ABS($J$3-O231)</f>
        <v>5.3608207345482051E-2</v>
      </c>
      <c r="Q231">
        <f>ABS($J$4-O231)</f>
        <v>2.6625409648256073</v>
      </c>
      <c r="R231">
        <f>ABS($J$5-O231)</f>
        <v>0.32164924407289214</v>
      </c>
      <c r="S231">
        <f>ABS($J$6-O231)</f>
        <v>0.91133952487319436</v>
      </c>
      <c r="T231">
        <f>MIN(P231:S231)</f>
        <v>5.3608207345482051E-2</v>
      </c>
      <c r="U231">
        <f>MATCH(T231,P231:S231, 0)</f>
        <v>1</v>
      </c>
    </row>
    <row r="232" spans="1:21" x14ac:dyDescent="0.35">
      <c r="A232">
        <v>1</v>
      </c>
      <c r="B232">
        <v>221</v>
      </c>
      <c r="C232" t="s">
        <v>172</v>
      </c>
      <c r="D232" t="s">
        <v>173</v>
      </c>
      <c r="E232" t="s">
        <v>52</v>
      </c>
      <c r="F232" t="s">
        <v>53</v>
      </c>
      <c r="G232" t="s">
        <v>248</v>
      </c>
      <c r="H232" t="s">
        <v>249</v>
      </c>
      <c r="I232" s="1">
        <v>41437</v>
      </c>
      <c r="J232">
        <v>2013</v>
      </c>
      <c r="K232" t="s">
        <v>77</v>
      </c>
      <c r="L232" t="s">
        <v>78</v>
      </c>
      <c r="M232" s="1">
        <v>41627</v>
      </c>
      <c r="N232">
        <v>13</v>
      </c>
      <c r="O232">
        <f>STANDARDIZE(N232,$N$8,$N$9)</f>
        <v>-0.40228040663743231</v>
      </c>
      <c r="P232">
        <f>ABS($J$3-O232)</f>
        <v>0.12508581713945804</v>
      </c>
      <c r="Q232">
        <f>ABS($J$4-O232)</f>
        <v>2.5910633550316313</v>
      </c>
      <c r="R232">
        <f>ABS($J$5-O232)</f>
        <v>0.25017163427891614</v>
      </c>
      <c r="S232">
        <f>ABS($J$6-O232)</f>
        <v>0.83986191507921837</v>
      </c>
      <c r="T232">
        <f>MIN(P232:S232)</f>
        <v>0.12508581713945804</v>
      </c>
      <c r="U232">
        <f>MATCH(T232,P232:S232, 0)</f>
        <v>1</v>
      </c>
    </row>
    <row r="233" spans="1:21" x14ac:dyDescent="0.35">
      <c r="A233">
        <v>3</v>
      </c>
      <c r="B233">
        <v>222</v>
      </c>
      <c r="C233" t="s">
        <v>14</v>
      </c>
      <c r="D233" t="s">
        <v>15</v>
      </c>
      <c r="E233" t="s">
        <v>16</v>
      </c>
      <c r="F233" t="s">
        <v>17</v>
      </c>
      <c r="G233" t="s">
        <v>39</v>
      </c>
      <c r="H233" t="s">
        <v>40</v>
      </c>
      <c r="I233" s="1">
        <v>41437</v>
      </c>
      <c r="J233">
        <v>2013</v>
      </c>
      <c r="K233" t="s">
        <v>77</v>
      </c>
      <c r="L233" t="s">
        <v>78</v>
      </c>
      <c r="M233" s="1">
        <v>41635</v>
      </c>
      <c r="N233">
        <v>21</v>
      </c>
      <c r="O233">
        <f>STANDARDIZE(N233,$N$8,$N$9)</f>
        <v>-0.25932518704948021</v>
      </c>
      <c r="P233">
        <f>ABS($J$3-O233)</f>
        <v>0.26804103672741014</v>
      </c>
      <c r="Q233">
        <f>ABS($J$4-O233)</f>
        <v>2.4481081354436793</v>
      </c>
      <c r="R233">
        <f>ABS($J$5-O233)</f>
        <v>0.10721641469096405</v>
      </c>
      <c r="S233">
        <f>ABS($J$6-O233)</f>
        <v>0.69690669549126638</v>
      </c>
      <c r="T233">
        <f>MIN(P233:S233)</f>
        <v>0.10721641469096405</v>
      </c>
      <c r="U233">
        <f>MATCH(T233,P233:S233, 0)</f>
        <v>3</v>
      </c>
    </row>
    <row r="234" spans="1:21" x14ac:dyDescent="0.35">
      <c r="A234">
        <v>3</v>
      </c>
      <c r="B234">
        <v>223</v>
      </c>
      <c r="C234" t="s">
        <v>14</v>
      </c>
      <c r="D234" t="s">
        <v>15</v>
      </c>
      <c r="E234" t="s">
        <v>196</v>
      </c>
      <c r="F234" t="s">
        <v>197</v>
      </c>
      <c r="G234" t="s">
        <v>198</v>
      </c>
      <c r="H234" t="s">
        <v>199</v>
      </c>
      <c r="I234" s="1">
        <v>41437</v>
      </c>
      <c r="J234">
        <v>2013</v>
      </c>
      <c r="K234" t="s">
        <v>233</v>
      </c>
      <c r="L234" t="s">
        <v>234</v>
      </c>
      <c r="M234" s="1">
        <v>41944</v>
      </c>
      <c r="N234">
        <v>36</v>
      </c>
      <c r="O234">
        <f>STANDARDIZE(N234,$N$8,$N$9)</f>
        <v>8.7158496779299183E-3</v>
      </c>
      <c r="P234">
        <f>ABS($J$3-O234)</f>
        <v>0.53608207345482028</v>
      </c>
      <c r="Q234">
        <f>ABS($J$4-O234)</f>
        <v>2.1800670987162691</v>
      </c>
      <c r="R234">
        <f>ABS($J$5-O234)</f>
        <v>0.1608246220364461</v>
      </c>
      <c r="S234">
        <f>ABS($J$6-O234)</f>
        <v>0.42886565876385618</v>
      </c>
      <c r="T234">
        <f>MIN(P234:S234)</f>
        <v>0.1608246220364461</v>
      </c>
      <c r="U234">
        <f>MATCH(T234,P234:S234, 0)</f>
        <v>3</v>
      </c>
    </row>
    <row r="235" spans="1:21" x14ac:dyDescent="0.35">
      <c r="A235">
        <v>2</v>
      </c>
      <c r="B235">
        <v>224</v>
      </c>
      <c r="C235" t="s">
        <v>14</v>
      </c>
      <c r="D235" t="s">
        <v>15</v>
      </c>
      <c r="E235" t="s">
        <v>163</v>
      </c>
      <c r="F235" t="s">
        <v>59</v>
      </c>
      <c r="G235" t="s">
        <v>164</v>
      </c>
      <c r="H235" t="s">
        <v>165</v>
      </c>
      <c r="I235" s="1">
        <v>41438</v>
      </c>
      <c r="J235">
        <v>2013</v>
      </c>
      <c r="K235" t="s">
        <v>41</v>
      </c>
      <c r="L235" t="s">
        <v>42</v>
      </c>
      <c r="M235" s="1">
        <v>41465</v>
      </c>
      <c r="N235">
        <v>116</v>
      </c>
      <c r="O235">
        <f>STANDARDIZE(N235,$N$8,$N$9)</f>
        <v>1.4382680455574508</v>
      </c>
      <c r="P235">
        <f>ABS($J$3-O235)</f>
        <v>1.9656342693343412</v>
      </c>
      <c r="Q235">
        <f>ABS($J$4-O235)</f>
        <v>0.75051490283674815</v>
      </c>
      <c r="R235">
        <f>ABS($J$5-O235)</f>
        <v>1.590376817915967</v>
      </c>
      <c r="S235">
        <f>ABS($J$6-O235)</f>
        <v>1.0006865371156648</v>
      </c>
      <c r="T235">
        <f>MIN(P235:S235)</f>
        <v>0.75051490283674815</v>
      </c>
      <c r="U235">
        <f>MATCH(T235,P235:S235, 0)</f>
        <v>2</v>
      </c>
    </row>
    <row r="236" spans="1:21" x14ac:dyDescent="0.35">
      <c r="A236">
        <v>4</v>
      </c>
      <c r="B236">
        <v>225</v>
      </c>
      <c r="C236" t="s">
        <v>14</v>
      </c>
      <c r="D236" t="s">
        <v>15</v>
      </c>
      <c r="E236" t="s">
        <v>79</v>
      </c>
      <c r="F236" t="s">
        <v>35</v>
      </c>
      <c r="G236" t="s">
        <v>200</v>
      </c>
      <c r="H236" t="s">
        <v>201</v>
      </c>
      <c r="I236" s="1">
        <v>41439</v>
      </c>
      <c r="J236">
        <v>2013</v>
      </c>
      <c r="K236" t="s">
        <v>41</v>
      </c>
      <c r="L236" t="s">
        <v>42</v>
      </c>
      <c r="M236" s="1">
        <v>41499</v>
      </c>
      <c r="N236">
        <v>60</v>
      </c>
      <c r="O236">
        <f>STANDARDIZE(N236,$N$8,$N$9)</f>
        <v>0.43758150844178612</v>
      </c>
      <c r="P236">
        <f>ABS($J$3-O236)</f>
        <v>0.96494773221867647</v>
      </c>
      <c r="Q236">
        <f>ABS($J$4-O236)</f>
        <v>1.7512014399524127</v>
      </c>
      <c r="R236">
        <f>ABS($J$5-O236)</f>
        <v>0.58969028080030228</v>
      </c>
      <c r="S236">
        <f>ABS($J$6-O236)</f>
        <v>0</v>
      </c>
      <c r="T236">
        <f>MIN(P236:S236)</f>
        <v>0</v>
      </c>
      <c r="U236">
        <f>MATCH(T236,P236:S236, 0)</f>
        <v>4</v>
      </c>
    </row>
    <row r="237" spans="1:21" x14ac:dyDescent="0.35">
      <c r="A237">
        <v>4</v>
      </c>
      <c r="B237">
        <v>226</v>
      </c>
      <c r="C237" t="s">
        <v>14</v>
      </c>
      <c r="D237" t="s">
        <v>15</v>
      </c>
      <c r="E237" t="s">
        <v>141</v>
      </c>
      <c r="F237" t="s">
        <v>142</v>
      </c>
      <c r="G237" t="s">
        <v>143</v>
      </c>
      <c r="H237" t="s">
        <v>144</v>
      </c>
      <c r="I237" s="1">
        <v>41439</v>
      </c>
      <c r="J237">
        <v>2013</v>
      </c>
      <c r="K237" t="s">
        <v>41</v>
      </c>
      <c r="L237" t="s">
        <v>42</v>
      </c>
      <c r="M237" s="1">
        <v>41500</v>
      </c>
      <c r="N237">
        <v>61</v>
      </c>
      <c r="O237">
        <f>STANDARDIZE(N237,$N$8,$N$9)</f>
        <v>0.45545091089028017</v>
      </c>
      <c r="P237">
        <f>ABS($J$3-O237)</f>
        <v>0.98281713466717058</v>
      </c>
      <c r="Q237">
        <f>ABS($J$4-O237)</f>
        <v>1.7333320375039187</v>
      </c>
      <c r="R237">
        <f>ABS($J$5-O237)</f>
        <v>0.60755968324879639</v>
      </c>
      <c r="S237">
        <f>ABS($J$6-O237)</f>
        <v>1.7869402448494054E-2</v>
      </c>
      <c r="T237">
        <f>MIN(P237:S237)</f>
        <v>1.7869402448494054E-2</v>
      </c>
      <c r="U237">
        <f>MATCH(T237,P237:S237, 0)</f>
        <v>4</v>
      </c>
    </row>
    <row r="238" spans="1:21" x14ac:dyDescent="0.35">
      <c r="A238">
        <v>4</v>
      </c>
      <c r="B238">
        <v>227</v>
      </c>
      <c r="C238" t="s">
        <v>46</v>
      </c>
      <c r="D238" t="s">
        <v>47</v>
      </c>
      <c r="E238" t="s">
        <v>52</v>
      </c>
      <c r="F238" t="s">
        <v>53</v>
      </c>
      <c r="G238" t="s">
        <v>54</v>
      </c>
      <c r="H238" t="s">
        <v>55</v>
      </c>
      <c r="I238" s="1">
        <v>41439</v>
      </c>
      <c r="J238">
        <v>2013</v>
      </c>
      <c r="K238" t="s">
        <v>41</v>
      </c>
      <c r="L238" t="s">
        <v>42</v>
      </c>
      <c r="M238" s="1">
        <v>41500</v>
      </c>
      <c r="N238">
        <v>61</v>
      </c>
      <c r="O238">
        <f>STANDARDIZE(N238,$N$8,$N$9)</f>
        <v>0.45545091089028017</v>
      </c>
      <c r="P238">
        <f>ABS($J$3-O238)</f>
        <v>0.98281713466717058</v>
      </c>
      <c r="Q238">
        <f>ABS($J$4-O238)</f>
        <v>1.7333320375039187</v>
      </c>
      <c r="R238">
        <f>ABS($J$5-O238)</f>
        <v>0.60755968324879639</v>
      </c>
      <c r="S238">
        <f>ABS($J$6-O238)</f>
        <v>1.7869402448494054E-2</v>
      </c>
      <c r="T238">
        <f>MIN(P238:S238)</f>
        <v>1.7869402448494054E-2</v>
      </c>
      <c r="U238">
        <f>MATCH(T238,P238:S238, 0)</f>
        <v>4</v>
      </c>
    </row>
    <row r="239" spans="1:21" x14ac:dyDescent="0.35">
      <c r="A239">
        <v>2</v>
      </c>
      <c r="B239">
        <v>228</v>
      </c>
      <c r="C239" t="s">
        <v>119</v>
      </c>
      <c r="D239" t="s">
        <v>120</v>
      </c>
      <c r="E239" t="s">
        <v>73</v>
      </c>
      <c r="F239" t="s">
        <v>74</v>
      </c>
      <c r="G239" t="s">
        <v>114</v>
      </c>
      <c r="H239" t="s">
        <v>115</v>
      </c>
      <c r="I239" s="1">
        <v>41439</v>
      </c>
      <c r="J239">
        <v>2013</v>
      </c>
      <c r="K239" t="s">
        <v>77</v>
      </c>
      <c r="L239" t="s">
        <v>78</v>
      </c>
      <c r="M239" s="1">
        <v>41565</v>
      </c>
      <c r="N239">
        <v>126</v>
      </c>
      <c r="O239">
        <f>STANDARDIZE(N239,$N$8,$N$9)</f>
        <v>1.6169620700423908</v>
      </c>
      <c r="P239">
        <f>ABS($J$3-O239)</f>
        <v>2.1443282938192811</v>
      </c>
      <c r="Q239">
        <f>ABS($J$4-O239)</f>
        <v>0.57182087835180817</v>
      </c>
      <c r="R239">
        <f>ABS($J$5-O239)</f>
        <v>1.769070842400907</v>
      </c>
      <c r="S239">
        <f>ABS($J$6-O239)</f>
        <v>1.1793805616006048</v>
      </c>
      <c r="T239">
        <f>MIN(P239:S239)</f>
        <v>0.57182087835180817</v>
      </c>
      <c r="U239">
        <f>MATCH(T239,P239:S239, 0)</f>
        <v>2</v>
      </c>
    </row>
    <row r="240" spans="1:21" x14ac:dyDescent="0.35">
      <c r="A240">
        <v>2</v>
      </c>
      <c r="B240">
        <v>229</v>
      </c>
      <c r="C240" t="s">
        <v>172</v>
      </c>
      <c r="D240" t="s">
        <v>173</v>
      </c>
      <c r="E240" t="s">
        <v>16</v>
      </c>
      <c r="F240" t="s">
        <v>17</v>
      </c>
      <c r="G240" t="s">
        <v>18</v>
      </c>
      <c r="H240" t="s">
        <v>19</v>
      </c>
      <c r="I240" s="1">
        <v>41441</v>
      </c>
      <c r="J240">
        <v>2013</v>
      </c>
      <c r="K240" t="s">
        <v>69</v>
      </c>
      <c r="L240" t="s">
        <v>70</v>
      </c>
      <c r="M240" s="1">
        <v>41595</v>
      </c>
      <c r="N240">
        <v>154</v>
      </c>
      <c r="O240">
        <f>STANDARDIZE(N240,$N$8,$N$9)</f>
        <v>2.117305338600223</v>
      </c>
      <c r="P240">
        <f>ABS($J$3-O240)</f>
        <v>2.6446715623771135</v>
      </c>
      <c r="Q240">
        <f>ABS($J$4-O240)</f>
        <v>7.1477609793975994E-2</v>
      </c>
      <c r="R240">
        <f>ABS($J$5-O240)</f>
        <v>2.2694141109587394</v>
      </c>
      <c r="S240">
        <f>ABS($J$6-O240)</f>
        <v>1.6797238301584367</v>
      </c>
      <c r="T240">
        <f>MIN(P240:S240)</f>
        <v>7.1477609793975994E-2</v>
      </c>
      <c r="U240">
        <f>MATCH(T240,P240:S240, 0)</f>
        <v>2</v>
      </c>
    </row>
    <row r="241" spans="1:21" x14ac:dyDescent="0.35">
      <c r="A241">
        <v>4</v>
      </c>
      <c r="B241">
        <v>230</v>
      </c>
      <c r="C241" t="s">
        <v>30</v>
      </c>
      <c r="D241" t="s">
        <v>31</v>
      </c>
      <c r="E241" t="s">
        <v>43</v>
      </c>
      <c r="F241" t="s">
        <v>35</v>
      </c>
      <c r="G241" t="s">
        <v>44</v>
      </c>
      <c r="H241" t="s">
        <v>45</v>
      </c>
      <c r="I241" s="1">
        <v>41442</v>
      </c>
      <c r="J241">
        <v>2013</v>
      </c>
      <c r="K241" t="s">
        <v>20</v>
      </c>
      <c r="L241" t="s">
        <v>21</v>
      </c>
      <c r="M241" s="1">
        <v>41499</v>
      </c>
      <c r="N241">
        <v>57</v>
      </c>
      <c r="O241">
        <f>STANDARDIZE(N241,$N$8,$N$9)</f>
        <v>0.38397330109630412</v>
      </c>
      <c r="P241">
        <f>ABS($J$3-O241)</f>
        <v>0.91133952487319447</v>
      </c>
      <c r="Q241">
        <f>ABS($J$4-O241)</f>
        <v>1.8048096472978949</v>
      </c>
      <c r="R241">
        <f>ABS($J$5-O241)</f>
        <v>0.53608207345482028</v>
      </c>
      <c r="S241">
        <f>ABS($J$6-O241)</f>
        <v>5.3608207345481995E-2</v>
      </c>
      <c r="T241">
        <f>MIN(P241:S241)</f>
        <v>5.3608207345481995E-2</v>
      </c>
      <c r="U241">
        <f>MATCH(T241,P241:S241, 0)</f>
        <v>4</v>
      </c>
    </row>
    <row r="242" spans="1:21" x14ac:dyDescent="0.35">
      <c r="A242">
        <v>4</v>
      </c>
      <c r="B242">
        <v>231</v>
      </c>
      <c r="C242" t="s">
        <v>286</v>
      </c>
      <c r="D242" t="s">
        <v>287</v>
      </c>
      <c r="E242" t="s">
        <v>131</v>
      </c>
      <c r="F242" t="s">
        <v>132</v>
      </c>
      <c r="G242" t="s">
        <v>211</v>
      </c>
      <c r="H242" t="s">
        <v>212</v>
      </c>
      <c r="I242" s="1">
        <v>41442</v>
      </c>
      <c r="J242">
        <v>2013</v>
      </c>
      <c r="K242" t="s">
        <v>28</v>
      </c>
      <c r="L242" t="s">
        <v>29</v>
      </c>
      <c r="M242" s="1">
        <v>41534</v>
      </c>
      <c r="N242">
        <v>92</v>
      </c>
      <c r="O242">
        <f>STANDARDIZE(N242,$N$8,$N$9)</f>
        <v>1.0094023867935944</v>
      </c>
      <c r="P242">
        <f>ABS($J$3-O242)</f>
        <v>1.5367686105704847</v>
      </c>
      <c r="Q242">
        <f>ABS($J$4-O242)</f>
        <v>1.1793805616006046</v>
      </c>
      <c r="R242">
        <f>ABS($J$5-O242)</f>
        <v>1.1615111591521106</v>
      </c>
      <c r="S242">
        <f>ABS($J$6-O242)</f>
        <v>0.57182087835180828</v>
      </c>
      <c r="T242">
        <f>MIN(P242:S242)</f>
        <v>0.57182087835180828</v>
      </c>
      <c r="U242">
        <f>MATCH(T242,P242:S242, 0)</f>
        <v>4</v>
      </c>
    </row>
    <row r="243" spans="1:21" x14ac:dyDescent="0.35">
      <c r="A243">
        <v>2</v>
      </c>
      <c r="B243">
        <v>232</v>
      </c>
      <c r="C243" t="s">
        <v>88</v>
      </c>
      <c r="D243" t="s">
        <v>89</v>
      </c>
      <c r="E243" t="s">
        <v>149</v>
      </c>
      <c r="F243" t="s">
        <v>150</v>
      </c>
      <c r="G243" t="s">
        <v>151</v>
      </c>
      <c r="H243" t="s">
        <v>152</v>
      </c>
      <c r="I243" s="1">
        <v>41442</v>
      </c>
      <c r="J243">
        <v>2013</v>
      </c>
      <c r="K243" t="s">
        <v>41</v>
      </c>
      <c r="L243" t="s">
        <v>42</v>
      </c>
      <c r="M243" s="1">
        <v>41317</v>
      </c>
      <c r="N243">
        <v>168</v>
      </c>
      <c r="O243">
        <f>STANDARDIZE(N243,$N$8,$N$9)</f>
        <v>2.3674769728791394</v>
      </c>
      <c r="P243">
        <f>ABS($J$3-O243)</f>
        <v>2.89484319665603</v>
      </c>
      <c r="Q243">
        <f>ABS($J$4-O243)</f>
        <v>0.17869402448494043</v>
      </c>
      <c r="R243">
        <f>ABS($J$5-O243)</f>
        <v>2.5195857452376558</v>
      </c>
      <c r="S243">
        <f>ABS($J$6-O243)</f>
        <v>1.9298954644373532</v>
      </c>
      <c r="T243">
        <f>MIN(P243:S243)</f>
        <v>0.17869402448494043</v>
      </c>
      <c r="U243">
        <f>MATCH(T243,P243:S243, 0)</f>
        <v>2</v>
      </c>
    </row>
    <row r="244" spans="1:21" x14ac:dyDescent="0.35">
      <c r="A244">
        <v>3</v>
      </c>
      <c r="B244">
        <v>233</v>
      </c>
      <c r="C244" t="s">
        <v>14</v>
      </c>
      <c r="D244" t="s">
        <v>15</v>
      </c>
      <c r="E244" t="s">
        <v>79</v>
      </c>
      <c r="F244" t="s">
        <v>35</v>
      </c>
      <c r="G244" t="s">
        <v>80</v>
      </c>
      <c r="H244" t="s">
        <v>81</v>
      </c>
      <c r="I244" s="1">
        <v>41443</v>
      </c>
      <c r="J244">
        <v>2013</v>
      </c>
      <c r="K244" t="s">
        <v>41</v>
      </c>
      <c r="L244" t="s">
        <v>42</v>
      </c>
      <c r="M244" s="1">
        <v>41485</v>
      </c>
      <c r="N244">
        <v>42</v>
      </c>
      <c r="O244">
        <f>STANDARDIZE(N244,$N$8,$N$9)</f>
        <v>0.11593226436889398</v>
      </c>
      <c r="P244">
        <f>ABS($J$3-O244)</f>
        <v>0.64329848814578439</v>
      </c>
      <c r="Q244">
        <f>ABS($J$4-O244)</f>
        <v>2.0728506840253051</v>
      </c>
      <c r="R244">
        <f>ABS($J$5-O244)</f>
        <v>0.26804103672741014</v>
      </c>
      <c r="S244">
        <f>ABS($J$6-O244)</f>
        <v>0.32164924407289214</v>
      </c>
      <c r="T244">
        <f>MIN(P244:S244)</f>
        <v>0.26804103672741014</v>
      </c>
      <c r="U244">
        <f>MATCH(T244,P244:S244, 0)</f>
        <v>3</v>
      </c>
    </row>
    <row r="245" spans="1:21" x14ac:dyDescent="0.35">
      <c r="A245">
        <v>3</v>
      </c>
      <c r="B245">
        <v>234</v>
      </c>
      <c r="C245" t="s">
        <v>180</v>
      </c>
      <c r="D245" t="s">
        <v>181</v>
      </c>
      <c r="E245" t="s">
        <v>84</v>
      </c>
      <c r="F245" t="s">
        <v>85</v>
      </c>
      <c r="G245" t="s">
        <v>86</v>
      </c>
      <c r="H245" t="s">
        <v>87</v>
      </c>
      <c r="I245" s="1">
        <v>41444</v>
      </c>
      <c r="J245">
        <v>2013</v>
      </c>
      <c r="K245" t="s">
        <v>41</v>
      </c>
      <c r="L245" t="s">
        <v>42</v>
      </c>
      <c r="M245" s="1">
        <v>41484</v>
      </c>
      <c r="N245">
        <v>40</v>
      </c>
      <c r="O245">
        <f>STANDARDIZE(N245,$N$8,$N$9)</f>
        <v>8.0193459471905953E-2</v>
      </c>
      <c r="P245">
        <f>ABS($J$3-O245)</f>
        <v>0.60755968324879628</v>
      </c>
      <c r="Q245">
        <f>ABS($J$4-O245)</f>
        <v>2.1085894889222931</v>
      </c>
      <c r="R245">
        <f>ABS($J$5-O245)</f>
        <v>0.23230223183042212</v>
      </c>
      <c r="S245">
        <f>ABS($J$6-O245)</f>
        <v>0.35738804896988019</v>
      </c>
      <c r="T245">
        <f>MIN(P245:S245)</f>
        <v>0.23230223183042212</v>
      </c>
      <c r="U245">
        <f>MATCH(T245,P245:S245, 0)</f>
        <v>3</v>
      </c>
    </row>
    <row r="246" spans="1:21" x14ac:dyDescent="0.35">
      <c r="A246">
        <v>4</v>
      </c>
      <c r="B246">
        <v>235</v>
      </c>
      <c r="C246" t="s">
        <v>14</v>
      </c>
      <c r="D246" t="s">
        <v>15</v>
      </c>
      <c r="E246" t="s">
        <v>64</v>
      </c>
      <c r="F246" t="s">
        <v>59</v>
      </c>
      <c r="G246" t="s">
        <v>65</v>
      </c>
      <c r="H246" t="s">
        <v>66</v>
      </c>
      <c r="I246" s="1">
        <v>41444</v>
      </c>
      <c r="J246">
        <v>2013</v>
      </c>
      <c r="K246" t="s">
        <v>20</v>
      </c>
      <c r="L246" t="s">
        <v>21</v>
      </c>
      <c r="M246" s="1">
        <v>41544</v>
      </c>
      <c r="N246">
        <v>100</v>
      </c>
      <c r="O246">
        <f>STANDARDIZE(N246,$N$8,$N$9)</f>
        <v>1.1523576063815466</v>
      </c>
      <c r="P246">
        <f>ABS($J$3-O246)</f>
        <v>1.679723830158437</v>
      </c>
      <c r="Q246">
        <f>ABS($J$4-O246)</f>
        <v>1.0364253420126524</v>
      </c>
      <c r="R246">
        <f>ABS($J$5-O246)</f>
        <v>1.3044663787400628</v>
      </c>
      <c r="S246">
        <f>ABS($J$6-O246)</f>
        <v>0.71477609793976049</v>
      </c>
      <c r="T246">
        <f>MIN(P246:S246)</f>
        <v>0.71477609793976049</v>
      </c>
      <c r="U246">
        <f>MATCH(T246,P246:S246, 0)</f>
        <v>4</v>
      </c>
    </row>
    <row r="247" spans="1:21" x14ac:dyDescent="0.35">
      <c r="A247">
        <v>2</v>
      </c>
      <c r="B247">
        <v>236</v>
      </c>
      <c r="C247" t="s">
        <v>14</v>
      </c>
      <c r="D247" t="s">
        <v>15</v>
      </c>
      <c r="E247" t="s">
        <v>196</v>
      </c>
      <c r="F247" t="s">
        <v>197</v>
      </c>
      <c r="G247" t="s">
        <v>198</v>
      </c>
      <c r="H247" t="s">
        <v>199</v>
      </c>
      <c r="I247" s="1">
        <v>41444</v>
      </c>
      <c r="J247">
        <v>2013</v>
      </c>
      <c r="K247" t="s">
        <v>233</v>
      </c>
      <c r="L247" t="s">
        <v>234</v>
      </c>
      <c r="M247" s="1">
        <v>41923</v>
      </c>
      <c r="N247">
        <v>509</v>
      </c>
      <c r="O247">
        <f>STANDARDIZE(N247,$N$8,$N$9)</f>
        <v>8.4609432078155962</v>
      </c>
      <c r="P247">
        <f>ABS($J$3-O247)</f>
        <v>8.9883094315924872</v>
      </c>
      <c r="Q247">
        <f>ABS($J$4-O247)</f>
        <v>6.2721602594213977</v>
      </c>
      <c r="R247">
        <f>ABS($J$5-O247)</f>
        <v>8.613051980174113</v>
      </c>
      <c r="S247">
        <f>ABS($J$6-O247)</f>
        <v>8.0233616993738099</v>
      </c>
      <c r="T247">
        <f>MIN(P247:S247)</f>
        <v>6.2721602594213977</v>
      </c>
      <c r="U247">
        <f>MATCH(T247,P247:S247, 0)</f>
        <v>2</v>
      </c>
    </row>
    <row r="248" spans="1:21" x14ac:dyDescent="0.35">
      <c r="A248">
        <v>4</v>
      </c>
      <c r="B248">
        <v>237</v>
      </c>
      <c r="C248" t="s">
        <v>159</v>
      </c>
      <c r="D248" t="s">
        <v>160</v>
      </c>
      <c r="E248" t="s">
        <v>16</v>
      </c>
      <c r="F248" t="s">
        <v>17</v>
      </c>
      <c r="G248" t="s">
        <v>18</v>
      </c>
      <c r="H248" t="s">
        <v>19</v>
      </c>
      <c r="I248" s="1">
        <v>41445</v>
      </c>
      <c r="J248">
        <v>2013</v>
      </c>
      <c r="K248" t="s">
        <v>77</v>
      </c>
      <c r="L248" t="s">
        <v>78</v>
      </c>
      <c r="M248" s="1">
        <v>41505</v>
      </c>
      <c r="N248">
        <v>60</v>
      </c>
      <c r="O248">
        <f>STANDARDIZE(N248,$N$8,$N$9)</f>
        <v>0.43758150844178612</v>
      </c>
      <c r="P248">
        <f>ABS($J$3-O248)</f>
        <v>0.96494773221867647</v>
      </c>
      <c r="Q248">
        <f>ABS($J$4-O248)</f>
        <v>1.7512014399524127</v>
      </c>
      <c r="R248">
        <f>ABS($J$5-O248)</f>
        <v>0.58969028080030228</v>
      </c>
      <c r="S248">
        <f>ABS($J$6-O248)</f>
        <v>0</v>
      </c>
      <c r="T248">
        <f>MIN(P248:S248)</f>
        <v>0</v>
      </c>
      <c r="U248">
        <f>MATCH(T248,P248:S248, 0)</f>
        <v>4</v>
      </c>
    </row>
    <row r="249" spans="1:21" x14ac:dyDescent="0.35">
      <c r="A249">
        <v>2</v>
      </c>
      <c r="B249">
        <v>238</v>
      </c>
      <c r="C249" t="s">
        <v>256</v>
      </c>
      <c r="D249" t="s">
        <v>257</v>
      </c>
      <c r="E249" t="s">
        <v>141</v>
      </c>
      <c r="F249" t="s">
        <v>142</v>
      </c>
      <c r="G249" t="s">
        <v>143</v>
      </c>
      <c r="H249" t="s">
        <v>144</v>
      </c>
      <c r="I249" s="1">
        <v>41445</v>
      </c>
      <c r="J249">
        <v>2013</v>
      </c>
      <c r="K249" t="s">
        <v>41</v>
      </c>
      <c r="L249" t="s">
        <v>42</v>
      </c>
      <c r="M249" s="1">
        <v>41577</v>
      </c>
      <c r="N249">
        <v>132</v>
      </c>
      <c r="O249">
        <f>STANDARDIZE(N249,$N$8,$N$9)</f>
        <v>1.724178484733355</v>
      </c>
      <c r="P249">
        <f>ABS($J$3-O249)</f>
        <v>2.2515447085102451</v>
      </c>
      <c r="Q249">
        <f>ABS($J$4-O249)</f>
        <v>0.46460446366084396</v>
      </c>
      <c r="R249">
        <f>ABS($J$5-O249)</f>
        <v>1.8762872570918712</v>
      </c>
      <c r="S249">
        <f>ABS($J$6-O249)</f>
        <v>1.2865969762915688</v>
      </c>
      <c r="T249">
        <f>MIN(P249:S249)</f>
        <v>0.46460446366084396</v>
      </c>
      <c r="U249">
        <f>MATCH(T249,P249:S249, 0)</f>
        <v>2</v>
      </c>
    </row>
    <row r="250" spans="1:21" x14ac:dyDescent="0.35">
      <c r="A250">
        <v>4</v>
      </c>
      <c r="B250">
        <v>239</v>
      </c>
      <c r="C250" t="s">
        <v>14</v>
      </c>
      <c r="D250" t="s">
        <v>15</v>
      </c>
      <c r="E250" t="s">
        <v>43</v>
      </c>
      <c r="F250" t="s">
        <v>35</v>
      </c>
      <c r="G250" t="s">
        <v>44</v>
      </c>
      <c r="H250" t="s">
        <v>45</v>
      </c>
      <c r="I250" s="1">
        <v>41446</v>
      </c>
      <c r="J250">
        <v>2013</v>
      </c>
      <c r="K250" t="s">
        <v>20</v>
      </c>
      <c r="L250" t="s">
        <v>21</v>
      </c>
      <c r="M250" s="1">
        <v>41617</v>
      </c>
      <c r="N250">
        <v>83</v>
      </c>
      <c r="O250">
        <f>STANDARDIZE(N250,$N$8,$N$9)</f>
        <v>0.8485777647571483</v>
      </c>
      <c r="P250">
        <f>ABS($J$3-O250)</f>
        <v>1.3759439885340385</v>
      </c>
      <c r="Q250">
        <f>ABS($J$4-O250)</f>
        <v>1.3402051836370505</v>
      </c>
      <c r="R250">
        <f>ABS($J$5-O250)</f>
        <v>1.0006865371156644</v>
      </c>
      <c r="S250">
        <f>ABS($J$6-O250)</f>
        <v>0.41099625631536219</v>
      </c>
      <c r="T250">
        <f>MIN(P250:S250)</f>
        <v>0.41099625631536219</v>
      </c>
      <c r="U250">
        <f>MATCH(T250,P250:S250, 0)</f>
        <v>4</v>
      </c>
    </row>
    <row r="251" spans="1:21" x14ac:dyDescent="0.35">
      <c r="A251">
        <v>3</v>
      </c>
      <c r="B251">
        <v>240</v>
      </c>
      <c r="C251" t="s">
        <v>14</v>
      </c>
      <c r="D251" t="s">
        <v>15</v>
      </c>
      <c r="E251" t="s">
        <v>79</v>
      </c>
      <c r="F251" t="s">
        <v>35</v>
      </c>
      <c r="G251" t="s">
        <v>80</v>
      </c>
      <c r="H251" t="s">
        <v>81</v>
      </c>
      <c r="I251" s="1">
        <v>41447</v>
      </c>
      <c r="J251">
        <v>2013</v>
      </c>
      <c r="K251" t="s">
        <v>41</v>
      </c>
      <c r="L251" t="s">
        <v>42</v>
      </c>
      <c r="M251" s="1">
        <v>41313</v>
      </c>
      <c r="N251">
        <v>41</v>
      </c>
      <c r="O251">
        <f>STANDARDIZE(N251,$N$8,$N$9)</f>
        <v>9.8062861920399966E-2</v>
      </c>
      <c r="P251">
        <f>ABS($J$3-O251)</f>
        <v>0.62542908569729028</v>
      </c>
      <c r="Q251">
        <f>ABS($J$4-O251)</f>
        <v>2.0907200864737989</v>
      </c>
      <c r="R251">
        <f>ABS($J$5-O251)</f>
        <v>0.25017163427891614</v>
      </c>
      <c r="S251">
        <f>ABS($J$6-O251)</f>
        <v>0.33951864652138614</v>
      </c>
      <c r="T251">
        <f>MIN(P251:S251)</f>
        <v>0.25017163427891614</v>
      </c>
      <c r="U251">
        <f>MATCH(T251,P251:S251, 0)</f>
        <v>3</v>
      </c>
    </row>
    <row r="252" spans="1:21" x14ac:dyDescent="0.35">
      <c r="A252">
        <v>2</v>
      </c>
      <c r="B252">
        <v>241</v>
      </c>
      <c r="C252" t="s">
        <v>14</v>
      </c>
      <c r="D252" t="s">
        <v>15</v>
      </c>
      <c r="E252" t="s">
        <v>24</v>
      </c>
      <c r="F252" t="s">
        <v>25</v>
      </c>
      <c r="G252" t="s">
        <v>26</v>
      </c>
      <c r="H252" t="s">
        <v>27</v>
      </c>
      <c r="I252" s="1">
        <v>41447</v>
      </c>
      <c r="J252">
        <v>2013</v>
      </c>
      <c r="K252" t="s">
        <v>28</v>
      </c>
      <c r="L252" t="s">
        <v>29</v>
      </c>
      <c r="M252" s="1">
        <v>41588</v>
      </c>
      <c r="N252">
        <v>111</v>
      </c>
      <c r="O252">
        <f>STANDARDIZE(N252,$N$8,$N$9)</f>
        <v>1.3489210333149808</v>
      </c>
      <c r="P252">
        <f>ABS($J$3-O252)</f>
        <v>1.8762872570918712</v>
      </c>
      <c r="Q252">
        <f>ABS($J$4-O252)</f>
        <v>0.83986191507921815</v>
      </c>
      <c r="R252">
        <f>ABS($J$5-O252)</f>
        <v>1.501029805673497</v>
      </c>
      <c r="S252">
        <f>ABS($J$6-O252)</f>
        <v>0.9113395248731947</v>
      </c>
      <c r="T252">
        <f>MIN(P252:S252)</f>
        <v>0.83986191507921815</v>
      </c>
      <c r="U252">
        <f>MATCH(T252,P252:S252, 0)</f>
        <v>2</v>
      </c>
    </row>
    <row r="253" spans="1:21" x14ac:dyDescent="0.35">
      <c r="A253">
        <v>3</v>
      </c>
      <c r="B253">
        <v>242</v>
      </c>
      <c r="C253" t="s">
        <v>288</v>
      </c>
      <c r="D253" t="s">
        <v>289</v>
      </c>
      <c r="E253" t="s">
        <v>196</v>
      </c>
      <c r="F253" t="s">
        <v>197</v>
      </c>
      <c r="G253" t="s">
        <v>198</v>
      </c>
      <c r="H253" t="s">
        <v>199</v>
      </c>
      <c r="I253" s="1">
        <v>41449</v>
      </c>
      <c r="J253">
        <v>2013</v>
      </c>
      <c r="K253" t="s">
        <v>38</v>
      </c>
      <c r="L253" t="s">
        <v>13</v>
      </c>
      <c r="M253" s="1">
        <v>41485</v>
      </c>
      <c r="N253">
        <v>36</v>
      </c>
      <c r="O253">
        <f>STANDARDIZE(N253,$N$8,$N$9)</f>
        <v>8.7158496779299183E-3</v>
      </c>
      <c r="P253">
        <f>ABS($J$3-O253)</f>
        <v>0.53608207345482028</v>
      </c>
      <c r="Q253">
        <f>ABS($J$4-O253)</f>
        <v>2.1800670987162691</v>
      </c>
      <c r="R253">
        <f>ABS($J$5-O253)</f>
        <v>0.1608246220364461</v>
      </c>
      <c r="S253">
        <f>ABS($J$6-O253)</f>
        <v>0.42886565876385618</v>
      </c>
      <c r="T253">
        <f>MIN(P253:S253)</f>
        <v>0.1608246220364461</v>
      </c>
      <c r="U253">
        <f>MATCH(T253,P253:S253, 0)</f>
        <v>3</v>
      </c>
    </row>
    <row r="254" spans="1:21" x14ac:dyDescent="0.35">
      <c r="A254">
        <v>4</v>
      </c>
      <c r="B254">
        <v>243</v>
      </c>
      <c r="C254" t="s">
        <v>14</v>
      </c>
      <c r="D254" t="s">
        <v>15</v>
      </c>
      <c r="E254" t="s">
        <v>43</v>
      </c>
      <c r="F254" t="s">
        <v>35</v>
      </c>
      <c r="G254" t="s">
        <v>48</v>
      </c>
      <c r="H254" t="s">
        <v>49</v>
      </c>
      <c r="I254" s="1">
        <v>41449</v>
      </c>
      <c r="J254">
        <v>2013</v>
      </c>
      <c r="K254" t="s">
        <v>20</v>
      </c>
      <c r="L254" t="s">
        <v>21</v>
      </c>
      <c r="M254" s="1">
        <v>41540</v>
      </c>
      <c r="N254">
        <v>91</v>
      </c>
      <c r="O254">
        <f>STANDARDIZE(N254,$N$8,$N$9)</f>
        <v>0.9915329843451004</v>
      </c>
      <c r="P254">
        <f>ABS($J$3-O254)</f>
        <v>1.5188992081219908</v>
      </c>
      <c r="Q254">
        <f>ABS($J$4-O254)</f>
        <v>1.1972499640490986</v>
      </c>
      <c r="R254">
        <f>ABS($J$5-O254)</f>
        <v>1.1436417567036166</v>
      </c>
      <c r="S254">
        <f>ABS($J$6-O254)</f>
        <v>0.55395147590331428</v>
      </c>
      <c r="T254">
        <f>MIN(P254:S254)</f>
        <v>0.55395147590331428</v>
      </c>
      <c r="U254">
        <f>MATCH(T254,P254:S254, 0)</f>
        <v>4</v>
      </c>
    </row>
    <row r="255" spans="1:21" x14ac:dyDescent="0.35">
      <c r="A255">
        <v>4</v>
      </c>
      <c r="B255">
        <v>244</v>
      </c>
      <c r="C255" t="s">
        <v>14</v>
      </c>
      <c r="D255" t="s">
        <v>15</v>
      </c>
      <c r="E255" t="s">
        <v>43</v>
      </c>
      <c r="F255" t="s">
        <v>35</v>
      </c>
      <c r="G255" t="s">
        <v>44</v>
      </c>
      <c r="H255" t="s">
        <v>45</v>
      </c>
      <c r="I255" s="1">
        <v>41449</v>
      </c>
      <c r="J255">
        <v>2013</v>
      </c>
      <c r="K255" t="s">
        <v>69</v>
      </c>
      <c r="L255" t="s">
        <v>70</v>
      </c>
      <c r="M255" s="1">
        <v>41544</v>
      </c>
      <c r="N255">
        <v>95</v>
      </c>
      <c r="O255">
        <f>STANDARDIZE(N255,$N$8,$N$9)</f>
        <v>1.0630105941390764</v>
      </c>
      <c r="P255">
        <f>ABS($J$3-O255)</f>
        <v>1.5903768179159667</v>
      </c>
      <c r="Q255">
        <f>ABS($J$4-O255)</f>
        <v>1.1257723542551226</v>
      </c>
      <c r="R255">
        <f>ABS($J$5-O255)</f>
        <v>1.2151193664975926</v>
      </c>
      <c r="S255">
        <f>ABS($J$6-O255)</f>
        <v>0.62542908569729028</v>
      </c>
      <c r="T255">
        <f>MIN(P255:S255)</f>
        <v>0.62542908569729028</v>
      </c>
      <c r="U255">
        <f>MATCH(T255,P255:S255, 0)</f>
        <v>4</v>
      </c>
    </row>
    <row r="256" spans="1:21" x14ac:dyDescent="0.35">
      <c r="A256">
        <v>4</v>
      </c>
      <c r="B256">
        <v>245</v>
      </c>
      <c r="C256" t="s">
        <v>172</v>
      </c>
      <c r="D256" t="s">
        <v>173</v>
      </c>
      <c r="E256" t="s">
        <v>196</v>
      </c>
      <c r="F256" t="s">
        <v>197</v>
      </c>
      <c r="G256" t="s">
        <v>198</v>
      </c>
      <c r="H256" t="s">
        <v>199</v>
      </c>
      <c r="I256" s="1">
        <v>41450</v>
      </c>
      <c r="J256">
        <v>2013</v>
      </c>
      <c r="K256" t="s">
        <v>38</v>
      </c>
      <c r="L256" t="s">
        <v>13</v>
      </c>
      <c r="M256" s="1">
        <v>41494</v>
      </c>
      <c r="N256">
        <v>44</v>
      </c>
      <c r="O256">
        <f>STANDARDIZE(N256,$N$8,$N$9)</f>
        <v>0.151671069265882</v>
      </c>
      <c r="P256">
        <f>ABS($J$3-O256)</f>
        <v>0.67903729304277238</v>
      </c>
      <c r="Q256">
        <f>ABS($J$4-O256)</f>
        <v>2.0371118791283171</v>
      </c>
      <c r="R256">
        <f>ABS($J$5-O256)</f>
        <v>0.30377984162439819</v>
      </c>
      <c r="S256">
        <f>ABS($J$6-O256)</f>
        <v>0.28591043917590409</v>
      </c>
      <c r="T256">
        <f>MIN(P256:S256)</f>
        <v>0.28591043917590409</v>
      </c>
      <c r="U256">
        <f>MATCH(T256,P256:S256, 0)</f>
        <v>4</v>
      </c>
    </row>
    <row r="257" spans="1:21" x14ac:dyDescent="0.35">
      <c r="A257">
        <v>3</v>
      </c>
      <c r="B257">
        <v>246</v>
      </c>
      <c r="C257" t="s">
        <v>14</v>
      </c>
      <c r="D257" t="s">
        <v>15</v>
      </c>
      <c r="E257" t="s">
        <v>79</v>
      </c>
      <c r="F257" t="s">
        <v>35</v>
      </c>
      <c r="G257" t="s">
        <v>80</v>
      </c>
      <c r="H257" t="s">
        <v>81</v>
      </c>
      <c r="I257" s="1">
        <v>41451</v>
      </c>
      <c r="J257">
        <v>2013</v>
      </c>
      <c r="K257" t="s">
        <v>41</v>
      </c>
      <c r="L257" t="s">
        <v>42</v>
      </c>
      <c r="M257" s="1">
        <v>41480</v>
      </c>
      <c r="N257">
        <v>29</v>
      </c>
      <c r="O257">
        <f>STANDARDIZE(N257,$N$8,$N$9)</f>
        <v>-0.11636996746152814</v>
      </c>
      <c r="P257">
        <f>ABS($J$3-O257)</f>
        <v>0.41099625631536219</v>
      </c>
      <c r="Q257">
        <f>ABS($J$4-O257)</f>
        <v>2.3051529158557269</v>
      </c>
      <c r="R257">
        <f>ABS($J$5-O257)</f>
        <v>3.5738804896988025E-2</v>
      </c>
      <c r="S257">
        <f>ABS($J$6-O257)</f>
        <v>0.55395147590331428</v>
      </c>
      <c r="T257">
        <f>MIN(P257:S257)</f>
        <v>3.5738804896988025E-2</v>
      </c>
      <c r="U257">
        <f>MATCH(T257,P257:S257, 0)</f>
        <v>3</v>
      </c>
    </row>
    <row r="258" spans="1:21" x14ac:dyDescent="0.35">
      <c r="A258">
        <v>2</v>
      </c>
      <c r="B258">
        <v>247</v>
      </c>
      <c r="C258" t="s">
        <v>172</v>
      </c>
      <c r="D258" t="s">
        <v>173</v>
      </c>
      <c r="E258" t="s">
        <v>196</v>
      </c>
      <c r="F258" t="s">
        <v>197</v>
      </c>
      <c r="G258" t="s">
        <v>198</v>
      </c>
      <c r="H258" t="s">
        <v>199</v>
      </c>
      <c r="I258" s="1">
        <v>41452</v>
      </c>
      <c r="J258">
        <v>2013</v>
      </c>
      <c r="K258" t="s">
        <v>28</v>
      </c>
      <c r="L258" t="s">
        <v>29</v>
      </c>
      <c r="M258" s="1">
        <v>42233</v>
      </c>
      <c r="N258">
        <v>781</v>
      </c>
      <c r="O258">
        <f>STANDARDIZE(N258,$N$8,$N$9)</f>
        <v>13.321420673805967</v>
      </c>
      <c r="P258">
        <f>ABS($J$3-O258)</f>
        <v>13.848786897582858</v>
      </c>
      <c r="Q258">
        <f>ABS($J$4-O258)</f>
        <v>11.132637725411769</v>
      </c>
      <c r="R258">
        <f>ABS($J$5-O258)</f>
        <v>13.473529446164484</v>
      </c>
      <c r="S258">
        <f>ABS($J$6-O258)</f>
        <v>12.883839165364181</v>
      </c>
      <c r="T258">
        <f>MIN(P258:S258)</f>
        <v>11.132637725411769</v>
      </c>
      <c r="U258">
        <f>MATCH(T258,P258:S258, 0)</f>
        <v>2</v>
      </c>
    </row>
    <row r="259" spans="1:21" x14ac:dyDescent="0.35">
      <c r="A259">
        <v>4</v>
      </c>
      <c r="B259">
        <v>248</v>
      </c>
      <c r="C259" t="s">
        <v>258</v>
      </c>
      <c r="D259" t="s">
        <v>259</v>
      </c>
      <c r="E259" t="s">
        <v>96</v>
      </c>
      <c r="F259" t="s">
        <v>97</v>
      </c>
      <c r="G259" t="s">
        <v>98</v>
      </c>
      <c r="H259" t="s">
        <v>99</v>
      </c>
      <c r="I259" s="1">
        <v>41454</v>
      </c>
      <c r="J259">
        <v>2013</v>
      </c>
      <c r="K259" t="s">
        <v>41</v>
      </c>
      <c r="L259" t="s">
        <v>42</v>
      </c>
      <c r="M259" s="1">
        <v>41403</v>
      </c>
      <c r="N259">
        <v>68</v>
      </c>
      <c r="O259">
        <f>STANDARDIZE(N259,$N$8,$N$9)</f>
        <v>0.58053672802973821</v>
      </c>
      <c r="P259">
        <f>ABS($J$3-O259)</f>
        <v>1.1079029518066286</v>
      </c>
      <c r="Q259">
        <f>ABS($J$4-O259)</f>
        <v>1.6082462203644607</v>
      </c>
      <c r="R259">
        <f>ABS($J$5-O259)</f>
        <v>0.73264550038825438</v>
      </c>
      <c r="S259">
        <f>ABS($J$6-O259)</f>
        <v>0.1429552195879521</v>
      </c>
      <c r="T259">
        <f>MIN(P259:S259)</f>
        <v>0.1429552195879521</v>
      </c>
      <c r="U259">
        <f>MATCH(T259,P259:S259, 0)</f>
        <v>4</v>
      </c>
    </row>
    <row r="260" spans="1:21" x14ac:dyDescent="0.35">
      <c r="A260">
        <v>3</v>
      </c>
      <c r="B260">
        <v>249</v>
      </c>
      <c r="C260" t="s">
        <v>30</v>
      </c>
      <c r="D260" t="s">
        <v>31</v>
      </c>
      <c r="E260" t="s">
        <v>43</v>
      </c>
      <c r="F260" t="s">
        <v>35</v>
      </c>
      <c r="G260" t="s">
        <v>44</v>
      </c>
      <c r="H260" t="s">
        <v>45</v>
      </c>
      <c r="I260" s="1">
        <v>41455</v>
      </c>
      <c r="J260">
        <v>2013</v>
      </c>
      <c r="K260" t="s">
        <v>20</v>
      </c>
      <c r="L260" t="s">
        <v>21</v>
      </c>
      <c r="M260" s="1">
        <v>41616</v>
      </c>
      <c r="N260">
        <v>43</v>
      </c>
      <c r="O260">
        <f>STANDARDIZE(N260,$N$8,$N$9)</f>
        <v>0.13380166681738798</v>
      </c>
      <c r="P260">
        <f>ABS($J$3-O260)</f>
        <v>0.66116789059427838</v>
      </c>
      <c r="Q260">
        <f>ABS($J$4-O260)</f>
        <v>2.0549812815768109</v>
      </c>
      <c r="R260">
        <f>ABS($J$5-O260)</f>
        <v>0.28591043917590414</v>
      </c>
      <c r="S260">
        <f>ABS($J$6-O260)</f>
        <v>0.30377984162439814</v>
      </c>
      <c r="T260">
        <f>MIN(P260:S260)</f>
        <v>0.28591043917590414</v>
      </c>
      <c r="U260">
        <f>MATCH(T260,P260:S260, 0)</f>
        <v>3</v>
      </c>
    </row>
    <row r="261" spans="1:21" x14ac:dyDescent="0.35">
      <c r="A261">
        <v>4</v>
      </c>
      <c r="B261">
        <v>250</v>
      </c>
      <c r="C261" t="s">
        <v>290</v>
      </c>
      <c r="D261" t="s">
        <v>291</v>
      </c>
      <c r="E261" t="s">
        <v>43</v>
      </c>
      <c r="F261" t="s">
        <v>35</v>
      </c>
      <c r="G261" t="s">
        <v>44</v>
      </c>
      <c r="H261" t="s">
        <v>45</v>
      </c>
      <c r="I261" s="1">
        <v>41455</v>
      </c>
      <c r="J261">
        <v>2013</v>
      </c>
      <c r="K261" t="s">
        <v>69</v>
      </c>
      <c r="L261" t="s">
        <v>70</v>
      </c>
      <c r="M261" s="1">
        <v>41499</v>
      </c>
      <c r="N261">
        <v>44</v>
      </c>
      <c r="O261">
        <f>STANDARDIZE(N261,$N$8,$N$9)</f>
        <v>0.151671069265882</v>
      </c>
      <c r="P261">
        <f>ABS($J$3-O261)</f>
        <v>0.67903729304277238</v>
      </c>
      <c r="Q261">
        <f>ABS($J$4-O261)</f>
        <v>2.0371118791283171</v>
      </c>
      <c r="R261">
        <f>ABS($J$5-O261)</f>
        <v>0.30377984162439819</v>
      </c>
      <c r="S261">
        <f>ABS($J$6-O261)</f>
        <v>0.28591043917590409</v>
      </c>
      <c r="T261">
        <f>MIN(P261:S261)</f>
        <v>0.28591043917590409</v>
      </c>
      <c r="U261">
        <f>MATCH(T261,P261:S261, 0)</f>
        <v>4</v>
      </c>
    </row>
    <row r="262" spans="1:21" x14ac:dyDescent="0.35">
      <c r="A262">
        <v>3</v>
      </c>
      <c r="B262">
        <v>251</v>
      </c>
      <c r="C262" t="s">
        <v>14</v>
      </c>
      <c r="D262" t="s">
        <v>15</v>
      </c>
      <c r="E262" t="s">
        <v>79</v>
      </c>
      <c r="F262" t="s">
        <v>35</v>
      </c>
      <c r="G262" t="s">
        <v>80</v>
      </c>
      <c r="H262" t="s">
        <v>81</v>
      </c>
      <c r="I262" s="1">
        <v>41460</v>
      </c>
      <c r="J262">
        <v>2013</v>
      </c>
      <c r="K262" t="s">
        <v>41</v>
      </c>
      <c r="L262" t="s">
        <v>42</v>
      </c>
      <c r="M262" s="1">
        <v>41444</v>
      </c>
      <c r="N262">
        <v>43</v>
      </c>
      <c r="O262">
        <f>STANDARDIZE(N262,$N$8,$N$9)</f>
        <v>0.13380166681738798</v>
      </c>
      <c r="P262">
        <f>ABS($J$3-O262)</f>
        <v>0.66116789059427838</v>
      </c>
      <c r="Q262">
        <f>ABS($J$4-O262)</f>
        <v>2.0549812815768109</v>
      </c>
      <c r="R262">
        <f>ABS($J$5-O262)</f>
        <v>0.28591043917590414</v>
      </c>
      <c r="S262">
        <f>ABS($J$6-O262)</f>
        <v>0.30377984162439814</v>
      </c>
      <c r="T262">
        <f>MIN(P262:S262)</f>
        <v>0.28591043917590414</v>
      </c>
      <c r="U262">
        <f>MATCH(T262,P262:S262, 0)</f>
        <v>3</v>
      </c>
    </row>
    <row r="263" spans="1:21" x14ac:dyDescent="0.35">
      <c r="A263">
        <v>3</v>
      </c>
      <c r="B263">
        <v>252</v>
      </c>
      <c r="C263" t="s">
        <v>14</v>
      </c>
      <c r="D263" t="s">
        <v>15</v>
      </c>
      <c r="E263" t="s">
        <v>141</v>
      </c>
      <c r="F263" t="s">
        <v>142</v>
      </c>
      <c r="G263" t="s">
        <v>143</v>
      </c>
      <c r="H263" t="s">
        <v>144</v>
      </c>
      <c r="I263" s="1">
        <v>41461</v>
      </c>
      <c r="J263">
        <v>2013</v>
      </c>
      <c r="K263" t="s">
        <v>41</v>
      </c>
      <c r="L263" t="s">
        <v>42</v>
      </c>
      <c r="M263" s="1">
        <v>41281</v>
      </c>
      <c r="N263">
        <v>24</v>
      </c>
      <c r="O263">
        <f>STANDARDIZE(N263,$N$8,$N$9)</f>
        <v>-0.20571697970399819</v>
      </c>
      <c r="P263">
        <f>ABS($J$3-O263)</f>
        <v>0.32164924407289219</v>
      </c>
      <c r="Q263">
        <f>ABS($J$4-O263)</f>
        <v>2.3944999280981971</v>
      </c>
      <c r="R263">
        <f>ABS($J$5-O263)</f>
        <v>5.3608207345482023E-2</v>
      </c>
      <c r="S263">
        <f>ABS($J$6-O263)</f>
        <v>0.64329848814578428</v>
      </c>
      <c r="T263">
        <f>MIN(P263:S263)</f>
        <v>5.3608207345482023E-2</v>
      </c>
      <c r="U263">
        <f>MATCH(T263,P263:S263, 0)</f>
        <v>3</v>
      </c>
    </row>
    <row r="264" spans="1:21" x14ac:dyDescent="0.35">
      <c r="A264">
        <v>4</v>
      </c>
      <c r="B264">
        <v>253</v>
      </c>
      <c r="C264" t="s">
        <v>30</v>
      </c>
      <c r="D264" t="s">
        <v>31</v>
      </c>
      <c r="E264" t="s">
        <v>16</v>
      </c>
      <c r="F264" t="s">
        <v>17</v>
      </c>
      <c r="G264" t="s">
        <v>39</v>
      </c>
      <c r="H264" t="s">
        <v>40</v>
      </c>
      <c r="I264" s="1">
        <v>41461</v>
      </c>
      <c r="J264">
        <v>2013</v>
      </c>
      <c r="K264" t="s">
        <v>166</v>
      </c>
      <c r="L264" t="s">
        <v>167</v>
      </c>
      <c r="M264" s="1">
        <v>41479</v>
      </c>
      <c r="N264">
        <v>47</v>
      </c>
      <c r="O264">
        <f>STANDARDIZE(N264,$N$8,$N$9)</f>
        <v>0.20527927661136403</v>
      </c>
      <c r="P264">
        <f>ABS($J$3-O264)</f>
        <v>0.73264550038825438</v>
      </c>
      <c r="Q264">
        <f>ABS($J$4-O264)</f>
        <v>1.9835036717828349</v>
      </c>
      <c r="R264">
        <f>ABS($J$5-O264)</f>
        <v>0.35738804896988019</v>
      </c>
      <c r="S264">
        <f>ABS($J$6-O264)</f>
        <v>0.23230223183042209</v>
      </c>
      <c r="T264">
        <f>MIN(P264:S264)</f>
        <v>0.23230223183042209</v>
      </c>
      <c r="U264">
        <f>MATCH(T264,P264:S264, 0)</f>
        <v>4</v>
      </c>
    </row>
    <row r="265" spans="1:21" x14ac:dyDescent="0.35">
      <c r="A265">
        <v>4</v>
      </c>
      <c r="B265">
        <v>254</v>
      </c>
      <c r="C265" t="s">
        <v>292</v>
      </c>
      <c r="D265" t="s">
        <v>293</v>
      </c>
      <c r="E265" t="s">
        <v>79</v>
      </c>
      <c r="F265" t="s">
        <v>35</v>
      </c>
      <c r="G265" t="s">
        <v>80</v>
      </c>
      <c r="H265" t="s">
        <v>81</v>
      </c>
      <c r="I265" s="1">
        <v>41462</v>
      </c>
      <c r="J265">
        <v>2013</v>
      </c>
      <c r="K265" t="s">
        <v>77</v>
      </c>
      <c r="L265" t="s">
        <v>78</v>
      </c>
      <c r="M265" s="1">
        <v>41464</v>
      </c>
      <c r="N265">
        <v>62</v>
      </c>
      <c r="O265">
        <f>STANDARDIZE(N265,$N$8,$N$9)</f>
        <v>0.47332031333877417</v>
      </c>
      <c r="P265">
        <f>ABS($J$3-O265)</f>
        <v>1.0006865371156646</v>
      </c>
      <c r="Q265">
        <f>ABS($J$4-O265)</f>
        <v>1.7154626350554247</v>
      </c>
      <c r="R265">
        <f>ABS($J$5-O265)</f>
        <v>0.62542908569729039</v>
      </c>
      <c r="S265">
        <f>ABS($J$6-O265)</f>
        <v>3.5738804896988052E-2</v>
      </c>
      <c r="T265">
        <f>MIN(P265:S265)</f>
        <v>3.5738804896988052E-2</v>
      </c>
      <c r="U265">
        <f>MATCH(T265,P265:S265, 0)</f>
        <v>4</v>
      </c>
    </row>
    <row r="266" spans="1:21" x14ac:dyDescent="0.35">
      <c r="A266">
        <v>3</v>
      </c>
      <c r="B266">
        <v>255</v>
      </c>
      <c r="C266" t="s">
        <v>294</v>
      </c>
      <c r="D266" t="s">
        <v>295</v>
      </c>
      <c r="E266" t="s">
        <v>296</v>
      </c>
      <c r="F266" t="s">
        <v>297</v>
      </c>
      <c r="G266" t="s">
        <v>298</v>
      </c>
      <c r="H266" t="s">
        <v>299</v>
      </c>
      <c r="I266" s="1">
        <v>41463</v>
      </c>
      <c r="J266">
        <v>2013</v>
      </c>
      <c r="K266" t="s">
        <v>77</v>
      </c>
      <c r="L266" t="s">
        <v>78</v>
      </c>
      <c r="M266" s="1">
        <v>41342</v>
      </c>
      <c r="N266">
        <v>27</v>
      </c>
      <c r="O266">
        <f>STANDARDIZE(N266,$N$8,$N$9)</f>
        <v>-0.15210877235851616</v>
      </c>
      <c r="P266">
        <f>ABS($J$3-O266)</f>
        <v>0.37525745141837419</v>
      </c>
      <c r="Q266">
        <f>ABS($J$4-O266)</f>
        <v>2.3408917207527153</v>
      </c>
      <c r="R266">
        <f>ABS($J$5-O266)</f>
        <v>0</v>
      </c>
      <c r="S266">
        <f>ABS($J$6-O266)</f>
        <v>0.58969028080030228</v>
      </c>
      <c r="T266">
        <f>MIN(P266:S266)</f>
        <v>0</v>
      </c>
      <c r="U266">
        <f>MATCH(T266,P266:S266, 0)</f>
        <v>3</v>
      </c>
    </row>
    <row r="267" spans="1:21" x14ac:dyDescent="0.35">
      <c r="A267">
        <v>3</v>
      </c>
      <c r="B267">
        <v>256</v>
      </c>
      <c r="C267" t="s">
        <v>14</v>
      </c>
      <c r="D267" t="s">
        <v>15</v>
      </c>
      <c r="E267" t="s">
        <v>196</v>
      </c>
      <c r="F267" t="s">
        <v>197</v>
      </c>
      <c r="G267" t="s">
        <v>198</v>
      </c>
      <c r="H267" t="s">
        <v>199</v>
      </c>
      <c r="I267" s="1">
        <v>41463</v>
      </c>
      <c r="J267">
        <v>2013</v>
      </c>
      <c r="K267" t="s">
        <v>41</v>
      </c>
      <c r="L267" t="s">
        <v>42</v>
      </c>
      <c r="M267" s="1">
        <v>41617</v>
      </c>
      <c r="N267">
        <v>36</v>
      </c>
      <c r="O267">
        <f>STANDARDIZE(N267,$N$8,$N$9)</f>
        <v>8.7158496779299183E-3</v>
      </c>
      <c r="P267">
        <f>ABS($J$3-O267)</f>
        <v>0.53608207345482028</v>
      </c>
      <c r="Q267">
        <f>ABS($J$4-O267)</f>
        <v>2.1800670987162691</v>
      </c>
      <c r="R267">
        <f>ABS($J$5-O267)</f>
        <v>0.1608246220364461</v>
      </c>
      <c r="S267">
        <f>ABS($J$6-O267)</f>
        <v>0.42886565876385618</v>
      </c>
      <c r="T267">
        <f>MIN(P267:S267)</f>
        <v>0.1608246220364461</v>
      </c>
      <c r="U267">
        <f>MATCH(T267,P267:S267, 0)</f>
        <v>3</v>
      </c>
    </row>
    <row r="268" spans="1:21" x14ac:dyDescent="0.35">
      <c r="A268">
        <v>3</v>
      </c>
      <c r="B268">
        <v>257</v>
      </c>
      <c r="C268" t="s">
        <v>157</v>
      </c>
      <c r="D268" t="s">
        <v>158</v>
      </c>
      <c r="E268" t="s">
        <v>84</v>
      </c>
      <c r="F268" t="s">
        <v>85</v>
      </c>
      <c r="G268" t="s">
        <v>86</v>
      </c>
      <c r="H268" t="s">
        <v>87</v>
      </c>
      <c r="I268" s="1">
        <v>41463</v>
      </c>
      <c r="J268">
        <v>2013</v>
      </c>
      <c r="K268" t="s">
        <v>41</v>
      </c>
      <c r="L268" t="s">
        <v>42</v>
      </c>
      <c r="M268" s="1">
        <v>41535</v>
      </c>
      <c r="N268">
        <v>42</v>
      </c>
      <c r="O268">
        <f>STANDARDIZE(N268,$N$8,$N$9)</f>
        <v>0.11593226436889398</v>
      </c>
      <c r="P268">
        <f>ABS($J$3-O268)</f>
        <v>0.64329848814578439</v>
      </c>
      <c r="Q268">
        <f>ABS($J$4-O268)</f>
        <v>2.0728506840253051</v>
      </c>
      <c r="R268">
        <f>ABS($J$5-O268)</f>
        <v>0.26804103672741014</v>
      </c>
      <c r="S268">
        <f>ABS($J$6-O268)</f>
        <v>0.32164924407289214</v>
      </c>
      <c r="T268">
        <f>MIN(P268:S268)</f>
        <v>0.26804103672741014</v>
      </c>
      <c r="U268">
        <f>MATCH(T268,P268:S268, 0)</f>
        <v>3</v>
      </c>
    </row>
    <row r="269" spans="1:21" x14ac:dyDescent="0.35">
      <c r="A269">
        <v>1</v>
      </c>
      <c r="B269">
        <v>258</v>
      </c>
      <c r="C269" t="s">
        <v>264</v>
      </c>
      <c r="D269" t="s">
        <v>265</v>
      </c>
      <c r="E269" t="s">
        <v>79</v>
      </c>
      <c r="F269" t="s">
        <v>35</v>
      </c>
      <c r="G269" t="s">
        <v>80</v>
      </c>
      <c r="H269" t="s">
        <v>81</v>
      </c>
      <c r="I269" s="1">
        <v>41464</v>
      </c>
      <c r="J269">
        <v>2013</v>
      </c>
      <c r="K269" t="s">
        <v>41</v>
      </c>
      <c r="L269" t="s">
        <v>42</v>
      </c>
      <c r="M269" s="1">
        <v>41537</v>
      </c>
      <c r="N269">
        <v>13</v>
      </c>
      <c r="O269">
        <f>STANDARDIZE(N269,$N$8,$N$9)</f>
        <v>-0.40228040663743231</v>
      </c>
      <c r="P269">
        <f>ABS($J$3-O269)</f>
        <v>0.12508581713945804</v>
      </c>
      <c r="Q269">
        <f>ABS($J$4-O269)</f>
        <v>2.5910633550316313</v>
      </c>
      <c r="R269">
        <f>ABS($J$5-O269)</f>
        <v>0.25017163427891614</v>
      </c>
      <c r="S269">
        <f>ABS($J$6-O269)</f>
        <v>0.83986191507921837</v>
      </c>
      <c r="T269">
        <f>MIN(P269:S269)</f>
        <v>0.12508581713945804</v>
      </c>
      <c r="U269">
        <f>MATCH(T269,P269:S269, 0)</f>
        <v>1</v>
      </c>
    </row>
    <row r="270" spans="1:21" x14ac:dyDescent="0.35">
      <c r="A270">
        <v>3</v>
      </c>
      <c r="B270">
        <v>259</v>
      </c>
      <c r="C270" t="s">
        <v>67</v>
      </c>
      <c r="D270" t="s">
        <v>68</v>
      </c>
      <c r="E270" t="s">
        <v>16</v>
      </c>
      <c r="F270" t="s">
        <v>17</v>
      </c>
      <c r="G270" t="s">
        <v>18</v>
      </c>
      <c r="H270" t="s">
        <v>19</v>
      </c>
      <c r="I270" s="1">
        <v>41464</v>
      </c>
      <c r="J270">
        <v>2013</v>
      </c>
      <c r="K270" t="s">
        <v>77</v>
      </c>
      <c r="L270" t="s">
        <v>78</v>
      </c>
      <c r="M270" s="1">
        <v>41343</v>
      </c>
      <c r="N270">
        <v>26</v>
      </c>
      <c r="O270">
        <f>STANDARDIZE(N270,$N$8,$N$9)</f>
        <v>-0.16997817480701016</v>
      </c>
      <c r="P270">
        <f>ABS($J$3-O270)</f>
        <v>0.35738804896988019</v>
      </c>
      <c r="Q270">
        <f>ABS($J$4-O270)</f>
        <v>2.3587611232012091</v>
      </c>
      <c r="R270">
        <f>ABS($J$5-O270)</f>
        <v>1.7869402448493998E-2</v>
      </c>
      <c r="S270">
        <f>ABS($J$6-O270)</f>
        <v>0.60755968324879628</v>
      </c>
      <c r="T270">
        <f>MIN(P270:S270)</f>
        <v>1.7869402448493998E-2</v>
      </c>
      <c r="U270">
        <f>MATCH(T270,P270:S270, 0)</f>
        <v>3</v>
      </c>
    </row>
    <row r="271" spans="1:21" x14ac:dyDescent="0.35">
      <c r="A271">
        <v>3</v>
      </c>
      <c r="B271">
        <v>260</v>
      </c>
      <c r="C271" t="s">
        <v>262</v>
      </c>
      <c r="D271" t="s">
        <v>263</v>
      </c>
      <c r="E271" t="s">
        <v>84</v>
      </c>
      <c r="F271" t="s">
        <v>85</v>
      </c>
      <c r="G271" t="s">
        <v>86</v>
      </c>
      <c r="H271" t="s">
        <v>87</v>
      </c>
      <c r="I271" s="1">
        <v>41464</v>
      </c>
      <c r="J271">
        <v>2013</v>
      </c>
      <c r="K271" t="s">
        <v>77</v>
      </c>
      <c r="L271" t="s">
        <v>78</v>
      </c>
      <c r="M271" s="1">
        <v>41374</v>
      </c>
      <c r="N271">
        <v>27</v>
      </c>
      <c r="O271">
        <f>STANDARDIZE(N271,$N$8,$N$9)</f>
        <v>-0.15210877235851616</v>
      </c>
      <c r="P271">
        <f>ABS($J$3-O271)</f>
        <v>0.37525745141837419</v>
      </c>
      <c r="Q271">
        <f>ABS($J$4-O271)</f>
        <v>2.3408917207527153</v>
      </c>
      <c r="R271">
        <f>ABS($J$5-O271)</f>
        <v>0</v>
      </c>
      <c r="S271">
        <f>ABS($J$6-O271)</f>
        <v>0.58969028080030228</v>
      </c>
      <c r="T271">
        <f>MIN(P271:S271)</f>
        <v>0</v>
      </c>
      <c r="U271">
        <f>MATCH(T271,P271:S271, 0)</f>
        <v>3</v>
      </c>
    </row>
    <row r="272" spans="1:21" x14ac:dyDescent="0.35">
      <c r="A272">
        <v>3</v>
      </c>
      <c r="B272">
        <v>261</v>
      </c>
      <c r="C272" t="s">
        <v>112</v>
      </c>
      <c r="D272" t="s">
        <v>113</v>
      </c>
      <c r="E272" t="s">
        <v>73</v>
      </c>
      <c r="F272" t="s">
        <v>74</v>
      </c>
      <c r="G272" t="s">
        <v>75</v>
      </c>
      <c r="H272" t="s">
        <v>76</v>
      </c>
      <c r="I272" s="1">
        <v>41464</v>
      </c>
      <c r="J272">
        <v>2013</v>
      </c>
      <c r="K272" t="s">
        <v>77</v>
      </c>
      <c r="L272" t="s">
        <v>78</v>
      </c>
      <c r="M272" s="1">
        <v>41564</v>
      </c>
      <c r="N272">
        <v>40</v>
      </c>
      <c r="O272">
        <f>STANDARDIZE(N272,$N$8,$N$9)</f>
        <v>8.0193459471905953E-2</v>
      </c>
      <c r="P272">
        <f>ABS($J$3-O272)</f>
        <v>0.60755968324879628</v>
      </c>
      <c r="Q272">
        <f>ABS($J$4-O272)</f>
        <v>2.1085894889222931</v>
      </c>
      <c r="R272">
        <f>ABS($J$5-O272)</f>
        <v>0.23230223183042212</v>
      </c>
      <c r="S272">
        <f>ABS($J$6-O272)</f>
        <v>0.35738804896988019</v>
      </c>
      <c r="T272">
        <f>MIN(P272:S272)</f>
        <v>0.23230223183042212</v>
      </c>
      <c r="U272">
        <f>MATCH(T272,P272:S272, 0)</f>
        <v>3</v>
      </c>
    </row>
    <row r="273" spans="1:21" x14ac:dyDescent="0.35">
      <c r="A273">
        <v>1</v>
      </c>
      <c r="B273">
        <v>262</v>
      </c>
      <c r="C273" t="s">
        <v>14</v>
      </c>
      <c r="D273" t="s">
        <v>15</v>
      </c>
      <c r="E273" t="s">
        <v>79</v>
      </c>
      <c r="F273" t="s">
        <v>35</v>
      </c>
      <c r="G273" t="s">
        <v>80</v>
      </c>
      <c r="H273" t="s">
        <v>81</v>
      </c>
      <c r="I273" s="1">
        <v>41465</v>
      </c>
      <c r="J273">
        <v>2013</v>
      </c>
      <c r="K273" t="s">
        <v>176</v>
      </c>
      <c r="L273" t="s">
        <v>177</v>
      </c>
      <c r="M273" s="1">
        <v>41557</v>
      </c>
      <c r="N273">
        <v>3</v>
      </c>
      <c r="O273">
        <f>STANDARDIZE(N273,$N$8,$N$9)</f>
        <v>-0.58097443112237235</v>
      </c>
      <c r="P273">
        <f>ABS($J$3-O273)</f>
        <v>5.3608207345481995E-2</v>
      </c>
      <c r="Q273">
        <f>ABS($J$4-O273)</f>
        <v>2.7697573795165713</v>
      </c>
      <c r="R273">
        <f>ABS($J$5-O273)</f>
        <v>0.42886565876385618</v>
      </c>
      <c r="S273">
        <f>ABS($J$6-O273)</f>
        <v>1.0185559395641586</v>
      </c>
      <c r="T273">
        <f>MIN(P273:S273)</f>
        <v>5.3608207345481995E-2</v>
      </c>
      <c r="U273">
        <f>MATCH(T273,P273:S273, 0)</f>
        <v>1</v>
      </c>
    </row>
    <row r="274" spans="1:21" x14ac:dyDescent="0.35">
      <c r="A274">
        <v>1</v>
      </c>
      <c r="B274">
        <v>263</v>
      </c>
      <c r="C274" t="s">
        <v>30</v>
      </c>
      <c r="D274" t="s">
        <v>31</v>
      </c>
      <c r="E274" t="s">
        <v>79</v>
      </c>
      <c r="F274" t="s">
        <v>35</v>
      </c>
      <c r="G274" t="s">
        <v>80</v>
      </c>
      <c r="H274" t="s">
        <v>81</v>
      </c>
      <c r="I274" s="1">
        <v>41466</v>
      </c>
      <c r="J274">
        <v>2013</v>
      </c>
      <c r="K274" t="s">
        <v>176</v>
      </c>
      <c r="L274" t="s">
        <v>177</v>
      </c>
      <c r="M274" s="1">
        <v>41619</v>
      </c>
      <c r="N274">
        <v>5</v>
      </c>
      <c r="O274">
        <f>STANDARDIZE(N274,$N$8,$N$9)</f>
        <v>-0.54523562622538435</v>
      </c>
      <c r="P274">
        <f>ABS($J$3-O274)</f>
        <v>1.7869402448493998E-2</v>
      </c>
      <c r="Q274">
        <f>ABS($J$4-O274)</f>
        <v>2.7340185746195833</v>
      </c>
      <c r="R274">
        <f>ABS($J$5-O274)</f>
        <v>0.39312685386686819</v>
      </c>
      <c r="S274">
        <f>ABS($J$6-O274)</f>
        <v>0.98281713466717047</v>
      </c>
      <c r="T274">
        <f>MIN(P274:S274)</f>
        <v>1.7869402448493998E-2</v>
      </c>
      <c r="U274">
        <f>MATCH(T274,P274:S274, 0)</f>
        <v>1</v>
      </c>
    </row>
    <row r="275" spans="1:21" x14ac:dyDescent="0.35">
      <c r="A275">
        <v>1</v>
      </c>
      <c r="B275">
        <v>264</v>
      </c>
      <c r="C275" t="s">
        <v>30</v>
      </c>
      <c r="D275" t="s">
        <v>31</v>
      </c>
      <c r="E275" t="s">
        <v>121</v>
      </c>
      <c r="F275" t="s">
        <v>122</v>
      </c>
      <c r="G275" t="s">
        <v>123</v>
      </c>
      <c r="H275" t="s">
        <v>124</v>
      </c>
      <c r="I275" s="1">
        <v>41466</v>
      </c>
      <c r="J275">
        <v>2013</v>
      </c>
      <c r="K275" t="s">
        <v>41</v>
      </c>
      <c r="L275" t="s">
        <v>42</v>
      </c>
      <c r="M275" s="1">
        <v>41597</v>
      </c>
      <c r="N275">
        <v>12</v>
      </c>
      <c r="O275">
        <f>STANDARDIZE(N275,$N$8,$N$9)</f>
        <v>-0.42014980908592631</v>
      </c>
      <c r="P275">
        <f>ABS($J$3-O275)</f>
        <v>0.10721641469096405</v>
      </c>
      <c r="Q275">
        <f>ABS($J$4-O275)</f>
        <v>2.6089327574801251</v>
      </c>
      <c r="R275">
        <f>ABS($J$5-O275)</f>
        <v>0.26804103672741014</v>
      </c>
      <c r="S275">
        <f>ABS($J$6-O275)</f>
        <v>0.85773131752771237</v>
      </c>
      <c r="T275">
        <f>MIN(P275:S275)</f>
        <v>0.10721641469096405</v>
      </c>
      <c r="U275">
        <f>MATCH(T275,P275:S275, 0)</f>
        <v>1</v>
      </c>
    </row>
    <row r="276" spans="1:21" x14ac:dyDescent="0.35">
      <c r="A276">
        <v>3</v>
      </c>
      <c r="B276">
        <v>265</v>
      </c>
      <c r="C276" t="s">
        <v>32</v>
      </c>
      <c r="D276" t="s">
        <v>33</v>
      </c>
      <c r="E276" t="s">
        <v>73</v>
      </c>
      <c r="F276" t="s">
        <v>74</v>
      </c>
      <c r="G276" t="s">
        <v>75</v>
      </c>
      <c r="H276" t="s">
        <v>76</v>
      </c>
      <c r="I276" s="1">
        <v>41466</v>
      </c>
      <c r="J276">
        <v>2013</v>
      </c>
      <c r="K276" t="s">
        <v>77</v>
      </c>
      <c r="L276" t="s">
        <v>78</v>
      </c>
      <c r="M276" s="1">
        <v>41603</v>
      </c>
      <c r="N276">
        <v>18</v>
      </c>
      <c r="O276">
        <f>STANDARDIZE(N276,$N$8,$N$9)</f>
        <v>-0.31293339439496226</v>
      </c>
      <c r="P276">
        <f>ABS($J$3-O276)</f>
        <v>0.21443282938192809</v>
      </c>
      <c r="Q276">
        <f>ABS($J$4-O276)</f>
        <v>2.5017163427891611</v>
      </c>
      <c r="R276">
        <f>ABS($J$5-O276)</f>
        <v>0.1608246220364461</v>
      </c>
      <c r="S276">
        <f>ABS($J$6-O276)</f>
        <v>0.75051490283674838</v>
      </c>
      <c r="T276">
        <f>MIN(P276:S276)</f>
        <v>0.1608246220364461</v>
      </c>
      <c r="U276">
        <f>MATCH(T276,P276:S276, 0)</f>
        <v>3</v>
      </c>
    </row>
    <row r="277" spans="1:21" x14ac:dyDescent="0.35">
      <c r="A277">
        <v>3</v>
      </c>
      <c r="B277">
        <v>266</v>
      </c>
      <c r="C277" t="s">
        <v>300</v>
      </c>
      <c r="D277" t="s">
        <v>301</v>
      </c>
      <c r="E277" t="s">
        <v>79</v>
      </c>
      <c r="F277" t="s">
        <v>35</v>
      </c>
      <c r="G277" t="s">
        <v>80</v>
      </c>
      <c r="H277" t="s">
        <v>81</v>
      </c>
      <c r="I277" s="1">
        <v>41466</v>
      </c>
      <c r="J277">
        <v>2013</v>
      </c>
      <c r="K277" t="s">
        <v>77</v>
      </c>
      <c r="L277" t="s">
        <v>78</v>
      </c>
      <c r="M277" s="1">
        <v>41437</v>
      </c>
      <c r="N277">
        <v>29</v>
      </c>
      <c r="O277">
        <f>STANDARDIZE(N277,$N$8,$N$9)</f>
        <v>-0.11636996746152814</v>
      </c>
      <c r="P277">
        <f>ABS($J$3-O277)</f>
        <v>0.41099625631536219</v>
      </c>
      <c r="Q277">
        <f>ABS($J$4-O277)</f>
        <v>2.3051529158557269</v>
      </c>
      <c r="R277">
        <f>ABS($J$5-O277)</f>
        <v>3.5738804896988025E-2</v>
      </c>
      <c r="S277">
        <f>ABS($J$6-O277)</f>
        <v>0.55395147590331428</v>
      </c>
      <c r="T277">
        <f>MIN(P277:S277)</f>
        <v>3.5738804896988025E-2</v>
      </c>
      <c r="U277">
        <f>MATCH(T277,P277:S277, 0)</f>
        <v>3</v>
      </c>
    </row>
    <row r="278" spans="1:21" x14ac:dyDescent="0.35">
      <c r="A278">
        <v>3</v>
      </c>
      <c r="B278">
        <v>267</v>
      </c>
      <c r="C278" t="s">
        <v>302</v>
      </c>
      <c r="D278" t="s">
        <v>303</v>
      </c>
      <c r="E278" t="s">
        <v>243</v>
      </c>
      <c r="F278" t="s">
        <v>208</v>
      </c>
      <c r="G278" t="s">
        <v>304</v>
      </c>
      <c r="H278" t="s">
        <v>305</v>
      </c>
      <c r="I278" s="1">
        <v>41466</v>
      </c>
      <c r="J278">
        <v>2013</v>
      </c>
      <c r="K278" t="s">
        <v>77</v>
      </c>
      <c r="L278" t="s">
        <v>78</v>
      </c>
      <c r="M278" s="1">
        <v>41620</v>
      </c>
      <c r="N278">
        <v>35</v>
      </c>
      <c r="O278">
        <f>STANDARDIZE(N278,$N$8,$N$9)</f>
        <v>-9.1535527705640905E-3</v>
      </c>
      <c r="P278">
        <f>ABS($J$3-O278)</f>
        <v>0.51821267100632629</v>
      </c>
      <c r="Q278">
        <f>ABS($J$4-O278)</f>
        <v>2.1979365011647629</v>
      </c>
      <c r="R278">
        <f>ABS($J$5-O278)</f>
        <v>0.14295521958795207</v>
      </c>
      <c r="S278">
        <f>ABS($J$6-O278)</f>
        <v>0.44673506121235018</v>
      </c>
      <c r="T278">
        <f>MIN(P278:S278)</f>
        <v>0.14295521958795207</v>
      </c>
      <c r="U278">
        <f>MATCH(T278,P278:S278, 0)</f>
        <v>3</v>
      </c>
    </row>
    <row r="279" spans="1:21" x14ac:dyDescent="0.35">
      <c r="A279">
        <v>4</v>
      </c>
      <c r="B279">
        <v>268</v>
      </c>
      <c r="C279" t="s">
        <v>14</v>
      </c>
      <c r="D279" t="s">
        <v>15</v>
      </c>
      <c r="E279" t="s">
        <v>43</v>
      </c>
      <c r="F279" t="s">
        <v>35</v>
      </c>
      <c r="G279" t="s">
        <v>48</v>
      </c>
      <c r="H279" t="s">
        <v>49</v>
      </c>
      <c r="I279" s="1">
        <v>41466</v>
      </c>
      <c r="J279">
        <v>2013</v>
      </c>
      <c r="K279" t="s">
        <v>94</v>
      </c>
      <c r="L279" t="s">
        <v>95</v>
      </c>
      <c r="M279" s="1">
        <v>41652</v>
      </c>
      <c r="N279">
        <v>67</v>
      </c>
      <c r="O279">
        <f>STANDARDIZE(N279,$N$8,$N$9)</f>
        <v>0.56266732558124422</v>
      </c>
      <c r="P279">
        <f>ABS($J$3-O279)</f>
        <v>1.0900335493581346</v>
      </c>
      <c r="Q279">
        <f>ABS($J$4-O279)</f>
        <v>1.6261156228129547</v>
      </c>
      <c r="R279">
        <f>ABS($J$5-O279)</f>
        <v>0.71477609793976038</v>
      </c>
      <c r="S279">
        <f>ABS($J$6-O279)</f>
        <v>0.1250858171394581</v>
      </c>
      <c r="T279">
        <f>MIN(P279:S279)</f>
        <v>0.1250858171394581</v>
      </c>
      <c r="U279">
        <f>MATCH(T279,P279:S279, 0)</f>
        <v>4</v>
      </c>
    </row>
    <row r="280" spans="1:21" x14ac:dyDescent="0.35">
      <c r="A280">
        <v>2</v>
      </c>
      <c r="B280">
        <v>269</v>
      </c>
      <c r="C280" t="s">
        <v>30</v>
      </c>
      <c r="D280" t="s">
        <v>31</v>
      </c>
      <c r="E280" t="s">
        <v>79</v>
      </c>
      <c r="F280" t="s">
        <v>35</v>
      </c>
      <c r="G280" t="s">
        <v>80</v>
      </c>
      <c r="H280" t="s">
        <v>81</v>
      </c>
      <c r="I280" s="1">
        <v>41466</v>
      </c>
      <c r="J280">
        <v>2013</v>
      </c>
      <c r="K280" t="s">
        <v>41</v>
      </c>
      <c r="L280" t="s">
        <v>42</v>
      </c>
      <c r="M280" s="1">
        <v>41710</v>
      </c>
      <c r="N280">
        <v>391</v>
      </c>
      <c r="O280">
        <f>STANDARDIZE(N280,$N$8,$N$9)</f>
        <v>6.352353718893303</v>
      </c>
      <c r="P280">
        <f>ABS($J$3-O280)</f>
        <v>6.8797199426701932</v>
      </c>
      <c r="Q280">
        <f>ABS($J$4-O280)</f>
        <v>4.1635707704991045</v>
      </c>
      <c r="R280">
        <f>ABS($J$5-O280)</f>
        <v>6.504462491251819</v>
      </c>
      <c r="S280">
        <f>ABS($J$6-O280)</f>
        <v>5.9147722104515168</v>
      </c>
      <c r="T280">
        <f>MIN(P280:S280)</f>
        <v>4.1635707704991045</v>
      </c>
      <c r="U280">
        <f>MATCH(T280,P280:S280, 0)</f>
        <v>2</v>
      </c>
    </row>
    <row r="281" spans="1:21" x14ac:dyDescent="0.35">
      <c r="A281">
        <v>1</v>
      </c>
      <c r="B281">
        <v>270</v>
      </c>
      <c r="C281" t="s">
        <v>67</v>
      </c>
      <c r="D281" t="s">
        <v>68</v>
      </c>
      <c r="E281" t="s">
        <v>141</v>
      </c>
      <c r="F281" t="s">
        <v>142</v>
      </c>
      <c r="G281" t="s">
        <v>143</v>
      </c>
      <c r="H281" t="s">
        <v>144</v>
      </c>
      <c r="I281" s="1">
        <v>41467</v>
      </c>
      <c r="J281">
        <v>2013</v>
      </c>
      <c r="K281" t="s">
        <v>176</v>
      </c>
      <c r="L281" t="s">
        <v>177</v>
      </c>
      <c r="M281" s="1">
        <v>41559</v>
      </c>
      <c r="N281">
        <v>3</v>
      </c>
      <c r="O281">
        <f>STANDARDIZE(N281,$N$8,$N$9)</f>
        <v>-0.58097443112237235</v>
      </c>
      <c r="P281">
        <f>ABS($J$3-O281)</f>
        <v>5.3608207345481995E-2</v>
      </c>
      <c r="Q281">
        <f>ABS($J$4-O281)</f>
        <v>2.7697573795165713</v>
      </c>
      <c r="R281">
        <f>ABS($J$5-O281)</f>
        <v>0.42886565876385618</v>
      </c>
      <c r="S281">
        <f>ABS($J$6-O281)</f>
        <v>1.0185559395641586</v>
      </c>
      <c r="T281">
        <f>MIN(P281:S281)</f>
        <v>5.3608207345481995E-2</v>
      </c>
      <c r="U281">
        <f>MATCH(T281,P281:S281, 0)</f>
        <v>1</v>
      </c>
    </row>
    <row r="282" spans="1:21" x14ac:dyDescent="0.35">
      <c r="A282">
        <v>3</v>
      </c>
      <c r="B282">
        <v>271</v>
      </c>
      <c r="C282" t="s">
        <v>30</v>
      </c>
      <c r="D282" t="s">
        <v>31</v>
      </c>
      <c r="E282" t="s">
        <v>149</v>
      </c>
      <c r="F282" t="s">
        <v>150</v>
      </c>
      <c r="G282" t="s">
        <v>215</v>
      </c>
      <c r="H282" t="s">
        <v>216</v>
      </c>
      <c r="I282" s="1">
        <v>41470</v>
      </c>
      <c r="J282">
        <v>2013</v>
      </c>
      <c r="K282" t="s">
        <v>77</v>
      </c>
      <c r="L282" t="s">
        <v>78</v>
      </c>
      <c r="M282" s="1">
        <v>41508</v>
      </c>
      <c r="N282">
        <v>38</v>
      </c>
      <c r="O282">
        <f>STANDARDIZE(N282,$N$8,$N$9)</f>
        <v>4.4454654574917936E-2</v>
      </c>
      <c r="P282">
        <f>ABS($J$3-O282)</f>
        <v>0.57182087835180828</v>
      </c>
      <c r="Q282">
        <f>ABS($J$4-O282)</f>
        <v>2.1443282938192811</v>
      </c>
      <c r="R282">
        <f>ABS($J$5-O282)</f>
        <v>0.19656342693343409</v>
      </c>
      <c r="S282">
        <f>ABS($J$6-O282)</f>
        <v>0.39312685386686819</v>
      </c>
      <c r="T282">
        <f>MIN(P282:S282)</f>
        <v>0.19656342693343409</v>
      </c>
      <c r="U282">
        <f>MATCH(T282,P282:S282, 0)</f>
        <v>3</v>
      </c>
    </row>
    <row r="283" spans="1:21" x14ac:dyDescent="0.35">
      <c r="A283">
        <v>4</v>
      </c>
      <c r="B283">
        <v>272</v>
      </c>
      <c r="C283" t="s">
        <v>184</v>
      </c>
      <c r="D283" t="s">
        <v>185</v>
      </c>
      <c r="E283" t="s">
        <v>79</v>
      </c>
      <c r="F283" t="s">
        <v>35</v>
      </c>
      <c r="G283" t="s">
        <v>306</v>
      </c>
      <c r="H283" t="s">
        <v>307</v>
      </c>
      <c r="I283" s="1">
        <v>41470</v>
      </c>
      <c r="J283">
        <v>2013</v>
      </c>
      <c r="K283" t="s">
        <v>77</v>
      </c>
      <c r="L283" t="s">
        <v>78</v>
      </c>
      <c r="M283" s="1">
        <v>41434</v>
      </c>
      <c r="N283">
        <v>53</v>
      </c>
      <c r="O283">
        <f>STANDARDIZE(N283,$N$8,$N$9)</f>
        <v>0.31249569130232807</v>
      </c>
      <c r="P283">
        <f>ABS($J$3-O283)</f>
        <v>0.83986191507921837</v>
      </c>
      <c r="Q283">
        <f>ABS($J$4-O283)</f>
        <v>1.8762872570918709</v>
      </c>
      <c r="R283">
        <f>ABS($J$5-O283)</f>
        <v>0.46460446366084424</v>
      </c>
      <c r="S283">
        <f>ABS($J$6-O283)</f>
        <v>0.12508581713945804</v>
      </c>
      <c r="T283">
        <f>MIN(P283:S283)</f>
        <v>0.12508581713945804</v>
      </c>
      <c r="U283">
        <f>MATCH(T283,P283:S283, 0)</f>
        <v>4</v>
      </c>
    </row>
    <row r="284" spans="1:21" x14ac:dyDescent="0.35">
      <c r="A284">
        <v>4</v>
      </c>
      <c r="B284">
        <v>273</v>
      </c>
      <c r="C284" t="s">
        <v>159</v>
      </c>
      <c r="D284" t="s">
        <v>160</v>
      </c>
      <c r="E284" t="s">
        <v>43</v>
      </c>
      <c r="F284" t="s">
        <v>35</v>
      </c>
      <c r="G284" t="s">
        <v>48</v>
      </c>
      <c r="H284" t="s">
        <v>49</v>
      </c>
      <c r="I284" s="1">
        <v>41471</v>
      </c>
      <c r="J284">
        <v>2013</v>
      </c>
      <c r="K284" t="s">
        <v>28</v>
      </c>
      <c r="L284" t="s">
        <v>29</v>
      </c>
      <c r="M284" s="1">
        <v>41342</v>
      </c>
      <c r="N284">
        <v>49</v>
      </c>
      <c r="O284">
        <f>STANDARDIZE(N284,$N$8,$N$9)</f>
        <v>0.24101808150835205</v>
      </c>
      <c r="P284">
        <f>ABS($J$3-O284)</f>
        <v>0.76838430528524237</v>
      </c>
      <c r="Q284">
        <f>ABS($J$4-O284)</f>
        <v>1.9477648668858469</v>
      </c>
      <c r="R284">
        <f>ABS($J$5-O284)</f>
        <v>0.39312685386686819</v>
      </c>
      <c r="S284">
        <f>ABS($J$6-O284)</f>
        <v>0.19656342693343407</v>
      </c>
      <c r="T284">
        <f>MIN(P284:S284)</f>
        <v>0.19656342693343407</v>
      </c>
      <c r="U284">
        <f>MATCH(T284,P284:S284, 0)</f>
        <v>4</v>
      </c>
    </row>
    <row r="285" spans="1:21" x14ac:dyDescent="0.35">
      <c r="A285">
        <v>4</v>
      </c>
      <c r="B285">
        <v>274</v>
      </c>
      <c r="C285" t="s">
        <v>71</v>
      </c>
      <c r="D285" t="s">
        <v>72</v>
      </c>
      <c r="E285" t="s">
        <v>16</v>
      </c>
      <c r="F285" t="s">
        <v>17</v>
      </c>
      <c r="G285" t="s">
        <v>18</v>
      </c>
      <c r="H285" t="s">
        <v>19</v>
      </c>
      <c r="I285" s="1">
        <v>41471</v>
      </c>
      <c r="J285">
        <v>2013</v>
      </c>
      <c r="K285" t="s">
        <v>77</v>
      </c>
      <c r="L285" t="s">
        <v>78</v>
      </c>
      <c r="M285" s="1">
        <v>41531</v>
      </c>
      <c r="N285">
        <v>60</v>
      </c>
      <c r="O285">
        <f>STANDARDIZE(N285,$N$8,$N$9)</f>
        <v>0.43758150844178612</v>
      </c>
      <c r="P285">
        <f>ABS($J$3-O285)</f>
        <v>0.96494773221867647</v>
      </c>
      <c r="Q285">
        <f>ABS($J$4-O285)</f>
        <v>1.7512014399524127</v>
      </c>
      <c r="R285">
        <f>ABS($J$5-O285)</f>
        <v>0.58969028080030228</v>
      </c>
      <c r="S285">
        <f>ABS($J$6-O285)</f>
        <v>0</v>
      </c>
      <c r="T285">
        <f>MIN(P285:S285)</f>
        <v>0</v>
      </c>
      <c r="U285">
        <f>MATCH(T285,P285:S285, 0)</f>
        <v>4</v>
      </c>
    </row>
    <row r="286" spans="1:21" x14ac:dyDescent="0.35">
      <c r="A286">
        <v>4</v>
      </c>
      <c r="B286">
        <v>275</v>
      </c>
      <c r="C286" t="s">
        <v>308</v>
      </c>
      <c r="D286" t="s">
        <v>309</v>
      </c>
      <c r="E286" t="s">
        <v>73</v>
      </c>
      <c r="F286" t="s">
        <v>74</v>
      </c>
      <c r="G286" t="s">
        <v>75</v>
      </c>
      <c r="H286" t="s">
        <v>76</v>
      </c>
      <c r="I286" s="1">
        <v>41471</v>
      </c>
      <c r="J286">
        <v>2013</v>
      </c>
      <c r="K286" t="s">
        <v>77</v>
      </c>
      <c r="L286" t="s">
        <v>78</v>
      </c>
      <c r="M286" s="1">
        <v>41315</v>
      </c>
      <c r="N286">
        <v>78</v>
      </c>
      <c r="O286">
        <f>STANDARDIZE(N286,$N$8,$N$9)</f>
        <v>0.75923075251467831</v>
      </c>
      <c r="P286">
        <f>ABS($J$3-O286)</f>
        <v>1.2865969762915688</v>
      </c>
      <c r="Q286">
        <f>ABS($J$4-O286)</f>
        <v>1.4295521958795208</v>
      </c>
      <c r="R286">
        <f>ABS($J$5-O286)</f>
        <v>0.91133952487319447</v>
      </c>
      <c r="S286">
        <f>ABS($J$6-O286)</f>
        <v>0.32164924407289219</v>
      </c>
      <c r="T286">
        <f>MIN(P286:S286)</f>
        <v>0.32164924407289219</v>
      </c>
      <c r="U286">
        <f>MATCH(T286,P286:S286, 0)</f>
        <v>4</v>
      </c>
    </row>
    <row r="287" spans="1:21" x14ac:dyDescent="0.35">
      <c r="A287">
        <v>4</v>
      </c>
      <c r="B287">
        <v>276</v>
      </c>
      <c r="C287" t="s">
        <v>30</v>
      </c>
      <c r="D287" t="s">
        <v>31</v>
      </c>
      <c r="E287" t="s">
        <v>168</v>
      </c>
      <c r="F287" t="s">
        <v>169</v>
      </c>
      <c r="G287" t="s">
        <v>231</v>
      </c>
      <c r="H287" t="s">
        <v>232</v>
      </c>
      <c r="I287" s="1">
        <v>41471</v>
      </c>
      <c r="J287">
        <v>2013</v>
      </c>
      <c r="K287" t="s">
        <v>77</v>
      </c>
      <c r="L287" t="s">
        <v>78</v>
      </c>
      <c r="M287" s="1">
        <v>41496</v>
      </c>
      <c r="N287">
        <v>84</v>
      </c>
      <c r="O287">
        <f>STANDARDIZE(N287,$N$8,$N$9)</f>
        <v>0.86644716720564241</v>
      </c>
      <c r="P287">
        <f>ABS($J$3-O287)</f>
        <v>1.3938133909825328</v>
      </c>
      <c r="Q287">
        <f>ABS($J$4-O287)</f>
        <v>1.3223357811885565</v>
      </c>
      <c r="R287">
        <f>ABS($J$5-O287)</f>
        <v>1.0185559395641586</v>
      </c>
      <c r="S287">
        <f>ABS($J$6-O287)</f>
        <v>0.42886565876385629</v>
      </c>
      <c r="T287">
        <f>MIN(P287:S287)</f>
        <v>0.42886565876385629</v>
      </c>
      <c r="U287">
        <f>MATCH(T287,P287:S287, 0)</f>
        <v>4</v>
      </c>
    </row>
    <row r="288" spans="1:21" x14ac:dyDescent="0.35">
      <c r="A288">
        <v>2</v>
      </c>
      <c r="B288">
        <v>277</v>
      </c>
      <c r="C288" t="s">
        <v>30</v>
      </c>
      <c r="D288" t="s">
        <v>31</v>
      </c>
      <c r="E288" t="s">
        <v>43</v>
      </c>
      <c r="F288" t="s">
        <v>35</v>
      </c>
      <c r="G288" t="s">
        <v>48</v>
      </c>
      <c r="H288" t="s">
        <v>49</v>
      </c>
      <c r="I288" s="1">
        <v>41471</v>
      </c>
      <c r="J288">
        <v>2013</v>
      </c>
      <c r="K288" t="s">
        <v>20</v>
      </c>
      <c r="L288" t="s">
        <v>21</v>
      </c>
      <c r="M288" s="1">
        <v>41946</v>
      </c>
      <c r="N288">
        <v>238</v>
      </c>
      <c r="O288">
        <f>STANDARDIZE(N288,$N$8,$N$9)</f>
        <v>3.6183351442737197</v>
      </c>
      <c r="P288">
        <f>ABS($J$3-O288)</f>
        <v>4.1457013680506103</v>
      </c>
      <c r="Q288">
        <f>ABS($J$4-O288)</f>
        <v>1.4295521958795208</v>
      </c>
      <c r="R288">
        <f>ABS($J$5-O288)</f>
        <v>3.7704439166322361</v>
      </c>
      <c r="S288">
        <f>ABS($J$6-O288)</f>
        <v>3.1807536358319335</v>
      </c>
      <c r="T288">
        <f>MIN(P288:S288)</f>
        <v>1.4295521958795208</v>
      </c>
      <c r="U288">
        <f>MATCH(T288,P288:S288, 0)</f>
        <v>2</v>
      </c>
    </row>
    <row r="289" spans="1:21" x14ac:dyDescent="0.35">
      <c r="A289">
        <v>4</v>
      </c>
      <c r="B289">
        <v>278</v>
      </c>
      <c r="C289" t="s">
        <v>67</v>
      </c>
      <c r="D289" t="s">
        <v>68</v>
      </c>
      <c r="E289" t="s">
        <v>43</v>
      </c>
      <c r="F289" t="s">
        <v>35</v>
      </c>
      <c r="G289" t="s">
        <v>44</v>
      </c>
      <c r="H289" t="s">
        <v>45</v>
      </c>
      <c r="I289" s="1">
        <v>41472</v>
      </c>
      <c r="J289">
        <v>2013</v>
      </c>
      <c r="K289" t="s">
        <v>20</v>
      </c>
      <c r="L289" t="s">
        <v>21</v>
      </c>
      <c r="M289" s="1">
        <v>41403</v>
      </c>
      <c r="N289">
        <v>50</v>
      </c>
      <c r="O289">
        <f>STANDARDIZE(N289,$N$8,$N$9)</f>
        <v>0.25888748395684602</v>
      </c>
      <c r="P289">
        <f>ABS($J$3-O289)</f>
        <v>0.78625370773373637</v>
      </c>
      <c r="Q289">
        <f>ABS($J$4-O289)</f>
        <v>1.9298954644373529</v>
      </c>
      <c r="R289">
        <f>ABS($J$5-O289)</f>
        <v>0.41099625631536219</v>
      </c>
      <c r="S289">
        <f>ABS($J$6-O289)</f>
        <v>0.17869402448494009</v>
      </c>
      <c r="T289">
        <f>MIN(P289:S289)</f>
        <v>0.17869402448494009</v>
      </c>
      <c r="U289">
        <f>MATCH(T289,P289:S289, 0)</f>
        <v>4</v>
      </c>
    </row>
    <row r="290" spans="1:21" x14ac:dyDescent="0.35">
      <c r="A290">
        <v>4</v>
      </c>
      <c r="B290">
        <v>279</v>
      </c>
      <c r="C290" t="s">
        <v>310</v>
      </c>
      <c r="D290" t="s">
        <v>311</v>
      </c>
      <c r="E290" t="s">
        <v>79</v>
      </c>
      <c r="F290" t="s">
        <v>35</v>
      </c>
      <c r="G290" t="s">
        <v>80</v>
      </c>
      <c r="H290" t="s">
        <v>81</v>
      </c>
      <c r="I290" s="1">
        <v>41473</v>
      </c>
      <c r="J290">
        <v>2013</v>
      </c>
      <c r="K290" t="s">
        <v>77</v>
      </c>
      <c r="L290" t="s">
        <v>78</v>
      </c>
      <c r="M290" s="1">
        <v>41527</v>
      </c>
      <c r="N290">
        <v>83</v>
      </c>
      <c r="O290">
        <f>STANDARDIZE(N290,$N$8,$N$9)</f>
        <v>0.8485777647571483</v>
      </c>
      <c r="P290">
        <f>ABS($J$3-O290)</f>
        <v>1.3759439885340385</v>
      </c>
      <c r="Q290">
        <f>ABS($J$4-O290)</f>
        <v>1.3402051836370505</v>
      </c>
      <c r="R290">
        <f>ABS($J$5-O290)</f>
        <v>1.0006865371156644</v>
      </c>
      <c r="S290">
        <f>ABS($J$6-O290)</f>
        <v>0.41099625631536219</v>
      </c>
      <c r="T290">
        <f>MIN(P290:S290)</f>
        <v>0.41099625631536219</v>
      </c>
      <c r="U290">
        <f>MATCH(T290,P290:S290, 0)</f>
        <v>4</v>
      </c>
    </row>
    <row r="291" spans="1:21" x14ac:dyDescent="0.35">
      <c r="A291">
        <v>4</v>
      </c>
      <c r="B291">
        <v>280</v>
      </c>
      <c r="C291" t="s">
        <v>112</v>
      </c>
      <c r="D291" t="s">
        <v>113</v>
      </c>
      <c r="E291" t="s">
        <v>84</v>
      </c>
      <c r="F291" t="s">
        <v>85</v>
      </c>
      <c r="G291" t="s">
        <v>153</v>
      </c>
      <c r="H291" t="s">
        <v>154</v>
      </c>
      <c r="I291" s="1">
        <v>41473</v>
      </c>
      <c r="J291">
        <v>2013</v>
      </c>
      <c r="K291" t="s">
        <v>77</v>
      </c>
      <c r="L291" t="s">
        <v>78</v>
      </c>
      <c r="M291" s="1">
        <v>41563</v>
      </c>
      <c r="N291">
        <v>90</v>
      </c>
      <c r="O291">
        <f>STANDARDIZE(N291,$N$8,$N$9)</f>
        <v>0.9736635818966064</v>
      </c>
      <c r="P291">
        <f>ABS($J$3-O291)</f>
        <v>1.5010298056734968</v>
      </c>
      <c r="Q291">
        <f>ABS($J$4-O291)</f>
        <v>1.2151193664975926</v>
      </c>
      <c r="R291">
        <f>ABS($J$5-O291)</f>
        <v>1.1257723542551226</v>
      </c>
      <c r="S291">
        <f>ABS($J$6-O291)</f>
        <v>0.53608207345482028</v>
      </c>
      <c r="T291">
        <f>MIN(P291:S291)</f>
        <v>0.53608207345482028</v>
      </c>
      <c r="U291">
        <f>MATCH(T291,P291:S291, 0)</f>
        <v>4</v>
      </c>
    </row>
    <row r="292" spans="1:21" x14ac:dyDescent="0.35">
      <c r="A292">
        <v>3</v>
      </c>
      <c r="B292">
        <v>281</v>
      </c>
      <c r="C292" t="s">
        <v>14</v>
      </c>
      <c r="D292" t="s">
        <v>15</v>
      </c>
      <c r="E292" t="s">
        <v>43</v>
      </c>
      <c r="F292" t="s">
        <v>35</v>
      </c>
      <c r="G292" t="s">
        <v>127</v>
      </c>
      <c r="H292" t="s">
        <v>128</v>
      </c>
      <c r="I292" s="1">
        <v>41475</v>
      </c>
      <c r="J292">
        <v>2013</v>
      </c>
      <c r="K292" t="s">
        <v>20</v>
      </c>
      <c r="L292" t="s">
        <v>21</v>
      </c>
      <c r="M292" s="1">
        <v>41512</v>
      </c>
      <c r="N292">
        <v>37</v>
      </c>
      <c r="O292">
        <f>STANDARDIZE(N292,$N$8,$N$9)</f>
        <v>2.6585252126423927E-2</v>
      </c>
      <c r="P292">
        <f>ABS($J$3-O292)</f>
        <v>0.55395147590331428</v>
      </c>
      <c r="Q292">
        <f>ABS($J$4-O292)</f>
        <v>2.1621976962677749</v>
      </c>
      <c r="R292">
        <f>ABS($J$5-O292)</f>
        <v>0.17869402448494009</v>
      </c>
      <c r="S292">
        <f>ABS($J$6-O292)</f>
        <v>0.41099625631536219</v>
      </c>
      <c r="T292">
        <f>MIN(P292:S292)</f>
        <v>0.17869402448494009</v>
      </c>
      <c r="U292">
        <f>MATCH(T292,P292:S292, 0)</f>
        <v>3</v>
      </c>
    </row>
    <row r="293" spans="1:21" x14ac:dyDescent="0.35">
      <c r="A293">
        <v>3</v>
      </c>
      <c r="B293">
        <v>282</v>
      </c>
      <c r="C293" t="s">
        <v>46</v>
      </c>
      <c r="D293" t="s">
        <v>47</v>
      </c>
      <c r="E293" t="s">
        <v>141</v>
      </c>
      <c r="F293" t="s">
        <v>142</v>
      </c>
      <c r="G293" t="s">
        <v>143</v>
      </c>
      <c r="H293" t="s">
        <v>144</v>
      </c>
      <c r="I293" s="1">
        <v>41477</v>
      </c>
      <c r="J293">
        <v>2013</v>
      </c>
      <c r="K293" t="s">
        <v>28</v>
      </c>
      <c r="L293" t="s">
        <v>29</v>
      </c>
      <c r="M293" s="1">
        <v>41342</v>
      </c>
      <c r="N293">
        <v>43</v>
      </c>
      <c r="O293">
        <f>STANDARDIZE(N293,$N$8,$N$9)</f>
        <v>0.13380166681738798</v>
      </c>
      <c r="P293">
        <f>ABS($J$3-O293)</f>
        <v>0.66116789059427838</v>
      </c>
      <c r="Q293">
        <f>ABS($J$4-O293)</f>
        <v>2.0549812815768109</v>
      </c>
      <c r="R293">
        <f>ABS($J$5-O293)</f>
        <v>0.28591043917590414</v>
      </c>
      <c r="S293">
        <f>ABS($J$6-O293)</f>
        <v>0.30377984162439814</v>
      </c>
      <c r="T293">
        <f>MIN(P293:S293)</f>
        <v>0.28591043917590414</v>
      </c>
      <c r="U293">
        <f>MATCH(T293,P293:S293, 0)</f>
        <v>3</v>
      </c>
    </row>
    <row r="294" spans="1:21" x14ac:dyDescent="0.35">
      <c r="A294">
        <v>1</v>
      </c>
      <c r="B294">
        <v>283</v>
      </c>
      <c r="C294" t="s">
        <v>157</v>
      </c>
      <c r="D294" t="s">
        <v>158</v>
      </c>
      <c r="E294" t="s">
        <v>96</v>
      </c>
      <c r="F294" t="s">
        <v>97</v>
      </c>
      <c r="G294" t="s">
        <v>98</v>
      </c>
      <c r="H294" t="s">
        <v>99</v>
      </c>
      <c r="I294" s="1">
        <v>41479</v>
      </c>
      <c r="J294">
        <v>2013</v>
      </c>
      <c r="K294" t="s">
        <v>202</v>
      </c>
      <c r="L294" t="s">
        <v>203</v>
      </c>
      <c r="M294" s="1">
        <v>41463</v>
      </c>
      <c r="N294">
        <v>14</v>
      </c>
      <c r="O294">
        <f>STANDARDIZE(N294,$N$8,$N$9)</f>
        <v>-0.38441100418893831</v>
      </c>
      <c r="P294">
        <f>ABS($J$3-O294)</f>
        <v>0.14295521958795204</v>
      </c>
      <c r="Q294">
        <f>ABS($J$4-O294)</f>
        <v>2.5731939525831371</v>
      </c>
      <c r="R294">
        <f>ABS($J$5-O294)</f>
        <v>0.23230223183042215</v>
      </c>
      <c r="S294">
        <f>ABS($J$6-O294)</f>
        <v>0.82199251263072437</v>
      </c>
      <c r="T294">
        <f>MIN(P294:S294)</f>
        <v>0.14295521958795204</v>
      </c>
      <c r="U294">
        <f>MATCH(T294,P294:S294, 0)</f>
        <v>1</v>
      </c>
    </row>
    <row r="295" spans="1:21" x14ac:dyDescent="0.35">
      <c r="A295">
        <v>4</v>
      </c>
      <c r="B295">
        <v>284</v>
      </c>
      <c r="C295" t="s">
        <v>108</v>
      </c>
      <c r="D295" t="s">
        <v>109</v>
      </c>
      <c r="E295" t="s">
        <v>73</v>
      </c>
      <c r="F295" t="s">
        <v>74</v>
      </c>
      <c r="G295" t="s">
        <v>114</v>
      </c>
      <c r="H295" t="s">
        <v>115</v>
      </c>
      <c r="I295" s="1">
        <v>41479</v>
      </c>
      <c r="J295">
        <v>2013</v>
      </c>
      <c r="K295" t="s">
        <v>77</v>
      </c>
      <c r="L295" t="s">
        <v>78</v>
      </c>
      <c r="M295" s="1">
        <v>41587</v>
      </c>
      <c r="N295">
        <v>49</v>
      </c>
      <c r="O295">
        <f>STANDARDIZE(N295,$N$8,$N$9)</f>
        <v>0.24101808150835205</v>
      </c>
      <c r="P295">
        <f>ABS($J$3-O295)</f>
        <v>0.76838430528524237</v>
      </c>
      <c r="Q295">
        <f>ABS($J$4-O295)</f>
        <v>1.9477648668858469</v>
      </c>
      <c r="R295">
        <f>ABS($J$5-O295)</f>
        <v>0.39312685386686819</v>
      </c>
      <c r="S295">
        <f>ABS($J$6-O295)</f>
        <v>0.19656342693343407</v>
      </c>
      <c r="T295">
        <f>MIN(P295:S295)</f>
        <v>0.19656342693343407</v>
      </c>
      <c r="U295">
        <f>MATCH(T295,P295:S295, 0)</f>
        <v>4</v>
      </c>
    </row>
    <row r="296" spans="1:21" x14ac:dyDescent="0.35">
      <c r="A296">
        <v>4</v>
      </c>
      <c r="B296">
        <v>285</v>
      </c>
      <c r="C296" t="s">
        <v>312</v>
      </c>
      <c r="D296" t="s">
        <v>313</v>
      </c>
      <c r="E296" t="s">
        <v>84</v>
      </c>
      <c r="F296" t="s">
        <v>85</v>
      </c>
      <c r="G296" t="s">
        <v>86</v>
      </c>
      <c r="H296" t="s">
        <v>87</v>
      </c>
      <c r="I296" s="1">
        <v>41479</v>
      </c>
      <c r="J296">
        <v>2013</v>
      </c>
      <c r="K296" t="s">
        <v>56</v>
      </c>
      <c r="L296" t="s">
        <v>57</v>
      </c>
      <c r="M296" s="1">
        <v>41543</v>
      </c>
      <c r="N296">
        <v>64</v>
      </c>
      <c r="O296">
        <f>STANDARDIZE(N296,$N$8,$N$9)</f>
        <v>0.50905911823576222</v>
      </c>
      <c r="P296">
        <f>ABS($J$3-O296)</f>
        <v>1.0364253420126526</v>
      </c>
      <c r="Q296">
        <f>ABS($J$4-O296)</f>
        <v>1.6797238301584367</v>
      </c>
      <c r="R296">
        <f>ABS($J$5-O296)</f>
        <v>0.66116789059427838</v>
      </c>
      <c r="S296">
        <f>ABS($J$6-O296)</f>
        <v>7.1477609793976105E-2</v>
      </c>
      <c r="T296">
        <f>MIN(P296:S296)</f>
        <v>7.1477609793976105E-2</v>
      </c>
      <c r="U296">
        <f>MATCH(T296,P296:S296, 0)</f>
        <v>4</v>
      </c>
    </row>
    <row r="297" spans="1:21" x14ac:dyDescent="0.35">
      <c r="A297">
        <v>4</v>
      </c>
      <c r="B297">
        <v>286</v>
      </c>
      <c r="C297" t="s">
        <v>14</v>
      </c>
      <c r="D297" t="s">
        <v>15</v>
      </c>
      <c r="E297" t="s">
        <v>79</v>
      </c>
      <c r="F297" t="s">
        <v>35</v>
      </c>
      <c r="G297" t="s">
        <v>80</v>
      </c>
      <c r="H297" t="s">
        <v>81</v>
      </c>
      <c r="I297" s="1">
        <v>41479</v>
      </c>
      <c r="J297">
        <v>2013</v>
      </c>
      <c r="K297" t="s">
        <v>41</v>
      </c>
      <c r="L297" t="s">
        <v>42</v>
      </c>
      <c r="M297" s="1">
        <v>41527</v>
      </c>
      <c r="N297">
        <v>77</v>
      </c>
      <c r="O297">
        <f>STANDARDIZE(N297,$N$8,$N$9)</f>
        <v>0.74136135006618431</v>
      </c>
      <c r="P297">
        <f>ABS($J$3-O297)</f>
        <v>1.2687275738430746</v>
      </c>
      <c r="Q297">
        <f>ABS($J$4-O297)</f>
        <v>1.4474215983280145</v>
      </c>
      <c r="R297">
        <f>ABS($J$5-O297)</f>
        <v>0.89347012242470047</v>
      </c>
      <c r="S297">
        <f>ABS($J$6-O297)</f>
        <v>0.30377984162439819</v>
      </c>
      <c r="T297">
        <f>MIN(P297:S297)</f>
        <v>0.30377984162439819</v>
      </c>
      <c r="U297">
        <f>MATCH(T297,P297:S297, 0)</f>
        <v>4</v>
      </c>
    </row>
    <row r="298" spans="1:21" x14ac:dyDescent="0.35">
      <c r="A298">
        <v>3</v>
      </c>
      <c r="B298">
        <v>287</v>
      </c>
      <c r="C298" t="s">
        <v>112</v>
      </c>
      <c r="D298" t="s">
        <v>113</v>
      </c>
      <c r="E298" t="s">
        <v>73</v>
      </c>
      <c r="F298" t="s">
        <v>74</v>
      </c>
      <c r="G298" t="s">
        <v>114</v>
      </c>
      <c r="H298" t="s">
        <v>115</v>
      </c>
      <c r="I298" s="1">
        <v>41480</v>
      </c>
      <c r="J298">
        <v>2013</v>
      </c>
      <c r="K298" t="s">
        <v>94</v>
      </c>
      <c r="L298" t="s">
        <v>95</v>
      </c>
      <c r="M298" s="1">
        <v>41512</v>
      </c>
      <c r="N298">
        <v>32</v>
      </c>
      <c r="O298">
        <f>STANDARDIZE(N298,$N$8,$N$9)</f>
        <v>-6.2761760116046117E-2</v>
      </c>
      <c r="P298">
        <f>ABS($J$3-O298)</f>
        <v>0.46460446366084424</v>
      </c>
      <c r="Q298">
        <f>ABS($J$4-O298)</f>
        <v>2.2515447085102451</v>
      </c>
      <c r="R298">
        <f>ABS($J$5-O298)</f>
        <v>8.9347012242470047E-2</v>
      </c>
      <c r="S298">
        <f>ABS($J$6-O298)</f>
        <v>0.50034326855783218</v>
      </c>
      <c r="T298">
        <f>MIN(P298:S298)</f>
        <v>8.9347012242470047E-2</v>
      </c>
      <c r="U298">
        <f>MATCH(T298,P298:S298, 0)</f>
        <v>3</v>
      </c>
    </row>
    <row r="299" spans="1:21" x14ac:dyDescent="0.35">
      <c r="A299">
        <v>4</v>
      </c>
      <c r="B299">
        <v>288</v>
      </c>
      <c r="C299" t="s">
        <v>157</v>
      </c>
      <c r="D299" t="s">
        <v>158</v>
      </c>
      <c r="E299" t="s">
        <v>73</v>
      </c>
      <c r="F299" t="s">
        <v>74</v>
      </c>
      <c r="G299" t="s">
        <v>75</v>
      </c>
      <c r="H299" t="s">
        <v>76</v>
      </c>
      <c r="I299" s="1">
        <v>41480</v>
      </c>
      <c r="J299">
        <v>2013</v>
      </c>
      <c r="K299" t="s">
        <v>77</v>
      </c>
      <c r="L299" t="s">
        <v>78</v>
      </c>
      <c r="M299" s="1">
        <v>41556</v>
      </c>
      <c r="N299">
        <v>47</v>
      </c>
      <c r="O299">
        <f>STANDARDIZE(N299,$N$8,$N$9)</f>
        <v>0.20527927661136403</v>
      </c>
      <c r="P299">
        <f>ABS($J$3-O299)</f>
        <v>0.73264550038825438</v>
      </c>
      <c r="Q299">
        <f>ABS($J$4-O299)</f>
        <v>1.9835036717828349</v>
      </c>
      <c r="R299">
        <f>ABS($J$5-O299)</f>
        <v>0.35738804896988019</v>
      </c>
      <c r="S299">
        <f>ABS($J$6-O299)</f>
        <v>0.23230223183042209</v>
      </c>
      <c r="T299">
        <f>MIN(P299:S299)</f>
        <v>0.23230223183042209</v>
      </c>
      <c r="U299">
        <f>MATCH(T299,P299:S299, 0)</f>
        <v>4</v>
      </c>
    </row>
    <row r="300" spans="1:21" x14ac:dyDescent="0.35">
      <c r="A300">
        <v>2</v>
      </c>
      <c r="B300">
        <v>289</v>
      </c>
      <c r="C300" t="s">
        <v>314</v>
      </c>
      <c r="D300" t="s">
        <v>315</v>
      </c>
      <c r="E300" t="s">
        <v>196</v>
      </c>
      <c r="F300" t="s">
        <v>197</v>
      </c>
      <c r="G300" t="s">
        <v>198</v>
      </c>
      <c r="H300" t="s">
        <v>199</v>
      </c>
      <c r="I300" s="1">
        <v>41484</v>
      </c>
      <c r="J300">
        <v>2013</v>
      </c>
      <c r="K300" t="s">
        <v>28</v>
      </c>
      <c r="L300" t="s">
        <v>29</v>
      </c>
      <c r="M300" s="1">
        <v>41628</v>
      </c>
      <c r="N300">
        <v>144</v>
      </c>
      <c r="O300">
        <f>STANDARDIZE(N300,$N$8,$N$9)</f>
        <v>1.938611314115283</v>
      </c>
      <c r="P300">
        <f>ABS($J$3-O300)</f>
        <v>2.4659775378921731</v>
      </c>
      <c r="Q300">
        <f>ABS($J$4-O300)</f>
        <v>0.25017163427891598</v>
      </c>
      <c r="R300">
        <f>ABS($J$5-O300)</f>
        <v>2.0907200864737989</v>
      </c>
      <c r="S300">
        <f>ABS($J$6-O300)</f>
        <v>1.5010298056734968</v>
      </c>
      <c r="T300">
        <f>MIN(P300:S300)</f>
        <v>0.25017163427891598</v>
      </c>
      <c r="U300">
        <f>MATCH(T300,P300:S300, 0)</f>
        <v>2</v>
      </c>
    </row>
    <row r="301" spans="1:21" x14ac:dyDescent="0.35">
      <c r="A301">
        <v>3</v>
      </c>
      <c r="B301">
        <v>290</v>
      </c>
      <c r="C301" t="s">
        <v>14</v>
      </c>
      <c r="D301" t="s">
        <v>15</v>
      </c>
      <c r="E301" t="s">
        <v>141</v>
      </c>
      <c r="F301" t="s">
        <v>142</v>
      </c>
      <c r="G301" t="s">
        <v>143</v>
      </c>
      <c r="H301" t="s">
        <v>144</v>
      </c>
      <c r="I301" s="1">
        <v>41485</v>
      </c>
      <c r="J301">
        <v>2013</v>
      </c>
      <c r="K301" t="s">
        <v>41</v>
      </c>
      <c r="L301" t="s">
        <v>42</v>
      </c>
      <c r="M301" s="1">
        <v>41434</v>
      </c>
      <c r="N301">
        <v>38</v>
      </c>
      <c r="O301">
        <f>STANDARDIZE(N301,$N$8,$N$9)</f>
        <v>4.4454654574917936E-2</v>
      </c>
      <c r="P301">
        <f>ABS($J$3-O301)</f>
        <v>0.57182087835180828</v>
      </c>
      <c r="Q301">
        <f>ABS($J$4-O301)</f>
        <v>2.1443282938192811</v>
      </c>
      <c r="R301">
        <f>ABS($J$5-O301)</f>
        <v>0.19656342693343409</v>
      </c>
      <c r="S301">
        <f>ABS($J$6-O301)</f>
        <v>0.39312685386686819</v>
      </c>
      <c r="T301">
        <f>MIN(P301:S301)</f>
        <v>0.19656342693343409</v>
      </c>
      <c r="U301">
        <f>MATCH(T301,P301:S301, 0)</f>
        <v>3</v>
      </c>
    </row>
    <row r="302" spans="1:21" x14ac:dyDescent="0.35">
      <c r="A302">
        <v>3</v>
      </c>
      <c r="B302">
        <v>291</v>
      </c>
      <c r="C302" t="s">
        <v>14</v>
      </c>
      <c r="D302" t="s">
        <v>15</v>
      </c>
      <c r="E302" t="s">
        <v>64</v>
      </c>
      <c r="F302" t="s">
        <v>59</v>
      </c>
      <c r="G302" t="s">
        <v>65</v>
      </c>
      <c r="H302" t="s">
        <v>66</v>
      </c>
      <c r="I302" s="1">
        <v>41486</v>
      </c>
      <c r="J302">
        <v>2013</v>
      </c>
      <c r="K302" t="s">
        <v>69</v>
      </c>
      <c r="L302" t="s">
        <v>70</v>
      </c>
      <c r="M302" s="1">
        <v>41587</v>
      </c>
      <c r="N302">
        <v>42</v>
      </c>
      <c r="O302">
        <f>STANDARDIZE(N302,$N$8,$N$9)</f>
        <v>0.11593226436889398</v>
      </c>
      <c r="P302">
        <f>ABS($J$3-O302)</f>
        <v>0.64329848814578439</v>
      </c>
      <c r="Q302">
        <f>ABS($J$4-O302)</f>
        <v>2.0728506840253051</v>
      </c>
      <c r="R302">
        <f>ABS($J$5-O302)</f>
        <v>0.26804103672741014</v>
      </c>
      <c r="S302">
        <f>ABS($J$6-O302)</f>
        <v>0.32164924407289214</v>
      </c>
      <c r="T302">
        <f>MIN(P302:S302)</f>
        <v>0.26804103672741014</v>
      </c>
      <c r="U302">
        <f>MATCH(T302,P302:S302, 0)</f>
        <v>3</v>
      </c>
    </row>
    <row r="303" spans="1:21" x14ac:dyDescent="0.35">
      <c r="A303">
        <v>4</v>
      </c>
      <c r="B303">
        <v>292</v>
      </c>
      <c r="C303" t="s">
        <v>316</v>
      </c>
      <c r="D303" t="s">
        <v>317</v>
      </c>
      <c r="E303" t="s">
        <v>96</v>
      </c>
      <c r="F303" t="s">
        <v>97</v>
      </c>
      <c r="G303" t="s">
        <v>318</v>
      </c>
      <c r="H303" t="s">
        <v>319</v>
      </c>
      <c r="I303" s="1">
        <v>41486</v>
      </c>
      <c r="J303">
        <v>2013</v>
      </c>
      <c r="K303" t="s">
        <v>202</v>
      </c>
      <c r="L303" t="s">
        <v>203</v>
      </c>
      <c r="M303" s="1">
        <v>41569</v>
      </c>
      <c r="N303">
        <v>83</v>
      </c>
      <c r="O303">
        <f>STANDARDIZE(N303,$N$8,$N$9)</f>
        <v>0.8485777647571483</v>
      </c>
      <c r="P303">
        <f>ABS($J$3-O303)</f>
        <v>1.3759439885340385</v>
      </c>
      <c r="Q303">
        <f>ABS($J$4-O303)</f>
        <v>1.3402051836370505</v>
      </c>
      <c r="R303">
        <f>ABS($J$5-O303)</f>
        <v>1.0006865371156644</v>
      </c>
      <c r="S303">
        <f>ABS($J$6-O303)</f>
        <v>0.41099625631536219</v>
      </c>
      <c r="T303">
        <f>MIN(P303:S303)</f>
        <v>0.41099625631536219</v>
      </c>
      <c r="U303">
        <f>MATCH(T303,P303:S303, 0)</f>
        <v>4</v>
      </c>
    </row>
    <row r="304" spans="1:21" x14ac:dyDescent="0.35">
      <c r="A304">
        <v>4</v>
      </c>
      <c r="B304">
        <v>293</v>
      </c>
      <c r="C304" t="s">
        <v>30</v>
      </c>
      <c r="D304" t="s">
        <v>31</v>
      </c>
      <c r="E304" t="s">
        <v>43</v>
      </c>
      <c r="F304" t="s">
        <v>35</v>
      </c>
      <c r="G304" t="s">
        <v>44</v>
      </c>
      <c r="H304" t="s">
        <v>45</v>
      </c>
      <c r="I304" s="1">
        <v>41490</v>
      </c>
      <c r="J304">
        <v>2013</v>
      </c>
      <c r="K304" t="s">
        <v>56</v>
      </c>
      <c r="L304" t="s">
        <v>57</v>
      </c>
      <c r="M304" s="1">
        <v>41584</v>
      </c>
      <c r="N304">
        <v>64</v>
      </c>
      <c r="O304">
        <f>STANDARDIZE(N304,$N$8,$N$9)</f>
        <v>0.50905911823576222</v>
      </c>
      <c r="P304">
        <f>ABS($J$3-O304)</f>
        <v>1.0364253420126526</v>
      </c>
      <c r="Q304">
        <f>ABS($J$4-O304)</f>
        <v>1.6797238301584367</v>
      </c>
      <c r="R304">
        <f>ABS($J$5-O304)</f>
        <v>0.66116789059427838</v>
      </c>
      <c r="S304">
        <f>ABS($J$6-O304)</f>
        <v>7.1477609793976105E-2</v>
      </c>
      <c r="T304">
        <f>MIN(P304:S304)</f>
        <v>7.1477609793976105E-2</v>
      </c>
      <c r="U304">
        <f>MATCH(T304,P304:S304, 0)</f>
        <v>4</v>
      </c>
    </row>
    <row r="305" spans="1:21" x14ac:dyDescent="0.35">
      <c r="A305">
        <v>4</v>
      </c>
      <c r="B305">
        <v>294</v>
      </c>
      <c r="C305" t="s">
        <v>14</v>
      </c>
      <c r="D305" t="s">
        <v>15</v>
      </c>
      <c r="E305" t="s">
        <v>163</v>
      </c>
      <c r="F305" t="s">
        <v>59</v>
      </c>
      <c r="G305" t="s">
        <v>164</v>
      </c>
      <c r="H305" t="s">
        <v>165</v>
      </c>
      <c r="I305" s="1">
        <v>41491</v>
      </c>
      <c r="J305">
        <v>2013</v>
      </c>
      <c r="K305" t="s">
        <v>41</v>
      </c>
      <c r="L305" t="s">
        <v>42</v>
      </c>
      <c r="M305" s="1">
        <v>41282</v>
      </c>
      <c r="N305">
        <v>85</v>
      </c>
      <c r="O305">
        <f>STANDARDIZE(N305,$N$8,$N$9)</f>
        <v>0.88431656965413641</v>
      </c>
      <c r="P305">
        <f>ABS($J$3-O305)</f>
        <v>1.4116827934310268</v>
      </c>
      <c r="Q305">
        <f>ABS($J$4-O305)</f>
        <v>1.3044663787400625</v>
      </c>
      <c r="R305">
        <f>ABS($J$5-O305)</f>
        <v>1.0364253420126526</v>
      </c>
      <c r="S305">
        <f>ABS($J$6-O305)</f>
        <v>0.44673506121235029</v>
      </c>
      <c r="T305">
        <f>MIN(P305:S305)</f>
        <v>0.44673506121235029</v>
      </c>
      <c r="U305">
        <f>MATCH(T305,P305:S305, 0)</f>
        <v>4</v>
      </c>
    </row>
    <row r="306" spans="1:21" x14ac:dyDescent="0.35">
      <c r="A306">
        <v>2</v>
      </c>
      <c r="B306">
        <v>295</v>
      </c>
      <c r="C306" t="s">
        <v>262</v>
      </c>
      <c r="D306" t="s">
        <v>263</v>
      </c>
      <c r="E306" t="s">
        <v>73</v>
      </c>
      <c r="F306" t="s">
        <v>74</v>
      </c>
      <c r="G306" t="s">
        <v>75</v>
      </c>
      <c r="H306" t="s">
        <v>76</v>
      </c>
      <c r="I306" s="1">
        <v>41491</v>
      </c>
      <c r="J306">
        <v>2013</v>
      </c>
      <c r="K306" t="s">
        <v>41</v>
      </c>
      <c r="L306" t="s">
        <v>42</v>
      </c>
      <c r="M306" s="1">
        <v>41563</v>
      </c>
      <c r="N306">
        <v>161</v>
      </c>
      <c r="O306">
        <f>STANDARDIZE(N306,$N$8,$N$9)</f>
        <v>2.2423911557396812</v>
      </c>
      <c r="P306">
        <f>ABS($J$3-O306)</f>
        <v>2.7697573795165713</v>
      </c>
      <c r="Q306">
        <f>ABS($J$4-O306)</f>
        <v>5.3608207345482217E-2</v>
      </c>
      <c r="R306">
        <f>ABS($J$5-O306)</f>
        <v>2.3944999280981971</v>
      </c>
      <c r="S306">
        <f>ABS($J$6-O306)</f>
        <v>1.8048096472978949</v>
      </c>
      <c r="T306">
        <f>MIN(P306:S306)</f>
        <v>5.3608207345482217E-2</v>
      </c>
      <c r="U306">
        <f>MATCH(T306,P306:S306, 0)</f>
        <v>2</v>
      </c>
    </row>
    <row r="307" spans="1:21" x14ac:dyDescent="0.35">
      <c r="A307">
        <v>4</v>
      </c>
      <c r="B307">
        <v>296</v>
      </c>
      <c r="C307" t="s">
        <v>82</v>
      </c>
      <c r="D307" t="s">
        <v>83</v>
      </c>
      <c r="E307" t="s">
        <v>168</v>
      </c>
      <c r="F307" t="s">
        <v>169</v>
      </c>
      <c r="G307" t="s">
        <v>170</v>
      </c>
      <c r="H307" t="s">
        <v>171</v>
      </c>
      <c r="I307" s="1">
        <v>41493</v>
      </c>
      <c r="J307">
        <v>2013</v>
      </c>
      <c r="K307" t="s">
        <v>77</v>
      </c>
      <c r="L307" t="s">
        <v>78</v>
      </c>
      <c r="M307" s="1">
        <v>41513</v>
      </c>
      <c r="N307">
        <v>50</v>
      </c>
      <c r="O307">
        <f>STANDARDIZE(N307,$N$8,$N$9)</f>
        <v>0.25888748395684602</v>
      </c>
      <c r="P307">
        <f>ABS($J$3-O307)</f>
        <v>0.78625370773373637</v>
      </c>
      <c r="Q307">
        <f>ABS($J$4-O307)</f>
        <v>1.9298954644373529</v>
      </c>
      <c r="R307">
        <f>ABS($J$5-O307)</f>
        <v>0.41099625631536219</v>
      </c>
      <c r="S307">
        <f>ABS($J$6-O307)</f>
        <v>0.17869402448494009</v>
      </c>
      <c r="T307">
        <f>MIN(P307:S307)</f>
        <v>0.17869402448494009</v>
      </c>
      <c r="U307">
        <f>MATCH(T307,P307:S307, 0)</f>
        <v>4</v>
      </c>
    </row>
    <row r="308" spans="1:21" x14ac:dyDescent="0.35">
      <c r="A308">
        <v>4</v>
      </c>
      <c r="B308">
        <v>297</v>
      </c>
      <c r="C308" t="s">
        <v>82</v>
      </c>
      <c r="D308" t="s">
        <v>83</v>
      </c>
      <c r="E308" t="s">
        <v>168</v>
      </c>
      <c r="F308" t="s">
        <v>169</v>
      </c>
      <c r="G308" t="s">
        <v>170</v>
      </c>
      <c r="H308" t="s">
        <v>171</v>
      </c>
      <c r="I308" s="1">
        <v>41493</v>
      </c>
      <c r="J308">
        <v>2013</v>
      </c>
      <c r="K308" t="s">
        <v>77</v>
      </c>
      <c r="L308" t="s">
        <v>78</v>
      </c>
      <c r="M308" s="1">
        <v>41513</v>
      </c>
      <c r="N308">
        <v>50</v>
      </c>
      <c r="O308">
        <f>STANDARDIZE(N308,$N$8,$N$9)</f>
        <v>0.25888748395684602</v>
      </c>
      <c r="P308">
        <f>ABS($J$3-O308)</f>
        <v>0.78625370773373637</v>
      </c>
      <c r="Q308">
        <f>ABS($J$4-O308)</f>
        <v>1.9298954644373529</v>
      </c>
      <c r="R308">
        <f>ABS($J$5-O308)</f>
        <v>0.41099625631536219</v>
      </c>
      <c r="S308">
        <f>ABS($J$6-O308)</f>
        <v>0.17869402448494009</v>
      </c>
      <c r="T308">
        <f>MIN(P308:S308)</f>
        <v>0.17869402448494009</v>
      </c>
      <c r="U308">
        <f>MATCH(T308,P308:S308, 0)</f>
        <v>4</v>
      </c>
    </row>
    <row r="309" spans="1:21" x14ac:dyDescent="0.35">
      <c r="A309">
        <v>3</v>
      </c>
      <c r="B309">
        <v>298</v>
      </c>
      <c r="C309" t="s">
        <v>223</v>
      </c>
      <c r="D309" t="s">
        <v>224</v>
      </c>
      <c r="E309" t="s">
        <v>96</v>
      </c>
      <c r="F309" t="s">
        <v>97</v>
      </c>
      <c r="G309" t="s">
        <v>98</v>
      </c>
      <c r="H309" t="s">
        <v>99</v>
      </c>
      <c r="I309" s="1">
        <v>41494</v>
      </c>
      <c r="J309">
        <v>2013</v>
      </c>
      <c r="K309" t="s">
        <v>202</v>
      </c>
      <c r="L309" t="s">
        <v>203</v>
      </c>
      <c r="M309" s="1">
        <v>41556</v>
      </c>
      <c r="N309">
        <v>33</v>
      </c>
      <c r="O309">
        <f>STANDARDIZE(N309,$N$8,$N$9)</f>
        <v>-4.4892357667552112E-2</v>
      </c>
      <c r="P309">
        <f>ABS($J$3-O309)</f>
        <v>0.48247386610933823</v>
      </c>
      <c r="Q309">
        <f>ABS($J$4-O309)</f>
        <v>2.2336753060617509</v>
      </c>
      <c r="R309">
        <f>ABS($J$5-O309)</f>
        <v>0.10721641469096405</v>
      </c>
      <c r="S309">
        <f>ABS($J$6-O309)</f>
        <v>0.48247386610933823</v>
      </c>
      <c r="T309">
        <f>MIN(P309:S309)</f>
        <v>0.10721641469096405</v>
      </c>
      <c r="U309">
        <f>MATCH(T309,P309:S309, 0)</f>
        <v>3</v>
      </c>
    </row>
    <row r="310" spans="1:21" x14ac:dyDescent="0.35">
      <c r="A310">
        <v>4</v>
      </c>
      <c r="B310">
        <v>299</v>
      </c>
      <c r="C310" t="s">
        <v>14</v>
      </c>
      <c r="D310" t="s">
        <v>15</v>
      </c>
      <c r="E310" t="s">
        <v>16</v>
      </c>
      <c r="F310" t="s">
        <v>17</v>
      </c>
      <c r="G310" t="s">
        <v>18</v>
      </c>
      <c r="H310" t="s">
        <v>19</v>
      </c>
      <c r="I310" s="1">
        <v>41494</v>
      </c>
      <c r="J310">
        <v>2013</v>
      </c>
      <c r="K310" t="s">
        <v>69</v>
      </c>
      <c r="L310" t="s">
        <v>70</v>
      </c>
      <c r="M310" s="1">
        <v>41543</v>
      </c>
      <c r="N310">
        <v>49</v>
      </c>
      <c r="O310">
        <f>STANDARDIZE(N310,$N$8,$N$9)</f>
        <v>0.24101808150835205</v>
      </c>
      <c r="P310">
        <f>ABS($J$3-O310)</f>
        <v>0.76838430528524237</v>
      </c>
      <c r="Q310">
        <f>ABS($J$4-O310)</f>
        <v>1.9477648668858469</v>
      </c>
      <c r="R310">
        <f>ABS($J$5-O310)</f>
        <v>0.39312685386686819</v>
      </c>
      <c r="S310">
        <f>ABS($J$6-O310)</f>
        <v>0.19656342693343407</v>
      </c>
      <c r="T310">
        <f>MIN(P310:S310)</f>
        <v>0.19656342693343407</v>
      </c>
      <c r="U310">
        <f>MATCH(T310,P310:S310, 0)</f>
        <v>4</v>
      </c>
    </row>
    <row r="311" spans="1:21" x14ac:dyDescent="0.35">
      <c r="A311">
        <v>4</v>
      </c>
      <c r="B311">
        <v>300</v>
      </c>
      <c r="C311" t="s">
        <v>30</v>
      </c>
      <c r="D311" t="s">
        <v>31</v>
      </c>
      <c r="E311" t="s">
        <v>43</v>
      </c>
      <c r="F311" t="s">
        <v>35</v>
      </c>
      <c r="G311" t="s">
        <v>44</v>
      </c>
      <c r="H311" t="s">
        <v>45</v>
      </c>
      <c r="I311" s="1">
        <v>41494</v>
      </c>
      <c r="J311">
        <v>2013</v>
      </c>
      <c r="K311" t="s">
        <v>28</v>
      </c>
      <c r="L311" t="s">
        <v>29</v>
      </c>
      <c r="M311" s="1">
        <v>41568</v>
      </c>
      <c r="N311">
        <v>74</v>
      </c>
      <c r="O311">
        <f>STANDARDIZE(N311,$N$8,$N$9)</f>
        <v>0.68775314272070232</v>
      </c>
      <c r="P311">
        <f>ABS($J$3-O311)</f>
        <v>1.2151193664975928</v>
      </c>
      <c r="Q311">
        <f>ABS($J$4-O311)</f>
        <v>1.5010298056734968</v>
      </c>
      <c r="R311">
        <f>ABS($J$5-O311)</f>
        <v>0.83986191507921848</v>
      </c>
      <c r="S311">
        <f>ABS($J$6-O311)</f>
        <v>0.2501716342789162</v>
      </c>
      <c r="T311">
        <f>MIN(P311:S311)</f>
        <v>0.2501716342789162</v>
      </c>
      <c r="U311">
        <f>MATCH(T311,P311:S311, 0)</f>
        <v>4</v>
      </c>
    </row>
    <row r="312" spans="1:21" x14ac:dyDescent="0.35">
      <c r="A312">
        <v>3</v>
      </c>
      <c r="B312">
        <v>301</v>
      </c>
      <c r="C312" t="s">
        <v>157</v>
      </c>
      <c r="D312" t="s">
        <v>158</v>
      </c>
      <c r="E312" t="s">
        <v>64</v>
      </c>
      <c r="F312" t="s">
        <v>59</v>
      </c>
      <c r="G312" t="s">
        <v>65</v>
      </c>
      <c r="H312" t="s">
        <v>66</v>
      </c>
      <c r="I312" s="1">
        <v>41496</v>
      </c>
      <c r="J312">
        <v>2013</v>
      </c>
      <c r="K312" t="s">
        <v>77</v>
      </c>
      <c r="L312" t="s">
        <v>78</v>
      </c>
      <c r="M312" s="1">
        <v>41575</v>
      </c>
      <c r="N312">
        <v>20</v>
      </c>
      <c r="O312">
        <f>STANDARDIZE(N312,$N$8,$N$9)</f>
        <v>-0.27719458949797421</v>
      </c>
      <c r="P312">
        <f>ABS($J$3-O312)</f>
        <v>0.25017163427891614</v>
      </c>
      <c r="Q312">
        <f>ABS($J$4-O312)</f>
        <v>2.4659775378921731</v>
      </c>
      <c r="R312">
        <f>ABS($J$5-O312)</f>
        <v>0.12508581713945804</v>
      </c>
      <c r="S312">
        <f>ABS($J$6-O312)</f>
        <v>0.71477609793976038</v>
      </c>
      <c r="T312">
        <f>MIN(P312:S312)</f>
        <v>0.12508581713945804</v>
      </c>
      <c r="U312">
        <f>MATCH(T312,P312:S312, 0)</f>
        <v>3</v>
      </c>
    </row>
    <row r="313" spans="1:21" x14ac:dyDescent="0.35">
      <c r="A313">
        <v>3</v>
      </c>
      <c r="B313">
        <v>302</v>
      </c>
      <c r="C313" t="s">
        <v>67</v>
      </c>
      <c r="D313" t="s">
        <v>68</v>
      </c>
      <c r="E313" t="s">
        <v>34</v>
      </c>
      <c r="F313" t="s">
        <v>35</v>
      </c>
      <c r="G313" t="s">
        <v>36</v>
      </c>
      <c r="H313" t="s">
        <v>37</v>
      </c>
      <c r="I313" s="1">
        <v>41496</v>
      </c>
      <c r="J313">
        <v>2013</v>
      </c>
      <c r="K313" t="s">
        <v>77</v>
      </c>
      <c r="L313" t="s">
        <v>78</v>
      </c>
      <c r="M313" s="1">
        <v>41591</v>
      </c>
      <c r="N313">
        <v>36</v>
      </c>
      <c r="O313">
        <f>STANDARDIZE(N313,$N$8,$N$9)</f>
        <v>8.7158496779299183E-3</v>
      </c>
      <c r="P313">
        <f>ABS($J$3-O313)</f>
        <v>0.53608207345482028</v>
      </c>
      <c r="Q313">
        <f>ABS($J$4-O313)</f>
        <v>2.1800670987162691</v>
      </c>
      <c r="R313">
        <f>ABS($J$5-O313)</f>
        <v>0.1608246220364461</v>
      </c>
      <c r="S313">
        <f>ABS($J$6-O313)</f>
        <v>0.42886565876385618</v>
      </c>
      <c r="T313">
        <f>MIN(P313:S313)</f>
        <v>0.1608246220364461</v>
      </c>
      <c r="U313">
        <f>MATCH(T313,P313:S313, 0)</f>
        <v>3</v>
      </c>
    </row>
    <row r="314" spans="1:21" x14ac:dyDescent="0.35">
      <c r="A314">
        <v>1</v>
      </c>
      <c r="B314">
        <v>303</v>
      </c>
      <c r="C314" t="s">
        <v>82</v>
      </c>
      <c r="D314" t="s">
        <v>83</v>
      </c>
      <c r="E314" t="s">
        <v>52</v>
      </c>
      <c r="F314" t="s">
        <v>53</v>
      </c>
      <c r="G314" t="s">
        <v>54</v>
      </c>
      <c r="H314" t="s">
        <v>55</v>
      </c>
      <c r="I314" s="1">
        <v>41497</v>
      </c>
      <c r="J314">
        <v>2013</v>
      </c>
      <c r="K314" t="s">
        <v>227</v>
      </c>
      <c r="L314" t="s">
        <v>228</v>
      </c>
      <c r="M314" s="1">
        <v>41619</v>
      </c>
      <c r="N314">
        <v>4</v>
      </c>
      <c r="O314">
        <f>STANDARDIZE(N314,$N$8,$N$9)</f>
        <v>-0.56310502867387835</v>
      </c>
      <c r="P314">
        <f>ABS($J$3-O314)</f>
        <v>3.5738804896987997E-2</v>
      </c>
      <c r="Q314">
        <f>ABS($J$4-O314)</f>
        <v>2.7518879770680771</v>
      </c>
      <c r="R314">
        <f>ABS($J$5-O314)</f>
        <v>0.41099625631536219</v>
      </c>
      <c r="S314">
        <f>ABS($J$6-O314)</f>
        <v>1.0006865371156644</v>
      </c>
      <c r="T314">
        <f>MIN(P314:S314)</f>
        <v>3.5738804896987997E-2</v>
      </c>
      <c r="U314">
        <f>MATCH(T314,P314:S314, 0)</f>
        <v>1</v>
      </c>
    </row>
    <row r="315" spans="1:21" x14ac:dyDescent="0.35">
      <c r="A315">
        <v>1</v>
      </c>
      <c r="B315">
        <v>304</v>
      </c>
      <c r="C315" t="s">
        <v>30</v>
      </c>
      <c r="D315" t="s">
        <v>31</v>
      </c>
      <c r="E315" t="s">
        <v>79</v>
      </c>
      <c r="F315" t="s">
        <v>35</v>
      </c>
      <c r="G315" t="s">
        <v>80</v>
      </c>
      <c r="H315" t="s">
        <v>81</v>
      </c>
      <c r="I315" s="1">
        <v>41497</v>
      </c>
      <c r="J315">
        <v>2013</v>
      </c>
      <c r="K315" t="s">
        <v>41</v>
      </c>
      <c r="L315" t="s">
        <v>42</v>
      </c>
      <c r="M315" s="1">
        <v>41619</v>
      </c>
      <c r="N315">
        <v>4</v>
      </c>
      <c r="O315">
        <f>STANDARDIZE(N315,$N$8,$N$9)</f>
        <v>-0.56310502867387835</v>
      </c>
      <c r="P315">
        <f>ABS($J$3-O315)</f>
        <v>3.5738804896987997E-2</v>
      </c>
      <c r="Q315">
        <f>ABS($J$4-O315)</f>
        <v>2.7518879770680771</v>
      </c>
      <c r="R315">
        <f>ABS($J$5-O315)</f>
        <v>0.41099625631536219</v>
      </c>
      <c r="S315">
        <f>ABS($J$6-O315)</f>
        <v>1.0006865371156644</v>
      </c>
      <c r="T315">
        <f>MIN(P315:S315)</f>
        <v>3.5738804896987997E-2</v>
      </c>
      <c r="U315">
        <f>MATCH(T315,P315:S315, 0)</f>
        <v>1</v>
      </c>
    </row>
    <row r="316" spans="1:21" x14ac:dyDescent="0.35">
      <c r="A316">
        <v>1</v>
      </c>
      <c r="B316">
        <v>305</v>
      </c>
      <c r="C316" t="s">
        <v>14</v>
      </c>
      <c r="D316" t="s">
        <v>15</v>
      </c>
      <c r="E316" t="s">
        <v>79</v>
      </c>
      <c r="F316" t="s">
        <v>35</v>
      </c>
      <c r="G316" t="s">
        <v>80</v>
      </c>
      <c r="H316" t="s">
        <v>81</v>
      </c>
      <c r="I316" s="1">
        <v>41497</v>
      </c>
      <c r="J316">
        <v>2013</v>
      </c>
      <c r="K316" t="s">
        <v>176</v>
      </c>
      <c r="L316" t="s">
        <v>177</v>
      </c>
      <c r="M316" s="1">
        <v>41591</v>
      </c>
      <c r="N316">
        <v>5</v>
      </c>
      <c r="O316">
        <f>STANDARDIZE(N316,$N$8,$N$9)</f>
        <v>-0.54523562622538435</v>
      </c>
      <c r="P316">
        <f>ABS($J$3-O316)</f>
        <v>1.7869402448493998E-2</v>
      </c>
      <c r="Q316">
        <f>ABS($J$4-O316)</f>
        <v>2.7340185746195833</v>
      </c>
      <c r="R316">
        <f>ABS($J$5-O316)</f>
        <v>0.39312685386686819</v>
      </c>
      <c r="S316">
        <f>ABS($J$6-O316)</f>
        <v>0.98281713466717047</v>
      </c>
      <c r="T316">
        <f>MIN(P316:S316)</f>
        <v>1.7869402448493998E-2</v>
      </c>
      <c r="U316">
        <f>MATCH(T316,P316:S316, 0)</f>
        <v>1</v>
      </c>
    </row>
    <row r="317" spans="1:21" x14ac:dyDescent="0.35">
      <c r="A317">
        <v>1</v>
      </c>
      <c r="B317">
        <v>306</v>
      </c>
      <c r="C317" t="s">
        <v>172</v>
      </c>
      <c r="D317" t="s">
        <v>173</v>
      </c>
      <c r="E317" t="s">
        <v>296</v>
      </c>
      <c r="F317" t="s">
        <v>320</v>
      </c>
      <c r="G317" t="s">
        <v>321</v>
      </c>
      <c r="H317" t="s">
        <v>322</v>
      </c>
      <c r="I317" s="1">
        <v>41497</v>
      </c>
      <c r="J317">
        <v>2013</v>
      </c>
      <c r="K317" t="s">
        <v>38</v>
      </c>
      <c r="L317" t="s">
        <v>13</v>
      </c>
      <c r="M317" s="1">
        <v>41592</v>
      </c>
      <c r="N317">
        <v>6</v>
      </c>
      <c r="O317">
        <f>STANDARDIZE(N317,$N$8,$N$9)</f>
        <v>-0.52736622377689035</v>
      </c>
      <c r="P317">
        <f>ABS($J$3-O317)</f>
        <v>0</v>
      </c>
      <c r="Q317">
        <f>ABS($J$4-O317)</f>
        <v>2.7161491721710895</v>
      </c>
      <c r="R317">
        <f>ABS($J$5-O317)</f>
        <v>0.37525745141837419</v>
      </c>
      <c r="S317">
        <f>ABS($J$6-O317)</f>
        <v>0.96494773221867647</v>
      </c>
      <c r="T317">
        <f>MIN(P317:S317)</f>
        <v>0</v>
      </c>
      <c r="U317">
        <f>MATCH(T317,P317:S317, 0)</f>
        <v>1</v>
      </c>
    </row>
    <row r="318" spans="1:21" x14ac:dyDescent="0.35">
      <c r="A318">
        <v>3</v>
      </c>
      <c r="B318">
        <v>307</v>
      </c>
      <c r="C318" t="s">
        <v>14</v>
      </c>
      <c r="D318" t="s">
        <v>15</v>
      </c>
      <c r="E318" t="s">
        <v>16</v>
      </c>
      <c r="F318" t="s">
        <v>17</v>
      </c>
      <c r="G318" t="s">
        <v>39</v>
      </c>
      <c r="H318" t="s">
        <v>40</v>
      </c>
      <c r="I318" s="1">
        <v>41497</v>
      </c>
      <c r="J318">
        <v>2013</v>
      </c>
      <c r="K318" t="s">
        <v>77</v>
      </c>
      <c r="L318" t="s">
        <v>78</v>
      </c>
      <c r="M318" s="1">
        <v>41603</v>
      </c>
      <c r="N318">
        <v>17</v>
      </c>
      <c r="O318">
        <f>STANDARDIZE(N318,$N$8,$N$9)</f>
        <v>-0.33080279684345626</v>
      </c>
      <c r="P318">
        <f>ABS($J$3-O318)</f>
        <v>0.19656342693343409</v>
      </c>
      <c r="Q318">
        <f>ABS($J$4-O318)</f>
        <v>2.5195857452376553</v>
      </c>
      <c r="R318">
        <f>ABS($J$5-O318)</f>
        <v>0.17869402448494009</v>
      </c>
      <c r="S318">
        <f>ABS($J$6-O318)</f>
        <v>0.76838430528524237</v>
      </c>
      <c r="T318">
        <f>MIN(P318:S318)</f>
        <v>0.17869402448494009</v>
      </c>
      <c r="U318">
        <f>MATCH(T318,P318:S318, 0)</f>
        <v>3</v>
      </c>
    </row>
    <row r="319" spans="1:21" x14ac:dyDescent="0.35">
      <c r="A319">
        <v>3</v>
      </c>
      <c r="B319">
        <v>308</v>
      </c>
      <c r="C319" t="s">
        <v>14</v>
      </c>
      <c r="D319" t="s">
        <v>15</v>
      </c>
      <c r="E319" t="s">
        <v>73</v>
      </c>
      <c r="F319" t="s">
        <v>74</v>
      </c>
      <c r="G319" t="s">
        <v>75</v>
      </c>
      <c r="H319" t="s">
        <v>76</v>
      </c>
      <c r="I319" s="1">
        <v>41497</v>
      </c>
      <c r="J319">
        <v>2013</v>
      </c>
      <c r="K319" t="s">
        <v>284</v>
      </c>
      <c r="L319" t="s">
        <v>285</v>
      </c>
      <c r="M319" s="1">
        <v>41376</v>
      </c>
      <c r="N319">
        <v>26</v>
      </c>
      <c r="O319">
        <f>STANDARDIZE(N319,$N$8,$N$9)</f>
        <v>-0.16997817480701016</v>
      </c>
      <c r="P319">
        <f>ABS($J$3-O319)</f>
        <v>0.35738804896988019</v>
      </c>
      <c r="Q319">
        <f>ABS($J$4-O319)</f>
        <v>2.3587611232012091</v>
      </c>
      <c r="R319">
        <f>ABS($J$5-O319)</f>
        <v>1.7869402448493998E-2</v>
      </c>
      <c r="S319">
        <f>ABS($J$6-O319)</f>
        <v>0.60755968324879628</v>
      </c>
      <c r="T319">
        <f>MIN(P319:S319)</f>
        <v>1.7869402448493998E-2</v>
      </c>
      <c r="U319">
        <f>MATCH(T319,P319:S319, 0)</f>
        <v>3</v>
      </c>
    </row>
    <row r="320" spans="1:21" x14ac:dyDescent="0.35">
      <c r="A320">
        <v>3</v>
      </c>
      <c r="B320">
        <v>309</v>
      </c>
      <c r="C320" t="s">
        <v>323</v>
      </c>
      <c r="D320" t="s">
        <v>324</v>
      </c>
      <c r="E320" t="s">
        <v>73</v>
      </c>
      <c r="F320" t="s">
        <v>74</v>
      </c>
      <c r="G320" t="s">
        <v>114</v>
      </c>
      <c r="H320" t="s">
        <v>115</v>
      </c>
      <c r="I320" s="1">
        <v>41497</v>
      </c>
      <c r="J320">
        <v>2013</v>
      </c>
      <c r="K320" t="s">
        <v>41</v>
      </c>
      <c r="L320" t="s">
        <v>42</v>
      </c>
      <c r="M320" s="1">
        <v>41626</v>
      </c>
      <c r="N320">
        <v>40</v>
      </c>
      <c r="O320">
        <f>STANDARDIZE(N320,$N$8,$N$9)</f>
        <v>8.0193459471905953E-2</v>
      </c>
      <c r="P320">
        <f>ABS($J$3-O320)</f>
        <v>0.60755968324879628</v>
      </c>
      <c r="Q320">
        <f>ABS($J$4-O320)</f>
        <v>2.1085894889222931</v>
      </c>
      <c r="R320">
        <f>ABS($J$5-O320)</f>
        <v>0.23230223183042212</v>
      </c>
      <c r="S320">
        <f>ABS($J$6-O320)</f>
        <v>0.35738804896988019</v>
      </c>
      <c r="T320">
        <f>MIN(P320:S320)</f>
        <v>0.23230223183042212</v>
      </c>
      <c r="U320">
        <f>MATCH(T320,P320:S320, 0)</f>
        <v>3</v>
      </c>
    </row>
    <row r="321" spans="1:21" x14ac:dyDescent="0.35">
      <c r="A321">
        <v>1</v>
      </c>
      <c r="B321">
        <v>310</v>
      </c>
      <c r="C321" t="s">
        <v>14</v>
      </c>
      <c r="D321" t="s">
        <v>15</v>
      </c>
      <c r="E321" t="s">
        <v>141</v>
      </c>
      <c r="F321" t="s">
        <v>142</v>
      </c>
      <c r="G321" t="s">
        <v>143</v>
      </c>
      <c r="H321" t="s">
        <v>144</v>
      </c>
      <c r="I321" s="1">
        <v>41498</v>
      </c>
      <c r="J321">
        <v>2013</v>
      </c>
      <c r="K321" t="s">
        <v>176</v>
      </c>
      <c r="L321" t="s">
        <v>177</v>
      </c>
      <c r="M321" s="1">
        <v>41559</v>
      </c>
      <c r="N321">
        <v>2</v>
      </c>
      <c r="O321">
        <f>STANDARDIZE(N321,$N$8,$N$9)</f>
        <v>-0.59884383357086635</v>
      </c>
      <c r="P321">
        <f>ABS($J$3-O321)</f>
        <v>7.1477609793975994E-2</v>
      </c>
      <c r="Q321">
        <f>ABS($J$4-O321)</f>
        <v>2.7876267819650655</v>
      </c>
      <c r="R321">
        <f>ABS($J$5-O321)</f>
        <v>0.44673506121235018</v>
      </c>
      <c r="S321">
        <f>ABS($J$6-O321)</f>
        <v>1.0364253420126524</v>
      </c>
      <c r="T321">
        <f>MIN(P321:S321)</f>
        <v>7.1477609793975994E-2</v>
      </c>
      <c r="U321">
        <f>MATCH(T321,P321:S321, 0)</f>
        <v>1</v>
      </c>
    </row>
    <row r="322" spans="1:21" x14ac:dyDescent="0.35">
      <c r="A322">
        <v>1</v>
      </c>
      <c r="B322">
        <v>311</v>
      </c>
      <c r="C322" t="s">
        <v>112</v>
      </c>
      <c r="D322" t="s">
        <v>113</v>
      </c>
      <c r="E322" t="s">
        <v>105</v>
      </c>
      <c r="F322" t="s">
        <v>59</v>
      </c>
      <c r="G322" t="s">
        <v>106</v>
      </c>
      <c r="H322" t="s">
        <v>107</v>
      </c>
      <c r="I322" s="1">
        <v>41498</v>
      </c>
      <c r="J322">
        <v>2013</v>
      </c>
      <c r="K322" t="s">
        <v>176</v>
      </c>
      <c r="L322" t="s">
        <v>177</v>
      </c>
      <c r="M322" s="1">
        <v>41622</v>
      </c>
      <c r="N322">
        <v>6</v>
      </c>
      <c r="O322">
        <f>STANDARDIZE(N322,$N$8,$N$9)</f>
        <v>-0.52736622377689035</v>
      </c>
      <c r="P322">
        <f>ABS($J$3-O322)</f>
        <v>0</v>
      </c>
      <c r="Q322">
        <f>ABS($J$4-O322)</f>
        <v>2.7161491721710895</v>
      </c>
      <c r="R322">
        <f>ABS($J$5-O322)</f>
        <v>0.37525745141837419</v>
      </c>
      <c r="S322">
        <f>ABS($J$6-O322)</f>
        <v>0.96494773221867647</v>
      </c>
      <c r="T322">
        <f>MIN(P322:S322)</f>
        <v>0</v>
      </c>
      <c r="U322">
        <f>MATCH(T322,P322:S322, 0)</f>
        <v>1</v>
      </c>
    </row>
    <row r="323" spans="1:21" x14ac:dyDescent="0.35">
      <c r="A323">
        <v>3</v>
      </c>
      <c r="B323">
        <v>312</v>
      </c>
      <c r="C323" t="s">
        <v>30</v>
      </c>
      <c r="D323" t="s">
        <v>31</v>
      </c>
      <c r="E323" t="s">
        <v>296</v>
      </c>
      <c r="F323" t="s">
        <v>320</v>
      </c>
      <c r="G323" t="s">
        <v>321</v>
      </c>
      <c r="H323" t="s">
        <v>322</v>
      </c>
      <c r="I323" s="1">
        <v>41498</v>
      </c>
      <c r="J323">
        <v>2013</v>
      </c>
      <c r="K323" t="s">
        <v>77</v>
      </c>
      <c r="L323" t="s">
        <v>78</v>
      </c>
      <c r="M323" s="1">
        <v>41640</v>
      </c>
      <c r="N323">
        <v>24</v>
      </c>
      <c r="O323">
        <f>STANDARDIZE(N323,$N$8,$N$9)</f>
        <v>-0.20571697970399819</v>
      </c>
      <c r="P323">
        <f>ABS($J$3-O323)</f>
        <v>0.32164924407289219</v>
      </c>
      <c r="Q323">
        <f>ABS($J$4-O323)</f>
        <v>2.3944999280981971</v>
      </c>
      <c r="R323">
        <f>ABS($J$5-O323)</f>
        <v>5.3608207345482023E-2</v>
      </c>
      <c r="S323">
        <f>ABS($J$6-O323)</f>
        <v>0.64329848814578428</v>
      </c>
      <c r="T323">
        <f>MIN(P323:S323)</f>
        <v>5.3608207345482023E-2</v>
      </c>
      <c r="U323">
        <f>MATCH(T323,P323:S323, 0)</f>
        <v>3</v>
      </c>
    </row>
    <row r="324" spans="1:21" x14ac:dyDescent="0.35">
      <c r="A324">
        <v>3</v>
      </c>
      <c r="B324">
        <v>313</v>
      </c>
      <c r="C324" t="s">
        <v>172</v>
      </c>
      <c r="D324" t="s">
        <v>173</v>
      </c>
      <c r="E324" t="s">
        <v>79</v>
      </c>
      <c r="F324" t="s">
        <v>35</v>
      </c>
      <c r="G324" t="s">
        <v>80</v>
      </c>
      <c r="H324" t="s">
        <v>81</v>
      </c>
      <c r="I324" s="1">
        <v>41498</v>
      </c>
      <c r="J324">
        <v>2013</v>
      </c>
      <c r="K324" t="s">
        <v>77</v>
      </c>
      <c r="L324" t="s">
        <v>78</v>
      </c>
      <c r="M324" s="1">
        <v>41913</v>
      </c>
      <c r="N324">
        <v>33</v>
      </c>
      <c r="O324">
        <f>STANDARDIZE(N324,$N$8,$N$9)</f>
        <v>-4.4892357667552112E-2</v>
      </c>
      <c r="P324">
        <f>ABS($J$3-O324)</f>
        <v>0.48247386610933823</v>
      </c>
      <c r="Q324">
        <f>ABS($J$4-O324)</f>
        <v>2.2336753060617509</v>
      </c>
      <c r="R324">
        <f>ABS($J$5-O324)</f>
        <v>0.10721641469096405</v>
      </c>
      <c r="S324">
        <f>ABS($J$6-O324)</f>
        <v>0.48247386610933823</v>
      </c>
      <c r="T324">
        <f>MIN(P324:S324)</f>
        <v>0.10721641469096405</v>
      </c>
      <c r="U324">
        <f>MATCH(T324,P324:S324, 0)</f>
        <v>3</v>
      </c>
    </row>
    <row r="325" spans="1:21" x14ac:dyDescent="0.35">
      <c r="A325">
        <v>3</v>
      </c>
      <c r="B325">
        <v>314</v>
      </c>
      <c r="C325" t="s">
        <v>14</v>
      </c>
      <c r="D325" t="s">
        <v>15</v>
      </c>
      <c r="E325" t="s">
        <v>34</v>
      </c>
      <c r="F325" t="s">
        <v>35</v>
      </c>
      <c r="G325" t="s">
        <v>36</v>
      </c>
      <c r="H325" t="s">
        <v>37</v>
      </c>
      <c r="I325" s="1">
        <v>41500</v>
      </c>
      <c r="J325">
        <v>2013</v>
      </c>
      <c r="K325" t="s">
        <v>41</v>
      </c>
      <c r="L325" t="s">
        <v>42</v>
      </c>
      <c r="M325" s="1">
        <v>41617</v>
      </c>
      <c r="N325">
        <v>29</v>
      </c>
      <c r="O325">
        <f>STANDARDIZE(N325,$N$8,$N$9)</f>
        <v>-0.11636996746152814</v>
      </c>
      <c r="P325">
        <f>ABS($J$3-O325)</f>
        <v>0.41099625631536219</v>
      </c>
      <c r="Q325">
        <f>ABS($J$4-O325)</f>
        <v>2.3051529158557269</v>
      </c>
      <c r="R325">
        <f>ABS($J$5-O325)</f>
        <v>3.5738804896988025E-2</v>
      </c>
      <c r="S325">
        <f>ABS($J$6-O325)</f>
        <v>0.55395147590331428</v>
      </c>
      <c r="T325">
        <f>MIN(P325:S325)</f>
        <v>3.5738804896988025E-2</v>
      </c>
      <c r="U325">
        <f>MATCH(T325,P325:S325, 0)</f>
        <v>3</v>
      </c>
    </row>
    <row r="326" spans="1:21" x14ac:dyDescent="0.35">
      <c r="A326">
        <v>3</v>
      </c>
      <c r="B326">
        <v>315</v>
      </c>
      <c r="C326" t="s">
        <v>325</v>
      </c>
      <c r="D326" t="s">
        <v>326</v>
      </c>
      <c r="E326" t="s">
        <v>168</v>
      </c>
      <c r="F326" t="s">
        <v>169</v>
      </c>
      <c r="G326" t="s">
        <v>170</v>
      </c>
      <c r="H326" t="s">
        <v>171</v>
      </c>
      <c r="I326" s="1">
        <v>41500</v>
      </c>
      <c r="J326">
        <v>2013</v>
      </c>
      <c r="K326" t="s">
        <v>77</v>
      </c>
      <c r="L326" t="s">
        <v>78</v>
      </c>
      <c r="M326" s="1">
        <v>41541</v>
      </c>
      <c r="N326">
        <v>41</v>
      </c>
      <c r="O326">
        <f>STANDARDIZE(N326,$N$8,$N$9)</f>
        <v>9.8062861920399966E-2</v>
      </c>
      <c r="P326">
        <f>ABS($J$3-O326)</f>
        <v>0.62542908569729028</v>
      </c>
      <c r="Q326">
        <f>ABS($J$4-O326)</f>
        <v>2.0907200864737989</v>
      </c>
      <c r="R326">
        <f>ABS($J$5-O326)</f>
        <v>0.25017163427891614</v>
      </c>
      <c r="S326">
        <f>ABS($J$6-O326)</f>
        <v>0.33951864652138614</v>
      </c>
      <c r="T326">
        <f>MIN(P326:S326)</f>
        <v>0.25017163427891614</v>
      </c>
      <c r="U326">
        <f>MATCH(T326,P326:S326, 0)</f>
        <v>3</v>
      </c>
    </row>
    <row r="327" spans="1:21" x14ac:dyDescent="0.35">
      <c r="A327">
        <v>3</v>
      </c>
      <c r="B327">
        <v>316</v>
      </c>
      <c r="C327" t="s">
        <v>180</v>
      </c>
      <c r="D327" t="s">
        <v>181</v>
      </c>
      <c r="E327" t="s">
        <v>96</v>
      </c>
      <c r="F327" t="s">
        <v>97</v>
      </c>
      <c r="G327" t="s">
        <v>98</v>
      </c>
      <c r="H327" t="s">
        <v>99</v>
      </c>
      <c r="I327" s="1">
        <v>41501</v>
      </c>
      <c r="J327">
        <v>2013</v>
      </c>
      <c r="K327" t="s">
        <v>41</v>
      </c>
      <c r="L327" t="s">
        <v>42</v>
      </c>
      <c r="M327" s="1">
        <v>41587</v>
      </c>
      <c r="N327">
        <v>27</v>
      </c>
      <c r="O327">
        <f>STANDARDIZE(N327,$N$8,$N$9)</f>
        <v>-0.15210877235851616</v>
      </c>
      <c r="P327">
        <f>ABS($J$3-O327)</f>
        <v>0.37525745141837419</v>
      </c>
      <c r="Q327">
        <f>ABS($J$4-O327)</f>
        <v>2.3408917207527153</v>
      </c>
      <c r="R327">
        <f>ABS($J$5-O327)</f>
        <v>0</v>
      </c>
      <c r="S327">
        <f>ABS($J$6-O327)</f>
        <v>0.58969028080030228</v>
      </c>
      <c r="T327">
        <f>MIN(P327:S327)</f>
        <v>0</v>
      </c>
      <c r="U327">
        <f>MATCH(T327,P327:S327, 0)</f>
        <v>3</v>
      </c>
    </row>
    <row r="328" spans="1:21" x14ac:dyDescent="0.35">
      <c r="A328">
        <v>3</v>
      </c>
      <c r="B328">
        <v>317</v>
      </c>
      <c r="C328" t="s">
        <v>14</v>
      </c>
      <c r="D328" t="s">
        <v>15</v>
      </c>
      <c r="E328" t="s">
        <v>84</v>
      </c>
      <c r="F328" t="s">
        <v>85</v>
      </c>
      <c r="G328" t="s">
        <v>153</v>
      </c>
      <c r="H328" t="s">
        <v>154</v>
      </c>
      <c r="I328" s="1">
        <v>41501</v>
      </c>
      <c r="J328">
        <v>2013</v>
      </c>
      <c r="K328" t="s">
        <v>41</v>
      </c>
      <c r="L328" t="s">
        <v>42</v>
      </c>
      <c r="M328" s="1">
        <v>41532</v>
      </c>
      <c r="N328">
        <v>31</v>
      </c>
      <c r="O328">
        <f>STANDARDIZE(N328,$N$8,$N$9)</f>
        <v>-8.0631162564540129E-2</v>
      </c>
      <c r="P328">
        <f>ABS($J$3-O328)</f>
        <v>0.44673506121235024</v>
      </c>
      <c r="Q328">
        <f>ABS($J$4-O328)</f>
        <v>2.2694141109587389</v>
      </c>
      <c r="R328">
        <f>ABS($J$5-O328)</f>
        <v>7.1477609793976035E-2</v>
      </c>
      <c r="S328">
        <f>ABS($J$6-O328)</f>
        <v>0.51821267100632629</v>
      </c>
      <c r="T328">
        <f>MIN(P328:S328)</f>
        <v>7.1477609793976035E-2</v>
      </c>
      <c r="U328">
        <f>MATCH(T328,P328:S328, 0)</f>
        <v>3</v>
      </c>
    </row>
    <row r="329" spans="1:21" x14ac:dyDescent="0.35">
      <c r="A329">
        <v>4</v>
      </c>
      <c r="B329">
        <v>318</v>
      </c>
      <c r="C329" t="s">
        <v>30</v>
      </c>
      <c r="D329" t="s">
        <v>31</v>
      </c>
      <c r="E329" t="s">
        <v>73</v>
      </c>
      <c r="F329" t="s">
        <v>74</v>
      </c>
      <c r="G329" t="s">
        <v>75</v>
      </c>
      <c r="H329" t="s">
        <v>76</v>
      </c>
      <c r="I329" s="1">
        <v>41501</v>
      </c>
      <c r="J329">
        <v>2013</v>
      </c>
      <c r="K329" t="s">
        <v>77</v>
      </c>
      <c r="L329" t="s">
        <v>78</v>
      </c>
      <c r="M329" s="1">
        <v>41545</v>
      </c>
      <c r="N329">
        <v>44</v>
      </c>
      <c r="O329">
        <f>STANDARDIZE(N329,$N$8,$N$9)</f>
        <v>0.151671069265882</v>
      </c>
      <c r="P329">
        <f>ABS($J$3-O329)</f>
        <v>0.67903729304277238</v>
      </c>
      <c r="Q329">
        <f>ABS($J$4-O329)</f>
        <v>2.0371118791283171</v>
      </c>
      <c r="R329">
        <f>ABS($J$5-O329)</f>
        <v>0.30377984162439819</v>
      </c>
      <c r="S329">
        <f>ABS($J$6-O329)</f>
        <v>0.28591043917590409</v>
      </c>
      <c r="T329">
        <f>MIN(P329:S329)</f>
        <v>0.28591043917590409</v>
      </c>
      <c r="U329">
        <f>MATCH(T329,P329:S329, 0)</f>
        <v>4</v>
      </c>
    </row>
    <row r="330" spans="1:21" x14ac:dyDescent="0.35">
      <c r="A330">
        <v>4</v>
      </c>
      <c r="B330">
        <v>319</v>
      </c>
      <c r="C330" t="s">
        <v>112</v>
      </c>
      <c r="D330" t="s">
        <v>113</v>
      </c>
      <c r="E330" t="s">
        <v>73</v>
      </c>
      <c r="F330" t="s">
        <v>74</v>
      </c>
      <c r="G330" t="s">
        <v>114</v>
      </c>
      <c r="H330" t="s">
        <v>115</v>
      </c>
      <c r="I330" s="1">
        <v>41501</v>
      </c>
      <c r="J330">
        <v>2013</v>
      </c>
      <c r="K330" t="s">
        <v>41</v>
      </c>
      <c r="L330" t="s">
        <v>42</v>
      </c>
      <c r="M330" s="1">
        <v>41315</v>
      </c>
      <c r="N330">
        <v>48</v>
      </c>
      <c r="O330">
        <f>STANDARDIZE(N330,$N$8,$N$9)</f>
        <v>0.22314867905985802</v>
      </c>
      <c r="P330">
        <f>ABS($J$3-O330)</f>
        <v>0.75051490283674838</v>
      </c>
      <c r="Q330">
        <f>ABS($J$4-O330)</f>
        <v>1.9656342693343409</v>
      </c>
      <c r="R330">
        <f>ABS($J$5-O330)</f>
        <v>0.37525745141837419</v>
      </c>
      <c r="S330">
        <f>ABS($J$6-O330)</f>
        <v>0.21443282938192809</v>
      </c>
      <c r="T330">
        <f>MIN(P330:S330)</f>
        <v>0.21443282938192809</v>
      </c>
      <c r="U330">
        <f>MATCH(T330,P330:S330, 0)</f>
        <v>4</v>
      </c>
    </row>
    <row r="331" spans="1:21" x14ac:dyDescent="0.35">
      <c r="A331">
        <v>4</v>
      </c>
      <c r="B331">
        <v>320</v>
      </c>
      <c r="C331" t="s">
        <v>229</v>
      </c>
      <c r="D331" t="s">
        <v>230</v>
      </c>
      <c r="E331" t="s">
        <v>84</v>
      </c>
      <c r="F331" t="s">
        <v>85</v>
      </c>
      <c r="G331" t="s">
        <v>86</v>
      </c>
      <c r="H331" t="s">
        <v>87</v>
      </c>
      <c r="I331" s="1">
        <v>41501</v>
      </c>
      <c r="J331">
        <v>2013</v>
      </c>
      <c r="K331" t="s">
        <v>56</v>
      </c>
      <c r="L331" t="s">
        <v>57</v>
      </c>
      <c r="M331" s="1">
        <v>41568</v>
      </c>
      <c r="N331">
        <v>67</v>
      </c>
      <c r="O331">
        <f>STANDARDIZE(N331,$N$8,$N$9)</f>
        <v>0.56266732558124422</v>
      </c>
      <c r="P331">
        <f>ABS($J$3-O331)</f>
        <v>1.0900335493581346</v>
      </c>
      <c r="Q331">
        <f>ABS($J$4-O331)</f>
        <v>1.6261156228129547</v>
      </c>
      <c r="R331">
        <f>ABS($J$5-O331)</f>
        <v>0.71477609793976038</v>
      </c>
      <c r="S331">
        <f>ABS($J$6-O331)</f>
        <v>0.1250858171394581</v>
      </c>
      <c r="T331">
        <f>MIN(P331:S331)</f>
        <v>0.1250858171394581</v>
      </c>
      <c r="U331">
        <f>MATCH(T331,P331:S331, 0)</f>
        <v>4</v>
      </c>
    </row>
    <row r="332" spans="1:21" x14ac:dyDescent="0.35">
      <c r="A332">
        <v>2</v>
      </c>
      <c r="B332">
        <v>321</v>
      </c>
      <c r="C332" t="s">
        <v>14</v>
      </c>
      <c r="D332" t="s">
        <v>15</v>
      </c>
      <c r="E332" t="s">
        <v>16</v>
      </c>
      <c r="F332" t="s">
        <v>17</v>
      </c>
      <c r="G332" t="s">
        <v>18</v>
      </c>
      <c r="H332" t="s">
        <v>19</v>
      </c>
      <c r="I332" s="1">
        <v>41501</v>
      </c>
      <c r="J332">
        <v>2013</v>
      </c>
      <c r="K332" t="s">
        <v>41</v>
      </c>
      <c r="L332" t="s">
        <v>42</v>
      </c>
      <c r="M332" s="1">
        <v>41945</v>
      </c>
      <c r="N332">
        <v>180</v>
      </c>
      <c r="O332">
        <f>STANDARDIZE(N332,$N$8,$N$9)</f>
        <v>2.5819098022610674</v>
      </c>
      <c r="P332">
        <f>ABS($J$3-O332)</f>
        <v>3.1092760260379579</v>
      </c>
      <c r="Q332">
        <f>ABS($J$4-O332)</f>
        <v>0.39312685386686841</v>
      </c>
      <c r="R332">
        <f>ABS($J$5-O332)</f>
        <v>2.7340185746195838</v>
      </c>
      <c r="S332">
        <f>ABS($J$6-O332)</f>
        <v>2.1443282938192811</v>
      </c>
      <c r="T332">
        <f>MIN(P332:S332)</f>
        <v>0.39312685386686841</v>
      </c>
      <c r="U332">
        <f>MATCH(T332,P332:S332, 0)</f>
        <v>2</v>
      </c>
    </row>
    <row r="333" spans="1:21" x14ac:dyDescent="0.35">
      <c r="A333">
        <v>3</v>
      </c>
      <c r="B333">
        <v>322</v>
      </c>
      <c r="C333" t="s">
        <v>30</v>
      </c>
      <c r="D333" t="s">
        <v>31</v>
      </c>
      <c r="E333" t="s">
        <v>149</v>
      </c>
      <c r="F333" t="s">
        <v>150</v>
      </c>
      <c r="G333" t="s">
        <v>215</v>
      </c>
      <c r="H333" t="s">
        <v>216</v>
      </c>
      <c r="I333" s="1">
        <v>41502</v>
      </c>
      <c r="J333">
        <v>2013</v>
      </c>
      <c r="K333" t="s">
        <v>77</v>
      </c>
      <c r="L333" t="s">
        <v>78</v>
      </c>
      <c r="M333" s="1">
        <v>41539</v>
      </c>
      <c r="N333">
        <v>37</v>
      </c>
      <c r="O333">
        <f>STANDARDIZE(N333,$N$8,$N$9)</f>
        <v>2.6585252126423927E-2</v>
      </c>
      <c r="P333">
        <f>ABS($J$3-O333)</f>
        <v>0.55395147590331428</v>
      </c>
      <c r="Q333">
        <f>ABS($J$4-O333)</f>
        <v>2.1621976962677749</v>
      </c>
      <c r="R333">
        <f>ABS($J$5-O333)</f>
        <v>0.17869402448494009</v>
      </c>
      <c r="S333">
        <f>ABS($J$6-O333)</f>
        <v>0.41099625631536219</v>
      </c>
      <c r="T333">
        <f>MIN(P333:S333)</f>
        <v>0.17869402448494009</v>
      </c>
      <c r="U333">
        <f>MATCH(T333,P333:S333, 0)</f>
        <v>3</v>
      </c>
    </row>
    <row r="334" spans="1:21" x14ac:dyDescent="0.35">
      <c r="A334">
        <v>3</v>
      </c>
      <c r="B334">
        <v>323</v>
      </c>
      <c r="C334" t="s">
        <v>112</v>
      </c>
      <c r="D334" t="s">
        <v>113</v>
      </c>
      <c r="E334" t="s">
        <v>149</v>
      </c>
      <c r="F334" t="s">
        <v>150</v>
      </c>
      <c r="G334" t="s">
        <v>151</v>
      </c>
      <c r="H334" t="s">
        <v>152</v>
      </c>
      <c r="I334" s="1">
        <v>41502</v>
      </c>
      <c r="J334">
        <v>2013</v>
      </c>
      <c r="K334" t="s">
        <v>41</v>
      </c>
      <c r="L334" t="s">
        <v>42</v>
      </c>
      <c r="M334" s="1">
        <v>41543</v>
      </c>
      <c r="N334">
        <v>41</v>
      </c>
      <c r="O334">
        <f>STANDARDIZE(N334,$N$8,$N$9)</f>
        <v>9.8062861920399966E-2</v>
      </c>
      <c r="P334">
        <f>ABS($J$3-O334)</f>
        <v>0.62542908569729028</v>
      </c>
      <c r="Q334">
        <f>ABS($J$4-O334)</f>
        <v>2.0907200864737989</v>
      </c>
      <c r="R334">
        <f>ABS($J$5-O334)</f>
        <v>0.25017163427891614</v>
      </c>
      <c r="S334">
        <f>ABS($J$6-O334)</f>
        <v>0.33951864652138614</v>
      </c>
      <c r="T334">
        <f>MIN(P334:S334)</f>
        <v>0.25017163427891614</v>
      </c>
      <c r="U334">
        <f>MATCH(T334,P334:S334, 0)</f>
        <v>3</v>
      </c>
    </row>
    <row r="335" spans="1:21" x14ac:dyDescent="0.35">
      <c r="A335">
        <v>4</v>
      </c>
      <c r="B335">
        <v>324</v>
      </c>
      <c r="C335" t="s">
        <v>157</v>
      </c>
      <c r="D335" t="s">
        <v>158</v>
      </c>
      <c r="E335" t="s">
        <v>43</v>
      </c>
      <c r="F335" t="s">
        <v>35</v>
      </c>
      <c r="G335" t="s">
        <v>48</v>
      </c>
      <c r="H335" t="s">
        <v>49</v>
      </c>
      <c r="I335" s="1">
        <v>41502</v>
      </c>
      <c r="J335">
        <v>2013</v>
      </c>
      <c r="K335" t="s">
        <v>28</v>
      </c>
      <c r="L335" t="s">
        <v>29</v>
      </c>
      <c r="M335" s="1">
        <v>41465</v>
      </c>
      <c r="N335">
        <v>52</v>
      </c>
      <c r="O335">
        <f>STANDARDIZE(N335,$N$8,$N$9)</f>
        <v>0.29462628885383407</v>
      </c>
      <c r="P335">
        <f>ABS($J$3-O335)</f>
        <v>0.82199251263072437</v>
      </c>
      <c r="Q335">
        <f>ABS($J$4-O335)</f>
        <v>1.8941566595403649</v>
      </c>
      <c r="R335">
        <f>ABS($J$5-O335)</f>
        <v>0.44673506121235024</v>
      </c>
      <c r="S335">
        <f>ABS($J$6-O335)</f>
        <v>0.14295521958795204</v>
      </c>
      <c r="T335">
        <f>MIN(P335:S335)</f>
        <v>0.14295521958795204</v>
      </c>
      <c r="U335">
        <f>MATCH(T335,P335:S335, 0)</f>
        <v>4</v>
      </c>
    </row>
    <row r="336" spans="1:21" x14ac:dyDescent="0.35">
      <c r="A336">
        <v>4</v>
      </c>
      <c r="B336">
        <v>325</v>
      </c>
      <c r="C336" t="s">
        <v>14</v>
      </c>
      <c r="D336" t="s">
        <v>15</v>
      </c>
      <c r="E336" t="s">
        <v>43</v>
      </c>
      <c r="F336" t="s">
        <v>35</v>
      </c>
      <c r="G336" t="s">
        <v>48</v>
      </c>
      <c r="H336" t="s">
        <v>49</v>
      </c>
      <c r="I336" s="1">
        <v>41502</v>
      </c>
      <c r="J336">
        <v>2013</v>
      </c>
      <c r="K336" t="s">
        <v>20</v>
      </c>
      <c r="L336" t="s">
        <v>21</v>
      </c>
      <c r="M336" s="1">
        <v>41375</v>
      </c>
      <c r="N336">
        <v>80</v>
      </c>
      <c r="O336">
        <f>STANDARDIZE(N336,$N$8,$N$9)</f>
        <v>0.79496955741166631</v>
      </c>
      <c r="P336">
        <f>ABS($J$3-O336)</f>
        <v>1.3223357811885568</v>
      </c>
      <c r="Q336">
        <f>ABS($J$4-O336)</f>
        <v>1.3938133909825328</v>
      </c>
      <c r="R336">
        <f>ABS($J$5-O336)</f>
        <v>0.94707832977018247</v>
      </c>
      <c r="S336">
        <f>ABS($J$6-O336)</f>
        <v>0.35738804896988019</v>
      </c>
      <c r="T336">
        <f>MIN(P336:S336)</f>
        <v>0.35738804896988019</v>
      </c>
      <c r="U336">
        <f>MATCH(T336,P336:S336, 0)</f>
        <v>4</v>
      </c>
    </row>
    <row r="337" spans="1:21" x14ac:dyDescent="0.35">
      <c r="A337">
        <v>3</v>
      </c>
      <c r="B337">
        <v>326</v>
      </c>
      <c r="C337" t="s">
        <v>112</v>
      </c>
      <c r="D337" t="s">
        <v>113</v>
      </c>
      <c r="E337" t="s">
        <v>168</v>
      </c>
      <c r="F337" t="s">
        <v>169</v>
      </c>
      <c r="G337" t="s">
        <v>231</v>
      </c>
      <c r="H337" t="s">
        <v>232</v>
      </c>
      <c r="I337" s="1">
        <v>41503</v>
      </c>
      <c r="J337">
        <v>2013</v>
      </c>
      <c r="K337" t="s">
        <v>77</v>
      </c>
      <c r="L337" t="s">
        <v>78</v>
      </c>
      <c r="M337" s="1">
        <v>41587</v>
      </c>
      <c r="N337">
        <v>25</v>
      </c>
      <c r="O337">
        <f>STANDARDIZE(N337,$N$8,$N$9)</f>
        <v>-0.18784757725550419</v>
      </c>
      <c r="P337">
        <f>ABS($J$3-O337)</f>
        <v>0.33951864652138619</v>
      </c>
      <c r="Q337">
        <f>ABS($J$4-O337)</f>
        <v>2.3766305256497033</v>
      </c>
      <c r="R337">
        <f>ABS($J$5-O337)</f>
        <v>3.5738804896988025E-2</v>
      </c>
      <c r="S337">
        <f>ABS($J$6-O337)</f>
        <v>0.62542908569729028</v>
      </c>
      <c r="T337">
        <f>MIN(P337:S337)</f>
        <v>3.5738804896988025E-2</v>
      </c>
      <c r="U337">
        <f>MATCH(T337,P337:S337, 0)</f>
        <v>3</v>
      </c>
    </row>
    <row r="338" spans="1:21" x14ac:dyDescent="0.35">
      <c r="A338">
        <v>3</v>
      </c>
      <c r="B338">
        <v>327</v>
      </c>
      <c r="C338" t="s">
        <v>14</v>
      </c>
      <c r="D338" t="s">
        <v>15</v>
      </c>
      <c r="E338" t="s">
        <v>43</v>
      </c>
      <c r="F338" t="s">
        <v>35</v>
      </c>
      <c r="G338" t="s">
        <v>44</v>
      </c>
      <c r="H338" t="s">
        <v>45</v>
      </c>
      <c r="I338" s="1">
        <v>41503</v>
      </c>
      <c r="J338">
        <v>2013</v>
      </c>
      <c r="K338" t="s">
        <v>69</v>
      </c>
      <c r="L338" t="s">
        <v>70</v>
      </c>
      <c r="M338" s="1">
        <v>41541</v>
      </c>
      <c r="N338">
        <v>38</v>
      </c>
      <c r="O338">
        <f>STANDARDIZE(N338,$N$8,$N$9)</f>
        <v>4.4454654574917936E-2</v>
      </c>
      <c r="P338">
        <f>ABS($J$3-O338)</f>
        <v>0.57182087835180828</v>
      </c>
      <c r="Q338">
        <f>ABS($J$4-O338)</f>
        <v>2.1443282938192811</v>
      </c>
      <c r="R338">
        <f>ABS($J$5-O338)</f>
        <v>0.19656342693343409</v>
      </c>
      <c r="S338">
        <f>ABS($J$6-O338)</f>
        <v>0.39312685386686819</v>
      </c>
      <c r="T338">
        <f>MIN(P338:S338)</f>
        <v>0.19656342693343409</v>
      </c>
      <c r="U338">
        <f>MATCH(T338,P338:S338, 0)</f>
        <v>3</v>
      </c>
    </row>
    <row r="339" spans="1:21" x14ac:dyDescent="0.35">
      <c r="A339">
        <v>3</v>
      </c>
      <c r="B339">
        <v>328</v>
      </c>
      <c r="C339" t="s">
        <v>300</v>
      </c>
      <c r="D339" t="s">
        <v>301</v>
      </c>
      <c r="E339" t="s">
        <v>105</v>
      </c>
      <c r="F339" t="s">
        <v>59</v>
      </c>
      <c r="G339" t="s">
        <v>106</v>
      </c>
      <c r="H339" t="s">
        <v>107</v>
      </c>
      <c r="I339" s="1">
        <v>41504</v>
      </c>
      <c r="J339">
        <v>2013</v>
      </c>
      <c r="K339" t="s">
        <v>77</v>
      </c>
      <c r="L339" t="s">
        <v>78</v>
      </c>
      <c r="M339" s="1">
        <v>41530</v>
      </c>
      <c r="N339">
        <v>26</v>
      </c>
      <c r="O339">
        <f>STANDARDIZE(N339,$N$8,$N$9)</f>
        <v>-0.16997817480701016</v>
      </c>
      <c r="P339">
        <f>ABS($J$3-O339)</f>
        <v>0.35738804896988019</v>
      </c>
      <c r="Q339">
        <f>ABS($J$4-O339)</f>
        <v>2.3587611232012091</v>
      </c>
      <c r="R339">
        <f>ABS($J$5-O339)</f>
        <v>1.7869402448493998E-2</v>
      </c>
      <c r="S339">
        <f>ABS($J$6-O339)</f>
        <v>0.60755968324879628</v>
      </c>
      <c r="T339">
        <f>MIN(P339:S339)</f>
        <v>1.7869402448493998E-2</v>
      </c>
      <c r="U339">
        <f>MATCH(T339,P339:S339, 0)</f>
        <v>3</v>
      </c>
    </row>
    <row r="340" spans="1:21" x14ac:dyDescent="0.35">
      <c r="A340">
        <v>3</v>
      </c>
      <c r="B340">
        <v>329</v>
      </c>
      <c r="C340" t="s">
        <v>22</v>
      </c>
      <c r="D340" t="s">
        <v>23</v>
      </c>
      <c r="E340" t="s">
        <v>131</v>
      </c>
      <c r="F340" t="s">
        <v>132</v>
      </c>
      <c r="G340" t="s">
        <v>133</v>
      </c>
      <c r="H340" t="s">
        <v>134</v>
      </c>
      <c r="I340" s="1">
        <v>41504</v>
      </c>
      <c r="J340">
        <v>2013</v>
      </c>
      <c r="K340" t="s">
        <v>77</v>
      </c>
      <c r="L340" t="s">
        <v>78</v>
      </c>
      <c r="M340" s="1">
        <v>41534</v>
      </c>
      <c r="N340">
        <v>30</v>
      </c>
      <c r="O340">
        <f>STANDARDIZE(N340,$N$8,$N$9)</f>
        <v>-9.8500565013034141E-2</v>
      </c>
      <c r="P340">
        <f>ABS($J$3-O340)</f>
        <v>0.42886565876385618</v>
      </c>
      <c r="Q340">
        <f>ABS($J$4-O340)</f>
        <v>2.2872835134072331</v>
      </c>
      <c r="R340">
        <f>ABS($J$5-O340)</f>
        <v>5.3608207345482023E-2</v>
      </c>
      <c r="S340">
        <f>ABS($J$6-O340)</f>
        <v>0.53608207345482028</v>
      </c>
      <c r="T340">
        <f>MIN(P340:S340)</f>
        <v>5.3608207345482023E-2</v>
      </c>
      <c r="U340">
        <f>MATCH(T340,P340:S340, 0)</f>
        <v>3</v>
      </c>
    </row>
    <row r="341" spans="1:21" x14ac:dyDescent="0.35">
      <c r="A341">
        <v>3</v>
      </c>
      <c r="B341">
        <v>330</v>
      </c>
      <c r="C341" t="s">
        <v>14</v>
      </c>
      <c r="D341" t="s">
        <v>15</v>
      </c>
      <c r="E341" t="s">
        <v>16</v>
      </c>
      <c r="F341" t="s">
        <v>17</v>
      </c>
      <c r="G341" t="s">
        <v>18</v>
      </c>
      <c r="H341" t="s">
        <v>19</v>
      </c>
      <c r="I341" s="1">
        <v>41504</v>
      </c>
      <c r="J341">
        <v>2013</v>
      </c>
      <c r="K341" t="s">
        <v>77</v>
      </c>
      <c r="L341" t="s">
        <v>78</v>
      </c>
      <c r="M341" s="1">
        <v>41534</v>
      </c>
      <c r="N341">
        <v>30</v>
      </c>
      <c r="O341">
        <f>STANDARDIZE(N341,$N$8,$N$9)</f>
        <v>-9.8500565013034141E-2</v>
      </c>
      <c r="P341">
        <f>ABS($J$3-O341)</f>
        <v>0.42886565876385618</v>
      </c>
      <c r="Q341">
        <f>ABS($J$4-O341)</f>
        <v>2.2872835134072331</v>
      </c>
      <c r="R341">
        <f>ABS($J$5-O341)</f>
        <v>5.3608207345482023E-2</v>
      </c>
      <c r="S341">
        <f>ABS($J$6-O341)</f>
        <v>0.53608207345482028</v>
      </c>
      <c r="T341">
        <f>MIN(P341:S341)</f>
        <v>5.3608207345482023E-2</v>
      </c>
      <c r="U341">
        <f>MATCH(T341,P341:S341, 0)</f>
        <v>3</v>
      </c>
    </row>
    <row r="342" spans="1:21" x14ac:dyDescent="0.35">
      <c r="A342">
        <v>3</v>
      </c>
      <c r="B342">
        <v>331</v>
      </c>
      <c r="C342" t="s">
        <v>30</v>
      </c>
      <c r="D342" t="s">
        <v>31</v>
      </c>
      <c r="E342" t="s">
        <v>79</v>
      </c>
      <c r="F342" t="s">
        <v>35</v>
      </c>
      <c r="G342" t="s">
        <v>80</v>
      </c>
      <c r="H342" t="s">
        <v>81</v>
      </c>
      <c r="I342" s="1">
        <v>41504</v>
      </c>
      <c r="J342">
        <v>2013</v>
      </c>
      <c r="K342" t="s">
        <v>77</v>
      </c>
      <c r="L342" t="s">
        <v>78</v>
      </c>
      <c r="M342" s="1">
        <v>41542</v>
      </c>
      <c r="N342">
        <v>38</v>
      </c>
      <c r="O342">
        <f>STANDARDIZE(N342,$N$8,$N$9)</f>
        <v>4.4454654574917936E-2</v>
      </c>
      <c r="P342">
        <f>ABS($J$3-O342)</f>
        <v>0.57182087835180828</v>
      </c>
      <c r="Q342">
        <f>ABS($J$4-O342)</f>
        <v>2.1443282938192811</v>
      </c>
      <c r="R342">
        <f>ABS($J$5-O342)</f>
        <v>0.19656342693343409</v>
      </c>
      <c r="S342">
        <f>ABS($J$6-O342)</f>
        <v>0.39312685386686819</v>
      </c>
      <c r="T342">
        <f>MIN(P342:S342)</f>
        <v>0.19656342693343409</v>
      </c>
      <c r="U342">
        <f>MATCH(T342,P342:S342, 0)</f>
        <v>3</v>
      </c>
    </row>
    <row r="343" spans="1:21" x14ac:dyDescent="0.35">
      <c r="A343">
        <v>3</v>
      </c>
      <c r="B343">
        <v>332</v>
      </c>
      <c r="C343" t="s">
        <v>308</v>
      </c>
      <c r="D343" t="s">
        <v>309</v>
      </c>
      <c r="E343" t="s">
        <v>131</v>
      </c>
      <c r="F343" t="s">
        <v>132</v>
      </c>
      <c r="G343" t="s">
        <v>327</v>
      </c>
      <c r="H343" t="s">
        <v>328</v>
      </c>
      <c r="I343" s="1">
        <v>41505</v>
      </c>
      <c r="J343">
        <v>2013</v>
      </c>
      <c r="K343" t="s">
        <v>69</v>
      </c>
      <c r="L343" t="s">
        <v>70</v>
      </c>
      <c r="M343" s="1">
        <v>41536</v>
      </c>
      <c r="N343">
        <v>31</v>
      </c>
      <c r="O343">
        <f>STANDARDIZE(N343,$N$8,$N$9)</f>
        <v>-8.0631162564540129E-2</v>
      </c>
      <c r="P343">
        <f>ABS($J$3-O343)</f>
        <v>0.44673506121235024</v>
      </c>
      <c r="Q343">
        <f>ABS($J$4-O343)</f>
        <v>2.2694141109587389</v>
      </c>
      <c r="R343">
        <f>ABS($J$5-O343)</f>
        <v>7.1477609793976035E-2</v>
      </c>
      <c r="S343">
        <f>ABS($J$6-O343)</f>
        <v>0.51821267100632629</v>
      </c>
      <c r="T343">
        <f>MIN(P343:S343)</f>
        <v>7.1477609793976035E-2</v>
      </c>
      <c r="U343">
        <f>MATCH(T343,P343:S343, 0)</f>
        <v>3</v>
      </c>
    </row>
    <row r="344" spans="1:21" x14ac:dyDescent="0.35">
      <c r="A344">
        <v>4</v>
      </c>
      <c r="B344">
        <v>333</v>
      </c>
      <c r="C344" t="s">
        <v>30</v>
      </c>
      <c r="D344" t="s">
        <v>31</v>
      </c>
      <c r="E344" t="s">
        <v>121</v>
      </c>
      <c r="F344" t="s">
        <v>122</v>
      </c>
      <c r="G344" t="s">
        <v>161</v>
      </c>
      <c r="H344" t="s">
        <v>162</v>
      </c>
      <c r="I344" s="1">
        <v>41505</v>
      </c>
      <c r="J344">
        <v>2013</v>
      </c>
      <c r="K344" t="s">
        <v>227</v>
      </c>
      <c r="L344" t="s">
        <v>228</v>
      </c>
      <c r="M344" s="1">
        <v>41592</v>
      </c>
      <c r="N344">
        <v>87</v>
      </c>
      <c r="O344">
        <f>STANDARDIZE(N344,$N$8,$N$9)</f>
        <v>0.92005537455112441</v>
      </c>
      <c r="P344">
        <f>ABS($J$3-O344)</f>
        <v>1.4474215983280148</v>
      </c>
      <c r="Q344">
        <f>ABS($J$4-O344)</f>
        <v>1.2687275738430746</v>
      </c>
      <c r="R344">
        <f>ABS($J$5-O344)</f>
        <v>1.0721641469096406</v>
      </c>
      <c r="S344">
        <f>ABS($J$6-O344)</f>
        <v>0.48247386610933829</v>
      </c>
      <c r="T344">
        <f>MIN(P344:S344)</f>
        <v>0.48247386610933829</v>
      </c>
      <c r="U344">
        <f>MATCH(T344,P344:S344, 0)</f>
        <v>4</v>
      </c>
    </row>
    <row r="345" spans="1:21" x14ac:dyDescent="0.35">
      <c r="A345">
        <v>3</v>
      </c>
      <c r="B345">
        <v>334</v>
      </c>
      <c r="C345" t="s">
        <v>14</v>
      </c>
      <c r="D345" t="s">
        <v>15</v>
      </c>
      <c r="E345" t="s">
        <v>34</v>
      </c>
      <c r="F345" t="s">
        <v>35</v>
      </c>
      <c r="G345" t="s">
        <v>139</v>
      </c>
      <c r="H345" t="s">
        <v>140</v>
      </c>
      <c r="I345" s="1">
        <v>41506</v>
      </c>
      <c r="J345">
        <v>2013</v>
      </c>
      <c r="K345" t="s">
        <v>20</v>
      </c>
      <c r="L345" t="s">
        <v>21</v>
      </c>
      <c r="M345" s="1">
        <v>41556</v>
      </c>
      <c r="N345">
        <v>21</v>
      </c>
      <c r="O345">
        <f>STANDARDIZE(N345,$N$8,$N$9)</f>
        <v>-0.25932518704948021</v>
      </c>
      <c r="P345">
        <f>ABS($J$3-O345)</f>
        <v>0.26804103672741014</v>
      </c>
      <c r="Q345">
        <f>ABS($J$4-O345)</f>
        <v>2.4481081354436793</v>
      </c>
      <c r="R345">
        <f>ABS($J$5-O345)</f>
        <v>0.10721641469096405</v>
      </c>
      <c r="S345">
        <f>ABS($J$6-O345)</f>
        <v>0.69690669549126638</v>
      </c>
      <c r="T345">
        <f>MIN(P345:S345)</f>
        <v>0.10721641469096405</v>
      </c>
      <c r="U345">
        <f>MATCH(T345,P345:S345, 0)</f>
        <v>3</v>
      </c>
    </row>
    <row r="346" spans="1:21" x14ac:dyDescent="0.35">
      <c r="A346">
        <v>3</v>
      </c>
      <c r="B346">
        <v>335</v>
      </c>
      <c r="C346" t="s">
        <v>174</v>
      </c>
      <c r="D346" t="s">
        <v>175</v>
      </c>
      <c r="E346" t="s">
        <v>52</v>
      </c>
      <c r="F346" t="s">
        <v>102</v>
      </c>
      <c r="G346" t="s">
        <v>103</v>
      </c>
      <c r="H346" t="s">
        <v>104</v>
      </c>
      <c r="I346" s="1">
        <v>41506</v>
      </c>
      <c r="J346">
        <v>2013</v>
      </c>
      <c r="K346" t="s">
        <v>77</v>
      </c>
      <c r="L346" t="s">
        <v>78</v>
      </c>
      <c r="M346" s="1">
        <v>41543</v>
      </c>
      <c r="N346">
        <v>37</v>
      </c>
      <c r="O346">
        <f>STANDARDIZE(N346,$N$8,$N$9)</f>
        <v>2.6585252126423927E-2</v>
      </c>
      <c r="P346">
        <f>ABS($J$3-O346)</f>
        <v>0.55395147590331428</v>
      </c>
      <c r="Q346">
        <f>ABS($J$4-O346)</f>
        <v>2.1621976962677749</v>
      </c>
      <c r="R346">
        <f>ABS($J$5-O346)</f>
        <v>0.17869402448494009</v>
      </c>
      <c r="S346">
        <f>ABS($J$6-O346)</f>
        <v>0.41099625631536219</v>
      </c>
      <c r="T346">
        <f>MIN(P346:S346)</f>
        <v>0.17869402448494009</v>
      </c>
      <c r="U346">
        <f>MATCH(T346,P346:S346, 0)</f>
        <v>3</v>
      </c>
    </row>
    <row r="347" spans="1:21" x14ac:dyDescent="0.35">
      <c r="A347">
        <v>3</v>
      </c>
      <c r="B347">
        <v>336</v>
      </c>
      <c r="C347" t="s">
        <v>241</v>
      </c>
      <c r="D347" t="s">
        <v>242</v>
      </c>
      <c r="E347" t="s">
        <v>73</v>
      </c>
      <c r="F347" t="s">
        <v>74</v>
      </c>
      <c r="G347" t="s">
        <v>75</v>
      </c>
      <c r="H347" t="s">
        <v>76</v>
      </c>
      <c r="I347" s="1">
        <v>41506</v>
      </c>
      <c r="J347">
        <v>2013</v>
      </c>
      <c r="K347" t="s">
        <v>77</v>
      </c>
      <c r="L347" t="s">
        <v>78</v>
      </c>
      <c r="M347" s="1">
        <v>41547</v>
      </c>
      <c r="N347">
        <v>41</v>
      </c>
      <c r="O347">
        <f>STANDARDIZE(N347,$N$8,$N$9)</f>
        <v>9.8062861920399966E-2</v>
      </c>
      <c r="P347">
        <f>ABS($J$3-O347)</f>
        <v>0.62542908569729028</v>
      </c>
      <c r="Q347">
        <f>ABS($J$4-O347)</f>
        <v>2.0907200864737989</v>
      </c>
      <c r="R347">
        <f>ABS($J$5-O347)</f>
        <v>0.25017163427891614</v>
      </c>
      <c r="S347">
        <f>ABS($J$6-O347)</f>
        <v>0.33951864652138614</v>
      </c>
      <c r="T347">
        <f>MIN(P347:S347)</f>
        <v>0.25017163427891614</v>
      </c>
      <c r="U347">
        <f>MATCH(T347,P347:S347, 0)</f>
        <v>3</v>
      </c>
    </row>
    <row r="348" spans="1:21" x14ac:dyDescent="0.35">
      <c r="A348">
        <v>3</v>
      </c>
      <c r="B348">
        <v>337</v>
      </c>
      <c r="C348" t="s">
        <v>14</v>
      </c>
      <c r="D348" t="s">
        <v>15</v>
      </c>
      <c r="E348" t="s">
        <v>43</v>
      </c>
      <c r="F348" t="s">
        <v>35</v>
      </c>
      <c r="G348" t="s">
        <v>127</v>
      </c>
      <c r="H348" t="s">
        <v>128</v>
      </c>
      <c r="I348" s="1">
        <v>41507</v>
      </c>
      <c r="J348">
        <v>2013</v>
      </c>
      <c r="K348" t="s">
        <v>20</v>
      </c>
      <c r="L348" t="s">
        <v>21</v>
      </c>
      <c r="M348" s="1">
        <v>41538</v>
      </c>
      <c r="N348">
        <v>31</v>
      </c>
      <c r="O348">
        <f>STANDARDIZE(N348,$N$8,$N$9)</f>
        <v>-8.0631162564540129E-2</v>
      </c>
      <c r="P348">
        <f>ABS($J$3-O348)</f>
        <v>0.44673506121235024</v>
      </c>
      <c r="Q348">
        <f>ABS($J$4-O348)</f>
        <v>2.2694141109587389</v>
      </c>
      <c r="R348">
        <f>ABS($J$5-O348)</f>
        <v>7.1477609793976035E-2</v>
      </c>
      <c r="S348">
        <f>ABS($J$6-O348)</f>
        <v>0.51821267100632629</v>
      </c>
      <c r="T348">
        <f>MIN(P348:S348)</f>
        <v>7.1477609793976035E-2</v>
      </c>
      <c r="U348">
        <f>MATCH(T348,P348:S348, 0)</f>
        <v>3</v>
      </c>
    </row>
    <row r="349" spans="1:21" x14ac:dyDescent="0.35">
      <c r="A349">
        <v>4</v>
      </c>
      <c r="B349">
        <v>338</v>
      </c>
      <c r="C349" t="s">
        <v>14</v>
      </c>
      <c r="D349" t="s">
        <v>15</v>
      </c>
      <c r="E349" t="s">
        <v>16</v>
      </c>
      <c r="F349" t="s">
        <v>17</v>
      </c>
      <c r="G349" t="s">
        <v>137</v>
      </c>
      <c r="H349" t="s">
        <v>138</v>
      </c>
      <c r="I349" s="1">
        <v>41507</v>
      </c>
      <c r="J349">
        <v>2013</v>
      </c>
      <c r="K349" t="s">
        <v>94</v>
      </c>
      <c r="L349" t="s">
        <v>95</v>
      </c>
      <c r="M349" s="1">
        <v>41557</v>
      </c>
      <c r="N349">
        <v>50</v>
      </c>
      <c r="O349">
        <f>STANDARDIZE(N349,$N$8,$N$9)</f>
        <v>0.25888748395684602</v>
      </c>
      <c r="P349">
        <f>ABS($J$3-O349)</f>
        <v>0.78625370773373637</v>
      </c>
      <c r="Q349">
        <f>ABS($J$4-O349)</f>
        <v>1.9298954644373529</v>
      </c>
      <c r="R349">
        <f>ABS($J$5-O349)</f>
        <v>0.41099625631536219</v>
      </c>
      <c r="S349">
        <f>ABS($J$6-O349)</f>
        <v>0.17869402448494009</v>
      </c>
      <c r="T349">
        <f>MIN(P349:S349)</f>
        <v>0.17869402448494009</v>
      </c>
      <c r="U349">
        <f>MATCH(T349,P349:S349, 0)</f>
        <v>4</v>
      </c>
    </row>
    <row r="350" spans="1:21" x14ac:dyDescent="0.35">
      <c r="A350">
        <v>4</v>
      </c>
      <c r="B350">
        <v>339</v>
      </c>
      <c r="C350" t="s">
        <v>217</v>
      </c>
      <c r="D350" t="s">
        <v>218</v>
      </c>
      <c r="E350" t="s">
        <v>43</v>
      </c>
      <c r="F350" t="s">
        <v>35</v>
      </c>
      <c r="G350" t="s">
        <v>48</v>
      </c>
      <c r="H350" t="s">
        <v>49</v>
      </c>
      <c r="I350" s="1">
        <v>41507</v>
      </c>
      <c r="J350">
        <v>2013</v>
      </c>
      <c r="K350" t="s">
        <v>28</v>
      </c>
      <c r="L350" t="s">
        <v>29</v>
      </c>
      <c r="M350" s="1">
        <v>41375</v>
      </c>
      <c r="N350">
        <v>75</v>
      </c>
      <c r="O350">
        <f>STANDARDIZE(N350,$N$8,$N$9)</f>
        <v>0.70562254516919631</v>
      </c>
      <c r="P350">
        <f>ABS($J$3-O350)</f>
        <v>1.2329887689460866</v>
      </c>
      <c r="Q350">
        <f>ABS($J$4-O350)</f>
        <v>1.4831604032250025</v>
      </c>
      <c r="R350">
        <f>ABS($J$5-O350)</f>
        <v>0.85773131752771248</v>
      </c>
      <c r="S350">
        <f>ABS($J$6-O350)</f>
        <v>0.2680410367274102</v>
      </c>
      <c r="T350">
        <f>MIN(P350:S350)</f>
        <v>0.2680410367274102</v>
      </c>
      <c r="U350">
        <f>MATCH(T350,P350:S350, 0)</f>
        <v>4</v>
      </c>
    </row>
    <row r="351" spans="1:21" x14ac:dyDescent="0.35">
      <c r="A351">
        <v>3</v>
      </c>
      <c r="B351">
        <v>340</v>
      </c>
      <c r="C351" t="s">
        <v>14</v>
      </c>
      <c r="D351" t="s">
        <v>15</v>
      </c>
      <c r="E351" t="s">
        <v>196</v>
      </c>
      <c r="F351" t="s">
        <v>197</v>
      </c>
      <c r="G351" t="s">
        <v>198</v>
      </c>
      <c r="H351" t="s">
        <v>199</v>
      </c>
      <c r="I351" s="1">
        <v>41508</v>
      </c>
      <c r="J351">
        <v>2013</v>
      </c>
      <c r="K351" t="s">
        <v>77</v>
      </c>
      <c r="L351" t="s">
        <v>78</v>
      </c>
      <c r="M351" s="1">
        <v>41530</v>
      </c>
      <c r="N351">
        <v>22</v>
      </c>
      <c r="O351">
        <f>STANDARDIZE(N351,$N$8,$N$9)</f>
        <v>-0.24145578460098621</v>
      </c>
      <c r="P351">
        <f>ABS($J$3-O351)</f>
        <v>0.28591043917590414</v>
      </c>
      <c r="Q351">
        <f>ABS($J$4-O351)</f>
        <v>2.4302387329951851</v>
      </c>
      <c r="R351">
        <f>ABS($J$5-O351)</f>
        <v>8.9347012242470047E-2</v>
      </c>
      <c r="S351">
        <f>ABS($J$6-O351)</f>
        <v>0.67903729304277238</v>
      </c>
      <c r="T351">
        <f>MIN(P351:S351)</f>
        <v>8.9347012242470047E-2</v>
      </c>
      <c r="U351">
        <f>MATCH(T351,P351:S351, 0)</f>
        <v>3</v>
      </c>
    </row>
    <row r="352" spans="1:21" x14ac:dyDescent="0.35">
      <c r="A352">
        <v>3</v>
      </c>
      <c r="B352">
        <v>341</v>
      </c>
      <c r="C352" t="s">
        <v>329</v>
      </c>
      <c r="D352" t="s">
        <v>330</v>
      </c>
      <c r="E352" t="s">
        <v>96</v>
      </c>
      <c r="F352" t="s">
        <v>97</v>
      </c>
      <c r="G352" t="s">
        <v>98</v>
      </c>
      <c r="H352" t="s">
        <v>99</v>
      </c>
      <c r="I352" s="1">
        <v>41508</v>
      </c>
      <c r="J352">
        <v>2013</v>
      </c>
      <c r="K352" t="s">
        <v>77</v>
      </c>
      <c r="L352" t="s">
        <v>78</v>
      </c>
      <c r="M352" s="1">
        <v>41533</v>
      </c>
      <c r="N352">
        <v>25</v>
      </c>
      <c r="O352">
        <f>STANDARDIZE(N352,$N$8,$N$9)</f>
        <v>-0.18784757725550419</v>
      </c>
      <c r="P352">
        <f>ABS($J$3-O352)</f>
        <v>0.33951864652138619</v>
      </c>
      <c r="Q352">
        <f>ABS($J$4-O352)</f>
        <v>2.3766305256497033</v>
      </c>
      <c r="R352">
        <f>ABS($J$5-O352)</f>
        <v>3.5738804896988025E-2</v>
      </c>
      <c r="S352">
        <f>ABS($J$6-O352)</f>
        <v>0.62542908569729028</v>
      </c>
      <c r="T352">
        <f>MIN(P352:S352)</f>
        <v>3.5738804896988025E-2</v>
      </c>
      <c r="U352">
        <f>MATCH(T352,P352:S352, 0)</f>
        <v>3</v>
      </c>
    </row>
    <row r="353" spans="1:21" x14ac:dyDescent="0.35">
      <c r="A353">
        <v>3</v>
      </c>
      <c r="B353">
        <v>342</v>
      </c>
      <c r="C353" t="s">
        <v>14</v>
      </c>
      <c r="D353" t="s">
        <v>15</v>
      </c>
      <c r="E353" t="s">
        <v>196</v>
      </c>
      <c r="F353" t="s">
        <v>197</v>
      </c>
      <c r="G353" t="s">
        <v>198</v>
      </c>
      <c r="H353" t="s">
        <v>199</v>
      </c>
      <c r="I353" s="1">
        <v>41508</v>
      </c>
      <c r="J353">
        <v>2013</v>
      </c>
      <c r="K353" t="s">
        <v>77</v>
      </c>
      <c r="L353" t="s">
        <v>78</v>
      </c>
      <c r="M353" s="1">
        <v>41541</v>
      </c>
      <c r="N353">
        <v>33</v>
      </c>
      <c r="O353">
        <f>STANDARDIZE(N353,$N$8,$N$9)</f>
        <v>-4.4892357667552112E-2</v>
      </c>
      <c r="P353">
        <f>ABS($J$3-O353)</f>
        <v>0.48247386610933823</v>
      </c>
      <c r="Q353">
        <f>ABS($J$4-O353)</f>
        <v>2.2336753060617509</v>
      </c>
      <c r="R353">
        <f>ABS($J$5-O353)</f>
        <v>0.10721641469096405</v>
      </c>
      <c r="S353">
        <f>ABS($J$6-O353)</f>
        <v>0.48247386610933823</v>
      </c>
      <c r="T353">
        <f>MIN(P353:S353)</f>
        <v>0.10721641469096405</v>
      </c>
      <c r="U353">
        <f>MATCH(T353,P353:S353, 0)</f>
        <v>3</v>
      </c>
    </row>
    <row r="354" spans="1:21" x14ac:dyDescent="0.35">
      <c r="A354">
        <v>3</v>
      </c>
      <c r="B354">
        <v>343</v>
      </c>
      <c r="C354" t="s">
        <v>14</v>
      </c>
      <c r="D354" t="s">
        <v>15</v>
      </c>
      <c r="E354" t="s">
        <v>52</v>
      </c>
      <c r="F354" t="s">
        <v>53</v>
      </c>
      <c r="G354" t="s">
        <v>54</v>
      </c>
      <c r="H354" t="s">
        <v>55</v>
      </c>
      <c r="I354" s="1">
        <v>41509</v>
      </c>
      <c r="J354">
        <v>2013</v>
      </c>
      <c r="K354" t="s">
        <v>41</v>
      </c>
      <c r="L354" t="s">
        <v>42</v>
      </c>
      <c r="M354" s="1">
        <v>41617</v>
      </c>
      <c r="N354">
        <v>20</v>
      </c>
      <c r="O354">
        <f>STANDARDIZE(N354,$N$8,$N$9)</f>
        <v>-0.27719458949797421</v>
      </c>
      <c r="P354">
        <f>ABS($J$3-O354)</f>
        <v>0.25017163427891614</v>
      </c>
      <c r="Q354">
        <f>ABS($J$4-O354)</f>
        <v>2.4659775378921731</v>
      </c>
      <c r="R354">
        <f>ABS($J$5-O354)</f>
        <v>0.12508581713945804</v>
      </c>
      <c r="S354">
        <f>ABS($J$6-O354)</f>
        <v>0.71477609793976038</v>
      </c>
      <c r="T354">
        <f>MIN(P354:S354)</f>
        <v>0.12508581713945804</v>
      </c>
      <c r="U354">
        <f>MATCH(T354,P354:S354, 0)</f>
        <v>3</v>
      </c>
    </row>
    <row r="355" spans="1:21" x14ac:dyDescent="0.35">
      <c r="A355">
        <v>3</v>
      </c>
      <c r="B355">
        <v>344</v>
      </c>
      <c r="C355" t="s">
        <v>14</v>
      </c>
      <c r="D355" t="s">
        <v>15</v>
      </c>
      <c r="E355" t="s">
        <v>58</v>
      </c>
      <c r="F355" t="s">
        <v>59</v>
      </c>
      <c r="G355" t="s">
        <v>60</v>
      </c>
      <c r="H355" t="s">
        <v>61</v>
      </c>
      <c r="I355" s="1">
        <v>41509</v>
      </c>
      <c r="J355">
        <v>2013</v>
      </c>
      <c r="K355" t="s">
        <v>77</v>
      </c>
      <c r="L355" t="s">
        <v>78</v>
      </c>
      <c r="M355" s="1">
        <v>41538</v>
      </c>
      <c r="N355">
        <v>29</v>
      </c>
      <c r="O355">
        <f>STANDARDIZE(N355,$N$8,$N$9)</f>
        <v>-0.11636996746152814</v>
      </c>
      <c r="P355">
        <f>ABS($J$3-O355)</f>
        <v>0.41099625631536219</v>
      </c>
      <c r="Q355">
        <f>ABS($J$4-O355)</f>
        <v>2.3051529158557269</v>
      </c>
      <c r="R355">
        <f>ABS($J$5-O355)</f>
        <v>3.5738804896988025E-2</v>
      </c>
      <c r="S355">
        <f>ABS($J$6-O355)</f>
        <v>0.55395147590331428</v>
      </c>
      <c r="T355">
        <f>MIN(P355:S355)</f>
        <v>3.5738804896988025E-2</v>
      </c>
      <c r="U355">
        <f>MATCH(T355,P355:S355, 0)</f>
        <v>3</v>
      </c>
    </row>
    <row r="356" spans="1:21" x14ac:dyDescent="0.35">
      <c r="A356">
        <v>3</v>
      </c>
      <c r="B356">
        <v>345</v>
      </c>
      <c r="C356" t="s">
        <v>30</v>
      </c>
      <c r="D356" t="s">
        <v>31</v>
      </c>
      <c r="E356" t="s">
        <v>79</v>
      </c>
      <c r="F356" t="s">
        <v>35</v>
      </c>
      <c r="G356" t="s">
        <v>80</v>
      </c>
      <c r="H356" t="s">
        <v>81</v>
      </c>
      <c r="I356" s="1">
        <v>41509</v>
      </c>
      <c r="J356">
        <v>2013</v>
      </c>
      <c r="K356" t="s">
        <v>227</v>
      </c>
      <c r="L356" t="s">
        <v>228</v>
      </c>
      <c r="M356" s="1">
        <v>41544</v>
      </c>
      <c r="N356">
        <v>35</v>
      </c>
      <c r="O356">
        <f>STANDARDIZE(N356,$N$8,$N$9)</f>
        <v>-9.1535527705640905E-3</v>
      </c>
      <c r="P356">
        <f>ABS($J$3-O356)</f>
        <v>0.51821267100632629</v>
      </c>
      <c r="Q356">
        <f>ABS($J$4-O356)</f>
        <v>2.1979365011647629</v>
      </c>
      <c r="R356">
        <f>ABS($J$5-O356)</f>
        <v>0.14295521958795207</v>
      </c>
      <c r="S356">
        <f>ABS($J$6-O356)</f>
        <v>0.44673506121235018</v>
      </c>
      <c r="T356">
        <f>MIN(P356:S356)</f>
        <v>0.14295521958795207</v>
      </c>
      <c r="U356">
        <f>MATCH(T356,P356:S356, 0)</f>
        <v>3</v>
      </c>
    </row>
    <row r="357" spans="1:21" x14ac:dyDescent="0.35">
      <c r="A357">
        <v>3</v>
      </c>
      <c r="B357">
        <v>346</v>
      </c>
      <c r="C357" t="s">
        <v>112</v>
      </c>
      <c r="D357" t="s">
        <v>113</v>
      </c>
      <c r="E357" t="s">
        <v>58</v>
      </c>
      <c r="F357" t="s">
        <v>59</v>
      </c>
      <c r="G357" t="s">
        <v>60</v>
      </c>
      <c r="H357" t="s">
        <v>61</v>
      </c>
      <c r="I357" s="1">
        <v>41509</v>
      </c>
      <c r="J357">
        <v>2013</v>
      </c>
      <c r="K357" t="s">
        <v>94</v>
      </c>
      <c r="L357" t="s">
        <v>95</v>
      </c>
      <c r="M357" s="1">
        <v>41284</v>
      </c>
      <c r="N357">
        <v>39</v>
      </c>
      <c r="O357">
        <f>STANDARDIZE(N357,$N$8,$N$9)</f>
        <v>6.2324057023411948E-2</v>
      </c>
      <c r="P357">
        <f>ABS($J$3-O357)</f>
        <v>0.58969028080030228</v>
      </c>
      <c r="Q357">
        <f>ABS($J$4-O357)</f>
        <v>2.1264588913707869</v>
      </c>
      <c r="R357">
        <f>ABS($J$5-O357)</f>
        <v>0.21443282938192812</v>
      </c>
      <c r="S357">
        <f>ABS($J$6-O357)</f>
        <v>0.37525745141837419</v>
      </c>
      <c r="T357">
        <f>MIN(P357:S357)</f>
        <v>0.21443282938192812</v>
      </c>
      <c r="U357">
        <f>MATCH(T357,P357:S357, 0)</f>
        <v>3</v>
      </c>
    </row>
    <row r="358" spans="1:21" x14ac:dyDescent="0.35">
      <c r="A358">
        <v>3</v>
      </c>
      <c r="B358">
        <v>347</v>
      </c>
      <c r="C358" t="s">
        <v>14</v>
      </c>
      <c r="D358" t="s">
        <v>15</v>
      </c>
      <c r="E358" t="s">
        <v>196</v>
      </c>
      <c r="F358" t="s">
        <v>197</v>
      </c>
      <c r="G358" t="s">
        <v>198</v>
      </c>
      <c r="H358" t="s">
        <v>199</v>
      </c>
      <c r="I358" s="1">
        <v>41510</v>
      </c>
      <c r="J358">
        <v>2013</v>
      </c>
      <c r="K358" t="s">
        <v>77</v>
      </c>
      <c r="L358" t="s">
        <v>78</v>
      </c>
      <c r="M358" s="1">
        <v>41542</v>
      </c>
      <c r="N358">
        <v>32</v>
      </c>
      <c r="O358">
        <f>STANDARDIZE(N358,$N$8,$N$9)</f>
        <v>-6.2761760116046117E-2</v>
      </c>
      <c r="P358">
        <f>ABS($J$3-O358)</f>
        <v>0.46460446366084424</v>
      </c>
      <c r="Q358">
        <f>ABS($J$4-O358)</f>
        <v>2.2515447085102451</v>
      </c>
      <c r="R358">
        <f>ABS($J$5-O358)</f>
        <v>8.9347012242470047E-2</v>
      </c>
      <c r="S358">
        <f>ABS($J$6-O358)</f>
        <v>0.50034326855783218</v>
      </c>
      <c r="T358">
        <f>MIN(P358:S358)</f>
        <v>8.9347012242470047E-2</v>
      </c>
      <c r="U358">
        <f>MATCH(T358,P358:S358, 0)</f>
        <v>3</v>
      </c>
    </row>
    <row r="359" spans="1:21" x14ac:dyDescent="0.35">
      <c r="A359">
        <v>3</v>
      </c>
      <c r="B359">
        <v>348</v>
      </c>
      <c r="C359" t="s">
        <v>14</v>
      </c>
      <c r="D359" t="s">
        <v>15</v>
      </c>
      <c r="E359" t="s">
        <v>196</v>
      </c>
      <c r="F359" t="s">
        <v>197</v>
      </c>
      <c r="G359" t="s">
        <v>198</v>
      </c>
      <c r="H359" t="s">
        <v>199</v>
      </c>
      <c r="I359" s="1">
        <v>41512</v>
      </c>
      <c r="J359">
        <v>2013</v>
      </c>
      <c r="K359" t="s">
        <v>77</v>
      </c>
      <c r="L359" t="s">
        <v>78</v>
      </c>
      <c r="M359" s="1">
        <v>41536</v>
      </c>
      <c r="N359">
        <v>24</v>
      </c>
      <c r="O359">
        <f>STANDARDIZE(N359,$N$8,$N$9)</f>
        <v>-0.20571697970399819</v>
      </c>
      <c r="P359">
        <f>ABS($J$3-O359)</f>
        <v>0.32164924407289219</v>
      </c>
      <c r="Q359">
        <f>ABS($J$4-O359)</f>
        <v>2.3944999280981971</v>
      </c>
      <c r="R359">
        <f>ABS($J$5-O359)</f>
        <v>5.3608207345482023E-2</v>
      </c>
      <c r="S359">
        <f>ABS($J$6-O359)</f>
        <v>0.64329848814578428</v>
      </c>
      <c r="T359">
        <f>MIN(P359:S359)</f>
        <v>5.3608207345482023E-2</v>
      </c>
      <c r="U359">
        <f>MATCH(T359,P359:S359, 0)</f>
        <v>3</v>
      </c>
    </row>
    <row r="360" spans="1:21" x14ac:dyDescent="0.35">
      <c r="A360">
        <v>3</v>
      </c>
      <c r="B360">
        <v>349</v>
      </c>
      <c r="C360" t="s">
        <v>14</v>
      </c>
      <c r="D360" t="s">
        <v>15</v>
      </c>
      <c r="E360" t="s">
        <v>52</v>
      </c>
      <c r="F360" t="s">
        <v>53</v>
      </c>
      <c r="G360" t="s">
        <v>248</v>
      </c>
      <c r="H360" t="s">
        <v>249</v>
      </c>
      <c r="I360" s="1">
        <v>41512</v>
      </c>
      <c r="J360">
        <v>2013</v>
      </c>
      <c r="K360" t="s">
        <v>125</v>
      </c>
      <c r="L360" t="s">
        <v>126</v>
      </c>
      <c r="M360" s="1">
        <v>41542</v>
      </c>
      <c r="N360">
        <v>30</v>
      </c>
      <c r="O360">
        <f>STANDARDIZE(N360,$N$8,$N$9)</f>
        <v>-9.8500565013034141E-2</v>
      </c>
      <c r="P360">
        <f>ABS($J$3-O360)</f>
        <v>0.42886565876385618</v>
      </c>
      <c r="Q360">
        <f>ABS($J$4-O360)</f>
        <v>2.2872835134072331</v>
      </c>
      <c r="R360">
        <f>ABS($J$5-O360)</f>
        <v>5.3608207345482023E-2</v>
      </c>
      <c r="S360">
        <f>ABS($J$6-O360)</f>
        <v>0.53608207345482028</v>
      </c>
      <c r="T360">
        <f>MIN(P360:S360)</f>
        <v>5.3608207345482023E-2</v>
      </c>
      <c r="U360">
        <f>MATCH(T360,P360:S360, 0)</f>
        <v>3</v>
      </c>
    </row>
    <row r="361" spans="1:21" x14ac:dyDescent="0.35">
      <c r="A361">
        <v>3</v>
      </c>
      <c r="B361">
        <v>350</v>
      </c>
      <c r="C361" t="s">
        <v>288</v>
      </c>
      <c r="D361" t="s">
        <v>289</v>
      </c>
      <c r="E361" t="s">
        <v>73</v>
      </c>
      <c r="F361" t="s">
        <v>74</v>
      </c>
      <c r="G361" t="s">
        <v>75</v>
      </c>
      <c r="H361" t="s">
        <v>76</v>
      </c>
      <c r="I361" s="1">
        <v>41512</v>
      </c>
      <c r="J361">
        <v>2013</v>
      </c>
      <c r="K361" t="s">
        <v>77</v>
      </c>
      <c r="L361" t="s">
        <v>78</v>
      </c>
      <c r="M361" s="1">
        <v>41542</v>
      </c>
      <c r="N361">
        <v>30</v>
      </c>
      <c r="O361">
        <f>STANDARDIZE(N361,$N$8,$N$9)</f>
        <v>-9.8500565013034141E-2</v>
      </c>
      <c r="P361">
        <f>ABS($J$3-O361)</f>
        <v>0.42886565876385618</v>
      </c>
      <c r="Q361">
        <f>ABS($J$4-O361)</f>
        <v>2.2872835134072331</v>
      </c>
      <c r="R361">
        <f>ABS($J$5-O361)</f>
        <v>5.3608207345482023E-2</v>
      </c>
      <c r="S361">
        <f>ABS($J$6-O361)</f>
        <v>0.53608207345482028</v>
      </c>
      <c r="T361">
        <f>MIN(P361:S361)</f>
        <v>5.3608207345482023E-2</v>
      </c>
      <c r="U361">
        <f>MATCH(T361,P361:S361, 0)</f>
        <v>3</v>
      </c>
    </row>
    <row r="362" spans="1:21" x14ac:dyDescent="0.35">
      <c r="A362">
        <v>3</v>
      </c>
      <c r="B362">
        <v>351</v>
      </c>
      <c r="C362" t="s">
        <v>14</v>
      </c>
      <c r="D362" t="s">
        <v>15</v>
      </c>
      <c r="E362" t="s">
        <v>196</v>
      </c>
      <c r="F362" t="s">
        <v>197</v>
      </c>
      <c r="G362" t="s">
        <v>198</v>
      </c>
      <c r="H362" t="s">
        <v>199</v>
      </c>
      <c r="I362" s="1">
        <v>41512</v>
      </c>
      <c r="J362">
        <v>2013</v>
      </c>
      <c r="K362" t="s">
        <v>77</v>
      </c>
      <c r="L362" t="s">
        <v>78</v>
      </c>
      <c r="M362" s="1">
        <v>41542</v>
      </c>
      <c r="N362">
        <v>30</v>
      </c>
      <c r="O362">
        <f>STANDARDIZE(N362,$N$8,$N$9)</f>
        <v>-9.8500565013034141E-2</v>
      </c>
      <c r="P362">
        <f>ABS($J$3-O362)</f>
        <v>0.42886565876385618</v>
      </c>
      <c r="Q362">
        <f>ABS($J$4-O362)</f>
        <v>2.2872835134072331</v>
      </c>
      <c r="R362">
        <f>ABS($J$5-O362)</f>
        <v>5.3608207345482023E-2</v>
      </c>
      <c r="S362">
        <f>ABS($J$6-O362)</f>
        <v>0.53608207345482028</v>
      </c>
      <c r="T362">
        <f>MIN(P362:S362)</f>
        <v>5.3608207345482023E-2</v>
      </c>
      <c r="U362">
        <f>MATCH(T362,P362:S362, 0)</f>
        <v>3</v>
      </c>
    </row>
    <row r="363" spans="1:21" x14ac:dyDescent="0.35">
      <c r="A363">
        <v>3</v>
      </c>
      <c r="B363">
        <v>352</v>
      </c>
      <c r="C363" t="s">
        <v>30</v>
      </c>
      <c r="D363" t="s">
        <v>31</v>
      </c>
      <c r="E363" t="s">
        <v>73</v>
      </c>
      <c r="F363" t="s">
        <v>74</v>
      </c>
      <c r="G363" t="s">
        <v>75</v>
      </c>
      <c r="H363" t="s">
        <v>76</v>
      </c>
      <c r="I363" s="1">
        <v>41512</v>
      </c>
      <c r="J363">
        <v>2013</v>
      </c>
      <c r="K363" t="s">
        <v>77</v>
      </c>
      <c r="L363" t="s">
        <v>78</v>
      </c>
      <c r="M363" s="1">
        <v>41542</v>
      </c>
      <c r="N363">
        <v>30</v>
      </c>
      <c r="O363">
        <f>STANDARDIZE(N363,$N$8,$N$9)</f>
        <v>-9.8500565013034141E-2</v>
      </c>
      <c r="P363">
        <f>ABS($J$3-O363)</f>
        <v>0.42886565876385618</v>
      </c>
      <c r="Q363">
        <f>ABS($J$4-O363)</f>
        <v>2.2872835134072331</v>
      </c>
      <c r="R363">
        <f>ABS($J$5-O363)</f>
        <v>5.3608207345482023E-2</v>
      </c>
      <c r="S363">
        <f>ABS($J$6-O363)</f>
        <v>0.53608207345482028</v>
      </c>
      <c r="T363">
        <f>MIN(P363:S363)</f>
        <v>5.3608207345482023E-2</v>
      </c>
      <c r="U363">
        <f>MATCH(T363,P363:S363, 0)</f>
        <v>3</v>
      </c>
    </row>
    <row r="364" spans="1:21" x14ac:dyDescent="0.35">
      <c r="A364">
        <v>1</v>
      </c>
      <c r="B364">
        <v>353</v>
      </c>
      <c r="C364" t="s">
        <v>157</v>
      </c>
      <c r="D364" t="s">
        <v>158</v>
      </c>
      <c r="E364" t="s">
        <v>34</v>
      </c>
      <c r="F364" t="s">
        <v>35</v>
      </c>
      <c r="G364" t="s">
        <v>139</v>
      </c>
      <c r="H364" t="s">
        <v>140</v>
      </c>
      <c r="I364" s="1">
        <v>41513</v>
      </c>
      <c r="J364">
        <v>2013</v>
      </c>
      <c r="K364" t="s">
        <v>69</v>
      </c>
      <c r="L364" t="s">
        <v>70</v>
      </c>
      <c r="M364" s="1">
        <v>41617</v>
      </c>
      <c r="N364">
        <v>16</v>
      </c>
      <c r="O364">
        <f>STANDARDIZE(N364,$N$8,$N$9)</f>
        <v>-0.34867219929195026</v>
      </c>
      <c r="P364">
        <f>ABS($J$3-O364)</f>
        <v>0.17869402448494009</v>
      </c>
      <c r="Q364">
        <f>ABS($J$4-O364)</f>
        <v>2.5374551476861491</v>
      </c>
      <c r="R364">
        <f>ABS($J$5-O364)</f>
        <v>0.19656342693343409</v>
      </c>
      <c r="S364">
        <f>ABS($J$6-O364)</f>
        <v>0.78625370773373637</v>
      </c>
      <c r="T364">
        <f>MIN(P364:S364)</f>
        <v>0.17869402448494009</v>
      </c>
      <c r="U364">
        <f>MATCH(T364,P364:S364, 0)</f>
        <v>1</v>
      </c>
    </row>
    <row r="365" spans="1:21" x14ac:dyDescent="0.35">
      <c r="A365">
        <v>4</v>
      </c>
      <c r="B365">
        <v>354</v>
      </c>
      <c r="C365" t="s">
        <v>172</v>
      </c>
      <c r="D365" t="s">
        <v>173</v>
      </c>
      <c r="E365" t="s">
        <v>24</v>
      </c>
      <c r="F365" t="s">
        <v>25</v>
      </c>
      <c r="G365" t="s">
        <v>26</v>
      </c>
      <c r="H365" t="s">
        <v>27</v>
      </c>
      <c r="I365" s="1">
        <v>41513</v>
      </c>
      <c r="J365">
        <v>2013</v>
      </c>
      <c r="K365" t="s">
        <v>233</v>
      </c>
      <c r="L365" t="s">
        <v>234</v>
      </c>
      <c r="M365" s="1">
        <v>41577</v>
      </c>
      <c r="N365">
        <v>64</v>
      </c>
      <c r="O365">
        <f>STANDARDIZE(N365,$N$8,$N$9)</f>
        <v>0.50905911823576222</v>
      </c>
      <c r="P365">
        <f>ABS($J$3-O365)</f>
        <v>1.0364253420126526</v>
      </c>
      <c r="Q365">
        <f>ABS($J$4-O365)</f>
        <v>1.6797238301584367</v>
      </c>
      <c r="R365">
        <f>ABS($J$5-O365)</f>
        <v>0.66116789059427838</v>
      </c>
      <c r="S365">
        <f>ABS($J$6-O365)</f>
        <v>7.1477609793976105E-2</v>
      </c>
      <c r="T365">
        <f>MIN(P365:S365)</f>
        <v>7.1477609793976105E-2</v>
      </c>
      <c r="U365">
        <f>MATCH(T365,P365:S365, 0)</f>
        <v>4</v>
      </c>
    </row>
    <row r="366" spans="1:21" x14ac:dyDescent="0.35">
      <c r="A366">
        <v>4</v>
      </c>
      <c r="B366">
        <v>355</v>
      </c>
      <c r="C366" t="s">
        <v>14</v>
      </c>
      <c r="D366" t="s">
        <v>15</v>
      </c>
      <c r="E366" t="s">
        <v>24</v>
      </c>
      <c r="F366" t="s">
        <v>25</v>
      </c>
      <c r="G366" t="s">
        <v>26</v>
      </c>
      <c r="H366" t="s">
        <v>27</v>
      </c>
      <c r="I366" s="1">
        <v>41513</v>
      </c>
      <c r="J366">
        <v>2013</v>
      </c>
      <c r="K366" t="s">
        <v>28</v>
      </c>
      <c r="L366" t="s">
        <v>29</v>
      </c>
      <c r="M366" s="1">
        <v>41577</v>
      </c>
      <c r="N366">
        <v>64</v>
      </c>
      <c r="O366">
        <f>STANDARDIZE(N366,$N$8,$N$9)</f>
        <v>0.50905911823576222</v>
      </c>
      <c r="P366">
        <f>ABS($J$3-O366)</f>
        <v>1.0364253420126526</v>
      </c>
      <c r="Q366">
        <f>ABS($J$4-O366)</f>
        <v>1.6797238301584367</v>
      </c>
      <c r="R366">
        <f>ABS($J$5-O366)</f>
        <v>0.66116789059427838</v>
      </c>
      <c r="S366">
        <f>ABS($J$6-O366)</f>
        <v>7.1477609793976105E-2</v>
      </c>
      <c r="T366">
        <f>MIN(P366:S366)</f>
        <v>7.1477609793976105E-2</v>
      </c>
      <c r="U366">
        <f>MATCH(T366,P366:S366, 0)</f>
        <v>4</v>
      </c>
    </row>
    <row r="367" spans="1:21" x14ac:dyDescent="0.35">
      <c r="A367">
        <v>1</v>
      </c>
      <c r="B367">
        <v>356</v>
      </c>
      <c r="C367" t="s">
        <v>180</v>
      </c>
      <c r="D367" t="s">
        <v>181</v>
      </c>
      <c r="E367" t="s">
        <v>34</v>
      </c>
      <c r="F367" t="s">
        <v>35</v>
      </c>
      <c r="G367" t="s">
        <v>36</v>
      </c>
      <c r="H367" t="s">
        <v>37</v>
      </c>
      <c r="I367" s="1">
        <v>41514</v>
      </c>
      <c r="J367">
        <v>2013</v>
      </c>
      <c r="K367" t="s">
        <v>77</v>
      </c>
      <c r="L367" t="s">
        <v>78</v>
      </c>
      <c r="M367" s="1">
        <v>41617</v>
      </c>
      <c r="N367">
        <v>15</v>
      </c>
      <c r="O367">
        <f>STANDARDIZE(N367,$N$8,$N$9)</f>
        <v>-0.36654160174044426</v>
      </c>
      <c r="P367">
        <f>ABS($J$3-O367)</f>
        <v>0.1608246220364461</v>
      </c>
      <c r="Q367">
        <f>ABS($J$4-O367)</f>
        <v>2.5553245501346433</v>
      </c>
      <c r="R367">
        <f>ABS($J$5-O367)</f>
        <v>0.21443282938192809</v>
      </c>
      <c r="S367">
        <f>ABS($J$6-O367)</f>
        <v>0.80412311018223037</v>
      </c>
      <c r="T367">
        <f>MIN(P367:S367)</f>
        <v>0.1608246220364461</v>
      </c>
      <c r="U367">
        <f>MATCH(T367,P367:S367, 0)</f>
        <v>1</v>
      </c>
    </row>
    <row r="368" spans="1:21" x14ac:dyDescent="0.35">
      <c r="A368">
        <v>3</v>
      </c>
      <c r="B368">
        <v>357</v>
      </c>
      <c r="C368" t="s">
        <v>119</v>
      </c>
      <c r="D368" t="s">
        <v>120</v>
      </c>
      <c r="E368" t="s">
        <v>243</v>
      </c>
      <c r="F368" t="s">
        <v>208</v>
      </c>
      <c r="G368" t="s">
        <v>244</v>
      </c>
      <c r="H368" t="s">
        <v>245</v>
      </c>
      <c r="I368" s="1">
        <v>41514</v>
      </c>
      <c r="J368">
        <v>2013</v>
      </c>
      <c r="K368" t="s">
        <v>331</v>
      </c>
      <c r="L368" t="s">
        <v>332</v>
      </c>
      <c r="M368" s="1">
        <v>41547</v>
      </c>
      <c r="N368">
        <v>33</v>
      </c>
      <c r="O368">
        <f>STANDARDIZE(N368,$N$8,$N$9)</f>
        <v>-4.4892357667552112E-2</v>
      </c>
      <c r="P368">
        <f>ABS($J$3-O368)</f>
        <v>0.48247386610933823</v>
      </c>
      <c r="Q368">
        <f>ABS($J$4-O368)</f>
        <v>2.2336753060617509</v>
      </c>
      <c r="R368">
        <f>ABS($J$5-O368)</f>
        <v>0.10721641469096405</v>
      </c>
      <c r="S368">
        <f>ABS($J$6-O368)</f>
        <v>0.48247386610933823</v>
      </c>
      <c r="T368">
        <f>MIN(P368:S368)</f>
        <v>0.10721641469096405</v>
      </c>
      <c r="U368">
        <f>MATCH(T368,P368:S368, 0)</f>
        <v>3</v>
      </c>
    </row>
    <row r="369" spans="1:21" x14ac:dyDescent="0.35">
      <c r="A369">
        <v>3</v>
      </c>
      <c r="B369">
        <v>358</v>
      </c>
      <c r="C369" t="s">
        <v>14</v>
      </c>
      <c r="D369" t="s">
        <v>15</v>
      </c>
      <c r="E369" t="s">
        <v>24</v>
      </c>
      <c r="F369" t="s">
        <v>25</v>
      </c>
      <c r="G369" t="s">
        <v>26</v>
      </c>
      <c r="H369" t="s">
        <v>27</v>
      </c>
      <c r="I369" s="1">
        <v>41514</v>
      </c>
      <c r="J369">
        <v>2013</v>
      </c>
      <c r="K369" t="s">
        <v>56</v>
      </c>
      <c r="L369" t="s">
        <v>57</v>
      </c>
      <c r="M369" s="1">
        <v>41527</v>
      </c>
      <c r="N369">
        <v>42</v>
      </c>
      <c r="O369">
        <f>STANDARDIZE(N369,$N$8,$N$9)</f>
        <v>0.11593226436889398</v>
      </c>
      <c r="P369">
        <f>ABS($J$3-O369)</f>
        <v>0.64329848814578439</v>
      </c>
      <c r="Q369">
        <f>ABS($J$4-O369)</f>
        <v>2.0728506840253051</v>
      </c>
      <c r="R369">
        <f>ABS($J$5-O369)</f>
        <v>0.26804103672741014</v>
      </c>
      <c r="S369">
        <f>ABS($J$6-O369)</f>
        <v>0.32164924407289214</v>
      </c>
      <c r="T369">
        <f>MIN(P369:S369)</f>
        <v>0.26804103672741014</v>
      </c>
      <c r="U369">
        <f>MATCH(T369,P369:S369, 0)</f>
        <v>3</v>
      </c>
    </row>
    <row r="370" spans="1:21" x14ac:dyDescent="0.35">
      <c r="A370">
        <v>4</v>
      </c>
      <c r="B370">
        <v>359</v>
      </c>
      <c r="C370" t="s">
        <v>239</v>
      </c>
      <c r="D370" t="s">
        <v>240</v>
      </c>
      <c r="E370" t="s">
        <v>34</v>
      </c>
      <c r="F370" t="s">
        <v>35</v>
      </c>
      <c r="G370" t="s">
        <v>36</v>
      </c>
      <c r="H370" t="s">
        <v>37</v>
      </c>
      <c r="I370" s="1">
        <v>41514</v>
      </c>
      <c r="J370">
        <v>2013</v>
      </c>
      <c r="K370" t="s">
        <v>38</v>
      </c>
      <c r="L370" t="s">
        <v>13</v>
      </c>
      <c r="M370" s="1">
        <v>41593</v>
      </c>
      <c r="N370">
        <v>79</v>
      </c>
      <c r="O370">
        <f>STANDARDIZE(N370,$N$8,$N$9)</f>
        <v>0.77710015496317231</v>
      </c>
      <c r="P370">
        <f>ABS($J$3-O370)</f>
        <v>1.3044663787400625</v>
      </c>
      <c r="Q370">
        <f>ABS($J$4-O370)</f>
        <v>1.4116827934310265</v>
      </c>
      <c r="R370">
        <f>ABS($J$5-O370)</f>
        <v>0.92920892732168847</v>
      </c>
      <c r="S370">
        <f>ABS($J$6-O370)</f>
        <v>0.33951864652138619</v>
      </c>
      <c r="T370">
        <f>MIN(P370:S370)</f>
        <v>0.33951864652138619</v>
      </c>
      <c r="U370">
        <f>MATCH(T370,P370:S370, 0)</f>
        <v>4</v>
      </c>
    </row>
    <row r="371" spans="1:21" x14ac:dyDescent="0.35">
      <c r="A371">
        <v>1</v>
      </c>
      <c r="B371">
        <v>360</v>
      </c>
      <c r="C371" t="s">
        <v>14</v>
      </c>
      <c r="D371" t="s">
        <v>15</v>
      </c>
      <c r="E371" t="s">
        <v>16</v>
      </c>
      <c r="F371" t="s">
        <v>17</v>
      </c>
      <c r="G371" t="s">
        <v>39</v>
      </c>
      <c r="H371" t="s">
        <v>40</v>
      </c>
      <c r="I371" s="1">
        <v>41515</v>
      </c>
      <c r="J371">
        <v>2013</v>
      </c>
      <c r="K371" t="s">
        <v>77</v>
      </c>
      <c r="L371" t="s">
        <v>78</v>
      </c>
      <c r="M371" s="1">
        <v>41530</v>
      </c>
      <c r="N371">
        <v>15</v>
      </c>
      <c r="O371">
        <f>STANDARDIZE(N371,$N$8,$N$9)</f>
        <v>-0.36654160174044426</v>
      </c>
      <c r="P371">
        <f>ABS($J$3-O371)</f>
        <v>0.1608246220364461</v>
      </c>
      <c r="Q371">
        <f>ABS($J$4-O371)</f>
        <v>2.5553245501346433</v>
      </c>
      <c r="R371">
        <f>ABS($J$5-O371)</f>
        <v>0.21443282938192809</v>
      </c>
      <c r="S371">
        <f>ABS($J$6-O371)</f>
        <v>0.80412311018223037</v>
      </c>
      <c r="T371">
        <f>MIN(P371:S371)</f>
        <v>0.1608246220364461</v>
      </c>
      <c r="U371">
        <f>MATCH(T371,P371:S371, 0)</f>
        <v>1</v>
      </c>
    </row>
    <row r="372" spans="1:21" x14ac:dyDescent="0.35">
      <c r="A372">
        <v>1</v>
      </c>
      <c r="B372">
        <v>361</v>
      </c>
      <c r="C372" t="s">
        <v>14</v>
      </c>
      <c r="D372" t="s">
        <v>15</v>
      </c>
      <c r="E372" t="s">
        <v>16</v>
      </c>
      <c r="F372" t="s">
        <v>17</v>
      </c>
      <c r="G372" t="s">
        <v>39</v>
      </c>
      <c r="H372" t="s">
        <v>40</v>
      </c>
      <c r="I372" s="1">
        <v>41515</v>
      </c>
      <c r="J372">
        <v>2013</v>
      </c>
      <c r="K372" t="s">
        <v>77</v>
      </c>
      <c r="L372" t="s">
        <v>78</v>
      </c>
      <c r="M372" s="1">
        <v>41531</v>
      </c>
      <c r="N372">
        <v>16</v>
      </c>
      <c r="O372">
        <f>STANDARDIZE(N372,$N$8,$N$9)</f>
        <v>-0.34867219929195026</v>
      </c>
      <c r="P372">
        <f>ABS($J$3-O372)</f>
        <v>0.17869402448494009</v>
      </c>
      <c r="Q372">
        <f>ABS($J$4-O372)</f>
        <v>2.5374551476861491</v>
      </c>
      <c r="R372">
        <f>ABS($J$5-O372)</f>
        <v>0.19656342693343409</v>
      </c>
      <c r="S372">
        <f>ABS($J$6-O372)</f>
        <v>0.78625370773373637</v>
      </c>
      <c r="T372">
        <f>MIN(P372:S372)</f>
        <v>0.17869402448494009</v>
      </c>
      <c r="U372">
        <f>MATCH(T372,P372:S372, 0)</f>
        <v>1</v>
      </c>
    </row>
    <row r="373" spans="1:21" x14ac:dyDescent="0.35">
      <c r="A373">
        <v>3</v>
      </c>
      <c r="B373">
        <v>362</v>
      </c>
      <c r="C373" t="s">
        <v>14</v>
      </c>
      <c r="D373" t="s">
        <v>15</v>
      </c>
      <c r="E373" t="s">
        <v>43</v>
      </c>
      <c r="F373" t="s">
        <v>35</v>
      </c>
      <c r="G373" t="s">
        <v>127</v>
      </c>
      <c r="H373" t="s">
        <v>128</v>
      </c>
      <c r="I373" s="1">
        <v>41515</v>
      </c>
      <c r="J373">
        <v>2013</v>
      </c>
      <c r="K373" t="s">
        <v>155</v>
      </c>
      <c r="L373" t="s">
        <v>156</v>
      </c>
      <c r="M373" s="1">
        <v>41315</v>
      </c>
      <c r="N373">
        <v>34</v>
      </c>
      <c r="O373">
        <f>STANDARDIZE(N373,$N$8,$N$9)</f>
        <v>-2.7022955219058099E-2</v>
      </c>
      <c r="P373">
        <f>ABS($J$3-O373)</f>
        <v>0.50034326855783229</v>
      </c>
      <c r="Q373">
        <f>ABS($J$4-O373)</f>
        <v>2.2158059036132571</v>
      </c>
      <c r="R373">
        <f>ABS($J$5-O373)</f>
        <v>0.12508581713945807</v>
      </c>
      <c r="S373">
        <f>ABS($J$6-O373)</f>
        <v>0.46460446366084424</v>
      </c>
      <c r="T373">
        <f>MIN(P373:S373)</f>
        <v>0.12508581713945807</v>
      </c>
      <c r="U373">
        <f>MATCH(T373,P373:S373, 0)</f>
        <v>3</v>
      </c>
    </row>
    <row r="374" spans="1:21" x14ac:dyDescent="0.35">
      <c r="A374">
        <v>3</v>
      </c>
      <c r="B374">
        <v>363</v>
      </c>
      <c r="C374" t="s">
        <v>14</v>
      </c>
      <c r="D374" t="s">
        <v>15</v>
      </c>
      <c r="E374" t="s">
        <v>196</v>
      </c>
      <c r="F374" t="s">
        <v>197</v>
      </c>
      <c r="G374" t="s">
        <v>198</v>
      </c>
      <c r="H374" t="s">
        <v>199</v>
      </c>
      <c r="I374" s="1">
        <v>41515</v>
      </c>
      <c r="J374">
        <v>2013</v>
      </c>
      <c r="K374" t="s">
        <v>77</v>
      </c>
      <c r="L374" t="s">
        <v>78</v>
      </c>
      <c r="M374" s="1">
        <v>41557</v>
      </c>
      <c r="N374">
        <v>42</v>
      </c>
      <c r="O374">
        <f>STANDARDIZE(N374,$N$8,$N$9)</f>
        <v>0.11593226436889398</v>
      </c>
      <c r="P374">
        <f>ABS($J$3-O374)</f>
        <v>0.64329848814578439</v>
      </c>
      <c r="Q374">
        <f>ABS($J$4-O374)</f>
        <v>2.0728506840253051</v>
      </c>
      <c r="R374">
        <f>ABS($J$5-O374)</f>
        <v>0.26804103672741014</v>
      </c>
      <c r="S374">
        <f>ABS($J$6-O374)</f>
        <v>0.32164924407289214</v>
      </c>
      <c r="T374">
        <f>MIN(P374:S374)</f>
        <v>0.26804103672741014</v>
      </c>
      <c r="U374">
        <f>MATCH(T374,P374:S374, 0)</f>
        <v>3</v>
      </c>
    </row>
    <row r="375" spans="1:21" x14ac:dyDescent="0.35">
      <c r="A375">
        <v>1</v>
      </c>
      <c r="B375">
        <v>364</v>
      </c>
      <c r="C375" t="s">
        <v>14</v>
      </c>
      <c r="D375" t="s">
        <v>15</v>
      </c>
      <c r="E375" t="s">
        <v>52</v>
      </c>
      <c r="F375" t="s">
        <v>53</v>
      </c>
      <c r="G375" t="s">
        <v>54</v>
      </c>
      <c r="H375" t="s">
        <v>55</v>
      </c>
      <c r="I375" s="1">
        <v>41516</v>
      </c>
      <c r="J375">
        <v>2013</v>
      </c>
      <c r="K375" t="s">
        <v>41</v>
      </c>
      <c r="L375" t="s">
        <v>42</v>
      </c>
      <c r="M375" s="1">
        <v>41617</v>
      </c>
      <c r="N375">
        <v>13</v>
      </c>
      <c r="O375">
        <f>STANDARDIZE(N375,$N$8,$N$9)</f>
        <v>-0.40228040663743231</v>
      </c>
      <c r="P375">
        <f>ABS($J$3-O375)</f>
        <v>0.12508581713945804</v>
      </c>
      <c r="Q375">
        <f>ABS($J$4-O375)</f>
        <v>2.5910633550316313</v>
      </c>
      <c r="R375">
        <f>ABS($J$5-O375)</f>
        <v>0.25017163427891614</v>
      </c>
      <c r="S375">
        <f>ABS($J$6-O375)</f>
        <v>0.83986191507921837</v>
      </c>
      <c r="T375">
        <f>MIN(P375:S375)</f>
        <v>0.12508581713945804</v>
      </c>
      <c r="U375">
        <f>MATCH(T375,P375:S375, 0)</f>
        <v>1</v>
      </c>
    </row>
    <row r="376" spans="1:21" x14ac:dyDescent="0.35">
      <c r="A376">
        <v>1</v>
      </c>
      <c r="B376">
        <v>365</v>
      </c>
      <c r="C376" t="s">
        <v>14</v>
      </c>
      <c r="D376" t="s">
        <v>15</v>
      </c>
      <c r="E376" t="s">
        <v>52</v>
      </c>
      <c r="F376" t="s">
        <v>53</v>
      </c>
      <c r="G376" t="s">
        <v>54</v>
      </c>
      <c r="H376" t="s">
        <v>55</v>
      </c>
      <c r="I376" s="1">
        <v>41516</v>
      </c>
      <c r="J376">
        <v>2013</v>
      </c>
      <c r="K376" t="s">
        <v>41</v>
      </c>
      <c r="L376" t="s">
        <v>42</v>
      </c>
      <c r="M376" s="1">
        <v>41617</v>
      </c>
      <c r="N376">
        <v>13</v>
      </c>
      <c r="O376">
        <f>STANDARDIZE(N376,$N$8,$N$9)</f>
        <v>-0.40228040663743231</v>
      </c>
      <c r="P376">
        <f>ABS($J$3-O376)</f>
        <v>0.12508581713945804</v>
      </c>
      <c r="Q376">
        <f>ABS($J$4-O376)</f>
        <v>2.5910633550316313</v>
      </c>
      <c r="R376">
        <f>ABS($J$5-O376)</f>
        <v>0.25017163427891614</v>
      </c>
      <c r="S376">
        <f>ABS($J$6-O376)</f>
        <v>0.83986191507921837</v>
      </c>
      <c r="T376">
        <f>MIN(P376:S376)</f>
        <v>0.12508581713945804</v>
      </c>
      <c r="U376">
        <f>MATCH(T376,P376:S376, 0)</f>
        <v>1</v>
      </c>
    </row>
    <row r="377" spans="1:21" x14ac:dyDescent="0.35">
      <c r="A377">
        <v>1</v>
      </c>
      <c r="B377">
        <v>366</v>
      </c>
      <c r="C377" t="s">
        <v>14</v>
      </c>
      <c r="D377" t="s">
        <v>15</v>
      </c>
      <c r="E377" t="s">
        <v>52</v>
      </c>
      <c r="F377" t="s">
        <v>53</v>
      </c>
      <c r="G377" t="s">
        <v>54</v>
      </c>
      <c r="H377" t="s">
        <v>55</v>
      </c>
      <c r="I377" s="1">
        <v>41516</v>
      </c>
      <c r="J377">
        <v>2013</v>
      </c>
      <c r="K377" t="s">
        <v>41</v>
      </c>
      <c r="L377" t="s">
        <v>42</v>
      </c>
      <c r="M377" s="1">
        <v>41617</v>
      </c>
      <c r="N377">
        <v>13</v>
      </c>
      <c r="O377">
        <f>STANDARDIZE(N377,$N$8,$N$9)</f>
        <v>-0.40228040663743231</v>
      </c>
      <c r="P377">
        <f>ABS($J$3-O377)</f>
        <v>0.12508581713945804</v>
      </c>
      <c r="Q377">
        <f>ABS($J$4-O377)</f>
        <v>2.5910633550316313</v>
      </c>
      <c r="R377">
        <f>ABS($J$5-O377)</f>
        <v>0.25017163427891614</v>
      </c>
      <c r="S377">
        <f>ABS($J$6-O377)</f>
        <v>0.83986191507921837</v>
      </c>
      <c r="T377">
        <f>MIN(P377:S377)</f>
        <v>0.12508581713945804</v>
      </c>
      <c r="U377">
        <f>MATCH(T377,P377:S377, 0)</f>
        <v>1</v>
      </c>
    </row>
    <row r="378" spans="1:21" x14ac:dyDescent="0.35">
      <c r="A378">
        <v>4</v>
      </c>
      <c r="B378">
        <v>367</v>
      </c>
      <c r="C378" t="s">
        <v>30</v>
      </c>
      <c r="D378" t="s">
        <v>31</v>
      </c>
      <c r="E378" t="s">
        <v>84</v>
      </c>
      <c r="F378" t="s">
        <v>85</v>
      </c>
      <c r="G378" t="s">
        <v>333</v>
      </c>
      <c r="H378" t="s">
        <v>334</v>
      </c>
      <c r="I378" s="1">
        <v>41516</v>
      </c>
      <c r="J378">
        <v>2013</v>
      </c>
      <c r="K378" t="s">
        <v>41</v>
      </c>
      <c r="L378" t="s">
        <v>42</v>
      </c>
      <c r="M378" s="1">
        <v>41497</v>
      </c>
      <c r="N378">
        <v>70</v>
      </c>
      <c r="O378">
        <f>STANDARDIZE(N378,$N$8,$N$9)</f>
        <v>0.61627553292672621</v>
      </c>
      <c r="P378">
        <f>ABS($J$3-O378)</f>
        <v>1.1436417567036166</v>
      </c>
      <c r="Q378">
        <f>ABS($J$4-O378)</f>
        <v>1.5725074154674727</v>
      </c>
      <c r="R378">
        <f>ABS($J$5-O378)</f>
        <v>0.76838430528524237</v>
      </c>
      <c r="S378">
        <f>ABS($J$6-O378)</f>
        <v>0.17869402448494009</v>
      </c>
      <c r="T378">
        <f>MIN(P378:S378)</f>
        <v>0.17869402448494009</v>
      </c>
      <c r="U378">
        <f>MATCH(T378,P378:S378, 0)</f>
        <v>4</v>
      </c>
    </row>
    <row r="379" spans="1:21" x14ac:dyDescent="0.35">
      <c r="A379">
        <v>3</v>
      </c>
      <c r="B379">
        <v>368</v>
      </c>
      <c r="C379" t="s">
        <v>67</v>
      </c>
      <c r="D379" t="s">
        <v>68</v>
      </c>
      <c r="E379" t="s">
        <v>149</v>
      </c>
      <c r="F379" t="s">
        <v>150</v>
      </c>
      <c r="G379" t="s">
        <v>151</v>
      </c>
      <c r="H379" t="s">
        <v>152</v>
      </c>
      <c r="I379" s="1">
        <v>41517</v>
      </c>
      <c r="J379">
        <v>2013</v>
      </c>
      <c r="K379" t="s">
        <v>77</v>
      </c>
      <c r="L379" t="s">
        <v>78</v>
      </c>
      <c r="M379" s="1">
        <v>41536</v>
      </c>
      <c r="N379">
        <v>19</v>
      </c>
      <c r="O379">
        <f>STANDARDIZE(N379,$N$8,$N$9)</f>
        <v>-0.29506399194646826</v>
      </c>
      <c r="P379">
        <f>ABS($J$3-O379)</f>
        <v>0.23230223183042209</v>
      </c>
      <c r="Q379">
        <f>ABS($J$4-O379)</f>
        <v>2.4838469403406673</v>
      </c>
      <c r="R379">
        <f>ABS($J$5-O379)</f>
        <v>0.1429552195879521</v>
      </c>
      <c r="S379">
        <f>ABS($J$6-O379)</f>
        <v>0.73264550038825438</v>
      </c>
      <c r="T379">
        <f>MIN(P379:S379)</f>
        <v>0.1429552195879521</v>
      </c>
      <c r="U379">
        <f>MATCH(T379,P379:S379, 0)</f>
        <v>3</v>
      </c>
    </row>
    <row r="380" spans="1:21" x14ac:dyDescent="0.35">
      <c r="A380">
        <v>3</v>
      </c>
      <c r="B380">
        <v>369</v>
      </c>
      <c r="C380" t="s">
        <v>30</v>
      </c>
      <c r="D380" t="s">
        <v>31</v>
      </c>
      <c r="E380" t="s">
        <v>34</v>
      </c>
      <c r="F380" t="s">
        <v>35</v>
      </c>
      <c r="G380" t="s">
        <v>139</v>
      </c>
      <c r="H380" t="s">
        <v>140</v>
      </c>
      <c r="I380" s="1">
        <v>41517</v>
      </c>
      <c r="J380">
        <v>2013</v>
      </c>
      <c r="K380" t="s">
        <v>94</v>
      </c>
      <c r="L380" t="s">
        <v>95</v>
      </c>
      <c r="M380" s="1">
        <v>41544</v>
      </c>
      <c r="N380">
        <v>27</v>
      </c>
      <c r="O380">
        <f>STANDARDIZE(N380,$N$8,$N$9)</f>
        <v>-0.15210877235851616</v>
      </c>
      <c r="P380">
        <f>ABS($J$3-O380)</f>
        <v>0.37525745141837419</v>
      </c>
      <c r="Q380">
        <f>ABS($J$4-O380)</f>
        <v>2.3408917207527153</v>
      </c>
      <c r="R380">
        <f>ABS($J$5-O380)</f>
        <v>0</v>
      </c>
      <c r="S380">
        <f>ABS($J$6-O380)</f>
        <v>0.58969028080030228</v>
      </c>
      <c r="T380">
        <f>MIN(P380:S380)</f>
        <v>0</v>
      </c>
      <c r="U380">
        <f>MATCH(T380,P380:S380, 0)</f>
        <v>3</v>
      </c>
    </row>
    <row r="381" spans="1:21" x14ac:dyDescent="0.35">
      <c r="A381">
        <v>4</v>
      </c>
      <c r="B381">
        <v>370</v>
      </c>
      <c r="C381" t="s">
        <v>14</v>
      </c>
      <c r="D381" t="s">
        <v>15</v>
      </c>
      <c r="E381" t="s">
        <v>90</v>
      </c>
      <c r="F381" t="s">
        <v>250</v>
      </c>
      <c r="G381" t="s">
        <v>251</v>
      </c>
      <c r="H381" t="s">
        <v>252</v>
      </c>
      <c r="I381" s="1">
        <v>41517</v>
      </c>
      <c r="J381">
        <v>2013</v>
      </c>
      <c r="K381" t="s">
        <v>69</v>
      </c>
      <c r="L381" t="s">
        <v>70</v>
      </c>
      <c r="M381" s="1">
        <v>41561</v>
      </c>
      <c r="N381">
        <v>44</v>
      </c>
      <c r="O381">
        <f>STANDARDIZE(N381,$N$8,$N$9)</f>
        <v>0.151671069265882</v>
      </c>
      <c r="P381">
        <f>ABS($J$3-O381)</f>
        <v>0.67903729304277238</v>
      </c>
      <c r="Q381">
        <f>ABS($J$4-O381)</f>
        <v>2.0371118791283171</v>
      </c>
      <c r="R381">
        <f>ABS($J$5-O381)</f>
        <v>0.30377984162439819</v>
      </c>
      <c r="S381">
        <f>ABS($J$6-O381)</f>
        <v>0.28591043917590409</v>
      </c>
      <c r="T381">
        <f>MIN(P381:S381)</f>
        <v>0.28591043917590409</v>
      </c>
      <c r="U381">
        <f>MATCH(T381,P381:S381, 0)</f>
        <v>4</v>
      </c>
    </row>
    <row r="382" spans="1:21" x14ac:dyDescent="0.35">
      <c r="A382">
        <v>4</v>
      </c>
      <c r="B382">
        <v>371</v>
      </c>
      <c r="C382" t="s">
        <v>14</v>
      </c>
      <c r="D382" t="s">
        <v>15</v>
      </c>
      <c r="E382" t="s">
        <v>90</v>
      </c>
      <c r="F382" t="s">
        <v>250</v>
      </c>
      <c r="G382" t="s">
        <v>251</v>
      </c>
      <c r="H382" t="s">
        <v>252</v>
      </c>
      <c r="I382" s="1">
        <v>41517</v>
      </c>
      <c r="J382">
        <v>2013</v>
      </c>
      <c r="K382" t="s">
        <v>77</v>
      </c>
      <c r="L382" t="s">
        <v>78</v>
      </c>
      <c r="M382" s="1">
        <v>41561</v>
      </c>
      <c r="N382">
        <v>44</v>
      </c>
      <c r="O382">
        <f>STANDARDIZE(N382,$N$8,$N$9)</f>
        <v>0.151671069265882</v>
      </c>
      <c r="P382">
        <f>ABS($J$3-O382)</f>
        <v>0.67903729304277238</v>
      </c>
      <c r="Q382">
        <f>ABS($J$4-O382)</f>
        <v>2.0371118791283171</v>
      </c>
      <c r="R382">
        <f>ABS($J$5-O382)</f>
        <v>0.30377984162439819</v>
      </c>
      <c r="S382">
        <f>ABS($J$6-O382)</f>
        <v>0.28591043917590409</v>
      </c>
      <c r="T382">
        <f>MIN(P382:S382)</f>
        <v>0.28591043917590409</v>
      </c>
      <c r="U382">
        <f>MATCH(T382,P382:S382, 0)</f>
        <v>4</v>
      </c>
    </row>
    <row r="383" spans="1:21" x14ac:dyDescent="0.35">
      <c r="A383">
        <v>4</v>
      </c>
      <c r="B383">
        <v>372</v>
      </c>
      <c r="C383" t="s">
        <v>30</v>
      </c>
      <c r="D383" t="s">
        <v>31</v>
      </c>
      <c r="E383" t="s">
        <v>121</v>
      </c>
      <c r="F383" t="s">
        <v>122</v>
      </c>
      <c r="G383" t="s">
        <v>161</v>
      </c>
      <c r="H383" t="s">
        <v>162</v>
      </c>
      <c r="I383" s="1">
        <v>41517</v>
      </c>
      <c r="J383">
        <v>2013</v>
      </c>
      <c r="K383" t="s">
        <v>227</v>
      </c>
      <c r="L383" t="s">
        <v>228</v>
      </c>
      <c r="M383" s="1">
        <v>41563</v>
      </c>
      <c r="N383">
        <v>46</v>
      </c>
      <c r="O383">
        <f>STANDARDIZE(N383,$N$8,$N$9)</f>
        <v>0.18740987416287</v>
      </c>
      <c r="P383">
        <f>ABS($J$3-O383)</f>
        <v>0.71477609793976038</v>
      </c>
      <c r="Q383">
        <f>ABS($J$4-O383)</f>
        <v>2.0013730742313292</v>
      </c>
      <c r="R383">
        <f>ABS($J$5-O383)</f>
        <v>0.33951864652138619</v>
      </c>
      <c r="S383">
        <f>ABS($J$6-O383)</f>
        <v>0.25017163427891609</v>
      </c>
      <c r="T383">
        <f>MIN(P383:S383)</f>
        <v>0.25017163427891609</v>
      </c>
      <c r="U383">
        <f>MATCH(T383,P383:S383, 0)</f>
        <v>4</v>
      </c>
    </row>
    <row r="384" spans="1:21" x14ac:dyDescent="0.35">
      <c r="A384">
        <v>2</v>
      </c>
      <c r="B384">
        <v>373</v>
      </c>
      <c r="C384" t="s">
        <v>14</v>
      </c>
      <c r="D384" t="s">
        <v>15</v>
      </c>
      <c r="E384" t="s">
        <v>79</v>
      </c>
      <c r="F384" t="s">
        <v>35</v>
      </c>
      <c r="G384" t="s">
        <v>80</v>
      </c>
      <c r="H384" t="s">
        <v>81</v>
      </c>
      <c r="I384" s="1">
        <v>41520</v>
      </c>
      <c r="J384">
        <v>2013</v>
      </c>
      <c r="K384" t="s">
        <v>41</v>
      </c>
      <c r="L384" t="s">
        <v>42</v>
      </c>
      <c r="M384" s="1">
        <v>41516</v>
      </c>
      <c r="N384">
        <v>174</v>
      </c>
      <c r="O384">
        <f>STANDARDIZE(N384,$N$8,$N$9)</f>
        <v>2.4746933875701034</v>
      </c>
      <c r="P384">
        <f>ABS($J$3-O384)</f>
        <v>3.0020596113469935</v>
      </c>
      <c r="Q384">
        <f>ABS($J$4-O384)</f>
        <v>0.28591043917590442</v>
      </c>
      <c r="R384">
        <f>ABS($J$5-O384)</f>
        <v>2.6268021599286193</v>
      </c>
      <c r="S384">
        <f>ABS($J$6-O384)</f>
        <v>2.0371118791283171</v>
      </c>
      <c r="T384">
        <f>MIN(P384:S384)</f>
        <v>0.28591043917590442</v>
      </c>
      <c r="U384">
        <f>MATCH(T384,P384:S384, 0)</f>
        <v>2</v>
      </c>
    </row>
    <row r="385" spans="1:21" x14ac:dyDescent="0.35">
      <c r="A385">
        <v>3</v>
      </c>
      <c r="B385">
        <v>374</v>
      </c>
      <c r="C385" t="s">
        <v>206</v>
      </c>
      <c r="D385" t="s">
        <v>207</v>
      </c>
      <c r="E385" t="s">
        <v>296</v>
      </c>
      <c r="F385" t="s">
        <v>320</v>
      </c>
      <c r="G385" t="s">
        <v>321</v>
      </c>
      <c r="H385" t="s">
        <v>322</v>
      </c>
      <c r="I385" s="1">
        <v>41521</v>
      </c>
      <c r="J385">
        <v>2013</v>
      </c>
      <c r="K385" t="s">
        <v>77</v>
      </c>
      <c r="L385" t="s">
        <v>78</v>
      </c>
      <c r="M385" s="1">
        <v>41412</v>
      </c>
      <c r="N385">
        <v>39</v>
      </c>
      <c r="O385">
        <f>STANDARDIZE(N385,$N$8,$N$9)</f>
        <v>6.2324057023411948E-2</v>
      </c>
      <c r="P385">
        <f>ABS($J$3-O385)</f>
        <v>0.58969028080030228</v>
      </c>
      <c r="Q385">
        <f>ABS($J$4-O385)</f>
        <v>2.1264588913707869</v>
      </c>
      <c r="R385">
        <f>ABS($J$5-O385)</f>
        <v>0.21443282938192812</v>
      </c>
      <c r="S385">
        <f>ABS($J$6-O385)</f>
        <v>0.37525745141837419</v>
      </c>
      <c r="T385">
        <f>MIN(P385:S385)</f>
        <v>0.21443282938192812</v>
      </c>
      <c r="U385">
        <f>MATCH(T385,P385:S385, 0)</f>
        <v>3</v>
      </c>
    </row>
    <row r="386" spans="1:21" x14ac:dyDescent="0.35">
      <c r="A386">
        <v>4</v>
      </c>
      <c r="B386">
        <v>375</v>
      </c>
      <c r="C386" t="s">
        <v>14</v>
      </c>
      <c r="D386" t="s">
        <v>15</v>
      </c>
      <c r="E386" t="s">
        <v>43</v>
      </c>
      <c r="F386" t="s">
        <v>35</v>
      </c>
      <c r="G386" t="s">
        <v>48</v>
      </c>
      <c r="H386" t="s">
        <v>49</v>
      </c>
      <c r="I386" s="1">
        <v>41521</v>
      </c>
      <c r="J386">
        <v>2013</v>
      </c>
      <c r="K386" t="s">
        <v>20</v>
      </c>
      <c r="L386" t="s">
        <v>21</v>
      </c>
      <c r="M386" s="1">
        <v>41471</v>
      </c>
      <c r="N386">
        <v>98</v>
      </c>
      <c r="O386">
        <f>STANDARDIZE(N386,$N$8,$N$9)</f>
        <v>1.1166188014845584</v>
      </c>
      <c r="P386">
        <f>ABS($J$3-O386)</f>
        <v>1.6439850252614487</v>
      </c>
      <c r="Q386">
        <f>ABS($J$4-O386)</f>
        <v>1.0721641469096406</v>
      </c>
      <c r="R386">
        <f>ABS($J$5-O386)</f>
        <v>1.2687275738430746</v>
      </c>
      <c r="S386">
        <f>ABS($J$6-O386)</f>
        <v>0.67903729304277227</v>
      </c>
      <c r="T386">
        <f>MIN(P386:S386)</f>
        <v>0.67903729304277227</v>
      </c>
      <c r="U386">
        <f>MATCH(T386,P386:S386, 0)</f>
        <v>4</v>
      </c>
    </row>
    <row r="387" spans="1:21" x14ac:dyDescent="0.35">
      <c r="A387">
        <v>4</v>
      </c>
      <c r="B387">
        <v>376</v>
      </c>
      <c r="C387" t="s">
        <v>157</v>
      </c>
      <c r="D387" t="s">
        <v>158</v>
      </c>
      <c r="E387" t="s">
        <v>84</v>
      </c>
      <c r="F387" t="s">
        <v>85</v>
      </c>
      <c r="G387" t="s">
        <v>86</v>
      </c>
      <c r="H387" t="s">
        <v>87</v>
      </c>
      <c r="I387" s="1">
        <v>41521</v>
      </c>
      <c r="J387">
        <v>2013</v>
      </c>
      <c r="K387" t="s">
        <v>41</v>
      </c>
      <c r="L387" t="s">
        <v>42</v>
      </c>
      <c r="M387" s="1">
        <v>41477</v>
      </c>
      <c r="N387">
        <v>104</v>
      </c>
      <c r="O387">
        <f>STANDARDIZE(N387,$N$8,$N$9)</f>
        <v>1.2238352161755226</v>
      </c>
      <c r="P387">
        <f>ABS($J$3-O387)</f>
        <v>1.751201439952413</v>
      </c>
      <c r="Q387">
        <f>ABS($J$4-O387)</f>
        <v>0.96494773221867636</v>
      </c>
      <c r="R387">
        <f>ABS($J$5-O387)</f>
        <v>1.3759439885340388</v>
      </c>
      <c r="S387">
        <f>ABS($J$6-O387)</f>
        <v>0.78625370773373648</v>
      </c>
      <c r="T387">
        <f>MIN(P387:S387)</f>
        <v>0.78625370773373648</v>
      </c>
      <c r="U387">
        <f>MATCH(T387,P387:S387, 0)</f>
        <v>4</v>
      </c>
    </row>
    <row r="388" spans="1:21" x14ac:dyDescent="0.35">
      <c r="A388">
        <v>4</v>
      </c>
      <c r="B388">
        <v>377</v>
      </c>
      <c r="C388" t="s">
        <v>260</v>
      </c>
      <c r="D388" t="s">
        <v>261</v>
      </c>
      <c r="E388" t="s">
        <v>196</v>
      </c>
      <c r="F388" t="s">
        <v>197</v>
      </c>
      <c r="G388" t="s">
        <v>198</v>
      </c>
      <c r="H388" t="s">
        <v>199</v>
      </c>
      <c r="I388" s="1">
        <v>41524</v>
      </c>
      <c r="J388">
        <v>2013</v>
      </c>
      <c r="K388" t="s">
        <v>38</v>
      </c>
      <c r="L388" t="s">
        <v>13</v>
      </c>
      <c r="M388" s="1">
        <v>41617</v>
      </c>
      <c r="N388">
        <v>65</v>
      </c>
      <c r="O388">
        <f>STANDARDIZE(N388,$N$8,$N$9)</f>
        <v>0.52692852068425622</v>
      </c>
      <c r="P388">
        <f>ABS($J$3-O388)</f>
        <v>1.0542947444611466</v>
      </c>
      <c r="Q388">
        <f>ABS($J$4-O388)</f>
        <v>1.6618544277099427</v>
      </c>
      <c r="R388">
        <f>ABS($J$5-O388)</f>
        <v>0.67903729304277238</v>
      </c>
      <c r="S388">
        <f>ABS($J$6-O388)</f>
        <v>8.9347012242470103E-2</v>
      </c>
      <c r="T388">
        <f>MIN(P388:S388)</f>
        <v>8.9347012242470103E-2</v>
      </c>
      <c r="U388">
        <f>MATCH(T388,P388:S388, 0)</f>
        <v>4</v>
      </c>
    </row>
    <row r="389" spans="1:21" x14ac:dyDescent="0.35">
      <c r="A389">
        <v>4</v>
      </c>
      <c r="B389">
        <v>378</v>
      </c>
      <c r="C389" t="s">
        <v>14</v>
      </c>
      <c r="D389" t="s">
        <v>15</v>
      </c>
      <c r="E389" t="s">
        <v>73</v>
      </c>
      <c r="F389" t="s">
        <v>74</v>
      </c>
      <c r="G389" t="s">
        <v>114</v>
      </c>
      <c r="H389" t="s">
        <v>115</v>
      </c>
      <c r="I389" s="1">
        <v>41524</v>
      </c>
      <c r="J389">
        <v>2013</v>
      </c>
      <c r="K389" t="s">
        <v>147</v>
      </c>
      <c r="L389" t="s">
        <v>148</v>
      </c>
      <c r="M389" s="1">
        <v>41563</v>
      </c>
      <c r="N389">
        <v>99</v>
      </c>
      <c r="O389">
        <f>STANDARDIZE(N389,$N$8,$N$9)</f>
        <v>1.1344882039330524</v>
      </c>
      <c r="P389">
        <f>ABS($J$3-O389)</f>
        <v>1.6618544277099427</v>
      </c>
      <c r="Q389">
        <f>ABS($J$4-O389)</f>
        <v>1.0542947444611466</v>
      </c>
      <c r="R389">
        <f>ABS($J$5-O389)</f>
        <v>1.2865969762915686</v>
      </c>
      <c r="S389">
        <f>ABS($J$6-O389)</f>
        <v>0.69690669549126627</v>
      </c>
      <c r="T389">
        <f>MIN(P389:S389)</f>
        <v>0.69690669549126627</v>
      </c>
      <c r="U389">
        <f>MATCH(T389,P389:S389, 0)</f>
        <v>4</v>
      </c>
    </row>
    <row r="390" spans="1:21" x14ac:dyDescent="0.35">
      <c r="A390">
        <v>4</v>
      </c>
      <c r="B390">
        <v>379</v>
      </c>
      <c r="C390" t="s">
        <v>172</v>
      </c>
      <c r="D390" t="s">
        <v>173</v>
      </c>
      <c r="E390" t="s">
        <v>79</v>
      </c>
      <c r="F390" t="s">
        <v>35</v>
      </c>
      <c r="G390" t="s">
        <v>80</v>
      </c>
      <c r="H390" t="s">
        <v>81</v>
      </c>
      <c r="I390" s="1">
        <v>41524</v>
      </c>
      <c r="J390">
        <v>2013</v>
      </c>
      <c r="K390" t="s">
        <v>41</v>
      </c>
      <c r="L390" t="s">
        <v>42</v>
      </c>
      <c r="M390" s="1">
        <v>41572</v>
      </c>
      <c r="N390">
        <v>108</v>
      </c>
      <c r="O390">
        <f>STANDARDIZE(N390,$N$8,$N$9)</f>
        <v>1.2953128259694988</v>
      </c>
      <c r="P390">
        <f>ABS($J$3-O390)</f>
        <v>1.8226790497463892</v>
      </c>
      <c r="Q390">
        <f>ABS($J$4-O390)</f>
        <v>0.89347012242470014</v>
      </c>
      <c r="R390">
        <f>ABS($J$5-O390)</f>
        <v>1.447421598328015</v>
      </c>
      <c r="S390">
        <f>ABS($J$6-O390)</f>
        <v>0.8577313175277127</v>
      </c>
      <c r="T390">
        <f>MIN(P390:S390)</f>
        <v>0.8577313175277127</v>
      </c>
      <c r="U390">
        <f>MATCH(T390,P390:S390, 0)</f>
        <v>4</v>
      </c>
    </row>
    <row r="391" spans="1:21" x14ac:dyDescent="0.35">
      <c r="A391">
        <v>2</v>
      </c>
      <c r="B391">
        <v>380</v>
      </c>
      <c r="C391" t="s">
        <v>67</v>
      </c>
      <c r="D391" t="s">
        <v>68</v>
      </c>
      <c r="E391" t="s">
        <v>79</v>
      </c>
      <c r="F391" t="s">
        <v>35</v>
      </c>
      <c r="G391" t="s">
        <v>80</v>
      </c>
      <c r="H391" t="s">
        <v>81</v>
      </c>
      <c r="I391" s="1">
        <v>41524</v>
      </c>
      <c r="J391">
        <v>2013</v>
      </c>
      <c r="K391" t="s">
        <v>41</v>
      </c>
      <c r="L391" t="s">
        <v>42</v>
      </c>
      <c r="M391" s="1">
        <v>41590</v>
      </c>
      <c r="N391">
        <v>155</v>
      </c>
      <c r="O391">
        <f>STANDARDIZE(N391,$N$8,$N$9)</f>
        <v>2.1351747410487172</v>
      </c>
      <c r="P391">
        <f>ABS($J$3-O391)</f>
        <v>2.6625409648256078</v>
      </c>
      <c r="Q391">
        <f>ABS($J$4-O391)</f>
        <v>5.3608207345481773E-2</v>
      </c>
      <c r="R391">
        <f>ABS($J$5-O391)</f>
        <v>2.2872835134072336</v>
      </c>
      <c r="S391">
        <f>ABS($J$6-O391)</f>
        <v>1.697593232606931</v>
      </c>
      <c r="T391">
        <f>MIN(P391:S391)</f>
        <v>5.3608207345481773E-2</v>
      </c>
      <c r="U391">
        <f>MATCH(T391,P391:S391, 0)</f>
        <v>2</v>
      </c>
    </row>
    <row r="392" spans="1:21" x14ac:dyDescent="0.35">
      <c r="A392">
        <v>3</v>
      </c>
      <c r="B392">
        <v>381</v>
      </c>
      <c r="C392" t="s">
        <v>172</v>
      </c>
      <c r="D392" t="s">
        <v>173</v>
      </c>
      <c r="E392" t="s">
        <v>43</v>
      </c>
      <c r="F392" t="s">
        <v>35</v>
      </c>
      <c r="G392" t="s">
        <v>48</v>
      </c>
      <c r="H392" t="s">
        <v>49</v>
      </c>
      <c r="I392" s="1">
        <v>41526</v>
      </c>
      <c r="J392">
        <v>2013</v>
      </c>
      <c r="K392" t="s">
        <v>38</v>
      </c>
      <c r="L392" t="s">
        <v>13</v>
      </c>
      <c r="M392" s="1">
        <v>41544</v>
      </c>
      <c r="N392">
        <v>18</v>
      </c>
      <c r="O392">
        <f>STANDARDIZE(N392,$N$8,$N$9)</f>
        <v>-0.31293339439496226</v>
      </c>
      <c r="P392">
        <f>ABS($J$3-O392)</f>
        <v>0.21443282938192809</v>
      </c>
      <c r="Q392">
        <f>ABS($J$4-O392)</f>
        <v>2.5017163427891611</v>
      </c>
      <c r="R392">
        <f>ABS($J$5-O392)</f>
        <v>0.1608246220364461</v>
      </c>
      <c r="S392">
        <f>ABS($J$6-O392)</f>
        <v>0.75051490283674838</v>
      </c>
      <c r="T392">
        <f>MIN(P392:S392)</f>
        <v>0.1608246220364461</v>
      </c>
      <c r="U392">
        <f>MATCH(T392,P392:S392, 0)</f>
        <v>3</v>
      </c>
    </row>
    <row r="393" spans="1:21" x14ac:dyDescent="0.35">
      <c r="A393">
        <v>3</v>
      </c>
      <c r="B393">
        <v>382</v>
      </c>
      <c r="C393" t="s">
        <v>14</v>
      </c>
      <c r="D393" t="s">
        <v>15</v>
      </c>
      <c r="E393" t="s">
        <v>34</v>
      </c>
      <c r="F393" t="s">
        <v>35</v>
      </c>
      <c r="G393" t="s">
        <v>36</v>
      </c>
      <c r="H393" t="s">
        <v>37</v>
      </c>
      <c r="I393" s="1">
        <v>41526</v>
      </c>
      <c r="J393">
        <v>2013</v>
      </c>
      <c r="K393" t="s">
        <v>77</v>
      </c>
      <c r="L393" t="s">
        <v>78</v>
      </c>
      <c r="M393" s="1">
        <v>41527</v>
      </c>
      <c r="N393">
        <v>30</v>
      </c>
      <c r="O393">
        <f>STANDARDIZE(N393,$N$8,$N$9)</f>
        <v>-9.8500565013034141E-2</v>
      </c>
      <c r="P393">
        <f>ABS($J$3-O393)</f>
        <v>0.42886565876385618</v>
      </c>
      <c r="Q393">
        <f>ABS($J$4-O393)</f>
        <v>2.2872835134072331</v>
      </c>
      <c r="R393">
        <f>ABS($J$5-O393)</f>
        <v>5.3608207345482023E-2</v>
      </c>
      <c r="S393">
        <f>ABS($J$6-O393)</f>
        <v>0.53608207345482028</v>
      </c>
      <c r="T393">
        <f>MIN(P393:S393)</f>
        <v>5.3608207345482023E-2</v>
      </c>
      <c r="U393">
        <f>MATCH(T393,P393:S393, 0)</f>
        <v>3</v>
      </c>
    </row>
    <row r="394" spans="1:21" x14ac:dyDescent="0.35">
      <c r="A394">
        <v>3</v>
      </c>
      <c r="B394">
        <v>383</v>
      </c>
      <c r="C394" t="s">
        <v>14</v>
      </c>
      <c r="D394" t="s">
        <v>15</v>
      </c>
      <c r="E394" t="s">
        <v>34</v>
      </c>
      <c r="F394" t="s">
        <v>35</v>
      </c>
      <c r="G394" t="s">
        <v>36</v>
      </c>
      <c r="H394" t="s">
        <v>37</v>
      </c>
      <c r="I394" s="1">
        <v>41526</v>
      </c>
      <c r="J394">
        <v>2013</v>
      </c>
      <c r="K394" t="s">
        <v>77</v>
      </c>
      <c r="L394" t="s">
        <v>78</v>
      </c>
      <c r="M394" s="1">
        <v>41527</v>
      </c>
      <c r="N394">
        <v>30</v>
      </c>
      <c r="O394">
        <f>STANDARDIZE(N394,$N$8,$N$9)</f>
        <v>-9.8500565013034141E-2</v>
      </c>
      <c r="P394">
        <f>ABS($J$3-O394)</f>
        <v>0.42886565876385618</v>
      </c>
      <c r="Q394">
        <f>ABS($J$4-O394)</f>
        <v>2.2872835134072331</v>
      </c>
      <c r="R394">
        <f>ABS($J$5-O394)</f>
        <v>5.3608207345482023E-2</v>
      </c>
      <c r="S394">
        <f>ABS($J$6-O394)</f>
        <v>0.53608207345482028</v>
      </c>
      <c r="T394">
        <f>MIN(P394:S394)</f>
        <v>5.3608207345482023E-2</v>
      </c>
      <c r="U394">
        <f>MATCH(T394,P394:S394, 0)</f>
        <v>3</v>
      </c>
    </row>
    <row r="395" spans="1:21" x14ac:dyDescent="0.35">
      <c r="A395">
        <v>4</v>
      </c>
      <c r="B395">
        <v>384</v>
      </c>
      <c r="C395" t="s">
        <v>14</v>
      </c>
      <c r="D395" t="s">
        <v>15</v>
      </c>
      <c r="E395" t="s">
        <v>34</v>
      </c>
      <c r="F395" t="s">
        <v>35</v>
      </c>
      <c r="G395" t="s">
        <v>36</v>
      </c>
      <c r="H395" t="s">
        <v>37</v>
      </c>
      <c r="I395" s="1">
        <v>41526</v>
      </c>
      <c r="J395">
        <v>2013</v>
      </c>
      <c r="K395" t="s">
        <v>77</v>
      </c>
      <c r="L395" t="s">
        <v>78</v>
      </c>
      <c r="M395" s="1">
        <v>41578</v>
      </c>
      <c r="N395">
        <v>52</v>
      </c>
      <c r="O395">
        <f>STANDARDIZE(N395,$N$8,$N$9)</f>
        <v>0.29462628885383407</v>
      </c>
      <c r="P395">
        <f>ABS($J$3-O395)</f>
        <v>0.82199251263072437</v>
      </c>
      <c r="Q395">
        <f>ABS($J$4-O395)</f>
        <v>1.8941566595403649</v>
      </c>
      <c r="R395">
        <f>ABS($J$5-O395)</f>
        <v>0.44673506121235024</v>
      </c>
      <c r="S395">
        <f>ABS($J$6-O395)</f>
        <v>0.14295521958795204</v>
      </c>
      <c r="T395">
        <f>MIN(P395:S395)</f>
        <v>0.14295521958795204</v>
      </c>
      <c r="U395">
        <f>MATCH(T395,P395:S395, 0)</f>
        <v>4</v>
      </c>
    </row>
    <row r="396" spans="1:21" x14ac:dyDescent="0.35">
      <c r="A396">
        <v>2</v>
      </c>
      <c r="B396">
        <v>385</v>
      </c>
      <c r="C396" t="s">
        <v>14</v>
      </c>
      <c r="D396" t="s">
        <v>15</v>
      </c>
      <c r="E396" t="s">
        <v>52</v>
      </c>
      <c r="F396" t="s">
        <v>53</v>
      </c>
      <c r="G396" t="s">
        <v>54</v>
      </c>
      <c r="H396" t="s">
        <v>55</v>
      </c>
      <c r="I396" s="1">
        <v>41526</v>
      </c>
      <c r="J396">
        <v>2013</v>
      </c>
      <c r="K396" t="s">
        <v>41</v>
      </c>
      <c r="L396" t="s">
        <v>42</v>
      </c>
      <c r="M396" s="1">
        <v>41666</v>
      </c>
      <c r="N396">
        <v>140</v>
      </c>
      <c r="O396">
        <f>STANDARDIZE(N396,$N$8,$N$9)</f>
        <v>1.867133704321307</v>
      </c>
      <c r="P396">
        <f>ABS($J$3-O396)</f>
        <v>2.3944999280981971</v>
      </c>
      <c r="Q396">
        <f>ABS($J$4-O396)</f>
        <v>0.32164924407289197</v>
      </c>
      <c r="R396">
        <f>ABS($J$5-O396)</f>
        <v>2.0192424766798229</v>
      </c>
      <c r="S396">
        <f>ABS($J$6-O396)</f>
        <v>1.4295521958795208</v>
      </c>
      <c r="T396">
        <f>MIN(P396:S396)</f>
        <v>0.32164924407289197</v>
      </c>
      <c r="U396">
        <f>MATCH(T396,P396:S396, 0)</f>
        <v>2</v>
      </c>
    </row>
    <row r="397" spans="1:21" x14ac:dyDescent="0.35">
      <c r="A397">
        <v>1</v>
      </c>
      <c r="B397">
        <v>386</v>
      </c>
      <c r="C397" t="s">
        <v>286</v>
      </c>
      <c r="D397" t="s">
        <v>287</v>
      </c>
      <c r="E397" t="s">
        <v>296</v>
      </c>
      <c r="F397" t="s">
        <v>335</v>
      </c>
      <c r="G397" t="s">
        <v>336</v>
      </c>
      <c r="H397" t="s">
        <v>337</v>
      </c>
      <c r="I397" s="1">
        <v>41527</v>
      </c>
      <c r="J397">
        <v>2013</v>
      </c>
      <c r="K397" t="s">
        <v>147</v>
      </c>
      <c r="L397" t="s">
        <v>148</v>
      </c>
      <c r="M397" s="1">
        <v>41563</v>
      </c>
      <c r="N397">
        <v>7</v>
      </c>
      <c r="O397">
        <f>STANDARDIZE(N397,$N$8,$N$9)</f>
        <v>-0.50949682132839635</v>
      </c>
      <c r="P397">
        <f>ABS($J$3-O397)</f>
        <v>1.7869402448493998E-2</v>
      </c>
      <c r="Q397">
        <f>ABS($J$4-O397)</f>
        <v>2.6982797697225953</v>
      </c>
      <c r="R397">
        <f>ABS($J$5-O397)</f>
        <v>0.35738804896988019</v>
      </c>
      <c r="S397">
        <f>ABS($J$6-O397)</f>
        <v>0.94707832977018247</v>
      </c>
      <c r="T397">
        <f>MIN(P397:S397)</f>
        <v>1.7869402448493998E-2</v>
      </c>
      <c r="U397">
        <f>MATCH(T397,P397:S397, 0)</f>
        <v>1</v>
      </c>
    </row>
    <row r="398" spans="1:21" x14ac:dyDescent="0.35">
      <c r="A398">
        <v>1</v>
      </c>
      <c r="B398">
        <v>387</v>
      </c>
      <c r="C398" t="s">
        <v>14</v>
      </c>
      <c r="D398" t="s">
        <v>15</v>
      </c>
      <c r="E398" t="s">
        <v>34</v>
      </c>
      <c r="F398" t="s">
        <v>35</v>
      </c>
      <c r="G398" t="s">
        <v>36</v>
      </c>
      <c r="H398" t="s">
        <v>37</v>
      </c>
      <c r="I398" s="1">
        <v>41527</v>
      </c>
      <c r="J398">
        <v>2013</v>
      </c>
      <c r="K398" t="s">
        <v>77</v>
      </c>
      <c r="L398" t="s">
        <v>78</v>
      </c>
      <c r="M398" s="1">
        <v>41571</v>
      </c>
      <c r="N398">
        <v>15</v>
      </c>
      <c r="O398">
        <f>STANDARDIZE(N398,$N$8,$N$9)</f>
        <v>-0.36654160174044426</v>
      </c>
      <c r="P398">
        <f>ABS($J$3-O398)</f>
        <v>0.1608246220364461</v>
      </c>
      <c r="Q398">
        <f>ABS($J$4-O398)</f>
        <v>2.5553245501346433</v>
      </c>
      <c r="R398">
        <f>ABS($J$5-O398)</f>
        <v>0.21443282938192809</v>
      </c>
      <c r="S398">
        <f>ABS($J$6-O398)</f>
        <v>0.80412311018223037</v>
      </c>
      <c r="T398">
        <f>MIN(P398:S398)</f>
        <v>0.1608246220364461</v>
      </c>
      <c r="U398">
        <f>MATCH(T398,P398:S398, 0)</f>
        <v>1</v>
      </c>
    </row>
    <row r="399" spans="1:21" x14ac:dyDescent="0.35">
      <c r="A399">
        <v>3</v>
      </c>
      <c r="B399">
        <v>388</v>
      </c>
      <c r="C399" t="s">
        <v>14</v>
      </c>
      <c r="D399" t="s">
        <v>15</v>
      </c>
      <c r="E399" t="s">
        <v>58</v>
      </c>
      <c r="F399" t="s">
        <v>59</v>
      </c>
      <c r="G399" t="s">
        <v>60</v>
      </c>
      <c r="H399" t="s">
        <v>61</v>
      </c>
      <c r="I399" s="1">
        <v>41527</v>
      </c>
      <c r="J399">
        <v>2013</v>
      </c>
      <c r="K399" t="s">
        <v>41</v>
      </c>
      <c r="L399" t="s">
        <v>42</v>
      </c>
      <c r="M399" s="1">
        <v>41316</v>
      </c>
      <c r="N399">
        <v>24</v>
      </c>
      <c r="O399">
        <f>STANDARDIZE(N399,$N$8,$N$9)</f>
        <v>-0.20571697970399819</v>
      </c>
      <c r="P399">
        <f>ABS($J$3-O399)</f>
        <v>0.32164924407289219</v>
      </c>
      <c r="Q399">
        <f>ABS($J$4-O399)</f>
        <v>2.3944999280981971</v>
      </c>
      <c r="R399">
        <f>ABS($J$5-O399)</f>
        <v>5.3608207345482023E-2</v>
      </c>
      <c r="S399">
        <f>ABS($J$6-O399)</f>
        <v>0.64329848814578428</v>
      </c>
      <c r="T399">
        <f>MIN(P399:S399)</f>
        <v>5.3608207345482023E-2</v>
      </c>
      <c r="U399">
        <f>MATCH(T399,P399:S399, 0)</f>
        <v>3</v>
      </c>
    </row>
    <row r="400" spans="1:21" x14ac:dyDescent="0.35">
      <c r="A400">
        <v>1</v>
      </c>
      <c r="B400">
        <v>389</v>
      </c>
      <c r="C400" t="s">
        <v>82</v>
      </c>
      <c r="D400" t="s">
        <v>83</v>
      </c>
      <c r="E400" t="s">
        <v>84</v>
      </c>
      <c r="F400" t="s">
        <v>85</v>
      </c>
      <c r="G400" t="s">
        <v>333</v>
      </c>
      <c r="H400" t="s">
        <v>334</v>
      </c>
      <c r="I400" s="1">
        <v>41528</v>
      </c>
      <c r="J400">
        <v>2013</v>
      </c>
      <c r="K400" t="s">
        <v>176</v>
      </c>
      <c r="L400" t="s">
        <v>177</v>
      </c>
      <c r="M400" s="1">
        <v>41594</v>
      </c>
      <c r="N400">
        <v>7</v>
      </c>
      <c r="O400">
        <f>STANDARDIZE(N400,$N$8,$N$9)</f>
        <v>-0.50949682132839635</v>
      </c>
      <c r="P400">
        <f>ABS($J$3-O400)</f>
        <v>1.7869402448493998E-2</v>
      </c>
      <c r="Q400">
        <f>ABS($J$4-O400)</f>
        <v>2.6982797697225953</v>
      </c>
      <c r="R400">
        <f>ABS($J$5-O400)</f>
        <v>0.35738804896988019</v>
      </c>
      <c r="S400">
        <f>ABS($J$6-O400)</f>
        <v>0.94707832977018247</v>
      </c>
      <c r="T400">
        <f>MIN(P400:S400)</f>
        <v>1.7869402448493998E-2</v>
      </c>
      <c r="U400">
        <f>MATCH(T400,P400:S400, 0)</f>
        <v>1</v>
      </c>
    </row>
    <row r="401" spans="1:21" x14ac:dyDescent="0.35">
      <c r="A401">
        <v>1</v>
      </c>
      <c r="B401">
        <v>390</v>
      </c>
      <c r="C401" t="s">
        <v>32</v>
      </c>
      <c r="D401" t="s">
        <v>33</v>
      </c>
      <c r="E401" t="s">
        <v>79</v>
      </c>
      <c r="F401" t="s">
        <v>35</v>
      </c>
      <c r="G401" t="s">
        <v>80</v>
      </c>
      <c r="H401" t="s">
        <v>81</v>
      </c>
      <c r="I401" s="1">
        <v>41528</v>
      </c>
      <c r="J401">
        <v>2013</v>
      </c>
      <c r="K401" t="s">
        <v>41</v>
      </c>
      <c r="L401" t="s">
        <v>42</v>
      </c>
      <c r="M401" s="1">
        <v>41598</v>
      </c>
      <c r="N401">
        <v>11</v>
      </c>
      <c r="O401">
        <f>STANDARDIZE(N401,$N$8,$N$9)</f>
        <v>-0.43801921153442031</v>
      </c>
      <c r="P401">
        <f>ABS($J$3-O401)</f>
        <v>8.9347012242470047E-2</v>
      </c>
      <c r="Q401">
        <f>ABS($J$4-O401)</f>
        <v>2.6268021599286193</v>
      </c>
      <c r="R401">
        <f>ABS($J$5-O401)</f>
        <v>0.28591043917590414</v>
      </c>
      <c r="S401">
        <f>ABS($J$6-O401)</f>
        <v>0.87560071997620637</v>
      </c>
      <c r="T401">
        <f>MIN(P401:S401)</f>
        <v>8.9347012242470047E-2</v>
      </c>
      <c r="U401">
        <f>MATCH(T401,P401:S401, 0)</f>
        <v>1</v>
      </c>
    </row>
    <row r="402" spans="1:21" x14ac:dyDescent="0.35">
      <c r="A402">
        <v>3</v>
      </c>
      <c r="B402">
        <v>391</v>
      </c>
      <c r="C402" t="s">
        <v>338</v>
      </c>
      <c r="D402" t="s">
        <v>339</v>
      </c>
      <c r="E402" t="s">
        <v>34</v>
      </c>
      <c r="F402" t="s">
        <v>35</v>
      </c>
      <c r="G402" t="s">
        <v>36</v>
      </c>
      <c r="H402" t="s">
        <v>37</v>
      </c>
      <c r="I402" s="1">
        <v>41528</v>
      </c>
      <c r="J402">
        <v>2013</v>
      </c>
      <c r="K402" t="s">
        <v>38</v>
      </c>
      <c r="L402" t="s">
        <v>13</v>
      </c>
      <c r="M402" s="1">
        <v>41559</v>
      </c>
      <c r="N402">
        <v>31</v>
      </c>
      <c r="O402">
        <f>STANDARDIZE(N402,$N$8,$N$9)</f>
        <v>-8.0631162564540129E-2</v>
      </c>
      <c r="P402">
        <f>ABS($J$3-O402)</f>
        <v>0.44673506121235024</v>
      </c>
      <c r="Q402">
        <f>ABS($J$4-O402)</f>
        <v>2.2694141109587389</v>
      </c>
      <c r="R402">
        <f>ABS($J$5-O402)</f>
        <v>7.1477609793976035E-2</v>
      </c>
      <c r="S402">
        <f>ABS($J$6-O402)</f>
        <v>0.51821267100632629</v>
      </c>
      <c r="T402">
        <f>MIN(P402:S402)</f>
        <v>7.1477609793976035E-2</v>
      </c>
      <c r="U402">
        <f>MATCH(T402,P402:S402, 0)</f>
        <v>3</v>
      </c>
    </row>
    <row r="403" spans="1:21" x14ac:dyDescent="0.35">
      <c r="A403">
        <v>4</v>
      </c>
      <c r="B403">
        <v>392</v>
      </c>
      <c r="C403" t="s">
        <v>172</v>
      </c>
      <c r="D403" t="s">
        <v>173</v>
      </c>
      <c r="E403" t="s">
        <v>24</v>
      </c>
      <c r="F403" t="s">
        <v>25</v>
      </c>
      <c r="G403" t="s">
        <v>26</v>
      </c>
      <c r="H403" t="s">
        <v>27</v>
      </c>
      <c r="I403" s="1">
        <v>41528</v>
      </c>
      <c r="J403">
        <v>2013</v>
      </c>
      <c r="K403" t="s">
        <v>41</v>
      </c>
      <c r="L403" t="s">
        <v>42</v>
      </c>
      <c r="M403" s="1">
        <v>41821</v>
      </c>
      <c r="N403">
        <v>59</v>
      </c>
      <c r="O403">
        <f>STANDARDIZE(N403,$N$8,$N$9)</f>
        <v>0.41971210599329212</v>
      </c>
      <c r="P403">
        <f>ABS($J$3-O403)</f>
        <v>0.94707832977018247</v>
      </c>
      <c r="Q403">
        <f>ABS($J$4-O403)</f>
        <v>1.769070842400907</v>
      </c>
      <c r="R403">
        <f>ABS($J$5-O403)</f>
        <v>0.57182087835180828</v>
      </c>
      <c r="S403">
        <f>ABS($J$6-O403)</f>
        <v>1.7869402448493998E-2</v>
      </c>
      <c r="T403">
        <f>MIN(P403:S403)</f>
        <v>1.7869402448493998E-2</v>
      </c>
      <c r="U403">
        <f>MATCH(T403,P403:S403, 0)</f>
        <v>4</v>
      </c>
    </row>
    <row r="404" spans="1:21" x14ac:dyDescent="0.35">
      <c r="A404">
        <v>1</v>
      </c>
      <c r="B404">
        <v>393</v>
      </c>
      <c r="C404" t="s">
        <v>82</v>
      </c>
      <c r="D404" t="s">
        <v>83</v>
      </c>
      <c r="E404" t="s">
        <v>168</v>
      </c>
      <c r="F404" t="s">
        <v>169</v>
      </c>
      <c r="G404" t="s">
        <v>186</v>
      </c>
      <c r="H404" t="s">
        <v>187</v>
      </c>
      <c r="I404" s="1">
        <v>41529</v>
      </c>
      <c r="J404">
        <v>2013</v>
      </c>
      <c r="K404" t="s">
        <v>176</v>
      </c>
      <c r="L404" t="s">
        <v>177</v>
      </c>
      <c r="M404" s="1">
        <v>41620</v>
      </c>
      <c r="N404">
        <v>3</v>
      </c>
      <c r="O404">
        <f>STANDARDIZE(N404,$N$8,$N$9)</f>
        <v>-0.58097443112237235</v>
      </c>
      <c r="P404">
        <f>ABS($J$3-O404)</f>
        <v>5.3608207345481995E-2</v>
      </c>
      <c r="Q404">
        <f>ABS($J$4-O404)</f>
        <v>2.7697573795165713</v>
      </c>
      <c r="R404">
        <f>ABS($J$5-O404)</f>
        <v>0.42886565876385618</v>
      </c>
      <c r="S404">
        <f>ABS($J$6-O404)</f>
        <v>1.0185559395641586</v>
      </c>
      <c r="T404">
        <f>MIN(P404:S404)</f>
        <v>5.3608207345481995E-2</v>
      </c>
      <c r="U404">
        <f>MATCH(T404,P404:S404, 0)</f>
        <v>1</v>
      </c>
    </row>
    <row r="405" spans="1:21" x14ac:dyDescent="0.35">
      <c r="A405">
        <v>1</v>
      </c>
      <c r="B405">
        <v>394</v>
      </c>
      <c r="C405" t="s">
        <v>14</v>
      </c>
      <c r="D405" t="s">
        <v>15</v>
      </c>
      <c r="E405" t="s">
        <v>73</v>
      </c>
      <c r="F405" t="s">
        <v>74</v>
      </c>
      <c r="G405" t="s">
        <v>75</v>
      </c>
      <c r="H405" t="s">
        <v>76</v>
      </c>
      <c r="I405" s="1">
        <v>41529</v>
      </c>
      <c r="J405">
        <v>2013</v>
      </c>
      <c r="K405" t="s">
        <v>284</v>
      </c>
      <c r="L405" t="s">
        <v>285</v>
      </c>
      <c r="M405" s="1">
        <v>41624</v>
      </c>
      <c r="N405">
        <v>7</v>
      </c>
      <c r="O405">
        <f>STANDARDIZE(N405,$N$8,$N$9)</f>
        <v>-0.50949682132839635</v>
      </c>
      <c r="P405">
        <f>ABS($J$3-O405)</f>
        <v>1.7869402448493998E-2</v>
      </c>
      <c r="Q405">
        <f>ABS($J$4-O405)</f>
        <v>2.6982797697225953</v>
      </c>
      <c r="R405">
        <f>ABS($J$5-O405)</f>
        <v>0.35738804896988019</v>
      </c>
      <c r="S405">
        <f>ABS($J$6-O405)</f>
        <v>0.94707832977018247</v>
      </c>
      <c r="T405">
        <f>MIN(P405:S405)</f>
        <v>1.7869402448493998E-2</v>
      </c>
      <c r="U405">
        <f>MATCH(T405,P405:S405, 0)</f>
        <v>1</v>
      </c>
    </row>
    <row r="406" spans="1:21" x14ac:dyDescent="0.35">
      <c r="A406">
        <v>3</v>
      </c>
      <c r="B406">
        <v>395</v>
      </c>
      <c r="C406" t="s">
        <v>300</v>
      </c>
      <c r="D406" t="s">
        <v>301</v>
      </c>
      <c r="E406" t="s">
        <v>79</v>
      </c>
      <c r="F406" t="s">
        <v>35</v>
      </c>
      <c r="G406" t="s">
        <v>80</v>
      </c>
      <c r="H406" t="s">
        <v>81</v>
      </c>
      <c r="I406" s="1">
        <v>41529</v>
      </c>
      <c r="J406">
        <v>2013</v>
      </c>
      <c r="K406" t="s">
        <v>77</v>
      </c>
      <c r="L406" t="s">
        <v>78</v>
      </c>
      <c r="M406" s="1">
        <v>41699</v>
      </c>
      <c r="N406">
        <v>25</v>
      </c>
      <c r="O406">
        <f>STANDARDIZE(N406,$N$8,$N$9)</f>
        <v>-0.18784757725550419</v>
      </c>
      <c r="P406">
        <f>ABS($J$3-O406)</f>
        <v>0.33951864652138619</v>
      </c>
      <c r="Q406">
        <f>ABS($J$4-O406)</f>
        <v>2.3766305256497033</v>
      </c>
      <c r="R406">
        <f>ABS($J$5-O406)</f>
        <v>3.5738804896988025E-2</v>
      </c>
      <c r="S406">
        <f>ABS($J$6-O406)</f>
        <v>0.62542908569729028</v>
      </c>
      <c r="T406">
        <f>MIN(P406:S406)</f>
        <v>3.5738804896988025E-2</v>
      </c>
      <c r="U406">
        <f>MATCH(T406,P406:S406, 0)</f>
        <v>3</v>
      </c>
    </row>
    <row r="407" spans="1:21" x14ac:dyDescent="0.35">
      <c r="A407">
        <v>3</v>
      </c>
      <c r="B407">
        <v>396</v>
      </c>
      <c r="C407" t="s">
        <v>264</v>
      </c>
      <c r="D407" t="s">
        <v>265</v>
      </c>
      <c r="E407" t="s">
        <v>79</v>
      </c>
      <c r="F407" t="s">
        <v>35</v>
      </c>
      <c r="G407" t="s">
        <v>80</v>
      </c>
      <c r="H407" t="s">
        <v>81</v>
      </c>
      <c r="I407" s="1">
        <v>41529</v>
      </c>
      <c r="J407">
        <v>2013</v>
      </c>
      <c r="K407" t="s">
        <v>77</v>
      </c>
      <c r="L407" t="s">
        <v>78</v>
      </c>
      <c r="M407" s="1">
        <v>41852</v>
      </c>
      <c r="N407">
        <v>30</v>
      </c>
      <c r="O407">
        <f>STANDARDIZE(N407,$N$8,$N$9)</f>
        <v>-9.8500565013034141E-2</v>
      </c>
      <c r="P407">
        <f>ABS($J$3-O407)</f>
        <v>0.42886565876385618</v>
      </c>
      <c r="Q407">
        <f>ABS($J$4-O407)</f>
        <v>2.2872835134072331</v>
      </c>
      <c r="R407">
        <f>ABS($J$5-O407)</f>
        <v>5.3608207345482023E-2</v>
      </c>
      <c r="S407">
        <f>ABS($J$6-O407)</f>
        <v>0.53608207345482028</v>
      </c>
      <c r="T407">
        <f>MIN(P407:S407)</f>
        <v>5.3608207345482023E-2</v>
      </c>
      <c r="U407">
        <f>MATCH(T407,P407:S407, 0)</f>
        <v>3</v>
      </c>
    </row>
    <row r="408" spans="1:21" x14ac:dyDescent="0.35">
      <c r="A408">
        <v>3</v>
      </c>
      <c r="B408">
        <v>397</v>
      </c>
      <c r="C408" t="s">
        <v>67</v>
      </c>
      <c r="D408" t="s">
        <v>68</v>
      </c>
      <c r="E408" t="s">
        <v>149</v>
      </c>
      <c r="F408" t="s">
        <v>150</v>
      </c>
      <c r="G408" t="s">
        <v>215</v>
      </c>
      <c r="H408" t="s">
        <v>216</v>
      </c>
      <c r="I408" s="1">
        <v>41529</v>
      </c>
      <c r="J408">
        <v>2013</v>
      </c>
      <c r="K408" t="s">
        <v>77</v>
      </c>
      <c r="L408" t="s">
        <v>78</v>
      </c>
      <c r="M408" s="1">
        <v>41974</v>
      </c>
      <c r="N408">
        <v>34</v>
      </c>
      <c r="O408">
        <f>STANDARDIZE(N408,$N$8,$N$9)</f>
        <v>-2.7022955219058099E-2</v>
      </c>
      <c r="P408">
        <f>ABS($J$3-O408)</f>
        <v>0.50034326855783229</v>
      </c>
      <c r="Q408">
        <f>ABS($J$4-O408)</f>
        <v>2.2158059036132571</v>
      </c>
      <c r="R408">
        <f>ABS($J$5-O408)</f>
        <v>0.12508581713945807</v>
      </c>
      <c r="S408">
        <f>ABS($J$6-O408)</f>
        <v>0.46460446366084424</v>
      </c>
      <c r="T408">
        <f>MIN(P408:S408)</f>
        <v>0.12508581713945807</v>
      </c>
      <c r="U408">
        <f>MATCH(T408,P408:S408, 0)</f>
        <v>3</v>
      </c>
    </row>
    <row r="409" spans="1:21" x14ac:dyDescent="0.35">
      <c r="A409">
        <v>3</v>
      </c>
      <c r="B409">
        <v>398</v>
      </c>
      <c r="C409" t="s">
        <v>82</v>
      </c>
      <c r="D409" t="s">
        <v>83</v>
      </c>
      <c r="E409" t="s">
        <v>73</v>
      </c>
      <c r="F409" t="s">
        <v>74</v>
      </c>
      <c r="G409" t="s">
        <v>75</v>
      </c>
      <c r="H409" t="s">
        <v>76</v>
      </c>
      <c r="I409" s="1">
        <v>41529</v>
      </c>
      <c r="J409">
        <v>2013</v>
      </c>
      <c r="K409" t="s">
        <v>77</v>
      </c>
      <c r="L409" t="s">
        <v>78</v>
      </c>
      <c r="M409" s="1">
        <v>41652</v>
      </c>
      <c r="N409">
        <v>35</v>
      </c>
      <c r="O409">
        <f>STANDARDIZE(N409,$N$8,$N$9)</f>
        <v>-9.1535527705640905E-3</v>
      </c>
      <c r="P409">
        <f>ABS($J$3-O409)</f>
        <v>0.51821267100632629</v>
      </c>
      <c r="Q409">
        <f>ABS($J$4-O409)</f>
        <v>2.1979365011647629</v>
      </c>
      <c r="R409">
        <f>ABS($J$5-O409)</f>
        <v>0.14295521958795207</v>
      </c>
      <c r="S409">
        <f>ABS($J$6-O409)</f>
        <v>0.44673506121235018</v>
      </c>
      <c r="T409">
        <f>MIN(P409:S409)</f>
        <v>0.14295521958795207</v>
      </c>
      <c r="U409">
        <f>MATCH(T409,P409:S409, 0)</f>
        <v>3</v>
      </c>
    </row>
    <row r="410" spans="1:21" x14ac:dyDescent="0.35">
      <c r="A410">
        <v>4</v>
      </c>
      <c r="B410">
        <v>399</v>
      </c>
      <c r="C410" t="s">
        <v>340</v>
      </c>
      <c r="D410" t="s">
        <v>341</v>
      </c>
      <c r="E410" t="s">
        <v>84</v>
      </c>
      <c r="F410" t="s">
        <v>85</v>
      </c>
      <c r="G410" t="s">
        <v>153</v>
      </c>
      <c r="H410" t="s">
        <v>154</v>
      </c>
      <c r="I410" s="1">
        <v>41529</v>
      </c>
      <c r="J410">
        <v>2013</v>
      </c>
      <c r="K410" t="s">
        <v>41</v>
      </c>
      <c r="L410" t="s">
        <v>42</v>
      </c>
      <c r="M410" s="1">
        <v>41662</v>
      </c>
      <c r="N410">
        <v>45</v>
      </c>
      <c r="O410">
        <f>STANDARDIZE(N410,$N$8,$N$9)</f>
        <v>0.169540471714376</v>
      </c>
      <c r="P410">
        <f>ABS($J$3-O410)</f>
        <v>0.69690669549126638</v>
      </c>
      <c r="Q410">
        <f>ABS($J$4-O410)</f>
        <v>2.0192424766798229</v>
      </c>
      <c r="R410">
        <f>ABS($J$5-O410)</f>
        <v>0.32164924407289219</v>
      </c>
      <c r="S410">
        <f>ABS($J$6-O410)</f>
        <v>0.26804103672741009</v>
      </c>
      <c r="T410">
        <f>MIN(P410:S410)</f>
        <v>0.26804103672741009</v>
      </c>
      <c r="U410">
        <f>MATCH(T410,P410:S410, 0)</f>
        <v>4</v>
      </c>
    </row>
    <row r="411" spans="1:21" x14ac:dyDescent="0.35">
      <c r="A411">
        <v>2</v>
      </c>
      <c r="B411">
        <v>400</v>
      </c>
      <c r="C411" t="s">
        <v>286</v>
      </c>
      <c r="D411" t="s">
        <v>287</v>
      </c>
      <c r="E411" t="s">
        <v>34</v>
      </c>
      <c r="F411" t="s">
        <v>35</v>
      </c>
      <c r="G411" t="s">
        <v>36</v>
      </c>
      <c r="H411" t="s">
        <v>37</v>
      </c>
      <c r="I411" s="1">
        <v>41529</v>
      </c>
      <c r="J411">
        <v>2013</v>
      </c>
      <c r="K411" t="s">
        <v>38</v>
      </c>
      <c r="L411" t="s">
        <v>13</v>
      </c>
      <c r="M411" s="1">
        <v>41743</v>
      </c>
      <c r="N411">
        <v>126</v>
      </c>
      <c r="O411">
        <f>STANDARDIZE(N411,$N$8,$N$9)</f>
        <v>1.6169620700423908</v>
      </c>
      <c r="P411">
        <f>ABS($J$3-O411)</f>
        <v>2.1443282938192811</v>
      </c>
      <c r="Q411">
        <f>ABS($J$4-O411)</f>
        <v>0.57182087835180817</v>
      </c>
      <c r="R411">
        <f>ABS($J$5-O411)</f>
        <v>1.769070842400907</v>
      </c>
      <c r="S411">
        <f>ABS($J$6-O411)</f>
        <v>1.1793805616006048</v>
      </c>
      <c r="T411">
        <f>MIN(P411:S411)</f>
        <v>0.57182087835180817</v>
      </c>
      <c r="U411">
        <f>MATCH(T411,P411:S411, 0)</f>
        <v>2</v>
      </c>
    </row>
    <row r="412" spans="1:21" x14ac:dyDescent="0.35">
      <c r="A412">
        <v>3</v>
      </c>
      <c r="B412">
        <v>401</v>
      </c>
      <c r="C412" t="s">
        <v>172</v>
      </c>
      <c r="D412" t="s">
        <v>173</v>
      </c>
      <c r="E412" t="s">
        <v>196</v>
      </c>
      <c r="F412" t="s">
        <v>197</v>
      </c>
      <c r="G412" t="s">
        <v>198</v>
      </c>
      <c r="H412" t="s">
        <v>199</v>
      </c>
      <c r="I412" s="1">
        <v>41530</v>
      </c>
      <c r="J412">
        <v>2013</v>
      </c>
      <c r="K412" t="s">
        <v>77</v>
      </c>
      <c r="L412" t="s">
        <v>78</v>
      </c>
      <c r="M412" s="1">
        <v>41496</v>
      </c>
      <c r="N412">
        <v>25</v>
      </c>
      <c r="O412">
        <f>STANDARDIZE(N412,$N$8,$N$9)</f>
        <v>-0.18784757725550419</v>
      </c>
      <c r="P412">
        <f>ABS($J$3-O412)</f>
        <v>0.33951864652138619</v>
      </c>
      <c r="Q412">
        <f>ABS($J$4-O412)</f>
        <v>2.3766305256497033</v>
      </c>
      <c r="R412">
        <f>ABS($J$5-O412)</f>
        <v>3.5738804896988025E-2</v>
      </c>
      <c r="S412">
        <f>ABS($J$6-O412)</f>
        <v>0.62542908569729028</v>
      </c>
      <c r="T412">
        <f>MIN(P412:S412)</f>
        <v>3.5738804896988025E-2</v>
      </c>
      <c r="U412">
        <f>MATCH(T412,P412:S412, 0)</f>
        <v>3</v>
      </c>
    </row>
    <row r="413" spans="1:21" x14ac:dyDescent="0.35">
      <c r="A413">
        <v>3</v>
      </c>
      <c r="B413">
        <v>402</v>
      </c>
      <c r="C413" t="s">
        <v>342</v>
      </c>
      <c r="D413" t="s">
        <v>343</v>
      </c>
      <c r="E413" t="s">
        <v>105</v>
      </c>
      <c r="F413" t="s">
        <v>59</v>
      </c>
      <c r="G413" t="s">
        <v>106</v>
      </c>
      <c r="H413" t="s">
        <v>107</v>
      </c>
      <c r="I413" s="1">
        <v>41530</v>
      </c>
      <c r="J413">
        <v>2013</v>
      </c>
      <c r="K413" t="s">
        <v>77</v>
      </c>
      <c r="L413" t="s">
        <v>78</v>
      </c>
      <c r="M413" s="1">
        <v>41527</v>
      </c>
      <c r="N413">
        <v>26</v>
      </c>
      <c r="O413">
        <f>STANDARDIZE(N413,$N$8,$N$9)</f>
        <v>-0.16997817480701016</v>
      </c>
      <c r="P413">
        <f>ABS($J$3-O413)</f>
        <v>0.35738804896988019</v>
      </c>
      <c r="Q413">
        <f>ABS($J$4-O413)</f>
        <v>2.3587611232012091</v>
      </c>
      <c r="R413">
        <f>ABS($J$5-O413)</f>
        <v>1.7869402448493998E-2</v>
      </c>
      <c r="S413">
        <f>ABS($J$6-O413)</f>
        <v>0.60755968324879628</v>
      </c>
      <c r="T413">
        <f>MIN(P413:S413)</f>
        <v>1.7869402448493998E-2</v>
      </c>
      <c r="U413">
        <f>MATCH(T413,P413:S413, 0)</f>
        <v>3</v>
      </c>
    </row>
    <row r="414" spans="1:21" x14ac:dyDescent="0.35">
      <c r="A414">
        <v>3</v>
      </c>
      <c r="B414">
        <v>403</v>
      </c>
      <c r="C414" t="s">
        <v>172</v>
      </c>
      <c r="D414" t="s">
        <v>173</v>
      </c>
      <c r="E414" t="s">
        <v>73</v>
      </c>
      <c r="F414" t="s">
        <v>74</v>
      </c>
      <c r="G414" t="s">
        <v>114</v>
      </c>
      <c r="H414" t="s">
        <v>115</v>
      </c>
      <c r="I414" s="1">
        <v>41530</v>
      </c>
      <c r="J414">
        <v>2013</v>
      </c>
      <c r="K414" t="s">
        <v>77</v>
      </c>
      <c r="L414" t="s">
        <v>78</v>
      </c>
      <c r="M414" s="1">
        <v>41557</v>
      </c>
      <c r="N414">
        <v>27</v>
      </c>
      <c r="O414">
        <f>STANDARDIZE(N414,$N$8,$N$9)</f>
        <v>-0.15210877235851616</v>
      </c>
      <c r="P414">
        <f>ABS($J$3-O414)</f>
        <v>0.37525745141837419</v>
      </c>
      <c r="Q414">
        <f>ABS($J$4-O414)</f>
        <v>2.3408917207527153</v>
      </c>
      <c r="R414">
        <f>ABS($J$5-O414)</f>
        <v>0</v>
      </c>
      <c r="S414">
        <f>ABS($J$6-O414)</f>
        <v>0.58969028080030228</v>
      </c>
      <c r="T414">
        <f>MIN(P414:S414)</f>
        <v>0</v>
      </c>
      <c r="U414">
        <f>MATCH(T414,P414:S414, 0)</f>
        <v>3</v>
      </c>
    </row>
    <row r="415" spans="1:21" x14ac:dyDescent="0.35">
      <c r="A415">
        <v>3</v>
      </c>
      <c r="B415">
        <v>404</v>
      </c>
      <c r="C415" t="s">
        <v>172</v>
      </c>
      <c r="D415" t="s">
        <v>173</v>
      </c>
      <c r="E415" t="s">
        <v>16</v>
      </c>
      <c r="F415" t="s">
        <v>17</v>
      </c>
      <c r="G415" t="s">
        <v>344</v>
      </c>
      <c r="H415" t="s">
        <v>345</v>
      </c>
      <c r="I415" s="1">
        <v>41530</v>
      </c>
      <c r="J415">
        <v>2013</v>
      </c>
      <c r="K415" t="s">
        <v>77</v>
      </c>
      <c r="L415" t="s">
        <v>78</v>
      </c>
      <c r="M415" s="1">
        <v>41557</v>
      </c>
      <c r="N415">
        <v>27</v>
      </c>
      <c r="O415">
        <f>STANDARDIZE(N415,$N$8,$N$9)</f>
        <v>-0.15210877235851616</v>
      </c>
      <c r="P415">
        <f>ABS($J$3-O415)</f>
        <v>0.37525745141837419</v>
      </c>
      <c r="Q415">
        <f>ABS($J$4-O415)</f>
        <v>2.3408917207527153</v>
      </c>
      <c r="R415">
        <f>ABS($J$5-O415)</f>
        <v>0</v>
      </c>
      <c r="S415">
        <f>ABS($J$6-O415)</f>
        <v>0.58969028080030228</v>
      </c>
      <c r="T415">
        <f>MIN(P415:S415)</f>
        <v>0</v>
      </c>
      <c r="U415">
        <f>MATCH(T415,P415:S415, 0)</f>
        <v>3</v>
      </c>
    </row>
    <row r="416" spans="1:21" x14ac:dyDescent="0.35">
      <c r="A416">
        <v>1</v>
      </c>
      <c r="B416">
        <v>405</v>
      </c>
      <c r="C416" t="s">
        <v>30</v>
      </c>
      <c r="D416" t="s">
        <v>31</v>
      </c>
      <c r="E416" t="s">
        <v>16</v>
      </c>
      <c r="F416" t="s">
        <v>17</v>
      </c>
      <c r="G416" t="s">
        <v>39</v>
      </c>
      <c r="H416" t="s">
        <v>40</v>
      </c>
      <c r="I416" s="1">
        <v>41532</v>
      </c>
      <c r="J416">
        <v>2013</v>
      </c>
      <c r="K416" t="s">
        <v>77</v>
      </c>
      <c r="L416" t="s">
        <v>78</v>
      </c>
      <c r="M416" s="1">
        <v>41546</v>
      </c>
      <c r="N416">
        <v>14</v>
      </c>
      <c r="O416">
        <f>STANDARDIZE(N416,$N$8,$N$9)</f>
        <v>-0.38441100418893831</v>
      </c>
      <c r="P416">
        <f>ABS($J$3-O416)</f>
        <v>0.14295521958795204</v>
      </c>
      <c r="Q416">
        <f>ABS($J$4-O416)</f>
        <v>2.5731939525831371</v>
      </c>
      <c r="R416">
        <f>ABS($J$5-O416)</f>
        <v>0.23230223183042215</v>
      </c>
      <c r="S416">
        <f>ABS($J$6-O416)</f>
        <v>0.82199251263072437</v>
      </c>
      <c r="T416">
        <f>MIN(P416:S416)</f>
        <v>0.14295521958795204</v>
      </c>
      <c r="U416">
        <f>MATCH(T416,P416:S416, 0)</f>
        <v>1</v>
      </c>
    </row>
    <row r="417" spans="1:21" x14ac:dyDescent="0.35">
      <c r="A417">
        <v>3</v>
      </c>
      <c r="B417">
        <v>406</v>
      </c>
      <c r="C417" t="s">
        <v>82</v>
      </c>
      <c r="D417" t="s">
        <v>83</v>
      </c>
      <c r="E417" t="s">
        <v>84</v>
      </c>
      <c r="F417" t="s">
        <v>85</v>
      </c>
      <c r="G417" t="s">
        <v>274</v>
      </c>
      <c r="H417" t="s">
        <v>275</v>
      </c>
      <c r="I417" s="1">
        <v>41532</v>
      </c>
      <c r="J417">
        <v>2013</v>
      </c>
      <c r="K417" t="s">
        <v>77</v>
      </c>
      <c r="L417" t="s">
        <v>78</v>
      </c>
      <c r="M417" s="1">
        <v>41343</v>
      </c>
      <c r="N417">
        <v>18</v>
      </c>
      <c r="O417">
        <f>STANDARDIZE(N417,$N$8,$N$9)</f>
        <v>-0.31293339439496226</v>
      </c>
      <c r="P417">
        <f>ABS($J$3-O417)</f>
        <v>0.21443282938192809</v>
      </c>
      <c r="Q417">
        <f>ABS($J$4-O417)</f>
        <v>2.5017163427891611</v>
      </c>
      <c r="R417">
        <f>ABS($J$5-O417)</f>
        <v>0.1608246220364461</v>
      </c>
      <c r="S417">
        <f>ABS($J$6-O417)</f>
        <v>0.75051490283674838</v>
      </c>
      <c r="T417">
        <f>MIN(P417:S417)</f>
        <v>0.1608246220364461</v>
      </c>
      <c r="U417">
        <f>MATCH(T417,P417:S417, 0)</f>
        <v>3</v>
      </c>
    </row>
    <row r="418" spans="1:21" x14ac:dyDescent="0.35">
      <c r="A418">
        <v>3</v>
      </c>
      <c r="B418">
        <v>407</v>
      </c>
      <c r="C418" t="s">
        <v>30</v>
      </c>
      <c r="D418" t="s">
        <v>31</v>
      </c>
      <c r="E418" t="s">
        <v>16</v>
      </c>
      <c r="F418" t="s">
        <v>17</v>
      </c>
      <c r="G418" t="s">
        <v>18</v>
      </c>
      <c r="H418" t="s">
        <v>19</v>
      </c>
      <c r="I418" s="1">
        <v>41532</v>
      </c>
      <c r="J418">
        <v>2013</v>
      </c>
      <c r="K418" t="s">
        <v>77</v>
      </c>
      <c r="L418" t="s">
        <v>78</v>
      </c>
      <c r="M418" s="1">
        <v>41562</v>
      </c>
      <c r="N418">
        <v>30</v>
      </c>
      <c r="O418">
        <f>STANDARDIZE(N418,$N$8,$N$9)</f>
        <v>-9.8500565013034141E-2</v>
      </c>
      <c r="P418">
        <f>ABS($J$3-O418)</f>
        <v>0.42886565876385618</v>
      </c>
      <c r="Q418">
        <f>ABS($J$4-O418)</f>
        <v>2.2872835134072331</v>
      </c>
      <c r="R418">
        <f>ABS($J$5-O418)</f>
        <v>5.3608207345482023E-2</v>
      </c>
      <c r="S418">
        <f>ABS($J$6-O418)</f>
        <v>0.53608207345482028</v>
      </c>
      <c r="T418">
        <f>MIN(P418:S418)</f>
        <v>5.3608207345482023E-2</v>
      </c>
      <c r="U418">
        <f>MATCH(T418,P418:S418, 0)</f>
        <v>3</v>
      </c>
    </row>
    <row r="419" spans="1:21" x14ac:dyDescent="0.35">
      <c r="A419">
        <v>2</v>
      </c>
      <c r="B419">
        <v>408</v>
      </c>
      <c r="C419" t="s">
        <v>346</v>
      </c>
      <c r="D419" t="s">
        <v>347</v>
      </c>
      <c r="E419" t="s">
        <v>141</v>
      </c>
      <c r="F419" t="s">
        <v>142</v>
      </c>
      <c r="G419" t="s">
        <v>143</v>
      </c>
      <c r="H419" t="s">
        <v>144</v>
      </c>
      <c r="I419" s="1">
        <v>41532</v>
      </c>
      <c r="J419">
        <v>2013</v>
      </c>
      <c r="K419" t="s">
        <v>41</v>
      </c>
      <c r="L419" t="s">
        <v>42</v>
      </c>
      <c r="M419" s="1">
        <v>41660</v>
      </c>
      <c r="N419">
        <v>128</v>
      </c>
      <c r="O419">
        <f>STANDARDIZE(N419,$N$8,$N$9)</f>
        <v>1.6527008749393788</v>
      </c>
      <c r="P419">
        <f>ABS($J$3-O419)</f>
        <v>2.1800670987162691</v>
      </c>
      <c r="Q419">
        <f>ABS($J$4-O419)</f>
        <v>0.53608207345482017</v>
      </c>
      <c r="R419">
        <f>ABS($J$5-O419)</f>
        <v>1.8048096472978949</v>
      </c>
      <c r="S419">
        <f>ABS($J$6-O419)</f>
        <v>1.2151193664975928</v>
      </c>
      <c r="T419">
        <f>MIN(P419:S419)</f>
        <v>0.53608207345482017</v>
      </c>
      <c r="U419">
        <f>MATCH(T419,P419:S419, 0)</f>
        <v>2</v>
      </c>
    </row>
    <row r="420" spans="1:21" x14ac:dyDescent="0.35">
      <c r="A420">
        <v>3</v>
      </c>
      <c r="B420">
        <v>409</v>
      </c>
      <c r="C420" t="s">
        <v>184</v>
      </c>
      <c r="D420" t="s">
        <v>185</v>
      </c>
      <c r="E420" t="s">
        <v>16</v>
      </c>
      <c r="F420" t="s">
        <v>17</v>
      </c>
      <c r="G420" t="s">
        <v>39</v>
      </c>
      <c r="H420" t="s">
        <v>40</v>
      </c>
      <c r="I420" s="1">
        <v>41533</v>
      </c>
      <c r="J420">
        <v>2013</v>
      </c>
      <c r="K420" t="s">
        <v>77</v>
      </c>
      <c r="L420" t="s">
        <v>78</v>
      </c>
      <c r="M420" s="1">
        <v>41465</v>
      </c>
      <c r="N420">
        <v>21</v>
      </c>
      <c r="O420">
        <f>STANDARDIZE(N420,$N$8,$N$9)</f>
        <v>-0.25932518704948021</v>
      </c>
      <c r="P420">
        <f>ABS($J$3-O420)</f>
        <v>0.26804103672741014</v>
      </c>
      <c r="Q420">
        <f>ABS($J$4-O420)</f>
        <v>2.4481081354436793</v>
      </c>
      <c r="R420">
        <f>ABS($J$5-O420)</f>
        <v>0.10721641469096405</v>
      </c>
      <c r="S420">
        <f>ABS($J$6-O420)</f>
        <v>0.69690669549126638</v>
      </c>
      <c r="T420">
        <f>MIN(P420:S420)</f>
        <v>0.10721641469096405</v>
      </c>
      <c r="U420">
        <f>MATCH(T420,P420:S420, 0)</f>
        <v>3</v>
      </c>
    </row>
    <row r="421" spans="1:21" x14ac:dyDescent="0.35">
      <c r="A421">
        <v>3</v>
      </c>
      <c r="B421">
        <v>410</v>
      </c>
      <c r="C421" t="s">
        <v>184</v>
      </c>
      <c r="D421" t="s">
        <v>185</v>
      </c>
      <c r="E421" t="s">
        <v>16</v>
      </c>
      <c r="F421" t="s">
        <v>17</v>
      </c>
      <c r="G421" t="s">
        <v>39</v>
      </c>
      <c r="H421" t="s">
        <v>40</v>
      </c>
      <c r="I421" s="1">
        <v>41533</v>
      </c>
      <c r="J421">
        <v>2013</v>
      </c>
      <c r="K421" t="s">
        <v>77</v>
      </c>
      <c r="L421" t="s">
        <v>78</v>
      </c>
      <c r="M421" s="1">
        <v>41465</v>
      </c>
      <c r="N421">
        <v>21</v>
      </c>
      <c r="O421">
        <f>STANDARDIZE(N421,$N$8,$N$9)</f>
        <v>-0.25932518704948021</v>
      </c>
      <c r="P421">
        <f>ABS($J$3-O421)</f>
        <v>0.26804103672741014</v>
      </c>
      <c r="Q421">
        <f>ABS($J$4-O421)</f>
        <v>2.4481081354436793</v>
      </c>
      <c r="R421">
        <f>ABS($J$5-O421)</f>
        <v>0.10721641469096405</v>
      </c>
      <c r="S421">
        <f>ABS($J$6-O421)</f>
        <v>0.69690669549126638</v>
      </c>
      <c r="T421">
        <f>MIN(P421:S421)</f>
        <v>0.10721641469096405</v>
      </c>
      <c r="U421">
        <f>MATCH(T421,P421:S421, 0)</f>
        <v>3</v>
      </c>
    </row>
    <row r="422" spans="1:21" x14ac:dyDescent="0.35">
      <c r="A422">
        <v>3</v>
      </c>
      <c r="B422">
        <v>411</v>
      </c>
      <c r="C422" t="s">
        <v>184</v>
      </c>
      <c r="D422" t="s">
        <v>185</v>
      </c>
      <c r="E422" t="s">
        <v>16</v>
      </c>
      <c r="F422" t="s">
        <v>17</v>
      </c>
      <c r="G422" t="s">
        <v>39</v>
      </c>
      <c r="H422" t="s">
        <v>40</v>
      </c>
      <c r="I422" s="1">
        <v>41533</v>
      </c>
      <c r="J422">
        <v>2013</v>
      </c>
      <c r="K422" t="s">
        <v>77</v>
      </c>
      <c r="L422" t="s">
        <v>78</v>
      </c>
      <c r="M422" s="1">
        <v>41465</v>
      </c>
      <c r="N422">
        <v>21</v>
      </c>
      <c r="O422">
        <f>STANDARDIZE(N422,$N$8,$N$9)</f>
        <v>-0.25932518704948021</v>
      </c>
      <c r="P422">
        <f>ABS($J$3-O422)</f>
        <v>0.26804103672741014</v>
      </c>
      <c r="Q422">
        <f>ABS($J$4-O422)</f>
        <v>2.4481081354436793</v>
      </c>
      <c r="R422">
        <f>ABS($J$5-O422)</f>
        <v>0.10721641469096405</v>
      </c>
      <c r="S422">
        <f>ABS($J$6-O422)</f>
        <v>0.69690669549126638</v>
      </c>
      <c r="T422">
        <f>MIN(P422:S422)</f>
        <v>0.10721641469096405</v>
      </c>
      <c r="U422">
        <f>MATCH(T422,P422:S422, 0)</f>
        <v>3</v>
      </c>
    </row>
    <row r="423" spans="1:21" x14ac:dyDescent="0.35">
      <c r="A423">
        <v>3</v>
      </c>
      <c r="B423">
        <v>412</v>
      </c>
      <c r="C423" t="s">
        <v>30</v>
      </c>
      <c r="D423" t="s">
        <v>31</v>
      </c>
      <c r="E423" t="s">
        <v>16</v>
      </c>
      <c r="F423" t="s">
        <v>17</v>
      </c>
      <c r="G423" t="s">
        <v>39</v>
      </c>
      <c r="H423" t="s">
        <v>40</v>
      </c>
      <c r="I423" s="1">
        <v>41533</v>
      </c>
      <c r="J423">
        <v>2013</v>
      </c>
      <c r="K423" t="s">
        <v>77</v>
      </c>
      <c r="L423" t="s">
        <v>78</v>
      </c>
      <c r="M423" s="1">
        <v>41465</v>
      </c>
      <c r="N423">
        <v>21</v>
      </c>
      <c r="O423">
        <f>STANDARDIZE(N423,$N$8,$N$9)</f>
        <v>-0.25932518704948021</v>
      </c>
      <c r="P423">
        <f>ABS($J$3-O423)</f>
        <v>0.26804103672741014</v>
      </c>
      <c r="Q423">
        <f>ABS($J$4-O423)</f>
        <v>2.4481081354436793</v>
      </c>
      <c r="R423">
        <f>ABS($J$5-O423)</f>
        <v>0.10721641469096405</v>
      </c>
      <c r="S423">
        <f>ABS($J$6-O423)</f>
        <v>0.69690669549126638</v>
      </c>
      <c r="T423">
        <f>MIN(P423:S423)</f>
        <v>0.10721641469096405</v>
      </c>
      <c r="U423">
        <f>MATCH(T423,P423:S423, 0)</f>
        <v>3</v>
      </c>
    </row>
    <row r="424" spans="1:21" x14ac:dyDescent="0.35">
      <c r="A424">
        <v>3</v>
      </c>
      <c r="B424">
        <v>413</v>
      </c>
      <c r="C424" t="s">
        <v>14</v>
      </c>
      <c r="D424" t="s">
        <v>15</v>
      </c>
      <c r="E424" t="s">
        <v>16</v>
      </c>
      <c r="F424" t="s">
        <v>17</v>
      </c>
      <c r="G424" t="s">
        <v>39</v>
      </c>
      <c r="H424" t="s">
        <v>40</v>
      </c>
      <c r="I424" s="1">
        <v>41533</v>
      </c>
      <c r="J424">
        <v>2013</v>
      </c>
      <c r="K424" t="s">
        <v>77</v>
      </c>
      <c r="L424" t="s">
        <v>78</v>
      </c>
      <c r="M424" s="1">
        <v>41465</v>
      </c>
      <c r="N424">
        <v>21</v>
      </c>
      <c r="O424">
        <f>STANDARDIZE(N424,$N$8,$N$9)</f>
        <v>-0.25932518704948021</v>
      </c>
      <c r="P424">
        <f>ABS($J$3-O424)</f>
        <v>0.26804103672741014</v>
      </c>
      <c r="Q424">
        <f>ABS($J$4-O424)</f>
        <v>2.4481081354436793</v>
      </c>
      <c r="R424">
        <f>ABS($J$5-O424)</f>
        <v>0.10721641469096405</v>
      </c>
      <c r="S424">
        <f>ABS($J$6-O424)</f>
        <v>0.69690669549126638</v>
      </c>
      <c r="T424">
        <f>MIN(P424:S424)</f>
        <v>0.10721641469096405</v>
      </c>
      <c r="U424">
        <f>MATCH(T424,P424:S424, 0)</f>
        <v>3</v>
      </c>
    </row>
    <row r="425" spans="1:21" x14ac:dyDescent="0.35">
      <c r="A425">
        <v>3</v>
      </c>
      <c r="B425">
        <v>414</v>
      </c>
      <c r="C425" t="s">
        <v>30</v>
      </c>
      <c r="D425" t="s">
        <v>31</v>
      </c>
      <c r="E425" t="s">
        <v>16</v>
      </c>
      <c r="F425" t="s">
        <v>17</v>
      </c>
      <c r="G425" t="s">
        <v>39</v>
      </c>
      <c r="H425" t="s">
        <v>40</v>
      </c>
      <c r="I425" s="1">
        <v>41533</v>
      </c>
      <c r="J425">
        <v>2013</v>
      </c>
      <c r="K425" t="s">
        <v>77</v>
      </c>
      <c r="L425" t="s">
        <v>78</v>
      </c>
      <c r="M425" s="1">
        <v>41465</v>
      </c>
      <c r="N425">
        <v>21</v>
      </c>
      <c r="O425">
        <f>STANDARDIZE(N425,$N$8,$N$9)</f>
        <v>-0.25932518704948021</v>
      </c>
      <c r="P425">
        <f>ABS($J$3-O425)</f>
        <v>0.26804103672741014</v>
      </c>
      <c r="Q425">
        <f>ABS($J$4-O425)</f>
        <v>2.4481081354436793</v>
      </c>
      <c r="R425">
        <f>ABS($J$5-O425)</f>
        <v>0.10721641469096405</v>
      </c>
      <c r="S425">
        <f>ABS($J$6-O425)</f>
        <v>0.69690669549126638</v>
      </c>
      <c r="T425">
        <f>MIN(P425:S425)</f>
        <v>0.10721641469096405</v>
      </c>
      <c r="U425">
        <f>MATCH(T425,P425:S425, 0)</f>
        <v>3</v>
      </c>
    </row>
    <row r="426" spans="1:21" x14ac:dyDescent="0.35">
      <c r="A426">
        <v>3</v>
      </c>
      <c r="B426">
        <v>415</v>
      </c>
      <c r="C426" t="s">
        <v>182</v>
      </c>
      <c r="D426" t="s">
        <v>183</v>
      </c>
      <c r="E426" t="s">
        <v>58</v>
      </c>
      <c r="F426" t="s">
        <v>59</v>
      </c>
      <c r="G426" t="s">
        <v>60</v>
      </c>
      <c r="H426" t="s">
        <v>61</v>
      </c>
      <c r="I426" s="1">
        <v>41533</v>
      </c>
      <c r="J426">
        <v>2013</v>
      </c>
      <c r="K426" t="s">
        <v>227</v>
      </c>
      <c r="L426" t="s">
        <v>228</v>
      </c>
      <c r="M426" s="1">
        <v>41618</v>
      </c>
      <c r="N426">
        <v>26</v>
      </c>
      <c r="O426">
        <f>STANDARDIZE(N426,$N$8,$N$9)</f>
        <v>-0.16997817480701016</v>
      </c>
      <c r="P426">
        <f>ABS($J$3-O426)</f>
        <v>0.35738804896988019</v>
      </c>
      <c r="Q426">
        <f>ABS($J$4-O426)</f>
        <v>2.3587611232012091</v>
      </c>
      <c r="R426">
        <f>ABS($J$5-O426)</f>
        <v>1.7869402448493998E-2</v>
      </c>
      <c r="S426">
        <f>ABS($J$6-O426)</f>
        <v>0.60755968324879628</v>
      </c>
      <c r="T426">
        <f>MIN(P426:S426)</f>
        <v>1.7869402448493998E-2</v>
      </c>
      <c r="U426">
        <f>MATCH(T426,P426:S426, 0)</f>
        <v>3</v>
      </c>
    </row>
    <row r="427" spans="1:21" x14ac:dyDescent="0.35">
      <c r="A427">
        <v>3</v>
      </c>
      <c r="B427">
        <v>416</v>
      </c>
      <c r="C427" t="s">
        <v>184</v>
      </c>
      <c r="D427" t="s">
        <v>185</v>
      </c>
      <c r="E427" t="s">
        <v>16</v>
      </c>
      <c r="F427" t="s">
        <v>17</v>
      </c>
      <c r="G427" t="s">
        <v>39</v>
      </c>
      <c r="H427" t="s">
        <v>40</v>
      </c>
      <c r="I427" s="1">
        <v>41534</v>
      </c>
      <c r="J427">
        <v>2013</v>
      </c>
      <c r="K427" t="s">
        <v>77</v>
      </c>
      <c r="L427" t="s">
        <v>78</v>
      </c>
      <c r="M427" s="1">
        <v>41465</v>
      </c>
      <c r="N427">
        <v>20</v>
      </c>
      <c r="O427">
        <f>STANDARDIZE(N427,$N$8,$N$9)</f>
        <v>-0.27719458949797421</v>
      </c>
      <c r="P427">
        <f>ABS($J$3-O427)</f>
        <v>0.25017163427891614</v>
      </c>
      <c r="Q427">
        <f>ABS($J$4-O427)</f>
        <v>2.4659775378921731</v>
      </c>
      <c r="R427">
        <f>ABS($J$5-O427)</f>
        <v>0.12508581713945804</v>
      </c>
      <c r="S427">
        <f>ABS($J$6-O427)</f>
        <v>0.71477609793976038</v>
      </c>
      <c r="T427">
        <f>MIN(P427:S427)</f>
        <v>0.12508581713945804</v>
      </c>
      <c r="U427">
        <f>MATCH(T427,P427:S427, 0)</f>
        <v>3</v>
      </c>
    </row>
    <row r="428" spans="1:21" x14ac:dyDescent="0.35">
      <c r="A428">
        <v>3</v>
      </c>
      <c r="B428">
        <v>417</v>
      </c>
      <c r="C428" t="s">
        <v>172</v>
      </c>
      <c r="D428" t="s">
        <v>173</v>
      </c>
      <c r="E428" t="s">
        <v>149</v>
      </c>
      <c r="F428" t="s">
        <v>150</v>
      </c>
      <c r="G428" t="s">
        <v>215</v>
      </c>
      <c r="H428" t="s">
        <v>216</v>
      </c>
      <c r="I428" s="1">
        <v>41535</v>
      </c>
      <c r="J428">
        <v>2013</v>
      </c>
      <c r="K428" t="s">
        <v>77</v>
      </c>
      <c r="L428" t="s">
        <v>78</v>
      </c>
      <c r="M428" s="1">
        <v>41465</v>
      </c>
      <c r="N428">
        <v>19</v>
      </c>
      <c r="O428">
        <f>STANDARDIZE(N428,$N$8,$N$9)</f>
        <v>-0.29506399194646826</v>
      </c>
      <c r="P428">
        <f>ABS($J$3-O428)</f>
        <v>0.23230223183042209</v>
      </c>
      <c r="Q428">
        <f>ABS($J$4-O428)</f>
        <v>2.4838469403406673</v>
      </c>
      <c r="R428">
        <f>ABS($J$5-O428)</f>
        <v>0.1429552195879521</v>
      </c>
      <c r="S428">
        <f>ABS($J$6-O428)</f>
        <v>0.73264550038825438</v>
      </c>
      <c r="T428">
        <f>MIN(P428:S428)</f>
        <v>0.1429552195879521</v>
      </c>
      <c r="U428">
        <f>MATCH(T428,P428:S428, 0)</f>
        <v>3</v>
      </c>
    </row>
    <row r="429" spans="1:21" x14ac:dyDescent="0.35">
      <c r="A429">
        <v>3</v>
      </c>
      <c r="B429">
        <v>418</v>
      </c>
      <c r="C429" t="s">
        <v>30</v>
      </c>
      <c r="D429" t="s">
        <v>31</v>
      </c>
      <c r="E429" t="s">
        <v>58</v>
      </c>
      <c r="F429" t="s">
        <v>348</v>
      </c>
      <c r="G429" t="s">
        <v>349</v>
      </c>
      <c r="H429" t="s">
        <v>350</v>
      </c>
      <c r="I429" s="1">
        <v>41535</v>
      </c>
      <c r="J429">
        <v>2013</v>
      </c>
      <c r="K429" t="s">
        <v>77</v>
      </c>
      <c r="L429" t="s">
        <v>78</v>
      </c>
      <c r="M429" s="1">
        <v>41496</v>
      </c>
      <c r="N429">
        <v>20</v>
      </c>
      <c r="O429">
        <f>STANDARDIZE(N429,$N$8,$N$9)</f>
        <v>-0.27719458949797421</v>
      </c>
      <c r="P429">
        <f>ABS($J$3-O429)</f>
        <v>0.25017163427891614</v>
      </c>
      <c r="Q429">
        <f>ABS($J$4-O429)</f>
        <v>2.4659775378921731</v>
      </c>
      <c r="R429">
        <f>ABS($J$5-O429)</f>
        <v>0.12508581713945804</v>
      </c>
      <c r="S429">
        <f>ABS($J$6-O429)</f>
        <v>0.71477609793976038</v>
      </c>
      <c r="T429">
        <f>MIN(P429:S429)</f>
        <v>0.12508581713945804</v>
      </c>
      <c r="U429">
        <f>MATCH(T429,P429:S429, 0)</f>
        <v>3</v>
      </c>
    </row>
    <row r="430" spans="1:21" x14ac:dyDescent="0.35">
      <c r="A430">
        <v>3</v>
      </c>
      <c r="B430">
        <v>419</v>
      </c>
      <c r="C430" t="s">
        <v>30</v>
      </c>
      <c r="D430" t="s">
        <v>31</v>
      </c>
      <c r="E430" t="s">
        <v>58</v>
      </c>
      <c r="F430" t="s">
        <v>348</v>
      </c>
      <c r="G430" t="s">
        <v>349</v>
      </c>
      <c r="H430" t="s">
        <v>350</v>
      </c>
      <c r="I430" s="1">
        <v>41535</v>
      </c>
      <c r="J430">
        <v>2013</v>
      </c>
      <c r="K430" t="s">
        <v>77</v>
      </c>
      <c r="L430" t="s">
        <v>78</v>
      </c>
      <c r="M430" s="1">
        <v>41496</v>
      </c>
      <c r="N430">
        <v>20</v>
      </c>
      <c r="O430">
        <f>STANDARDIZE(N430,$N$8,$N$9)</f>
        <v>-0.27719458949797421</v>
      </c>
      <c r="P430">
        <f>ABS($J$3-O430)</f>
        <v>0.25017163427891614</v>
      </c>
      <c r="Q430">
        <f>ABS($J$4-O430)</f>
        <v>2.4659775378921731</v>
      </c>
      <c r="R430">
        <f>ABS($J$5-O430)</f>
        <v>0.12508581713945804</v>
      </c>
      <c r="S430">
        <f>ABS($J$6-O430)</f>
        <v>0.71477609793976038</v>
      </c>
      <c r="T430">
        <f>MIN(P430:S430)</f>
        <v>0.12508581713945804</v>
      </c>
      <c r="U430">
        <f>MATCH(T430,P430:S430, 0)</f>
        <v>3</v>
      </c>
    </row>
    <row r="431" spans="1:21" x14ac:dyDescent="0.35">
      <c r="A431">
        <v>3</v>
      </c>
      <c r="B431">
        <v>420</v>
      </c>
      <c r="C431" t="s">
        <v>30</v>
      </c>
      <c r="D431" t="s">
        <v>31</v>
      </c>
      <c r="E431" t="s">
        <v>58</v>
      </c>
      <c r="F431" t="s">
        <v>348</v>
      </c>
      <c r="G431" t="s">
        <v>349</v>
      </c>
      <c r="H431" t="s">
        <v>350</v>
      </c>
      <c r="I431" s="1">
        <v>41535</v>
      </c>
      <c r="J431">
        <v>2013</v>
      </c>
      <c r="K431" t="s">
        <v>77</v>
      </c>
      <c r="L431" t="s">
        <v>78</v>
      </c>
      <c r="M431" s="1">
        <v>41496</v>
      </c>
      <c r="N431">
        <v>20</v>
      </c>
      <c r="O431">
        <f>STANDARDIZE(N431,$N$8,$N$9)</f>
        <v>-0.27719458949797421</v>
      </c>
      <c r="P431">
        <f>ABS($J$3-O431)</f>
        <v>0.25017163427891614</v>
      </c>
      <c r="Q431">
        <f>ABS($J$4-O431)</f>
        <v>2.4659775378921731</v>
      </c>
      <c r="R431">
        <f>ABS($J$5-O431)</f>
        <v>0.12508581713945804</v>
      </c>
      <c r="S431">
        <f>ABS($J$6-O431)</f>
        <v>0.71477609793976038</v>
      </c>
      <c r="T431">
        <f>MIN(P431:S431)</f>
        <v>0.12508581713945804</v>
      </c>
      <c r="U431">
        <f>MATCH(T431,P431:S431, 0)</f>
        <v>3</v>
      </c>
    </row>
    <row r="432" spans="1:21" x14ac:dyDescent="0.35">
      <c r="A432">
        <v>3</v>
      </c>
      <c r="B432">
        <v>421</v>
      </c>
      <c r="C432" t="s">
        <v>14</v>
      </c>
      <c r="D432" t="s">
        <v>15</v>
      </c>
      <c r="E432" t="s">
        <v>79</v>
      </c>
      <c r="F432" t="s">
        <v>35</v>
      </c>
      <c r="G432" t="s">
        <v>80</v>
      </c>
      <c r="H432" t="s">
        <v>81</v>
      </c>
      <c r="I432" s="1">
        <v>41535</v>
      </c>
      <c r="J432">
        <v>2013</v>
      </c>
      <c r="K432" t="s">
        <v>41</v>
      </c>
      <c r="L432" t="s">
        <v>42</v>
      </c>
      <c r="M432" s="1">
        <v>41557</v>
      </c>
      <c r="N432">
        <v>22</v>
      </c>
      <c r="O432">
        <f>STANDARDIZE(N432,$N$8,$N$9)</f>
        <v>-0.24145578460098621</v>
      </c>
      <c r="P432">
        <f>ABS($J$3-O432)</f>
        <v>0.28591043917590414</v>
      </c>
      <c r="Q432">
        <f>ABS($J$4-O432)</f>
        <v>2.4302387329951851</v>
      </c>
      <c r="R432">
        <f>ABS($J$5-O432)</f>
        <v>8.9347012242470047E-2</v>
      </c>
      <c r="S432">
        <f>ABS($J$6-O432)</f>
        <v>0.67903729304277238</v>
      </c>
      <c r="T432">
        <f>MIN(P432:S432)</f>
        <v>8.9347012242470047E-2</v>
      </c>
      <c r="U432">
        <f>MATCH(T432,P432:S432, 0)</f>
        <v>3</v>
      </c>
    </row>
    <row r="433" spans="1:21" x14ac:dyDescent="0.35">
      <c r="A433">
        <v>3</v>
      </c>
      <c r="B433">
        <v>422</v>
      </c>
      <c r="C433" t="s">
        <v>30</v>
      </c>
      <c r="D433" t="s">
        <v>31</v>
      </c>
      <c r="E433" t="s">
        <v>16</v>
      </c>
      <c r="F433" t="s">
        <v>17</v>
      </c>
      <c r="G433" t="s">
        <v>18</v>
      </c>
      <c r="H433" t="s">
        <v>19</v>
      </c>
      <c r="I433" s="1">
        <v>41535</v>
      </c>
      <c r="J433">
        <v>2013</v>
      </c>
      <c r="K433" t="s">
        <v>20</v>
      </c>
      <c r="L433" t="s">
        <v>21</v>
      </c>
      <c r="M433" s="1">
        <v>41569</v>
      </c>
      <c r="N433">
        <v>34</v>
      </c>
      <c r="O433">
        <f>STANDARDIZE(N433,$N$8,$N$9)</f>
        <v>-2.7022955219058099E-2</v>
      </c>
      <c r="P433">
        <f>ABS($J$3-O433)</f>
        <v>0.50034326855783229</v>
      </c>
      <c r="Q433">
        <f>ABS($J$4-O433)</f>
        <v>2.2158059036132571</v>
      </c>
      <c r="R433">
        <f>ABS($J$5-O433)</f>
        <v>0.12508581713945807</v>
      </c>
      <c r="S433">
        <f>ABS($J$6-O433)</f>
        <v>0.46460446366084424</v>
      </c>
      <c r="T433">
        <f>MIN(P433:S433)</f>
        <v>0.12508581713945807</v>
      </c>
      <c r="U433">
        <f>MATCH(T433,P433:S433, 0)</f>
        <v>3</v>
      </c>
    </row>
    <row r="434" spans="1:21" x14ac:dyDescent="0.35">
      <c r="A434">
        <v>3</v>
      </c>
      <c r="B434">
        <v>423</v>
      </c>
      <c r="C434" t="s">
        <v>14</v>
      </c>
      <c r="D434" t="s">
        <v>15</v>
      </c>
      <c r="E434" t="s">
        <v>43</v>
      </c>
      <c r="F434" t="s">
        <v>35</v>
      </c>
      <c r="G434" t="s">
        <v>44</v>
      </c>
      <c r="H434" t="s">
        <v>45</v>
      </c>
      <c r="I434" s="1">
        <v>41535</v>
      </c>
      <c r="J434">
        <v>2013</v>
      </c>
      <c r="K434" t="s">
        <v>20</v>
      </c>
      <c r="L434" t="s">
        <v>21</v>
      </c>
      <c r="M434" s="1">
        <v>41575</v>
      </c>
      <c r="N434">
        <v>40</v>
      </c>
      <c r="O434">
        <f>STANDARDIZE(N434,$N$8,$N$9)</f>
        <v>8.0193459471905953E-2</v>
      </c>
      <c r="P434">
        <f>ABS($J$3-O434)</f>
        <v>0.60755968324879628</v>
      </c>
      <c r="Q434">
        <f>ABS($J$4-O434)</f>
        <v>2.1085894889222931</v>
      </c>
      <c r="R434">
        <f>ABS($J$5-O434)</f>
        <v>0.23230223183042212</v>
      </c>
      <c r="S434">
        <f>ABS($J$6-O434)</f>
        <v>0.35738804896988019</v>
      </c>
      <c r="T434">
        <f>MIN(P434:S434)</f>
        <v>0.23230223183042212</v>
      </c>
      <c r="U434">
        <f>MATCH(T434,P434:S434, 0)</f>
        <v>3</v>
      </c>
    </row>
    <row r="435" spans="1:21" x14ac:dyDescent="0.35">
      <c r="A435">
        <v>4</v>
      </c>
      <c r="B435">
        <v>424</v>
      </c>
      <c r="C435" t="s">
        <v>229</v>
      </c>
      <c r="D435" t="s">
        <v>230</v>
      </c>
      <c r="E435" t="s">
        <v>168</v>
      </c>
      <c r="F435" t="s">
        <v>169</v>
      </c>
      <c r="G435" t="s">
        <v>170</v>
      </c>
      <c r="H435" t="s">
        <v>171</v>
      </c>
      <c r="I435" s="1">
        <v>41535</v>
      </c>
      <c r="J435">
        <v>2013</v>
      </c>
      <c r="K435" t="s">
        <v>77</v>
      </c>
      <c r="L435" t="s">
        <v>78</v>
      </c>
      <c r="M435" s="1">
        <v>41375</v>
      </c>
      <c r="N435">
        <v>47</v>
      </c>
      <c r="O435">
        <f>STANDARDIZE(N435,$N$8,$N$9)</f>
        <v>0.20527927661136403</v>
      </c>
      <c r="P435">
        <f>ABS($J$3-O435)</f>
        <v>0.73264550038825438</v>
      </c>
      <c r="Q435">
        <f>ABS($J$4-O435)</f>
        <v>1.9835036717828349</v>
      </c>
      <c r="R435">
        <f>ABS($J$5-O435)</f>
        <v>0.35738804896988019</v>
      </c>
      <c r="S435">
        <f>ABS($J$6-O435)</f>
        <v>0.23230223183042209</v>
      </c>
      <c r="T435">
        <f>MIN(P435:S435)</f>
        <v>0.23230223183042209</v>
      </c>
      <c r="U435">
        <f>MATCH(T435,P435:S435, 0)</f>
        <v>4</v>
      </c>
    </row>
    <row r="436" spans="1:21" x14ac:dyDescent="0.35">
      <c r="A436">
        <v>4</v>
      </c>
      <c r="B436">
        <v>425</v>
      </c>
      <c r="C436" t="s">
        <v>30</v>
      </c>
      <c r="D436" t="s">
        <v>31</v>
      </c>
      <c r="E436" t="s">
        <v>43</v>
      </c>
      <c r="F436" t="s">
        <v>35</v>
      </c>
      <c r="G436" t="s">
        <v>44</v>
      </c>
      <c r="H436" t="s">
        <v>45</v>
      </c>
      <c r="I436" s="1">
        <v>41535</v>
      </c>
      <c r="J436">
        <v>2013</v>
      </c>
      <c r="K436" t="s">
        <v>69</v>
      </c>
      <c r="L436" t="s">
        <v>70</v>
      </c>
      <c r="M436" s="1">
        <v>41596</v>
      </c>
      <c r="N436">
        <v>61</v>
      </c>
      <c r="O436">
        <f>STANDARDIZE(N436,$N$8,$N$9)</f>
        <v>0.45545091089028017</v>
      </c>
      <c r="P436">
        <f>ABS($J$3-O436)</f>
        <v>0.98281713466717058</v>
      </c>
      <c r="Q436">
        <f>ABS($J$4-O436)</f>
        <v>1.7333320375039187</v>
      </c>
      <c r="R436">
        <f>ABS($J$5-O436)</f>
        <v>0.60755968324879639</v>
      </c>
      <c r="S436">
        <f>ABS($J$6-O436)</f>
        <v>1.7869402448494054E-2</v>
      </c>
      <c r="T436">
        <f>MIN(P436:S436)</f>
        <v>1.7869402448494054E-2</v>
      </c>
      <c r="U436">
        <f>MATCH(T436,P436:S436, 0)</f>
        <v>4</v>
      </c>
    </row>
    <row r="437" spans="1:21" x14ac:dyDescent="0.35">
      <c r="A437">
        <v>4</v>
      </c>
      <c r="B437">
        <v>426</v>
      </c>
      <c r="C437" t="s">
        <v>14</v>
      </c>
      <c r="D437" t="s">
        <v>15</v>
      </c>
      <c r="E437" t="s">
        <v>34</v>
      </c>
      <c r="F437" t="s">
        <v>35</v>
      </c>
      <c r="G437" t="s">
        <v>139</v>
      </c>
      <c r="H437" t="s">
        <v>140</v>
      </c>
      <c r="I437" s="1">
        <v>41535</v>
      </c>
      <c r="J437">
        <v>2013</v>
      </c>
      <c r="K437" t="s">
        <v>20</v>
      </c>
      <c r="L437" t="s">
        <v>21</v>
      </c>
      <c r="M437" s="1">
        <v>41406</v>
      </c>
      <c r="N437">
        <v>78</v>
      </c>
      <c r="O437">
        <f>STANDARDIZE(N437,$N$8,$N$9)</f>
        <v>0.75923075251467831</v>
      </c>
      <c r="P437">
        <f>ABS($J$3-O437)</f>
        <v>1.2865969762915688</v>
      </c>
      <c r="Q437">
        <f>ABS($J$4-O437)</f>
        <v>1.4295521958795208</v>
      </c>
      <c r="R437">
        <f>ABS($J$5-O437)</f>
        <v>0.91133952487319447</v>
      </c>
      <c r="S437">
        <f>ABS($J$6-O437)</f>
        <v>0.32164924407289219</v>
      </c>
      <c r="T437">
        <f>MIN(P437:S437)</f>
        <v>0.32164924407289219</v>
      </c>
      <c r="U437">
        <f>MATCH(T437,P437:S437, 0)</f>
        <v>4</v>
      </c>
    </row>
    <row r="438" spans="1:21" x14ac:dyDescent="0.35">
      <c r="A438">
        <v>1</v>
      </c>
      <c r="B438">
        <v>427</v>
      </c>
      <c r="C438" t="s">
        <v>14</v>
      </c>
      <c r="D438" t="s">
        <v>15</v>
      </c>
      <c r="E438" t="s">
        <v>79</v>
      </c>
      <c r="F438" t="s">
        <v>35</v>
      </c>
      <c r="G438" t="s">
        <v>80</v>
      </c>
      <c r="H438" t="s">
        <v>81</v>
      </c>
      <c r="I438" s="1">
        <v>41536</v>
      </c>
      <c r="J438">
        <v>2013</v>
      </c>
      <c r="K438" t="s">
        <v>41</v>
      </c>
      <c r="L438" t="s">
        <v>42</v>
      </c>
      <c r="M438" s="1">
        <v>41544</v>
      </c>
      <c r="N438">
        <v>8</v>
      </c>
      <c r="O438">
        <f>STANDARDIZE(N438,$N$8,$N$9)</f>
        <v>-0.49162741887990236</v>
      </c>
      <c r="P438">
        <f>ABS($J$3-O438)</f>
        <v>3.5738804896987997E-2</v>
      </c>
      <c r="Q438">
        <f>ABS($J$4-O438)</f>
        <v>2.6804103672741011</v>
      </c>
      <c r="R438">
        <f>ABS($J$5-O438)</f>
        <v>0.33951864652138619</v>
      </c>
      <c r="S438">
        <f>ABS($J$6-O438)</f>
        <v>0.92920892732168847</v>
      </c>
      <c r="T438">
        <f>MIN(P438:S438)</f>
        <v>3.5738804896987997E-2</v>
      </c>
      <c r="U438">
        <f>MATCH(T438,P438:S438, 0)</f>
        <v>1</v>
      </c>
    </row>
    <row r="439" spans="1:21" x14ac:dyDescent="0.35">
      <c r="A439">
        <v>1</v>
      </c>
      <c r="B439">
        <v>428</v>
      </c>
      <c r="C439" t="s">
        <v>239</v>
      </c>
      <c r="D439" t="s">
        <v>240</v>
      </c>
      <c r="E439" t="s">
        <v>90</v>
      </c>
      <c r="F439" t="s">
        <v>91</v>
      </c>
      <c r="G439" t="s">
        <v>92</v>
      </c>
      <c r="H439" t="s">
        <v>93</v>
      </c>
      <c r="I439" s="1">
        <v>41536</v>
      </c>
      <c r="J439">
        <v>2013</v>
      </c>
      <c r="K439" t="s">
        <v>77</v>
      </c>
      <c r="L439" t="s">
        <v>78</v>
      </c>
      <c r="M439" s="1">
        <v>41343</v>
      </c>
      <c r="N439">
        <v>14</v>
      </c>
      <c r="O439">
        <f>STANDARDIZE(N439,$N$8,$N$9)</f>
        <v>-0.38441100418893831</v>
      </c>
      <c r="P439">
        <f>ABS($J$3-O439)</f>
        <v>0.14295521958795204</v>
      </c>
      <c r="Q439">
        <f>ABS($J$4-O439)</f>
        <v>2.5731939525831371</v>
      </c>
      <c r="R439">
        <f>ABS($J$5-O439)</f>
        <v>0.23230223183042215</v>
      </c>
      <c r="S439">
        <f>ABS($J$6-O439)</f>
        <v>0.82199251263072437</v>
      </c>
      <c r="T439">
        <f>MIN(P439:S439)</f>
        <v>0.14295521958795204</v>
      </c>
      <c r="U439">
        <f>MATCH(T439,P439:S439, 0)</f>
        <v>1</v>
      </c>
    </row>
    <row r="440" spans="1:21" x14ac:dyDescent="0.35">
      <c r="A440">
        <v>3</v>
      </c>
      <c r="B440">
        <v>429</v>
      </c>
      <c r="C440" t="s">
        <v>67</v>
      </c>
      <c r="D440" t="s">
        <v>68</v>
      </c>
      <c r="E440" t="s">
        <v>121</v>
      </c>
      <c r="F440" t="s">
        <v>122</v>
      </c>
      <c r="G440" t="s">
        <v>123</v>
      </c>
      <c r="H440" t="s">
        <v>124</v>
      </c>
      <c r="I440" s="1">
        <v>41536</v>
      </c>
      <c r="J440">
        <v>2013</v>
      </c>
      <c r="K440" t="s">
        <v>94</v>
      </c>
      <c r="L440" t="s">
        <v>95</v>
      </c>
      <c r="M440" s="1">
        <v>41496</v>
      </c>
      <c r="N440">
        <v>19</v>
      </c>
      <c r="O440">
        <f>STANDARDIZE(N440,$N$8,$N$9)</f>
        <v>-0.29506399194646826</v>
      </c>
      <c r="P440">
        <f>ABS($J$3-O440)</f>
        <v>0.23230223183042209</v>
      </c>
      <c r="Q440">
        <f>ABS($J$4-O440)</f>
        <v>2.4838469403406673</v>
      </c>
      <c r="R440">
        <f>ABS($J$5-O440)</f>
        <v>0.1429552195879521</v>
      </c>
      <c r="S440">
        <f>ABS($J$6-O440)</f>
        <v>0.73264550038825438</v>
      </c>
      <c r="T440">
        <f>MIN(P440:S440)</f>
        <v>0.1429552195879521</v>
      </c>
      <c r="U440">
        <f>MATCH(T440,P440:S440, 0)</f>
        <v>3</v>
      </c>
    </row>
    <row r="441" spans="1:21" x14ac:dyDescent="0.35">
      <c r="A441">
        <v>3</v>
      </c>
      <c r="B441">
        <v>430</v>
      </c>
      <c r="C441" t="s">
        <v>268</v>
      </c>
      <c r="D441" t="s">
        <v>269</v>
      </c>
      <c r="E441" t="s">
        <v>73</v>
      </c>
      <c r="F441" t="s">
        <v>74</v>
      </c>
      <c r="G441" t="s">
        <v>75</v>
      </c>
      <c r="H441" t="s">
        <v>76</v>
      </c>
      <c r="I441" s="1">
        <v>41536</v>
      </c>
      <c r="J441">
        <v>2013</v>
      </c>
      <c r="K441" t="s">
        <v>69</v>
      </c>
      <c r="L441" t="s">
        <v>70</v>
      </c>
      <c r="M441" s="1">
        <v>41578</v>
      </c>
      <c r="N441">
        <v>42</v>
      </c>
      <c r="O441">
        <f>STANDARDIZE(N441,$N$8,$N$9)</f>
        <v>0.11593226436889398</v>
      </c>
      <c r="P441">
        <f>ABS($J$3-O441)</f>
        <v>0.64329848814578439</v>
      </c>
      <c r="Q441">
        <f>ABS($J$4-O441)</f>
        <v>2.0728506840253051</v>
      </c>
      <c r="R441">
        <f>ABS($J$5-O441)</f>
        <v>0.26804103672741014</v>
      </c>
      <c r="S441">
        <f>ABS($J$6-O441)</f>
        <v>0.32164924407289214</v>
      </c>
      <c r="T441">
        <f>MIN(P441:S441)</f>
        <v>0.26804103672741014</v>
      </c>
      <c r="U441">
        <f>MATCH(T441,P441:S441, 0)</f>
        <v>3</v>
      </c>
    </row>
    <row r="442" spans="1:21" x14ac:dyDescent="0.35">
      <c r="A442">
        <v>4</v>
      </c>
      <c r="B442">
        <v>431</v>
      </c>
      <c r="C442" t="s">
        <v>172</v>
      </c>
      <c r="D442" t="s">
        <v>173</v>
      </c>
      <c r="E442" t="s">
        <v>79</v>
      </c>
      <c r="F442" t="s">
        <v>35</v>
      </c>
      <c r="G442" t="s">
        <v>80</v>
      </c>
      <c r="H442" t="s">
        <v>81</v>
      </c>
      <c r="I442" s="1">
        <v>41536</v>
      </c>
      <c r="J442">
        <v>2013</v>
      </c>
      <c r="K442" t="s">
        <v>41</v>
      </c>
      <c r="L442" t="s">
        <v>42</v>
      </c>
      <c r="M442" s="1">
        <v>41599</v>
      </c>
      <c r="N442">
        <v>63</v>
      </c>
      <c r="O442">
        <f>STANDARDIZE(N442,$N$8,$N$9)</f>
        <v>0.49118971578726817</v>
      </c>
      <c r="P442">
        <f>ABS($J$3-O442)</f>
        <v>1.0185559395641586</v>
      </c>
      <c r="Q442">
        <f>ABS($J$4-O442)</f>
        <v>1.6975932326069307</v>
      </c>
      <c r="R442">
        <f>ABS($J$5-O442)</f>
        <v>0.64329848814578439</v>
      </c>
      <c r="S442">
        <f>ABS($J$6-O442)</f>
        <v>5.3608207345482051E-2</v>
      </c>
      <c r="T442">
        <f>MIN(P442:S442)</f>
        <v>5.3608207345482051E-2</v>
      </c>
      <c r="U442">
        <f>MATCH(T442,P442:S442, 0)</f>
        <v>4</v>
      </c>
    </row>
    <row r="443" spans="1:21" x14ac:dyDescent="0.35">
      <c r="A443">
        <v>2</v>
      </c>
      <c r="B443">
        <v>432</v>
      </c>
      <c r="C443" t="s">
        <v>30</v>
      </c>
      <c r="D443" t="s">
        <v>31</v>
      </c>
      <c r="E443" t="s">
        <v>105</v>
      </c>
      <c r="F443" t="s">
        <v>59</v>
      </c>
      <c r="G443" t="s">
        <v>106</v>
      </c>
      <c r="H443" t="s">
        <v>107</v>
      </c>
      <c r="I443" s="1">
        <v>41536</v>
      </c>
      <c r="J443">
        <v>2013</v>
      </c>
      <c r="K443" t="s">
        <v>69</v>
      </c>
      <c r="L443" t="s">
        <v>70</v>
      </c>
      <c r="M443" s="1">
        <v>41778</v>
      </c>
      <c r="N443">
        <v>242</v>
      </c>
      <c r="O443">
        <f>STANDARDIZE(N443,$N$8,$N$9)</f>
        <v>3.6898127540676962</v>
      </c>
      <c r="P443">
        <f>ABS($J$3-O443)</f>
        <v>4.2171789778445863</v>
      </c>
      <c r="Q443">
        <f>ABS($J$4-O443)</f>
        <v>1.5010298056734972</v>
      </c>
      <c r="R443">
        <f>ABS($J$5-O443)</f>
        <v>3.8419215264262121</v>
      </c>
      <c r="S443">
        <f>ABS($J$6-O443)</f>
        <v>3.2522312456259099</v>
      </c>
      <c r="T443">
        <f>MIN(P443:S443)</f>
        <v>1.5010298056734972</v>
      </c>
      <c r="U443">
        <f>MATCH(T443,P443:S443, 0)</f>
        <v>2</v>
      </c>
    </row>
    <row r="444" spans="1:21" x14ac:dyDescent="0.35">
      <c r="A444">
        <v>1</v>
      </c>
      <c r="B444">
        <v>433</v>
      </c>
      <c r="C444" t="s">
        <v>82</v>
      </c>
      <c r="D444" t="s">
        <v>83</v>
      </c>
      <c r="E444" t="s">
        <v>84</v>
      </c>
      <c r="F444" t="s">
        <v>85</v>
      </c>
      <c r="G444" t="s">
        <v>86</v>
      </c>
      <c r="H444" t="s">
        <v>87</v>
      </c>
      <c r="I444" s="1">
        <v>41537</v>
      </c>
      <c r="J444">
        <v>2013</v>
      </c>
      <c r="K444" t="s">
        <v>56</v>
      </c>
      <c r="L444" t="s">
        <v>57</v>
      </c>
      <c r="M444" s="1">
        <v>41374</v>
      </c>
      <c r="N444">
        <v>14</v>
      </c>
      <c r="O444">
        <f>STANDARDIZE(N444,$N$8,$N$9)</f>
        <v>-0.38441100418893831</v>
      </c>
      <c r="P444">
        <f>ABS($J$3-O444)</f>
        <v>0.14295521958795204</v>
      </c>
      <c r="Q444">
        <f>ABS($J$4-O444)</f>
        <v>2.5731939525831371</v>
      </c>
      <c r="R444">
        <f>ABS($J$5-O444)</f>
        <v>0.23230223183042215</v>
      </c>
      <c r="S444">
        <f>ABS($J$6-O444)</f>
        <v>0.82199251263072437</v>
      </c>
      <c r="T444">
        <f>MIN(P444:S444)</f>
        <v>0.14295521958795204</v>
      </c>
      <c r="U444">
        <f>MATCH(T444,P444:S444, 0)</f>
        <v>1</v>
      </c>
    </row>
    <row r="445" spans="1:21" x14ac:dyDescent="0.35">
      <c r="A445">
        <v>3</v>
      </c>
      <c r="B445">
        <v>434</v>
      </c>
      <c r="C445" t="s">
        <v>30</v>
      </c>
      <c r="D445" t="s">
        <v>31</v>
      </c>
      <c r="E445" t="s">
        <v>34</v>
      </c>
      <c r="F445" t="s">
        <v>35</v>
      </c>
      <c r="G445" t="s">
        <v>139</v>
      </c>
      <c r="H445" t="s">
        <v>140</v>
      </c>
      <c r="I445" s="1">
        <v>41537</v>
      </c>
      <c r="J445">
        <v>2013</v>
      </c>
      <c r="K445" t="s">
        <v>77</v>
      </c>
      <c r="L445" t="s">
        <v>78</v>
      </c>
      <c r="M445" s="1">
        <v>41527</v>
      </c>
      <c r="N445">
        <v>19</v>
      </c>
      <c r="O445">
        <f>STANDARDIZE(N445,$N$8,$N$9)</f>
        <v>-0.29506399194646826</v>
      </c>
      <c r="P445">
        <f>ABS($J$3-O445)</f>
        <v>0.23230223183042209</v>
      </c>
      <c r="Q445">
        <f>ABS($J$4-O445)</f>
        <v>2.4838469403406673</v>
      </c>
      <c r="R445">
        <f>ABS($J$5-O445)</f>
        <v>0.1429552195879521</v>
      </c>
      <c r="S445">
        <f>ABS($J$6-O445)</f>
        <v>0.73264550038825438</v>
      </c>
      <c r="T445">
        <f>MIN(P445:S445)</f>
        <v>0.1429552195879521</v>
      </c>
      <c r="U445">
        <f>MATCH(T445,P445:S445, 0)</f>
        <v>3</v>
      </c>
    </row>
    <row r="446" spans="1:21" x14ac:dyDescent="0.35">
      <c r="A446">
        <v>3</v>
      </c>
      <c r="B446">
        <v>435</v>
      </c>
      <c r="C446" t="s">
        <v>71</v>
      </c>
      <c r="D446" t="s">
        <v>72</v>
      </c>
      <c r="E446" t="s">
        <v>34</v>
      </c>
      <c r="F446" t="s">
        <v>35</v>
      </c>
      <c r="G446" t="s">
        <v>139</v>
      </c>
      <c r="H446" t="s">
        <v>140</v>
      </c>
      <c r="I446" s="1">
        <v>41537</v>
      </c>
      <c r="J446">
        <v>2013</v>
      </c>
      <c r="K446" t="s">
        <v>227</v>
      </c>
      <c r="L446" t="s">
        <v>228</v>
      </c>
      <c r="M446" s="1">
        <v>41565</v>
      </c>
      <c r="N446">
        <v>28</v>
      </c>
      <c r="O446">
        <f>STANDARDIZE(N446,$N$8,$N$9)</f>
        <v>-0.13423936991002217</v>
      </c>
      <c r="P446">
        <f>ABS($J$3-O446)</f>
        <v>0.39312685386686819</v>
      </c>
      <c r="Q446">
        <f>ABS($J$4-O446)</f>
        <v>2.3230223183042211</v>
      </c>
      <c r="R446">
        <f>ABS($J$5-O446)</f>
        <v>1.7869402448493998E-2</v>
      </c>
      <c r="S446">
        <f>ABS($J$6-O446)</f>
        <v>0.57182087835180828</v>
      </c>
      <c r="T446">
        <f>MIN(P446:S446)</f>
        <v>1.7869402448493998E-2</v>
      </c>
      <c r="U446">
        <f>MATCH(T446,P446:S446, 0)</f>
        <v>3</v>
      </c>
    </row>
    <row r="447" spans="1:21" x14ac:dyDescent="0.35">
      <c r="A447">
        <v>2</v>
      </c>
      <c r="B447">
        <v>436</v>
      </c>
      <c r="C447" t="s">
        <v>14</v>
      </c>
      <c r="D447" t="s">
        <v>15</v>
      </c>
      <c r="E447" t="s">
        <v>34</v>
      </c>
      <c r="F447" t="s">
        <v>35</v>
      </c>
      <c r="G447" t="s">
        <v>139</v>
      </c>
      <c r="H447" t="s">
        <v>140</v>
      </c>
      <c r="I447" s="1">
        <v>41537</v>
      </c>
      <c r="J447">
        <v>2013</v>
      </c>
      <c r="K447" t="s">
        <v>20</v>
      </c>
      <c r="L447" t="s">
        <v>21</v>
      </c>
      <c r="M447" s="1">
        <v>41876</v>
      </c>
      <c r="N447">
        <v>339</v>
      </c>
      <c r="O447">
        <f>STANDARDIZE(N447,$N$8,$N$9)</f>
        <v>5.4231447915716151</v>
      </c>
      <c r="P447">
        <f>ABS($J$3-O447)</f>
        <v>5.9505110153485052</v>
      </c>
      <c r="Q447">
        <f>ABS($J$4-O447)</f>
        <v>3.2343618431774162</v>
      </c>
      <c r="R447">
        <f>ABS($J$5-O447)</f>
        <v>5.5752535639301311</v>
      </c>
      <c r="S447">
        <f>ABS($J$6-O447)</f>
        <v>4.9855632831298289</v>
      </c>
      <c r="T447">
        <f>MIN(P447:S447)</f>
        <v>3.2343618431774162</v>
      </c>
      <c r="U447">
        <f>MATCH(T447,P447:S447, 0)</f>
        <v>2</v>
      </c>
    </row>
    <row r="448" spans="1:21" x14ac:dyDescent="0.35">
      <c r="A448">
        <v>3</v>
      </c>
      <c r="B448">
        <v>437</v>
      </c>
      <c r="C448" t="s">
        <v>14</v>
      </c>
      <c r="D448" t="s">
        <v>15</v>
      </c>
      <c r="E448" t="s">
        <v>196</v>
      </c>
      <c r="F448" t="s">
        <v>197</v>
      </c>
      <c r="G448" t="s">
        <v>198</v>
      </c>
      <c r="H448" t="s">
        <v>199</v>
      </c>
      <c r="I448" s="1">
        <v>41538</v>
      </c>
      <c r="J448">
        <v>2013</v>
      </c>
      <c r="K448" t="s">
        <v>77</v>
      </c>
      <c r="L448" t="s">
        <v>78</v>
      </c>
      <c r="M448" s="1">
        <v>41570</v>
      </c>
      <c r="N448">
        <v>32</v>
      </c>
      <c r="O448">
        <f>STANDARDIZE(N448,$N$8,$N$9)</f>
        <v>-6.2761760116046117E-2</v>
      </c>
      <c r="P448">
        <f>ABS($J$3-O448)</f>
        <v>0.46460446366084424</v>
      </c>
      <c r="Q448">
        <f>ABS($J$4-O448)</f>
        <v>2.2515447085102451</v>
      </c>
      <c r="R448">
        <f>ABS($J$5-O448)</f>
        <v>8.9347012242470047E-2</v>
      </c>
      <c r="S448">
        <f>ABS($J$6-O448)</f>
        <v>0.50034326855783218</v>
      </c>
      <c r="T448">
        <f>MIN(P448:S448)</f>
        <v>8.9347012242470047E-2</v>
      </c>
      <c r="U448">
        <f>MATCH(T448,P448:S448, 0)</f>
        <v>3</v>
      </c>
    </row>
    <row r="449" spans="1:21" x14ac:dyDescent="0.35">
      <c r="A449">
        <v>3</v>
      </c>
      <c r="B449">
        <v>438</v>
      </c>
      <c r="C449" t="s">
        <v>14</v>
      </c>
      <c r="D449" t="s">
        <v>15</v>
      </c>
      <c r="E449" t="s">
        <v>196</v>
      </c>
      <c r="F449" t="s">
        <v>197</v>
      </c>
      <c r="G449" t="s">
        <v>198</v>
      </c>
      <c r="H449" t="s">
        <v>199</v>
      </c>
      <c r="I449" s="1">
        <v>41538</v>
      </c>
      <c r="J449">
        <v>2013</v>
      </c>
      <c r="K449" t="s">
        <v>77</v>
      </c>
      <c r="L449" t="s">
        <v>78</v>
      </c>
      <c r="M449" s="1">
        <v>41570</v>
      </c>
      <c r="N449">
        <v>32</v>
      </c>
      <c r="O449">
        <f>STANDARDIZE(N449,$N$8,$N$9)</f>
        <v>-6.2761760116046117E-2</v>
      </c>
      <c r="P449">
        <f>ABS($J$3-O449)</f>
        <v>0.46460446366084424</v>
      </c>
      <c r="Q449">
        <f>ABS($J$4-O449)</f>
        <v>2.2515447085102451</v>
      </c>
      <c r="R449">
        <f>ABS($J$5-O449)</f>
        <v>8.9347012242470047E-2</v>
      </c>
      <c r="S449">
        <f>ABS($J$6-O449)</f>
        <v>0.50034326855783218</v>
      </c>
      <c r="T449">
        <f>MIN(P449:S449)</f>
        <v>8.9347012242470047E-2</v>
      </c>
      <c r="U449">
        <f>MATCH(T449,P449:S449, 0)</f>
        <v>3</v>
      </c>
    </row>
    <row r="450" spans="1:21" x14ac:dyDescent="0.35">
      <c r="A450">
        <v>3</v>
      </c>
      <c r="B450">
        <v>439</v>
      </c>
      <c r="C450" t="s">
        <v>14</v>
      </c>
      <c r="D450" t="s">
        <v>15</v>
      </c>
      <c r="E450" t="s">
        <v>196</v>
      </c>
      <c r="F450" t="s">
        <v>197</v>
      </c>
      <c r="G450" t="s">
        <v>198</v>
      </c>
      <c r="H450" t="s">
        <v>199</v>
      </c>
      <c r="I450" s="1">
        <v>41538</v>
      </c>
      <c r="J450">
        <v>2013</v>
      </c>
      <c r="K450" t="s">
        <v>77</v>
      </c>
      <c r="L450" t="s">
        <v>78</v>
      </c>
      <c r="M450" s="1">
        <v>41570</v>
      </c>
      <c r="N450">
        <v>32</v>
      </c>
      <c r="O450">
        <f>STANDARDIZE(N450,$N$8,$N$9)</f>
        <v>-6.2761760116046117E-2</v>
      </c>
      <c r="P450">
        <f>ABS($J$3-O450)</f>
        <v>0.46460446366084424</v>
      </c>
      <c r="Q450">
        <f>ABS($J$4-O450)</f>
        <v>2.2515447085102451</v>
      </c>
      <c r="R450">
        <f>ABS($J$5-O450)</f>
        <v>8.9347012242470047E-2</v>
      </c>
      <c r="S450">
        <f>ABS($J$6-O450)</f>
        <v>0.50034326855783218</v>
      </c>
      <c r="T450">
        <f>MIN(P450:S450)</f>
        <v>8.9347012242470047E-2</v>
      </c>
      <c r="U450">
        <f>MATCH(T450,P450:S450, 0)</f>
        <v>3</v>
      </c>
    </row>
    <row r="451" spans="1:21" x14ac:dyDescent="0.35">
      <c r="A451">
        <v>3</v>
      </c>
      <c r="B451">
        <v>440</v>
      </c>
      <c r="C451" t="s">
        <v>14</v>
      </c>
      <c r="D451" t="s">
        <v>15</v>
      </c>
      <c r="E451" t="s">
        <v>196</v>
      </c>
      <c r="F451" t="s">
        <v>197</v>
      </c>
      <c r="G451" t="s">
        <v>198</v>
      </c>
      <c r="H451" t="s">
        <v>199</v>
      </c>
      <c r="I451" s="1">
        <v>41538</v>
      </c>
      <c r="J451">
        <v>2013</v>
      </c>
      <c r="K451" t="s">
        <v>77</v>
      </c>
      <c r="L451" t="s">
        <v>78</v>
      </c>
      <c r="M451" s="1">
        <v>41570</v>
      </c>
      <c r="N451">
        <v>32</v>
      </c>
      <c r="O451">
        <f>STANDARDIZE(N451,$N$8,$N$9)</f>
        <v>-6.2761760116046117E-2</v>
      </c>
      <c r="P451">
        <f>ABS($J$3-O451)</f>
        <v>0.46460446366084424</v>
      </c>
      <c r="Q451">
        <f>ABS($J$4-O451)</f>
        <v>2.2515447085102451</v>
      </c>
      <c r="R451">
        <f>ABS($J$5-O451)</f>
        <v>8.9347012242470047E-2</v>
      </c>
      <c r="S451">
        <f>ABS($J$6-O451)</f>
        <v>0.50034326855783218</v>
      </c>
      <c r="T451">
        <f>MIN(P451:S451)</f>
        <v>8.9347012242470047E-2</v>
      </c>
      <c r="U451">
        <f>MATCH(T451,P451:S451, 0)</f>
        <v>3</v>
      </c>
    </row>
    <row r="452" spans="1:21" x14ac:dyDescent="0.35">
      <c r="A452">
        <v>3</v>
      </c>
      <c r="B452">
        <v>441</v>
      </c>
      <c r="C452" t="s">
        <v>292</v>
      </c>
      <c r="D452" t="s">
        <v>293</v>
      </c>
      <c r="E452" t="s">
        <v>79</v>
      </c>
      <c r="F452" t="s">
        <v>35</v>
      </c>
      <c r="G452" t="s">
        <v>80</v>
      </c>
      <c r="H452" t="s">
        <v>81</v>
      </c>
      <c r="I452" s="1">
        <v>41538</v>
      </c>
      <c r="J452">
        <v>2013</v>
      </c>
      <c r="K452" t="s">
        <v>77</v>
      </c>
      <c r="L452" t="s">
        <v>78</v>
      </c>
      <c r="M452" s="1">
        <v>41572</v>
      </c>
      <c r="N452">
        <v>34</v>
      </c>
      <c r="O452">
        <f>STANDARDIZE(N452,$N$8,$N$9)</f>
        <v>-2.7022955219058099E-2</v>
      </c>
      <c r="P452">
        <f>ABS($J$3-O452)</f>
        <v>0.50034326855783229</v>
      </c>
      <c r="Q452">
        <f>ABS($J$4-O452)</f>
        <v>2.2158059036132571</v>
      </c>
      <c r="R452">
        <f>ABS($J$5-O452)</f>
        <v>0.12508581713945807</v>
      </c>
      <c r="S452">
        <f>ABS($J$6-O452)</f>
        <v>0.46460446366084424</v>
      </c>
      <c r="T452">
        <f>MIN(P452:S452)</f>
        <v>0.12508581713945807</v>
      </c>
      <c r="U452">
        <f>MATCH(T452,P452:S452, 0)</f>
        <v>3</v>
      </c>
    </row>
    <row r="453" spans="1:21" x14ac:dyDescent="0.35">
      <c r="A453">
        <v>3</v>
      </c>
      <c r="B453">
        <v>442</v>
      </c>
      <c r="C453" t="s">
        <v>14</v>
      </c>
      <c r="D453" t="s">
        <v>15</v>
      </c>
      <c r="E453" t="s">
        <v>196</v>
      </c>
      <c r="F453" t="s">
        <v>197</v>
      </c>
      <c r="G453" t="s">
        <v>198</v>
      </c>
      <c r="H453" t="s">
        <v>199</v>
      </c>
      <c r="I453" s="1">
        <v>41538</v>
      </c>
      <c r="J453">
        <v>2013</v>
      </c>
      <c r="K453" t="s">
        <v>77</v>
      </c>
      <c r="L453" t="s">
        <v>78</v>
      </c>
      <c r="M453" s="1">
        <v>41574</v>
      </c>
      <c r="N453">
        <v>36</v>
      </c>
      <c r="O453">
        <f>STANDARDIZE(N453,$N$8,$N$9)</f>
        <v>8.7158496779299183E-3</v>
      </c>
      <c r="P453">
        <f>ABS($J$3-O453)</f>
        <v>0.53608207345482028</v>
      </c>
      <c r="Q453">
        <f>ABS($J$4-O453)</f>
        <v>2.1800670987162691</v>
      </c>
      <c r="R453">
        <f>ABS($J$5-O453)</f>
        <v>0.1608246220364461</v>
      </c>
      <c r="S453">
        <f>ABS($J$6-O453)</f>
        <v>0.42886565876385618</v>
      </c>
      <c r="T453">
        <f>MIN(P453:S453)</f>
        <v>0.1608246220364461</v>
      </c>
      <c r="U453">
        <f>MATCH(T453,P453:S453, 0)</f>
        <v>3</v>
      </c>
    </row>
    <row r="454" spans="1:21" x14ac:dyDescent="0.35">
      <c r="A454">
        <v>3</v>
      </c>
      <c r="B454">
        <v>443</v>
      </c>
      <c r="C454" t="s">
        <v>14</v>
      </c>
      <c r="D454" t="s">
        <v>15</v>
      </c>
      <c r="E454" t="s">
        <v>196</v>
      </c>
      <c r="F454" t="s">
        <v>197</v>
      </c>
      <c r="G454" t="s">
        <v>198</v>
      </c>
      <c r="H454" t="s">
        <v>199</v>
      </c>
      <c r="I454" s="1">
        <v>41538</v>
      </c>
      <c r="J454">
        <v>2013</v>
      </c>
      <c r="K454" t="s">
        <v>77</v>
      </c>
      <c r="L454" t="s">
        <v>78</v>
      </c>
      <c r="M454" s="1">
        <v>41574</v>
      </c>
      <c r="N454">
        <v>36</v>
      </c>
      <c r="O454">
        <f>STANDARDIZE(N454,$N$8,$N$9)</f>
        <v>8.7158496779299183E-3</v>
      </c>
      <c r="P454">
        <f>ABS($J$3-O454)</f>
        <v>0.53608207345482028</v>
      </c>
      <c r="Q454">
        <f>ABS($J$4-O454)</f>
        <v>2.1800670987162691</v>
      </c>
      <c r="R454">
        <f>ABS($J$5-O454)</f>
        <v>0.1608246220364461</v>
      </c>
      <c r="S454">
        <f>ABS($J$6-O454)</f>
        <v>0.42886565876385618</v>
      </c>
      <c r="T454">
        <f>MIN(P454:S454)</f>
        <v>0.1608246220364461</v>
      </c>
      <c r="U454">
        <f>MATCH(T454,P454:S454, 0)</f>
        <v>3</v>
      </c>
    </row>
    <row r="455" spans="1:21" x14ac:dyDescent="0.35">
      <c r="A455">
        <v>4</v>
      </c>
      <c r="B455">
        <v>444</v>
      </c>
      <c r="C455" t="s">
        <v>14</v>
      </c>
      <c r="D455" t="s">
        <v>15</v>
      </c>
      <c r="E455" t="s">
        <v>43</v>
      </c>
      <c r="F455" t="s">
        <v>35</v>
      </c>
      <c r="G455" t="s">
        <v>44</v>
      </c>
      <c r="H455" t="s">
        <v>45</v>
      </c>
      <c r="I455" s="1">
        <v>41538</v>
      </c>
      <c r="J455">
        <v>2013</v>
      </c>
      <c r="K455" t="s">
        <v>28</v>
      </c>
      <c r="L455" t="s">
        <v>29</v>
      </c>
      <c r="M455" s="1">
        <v>41375</v>
      </c>
      <c r="N455">
        <v>44</v>
      </c>
      <c r="O455">
        <f>STANDARDIZE(N455,$N$8,$N$9)</f>
        <v>0.151671069265882</v>
      </c>
      <c r="P455">
        <f>ABS($J$3-O455)</f>
        <v>0.67903729304277238</v>
      </c>
      <c r="Q455">
        <f>ABS($J$4-O455)</f>
        <v>2.0371118791283171</v>
      </c>
      <c r="R455">
        <f>ABS($J$5-O455)</f>
        <v>0.30377984162439819</v>
      </c>
      <c r="S455">
        <f>ABS($J$6-O455)</f>
        <v>0.28591043917590409</v>
      </c>
      <c r="T455">
        <f>MIN(P455:S455)</f>
        <v>0.28591043917590409</v>
      </c>
      <c r="U455">
        <f>MATCH(T455,P455:S455, 0)</f>
        <v>4</v>
      </c>
    </row>
    <row r="456" spans="1:21" x14ac:dyDescent="0.35">
      <c r="A456">
        <v>1</v>
      </c>
      <c r="B456">
        <v>445</v>
      </c>
      <c r="C456" t="s">
        <v>206</v>
      </c>
      <c r="D456" t="s">
        <v>207</v>
      </c>
      <c r="E456" t="s">
        <v>52</v>
      </c>
      <c r="F456" t="s">
        <v>53</v>
      </c>
      <c r="G456" t="s">
        <v>54</v>
      </c>
      <c r="H456" t="s">
        <v>55</v>
      </c>
      <c r="I456" s="1">
        <v>41540</v>
      </c>
      <c r="J456">
        <v>2013</v>
      </c>
      <c r="K456" t="s">
        <v>77</v>
      </c>
      <c r="L456" t="s">
        <v>78</v>
      </c>
      <c r="M456" s="1">
        <v>41547</v>
      </c>
      <c r="N456">
        <v>7</v>
      </c>
      <c r="O456">
        <f>STANDARDIZE(N456,$N$8,$N$9)</f>
        <v>-0.50949682132839635</v>
      </c>
      <c r="P456">
        <f>ABS($J$3-O456)</f>
        <v>1.7869402448493998E-2</v>
      </c>
      <c r="Q456">
        <f>ABS($J$4-O456)</f>
        <v>2.6982797697225953</v>
      </c>
      <c r="R456">
        <f>ABS($J$5-O456)</f>
        <v>0.35738804896988019</v>
      </c>
      <c r="S456">
        <f>ABS($J$6-O456)</f>
        <v>0.94707832977018247</v>
      </c>
      <c r="T456">
        <f>MIN(P456:S456)</f>
        <v>1.7869402448493998E-2</v>
      </c>
      <c r="U456">
        <f>MATCH(T456,P456:S456, 0)</f>
        <v>1</v>
      </c>
    </row>
    <row r="457" spans="1:21" x14ac:dyDescent="0.35">
      <c r="A457">
        <v>3</v>
      </c>
      <c r="B457">
        <v>446</v>
      </c>
      <c r="C457" t="s">
        <v>112</v>
      </c>
      <c r="D457" t="s">
        <v>113</v>
      </c>
      <c r="E457" t="s">
        <v>116</v>
      </c>
      <c r="F457" t="s">
        <v>97</v>
      </c>
      <c r="G457" t="s">
        <v>117</v>
      </c>
      <c r="H457" t="s">
        <v>118</v>
      </c>
      <c r="I457" s="1">
        <v>41540</v>
      </c>
      <c r="J457">
        <v>2013</v>
      </c>
      <c r="K457" t="s">
        <v>77</v>
      </c>
      <c r="L457" t="s">
        <v>78</v>
      </c>
      <c r="M457" s="1">
        <v>41557</v>
      </c>
      <c r="N457">
        <v>17</v>
      </c>
      <c r="O457">
        <f>STANDARDIZE(N457,$N$8,$N$9)</f>
        <v>-0.33080279684345626</v>
      </c>
      <c r="P457">
        <f>ABS($J$3-O457)</f>
        <v>0.19656342693343409</v>
      </c>
      <c r="Q457">
        <f>ABS($J$4-O457)</f>
        <v>2.5195857452376553</v>
      </c>
      <c r="R457">
        <f>ABS($J$5-O457)</f>
        <v>0.17869402448494009</v>
      </c>
      <c r="S457">
        <f>ABS($J$6-O457)</f>
        <v>0.76838430528524237</v>
      </c>
      <c r="T457">
        <f>MIN(P457:S457)</f>
        <v>0.17869402448494009</v>
      </c>
      <c r="U457">
        <f>MATCH(T457,P457:S457, 0)</f>
        <v>3</v>
      </c>
    </row>
    <row r="458" spans="1:21" x14ac:dyDescent="0.35">
      <c r="A458">
        <v>3</v>
      </c>
      <c r="B458">
        <v>447</v>
      </c>
      <c r="C458" t="s">
        <v>14</v>
      </c>
      <c r="D458" t="s">
        <v>15</v>
      </c>
      <c r="E458" t="s">
        <v>34</v>
      </c>
      <c r="F458" t="s">
        <v>35</v>
      </c>
      <c r="G458" t="s">
        <v>36</v>
      </c>
      <c r="H458" t="s">
        <v>37</v>
      </c>
      <c r="I458" s="1">
        <v>41540</v>
      </c>
      <c r="J458">
        <v>2013</v>
      </c>
      <c r="K458" t="s">
        <v>77</v>
      </c>
      <c r="L458" t="s">
        <v>78</v>
      </c>
      <c r="M458" s="1">
        <v>41570</v>
      </c>
      <c r="N458">
        <v>30</v>
      </c>
      <c r="O458">
        <f>STANDARDIZE(N458,$N$8,$N$9)</f>
        <v>-9.8500565013034141E-2</v>
      </c>
      <c r="P458">
        <f>ABS($J$3-O458)</f>
        <v>0.42886565876385618</v>
      </c>
      <c r="Q458">
        <f>ABS($J$4-O458)</f>
        <v>2.2872835134072331</v>
      </c>
      <c r="R458">
        <f>ABS($J$5-O458)</f>
        <v>5.3608207345482023E-2</v>
      </c>
      <c r="S458">
        <f>ABS($J$6-O458)</f>
        <v>0.53608207345482028</v>
      </c>
      <c r="T458">
        <f>MIN(P458:S458)</f>
        <v>5.3608207345482023E-2</v>
      </c>
      <c r="U458">
        <f>MATCH(T458,P458:S458, 0)</f>
        <v>3</v>
      </c>
    </row>
    <row r="459" spans="1:21" x14ac:dyDescent="0.35">
      <c r="A459">
        <v>3</v>
      </c>
      <c r="B459">
        <v>448</v>
      </c>
      <c r="C459" t="s">
        <v>14</v>
      </c>
      <c r="D459" t="s">
        <v>15</v>
      </c>
      <c r="E459" t="s">
        <v>34</v>
      </c>
      <c r="F459" t="s">
        <v>35</v>
      </c>
      <c r="G459" t="s">
        <v>36</v>
      </c>
      <c r="H459" t="s">
        <v>37</v>
      </c>
      <c r="I459" s="1">
        <v>41540</v>
      </c>
      <c r="J459">
        <v>2013</v>
      </c>
      <c r="K459" t="s">
        <v>77</v>
      </c>
      <c r="L459" t="s">
        <v>78</v>
      </c>
      <c r="M459" s="1">
        <v>41570</v>
      </c>
      <c r="N459">
        <v>30</v>
      </c>
      <c r="O459">
        <f>STANDARDIZE(N459,$N$8,$N$9)</f>
        <v>-9.8500565013034141E-2</v>
      </c>
      <c r="P459">
        <f>ABS($J$3-O459)</f>
        <v>0.42886565876385618</v>
      </c>
      <c r="Q459">
        <f>ABS($J$4-O459)</f>
        <v>2.2872835134072331</v>
      </c>
      <c r="R459">
        <f>ABS($J$5-O459)</f>
        <v>5.3608207345482023E-2</v>
      </c>
      <c r="S459">
        <f>ABS($J$6-O459)</f>
        <v>0.53608207345482028</v>
      </c>
      <c r="T459">
        <f>MIN(P459:S459)</f>
        <v>5.3608207345482023E-2</v>
      </c>
      <c r="U459">
        <f>MATCH(T459,P459:S459, 0)</f>
        <v>3</v>
      </c>
    </row>
    <row r="460" spans="1:21" x14ac:dyDescent="0.35">
      <c r="A460">
        <v>3</v>
      </c>
      <c r="B460">
        <v>449</v>
      </c>
      <c r="C460" t="s">
        <v>14</v>
      </c>
      <c r="D460" t="s">
        <v>15</v>
      </c>
      <c r="E460" t="s">
        <v>34</v>
      </c>
      <c r="F460" t="s">
        <v>35</v>
      </c>
      <c r="G460" t="s">
        <v>36</v>
      </c>
      <c r="H460" t="s">
        <v>37</v>
      </c>
      <c r="I460" s="1">
        <v>41540</v>
      </c>
      <c r="J460">
        <v>2013</v>
      </c>
      <c r="K460" t="s">
        <v>77</v>
      </c>
      <c r="L460" t="s">
        <v>78</v>
      </c>
      <c r="M460" s="1">
        <v>41575</v>
      </c>
      <c r="N460">
        <v>35</v>
      </c>
      <c r="O460">
        <f>STANDARDIZE(N460,$N$8,$N$9)</f>
        <v>-9.1535527705640905E-3</v>
      </c>
      <c r="P460">
        <f>ABS($J$3-O460)</f>
        <v>0.51821267100632629</v>
      </c>
      <c r="Q460">
        <f>ABS($J$4-O460)</f>
        <v>2.1979365011647629</v>
      </c>
      <c r="R460">
        <f>ABS($J$5-O460)</f>
        <v>0.14295521958795207</v>
      </c>
      <c r="S460">
        <f>ABS($J$6-O460)</f>
        <v>0.44673506121235018</v>
      </c>
      <c r="T460">
        <f>MIN(P460:S460)</f>
        <v>0.14295521958795207</v>
      </c>
      <c r="U460">
        <f>MATCH(T460,P460:S460, 0)</f>
        <v>3</v>
      </c>
    </row>
    <row r="461" spans="1:21" x14ac:dyDescent="0.35">
      <c r="A461">
        <v>4</v>
      </c>
      <c r="B461">
        <v>450</v>
      </c>
      <c r="C461" t="s">
        <v>14</v>
      </c>
      <c r="D461" t="s">
        <v>15</v>
      </c>
      <c r="E461" t="s">
        <v>52</v>
      </c>
      <c r="F461" t="s">
        <v>53</v>
      </c>
      <c r="G461" t="s">
        <v>54</v>
      </c>
      <c r="H461" t="s">
        <v>55</v>
      </c>
      <c r="I461" s="1">
        <v>41540</v>
      </c>
      <c r="J461">
        <v>2013</v>
      </c>
      <c r="K461" t="s">
        <v>77</v>
      </c>
      <c r="L461" t="s">
        <v>78</v>
      </c>
      <c r="M461" s="1">
        <v>41466</v>
      </c>
      <c r="N461">
        <v>45</v>
      </c>
      <c r="O461">
        <f>STANDARDIZE(N461,$N$8,$N$9)</f>
        <v>0.169540471714376</v>
      </c>
      <c r="P461">
        <f>ABS($J$3-O461)</f>
        <v>0.69690669549126638</v>
      </c>
      <c r="Q461">
        <f>ABS($J$4-O461)</f>
        <v>2.0192424766798229</v>
      </c>
      <c r="R461">
        <f>ABS($J$5-O461)</f>
        <v>0.32164924407289219</v>
      </c>
      <c r="S461">
        <f>ABS($J$6-O461)</f>
        <v>0.26804103672741009</v>
      </c>
      <c r="T461">
        <f>MIN(P461:S461)</f>
        <v>0.26804103672741009</v>
      </c>
      <c r="U461">
        <f>MATCH(T461,P461:S461, 0)</f>
        <v>4</v>
      </c>
    </row>
    <row r="462" spans="1:21" x14ac:dyDescent="0.35">
      <c r="A462">
        <v>4</v>
      </c>
      <c r="B462">
        <v>451</v>
      </c>
      <c r="C462" t="s">
        <v>300</v>
      </c>
      <c r="D462" t="s">
        <v>301</v>
      </c>
      <c r="E462" t="s">
        <v>73</v>
      </c>
      <c r="F462" t="s">
        <v>74</v>
      </c>
      <c r="G462" t="s">
        <v>114</v>
      </c>
      <c r="H462" t="s">
        <v>115</v>
      </c>
      <c r="I462" s="1">
        <v>41540</v>
      </c>
      <c r="J462">
        <v>2013</v>
      </c>
      <c r="K462" t="s">
        <v>69</v>
      </c>
      <c r="L462" t="s">
        <v>70</v>
      </c>
      <c r="M462" s="1">
        <v>41590</v>
      </c>
      <c r="N462">
        <v>79</v>
      </c>
      <c r="O462">
        <f>STANDARDIZE(N462,$N$8,$N$9)</f>
        <v>0.77710015496317231</v>
      </c>
      <c r="P462">
        <f>ABS($J$3-O462)</f>
        <v>1.3044663787400625</v>
      </c>
      <c r="Q462">
        <f>ABS($J$4-O462)</f>
        <v>1.4116827934310265</v>
      </c>
      <c r="R462">
        <f>ABS($J$5-O462)</f>
        <v>0.92920892732168847</v>
      </c>
      <c r="S462">
        <f>ABS($J$6-O462)</f>
        <v>0.33951864652138619</v>
      </c>
      <c r="T462">
        <f>MIN(P462:S462)</f>
        <v>0.33951864652138619</v>
      </c>
      <c r="U462">
        <f>MATCH(T462,P462:S462, 0)</f>
        <v>4</v>
      </c>
    </row>
    <row r="463" spans="1:21" x14ac:dyDescent="0.35">
      <c r="A463">
        <v>2</v>
      </c>
      <c r="B463">
        <v>452</v>
      </c>
      <c r="C463" t="s">
        <v>14</v>
      </c>
      <c r="D463" t="s">
        <v>15</v>
      </c>
      <c r="E463" t="s">
        <v>34</v>
      </c>
      <c r="F463" t="s">
        <v>35</v>
      </c>
      <c r="G463" t="s">
        <v>139</v>
      </c>
      <c r="H463" t="s">
        <v>140</v>
      </c>
      <c r="I463" s="1">
        <v>41540</v>
      </c>
      <c r="J463">
        <v>2013</v>
      </c>
      <c r="K463" t="s">
        <v>233</v>
      </c>
      <c r="L463" t="s">
        <v>234</v>
      </c>
      <c r="M463" s="1">
        <v>41781</v>
      </c>
      <c r="N463">
        <v>241</v>
      </c>
      <c r="O463">
        <f>STANDARDIZE(N463,$N$8,$N$9)</f>
        <v>3.6719433516192019</v>
      </c>
      <c r="P463">
        <f>ABS($J$3-O463)</f>
        <v>4.1993095753960921</v>
      </c>
      <c r="Q463">
        <f>ABS($J$4-O463)</f>
        <v>1.483160403225003</v>
      </c>
      <c r="R463">
        <f>ABS($J$5-O463)</f>
        <v>3.8240521239777179</v>
      </c>
      <c r="S463">
        <f>ABS($J$6-O463)</f>
        <v>3.2343618431774157</v>
      </c>
      <c r="T463">
        <f>MIN(P463:S463)</f>
        <v>1.483160403225003</v>
      </c>
      <c r="U463">
        <f>MATCH(T463,P463:S463, 0)</f>
        <v>2</v>
      </c>
    </row>
    <row r="464" spans="1:21" x14ac:dyDescent="0.35">
      <c r="A464">
        <v>1</v>
      </c>
      <c r="B464">
        <v>453</v>
      </c>
      <c r="C464" t="s">
        <v>159</v>
      </c>
      <c r="D464" t="s">
        <v>160</v>
      </c>
      <c r="E464" t="s">
        <v>79</v>
      </c>
      <c r="F464" t="s">
        <v>35</v>
      </c>
      <c r="G464" t="s">
        <v>80</v>
      </c>
      <c r="H464" t="s">
        <v>81</v>
      </c>
      <c r="I464" s="1">
        <v>41541</v>
      </c>
      <c r="J464">
        <v>2013</v>
      </c>
      <c r="K464" t="s">
        <v>77</v>
      </c>
      <c r="L464" t="s">
        <v>78</v>
      </c>
      <c r="M464" s="1">
        <v>41374</v>
      </c>
      <c r="N464">
        <v>10</v>
      </c>
      <c r="O464">
        <f>STANDARDIZE(N464,$N$8,$N$9)</f>
        <v>-0.4558886139829143</v>
      </c>
      <c r="P464">
        <f>ABS($J$3-O464)</f>
        <v>7.1477609793976049E-2</v>
      </c>
      <c r="Q464">
        <f>ABS($J$4-O464)</f>
        <v>2.6446715623771131</v>
      </c>
      <c r="R464">
        <f>ABS($J$5-O464)</f>
        <v>0.30377984162439814</v>
      </c>
      <c r="S464">
        <f>ABS($J$6-O464)</f>
        <v>0.89347012242470036</v>
      </c>
      <c r="T464">
        <f>MIN(P464:S464)</f>
        <v>7.1477609793976049E-2</v>
      </c>
      <c r="U464">
        <f>MATCH(T464,P464:S464, 0)</f>
        <v>1</v>
      </c>
    </row>
    <row r="465" spans="1:21" x14ac:dyDescent="0.35">
      <c r="A465">
        <v>1</v>
      </c>
      <c r="B465">
        <v>454</v>
      </c>
      <c r="C465" t="s">
        <v>82</v>
      </c>
      <c r="D465" t="s">
        <v>83</v>
      </c>
      <c r="E465" t="s">
        <v>84</v>
      </c>
      <c r="F465" t="s">
        <v>85</v>
      </c>
      <c r="G465" t="s">
        <v>333</v>
      </c>
      <c r="H465" t="s">
        <v>334</v>
      </c>
      <c r="I465" s="1">
        <v>41541</v>
      </c>
      <c r="J465">
        <v>2013</v>
      </c>
      <c r="K465" t="s">
        <v>77</v>
      </c>
      <c r="L465" t="s">
        <v>78</v>
      </c>
      <c r="M465" s="1">
        <v>41527</v>
      </c>
      <c r="N465">
        <v>15</v>
      </c>
      <c r="O465">
        <f>STANDARDIZE(N465,$N$8,$N$9)</f>
        <v>-0.36654160174044426</v>
      </c>
      <c r="P465">
        <f>ABS($J$3-O465)</f>
        <v>0.1608246220364461</v>
      </c>
      <c r="Q465">
        <f>ABS($J$4-O465)</f>
        <v>2.5553245501346433</v>
      </c>
      <c r="R465">
        <f>ABS($J$5-O465)</f>
        <v>0.21443282938192809</v>
      </c>
      <c r="S465">
        <f>ABS($J$6-O465)</f>
        <v>0.80412311018223037</v>
      </c>
      <c r="T465">
        <f>MIN(P465:S465)</f>
        <v>0.1608246220364461</v>
      </c>
      <c r="U465">
        <f>MATCH(T465,P465:S465, 0)</f>
        <v>1</v>
      </c>
    </row>
    <row r="466" spans="1:21" x14ac:dyDescent="0.35">
      <c r="A466">
        <v>3</v>
      </c>
      <c r="B466">
        <v>455</v>
      </c>
      <c r="C466" t="s">
        <v>239</v>
      </c>
      <c r="D466" t="s">
        <v>240</v>
      </c>
      <c r="E466" t="s">
        <v>219</v>
      </c>
      <c r="F466" t="s">
        <v>220</v>
      </c>
      <c r="G466" t="s">
        <v>221</v>
      </c>
      <c r="H466" t="s">
        <v>222</v>
      </c>
      <c r="I466" s="1">
        <v>41541</v>
      </c>
      <c r="J466">
        <v>2013</v>
      </c>
      <c r="K466" t="s">
        <v>38</v>
      </c>
      <c r="L466" t="s">
        <v>13</v>
      </c>
      <c r="M466" s="1">
        <v>41563</v>
      </c>
      <c r="N466">
        <v>22</v>
      </c>
      <c r="O466">
        <f>STANDARDIZE(N466,$N$8,$N$9)</f>
        <v>-0.24145578460098621</v>
      </c>
      <c r="P466">
        <f>ABS($J$3-O466)</f>
        <v>0.28591043917590414</v>
      </c>
      <c r="Q466">
        <f>ABS($J$4-O466)</f>
        <v>2.4302387329951851</v>
      </c>
      <c r="R466">
        <f>ABS($J$5-O466)</f>
        <v>8.9347012242470047E-2</v>
      </c>
      <c r="S466">
        <f>ABS($J$6-O466)</f>
        <v>0.67903729304277238</v>
      </c>
      <c r="T466">
        <f>MIN(P466:S466)</f>
        <v>8.9347012242470047E-2</v>
      </c>
      <c r="U466">
        <f>MATCH(T466,P466:S466, 0)</f>
        <v>3</v>
      </c>
    </row>
    <row r="467" spans="1:21" x14ac:dyDescent="0.35">
      <c r="A467">
        <v>3</v>
      </c>
      <c r="B467">
        <v>456</v>
      </c>
      <c r="C467" t="s">
        <v>129</v>
      </c>
      <c r="D467" t="s">
        <v>130</v>
      </c>
      <c r="E467" t="s">
        <v>131</v>
      </c>
      <c r="F467" t="s">
        <v>132</v>
      </c>
      <c r="G467" t="s">
        <v>133</v>
      </c>
      <c r="H467" t="s">
        <v>134</v>
      </c>
      <c r="I467" s="1">
        <v>41541</v>
      </c>
      <c r="J467">
        <v>2013</v>
      </c>
      <c r="K467" t="s">
        <v>69</v>
      </c>
      <c r="L467" t="s">
        <v>70</v>
      </c>
      <c r="M467" s="1">
        <v>41572</v>
      </c>
      <c r="N467">
        <v>31</v>
      </c>
      <c r="O467">
        <f>STANDARDIZE(N467,$N$8,$N$9)</f>
        <v>-8.0631162564540129E-2</v>
      </c>
      <c r="P467">
        <f>ABS($J$3-O467)</f>
        <v>0.44673506121235024</v>
      </c>
      <c r="Q467">
        <f>ABS($J$4-O467)</f>
        <v>2.2694141109587389</v>
      </c>
      <c r="R467">
        <f>ABS($J$5-O467)</f>
        <v>7.1477609793976035E-2</v>
      </c>
      <c r="S467">
        <f>ABS($J$6-O467)</f>
        <v>0.51821267100632629</v>
      </c>
      <c r="T467">
        <f>MIN(P467:S467)</f>
        <v>7.1477609793976035E-2</v>
      </c>
      <c r="U467">
        <f>MATCH(T467,P467:S467, 0)</f>
        <v>3</v>
      </c>
    </row>
    <row r="468" spans="1:21" x14ac:dyDescent="0.35">
      <c r="A468">
        <v>2</v>
      </c>
      <c r="B468">
        <v>457</v>
      </c>
      <c r="C468" t="s">
        <v>14</v>
      </c>
      <c r="D468" t="s">
        <v>15</v>
      </c>
      <c r="E468" t="s">
        <v>43</v>
      </c>
      <c r="F468" t="s">
        <v>35</v>
      </c>
      <c r="G468" t="s">
        <v>48</v>
      </c>
      <c r="H468" t="s">
        <v>49</v>
      </c>
      <c r="I468" s="1">
        <v>41541</v>
      </c>
      <c r="J468">
        <v>2013</v>
      </c>
      <c r="K468" t="s">
        <v>20</v>
      </c>
      <c r="L468" t="s">
        <v>21</v>
      </c>
      <c r="M468" s="1">
        <v>41726</v>
      </c>
      <c r="N468">
        <v>185</v>
      </c>
      <c r="O468">
        <f>STANDARDIZE(N468,$N$8,$N$9)</f>
        <v>2.6712568145035376</v>
      </c>
      <c r="P468">
        <f>ABS($J$3-O468)</f>
        <v>3.1986230382804282</v>
      </c>
      <c r="Q468">
        <f>ABS($J$4-O468)</f>
        <v>0.48247386610933862</v>
      </c>
      <c r="R468">
        <f>ABS($J$5-O468)</f>
        <v>2.823365586862054</v>
      </c>
      <c r="S468">
        <f>ABS($J$6-O468)</f>
        <v>2.2336753060617514</v>
      </c>
      <c r="T468">
        <f>MIN(P468:S468)</f>
        <v>0.48247386610933862</v>
      </c>
      <c r="U468">
        <f>MATCH(T468,P468:S468, 0)</f>
        <v>2</v>
      </c>
    </row>
    <row r="469" spans="1:21" x14ac:dyDescent="0.35">
      <c r="A469">
        <v>3</v>
      </c>
      <c r="B469">
        <v>458</v>
      </c>
      <c r="C469" t="s">
        <v>272</v>
      </c>
      <c r="D469" t="s">
        <v>273</v>
      </c>
      <c r="E469" t="s">
        <v>296</v>
      </c>
      <c r="F469" t="s">
        <v>335</v>
      </c>
      <c r="G469" t="s">
        <v>336</v>
      </c>
      <c r="H469" t="s">
        <v>337</v>
      </c>
      <c r="I469" s="1">
        <v>41542</v>
      </c>
      <c r="J469">
        <v>2013</v>
      </c>
      <c r="K469" t="s">
        <v>77</v>
      </c>
      <c r="L469" t="s">
        <v>78</v>
      </c>
      <c r="M469" s="1">
        <v>41560</v>
      </c>
      <c r="N469">
        <v>18</v>
      </c>
      <c r="O469">
        <f>STANDARDIZE(N469,$N$8,$N$9)</f>
        <v>-0.31293339439496226</v>
      </c>
      <c r="P469">
        <f>ABS($J$3-O469)</f>
        <v>0.21443282938192809</v>
      </c>
      <c r="Q469">
        <f>ABS($J$4-O469)</f>
        <v>2.5017163427891611</v>
      </c>
      <c r="R469">
        <f>ABS($J$5-O469)</f>
        <v>0.1608246220364461</v>
      </c>
      <c r="S469">
        <f>ABS($J$6-O469)</f>
        <v>0.75051490283674838</v>
      </c>
      <c r="T469">
        <f>MIN(P469:S469)</f>
        <v>0.1608246220364461</v>
      </c>
      <c r="U469">
        <f>MATCH(T469,P469:S469, 0)</f>
        <v>3</v>
      </c>
    </row>
    <row r="470" spans="1:21" x14ac:dyDescent="0.35">
      <c r="A470">
        <v>3</v>
      </c>
      <c r="B470">
        <v>459</v>
      </c>
      <c r="C470" t="s">
        <v>172</v>
      </c>
      <c r="D470" t="s">
        <v>173</v>
      </c>
      <c r="E470" t="s">
        <v>90</v>
      </c>
      <c r="F470" t="s">
        <v>250</v>
      </c>
      <c r="G470" t="s">
        <v>251</v>
      </c>
      <c r="H470" t="s">
        <v>252</v>
      </c>
      <c r="I470" s="1">
        <v>41542</v>
      </c>
      <c r="J470">
        <v>2013</v>
      </c>
      <c r="K470" t="s">
        <v>77</v>
      </c>
      <c r="L470" t="s">
        <v>78</v>
      </c>
      <c r="M470" s="1">
        <v>41561</v>
      </c>
      <c r="N470">
        <v>19</v>
      </c>
      <c r="O470">
        <f>STANDARDIZE(N470,$N$8,$N$9)</f>
        <v>-0.29506399194646826</v>
      </c>
      <c r="P470">
        <f>ABS($J$3-O470)</f>
        <v>0.23230223183042209</v>
      </c>
      <c r="Q470">
        <f>ABS($J$4-O470)</f>
        <v>2.4838469403406673</v>
      </c>
      <c r="R470">
        <f>ABS($J$5-O470)</f>
        <v>0.1429552195879521</v>
      </c>
      <c r="S470">
        <f>ABS($J$6-O470)</f>
        <v>0.73264550038825438</v>
      </c>
      <c r="T470">
        <f>MIN(P470:S470)</f>
        <v>0.1429552195879521</v>
      </c>
      <c r="U470">
        <f>MATCH(T470,P470:S470, 0)</f>
        <v>3</v>
      </c>
    </row>
    <row r="471" spans="1:21" x14ac:dyDescent="0.35">
      <c r="A471">
        <v>2</v>
      </c>
      <c r="B471">
        <v>460</v>
      </c>
      <c r="C471" t="s">
        <v>112</v>
      </c>
      <c r="D471" t="s">
        <v>113</v>
      </c>
      <c r="E471" t="s">
        <v>131</v>
      </c>
      <c r="F471" t="s">
        <v>132</v>
      </c>
      <c r="G471" t="s">
        <v>133</v>
      </c>
      <c r="H471" t="s">
        <v>134</v>
      </c>
      <c r="I471" s="1">
        <v>41542</v>
      </c>
      <c r="J471">
        <v>2013</v>
      </c>
      <c r="K471" t="s">
        <v>77</v>
      </c>
      <c r="L471" t="s">
        <v>78</v>
      </c>
      <c r="M471" s="1">
        <v>41691</v>
      </c>
      <c r="N471">
        <v>149</v>
      </c>
      <c r="O471">
        <f>STANDARDIZE(N471,$N$8,$N$9)</f>
        <v>2.0279583263577532</v>
      </c>
      <c r="P471">
        <f>ABS($J$3-O471)</f>
        <v>2.5553245501346433</v>
      </c>
      <c r="Q471">
        <f>ABS($J$4-O471)</f>
        <v>0.16082462203644576</v>
      </c>
      <c r="R471">
        <f>ABS($J$5-O471)</f>
        <v>2.1800670987162691</v>
      </c>
      <c r="S471">
        <f>ABS($J$6-O471)</f>
        <v>1.590376817915967</v>
      </c>
      <c r="T471">
        <f>MIN(P471:S471)</f>
        <v>0.16082462203644576</v>
      </c>
      <c r="U471">
        <f>MATCH(T471,P471:S471, 0)</f>
        <v>2</v>
      </c>
    </row>
    <row r="472" spans="1:21" x14ac:dyDescent="0.35">
      <c r="A472">
        <v>1</v>
      </c>
      <c r="B472">
        <v>461</v>
      </c>
      <c r="C472" t="s">
        <v>229</v>
      </c>
      <c r="D472" t="s">
        <v>230</v>
      </c>
      <c r="E472" t="s">
        <v>73</v>
      </c>
      <c r="F472" t="s">
        <v>74</v>
      </c>
      <c r="G472" t="s">
        <v>75</v>
      </c>
      <c r="H472" t="s">
        <v>76</v>
      </c>
      <c r="I472" s="1">
        <v>41543</v>
      </c>
      <c r="J472">
        <v>2013</v>
      </c>
      <c r="K472" t="s">
        <v>166</v>
      </c>
      <c r="L472" t="s">
        <v>167</v>
      </c>
      <c r="M472" s="1">
        <v>41588</v>
      </c>
      <c r="N472">
        <v>15</v>
      </c>
      <c r="O472">
        <f>STANDARDIZE(N472,$N$8,$N$9)</f>
        <v>-0.36654160174044426</v>
      </c>
      <c r="P472">
        <f>ABS($J$3-O472)</f>
        <v>0.1608246220364461</v>
      </c>
      <c r="Q472">
        <f>ABS($J$4-O472)</f>
        <v>2.5553245501346433</v>
      </c>
      <c r="R472">
        <f>ABS($J$5-O472)</f>
        <v>0.21443282938192809</v>
      </c>
      <c r="S472">
        <f>ABS($J$6-O472)</f>
        <v>0.80412311018223037</v>
      </c>
      <c r="T472">
        <f>MIN(P472:S472)</f>
        <v>0.1608246220364461</v>
      </c>
      <c r="U472">
        <f>MATCH(T472,P472:S472, 0)</f>
        <v>1</v>
      </c>
    </row>
    <row r="473" spans="1:21" x14ac:dyDescent="0.35">
      <c r="A473">
        <v>3</v>
      </c>
      <c r="B473">
        <v>462</v>
      </c>
      <c r="C473" t="s">
        <v>14</v>
      </c>
      <c r="D473" t="s">
        <v>15</v>
      </c>
      <c r="E473" t="s">
        <v>296</v>
      </c>
      <c r="F473" t="s">
        <v>320</v>
      </c>
      <c r="G473" t="s">
        <v>351</v>
      </c>
      <c r="H473" t="s">
        <v>352</v>
      </c>
      <c r="I473" s="1">
        <v>41543</v>
      </c>
      <c r="J473">
        <v>2013</v>
      </c>
      <c r="K473" t="s">
        <v>77</v>
      </c>
      <c r="L473" t="s">
        <v>78</v>
      </c>
      <c r="M473" s="1">
        <v>41572</v>
      </c>
      <c r="N473">
        <v>29</v>
      </c>
      <c r="O473">
        <f>STANDARDIZE(N473,$N$8,$N$9)</f>
        <v>-0.11636996746152814</v>
      </c>
      <c r="P473">
        <f>ABS($J$3-O473)</f>
        <v>0.41099625631536219</v>
      </c>
      <c r="Q473">
        <f>ABS($J$4-O473)</f>
        <v>2.3051529158557269</v>
      </c>
      <c r="R473">
        <f>ABS($J$5-O473)</f>
        <v>3.5738804896988025E-2</v>
      </c>
      <c r="S473">
        <f>ABS($J$6-O473)</f>
        <v>0.55395147590331428</v>
      </c>
      <c r="T473">
        <f>MIN(P473:S473)</f>
        <v>3.5738804896988025E-2</v>
      </c>
      <c r="U473">
        <f>MATCH(T473,P473:S473, 0)</f>
        <v>3</v>
      </c>
    </row>
    <row r="474" spans="1:21" x14ac:dyDescent="0.35">
      <c r="A474">
        <v>3</v>
      </c>
      <c r="B474">
        <v>463</v>
      </c>
      <c r="C474" t="s">
        <v>14</v>
      </c>
      <c r="D474" t="s">
        <v>15</v>
      </c>
      <c r="E474" t="s">
        <v>16</v>
      </c>
      <c r="F474" t="s">
        <v>17</v>
      </c>
      <c r="G474" t="s">
        <v>39</v>
      </c>
      <c r="H474" t="s">
        <v>40</v>
      </c>
      <c r="I474" s="1">
        <v>41543</v>
      </c>
      <c r="J474">
        <v>2013</v>
      </c>
      <c r="K474" t="s">
        <v>77</v>
      </c>
      <c r="L474" t="s">
        <v>78</v>
      </c>
      <c r="M474" s="1">
        <v>41573</v>
      </c>
      <c r="N474">
        <v>30</v>
      </c>
      <c r="O474">
        <f>STANDARDIZE(N474,$N$8,$N$9)</f>
        <v>-9.8500565013034141E-2</v>
      </c>
      <c r="P474">
        <f>ABS($J$3-O474)</f>
        <v>0.42886565876385618</v>
      </c>
      <c r="Q474">
        <f>ABS($J$4-O474)</f>
        <v>2.2872835134072331</v>
      </c>
      <c r="R474">
        <f>ABS($J$5-O474)</f>
        <v>5.3608207345482023E-2</v>
      </c>
      <c r="S474">
        <f>ABS($J$6-O474)</f>
        <v>0.53608207345482028</v>
      </c>
      <c r="T474">
        <f>MIN(P474:S474)</f>
        <v>5.3608207345482023E-2</v>
      </c>
      <c r="U474">
        <f>MATCH(T474,P474:S474, 0)</f>
        <v>3</v>
      </c>
    </row>
    <row r="475" spans="1:21" x14ac:dyDescent="0.35">
      <c r="A475">
        <v>1</v>
      </c>
      <c r="B475">
        <v>464</v>
      </c>
      <c r="C475" t="s">
        <v>67</v>
      </c>
      <c r="D475" t="s">
        <v>68</v>
      </c>
      <c r="E475" t="s">
        <v>52</v>
      </c>
      <c r="F475" t="s">
        <v>53</v>
      </c>
      <c r="G475" t="s">
        <v>54</v>
      </c>
      <c r="H475" t="s">
        <v>55</v>
      </c>
      <c r="I475" s="1">
        <v>41544</v>
      </c>
      <c r="J475">
        <v>2013</v>
      </c>
      <c r="K475" t="s">
        <v>77</v>
      </c>
      <c r="L475" t="s">
        <v>78</v>
      </c>
      <c r="M475" s="1">
        <v>41618</v>
      </c>
      <c r="N475">
        <v>15</v>
      </c>
      <c r="O475">
        <f>STANDARDIZE(N475,$N$8,$N$9)</f>
        <v>-0.36654160174044426</v>
      </c>
      <c r="P475">
        <f>ABS($J$3-O475)</f>
        <v>0.1608246220364461</v>
      </c>
      <c r="Q475">
        <f>ABS($J$4-O475)</f>
        <v>2.5553245501346433</v>
      </c>
      <c r="R475">
        <f>ABS($J$5-O475)</f>
        <v>0.21443282938192809</v>
      </c>
      <c r="S475">
        <f>ABS($J$6-O475)</f>
        <v>0.80412311018223037</v>
      </c>
      <c r="T475">
        <f>MIN(P475:S475)</f>
        <v>0.1608246220364461</v>
      </c>
      <c r="U475">
        <f>MATCH(T475,P475:S475, 0)</f>
        <v>1</v>
      </c>
    </row>
    <row r="476" spans="1:21" x14ac:dyDescent="0.35">
      <c r="A476">
        <v>3</v>
      </c>
      <c r="B476">
        <v>465</v>
      </c>
      <c r="C476" t="s">
        <v>172</v>
      </c>
      <c r="D476" t="s">
        <v>173</v>
      </c>
      <c r="E476" t="s">
        <v>43</v>
      </c>
      <c r="F476" t="s">
        <v>35</v>
      </c>
      <c r="G476" t="s">
        <v>44</v>
      </c>
      <c r="H476" t="s">
        <v>45</v>
      </c>
      <c r="I476" s="1">
        <v>41544</v>
      </c>
      <c r="J476">
        <v>2013</v>
      </c>
      <c r="K476" t="s">
        <v>20</v>
      </c>
      <c r="L476" t="s">
        <v>21</v>
      </c>
      <c r="M476" s="1">
        <v>41568</v>
      </c>
      <c r="N476">
        <v>24</v>
      </c>
      <c r="O476">
        <f>STANDARDIZE(N476,$N$8,$N$9)</f>
        <v>-0.20571697970399819</v>
      </c>
      <c r="P476">
        <f>ABS($J$3-O476)</f>
        <v>0.32164924407289219</v>
      </c>
      <c r="Q476">
        <f>ABS($J$4-O476)</f>
        <v>2.3944999280981971</v>
      </c>
      <c r="R476">
        <f>ABS($J$5-O476)</f>
        <v>5.3608207345482023E-2</v>
      </c>
      <c r="S476">
        <f>ABS($J$6-O476)</f>
        <v>0.64329848814578428</v>
      </c>
      <c r="T476">
        <f>MIN(P476:S476)</f>
        <v>5.3608207345482023E-2</v>
      </c>
      <c r="U476">
        <f>MATCH(T476,P476:S476, 0)</f>
        <v>3</v>
      </c>
    </row>
    <row r="477" spans="1:21" x14ac:dyDescent="0.35">
      <c r="A477">
        <v>3</v>
      </c>
      <c r="B477">
        <v>466</v>
      </c>
      <c r="C477" t="s">
        <v>14</v>
      </c>
      <c r="D477" t="s">
        <v>15</v>
      </c>
      <c r="E477" t="s">
        <v>58</v>
      </c>
      <c r="F477" t="s">
        <v>59</v>
      </c>
      <c r="G477" t="s">
        <v>60</v>
      </c>
      <c r="H477" t="s">
        <v>61</v>
      </c>
      <c r="I477" s="1">
        <v>41544</v>
      </c>
      <c r="J477">
        <v>2013</v>
      </c>
      <c r="K477" t="s">
        <v>227</v>
      </c>
      <c r="L477" t="s">
        <v>228</v>
      </c>
      <c r="M477" s="1">
        <v>41571</v>
      </c>
      <c r="N477">
        <v>27</v>
      </c>
      <c r="O477">
        <f>STANDARDIZE(N477,$N$8,$N$9)</f>
        <v>-0.15210877235851616</v>
      </c>
      <c r="P477">
        <f>ABS($J$3-O477)</f>
        <v>0.37525745141837419</v>
      </c>
      <c r="Q477">
        <f>ABS($J$4-O477)</f>
        <v>2.3408917207527153</v>
      </c>
      <c r="R477">
        <f>ABS($J$5-O477)</f>
        <v>0</v>
      </c>
      <c r="S477">
        <f>ABS($J$6-O477)</f>
        <v>0.58969028080030228</v>
      </c>
      <c r="T477">
        <f>MIN(P477:S477)</f>
        <v>0</v>
      </c>
      <c r="U477">
        <f>MATCH(T477,P477:S477, 0)</f>
        <v>3</v>
      </c>
    </row>
    <row r="478" spans="1:21" x14ac:dyDescent="0.35">
      <c r="A478">
        <v>3</v>
      </c>
      <c r="B478">
        <v>467</v>
      </c>
      <c r="C478" t="s">
        <v>180</v>
      </c>
      <c r="D478" t="s">
        <v>181</v>
      </c>
      <c r="E478" t="s">
        <v>168</v>
      </c>
      <c r="F478" t="s">
        <v>169</v>
      </c>
      <c r="G478" t="s">
        <v>170</v>
      </c>
      <c r="H478" t="s">
        <v>171</v>
      </c>
      <c r="I478" s="1">
        <v>41545</v>
      </c>
      <c r="J478">
        <v>2013</v>
      </c>
      <c r="K478" t="s">
        <v>77</v>
      </c>
      <c r="L478" t="s">
        <v>78</v>
      </c>
      <c r="M478" s="1">
        <v>41569</v>
      </c>
      <c r="N478">
        <v>24</v>
      </c>
      <c r="O478">
        <f>STANDARDIZE(N478,$N$8,$N$9)</f>
        <v>-0.20571697970399819</v>
      </c>
      <c r="P478">
        <f>ABS($J$3-O478)</f>
        <v>0.32164924407289219</v>
      </c>
      <c r="Q478">
        <f>ABS($J$4-O478)</f>
        <v>2.3944999280981971</v>
      </c>
      <c r="R478">
        <f>ABS($J$5-O478)</f>
        <v>5.3608207345482023E-2</v>
      </c>
      <c r="S478">
        <f>ABS($J$6-O478)</f>
        <v>0.64329848814578428</v>
      </c>
      <c r="T478">
        <f>MIN(P478:S478)</f>
        <v>5.3608207345482023E-2</v>
      </c>
      <c r="U478">
        <f>MATCH(T478,P478:S478, 0)</f>
        <v>3</v>
      </c>
    </row>
    <row r="479" spans="1:21" x14ac:dyDescent="0.35">
      <c r="A479">
        <v>3</v>
      </c>
      <c r="B479">
        <v>468</v>
      </c>
      <c r="C479" t="s">
        <v>14</v>
      </c>
      <c r="D479" t="s">
        <v>15</v>
      </c>
      <c r="E479" t="s">
        <v>105</v>
      </c>
      <c r="F479" t="s">
        <v>59</v>
      </c>
      <c r="G479" t="s">
        <v>106</v>
      </c>
      <c r="H479" t="s">
        <v>107</v>
      </c>
      <c r="I479" s="1">
        <v>41545</v>
      </c>
      <c r="J479">
        <v>2013</v>
      </c>
      <c r="K479" t="s">
        <v>155</v>
      </c>
      <c r="L479" t="s">
        <v>156</v>
      </c>
      <c r="M479" s="1">
        <v>41572</v>
      </c>
      <c r="N479">
        <v>27</v>
      </c>
      <c r="O479">
        <f>STANDARDIZE(N479,$N$8,$N$9)</f>
        <v>-0.15210877235851616</v>
      </c>
      <c r="P479">
        <f>ABS($J$3-O479)</f>
        <v>0.37525745141837419</v>
      </c>
      <c r="Q479">
        <f>ABS($J$4-O479)</f>
        <v>2.3408917207527153</v>
      </c>
      <c r="R479">
        <f>ABS($J$5-O479)</f>
        <v>0</v>
      </c>
      <c r="S479">
        <f>ABS($J$6-O479)</f>
        <v>0.58969028080030228</v>
      </c>
      <c r="T479">
        <f>MIN(P479:S479)</f>
        <v>0</v>
      </c>
      <c r="U479">
        <f>MATCH(T479,P479:S479, 0)</f>
        <v>3</v>
      </c>
    </row>
    <row r="480" spans="1:21" x14ac:dyDescent="0.35">
      <c r="A480">
        <v>3</v>
      </c>
      <c r="B480">
        <v>469</v>
      </c>
      <c r="C480" t="s">
        <v>82</v>
      </c>
      <c r="D480" t="s">
        <v>83</v>
      </c>
      <c r="E480" t="s">
        <v>84</v>
      </c>
      <c r="F480" t="s">
        <v>85</v>
      </c>
      <c r="G480" t="s">
        <v>333</v>
      </c>
      <c r="H480" t="s">
        <v>334</v>
      </c>
      <c r="I480" s="1">
        <v>41545</v>
      </c>
      <c r="J480">
        <v>2013</v>
      </c>
      <c r="K480" t="s">
        <v>77</v>
      </c>
      <c r="L480" t="s">
        <v>78</v>
      </c>
      <c r="M480" s="1">
        <v>41575</v>
      </c>
      <c r="N480">
        <v>30</v>
      </c>
      <c r="O480">
        <f>STANDARDIZE(N480,$N$8,$N$9)</f>
        <v>-9.8500565013034141E-2</v>
      </c>
      <c r="P480">
        <f>ABS($J$3-O480)</f>
        <v>0.42886565876385618</v>
      </c>
      <c r="Q480">
        <f>ABS($J$4-O480)</f>
        <v>2.2872835134072331</v>
      </c>
      <c r="R480">
        <f>ABS($J$5-O480)</f>
        <v>5.3608207345482023E-2</v>
      </c>
      <c r="S480">
        <f>ABS($J$6-O480)</f>
        <v>0.53608207345482028</v>
      </c>
      <c r="T480">
        <f>MIN(P480:S480)</f>
        <v>5.3608207345482023E-2</v>
      </c>
      <c r="U480">
        <f>MATCH(T480,P480:S480, 0)</f>
        <v>3</v>
      </c>
    </row>
    <row r="481" spans="1:21" x14ac:dyDescent="0.35">
      <c r="A481">
        <v>3</v>
      </c>
      <c r="B481">
        <v>470</v>
      </c>
      <c r="C481" t="s">
        <v>30</v>
      </c>
      <c r="D481" t="s">
        <v>31</v>
      </c>
      <c r="E481" t="s">
        <v>24</v>
      </c>
      <c r="F481" t="s">
        <v>25</v>
      </c>
      <c r="G481" t="s">
        <v>26</v>
      </c>
      <c r="H481" t="s">
        <v>27</v>
      </c>
      <c r="I481" s="1">
        <v>41546</v>
      </c>
      <c r="J481">
        <v>2013</v>
      </c>
      <c r="K481" t="s">
        <v>41</v>
      </c>
      <c r="L481" t="s">
        <v>42</v>
      </c>
      <c r="M481" s="1">
        <v>41565</v>
      </c>
      <c r="N481">
        <v>19</v>
      </c>
      <c r="O481">
        <f>STANDARDIZE(N481,$N$8,$N$9)</f>
        <v>-0.29506399194646826</v>
      </c>
      <c r="P481">
        <f>ABS($J$3-O481)</f>
        <v>0.23230223183042209</v>
      </c>
      <c r="Q481">
        <f>ABS($J$4-O481)</f>
        <v>2.4838469403406673</v>
      </c>
      <c r="R481">
        <f>ABS($J$5-O481)</f>
        <v>0.1429552195879521</v>
      </c>
      <c r="S481">
        <f>ABS($J$6-O481)</f>
        <v>0.73264550038825438</v>
      </c>
      <c r="T481">
        <f>MIN(P481:S481)</f>
        <v>0.1429552195879521</v>
      </c>
      <c r="U481">
        <f>MATCH(T481,P481:S481, 0)</f>
        <v>3</v>
      </c>
    </row>
    <row r="482" spans="1:21" x14ac:dyDescent="0.35">
      <c r="A482">
        <v>3</v>
      </c>
      <c r="B482">
        <v>471</v>
      </c>
      <c r="C482" t="s">
        <v>239</v>
      </c>
      <c r="D482" t="s">
        <v>240</v>
      </c>
      <c r="E482" t="s">
        <v>52</v>
      </c>
      <c r="F482" t="s">
        <v>53</v>
      </c>
      <c r="G482" t="s">
        <v>54</v>
      </c>
      <c r="H482" t="s">
        <v>55</v>
      </c>
      <c r="I482" s="1">
        <v>41546</v>
      </c>
      <c r="J482">
        <v>2013</v>
      </c>
      <c r="K482" t="s">
        <v>41</v>
      </c>
      <c r="L482" t="s">
        <v>42</v>
      </c>
      <c r="M482" s="1">
        <v>41565</v>
      </c>
      <c r="N482">
        <v>19</v>
      </c>
      <c r="O482">
        <f>STANDARDIZE(N482,$N$8,$N$9)</f>
        <v>-0.29506399194646826</v>
      </c>
      <c r="P482">
        <f>ABS($J$3-O482)</f>
        <v>0.23230223183042209</v>
      </c>
      <c r="Q482">
        <f>ABS($J$4-O482)</f>
        <v>2.4838469403406673</v>
      </c>
      <c r="R482">
        <f>ABS($J$5-O482)</f>
        <v>0.1429552195879521</v>
      </c>
      <c r="S482">
        <f>ABS($J$6-O482)</f>
        <v>0.73264550038825438</v>
      </c>
      <c r="T482">
        <f>MIN(P482:S482)</f>
        <v>0.1429552195879521</v>
      </c>
      <c r="U482">
        <f>MATCH(T482,P482:S482, 0)</f>
        <v>3</v>
      </c>
    </row>
    <row r="483" spans="1:21" x14ac:dyDescent="0.35">
      <c r="A483">
        <v>3</v>
      </c>
      <c r="B483">
        <v>472</v>
      </c>
      <c r="C483" t="s">
        <v>30</v>
      </c>
      <c r="D483" t="s">
        <v>31</v>
      </c>
      <c r="E483" t="s">
        <v>73</v>
      </c>
      <c r="F483" t="s">
        <v>74</v>
      </c>
      <c r="G483" t="s">
        <v>75</v>
      </c>
      <c r="H483" t="s">
        <v>76</v>
      </c>
      <c r="I483" s="1">
        <v>41546</v>
      </c>
      <c r="J483">
        <v>2013</v>
      </c>
      <c r="K483" t="s">
        <v>77</v>
      </c>
      <c r="L483" t="s">
        <v>78</v>
      </c>
      <c r="M483" s="1">
        <v>41568</v>
      </c>
      <c r="N483">
        <v>22</v>
      </c>
      <c r="O483">
        <f>STANDARDIZE(N483,$N$8,$N$9)</f>
        <v>-0.24145578460098621</v>
      </c>
      <c r="P483">
        <f>ABS($J$3-O483)</f>
        <v>0.28591043917590414</v>
      </c>
      <c r="Q483">
        <f>ABS($J$4-O483)</f>
        <v>2.4302387329951851</v>
      </c>
      <c r="R483">
        <f>ABS($J$5-O483)</f>
        <v>8.9347012242470047E-2</v>
      </c>
      <c r="S483">
        <f>ABS($J$6-O483)</f>
        <v>0.67903729304277238</v>
      </c>
      <c r="T483">
        <f>MIN(P483:S483)</f>
        <v>8.9347012242470047E-2</v>
      </c>
      <c r="U483">
        <f>MATCH(T483,P483:S483, 0)</f>
        <v>3</v>
      </c>
    </row>
    <row r="484" spans="1:21" x14ac:dyDescent="0.35">
      <c r="A484">
        <v>3</v>
      </c>
      <c r="B484">
        <v>473</v>
      </c>
      <c r="C484" t="s">
        <v>14</v>
      </c>
      <c r="D484" t="s">
        <v>15</v>
      </c>
      <c r="E484" t="s">
        <v>16</v>
      </c>
      <c r="F484" t="s">
        <v>17</v>
      </c>
      <c r="G484" t="s">
        <v>18</v>
      </c>
      <c r="H484" t="s">
        <v>19</v>
      </c>
      <c r="I484" s="1">
        <v>41546</v>
      </c>
      <c r="J484">
        <v>2013</v>
      </c>
      <c r="K484" t="s">
        <v>77</v>
      </c>
      <c r="L484" t="s">
        <v>78</v>
      </c>
      <c r="M484" s="1">
        <v>41577</v>
      </c>
      <c r="N484">
        <v>31</v>
      </c>
      <c r="O484">
        <f>STANDARDIZE(N484,$N$8,$N$9)</f>
        <v>-8.0631162564540129E-2</v>
      </c>
      <c r="P484">
        <f>ABS($J$3-O484)</f>
        <v>0.44673506121235024</v>
      </c>
      <c r="Q484">
        <f>ABS($J$4-O484)</f>
        <v>2.2694141109587389</v>
      </c>
      <c r="R484">
        <f>ABS($J$5-O484)</f>
        <v>7.1477609793976035E-2</v>
      </c>
      <c r="S484">
        <f>ABS($J$6-O484)</f>
        <v>0.51821267100632629</v>
      </c>
      <c r="T484">
        <f>MIN(P484:S484)</f>
        <v>7.1477609793976035E-2</v>
      </c>
      <c r="U484">
        <f>MATCH(T484,P484:S484, 0)</f>
        <v>3</v>
      </c>
    </row>
    <row r="485" spans="1:21" x14ac:dyDescent="0.35">
      <c r="A485">
        <v>3</v>
      </c>
      <c r="B485">
        <v>474</v>
      </c>
      <c r="C485" t="s">
        <v>239</v>
      </c>
      <c r="D485" t="s">
        <v>240</v>
      </c>
      <c r="E485" t="s">
        <v>105</v>
      </c>
      <c r="F485" t="s">
        <v>59</v>
      </c>
      <c r="G485" t="s">
        <v>106</v>
      </c>
      <c r="H485" t="s">
        <v>107</v>
      </c>
      <c r="I485" s="1">
        <v>41547</v>
      </c>
      <c r="J485">
        <v>2013</v>
      </c>
      <c r="K485" t="s">
        <v>166</v>
      </c>
      <c r="L485" t="s">
        <v>167</v>
      </c>
      <c r="M485" s="1">
        <v>41564</v>
      </c>
      <c r="N485">
        <v>17</v>
      </c>
      <c r="O485">
        <f>STANDARDIZE(N485,$N$8,$N$9)</f>
        <v>-0.33080279684345626</v>
      </c>
      <c r="P485">
        <f>ABS($J$3-O485)</f>
        <v>0.19656342693343409</v>
      </c>
      <c r="Q485">
        <f>ABS($J$4-O485)</f>
        <v>2.5195857452376553</v>
      </c>
      <c r="R485">
        <f>ABS($J$5-O485)</f>
        <v>0.17869402448494009</v>
      </c>
      <c r="S485">
        <f>ABS($J$6-O485)</f>
        <v>0.76838430528524237</v>
      </c>
      <c r="T485">
        <f>MIN(P485:S485)</f>
        <v>0.17869402448494009</v>
      </c>
      <c r="U485">
        <f>MATCH(T485,P485:S485, 0)</f>
        <v>3</v>
      </c>
    </row>
    <row r="486" spans="1:21" x14ac:dyDescent="0.35">
      <c r="A486">
        <v>3</v>
      </c>
      <c r="B486">
        <v>475</v>
      </c>
      <c r="C486" t="s">
        <v>14</v>
      </c>
      <c r="D486" t="s">
        <v>15</v>
      </c>
      <c r="E486" t="s">
        <v>79</v>
      </c>
      <c r="F486" t="s">
        <v>35</v>
      </c>
      <c r="G486" t="s">
        <v>80</v>
      </c>
      <c r="H486" t="s">
        <v>81</v>
      </c>
      <c r="I486" s="1">
        <v>41547</v>
      </c>
      <c r="J486">
        <v>2013</v>
      </c>
      <c r="K486" t="s">
        <v>77</v>
      </c>
      <c r="L486" t="s">
        <v>78</v>
      </c>
      <c r="M486" s="1">
        <v>41565</v>
      </c>
      <c r="N486">
        <v>18</v>
      </c>
      <c r="O486">
        <f>STANDARDIZE(N486,$N$8,$N$9)</f>
        <v>-0.31293339439496226</v>
      </c>
      <c r="P486">
        <f>ABS($J$3-O486)</f>
        <v>0.21443282938192809</v>
      </c>
      <c r="Q486">
        <f>ABS($J$4-O486)</f>
        <v>2.5017163427891611</v>
      </c>
      <c r="R486">
        <f>ABS($J$5-O486)</f>
        <v>0.1608246220364461</v>
      </c>
      <c r="S486">
        <f>ABS($J$6-O486)</f>
        <v>0.75051490283674838</v>
      </c>
      <c r="T486">
        <f>MIN(P486:S486)</f>
        <v>0.1608246220364461</v>
      </c>
      <c r="U486">
        <f>MATCH(T486,P486:S486, 0)</f>
        <v>3</v>
      </c>
    </row>
    <row r="487" spans="1:21" x14ac:dyDescent="0.35">
      <c r="A487">
        <v>3</v>
      </c>
      <c r="B487">
        <v>476</v>
      </c>
      <c r="C487" t="s">
        <v>172</v>
      </c>
      <c r="D487" t="s">
        <v>173</v>
      </c>
      <c r="E487" t="s">
        <v>121</v>
      </c>
      <c r="F487" t="s">
        <v>122</v>
      </c>
      <c r="G487" t="s">
        <v>123</v>
      </c>
      <c r="H487" t="s">
        <v>124</v>
      </c>
      <c r="I487" s="1">
        <v>41547</v>
      </c>
      <c r="J487">
        <v>2013</v>
      </c>
      <c r="K487" t="s">
        <v>94</v>
      </c>
      <c r="L487" t="s">
        <v>95</v>
      </c>
      <c r="M487" s="1">
        <v>41575</v>
      </c>
      <c r="N487">
        <v>28</v>
      </c>
      <c r="O487">
        <f>STANDARDIZE(N487,$N$8,$N$9)</f>
        <v>-0.13423936991002217</v>
      </c>
      <c r="P487">
        <f>ABS($J$3-O487)</f>
        <v>0.39312685386686819</v>
      </c>
      <c r="Q487">
        <f>ABS($J$4-O487)</f>
        <v>2.3230223183042211</v>
      </c>
      <c r="R487">
        <f>ABS($J$5-O487)</f>
        <v>1.7869402448493998E-2</v>
      </c>
      <c r="S487">
        <f>ABS($J$6-O487)</f>
        <v>0.57182087835180828</v>
      </c>
      <c r="T487">
        <f>MIN(P487:S487)</f>
        <v>1.7869402448493998E-2</v>
      </c>
      <c r="U487">
        <f>MATCH(T487,P487:S487, 0)</f>
        <v>3</v>
      </c>
    </row>
    <row r="488" spans="1:21" x14ac:dyDescent="0.35">
      <c r="A488">
        <v>3</v>
      </c>
      <c r="B488">
        <v>477</v>
      </c>
      <c r="C488" t="s">
        <v>82</v>
      </c>
      <c r="D488" t="s">
        <v>83</v>
      </c>
      <c r="E488" t="s">
        <v>168</v>
      </c>
      <c r="F488" t="s">
        <v>169</v>
      </c>
      <c r="G488" t="s">
        <v>186</v>
      </c>
      <c r="H488" t="s">
        <v>187</v>
      </c>
      <c r="I488" s="1">
        <v>41547</v>
      </c>
      <c r="J488">
        <v>2013</v>
      </c>
      <c r="K488" t="s">
        <v>77</v>
      </c>
      <c r="L488" t="s">
        <v>78</v>
      </c>
      <c r="M488" s="1">
        <v>41578</v>
      </c>
      <c r="N488">
        <v>31</v>
      </c>
      <c r="O488">
        <f>STANDARDIZE(N488,$N$8,$N$9)</f>
        <v>-8.0631162564540129E-2</v>
      </c>
      <c r="P488">
        <f>ABS($J$3-O488)</f>
        <v>0.44673506121235024</v>
      </c>
      <c r="Q488">
        <f>ABS($J$4-O488)</f>
        <v>2.2694141109587389</v>
      </c>
      <c r="R488">
        <f>ABS($J$5-O488)</f>
        <v>7.1477609793976035E-2</v>
      </c>
      <c r="S488">
        <f>ABS($J$6-O488)</f>
        <v>0.51821267100632629</v>
      </c>
      <c r="T488">
        <f>MIN(P488:S488)</f>
        <v>7.1477609793976035E-2</v>
      </c>
      <c r="U488">
        <f>MATCH(T488,P488:S488, 0)</f>
        <v>3</v>
      </c>
    </row>
    <row r="489" spans="1:21" x14ac:dyDescent="0.35">
      <c r="A489">
        <v>4</v>
      </c>
      <c r="B489">
        <v>478</v>
      </c>
      <c r="C489" t="s">
        <v>172</v>
      </c>
      <c r="D489" t="s">
        <v>173</v>
      </c>
      <c r="E489" t="s">
        <v>121</v>
      </c>
      <c r="F489" t="s">
        <v>122</v>
      </c>
      <c r="G489" t="s">
        <v>123</v>
      </c>
      <c r="H489" t="s">
        <v>124</v>
      </c>
      <c r="I489" s="1">
        <v>41547</v>
      </c>
      <c r="J489">
        <v>2013</v>
      </c>
      <c r="K489" t="s">
        <v>94</v>
      </c>
      <c r="L489" t="s">
        <v>95</v>
      </c>
      <c r="M489" s="1">
        <v>41345</v>
      </c>
      <c r="N489">
        <v>64</v>
      </c>
      <c r="O489">
        <f>STANDARDIZE(N489,$N$8,$N$9)</f>
        <v>0.50905911823576222</v>
      </c>
      <c r="P489">
        <f>ABS($J$3-O489)</f>
        <v>1.0364253420126526</v>
      </c>
      <c r="Q489">
        <f>ABS($J$4-O489)</f>
        <v>1.6797238301584367</v>
      </c>
      <c r="R489">
        <f>ABS($J$5-O489)</f>
        <v>0.66116789059427838</v>
      </c>
      <c r="S489">
        <f>ABS($J$6-O489)</f>
        <v>7.1477609793976105E-2</v>
      </c>
      <c r="T489">
        <f>MIN(P489:S489)</f>
        <v>7.1477609793976105E-2</v>
      </c>
      <c r="U489">
        <f>MATCH(T489,P489:S489, 0)</f>
        <v>4</v>
      </c>
    </row>
    <row r="490" spans="1:21" x14ac:dyDescent="0.35">
      <c r="A490">
        <v>3</v>
      </c>
      <c r="B490">
        <v>479</v>
      </c>
      <c r="C490" t="s">
        <v>30</v>
      </c>
      <c r="D490" t="s">
        <v>31</v>
      </c>
      <c r="E490" t="s">
        <v>79</v>
      </c>
      <c r="F490" t="s">
        <v>35</v>
      </c>
      <c r="G490" t="s">
        <v>80</v>
      </c>
      <c r="H490" t="s">
        <v>81</v>
      </c>
      <c r="I490" s="1">
        <v>41551</v>
      </c>
      <c r="J490">
        <v>2013</v>
      </c>
      <c r="K490" t="s">
        <v>20</v>
      </c>
      <c r="L490" t="s">
        <v>21</v>
      </c>
      <c r="M490" s="1">
        <v>41415</v>
      </c>
      <c r="N490">
        <v>41</v>
      </c>
      <c r="O490">
        <f>STANDARDIZE(N490,$N$8,$N$9)</f>
        <v>9.8062861920399966E-2</v>
      </c>
      <c r="P490">
        <f>ABS($J$3-O490)</f>
        <v>0.62542908569729028</v>
      </c>
      <c r="Q490">
        <f>ABS($J$4-O490)</f>
        <v>2.0907200864737989</v>
      </c>
      <c r="R490">
        <f>ABS($J$5-O490)</f>
        <v>0.25017163427891614</v>
      </c>
      <c r="S490">
        <f>ABS($J$6-O490)</f>
        <v>0.33951864652138614</v>
      </c>
      <c r="T490">
        <f>MIN(P490:S490)</f>
        <v>0.25017163427891614</v>
      </c>
      <c r="U490">
        <f>MATCH(T490,P490:S490, 0)</f>
        <v>3</v>
      </c>
    </row>
    <row r="491" spans="1:21" x14ac:dyDescent="0.35">
      <c r="A491">
        <v>2</v>
      </c>
      <c r="B491">
        <v>480</v>
      </c>
      <c r="C491" t="s">
        <v>14</v>
      </c>
      <c r="D491" t="s">
        <v>15</v>
      </c>
      <c r="E491" t="s">
        <v>43</v>
      </c>
      <c r="F491" t="s">
        <v>35</v>
      </c>
      <c r="G491" t="s">
        <v>48</v>
      </c>
      <c r="H491" t="s">
        <v>49</v>
      </c>
      <c r="I491" s="1">
        <v>41551</v>
      </c>
      <c r="J491">
        <v>2013</v>
      </c>
      <c r="K491" t="s">
        <v>20</v>
      </c>
      <c r="L491" t="s">
        <v>21</v>
      </c>
      <c r="M491" s="1">
        <v>41587</v>
      </c>
      <c r="N491">
        <v>154</v>
      </c>
      <c r="O491">
        <f>STANDARDIZE(N491,$N$8,$N$9)</f>
        <v>2.117305338600223</v>
      </c>
      <c r="P491">
        <f>ABS($J$3-O491)</f>
        <v>2.6446715623771135</v>
      </c>
      <c r="Q491">
        <f>ABS($J$4-O491)</f>
        <v>7.1477609793975994E-2</v>
      </c>
      <c r="R491">
        <f>ABS($J$5-O491)</f>
        <v>2.2694141109587394</v>
      </c>
      <c r="S491">
        <f>ABS($J$6-O491)</f>
        <v>1.6797238301584367</v>
      </c>
      <c r="T491">
        <f>MIN(P491:S491)</f>
        <v>7.1477609793975994E-2</v>
      </c>
      <c r="U491">
        <f>MATCH(T491,P491:S491, 0)</f>
        <v>2</v>
      </c>
    </row>
    <row r="492" spans="1:21" x14ac:dyDescent="0.35">
      <c r="A492">
        <v>4</v>
      </c>
      <c r="B492">
        <v>481</v>
      </c>
      <c r="C492" t="s">
        <v>262</v>
      </c>
      <c r="D492" t="s">
        <v>263</v>
      </c>
      <c r="E492" t="s">
        <v>131</v>
      </c>
      <c r="F492" t="s">
        <v>132</v>
      </c>
      <c r="G492" t="s">
        <v>133</v>
      </c>
      <c r="H492" t="s">
        <v>134</v>
      </c>
      <c r="I492" s="1">
        <v>41552</v>
      </c>
      <c r="J492">
        <v>2013</v>
      </c>
      <c r="K492" t="s">
        <v>69</v>
      </c>
      <c r="L492" t="s">
        <v>70</v>
      </c>
      <c r="M492" s="1">
        <v>41585</v>
      </c>
      <c r="N492">
        <v>62</v>
      </c>
      <c r="O492">
        <f>STANDARDIZE(N492,$N$8,$N$9)</f>
        <v>0.47332031333877417</v>
      </c>
      <c r="P492">
        <f>ABS($J$3-O492)</f>
        <v>1.0006865371156646</v>
      </c>
      <c r="Q492">
        <f>ABS($J$4-O492)</f>
        <v>1.7154626350554247</v>
      </c>
      <c r="R492">
        <f>ABS($J$5-O492)</f>
        <v>0.62542908569729039</v>
      </c>
      <c r="S492">
        <f>ABS($J$6-O492)</f>
        <v>3.5738804896988052E-2</v>
      </c>
      <c r="T492">
        <f>MIN(P492:S492)</f>
        <v>3.5738804896988052E-2</v>
      </c>
      <c r="U492">
        <f>MATCH(T492,P492:S492, 0)</f>
        <v>4</v>
      </c>
    </row>
    <row r="493" spans="1:21" x14ac:dyDescent="0.35">
      <c r="A493">
        <v>4</v>
      </c>
      <c r="B493">
        <v>482</v>
      </c>
      <c r="C493" t="s">
        <v>14</v>
      </c>
      <c r="D493" t="s">
        <v>15</v>
      </c>
      <c r="E493" t="s">
        <v>43</v>
      </c>
      <c r="F493" t="s">
        <v>35</v>
      </c>
      <c r="G493" t="s">
        <v>44</v>
      </c>
      <c r="H493" t="s">
        <v>45</v>
      </c>
      <c r="I493" s="1">
        <v>41552</v>
      </c>
      <c r="J493">
        <v>2013</v>
      </c>
      <c r="K493" t="s">
        <v>20</v>
      </c>
      <c r="L493" t="s">
        <v>21</v>
      </c>
      <c r="M493" s="1">
        <v>41486</v>
      </c>
      <c r="N493">
        <v>82</v>
      </c>
      <c r="O493">
        <f>STANDARDIZE(N493,$N$8,$N$9)</f>
        <v>0.8307083623086543</v>
      </c>
      <c r="P493">
        <f>ABS($J$3-O493)</f>
        <v>1.3580745860855448</v>
      </c>
      <c r="Q493">
        <f>ABS($J$4-O493)</f>
        <v>1.3580745860855448</v>
      </c>
      <c r="R493">
        <f>ABS($J$5-O493)</f>
        <v>0.98281713466717047</v>
      </c>
      <c r="S493">
        <f>ABS($J$6-O493)</f>
        <v>0.39312685386686819</v>
      </c>
      <c r="T493">
        <f>MIN(P493:S493)</f>
        <v>0.39312685386686819</v>
      </c>
      <c r="U493">
        <f>MATCH(T493,P493:S493, 0)</f>
        <v>4</v>
      </c>
    </row>
    <row r="494" spans="1:21" x14ac:dyDescent="0.35">
      <c r="A494">
        <v>2</v>
      </c>
      <c r="B494">
        <v>483</v>
      </c>
      <c r="C494" t="s">
        <v>67</v>
      </c>
      <c r="D494" t="s">
        <v>68</v>
      </c>
      <c r="E494" t="s">
        <v>163</v>
      </c>
      <c r="F494" t="s">
        <v>59</v>
      </c>
      <c r="G494" t="s">
        <v>164</v>
      </c>
      <c r="H494" t="s">
        <v>165</v>
      </c>
      <c r="I494" s="1">
        <v>41554</v>
      </c>
      <c r="J494">
        <v>2013</v>
      </c>
      <c r="K494" t="s">
        <v>77</v>
      </c>
      <c r="L494" t="s">
        <v>78</v>
      </c>
      <c r="M494" s="1">
        <v>42004</v>
      </c>
      <c r="N494">
        <v>174</v>
      </c>
      <c r="O494">
        <f>STANDARDIZE(N494,$N$8,$N$9)</f>
        <v>2.4746933875701034</v>
      </c>
      <c r="P494">
        <f>ABS($J$3-O494)</f>
        <v>3.0020596113469935</v>
      </c>
      <c r="Q494">
        <f>ABS($J$4-O494)</f>
        <v>0.28591043917590442</v>
      </c>
      <c r="R494">
        <f>ABS($J$5-O494)</f>
        <v>2.6268021599286193</v>
      </c>
      <c r="S494">
        <f>ABS($J$6-O494)</f>
        <v>2.0371118791283171</v>
      </c>
      <c r="T494">
        <f>MIN(P494:S494)</f>
        <v>0.28591043917590442</v>
      </c>
      <c r="U494">
        <f>MATCH(T494,P494:S494, 0)</f>
        <v>2</v>
      </c>
    </row>
    <row r="495" spans="1:21" x14ac:dyDescent="0.35">
      <c r="A495">
        <v>4</v>
      </c>
      <c r="B495">
        <v>484</v>
      </c>
      <c r="C495" t="s">
        <v>353</v>
      </c>
      <c r="D495" t="s">
        <v>354</v>
      </c>
      <c r="E495" t="s">
        <v>52</v>
      </c>
      <c r="F495" t="s">
        <v>102</v>
      </c>
      <c r="G495" t="s">
        <v>103</v>
      </c>
      <c r="H495" t="s">
        <v>104</v>
      </c>
      <c r="I495" s="1">
        <v>41555</v>
      </c>
      <c r="J495">
        <v>2013</v>
      </c>
      <c r="K495" t="s">
        <v>69</v>
      </c>
      <c r="L495" t="s">
        <v>70</v>
      </c>
      <c r="M495" s="1">
        <v>41588</v>
      </c>
      <c r="N495">
        <v>62</v>
      </c>
      <c r="O495">
        <f>STANDARDIZE(N495,$N$8,$N$9)</f>
        <v>0.47332031333877417</v>
      </c>
      <c r="P495">
        <f>ABS($J$3-O495)</f>
        <v>1.0006865371156646</v>
      </c>
      <c r="Q495">
        <f>ABS($J$4-O495)</f>
        <v>1.7154626350554247</v>
      </c>
      <c r="R495">
        <f>ABS($J$5-O495)</f>
        <v>0.62542908569729039</v>
      </c>
      <c r="S495">
        <f>ABS($J$6-O495)</f>
        <v>3.5738804896988052E-2</v>
      </c>
      <c r="T495">
        <f>MIN(P495:S495)</f>
        <v>3.5738804896988052E-2</v>
      </c>
      <c r="U495">
        <f>MATCH(T495,P495:S495, 0)</f>
        <v>4</v>
      </c>
    </row>
    <row r="496" spans="1:21" x14ac:dyDescent="0.35">
      <c r="A496">
        <v>3</v>
      </c>
      <c r="B496">
        <v>485</v>
      </c>
      <c r="C496" t="s">
        <v>355</v>
      </c>
      <c r="D496" t="s">
        <v>356</v>
      </c>
      <c r="E496" t="s">
        <v>105</v>
      </c>
      <c r="F496" t="s">
        <v>59</v>
      </c>
      <c r="G496" t="s">
        <v>106</v>
      </c>
      <c r="H496" t="s">
        <v>107</v>
      </c>
      <c r="I496" s="1">
        <v>41556</v>
      </c>
      <c r="J496">
        <v>2013</v>
      </c>
      <c r="K496" t="s">
        <v>77</v>
      </c>
      <c r="L496" t="s">
        <v>78</v>
      </c>
      <c r="M496" s="1">
        <v>41343</v>
      </c>
      <c r="N496">
        <v>23</v>
      </c>
      <c r="O496">
        <f>STANDARDIZE(N496,$N$8,$N$9)</f>
        <v>-0.22358638215249221</v>
      </c>
      <c r="P496">
        <f>ABS($J$3-O496)</f>
        <v>0.30377984162439814</v>
      </c>
      <c r="Q496">
        <f>ABS($J$4-O496)</f>
        <v>2.4123693305466913</v>
      </c>
      <c r="R496">
        <f>ABS($J$5-O496)</f>
        <v>7.1477609793976049E-2</v>
      </c>
      <c r="S496">
        <f>ABS($J$6-O496)</f>
        <v>0.66116789059427838</v>
      </c>
      <c r="T496">
        <f>MIN(P496:S496)</f>
        <v>7.1477609793976049E-2</v>
      </c>
      <c r="U496">
        <f>MATCH(T496,P496:S496, 0)</f>
        <v>3</v>
      </c>
    </row>
    <row r="497" spans="1:21" x14ac:dyDescent="0.35">
      <c r="A497">
        <v>3</v>
      </c>
      <c r="B497">
        <v>486</v>
      </c>
      <c r="C497" t="s">
        <v>357</v>
      </c>
      <c r="D497" t="s">
        <v>358</v>
      </c>
      <c r="E497" t="s">
        <v>73</v>
      </c>
      <c r="F497" t="s">
        <v>74</v>
      </c>
      <c r="G497" t="s">
        <v>114</v>
      </c>
      <c r="H497" t="s">
        <v>115</v>
      </c>
      <c r="I497" s="1">
        <v>41556</v>
      </c>
      <c r="J497">
        <v>2013</v>
      </c>
      <c r="K497" t="s">
        <v>77</v>
      </c>
      <c r="L497" t="s">
        <v>78</v>
      </c>
      <c r="M497" s="1">
        <v>41557</v>
      </c>
      <c r="N497">
        <v>30</v>
      </c>
      <c r="O497">
        <f>STANDARDIZE(N497,$N$8,$N$9)</f>
        <v>-9.8500565013034141E-2</v>
      </c>
      <c r="P497">
        <f>ABS($J$3-O497)</f>
        <v>0.42886565876385618</v>
      </c>
      <c r="Q497">
        <f>ABS($J$4-O497)</f>
        <v>2.2872835134072331</v>
      </c>
      <c r="R497">
        <f>ABS($J$5-O497)</f>
        <v>5.3608207345482023E-2</v>
      </c>
      <c r="S497">
        <f>ABS($J$6-O497)</f>
        <v>0.53608207345482028</v>
      </c>
      <c r="T497">
        <f>MIN(P497:S497)</f>
        <v>5.3608207345482023E-2</v>
      </c>
      <c r="U497">
        <f>MATCH(T497,P497:S497, 0)</f>
        <v>3</v>
      </c>
    </row>
    <row r="498" spans="1:21" x14ac:dyDescent="0.35">
      <c r="A498">
        <v>2</v>
      </c>
      <c r="B498">
        <v>487</v>
      </c>
      <c r="C498" t="s">
        <v>194</v>
      </c>
      <c r="D498" t="s">
        <v>195</v>
      </c>
      <c r="E498" t="s">
        <v>16</v>
      </c>
      <c r="F498" t="s">
        <v>17</v>
      </c>
      <c r="G498" t="s">
        <v>18</v>
      </c>
      <c r="H498" t="s">
        <v>19</v>
      </c>
      <c r="I498" s="1">
        <v>41556</v>
      </c>
      <c r="J498">
        <v>2013</v>
      </c>
      <c r="K498" t="s">
        <v>28</v>
      </c>
      <c r="L498" t="s">
        <v>29</v>
      </c>
      <c r="M498" s="1">
        <v>41836</v>
      </c>
      <c r="N498">
        <v>309</v>
      </c>
      <c r="O498">
        <f>STANDARDIZE(N498,$N$8,$N$9)</f>
        <v>4.8870627181167947</v>
      </c>
      <c r="P498">
        <f>ABS($J$3-O498)</f>
        <v>5.4144289418936848</v>
      </c>
      <c r="Q498">
        <f>ABS($J$4-O498)</f>
        <v>2.6982797697225958</v>
      </c>
      <c r="R498">
        <f>ABS($J$5-O498)</f>
        <v>5.0391714904753107</v>
      </c>
      <c r="S498">
        <f>ABS($J$6-O498)</f>
        <v>4.4494812096750085</v>
      </c>
      <c r="T498">
        <f>MIN(P498:S498)</f>
        <v>2.6982797697225958</v>
      </c>
      <c r="U498">
        <f>MATCH(T498,P498:S498, 0)</f>
        <v>2</v>
      </c>
    </row>
    <row r="499" spans="1:21" x14ac:dyDescent="0.35">
      <c r="A499">
        <v>1</v>
      </c>
      <c r="B499">
        <v>488</v>
      </c>
      <c r="C499" t="s">
        <v>14</v>
      </c>
      <c r="D499" t="s">
        <v>15</v>
      </c>
      <c r="E499" t="s">
        <v>24</v>
      </c>
      <c r="F499" t="s">
        <v>359</v>
      </c>
      <c r="G499" t="s">
        <v>360</v>
      </c>
      <c r="H499" t="s">
        <v>361</v>
      </c>
      <c r="I499" s="1">
        <v>41557</v>
      </c>
      <c r="J499">
        <v>2013</v>
      </c>
      <c r="K499" t="s">
        <v>362</v>
      </c>
      <c r="L499" t="s">
        <v>363</v>
      </c>
      <c r="M499" s="1">
        <v>41563</v>
      </c>
      <c r="N499">
        <v>6</v>
      </c>
      <c r="O499">
        <f>STANDARDIZE(N499,$N$8,$N$9)</f>
        <v>-0.52736622377689035</v>
      </c>
      <c r="P499">
        <f>ABS($J$3-O499)</f>
        <v>0</v>
      </c>
      <c r="Q499">
        <f>ABS($J$4-O499)</f>
        <v>2.7161491721710895</v>
      </c>
      <c r="R499">
        <f>ABS($J$5-O499)</f>
        <v>0.37525745141837419</v>
      </c>
      <c r="S499">
        <f>ABS($J$6-O499)</f>
        <v>0.96494773221867647</v>
      </c>
      <c r="T499">
        <f>MIN(P499:S499)</f>
        <v>0</v>
      </c>
      <c r="U499">
        <f>MATCH(T499,P499:S499, 0)</f>
        <v>1</v>
      </c>
    </row>
    <row r="500" spans="1:21" x14ac:dyDescent="0.35">
      <c r="A500">
        <v>1</v>
      </c>
      <c r="B500">
        <v>489</v>
      </c>
      <c r="C500" t="s">
        <v>82</v>
      </c>
      <c r="D500" t="s">
        <v>83</v>
      </c>
      <c r="E500" t="s">
        <v>84</v>
      </c>
      <c r="F500" t="s">
        <v>85</v>
      </c>
      <c r="G500" t="s">
        <v>86</v>
      </c>
      <c r="H500" t="s">
        <v>87</v>
      </c>
      <c r="I500" s="1">
        <v>41557</v>
      </c>
      <c r="J500">
        <v>2013</v>
      </c>
      <c r="K500" t="s">
        <v>77</v>
      </c>
      <c r="L500" t="s">
        <v>78</v>
      </c>
      <c r="M500" s="1">
        <v>41571</v>
      </c>
      <c r="N500">
        <v>14</v>
      </c>
      <c r="O500">
        <f>STANDARDIZE(N500,$N$8,$N$9)</f>
        <v>-0.38441100418893831</v>
      </c>
      <c r="P500">
        <f>ABS($J$3-O500)</f>
        <v>0.14295521958795204</v>
      </c>
      <c r="Q500">
        <f>ABS($J$4-O500)</f>
        <v>2.5731939525831371</v>
      </c>
      <c r="R500">
        <f>ABS($J$5-O500)</f>
        <v>0.23230223183042215</v>
      </c>
      <c r="S500">
        <f>ABS($J$6-O500)</f>
        <v>0.82199251263072437</v>
      </c>
      <c r="T500">
        <f>MIN(P500:S500)</f>
        <v>0.14295521958795204</v>
      </c>
      <c r="U500">
        <f>MATCH(T500,P500:S500, 0)</f>
        <v>1</v>
      </c>
    </row>
    <row r="501" spans="1:21" x14ac:dyDescent="0.35">
      <c r="A501">
        <v>1</v>
      </c>
      <c r="B501">
        <v>490</v>
      </c>
      <c r="C501" t="s">
        <v>112</v>
      </c>
      <c r="D501" t="s">
        <v>113</v>
      </c>
      <c r="E501" t="s">
        <v>34</v>
      </c>
      <c r="F501" t="s">
        <v>35</v>
      </c>
      <c r="G501" t="s">
        <v>139</v>
      </c>
      <c r="H501" t="s">
        <v>140</v>
      </c>
      <c r="I501" s="1">
        <v>41557</v>
      </c>
      <c r="J501">
        <v>2013</v>
      </c>
      <c r="K501" t="s">
        <v>94</v>
      </c>
      <c r="L501" t="s">
        <v>95</v>
      </c>
      <c r="M501" s="1">
        <v>41571</v>
      </c>
      <c r="N501">
        <v>14</v>
      </c>
      <c r="O501">
        <f>STANDARDIZE(N501,$N$8,$N$9)</f>
        <v>-0.38441100418893831</v>
      </c>
      <c r="P501">
        <f>ABS($J$3-O501)</f>
        <v>0.14295521958795204</v>
      </c>
      <c r="Q501">
        <f>ABS($J$4-O501)</f>
        <v>2.5731939525831371</v>
      </c>
      <c r="R501">
        <f>ABS($J$5-O501)</f>
        <v>0.23230223183042215</v>
      </c>
      <c r="S501">
        <f>ABS($J$6-O501)</f>
        <v>0.82199251263072437</v>
      </c>
      <c r="T501">
        <f>MIN(P501:S501)</f>
        <v>0.14295521958795204</v>
      </c>
      <c r="U501">
        <f>MATCH(T501,P501:S501, 0)</f>
        <v>1</v>
      </c>
    </row>
    <row r="502" spans="1:21" x14ac:dyDescent="0.35">
      <c r="A502">
        <v>3</v>
      </c>
      <c r="B502">
        <v>491</v>
      </c>
      <c r="C502" t="s">
        <v>82</v>
      </c>
      <c r="D502" t="s">
        <v>83</v>
      </c>
      <c r="E502" t="s">
        <v>84</v>
      </c>
      <c r="F502" t="s">
        <v>85</v>
      </c>
      <c r="G502" t="s">
        <v>86</v>
      </c>
      <c r="H502" t="s">
        <v>87</v>
      </c>
      <c r="I502" s="1">
        <v>41557</v>
      </c>
      <c r="J502">
        <v>2013</v>
      </c>
      <c r="K502" t="s">
        <v>38</v>
      </c>
      <c r="L502" t="s">
        <v>13</v>
      </c>
      <c r="M502" s="1">
        <v>41576</v>
      </c>
      <c r="N502">
        <v>19</v>
      </c>
      <c r="O502">
        <f>STANDARDIZE(N502,$N$8,$N$9)</f>
        <v>-0.29506399194646826</v>
      </c>
      <c r="P502">
        <f>ABS($J$3-O502)</f>
        <v>0.23230223183042209</v>
      </c>
      <c r="Q502">
        <f>ABS($J$4-O502)</f>
        <v>2.4838469403406673</v>
      </c>
      <c r="R502">
        <f>ABS($J$5-O502)</f>
        <v>0.1429552195879521</v>
      </c>
      <c r="S502">
        <f>ABS($J$6-O502)</f>
        <v>0.73264550038825438</v>
      </c>
      <c r="T502">
        <f>MIN(P502:S502)</f>
        <v>0.1429552195879521</v>
      </c>
      <c r="U502">
        <f>MATCH(T502,P502:S502, 0)</f>
        <v>3</v>
      </c>
    </row>
    <row r="503" spans="1:21" x14ac:dyDescent="0.35">
      <c r="A503">
        <v>3</v>
      </c>
      <c r="B503">
        <v>492</v>
      </c>
      <c r="C503" t="s">
        <v>112</v>
      </c>
      <c r="D503" t="s">
        <v>113</v>
      </c>
      <c r="E503" t="s">
        <v>168</v>
      </c>
      <c r="F503" t="s">
        <v>169</v>
      </c>
      <c r="G503" t="s">
        <v>231</v>
      </c>
      <c r="H503" t="s">
        <v>232</v>
      </c>
      <c r="I503" s="1">
        <v>41557</v>
      </c>
      <c r="J503">
        <v>2013</v>
      </c>
      <c r="K503" t="s">
        <v>77</v>
      </c>
      <c r="L503" t="s">
        <v>78</v>
      </c>
      <c r="M503" s="1">
        <v>41597</v>
      </c>
      <c r="N503">
        <v>40</v>
      </c>
      <c r="O503">
        <f>STANDARDIZE(N503,$N$8,$N$9)</f>
        <v>8.0193459471905953E-2</v>
      </c>
      <c r="P503">
        <f>ABS($J$3-O503)</f>
        <v>0.60755968324879628</v>
      </c>
      <c r="Q503">
        <f>ABS($J$4-O503)</f>
        <v>2.1085894889222931</v>
      </c>
      <c r="R503">
        <f>ABS($J$5-O503)</f>
        <v>0.23230223183042212</v>
      </c>
      <c r="S503">
        <f>ABS($J$6-O503)</f>
        <v>0.35738804896988019</v>
      </c>
      <c r="T503">
        <f>MIN(P503:S503)</f>
        <v>0.23230223183042212</v>
      </c>
      <c r="U503">
        <f>MATCH(T503,P503:S503, 0)</f>
        <v>3</v>
      </c>
    </row>
    <row r="504" spans="1:21" x14ac:dyDescent="0.35">
      <c r="A504">
        <v>4</v>
      </c>
      <c r="B504">
        <v>493</v>
      </c>
      <c r="C504" t="s">
        <v>82</v>
      </c>
      <c r="D504" t="s">
        <v>83</v>
      </c>
      <c r="E504" t="s">
        <v>84</v>
      </c>
      <c r="F504" t="s">
        <v>85</v>
      </c>
      <c r="G504" t="s">
        <v>86</v>
      </c>
      <c r="H504" t="s">
        <v>87</v>
      </c>
      <c r="I504" s="1">
        <v>41557</v>
      </c>
      <c r="J504">
        <v>2013</v>
      </c>
      <c r="K504" t="s">
        <v>77</v>
      </c>
      <c r="L504" t="s">
        <v>78</v>
      </c>
      <c r="M504" s="1">
        <v>41605</v>
      </c>
      <c r="N504">
        <v>48</v>
      </c>
      <c r="O504">
        <f>STANDARDIZE(N504,$N$8,$N$9)</f>
        <v>0.22314867905985802</v>
      </c>
      <c r="P504">
        <f>ABS($J$3-O504)</f>
        <v>0.75051490283674838</v>
      </c>
      <c r="Q504">
        <f>ABS($J$4-O504)</f>
        <v>1.9656342693343409</v>
      </c>
      <c r="R504">
        <f>ABS($J$5-O504)</f>
        <v>0.37525745141837419</v>
      </c>
      <c r="S504">
        <f>ABS($J$6-O504)</f>
        <v>0.21443282938192809</v>
      </c>
      <c r="T504">
        <f>MIN(P504:S504)</f>
        <v>0.21443282938192809</v>
      </c>
      <c r="U504">
        <f>MATCH(T504,P504:S504, 0)</f>
        <v>4</v>
      </c>
    </row>
    <row r="505" spans="1:21" x14ac:dyDescent="0.35">
      <c r="A505">
        <v>4</v>
      </c>
      <c r="B505">
        <v>494</v>
      </c>
      <c r="C505" t="s">
        <v>190</v>
      </c>
      <c r="D505" t="s">
        <v>191</v>
      </c>
      <c r="E505" t="s">
        <v>43</v>
      </c>
      <c r="F505" t="s">
        <v>35</v>
      </c>
      <c r="G505" t="s">
        <v>127</v>
      </c>
      <c r="H505" t="s">
        <v>128</v>
      </c>
      <c r="I505" s="1">
        <v>41557</v>
      </c>
      <c r="J505">
        <v>2013</v>
      </c>
      <c r="K505" t="s">
        <v>94</v>
      </c>
      <c r="L505" t="s">
        <v>95</v>
      </c>
      <c r="M505" s="1">
        <v>41345</v>
      </c>
      <c r="N505">
        <v>54</v>
      </c>
      <c r="O505">
        <f>STANDARDIZE(N505,$N$8,$N$9)</f>
        <v>0.33036509375082207</v>
      </c>
      <c r="P505">
        <f>ABS($J$3-O505)</f>
        <v>0.85773131752771237</v>
      </c>
      <c r="Q505">
        <f>ABS($J$4-O505)</f>
        <v>1.8584178546433769</v>
      </c>
      <c r="R505">
        <f>ABS($J$5-O505)</f>
        <v>0.48247386610933823</v>
      </c>
      <c r="S505">
        <f>ABS($J$6-O505)</f>
        <v>0.10721641469096405</v>
      </c>
      <c r="T505">
        <f>MIN(P505:S505)</f>
        <v>0.10721641469096405</v>
      </c>
      <c r="U505">
        <f>MATCH(T505,P505:S505, 0)</f>
        <v>4</v>
      </c>
    </row>
    <row r="506" spans="1:21" x14ac:dyDescent="0.35">
      <c r="A506">
        <v>1</v>
      </c>
      <c r="B506">
        <v>495</v>
      </c>
      <c r="C506" t="s">
        <v>67</v>
      </c>
      <c r="D506" t="s">
        <v>68</v>
      </c>
      <c r="E506" t="s">
        <v>79</v>
      </c>
      <c r="F506" t="s">
        <v>35</v>
      </c>
      <c r="G506" t="s">
        <v>80</v>
      </c>
      <c r="H506" t="s">
        <v>81</v>
      </c>
      <c r="I506" s="1">
        <v>41558</v>
      </c>
      <c r="J506">
        <v>2013</v>
      </c>
      <c r="K506" t="s">
        <v>41</v>
      </c>
      <c r="L506" t="s">
        <v>42</v>
      </c>
      <c r="M506" s="1">
        <v>41619</v>
      </c>
      <c r="N506">
        <v>2</v>
      </c>
      <c r="O506">
        <f>STANDARDIZE(N506,$N$8,$N$9)</f>
        <v>-0.59884383357086635</v>
      </c>
      <c r="P506">
        <f>ABS($J$3-O506)</f>
        <v>7.1477609793975994E-2</v>
      </c>
      <c r="Q506">
        <f>ABS($J$4-O506)</f>
        <v>2.7876267819650655</v>
      </c>
      <c r="R506">
        <f>ABS($J$5-O506)</f>
        <v>0.44673506121235018</v>
      </c>
      <c r="S506">
        <f>ABS($J$6-O506)</f>
        <v>1.0364253420126524</v>
      </c>
      <c r="T506">
        <f>MIN(P506:S506)</f>
        <v>7.1477609793975994E-2</v>
      </c>
      <c r="U506">
        <f>MATCH(T506,P506:S506, 0)</f>
        <v>1</v>
      </c>
    </row>
    <row r="507" spans="1:21" x14ac:dyDescent="0.35">
      <c r="A507">
        <v>1</v>
      </c>
      <c r="B507">
        <v>496</v>
      </c>
      <c r="C507" t="s">
        <v>172</v>
      </c>
      <c r="D507" t="s">
        <v>173</v>
      </c>
      <c r="E507" t="s">
        <v>24</v>
      </c>
      <c r="F507" t="s">
        <v>25</v>
      </c>
      <c r="G507" t="s">
        <v>26</v>
      </c>
      <c r="H507" t="s">
        <v>27</v>
      </c>
      <c r="I507" s="1">
        <v>41558</v>
      </c>
      <c r="J507">
        <v>2013</v>
      </c>
      <c r="K507" t="s">
        <v>147</v>
      </c>
      <c r="L507" t="s">
        <v>148</v>
      </c>
      <c r="M507" s="1">
        <v>41594</v>
      </c>
      <c r="N507">
        <v>6</v>
      </c>
      <c r="O507">
        <f>STANDARDIZE(N507,$N$8,$N$9)</f>
        <v>-0.52736622377689035</v>
      </c>
      <c r="P507">
        <f>ABS($J$3-O507)</f>
        <v>0</v>
      </c>
      <c r="Q507">
        <f>ABS($J$4-O507)</f>
        <v>2.7161491721710895</v>
      </c>
      <c r="R507">
        <f>ABS($J$5-O507)</f>
        <v>0.37525745141837419</v>
      </c>
      <c r="S507">
        <f>ABS($J$6-O507)</f>
        <v>0.96494773221867647</v>
      </c>
      <c r="T507">
        <f>MIN(P507:S507)</f>
        <v>0</v>
      </c>
      <c r="U507">
        <f>MATCH(T507,P507:S507, 0)</f>
        <v>1</v>
      </c>
    </row>
    <row r="508" spans="1:21" x14ac:dyDescent="0.35">
      <c r="A508">
        <v>3</v>
      </c>
      <c r="B508">
        <v>497</v>
      </c>
      <c r="C508" t="s">
        <v>67</v>
      </c>
      <c r="D508" t="s">
        <v>68</v>
      </c>
      <c r="E508" t="s">
        <v>105</v>
      </c>
      <c r="F508" t="s">
        <v>59</v>
      </c>
      <c r="G508" t="s">
        <v>106</v>
      </c>
      <c r="H508" t="s">
        <v>107</v>
      </c>
      <c r="I508" s="1">
        <v>41558</v>
      </c>
      <c r="J508">
        <v>2013</v>
      </c>
      <c r="K508" t="s">
        <v>77</v>
      </c>
      <c r="L508" t="s">
        <v>78</v>
      </c>
      <c r="M508" s="1">
        <v>41605</v>
      </c>
      <c r="N508">
        <v>17</v>
      </c>
      <c r="O508">
        <f>STANDARDIZE(N508,$N$8,$N$9)</f>
        <v>-0.33080279684345626</v>
      </c>
      <c r="P508">
        <f>ABS($J$3-O508)</f>
        <v>0.19656342693343409</v>
      </c>
      <c r="Q508">
        <f>ABS($J$4-O508)</f>
        <v>2.5195857452376553</v>
      </c>
      <c r="R508">
        <f>ABS($J$5-O508)</f>
        <v>0.17869402448494009</v>
      </c>
      <c r="S508">
        <f>ABS($J$6-O508)</f>
        <v>0.76838430528524237</v>
      </c>
      <c r="T508">
        <f>MIN(P508:S508)</f>
        <v>0.17869402448494009</v>
      </c>
      <c r="U508">
        <f>MATCH(T508,P508:S508, 0)</f>
        <v>3</v>
      </c>
    </row>
    <row r="509" spans="1:21" x14ac:dyDescent="0.35">
      <c r="A509">
        <v>2</v>
      </c>
      <c r="B509">
        <v>498</v>
      </c>
      <c r="C509" t="s">
        <v>32</v>
      </c>
      <c r="D509" t="s">
        <v>33</v>
      </c>
      <c r="E509" t="s">
        <v>16</v>
      </c>
      <c r="F509" t="s">
        <v>17</v>
      </c>
      <c r="G509" t="s">
        <v>18</v>
      </c>
      <c r="H509" t="s">
        <v>19</v>
      </c>
      <c r="I509" s="1">
        <v>41558</v>
      </c>
      <c r="J509">
        <v>2013</v>
      </c>
      <c r="K509" t="s">
        <v>41</v>
      </c>
      <c r="L509" t="s">
        <v>42</v>
      </c>
      <c r="M509" s="1">
        <v>41697</v>
      </c>
      <c r="N509">
        <v>109</v>
      </c>
      <c r="O509">
        <f>STANDARDIZE(N509,$N$8,$N$9)</f>
        <v>1.3131822284179928</v>
      </c>
      <c r="P509">
        <f>ABS($J$3-O509)</f>
        <v>1.8405484521948832</v>
      </c>
      <c r="Q509">
        <f>ABS($J$4-O509)</f>
        <v>0.87560071997620614</v>
      </c>
      <c r="R509">
        <f>ABS($J$5-O509)</f>
        <v>1.465291000776509</v>
      </c>
      <c r="S509">
        <f>ABS($J$6-O509)</f>
        <v>0.8756007199762067</v>
      </c>
      <c r="T509">
        <f>MIN(P509:S509)</f>
        <v>0.87560071997620614</v>
      </c>
      <c r="U509">
        <f>MATCH(T509,P509:S509, 0)</f>
        <v>2</v>
      </c>
    </row>
    <row r="510" spans="1:21" x14ac:dyDescent="0.35">
      <c r="A510">
        <v>2</v>
      </c>
      <c r="B510">
        <v>499</v>
      </c>
      <c r="C510" t="s">
        <v>119</v>
      </c>
      <c r="D510" t="s">
        <v>120</v>
      </c>
      <c r="E510" t="s">
        <v>149</v>
      </c>
      <c r="F510" t="s">
        <v>150</v>
      </c>
      <c r="G510" t="s">
        <v>151</v>
      </c>
      <c r="H510" t="s">
        <v>152</v>
      </c>
      <c r="I510" s="1">
        <v>41558</v>
      </c>
      <c r="J510">
        <v>2013</v>
      </c>
      <c r="K510" t="s">
        <v>227</v>
      </c>
      <c r="L510" t="s">
        <v>228</v>
      </c>
      <c r="M510" s="1">
        <v>41827</v>
      </c>
      <c r="N510">
        <v>239</v>
      </c>
      <c r="O510">
        <f>STANDARDIZE(N510,$N$8,$N$9)</f>
        <v>3.6362045467222139</v>
      </c>
      <c r="P510">
        <f>ABS($J$3-O510)</f>
        <v>4.1635707704991045</v>
      </c>
      <c r="Q510">
        <f>ABS($J$4-O510)</f>
        <v>1.447421598328015</v>
      </c>
      <c r="R510">
        <f>ABS($J$5-O510)</f>
        <v>3.7883133190807303</v>
      </c>
      <c r="S510">
        <f>ABS($J$6-O510)</f>
        <v>3.1986230382804277</v>
      </c>
      <c r="T510">
        <f>MIN(P510:S510)</f>
        <v>1.447421598328015</v>
      </c>
      <c r="U510">
        <f>MATCH(T510,P510:S510, 0)</f>
        <v>2</v>
      </c>
    </row>
    <row r="511" spans="1:21" x14ac:dyDescent="0.35">
      <c r="A511">
        <v>1</v>
      </c>
      <c r="B511">
        <v>500</v>
      </c>
      <c r="C511" t="s">
        <v>14</v>
      </c>
      <c r="D511" t="s">
        <v>15</v>
      </c>
      <c r="E511" t="s">
        <v>141</v>
      </c>
      <c r="F511" t="s">
        <v>142</v>
      </c>
      <c r="G511" t="s">
        <v>143</v>
      </c>
      <c r="H511" t="s">
        <v>144</v>
      </c>
      <c r="I511" s="1">
        <v>41559</v>
      </c>
      <c r="J511">
        <v>2013</v>
      </c>
      <c r="K511" t="s">
        <v>176</v>
      </c>
      <c r="L511" t="s">
        <v>177</v>
      </c>
      <c r="M511" s="1">
        <v>41620</v>
      </c>
      <c r="N511">
        <v>2</v>
      </c>
      <c r="O511">
        <f>STANDARDIZE(N511,$N$8,$N$9)</f>
        <v>-0.59884383357086635</v>
      </c>
      <c r="P511">
        <f>ABS($J$3-O511)</f>
        <v>7.1477609793975994E-2</v>
      </c>
      <c r="Q511">
        <f>ABS($J$4-O511)</f>
        <v>2.7876267819650655</v>
      </c>
      <c r="R511">
        <f>ABS($J$5-O511)</f>
        <v>0.44673506121235018</v>
      </c>
      <c r="S511">
        <f>ABS($J$6-O511)</f>
        <v>1.0364253420126524</v>
      </c>
      <c r="T511">
        <f>MIN(P511:S511)</f>
        <v>7.1477609793975994E-2</v>
      </c>
      <c r="U511">
        <f>MATCH(T511,P511:S511, 0)</f>
        <v>1</v>
      </c>
    </row>
    <row r="512" spans="1:21" x14ac:dyDescent="0.35">
      <c r="A512">
        <v>1</v>
      </c>
      <c r="B512">
        <v>501</v>
      </c>
      <c r="C512" t="s">
        <v>14</v>
      </c>
      <c r="D512" t="s">
        <v>15</v>
      </c>
      <c r="E512" t="s">
        <v>79</v>
      </c>
      <c r="F512" t="s">
        <v>35</v>
      </c>
      <c r="G512" t="s">
        <v>80</v>
      </c>
      <c r="H512" t="s">
        <v>81</v>
      </c>
      <c r="I512" s="1">
        <v>41559</v>
      </c>
      <c r="J512">
        <v>2013</v>
      </c>
      <c r="K512" t="s">
        <v>41</v>
      </c>
      <c r="L512" t="s">
        <v>42</v>
      </c>
      <c r="M512" s="1">
        <v>41620</v>
      </c>
      <c r="N512">
        <v>2</v>
      </c>
      <c r="O512">
        <f>STANDARDIZE(N512,$N$8,$N$9)</f>
        <v>-0.59884383357086635</v>
      </c>
      <c r="P512">
        <f>ABS($J$3-O512)</f>
        <v>7.1477609793975994E-2</v>
      </c>
      <c r="Q512">
        <f>ABS($J$4-O512)</f>
        <v>2.7876267819650655</v>
      </c>
      <c r="R512">
        <f>ABS($J$5-O512)</f>
        <v>0.44673506121235018</v>
      </c>
      <c r="S512">
        <f>ABS($J$6-O512)</f>
        <v>1.0364253420126524</v>
      </c>
      <c r="T512">
        <f>MIN(P512:S512)</f>
        <v>7.1477609793975994E-2</v>
      </c>
      <c r="U512">
        <f>MATCH(T512,P512:S512, 0)</f>
        <v>1</v>
      </c>
    </row>
    <row r="513" spans="1:21" x14ac:dyDescent="0.35">
      <c r="A513">
        <v>1</v>
      </c>
      <c r="B513">
        <v>502</v>
      </c>
      <c r="C513" t="s">
        <v>159</v>
      </c>
      <c r="D513" t="s">
        <v>160</v>
      </c>
      <c r="E513" t="s">
        <v>79</v>
      </c>
      <c r="F513" t="s">
        <v>35</v>
      </c>
      <c r="G513" t="s">
        <v>80</v>
      </c>
      <c r="H513" t="s">
        <v>81</v>
      </c>
      <c r="I513" s="1">
        <v>41559</v>
      </c>
      <c r="J513">
        <v>2013</v>
      </c>
      <c r="K513" t="s">
        <v>176</v>
      </c>
      <c r="L513" t="s">
        <v>177</v>
      </c>
      <c r="M513" s="1">
        <v>41620</v>
      </c>
      <c r="N513">
        <v>2</v>
      </c>
      <c r="O513">
        <f>STANDARDIZE(N513,$N$8,$N$9)</f>
        <v>-0.59884383357086635</v>
      </c>
      <c r="P513">
        <f>ABS($J$3-O513)</f>
        <v>7.1477609793975994E-2</v>
      </c>
      <c r="Q513">
        <f>ABS($J$4-O513)</f>
        <v>2.7876267819650655</v>
      </c>
      <c r="R513">
        <f>ABS($J$5-O513)</f>
        <v>0.44673506121235018</v>
      </c>
      <c r="S513">
        <f>ABS($J$6-O513)</f>
        <v>1.0364253420126524</v>
      </c>
      <c r="T513">
        <f>MIN(P513:S513)</f>
        <v>7.1477609793975994E-2</v>
      </c>
      <c r="U513">
        <f>MATCH(T513,P513:S513, 0)</f>
        <v>1</v>
      </c>
    </row>
    <row r="514" spans="1:21" x14ac:dyDescent="0.35">
      <c r="A514">
        <v>1</v>
      </c>
      <c r="B514">
        <v>503</v>
      </c>
      <c r="C514" t="s">
        <v>364</v>
      </c>
      <c r="D514" t="s">
        <v>365</v>
      </c>
      <c r="E514" t="s">
        <v>84</v>
      </c>
      <c r="F514" t="s">
        <v>85</v>
      </c>
      <c r="G514" t="s">
        <v>86</v>
      </c>
      <c r="H514" t="s">
        <v>87</v>
      </c>
      <c r="I514" s="1">
        <v>41559</v>
      </c>
      <c r="J514">
        <v>2013</v>
      </c>
      <c r="K514" t="s">
        <v>77</v>
      </c>
      <c r="L514" t="s">
        <v>78</v>
      </c>
      <c r="M514" s="1">
        <v>41621</v>
      </c>
      <c r="N514">
        <v>3</v>
      </c>
      <c r="O514">
        <f>STANDARDIZE(N514,$N$8,$N$9)</f>
        <v>-0.58097443112237235</v>
      </c>
      <c r="P514">
        <f>ABS($J$3-O514)</f>
        <v>5.3608207345481995E-2</v>
      </c>
      <c r="Q514">
        <f>ABS($J$4-O514)</f>
        <v>2.7697573795165713</v>
      </c>
      <c r="R514">
        <f>ABS($J$5-O514)</f>
        <v>0.42886565876385618</v>
      </c>
      <c r="S514">
        <f>ABS($J$6-O514)</f>
        <v>1.0185559395641586</v>
      </c>
      <c r="T514">
        <f>MIN(P514:S514)</f>
        <v>5.3608207345481995E-2</v>
      </c>
      <c r="U514">
        <f>MATCH(T514,P514:S514, 0)</f>
        <v>1</v>
      </c>
    </row>
    <row r="515" spans="1:21" x14ac:dyDescent="0.35">
      <c r="A515">
        <v>1</v>
      </c>
      <c r="B515">
        <v>504</v>
      </c>
      <c r="C515" t="s">
        <v>145</v>
      </c>
      <c r="D515" t="s">
        <v>146</v>
      </c>
      <c r="E515" t="s">
        <v>105</v>
      </c>
      <c r="F515" t="s">
        <v>59</v>
      </c>
      <c r="G515" t="s">
        <v>106</v>
      </c>
      <c r="H515" t="s">
        <v>107</v>
      </c>
      <c r="I515" s="1">
        <v>41559</v>
      </c>
      <c r="J515">
        <v>2013</v>
      </c>
      <c r="K515" t="s">
        <v>166</v>
      </c>
      <c r="L515" t="s">
        <v>167</v>
      </c>
      <c r="M515" s="1">
        <v>41622</v>
      </c>
      <c r="N515">
        <v>4</v>
      </c>
      <c r="O515">
        <f>STANDARDIZE(N515,$N$8,$N$9)</f>
        <v>-0.56310502867387835</v>
      </c>
      <c r="P515">
        <f>ABS($J$3-O515)</f>
        <v>3.5738804896987997E-2</v>
      </c>
      <c r="Q515">
        <f>ABS($J$4-O515)</f>
        <v>2.7518879770680771</v>
      </c>
      <c r="R515">
        <f>ABS($J$5-O515)</f>
        <v>0.41099625631536219</v>
      </c>
      <c r="S515">
        <f>ABS($J$6-O515)</f>
        <v>1.0006865371156644</v>
      </c>
      <c r="T515">
        <f>MIN(P515:S515)</f>
        <v>3.5738804896987997E-2</v>
      </c>
      <c r="U515">
        <f>MATCH(T515,P515:S515, 0)</f>
        <v>1</v>
      </c>
    </row>
    <row r="516" spans="1:21" x14ac:dyDescent="0.35">
      <c r="A516">
        <v>1</v>
      </c>
      <c r="B516">
        <v>505</v>
      </c>
      <c r="C516" t="s">
        <v>67</v>
      </c>
      <c r="D516" t="s">
        <v>68</v>
      </c>
      <c r="E516" t="s">
        <v>105</v>
      </c>
      <c r="F516" t="s">
        <v>59</v>
      </c>
      <c r="G516" t="s">
        <v>106</v>
      </c>
      <c r="H516" t="s">
        <v>107</v>
      </c>
      <c r="I516" s="1">
        <v>41559</v>
      </c>
      <c r="J516">
        <v>2013</v>
      </c>
      <c r="K516" t="s">
        <v>77</v>
      </c>
      <c r="L516" t="s">
        <v>78</v>
      </c>
      <c r="M516" s="1">
        <v>41625</v>
      </c>
      <c r="N516">
        <v>7</v>
      </c>
      <c r="O516">
        <f>STANDARDIZE(N516,$N$8,$N$9)</f>
        <v>-0.50949682132839635</v>
      </c>
      <c r="P516">
        <f>ABS($J$3-O516)</f>
        <v>1.7869402448493998E-2</v>
      </c>
      <c r="Q516">
        <f>ABS($J$4-O516)</f>
        <v>2.6982797697225953</v>
      </c>
      <c r="R516">
        <f>ABS($J$5-O516)</f>
        <v>0.35738804896988019</v>
      </c>
      <c r="S516">
        <f>ABS($J$6-O516)</f>
        <v>0.94707832977018247</v>
      </c>
      <c r="T516">
        <f>MIN(P516:S516)</f>
        <v>1.7869402448493998E-2</v>
      </c>
      <c r="U516">
        <f>MATCH(T516,P516:S516, 0)</f>
        <v>1</v>
      </c>
    </row>
    <row r="517" spans="1:21" x14ac:dyDescent="0.35">
      <c r="A517">
        <v>3</v>
      </c>
      <c r="B517">
        <v>506</v>
      </c>
      <c r="C517" t="s">
        <v>14</v>
      </c>
      <c r="D517" t="s">
        <v>15</v>
      </c>
      <c r="E517" t="s">
        <v>16</v>
      </c>
      <c r="F517" t="s">
        <v>17</v>
      </c>
      <c r="G517" t="s">
        <v>39</v>
      </c>
      <c r="H517" t="s">
        <v>40</v>
      </c>
      <c r="I517" s="1">
        <v>41559</v>
      </c>
      <c r="J517">
        <v>2013</v>
      </c>
      <c r="K517" t="s">
        <v>77</v>
      </c>
      <c r="L517" t="s">
        <v>78</v>
      </c>
      <c r="M517" s="1">
        <v>42004</v>
      </c>
      <c r="N517">
        <v>21</v>
      </c>
      <c r="O517">
        <f>STANDARDIZE(N517,$N$8,$N$9)</f>
        <v>-0.25932518704948021</v>
      </c>
      <c r="P517">
        <f>ABS($J$3-O517)</f>
        <v>0.26804103672741014</v>
      </c>
      <c r="Q517">
        <f>ABS($J$4-O517)</f>
        <v>2.4481081354436793</v>
      </c>
      <c r="R517">
        <f>ABS($J$5-O517)</f>
        <v>0.10721641469096405</v>
      </c>
      <c r="S517">
        <f>ABS($J$6-O517)</f>
        <v>0.69690669549126638</v>
      </c>
      <c r="T517">
        <f>MIN(P517:S517)</f>
        <v>0.10721641469096405</v>
      </c>
      <c r="U517">
        <f>MATCH(T517,P517:S517, 0)</f>
        <v>3</v>
      </c>
    </row>
    <row r="518" spans="1:21" x14ac:dyDescent="0.35">
      <c r="A518">
        <v>3</v>
      </c>
      <c r="B518">
        <v>507</v>
      </c>
      <c r="C518" t="s">
        <v>184</v>
      </c>
      <c r="D518" t="s">
        <v>185</v>
      </c>
      <c r="E518" t="s">
        <v>16</v>
      </c>
      <c r="F518" t="s">
        <v>17</v>
      </c>
      <c r="G518" t="s">
        <v>39</v>
      </c>
      <c r="H518" t="s">
        <v>40</v>
      </c>
      <c r="I518" s="1">
        <v>41559</v>
      </c>
      <c r="J518">
        <v>2013</v>
      </c>
      <c r="K518" t="s">
        <v>77</v>
      </c>
      <c r="L518" t="s">
        <v>78</v>
      </c>
      <c r="M518" s="1">
        <v>42004</v>
      </c>
      <c r="N518">
        <v>21</v>
      </c>
      <c r="O518">
        <f>STANDARDIZE(N518,$N$8,$N$9)</f>
        <v>-0.25932518704948021</v>
      </c>
      <c r="P518">
        <f>ABS($J$3-O518)</f>
        <v>0.26804103672741014</v>
      </c>
      <c r="Q518">
        <f>ABS($J$4-O518)</f>
        <v>2.4481081354436793</v>
      </c>
      <c r="R518">
        <f>ABS($J$5-O518)</f>
        <v>0.10721641469096405</v>
      </c>
      <c r="S518">
        <f>ABS($J$6-O518)</f>
        <v>0.69690669549126638</v>
      </c>
      <c r="T518">
        <f>MIN(P518:S518)</f>
        <v>0.10721641469096405</v>
      </c>
      <c r="U518">
        <f>MATCH(T518,P518:S518, 0)</f>
        <v>3</v>
      </c>
    </row>
    <row r="519" spans="1:21" x14ac:dyDescent="0.35">
      <c r="A519">
        <v>3</v>
      </c>
      <c r="B519">
        <v>508</v>
      </c>
      <c r="C519" t="s">
        <v>184</v>
      </c>
      <c r="D519" t="s">
        <v>185</v>
      </c>
      <c r="E519" t="s">
        <v>16</v>
      </c>
      <c r="F519" t="s">
        <v>17</v>
      </c>
      <c r="G519" t="s">
        <v>39</v>
      </c>
      <c r="H519" t="s">
        <v>40</v>
      </c>
      <c r="I519" s="1">
        <v>41559</v>
      </c>
      <c r="J519">
        <v>2013</v>
      </c>
      <c r="K519" t="s">
        <v>77</v>
      </c>
      <c r="L519" t="s">
        <v>78</v>
      </c>
      <c r="M519" s="1">
        <v>42004</v>
      </c>
      <c r="N519">
        <v>21</v>
      </c>
      <c r="O519">
        <f>STANDARDIZE(N519,$N$8,$N$9)</f>
        <v>-0.25932518704948021</v>
      </c>
      <c r="P519">
        <f>ABS($J$3-O519)</f>
        <v>0.26804103672741014</v>
      </c>
      <c r="Q519">
        <f>ABS($J$4-O519)</f>
        <v>2.4481081354436793</v>
      </c>
      <c r="R519">
        <f>ABS($J$5-O519)</f>
        <v>0.10721641469096405</v>
      </c>
      <c r="S519">
        <f>ABS($J$6-O519)</f>
        <v>0.69690669549126638</v>
      </c>
      <c r="T519">
        <f>MIN(P519:S519)</f>
        <v>0.10721641469096405</v>
      </c>
      <c r="U519">
        <f>MATCH(T519,P519:S519, 0)</f>
        <v>3</v>
      </c>
    </row>
    <row r="520" spans="1:21" x14ac:dyDescent="0.35">
      <c r="A520">
        <v>3</v>
      </c>
      <c r="B520">
        <v>509</v>
      </c>
      <c r="C520" t="s">
        <v>14</v>
      </c>
      <c r="D520" t="s">
        <v>15</v>
      </c>
      <c r="E520" t="s">
        <v>79</v>
      </c>
      <c r="F520" t="s">
        <v>35</v>
      </c>
      <c r="G520" t="s">
        <v>80</v>
      </c>
      <c r="H520" t="s">
        <v>81</v>
      </c>
      <c r="I520" s="1">
        <v>41559</v>
      </c>
      <c r="J520">
        <v>2013</v>
      </c>
      <c r="K520" t="s">
        <v>77</v>
      </c>
      <c r="L520" t="s">
        <v>78</v>
      </c>
      <c r="M520" s="1">
        <v>41821</v>
      </c>
      <c r="N520">
        <v>28</v>
      </c>
      <c r="O520">
        <f>STANDARDIZE(N520,$N$8,$N$9)</f>
        <v>-0.13423936991002217</v>
      </c>
      <c r="P520">
        <f>ABS($J$3-O520)</f>
        <v>0.39312685386686819</v>
      </c>
      <c r="Q520">
        <f>ABS($J$4-O520)</f>
        <v>2.3230223183042211</v>
      </c>
      <c r="R520">
        <f>ABS($J$5-O520)</f>
        <v>1.7869402448493998E-2</v>
      </c>
      <c r="S520">
        <f>ABS($J$6-O520)</f>
        <v>0.57182087835180828</v>
      </c>
      <c r="T520">
        <f>MIN(P520:S520)</f>
        <v>1.7869402448493998E-2</v>
      </c>
      <c r="U520">
        <f>MATCH(T520,P520:S520, 0)</f>
        <v>3</v>
      </c>
    </row>
    <row r="521" spans="1:21" x14ac:dyDescent="0.35">
      <c r="A521">
        <v>4</v>
      </c>
      <c r="B521">
        <v>510</v>
      </c>
      <c r="C521" t="s">
        <v>14</v>
      </c>
      <c r="D521" t="s">
        <v>15</v>
      </c>
      <c r="E521" t="s">
        <v>79</v>
      </c>
      <c r="F521" t="s">
        <v>35</v>
      </c>
      <c r="G521" t="s">
        <v>80</v>
      </c>
      <c r="H521" t="s">
        <v>81</v>
      </c>
      <c r="I521" s="1">
        <v>41559</v>
      </c>
      <c r="J521">
        <v>2013</v>
      </c>
      <c r="K521" t="s">
        <v>77</v>
      </c>
      <c r="L521" t="s">
        <v>78</v>
      </c>
      <c r="M521" s="1">
        <v>41662</v>
      </c>
      <c r="N521">
        <v>44</v>
      </c>
      <c r="O521">
        <f>STANDARDIZE(N521,$N$8,$N$9)</f>
        <v>0.151671069265882</v>
      </c>
      <c r="P521">
        <f>ABS($J$3-O521)</f>
        <v>0.67903729304277238</v>
      </c>
      <c r="Q521">
        <f>ABS($J$4-O521)</f>
        <v>2.0371118791283171</v>
      </c>
      <c r="R521">
        <f>ABS($J$5-O521)</f>
        <v>0.30377984162439819</v>
      </c>
      <c r="S521">
        <f>ABS($J$6-O521)</f>
        <v>0.28591043917590409</v>
      </c>
      <c r="T521">
        <f>MIN(P521:S521)</f>
        <v>0.28591043917590409</v>
      </c>
      <c r="U521">
        <f>MATCH(T521,P521:S521, 0)</f>
        <v>4</v>
      </c>
    </row>
    <row r="522" spans="1:21" x14ac:dyDescent="0.35">
      <c r="A522">
        <v>3</v>
      </c>
      <c r="B522">
        <v>511</v>
      </c>
      <c r="C522" t="s">
        <v>14</v>
      </c>
      <c r="D522" t="s">
        <v>15</v>
      </c>
      <c r="E522" t="s">
        <v>52</v>
      </c>
      <c r="F522" t="s">
        <v>53</v>
      </c>
      <c r="G522" t="s">
        <v>54</v>
      </c>
      <c r="H522" t="s">
        <v>55</v>
      </c>
      <c r="I522" s="1">
        <v>41560</v>
      </c>
      <c r="J522">
        <v>2013</v>
      </c>
      <c r="K522" t="s">
        <v>38</v>
      </c>
      <c r="L522" t="s">
        <v>13</v>
      </c>
      <c r="M522" s="1">
        <v>41405</v>
      </c>
      <c r="N522">
        <v>23</v>
      </c>
      <c r="O522">
        <f>STANDARDIZE(N522,$N$8,$N$9)</f>
        <v>-0.22358638215249221</v>
      </c>
      <c r="P522">
        <f>ABS($J$3-O522)</f>
        <v>0.30377984162439814</v>
      </c>
      <c r="Q522">
        <f>ABS($J$4-O522)</f>
        <v>2.4123693305466913</v>
      </c>
      <c r="R522">
        <f>ABS($J$5-O522)</f>
        <v>7.1477609793976049E-2</v>
      </c>
      <c r="S522">
        <f>ABS($J$6-O522)</f>
        <v>0.66116789059427838</v>
      </c>
      <c r="T522">
        <f>MIN(P522:S522)</f>
        <v>7.1477609793976049E-2</v>
      </c>
      <c r="U522">
        <f>MATCH(T522,P522:S522, 0)</f>
        <v>3</v>
      </c>
    </row>
    <row r="523" spans="1:21" x14ac:dyDescent="0.35">
      <c r="A523">
        <v>3</v>
      </c>
      <c r="B523">
        <v>512</v>
      </c>
      <c r="C523" t="s">
        <v>30</v>
      </c>
      <c r="D523" t="s">
        <v>31</v>
      </c>
      <c r="E523" t="s">
        <v>34</v>
      </c>
      <c r="F523" t="s">
        <v>35</v>
      </c>
      <c r="G523" t="s">
        <v>36</v>
      </c>
      <c r="H523" t="s">
        <v>37</v>
      </c>
      <c r="I523" s="1">
        <v>41560</v>
      </c>
      <c r="J523">
        <v>2013</v>
      </c>
      <c r="K523" t="s">
        <v>77</v>
      </c>
      <c r="L523" t="s">
        <v>78</v>
      </c>
      <c r="M523" s="1">
        <v>41591</v>
      </c>
      <c r="N523">
        <v>31</v>
      </c>
      <c r="O523">
        <f>STANDARDIZE(N523,$N$8,$N$9)</f>
        <v>-8.0631162564540129E-2</v>
      </c>
      <c r="P523">
        <f>ABS($J$3-O523)</f>
        <v>0.44673506121235024</v>
      </c>
      <c r="Q523">
        <f>ABS($J$4-O523)</f>
        <v>2.2694141109587389</v>
      </c>
      <c r="R523">
        <f>ABS($J$5-O523)</f>
        <v>7.1477609793976035E-2</v>
      </c>
      <c r="S523">
        <f>ABS($J$6-O523)</f>
        <v>0.51821267100632629</v>
      </c>
      <c r="T523">
        <f>MIN(P523:S523)</f>
        <v>7.1477609793976035E-2</v>
      </c>
      <c r="U523">
        <f>MATCH(T523,P523:S523, 0)</f>
        <v>3</v>
      </c>
    </row>
    <row r="524" spans="1:21" x14ac:dyDescent="0.35">
      <c r="A524">
        <v>1</v>
      </c>
      <c r="B524">
        <v>513</v>
      </c>
      <c r="C524" t="s">
        <v>30</v>
      </c>
      <c r="D524" t="s">
        <v>31</v>
      </c>
      <c r="E524" t="s">
        <v>79</v>
      </c>
      <c r="F524" t="s">
        <v>35</v>
      </c>
      <c r="G524" t="s">
        <v>80</v>
      </c>
      <c r="H524" t="s">
        <v>81</v>
      </c>
      <c r="I524" s="1">
        <v>41561</v>
      </c>
      <c r="J524">
        <v>2013</v>
      </c>
      <c r="K524" t="s">
        <v>77</v>
      </c>
      <c r="L524" t="s">
        <v>78</v>
      </c>
      <c r="M524" s="1">
        <v>41574</v>
      </c>
      <c r="N524">
        <v>13</v>
      </c>
      <c r="O524">
        <f>STANDARDIZE(N524,$N$8,$N$9)</f>
        <v>-0.40228040663743231</v>
      </c>
      <c r="P524">
        <f>ABS($J$3-O524)</f>
        <v>0.12508581713945804</v>
      </c>
      <c r="Q524">
        <f>ABS($J$4-O524)</f>
        <v>2.5910633550316313</v>
      </c>
      <c r="R524">
        <f>ABS($J$5-O524)</f>
        <v>0.25017163427891614</v>
      </c>
      <c r="S524">
        <f>ABS($J$6-O524)</f>
        <v>0.83986191507921837</v>
      </c>
      <c r="T524">
        <f>MIN(P524:S524)</f>
        <v>0.12508581713945804</v>
      </c>
      <c r="U524">
        <f>MATCH(T524,P524:S524, 0)</f>
        <v>1</v>
      </c>
    </row>
    <row r="525" spans="1:21" x14ac:dyDescent="0.35">
      <c r="A525">
        <v>3</v>
      </c>
      <c r="B525">
        <v>514</v>
      </c>
      <c r="C525" t="s">
        <v>172</v>
      </c>
      <c r="D525" t="s">
        <v>173</v>
      </c>
      <c r="E525" t="s">
        <v>163</v>
      </c>
      <c r="F525" t="s">
        <v>59</v>
      </c>
      <c r="G525" t="s">
        <v>164</v>
      </c>
      <c r="H525" t="s">
        <v>165</v>
      </c>
      <c r="I525" s="1">
        <v>41561</v>
      </c>
      <c r="J525">
        <v>2013</v>
      </c>
      <c r="K525" t="s">
        <v>77</v>
      </c>
      <c r="L525" t="s">
        <v>78</v>
      </c>
      <c r="M525" s="1">
        <v>41375</v>
      </c>
      <c r="N525">
        <v>21</v>
      </c>
      <c r="O525">
        <f>STANDARDIZE(N525,$N$8,$N$9)</f>
        <v>-0.25932518704948021</v>
      </c>
      <c r="P525">
        <f>ABS($J$3-O525)</f>
        <v>0.26804103672741014</v>
      </c>
      <c r="Q525">
        <f>ABS($J$4-O525)</f>
        <v>2.4481081354436793</v>
      </c>
      <c r="R525">
        <f>ABS($J$5-O525)</f>
        <v>0.10721641469096405</v>
      </c>
      <c r="S525">
        <f>ABS($J$6-O525)</f>
        <v>0.69690669549126638</v>
      </c>
      <c r="T525">
        <f>MIN(P525:S525)</f>
        <v>0.10721641469096405</v>
      </c>
      <c r="U525">
        <f>MATCH(T525,P525:S525, 0)</f>
        <v>3</v>
      </c>
    </row>
    <row r="526" spans="1:21" x14ac:dyDescent="0.35">
      <c r="A526">
        <v>1</v>
      </c>
      <c r="B526">
        <v>515</v>
      </c>
      <c r="C526" t="s">
        <v>14</v>
      </c>
      <c r="D526" t="s">
        <v>15</v>
      </c>
      <c r="E526" t="s">
        <v>79</v>
      </c>
      <c r="F526" t="s">
        <v>35</v>
      </c>
      <c r="G526" t="s">
        <v>80</v>
      </c>
      <c r="H526" t="s">
        <v>81</v>
      </c>
      <c r="I526" s="1">
        <v>41562</v>
      </c>
      <c r="J526">
        <v>2013</v>
      </c>
      <c r="K526" t="s">
        <v>176</v>
      </c>
      <c r="L526" t="s">
        <v>177</v>
      </c>
      <c r="M526" s="1">
        <v>41572</v>
      </c>
      <c r="N526">
        <v>10</v>
      </c>
      <c r="O526">
        <f>STANDARDIZE(N526,$N$8,$N$9)</f>
        <v>-0.4558886139829143</v>
      </c>
      <c r="P526">
        <f>ABS($J$3-O526)</f>
        <v>7.1477609793976049E-2</v>
      </c>
      <c r="Q526">
        <f>ABS($J$4-O526)</f>
        <v>2.6446715623771131</v>
      </c>
      <c r="R526">
        <f>ABS($J$5-O526)</f>
        <v>0.30377984162439814</v>
      </c>
      <c r="S526">
        <f>ABS($J$6-O526)</f>
        <v>0.89347012242470036</v>
      </c>
      <c r="T526">
        <f>MIN(P526:S526)</f>
        <v>7.1477609793976049E-2</v>
      </c>
      <c r="U526">
        <f>MATCH(T526,P526:S526, 0)</f>
        <v>1</v>
      </c>
    </row>
    <row r="527" spans="1:21" x14ac:dyDescent="0.35">
      <c r="A527">
        <v>3</v>
      </c>
      <c r="B527">
        <v>516</v>
      </c>
      <c r="C527" t="s">
        <v>14</v>
      </c>
      <c r="D527" t="s">
        <v>15</v>
      </c>
      <c r="E527" t="s">
        <v>149</v>
      </c>
      <c r="F527" t="s">
        <v>150</v>
      </c>
      <c r="G527" t="s">
        <v>215</v>
      </c>
      <c r="H527" t="s">
        <v>216</v>
      </c>
      <c r="I527" s="1">
        <v>41562</v>
      </c>
      <c r="J527">
        <v>2013</v>
      </c>
      <c r="K527" t="s">
        <v>77</v>
      </c>
      <c r="L527" t="s">
        <v>78</v>
      </c>
      <c r="M527" s="1">
        <v>41466</v>
      </c>
      <c r="N527">
        <v>23</v>
      </c>
      <c r="O527">
        <f>STANDARDIZE(N527,$N$8,$N$9)</f>
        <v>-0.22358638215249221</v>
      </c>
      <c r="P527">
        <f>ABS($J$3-O527)</f>
        <v>0.30377984162439814</v>
      </c>
      <c r="Q527">
        <f>ABS($J$4-O527)</f>
        <v>2.4123693305466913</v>
      </c>
      <c r="R527">
        <f>ABS($J$5-O527)</f>
        <v>7.1477609793976049E-2</v>
      </c>
      <c r="S527">
        <f>ABS($J$6-O527)</f>
        <v>0.66116789059427838</v>
      </c>
      <c r="T527">
        <f>MIN(P527:S527)</f>
        <v>7.1477609793976049E-2</v>
      </c>
      <c r="U527">
        <f>MATCH(T527,P527:S527, 0)</f>
        <v>3</v>
      </c>
    </row>
    <row r="528" spans="1:21" x14ac:dyDescent="0.35">
      <c r="A528">
        <v>3</v>
      </c>
      <c r="B528">
        <v>517</v>
      </c>
      <c r="C528" t="s">
        <v>14</v>
      </c>
      <c r="D528" t="s">
        <v>15</v>
      </c>
      <c r="E528" t="s">
        <v>196</v>
      </c>
      <c r="F528" t="s">
        <v>197</v>
      </c>
      <c r="G528" t="s">
        <v>198</v>
      </c>
      <c r="H528" t="s">
        <v>199</v>
      </c>
      <c r="I528" s="1">
        <v>41562</v>
      </c>
      <c r="J528">
        <v>2013</v>
      </c>
      <c r="K528" t="s">
        <v>77</v>
      </c>
      <c r="L528" t="s">
        <v>78</v>
      </c>
      <c r="M528" s="1">
        <v>41497</v>
      </c>
      <c r="N528">
        <v>24</v>
      </c>
      <c r="O528">
        <f>STANDARDIZE(N528,$N$8,$N$9)</f>
        <v>-0.20571697970399819</v>
      </c>
      <c r="P528">
        <f>ABS($J$3-O528)</f>
        <v>0.32164924407289219</v>
      </c>
      <c r="Q528">
        <f>ABS($J$4-O528)</f>
        <v>2.3944999280981971</v>
      </c>
      <c r="R528">
        <f>ABS($J$5-O528)</f>
        <v>5.3608207345482023E-2</v>
      </c>
      <c r="S528">
        <f>ABS($J$6-O528)</f>
        <v>0.64329848814578428</v>
      </c>
      <c r="T528">
        <f>MIN(P528:S528)</f>
        <v>5.3608207345482023E-2</v>
      </c>
      <c r="U528">
        <f>MATCH(T528,P528:S528, 0)</f>
        <v>3</v>
      </c>
    </row>
    <row r="529" spans="1:21" x14ac:dyDescent="0.35">
      <c r="A529">
        <v>1</v>
      </c>
      <c r="B529">
        <v>518</v>
      </c>
      <c r="C529" t="s">
        <v>82</v>
      </c>
      <c r="D529" t="s">
        <v>83</v>
      </c>
      <c r="E529" t="s">
        <v>84</v>
      </c>
      <c r="F529" t="s">
        <v>85</v>
      </c>
      <c r="G529" t="s">
        <v>86</v>
      </c>
      <c r="H529" t="s">
        <v>87</v>
      </c>
      <c r="I529" s="1">
        <v>41563</v>
      </c>
      <c r="J529">
        <v>2013</v>
      </c>
      <c r="K529" t="s">
        <v>176</v>
      </c>
      <c r="L529" t="s">
        <v>177</v>
      </c>
      <c r="M529" s="1">
        <v>41568</v>
      </c>
      <c r="N529">
        <v>5</v>
      </c>
      <c r="O529">
        <f>STANDARDIZE(N529,$N$8,$N$9)</f>
        <v>-0.54523562622538435</v>
      </c>
      <c r="P529">
        <f>ABS($J$3-O529)</f>
        <v>1.7869402448493998E-2</v>
      </c>
      <c r="Q529">
        <f>ABS($J$4-O529)</f>
        <v>2.7340185746195833</v>
      </c>
      <c r="R529">
        <f>ABS($J$5-O529)</f>
        <v>0.39312685386686819</v>
      </c>
      <c r="S529">
        <f>ABS($J$6-O529)</f>
        <v>0.98281713466717047</v>
      </c>
      <c r="T529">
        <f>MIN(P529:S529)</f>
        <v>1.7869402448493998E-2</v>
      </c>
      <c r="U529">
        <f>MATCH(T529,P529:S529, 0)</f>
        <v>1</v>
      </c>
    </row>
    <row r="530" spans="1:21" x14ac:dyDescent="0.35">
      <c r="A530">
        <v>3</v>
      </c>
      <c r="B530">
        <v>519</v>
      </c>
      <c r="C530" t="s">
        <v>14</v>
      </c>
      <c r="D530" t="s">
        <v>15</v>
      </c>
      <c r="E530" t="s">
        <v>105</v>
      </c>
      <c r="F530" t="s">
        <v>59</v>
      </c>
      <c r="G530" t="s">
        <v>106</v>
      </c>
      <c r="H530" t="s">
        <v>107</v>
      </c>
      <c r="I530" s="1">
        <v>41563</v>
      </c>
      <c r="J530">
        <v>2013</v>
      </c>
      <c r="K530" t="s">
        <v>41</v>
      </c>
      <c r="L530" t="s">
        <v>42</v>
      </c>
      <c r="M530" s="1">
        <v>41405</v>
      </c>
      <c r="N530">
        <v>20</v>
      </c>
      <c r="O530">
        <f>STANDARDIZE(N530,$N$8,$N$9)</f>
        <v>-0.27719458949797421</v>
      </c>
      <c r="P530">
        <f>ABS($J$3-O530)</f>
        <v>0.25017163427891614</v>
      </c>
      <c r="Q530">
        <f>ABS($J$4-O530)</f>
        <v>2.4659775378921731</v>
      </c>
      <c r="R530">
        <f>ABS($J$5-O530)</f>
        <v>0.12508581713945804</v>
      </c>
      <c r="S530">
        <f>ABS($J$6-O530)</f>
        <v>0.71477609793976038</v>
      </c>
      <c r="T530">
        <f>MIN(P530:S530)</f>
        <v>0.12508581713945804</v>
      </c>
      <c r="U530">
        <f>MATCH(T530,P530:S530, 0)</f>
        <v>3</v>
      </c>
    </row>
    <row r="531" spans="1:21" x14ac:dyDescent="0.35">
      <c r="A531">
        <v>3</v>
      </c>
      <c r="B531">
        <v>520</v>
      </c>
      <c r="C531" t="s">
        <v>108</v>
      </c>
      <c r="D531" t="s">
        <v>109</v>
      </c>
      <c r="E531" t="s">
        <v>116</v>
      </c>
      <c r="F531" t="s">
        <v>208</v>
      </c>
      <c r="G531" t="s">
        <v>209</v>
      </c>
      <c r="H531" t="s">
        <v>210</v>
      </c>
      <c r="I531" s="1">
        <v>41563</v>
      </c>
      <c r="J531">
        <v>2013</v>
      </c>
      <c r="K531" t="s">
        <v>77</v>
      </c>
      <c r="L531" t="s">
        <v>78</v>
      </c>
      <c r="M531" s="1">
        <v>41436</v>
      </c>
      <c r="N531">
        <v>21</v>
      </c>
      <c r="O531">
        <f>STANDARDIZE(N531,$N$8,$N$9)</f>
        <v>-0.25932518704948021</v>
      </c>
      <c r="P531">
        <f>ABS($J$3-O531)</f>
        <v>0.26804103672741014</v>
      </c>
      <c r="Q531">
        <f>ABS($J$4-O531)</f>
        <v>2.4481081354436793</v>
      </c>
      <c r="R531">
        <f>ABS($J$5-O531)</f>
        <v>0.10721641469096405</v>
      </c>
      <c r="S531">
        <f>ABS($J$6-O531)</f>
        <v>0.69690669549126638</v>
      </c>
      <c r="T531">
        <f>MIN(P531:S531)</f>
        <v>0.10721641469096405</v>
      </c>
      <c r="U531">
        <f>MATCH(T531,P531:S531, 0)</f>
        <v>3</v>
      </c>
    </row>
    <row r="532" spans="1:21" x14ac:dyDescent="0.35">
      <c r="A532">
        <v>3</v>
      </c>
      <c r="B532">
        <v>521</v>
      </c>
      <c r="C532" t="s">
        <v>30</v>
      </c>
      <c r="D532" t="s">
        <v>31</v>
      </c>
      <c r="E532" t="s">
        <v>34</v>
      </c>
      <c r="F532" t="s">
        <v>35</v>
      </c>
      <c r="G532" t="s">
        <v>139</v>
      </c>
      <c r="H532" t="s">
        <v>140</v>
      </c>
      <c r="I532" s="1">
        <v>41563</v>
      </c>
      <c r="J532">
        <v>2013</v>
      </c>
      <c r="K532" t="s">
        <v>77</v>
      </c>
      <c r="L532" t="s">
        <v>78</v>
      </c>
      <c r="M532" s="1">
        <v>41497</v>
      </c>
      <c r="N532">
        <v>23</v>
      </c>
      <c r="O532">
        <f>STANDARDIZE(N532,$N$8,$N$9)</f>
        <v>-0.22358638215249221</v>
      </c>
      <c r="P532">
        <f>ABS($J$3-O532)</f>
        <v>0.30377984162439814</v>
      </c>
      <c r="Q532">
        <f>ABS($J$4-O532)</f>
        <v>2.4123693305466913</v>
      </c>
      <c r="R532">
        <f>ABS($J$5-O532)</f>
        <v>7.1477609793976049E-2</v>
      </c>
      <c r="S532">
        <f>ABS($J$6-O532)</f>
        <v>0.66116789059427838</v>
      </c>
      <c r="T532">
        <f>MIN(P532:S532)</f>
        <v>7.1477609793976049E-2</v>
      </c>
      <c r="U532">
        <f>MATCH(T532,P532:S532, 0)</f>
        <v>3</v>
      </c>
    </row>
    <row r="533" spans="1:21" x14ac:dyDescent="0.35">
      <c r="A533">
        <v>3</v>
      </c>
      <c r="B533">
        <v>522</v>
      </c>
      <c r="C533" t="s">
        <v>14</v>
      </c>
      <c r="D533" t="s">
        <v>15</v>
      </c>
      <c r="E533" t="s">
        <v>196</v>
      </c>
      <c r="F533" t="s">
        <v>197</v>
      </c>
      <c r="G533" t="s">
        <v>198</v>
      </c>
      <c r="H533" t="s">
        <v>199</v>
      </c>
      <c r="I533" s="1">
        <v>41563</v>
      </c>
      <c r="J533">
        <v>2013</v>
      </c>
      <c r="K533" t="s">
        <v>77</v>
      </c>
      <c r="L533" t="s">
        <v>78</v>
      </c>
      <c r="M533" s="1">
        <v>41592</v>
      </c>
      <c r="N533">
        <v>29</v>
      </c>
      <c r="O533">
        <f>STANDARDIZE(N533,$N$8,$N$9)</f>
        <v>-0.11636996746152814</v>
      </c>
      <c r="P533">
        <f>ABS($J$3-O533)</f>
        <v>0.41099625631536219</v>
      </c>
      <c r="Q533">
        <f>ABS($J$4-O533)</f>
        <v>2.3051529158557269</v>
      </c>
      <c r="R533">
        <f>ABS($J$5-O533)</f>
        <v>3.5738804896988025E-2</v>
      </c>
      <c r="S533">
        <f>ABS($J$6-O533)</f>
        <v>0.55395147590331428</v>
      </c>
      <c r="T533">
        <f>MIN(P533:S533)</f>
        <v>3.5738804896988025E-2</v>
      </c>
      <c r="U533">
        <f>MATCH(T533,P533:S533, 0)</f>
        <v>3</v>
      </c>
    </row>
    <row r="534" spans="1:21" x14ac:dyDescent="0.35">
      <c r="A534">
        <v>3</v>
      </c>
      <c r="B534">
        <v>523</v>
      </c>
      <c r="C534" t="s">
        <v>172</v>
      </c>
      <c r="D534" t="s">
        <v>173</v>
      </c>
      <c r="E534" t="s">
        <v>43</v>
      </c>
      <c r="F534" t="s">
        <v>35</v>
      </c>
      <c r="G534" t="s">
        <v>127</v>
      </c>
      <c r="H534" t="s">
        <v>128</v>
      </c>
      <c r="I534" s="1">
        <v>41563</v>
      </c>
      <c r="J534">
        <v>2013</v>
      </c>
      <c r="K534" t="s">
        <v>20</v>
      </c>
      <c r="L534" t="s">
        <v>21</v>
      </c>
      <c r="M534" s="1">
        <v>41593</v>
      </c>
      <c r="N534">
        <v>30</v>
      </c>
      <c r="O534">
        <f>STANDARDIZE(N534,$N$8,$N$9)</f>
        <v>-9.8500565013034141E-2</v>
      </c>
      <c r="P534">
        <f>ABS($J$3-O534)</f>
        <v>0.42886565876385618</v>
      </c>
      <c r="Q534">
        <f>ABS($J$4-O534)</f>
        <v>2.2872835134072331</v>
      </c>
      <c r="R534">
        <f>ABS($J$5-O534)</f>
        <v>5.3608207345482023E-2</v>
      </c>
      <c r="S534">
        <f>ABS($J$6-O534)</f>
        <v>0.53608207345482028</v>
      </c>
      <c r="T534">
        <f>MIN(P534:S534)</f>
        <v>5.3608207345482023E-2</v>
      </c>
      <c r="U534">
        <f>MATCH(T534,P534:S534, 0)</f>
        <v>3</v>
      </c>
    </row>
    <row r="535" spans="1:21" x14ac:dyDescent="0.35">
      <c r="A535">
        <v>3</v>
      </c>
      <c r="B535">
        <v>524</v>
      </c>
      <c r="C535" t="s">
        <v>229</v>
      </c>
      <c r="D535" t="s">
        <v>230</v>
      </c>
      <c r="E535" t="s">
        <v>168</v>
      </c>
      <c r="F535" t="s">
        <v>169</v>
      </c>
      <c r="G535" t="s">
        <v>366</v>
      </c>
      <c r="H535" t="s">
        <v>367</v>
      </c>
      <c r="I535" s="1">
        <v>41563</v>
      </c>
      <c r="J535">
        <v>2013</v>
      </c>
      <c r="K535" t="s">
        <v>77</v>
      </c>
      <c r="L535" t="s">
        <v>78</v>
      </c>
      <c r="M535" s="1">
        <v>41593</v>
      </c>
      <c r="N535">
        <v>30</v>
      </c>
      <c r="O535">
        <f>STANDARDIZE(N535,$N$8,$N$9)</f>
        <v>-9.8500565013034141E-2</v>
      </c>
      <c r="P535">
        <f>ABS($J$3-O535)</f>
        <v>0.42886565876385618</v>
      </c>
      <c r="Q535">
        <f>ABS($J$4-O535)</f>
        <v>2.2872835134072331</v>
      </c>
      <c r="R535">
        <f>ABS($J$5-O535)</f>
        <v>5.3608207345482023E-2</v>
      </c>
      <c r="S535">
        <f>ABS($J$6-O535)</f>
        <v>0.53608207345482028</v>
      </c>
      <c r="T535">
        <f>MIN(P535:S535)</f>
        <v>5.3608207345482023E-2</v>
      </c>
      <c r="U535">
        <f>MATCH(T535,P535:S535, 0)</f>
        <v>3</v>
      </c>
    </row>
    <row r="536" spans="1:21" x14ac:dyDescent="0.35">
      <c r="A536">
        <v>3</v>
      </c>
      <c r="B536">
        <v>525</v>
      </c>
      <c r="C536" t="s">
        <v>30</v>
      </c>
      <c r="D536" t="s">
        <v>31</v>
      </c>
      <c r="E536" t="s">
        <v>149</v>
      </c>
      <c r="F536" t="s">
        <v>150</v>
      </c>
      <c r="G536" t="s">
        <v>215</v>
      </c>
      <c r="H536" t="s">
        <v>216</v>
      </c>
      <c r="I536" s="1">
        <v>41563</v>
      </c>
      <c r="J536">
        <v>2013</v>
      </c>
      <c r="K536" t="s">
        <v>77</v>
      </c>
      <c r="L536" t="s">
        <v>78</v>
      </c>
      <c r="M536" s="1">
        <v>41593</v>
      </c>
      <c r="N536">
        <v>30</v>
      </c>
      <c r="O536">
        <f>STANDARDIZE(N536,$N$8,$N$9)</f>
        <v>-9.8500565013034141E-2</v>
      </c>
      <c r="P536">
        <f>ABS($J$3-O536)</f>
        <v>0.42886565876385618</v>
      </c>
      <c r="Q536">
        <f>ABS($J$4-O536)</f>
        <v>2.2872835134072331</v>
      </c>
      <c r="R536">
        <f>ABS($J$5-O536)</f>
        <v>5.3608207345482023E-2</v>
      </c>
      <c r="S536">
        <f>ABS($J$6-O536)</f>
        <v>0.53608207345482028</v>
      </c>
      <c r="T536">
        <f>MIN(P536:S536)</f>
        <v>5.3608207345482023E-2</v>
      </c>
      <c r="U536">
        <f>MATCH(T536,P536:S536, 0)</f>
        <v>3</v>
      </c>
    </row>
    <row r="537" spans="1:21" x14ac:dyDescent="0.35">
      <c r="A537">
        <v>3</v>
      </c>
      <c r="B537">
        <v>526</v>
      </c>
      <c r="C537" t="s">
        <v>30</v>
      </c>
      <c r="D537" t="s">
        <v>31</v>
      </c>
      <c r="E537" t="s">
        <v>149</v>
      </c>
      <c r="F537" t="s">
        <v>150</v>
      </c>
      <c r="G537" t="s">
        <v>215</v>
      </c>
      <c r="H537" t="s">
        <v>216</v>
      </c>
      <c r="I537" s="1">
        <v>41563</v>
      </c>
      <c r="J537">
        <v>2013</v>
      </c>
      <c r="K537" t="s">
        <v>77</v>
      </c>
      <c r="L537" t="s">
        <v>78</v>
      </c>
      <c r="M537" s="1">
        <v>41593</v>
      </c>
      <c r="N537">
        <v>30</v>
      </c>
      <c r="O537">
        <f>STANDARDIZE(N537,$N$8,$N$9)</f>
        <v>-9.8500565013034141E-2</v>
      </c>
      <c r="P537">
        <f>ABS($J$3-O537)</f>
        <v>0.42886565876385618</v>
      </c>
      <c r="Q537">
        <f>ABS($J$4-O537)</f>
        <v>2.2872835134072331</v>
      </c>
      <c r="R537">
        <f>ABS($J$5-O537)</f>
        <v>5.3608207345482023E-2</v>
      </c>
      <c r="S537">
        <f>ABS($J$6-O537)</f>
        <v>0.53608207345482028</v>
      </c>
      <c r="T537">
        <f>MIN(P537:S537)</f>
        <v>5.3608207345482023E-2</v>
      </c>
      <c r="U537">
        <f>MATCH(T537,P537:S537, 0)</f>
        <v>3</v>
      </c>
    </row>
    <row r="538" spans="1:21" x14ac:dyDescent="0.35">
      <c r="A538">
        <v>3</v>
      </c>
      <c r="B538">
        <v>527</v>
      </c>
      <c r="C538" t="s">
        <v>229</v>
      </c>
      <c r="D538" t="s">
        <v>230</v>
      </c>
      <c r="E538" t="s">
        <v>168</v>
      </c>
      <c r="F538" t="s">
        <v>169</v>
      </c>
      <c r="G538" t="s">
        <v>366</v>
      </c>
      <c r="H538" t="s">
        <v>367</v>
      </c>
      <c r="I538" s="1">
        <v>41563</v>
      </c>
      <c r="J538">
        <v>2013</v>
      </c>
      <c r="K538" t="s">
        <v>77</v>
      </c>
      <c r="L538" t="s">
        <v>78</v>
      </c>
      <c r="M538" s="1">
        <v>41605</v>
      </c>
      <c r="N538">
        <v>42</v>
      </c>
      <c r="O538">
        <f>STANDARDIZE(N538,$N$8,$N$9)</f>
        <v>0.11593226436889398</v>
      </c>
      <c r="P538">
        <f>ABS($J$3-O538)</f>
        <v>0.64329848814578439</v>
      </c>
      <c r="Q538">
        <f>ABS($J$4-O538)</f>
        <v>2.0728506840253051</v>
      </c>
      <c r="R538">
        <f>ABS($J$5-O538)</f>
        <v>0.26804103672741014</v>
      </c>
      <c r="S538">
        <f>ABS($J$6-O538)</f>
        <v>0.32164924407289214</v>
      </c>
      <c r="T538">
        <f>MIN(P538:S538)</f>
        <v>0.26804103672741014</v>
      </c>
      <c r="U538">
        <f>MATCH(T538,P538:S538, 0)</f>
        <v>3</v>
      </c>
    </row>
    <row r="539" spans="1:21" x14ac:dyDescent="0.35">
      <c r="A539">
        <v>1</v>
      </c>
      <c r="B539">
        <v>528</v>
      </c>
      <c r="C539" t="s">
        <v>239</v>
      </c>
      <c r="D539" t="s">
        <v>240</v>
      </c>
      <c r="E539" t="s">
        <v>105</v>
      </c>
      <c r="F539" t="s">
        <v>59</v>
      </c>
      <c r="G539" t="s">
        <v>106</v>
      </c>
      <c r="H539" t="s">
        <v>107</v>
      </c>
      <c r="I539" s="1">
        <v>41564</v>
      </c>
      <c r="J539">
        <v>2013</v>
      </c>
      <c r="K539" t="s">
        <v>166</v>
      </c>
      <c r="L539" t="s">
        <v>167</v>
      </c>
      <c r="M539" s="1">
        <v>41572</v>
      </c>
      <c r="N539">
        <v>8</v>
      </c>
      <c r="O539">
        <f>STANDARDIZE(N539,$N$8,$N$9)</f>
        <v>-0.49162741887990236</v>
      </c>
      <c r="P539">
        <f>ABS($J$3-O539)</f>
        <v>3.5738804896987997E-2</v>
      </c>
      <c r="Q539">
        <f>ABS($J$4-O539)</f>
        <v>2.6804103672741011</v>
      </c>
      <c r="R539">
        <f>ABS($J$5-O539)</f>
        <v>0.33951864652138619</v>
      </c>
      <c r="S539">
        <f>ABS($J$6-O539)</f>
        <v>0.92920892732168847</v>
      </c>
      <c r="T539">
        <f>MIN(P539:S539)</f>
        <v>3.5738804896987997E-2</v>
      </c>
      <c r="U539">
        <f>MATCH(T539,P539:S539, 0)</f>
        <v>1</v>
      </c>
    </row>
    <row r="540" spans="1:21" x14ac:dyDescent="0.35">
      <c r="A540">
        <v>3</v>
      </c>
      <c r="B540">
        <v>529</v>
      </c>
      <c r="C540" t="s">
        <v>67</v>
      </c>
      <c r="D540" t="s">
        <v>68</v>
      </c>
      <c r="E540" t="s">
        <v>73</v>
      </c>
      <c r="F540" t="s">
        <v>74</v>
      </c>
      <c r="G540" t="s">
        <v>75</v>
      </c>
      <c r="H540" t="s">
        <v>76</v>
      </c>
      <c r="I540" s="1">
        <v>41564</v>
      </c>
      <c r="J540">
        <v>2013</v>
      </c>
      <c r="K540" t="s">
        <v>77</v>
      </c>
      <c r="L540" t="s">
        <v>78</v>
      </c>
      <c r="M540" s="1">
        <v>41593</v>
      </c>
      <c r="N540">
        <v>29</v>
      </c>
      <c r="O540">
        <f>STANDARDIZE(N540,$N$8,$N$9)</f>
        <v>-0.11636996746152814</v>
      </c>
      <c r="P540">
        <f>ABS($J$3-O540)</f>
        <v>0.41099625631536219</v>
      </c>
      <c r="Q540">
        <f>ABS($J$4-O540)</f>
        <v>2.3051529158557269</v>
      </c>
      <c r="R540">
        <f>ABS($J$5-O540)</f>
        <v>3.5738804896988025E-2</v>
      </c>
      <c r="S540">
        <f>ABS($J$6-O540)</f>
        <v>0.55395147590331428</v>
      </c>
      <c r="T540">
        <f>MIN(P540:S540)</f>
        <v>3.5738804896988025E-2</v>
      </c>
      <c r="U540">
        <f>MATCH(T540,P540:S540, 0)</f>
        <v>3</v>
      </c>
    </row>
    <row r="541" spans="1:21" x14ac:dyDescent="0.35">
      <c r="A541">
        <v>3</v>
      </c>
      <c r="B541">
        <v>530</v>
      </c>
      <c r="C541" t="s">
        <v>14</v>
      </c>
      <c r="D541" t="s">
        <v>15</v>
      </c>
      <c r="E541" t="s">
        <v>73</v>
      </c>
      <c r="F541" t="s">
        <v>74</v>
      </c>
      <c r="G541" t="s">
        <v>75</v>
      </c>
      <c r="H541" t="s">
        <v>76</v>
      </c>
      <c r="I541" s="1">
        <v>41564</v>
      </c>
      <c r="J541">
        <v>2013</v>
      </c>
      <c r="K541" t="s">
        <v>77</v>
      </c>
      <c r="L541" t="s">
        <v>78</v>
      </c>
      <c r="M541" s="1">
        <v>41593</v>
      </c>
      <c r="N541">
        <v>29</v>
      </c>
      <c r="O541">
        <f>STANDARDIZE(N541,$N$8,$N$9)</f>
        <v>-0.11636996746152814</v>
      </c>
      <c r="P541">
        <f>ABS($J$3-O541)</f>
        <v>0.41099625631536219</v>
      </c>
      <c r="Q541">
        <f>ABS($J$4-O541)</f>
        <v>2.3051529158557269</v>
      </c>
      <c r="R541">
        <f>ABS($J$5-O541)</f>
        <v>3.5738804896988025E-2</v>
      </c>
      <c r="S541">
        <f>ABS($J$6-O541)</f>
        <v>0.55395147590331428</v>
      </c>
      <c r="T541">
        <f>MIN(P541:S541)</f>
        <v>3.5738804896988025E-2</v>
      </c>
      <c r="U541">
        <f>MATCH(T541,P541:S541, 0)</f>
        <v>3</v>
      </c>
    </row>
    <row r="542" spans="1:21" x14ac:dyDescent="0.35">
      <c r="A542">
        <v>2</v>
      </c>
      <c r="B542">
        <v>531</v>
      </c>
      <c r="C542" t="s">
        <v>159</v>
      </c>
      <c r="D542" t="s">
        <v>160</v>
      </c>
      <c r="E542" t="s">
        <v>79</v>
      </c>
      <c r="F542" t="s">
        <v>35</v>
      </c>
      <c r="G542" t="s">
        <v>80</v>
      </c>
      <c r="H542" t="s">
        <v>81</v>
      </c>
      <c r="I542" s="1">
        <v>41564</v>
      </c>
      <c r="J542">
        <v>2013</v>
      </c>
      <c r="K542" t="s">
        <v>41</v>
      </c>
      <c r="L542" t="s">
        <v>42</v>
      </c>
      <c r="M542" s="1">
        <v>41888</v>
      </c>
      <c r="N542">
        <v>235</v>
      </c>
      <c r="O542">
        <f>STANDARDIZE(N542,$N$8,$N$9)</f>
        <v>3.5647269369282379</v>
      </c>
      <c r="P542">
        <f>ABS($J$3-O542)</f>
        <v>4.0920931607051285</v>
      </c>
      <c r="Q542">
        <f>ABS($J$4-O542)</f>
        <v>1.375943988534039</v>
      </c>
      <c r="R542">
        <f>ABS($J$5-O542)</f>
        <v>3.7168357092867543</v>
      </c>
      <c r="S542">
        <f>ABS($J$6-O542)</f>
        <v>3.1271454284864517</v>
      </c>
      <c r="T542">
        <f>MIN(P542:S542)</f>
        <v>1.375943988534039</v>
      </c>
      <c r="U542">
        <f>MATCH(T542,P542:S542, 0)</f>
        <v>2</v>
      </c>
    </row>
    <row r="543" spans="1:21" x14ac:dyDescent="0.35">
      <c r="A543">
        <v>1</v>
      </c>
      <c r="B543">
        <v>532</v>
      </c>
      <c r="C543" t="s">
        <v>71</v>
      </c>
      <c r="D543" t="s">
        <v>72</v>
      </c>
      <c r="E543" t="s">
        <v>52</v>
      </c>
      <c r="F543" t="s">
        <v>53</v>
      </c>
      <c r="G543" t="s">
        <v>248</v>
      </c>
      <c r="H543" t="s">
        <v>249</v>
      </c>
      <c r="I543" s="1">
        <v>41565</v>
      </c>
      <c r="J543">
        <v>2013</v>
      </c>
      <c r="K543" t="s">
        <v>125</v>
      </c>
      <c r="L543" t="s">
        <v>126</v>
      </c>
      <c r="M543" s="1">
        <v>41572</v>
      </c>
      <c r="N543">
        <v>7</v>
      </c>
      <c r="O543">
        <f>STANDARDIZE(N543,$N$8,$N$9)</f>
        <v>-0.50949682132839635</v>
      </c>
      <c r="P543">
        <f>ABS($J$3-O543)</f>
        <v>1.7869402448493998E-2</v>
      </c>
      <c r="Q543">
        <f>ABS($J$4-O543)</f>
        <v>2.6982797697225953</v>
      </c>
      <c r="R543">
        <f>ABS($J$5-O543)</f>
        <v>0.35738804896988019</v>
      </c>
      <c r="S543">
        <f>ABS($J$6-O543)</f>
        <v>0.94707832977018247</v>
      </c>
      <c r="T543">
        <f>MIN(P543:S543)</f>
        <v>1.7869402448493998E-2</v>
      </c>
      <c r="U543">
        <f>MATCH(T543,P543:S543, 0)</f>
        <v>1</v>
      </c>
    </row>
    <row r="544" spans="1:21" x14ac:dyDescent="0.35">
      <c r="A544">
        <v>3</v>
      </c>
      <c r="B544">
        <v>533</v>
      </c>
      <c r="C544" t="s">
        <v>229</v>
      </c>
      <c r="D544" t="s">
        <v>230</v>
      </c>
      <c r="E544" t="s">
        <v>168</v>
      </c>
      <c r="F544" t="s">
        <v>169</v>
      </c>
      <c r="G544" t="s">
        <v>170</v>
      </c>
      <c r="H544" t="s">
        <v>171</v>
      </c>
      <c r="I544" s="1">
        <v>41565</v>
      </c>
      <c r="J544">
        <v>2013</v>
      </c>
      <c r="K544" t="s">
        <v>77</v>
      </c>
      <c r="L544" t="s">
        <v>78</v>
      </c>
      <c r="M544" s="1">
        <v>41375</v>
      </c>
      <c r="N544">
        <v>17</v>
      </c>
      <c r="O544">
        <f>STANDARDIZE(N544,$N$8,$N$9)</f>
        <v>-0.33080279684345626</v>
      </c>
      <c r="P544">
        <f>ABS($J$3-O544)</f>
        <v>0.19656342693343409</v>
      </c>
      <c r="Q544">
        <f>ABS($J$4-O544)</f>
        <v>2.5195857452376553</v>
      </c>
      <c r="R544">
        <f>ABS($J$5-O544)</f>
        <v>0.17869402448494009</v>
      </c>
      <c r="S544">
        <f>ABS($J$6-O544)</f>
        <v>0.76838430528524237</v>
      </c>
      <c r="T544">
        <f>MIN(P544:S544)</f>
        <v>0.17869402448494009</v>
      </c>
      <c r="U544">
        <f>MATCH(T544,P544:S544, 0)</f>
        <v>3</v>
      </c>
    </row>
    <row r="545" spans="1:21" x14ac:dyDescent="0.35">
      <c r="A545">
        <v>3</v>
      </c>
      <c r="B545">
        <v>534</v>
      </c>
      <c r="C545" t="s">
        <v>112</v>
      </c>
      <c r="D545" t="s">
        <v>113</v>
      </c>
      <c r="E545" t="s">
        <v>73</v>
      </c>
      <c r="F545" t="s">
        <v>74</v>
      </c>
      <c r="G545" t="s">
        <v>114</v>
      </c>
      <c r="H545" t="s">
        <v>115</v>
      </c>
      <c r="I545" s="1">
        <v>41565</v>
      </c>
      <c r="J545">
        <v>2013</v>
      </c>
      <c r="K545" t="s">
        <v>69</v>
      </c>
      <c r="L545" t="s">
        <v>70</v>
      </c>
      <c r="M545" s="1">
        <v>41375</v>
      </c>
      <c r="N545">
        <v>17</v>
      </c>
      <c r="O545">
        <f>STANDARDIZE(N545,$N$8,$N$9)</f>
        <v>-0.33080279684345626</v>
      </c>
      <c r="P545">
        <f>ABS($J$3-O545)</f>
        <v>0.19656342693343409</v>
      </c>
      <c r="Q545">
        <f>ABS($J$4-O545)</f>
        <v>2.5195857452376553</v>
      </c>
      <c r="R545">
        <f>ABS($J$5-O545)</f>
        <v>0.17869402448494009</v>
      </c>
      <c r="S545">
        <f>ABS($J$6-O545)</f>
        <v>0.76838430528524237</v>
      </c>
      <c r="T545">
        <f>MIN(P545:S545)</f>
        <v>0.17869402448494009</v>
      </c>
      <c r="U545">
        <f>MATCH(T545,P545:S545, 0)</f>
        <v>3</v>
      </c>
    </row>
    <row r="546" spans="1:21" x14ac:dyDescent="0.35">
      <c r="A546">
        <v>3</v>
      </c>
      <c r="B546">
        <v>535</v>
      </c>
      <c r="C546" t="s">
        <v>14</v>
      </c>
      <c r="D546" t="s">
        <v>15</v>
      </c>
      <c r="E546" t="s">
        <v>34</v>
      </c>
      <c r="F546" t="s">
        <v>35</v>
      </c>
      <c r="G546" t="s">
        <v>36</v>
      </c>
      <c r="H546" t="s">
        <v>37</v>
      </c>
      <c r="I546" s="1">
        <v>41565</v>
      </c>
      <c r="J546">
        <v>2013</v>
      </c>
      <c r="K546" t="s">
        <v>41</v>
      </c>
      <c r="L546" t="s">
        <v>42</v>
      </c>
      <c r="M546" s="1">
        <v>41591</v>
      </c>
      <c r="N546">
        <v>26</v>
      </c>
      <c r="O546">
        <f>STANDARDIZE(N546,$N$8,$N$9)</f>
        <v>-0.16997817480701016</v>
      </c>
      <c r="P546">
        <f>ABS($J$3-O546)</f>
        <v>0.35738804896988019</v>
      </c>
      <c r="Q546">
        <f>ABS($J$4-O546)</f>
        <v>2.3587611232012091</v>
      </c>
      <c r="R546">
        <f>ABS($J$5-O546)</f>
        <v>1.7869402448493998E-2</v>
      </c>
      <c r="S546">
        <f>ABS($J$6-O546)</f>
        <v>0.60755968324879628</v>
      </c>
      <c r="T546">
        <f>MIN(P546:S546)</f>
        <v>1.7869402448493998E-2</v>
      </c>
      <c r="U546">
        <f>MATCH(T546,P546:S546, 0)</f>
        <v>3</v>
      </c>
    </row>
    <row r="547" spans="1:21" x14ac:dyDescent="0.35">
      <c r="A547">
        <v>3</v>
      </c>
      <c r="B547">
        <v>536</v>
      </c>
      <c r="C547" t="s">
        <v>172</v>
      </c>
      <c r="D547" t="s">
        <v>173</v>
      </c>
      <c r="E547" t="s">
        <v>79</v>
      </c>
      <c r="F547" t="s">
        <v>35</v>
      </c>
      <c r="G547" t="s">
        <v>80</v>
      </c>
      <c r="H547" t="s">
        <v>81</v>
      </c>
      <c r="I547" s="1">
        <v>41566</v>
      </c>
      <c r="J547">
        <v>2013</v>
      </c>
      <c r="K547" t="s">
        <v>41</v>
      </c>
      <c r="L547" t="s">
        <v>42</v>
      </c>
      <c r="M547" s="1">
        <v>41436</v>
      </c>
      <c r="N547">
        <v>18</v>
      </c>
      <c r="O547">
        <f>STANDARDIZE(N547,$N$8,$N$9)</f>
        <v>-0.31293339439496226</v>
      </c>
      <c r="P547">
        <f>ABS($J$3-O547)</f>
        <v>0.21443282938192809</v>
      </c>
      <c r="Q547">
        <f>ABS($J$4-O547)</f>
        <v>2.5017163427891611</v>
      </c>
      <c r="R547">
        <f>ABS($J$5-O547)</f>
        <v>0.1608246220364461</v>
      </c>
      <c r="S547">
        <f>ABS($J$6-O547)</f>
        <v>0.75051490283674838</v>
      </c>
      <c r="T547">
        <f>MIN(P547:S547)</f>
        <v>0.1608246220364461</v>
      </c>
      <c r="U547">
        <f>MATCH(T547,P547:S547, 0)</f>
        <v>3</v>
      </c>
    </row>
    <row r="548" spans="1:21" x14ac:dyDescent="0.35">
      <c r="A548">
        <v>3</v>
      </c>
      <c r="B548">
        <v>537</v>
      </c>
      <c r="C548" t="s">
        <v>14</v>
      </c>
      <c r="D548" t="s">
        <v>15</v>
      </c>
      <c r="E548" t="s">
        <v>16</v>
      </c>
      <c r="F548" t="s">
        <v>17</v>
      </c>
      <c r="G548" t="s">
        <v>39</v>
      </c>
      <c r="H548" t="s">
        <v>40</v>
      </c>
      <c r="I548" s="1">
        <v>41567</v>
      </c>
      <c r="J548">
        <v>2013</v>
      </c>
      <c r="K548" t="s">
        <v>77</v>
      </c>
      <c r="L548" t="s">
        <v>78</v>
      </c>
      <c r="M548" s="1">
        <v>41558</v>
      </c>
      <c r="N548">
        <v>21</v>
      </c>
      <c r="O548">
        <f>STANDARDIZE(N548,$N$8,$N$9)</f>
        <v>-0.25932518704948021</v>
      </c>
      <c r="P548">
        <f>ABS($J$3-O548)</f>
        <v>0.26804103672741014</v>
      </c>
      <c r="Q548">
        <f>ABS($J$4-O548)</f>
        <v>2.4481081354436793</v>
      </c>
      <c r="R548">
        <f>ABS($J$5-O548)</f>
        <v>0.10721641469096405</v>
      </c>
      <c r="S548">
        <f>ABS($J$6-O548)</f>
        <v>0.69690669549126638</v>
      </c>
      <c r="T548">
        <f>MIN(P548:S548)</f>
        <v>0.10721641469096405</v>
      </c>
      <c r="U548">
        <f>MATCH(T548,P548:S548, 0)</f>
        <v>3</v>
      </c>
    </row>
    <row r="549" spans="1:21" x14ac:dyDescent="0.35">
      <c r="A549">
        <v>3</v>
      </c>
      <c r="B549">
        <v>538</v>
      </c>
      <c r="C549" t="s">
        <v>30</v>
      </c>
      <c r="D549" t="s">
        <v>31</v>
      </c>
      <c r="E549" t="s">
        <v>43</v>
      </c>
      <c r="F549" t="s">
        <v>35</v>
      </c>
      <c r="G549" t="s">
        <v>48</v>
      </c>
      <c r="H549" t="s">
        <v>49</v>
      </c>
      <c r="I549" s="1">
        <v>41567</v>
      </c>
      <c r="J549">
        <v>2013</v>
      </c>
      <c r="K549" t="s">
        <v>233</v>
      </c>
      <c r="L549" t="s">
        <v>234</v>
      </c>
      <c r="M549" s="1">
        <v>41317</v>
      </c>
      <c r="N549">
        <v>43</v>
      </c>
      <c r="O549">
        <f>STANDARDIZE(N549,$N$8,$N$9)</f>
        <v>0.13380166681738798</v>
      </c>
      <c r="P549">
        <f>ABS($J$3-O549)</f>
        <v>0.66116789059427838</v>
      </c>
      <c r="Q549">
        <f>ABS($J$4-O549)</f>
        <v>2.0549812815768109</v>
      </c>
      <c r="R549">
        <f>ABS($J$5-O549)</f>
        <v>0.28591043917590414</v>
      </c>
      <c r="S549">
        <f>ABS($J$6-O549)</f>
        <v>0.30377984162439814</v>
      </c>
      <c r="T549">
        <f>MIN(P549:S549)</f>
        <v>0.28591043917590414</v>
      </c>
      <c r="U549">
        <f>MATCH(T549,P549:S549, 0)</f>
        <v>3</v>
      </c>
    </row>
    <row r="550" spans="1:21" x14ac:dyDescent="0.35">
      <c r="A550">
        <v>2</v>
      </c>
      <c r="B550">
        <v>539</v>
      </c>
      <c r="C550" t="s">
        <v>30</v>
      </c>
      <c r="D550" t="s">
        <v>31</v>
      </c>
      <c r="E550" t="s">
        <v>43</v>
      </c>
      <c r="F550" t="s">
        <v>35</v>
      </c>
      <c r="G550" t="s">
        <v>48</v>
      </c>
      <c r="H550" t="s">
        <v>49</v>
      </c>
      <c r="I550" s="1">
        <v>41567</v>
      </c>
      <c r="J550">
        <v>2013</v>
      </c>
      <c r="K550" t="s">
        <v>28</v>
      </c>
      <c r="L550" t="s">
        <v>29</v>
      </c>
      <c r="M550" s="1">
        <v>41765</v>
      </c>
      <c r="N550">
        <v>228</v>
      </c>
      <c r="O550">
        <f>STANDARDIZE(N550,$N$8,$N$9)</f>
        <v>3.4396411197887797</v>
      </c>
      <c r="P550">
        <f>ABS($J$3-O550)</f>
        <v>3.9670073435656699</v>
      </c>
      <c r="Q550">
        <f>ABS($J$4-O550)</f>
        <v>1.2508581713945808</v>
      </c>
      <c r="R550">
        <f>ABS($J$5-O550)</f>
        <v>3.5917498921472957</v>
      </c>
      <c r="S550">
        <f>ABS($J$6-O550)</f>
        <v>3.0020596113469935</v>
      </c>
      <c r="T550">
        <f>MIN(P550:S550)</f>
        <v>1.2508581713945808</v>
      </c>
      <c r="U550">
        <f>MATCH(T550,P550:S550, 0)</f>
        <v>2</v>
      </c>
    </row>
    <row r="551" spans="1:21" x14ac:dyDescent="0.35">
      <c r="A551">
        <v>1</v>
      </c>
      <c r="B551">
        <v>540</v>
      </c>
      <c r="C551" t="s">
        <v>14</v>
      </c>
      <c r="D551" t="s">
        <v>15</v>
      </c>
      <c r="E551" t="s">
        <v>73</v>
      </c>
      <c r="F551" t="s">
        <v>74</v>
      </c>
      <c r="G551" t="s">
        <v>75</v>
      </c>
      <c r="H551" t="s">
        <v>76</v>
      </c>
      <c r="I551" s="1">
        <v>41568</v>
      </c>
      <c r="J551">
        <v>2013</v>
      </c>
      <c r="K551" t="s">
        <v>38</v>
      </c>
      <c r="L551" t="s">
        <v>13</v>
      </c>
      <c r="M551" s="1">
        <v>41578</v>
      </c>
      <c r="N551">
        <v>10</v>
      </c>
      <c r="O551">
        <f>STANDARDIZE(N551,$N$8,$N$9)</f>
        <v>-0.4558886139829143</v>
      </c>
      <c r="P551">
        <f>ABS($J$3-O551)</f>
        <v>7.1477609793976049E-2</v>
      </c>
      <c r="Q551">
        <f>ABS($J$4-O551)</f>
        <v>2.6446715623771131</v>
      </c>
      <c r="R551">
        <f>ABS($J$5-O551)</f>
        <v>0.30377984162439814</v>
      </c>
      <c r="S551">
        <f>ABS($J$6-O551)</f>
        <v>0.89347012242470036</v>
      </c>
      <c r="T551">
        <f>MIN(P551:S551)</f>
        <v>7.1477609793976049E-2</v>
      </c>
      <c r="U551">
        <f>MATCH(T551,P551:S551, 0)</f>
        <v>1</v>
      </c>
    </row>
    <row r="552" spans="1:21" x14ac:dyDescent="0.35">
      <c r="A552">
        <v>3</v>
      </c>
      <c r="B552">
        <v>541</v>
      </c>
      <c r="C552" t="s">
        <v>14</v>
      </c>
      <c r="D552" t="s">
        <v>15</v>
      </c>
      <c r="E552" t="s">
        <v>141</v>
      </c>
      <c r="F552" t="s">
        <v>142</v>
      </c>
      <c r="G552" t="s">
        <v>143</v>
      </c>
      <c r="H552" t="s">
        <v>144</v>
      </c>
      <c r="I552" s="1">
        <v>41568</v>
      </c>
      <c r="J552">
        <v>2013</v>
      </c>
      <c r="K552" t="s">
        <v>28</v>
      </c>
      <c r="L552" t="s">
        <v>29</v>
      </c>
      <c r="M552" s="1">
        <v>41605</v>
      </c>
      <c r="N552">
        <v>37</v>
      </c>
      <c r="O552">
        <f>STANDARDIZE(N552,$N$8,$N$9)</f>
        <v>2.6585252126423927E-2</v>
      </c>
      <c r="P552">
        <f>ABS($J$3-O552)</f>
        <v>0.55395147590331428</v>
      </c>
      <c r="Q552">
        <f>ABS($J$4-O552)</f>
        <v>2.1621976962677749</v>
      </c>
      <c r="R552">
        <f>ABS($J$5-O552)</f>
        <v>0.17869402448494009</v>
      </c>
      <c r="S552">
        <f>ABS($J$6-O552)</f>
        <v>0.41099625631536219</v>
      </c>
      <c r="T552">
        <f>MIN(P552:S552)</f>
        <v>0.17869402448494009</v>
      </c>
      <c r="U552">
        <f>MATCH(T552,P552:S552, 0)</f>
        <v>3</v>
      </c>
    </row>
    <row r="553" spans="1:21" x14ac:dyDescent="0.35">
      <c r="A553">
        <v>1</v>
      </c>
      <c r="B553">
        <v>542</v>
      </c>
      <c r="C553" t="s">
        <v>14</v>
      </c>
      <c r="D553" t="s">
        <v>15</v>
      </c>
      <c r="E553" t="s">
        <v>79</v>
      </c>
      <c r="F553" t="s">
        <v>35</v>
      </c>
      <c r="G553" t="s">
        <v>80</v>
      </c>
      <c r="H553" t="s">
        <v>81</v>
      </c>
      <c r="I553" s="1">
        <v>41569</v>
      </c>
      <c r="J553">
        <v>2013</v>
      </c>
      <c r="K553" t="s">
        <v>77</v>
      </c>
      <c r="L553" t="s">
        <v>78</v>
      </c>
      <c r="M553" s="1">
        <v>41572</v>
      </c>
      <c r="N553">
        <v>3</v>
      </c>
      <c r="O553">
        <f>STANDARDIZE(N553,$N$8,$N$9)</f>
        <v>-0.58097443112237235</v>
      </c>
      <c r="P553">
        <f>ABS($J$3-O553)</f>
        <v>5.3608207345481995E-2</v>
      </c>
      <c r="Q553">
        <f>ABS($J$4-O553)</f>
        <v>2.7697573795165713</v>
      </c>
      <c r="R553">
        <f>ABS($J$5-O553)</f>
        <v>0.42886565876385618</v>
      </c>
      <c r="S553">
        <f>ABS($J$6-O553)</f>
        <v>1.0185559395641586</v>
      </c>
      <c r="T553">
        <f>MIN(P553:S553)</f>
        <v>5.3608207345481995E-2</v>
      </c>
      <c r="U553">
        <f>MATCH(T553,P553:S553, 0)</f>
        <v>1</v>
      </c>
    </row>
    <row r="554" spans="1:21" x14ac:dyDescent="0.35">
      <c r="A554">
        <v>1</v>
      </c>
      <c r="B554">
        <v>543</v>
      </c>
      <c r="C554" t="s">
        <v>30</v>
      </c>
      <c r="D554" t="s">
        <v>31</v>
      </c>
      <c r="E554" t="s">
        <v>73</v>
      </c>
      <c r="F554" t="s">
        <v>74</v>
      </c>
      <c r="G554" t="s">
        <v>75</v>
      </c>
      <c r="H554" t="s">
        <v>76</v>
      </c>
      <c r="I554" s="1">
        <v>41569</v>
      </c>
      <c r="J554">
        <v>2013</v>
      </c>
      <c r="K554" t="s">
        <v>166</v>
      </c>
      <c r="L554" t="s">
        <v>167</v>
      </c>
      <c r="M554" s="1">
        <v>41576</v>
      </c>
      <c r="N554">
        <v>7</v>
      </c>
      <c r="O554">
        <f>STANDARDIZE(N554,$N$8,$N$9)</f>
        <v>-0.50949682132839635</v>
      </c>
      <c r="P554">
        <f>ABS($J$3-O554)</f>
        <v>1.7869402448493998E-2</v>
      </c>
      <c r="Q554">
        <f>ABS($J$4-O554)</f>
        <v>2.6982797697225953</v>
      </c>
      <c r="R554">
        <f>ABS($J$5-O554)</f>
        <v>0.35738804896988019</v>
      </c>
      <c r="S554">
        <f>ABS($J$6-O554)</f>
        <v>0.94707832977018247</v>
      </c>
      <c r="T554">
        <f>MIN(P554:S554)</f>
        <v>1.7869402448493998E-2</v>
      </c>
      <c r="U554">
        <f>MATCH(T554,P554:S554, 0)</f>
        <v>1</v>
      </c>
    </row>
    <row r="555" spans="1:21" x14ac:dyDescent="0.35">
      <c r="A555">
        <v>3</v>
      </c>
      <c r="B555">
        <v>544</v>
      </c>
      <c r="C555" t="s">
        <v>223</v>
      </c>
      <c r="D555" t="s">
        <v>224</v>
      </c>
      <c r="E555" t="s">
        <v>116</v>
      </c>
      <c r="F555" t="s">
        <v>208</v>
      </c>
      <c r="G555" t="s">
        <v>209</v>
      </c>
      <c r="H555" t="s">
        <v>210</v>
      </c>
      <c r="I555" s="1">
        <v>41569</v>
      </c>
      <c r="J555">
        <v>2013</v>
      </c>
      <c r="K555" t="s">
        <v>69</v>
      </c>
      <c r="L555" t="s">
        <v>70</v>
      </c>
      <c r="M555" s="1">
        <v>41589</v>
      </c>
      <c r="N555">
        <v>20</v>
      </c>
      <c r="O555">
        <f>STANDARDIZE(N555,$N$8,$N$9)</f>
        <v>-0.27719458949797421</v>
      </c>
      <c r="P555">
        <f>ABS($J$3-O555)</f>
        <v>0.25017163427891614</v>
      </c>
      <c r="Q555">
        <f>ABS($J$4-O555)</f>
        <v>2.4659775378921731</v>
      </c>
      <c r="R555">
        <f>ABS($J$5-O555)</f>
        <v>0.12508581713945804</v>
      </c>
      <c r="S555">
        <f>ABS($J$6-O555)</f>
        <v>0.71477609793976038</v>
      </c>
      <c r="T555">
        <f>MIN(P555:S555)</f>
        <v>0.12508581713945804</v>
      </c>
      <c r="U555">
        <f>MATCH(T555,P555:S555, 0)</f>
        <v>3</v>
      </c>
    </row>
    <row r="556" spans="1:21" x14ac:dyDescent="0.35">
      <c r="A556">
        <v>3</v>
      </c>
      <c r="B556">
        <v>545</v>
      </c>
      <c r="C556" t="s">
        <v>239</v>
      </c>
      <c r="D556" t="s">
        <v>240</v>
      </c>
      <c r="E556" t="s">
        <v>16</v>
      </c>
      <c r="F556" t="s">
        <v>17</v>
      </c>
      <c r="G556" t="s">
        <v>39</v>
      </c>
      <c r="H556" t="s">
        <v>40</v>
      </c>
      <c r="I556" s="1">
        <v>41569</v>
      </c>
      <c r="J556">
        <v>2013</v>
      </c>
      <c r="K556" t="s">
        <v>77</v>
      </c>
      <c r="L556" t="s">
        <v>78</v>
      </c>
      <c r="M556" s="1">
        <v>41619</v>
      </c>
      <c r="N556">
        <v>21</v>
      </c>
      <c r="O556">
        <f>STANDARDIZE(N556,$N$8,$N$9)</f>
        <v>-0.25932518704948021</v>
      </c>
      <c r="P556">
        <f>ABS($J$3-O556)</f>
        <v>0.26804103672741014</v>
      </c>
      <c r="Q556">
        <f>ABS($J$4-O556)</f>
        <v>2.4481081354436793</v>
      </c>
      <c r="R556">
        <f>ABS($J$5-O556)</f>
        <v>0.10721641469096405</v>
      </c>
      <c r="S556">
        <f>ABS($J$6-O556)</f>
        <v>0.69690669549126638</v>
      </c>
      <c r="T556">
        <f>MIN(P556:S556)</f>
        <v>0.10721641469096405</v>
      </c>
      <c r="U556">
        <f>MATCH(T556,P556:S556, 0)</f>
        <v>3</v>
      </c>
    </row>
    <row r="557" spans="1:21" x14ac:dyDescent="0.35">
      <c r="A557">
        <v>4</v>
      </c>
      <c r="B557">
        <v>546</v>
      </c>
      <c r="C557" t="s">
        <v>112</v>
      </c>
      <c r="D557" t="s">
        <v>113</v>
      </c>
      <c r="E557" t="s">
        <v>73</v>
      </c>
      <c r="F557" t="s">
        <v>74</v>
      </c>
      <c r="G557" t="s">
        <v>75</v>
      </c>
      <c r="H557" t="s">
        <v>76</v>
      </c>
      <c r="I557" s="1">
        <v>41569</v>
      </c>
      <c r="J557">
        <v>2013</v>
      </c>
      <c r="K557" t="s">
        <v>77</v>
      </c>
      <c r="L557" t="s">
        <v>78</v>
      </c>
      <c r="M557" s="1">
        <v>41406</v>
      </c>
      <c r="N557">
        <v>44</v>
      </c>
      <c r="O557">
        <f>STANDARDIZE(N557,$N$8,$N$9)</f>
        <v>0.151671069265882</v>
      </c>
      <c r="P557">
        <f>ABS($J$3-O557)</f>
        <v>0.67903729304277238</v>
      </c>
      <c r="Q557">
        <f>ABS($J$4-O557)</f>
        <v>2.0371118791283171</v>
      </c>
      <c r="R557">
        <f>ABS($J$5-O557)</f>
        <v>0.30377984162439819</v>
      </c>
      <c r="S557">
        <f>ABS($J$6-O557)</f>
        <v>0.28591043917590409</v>
      </c>
      <c r="T557">
        <f>MIN(P557:S557)</f>
        <v>0.28591043917590409</v>
      </c>
      <c r="U557">
        <f>MATCH(T557,P557:S557, 0)</f>
        <v>4</v>
      </c>
    </row>
    <row r="558" spans="1:21" x14ac:dyDescent="0.35">
      <c r="A558">
        <v>2</v>
      </c>
      <c r="B558">
        <v>547</v>
      </c>
      <c r="C558" t="s">
        <v>30</v>
      </c>
      <c r="D558" t="s">
        <v>31</v>
      </c>
      <c r="E558" t="s">
        <v>34</v>
      </c>
      <c r="F558" t="s">
        <v>35</v>
      </c>
      <c r="G558" t="s">
        <v>139</v>
      </c>
      <c r="H558" t="s">
        <v>140</v>
      </c>
      <c r="I558" s="1">
        <v>41569</v>
      </c>
      <c r="J558">
        <v>2013</v>
      </c>
      <c r="K558" t="s">
        <v>41</v>
      </c>
      <c r="L558" t="s">
        <v>42</v>
      </c>
      <c r="M558" s="1">
        <v>41947</v>
      </c>
      <c r="N558">
        <v>171</v>
      </c>
      <c r="O558">
        <f>STANDARDIZE(N558,$N$8,$N$9)</f>
        <v>2.4210851802246212</v>
      </c>
      <c r="P558">
        <f>ABS($J$3-O558)</f>
        <v>2.9484514040015117</v>
      </c>
      <c r="Q558">
        <f>ABS($J$4-O558)</f>
        <v>0.2323022318304222</v>
      </c>
      <c r="R558">
        <f>ABS($J$5-O558)</f>
        <v>2.5731939525831375</v>
      </c>
      <c r="S558">
        <f>ABS($J$6-O558)</f>
        <v>1.9835036717828349</v>
      </c>
      <c r="T558">
        <f>MIN(P558:S558)</f>
        <v>0.2323022318304222</v>
      </c>
      <c r="U558">
        <f>MATCH(T558,P558:S558, 0)</f>
        <v>2</v>
      </c>
    </row>
    <row r="559" spans="1:21" x14ac:dyDescent="0.35">
      <c r="A559">
        <v>1</v>
      </c>
      <c r="B559">
        <v>548</v>
      </c>
      <c r="C559" t="s">
        <v>67</v>
      </c>
      <c r="D559" t="s">
        <v>68</v>
      </c>
      <c r="E559" t="s">
        <v>79</v>
      </c>
      <c r="F559" t="s">
        <v>35</v>
      </c>
      <c r="G559" t="s">
        <v>80</v>
      </c>
      <c r="H559" t="s">
        <v>81</v>
      </c>
      <c r="I559" s="1">
        <v>41570</v>
      </c>
      <c r="J559">
        <v>2013</v>
      </c>
      <c r="K559" t="s">
        <v>77</v>
      </c>
      <c r="L559" t="s">
        <v>78</v>
      </c>
      <c r="M559" s="1">
        <v>41285</v>
      </c>
      <c r="N559">
        <v>9</v>
      </c>
      <c r="O559">
        <f>STANDARDIZE(N559,$N$8,$N$9)</f>
        <v>-0.4737580164314083</v>
      </c>
      <c r="P559">
        <f>ABS($J$3-O559)</f>
        <v>5.3608207345482051E-2</v>
      </c>
      <c r="Q559">
        <f>ABS($J$4-O559)</f>
        <v>2.6625409648256073</v>
      </c>
      <c r="R559">
        <f>ABS($J$5-O559)</f>
        <v>0.32164924407289214</v>
      </c>
      <c r="S559">
        <f>ABS($J$6-O559)</f>
        <v>0.91133952487319436</v>
      </c>
      <c r="T559">
        <f>MIN(P559:S559)</f>
        <v>5.3608207345482051E-2</v>
      </c>
      <c r="U559">
        <f>MATCH(T559,P559:S559, 0)</f>
        <v>1</v>
      </c>
    </row>
    <row r="560" spans="1:21" x14ac:dyDescent="0.35">
      <c r="A560">
        <v>3</v>
      </c>
      <c r="B560">
        <v>549</v>
      </c>
      <c r="C560" t="s">
        <v>14</v>
      </c>
      <c r="D560" t="s">
        <v>15</v>
      </c>
      <c r="E560" t="s">
        <v>79</v>
      </c>
      <c r="F560" t="s">
        <v>35</v>
      </c>
      <c r="G560" t="s">
        <v>80</v>
      </c>
      <c r="H560" t="s">
        <v>81</v>
      </c>
      <c r="I560" s="1">
        <v>41570</v>
      </c>
      <c r="J560">
        <v>2013</v>
      </c>
      <c r="K560" t="s">
        <v>77</v>
      </c>
      <c r="L560" t="s">
        <v>78</v>
      </c>
      <c r="M560" s="1">
        <v>41599</v>
      </c>
      <c r="N560">
        <v>29</v>
      </c>
      <c r="O560">
        <f>STANDARDIZE(N560,$N$8,$N$9)</f>
        <v>-0.11636996746152814</v>
      </c>
      <c r="P560">
        <f>ABS($J$3-O560)</f>
        <v>0.41099625631536219</v>
      </c>
      <c r="Q560">
        <f>ABS($J$4-O560)</f>
        <v>2.3051529158557269</v>
      </c>
      <c r="R560">
        <f>ABS($J$5-O560)</f>
        <v>3.5738804896988025E-2</v>
      </c>
      <c r="S560">
        <f>ABS($J$6-O560)</f>
        <v>0.55395147590331428</v>
      </c>
      <c r="T560">
        <f>MIN(P560:S560)</f>
        <v>3.5738804896988025E-2</v>
      </c>
      <c r="U560">
        <f>MATCH(T560,P560:S560, 0)</f>
        <v>3</v>
      </c>
    </row>
    <row r="561" spans="1:21" x14ac:dyDescent="0.35">
      <c r="A561">
        <v>3</v>
      </c>
      <c r="B561">
        <v>550</v>
      </c>
      <c r="C561" t="s">
        <v>355</v>
      </c>
      <c r="D561" t="s">
        <v>356</v>
      </c>
      <c r="E561" t="s">
        <v>105</v>
      </c>
      <c r="F561" t="s">
        <v>59</v>
      </c>
      <c r="G561" t="s">
        <v>106</v>
      </c>
      <c r="H561" t="s">
        <v>107</v>
      </c>
      <c r="I561" s="1">
        <v>41570</v>
      </c>
      <c r="J561">
        <v>2013</v>
      </c>
      <c r="K561" t="s">
        <v>41</v>
      </c>
      <c r="L561" t="s">
        <v>42</v>
      </c>
      <c r="M561" s="1">
        <v>41607</v>
      </c>
      <c r="N561">
        <v>37</v>
      </c>
      <c r="O561">
        <f>STANDARDIZE(N561,$N$8,$N$9)</f>
        <v>2.6585252126423927E-2</v>
      </c>
      <c r="P561">
        <f>ABS($J$3-O561)</f>
        <v>0.55395147590331428</v>
      </c>
      <c r="Q561">
        <f>ABS($J$4-O561)</f>
        <v>2.1621976962677749</v>
      </c>
      <c r="R561">
        <f>ABS($J$5-O561)</f>
        <v>0.17869402448494009</v>
      </c>
      <c r="S561">
        <f>ABS($J$6-O561)</f>
        <v>0.41099625631536219</v>
      </c>
      <c r="T561">
        <f>MIN(P561:S561)</f>
        <v>0.17869402448494009</v>
      </c>
      <c r="U561">
        <f>MATCH(T561,P561:S561, 0)</f>
        <v>3</v>
      </c>
    </row>
    <row r="562" spans="1:21" x14ac:dyDescent="0.35">
      <c r="A562">
        <v>4</v>
      </c>
      <c r="B562">
        <v>551</v>
      </c>
      <c r="C562" t="s">
        <v>14</v>
      </c>
      <c r="D562" t="s">
        <v>15</v>
      </c>
      <c r="E562" t="s">
        <v>16</v>
      </c>
      <c r="F562" t="s">
        <v>17</v>
      </c>
      <c r="G562" t="s">
        <v>18</v>
      </c>
      <c r="H562" t="s">
        <v>19</v>
      </c>
      <c r="I562" s="1">
        <v>41570</v>
      </c>
      <c r="J562">
        <v>2013</v>
      </c>
      <c r="K562" t="s">
        <v>77</v>
      </c>
      <c r="L562" t="s">
        <v>78</v>
      </c>
      <c r="M562" s="1">
        <v>41627</v>
      </c>
      <c r="N562">
        <v>57</v>
      </c>
      <c r="O562">
        <f>STANDARDIZE(N562,$N$8,$N$9)</f>
        <v>0.38397330109630412</v>
      </c>
      <c r="P562">
        <f>ABS($J$3-O562)</f>
        <v>0.91133952487319447</v>
      </c>
      <c r="Q562">
        <f>ABS($J$4-O562)</f>
        <v>1.8048096472978949</v>
      </c>
      <c r="R562">
        <f>ABS($J$5-O562)</f>
        <v>0.53608207345482028</v>
      </c>
      <c r="S562">
        <f>ABS($J$6-O562)</f>
        <v>5.3608207345481995E-2</v>
      </c>
      <c r="T562">
        <f>MIN(P562:S562)</f>
        <v>5.3608207345481995E-2</v>
      </c>
      <c r="U562">
        <f>MATCH(T562,P562:S562, 0)</f>
        <v>4</v>
      </c>
    </row>
    <row r="563" spans="1:21" x14ac:dyDescent="0.35">
      <c r="A563">
        <v>1</v>
      </c>
      <c r="B563">
        <v>552</v>
      </c>
      <c r="C563" t="s">
        <v>30</v>
      </c>
      <c r="D563" t="s">
        <v>31</v>
      </c>
      <c r="E563" t="s">
        <v>121</v>
      </c>
      <c r="F563" t="s">
        <v>122</v>
      </c>
      <c r="G563" t="s">
        <v>123</v>
      </c>
      <c r="H563" t="s">
        <v>124</v>
      </c>
      <c r="I563" s="1">
        <v>41571</v>
      </c>
      <c r="J563">
        <v>2013</v>
      </c>
      <c r="K563" t="s">
        <v>368</v>
      </c>
      <c r="L563" t="s">
        <v>369</v>
      </c>
      <c r="M563" s="1">
        <v>41576</v>
      </c>
      <c r="N563">
        <v>5</v>
      </c>
      <c r="O563">
        <f>STANDARDIZE(N563,$N$8,$N$9)</f>
        <v>-0.54523562622538435</v>
      </c>
      <c r="P563">
        <f>ABS($J$3-O563)</f>
        <v>1.7869402448493998E-2</v>
      </c>
      <c r="Q563">
        <f>ABS($J$4-O563)</f>
        <v>2.7340185746195833</v>
      </c>
      <c r="R563">
        <f>ABS($J$5-O563)</f>
        <v>0.39312685386686819</v>
      </c>
      <c r="S563">
        <f>ABS($J$6-O563)</f>
        <v>0.98281713466717047</v>
      </c>
      <c r="T563">
        <f>MIN(P563:S563)</f>
        <v>1.7869402448493998E-2</v>
      </c>
      <c r="U563">
        <f>MATCH(T563,P563:S563, 0)</f>
        <v>1</v>
      </c>
    </row>
    <row r="564" spans="1:21" x14ac:dyDescent="0.35">
      <c r="A564">
        <v>1</v>
      </c>
      <c r="B564">
        <v>553</v>
      </c>
      <c r="C564" t="s">
        <v>112</v>
      </c>
      <c r="D564" t="s">
        <v>113</v>
      </c>
      <c r="E564" t="s">
        <v>243</v>
      </c>
      <c r="F564" t="s">
        <v>208</v>
      </c>
      <c r="G564" t="s">
        <v>244</v>
      </c>
      <c r="H564" t="s">
        <v>245</v>
      </c>
      <c r="I564" s="1">
        <v>41571</v>
      </c>
      <c r="J564">
        <v>2013</v>
      </c>
      <c r="K564" t="s">
        <v>77</v>
      </c>
      <c r="L564" t="s">
        <v>78</v>
      </c>
      <c r="M564" s="1">
        <v>41578</v>
      </c>
      <c r="N564">
        <v>7</v>
      </c>
      <c r="O564">
        <f>STANDARDIZE(N564,$N$8,$N$9)</f>
        <v>-0.50949682132839635</v>
      </c>
      <c r="P564">
        <f>ABS($J$3-O564)</f>
        <v>1.7869402448493998E-2</v>
      </c>
      <c r="Q564">
        <f>ABS($J$4-O564)</f>
        <v>2.6982797697225953</v>
      </c>
      <c r="R564">
        <f>ABS($J$5-O564)</f>
        <v>0.35738804896988019</v>
      </c>
      <c r="S564">
        <f>ABS($J$6-O564)</f>
        <v>0.94707832977018247</v>
      </c>
      <c r="T564">
        <f>MIN(P564:S564)</f>
        <v>1.7869402448493998E-2</v>
      </c>
      <c r="U564">
        <f>MATCH(T564,P564:S564, 0)</f>
        <v>1</v>
      </c>
    </row>
    <row r="565" spans="1:21" x14ac:dyDescent="0.35">
      <c r="A565">
        <v>1</v>
      </c>
      <c r="B565">
        <v>554</v>
      </c>
      <c r="C565" t="s">
        <v>14</v>
      </c>
      <c r="D565" t="s">
        <v>15</v>
      </c>
      <c r="E565" t="s">
        <v>58</v>
      </c>
      <c r="F565" t="s">
        <v>348</v>
      </c>
      <c r="G565" t="s">
        <v>349</v>
      </c>
      <c r="H565" t="s">
        <v>350</v>
      </c>
      <c r="I565" s="1">
        <v>41571</v>
      </c>
      <c r="J565">
        <v>2013</v>
      </c>
      <c r="K565" t="s">
        <v>77</v>
      </c>
      <c r="L565" t="s">
        <v>78</v>
      </c>
      <c r="M565" s="1">
        <v>41466</v>
      </c>
      <c r="N565">
        <v>14</v>
      </c>
      <c r="O565">
        <f>STANDARDIZE(N565,$N$8,$N$9)</f>
        <v>-0.38441100418893831</v>
      </c>
      <c r="P565">
        <f>ABS($J$3-O565)</f>
        <v>0.14295521958795204</v>
      </c>
      <c r="Q565">
        <f>ABS($J$4-O565)</f>
        <v>2.5731939525831371</v>
      </c>
      <c r="R565">
        <f>ABS($J$5-O565)</f>
        <v>0.23230223183042215</v>
      </c>
      <c r="S565">
        <f>ABS($J$6-O565)</f>
        <v>0.82199251263072437</v>
      </c>
      <c r="T565">
        <f>MIN(P565:S565)</f>
        <v>0.14295521958795204</v>
      </c>
      <c r="U565">
        <f>MATCH(T565,P565:S565, 0)</f>
        <v>1</v>
      </c>
    </row>
    <row r="566" spans="1:21" x14ac:dyDescent="0.35">
      <c r="A566">
        <v>1</v>
      </c>
      <c r="B566">
        <v>555</v>
      </c>
      <c r="C566" t="s">
        <v>82</v>
      </c>
      <c r="D566" t="s">
        <v>83</v>
      </c>
      <c r="E566" t="s">
        <v>296</v>
      </c>
      <c r="F566" t="s">
        <v>320</v>
      </c>
      <c r="G566" t="s">
        <v>351</v>
      </c>
      <c r="H566" t="s">
        <v>352</v>
      </c>
      <c r="I566" s="1">
        <v>41571</v>
      </c>
      <c r="J566">
        <v>2013</v>
      </c>
      <c r="K566" t="s">
        <v>147</v>
      </c>
      <c r="L566" t="s">
        <v>148</v>
      </c>
      <c r="M566" s="1">
        <v>41497</v>
      </c>
      <c r="N566">
        <v>15</v>
      </c>
      <c r="O566">
        <f>STANDARDIZE(N566,$N$8,$N$9)</f>
        <v>-0.36654160174044426</v>
      </c>
      <c r="P566">
        <f>ABS($J$3-O566)</f>
        <v>0.1608246220364461</v>
      </c>
      <c r="Q566">
        <f>ABS($J$4-O566)</f>
        <v>2.5553245501346433</v>
      </c>
      <c r="R566">
        <f>ABS($J$5-O566)</f>
        <v>0.21443282938192809</v>
      </c>
      <c r="S566">
        <f>ABS($J$6-O566)</f>
        <v>0.80412311018223037</v>
      </c>
      <c r="T566">
        <f>MIN(P566:S566)</f>
        <v>0.1608246220364461</v>
      </c>
      <c r="U566">
        <f>MATCH(T566,P566:S566, 0)</f>
        <v>1</v>
      </c>
    </row>
    <row r="567" spans="1:21" x14ac:dyDescent="0.35">
      <c r="A567">
        <v>3</v>
      </c>
      <c r="B567">
        <v>556</v>
      </c>
      <c r="C567" t="s">
        <v>14</v>
      </c>
      <c r="D567" t="s">
        <v>15</v>
      </c>
      <c r="E567" t="s">
        <v>79</v>
      </c>
      <c r="F567" t="s">
        <v>35</v>
      </c>
      <c r="G567" t="s">
        <v>80</v>
      </c>
      <c r="H567" t="s">
        <v>81</v>
      </c>
      <c r="I567" s="1">
        <v>41571</v>
      </c>
      <c r="J567">
        <v>2013</v>
      </c>
      <c r="K567" t="s">
        <v>41</v>
      </c>
      <c r="L567" t="s">
        <v>42</v>
      </c>
      <c r="M567" s="1">
        <v>41597</v>
      </c>
      <c r="N567">
        <v>26</v>
      </c>
      <c r="O567">
        <f>STANDARDIZE(N567,$N$8,$N$9)</f>
        <v>-0.16997817480701016</v>
      </c>
      <c r="P567">
        <f>ABS($J$3-O567)</f>
        <v>0.35738804896988019</v>
      </c>
      <c r="Q567">
        <f>ABS($J$4-O567)</f>
        <v>2.3587611232012091</v>
      </c>
      <c r="R567">
        <f>ABS($J$5-O567)</f>
        <v>1.7869402448493998E-2</v>
      </c>
      <c r="S567">
        <f>ABS($J$6-O567)</f>
        <v>0.60755968324879628</v>
      </c>
      <c r="T567">
        <f>MIN(P567:S567)</f>
        <v>1.7869402448493998E-2</v>
      </c>
      <c r="U567">
        <f>MATCH(T567,P567:S567, 0)</f>
        <v>3</v>
      </c>
    </row>
    <row r="568" spans="1:21" x14ac:dyDescent="0.35">
      <c r="A568">
        <v>3</v>
      </c>
      <c r="B568">
        <v>557</v>
      </c>
      <c r="C568" t="s">
        <v>82</v>
      </c>
      <c r="D568" t="s">
        <v>83</v>
      </c>
      <c r="E568" t="s">
        <v>73</v>
      </c>
      <c r="F568" t="s">
        <v>74</v>
      </c>
      <c r="G568" t="s">
        <v>114</v>
      </c>
      <c r="H568" t="s">
        <v>115</v>
      </c>
      <c r="I568" s="1">
        <v>41571</v>
      </c>
      <c r="J568">
        <v>2013</v>
      </c>
      <c r="K568" t="s">
        <v>77</v>
      </c>
      <c r="L568" t="s">
        <v>78</v>
      </c>
      <c r="M568" s="1">
        <v>41605</v>
      </c>
      <c r="N568">
        <v>34</v>
      </c>
      <c r="O568">
        <f>STANDARDIZE(N568,$N$8,$N$9)</f>
        <v>-2.7022955219058099E-2</v>
      </c>
      <c r="P568">
        <f>ABS($J$3-O568)</f>
        <v>0.50034326855783229</v>
      </c>
      <c r="Q568">
        <f>ABS($J$4-O568)</f>
        <v>2.2158059036132571</v>
      </c>
      <c r="R568">
        <f>ABS($J$5-O568)</f>
        <v>0.12508581713945807</v>
      </c>
      <c r="S568">
        <f>ABS($J$6-O568)</f>
        <v>0.46460446366084424</v>
      </c>
      <c r="T568">
        <f>MIN(P568:S568)</f>
        <v>0.12508581713945807</v>
      </c>
      <c r="U568">
        <f>MATCH(T568,P568:S568, 0)</f>
        <v>3</v>
      </c>
    </row>
    <row r="569" spans="1:21" x14ac:dyDescent="0.35">
      <c r="A569">
        <v>1</v>
      </c>
      <c r="B569">
        <v>558</v>
      </c>
      <c r="C569" t="s">
        <v>82</v>
      </c>
      <c r="D569" t="s">
        <v>83</v>
      </c>
      <c r="E569" t="s">
        <v>73</v>
      </c>
      <c r="F569" t="s">
        <v>74</v>
      </c>
      <c r="G569" t="s">
        <v>75</v>
      </c>
      <c r="H569" t="s">
        <v>76</v>
      </c>
      <c r="I569" s="1">
        <v>41572</v>
      </c>
      <c r="J569">
        <v>2013</v>
      </c>
      <c r="K569" t="s">
        <v>38</v>
      </c>
      <c r="L569" t="s">
        <v>13</v>
      </c>
      <c r="M569" s="1">
        <v>41575</v>
      </c>
      <c r="N569">
        <v>3</v>
      </c>
      <c r="O569">
        <f>STANDARDIZE(N569,$N$8,$N$9)</f>
        <v>-0.58097443112237235</v>
      </c>
      <c r="P569">
        <f>ABS($J$3-O569)</f>
        <v>5.3608207345481995E-2</v>
      </c>
      <c r="Q569">
        <f>ABS($J$4-O569)</f>
        <v>2.7697573795165713</v>
      </c>
      <c r="R569">
        <f>ABS($J$5-O569)</f>
        <v>0.42886565876385618</v>
      </c>
      <c r="S569">
        <f>ABS($J$6-O569)</f>
        <v>1.0185559395641586</v>
      </c>
      <c r="T569">
        <f>MIN(P569:S569)</f>
        <v>5.3608207345481995E-2</v>
      </c>
      <c r="U569">
        <f>MATCH(T569,P569:S569, 0)</f>
        <v>1</v>
      </c>
    </row>
    <row r="570" spans="1:21" x14ac:dyDescent="0.35">
      <c r="A570">
        <v>1</v>
      </c>
      <c r="B570">
        <v>559</v>
      </c>
      <c r="C570" t="s">
        <v>239</v>
      </c>
      <c r="D570" t="s">
        <v>240</v>
      </c>
      <c r="E570" t="s">
        <v>34</v>
      </c>
      <c r="F570" t="s">
        <v>35</v>
      </c>
      <c r="G570" t="s">
        <v>139</v>
      </c>
      <c r="H570" t="s">
        <v>140</v>
      </c>
      <c r="I570" s="1">
        <v>41572</v>
      </c>
      <c r="J570">
        <v>2013</v>
      </c>
      <c r="K570" t="s">
        <v>77</v>
      </c>
      <c r="L570" t="s">
        <v>78</v>
      </c>
      <c r="M570" s="1">
        <v>41497</v>
      </c>
      <c r="N570">
        <v>14</v>
      </c>
      <c r="O570">
        <f>STANDARDIZE(N570,$N$8,$N$9)</f>
        <v>-0.38441100418893831</v>
      </c>
      <c r="P570">
        <f>ABS($J$3-O570)</f>
        <v>0.14295521958795204</v>
      </c>
      <c r="Q570">
        <f>ABS($J$4-O570)</f>
        <v>2.5731939525831371</v>
      </c>
      <c r="R570">
        <f>ABS($J$5-O570)</f>
        <v>0.23230223183042215</v>
      </c>
      <c r="S570">
        <f>ABS($J$6-O570)</f>
        <v>0.82199251263072437</v>
      </c>
      <c r="T570">
        <f>MIN(P570:S570)</f>
        <v>0.14295521958795204</v>
      </c>
      <c r="U570">
        <f>MATCH(T570,P570:S570, 0)</f>
        <v>1</v>
      </c>
    </row>
    <row r="571" spans="1:21" x14ac:dyDescent="0.35">
      <c r="A571">
        <v>3</v>
      </c>
      <c r="B571">
        <v>560</v>
      </c>
      <c r="C571" t="s">
        <v>67</v>
      </c>
      <c r="D571" t="s">
        <v>68</v>
      </c>
      <c r="E571" t="s">
        <v>84</v>
      </c>
      <c r="F571" t="s">
        <v>85</v>
      </c>
      <c r="G571" t="s">
        <v>86</v>
      </c>
      <c r="H571" t="s">
        <v>87</v>
      </c>
      <c r="I571" s="1">
        <v>41572</v>
      </c>
      <c r="J571">
        <v>2013</v>
      </c>
      <c r="K571" t="s">
        <v>77</v>
      </c>
      <c r="L571" t="s">
        <v>78</v>
      </c>
      <c r="M571" s="1">
        <v>41593</v>
      </c>
      <c r="N571">
        <v>21</v>
      </c>
      <c r="O571">
        <f>STANDARDIZE(N571,$N$8,$N$9)</f>
        <v>-0.25932518704948021</v>
      </c>
      <c r="P571">
        <f>ABS($J$3-O571)</f>
        <v>0.26804103672741014</v>
      </c>
      <c r="Q571">
        <f>ABS($J$4-O571)</f>
        <v>2.4481081354436793</v>
      </c>
      <c r="R571">
        <f>ABS($J$5-O571)</f>
        <v>0.10721641469096405</v>
      </c>
      <c r="S571">
        <f>ABS($J$6-O571)</f>
        <v>0.69690669549126638</v>
      </c>
      <c r="T571">
        <f>MIN(P571:S571)</f>
        <v>0.10721641469096405</v>
      </c>
      <c r="U571">
        <f>MATCH(T571,P571:S571, 0)</f>
        <v>3</v>
      </c>
    </row>
    <row r="572" spans="1:21" x14ac:dyDescent="0.35">
      <c r="A572">
        <v>4</v>
      </c>
      <c r="B572">
        <v>561</v>
      </c>
      <c r="C572" t="s">
        <v>112</v>
      </c>
      <c r="D572" t="s">
        <v>113</v>
      </c>
      <c r="E572" t="s">
        <v>131</v>
      </c>
      <c r="F572" t="s">
        <v>132</v>
      </c>
      <c r="G572" t="s">
        <v>133</v>
      </c>
      <c r="H572" t="s">
        <v>134</v>
      </c>
      <c r="I572" s="1">
        <v>41572</v>
      </c>
      <c r="J572">
        <v>2013</v>
      </c>
      <c r="K572" t="s">
        <v>227</v>
      </c>
      <c r="L572" t="s">
        <v>228</v>
      </c>
      <c r="M572" s="1">
        <v>41620</v>
      </c>
      <c r="N572">
        <v>48</v>
      </c>
      <c r="O572">
        <f>STANDARDIZE(N572,$N$8,$N$9)</f>
        <v>0.22314867905985802</v>
      </c>
      <c r="P572">
        <f>ABS($J$3-O572)</f>
        <v>0.75051490283674838</v>
      </c>
      <c r="Q572">
        <f>ABS($J$4-O572)</f>
        <v>1.9656342693343409</v>
      </c>
      <c r="R572">
        <f>ABS($J$5-O572)</f>
        <v>0.37525745141837419</v>
      </c>
      <c r="S572">
        <f>ABS($J$6-O572)</f>
        <v>0.21443282938192809</v>
      </c>
      <c r="T572">
        <f>MIN(P572:S572)</f>
        <v>0.21443282938192809</v>
      </c>
      <c r="U572">
        <f>MATCH(T572,P572:S572, 0)</f>
        <v>4</v>
      </c>
    </row>
    <row r="573" spans="1:21" x14ac:dyDescent="0.35">
      <c r="A573">
        <v>1</v>
      </c>
      <c r="B573">
        <v>562</v>
      </c>
      <c r="C573" t="s">
        <v>112</v>
      </c>
      <c r="D573" t="s">
        <v>113</v>
      </c>
      <c r="E573" t="s">
        <v>168</v>
      </c>
      <c r="F573" t="s">
        <v>370</v>
      </c>
      <c r="G573" t="s">
        <v>371</v>
      </c>
      <c r="H573" t="s">
        <v>372</v>
      </c>
      <c r="I573" s="1">
        <v>41573</v>
      </c>
      <c r="J573">
        <v>2013</v>
      </c>
      <c r="K573" t="s">
        <v>77</v>
      </c>
      <c r="L573" t="s">
        <v>78</v>
      </c>
      <c r="M573" s="1">
        <v>41578</v>
      </c>
      <c r="N573">
        <v>5</v>
      </c>
      <c r="O573">
        <f>STANDARDIZE(N573,$N$8,$N$9)</f>
        <v>-0.54523562622538435</v>
      </c>
      <c r="P573">
        <f>ABS($J$3-O573)</f>
        <v>1.7869402448493998E-2</v>
      </c>
      <c r="Q573">
        <f>ABS($J$4-O573)</f>
        <v>2.7340185746195833</v>
      </c>
      <c r="R573">
        <f>ABS($J$5-O573)</f>
        <v>0.39312685386686819</v>
      </c>
      <c r="S573">
        <f>ABS($J$6-O573)</f>
        <v>0.98281713466717047</v>
      </c>
      <c r="T573">
        <f>MIN(P573:S573)</f>
        <v>1.7869402448493998E-2</v>
      </c>
      <c r="U573">
        <f>MATCH(T573,P573:S573, 0)</f>
        <v>1</v>
      </c>
    </row>
    <row r="574" spans="1:21" x14ac:dyDescent="0.35">
      <c r="A574">
        <v>4</v>
      </c>
      <c r="B574">
        <v>563</v>
      </c>
      <c r="C574" t="s">
        <v>172</v>
      </c>
      <c r="D574" t="s">
        <v>173</v>
      </c>
      <c r="E574" t="s">
        <v>79</v>
      </c>
      <c r="F574" t="s">
        <v>35</v>
      </c>
      <c r="G574" t="s">
        <v>80</v>
      </c>
      <c r="H574" t="s">
        <v>81</v>
      </c>
      <c r="I574" s="1">
        <v>41573</v>
      </c>
      <c r="J574">
        <v>2013</v>
      </c>
      <c r="K574" t="s">
        <v>77</v>
      </c>
      <c r="L574" t="s">
        <v>78</v>
      </c>
      <c r="M574" s="1">
        <v>41621</v>
      </c>
      <c r="N574">
        <v>48</v>
      </c>
      <c r="O574">
        <f>STANDARDIZE(N574,$N$8,$N$9)</f>
        <v>0.22314867905985802</v>
      </c>
      <c r="P574">
        <f>ABS($J$3-O574)</f>
        <v>0.75051490283674838</v>
      </c>
      <c r="Q574">
        <f>ABS($J$4-O574)</f>
        <v>1.9656342693343409</v>
      </c>
      <c r="R574">
        <f>ABS($J$5-O574)</f>
        <v>0.37525745141837419</v>
      </c>
      <c r="S574">
        <f>ABS($J$6-O574)</f>
        <v>0.21443282938192809</v>
      </c>
      <c r="T574">
        <f>MIN(P574:S574)</f>
        <v>0.21443282938192809</v>
      </c>
      <c r="U574">
        <f>MATCH(T574,P574:S574, 0)</f>
        <v>4</v>
      </c>
    </row>
    <row r="575" spans="1:21" x14ac:dyDescent="0.35">
      <c r="A575">
        <v>1</v>
      </c>
      <c r="B575">
        <v>564</v>
      </c>
      <c r="C575" t="s">
        <v>30</v>
      </c>
      <c r="D575" t="s">
        <v>31</v>
      </c>
      <c r="E575" t="s">
        <v>73</v>
      </c>
      <c r="F575" t="s">
        <v>74</v>
      </c>
      <c r="G575" t="s">
        <v>75</v>
      </c>
      <c r="H575" t="s">
        <v>76</v>
      </c>
      <c r="I575" s="1">
        <v>41574</v>
      </c>
      <c r="J575">
        <v>2013</v>
      </c>
      <c r="K575" t="s">
        <v>38</v>
      </c>
      <c r="L575" t="s">
        <v>13</v>
      </c>
      <c r="M575" s="1">
        <v>41575</v>
      </c>
      <c r="N575">
        <v>1</v>
      </c>
      <c r="O575">
        <f>STANDARDIZE(N575,$N$8,$N$9)</f>
        <v>-0.61671323601936046</v>
      </c>
      <c r="P575">
        <f>ABS($J$3-O575)</f>
        <v>8.9347012242470103E-2</v>
      </c>
      <c r="Q575">
        <f>ABS($J$4-O575)</f>
        <v>2.8054961844135593</v>
      </c>
      <c r="R575">
        <f>ABS($J$5-O575)</f>
        <v>0.46460446366084429</v>
      </c>
      <c r="S575">
        <f>ABS($J$6-O575)</f>
        <v>1.0542947444611466</v>
      </c>
      <c r="T575">
        <f>MIN(P575:S575)</f>
        <v>8.9347012242470103E-2</v>
      </c>
      <c r="U575">
        <f>MATCH(T575,P575:S575, 0)</f>
        <v>1</v>
      </c>
    </row>
    <row r="576" spans="1:21" x14ac:dyDescent="0.35">
      <c r="A576">
        <v>1</v>
      </c>
      <c r="B576">
        <v>565</v>
      </c>
      <c r="C576" t="s">
        <v>46</v>
      </c>
      <c r="D576" t="s">
        <v>47</v>
      </c>
      <c r="E576" t="s">
        <v>84</v>
      </c>
      <c r="F576" t="s">
        <v>85</v>
      </c>
      <c r="G576" t="s">
        <v>274</v>
      </c>
      <c r="H576" t="s">
        <v>275</v>
      </c>
      <c r="I576" s="1">
        <v>41574</v>
      </c>
      <c r="J576">
        <v>2013</v>
      </c>
      <c r="K576" t="s">
        <v>94</v>
      </c>
      <c r="L576" t="s">
        <v>95</v>
      </c>
      <c r="M576" s="1">
        <v>41576</v>
      </c>
      <c r="N576">
        <v>2</v>
      </c>
      <c r="O576">
        <f>STANDARDIZE(N576,$N$8,$N$9)</f>
        <v>-0.59884383357086635</v>
      </c>
      <c r="P576">
        <f>ABS($J$3-O576)</f>
        <v>7.1477609793975994E-2</v>
      </c>
      <c r="Q576">
        <f>ABS($J$4-O576)</f>
        <v>2.7876267819650655</v>
      </c>
      <c r="R576">
        <f>ABS($J$5-O576)</f>
        <v>0.44673506121235018</v>
      </c>
      <c r="S576">
        <f>ABS($J$6-O576)</f>
        <v>1.0364253420126524</v>
      </c>
      <c r="T576">
        <f>MIN(P576:S576)</f>
        <v>7.1477609793975994E-2</v>
      </c>
      <c r="U576">
        <f>MATCH(T576,P576:S576, 0)</f>
        <v>1</v>
      </c>
    </row>
    <row r="577" spans="1:21" x14ac:dyDescent="0.35">
      <c r="A577">
        <v>3</v>
      </c>
      <c r="B577">
        <v>566</v>
      </c>
      <c r="C577" t="s">
        <v>14</v>
      </c>
      <c r="D577" t="s">
        <v>15</v>
      </c>
      <c r="E577" t="s">
        <v>79</v>
      </c>
      <c r="F577" t="s">
        <v>35</v>
      </c>
      <c r="G577" t="s">
        <v>80</v>
      </c>
      <c r="H577" t="s">
        <v>81</v>
      </c>
      <c r="I577" s="1">
        <v>41574</v>
      </c>
      <c r="J577">
        <v>2013</v>
      </c>
      <c r="K577" t="s">
        <v>69</v>
      </c>
      <c r="L577" t="s">
        <v>70</v>
      </c>
      <c r="M577" s="1">
        <v>41596</v>
      </c>
      <c r="N577">
        <v>22</v>
      </c>
      <c r="O577">
        <f>STANDARDIZE(N577,$N$8,$N$9)</f>
        <v>-0.24145578460098621</v>
      </c>
      <c r="P577">
        <f>ABS($J$3-O577)</f>
        <v>0.28591043917590414</v>
      </c>
      <c r="Q577">
        <f>ABS($J$4-O577)</f>
        <v>2.4302387329951851</v>
      </c>
      <c r="R577">
        <f>ABS($J$5-O577)</f>
        <v>8.9347012242470047E-2</v>
      </c>
      <c r="S577">
        <f>ABS($J$6-O577)</f>
        <v>0.67903729304277238</v>
      </c>
      <c r="T577">
        <f>MIN(P577:S577)</f>
        <v>8.9347012242470047E-2</v>
      </c>
      <c r="U577">
        <f>MATCH(T577,P577:S577, 0)</f>
        <v>3</v>
      </c>
    </row>
    <row r="578" spans="1:21" x14ac:dyDescent="0.35">
      <c r="A578">
        <v>3</v>
      </c>
      <c r="B578">
        <v>567</v>
      </c>
      <c r="C578" t="s">
        <v>112</v>
      </c>
      <c r="D578" t="s">
        <v>113</v>
      </c>
      <c r="E578" t="s">
        <v>196</v>
      </c>
      <c r="F578" t="s">
        <v>197</v>
      </c>
      <c r="G578" t="s">
        <v>198</v>
      </c>
      <c r="H578" t="s">
        <v>199</v>
      </c>
      <c r="I578" s="1">
        <v>41574</v>
      </c>
      <c r="J578">
        <v>2013</v>
      </c>
      <c r="K578" t="s">
        <v>41</v>
      </c>
      <c r="L578" t="s">
        <v>42</v>
      </c>
      <c r="M578" s="1">
        <v>41599</v>
      </c>
      <c r="N578">
        <v>25</v>
      </c>
      <c r="O578">
        <f>STANDARDIZE(N578,$N$8,$N$9)</f>
        <v>-0.18784757725550419</v>
      </c>
      <c r="P578">
        <f>ABS($J$3-O578)</f>
        <v>0.33951864652138619</v>
      </c>
      <c r="Q578">
        <f>ABS($J$4-O578)</f>
        <v>2.3766305256497033</v>
      </c>
      <c r="R578">
        <f>ABS($J$5-O578)</f>
        <v>3.5738804896988025E-2</v>
      </c>
      <c r="S578">
        <f>ABS($J$6-O578)</f>
        <v>0.62542908569729028</v>
      </c>
      <c r="T578">
        <f>MIN(P578:S578)</f>
        <v>3.5738804896988025E-2</v>
      </c>
      <c r="U578">
        <f>MATCH(T578,P578:S578, 0)</f>
        <v>3</v>
      </c>
    </row>
    <row r="579" spans="1:21" x14ac:dyDescent="0.35">
      <c r="A579">
        <v>3</v>
      </c>
      <c r="B579">
        <v>568</v>
      </c>
      <c r="C579" t="s">
        <v>112</v>
      </c>
      <c r="D579" t="s">
        <v>113</v>
      </c>
      <c r="E579" t="s">
        <v>196</v>
      </c>
      <c r="F579" t="s">
        <v>197</v>
      </c>
      <c r="G579" t="s">
        <v>198</v>
      </c>
      <c r="H579" t="s">
        <v>199</v>
      </c>
      <c r="I579" s="1">
        <v>41574</v>
      </c>
      <c r="J579">
        <v>2013</v>
      </c>
      <c r="K579" t="s">
        <v>41</v>
      </c>
      <c r="L579" t="s">
        <v>42</v>
      </c>
      <c r="M579" s="1">
        <v>41599</v>
      </c>
      <c r="N579">
        <v>25</v>
      </c>
      <c r="O579">
        <f>STANDARDIZE(N579,$N$8,$N$9)</f>
        <v>-0.18784757725550419</v>
      </c>
      <c r="P579">
        <f>ABS($J$3-O579)</f>
        <v>0.33951864652138619</v>
      </c>
      <c r="Q579">
        <f>ABS($J$4-O579)</f>
        <v>2.3766305256497033</v>
      </c>
      <c r="R579">
        <f>ABS($J$5-O579)</f>
        <v>3.5738804896988025E-2</v>
      </c>
      <c r="S579">
        <f>ABS($J$6-O579)</f>
        <v>0.62542908569729028</v>
      </c>
      <c r="T579">
        <f>MIN(P579:S579)</f>
        <v>3.5738804896988025E-2</v>
      </c>
      <c r="U579">
        <f>MATCH(T579,P579:S579, 0)</f>
        <v>3</v>
      </c>
    </row>
    <row r="580" spans="1:21" x14ac:dyDescent="0.35">
      <c r="A580">
        <v>3</v>
      </c>
      <c r="B580">
        <v>569</v>
      </c>
      <c r="C580" t="s">
        <v>14</v>
      </c>
      <c r="D580" t="s">
        <v>15</v>
      </c>
      <c r="E580" t="s">
        <v>196</v>
      </c>
      <c r="F580" t="s">
        <v>197</v>
      </c>
      <c r="G580" t="s">
        <v>198</v>
      </c>
      <c r="H580" t="s">
        <v>199</v>
      </c>
      <c r="I580" s="1">
        <v>41574</v>
      </c>
      <c r="J580">
        <v>2013</v>
      </c>
      <c r="K580" t="s">
        <v>77</v>
      </c>
      <c r="L580" t="s">
        <v>78</v>
      </c>
      <c r="M580" s="1">
        <v>41406</v>
      </c>
      <c r="N580">
        <v>39</v>
      </c>
      <c r="O580">
        <f>STANDARDIZE(N580,$N$8,$N$9)</f>
        <v>6.2324057023411948E-2</v>
      </c>
      <c r="P580">
        <f>ABS($J$3-O580)</f>
        <v>0.58969028080030228</v>
      </c>
      <c r="Q580">
        <f>ABS($J$4-O580)</f>
        <v>2.1264588913707869</v>
      </c>
      <c r="R580">
        <f>ABS($J$5-O580)</f>
        <v>0.21443282938192812</v>
      </c>
      <c r="S580">
        <f>ABS($J$6-O580)</f>
        <v>0.37525745141837419</v>
      </c>
      <c r="T580">
        <f>MIN(P580:S580)</f>
        <v>0.21443282938192812</v>
      </c>
      <c r="U580">
        <f>MATCH(T580,P580:S580, 0)</f>
        <v>3</v>
      </c>
    </row>
    <row r="581" spans="1:21" x14ac:dyDescent="0.35">
      <c r="A581">
        <v>3</v>
      </c>
      <c r="B581">
        <v>570</v>
      </c>
      <c r="C581" t="s">
        <v>14</v>
      </c>
      <c r="D581" t="s">
        <v>15</v>
      </c>
      <c r="E581" t="s">
        <v>196</v>
      </c>
      <c r="F581" t="s">
        <v>197</v>
      </c>
      <c r="G581" t="s">
        <v>198</v>
      </c>
      <c r="H581" t="s">
        <v>199</v>
      </c>
      <c r="I581" s="1">
        <v>41574</v>
      </c>
      <c r="J581">
        <v>2013</v>
      </c>
      <c r="K581" t="s">
        <v>77</v>
      </c>
      <c r="L581" t="s">
        <v>78</v>
      </c>
      <c r="M581" s="1">
        <v>41498</v>
      </c>
      <c r="N581">
        <v>42</v>
      </c>
      <c r="O581">
        <f>STANDARDIZE(N581,$N$8,$N$9)</f>
        <v>0.11593226436889398</v>
      </c>
      <c r="P581">
        <f>ABS($J$3-O581)</f>
        <v>0.64329848814578439</v>
      </c>
      <c r="Q581">
        <f>ABS($J$4-O581)</f>
        <v>2.0728506840253051</v>
      </c>
      <c r="R581">
        <f>ABS($J$5-O581)</f>
        <v>0.26804103672741014</v>
      </c>
      <c r="S581">
        <f>ABS($J$6-O581)</f>
        <v>0.32164924407289214</v>
      </c>
      <c r="T581">
        <f>MIN(P581:S581)</f>
        <v>0.26804103672741014</v>
      </c>
      <c r="U581">
        <f>MATCH(T581,P581:S581, 0)</f>
        <v>3</v>
      </c>
    </row>
    <row r="582" spans="1:21" x14ac:dyDescent="0.35">
      <c r="A582">
        <v>3</v>
      </c>
      <c r="B582">
        <v>571</v>
      </c>
      <c r="C582" t="s">
        <v>14</v>
      </c>
      <c r="D582" t="s">
        <v>15</v>
      </c>
      <c r="E582" t="s">
        <v>196</v>
      </c>
      <c r="F582" t="s">
        <v>197</v>
      </c>
      <c r="G582" t="s">
        <v>198</v>
      </c>
      <c r="H582" t="s">
        <v>199</v>
      </c>
      <c r="I582" s="1">
        <v>41574</v>
      </c>
      <c r="J582">
        <v>2013</v>
      </c>
      <c r="K582" t="s">
        <v>77</v>
      </c>
      <c r="L582" t="s">
        <v>78</v>
      </c>
      <c r="M582" s="1">
        <v>41498</v>
      </c>
      <c r="N582">
        <v>42</v>
      </c>
      <c r="O582">
        <f>STANDARDIZE(N582,$N$8,$N$9)</f>
        <v>0.11593226436889398</v>
      </c>
      <c r="P582">
        <f>ABS($J$3-O582)</f>
        <v>0.64329848814578439</v>
      </c>
      <c r="Q582">
        <f>ABS($J$4-O582)</f>
        <v>2.0728506840253051</v>
      </c>
      <c r="R582">
        <f>ABS($J$5-O582)</f>
        <v>0.26804103672741014</v>
      </c>
      <c r="S582">
        <f>ABS($J$6-O582)</f>
        <v>0.32164924407289214</v>
      </c>
      <c r="T582">
        <f>MIN(P582:S582)</f>
        <v>0.26804103672741014</v>
      </c>
      <c r="U582">
        <f>MATCH(T582,P582:S582, 0)</f>
        <v>3</v>
      </c>
    </row>
    <row r="583" spans="1:21" x14ac:dyDescent="0.35">
      <c r="A583">
        <v>4</v>
      </c>
      <c r="B583">
        <v>572</v>
      </c>
      <c r="C583" t="s">
        <v>82</v>
      </c>
      <c r="D583" t="s">
        <v>83</v>
      </c>
      <c r="E583" t="s">
        <v>196</v>
      </c>
      <c r="F583" t="s">
        <v>197</v>
      </c>
      <c r="G583" t="s">
        <v>198</v>
      </c>
      <c r="H583" t="s">
        <v>199</v>
      </c>
      <c r="I583" s="1">
        <v>41574</v>
      </c>
      <c r="J583">
        <v>2013</v>
      </c>
      <c r="K583" t="s">
        <v>77</v>
      </c>
      <c r="L583" t="s">
        <v>78</v>
      </c>
      <c r="M583" s="1">
        <v>41620</v>
      </c>
      <c r="N583">
        <v>46</v>
      </c>
      <c r="O583">
        <f>STANDARDIZE(N583,$N$8,$N$9)</f>
        <v>0.18740987416287</v>
      </c>
      <c r="P583">
        <f>ABS($J$3-O583)</f>
        <v>0.71477609793976038</v>
      </c>
      <c r="Q583">
        <f>ABS($J$4-O583)</f>
        <v>2.0013730742313292</v>
      </c>
      <c r="R583">
        <f>ABS($J$5-O583)</f>
        <v>0.33951864652138619</v>
      </c>
      <c r="S583">
        <f>ABS($J$6-O583)</f>
        <v>0.25017163427891609</v>
      </c>
      <c r="T583">
        <f>MIN(P583:S583)</f>
        <v>0.25017163427891609</v>
      </c>
      <c r="U583">
        <f>MATCH(T583,P583:S583, 0)</f>
        <v>4</v>
      </c>
    </row>
    <row r="584" spans="1:21" x14ac:dyDescent="0.35">
      <c r="A584">
        <v>1</v>
      </c>
      <c r="B584">
        <v>573</v>
      </c>
      <c r="C584" t="s">
        <v>67</v>
      </c>
      <c r="D584" t="s">
        <v>68</v>
      </c>
      <c r="E584" t="s">
        <v>79</v>
      </c>
      <c r="F584" t="s">
        <v>35</v>
      </c>
      <c r="G584" t="s">
        <v>80</v>
      </c>
      <c r="H584" t="s">
        <v>81</v>
      </c>
      <c r="I584" s="1">
        <v>41575</v>
      </c>
      <c r="J584">
        <v>2013</v>
      </c>
      <c r="K584" t="s">
        <v>176</v>
      </c>
      <c r="L584" t="s">
        <v>177</v>
      </c>
      <c r="M584" s="1">
        <v>41578</v>
      </c>
      <c r="N584">
        <v>3</v>
      </c>
      <c r="O584">
        <f>STANDARDIZE(N584,$N$8,$N$9)</f>
        <v>-0.58097443112237235</v>
      </c>
      <c r="P584">
        <f>ABS($J$3-O584)</f>
        <v>5.3608207345481995E-2</v>
      </c>
      <c r="Q584">
        <f>ABS($J$4-O584)</f>
        <v>2.7697573795165713</v>
      </c>
      <c r="R584">
        <f>ABS($J$5-O584)</f>
        <v>0.42886565876385618</v>
      </c>
      <c r="S584">
        <f>ABS($J$6-O584)</f>
        <v>1.0185559395641586</v>
      </c>
      <c r="T584">
        <f>MIN(P584:S584)</f>
        <v>5.3608207345481995E-2</v>
      </c>
      <c r="U584">
        <f>MATCH(T584,P584:S584, 0)</f>
        <v>1</v>
      </c>
    </row>
    <row r="585" spans="1:21" x14ac:dyDescent="0.35">
      <c r="A585">
        <v>1</v>
      </c>
      <c r="B585">
        <v>574</v>
      </c>
      <c r="C585" t="s">
        <v>30</v>
      </c>
      <c r="D585" t="s">
        <v>31</v>
      </c>
      <c r="E585" t="s">
        <v>79</v>
      </c>
      <c r="F585" t="s">
        <v>35</v>
      </c>
      <c r="G585" t="s">
        <v>80</v>
      </c>
      <c r="H585" t="s">
        <v>81</v>
      </c>
      <c r="I585" s="1">
        <v>41575</v>
      </c>
      <c r="J585">
        <v>2013</v>
      </c>
      <c r="K585" t="s">
        <v>176</v>
      </c>
      <c r="L585" t="s">
        <v>177</v>
      </c>
      <c r="M585" s="1">
        <v>41578</v>
      </c>
      <c r="N585">
        <v>3</v>
      </c>
      <c r="O585">
        <f>STANDARDIZE(N585,$N$8,$N$9)</f>
        <v>-0.58097443112237235</v>
      </c>
      <c r="P585">
        <f>ABS($J$3-O585)</f>
        <v>5.3608207345481995E-2</v>
      </c>
      <c r="Q585">
        <f>ABS($J$4-O585)</f>
        <v>2.7697573795165713</v>
      </c>
      <c r="R585">
        <f>ABS($J$5-O585)</f>
        <v>0.42886565876385618</v>
      </c>
      <c r="S585">
        <f>ABS($J$6-O585)</f>
        <v>1.0185559395641586</v>
      </c>
      <c r="T585">
        <f>MIN(P585:S585)</f>
        <v>5.3608207345481995E-2</v>
      </c>
      <c r="U585">
        <f>MATCH(T585,P585:S585, 0)</f>
        <v>1</v>
      </c>
    </row>
    <row r="586" spans="1:21" x14ac:dyDescent="0.35">
      <c r="A586">
        <v>1</v>
      </c>
      <c r="B586">
        <v>575</v>
      </c>
      <c r="C586" t="s">
        <v>14</v>
      </c>
      <c r="D586" t="s">
        <v>15</v>
      </c>
      <c r="E586" t="s">
        <v>163</v>
      </c>
      <c r="F586" t="s">
        <v>59</v>
      </c>
      <c r="G586" t="s">
        <v>282</v>
      </c>
      <c r="H586" t="s">
        <v>283</v>
      </c>
      <c r="I586" s="1">
        <v>41575</v>
      </c>
      <c r="J586">
        <v>2013</v>
      </c>
      <c r="K586" t="s">
        <v>69</v>
      </c>
      <c r="L586" t="s">
        <v>70</v>
      </c>
      <c r="M586" s="1">
        <v>41316</v>
      </c>
      <c r="N586">
        <v>5</v>
      </c>
      <c r="O586">
        <f>STANDARDIZE(N586,$N$8,$N$9)</f>
        <v>-0.54523562622538435</v>
      </c>
      <c r="P586">
        <f>ABS($J$3-O586)</f>
        <v>1.7869402448493998E-2</v>
      </c>
      <c r="Q586">
        <f>ABS($J$4-O586)</f>
        <v>2.7340185746195833</v>
      </c>
      <c r="R586">
        <f>ABS($J$5-O586)</f>
        <v>0.39312685386686819</v>
      </c>
      <c r="S586">
        <f>ABS($J$6-O586)</f>
        <v>0.98281713466717047</v>
      </c>
      <c r="T586">
        <f>MIN(P586:S586)</f>
        <v>1.7869402448493998E-2</v>
      </c>
      <c r="U586">
        <f>MATCH(T586,P586:S586, 0)</f>
        <v>1</v>
      </c>
    </row>
    <row r="587" spans="1:21" x14ac:dyDescent="0.35">
      <c r="A587">
        <v>1</v>
      </c>
      <c r="B587">
        <v>576</v>
      </c>
      <c r="C587" t="s">
        <v>14</v>
      </c>
      <c r="D587" t="s">
        <v>15</v>
      </c>
      <c r="E587" t="s">
        <v>163</v>
      </c>
      <c r="F587" t="s">
        <v>59</v>
      </c>
      <c r="G587" t="s">
        <v>282</v>
      </c>
      <c r="H587" t="s">
        <v>283</v>
      </c>
      <c r="I587" s="1">
        <v>41575</v>
      </c>
      <c r="J587">
        <v>2013</v>
      </c>
      <c r="K587" t="s">
        <v>69</v>
      </c>
      <c r="L587" t="s">
        <v>70</v>
      </c>
      <c r="M587" s="1">
        <v>41316</v>
      </c>
      <c r="N587">
        <v>5</v>
      </c>
      <c r="O587">
        <f>STANDARDIZE(N587,$N$8,$N$9)</f>
        <v>-0.54523562622538435</v>
      </c>
      <c r="P587">
        <f>ABS($J$3-O587)</f>
        <v>1.7869402448493998E-2</v>
      </c>
      <c r="Q587">
        <f>ABS($J$4-O587)</f>
        <v>2.7340185746195833</v>
      </c>
      <c r="R587">
        <f>ABS($J$5-O587)</f>
        <v>0.39312685386686819</v>
      </c>
      <c r="S587">
        <f>ABS($J$6-O587)</f>
        <v>0.98281713466717047</v>
      </c>
      <c r="T587">
        <f>MIN(P587:S587)</f>
        <v>1.7869402448493998E-2</v>
      </c>
      <c r="U587">
        <f>MATCH(T587,P587:S587, 0)</f>
        <v>1</v>
      </c>
    </row>
    <row r="588" spans="1:21" x14ac:dyDescent="0.35">
      <c r="A588">
        <v>1</v>
      </c>
      <c r="B588">
        <v>577</v>
      </c>
      <c r="C588" t="s">
        <v>135</v>
      </c>
      <c r="D588" t="s">
        <v>136</v>
      </c>
      <c r="E588" t="s">
        <v>73</v>
      </c>
      <c r="F588" t="s">
        <v>74</v>
      </c>
      <c r="G588" t="s">
        <v>114</v>
      </c>
      <c r="H588" t="s">
        <v>115</v>
      </c>
      <c r="I588" s="1">
        <v>41575</v>
      </c>
      <c r="J588">
        <v>2013</v>
      </c>
      <c r="K588" t="s">
        <v>38</v>
      </c>
      <c r="L588" t="s">
        <v>13</v>
      </c>
      <c r="M588" s="1">
        <v>41466</v>
      </c>
      <c r="N588">
        <v>10</v>
      </c>
      <c r="O588">
        <f>STANDARDIZE(N588,$N$8,$N$9)</f>
        <v>-0.4558886139829143</v>
      </c>
      <c r="P588">
        <f>ABS($J$3-O588)</f>
        <v>7.1477609793976049E-2</v>
      </c>
      <c r="Q588">
        <f>ABS($J$4-O588)</f>
        <v>2.6446715623771131</v>
      </c>
      <c r="R588">
        <f>ABS($J$5-O588)</f>
        <v>0.30377984162439814</v>
      </c>
      <c r="S588">
        <f>ABS($J$6-O588)</f>
        <v>0.89347012242470036</v>
      </c>
      <c r="T588">
        <f>MIN(P588:S588)</f>
        <v>7.1477609793976049E-2</v>
      </c>
      <c r="U588">
        <f>MATCH(T588,P588:S588, 0)</f>
        <v>1</v>
      </c>
    </row>
    <row r="589" spans="1:21" x14ac:dyDescent="0.35">
      <c r="A589">
        <v>3</v>
      </c>
      <c r="B589">
        <v>578</v>
      </c>
      <c r="C589" t="s">
        <v>30</v>
      </c>
      <c r="D589" t="s">
        <v>31</v>
      </c>
      <c r="E589" t="s">
        <v>34</v>
      </c>
      <c r="F589" t="s">
        <v>35</v>
      </c>
      <c r="G589" t="s">
        <v>139</v>
      </c>
      <c r="H589" t="s">
        <v>140</v>
      </c>
      <c r="I589" s="1">
        <v>41575</v>
      </c>
      <c r="J589">
        <v>2013</v>
      </c>
      <c r="K589" t="s">
        <v>20</v>
      </c>
      <c r="L589" t="s">
        <v>21</v>
      </c>
      <c r="M589" s="1">
        <v>41605</v>
      </c>
      <c r="N589">
        <v>30</v>
      </c>
      <c r="O589">
        <f>STANDARDIZE(N589,$N$8,$N$9)</f>
        <v>-9.8500565013034141E-2</v>
      </c>
      <c r="P589">
        <f>ABS($J$3-O589)</f>
        <v>0.42886565876385618</v>
      </c>
      <c r="Q589">
        <f>ABS($J$4-O589)</f>
        <v>2.2872835134072331</v>
      </c>
      <c r="R589">
        <f>ABS($J$5-O589)</f>
        <v>5.3608207345482023E-2</v>
      </c>
      <c r="S589">
        <f>ABS($J$6-O589)</f>
        <v>0.53608207345482028</v>
      </c>
      <c r="T589">
        <f>MIN(P589:S589)</f>
        <v>5.3608207345482023E-2</v>
      </c>
      <c r="U589">
        <f>MATCH(T589,P589:S589, 0)</f>
        <v>3</v>
      </c>
    </row>
    <row r="590" spans="1:21" x14ac:dyDescent="0.35">
      <c r="A590">
        <v>4</v>
      </c>
      <c r="B590">
        <v>579</v>
      </c>
      <c r="C590" t="s">
        <v>14</v>
      </c>
      <c r="D590" t="s">
        <v>15</v>
      </c>
      <c r="E590" t="s">
        <v>16</v>
      </c>
      <c r="F590" t="s">
        <v>17</v>
      </c>
      <c r="G590" t="s">
        <v>39</v>
      </c>
      <c r="H590" t="s">
        <v>40</v>
      </c>
      <c r="I590" s="1">
        <v>41575</v>
      </c>
      <c r="J590">
        <v>2013</v>
      </c>
      <c r="K590" t="s">
        <v>77</v>
      </c>
      <c r="L590" t="s">
        <v>78</v>
      </c>
      <c r="M590" s="1">
        <v>41626</v>
      </c>
      <c r="N590">
        <v>51</v>
      </c>
      <c r="O590">
        <f>STANDARDIZE(N590,$N$8,$N$9)</f>
        <v>0.27675688640534007</v>
      </c>
      <c r="P590">
        <f>ABS($J$3-O590)</f>
        <v>0.80412311018223037</v>
      </c>
      <c r="Q590">
        <f>ABS($J$4-O590)</f>
        <v>1.9120260619888589</v>
      </c>
      <c r="R590">
        <f>ABS($J$5-O590)</f>
        <v>0.42886565876385624</v>
      </c>
      <c r="S590">
        <f>ABS($J$6-O590)</f>
        <v>0.16082462203644604</v>
      </c>
      <c r="T590">
        <f>MIN(P590:S590)</f>
        <v>0.16082462203644604</v>
      </c>
      <c r="U590">
        <f>MATCH(T590,P590:S590, 0)</f>
        <v>4</v>
      </c>
    </row>
    <row r="591" spans="1:21" x14ac:dyDescent="0.35">
      <c r="A591">
        <v>2</v>
      </c>
      <c r="B591">
        <v>580</v>
      </c>
      <c r="C591" t="s">
        <v>184</v>
      </c>
      <c r="D591" t="s">
        <v>185</v>
      </c>
      <c r="E591" t="s">
        <v>196</v>
      </c>
      <c r="F591" t="s">
        <v>197</v>
      </c>
      <c r="G591" t="s">
        <v>198</v>
      </c>
      <c r="H591" t="s">
        <v>199</v>
      </c>
      <c r="I591" s="1">
        <v>41575</v>
      </c>
      <c r="J591">
        <v>2013</v>
      </c>
      <c r="K591" t="s">
        <v>28</v>
      </c>
      <c r="L591" t="s">
        <v>29</v>
      </c>
      <c r="M591" s="1">
        <v>41695</v>
      </c>
      <c r="N591">
        <v>120</v>
      </c>
      <c r="O591">
        <f>STANDARDIZE(N591,$N$8,$N$9)</f>
        <v>1.5097456553514268</v>
      </c>
      <c r="P591">
        <f>ABS($J$3-O591)</f>
        <v>2.0371118791283171</v>
      </c>
      <c r="Q591">
        <f>ABS($J$4-O591)</f>
        <v>0.67903729304277216</v>
      </c>
      <c r="R591">
        <f>ABS($J$5-O591)</f>
        <v>1.661854427709943</v>
      </c>
      <c r="S591">
        <f>ABS($J$6-O591)</f>
        <v>1.0721641469096408</v>
      </c>
      <c r="T591">
        <f>MIN(P591:S591)</f>
        <v>0.67903729304277216</v>
      </c>
      <c r="U591">
        <f>MATCH(T591,P591:S591, 0)</f>
        <v>2</v>
      </c>
    </row>
    <row r="592" spans="1:21" x14ac:dyDescent="0.35">
      <c r="A592">
        <v>1</v>
      </c>
      <c r="B592">
        <v>581</v>
      </c>
      <c r="C592" t="s">
        <v>14</v>
      </c>
      <c r="D592" t="s">
        <v>15</v>
      </c>
      <c r="E592" t="s">
        <v>141</v>
      </c>
      <c r="F592" t="s">
        <v>142</v>
      </c>
      <c r="G592" t="s">
        <v>143</v>
      </c>
      <c r="H592" t="s">
        <v>144</v>
      </c>
      <c r="I592" s="1">
        <v>41576</v>
      </c>
      <c r="J592">
        <v>2013</v>
      </c>
      <c r="K592" t="s">
        <v>176</v>
      </c>
      <c r="L592" t="s">
        <v>177</v>
      </c>
      <c r="M592" s="1">
        <v>41577</v>
      </c>
      <c r="N592">
        <v>1</v>
      </c>
      <c r="O592">
        <f>STANDARDIZE(N592,$N$8,$N$9)</f>
        <v>-0.61671323601936046</v>
      </c>
      <c r="P592">
        <f>ABS($J$3-O592)</f>
        <v>8.9347012242470103E-2</v>
      </c>
      <c r="Q592">
        <f>ABS($J$4-O592)</f>
        <v>2.8054961844135593</v>
      </c>
      <c r="R592">
        <f>ABS($J$5-O592)</f>
        <v>0.46460446366084429</v>
      </c>
      <c r="S592">
        <f>ABS($J$6-O592)</f>
        <v>1.0542947444611466</v>
      </c>
      <c r="T592">
        <f>MIN(P592:S592)</f>
        <v>8.9347012242470103E-2</v>
      </c>
      <c r="U592">
        <f>MATCH(T592,P592:S592, 0)</f>
        <v>1</v>
      </c>
    </row>
    <row r="593" spans="1:21" x14ac:dyDescent="0.35">
      <c r="A593">
        <v>1</v>
      </c>
      <c r="B593">
        <v>582</v>
      </c>
      <c r="C593" t="s">
        <v>14</v>
      </c>
      <c r="D593" t="s">
        <v>15</v>
      </c>
      <c r="E593" t="s">
        <v>34</v>
      </c>
      <c r="F593" t="s">
        <v>35</v>
      </c>
      <c r="G593" t="s">
        <v>139</v>
      </c>
      <c r="H593" t="s">
        <v>140</v>
      </c>
      <c r="I593" s="1">
        <v>41576</v>
      </c>
      <c r="J593">
        <v>2013</v>
      </c>
      <c r="K593" t="s">
        <v>125</v>
      </c>
      <c r="L593" t="s">
        <v>126</v>
      </c>
      <c r="M593" s="1">
        <v>41577</v>
      </c>
      <c r="N593">
        <v>1</v>
      </c>
      <c r="O593">
        <f>STANDARDIZE(N593,$N$8,$N$9)</f>
        <v>-0.61671323601936046</v>
      </c>
      <c r="P593">
        <f>ABS($J$3-O593)</f>
        <v>8.9347012242470103E-2</v>
      </c>
      <c r="Q593">
        <f>ABS($J$4-O593)</f>
        <v>2.8054961844135593</v>
      </c>
      <c r="R593">
        <f>ABS($J$5-O593)</f>
        <v>0.46460446366084429</v>
      </c>
      <c r="S593">
        <f>ABS($J$6-O593)</f>
        <v>1.0542947444611466</v>
      </c>
      <c r="T593">
        <f>MIN(P593:S593)</f>
        <v>8.9347012242470103E-2</v>
      </c>
      <c r="U593">
        <f>MATCH(T593,P593:S593, 0)</f>
        <v>1</v>
      </c>
    </row>
    <row r="594" spans="1:21" x14ac:dyDescent="0.35">
      <c r="A594">
        <v>1</v>
      </c>
      <c r="B594">
        <v>583</v>
      </c>
      <c r="C594" t="s">
        <v>30</v>
      </c>
      <c r="D594" t="s">
        <v>31</v>
      </c>
      <c r="E594" t="s">
        <v>79</v>
      </c>
      <c r="F594" t="s">
        <v>35</v>
      </c>
      <c r="G594" t="s">
        <v>80</v>
      </c>
      <c r="H594" t="s">
        <v>81</v>
      </c>
      <c r="I594" s="1">
        <v>41576</v>
      </c>
      <c r="J594">
        <v>2013</v>
      </c>
      <c r="K594" t="s">
        <v>41</v>
      </c>
      <c r="L594" t="s">
        <v>42</v>
      </c>
      <c r="M594" s="1">
        <v>41316</v>
      </c>
      <c r="N594">
        <v>4</v>
      </c>
      <c r="O594">
        <f>STANDARDIZE(N594,$N$8,$N$9)</f>
        <v>-0.56310502867387835</v>
      </c>
      <c r="P594">
        <f>ABS($J$3-O594)</f>
        <v>3.5738804896987997E-2</v>
      </c>
      <c r="Q594">
        <f>ABS($J$4-O594)</f>
        <v>2.7518879770680771</v>
      </c>
      <c r="R594">
        <f>ABS($J$5-O594)</f>
        <v>0.41099625631536219</v>
      </c>
      <c r="S594">
        <f>ABS($J$6-O594)</f>
        <v>1.0006865371156644</v>
      </c>
      <c r="T594">
        <f>MIN(P594:S594)</f>
        <v>3.5738804896987997E-2</v>
      </c>
      <c r="U594">
        <f>MATCH(T594,P594:S594, 0)</f>
        <v>1</v>
      </c>
    </row>
    <row r="595" spans="1:21" x14ac:dyDescent="0.35">
      <c r="A595">
        <v>1</v>
      </c>
      <c r="B595">
        <v>584</v>
      </c>
      <c r="C595" t="s">
        <v>239</v>
      </c>
      <c r="D595" t="s">
        <v>240</v>
      </c>
      <c r="E595" t="s">
        <v>105</v>
      </c>
      <c r="F595" t="s">
        <v>59</v>
      </c>
      <c r="G595" t="s">
        <v>106</v>
      </c>
      <c r="H595" t="s">
        <v>107</v>
      </c>
      <c r="I595" s="1">
        <v>41576</v>
      </c>
      <c r="J595">
        <v>2013</v>
      </c>
      <c r="K595" t="s">
        <v>166</v>
      </c>
      <c r="L595" t="s">
        <v>167</v>
      </c>
      <c r="M595" s="1">
        <v>41405</v>
      </c>
      <c r="N595">
        <v>7</v>
      </c>
      <c r="O595">
        <f>STANDARDIZE(N595,$N$8,$N$9)</f>
        <v>-0.50949682132839635</v>
      </c>
      <c r="P595">
        <f>ABS($J$3-O595)</f>
        <v>1.7869402448493998E-2</v>
      </c>
      <c r="Q595">
        <f>ABS($J$4-O595)</f>
        <v>2.6982797697225953</v>
      </c>
      <c r="R595">
        <f>ABS($J$5-O595)</f>
        <v>0.35738804896988019</v>
      </c>
      <c r="S595">
        <f>ABS($J$6-O595)</f>
        <v>0.94707832977018247</v>
      </c>
      <c r="T595">
        <f>MIN(P595:S595)</f>
        <v>1.7869402448493998E-2</v>
      </c>
      <c r="U595">
        <f>MATCH(T595,P595:S595, 0)</f>
        <v>1</v>
      </c>
    </row>
    <row r="596" spans="1:21" x14ac:dyDescent="0.35">
      <c r="A596">
        <v>1</v>
      </c>
      <c r="B596">
        <v>585</v>
      </c>
      <c r="C596" t="s">
        <v>180</v>
      </c>
      <c r="D596" t="s">
        <v>181</v>
      </c>
      <c r="E596" t="s">
        <v>73</v>
      </c>
      <c r="F596" t="s">
        <v>74</v>
      </c>
      <c r="G596" t="s">
        <v>114</v>
      </c>
      <c r="H596" t="s">
        <v>115</v>
      </c>
      <c r="I596" s="1">
        <v>41576</v>
      </c>
      <c r="J596">
        <v>2013</v>
      </c>
      <c r="K596" t="s">
        <v>41</v>
      </c>
      <c r="L596" t="s">
        <v>42</v>
      </c>
      <c r="M596" s="1">
        <v>41591</v>
      </c>
      <c r="N596">
        <v>15</v>
      </c>
      <c r="O596">
        <f>STANDARDIZE(N596,$N$8,$N$9)</f>
        <v>-0.36654160174044426</v>
      </c>
      <c r="P596">
        <f>ABS($J$3-O596)</f>
        <v>0.1608246220364461</v>
      </c>
      <c r="Q596">
        <f>ABS($J$4-O596)</f>
        <v>2.5553245501346433</v>
      </c>
      <c r="R596">
        <f>ABS($J$5-O596)</f>
        <v>0.21443282938192809</v>
      </c>
      <c r="S596">
        <f>ABS($J$6-O596)</f>
        <v>0.80412311018223037</v>
      </c>
      <c r="T596">
        <f>MIN(P596:S596)</f>
        <v>0.1608246220364461</v>
      </c>
      <c r="U596">
        <f>MATCH(T596,P596:S596, 0)</f>
        <v>1</v>
      </c>
    </row>
    <row r="597" spans="1:21" x14ac:dyDescent="0.35">
      <c r="A597">
        <v>3</v>
      </c>
      <c r="B597">
        <v>586</v>
      </c>
      <c r="C597" t="s">
        <v>373</v>
      </c>
      <c r="D597" t="s">
        <v>374</v>
      </c>
      <c r="E597" t="s">
        <v>243</v>
      </c>
      <c r="F597" t="s">
        <v>208</v>
      </c>
      <c r="G597" t="s">
        <v>244</v>
      </c>
      <c r="H597" t="s">
        <v>245</v>
      </c>
      <c r="I597" s="1">
        <v>41576</v>
      </c>
      <c r="J597">
        <v>2013</v>
      </c>
      <c r="K597" t="s">
        <v>77</v>
      </c>
      <c r="L597" t="s">
        <v>78</v>
      </c>
      <c r="M597" s="1">
        <v>41596</v>
      </c>
      <c r="N597">
        <v>20</v>
      </c>
      <c r="O597">
        <f>STANDARDIZE(N597,$N$8,$N$9)</f>
        <v>-0.27719458949797421</v>
      </c>
      <c r="P597">
        <f>ABS($J$3-O597)</f>
        <v>0.25017163427891614</v>
      </c>
      <c r="Q597">
        <f>ABS($J$4-O597)</f>
        <v>2.4659775378921731</v>
      </c>
      <c r="R597">
        <f>ABS($J$5-O597)</f>
        <v>0.12508581713945804</v>
      </c>
      <c r="S597">
        <f>ABS($J$6-O597)</f>
        <v>0.71477609793976038</v>
      </c>
      <c r="T597">
        <f>MIN(P597:S597)</f>
        <v>0.12508581713945804</v>
      </c>
      <c r="U597">
        <f>MATCH(T597,P597:S597, 0)</f>
        <v>3</v>
      </c>
    </row>
    <row r="598" spans="1:21" x14ac:dyDescent="0.35">
      <c r="A598">
        <v>1</v>
      </c>
      <c r="B598">
        <v>587</v>
      </c>
      <c r="C598" t="s">
        <v>32</v>
      </c>
      <c r="D598" t="s">
        <v>33</v>
      </c>
      <c r="E598" t="s">
        <v>34</v>
      </c>
      <c r="F598" t="s">
        <v>35</v>
      </c>
      <c r="G598" t="s">
        <v>36</v>
      </c>
      <c r="H598" t="s">
        <v>37</v>
      </c>
      <c r="I598" s="1">
        <v>41577</v>
      </c>
      <c r="J598">
        <v>2013</v>
      </c>
      <c r="K598" t="s">
        <v>147</v>
      </c>
      <c r="L598" t="s">
        <v>148</v>
      </c>
      <c r="M598" s="1">
        <v>41375</v>
      </c>
      <c r="N598">
        <v>5</v>
      </c>
      <c r="O598">
        <f>STANDARDIZE(N598,$N$8,$N$9)</f>
        <v>-0.54523562622538435</v>
      </c>
      <c r="P598">
        <f>ABS($J$3-O598)</f>
        <v>1.7869402448493998E-2</v>
      </c>
      <c r="Q598">
        <f>ABS($J$4-O598)</f>
        <v>2.7340185746195833</v>
      </c>
      <c r="R598">
        <f>ABS($J$5-O598)</f>
        <v>0.39312685386686819</v>
      </c>
      <c r="S598">
        <f>ABS($J$6-O598)</f>
        <v>0.98281713466717047</v>
      </c>
      <c r="T598">
        <f>MIN(P598:S598)</f>
        <v>1.7869402448493998E-2</v>
      </c>
      <c r="U598">
        <f>MATCH(T598,P598:S598, 0)</f>
        <v>1</v>
      </c>
    </row>
    <row r="599" spans="1:21" x14ac:dyDescent="0.35">
      <c r="A599">
        <v>1</v>
      </c>
      <c r="B599">
        <v>588</v>
      </c>
      <c r="C599" t="s">
        <v>82</v>
      </c>
      <c r="D599" t="s">
        <v>83</v>
      </c>
      <c r="E599" t="s">
        <v>168</v>
      </c>
      <c r="F599" t="s">
        <v>169</v>
      </c>
      <c r="G599" t="s">
        <v>186</v>
      </c>
      <c r="H599" t="s">
        <v>187</v>
      </c>
      <c r="I599" s="1">
        <v>41577</v>
      </c>
      <c r="J599">
        <v>2013</v>
      </c>
      <c r="K599" t="s">
        <v>77</v>
      </c>
      <c r="L599" t="s">
        <v>78</v>
      </c>
      <c r="M599" s="1">
        <v>41405</v>
      </c>
      <c r="N599">
        <v>6</v>
      </c>
      <c r="O599">
        <f>STANDARDIZE(N599,$N$8,$N$9)</f>
        <v>-0.52736622377689035</v>
      </c>
      <c r="P599">
        <f>ABS($J$3-O599)</f>
        <v>0</v>
      </c>
      <c r="Q599">
        <f>ABS($J$4-O599)</f>
        <v>2.7161491721710895</v>
      </c>
      <c r="R599">
        <f>ABS($J$5-O599)</f>
        <v>0.37525745141837419</v>
      </c>
      <c r="S599">
        <f>ABS($J$6-O599)</f>
        <v>0.96494773221867647</v>
      </c>
      <c r="T599">
        <f>MIN(P599:S599)</f>
        <v>0</v>
      </c>
      <c r="U599">
        <f>MATCH(T599,P599:S599, 0)</f>
        <v>1</v>
      </c>
    </row>
    <row r="600" spans="1:21" x14ac:dyDescent="0.35">
      <c r="A600">
        <v>1</v>
      </c>
      <c r="B600">
        <v>589</v>
      </c>
      <c r="C600" t="s">
        <v>46</v>
      </c>
      <c r="D600" t="s">
        <v>47</v>
      </c>
      <c r="E600" t="s">
        <v>73</v>
      </c>
      <c r="F600" t="s">
        <v>74</v>
      </c>
      <c r="G600" t="s">
        <v>75</v>
      </c>
      <c r="H600" t="s">
        <v>76</v>
      </c>
      <c r="I600" s="1">
        <v>41577</v>
      </c>
      <c r="J600">
        <v>2013</v>
      </c>
      <c r="K600" t="s">
        <v>77</v>
      </c>
      <c r="L600" t="s">
        <v>78</v>
      </c>
      <c r="M600" s="1">
        <v>41592</v>
      </c>
      <c r="N600">
        <v>15</v>
      </c>
      <c r="O600">
        <f>STANDARDIZE(N600,$N$8,$N$9)</f>
        <v>-0.36654160174044426</v>
      </c>
      <c r="P600">
        <f>ABS($J$3-O600)</f>
        <v>0.1608246220364461</v>
      </c>
      <c r="Q600">
        <f>ABS($J$4-O600)</f>
        <v>2.5553245501346433</v>
      </c>
      <c r="R600">
        <f>ABS($J$5-O600)</f>
        <v>0.21443282938192809</v>
      </c>
      <c r="S600">
        <f>ABS($J$6-O600)</f>
        <v>0.80412311018223037</v>
      </c>
      <c r="T600">
        <f>MIN(P600:S600)</f>
        <v>0.1608246220364461</v>
      </c>
      <c r="U600">
        <f>MATCH(T600,P600:S600, 0)</f>
        <v>1</v>
      </c>
    </row>
    <row r="601" spans="1:21" x14ac:dyDescent="0.35">
      <c r="A601">
        <v>3</v>
      </c>
      <c r="B601">
        <v>590</v>
      </c>
      <c r="C601" t="s">
        <v>30</v>
      </c>
      <c r="D601" t="s">
        <v>31</v>
      </c>
      <c r="E601" t="s">
        <v>73</v>
      </c>
      <c r="F601" t="s">
        <v>74</v>
      </c>
      <c r="G601" t="s">
        <v>114</v>
      </c>
      <c r="H601" t="s">
        <v>115</v>
      </c>
      <c r="I601" s="1">
        <v>41577</v>
      </c>
      <c r="J601">
        <v>2013</v>
      </c>
      <c r="K601" t="s">
        <v>77</v>
      </c>
      <c r="L601" t="s">
        <v>78</v>
      </c>
      <c r="M601" s="1">
        <v>41598</v>
      </c>
      <c r="N601">
        <v>21</v>
      </c>
      <c r="O601">
        <f>STANDARDIZE(N601,$N$8,$N$9)</f>
        <v>-0.25932518704948021</v>
      </c>
      <c r="P601">
        <f>ABS($J$3-O601)</f>
        <v>0.26804103672741014</v>
      </c>
      <c r="Q601">
        <f>ABS($J$4-O601)</f>
        <v>2.4481081354436793</v>
      </c>
      <c r="R601">
        <f>ABS($J$5-O601)</f>
        <v>0.10721641469096405</v>
      </c>
      <c r="S601">
        <f>ABS($J$6-O601)</f>
        <v>0.69690669549126638</v>
      </c>
      <c r="T601">
        <f>MIN(P601:S601)</f>
        <v>0.10721641469096405</v>
      </c>
      <c r="U601">
        <f>MATCH(T601,P601:S601, 0)</f>
        <v>3</v>
      </c>
    </row>
    <row r="602" spans="1:21" x14ac:dyDescent="0.35">
      <c r="A602">
        <v>3</v>
      </c>
      <c r="B602">
        <v>591</v>
      </c>
      <c r="C602" t="s">
        <v>112</v>
      </c>
      <c r="D602" t="s">
        <v>113</v>
      </c>
      <c r="E602" t="s">
        <v>73</v>
      </c>
      <c r="F602" t="s">
        <v>74</v>
      </c>
      <c r="G602" t="s">
        <v>114</v>
      </c>
      <c r="H602" t="s">
        <v>115</v>
      </c>
      <c r="I602" s="1">
        <v>41577</v>
      </c>
      <c r="J602">
        <v>2013</v>
      </c>
      <c r="K602" t="s">
        <v>77</v>
      </c>
      <c r="L602" t="s">
        <v>78</v>
      </c>
      <c r="M602" s="1">
        <v>41600</v>
      </c>
      <c r="N602">
        <v>23</v>
      </c>
      <c r="O602">
        <f>STANDARDIZE(N602,$N$8,$N$9)</f>
        <v>-0.22358638215249221</v>
      </c>
      <c r="P602">
        <f>ABS($J$3-O602)</f>
        <v>0.30377984162439814</v>
      </c>
      <c r="Q602">
        <f>ABS($J$4-O602)</f>
        <v>2.4123693305466913</v>
      </c>
      <c r="R602">
        <f>ABS($J$5-O602)</f>
        <v>7.1477609793976049E-2</v>
      </c>
      <c r="S602">
        <f>ABS($J$6-O602)</f>
        <v>0.66116789059427838</v>
      </c>
      <c r="T602">
        <f>MIN(P602:S602)</f>
        <v>7.1477609793976049E-2</v>
      </c>
      <c r="U602">
        <f>MATCH(T602,P602:S602, 0)</f>
        <v>3</v>
      </c>
    </row>
    <row r="603" spans="1:21" x14ac:dyDescent="0.35">
      <c r="A603">
        <v>4</v>
      </c>
      <c r="B603">
        <v>592</v>
      </c>
      <c r="C603" t="s">
        <v>172</v>
      </c>
      <c r="D603" t="s">
        <v>173</v>
      </c>
      <c r="E603" t="s">
        <v>24</v>
      </c>
      <c r="F603" t="s">
        <v>25</v>
      </c>
      <c r="G603" t="s">
        <v>26</v>
      </c>
      <c r="H603" t="s">
        <v>27</v>
      </c>
      <c r="I603" s="1">
        <v>41577</v>
      </c>
      <c r="J603">
        <v>2013</v>
      </c>
      <c r="K603" t="s">
        <v>233</v>
      </c>
      <c r="L603" t="s">
        <v>234</v>
      </c>
      <c r="M603" s="1">
        <v>41654</v>
      </c>
      <c r="N603">
        <v>77</v>
      </c>
      <c r="O603">
        <f>STANDARDIZE(N603,$N$8,$N$9)</f>
        <v>0.74136135006618431</v>
      </c>
      <c r="P603">
        <f>ABS($J$3-O603)</f>
        <v>1.2687275738430746</v>
      </c>
      <c r="Q603">
        <f>ABS($J$4-O603)</f>
        <v>1.4474215983280145</v>
      </c>
      <c r="R603">
        <f>ABS($J$5-O603)</f>
        <v>0.89347012242470047</v>
      </c>
      <c r="S603">
        <f>ABS($J$6-O603)</f>
        <v>0.30377984162439819</v>
      </c>
      <c r="T603">
        <f>MIN(P603:S603)</f>
        <v>0.30377984162439819</v>
      </c>
      <c r="U603">
        <f>MATCH(T603,P603:S603, 0)</f>
        <v>4</v>
      </c>
    </row>
    <row r="604" spans="1:21" x14ac:dyDescent="0.35">
      <c r="A604">
        <v>4</v>
      </c>
      <c r="B604">
        <v>593</v>
      </c>
      <c r="C604" t="s">
        <v>14</v>
      </c>
      <c r="D604" t="s">
        <v>15</v>
      </c>
      <c r="E604" t="s">
        <v>43</v>
      </c>
      <c r="F604" t="s">
        <v>35</v>
      </c>
      <c r="G604" t="s">
        <v>48</v>
      </c>
      <c r="H604" t="s">
        <v>49</v>
      </c>
      <c r="I604" s="1">
        <v>41577</v>
      </c>
      <c r="J604">
        <v>2013</v>
      </c>
      <c r="K604" t="s">
        <v>20</v>
      </c>
      <c r="L604" t="s">
        <v>21</v>
      </c>
      <c r="M604" s="1">
        <v>41663</v>
      </c>
      <c r="N604">
        <v>86</v>
      </c>
      <c r="O604">
        <f>STANDARDIZE(N604,$N$8,$N$9)</f>
        <v>0.90218597210263041</v>
      </c>
      <c r="P604">
        <f>ABS($J$3-O604)</f>
        <v>1.4295521958795208</v>
      </c>
      <c r="Q604">
        <f>ABS($J$4-O604)</f>
        <v>1.2865969762915686</v>
      </c>
      <c r="R604">
        <f>ABS($J$5-O604)</f>
        <v>1.0542947444611466</v>
      </c>
      <c r="S604">
        <f>ABS($J$6-O604)</f>
        <v>0.46460446366084429</v>
      </c>
      <c r="T604">
        <f>MIN(P604:S604)</f>
        <v>0.46460446366084429</v>
      </c>
      <c r="U604">
        <f>MATCH(T604,P604:S604, 0)</f>
        <v>4</v>
      </c>
    </row>
    <row r="605" spans="1:21" x14ac:dyDescent="0.35">
      <c r="A605">
        <v>1</v>
      </c>
      <c r="B605">
        <v>594</v>
      </c>
      <c r="C605" t="s">
        <v>172</v>
      </c>
      <c r="D605" t="s">
        <v>173</v>
      </c>
      <c r="E605" t="s">
        <v>73</v>
      </c>
      <c r="F605" t="s">
        <v>74</v>
      </c>
      <c r="G605" t="s">
        <v>75</v>
      </c>
      <c r="H605" t="s">
        <v>76</v>
      </c>
      <c r="I605" s="1">
        <v>41578</v>
      </c>
      <c r="J605">
        <v>2013</v>
      </c>
      <c r="K605" t="s">
        <v>166</v>
      </c>
      <c r="L605" t="s">
        <v>167</v>
      </c>
      <c r="M605" s="1">
        <v>41375</v>
      </c>
      <c r="N605">
        <v>4</v>
      </c>
      <c r="O605">
        <f>STANDARDIZE(N605,$N$8,$N$9)</f>
        <v>-0.56310502867387835</v>
      </c>
      <c r="P605">
        <f>ABS($J$3-O605)</f>
        <v>3.5738804896987997E-2</v>
      </c>
      <c r="Q605">
        <f>ABS($J$4-O605)</f>
        <v>2.7518879770680771</v>
      </c>
      <c r="R605">
        <f>ABS($J$5-O605)</f>
        <v>0.41099625631536219</v>
      </c>
      <c r="S605">
        <f>ABS($J$6-O605)</f>
        <v>1.0006865371156644</v>
      </c>
      <c r="T605">
        <f>MIN(P605:S605)</f>
        <v>3.5738804896987997E-2</v>
      </c>
      <c r="U605">
        <f>MATCH(T605,P605:S605, 0)</f>
        <v>1</v>
      </c>
    </row>
    <row r="606" spans="1:21" x14ac:dyDescent="0.35">
      <c r="A606">
        <v>1</v>
      </c>
      <c r="B606">
        <v>595</v>
      </c>
      <c r="C606" t="s">
        <v>30</v>
      </c>
      <c r="D606" t="s">
        <v>31</v>
      </c>
      <c r="E606" t="s">
        <v>73</v>
      </c>
      <c r="F606" t="s">
        <v>74</v>
      </c>
      <c r="G606" t="s">
        <v>75</v>
      </c>
      <c r="H606" t="s">
        <v>76</v>
      </c>
      <c r="I606" s="1">
        <v>41578</v>
      </c>
      <c r="J606">
        <v>2013</v>
      </c>
      <c r="K606" t="s">
        <v>166</v>
      </c>
      <c r="L606" t="s">
        <v>167</v>
      </c>
      <c r="M606" s="1">
        <v>41375</v>
      </c>
      <c r="N606">
        <v>4</v>
      </c>
      <c r="O606">
        <f>STANDARDIZE(N606,$N$8,$N$9)</f>
        <v>-0.56310502867387835</v>
      </c>
      <c r="P606">
        <f>ABS($J$3-O606)</f>
        <v>3.5738804896987997E-2</v>
      </c>
      <c r="Q606">
        <f>ABS($J$4-O606)</f>
        <v>2.7518879770680771</v>
      </c>
      <c r="R606">
        <f>ABS($J$5-O606)</f>
        <v>0.41099625631536219</v>
      </c>
      <c r="S606">
        <f>ABS($J$6-O606)</f>
        <v>1.0006865371156644</v>
      </c>
      <c r="T606">
        <f>MIN(P606:S606)</f>
        <v>3.5738804896987997E-2</v>
      </c>
      <c r="U606">
        <f>MATCH(T606,P606:S606, 0)</f>
        <v>1</v>
      </c>
    </row>
    <row r="607" spans="1:21" x14ac:dyDescent="0.35">
      <c r="A607">
        <v>1</v>
      </c>
      <c r="B607">
        <v>596</v>
      </c>
      <c r="C607" t="s">
        <v>30</v>
      </c>
      <c r="D607" t="s">
        <v>31</v>
      </c>
      <c r="E607" t="s">
        <v>79</v>
      </c>
      <c r="F607" t="s">
        <v>35</v>
      </c>
      <c r="G607" t="s">
        <v>80</v>
      </c>
      <c r="H607" t="s">
        <v>81</v>
      </c>
      <c r="I607" s="1">
        <v>41578</v>
      </c>
      <c r="J607">
        <v>2013</v>
      </c>
      <c r="K607" t="s">
        <v>41</v>
      </c>
      <c r="L607" t="s">
        <v>42</v>
      </c>
      <c r="M607" s="1">
        <v>41592</v>
      </c>
      <c r="N607">
        <v>14</v>
      </c>
      <c r="O607">
        <f>STANDARDIZE(N607,$N$8,$N$9)</f>
        <v>-0.38441100418893831</v>
      </c>
      <c r="P607">
        <f>ABS($J$3-O607)</f>
        <v>0.14295521958795204</v>
      </c>
      <c r="Q607">
        <f>ABS($J$4-O607)</f>
        <v>2.5731939525831371</v>
      </c>
      <c r="R607">
        <f>ABS($J$5-O607)</f>
        <v>0.23230223183042215</v>
      </c>
      <c r="S607">
        <f>ABS($J$6-O607)</f>
        <v>0.82199251263072437</v>
      </c>
      <c r="T607">
        <f>MIN(P607:S607)</f>
        <v>0.14295521958795204</v>
      </c>
      <c r="U607">
        <f>MATCH(T607,P607:S607, 0)</f>
        <v>1</v>
      </c>
    </row>
    <row r="608" spans="1:21" x14ac:dyDescent="0.35">
      <c r="A608">
        <v>4</v>
      </c>
      <c r="B608">
        <v>597</v>
      </c>
      <c r="C608" t="s">
        <v>323</v>
      </c>
      <c r="D608" t="s">
        <v>324</v>
      </c>
      <c r="E608" t="s">
        <v>73</v>
      </c>
      <c r="F608" t="s">
        <v>74</v>
      </c>
      <c r="G608" t="s">
        <v>114</v>
      </c>
      <c r="H608" t="s">
        <v>115</v>
      </c>
      <c r="I608" s="1">
        <v>41578</v>
      </c>
      <c r="J608">
        <v>2013</v>
      </c>
      <c r="K608" t="s">
        <v>41</v>
      </c>
      <c r="L608" t="s">
        <v>42</v>
      </c>
      <c r="M608" s="1">
        <v>41792</v>
      </c>
      <c r="N608">
        <v>98</v>
      </c>
      <c r="O608">
        <f>STANDARDIZE(N608,$N$8,$N$9)</f>
        <v>1.1166188014845584</v>
      </c>
      <c r="P608">
        <f>ABS($J$3-O608)</f>
        <v>1.6439850252614487</v>
      </c>
      <c r="Q608">
        <f>ABS($J$4-O608)</f>
        <v>1.0721641469096406</v>
      </c>
      <c r="R608">
        <f>ABS($J$5-O608)</f>
        <v>1.2687275738430746</v>
      </c>
      <c r="S608">
        <f>ABS($J$6-O608)</f>
        <v>0.67903729304277227</v>
      </c>
      <c r="T608">
        <f>MIN(P608:S608)</f>
        <v>0.67903729304277227</v>
      </c>
      <c r="U608">
        <f>MATCH(T608,P608:S608, 0)</f>
        <v>4</v>
      </c>
    </row>
    <row r="609" spans="1:21" x14ac:dyDescent="0.35">
      <c r="A609">
        <v>2</v>
      </c>
      <c r="B609">
        <v>598</v>
      </c>
      <c r="C609" t="s">
        <v>14</v>
      </c>
      <c r="D609" t="s">
        <v>15</v>
      </c>
      <c r="E609" t="s">
        <v>43</v>
      </c>
      <c r="F609" t="s">
        <v>35</v>
      </c>
      <c r="G609" t="s">
        <v>127</v>
      </c>
      <c r="H609" t="s">
        <v>128</v>
      </c>
      <c r="I609" s="1">
        <v>41578</v>
      </c>
      <c r="J609">
        <v>2013</v>
      </c>
      <c r="K609" t="s">
        <v>155</v>
      </c>
      <c r="L609" t="s">
        <v>156</v>
      </c>
      <c r="M609" s="1">
        <v>41946</v>
      </c>
      <c r="N609">
        <v>131</v>
      </c>
      <c r="O609">
        <f>STANDARDIZE(N609,$N$8,$N$9)</f>
        <v>1.706309082284861</v>
      </c>
      <c r="P609">
        <f>ABS($J$3-O609)</f>
        <v>2.2336753060617514</v>
      </c>
      <c r="Q609">
        <f>ABS($J$4-O609)</f>
        <v>0.48247386610933796</v>
      </c>
      <c r="R609">
        <f>ABS($J$5-O609)</f>
        <v>1.8584178546433772</v>
      </c>
      <c r="S609">
        <f>ABS($J$6-O609)</f>
        <v>1.268727573843075</v>
      </c>
      <c r="T609">
        <f>MIN(P609:S609)</f>
        <v>0.48247386610933796</v>
      </c>
      <c r="U609">
        <f>MATCH(T609,P609:S609, 0)</f>
        <v>2</v>
      </c>
    </row>
    <row r="610" spans="1:21" x14ac:dyDescent="0.35">
      <c r="A610">
        <v>4</v>
      </c>
      <c r="B610">
        <v>599</v>
      </c>
      <c r="C610" t="s">
        <v>67</v>
      </c>
      <c r="D610" t="s">
        <v>68</v>
      </c>
      <c r="E610" t="s">
        <v>16</v>
      </c>
      <c r="F610" t="s">
        <v>17</v>
      </c>
      <c r="G610" t="s">
        <v>18</v>
      </c>
      <c r="H610" t="s">
        <v>19</v>
      </c>
      <c r="I610" s="1">
        <v>41581</v>
      </c>
      <c r="J610">
        <v>2013</v>
      </c>
      <c r="K610" t="s">
        <v>20</v>
      </c>
      <c r="L610" t="s">
        <v>21</v>
      </c>
      <c r="M610" s="1">
        <v>41452</v>
      </c>
      <c r="N610">
        <v>108</v>
      </c>
      <c r="O610">
        <f>STANDARDIZE(N610,$N$8,$N$9)</f>
        <v>1.2953128259694988</v>
      </c>
      <c r="P610">
        <f>ABS($J$3-O610)</f>
        <v>1.8226790497463892</v>
      </c>
      <c r="Q610">
        <f>ABS($J$4-O610)</f>
        <v>0.89347012242470014</v>
      </c>
      <c r="R610">
        <f>ABS($J$5-O610)</f>
        <v>1.447421598328015</v>
      </c>
      <c r="S610">
        <f>ABS($J$6-O610)</f>
        <v>0.8577313175277127</v>
      </c>
      <c r="T610">
        <f>MIN(P610:S610)</f>
        <v>0.8577313175277127</v>
      </c>
      <c r="U610">
        <f>MATCH(T610,P610:S610, 0)</f>
        <v>4</v>
      </c>
    </row>
    <row r="611" spans="1:21" x14ac:dyDescent="0.35">
      <c r="A611">
        <v>2</v>
      </c>
      <c r="B611">
        <v>600</v>
      </c>
      <c r="C611" t="s">
        <v>14</v>
      </c>
      <c r="D611" t="s">
        <v>15</v>
      </c>
      <c r="E611" t="s">
        <v>43</v>
      </c>
      <c r="F611" t="s">
        <v>35</v>
      </c>
      <c r="G611" t="s">
        <v>48</v>
      </c>
      <c r="H611" t="s">
        <v>49</v>
      </c>
      <c r="I611" s="1">
        <v>41582</v>
      </c>
      <c r="J611">
        <v>2013</v>
      </c>
      <c r="K611" t="s">
        <v>69</v>
      </c>
      <c r="L611" t="s">
        <v>70</v>
      </c>
      <c r="M611" s="1">
        <v>41700</v>
      </c>
      <c r="N611">
        <v>298</v>
      </c>
      <c r="O611">
        <f>STANDARDIZE(N611,$N$8,$N$9)</f>
        <v>4.6904992911833601</v>
      </c>
      <c r="P611">
        <f>ABS($J$3-O611)</f>
        <v>5.2178655149602502</v>
      </c>
      <c r="Q611">
        <f>ABS($J$4-O611)</f>
        <v>2.5017163427891611</v>
      </c>
      <c r="R611">
        <f>ABS($J$5-O611)</f>
        <v>4.842608063541876</v>
      </c>
      <c r="S611">
        <f>ABS($J$6-O611)</f>
        <v>4.2529177827415738</v>
      </c>
      <c r="T611">
        <f>MIN(P611:S611)</f>
        <v>2.5017163427891611</v>
      </c>
      <c r="U611">
        <f>MATCH(T611,P611:S611, 0)</f>
        <v>2</v>
      </c>
    </row>
    <row r="612" spans="1:21" x14ac:dyDescent="0.35">
      <c r="A612">
        <v>3</v>
      </c>
      <c r="B612">
        <v>601</v>
      </c>
      <c r="C612" t="s">
        <v>32</v>
      </c>
      <c r="D612" t="s">
        <v>33</v>
      </c>
      <c r="E612" t="s">
        <v>149</v>
      </c>
      <c r="F612" t="s">
        <v>150</v>
      </c>
      <c r="G612" t="s">
        <v>215</v>
      </c>
      <c r="H612" t="s">
        <v>216</v>
      </c>
      <c r="I612" s="1">
        <v>41583</v>
      </c>
      <c r="J612">
        <v>2013</v>
      </c>
      <c r="K612" t="s">
        <v>41</v>
      </c>
      <c r="L612" t="s">
        <v>42</v>
      </c>
      <c r="M612" s="1">
        <v>41444</v>
      </c>
      <c r="N612">
        <v>39</v>
      </c>
      <c r="O612">
        <f>STANDARDIZE(N612,$N$8,$N$9)</f>
        <v>6.2324057023411948E-2</v>
      </c>
      <c r="P612">
        <f>ABS($J$3-O612)</f>
        <v>0.58969028080030228</v>
      </c>
      <c r="Q612">
        <f>ABS($J$4-O612)</f>
        <v>2.1264588913707869</v>
      </c>
      <c r="R612">
        <f>ABS($J$5-O612)</f>
        <v>0.21443282938192812</v>
      </c>
      <c r="S612">
        <f>ABS($J$6-O612)</f>
        <v>0.37525745141837419</v>
      </c>
      <c r="T612">
        <f>MIN(P612:S612)</f>
        <v>0.21443282938192812</v>
      </c>
      <c r="U612">
        <f>MATCH(T612,P612:S612, 0)</f>
        <v>3</v>
      </c>
    </row>
    <row r="613" spans="1:21" x14ac:dyDescent="0.35">
      <c r="A613">
        <v>4</v>
      </c>
      <c r="B613">
        <v>602</v>
      </c>
      <c r="C613" t="s">
        <v>67</v>
      </c>
      <c r="D613" t="s">
        <v>68</v>
      </c>
      <c r="E613" t="s">
        <v>52</v>
      </c>
      <c r="F613" t="s">
        <v>53</v>
      </c>
      <c r="G613" t="s">
        <v>54</v>
      </c>
      <c r="H613" t="s">
        <v>55</v>
      </c>
      <c r="I613" s="1">
        <v>41585</v>
      </c>
      <c r="J613">
        <v>2013</v>
      </c>
      <c r="K613" t="s">
        <v>41</v>
      </c>
      <c r="L613" t="s">
        <v>42</v>
      </c>
      <c r="M613" s="1">
        <v>41544</v>
      </c>
      <c r="N613">
        <v>78</v>
      </c>
      <c r="O613">
        <f>STANDARDIZE(N613,$N$8,$N$9)</f>
        <v>0.75923075251467831</v>
      </c>
      <c r="P613">
        <f>ABS($J$3-O613)</f>
        <v>1.2865969762915688</v>
      </c>
      <c r="Q613">
        <f>ABS($J$4-O613)</f>
        <v>1.4295521958795208</v>
      </c>
      <c r="R613">
        <f>ABS($J$5-O613)</f>
        <v>0.91133952487319447</v>
      </c>
      <c r="S613">
        <f>ABS($J$6-O613)</f>
        <v>0.32164924407289219</v>
      </c>
      <c r="T613">
        <f>MIN(P613:S613)</f>
        <v>0.32164924407289219</v>
      </c>
      <c r="U613">
        <f>MATCH(T613,P613:S613, 0)</f>
        <v>4</v>
      </c>
    </row>
    <row r="614" spans="1:21" x14ac:dyDescent="0.35">
      <c r="A614">
        <v>2</v>
      </c>
      <c r="B614">
        <v>603</v>
      </c>
      <c r="C614" t="s">
        <v>286</v>
      </c>
      <c r="D614" t="s">
        <v>287</v>
      </c>
      <c r="E614" t="s">
        <v>34</v>
      </c>
      <c r="F614" t="s">
        <v>35</v>
      </c>
      <c r="G614" t="s">
        <v>36</v>
      </c>
      <c r="H614" t="s">
        <v>37</v>
      </c>
      <c r="I614" s="1">
        <v>41585</v>
      </c>
      <c r="J614">
        <v>2013</v>
      </c>
      <c r="K614" t="s">
        <v>38</v>
      </c>
      <c r="L614" t="s">
        <v>13</v>
      </c>
      <c r="M614" s="1">
        <v>41598</v>
      </c>
      <c r="N614">
        <v>132</v>
      </c>
      <c r="O614">
        <f>STANDARDIZE(N614,$N$8,$N$9)</f>
        <v>1.724178484733355</v>
      </c>
      <c r="P614">
        <f>ABS($J$3-O614)</f>
        <v>2.2515447085102451</v>
      </c>
      <c r="Q614">
        <f>ABS($J$4-O614)</f>
        <v>0.46460446366084396</v>
      </c>
      <c r="R614">
        <f>ABS($J$5-O614)</f>
        <v>1.8762872570918712</v>
      </c>
      <c r="S614">
        <f>ABS($J$6-O614)</f>
        <v>1.2865969762915688</v>
      </c>
      <c r="T614">
        <f>MIN(P614:S614)</f>
        <v>0.46460446366084396</v>
      </c>
      <c r="U614">
        <f>MATCH(T614,P614:S614, 0)</f>
        <v>2</v>
      </c>
    </row>
    <row r="615" spans="1:21" x14ac:dyDescent="0.35">
      <c r="A615">
        <v>1</v>
      </c>
      <c r="B615">
        <v>604</v>
      </c>
      <c r="C615" t="s">
        <v>14</v>
      </c>
      <c r="D615" t="s">
        <v>15</v>
      </c>
      <c r="E615" t="s">
        <v>131</v>
      </c>
      <c r="F615" t="s">
        <v>132</v>
      </c>
      <c r="G615" t="s">
        <v>133</v>
      </c>
      <c r="H615" t="s">
        <v>134</v>
      </c>
      <c r="I615" s="1">
        <v>41587</v>
      </c>
      <c r="J615">
        <v>2013</v>
      </c>
      <c r="K615" t="s">
        <v>20</v>
      </c>
      <c r="L615" t="s">
        <v>21</v>
      </c>
      <c r="M615" s="1">
        <v>41543</v>
      </c>
      <c r="N615">
        <v>15</v>
      </c>
      <c r="O615">
        <f>STANDARDIZE(N615,$N$8,$N$9)</f>
        <v>-0.36654160174044426</v>
      </c>
      <c r="P615">
        <f>ABS($J$3-O615)</f>
        <v>0.1608246220364461</v>
      </c>
      <c r="Q615">
        <f>ABS($J$4-O615)</f>
        <v>2.5553245501346433</v>
      </c>
      <c r="R615">
        <f>ABS($J$5-O615)</f>
        <v>0.21443282938192809</v>
      </c>
      <c r="S615">
        <f>ABS($J$6-O615)</f>
        <v>0.80412311018223037</v>
      </c>
      <c r="T615">
        <f>MIN(P615:S615)</f>
        <v>0.1608246220364461</v>
      </c>
      <c r="U615">
        <f>MATCH(T615,P615:S615, 0)</f>
        <v>1</v>
      </c>
    </row>
    <row r="616" spans="1:21" x14ac:dyDescent="0.35">
      <c r="A616">
        <v>3</v>
      </c>
      <c r="B616">
        <v>605</v>
      </c>
      <c r="C616" t="s">
        <v>157</v>
      </c>
      <c r="D616" t="s">
        <v>158</v>
      </c>
      <c r="E616" t="s">
        <v>84</v>
      </c>
      <c r="F616" t="s">
        <v>85</v>
      </c>
      <c r="G616" t="s">
        <v>153</v>
      </c>
      <c r="H616" t="s">
        <v>154</v>
      </c>
      <c r="I616" s="1">
        <v>41587</v>
      </c>
      <c r="J616">
        <v>2013</v>
      </c>
      <c r="K616" t="s">
        <v>77</v>
      </c>
      <c r="L616" t="s">
        <v>78</v>
      </c>
      <c r="M616" s="1">
        <v>41284</v>
      </c>
      <c r="N616">
        <v>20</v>
      </c>
      <c r="O616">
        <f>STANDARDIZE(N616,$N$8,$N$9)</f>
        <v>-0.27719458949797421</v>
      </c>
      <c r="P616">
        <f>ABS($J$3-O616)</f>
        <v>0.25017163427891614</v>
      </c>
      <c r="Q616">
        <f>ABS($J$4-O616)</f>
        <v>2.4659775378921731</v>
      </c>
      <c r="R616">
        <f>ABS($J$5-O616)</f>
        <v>0.12508581713945804</v>
      </c>
      <c r="S616">
        <f>ABS($J$6-O616)</f>
        <v>0.71477609793976038</v>
      </c>
      <c r="T616">
        <f>MIN(P616:S616)</f>
        <v>0.12508581713945804</v>
      </c>
      <c r="U616">
        <f>MATCH(T616,P616:S616, 0)</f>
        <v>3</v>
      </c>
    </row>
    <row r="617" spans="1:21" x14ac:dyDescent="0.35">
      <c r="A617">
        <v>3</v>
      </c>
      <c r="B617">
        <v>606</v>
      </c>
      <c r="C617" t="s">
        <v>14</v>
      </c>
      <c r="D617" t="s">
        <v>15</v>
      </c>
      <c r="E617" t="s">
        <v>196</v>
      </c>
      <c r="F617" t="s">
        <v>197</v>
      </c>
      <c r="G617" t="s">
        <v>198</v>
      </c>
      <c r="H617" t="s">
        <v>199</v>
      </c>
      <c r="I617" s="1">
        <v>41587</v>
      </c>
      <c r="J617">
        <v>2013</v>
      </c>
      <c r="K617" t="s">
        <v>77</v>
      </c>
      <c r="L617" t="s">
        <v>78</v>
      </c>
      <c r="M617" s="1">
        <v>41343</v>
      </c>
      <c r="N617">
        <v>22</v>
      </c>
      <c r="O617">
        <f>STANDARDIZE(N617,$N$8,$N$9)</f>
        <v>-0.24145578460098621</v>
      </c>
      <c r="P617">
        <f>ABS($J$3-O617)</f>
        <v>0.28591043917590414</v>
      </c>
      <c r="Q617">
        <f>ABS($J$4-O617)</f>
        <v>2.4302387329951851</v>
      </c>
      <c r="R617">
        <f>ABS($J$5-O617)</f>
        <v>8.9347012242470047E-2</v>
      </c>
      <c r="S617">
        <f>ABS($J$6-O617)</f>
        <v>0.67903729304277238</v>
      </c>
      <c r="T617">
        <f>MIN(P617:S617)</f>
        <v>8.9347012242470047E-2</v>
      </c>
      <c r="U617">
        <f>MATCH(T617,P617:S617, 0)</f>
        <v>3</v>
      </c>
    </row>
    <row r="618" spans="1:21" x14ac:dyDescent="0.35">
      <c r="A618">
        <v>3</v>
      </c>
      <c r="B618">
        <v>607</v>
      </c>
      <c r="C618" t="s">
        <v>375</v>
      </c>
      <c r="D618" t="s">
        <v>376</v>
      </c>
      <c r="E618" t="s">
        <v>34</v>
      </c>
      <c r="F618" t="s">
        <v>35</v>
      </c>
      <c r="G618" t="s">
        <v>139</v>
      </c>
      <c r="H618" t="s">
        <v>140</v>
      </c>
      <c r="I618" s="1">
        <v>41587</v>
      </c>
      <c r="J618">
        <v>2013</v>
      </c>
      <c r="K618" t="s">
        <v>20</v>
      </c>
      <c r="L618" t="s">
        <v>21</v>
      </c>
      <c r="M618" s="1">
        <v>41374</v>
      </c>
      <c r="N618">
        <v>23</v>
      </c>
      <c r="O618">
        <f>STANDARDIZE(N618,$N$8,$N$9)</f>
        <v>-0.22358638215249221</v>
      </c>
      <c r="P618">
        <f>ABS($J$3-O618)</f>
        <v>0.30377984162439814</v>
      </c>
      <c r="Q618">
        <f>ABS($J$4-O618)</f>
        <v>2.4123693305466913</v>
      </c>
      <c r="R618">
        <f>ABS($J$5-O618)</f>
        <v>7.1477609793976049E-2</v>
      </c>
      <c r="S618">
        <f>ABS($J$6-O618)</f>
        <v>0.66116789059427838</v>
      </c>
      <c r="T618">
        <f>MIN(P618:S618)</f>
        <v>7.1477609793976049E-2</v>
      </c>
      <c r="U618">
        <f>MATCH(T618,P618:S618, 0)</f>
        <v>3</v>
      </c>
    </row>
    <row r="619" spans="1:21" x14ac:dyDescent="0.35">
      <c r="A619">
        <v>3</v>
      </c>
      <c r="B619">
        <v>608</v>
      </c>
      <c r="C619" t="s">
        <v>14</v>
      </c>
      <c r="D619" t="s">
        <v>15</v>
      </c>
      <c r="E619" t="s">
        <v>79</v>
      </c>
      <c r="F619" t="s">
        <v>35</v>
      </c>
      <c r="G619" t="s">
        <v>80</v>
      </c>
      <c r="H619" t="s">
        <v>81</v>
      </c>
      <c r="I619" s="1">
        <v>41587</v>
      </c>
      <c r="J619">
        <v>2013</v>
      </c>
      <c r="K619" t="s">
        <v>20</v>
      </c>
      <c r="L619" t="s">
        <v>21</v>
      </c>
      <c r="M619" s="1">
        <v>41568</v>
      </c>
      <c r="N619">
        <v>40</v>
      </c>
      <c r="O619">
        <f>STANDARDIZE(N619,$N$8,$N$9)</f>
        <v>8.0193459471905953E-2</v>
      </c>
      <c r="P619">
        <f>ABS($J$3-O619)</f>
        <v>0.60755968324879628</v>
      </c>
      <c r="Q619">
        <f>ABS($J$4-O619)</f>
        <v>2.1085894889222931</v>
      </c>
      <c r="R619">
        <f>ABS($J$5-O619)</f>
        <v>0.23230223183042212</v>
      </c>
      <c r="S619">
        <f>ABS($J$6-O619)</f>
        <v>0.35738804896988019</v>
      </c>
      <c r="T619">
        <f>MIN(P619:S619)</f>
        <v>0.23230223183042212</v>
      </c>
      <c r="U619">
        <f>MATCH(T619,P619:S619, 0)</f>
        <v>3</v>
      </c>
    </row>
    <row r="620" spans="1:21" x14ac:dyDescent="0.35">
      <c r="A620">
        <v>4</v>
      </c>
      <c r="B620">
        <v>609</v>
      </c>
      <c r="C620" t="s">
        <v>346</v>
      </c>
      <c r="D620" t="s">
        <v>347</v>
      </c>
      <c r="E620" t="s">
        <v>141</v>
      </c>
      <c r="F620" t="s">
        <v>142</v>
      </c>
      <c r="G620" t="s">
        <v>143</v>
      </c>
      <c r="H620" t="s">
        <v>144</v>
      </c>
      <c r="I620" s="1">
        <v>41587</v>
      </c>
      <c r="J620">
        <v>2013</v>
      </c>
      <c r="K620" t="s">
        <v>41</v>
      </c>
      <c r="L620" t="s">
        <v>42</v>
      </c>
      <c r="M620" s="1">
        <v>41576</v>
      </c>
      <c r="N620">
        <v>48</v>
      </c>
      <c r="O620">
        <f>STANDARDIZE(N620,$N$8,$N$9)</f>
        <v>0.22314867905985802</v>
      </c>
      <c r="P620">
        <f>ABS($J$3-O620)</f>
        <v>0.75051490283674838</v>
      </c>
      <c r="Q620">
        <f>ABS($J$4-O620)</f>
        <v>1.9656342693343409</v>
      </c>
      <c r="R620">
        <f>ABS($J$5-O620)</f>
        <v>0.37525745141837419</v>
      </c>
      <c r="S620">
        <f>ABS($J$6-O620)</f>
        <v>0.21443282938192809</v>
      </c>
      <c r="T620">
        <f>MIN(P620:S620)</f>
        <v>0.21443282938192809</v>
      </c>
      <c r="U620">
        <f>MATCH(T620,P620:S620, 0)</f>
        <v>4</v>
      </c>
    </row>
    <row r="621" spans="1:21" x14ac:dyDescent="0.35">
      <c r="A621">
        <v>1</v>
      </c>
      <c r="B621">
        <v>610</v>
      </c>
      <c r="C621" t="s">
        <v>14</v>
      </c>
      <c r="D621" t="s">
        <v>15</v>
      </c>
      <c r="E621" t="s">
        <v>296</v>
      </c>
      <c r="F621" t="s">
        <v>320</v>
      </c>
      <c r="G621" t="s">
        <v>321</v>
      </c>
      <c r="H621" t="s">
        <v>322</v>
      </c>
      <c r="I621" s="1">
        <v>41588</v>
      </c>
      <c r="J621">
        <v>2013</v>
      </c>
      <c r="K621" t="s">
        <v>38</v>
      </c>
      <c r="L621" t="s">
        <v>13</v>
      </c>
      <c r="M621" s="1">
        <v>41565</v>
      </c>
      <c r="N621">
        <v>7</v>
      </c>
      <c r="O621">
        <f>STANDARDIZE(N621,$N$8,$N$9)</f>
        <v>-0.50949682132839635</v>
      </c>
      <c r="P621">
        <f>ABS($J$3-O621)</f>
        <v>1.7869402448493998E-2</v>
      </c>
      <c r="Q621">
        <f>ABS($J$4-O621)</f>
        <v>2.6982797697225953</v>
      </c>
      <c r="R621">
        <f>ABS($J$5-O621)</f>
        <v>0.35738804896988019</v>
      </c>
      <c r="S621">
        <f>ABS($J$6-O621)</f>
        <v>0.94707832977018247</v>
      </c>
      <c r="T621">
        <f>MIN(P621:S621)</f>
        <v>1.7869402448493998E-2</v>
      </c>
      <c r="U621">
        <f>MATCH(T621,P621:S621, 0)</f>
        <v>1</v>
      </c>
    </row>
    <row r="622" spans="1:21" x14ac:dyDescent="0.35">
      <c r="A622">
        <v>3</v>
      </c>
      <c r="B622">
        <v>611</v>
      </c>
      <c r="C622" t="s">
        <v>14</v>
      </c>
      <c r="D622" t="s">
        <v>15</v>
      </c>
      <c r="E622" t="s">
        <v>52</v>
      </c>
      <c r="F622" t="s">
        <v>53</v>
      </c>
      <c r="G622" t="s">
        <v>54</v>
      </c>
      <c r="H622" t="s">
        <v>55</v>
      </c>
      <c r="I622" s="1">
        <v>41588</v>
      </c>
      <c r="J622">
        <v>2013</v>
      </c>
      <c r="K622" t="s">
        <v>77</v>
      </c>
      <c r="L622" t="s">
        <v>78</v>
      </c>
      <c r="M622" s="1">
        <v>41575</v>
      </c>
      <c r="N622">
        <v>17</v>
      </c>
      <c r="O622">
        <f>STANDARDIZE(N622,$N$8,$N$9)</f>
        <v>-0.33080279684345626</v>
      </c>
      <c r="P622">
        <f>ABS($J$3-O622)</f>
        <v>0.19656342693343409</v>
      </c>
      <c r="Q622">
        <f>ABS($J$4-O622)</f>
        <v>2.5195857452376553</v>
      </c>
      <c r="R622">
        <f>ABS($J$5-O622)</f>
        <v>0.17869402448494009</v>
      </c>
      <c r="S622">
        <f>ABS($J$6-O622)</f>
        <v>0.76838430528524237</v>
      </c>
      <c r="T622">
        <f>MIN(P622:S622)</f>
        <v>0.17869402448494009</v>
      </c>
      <c r="U622">
        <f>MATCH(T622,P622:S622, 0)</f>
        <v>3</v>
      </c>
    </row>
    <row r="623" spans="1:21" x14ac:dyDescent="0.35">
      <c r="A623">
        <v>3</v>
      </c>
      <c r="B623">
        <v>612</v>
      </c>
      <c r="C623" t="s">
        <v>14</v>
      </c>
      <c r="D623" t="s">
        <v>15</v>
      </c>
      <c r="E623" t="s">
        <v>58</v>
      </c>
      <c r="F623" t="s">
        <v>348</v>
      </c>
      <c r="G623" t="s">
        <v>349</v>
      </c>
      <c r="H623" t="s">
        <v>350</v>
      </c>
      <c r="I623" s="1">
        <v>41588</v>
      </c>
      <c r="J623">
        <v>2013</v>
      </c>
      <c r="K623" t="s">
        <v>69</v>
      </c>
      <c r="L623" t="s">
        <v>70</v>
      </c>
      <c r="M623" s="1">
        <v>41576</v>
      </c>
      <c r="N623">
        <v>18</v>
      </c>
      <c r="O623">
        <f>STANDARDIZE(N623,$N$8,$N$9)</f>
        <v>-0.31293339439496226</v>
      </c>
      <c r="P623">
        <f>ABS($J$3-O623)</f>
        <v>0.21443282938192809</v>
      </c>
      <c r="Q623">
        <f>ABS($J$4-O623)</f>
        <v>2.5017163427891611</v>
      </c>
      <c r="R623">
        <f>ABS($J$5-O623)</f>
        <v>0.1608246220364461</v>
      </c>
      <c r="S623">
        <f>ABS($J$6-O623)</f>
        <v>0.75051490283674838</v>
      </c>
      <c r="T623">
        <f>MIN(P623:S623)</f>
        <v>0.1608246220364461</v>
      </c>
      <c r="U623">
        <f>MATCH(T623,P623:S623, 0)</f>
        <v>3</v>
      </c>
    </row>
    <row r="624" spans="1:21" x14ac:dyDescent="0.35">
      <c r="A624">
        <v>3</v>
      </c>
      <c r="B624">
        <v>613</v>
      </c>
      <c r="C624" t="s">
        <v>67</v>
      </c>
      <c r="D624" t="s">
        <v>68</v>
      </c>
      <c r="E624" t="s">
        <v>163</v>
      </c>
      <c r="F624" t="s">
        <v>59</v>
      </c>
      <c r="G624" t="s">
        <v>164</v>
      </c>
      <c r="H624" t="s">
        <v>165</v>
      </c>
      <c r="I624" s="1">
        <v>41588</v>
      </c>
      <c r="J624">
        <v>2013</v>
      </c>
      <c r="K624" t="s">
        <v>77</v>
      </c>
      <c r="L624" t="s">
        <v>78</v>
      </c>
      <c r="M624" s="1">
        <v>41466</v>
      </c>
      <c r="N624">
        <v>27</v>
      </c>
      <c r="O624">
        <f>STANDARDIZE(N624,$N$8,$N$9)</f>
        <v>-0.15210877235851616</v>
      </c>
      <c r="P624">
        <f>ABS($J$3-O624)</f>
        <v>0.37525745141837419</v>
      </c>
      <c r="Q624">
        <f>ABS($J$4-O624)</f>
        <v>2.3408917207527153</v>
      </c>
      <c r="R624">
        <f>ABS($J$5-O624)</f>
        <v>0</v>
      </c>
      <c r="S624">
        <f>ABS($J$6-O624)</f>
        <v>0.58969028080030228</v>
      </c>
      <c r="T624">
        <f>MIN(P624:S624)</f>
        <v>0</v>
      </c>
      <c r="U624">
        <f>MATCH(T624,P624:S624, 0)</f>
        <v>3</v>
      </c>
    </row>
    <row r="625" spans="1:21" x14ac:dyDescent="0.35">
      <c r="A625">
        <v>3</v>
      </c>
      <c r="B625">
        <v>614</v>
      </c>
      <c r="C625" t="s">
        <v>172</v>
      </c>
      <c r="D625" t="s">
        <v>173</v>
      </c>
      <c r="E625" t="s">
        <v>79</v>
      </c>
      <c r="F625" t="s">
        <v>35</v>
      </c>
      <c r="G625" t="s">
        <v>80</v>
      </c>
      <c r="H625" t="s">
        <v>81</v>
      </c>
      <c r="I625" s="1">
        <v>41588</v>
      </c>
      <c r="J625">
        <v>2013</v>
      </c>
      <c r="K625" t="s">
        <v>77</v>
      </c>
      <c r="L625" t="s">
        <v>78</v>
      </c>
      <c r="M625" s="1">
        <v>41497</v>
      </c>
      <c r="N625">
        <v>28</v>
      </c>
      <c r="O625">
        <f>STANDARDIZE(N625,$N$8,$N$9)</f>
        <v>-0.13423936991002217</v>
      </c>
      <c r="P625">
        <f>ABS($J$3-O625)</f>
        <v>0.39312685386686819</v>
      </c>
      <c r="Q625">
        <f>ABS($J$4-O625)</f>
        <v>2.3230223183042211</v>
      </c>
      <c r="R625">
        <f>ABS($J$5-O625)</f>
        <v>1.7869402448493998E-2</v>
      </c>
      <c r="S625">
        <f>ABS($J$6-O625)</f>
        <v>0.57182087835180828</v>
      </c>
      <c r="T625">
        <f>MIN(P625:S625)</f>
        <v>1.7869402448493998E-2</v>
      </c>
      <c r="U625">
        <f>MATCH(T625,P625:S625, 0)</f>
        <v>3</v>
      </c>
    </row>
    <row r="626" spans="1:21" x14ac:dyDescent="0.35">
      <c r="A626">
        <v>3</v>
      </c>
      <c r="B626">
        <v>615</v>
      </c>
      <c r="C626" t="s">
        <v>30</v>
      </c>
      <c r="D626" t="s">
        <v>31</v>
      </c>
      <c r="E626" t="s">
        <v>24</v>
      </c>
      <c r="F626" t="s">
        <v>25</v>
      </c>
      <c r="G626" t="s">
        <v>26</v>
      </c>
      <c r="H626" t="s">
        <v>27</v>
      </c>
      <c r="I626" s="1">
        <v>41588</v>
      </c>
      <c r="J626">
        <v>2013</v>
      </c>
      <c r="K626" t="s">
        <v>41</v>
      </c>
      <c r="L626" t="s">
        <v>42</v>
      </c>
      <c r="M626" s="1">
        <v>41593</v>
      </c>
      <c r="N626">
        <v>35</v>
      </c>
      <c r="O626">
        <f>STANDARDIZE(N626,$N$8,$N$9)</f>
        <v>-9.1535527705640905E-3</v>
      </c>
      <c r="P626">
        <f>ABS($J$3-O626)</f>
        <v>0.51821267100632629</v>
      </c>
      <c r="Q626">
        <f>ABS($J$4-O626)</f>
        <v>2.1979365011647629</v>
      </c>
      <c r="R626">
        <f>ABS($J$5-O626)</f>
        <v>0.14295521958795207</v>
      </c>
      <c r="S626">
        <f>ABS($J$6-O626)</f>
        <v>0.44673506121235018</v>
      </c>
      <c r="T626">
        <f>MIN(P626:S626)</f>
        <v>0.14295521958795207</v>
      </c>
      <c r="U626">
        <f>MATCH(T626,P626:S626, 0)</f>
        <v>3</v>
      </c>
    </row>
    <row r="627" spans="1:21" x14ac:dyDescent="0.35">
      <c r="A627">
        <v>4</v>
      </c>
      <c r="B627">
        <v>616</v>
      </c>
      <c r="C627" t="s">
        <v>260</v>
      </c>
      <c r="D627" t="s">
        <v>261</v>
      </c>
      <c r="E627" t="s">
        <v>34</v>
      </c>
      <c r="F627" t="s">
        <v>35</v>
      </c>
      <c r="G627" t="s">
        <v>36</v>
      </c>
      <c r="H627" t="s">
        <v>37</v>
      </c>
      <c r="I627" s="1">
        <v>41588</v>
      </c>
      <c r="J627">
        <v>2013</v>
      </c>
      <c r="K627" t="s">
        <v>38</v>
      </c>
      <c r="L627" t="s">
        <v>13</v>
      </c>
      <c r="M627" s="1">
        <v>41665</v>
      </c>
      <c r="N627">
        <v>107</v>
      </c>
      <c r="O627">
        <f>STANDARDIZE(N627,$N$8,$N$9)</f>
        <v>1.2774434235210046</v>
      </c>
      <c r="P627">
        <f>ABS($J$3-O627)</f>
        <v>1.8048096472978949</v>
      </c>
      <c r="Q627">
        <f>ABS($J$4-O627)</f>
        <v>0.91133952487319436</v>
      </c>
      <c r="R627">
        <f>ABS($J$5-O627)</f>
        <v>1.4295521958795208</v>
      </c>
      <c r="S627">
        <f>ABS($J$6-O627)</f>
        <v>0.83986191507921848</v>
      </c>
      <c r="T627">
        <f>MIN(P627:S627)</f>
        <v>0.83986191507921848</v>
      </c>
      <c r="U627">
        <f>MATCH(T627,P627:S627, 0)</f>
        <v>4</v>
      </c>
    </row>
    <row r="628" spans="1:21" x14ac:dyDescent="0.35">
      <c r="A628">
        <v>1</v>
      </c>
      <c r="B628">
        <v>617</v>
      </c>
      <c r="C628" t="s">
        <v>67</v>
      </c>
      <c r="D628" t="s">
        <v>68</v>
      </c>
      <c r="E628" t="s">
        <v>141</v>
      </c>
      <c r="F628" t="s">
        <v>142</v>
      </c>
      <c r="G628" t="s">
        <v>143</v>
      </c>
      <c r="H628" t="s">
        <v>144</v>
      </c>
      <c r="I628" s="1">
        <v>41589</v>
      </c>
      <c r="J628">
        <v>2013</v>
      </c>
      <c r="K628" t="s">
        <v>176</v>
      </c>
      <c r="L628" t="s">
        <v>177</v>
      </c>
      <c r="M628" s="1">
        <v>41591</v>
      </c>
      <c r="N628">
        <v>2</v>
      </c>
      <c r="O628">
        <f>STANDARDIZE(N628,$N$8,$N$9)</f>
        <v>-0.59884383357086635</v>
      </c>
      <c r="P628">
        <f>ABS($J$3-O628)</f>
        <v>7.1477609793975994E-2</v>
      </c>
      <c r="Q628">
        <f>ABS($J$4-O628)</f>
        <v>2.7876267819650655</v>
      </c>
      <c r="R628">
        <f>ABS($J$5-O628)</f>
        <v>0.44673506121235018</v>
      </c>
      <c r="S628">
        <f>ABS($J$6-O628)</f>
        <v>1.0364253420126524</v>
      </c>
      <c r="T628">
        <f>MIN(P628:S628)</f>
        <v>7.1477609793975994E-2</v>
      </c>
      <c r="U628">
        <f>MATCH(T628,P628:S628, 0)</f>
        <v>1</v>
      </c>
    </row>
    <row r="629" spans="1:21" x14ac:dyDescent="0.35">
      <c r="A629">
        <v>1</v>
      </c>
      <c r="B629">
        <v>618</v>
      </c>
      <c r="C629" t="s">
        <v>30</v>
      </c>
      <c r="D629" t="s">
        <v>31</v>
      </c>
      <c r="E629" t="s">
        <v>79</v>
      </c>
      <c r="F629" t="s">
        <v>35</v>
      </c>
      <c r="G629" t="s">
        <v>80</v>
      </c>
      <c r="H629" t="s">
        <v>81</v>
      </c>
      <c r="I629" s="1">
        <v>41589</v>
      </c>
      <c r="J629">
        <v>2013</v>
      </c>
      <c r="K629" t="s">
        <v>41</v>
      </c>
      <c r="L629" t="s">
        <v>42</v>
      </c>
      <c r="M629" s="1">
        <v>41592</v>
      </c>
      <c r="N629">
        <v>3</v>
      </c>
      <c r="O629">
        <f>STANDARDIZE(N629,$N$8,$N$9)</f>
        <v>-0.58097443112237235</v>
      </c>
      <c r="P629">
        <f>ABS($J$3-O629)</f>
        <v>5.3608207345481995E-2</v>
      </c>
      <c r="Q629">
        <f>ABS($J$4-O629)</f>
        <v>2.7697573795165713</v>
      </c>
      <c r="R629">
        <f>ABS($J$5-O629)</f>
        <v>0.42886565876385618</v>
      </c>
      <c r="S629">
        <f>ABS($J$6-O629)</f>
        <v>1.0185559395641586</v>
      </c>
      <c r="T629">
        <f>MIN(P629:S629)</f>
        <v>5.3608207345481995E-2</v>
      </c>
      <c r="U629">
        <f>MATCH(T629,P629:S629, 0)</f>
        <v>1</v>
      </c>
    </row>
    <row r="630" spans="1:21" x14ac:dyDescent="0.35">
      <c r="A630">
        <v>1</v>
      </c>
      <c r="B630">
        <v>619</v>
      </c>
      <c r="C630" t="s">
        <v>62</v>
      </c>
      <c r="D630" t="s">
        <v>63</v>
      </c>
      <c r="E630" t="s">
        <v>90</v>
      </c>
      <c r="F630" t="s">
        <v>91</v>
      </c>
      <c r="G630" t="s">
        <v>377</v>
      </c>
      <c r="H630" t="s">
        <v>378</v>
      </c>
      <c r="I630" s="1">
        <v>41589</v>
      </c>
      <c r="J630">
        <v>2013</v>
      </c>
      <c r="K630" t="s">
        <v>38</v>
      </c>
      <c r="L630" t="s">
        <v>13</v>
      </c>
      <c r="M630" s="1">
        <v>41593</v>
      </c>
      <c r="N630">
        <v>4</v>
      </c>
      <c r="O630">
        <f>STANDARDIZE(N630,$N$8,$N$9)</f>
        <v>-0.56310502867387835</v>
      </c>
      <c r="P630">
        <f>ABS($J$3-O630)</f>
        <v>3.5738804896987997E-2</v>
      </c>
      <c r="Q630">
        <f>ABS($J$4-O630)</f>
        <v>2.7518879770680771</v>
      </c>
      <c r="R630">
        <f>ABS($J$5-O630)</f>
        <v>0.41099625631536219</v>
      </c>
      <c r="S630">
        <f>ABS($J$6-O630)</f>
        <v>1.0006865371156644</v>
      </c>
      <c r="T630">
        <f>MIN(P630:S630)</f>
        <v>3.5738804896987997E-2</v>
      </c>
      <c r="U630">
        <f>MATCH(T630,P630:S630, 0)</f>
        <v>1</v>
      </c>
    </row>
    <row r="631" spans="1:21" x14ac:dyDescent="0.35">
      <c r="A631">
        <v>3</v>
      </c>
      <c r="B631">
        <v>620</v>
      </c>
      <c r="C631" t="s">
        <v>14</v>
      </c>
      <c r="D631" t="s">
        <v>15</v>
      </c>
      <c r="E631" t="s">
        <v>16</v>
      </c>
      <c r="F631" t="s">
        <v>17</v>
      </c>
      <c r="G631" t="s">
        <v>39</v>
      </c>
      <c r="H631" t="s">
        <v>40</v>
      </c>
      <c r="I631" s="1">
        <v>41589</v>
      </c>
      <c r="J631">
        <v>2013</v>
      </c>
      <c r="K631" t="s">
        <v>77</v>
      </c>
      <c r="L631" t="s">
        <v>78</v>
      </c>
      <c r="M631" s="1">
        <v>41317</v>
      </c>
      <c r="N631">
        <v>21</v>
      </c>
      <c r="O631">
        <f>STANDARDIZE(N631,$N$8,$N$9)</f>
        <v>-0.25932518704948021</v>
      </c>
      <c r="P631">
        <f>ABS($J$3-O631)</f>
        <v>0.26804103672741014</v>
      </c>
      <c r="Q631">
        <f>ABS($J$4-O631)</f>
        <v>2.4481081354436793</v>
      </c>
      <c r="R631">
        <f>ABS($J$5-O631)</f>
        <v>0.10721641469096405</v>
      </c>
      <c r="S631">
        <f>ABS($J$6-O631)</f>
        <v>0.69690669549126638</v>
      </c>
      <c r="T631">
        <f>MIN(P631:S631)</f>
        <v>0.10721641469096405</v>
      </c>
      <c r="U631">
        <f>MATCH(T631,P631:S631, 0)</f>
        <v>3</v>
      </c>
    </row>
    <row r="632" spans="1:21" x14ac:dyDescent="0.35">
      <c r="A632">
        <v>3</v>
      </c>
      <c r="B632">
        <v>621</v>
      </c>
      <c r="C632" t="s">
        <v>67</v>
      </c>
      <c r="D632" t="s">
        <v>68</v>
      </c>
      <c r="E632" t="s">
        <v>16</v>
      </c>
      <c r="F632" t="s">
        <v>17</v>
      </c>
      <c r="G632" t="s">
        <v>39</v>
      </c>
      <c r="H632" t="s">
        <v>40</v>
      </c>
      <c r="I632" s="1">
        <v>41589</v>
      </c>
      <c r="J632">
        <v>2013</v>
      </c>
      <c r="K632" t="s">
        <v>77</v>
      </c>
      <c r="L632" t="s">
        <v>78</v>
      </c>
      <c r="M632" s="1">
        <v>41317</v>
      </c>
      <c r="N632">
        <v>21</v>
      </c>
      <c r="O632">
        <f>STANDARDIZE(N632,$N$8,$N$9)</f>
        <v>-0.25932518704948021</v>
      </c>
      <c r="P632">
        <f>ABS($J$3-O632)</f>
        <v>0.26804103672741014</v>
      </c>
      <c r="Q632">
        <f>ABS($J$4-O632)</f>
        <v>2.4481081354436793</v>
      </c>
      <c r="R632">
        <f>ABS($J$5-O632)</f>
        <v>0.10721641469096405</v>
      </c>
      <c r="S632">
        <f>ABS($J$6-O632)</f>
        <v>0.69690669549126638</v>
      </c>
      <c r="T632">
        <f>MIN(P632:S632)</f>
        <v>0.10721641469096405</v>
      </c>
      <c r="U632">
        <f>MATCH(T632,P632:S632, 0)</f>
        <v>3</v>
      </c>
    </row>
    <row r="633" spans="1:21" x14ac:dyDescent="0.35">
      <c r="A633">
        <v>3</v>
      </c>
      <c r="B633">
        <v>622</v>
      </c>
      <c r="C633" t="s">
        <v>14</v>
      </c>
      <c r="D633" t="s">
        <v>15</v>
      </c>
      <c r="E633" t="s">
        <v>34</v>
      </c>
      <c r="F633" t="s">
        <v>35</v>
      </c>
      <c r="G633" t="s">
        <v>139</v>
      </c>
      <c r="H633" t="s">
        <v>140</v>
      </c>
      <c r="I633" s="1">
        <v>41589</v>
      </c>
      <c r="J633">
        <v>2013</v>
      </c>
      <c r="K633" t="s">
        <v>41</v>
      </c>
      <c r="L633" t="s">
        <v>42</v>
      </c>
      <c r="M633" s="1">
        <v>41631</v>
      </c>
      <c r="N633">
        <v>42</v>
      </c>
      <c r="O633">
        <f>STANDARDIZE(N633,$N$8,$N$9)</f>
        <v>0.11593226436889398</v>
      </c>
      <c r="P633">
        <f>ABS($J$3-O633)</f>
        <v>0.64329848814578439</v>
      </c>
      <c r="Q633">
        <f>ABS($J$4-O633)</f>
        <v>2.0728506840253051</v>
      </c>
      <c r="R633">
        <f>ABS($J$5-O633)</f>
        <v>0.26804103672741014</v>
      </c>
      <c r="S633">
        <f>ABS($J$6-O633)</f>
        <v>0.32164924407289214</v>
      </c>
      <c r="T633">
        <f>MIN(P633:S633)</f>
        <v>0.26804103672741014</v>
      </c>
      <c r="U633">
        <f>MATCH(T633,P633:S633, 0)</f>
        <v>3</v>
      </c>
    </row>
    <row r="634" spans="1:21" x14ac:dyDescent="0.35">
      <c r="A634">
        <v>1</v>
      </c>
      <c r="B634">
        <v>623</v>
      </c>
      <c r="C634" t="s">
        <v>67</v>
      </c>
      <c r="D634" t="s">
        <v>68</v>
      </c>
      <c r="E634" t="s">
        <v>105</v>
      </c>
      <c r="F634" t="s">
        <v>59</v>
      </c>
      <c r="G634" t="s">
        <v>106</v>
      </c>
      <c r="H634" t="s">
        <v>107</v>
      </c>
      <c r="I634" s="1">
        <v>41590</v>
      </c>
      <c r="J634">
        <v>2013</v>
      </c>
      <c r="K634" t="s">
        <v>368</v>
      </c>
      <c r="L634" t="s">
        <v>369</v>
      </c>
      <c r="M634" s="1">
        <v>41624</v>
      </c>
      <c r="N634">
        <v>5</v>
      </c>
      <c r="O634">
        <f>STANDARDIZE(N634,$N$8,$N$9)</f>
        <v>-0.54523562622538435</v>
      </c>
      <c r="P634">
        <f>ABS($J$3-O634)</f>
        <v>1.7869402448493998E-2</v>
      </c>
      <c r="Q634">
        <f>ABS($J$4-O634)</f>
        <v>2.7340185746195833</v>
      </c>
      <c r="R634">
        <f>ABS($J$5-O634)</f>
        <v>0.39312685386686819</v>
      </c>
      <c r="S634">
        <f>ABS($J$6-O634)</f>
        <v>0.98281713466717047</v>
      </c>
      <c r="T634">
        <f>MIN(P634:S634)</f>
        <v>1.7869402448493998E-2</v>
      </c>
      <c r="U634">
        <f>MATCH(T634,P634:S634, 0)</f>
        <v>1</v>
      </c>
    </row>
    <row r="635" spans="1:21" x14ac:dyDescent="0.35">
      <c r="A635">
        <v>3</v>
      </c>
      <c r="B635">
        <v>624</v>
      </c>
      <c r="C635" t="s">
        <v>14</v>
      </c>
      <c r="D635" t="s">
        <v>15</v>
      </c>
      <c r="E635" t="s">
        <v>16</v>
      </c>
      <c r="F635" t="s">
        <v>17</v>
      </c>
      <c r="G635" t="s">
        <v>18</v>
      </c>
      <c r="H635" t="s">
        <v>19</v>
      </c>
      <c r="I635" s="1">
        <v>41590</v>
      </c>
      <c r="J635">
        <v>2013</v>
      </c>
      <c r="K635" t="s">
        <v>41</v>
      </c>
      <c r="L635" t="s">
        <v>42</v>
      </c>
      <c r="M635" s="1">
        <v>41655</v>
      </c>
      <c r="N635">
        <v>36</v>
      </c>
      <c r="O635">
        <f>STANDARDIZE(N635,$N$8,$N$9)</f>
        <v>8.7158496779299183E-3</v>
      </c>
      <c r="P635">
        <f>ABS($J$3-O635)</f>
        <v>0.53608207345482028</v>
      </c>
      <c r="Q635">
        <f>ABS($J$4-O635)</f>
        <v>2.1800670987162691</v>
      </c>
      <c r="R635">
        <f>ABS($J$5-O635)</f>
        <v>0.1608246220364461</v>
      </c>
      <c r="S635">
        <f>ABS($J$6-O635)</f>
        <v>0.42886565876385618</v>
      </c>
      <c r="T635">
        <f>MIN(P635:S635)</f>
        <v>0.1608246220364461</v>
      </c>
      <c r="U635">
        <f>MATCH(T635,P635:S635, 0)</f>
        <v>3</v>
      </c>
    </row>
    <row r="636" spans="1:21" x14ac:dyDescent="0.35">
      <c r="A636">
        <v>1</v>
      </c>
      <c r="B636">
        <v>625</v>
      </c>
      <c r="C636" t="s">
        <v>14</v>
      </c>
      <c r="D636" t="s">
        <v>15</v>
      </c>
      <c r="E636" t="s">
        <v>79</v>
      </c>
      <c r="F636" t="s">
        <v>35</v>
      </c>
      <c r="G636" t="s">
        <v>80</v>
      </c>
      <c r="H636" t="s">
        <v>81</v>
      </c>
      <c r="I636" s="1">
        <v>41591</v>
      </c>
      <c r="J636">
        <v>2013</v>
      </c>
      <c r="K636" t="s">
        <v>41</v>
      </c>
      <c r="L636" t="s">
        <v>42</v>
      </c>
      <c r="M636" s="1">
        <v>41593</v>
      </c>
      <c r="N636">
        <v>2</v>
      </c>
      <c r="O636">
        <f>STANDARDIZE(N636,$N$8,$N$9)</f>
        <v>-0.59884383357086635</v>
      </c>
      <c r="P636">
        <f>ABS($J$3-O636)</f>
        <v>7.1477609793975994E-2</v>
      </c>
      <c r="Q636">
        <f>ABS($J$4-O636)</f>
        <v>2.7876267819650655</v>
      </c>
      <c r="R636">
        <f>ABS($J$5-O636)</f>
        <v>0.44673506121235018</v>
      </c>
      <c r="S636">
        <f>ABS($J$6-O636)</f>
        <v>1.0364253420126524</v>
      </c>
      <c r="T636">
        <f>MIN(P636:S636)</f>
        <v>7.1477609793975994E-2</v>
      </c>
      <c r="U636">
        <f>MATCH(T636,P636:S636, 0)</f>
        <v>1</v>
      </c>
    </row>
    <row r="637" spans="1:21" x14ac:dyDescent="0.35">
      <c r="A637">
        <v>1</v>
      </c>
      <c r="B637">
        <v>626</v>
      </c>
      <c r="C637" t="s">
        <v>379</v>
      </c>
      <c r="D637" t="s">
        <v>380</v>
      </c>
      <c r="E637" t="s">
        <v>296</v>
      </c>
      <c r="F637" t="s">
        <v>320</v>
      </c>
      <c r="G637" t="s">
        <v>351</v>
      </c>
      <c r="H637" t="s">
        <v>352</v>
      </c>
      <c r="I637" s="1">
        <v>41591</v>
      </c>
      <c r="J637">
        <v>2013</v>
      </c>
      <c r="K637" t="s">
        <v>28</v>
      </c>
      <c r="L637" t="s">
        <v>29</v>
      </c>
      <c r="M637" s="1">
        <v>41600</v>
      </c>
      <c r="N637">
        <v>9</v>
      </c>
      <c r="O637">
        <f>STANDARDIZE(N637,$N$8,$N$9)</f>
        <v>-0.4737580164314083</v>
      </c>
      <c r="P637">
        <f>ABS($J$3-O637)</f>
        <v>5.3608207345482051E-2</v>
      </c>
      <c r="Q637">
        <f>ABS($J$4-O637)</f>
        <v>2.6625409648256073</v>
      </c>
      <c r="R637">
        <f>ABS($J$5-O637)</f>
        <v>0.32164924407289214</v>
      </c>
      <c r="S637">
        <f>ABS($J$6-O637)</f>
        <v>0.91133952487319436</v>
      </c>
      <c r="T637">
        <f>MIN(P637:S637)</f>
        <v>5.3608207345482051E-2</v>
      </c>
      <c r="U637">
        <f>MATCH(T637,P637:S637, 0)</f>
        <v>1</v>
      </c>
    </row>
    <row r="638" spans="1:21" x14ac:dyDescent="0.35">
      <c r="A638">
        <v>3</v>
      </c>
      <c r="B638">
        <v>627</v>
      </c>
      <c r="C638" t="s">
        <v>172</v>
      </c>
      <c r="D638" t="s">
        <v>173</v>
      </c>
      <c r="E638" t="s">
        <v>84</v>
      </c>
      <c r="F638" t="s">
        <v>85</v>
      </c>
      <c r="G638" t="s">
        <v>153</v>
      </c>
      <c r="H638" t="s">
        <v>154</v>
      </c>
      <c r="I638" s="1">
        <v>41591</v>
      </c>
      <c r="J638">
        <v>2013</v>
      </c>
      <c r="K638" t="s">
        <v>77</v>
      </c>
      <c r="L638" t="s">
        <v>78</v>
      </c>
      <c r="M638" s="1">
        <v>41498</v>
      </c>
      <c r="N638">
        <v>25</v>
      </c>
      <c r="O638">
        <f>STANDARDIZE(N638,$N$8,$N$9)</f>
        <v>-0.18784757725550419</v>
      </c>
      <c r="P638">
        <f>ABS($J$3-O638)</f>
        <v>0.33951864652138619</v>
      </c>
      <c r="Q638">
        <f>ABS($J$4-O638)</f>
        <v>2.3766305256497033</v>
      </c>
      <c r="R638">
        <f>ABS($J$5-O638)</f>
        <v>3.5738804896988025E-2</v>
      </c>
      <c r="S638">
        <f>ABS($J$6-O638)</f>
        <v>0.62542908569729028</v>
      </c>
      <c r="T638">
        <f>MIN(P638:S638)</f>
        <v>3.5738804896988025E-2</v>
      </c>
      <c r="U638">
        <f>MATCH(T638,P638:S638, 0)</f>
        <v>3</v>
      </c>
    </row>
    <row r="639" spans="1:21" x14ac:dyDescent="0.35">
      <c r="A639">
        <v>3</v>
      </c>
      <c r="B639">
        <v>628</v>
      </c>
      <c r="C639" t="s">
        <v>14</v>
      </c>
      <c r="D639" t="s">
        <v>15</v>
      </c>
      <c r="E639" t="s">
        <v>84</v>
      </c>
      <c r="F639" t="s">
        <v>85</v>
      </c>
      <c r="G639" t="s">
        <v>153</v>
      </c>
      <c r="H639" t="s">
        <v>154</v>
      </c>
      <c r="I639" s="1">
        <v>41591</v>
      </c>
      <c r="J639">
        <v>2013</v>
      </c>
      <c r="K639" t="s">
        <v>77</v>
      </c>
      <c r="L639" t="s">
        <v>78</v>
      </c>
      <c r="M639" s="1">
        <v>41498</v>
      </c>
      <c r="N639">
        <v>25</v>
      </c>
      <c r="O639">
        <f>STANDARDIZE(N639,$N$8,$N$9)</f>
        <v>-0.18784757725550419</v>
      </c>
      <c r="P639">
        <f>ABS($J$3-O639)</f>
        <v>0.33951864652138619</v>
      </c>
      <c r="Q639">
        <f>ABS($J$4-O639)</f>
        <v>2.3766305256497033</v>
      </c>
      <c r="R639">
        <f>ABS($J$5-O639)</f>
        <v>3.5738804896988025E-2</v>
      </c>
      <c r="S639">
        <f>ABS($J$6-O639)</f>
        <v>0.62542908569729028</v>
      </c>
      <c r="T639">
        <f>MIN(P639:S639)</f>
        <v>3.5738804896988025E-2</v>
      </c>
      <c r="U639">
        <f>MATCH(T639,P639:S639, 0)</f>
        <v>3</v>
      </c>
    </row>
    <row r="640" spans="1:21" x14ac:dyDescent="0.35">
      <c r="A640">
        <v>3</v>
      </c>
      <c r="B640">
        <v>629</v>
      </c>
      <c r="C640" t="s">
        <v>14</v>
      </c>
      <c r="D640" t="s">
        <v>15</v>
      </c>
      <c r="E640" t="s">
        <v>58</v>
      </c>
      <c r="F640" t="s">
        <v>348</v>
      </c>
      <c r="G640" t="s">
        <v>349</v>
      </c>
      <c r="H640" t="s">
        <v>350</v>
      </c>
      <c r="I640" s="1">
        <v>41591</v>
      </c>
      <c r="J640">
        <v>2013</v>
      </c>
      <c r="K640" t="s">
        <v>69</v>
      </c>
      <c r="L640" t="s">
        <v>70</v>
      </c>
      <c r="M640" s="1">
        <v>41529</v>
      </c>
      <c r="N640">
        <v>26</v>
      </c>
      <c r="O640">
        <f>STANDARDIZE(N640,$N$8,$N$9)</f>
        <v>-0.16997817480701016</v>
      </c>
      <c r="P640">
        <f>ABS($J$3-O640)</f>
        <v>0.35738804896988019</v>
      </c>
      <c r="Q640">
        <f>ABS($J$4-O640)</f>
        <v>2.3587611232012091</v>
      </c>
      <c r="R640">
        <f>ABS($J$5-O640)</f>
        <v>1.7869402448493998E-2</v>
      </c>
      <c r="S640">
        <f>ABS($J$6-O640)</f>
        <v>0.60755968324879628</v>
      </c>
      <c r="T640">
        <f>MIN(P640:S640)</f>
        <v>1.7869402448493998E-2</v>
      </c>
      <c r="U640">
        <f>MATCH(T640,P640:S640, 0)</f>
        <v>3</v>
      </c>
    </row>
    <row r="641" spans="1:21" x14ac:dyDescent="0.35">
      <c r="A641">
        <v>3</v>
      </c>
      <c r="B641">
        <v>630</v>
      </c>
      <c r="C641" t="s">
        <v>14</v>
      </c>
      <c r="D641" t="s">
        <v>15</v>
      </c>
      <c r="E641" t="s">
        <v>196</v>
      </c>
      <c r="F641" t="s">
        <v>197</v>
      </c>
      <c r="G641" t="s">
        <v>198</v>
      </c>
      <c r="H641" t="s">
        <v>199</v>
      </c>
      <c r="I641" s="1">
        <v>41591</v>
      </c>
      <c r="J641">
        <v>2013</v>
      </c>
      <c r="K641" t="s">
        <v>77</v>
      </c>
      <c r="L641" t="s">
        <v>78</v>
      </c>
      <c r="M641" s="1">
        <v>41620</v>
      </c>
      <c r="N641">
        <v>29</v>
      </c>
      <c r="O641">
        <f>STANDARDIZE(N641,$N$8,$N$9)</f>
        <v>-0.11636996746152814</v>
      </c>
      <c r="P641">
        <f>ABS($J$3-O641)</f>
        <v>0.41099625631536219</v>
      </c>
      <c r="Q641">
        <f>ABS($J$4-O641)</f>
        <v>2.3051529158557269</v>
      </c>
      <c r="R641">
        <f>ABS($J$5-O641)</f>
        <v>3.5738804896988025E-2</v>
      </c>
      <c r="S641">
        <f>ABS($J$6-O641)</f>
        <v>0.55395147590331428</v>
      </c>
      <c r="T641">
        <f>MIN(P641:S641)</f>
        <v>3.5738804896988025E-2</v>
      </c>
      <c r="U641">
        <f>MATCH(T641,P641:S641, 0)</f>
        <v>3</v>
      </c>
    </row>
    <row r="642" spans="1:21" x14ac:dyDescent="0.35">
      <c r="A642">
        <v>3</v>
      </c>
      <c r="B642">
        <v>631</v>
      </c>
      <c r="C642" t="s">
        <v>30</v>
      </c>
      <c r="D642" t="s">
        <v>31</v>
      </c>
      <c r="E642" t="s">
        <v>24</v>
      </c>
      <c r="F642" t="s">
        <v>25</v>
      </c>
      <c r="G642" t="s">
        <v>26</v>
      </c>
      <c r="H642" t="s">
        <v>27</v>
      </c>
      <c r="I642" s="1">
        <v>41591</v>
      </c>
      <c r="J642">
        <v>2013</v>
      </c>
      <c r="K642" t="s">
        <v>41</v>
      </c>
      <c r="L642" t="s">
        <v>42</v>
      </c>
      <c r="M642" s="1">
        <v>41625</v>
      </c>
      <c r="N642">
        <v>34</v>
      </c>
      <c r="O642">
        <f>STANDARDIZE(N642,$N$8,$N$9)</f>
        <v>-2.7022955219058099E-2</v>
      </c>
      <c r="P642">
        <f>ABS($J$3-O642)</f>
        <v>0.50034326855783229</v>
      </c>
      <c r="Q642">
        <f>ABS($J$4-O642)</f>
        <v>2.2158059036132571</v>
      </c>
      <c r="R642">
        <f>ABS($J$5-O642)</f>
        <v>0.12508581713945807</v>
      </c>
      <c r="S642">
        <f>ABS($J$6-O642)</f>
        <v>0.46460446366084424</v>
      </c>
      <c r="T642">
        <f>MIN(P642:S642)</f>
        <v>0.12508581713945807</v>
      </c>
      <c r="U642">
        <f>MATCH(T642,P642:S642, 0)</f>
        <v>3</v>
      </c>
    </row>
    <row r="643" spans="1:21" x14ac:dyDescent="0.35">
      <c r="A643">
        <v>3</v>
      </c>
      <c r="B643">
        <v>632</v>
      </c>
      <c r="C643" t="s">
        <v>288</v>
      </c>
      <c r="D643" t="s">
        <v>289</v>
      </c>
      <c r="E643" t="s">
        <v>196</v>
      </c>
      <c r="F643" t="s">
        <v>197</v>
      </c>
      <c r="G643" t="s">
        <v>198</v>
      </c>
      <c r="H643" t="s">
        <v>199</v>
      </c>
      <c r="I643" s="1">
        <v>41591</v>
      </c>
      <c r="J643">
        <v>2013</v>
      </c>
      <c r="K643" t="s">
        <v>41</v>
      </c>
      <c r="L643" t="s">
        <v>42</v>
      </c>
      <c r="M643" s="1">
        <v>41626</v>
      </c>
      <c r="N643">
        <v>35</v>
      </c>
      <c r="O643">
        <f>STANDARDIZE(N643,$N$8,$N$9)</f>
        <v>-9.1535527705640905E-3</v>
      </c>
      <c r="P643">
        <f>ABS($J$3-O643)</f>
        <v>0.51821267100632629</v>
      </c>
      <c r="Q643">
        <f>ABS($J$4-O643)</f>
        <v>2.1979365011647629</v>
      </c>
      <c r="R643">
        <f>ABS($J$5-O643)</f>
        <v>0.14295521958795207</v>
      </c>
      <c r="S643">
        <f>ABS($J$6-O643)</f>
        <v>0.44673506121235018</v>
      </c>
      <c r="T643">
        <f>MIN(P643:S643)</f>
        <v>0.14295521958795207</v>
      </c>
      <c r="U643">
        <f>MATCH(T643,P643:S643, 0)</f>
        <v>3</v>
      </c>
    </row>
    <row r="644" spans="1:21" x14ac:dyDescent="0.35">
      <c r="A644">
        <v>3</v>
      </c>
      <c r="B644">
        <v>633</v>
      </c>
      <c r="C644" t="s">
        <v>119</v>
      </c>
      <c r="D644" t="s">
        <v>120</v>
      </c>
      <c r="E644" t="s">
        <v>73</v>
      </c>
      <c r="F644" t="s">
        <v>74</v>
      </c>
      <c r="G644" t="s">
        <v>114</v>
      </c>
      <c r="H644" t="s">
        <v>115</v>
      </c>
      <c r="I644" s="1">
        <v>41591</v>
      </c>
      <c r="J644">
        <v>2013</v>
      </c>
      <c r="K644" t="s">
        <v>77</v>
      </c>
      <c r="L644" t="s">
        <v>78</v>
      </c>
      <c r="M644" s="1">
        <v>41626</v>
      </c>
      <c r="N644">
        <v>35</v>
      </c>
      <c r="O644">
        <f>STANDARDIZE(N644,$N$8,$N$9)</f>
        <v>-9.1535527705640905E-3</v>
      </c>
      <c r="P644">
        <f>ABS($J$3-O644)</f>
        <v>0.51821267100632629</v>
      </c>
      <c r="Q644">
        <f>ABS($J$4-O644)</f>
        <v>2.1979365011647629</v>
      </c>
      <c r="R644">
        <f>ABS($J$5-O644)</f>
        <v>0.14295521958795207</v>
      </c>
      <c r="S644">
        <f>ABS($J$6-O644)</f>
        <v>0.44673506121235018</v>
      </c>
      <c r="T644">
        <f>MIN(P644:S644)</f>
        <v>0.14295521958795207</v>
      </c>
      <c r="U644">
        <f>MATCH(T644,P644:S644, 0)</f>
        <v>3</v>
      </c>
    </row>
    <row r="645" spans="1:21" x14ac:dyDescent="0.35">
      <c r="A645">
        <v>4</v>
      </c>
      <c r="B645">
        <v>634</v>
      </c>
      <c r="C645" t="s">
        <v>308</v>
      </c>
      <c r="D645" t="s">
        <v>309</v>
      </c>
      <c r="E645" t="s">
        <v>131</v>
      </c>
      <c r="F645" t="s">
        <v>132</v>
      </c>
      <c r="G645" t="s">
        <v>211</v>
      </c>
      <c r="H645" t="s">
        <v>212</v>
      </c>
      <c r="I645" s="1">
        <v>41591</v>
      </c>
      <c r="J645">
        <v>2013</v>
      </c>
      <c r="K645" t="s">
        <v>41</v>
      </c>
      <c r="L645" t="s">
        <v>42</v>
      </c>
      <c r="M645" s="1">
        <v>41821</v>
      </c>
      <c r="N645">
        <v>55</v>
      </c>
      <c r="O645">
        <f>STANDARDIZE(N645,$N$8,$N$9)</f>
        <v>0.34823449619931607</v>
      </c>
      <c r="P645">
        <f>ABS($J$3-O645)</f>
        <v>0.87560071997620637</v>
      </c>
      <c r="Q645">
        <f>ABS($J$4-O645)</f>
        <v>1.8405484521948829</v>
      </c>
      <c r="R645">
        <f>ABS($J$5-O645)</f>
        <v>0.50034326855783218</v>
      </c>
      <c r="S645">
        <f>ABS($J$6-O645)</f>
        <v>8.9347012242470047E-2</v>
      </c>
      <c r="T645">
        <f>MIN(P645:S645)</f>
        <v>8.9347012242470047E-2</v>
      </c>
      <c r="U645">
        <f>MATCH(T645,P645:S645, 0)</f>
        <v>4</v>
      </c>
    </row>
    <row r="646" spans="1:21" x14ac:dyDescent="0.35">
      <c r="A646">
        <v>4</v>
      </c>
      <c r="B646">
        <v>635</v>
      </c>
      <c r="C646" t="s">
        <v>381</v>
      </c>
      <c r="D646" t="s">
        <v>382</v>
      </c>
      <c r="E646" t="s">
        <v>73</v>
      </c>
      <c r="F646" t="s">
        <v>74</v>
      </c>
      <c r="G646" t="s">
        <v>114</v>
      </c>
      <c r="H646" t="s">
        <v>115</v>
      </c>
      <c r="I646" s="1">
        <v>41591</v>
      </c>
      <c r="J646">
        <v>2013</v>
      </c>
      <c r="K646" t="s">
        <v>176</v>
      </c>
      <c r="L646" t="s">
        <v>177</v>
      </c>
      <c r="M646" s="1">
        <v>41696</v>
      </c>
      <c r="N646">
        <v>105</v>
      </c>
      <c r="O646">
        <f>STANDARDIZE(N646,$N$8,$N$9)</f>
        <v>1.2417046186240166</v>
      </c>
      <c r="P646">
        <f>ABS($J$3-O646)</f>
        <v>1.769070842400907</v>
      </c>
      <c r="Q646">
        <f>ABS($J$4-O646)</f>
        <v>0.94707832977018236</v>
      </c>
      <c r="R646">
        <f>ABS($J$5-O646)</f>
        <v>1.3938133909825328</v>
      </c>
      <c r="S646">
        <f>ABS($J$6-O646)</f>
        <v>0.80412311018223048</v>
      </c>
      <c r="T646">
        <f>MIN(P646:S646)</f>
        <v>0.80412311018223048</v>
      </c>
      <c r="U646">
        <f>MATCH(T646,P646:S646, 0)</f>
        <v>4</v>
      </c>
    </row>
    <row r="647" spans="1:21" x14ac:dyDescent="0.35">
      <c r="A647">
        <v>2</v>
      </c>
      <c r="B647">
        <v>636</v>
      </c>
      <c r="C647" t="s">
        <v>112</v>
      </c>
      <c r="D647" t="s">
        <v>113</v>
      </c>
      <c r="E647" t="s">
        <v>73</v>
      </c>
      <c r="F647" t="s">
        <v>74</v>
      </c>
      <c r="G647" t="s">
        <v>114</v>
      </c>
      <c r="H647" t="s">
        <v>115</v>
      </c>
      <c r="I647" s="1">
        <v>41591</v>
      </c>
      <c r="J647">
        <v>2013</v>
      </c>
      <c r="K647" t="s">
        <v>69</v>
      </c>
      <c r="L647" t="s">
        <v>70</v>
      </c>
      <c r="M647" s="1">
        <v>41717</v>
      </c>
      <c r="N647">
        <v>126</v>
      </c>
      <c r="O647">
        <f>STANDARDIZE(N647,$N$8,$N$9)</f>
        <v>1.6169620700423908</v>
      </c>
      <c r="P647">
        <f>ABS($J$3-O647)</f>
        <v>2.1443282938192811</v>
      </c>
      <c r="Q647">
        <f>ABS($J$4-O647)</f>
        <v>0.57182087835180817</v>
      </c>
      <c r="R647">
        <f>ABS($J$5-O647)</f>
        <v>1.769070842400907</v>
      </c>
      <c r="S647">
        <f>ABS($J$6-O647)</f>
        <v>1.1793805616006048</v>
      </c>
      <c r="T647">
        <f>MIN(P647:S647)</f>
        <v>0.57182087835180817</v>
      </c>
      <c r="U647">
        <f>MATCH(T647,P647:S647, 0)</f>
        <v>2</v>
      </c>
    </row>
    <row r="648" spans="1:21" x14ac:dyDescent="0.35">
      <c r="A648">
        <v>1</v>
      </c>
      <c r="B648">
        <v>637</v>
      </c>
      <c r="C648" t="s">
        <v>383</v>
      </c>
      <c r="D648" t="s">
        <v>384</v>
      </c>
      <c r="E648" t="s">
        <v>141</v>
      </c>
      <c r="F648" t="s">
        <v>142</v>
      </c>
      <c r="G648" t="s">
        <v>143</v>
      </c>
      <c r="H648" t="s">
        <v>144</v>
      </c>
      <c r="I648" s="1">
        <v>41592</v>
      </c>
      <c r="J648">
        <v>2013</v>
      </c>
      <c r="K648" t="s">
        <v>176</v>
      </c>
      <c r="L648" t="s">
        <v>177</v>
      </c>
      <c r="M648" s="1">
        <v>41593</v>
      </c>
      <c r="N648">
        <v>1</v>
      </c>
      <c r="O648">
        <f>STANDARDIZE(N648,$N$8,$N$9)</f>
        <v>-0.61671323601936046</v>
      </c>
      <c r="P648">
        <f>ABS($J$3-O648)</f>
        <v>8.9347012242470103E-2</v>
      </c>
      <c r="Q648">
        <f>ABS($J$4-O648)</f>
        <v>2.8054961844135593</v>
      </c>
      <c r="R648">
        <f>ABS($J$5-O648)</f>
        <v>0.46460446366084429</v>
      </c>
      <c r="S648">
        <f>ABS($J$6-O648)</f>
        <v>1.0542947444611466</v>
      </c>
      <c r="T648">
        <f>MIN(P648:S648)</f>
        <v>8.9347012242470103E-2</v>
      </c>
      <c r="U648">
        <f>MATCH(T648,P648:S648, 0)</f>
        <v>1</v>
      </c>
    </row>
    <row r="649" spans="1:21" x14ac:dyDescent="0.35">
      <c r="A649">
        <v>1</v>
      </c>
      <c r="B649">
        <v>638</v>
      </c>
      <c r="C649" t="s">
        <v>256</v>
      </c>
      <c r="D649" t="s">
        <v>257</v>
      </c>
      <c r="E649" t="s">
        <v>141</v>
      </c>
      <c r="F649" t="s">
        <v>142</v>
      </c>
      <c r="G649" t="s">
        <v>143</v>
      </c>
      <c r="H649" t="s">
        <v>144</v>
      </c>
      <c r="I649" s="1">
        <v>41592</v>
      </c>
      <c r="J649">
        <v>2013</v>
      </c>
      <c r="K649" t="s">
        <v>176</v>
      </c>
      <c r="L649" t="s">
        <v>177</v>
      </c>
      <c r="M649" s="1">
        <v>41593</v>
      </c>
      <c r="N649">
        <v>1</v>
      </c>
      <c r="O649">
        <f>STANDARDIZE(N649,$N$8,$N$9)</f>
        <v>-0.61671323601936046</v>
      </c>
      <c r="P649">
        <f>ABS($J$3-O649)</f>
        <v>8.9347012242470103E-2</v>
      </c>
      <c r="Q649">
        <f>ABS($J$4-O649)</f>
        <v>2.8054961844135593</v>
      </c>
      <c r="R649">
        <f>ABS($J$5-O649)</f>
        <v>0.46460446366084429</v>
      </c>
      <c r="S649">
        <f>ABS($J$6-O649)</f>
        <v>1.0542947444611466</v>
      </c>
      <c r="T649">
        <f>MIN(P649:S649)</f>
        <v>8.9347012242470103E-2</v>
      </c>
      <c r="U649">
        <f>MATCH(T649,P649:S649, 0)</f>
        <v>1</v>
      </c>
    </row>
    <row r="650" spans="1:21" x14ac:dyDescent="0.35">
      <c r="A650">
        <v>1</v>
      </c>
      <c r="B650">
        <v>639</v>
      </c>
      <c r="C650" t="s">
        <v>14</v>
      </c>
      <c r="D650" t="s">
        <v>15</v>
      </c>
      <c r="E650" t="s">
        <v>141</v>
      </c>
      <c r="F650" t="s">
        <v>142</v>
      </c>
      <c r="G650" t="s">
        <v>143</v>
      </c>
      <c r="H650" t="s">
        <v>144</v>
      </c>
      <c r="I650" s="1">
        <v>41592</v>
      </c>
      <c r="J650">
        <v>2013</v>
      </c>
      <c r="K650" t="s">
        <v>176</v>
      </c>
      <c r="L650" t="s">
        <v>177</v>
      </c>
      <c r="M650" s="1">
        <v>41596</v>
      </c>
      <c r="N650">
        <v>4</v>
      </c>
      <c r="O650">
        <f>STANDARDIZE(N650,$N$8,$N$9)</f>
        <v>-0.56310502867387835</v>
      </c>
      <c r="P650">
        <f>ABS($J$3-O650)</f>
        <v>3.5738804896987997E-2</v>
      </c>
      <c r="Q650">
        <f>ABS($J$4-O650)</f>
        <v>2.7518879770680771</v>
      </c>
      <c r="R650">
        <f>ABS($J$5-O650)</f>
        <v>0.41099625631536219</v>
      </c>
      <c r="S650">
        <f>ABS($J$6-O650)</f>
        <v>1.0006865371156644</v>
      </c>
      <c r="T650">
        <f>MIN(P650:S650)</f>
        <v>3.5738804896987997E-2</v>
      </c>
      <c r="U650">
        <f>MATCH(T650,P650:S650, 0)</f>
        <v>1</v>
      </c>
    </row>
    <row r="651" spans="1:21" x14ac:dyDescent="0.35">
      <c r="A651">
        <v>1</v>
      </c>
      <c r="B651">
        <v>640</v>
      </c>
      <c r="C651" t="s">
        <v>14</v>
      </c>
      <c r="D651" t="s">
        <v>15</v>
      </c>
      <c r="E651" t="s">
        <v>141</v>
      </c>
      <c r="F651" t="s">
        <v>142</v>
      </c>
      <c r="G651" t="s">
        <v>143</v>
      </c>
      <c r="H651" t="s">
        <v>144</v>
      </c>
      <c r="I651" s="1">
        <v>41592</v>
      </c>
      <c r="J651">
        <v>2013</v>
      </c>
      <c r="K651" t="s">
        <v>176</v>
      </c>
      <c r="L651" t="s">
        <v>177</v>
      </c>
      <c r="M651" s="1">
        <v>41596</v>
      </c>
      <c r="N651">
        <v>4</v>
      </c>
      <c r="O651">
        <f>STANDARDIZE(N651,$N$8,$N$9)</f>
        <v>-0.56310502867387835</v>
      </c>
      <c r="P651">
        <f>ABS($J$3-O651)</f>
        <v>3.5738804896987997E-2</v>
      </c>
      <c r="Q651">
        <f>ABS($J$4-O651)</f>
        <v>2.7518879770680771</v>
      </c>
      <c r="R651">
        <f>ABS($J$5-O651)</f>
        <v>0.41099625631536219</v>
      </c>
      <c r="S651">
        <f>ABS($J$6-O651)</f>
        <v>1.0006865371156644</v>
      </c>
      <c r="T651">
        <f>MIN(P651:S651)</f>
        <v>3.5738804896987997E-2</v>
      </c>
      <c r="U651">
        <f>MATCH(T651,P651:S651, 0)</f>
        <v>1</v>
      </c>
    </row>
    <row r="652" spans="1:21" x14ac:dyDescent="0.35">
      <c r="A652">
        <v>1</v>
      </c>
      <c r="B652">
        <v>641</v>
      </c>
      <c r="C652" t="s">
        <v>30</v>
      </c>
      <c r="D652" t="s">
        <v>31</v>
      </c>
      <c r="E652" t="s">
        <v>131</v>
      </c>
      <c r="F652" t="s">
        <v>385</v>
      </c>
      <c r="G652" t="s">
        <v>386</v>
      </c>
      <c r="H652" t="s">
        <v>387</v>
      </c>
      <c r="I652" s="1">
        <v>41592</v>
      </c>
      <c r="J652">
        <v>2013</v>
      </c>
      <c r="K652" t="s">
        <v>284</v>
      </c>
      <c r="L652" t="s">
        <v>285</v>
      </c>
      <c r="M652" s="1">
        <v>41596</v>
      </c>
      <c r="N652">
        <v>4</v>
      </c>
      <c r="O652">
        <f>STANDARDIZE(N652,$N$8,$N$9)</f>
        <v>-0.56310502867387835</v>
      </c>
      <c r="P652">
        <f>ABS($J$3-O652)</f>
        <v>3.5738804896987997E-2</v>
      </c>
      <c r="Q652">
        <f>ABS($J$4-O652)</f>
        <v>2.7518879770680771</v>
      </c>
      <c r="R652">
        <f>ABS($J$5-O652)</f>
        <v>0.41099625631536219</v>
      </c>
      <c r="S652">
        <f>ABS($J$6-O652)</f>
        <v>1.0006865371156644</v>
      </c>
      <c r="T652">
        <f>MIN(P652:S652)</f>
        <v>3.5738804896987997E-2</v>
      </c>
      <c r="U652">
        <f>MATCH(T652,P652:S652, 0)</f>
        <v>1</v>
      </c>
    </row>
    <row r="653" spans="1:21" x14ac:dyDescent="0.35">
      <c r="A653">
        <v>1</v>
      </c>
      <c r="B653">
        <v>642</v>
      </c>
      <c r="C653" t="s">
        <v>14</v>
      </c>
      <c r="D653" t="s">
        <v>15</v>
      </c>
      <c r="E653" t="s">
        <v>79</v>
      </c>
      <c r="F653" t="s">
        <v>35</v>
      </c>
      <c r="G653" t="s">
        <v>80</v>
      </c>
      <c r="H653" t="s">
        <v>81</v>
      </c>
      <c r="I653" s="1">
        <v>41592</v>
      </c>
      <c r="J653">
        <v>2013</v>
      </c>
      <c r="K653" t="s">
        <v>176</v>
      </c>
      <c r="L653" t="s">
        <v>177</v>
      </c>
      <c r="M653" s="1">
        <v>41596</v>
      </c>
      <c r="N653">
        <v>4</v>
      </c>
      <c r="O653">
        <f>STANDARDIZE(N653,$N$8,$N$9)</f>
        <v>-0.56310502867387835</v>
      </c>
      <c r="P653">
        <f>ABS($J$3-O653)</f>
        <v>3.5738804896987997E-2</v>
      </c>
      <c r="Q653">
        <f>ABS($J$4-O653)</f>
        <v>2.7518879770680771</v>
      </c>
      <c r="R653">
        <f>ABS($J$5-O653)</f>
        <v>0.41099625631536219</v>
      </c>
      <c r="S653">
        <f>ABS($J$6-O653)</f>
        <v>1.0006865371156644</v>
      </c>
      <c r="T653">
        <f>MIN(P653:S653)</f>
        <v>3.5738804896987997E-2</v>
      </c>
      <c r="U653">
        <f>MATCH(T653,P653:S653, 0)</f>
        <v>1</v>
      </c>
    </row>
    <row r="654" spans="1:21" x14ac:dyDescent="0.35">
      <c r="A654">
        <v>1</v>
      </c>
      <c r="B654">
        <v>643</v>
      </c>
      <c r="C654" t="s">
        <v>229</v>
      </c>
      <c r="D654" t="s">
        <v>230</v>
      </c>
      <c r="E654" t="s">
        <v>96</v>
      </c>
      <c r="F654" t="s">
        <v>97</v>
      </c>
      <c r="G654" t="s">
        <v>98</v>
      </c>
      <c r="H654" t="s">
        <v>99</v>
      </c>
      <c r="I654" s="1">
        <v>41592</v>
      </c>
      <c r="J654">
        <v>2013</v>
      </c>
      <c r="K654" t="s">
        <v>69</v>
      </c>
      <c r="L654" t="s">
        <v>70</v>
      </c>
      <c r="M654" s="1">
        <v>41606</v>
      </c>
      <c r="N654">
        <v>14</v>
      </c>
      <c r="O654">
        <f>STANDARDIZE(N654,$N$8,$N$9)</f>
        <v>-0.38441100418893831</v>
      </c>
      <c r="P654">
        <f>ABS($J$3-O654)</f>
        <v>0.14295521958795204</v>
      </c>
      <c r="Q654">
        <f>ABS($J$4-O654)</f>
        <v>2.5731939525831371</v>
      </c>
      <c r="R654">
        <f>ABS($J$5-O654)</f>
        <v>0.23230223183042215</v>
      </c>
      <c r="S654">
        <f>ABS($J$6-O654)</f>
        <v>0.82199251263072437</v>
      </c>
      <c r="T654">
        <f>MIN(P654:S654)</f>
        <v>0.14295521958795204</v>
      </c>
      <c r="U654">
        <f>MATCH(T654,P654:S654, 0)</f>
        <v>1</v>
      </c>
    </row>
    <row r="655" spans="1:21" x14ac:dyDescent="0.35">
      <c r="A655">
        <v>3</v>
      </c>
      <c r="B655">
        <v>644</v>
      </c>
      <c r="C655" t="s">
        <v>22</v>
      </c>
      <c r="D655" t="s">
        <v>23</v>
      </c>
      <c r="E655" t="s">
        <v>73</v>
      </c>
      <c r="F655" t="s">
        <v>74</v>
      </c>
      <c r="G655" t="s">
        <v>114</v>
      </c>
      <c r="H655" t="s">
        <v>115</v>
      </c>
      <c r="I655" s="1">
        <v>41592</v>
      </c>
      <c r="J655">
        <v>2013</v>
      </c>
      <c r="K655" t="s">
        <v>41</v>
      </c>
      <c r="L655" t="s">
        <v>42</v>
      </c>
      <c r="M655" s="1">
        <v>41376</v>
      </c>
      <c r="N655">
        <v>20</v>
      </c>
      <c r="O655">
        <f>STANDARDIZE(N655,$N$8,$N$9)</f>
        <v>-0.27719458949797421</v>
      </c>
      <c r="P655">
        <f>ABS($J$3-O655)</f>
        <v>0.25017163427891614</v>
      </c>
      <c r="Q655">
        <f>ABS($J$4-O655)</f>
        <v>2.4659775378921731</v>
      </c>
      <c r="R655">
        <f>ABS($J$5-O655)</f>
        <v>0.12508581713945804</v>
      </c>
      <c r="S655">
        <f>ABS($J$6-O655)</f>
        <v>0.71477609793976038</v>
      </c>
      <c r="T655">
        <f>MIN(P655:S655)</f>
        <v>0.12508581713945804</v>
      </c>
      <c r="U655">
        <f>MATCH(T655,P655:S655, 0)</f>
        <v>3</v>
      </c>
    </row>
    <row r="656" spans="1:21" x14ac:dyDescent="0.35">
      <c r="A656">
        <v>3</v>
      </c>
      <c r="B656">
        <v>645</v>
      </c>
      <c r="C656" t="s">
        <v>180</v>
      </c>
      <c r="D656" t="s">
        <v>181</v>
      </c>
      <c r="E656" t="s">
        <v>84</v>
      </c>
      <c r="F656" t="s">
        <v>85</v>
      </c>
      <c r="G656" t="s">
        <v>86</v>
      </c>
      <c r="H656" t="s">
        <v>87</v>
      </c>
      <c r="I656" s="1">
        <v>41592</v>
      </c>
      <c r="J656">
        <v>2013</v>
      </c>
      <c r="K656" t="s">
        <v>77</v>
      </c>
      <c r="L656" t="s">
        <v>78</v>
      </c>
      <c r="M656" s="1">
        <v>41559</v>
      </c>
      <c r="N656">
        <v>26</v>
      </c>
      <c r="O656">
        <f>STANDARDIZE(N656,$N$8,$N$9)</f>
        <v>-0.16997817480701016</v>
      </c>
      <c r="P656">
        <f>ABS($J$3-O656)</f>
        <v>0.35738804896988019</v>
      </c>
      <c r="Q656">
        <f>ABS($J$4-O656)</f>
        <v>2.3587611232012091</v>
      </c>
      <c r="R656">
        <f>ABS($J$5-O656)</f>
        <v>1.7869402448493998E-2</v>
      </c>
      <c r="S656">
        <f>ABS($J$6-O656)</f>
        <v>0.60755968324879628</v>
      </c>
      <c r="T656">
        <f>MIN(P656:S656)</f>
        <v>1.7869402448493998E-2</v>
      </c>
      <c r="U656">
        <f>MATCH(T656,P656:S656, 0)</f>
        <v>3</v>
      </c>
    </row>
    <row r="657" spans="1:21" x14ac:dyDescent="0.35">
      <c r="A657">
        <v>1</v>
      </c>
      <c r="B657">
        <v>646</v>
      </c>
      <c r="C657" t="s">
        <v>14</v>
      </c>
      <c r="D657" t="s">
        <v>15</v>
      </c>
      <c r="E657" t="s">
        <v>141</v>
      </c>
      <c r="F657" t="s">
        <v>142</v>
      </c>
      <c r="G657" t="s">
        <v>143</v>
      </c>
      <c r="H657" t="s">
        <v>144</v>
      </c>
      <c r="I657" s="1">
        <v>41593</v>
      </c>
      <c r="J657">
        <v>2013</v>
      </c>
      <c r="K657" t="s">
        <v>176</v>
      </c>
      <c r="L657" t="s">
        <v>177</v>
      </c>
      <c r="M657" s="1">
        <v>41596</v>
      </c>
      <c r="N657">
        <v>3</v>
      </c>
      <c r="O657">
        <f>STANDARDIZE(N657,$N$8,$N$9)</f>
        <v>-0.58097443112237235</v>
      </c>
      <c r="P657">
        <f>ABS($J$3-O657)</f>
        <v>5.3608207345481995E-2</v>
      </c>
      <c r="Q657">
        <f>ABS($J$4-O657)</f>
        <v>2.7697573795165713</v>
      </c>
      <c r="R657">
        <f>ABS($J$5-O657)</f>
        <v>0.42886565876385618</v>
      </c>
      <c r="S657">
        <f>ABS($J$6-O657)</f>
        <v>1.0185559395641586</v>
      </c>
      <c r="T657">
        <f>MIN(P657:S657)</f>
        <v>5.3608207345481995E-2</v>
      </c>
      <c r="U657">
        <f>MATCH(T657,P657:S657, 0)</f>
        <v>1</v>
      </c>
    </row>
    <row r="658" spans="1:21" x14ac:dyDescent="0.35">
      <c r="A658">
        <v>1</v>
      </c>
      <c r="B658">
        <v>647</v>
      </c>
      <c r="C658" t="s">
        <v>14</v>
      </c>
      <c r="D658" t="s">
        <v>15</v>
      </c>
      <c r="E658" t="s">
        <v>141</v>
      </c>
      <c r="F658" t="s">
        <v>142</v>
      </c>
      <c r="G658" t="s">
        <v>143</v>
      </c>
      <c r="H658" t="s">
        <v>144</v>
      </c>
      <c r="I658" s="1">
        <v>41593</v>
      </c>
      <c r="J658">
        <v>2013</v>
      </c>
      <c r="K658" t="s">
        <v>176</v>
      </c>
      <c r="L658" t="s">
        <v>177</v>
      </c>
      <c r="M658" s="1">
        <v>41596</v>
      </c>
      <c r="N658">
        <v>3</v>
      </c>
      <c r="O658">
        <f>STANDARDIZE(N658,$N$8,$N$9)</f>
        <v>-0.58097443112237235</v>
      </c>
      <c r="P658">
        <f>ABS($J$3-O658)</f>
        <v>5.3608207345481995E-2</v>
      </c>
      <c r="Q658">
        <f>ABS($J$4-O658)</f>
        <v>2.7697573795165713</v>
      </c>
      <c r="R658">
        <f>ABS($J$5-O658)</f>
        <v>0.42886565876385618</v>
      </c>
      <c r="S658">
        <f>ABS($J$6-O658)</f>
        <v>1.0185559395641586</v>
      </c>
      <c r="T658">
        <f>MIN(P658:S658)</f>
        <v>5.3608207345481995E-2</v>
      </c>
      <c r="U658">
        <f>MATCH(T658,P658:S658, 0)</f>
        <v>1</v>
      </c>
    </row>
    <row r="659" spans="1:21" x14ac:dyDescent="0.35">
      <c r="A659">
        <v>1</v>
      </c>
      <c r="B659">
        <v>648</v>
      </c>
      <c r="C659" t="s">
        <v>14</v>
      </c>
      <c r="D659" t="s">
        <v>15</v>
      </c>
      <c r="E659" t="s">
        <v>141</v>
      </c>
      <c r="F659" t="s">
        <v>142</v>
      </c>
      <c r="G659" t="s">
        <v>143</v>
      </c>
      <c r="H659" t="s">
        <v>144</v>
      </c>
      <c r="I659" s="1">
        <v>41593</v>
      </c>
      <c r="J659">
        <v>2013</v>
      </c>
      <c r="K659" t="s">
        <v>176</v>
      </c>
      <c r="L659" t="s">
        <v>177</v>
      </c>
      <c r="M659" s="1">
        <v>41596</v>
      </c>
      <c r="N659">
        <v>3</v>
      </c>
      <c r="O659">
        <f>STANDARDIZE(N659,$N$8,$N$9)</f>
        <v>-0.58097443112237235</v>
      </c>
      <c r="P659">
        <f>ABS($J$3-O659)</f>
        <v>5.3608207345481995E-2</v>
      </c>
      <c r="Q659">
        <f>ABS($J$4-O659)</f>
        <v>2.7697573795165713</v>
      </c>
      <c r="R659">
        <f>ABS($J$5-O659)</f>
        <v>0.42886565876385618</v>
      </c>
      <c r="S659">
        <f>ABS($J$6-O659)</f>
        <v>1.0185559395641586</v>
      </c>
      <c r="T659">
        <f>MIN(P659:S659)</f>
        <v>5.3608207345481995E-2</v>
      </c>
      <c r="U659">
        <f>MATCH(T659,P659:S659, 0)</f>
        <v>1</v>
      </c>
    </row>
    <row r="660" spans="1:21" x14ac:dyDescent="0.35">
      <c r="A660">
        <v>1</v>
      </c>
      <c r="B660">
        <v>649</v>
      </c>
      <c r="C660" t="s">
        <v>14</v>
      </c>
      <c r="D660" t="s">
        <v>15</v>
      </c>
      <c r="E660" t="s">
        <v>141</v>
      </c>
      <c r="F660" t="s">
        <v>142</v>
      </c>
      <c r="G660" t="s">
        <v>143</v>
      </c>
      <c r="H660" t="s">
        <v>144</v>
      </c>
      <c r="I660" s="1">
        <v>41593</v>
      </c>
      <c r="J660">
        <v>2013</v>
      </c>
      <c r="K660" t="s">
        <v>176</v>
      </c>
      <c r="L660" t="s">
        <v>177</v>
      </c>
      <c r="M660" s="1">
        <v>41596</v>
      </c>
      <c r="N660">
        <v>3</v>
      </c>
      <c r="O660">
        <f>STANDARDIZE(N660,$N$8,$N$9)</f>
        <v>-0.58097443112237235</v>
      </c>
      <c r="P660">
        <f>ABS($J$3-O660)</f>
        <v>5.3608207345481995E-2</v>
      </c>
      <c r="Q660">
        <f>ABS($J$4-O660)</f>
        <v>2.7697573795165713</v>
      </c>
      <c r="R660">
        <f>ABS($J$5-O660)</f>
        <v>0.42886565876385618</v>
      </c>
      <c r="S660">
        <f>ABS($J$6-O660)</f>
        <v>1.0185559395641586</v>
      </c>
      <c r="T660">
        <f>MIN(P660:S660)</f>
        <v>5.3608207345481995E-2</v>
      </c>
      <c r="U660">
        <f>MATCH(T660,P660:S660, 0)</f>
        <v>1</v>
      </c>
    </row>
    <row r="661" spans="1:21" x14ac:dyDescent="0.35">
      <c r="A661">
        <v>1</v>
      </c>
      <c r="B661">
        <v>650</v>
      </c>
      <c r="C661" t="s">
        <v>266</v>
      </c>
      <c r="D661" t="s">
        <v>267</v>
      </c>
      <c r="E661" t="s">
        <v>73</v>
      </c>
      <c r="F661" t="s">
        <v>74</v>
      </c>
      <c r="G661" t="s">
        <v>75</v>
      </c>
      <c r="H661" t="s">
        <v>76</v>
      </c>
      <c r="I661" s="1">
        <v>41593</v>
      </c>
      <c r="J661">
        <v>2013</v>
      </c>
      <c r="K661" t="s">
        <v>202</v>
      </c>
      <c r="L661" t="s">
        <v>203</v>
      </c>
      <c r="M661" s="1">
        <v>41597</v>
      </c>
      <c r="N661">
        <v>4</v>
      </c>
      <c r="O661">
        <f>STANDARDIZE(N661,$N$8,$N$9)</f>
        <v>-0.56310502867387835</v>
      </c>
      <c r="P661">
        <f>ABS($J$3-O661)</f>
        <v>3.5738804896987997E-2</v>
      </c>
      <c r="Q661">
        <f>ABS($J$4-O661)</f>
        <v>2.7518879770680771</v>
      </c>
      <c r="R661">
        <f>ABS($J$5-O661)</f>
        <v>0.41099625631536219</v>
      </c>
      <c r="S661">
        <f>ABS($J$6-O661)</f>
        <v>1.0006865371156644</v>
      </c>
      <c r="T661">
        <f>MIN(P661:S661)</f>
        <v>3.5738804896987997E-2</v>
      </c>
      <c r="U661">
        <f>MATCH(T661,P661:S661, 0)</f>
        <v>1</v>
      </c>
    </row>
    <row r="662" spans="1:21" x14ac:dyDescent="0.35">
      <c r="A662">
        <v>1</v>
      </c>
      <c r="B662">
        <v>651</v>
      </c>
      <c r="C662" t="s">
        <v>112</v>
      </c>
      <c r="D662" t="s">
        <v>113</v>
      </c>
      <c r="E662" t="s">
        <v>84</v>
      </c>
      <c r="F662" t="s">
        <v>85</v>
      </c>
      <c r="G662" t="s">
        <v>86</v>
      </c>
      <c r="H662" t="s">
        <v>87</v>
      </c>
      <c r="I662" s="1">
        <v>41593</v>
      </c>
      <c r="J662">
        <v>2013</v>
      </c>
      <c r="K662" t="s">
        <v>77</v>
      </c>
      <c r="L662" t="s">
        <v>78</v>
      </c>
      <c r="M662" s="1">
        <v>41597</v>
      </c>
      <c r="N662">
        <v>4</v>
      </c>
      <c r="O662">
        <f>STANDARDIZE(N662,$N$8,$N$9)</f>
        <v>-0.56310502867387835</v>
      </c>
      <c r="P662">
        <f>ABS($J$3-O662)</f>
        <v>3.5738804896987997E-2</v>
      </c>
      <c r="Q662">
        <f>ABS($J$4-O662)</f>
        <v>2.7518879770680771</v>
      </c>
      <c r="R662">
        <f>ABS($J$5-O662)</f>
        <v>0.41099625631536219</v>
      </c>
      <c r="S662">
        <f>ABS($J$6-O662)</f>
        <v>1.0006865371156644</v>
      </c>
      <c r="T662">
        <f>MIN(P662:S662)</f>
        <v>3.5738804896987997E-2</v>
      </c>
      <c r="U662">
        <f>MATCH(T662,P662:S662, 0)</f>
        <v>1</v>
      </c>
    </row>
    <row r="663" spans="1:21" x14ac:dyDescent="0.35">
      <c r="A663">
        <v>1</v>
      </c>
      <c r="B663">
        <v>652</v>
      </c>
      <c r="C663" t="s">
        <v>62</v>
      </c>
      <c r="D663" t="s">
        <v>63</v>
      </c>
      <c r="E663" t="s">
        <v>121</v>
      </c>
      <c r="F663" t="s">
        <v>122</v>
      </c>
      <c r="G663" t="s">
        <v>123</v>
      </c>
      <c r="H663" t="s">
        <v>124</v>
      </c>
      <c r="I663" s="1">
        <v>41593</v>
      </c>
      <c r="J663">
        <v>2013</v>
      </c>
      <c r="K663" t="s">
        <v>166</v>
      </c>
      <c r="L663" t="s">
        <v>167</v>
      </c>
      <c r="M663" s="1">
        <v>41601</v>
      </c>
      <c r="N663">
        <v>8</v>
      </c>
      <c r="O663">
        <f>STANDARDIZE(N663,$N$8,$N$9)</f>
        <v>-0.49162741887990236</v>
      </c>
      <c r="P663">
        <f>ABS($J$3-O663)</f>
        <v>3.5738804896987997E-2</v>
      </c>
      <c r="Q663">
        <f>ABS($J$4-O663)</f>
        <v>2.6804103672741011</v>
      </c>
      <c r="R663">
        <f>ABS($J$5-O663)</f>
        <v>0.33951864652138619</v>
      </c>
      <c r="S663">
        <f>ABS($J$6-O663)</f>
        <v>0.92920892732168847</v>
      </c>
      <c r="T663">
        <f>MIN(P663:S663)</f>
        <v>3.5738804896987997E-2</v>
      </c>
      <c r="U663">
        <f>MATCH(T663,P663:S663, 0)</f>
        <v>1</v>
      </c>
    </row>
    <row r="664" spans="1:21" x14ac:dyDescent="0.35">
      <c r="A664">
        <v>1</v>
      </c>
      <c r="B664">
        <v>653</v>
      </c>
      <c r="C664" t="s">
        <v>239</v>
      </c>
      <c r="D664" t="s">
        <v>240</v>
      </c>
      <c r="E664" t="s">
        <v>79</v>
      </c>
      <c r="F664" t="s">
        <v>35</v>
      </c>
      <c r="G664" t="s">
        <v>80</v>
      </c>
      <c r="H664" t="s">
        <v>81</v>
      </c>
      <c r="I664" s="1">
        <v>41593</v>
      </c>
      <c r="J664">
        <v>2013</v>
      </c>
      <c r="K664" t="s">
        <v>77</v>
      </c>
      <c r="L664" t="s">
        <v>78</v>
      </c>
      <c r="M664" s="1">
        <v>41607</v>
      </c>
      <c r="N664">
        <v>14</v>
      </c>
      <c r="O664">
        <f>STANDARDIZE(N664,$N$8,$N$9)</f>
        <v>-0.38441100418893831</v>
      </c>
      <c r="P664">
        <f>ABS($J$3-O664)</f>
        <v>0.14295521958795204</v>
      </c>
      <c r="Q664">
        <f>ABS($J$4-O664)</f>
        <v>2.5731939525831371</v>
      </c>
      <c r="R664">
        <f>ABS($J$5-O664)</f>
        <v>0.23230223183042215</v>
      </c>
      <c r="S664">
        <f>ABS($J$6-O664)</f>
        <v>0.82199251263072437</v>
      </c>
      <c r="T664">
        <f>MIN(P664:S664)</f>
        <v>0.14295521958795204</v>
      </c>
      <c r="U664">
        <f>MATCH(T664,P664:S664, 0)</f>
        <v>1</v>
      </c>
    </row>
    <row r="665" spans="1:21" x14ac:dyDescent="0.35">
      <c r="A665">
        <v>3</v>
      </c>
      <c r="B665">
        <v>654</v>
      </c>
      <c r="C665" t="s">
        <v>67</v>
      </c>
      <c r="D665" t="s">
        <v>68</v>
      </c>
      <c r="E665" t="s">
        <v>141</v>
      </c>
      <c r="F665" t="s">
        <v>142</v>
      </c>
      <c r="G665" t="s">
        <v>143</v>
      </c>
      <c r="H665" t="s">
        <v>144</v>
      </c>
      <c r="I665" s="1">
        <v>41593</v>
      </c>
      <c r="J665">
        <v>2013</v>
      </c>
      <c r="K665" t="s">
        <v>77</v>
      </c>
      <c r="L665" t="s">
        <v>78</v>
      </c>
      <c r="M665" s="1">
        <v>41317</v>
      </c>
      <c r="N665">
        <v>17</v>
      </c>
      <c r="O665">
        <f>STANDARDIZE(N665,$N$8,$N$9)</f>
        <v>-0.33080279684345626</v>
      </c>
      <c r="P665">
        <f>ABS($J$3-O665)</f>
        <v>0.19656342693343409</v>
      </c>
      <c r="Q665">
        <f>ABS($J$4-O665)</f>
        <v>2.5195857452376553</v>
      </c>
      <c r="R665">
        <f>ABS($J$5-O665)</f>
        <v>0.17869402448494009</v>
      </c>
      <c r="S665">
        <f>ABS($J$6-O665)</f>
        <v>0.76838430528524237</v>
      </c>
      <c r="T665">
        <f>MIN(P665:S665)</f>
        <v>0.17869402448494009</v>
      </c>
      <c r="U665">
        <f>MATCH(T665,P665:S665, 0)</f>
        <v>3</v>
      </c>
    </row>
    <row r="666" spans="1:21" x14ac:dyDescent="0.35">
      <c r="A666">
        <v>3</v>
      </c>
      <c r="B666">
        <v>655</v>
      </c>
      <c r="C666" t="s">
        <v>112</v>
      </c>
      <c r="D666" t="s">
        <v>113</v>
      </c>
      <c r="E666" t="s">
        <v>116</v>
      </c>
      <c r="F666" t="s">
        <v>208</v>
      </c>
      <c r="G666" t="s">
        <v>209</v>
      </c>
      <c r="H666" t="s">
        <v>210</v>
      </c>
      <c r="I666" s="1">
        <v>41593</v>
      </c>
      <c r="J666">
        <v>2013</v>
      </c>
      <c r="K666" t="s">
        <v>176</v>
      </c>
      <c r="L666" t="s">
        <v>177</v>
      </c>
      <c r="M666" s="1">
        <v>41623</v>
      </c>
      <c r="N666">
        <v>30</v>
      </c>
      <c r="O666">
        <f>STANDARDIZE(N666,$N$8,$N$9)</f>
        <v>-9.8500565013034141E-2</v>
      </c>
      <c r="P666">
        <f>ABS($J$3-O666)</f>
        <v>0.42886565876385618</v>
      </c>
      <c r="Q666">
        <f>ABS($J$4-O666)</f>
        <v>2.2872835134072331</v>
      </c>
      <c r="R666">
        <f>ABS($J$5-O666)</f>
        <v>5.3608207345482023E-2</v>
      </c>
      <c r="S666">
        <f>ABS($J$6-O666)</f>
        <v>0.53608207345482028</v>
      </c>
      <c r="T666">
        <f>MIN(P666:S666)</f>
        <v>5.3608207345482023E-2</v>
      </c>
      <c r="U666">
        <f>MATCH(T666,P666:S666, 0)</f>
        <v>3</v>
      </c>
    </row>
    <row r="667" spans="1:21" x14ac:dyDescent="0.35">
      <c r="A667">
        <v>4</v>
      </c>
      <c r="B667">
        <v>656</v>
      </c>
      <c r="C667" t="s">
        <v>388</v>
      </c>
      <c r="D667" t="s">
        <v>389</v>
      </c>
      <c r="E667" t="s">
        <v>121</v>
      </c>
      <c r="F667" t="s">
        <v>122</v>
      </c>
      <c r="G667" t="s">
        <v>123</v>
      </c>
      <c r="H667" t="s">
        <v>124</v>
      </c>
      <c r="I667" s="1">
        <v>41593</v>
      </c>
      <c r="J667">
        <v>2013</v>
      </c>
      <c r="K667" t="s">
        <v>20</v>
      </c>
      <c r="L667" t="s">
        <v>21</v>
      </c>
      <c r="M667" s="1">
        <v>41821</v>
      </c>
      <c r="N667">
        <v>53</v>
      </c>
      <c r="O667">
        <f>STANDARDIZE(N667,$N$8,$N$9)</f>
        <v>0.31249569130232807</v>
      </c>
      <c r="P667">
        <f>ABS($J$3-O667)</f>
        <v>0.83986191507921837</v>
      </c>
      <c r="Q667">
        <f>ABS($J$4-O667)</f>
        <v>1.8762872570918709</v>
      </c>
      <c r="R667">
        <f>ABS($J$5-O667)</f>
        <v>0.46460446366084424</v>
      </c>
      <c r="S667">
        <f>ABS($J$6-O667)</f>
        <v>0.12508581713945804</v>
      </c>
      <c r="T667">
        <f>MIN(P667:S667)</f>
        <v>0.12508581713945804</v>
      </c>
      <c r="U667">
        <f>MATCH(T667,P667:S667, 0)</f>
        <v>4</v>
      </c>
    </row>
    <row r="668" spans="1:21" x14ac:dyDescent="0.35">
      <c r="A668">
        <v>4</v>
      </c>
      <c r="B668">
        <v>657</v>
      </c>
      <c r="C668" t="s">
        <v>82</v>
      </c>
      <c r="D668" t="s">
        <v>83</v>
      </c>
      <c r="E668" t="s">
        <v>73</v>
      </c>
      <c r="F668" t="s">
        <v>74</v>
      </c>
      <c r="G668" t="s">
        <v>114</v>
      </c>
      <c r="H668" t="s">
        <v>115</v>
      </c>
      <c r="I668" s="1">
        <v>41593</v>
      </c>
      <c r="J668">
        <v>2013</v>
      </c>
      <c r="K668" t="s">
        <v>77</v>
      </c>
      <c r="L668" t="s">
        <v>78</v>
      </c>
      <c r="M668" s="1">
        <v>41914</v>
      </c>
      <c r="N668">
        <v>87</v>
      </c>
      <c r="O668">
        <f>STANDARDIZE(N668,$N$8,$N$9)</f>
        <v>0.92005537455112441</v>
      </c>
      <c r="P668">
        <f>ABS($J$3-O668)</f>
        <v>1.4474215983280148</v>
      </c>
      <c r="Q668">
        <f>ABS($J$4-O668)</f>
        <v>1.2687275738430746</v>
      </c>
      <c r="R668">
        <f>ABS($J$5-O668)</f>
        <v>1.0721641469096406</v>
      </c>
      <c r="S668">
        <f>ABS($J$6-O668)</f>
        <v>0.48247386610933829</v>
      </c>
      <c r="T668">
        <f>MIN(P668:S668)</f>
        <v>0.48247386610933829</v>
      </c>
      <c r="U668">
        <f>MATCH(T668,P668:S668, 0)</f>
        <v>4</v>
      </c>
    </row>
    <row r="669" spans="1:21" x14ac:dyDescent="0.35">
      <c r="A669">
        <v>1</v>
      </c>
      <c r="B669">
        <v>658</v>
      </c>
      <c r="C669" t="s">
        <v>276</v>
      </c>
      <c r="D669" t="s">
        <v>277</v>
      </c>
      <c r="E669" t="s">
        <v>243</v>
      </c>
      <c r="F669" t="s">
        <v>208</v>
      </c>
      <c r="G669" t="s">
        <v>244</v>
      </c>
      <c r="H669" t="s">
        <v>245</v>
      </c>
      <c r="I669" s="1">
        <v>41594</v>
      </c>
      <c r="J669">
        <v>2013</v>
      </c>
      <c r="K669" t="s">
        <v>125</v>
      </c>
      <c r="L669" t="s">
        <v>126</v>
      </c>
      <c r="M669" s="1">
        <v>41598</v>
      </c>
      <c r="N669">
        <v>4</v>
      </c>
      <c r="O669">
        <f>STANDARDIZE(N669,$N$8,$N$9)</f>
        <v>-0.56310502867387835</v>
      </c>
      <c r="P669">
        <f>ABS($J$3-O669)</f>
        <v>3.5738804896987997E-2</v>
      </c>
      <c r="Q669">
        <f>ABS($J$4-O669)</f>
        <v>2.7518879770680771</v>
      </c>
      <c r="R669">
        <f>ABS($J$5-O669)</f>
        <v>0.41099625631536219</v>
      </c>
      <c r="S669">
        <f>ABS($J$6-O669)</f>
        <v>1.0006865371156644</v>
      </c>
      <c r="T669">
        <f>MIN(P669:S669)</f>
        <v>3.5738804896987997E-2</v>
      </c>
      <c r="U669">
        <f>MATCH(T669,P669:S669, 0)</f>
        <v>1</v>
      </c>
    </row>
    <row r="670" spans="1:21" x14ac:dyDescent="0.35">
      <c r="A670">
        <v>1</v>
      </c>
      <c r="B670">
        <v>659</v>
      </c>
      <c r="C670" t="s">
        <v>390</v>
      </c>
      <c r="D670" t="s">
        <v>391</v>
      </c>
      <c r="E670" t="s">
        <v>73</v>
      </c>
      <c r="F670" t="s">
        <v>74</v>
      </c>
      <c r="G670" t="s">
        <v>75</v>
      </c>
      <c r="H670" t="s">
        <v>76</v>
      </c>
      <c r="I670" s="1">
        <v>41595</v>
      </c>
      <c r="J670">
        <v>2013</v>
      </c>
      <c r="K670" t="s">
        <v>202</v>
      </c>
      <c r="L670" t="s">
        <v>203</v>
      </c>
      <c r="M670" s="1">
        <v>41596</v>
      </c>
      <c r="N670">
        <v>1</v>
      </c>
      <c r="O670">
        <f>STANDARDIZE(N670,$N$8,$N$9)</f>
        <v>-0.61671323601936046</v>
      </c>
      <c r="P670">
        <f>ABS($J$3-O670)</f>
        <v>8.9347012242470103E-2</v>
      </c>
      <c r="Q670">
        <f>ABS($J$4-O670)</f>
        <v>2.8054961844135593</v>
      </c>
      <c r="R670">
        <f>ABS($J$5-O670)</f>
        <v>0.46460446366084429</v>
      </c>
      <c r="S670">
        <f>ABS($J$6-O670)</f>
        <v>1.0542947444611466</v>
      </c>
      <c r="T670">
        <f>MIN(P670:S670)</f>
        <v>8.9347012242470103E-2</v>
      </c>
      <c r="U670">
        <f>MATCH(T670,P670:S670, 0)</f>
        <v>1</v>
      </c>
    </row>
    <row r="671" spans="1:21" x14ac:dyDescent="0.35">
      <c r="A671">
        <v>1</v>
      </c>
      <c r="B671">
        <v>660</v>
      </c>
      <c r="C671" t="s">
        <v>314</v>
      </c>
      <c r="D671" t="s">
        <v>315</v>
      </c>
      <c r="E671" t="s">
        <v>34</v>
      </c>
      <c r="F671" t="s">
        <v>35</v>
      </c>
      <c r="G671" t="s">
        <v>139</v>
      </c>
      <c r="H671" t="s">
        <v>140</v>
      </c>
      <c r="I671" s="1">
        <v>41596</v>
      </c>
      <c r="J671">
        <v>2013</v>
      </c>
      <c r="K671" t="s">
        <v>125</v>
      </c>
      <c r="L671" t="s">
        <v>126</v>
      </c>
      <c r="M671" s="1">
        <v>41597</v>
      </c>
      <c r="N671">
        <v>1</v>
      </c>
      <c r="O671">
        <f>STANDARDIZE(N671,$N$8,$N$9)</f>
        <v>-0.61671323601936046</v>
      </c>
      <c r="P671">
        <f>ABS($J$3-O671)</f>
        <v>8.9347012242470103E-2</v>
      </c>
      <c r="Q671">
        <f>ABS($J$4-O671)</f>
        <v>2.8054961844135593</v>
      </c>
      <c r="R671">
        <f>ABS($J$5-O671)</f>
        <v>0.46460446366084429</v>
      </c>
      <c r="S671">
        <f>ABS($J$6-O671)</f>
        <v>1.0542947444611466</v>
      </c>
      <c r="T671">
        <f>MIN(P671:S671)</f>
        <v>8.9347012242470103E-2</v>
      </c>
      <c r="U671">
        <f>MATCH(T671,P671:S671, 0)</f>
        <v>1</v>
      </c>
    </row>
    <row r="672" spans="1:21" x14ac:dyDescent="0.35">
      <c r="A672">
        <v>1</v>
      </c>
      <c r="B672">
        <v>661</v>
      </c>
      <c r="C672" t="s">
        <v>14</v>
      </c>
      <c r="D672" t="s">
        <v>15</v>
      </c>
      <c r="E672" t="s">
        <v>16</v>
      </c>
      <c r="F672" t="s">
        <v>17</v>
      </c>
      <c r="G672" t="s">
        <v>39</v>
      </c>
      <c r="H672" t="s">
        <v>40</v>
      </c>
      <c r="I672" s="1">
        <v>41596</v>
      </c>
      <c r="J672">
        <v>2013</v>
      </c>
      <c r="K672" t="s">
        <v>125</v>
      </c>
      <c r="L672" t="s">
        <v>126</v>
      </c>
      <c r="M672" s="1">
        <v>41597</v>
      </c>
      <c r="N672">
        <v>1</v>
      </c>
      <c r="O672">
        <f>STANDARDIZE(N672,$N$8,$N$9)</f>
        <v>-0.61671323601936046</v>
      </c>
      <c r="P672">
        <f>ABS($J$3-O672)</f>
        <v>8.9347012242470103E-2</v>
      </c>
      <c r="Q672">
        <f>ABS($J$4-O672)</f>
        <v>2.8054961844135593</v>
      </c>
      <c r="R672">
        <f>ABS($J$5-O672)</f>
        <v>0.46460446366084429</v>
      </c>
      <c r="S672">
        <f>ABS($J$6-O672)</f>
        <v>1.0542947444611466</v>
      </c>
      <c r="T672">
        <f>MIN(P672:S672)</f>
        <v>8.9347012242470103E-2</v>
      </c>
      <c r="U672">
        <f>MATCH(T672,P672:S672, 0)</f>
        <v>1</v>
      </c>
    </row>
    <row r="673" spans="1:21" x14ac:dyDescent="0.35">
      <c r="A673">
        <v>1</v>
      </c>
      <c r="B673">
        <v>662</v>
      </c>
      <c r="C673" t="s">
        <v>62</v>
      </c>
      <c r="D673" t="s">
        <v>63</v>
      </c>
      <c r="E673" t="s">
        <v>131</v>
      </c>
      <c r="F673" t="s">
        <v>132</v>
      </c>
      <c r="G673" t="s">
        <v>211</v>
      </c>
      <c r="H673" t="s">
        <v>212</v>
      </c>
      <c r="I673" s="1">
        <v>41596</v>
      </c>
      <c r="J673">
        <v>2013</v>
      </c>
      <c r="K673" t="s">
        <v>125</v>
      </c>
      <c r="L673" t="s">
        <v>126</v>
      </c>
      <c r="M673" s="1">
        <v>41603</v>
      </c>
      <c r="N673">
        <v>7</v>
      </c>
      <c r="O673">
        <f>STANDARDIZE(N673,$N$8,$N$9)</f>
        <v>-0.50949682132839635</v>
      </c>
      <c r="P673">
        <f>ABS($J$3-O673)</f>
        <v>1.7869402448493998E-2</v>
      </c>
      <c r="Q673">
        <f>ABS($J$4-O673)</f>
        <v>2.6982797697225953</v>
      </c>
      <c r="R673">
        <f>ABS($J$5-O673)</f>
        <v>0.35738804896988019</v>
      </c>
      <c r="S673">
        <f>ABS($J$6-O673)</f>
        <v>0.94707832977018247</v>
      </c>
      <c r="T673">
        <f>MIN(P673:S673)</f>
        <v>1.7869402448493998E-2</v>
      </c>
      <c r="U673">
        <f>MATCH(T673,P673:S673, 0)</f>
        <v>1</v>
      </c>
    </row>
    <row r="674" spans="1:21" x14ac:dyDescent="0.35">
      <c r="A674">
        <v>3</v>
      </c>
      <c r="B674">
        <v>663</v>
      </c>
      <c r="C674" t="s">
        <v>30</v>
      </c>
      <c r="D674" t="s">
        <v>31</v>
      </c>
      <c r="E674" t="s">
        <v>79</v>
      </c>
      <c r="F674" t="s">
        <v>35</v>
      </c>
      <c r="G674" t="s">
        <v>80</v>
      </c>
      <c r="H674" t="s">
        <v>81</v>
      </c>
      <c r="I674" s="1">
        <v>41596</v>
      </c>
      <c r="J674">
        <v>2013</v>
      </c>
      <c r="K674" t="s">
        <v>41</v>
      </c>
      <c r="L674" t="s">
        <v>42</v>
      </c>
      <c r="M674" s="1">
        <v>41529</v>
      </c>
      <c r="N674">
        <v>21</v>
      </c>
      <c r="O674">
        <f>STANDARDIZE(N674,$N$8,$N$9)</f>
        <v>-0.25932518704948021</v>
      </c>
      <c r="P674">
        <f>ABS($J$3-O674)</f>
        <v>0.26804103672741014</v>
      </c>
      <c r="Q674">
        <f>ABS($J$4-O674)</f>
        <v>2.4481081354436793</v>
      </c>
      <c r="R674">
        <f>ABS($J$5-O674)</f>
        <v>0.10721641469096405</v>
      </c>
      <c r="S674">
        <f>ABS($J$6-O674)</f>
        <v>0.69690669549126638</v>
      </c>
      <c r="T674">
        <f>MIN(P674:S674)</f>
        <v>0.10721641469096405</v>
      </c>
      <c r="U674">
        <f>MATCH(T674,P674:S674, 0)</f>
        <v>3</v>
      </c>
    </row>
    <row r="675" spans="1:21" x14ac:dyDescent="0.35">
      <c r="A675">
        <v>3</v>
      </c>
      <c r="B675">
        <v>664</v>
      </c>
      <c r="C675" t="s">
        <v>14</v>
      </c>
      <c r="D675" t="s">
        <v>15</v>
      </c>
      <c r="E675" t="s">
        <v>96</v>
      </c>
      <c r="F675" t="s">
        <v>97</v>
      </c>
      <c r="G675" t="s">
        <v>98</v>
      </c>
      <c r="H675" t="s">
        <v>99</v>
      </c>
      <c r="I675" s="1">
        <v>41596</v>
      </c>
      <c r="J675">
        <v>2013</v>
      </c>
      <c r="K675" t="s">
        <v>69</v>
      </c>
      <c r="L675" t="s">
        <v>70</v>
      </c>
      <c r="M675" s="1">
        <v>41559</v>
      </c>
      <c r="N675">
        <v>22</v>
      </c>
      <c r="O675">
        <f>STANDARDIZE(N675,$N$8,$N$9)</f>
        <v>-0.24145578460098621</v>
      </c>
      <c r="P675">
        <f>ABS($J$3-O675)</f>
        <v>0.28591043917590414</v>
      </c>
      <c r="Q675">
        <f>ABS($J$4-O675)</f>
        <v>2.4302387329951851</v>
      </c>
      <c r="R675">
        <f>ABS($J$5-O675)</f>
        <v>8.9347012242470047E-2</v>
      </c>
      <c r="S675">
        <f>ABS($J$6-O675)</f>
        <v>0.67903729304277238</v>
      </c>
      <c r="T675">
        <f>MIN(P675:S675)</f>
        <v>8.9347012242470047E-2</v>
      </c>
      <c r="U675">
        <f>MATCH(T675,P675:S675, 0)</f>
        <v>3</v>
      </c>
    </row>
    <row r="676" spans="1:21" x14ac:dyDescent="0.35">
      <c r="A676">
        <v>3</v>
      </c>
      <c r="B676">
        <v>665</v>
      </c>
      <c r="C676" t="s">
        <v>112</v>
      </c>
      <c r="D676" t="s">
        <v>113</v>
      </c>
      <c r="E676" t="s">
        <v>96</v>
      </c>
      <c r="F676" t="s">
        <v>97</v>
      </c>
      <c r="G676" t="s">
        <v>98</v>
      </c>
      <c r="H676" t="s">
        <v>99</v>
      </c>
      <c r="I676" s="1">
        <v>41596</v>
      </c>
      <c r="J676">
        <v>2013</v>
      </c>
      <c r="K676" t="s">
        <v>69</v>
      </c>
      <c r="L676" t="s">
        <v>70</v>
      </c>
      <c r="M676" s="1">
        <v>41624</v>
      </c>
      <c r="N676">
        <v>28</v>
      </c>
      <c r="O676">
        <f>STANDARDIZE(N676,$N$8,$N$9)</f>
        <v>-0.13423936991002217</v>
      </c>
      <c r="P676">
        <f>ABS($J$3-O676)</f>
        <v>0.39312685386686819</v>
      </c>
      <c r="Q676">
        <f>ABS($J$4-O676)</f>
        <v>2.3230223183042211</v>
      </c>
      <c r="R676">
        <f>ABS($J$5-O676)</f>
        <v>1.7869402448493998E-2</v>
      </c>
      <c r="S676">
        <f>ABS($J$6-O676)</f>
        <v>0.57182087835180828</v>
      </c>
      <c r="T676">
        <f>MIN(P676:S676)</f>
        <v>1.7869402448493998E-2</v>
      </c>
      <c r="U676">
        <f>MATCH(T676,P676:S676, 0)</f>
        <v>3</v>
      </c>
    </row>
    <row r="677" spans="1:21" x14ac:dyDescent="0.35">
      <c r="A677">
        <v>2</v>
      </c>
      <c r="B677">
        <v>666</v>
      </c>
      <c r="C677" t="s">
        <v>14</v>
      </c>
      <c r="D677" t="s">
        <v>15</v>
      </c>
      <c r="E677" t="s">
        <v>196</v>
      </c>
      <c r="F677" t="s">
        <v>197</v>
      </c>
      <c r="G677" t="s">
        <v>198</v>
      </c>
      <c r="H677" t="s">
        <v>199</v>
      </c>
      <c r="I677" s="1">
        <v>41596</v>
      </c>
      <c r="J677">
        <v>2013</v>
      </c>
      <c r="K677" t="s">
        <v>20</v>
      </c>
      <c r="L677" t="s">
        <v>21</v>
      </c>
      <c r="M677" s="1">
        <v>41778</v>
      </c>
      <c r="N677">
        <v>182</v>
      </c>
      <c r="O677">
        <f>STANDARDIZE(N677,$N$8,$N$9)</f>
        <v>2.6176486071580554</v>
      </c>
      <c r="P677">
        <f>ABS($J$3-O677)</f>
        <v>3.1450148309349455</v>
      </c>
      <c r="Q677">
        <f>ABS($J$4-O677)</f>
        <v>0.42886565876385641</v>
      </c>
      <c r="R677">
        <f>ABS($J$5-O677)</f>
        <v>2.7697573795165713</v>
      </c>
      <c r="S677">
        <f>ABS($J$6-O677)</f>
        <v>2.1800670987162691</v>
      </c>
      <c r="T677">
        <f>MIN(P677:S677)</f>
        <v>0.42886565876385641</v>
      </c>
      <c r="U677">
        <f>MATCH(T677,P677:S677, 0)</f>
        <v>2</v>
      </c>
    </row>
    <row r="678" spans="1:21" x14ac:dyDescent="0.35">
      <c r="A678">
        <v>1</v>
      </c>
      <c r="B678">
        <v>667</v>
      </c>
      <c r="C678" t="s">
        <v>67</v>
      </c>
      <c r="D678" t="s">
        <v>68</v>
      </c>
      <c r="E678" t="s">
        <v>34</v>
      </c>
      <c r="F678" t="s">
        <v>35</v>
      </c>
      <c r="G678" t="s">
        <v>36</v>
      </c>
      <c r="H678" t="s">
        <v>37</v>
      </c>
      <c r="I678" s="1">
        <v>41597</v>
      </c>
      <c r="J678">
        <v>2013</v>
      </c>
      <c r="K678" t="s">
        <v>77</v>
      </c>
      <c r="L678" t="s">
        <v>78</v>
      </c>
      <c r="M678" s="1">
        <v>41376</v>
      </c>
      <c r="N678">
        <v>15</v>
      </c>
      <c r="O678">
        <f>STANDARDIZE(N678,$N$8,$N$9)</f>
        <v>-0.36654160174044426</v>
      </c>
      <c r="P678">
        <f>ABS($J$3-O678)</f>
        <v>0.1608246220364461</v>
      </c>
      <c r="Q678">
        <f>ABS($J$4-O678)</f>
        <v>2.5553245501346433</v>
      </c>
      <c r="R678">
        <f>ABS($J$5-O678)</f>
        <v>0.21443282938192809</v>
      </c>
      <c r="S678">
        <f>ABS($J$6-O678)</f>
        <v>0.80412311018223037</v>
      </c>
      <c r="T678">
        <f>MIN(P678:S678)</f>
        <v>0.1608246220364461</v>
      </c>
      <c r="U678">
        <f>MATCH(T678,P678:S678, 0)</f>
        <v>1</v>
      </c>
    </row>
    <row r="679" spans="1:21" x14ac:dyDescent="0.35">
      <c r="A679">
        <v>1</v>
      </c>
      <c r="B679">
        <v>668</v>
      </c>
      <c r="C679" t="s">
        <v>14</v>
      </c>
      <c r="D679" t="s">
        <v>15</v>
      </c>
      <c r="E679" t="s">
        <v>34</v>
      </c>
      <c r="F679" t="s">
        <v>35</v>
      </c>
      <c r="G679" t="s">
        <v>36</v>
      </c>
      <c r="H679" t="s">
        <v>37</v>
      </c>
      <c r="I679" s="1">
        <v>41597</v>
      </c>
      <c r="J679">
        <v>2013</v>
      </c>
      <c r="K679" t="s">
        <v>77</v>
      </c>
      <c r="L679" t="s">
        <v>78</v>
      </c>
      <c r="M679" s="1">
        <v>41376</v>
      </c>
      <c r="N679">
        <v>15</v>
      </c>
      <c r="O679">
        <f>STANDARDIZE(N679,$N$8,$N$9)</f>
        <v>-0.36654160174044426</v>
      </c>
      <c r="P679">
        <f>ABS($J$3-O679)</f>
        <v>0.1608246220364461</v>
      </c>
      <c r="Q679">
        <f>ABS($J$4-O679)</f>
        <v>2.5553245501346433</v>
      </c>
      <c r="R679">
        <f>ABS($J$5-O679)</f>
        <v>0.21443282938192809</v>
      </c>
      <c r="S679">
        <f>ABS($J$6-O679)</f>
        <v>0.80412311018223037</v>
      </c>
      <c r="T679">
        <f>MIN(P679:S679)</f>
        <v>0.1608246220364461</v>
      </c>
      <c r="U679">
        <f>MATCH(T679,P679:S679, 0)</f>
        <v>1</v>
      </c>
    </row>
    <row r="680" spans="1:21" x14ac:dyDescent="0.35">
      <c r="A680">
        <v>3</v>
      </c>
      <c r="B680">
        <v>669</v>
      </c>
      <c r="C680" t="s">
        <v>180</v>
      </c>
      <c r="D680" t="s">
        <v>181</v>
      </c>
      <c r="E680" t="s">
        <v>34</v>
      </c>
      <c r="F680" t="s">
        <v>35</v>
      </c>
      <c r="G680" t="s">
        <v>36</v>
      </c>
      <c r="H680" t="s">
        <v>37</v>
      </c>
      <c r="I680" s="1">
        <v>41597</v>
      </c>
      <c r="J680">
        <v>2013</v>
      </c>
      <c r="K680" t="s">
        <v>77</v>
      </c>
      <c r="L680" t="s">
        <v>78</v>
      </c>
      <c r="M680" s="1">
        <v>41620</v>
      </c>
      <c r="N680">
        <v>23</v>
      </c>
      <c r="O680">
        <f>STANDARDIZE(N680,$N$8,$N$9)</f>
        <v>-0.22358638215249221</v>
      </c>
      <c r="P680">
        <f>ABS($J$3-O680)</f>
        <v>0.30377984162439814</v>
      </c>
      <c r="Q680">
        <f>ABS($J$4-O680)</f>
        <v>2.4123693305466913</v>
      </c>
      <c r="R680">
        <f>ABS($J$5-O680)</f>
        <v>7.1477609793976049E-2</v>
      </c>
      <c r="S680">
        <f>ABS($J$6-O680)</f>
        <v>0.66116789059427838</v>
      </c>
      <c r="T680">
        <f>MIN(P680:S680)</f>
        <v>7.1477609793976049E-2</v>
      </c>
      <c r="U680">
        <f>MATCH(T680,P680:S680, 0)</f>
        <v>3</v>
      </c>
    </row>
    <row r="681" spans="1:21" x14ac:dyDescent="0.35">
      <c r="A681">
        <v>3</v>
      </c>
      <c r="B681">
        <v>670</v>
      </c>
      <c r="C681" t="s">
        <v>82</v>
      </c>
      <c r="D681" t="s">
        <v>83</v>
      </c>
      <c r="E681" t="s">
        <v>52</v>
      </c>
      <c r="F681" t="s">
        <v>53</v>
      </c>
      <c r="G681" t="s">
        <v>54</v>
      </c>
      <c r="H681" t="s">
        <v>55</v>
      </c>
      <c r="I681" s="1">
        <v>41597</v>
      </c>
      <c r="J681">
        <v>2013</v>
      </c>
      <c r="K681" t="s">
        <v>77</v>
      </c>
      <c r="L681" t="s">
        <v>78</v>
      </c>
      <c r="M681" s="1">
        <v>41621</v>
      </c>
      <c r="N681">
        <v>24</v>
      </c>
      <c r="O681">
        <f>STANDARDIZE(N681,$N$8,$N$9)</f>
        <v>-0.20571697970399819</v>
      </c>
      <c r="P681">
        <f>ABS($J$3-O681)</f>
        <v>0.32164924407289219</v>
      </c>
      <c r="Q681">
        <f>ABS($J$4-O681)</f>
        <v>2.3944999280981971</v>
      </c>
      <c r="R681">
        <f>ABS($J$5-O681)</f>
        <v>5.3608207345482023E-2</v>
      </c>
      <c r="S681">
        <f>ABS($J$6-O681)</f>
        <v>0.64329848814578428</v>
      </c>
      <c r="T681">
        <f>MIN(P681:S681)</f>
        <v>5.3608207345482023E-2</v>
      </c>
      <c r="U681">
        <f>MATCH(T681,P681:S681, 0)</f>
        <v>3</v>
      </c>
    </row>
    <row r="682" spans="1:21" x14ac:dyDescent="0.35">
      <c r="A682">
        <v>3</v>
      </c>
      <c r="B682">
        <v>671</v>
      </c>
      <c r="C682" t="s">
        <v>32</v>
      </c>
      <c r="D682" t="s">
        <v>33</v>
      </c>
      <c r="E682" t="s">
        <v>34</v>
      </c>
      <c r="F682" t="s">
        <v>35</v>
      </c>
      <c r="G682" t="s">
        <v>36</v>
      </c>
      <c r="H682" t="s">
        <v>37</v>
      </c>
      <c r="I682" s="1">
        <v>41597</v>
      </c>
      <c r="J682">
        <v>2013</v>
      </c>
      <c r="K682" t="s">
        <v>77</v>
      </c>
      <c r="L682" t="s">
        <v>78</v>
      </c>
      <c r="M682" s="1">
        <v>41627</v>
      </c>
      <c r="N682">
        <v>30</v>
      </c>
      <c r="O682">
        <f>STANDARDIZE(N682,$N$8,$N$9)</f>
        <v>-9.8500565013034141E-2</v>
      </c>
      <c r="P682">
        <f>ABS($J$3-O682)</f>
        <v>0.42886565876385618</v>
      </c>
      <c r="Q682">
        <f>ABS($J$4-O682)</f>
        <v>2.2872835134072331</v>
      </c>
      <c r="R682">
        <f>ABS($J$5-O682)</f>
        <v>5.3608207345482023E-2</v>
      </c>
      <c r="S682">
        <f>ABS($J$6-O682)</f>
        <v>0.53608207345482028</v>
      </c>
      <c r="T682">
        <f>MIN(P682:S682)</f>
        <v>5.3608207345482023E-2</v>
      </c>
      <c r="U682">
        <f>MATCH(T682,P682:S682, 0)</f>
        <v>3</v>
      </c>
    </row>
    <row r="683" spans="1:21" x14ac:dyDescent="0.35">
      <c r="A683">
        <v>3</v>
      </c>
      <c r="B683">
        <v>672</v>
      </c>
      <c r="C683" t="s">
        <v>325</v>
      </c>
      <c r="D683" t="s">
        <v>326</v>
      </c>
      <c r="E683" t="s">
        <v>168</v>
      </c>
      <c r="F683" t="s">
        <v>169</v>
      </c>
      <c r="G683" t="s">
        <v>186</v>
      </c>
      <c r="H683" t="s">
        <v>187</v>
      </c>
      <c r="I683" s="1">
        <v>41597</v>
      </c>
      <c r="J683">
        <v>2013</v>
      </c>
      <c r="K683" t="s">
        <v>77</v>
      </c>
      <c r="L683" t="s">
        <v>78</v>
      </c>
      <c r="M683" s="1">
        <v>42004</v>
      </c>
      <c r="N683">
        <v>42</v>
      </c>
      <c r="O683">
        <f>STANDARDIZE(N683,$N$8,$N$9)</f>
        <v>0.11593226436889398</v>
      </c>
      <c r="P683">
        <f>ABS($J$3-O683)</f>
        <v>0.64329848814578439</v>
      </c>
      <c r="Q683">
        <f>ABS($J$4-O683)</f>
        <v>2.0728506840253051</v>
      </c>
      <c r="R683">
        <f>ABS($J$5-O683)</f>
        <v>0.26804103672741014</v>
      </c>
      <c r="S683">
        <f>ABS($J$6-O683)</f>
        <v>0.32164924407289214</v>
      </c>
      <c r="T683">
        <f>MIN(P683:S683)</f>
        <v>0.26804103672741014</v>
      </c>
      <c r="U683">
        <f>MATCH(T683,P683:S683, 0)</f>
        <v>3</v>
      </c>
    </row>
    <row r="684" spans="1:21" x14ac:dyDescent="0.35">
      <c r="A684">
        <v>4</v>
      </c>
      <c r="B684">
        <v>673</v>
      </c>
      <c r="C684" t="s">
        <v>174</v>
      </c>
      <c r="D684" t="s">
        <v>175</v>
      </c>
      <c r="E684" t="s">
        <v>52</v>
      </c>
      <c r="F684" t="s">
        <v>53</v>
      </c>
      <c r="G684" t="s">
        <v>54</v>
      </c>
      <c r="H684" t="s">
        <v>55</v>
      </c>
      <c r="I684" s="1">
        <v>41597</v>
      </c>
      <c r="J684">
        <v>2013</v>
      </c>
      <c r="K684" t="s">
        <v>77</v>
      </c>
      <c r="L684" t="s">
        <v>78</v>
      </c>
      <c r="M684" s="1">
        <v>41852</v>
      </c>
      <c r="N684">
        <v>50</v>
      </c>
      <c r="O684">
        <f>STANDARDIZE(N684,$N$8,$N$9)</f>
        <v>0.25888748395684602</v>
      </c>
      <c r="P684">
        <f>ABS($J$3-O684)</f>
        <v>0.78625370773373637</v>
      </c>
      <c r="Q684">
        <f>ABS($J$4-O684)</f>
        <v>1.9298954644373529</v>
      </c>
      <c r="R684">
        <f>ABS($J$5-O684)</f>
        <v>0.41099625631536219</v>
      </c>
      <c r="S684">
        <f>ABS($J$6-O684)</f>
        <v>0.17869402448494009</v>
      </c>
      <c r="T684">
        <f>MIN(P684:S684)</f>
        <v>0.17869402448494009</v>
      </c>
      <c r="U684">
        <f>MATCH(T684,P684:S684, 0)</f>
        <v>4</v>
      </c>
    </row>
    <row r="685" spans="1:21" x14ac:dyDescent="0.35">
      <c r="A685">
        <v>1</v>
      </c>
      <c r="B685">
        <v>674</v>
      </c>
      <c r="C685" t="s">
        <v>390</v>
      </c>
      <c r="D685" t="s">
        <v>391</v>
      </c>
      <c r="E685" t="s">
        <v>73</v>
      </c>
      <c r="F685" t="s">
        <v>74</v>
      </c>
      <c r="G685" t="s">
        <v>75</v>
      </c>
      <c r="H685" t="s">
        <v>76</v>
      </c>
      <c r="I685" s="1">
        <v>41598</v>
      </c>
      <c r="J685">
        <v>2013</v>
      </c>
      <c r="K685" t="s">
        <v>202</v>
      </c>
      <c r="L685" t="s">
        <v>203</v>
      </c>
      <c r="M685" s="1">
        <v>41599</v>
      </c>
      <c r="N685">
        <v>1</v>
      </c>
      <c r="O685">
        <f>STANDARDIZE(N685,$N$8,$N$9)</f>
        <v>-0.61671323601936046</v>
      </c>
      <c r="P685">
        <f>ABS($J$3-O685)</f>
        <v>8.9347012242470103E-2</v>
      </c>
      <c r="Q685">
        <f>ABS($J$4-O685)</f>
        <v>2.8054961844135593</v>
      </c>
      <c r="R685">
        <f>ABS($J$5-O685)</f>
        <v>0.46460446366084429</v>
      </c>
      <c r="S685">
        <f>ABS($J$6-O685)</f>
        <v>1.0542947444611466</v>
      </c>
      <c r="T685">
        <f>MIN(P685:S685)</f>
        <v>8.9347012242470103E-2</v>
      </c>
      <c r="U685">
        <f>MATCH(T685,P685:S685, 0)</f>
        <v>1</v>
      </c>
    </row>
    <row r="686" spans="1:21" x14ac:dyDescent="0.35">
      <c r="A686">
        <v>1</v>
      </c>
      <c r="B686">
        <v>675</v>
      </c>
      <c r="C686" t="s">
        <v>172</v>
      </c>
      <c r="D686" t="s">
        <v>173</v>
      </c>
      <c r="E686" t="s">
        <v>73</v>
      </c>
      <c r="F686" t="s">
        <v>74</v>
      </c>
      <c r="G686" t="s">
        <v>75</v>
      </c>
      <c r="H686" t="s">
        <v>76</v>
      </c>
      <c r="I686" s="1">
        <v>41598</v>
      </c>
      <c r="J686">
        <v>2013</v>
      </c>
      <c r="K686" t="s">
        <v>166</v>
      </c>
      <c r="L686" t="s">
        <v>167</v>
      </c>
      <c r="M686" s="1">
        <v>41600</v>
      </c>
      <c r="N686">
        <v>2</v>
      </c>
      <c r="O686">
        <f>STANDARDIZE(N686,$N$8,$N$9)</f>
        <v>-0.59884383357086635</v>
      </c>
      <c r="P686">
        <f>ABS($J$3-O686)</f>
        <v>7.1477609793975994E-2</v>
      </c>
      <c r="Q686">
        <f>ABS($J$4-O686)</f>
        <v>2.7876267819650655</v>
      </c>
      <c r="R686">
        <f>ABS($J$5-O686)</f>
        <v>0.44673506121235018</v>
      </c>
      <c r="S686">
        <f>ABS($J$6-O686)</f>
        <v>1.0364253420126524</v>
      </c>
      <c r="T686">
        <f>MIN(P686:S686)</f>
        <v>7.1477609793975994E-2</v>
      </c>
      <c r="U686">
        <f>MATCH(T686,P686:S686, 0)</f>
        <v>1</v>
      </c>
    </row>
    <row r="687" spans="1:21" x14ac:dyDescent="0.35">
      <c r="A687">
        <v>1</v>
      </c>
      <c r="B687">
        <v>676</v>
      </c>
      <c r="C687" t="s">
        <v>14</v>
      </c>
      <c r="D687" t="s">
        <v>15</v>
      </c>
      <c r="E687" t="s">
        <v>105</v>
      </c>
      <c r="F687" t="s">
        <v>59</v>
      </c>
      <c r="G687" t="s">
        <v>106</v>
      </c>
      <c r="H687" t="s">
        <v>107</v>
      </c>
      <c r="I687" s="1">
        <v>41598</v>
      </c>
      <c r="J687">
        <v>2013</v>
      </c>
      <c r="K687" t="s">
        <v>125</v>
      </c>
      <c r="L687" t="s">
        <v>126</v>
      </c>
      <c r="M687" s="1">
        <v>41600</v>
      </c>
      <c r="N687">
        <v>2</v>
      </c>
      <c r="O687">
        <f>STANDARDIZE(N687,$N$8,$N$9)</f>
        <v>-0.59884383357086635</v>
      </c>
      <c r="P687">
        <f>ABS($J$3-O687)</f>
        <v>7.1477609793975994E-2</v>
      </c>
      <c r="Q687">
        <f>ABS($J$4-O687)</f>
        <v>2.7876267819650655</v>
      </c>
      <c r="R687">
        <f>ABS($J$5-O687)</f>
        <v>0.44673506121235018</v>
      </c>
      <c r="S687">
        <f>ABS($J$6-O687)</f>
        <v>1.0364253420126524</v>
      </c>
      <c r="T687">
        <f>MIN(P687:S687)</f>
        <v>7.1477609793975994E-2</v>
      </c>
      <c r="U687">
        <f>MATCH(T687,P687:S687, 0)</f>
        <v>1</v>
      </c>
    </row>
    <row r="688" spans="1:21" x14ac:dyDescent="0.35">
      <c r="A688">
        <v>1</v>
      </c>
      <c r="B688">
        <v>677</v>
      </c>
      <c r="C688" t="s">
        <v>71</v>
      </c>
      <c r="D688" t="s">
        <v>72</v>
      </c>
      <c r="E688" t="s">
        <v>16</v>
      </c>
      <c r="F688" t="s">
        <v>17</v>
      </c>
      <c r="G688" t="s">
        <v>18</v>
      </c>
      <c r="H688" t="s">
        <v>19</v>
      </c>
      <c r="I688" s="1">
        <v>41598</v>
      </c>
      <c r="J688">
        <v>2013</v>
      </c>
      <c r="K688" t="s">
        <v>125</v>
      </c>
      <c r="L688" t="s">
        <v>126</v>
      </c>
      <c r="M688" s="1">
        <v>41601</v>
      </c>
      <c r="N688">
        <v>3</v>
      </c>
      <c r="O688">
        <f>STANDARDIZE(N688,$N$8,$N$9)</f>
        <v>-0.58097443112237235</v>
      </c>
      <c r="P688">
        <f>ABS($J$3-O688)</f>
        <v>5.3608207345481995E-2</v>
      </c>
      <c r="Q688">
        <f>ABS($J$4-O688)</f>
        <v>2.7697573795165713</v>
      </c>
      <c r="R688">
        <f>ABS($J$5-O688)</f>
        <v>0.42886565876385618</v>
      </c>
      <c r="S688">
        <f>ABS($J$6-O688)</f>
        <v>1.0185559395641586</v>
      </c>
      <c r="T688">
        <f>MIN(P688:S688)</f>
        <v>5.3608207345481995E-2</v>
      </c>
      <c r="U688">
        <f>MATCH(T688,P688:S688, 0)</f>
        <v>1</v>
      </c>
    </row>
    <row r="689" spans="1:21" x14ac:dyDescent="0.35">
      <c r="A689">
        <v>1</v>
      </c>
      <c r="B689">
        <v>678</v>
      </c>
      <c r="C689" t="s">
        <v>260</v>
      </c>
      <c r="D689" t="s">
        <v>261</v>
      </c>
      <c r="E689" t="s">
        <v>73</v>
      </c>
      <c r="F689" t="s">
        <v>74</v>
      </c>
      <c r="G689" t="s">
        <v>75</v>
      </c>
      <c r="H689" t="s">
        <v>76</v>
      </c>
      <c r="I689" s="1">
        <v>41598</v>
      </c>
      <c r="J689">
        <v>2013</v>
      </c>
      <c r="K689" t="s">
        <v>38</v>
      </c>
      <c r="L689" t="s">
        <v>13</v>
      </c>
      <c r="M689" s="1">
        <v>41604</v>
      </c>
      <c r="N689">
        <v>6</v>
      </c>
      <c r="O689">
        <f>STANDARDIZE(N689,$N$8,$N$9)</f>
        <v>-0.52736622377689035</v>
      </c>
      <c r="P689">
        <f>ABS($J$3-O689)</f>
        <v>0</v>
      </c>
      <c r="Q689">
        <f>ABS($J$4-O689)</f>
        <v>2.7161491721710895</v>
      </c>
      <c r="R689">
        <f>ABS($J$5-O689)</f>
        <v>0.37525745141837419</v>
      </c>
      <c r="S689">
        <f>ABS($J$6-O689)</f>
        <v>0.96494773221867647</v>
      </c>
      <c r="T689">
        <f>MIN(P689:S689)</f>
        <v>0</v>
      </c>
      <c r="U689">
        <f>MATCH(T689,P689:S689, 0)</f>
        <v>1</v>
      </c>
    </row>
    <row r="690" spans="1:21" x14ac:dyDescent="0.35">
      <c r="A690">
        <v>1</v>
      </c>
      <c r="B690">
        <v>679</v>
      </c>
      <c r="C690" t="s">
        <v>388</v>
      </c>
      <c r="D690" t="s">
        <v>389</v>
      </c>
      <c r="E690" t="s">
        <v>105</v>
      </c>
      <c r="F690" t="s">
        <v>59</v>
      </c>
      <c r="G690" t="s">
        <v>106</v>
      </c>
      <c r="H690" t="s">
        <v>107</v>
      </c>
      <c r="I690" s="1">
        <v>41598</v>
      </c>
      <c r="J690">
        <v>2013</v>
      </c>
      <c r="K690" t="s">
        <v>77</v>
      </c>
      <c r="L690" t="s">
        <v>78</v>
      </c>
      <c r="M690" s="1">
        <v>41406</v>
      </c>
      <c r="N690">
        <v>15</v>
      </c>
      <c r="O690">
        <f>STANDARDIZE(N690,$N$8,$N$9)</f>
        <v>-0.36654160174044426</v>
      </c>
      <c r="P690">
        <f>ABS($J$3-O690)</f>
        <v>0.1608246220364461</v>
      </c>
      <c r="Q690">
        <f>ABS($J$4-O690)</f>
        <v>2.5553245501346433</v>
      </c>
      <c r="R690">
        <f>ABS($J$5-O690)</f>
        <v>0.21443282938192809</v>
      </c>
      <c r="S690">
        <f>ABS($J$6-O690)</f>
        <v>0.80412311018223037</v>
      </c>
      <c r="T690">
        <f>MIN(P690:S690)</f>
        <v>0.1608246220364461</v>
      </c>
      <c r="U690">
        <f>MATCH(T690,P690:S690, 0)</f>
        <v>1</v>
      </c>
    </row>
    <row r="691" spans="1:21" x14ac:dyDescent="0.35">
      <c r="A691">
        <v>4</v>
      </c>
      <c r="B691">
        <v>680</v>
      </c>
      <c r="C691" t="s">
        <v>184</v>
      </c>
      <c r="D691" t="s">
        <v>185</v>
      </c>
      <c r="E691" t="s">
        <v>52</v>
      </c>
      <c r="F691" t="s">
        <v>102</v>
      </c>
      <c r="G691" t="s">
        <v>103</v>
      </c>
      <c r="H691" t="s">
        <v>104</v>
      </c>
      <c r="I691" s="1">
        <v>41598</v>
      </c>
      <c r="J691">
        <v>2013</v>
      </c>
      <c r="K691" t="s">
        <v>69</v>
      </c>
      <c r="L691" t="s">
        <v>70</v>
      </c>
      <c r="M691" s="1">
        <v>41652</v>
      </c>
      <c r="N691">
        <v>54</v>
      </c>
      <c r="O691">
        <f>STANDARDIZE(N691,$N$8,$N$9)</f>
        <v>0.33036509375082207</v>
      </c>
      <c r="P691">
        <f>ABS($J$3-O691)</f>
        <v>0.85773131752771237</v>
      </c>
      <c r="Q691">
        <f>ABS($J$4-O691)</f>
        <v>1.8584178546433769</v>
      </c>
      <c r="R691">
        <f>ABS($J$5-O691)</f>
        <v>0.48247386610933823</v>
      </c>
      <c r="S691">
        <f>ABS($J$6-O691)</f>
        <v>0.10721641469096405</v>
      </c>
      <c r="T691">
        <f>MIN(P691:S691)</f>
        <v>0.10721641469096405</v>
      </c>
      <c r="U691">
        <f>MATCH(T691,P691:S691, 0)</f>
        <v>4</v>
      </c>
    </row>
    <row r="692" spans="1:21" x14ac:dyDescent="0.35">
      <c r="A692">
        <v>4</v>
      </c>
      <c r="B692">
        <v>681</v>
      </c>
      <c r="C692" t="s">
        <v>14</v>
      </c>
      <c r="D692" t="s">
        <v>15</v>
      </c>
      <c r="E692" t="s">
        <v>58</v>
      </c>
      <c r="F692" t="s">
        <v>59</v>
      </c>
      <c r="G692" t="s">
        <v>60</v>
      </c>
      <c r="H692" t="s">
        <v>61</v>
      </c>
      <c r="I692" s="1">
        <v>41598</v>
      </c>
      <c r="J692">
        <v>2013</v>
      </c>
      <c r="K692" t="s">
        <v>20</v>
      </c>
      <c r="L692" t="s">
        <v>21</v>
      </c>
      <c r="M692" s="1">
        <v>41664</v>
      </c>
      <c r="N692">
        <v>66</v>
      </c>
      <c r="O692">
        <f>STANDARDIZE(N692,$N$8,$N$9)</f>
        <v>0.54479792313275022</v>
      </c>
      <c r="P692">
        <f>ABS($J$3-O692)</f>
        <v>1.0721641469096406</v>
      </c>
      <c r="Q692">
        <f>ABS($J$4-O692)</f>
        <v>1.6439850252614487</v>
      </c>
      <c r="R692">
        <f>ABS($J$5-O692)</f>
        <v>0.69690669549126638</v>
      </c>
      <c r="S692">
        <f>ABS($J$6-O692)</f>
        <v>0.1072164146909641</v>
      </c>
      <c r="T692">
        <f>MIN(P692:S692)</f>
        <v>0.1072164146909641</v>
      </c>
      <c r="U692">
        <f>MATCH(T692,P692:S692, 0)</f>
        <v>4</v>
      </c>
    </row>
    <row r="693" spans="1:21" x14ac:dyDescent="0.35">
      <c r="A693">
        <v>2</v>
      </c>
      <c r="B693">
        <v>682</v>
      </c>
      <c r="C693" t="s">
        <v>392</v>
      </c>
      <c r="D693" t="s">
        <v>393</v>
      </c>
      <c r="E693" t="s">
        <v>58</v>
      </c>
      <c r="F693" t="s">
        <v>59</v>
      </c>
      <c r="G693" t="s">
        <v>60</v>
      </c>
      <c r="H693" t="s">
        <v>61</v>
      </c>
      <c r="I693" s="1">
        <v>41598</v>
      </c>
      <c r="J693">
        <v>2013</v>
      </c>
      <c r="K693" t="s">
        <v>41</v>
      </c>
      <c r="L693" t="s">
        <v>42</v>
      </c>
      <c r="M693" s="1">
        <v>41758</v>
      </c>
      <c r="N693">
        <v>160</v>
      </c>
      <c r="O693">
        <f>STANDARDIZE(N693,$N$8,$N$9)</f>
        <v>2.2245217532911874</v>
      </c>
      <c r="P693">
        <f>ABS($J$3-O693)</f>
        <v>2.751887977068078</v>
      </c>
      <c r="Q693">
        <f>ABS($J$4-O693)</f>
        <v>3.5738804896988441E-2</v>
      </c>
      <c r="R693">
        <f>ABS($J$5-O693)</f>
        <v>2.3766305256497038</v>
      </c>
      <c r="S693">
        <f>ABS($J$6-O693)</f>
        <v>1.7869402448494012</v>
      </c>
      <c r="T693">
        <f>MIN(P693:S693)</f>
        <v>3.5738804896988441E-2</v>
      </c>
      <c r="U693">
        <f>MATCH(T693,P693:S693, 0)</f>
        <v>2</v>
      </c>
    </row>
    <row r="694" spans="1:21" x14ac:dyDescent="0.35">
      <c r="A694">
        <v>1</v>
      </c>
      <c r="B694">
        <v>683</v>
      </c>
      <c r="C694" t="s">
        <v>14</v>
      </c>
      <c r="D694" t="s">
        <v>15</v>
      </c>
      <c r="E694" t="s">
        <v>141</v>
      </c>
      <c r="F694" t="s">
        <v>142</v>
      </c>
      <c r="G694" t="s">
        <v>143</v>
      </c>
      <c r="H694" t="s">
        <v>144</v>
      </c>
      <c r="I694" s="1">
        <v>41599</v>
      </c>
      <c r="J694">
        <v>2013</v>
      </c>
      <c r="K694" t="s">
        <v>176</v>
      </c>
      <c r="L694" t="s">
        <v>177</v>
      </c>
      <c r="M694" s="1">
        <v>41603</v>
      </c>
      <c r="N694">
        <v>4</v>
      </c>
      <c r="O694">
        <f>STANDARDIZE(N694,$N$8,$N$9)</f>
        <v>-0.56310502867387835</v>
      </c>
      <c r="P694">
        <f>ABS($J$3-O694)</f>
        <v>3.5738804896987997E-2</v>
      </c>
      <c r="Q694">
        <f>ABS($J$4-O694)</f>
        <v>2.7518879770680771</v>
      </c>
      <c r="R694">
        <f>ABS($J$5-O694)</f>
        <v>0.41099625631536219</v>
      </c>
      <c r="S694">
        <f>ABS($J$6-O694)</f>
        <v>1.0006865371156644</v>
      </c>
      <c r="T694">
        <f>MIN(P694:S694)</f>
        <v>3.5738804896987997E-2</v>
      </c>
      <c r="U694">
        <f>MATCH(T694,P694:S694, 0)</f>
        <v>1</v>
      </c>
    </row>
    <row r="695" spans="1:21" x14ac:dyDescent="0.35">
      <c r="A695">
        <v>1</v>
      </c>
      <c r="B695">
        <v>684</v>
      </c>
      <c r="C695" t="s">
        <v>30</v>
      </c>
      <c r="D695" t="s">
        <v>31</v>
      </c>
      <c r="E695" t="s">
        <v>79</v>
      </c>
      <c r="F695" t="s">
        <v>35</v>
      </c>
      <c r="G695" t="s">
        <v>80</v>
      </c>
      <c r="H695" t="s">
        <v>81</v>
      </c>
      <c r="I695" s="1">
        <v>41599</v>
      </c>
      <c r="J695">
        <v>2013</v>
      </c>
      <c r="K695" t="s">
        <v>176</v>
      </c>
      <c r="L695" t="s">
        <v>177</v>
      </c>
      <c r="M695" s="1">
        <v>41603</v>
      </c>
      <c r="N695">
        <v>4</v>
      </c>
      <c r="O695">
        <f>STANDARDIZE(N695,$N$8,$N$9)</f>
        <v>-0.56310502867387835</v>
      </c>
      <c r="P695">
        <f>ABS($J$3-O695)</f>
        <v>3.5738804896987997E-2</v>
      </c>
      <c r="Q695">
        <f>ABS($J$4-O695)</f>
        <v>2.7518879770680771</v>
      </c>
      <c r="R695">
        <f>ABS($J$5-O695)</f>
        <v>0.41099625631536219</v>
      </c>
      <c r="S695">
        <f>ABS($J$6-O695)</f>
        <v>1.0006865371156644</v>
      </c>
      <c r="T695">
        <f>MIN(P695:S695)</f>
        <v>3.5738804896987997E-2</v>
      </c>
      <c r="U695">
        <f>MATCH(T695,P695:S695, 0)</f>
        <v>1</v>
      </c>
    </row>
    <row r="696" spans="1:21" x14ac:dyDescent="0.35">
      <c r="A696">
        <v>1</v>
      </c>
      <c r="B696">
        <v>685</v>
      </c>
      <c r="C696" t="s">
        <v>266</v>
      </c>
      <c r="D696" t="s">
        <v>267</v>
      </c>
      <c r="E696" t="s">
        <v>84</v>
      </c>
      <c r="F696" t="s">
        <v>85</v>
      </c>
      <c r="G696" t="s">
        <v>333</v>
      </c>
      <c r="H696" t="s">
        <v>334</v>
      </c>
      <c r="I696" s="1">
        <v>41599</v>
      </c>
      <c r="J696">
        <v>2013</v>
      </c>
      <c r="K696" t="s">
        <v>176</v>
      </c>
      <c r="L696" t="s">
        <v>177</v>
      </c>
      <c r="M696" s="1">
        <v>41608</v>
      </c>
      <c r="N696">
        <v>9</v>
      </c>
      <c r="O696">
        <f>STANDARDIZE(N696,$N$8,$N$9)</f>
        <v>-0.4737580164314083</v>
      </c>
      <c r="P696">
        <f>ABS($J$3-O696)</f>
        <v>5.3608207345482051E-2</v>
      </c>
      <c r="Q696">
        <f>ABS($J$4-O696)</f>
        <v>2.6625409648256073</v>
      </c>
      <c r="R696">
        <f>ABS($J$5-O696)</f>
        <v>0.32164924407289214</v>
      </c>
      <c r="S696">
        <f>ABS($J$6-O696)</f>
        <v>0.91133952487319436</v>
      </c>
      <c r="T696">
        <f>MIN(P696:S696)</f>
        <v>5.3608207345482051E-2</v>
      </c>
      <c r="U696">
        <f>MATCH(T696,P696:S696, 0)</f>
        <v>1</v>
      </c>
    </row>
    <row r="697" spans="1:21" x14ac:dyDescent="0.35">
      <c r="A697">
        <v>1</v>
      </c>
      <c r="B697">
        <v>686</v>
      </c>
      <c r="C697" t="s">
        <v>14</v>
      </c>
      <c r="D697" t="s">
        <v>15</v>
      </c>
      <c r="E697" t="s">
        <v>79</v>
      </c>
      <c r="F697" t="s">
        <v>35</v>
      </c>
      <c r="G697" t="s">
        <v>306</v>
      </c>
      <c r="H697" t="s">
        <v>307</v>
      </c>
      <c r="I697" s="1">
        <v>41599</v>
      </c>
      <c r="J697">
        <v>2013</v>
      </c>
      <c r="K697" t="s">
        <v>77</v>
      </c>
      <c r="L697" t="s">
        <v>78</v>
      </c>
      <c r="M697" s="1">
        <v>41376</v>
      </c>
      <c r="N697">
        <v>13</v>
      </c>
      <c r="O697">
        <f>STANDARDIZE(N697,$N$8,$N$9)</f>
        <v>-0.40228040663743231</v>
      </c>
      <c r="P697">
        <f>ABS($J$3-O697)</f>
        <v>0.12508581713945804</v>
      </c>
      <c r="Q697">
        <f>ABS($J$4-O697)</f>
        <v>2.5910633550316313</v>
      </c>
      <c r="R697">
        <f>ABS($J$5-O697)</f>
        <v>0.25017163427891614</v>
      </c>
      <c r="S697">
        <f>ABS($J$6-O697)</f>
        <v>0.83986191507921837</v>
      </c>
      <c r="T697">
        <f>MIN(P697:S697)</f>
        <v>0.12508581713945804</v>
      </c>
      <c r="U697">
        <f>MATCH(T697,P697:S697, 0)</f>
        <v>1</v>
      </c>
    </row>
    <row r="698" spans="1:21" x14ac:dyDescent="0.35">
      <c r="A698">
        <v>1</v>
      </c>
      <c r="B698">
        <v>687</v>
      </c>
      <c r="C698" t="s">
        <v>172</v>
      </c>
      <c r="D698" t="s">
        <v>173</v>
      </c>
      <c r="E698" t="s">
        <v>73</v>
      </c>
      <c r="F698" t="s">
        <v>74</v>
      </c>
      <c r="G698" t="s">
        <v>114</v>
      </c>
      <c r="H698" t="s">
        <v>115</v>
      </c>
      <c r="I698" s="1">
        <v>41599</v>
      </c>
      <c r="J698">
        <v>2013</v>
      </c>
      <c r="K698" t="s">
        <v>28</v>
      </c>
      <c r="L698" t="s">
        <v>29</v>
      </c>
      <c r="M698" s="1">
        <v>41376</v>
      </c>
      <c r="N698">
        <v>13</v>
      </c>
      <c r="O698">
        <f>STANDARDIZE(N698,$N$8,$N$9)</f>
        <v>-0.40228040663743231</v>
      </c>
      <c r="P698">
        <f>ABS($J$3-O698)</f>
        <v>0.12508581713945804</v>
      </c>
      <c r="Q698">
        <f>ABS($J$4-O698)</f>
        <v>2.5910633550316313</v>
      </c>
      <c r="R698">
        <f>ABS($J$5-O698)</f>
        <v>0.25017163427891614</v>
      </c>
      <c r="S698">
        <f>ABS($J$6-O698)</f>
        <v>0.83986191507921837</v>
      </c>
      <c r="T698">
        <f>MIN(P698:S698)</f>
        <v>0.12508581713945804</v>
      </c>
      <c r="U698">
        <f>MATCH(T698,P698:S698, 0)</f>
        <v>1</v>
      </c>
    </row>
    <row r="699" spans="1:21" x14ac:dyDescent="0.35">
      <c r="A699">
        <v>1</v>
      </c>
      <c r="B699">
        <v>688</v>
      </c>
      <c r="C699" t="s">
        <v>276</v>
      </c>
      <c r="D699" t="s">
        <v>277</v>
      </c>
      <c r="E699" t="s">
        <v>73</v>
      </c>
      <c r="F699" t="s">
        <v>74</v>
      </c>
      <c r="G699" t="s">
        <v>114</v>
      </c>
      <c r="H699" t="s">
        <v>115</v>
      </c>
      <c r="I699" s="1">
        <v>41599</v>
      </c>
      <c r="J699">
        <v>2013</v>
      </c>
      <c r="K699" t="s">
        <v>38</v>
      </c>
      <c r="L699" t="s">
        <v>13</v>
      </c>
      <c r="M699" s="1">
        <v>41406</v>
      </c>
      <c r="N699">
        <v>14</v>
      </c>
      <c r="O699">
        <f>STANDARDIZE(N699,$N$8,$N$9)</f>
        <v>-0.38441100418893831</v>
      </c>
      <c r="P699">
        <f>ABS($J$3-O699)</f>
        <v>0.14295521958795204</v>
      </c>
      <c r="Q699">
        <f>ABS($J$4-O699)</f>
        <v>2.5731939525831371</v>
      </c>
      <c r="R699">
        <f>ABS($J$5-O699)</f>
        <v>0.23230223183042215</v>
      </c>
      <c r="S699">
        <f>ABS($J$6-O699)</f>
        <v>0.82199251263072437</v>
      </c>
      <c r="T699">
        <f>MIN(P699:S699)</f>
        <v>0.14295521958795204</v>
      </c>
      <c r="U699">
        <f>MATCH(T699,P699:S699, 0)</f>
        <v>1</v>
      </c>
    </row>
    <row r="700" spans="1:21" x14ac:dyDescent="0.35">
      <c r="A700">
        <v>1</v>
      </c>
      <c r="B700">
        <v>689</v>
      </c>
      <c r="C700" t="s">
        <v>394</v>
      </c>
      <c r="D700" t="s">
        <v>395</v>
      </c>
      <c r="E700" t="s">
        <v>196</v>
      </c>
      <c r="F700" t="s">
        <v>197</v>
      </c>
      <c r="G700" t="s">
        <v>198</v>
      </c>
      <c r="H700" t="s">
        <v>199</v>
      </c>
      <c r="I700" s="1">
        <v>41599</v>
      </c>
      <c r="J700">
        <v>2013</v>
      </c>
      <c r="K700" t="s">
        <v>41</v>
      </c>
      <c r="L700" t="s">
        <v>42</v>
      </c>
      <c r="M700" s="1">
        <v>41437</v>
      </c>
      <c r="N700">
        <v>15</v>
      </c>
      <c r="O700">
        <f>STANDARDIZE(N700,$N$8,$N$9)</f>
        <v>-0.36654160174044426</v>
      </c>
      <c r="P700">
        <f>ABS($J$3-O700)</f>
        <v>0.1608246220364461</v>
      </c>
      <c r="Q700">
        <f>ABS($J$4-O700)</f>
        <v>2.5553245501346433</v>
      </c>
      <c r="R700">
        <f>ABS($J$5-O700)</f>
        <v>0.21443282938192809</v>
      </c>
      <c r="S700">
        <f>ABS($J$6-O700)</f>
        <v>0.80412311018223037</v>
      </c>
      <c r="T700">
        <f>MIN(P700:S700)</f>
        <v>0.1608246220364461</v>
      </c>
      <c r="U700">
        <f>MATCH(T700,P700:S700, 0)</f>
        <v>1</v>
      </c>
    </row>
    <row r="701" spans="1:21" x14ac:dyDescent="0.35">
      <c r="A701">
        <v>3</v>
      </c>
      <c r="B701">
        <v>690</v>
      </c>
      <c r="C701" t="s">
        <v>14</v>
      </c>
      <c r="D701" t="s">
        <v>15</v>
      </c>
      <c r="E701" t="s">
        <v>196</v>
      </c>
      <c r="F701" t="s">
        <v>197</v>
      </c>
      <c r="G701" t="s">
        <v>198</v>
      </c>
      <c r="H701" t="s">
        <v>199</v>
      </c>
      <c r="I701" s="1">
        <v>41599</v>
      </c>
      <c r="J701">
        <v>2013</v>
      </c>
      <c r="K701" t="s">
        <v>77</v>
      </c>
      <c r="L701" t="s">
        <v>78</v>
      </c>
      <c r="M701" s="1">
        <v>41620</v>
      </c>
      <c r="N701">
        <v>21</v>
      </c>
      <c r="O701">
        <f>STANDARDIZE(N701,$N$8,$N$9)</f>
        <v>-0.25932518704948021</v>
      </c>
      <c r="P701">
        <f>ABS($J$3-O701)</f>
        <v>0.26804103672741014</v>
      </c>
      <c r="Q701">
        <f>ABS($J$4-O701)</f>
        <v>2.4481081354436793</v>
      </c>
      <c r="R701">
        <f>ABS($J$5-O701)</f>
        <v>0.10721641469096405</v>
      </c>
      <c r="S701">
        <f>ABS($J$6-O701)</f>
        <v>0.69690669549126638</v>
      </c>
      <c r="T701">
        <f>MIN(P701:S701)</f>
        <v>0.10721641469096405</v>
      </c>
      <c r="U701">
        <f>MATCH(T701,P701:S701, 0)</f>
        <v>3</v>
      </c>
    </row>
    <row r="702" spans="1:21" x14ac:dyDescent="0.35">
      <c r="A702">
        <v>3</v>
      </c>
      <c r="B702">
        <v>691</v>
      </c>
      <c r="C702" t="s">
        <v>71</v>
      </c>
      <c r="D702" t="s">
        <v>72</v>
      </c>
      <c r="E702" t="s">
        <v>16</v>
      </c>
      <c r="F702" t="s">
        <v>17</v>
      </c>
      <c r="G702" t="s">
        <v>39</v>
      </c>
      <c r="H702" t="s">
        <v>40</v>
      </c>
      <c r="I702" s="1">
        <v>41599</v>
      </c>
      <c r="J702">
        <v>2013</v>
      </c>
      <c r="K702" t="s">
        <v>77</v>
      </c>
      <c r="L702" t="s">
        <v>78</v>
      </c>
      <c r="M702" s="1">
        <v>41620</v>
      </c>
      <c r="N702">
        <v>21</v>
      </c>
      <c r="O702">
        <f>STANDARDIZE(N702,$N$8,$N$9)</f>
        <v>-0.25932518704948021</v>
      </c>
      <c r="P702">
        <f>ABS($J$3-O702)</f>
        <v>0.26804103672741014</v>
      </c>
      <c r="Q702">
        <f>ABS($J$4-O702)</f>
        <v>2.4481081354436793</v>
      </c>
      <c r="R702">
        <f>ABS($J$5-O702)</f>
        <v>0.10721641469096405</v>
      </c>
      <c r="S702">
        <f>ABS($J$6-O702)</f>
        <v>0.69690669549126638</v>
      </c>
      <c r="T702">
        <f>MIN(P702:S702)</f>
        <v>0.10721641469096405</v>
      </c>
      <c r="U702">
        <f>MATCH(T702,P702:S702, 0)</f>
        <v>3</v>
      </c>
    </row>
    <row r="703" spans="1:21" x14ac:dyDescent="0.35">
      <c r="A703">
        <v>3</v>
      </c>
      <c r="B703">
        <v>692</v>
      </c>
      <c r="C703" t="s">
        <v>396</v>
      </c>
      <c r="D703" t="s">
        <v>397</v>
      </c>
      <c r="E703" t="s">
        <v>168</v>
      </c>
      <c r="F703" t="s">
        <v>169</v>
      </c>
      <c r="G703" t="s">
        <v>231</v>
      </c>
      <c r="H703" t="s">
        <v>232</v>
      </c>
      <c r="I703" s="1">
        <v>41599</v>
      </c>
      <c r="J703">
        <v>2013</v>
      </c>
      <c r="K703" t="s">
        <v>77</v>
      </c>
      <c r="L703" t="s">
        <v>78</v>
      </c>
      <c r="M703" s="1">
        <v>41620</v>
      </c>
      <c r="N703">
        <v>21</v>
      </c>
      <c r="O703">
        <f>STANDARDIZE(N703,$N$8,$N$9)</f>
        <v>-0.25932518704948021</v>
      </c>
      <c r="P703">
        <f>ABS($J$3-O703)</f>
        <v>0.26804103672741014</v>
      </c>
      <c r="Q703">
        <f>ABS($J$4-O703)</f>
        <v>2.4481081354436793</v>
      </c>
      <c r="R703">
        <f>ABS($J$5-O703)</f>
        <v>0.10721641469096405</v>
      </c>
      <c r="S703">
        <f>ABS($J$6-O703)</f>
        <v>0.69690669549126638</v>
      </c>
      <c r="T703">
        <f>MIN(P703:S703)</f>
        <v>0.10721641469096405</v>
      </c>
      <c r="U703">
        <f>MATCH(T703,P703:S703, 0)</f>
        <v>3</v>
      </c>
    </row>
    <row r="704" spans="1:21" x14ac:dyDescent="0.35">
      <c r="A704">
        <v>3</v>
      </c>
      <c r="B704">
        <v>693</v>
      </c>
      <c r="C704" t="s">
        <v>14</v>
      </c>
      <c r="D704" t="s">
        <v>15</v>
      </c>
      <c r="E704" t="s">
        <v>52</v>
      </c>
      <c r="F704" t="s">
        <v>53</v>
      </c>
      <c r="G704" t="s">
        <v>54</v>
      </c>
      <c r="H704" t="s">
        <v>55</v>
      </c>
      <c r="I704" s="1">
        <v>41599</v>
      </c>
      <c r="J704">
        <v>2013</v>
      </c>
      <c r="K704" t="s">
        <v>77</v>
      </c>
      <c r="L704" t="s">
        <v>78</v>
      </c>
      <c r="M704" s="1">
        <v>41628</v>
      </c>
      <c r="N704">
        <v>29</v>
      </c>
      <c r="O704">
        <f>STANDARDIZE(N704,$N$8,$N$9)</f>
        <v>-0.11636996746152814</v>
      </c>
      <c r="P704">
        <f>ABS($J$3-O704)</f>
        <v>0.41099625631536219</v>
      </c>
      <c r="Q704">
        <f>ABS($J$4-O704)</f>
        <v>2.3051529158557269</v>
      </c>
      <c r="R704">
        <f>ABS($J$5-O704)</f>
        <v>3.5738804896988025E-2</v>
      </c>
      <c r="S704">
        <f>ABS($J$6-O704)</f>
        <v>0.55395147590331428</v>
      </c>
      <c r="T704">
        <f>MIN(P704:S704)</f>
        <v>3.5738804896988025E-2</v>
      </c>
      <c r="U704">
        <f>MATCH(T704,P704:S704, 0)</f>
        <v>3</v>
      </c>
    </row>
    <row r="705" spans="1:21" x14ac:dyDescent="0.35">
      <c r="A705">
        <v>3</v>
      </c>
      <c r="B705">
        <v>694</v>
      </c>
      <c r="C705" t="s">
        <v>30</v>
      </c>
      <c r="D705" t="s">
        <v>31</v>
      </c>
      <c r="E705" t="s">
        <v>121</v>
      </c>
      <c r="F705" t="s">
        <v>122</v>
      </c>
      <c r="G705" t="s">
        <v>123</v>
      </c>
      <c r="H705" t="s">
        <v>124</v>
      </c>
      <c r="I705" s="1">
        <v>41599</v>
      </c>
      <c r="J705">
        <v>2013</v>
      </c>
      <c r="K705" t="s">
        <v>20</v>
      </c>
      <c r="L705" t="s">
        <v>21</v>
      </c>
      <c r="M705" s="1">
        <v>41699</v>
      </c>
      <c r="N705">
        <v>43</v>
      </c>
      <c r="O705">
        <f>STANDARDIZE(N705,$N$8,$N$9)</f>
        <v>0.13380166681738798</v>
      </c>
      <c r="P705">
        <f>ABS($J$3-O705)</f>
        <v>0.66116789059427838</v>
      </c>
      <c r="Q705">
        <f>ABS($J$4-O705)</f>
        <v>2.0549812815768109</v>
      </c>
      <c r="R705">
        <f>ABS($J$5-O705)</f>
        <v>0.28591043917590414</v>
      </c>
      <c r="S705">
        <f>ABS($J$6-O705)</f>
        <v>0.30377984162439814</v>
      </c>
      <c r="T705">
        <f>MIN(P705:S705)</f>
        <v>0.28591043917590414</v>
      </c>
      <c r="U705">
        <f>MATCH(T705,P705:S705, 0)</f>
        <v>3</v>
      </c>
    </row>
    <row r="706" spans="1:21" x14ac:dyDescent="0.35">
      <c r="A706">
        <v>4</v>
      </c>
      <c r="B706">
        <v>695</v>
      </c>
      <c r="C706" t="s">
        <v>14</v>
      </c>
      <c r="D706" t="s">
        <v>15</v>
      </c>
      <c r="E706" t="s">
        <v>58</v>
      </c>
      <c r="F706" t="s">
        <v>59</v>
      </c>
      <c r="G706" t="s">
        <v>60</v>
      </c>
      <c r="H706" t="s">
        <v>61</v>
      </c>
      <c r="I706" s="1">
        <v>41599</v>
      </c>
      <c r="J706">
        <v>2013</v>
      </c>
      <c r="K706" t="s">
        <v>20</v>
      </c>
      <c r="L706" t="s">
        <v>21</v>
      </c>
      <c r="M706" s="1">
        <v>41730</v>
      </c>
      <c r="N706">
        <v>44</v>
      </c>
      <c r="O706">
        <f>STANDARDIZE(N706,$N$8,$N$9)</f>
        <v>0.151671069265882</v>
      </c>
      <c r="P706">
        <f>ABS($J$3-O706)</f>
        <v>0.67903729304277238</v>
      </c>
      <c r="Q706">
        <f>ABS($J$4-O706)</f>
        <v>2.0371118791283171</v>
      </c>
      <c r="R706">
        <f>ABS($J$5-O706)</f>
        <v>0.30377984162439819</v>
      </c>
      <c r="S706">
        <f>ABS($J$6-O706)</f>
        <v>0.28591043917590409</v>
      </c>
      <c r="T706">
        <f>MIN(P706:S706)</f>
        <v>0.28591043917590409</v>
      </c>
      <c r="U706">
        <f>MATCH(T706,P706:S706, 0)</f>
        <v>4</v>
      </c>
    </row>
    <row r="707" spans="1:21" x14ac:dyDescent="0.35">
      <c r="A707">
        <v>4</v>
      </c>
      <c r="B707">
        <v>696</v>
      </c>
      <c r="C707" t="s">
        <v>67</v>
      </c>
      <c r="D707" t="s">
        <v>68</v>
      </c>
      <c r="E707" t="s">
        <v>34</v>
      </c>
      <c r="F707" t="s">
        <v>35</v>
      </c>
      <c r="G707" t="s">
        <v>36</v>
      </c>
      <c r="H707" t="s">
        <v>37</v>
      </c>
      <c r="I707" s="1">
        <v>41599</v>
      </c>
      <c r="J707">
        <v>2013</v>
      </c>
      <c r="K707" t="s">
        <v>38</v>
      </c>
      <c r="L707" t="s">
        <v>13</v>
      </c>
      <c r="M707" s="1">
        <v>41655</v>
      </c>
      <c r="N707">
        <v>56</v>
      </c>
      <c r="O707">
        <f>STANDARDIZE(N707,$N$8,$N$9)</f>
        <v>0.36610389864781012</v>
      </c>
      <c r="P707">
        <f>ABS($J$3-O707)</f>
        <v>0.89347012242470047</v>
      </c>
      <c r="Q707">
        <f>ABS($J$4-O707)</f>
        <v>1.8226790497463887</v>
      </c>
      <c r="R707">
        <f>ABS($J$5-O707)</f>
        <v>0.51821267100632629</v>
      </c>
      <c r="S707">
        <f>ABS($J$6-O707)</f>
        <v>7.1477609793975994E-2</v>
      </c>
      <c r="T707">
        <f>MIN(P707:S707)</f>
        <v>7.1477609793975994E-2</v>
      </c>
      <c r="U707">
        <f>MATCH(T707,P707:S707, 0)</f>
        <v>4</v>
      </c>
    </row>
    <row r="708" spans="1:21" x14ac:dyDescent="0.35">
      <c r="A708">
        <v>4</v>
      </c>
      <c r="B708">
        <v>697</v>
      </c>
      <c r="C708" t="s">
        <v>14</v>
      </c>
      <c r="D708" t="s">
        <v>15</v>
      </c>
      <c r="E708" t="s">
        <v>34</v>
      </c>
      <c r="F708" t="s">
        <v>35</v>
      </c>
      <c r="G708" t="s">
        <v>139</v>
      </c>
      <c r="H708" t="s">
        <v>140</v>
      </c>
      <c r="I708" s="1">
        <v>41599</v>
      </c>
      <c r="J708">
        <v>2013</v>
      </c>
      <c r="K708" t="s">
        <v>41</v>
      </c>
      <c r="L708" t="s">
        <v>42</v>
      </c>
      <c r="M708" s="1">
        <v>41656</v>
      </c>
      <c r="N708">
        <v>57</v>
      </c>
      <c r="O708">
        <f>STANDARDIZE(N708,$N$8,$N$9)</f>
        <v>0.38397330109630412</v>
      </c>
      <c r="P708">
        <f>ABS($J$3-O708)</f>
        <v>0.91133952487319447</v>
      </c>
      <c r="Q708">
        <f>ABS($J$4-O708)</f>
        <v>1.8048096472978949</v>
      </c>
      <c r="R708">
        <f>ABS($J$5-O708)</f>
        <v>0.53608207345482028</v>
      </c>
      <c r="S708">
        <f>ABS($J$6-O708)</f>
        <v>5.3608207345481995E-2</v>
      </c>
      <c r="T708">
        <f>MIN(P708:S708)</f>
        <v>5.3608207345481995E-2</v>
      </c>
      <c r="U708">
        <f>MATCH(T708,P708:S708, 0)</f>
        <v>4</v>
      </c>
    </row>
    <row r="709" spans="1:21" x14ac:dyDescent="0.35">
      <c r="A709">
        <v>1</v>
      </c>
      <c r="B709">
        <v>698</v>
      </c>
      <c r="C709" t="s">
        <v>246</v>
      </c>
      <c r="D709" t="s">
        <v>247</v>
      </c>
      <c r="E709" t="s">
        <v>79</v>
      </c>
      <c r="F709" t="s">
        <v>35</v>
      </c>
      <c r="G709" t="s">
        <v>80</v>
      </c>
      <c r="H709" t="s">
        <v>81</v>
      </c>
      <c r="I709" s="1">
        <v>41600</v>
      </c>
      <c r="J709">
        <v>2013</v>
      </c>
      <c r="K709" t="s">
        <v>41</v>
      </c>
      <c r="L709" t="s">
        <v>42</v>
      </c>
      <c r="M709" s="1">
        <v>41607</v>
      </c>
      <c r="N709">
        <v>7</v>
      </c>
      <c r="O709">
        <f>STANDARDIZE(N709,$N$8,$N$9)</f>
        <v>-0.50949682132839635</v>
      </c>
      <c r="P709">
        <f>ABS($J$3-O709)</f>
        <v>1.7869402448493998E-2</v>
      </c>
      <c r="Q709">
        <f>ABS($J$4-O709)</f>
        <v>2.6982797697225953</v>
      </c>
      <c r="R709">
        <f>ABS($J$5-O709)</f>
        <v>0.35738804896988019</v>
      </c>
      <c r="S709">
        <f>ABS($J$6-O709)</f>
        <v>0.94707832977018247</v>
      </c>
      <c r="T709">
        <f>MIN(P709:S709)</f>
        <v>1.7869402448493998E-2</v>
      </c>
      <c r="U709">
        <f>MATCH(T709,P709:S709, 0)</f>
        <v>1</v>
      </c>
    </row>
    <row r="710" spans="1:21" x14ac:dyDescent="0.35">
      <c r="A710">
        <v>1</v>
      </c>
      <c r="B710">
        <v>699</v>
      </c>
      <c r="C710" t="s">
        <v>14</v>
      </c>
      <c r="D710" t="s">
        <v>15</v>
      </c>
      <c r="E710" t="s">
        <v>73</v>
      </c>
      <c r="F710" t="s">
        <v>74</v>
      </c>
      <c r="G710" t="s">
        <v>75</v>
      </c>
      <c r="H710" t="s">
        <v>76</v>
      </c>
      <c r="I710" s="1">
        <v>41600</v>
      </c>
      <c r="J710">
        <v>2013</v>
      </c>
      <c r="K710" t="s">
        <v>233</v>
      </c>
      <c r="L710" t="s">
        <v>234</v>
      </c>
      <c r="M710" s="1">
        <v>41607</v>
      </c>
      <c r="N710">
        <v>7</v>
      </c>
      <c r="O710">
        <f>STANDARDIZE(N710,$N$8,$N$9)</f>
        <v>-0.50949682132839635</v>
      </c>
      <c r="P710">
        <f>ABS($J$3-O710)</f>
        <v>1.7869402448493998E-2</v>
      </c>
      <c r="Q710">
        <f>ABS($J$4-O710)</f>
        <v>2.6982797697225953</v>
      </c>
      <c r="R710">
        <f>ABS($J$5-O710)</f>
        <v>0.35738804896988019</v>
      </c>
      <c r="S710">
        <f>ABS($J$6-O710)</f>
        <v>0.94707832977018247</v>
      </c>
      <c r="T710">
        <f>MIN(P710:S710)</f>
        <v>1.7869402448493998E-2</v>
      </c>
      <c r="U710">
        <f>MATCH(T710,P710:S710, 0)</f>
        <v>1</v>
      </c>
    </row>
    <row r="711" spans="1:21" x14ac:dyDescent="0.35">
      <c r="A711">
        <v>1</v>
      </c>
      <c r="B711">
        <v>700</v>
      </c>
      <c r="C711" t="s">
        <v>14</v>
      </c>
      <c r="D711" t="s">
        <v>15</v>
      </c>
      <c r="E711" t="s">
        <v>24</v>
      </c>
      <c r="F711" t="s">
        <v>253</v>
      </c>
      <c r="G711" t="s">
        <v>398</v>
      </c>
      <c r="H711" t="s">
        <v>399</v>
      </c>
      <c r="I711" s="1">
        <v>41600</v>
      </c>
      <c r="J711">
        <v>2013</v>
      </c>
      <c r="K711" t="s">
        <v>166</v>
      </c>
      <c r="L711" t="s">
        <v>167</v>
      </c>
      <c r="M711" s="1">
        <v>41345</v>
      </c>
      <c r="N711">
        <v>11</v>
      </c>
      <c r="O711">
        <f>STANDARDIZE(N711,$N$8,$N$9)</f>
        <v>-0.43801921153442031</v>
      </c>
      <c r="P711">
        <f>ABS($J$3-O711)</f>
        <v>8.9347012242470047E-2</v>
      </c>
      <c r="Q711">
        <f>ABS($J$4-O711)</f>
        <v>2.6268021599286193</v>
      </c>
      <c r="R711">
        <f>ABS($J$5-O711)</f>
        <v>0.28591043917590414</v>
      </c>
      <c r="S711">
        <f>ABS($J$6-O711)</f>
        <v>0.87560071997620637</v>
      </c>
      <c r="T711">
        <f>MIN(P711:S711)</f>
        <v>8.9347012242470047E-2</v>
      </c>
      <c r="U711">
        <f>MATCH(T711,P711:S711, 0)</f>
        <v>1</v>
      </c>
    </row>
    <row r="712" spans="1:21" x14ac:dyDescent="0.35">
      <c r="A712">
        <v>1</v>
      </c>
      <c r="B712">
        <v>701</v>
      </c>
      <c r="C712" t="s">
        <v>268</v>
      </c>
      <c r="D712" t="s">
        <v>269</v>
      </c>
      <c r="E712" t="s">
        <v>219</v>
      </c>
      <c r="F712" t="s">
        <v>220</v>
      </c>
      <c r="G712" t="s">
        <v>221</v>
      </c>
      <c r="H712" t="s">
        <v>222</v>
      </c>
      <c r="I712" s="1">
        <v>41600</v>
      </c>
      <c r="J712">
        <v>2013</v>
      </c>
      <c r="K712" t="s">
        <v>284</v>
      </c>
      <c r="L712" t="s">
        <v>285</v>
      </c>
      <c r="M712" s="1">
        <v>41376</v>
      </c>
      <c r="N712">
        <v>12</v>
      </c>
      <c r="O712">
        <f>STANDARDIZE(N712,$N$8,$N$9)</f>
        <v>-0.42014980908592631</v>
      </c>
      <c r="P712">
        <f>ABS($J$3-O712)</f>
        <v>0.10721641469096405</v>
      </c>
      <c r="Q712">
        <f>ABS($J$4-O712)</f>
        <v>2.6089327574801251</v>
      </c>
      <c r="R712">
        <f>ABS($J$5-O712)</f>
        <v>0.26804103672741014</v>
      </c>
      <c r="S712">
        <f>ABS($J$6-O712)</f>
        <v>0.85773131752771237</v>
      </c>
      <c r="T712">
        <f>MIN(P712:S712)</f>
        <v>0.10721641469096405</v>
      </c>
      <c r="U712">
        <f>MATCH(T712,P712:S712, 0)</f>
        <v>1</v>
      </c>
    </row>
    <row r="713" spans="1:21" x14ac:dyDescent="0.35">
      <c r="A713">
        <v>1</v>
      </c>
      <c r="B713">
        <v>702</v>
      </c>
      <c r="C713" t="s">
        <v>82</v>
      </c>
      <c r="D713" t="s">
        <v>83</v>
      </c>
      <c r="E713" t="s">
        <v>84</v>
      </c>
      <c r="F713" t="s">
        <v>85</v>
      </c>
      <c r="G713" t="s">
        <v>333</v>
      </c>
      <c r="H713" t="s">
        <v>334</v>
      </c>
      <c r="I713" s="1">
        <v>41600</v>
      </c>
      <c r="J713">
        <v>2013</v>
      </c>
      <c r="K713" t="s">
        <v>77</v>
      </c>
      <c r="L713" t="s">
        <v>78</v>
      </c>
      <c r="M713" s="1">
        <v>41437</v>
      </c>
      <c r="N713">
        <v>14</v>
      </c>
      <c r="O713">
        <f>STANDARDIZE(N713,$N$8,$N$9)</f>
        <v>-0.38441100418893831</v>
      </c>
      <c r="P713">
        <f>ABS($J$3-O713)</f>
        <v>0.14295521958795204</v>
      </c>
      <c r="Q713">
        <f>ABS($J$4-O713)</f>
        <v>2.5731939525831371</v>
      </c>
      <c r="R713">
        <f>ABS($J$5-O713)</f>
        <v>0.23230223183042215</v>
      </c>
      <c r="S713">
        <f>ABS($J$6-O713)</f>
        <v>0.82199251263072437</v>
      </c>
      <c r="T713">
        <f>MIN(P713:S713)</f>
        <v>0.14295521958795204</v>
      </c>
      <c r="U713">
        <f>MATCH(T713,P713:S713, 0)</f>
        <v>1</v>
      </c>
    </row>
    <row r="714" spans="1:21" x14ac:dyDescent="0.35">
      <c r="A714">
        <v>1</v>
      </c>
      <c r="B714">
        <v>703</v>
      </c>
      <c r="C714" t="s">
        <v>82</v>
      </c>
      <c r="D714" t="s">
        <v>83</v>
      </c>
      <c r="E714" t="s">
        <v>84</v>
      </c>
      <c r="F714" t="s">
        <v>85</v>
      </c>
      <c r="G714" t="s">
        <v>333</v>
      </c>
      <c r="H714" t="s">
        <v>334</v>
      </c>
      <c r="I714" s="1">
        <v>41600</v>
      </c>
      <c r="J714">
        <v>2013</v>
      </c>
      <c r="K714" t="s">
        <v>77</v>
      </c>
      <c r="L714" t="s">
        <v>78</v>
      </c>
      <c r="M714" s="1">
        <v>41498</v>
      </c>
      <c r="N714">
        <v>16</v>
      </c>
      <c r="O714">
        <f>STANDARDIZE(N714,$N$8,$N$9)</f>
        <v>-0.34867219929195026</v>
      </c>
      <c r="P714">
        <f>ABS($J$3-O714)</f>
        <v>0.17869402448494009</v>
      </c>
      <c r="Q714">
        <f>ABS($J$4-O714)</f>
        <v>2.5374551476861491</v>
      </c>
      <c r="R714">
        <f>ABS($J$5-O714)</f>
        <v>0.19656342693343409</v>
      </c>
      <c r="S714">
        <f>ABS($J$6-O714)</f>
        <v>0.78625370773373637</v>
      </c>
      <c r="T714">
        <f>MIN(P714:S714)</f>
        <v>0.17869402448494009</v>
      </c>
      <c r="U714">
        <f>MATCH(T714,P714:S714, 0)</f>
        <v>1</v>
      </c>
    </row>
    <row r="715" spans="1:21" x14ac:dyDescent="0.35">
      <c r="A715">
        <v>1</v>
      </c>
      <c r="B715">
        <v>704</v>
      </c>
      <c r="C715" t="s">
        <v>172</v>
      </c>
      <c r="D715" t="s">
        <v>173</v>
      </c>
      <c r="E715" t="s">
        <v>141</v>
      </c>
      <c r="F715" t="s">
        <v>142</v>
      </c>
      <c r="G715" t="s">
        <v>143</v>
      </c>
      <c r="H715" t="s">
        <v>144</v>
      </c>
      <c r="I715" s="1">
        <v>41601</v>
      </c>
      <c r="J715">
        <v>2013</v>
      </c>
      <c r="K715" t="s">
        <v>41</v>
      </c>
      <c r="L715" t="s">
        <v>42</v>
      </c>
      <c r="M715" s="1">
        <v>41603</v>
      </c>
      <c r="N715">
        <v>2</v>
      </c>
      <c r="O715">
        <f>STANDARDIZE(N715,$N$8,$N$9)</f>
        <v>-0.59884383357086635</v>
      </c>
      <c r="P715">
        <f>ABS($J$3-O715)</f>
        <v>7.1477609793975994E-2</v>
      </c>
      <c r="Q715">
        <f>ABS($J$4-O715)</f>
        <v>2.7876267819650655</v>
      </c>
      <c r="R715">
        <f>ABS($J$5-O715)</f>
        <v>0.44673506121235018</v>
      </c>
      <c r="S715">
        <f>ABS($J$6-O715)</f>
        <v>1.0364253420126524</v>
      </c>
      <c r="T715">
        <f>MIN(P715:S715)</f>
        <v>7.1477609793975994E-2</v>
      </c>
      <c r="U715">
        <f>MATCH(T715,P715:S715, 0)</f>
        <v>1</v>
      </c>
    </row>
    <row r="716" spans="1:21" x14ac:dyDescent="0.35">
      <c r="A716">
        <v>1</v>
      </c>
      <c r="B716">
        <v>705</v>
      </c>
      <c r="C716" t="s">
        <v>14</v>
      </c>
      <c r="D716" t="s">
        <v>15</v>
      </c>
      <c r="E716" t="s">
        <v>141</v>
      </c>
      <c r="F716" t="s">
        <v>142</v>
      </c>
      <c r="G716" t="s">
        <v>143</v>
      </c>
      <c r="H716" t="s">
        <v>144</v>
      </c>
      <c r="I716" s="1">
        <v>41601</v>
      </c>
      <c r="J716">
        <v>2013</v>
      </c>
      <c r="K716" t="s">
        <v>41</v>
      </c>
      <c r="L716" t="s">
        <v>42</v>
      </c>
      <c r="M716" s="1">
        <v>41603</v>
      </c>
      <c r="N716">
        <v>2</v>
      </c>
      <c r="O716">
        <f>STANDARDIZE(N716,$N$8,$N$9)</f>
        <v>-0.59884383357086635</v>
      </c>
      <c r="P716">
        <f>ABS($J$3-O716)</f>
        <v>7.1477609793975994E-2</v>
      </c>
      <c r="Q716">
        <f>ABS($J$4-O716)</f>
        <v>2.7876267819650655</v>
      </c>
      <c r="R716">
        <f>ABS($J$5-O716)</f>
        <v>0.44673506121235018</v>
      </c>
      <c r="S716">
        <f>ABS($J$6-O716)</f>
        <v>1.0364253420126524</v>
      </c>
      <c r="T716">
        <f>MIN(P716:S716)</f>
        <v>7.1477609793975994E-2</v>
      </c>
      <c r="U716">
        <f>MATCH(T716,P716:S716, 0)</f>
        <v>1</v>
      </c>
    </row>
    <row r="717" spans="1:21" x14ac:dyDescent="0.35">
      <c r="A717">
        <v>1</v>
      </c>
      <c r="B717">
        <v>706</v>
      </c>
      <c r="C717" t="s">
        <v>14</v>
      </c>
      <c r="D717" t="s">
        <v>15</v>
      </c>
      <c r="E717" t="s">
        <v>141</v>
      </c>
      <c r="F717" t="s">
        <v>142</v>
      </c>
      <c r="G717" t="s">
        <v>143</v>
      </c>
      <c r="H717" t="s">
        <v>144</v>
      </c>
      <c r="I717" s="1">
        <v>41601</v>
      </c>
      <c r="J717">
        <v>2013</v>
      </c>
      <c r="K717" t="s">
        <v>41</v>
      </c>
      <c r="L717" t="s">
        <v>42</v>
      </c>
      <c r="M717" s="1">
        <v>41603</v>
      </c>
      <c r="N717">
        <v>2</v>
      </c>
      <c r="O717">
        <f>STANDARDIZE(N717,$N$8,$N$9)</f>
        <v>-0.59884383357086635</v>
      </c>
      <c r="P717">
        <f>ABS($J$3-O717)</f>
        <v>7.1477609793975994E-2</v>
      </c>
      <c r="Q717">
        <f>ABS($J$4-O717)</f>
        <v>2.7876267819650655</v>
      </c>
      <c r="R717">
        <f>ABS($J$5-O717)</f>
        <v>0.44673506121235018</v>
      </c>
      <c r="S717">
        <f>ABS($J$6-O717)</f>
        <v>1.0364253420126524</v>
      </c>
      <c r="T717">
        <f>MIN(P717:S717)</f>
        <v>7.1477609793975994E-2</v>
      </c>
      <c r="U717">
        <f>MATCH(T717,P717:S717, 0)</f>
        <v>1</v>
      </c>
    </row>
    <row r="718" spans="1:21" x14ac:dyDescent="0.35">
      <c r="A718">
        <v>1</v>
      </c>
      <c r="B718">
        <v>707</v>
      </c>
      <c r="C718" t="s">
        <v>67</v>
      </c>
      <c r="D718" t="s">
        <v>68</v>
      </c>
      <c r="E718" t="s">
        <v>141</v>
      </c>
      <c r="F718" t="s">
        <v>142</v>
      </c>
      <c r="G718" t="s">
        <v>143</v>
      </c>
      <c r="H718" t="s">
        <v>144</v>
      </c>
      <c r="I718" s="1">
        <v>41601</v>
      </c>
      <c r="J718">
        <v>2013</v>
      </c>
      <c r="K718" t="s">
        <v>41</v>
      </c>
      <c r="L718" t="s">
        <v>42</v>
      </c>
      <c r="M718" s="1">
        <v>41603</v>
      </c>
      <c r="N718">
        <v>2</v>
      </c>
      <c r="O718">
        <f>STANDARDIZE(N718,$N$8,$N$9)</f>
        <v>-0.59884383357086635</v>
      </c>
      <c r="P718">
        <f>ABS($J$3-O718)</f>
        <v>7.1477609793975994E-2</v>
      </c>
      <c r="Q718">
        <f>ABS($J$4-O718)</f>
        <v>2.7876267819650655</v>
      </c>
      <c r="R718">
        <f>ABS($J$5-O718)</f>
        <v>0.44673506121235018</v>
      </c>
      <c r="S718">
        <f>ABS($J$6-O718)</f>
        <v>1.0364253420126524</v>
      </c>
      <c r="T718">
        <f>MIN(P718:S718)</f>
        <v>7.1477609793975994E-2</v>
      </c>
      <c r="U718">
        <f>MATCH(T718,P718:S718, 0)</f>
        <v>1</v>
      </c>
    </row>
    <row r="719" spans="1:21" x14ac:dyDescent="0.35">
      <c r="A719">
        <v>1</v>
      </c>
      <c r="B719">
        <v>708</v>
      </c>
      <c r="C719" t="s">
        <v>14</v>
      </c>
      <c r="D719" t="s">
        <v>15</v>
      </c>
      <c r="E719" t="s">
        <v>105</v>
      </c>
      <c r="F719" t="s">
        <v>59</v>
      </c>
      <c r="G719" t="s">
        <v>106</v>
      </c>
      <c r="H719" t="s">
        <v>107</v>
      </c>
      <c r="I719" s="1">
        <v>41601</v>
      </c>
      <c r="J719">
        <v>2013</v>
      </c>
      <c r="K719" t="s">
        <v>41</v>
      </c>
      <c r="L719" t="s">
        <v>42</v>
      </c>
      <c r="M719" s="1">
        <v>41604</v>
      </c>
      <c r="N719">
        <v>3</v>
      </c>
      <c r="O719">
        <f>STANDARDIZE(N719,$N$8,$N$9)</f>
        <v>-0.58097443112237235</v>
      </c>
      <c r="P719">
        <f>ABS($J$3-O719)</f>
        <v>5.3608207345481995E-2</v>
      </c>
      <c r="Q719">
        <f>ABS($J$4-O719)</f>
        <v>2.7697573795165713</v>
      </c>
      <c r="R719">
        <f>ABS($J$5-O719)</f>
        <v>0.42886565876385618</v>
      </c>
      <c r="S719">
        <f>ABS($J$6-O719)</f>
        <v>1.0185559395641586</v>
      </c>
      <c r="T719">
        <f>MIN(P719:S719)</f>
        <v>5.3608207345481995E-2</v>
      </c>
      <c r="U719">
        <f>MATCH(T719,P719:S719, 0)</f>
        <v>1</v>
      </c>
    </row>
    <row r="720" spans="1:21" x14ac:dyDescent="0.35">
      <c r="A720">
        <v>1</v>
      </c>
      <c r="B720">
        <v>709</v>
      </c>
      <c r="C720" t="s">
        <v>30</v>
      </c>
      <c r="D720" t="s">
        <v>31</v>
      </c>
      <c r="E720" t="s">
        <v>84</v>
      </c>
      <c r="F720" t="s">
        <v>85</v>
      </c>
      <c r="G720" t="s">
        <v>333</v>
      </c>
      <c r="H720" t="s">
        <v>334</v>
      </c>
      <c r="I720" s="1">
        <v>41601</v>
      </c>
      <c r="J720">
        <v>2013</v>
      </c>
      <c r="K720" t="s">
        <v>77</v>
      </c>
      <c r="L720" t="s">
        <v>78</v>
      </c>
      <c r="M720" s="1">
        <v>41437</v>
      </c>
      <c r="N720">
        <v>13</v>
      </c>
      <c r="O720">
        <f>STANDARDIZE(N720,$N$8,$N$9)</f>
        <v>-0.40228040663743231</v>
      </c>
      <c r="P720">
        <f>ABS($J$3-O720)</f>
        <v>0.12508581713945804</v>
      </c>
      <c r="Q720">
        <f>ABS($J$4-O720)</f>
        <v>2.5910633550316313</v>
      </c>
      <c r="R720">
        <f>ABS($J$5-O720)</f>
        <v>0.25017163427891614</v>
      </c>
      <c r="S720">
        <f>ABS($J$6-O720)</f>
        <v>0.83986191507921837</v>
      </c>
      <c r="T720">
        <f>MIN(P720:S720)</f>
        <v>0.12508581713945804</v>
      </c>
      <c r="U720">
        <f>MATCH(T720,P720:S720, 0)</f>
        <v>1</v>
      </c>
    </row>
    <row r="721" spans="1:21" x14ac:dyDescent="0.35">
      <c r="A721">
        <v>1</v>
      </c>
      <c r="B721">
        <v>710</v>
      </c>
      <c r="C721" t="s">
        <v>30</v>
      </c>
      <c r="D721" t="s">
        <v>31</v>
      </c>
      <c r="E721" t="s">
        <v>168</v>
      </c>
      <c r="F721" t="s">
        <v>169</v>
      </c>
      <c r="G721" t="s">
        <v>186</v>
      </c>
      <c r="H721" t="s">
        <v>187</v>
      </c>
      <c r="I721" s="1">
        <v>41601</v>
      </c>
      <c r="J721">
        <v>2013</v>
      </c>
      <c r="K721" t="s">
        <v>69</v>
      </c>
      <c r="L721" t="s">
        <v>70</v>
      </c>
      <c r="M721" s="1">
        <v>41498</v>
      </c>
      <c r="N721">
        <v>15</v>
      </c>
      <c r="O721">
        <f>STANDARDIZE(N721,$N$8,$N$9)</f>
        <v>-0.36654160174044426</v>
      </c>
      <c r="P721">
        <f>ABS($J$3-O721)</f>
        <v>0.1608246220364461</v>
      </c>
      <c r="Q721">
        <f>ABS($J$4-O721)</f>
        <v>2.5553245501346433</v>
      </c>
      <c r="R721">
        <f>ABS($J$5-O721)</f>
        <v>0.21443282938192809</v>
      </c>
      <c r="S721">
        <f>ABS($J$6-O721)</f>
        <v>0.80412311018223037</v>
      </c>
      <c r="T721">
        <f>MIN(P721:S721)</f>
        <v>0.1608246220364461</v>
      </c>
      <c r="U721">
        <f>MATCH(T721,P721:S721, 0)</f>
        <v>1</v>
      </c>
    </row>
    <row r="722" spans="1:21" x14ac:dyDescent="0.35">
      <c r="A722">
        <v>1</v>
      </c>
      <c r="B722">
        <v>711</v>
      </c>
      <c r="C722" t="s">
        <v>14</v>
      </c>
      <c r="D722" t="s">
        <v>15</v>
      </c>
      <c r="E722" t="s">
        <v>105</v>
      </c>
      <c r="F722" t="s">
        <v>59</v>
      </c>
      <c r="G722" t="s">
        <v>106</v>
      </c>
      <c r="H722" t="s">
        <v>107</v>
      </c>
      <c r="I722" s="1">
        <v>41601</v>
      </c>
      <c r="J722">
        <v>2013</v>
      </c>
      <c r="K722" t="s">
        <v>77</v>
      </c>
      <c r="L722" t="s">
        <v>78</v>
      </c>
      <c r="M722" s="1">
        <v>41498</v>
      </c>
      <c r="N722">
        <v>15</v>
      </c>
      <c r="O722">
        <f>STANDARDIZE(N722,$N$8,$N$9)</f>
        <v>-0.36654160174044426</v>
      </c>
      <c r="P722">
        <f>ABS($J$3-O722)</f>
        <v>0.1608246220364461</v>
      </c>
      <c r="Q722">
        <f>ABS($J$4-O722)</f>
        <v>2.5553245501346433</v>
      </c>
      <c r="R722">
        <f>ABS($J$5-O722)</f>
        <v>0.21443282938192809</v>
      </c>
      <c r="S722">
        <f>ABS($J$6-O722)</f>
        <v>0.80412311018223037</v>
      </c>
      <c r="T722">
        <f>MIN(P722:S722)</f>
        <v>0.1608246220364461</v>
      </c>
      <c r="U722">
        <f>MATCH(T722,P722:S722, 0)</f>
        <v>1</v>
      </c>
    </row>
    <row r="723" spans="1:21" x14ac:dyDescent="0.35">
      <c r="A723">
        <v>1</v>
      </c>
      <c r="B723">
        <v>712</v>
      </c>
      <c r="C723" t="s">
        <v>67</v>
      </c>
      <c r="D723" t="s">
        <v>68</v>
      </c>
      <c r="E723" t="s">
        <v>105</v>
      </c>
      <c r="F723" t="s">
        <v>59</v>
      </c>
      <c r="G723" t="s">
        <v>106</v>
      </c>
      <c r="H723" t="s">
        <v>107</v>
      </c>
      <c r="I723" s="1">
        <v>41601</v>
      </c>
      <c r="J723">
        <v>2013</v>
      </c>
      <c r="K723" t="s">
        <v>77</v>
      </c>
      <c r="L723" t="s">
        <v>78</v>
      </c>
      <c r="M723" s="1">
        <v>41498</v>
      </c>
      <c r="N723">
        <v>15</v>
      </c>
      <c r="O723">
        <f>STANDARDIZE(N723,$N$8,$N$9)</f>
        <v>-0.36654160174044426</v>
      </c>
      <c r="P723">
        <f>ABS($J$3-O723)</f>
        <v>0.1608246220364461</v>
      </c>
      <c r="Q723">
        <f>ABS($J$4-O723)</f>
        <v>2.5553245501346433</v>
      </c>
      <c r="R723">
        <f>ABS($J$5-O723)</f>
        <v>0.21443282938192809</v>
      </c>
      <c r="S723">
        <f>ABS($J$6-O723)</f>
        <v>0.80412311018223037</v>
      </c>
      <c r="T723">
        <f>MIN(P723:S723)</f>
        <v>0.1608246220364461</v>
      </c>
      <c r="U723">
        <f>MATCH(T723,P723:S723, 0)</f>
        <v>1</v>
      </c>
    </row>
    <row r="724" spans="1:21" x14ac:dyDescent="0.35">
      <c r="A724">
        <v>3</v>
      </c>
      <c r="B724">
        <v>713</v>
      </c>
      <c r="C724" t="s">
        <v>14</v>
      </c>
      <c r="D724" t="s">
        <v>15</v>
      </c>
      <c r="E724" t="s">
        <v>79</v>
      </c>
      <c r="F724" t="s">
        <v>35</v>
      </c>
      <c r="G724" t="s">
        <v>80</v>
      </c>
      <c r="H724" t="s">
        <v>81</v>
      </c>
      <c r="I724" s="1">
        <v>41601</v>
      </c>
      <c r="J724">
        <v>2013</v>
      </c>
      <c r="K724" t="s">
        <v>41</v>
      </c>
      <c r="L724" t="s">
        <v>42</v>
      </c>
      <c r="M724" s="1">
        <v>41559</v>
      </c>
      <c r="N724">
        <v>17</v>
      </c>
      <c r="O724">
        <f>STANDARDIZE(N724,$N$8,$N$9)</f>
        <v>-0.33080279684345626</v>
      </c>
      <c r="P724">
        <f>ABS($J$3-O724)</f>
        <v>0.19656342693343409</v>
      </c>
      <c r="Q724">
        <f>ABS($J$4-O724)</f>
        <v>2.5195857452376553</v>
      </c>
      <c r="R724">
        <f>ABS($J$5-O724)</f>
        <v>0.17869402448494009</v>
      </c>
      <c r="S724">
        <f>ABS($J$6-O724)</f>
        <v>0.76838430528524237</v>
      </c>
      <c r="T724">
        <f>MIN(P724:S724)</f>
        <v>0.17869402448494009</v>
      </c>
      <c r="U724">
        <f>MATCH(T724,P724:S724, 0)</f>
        <v>3</v>
      </c>
    </row>
    <row r="725" spans="1:21" x14ac:dyDescent="0.35">
      <c r="A725">
        <v>3</v>
      </c>
      <c r="B725">
        <v>714</v>
      </c>
      <c r="C725" t="s">
        <v>229</v>
      </c>
      <c r="D725" t="s">
        <v>230</v>
      </c>
      <c r="E725" t="s">
        <v>168</v>
      </c>
      <c r="F725" t="s">
        <v>169</v>
      </c>
      <c r="G725" t="s">
        <v>186</v>
      </c>
      <c r="H725" t="s">
        <v>187</v>
      </c>
      <c r="I725" s="1">
        <v>41601</v>
      </c>
      <c r="J725">
        <v>2013</v>
      </c>
      <c r="K725" t="s">
        <v>69</v>
      </c>
      <c r="L725" t="s">
        <v>70</v>
      </c>
      <c r="M725" s="1">
        <v>41620</v>
      </c>
      <c r="N725">
        <v>19</v>
      </c>
      <c r="O725">
        <f>STANDARDIZE(N725,$N$8,$N$9)</f>
        <v>-0.29506399194646826</v>
      </c>
      <c r="P725">
        <f>ABS($J$3-O725)</f>
        <v>0.23230223183042209</v>
      </c>
      <c r="Q725">
        <f>ABS($J$4-O725)</f>
        <v>2.4838469403406673</v>
      </c>
      <c r="R725">
        <f>ABS($J$5-O725)</f>
        <v>0.1429552195879521</v>
      </c>
      <c r="S725">
        <f>ABS($J$6-O725)</f>
        <v>0.73264550038825438</v>
      </c>
      <c r="T725">
        <f>MIN(P725:S725)</f>
        <v>0.1429552195879521</v>
      </c>
      <c r="U725">
        <f>MATCH(T725,P725:S725, 0)</f>
        <v>3</v>
      </c>
    </row>
    <row r="726" spans="1:21" x14ac:dyDescent="0.35">
      <c r="A726">
        <v>4</v>
      </c>
      <c r="B726">
        <v>715</v>
      </c>
      <c r="C726" t="s">
        <v>229</v>
      </c>
      <c r="D726" t="s">
        <v>230</v>
      </c>
      <c r="E726" t="s">
        <v>73</v>
      </c>
      <c r="F726" t="s">
        <v>74</v>
      </c>
      <c r="G726" t="s">
        <v>114</v>
      </c>
      <c r="H726" t="s">
        <v>115</v>
      </c>
      <c r="I726" s="1">
        <v>41601</v>
      </c>
      <c r="J726">
        <v>2013</v>
      </c>
      <c r="K726" t="s">
        <v>69</v>
      </c>
      <c r="L726" t="s">
        <v>70</v>
      </c>
      <c r="M726" s="1">
        <v>41975</v>
      </c>
      <c r="N726">
        <v>81</v>
      </c>
      <c r="O726">
        <f>STANDARDIZE(N726,$N$8,$N$9)</f>
        <v>0.8128389598601603</v>
      </c>
      <c r="P726">
        <f>ABS($J$3-O726)</f>
        <v>1.3402051836370505</v>
      </c>
      <c r="Q726">
        <f>ABS($J$4-O726)</f>
        <v>1.3759439885340385</v>
      </c>
      <c r="R726">
        <f>ABS($J$5-O726)</f>
        <v>0.96494773221867647</v>
      </c>
      <c r="S726">
        <f>ABS($J$6-O726)</f>
        <v>0.37525745141837419</v>
      </c>
      <c r="T726">
        <f>MIN(P726:S726)</f>
        <v>0.37525745141837419</v>
      </c>
      <c r="U726">
        <f>MATCH(T726,P726:S726, 0)</f>
        <v>4</v>
      </c>
    </row>
    <row r="727" spans="1:21" x14ac:dyDescent="0.35">
      <c r="A727">
        <v>1</v>
      </c>
      <c r="B727">
        <v>716</v>
      </c>
      <c r="C727" t="s">
        <v>14</v>
      </c>
      <c r="D727" t="s">
        <v>15</v>
      </c>
      <c r="E727" t="s">
        <v>96</v>
      </c>
      <c r="F727" t="s">
        <v>97</v>
      </c>
      <c r="G727" t="s">
        <v>98</v>
      </c>
      <c r="H727" t="s">
        <v>99</v>
      </c>
      <c r="I727" s="1">
        <v>41602</v>
      </c>
      <c r="J727">
        <v>2013</v>
      </c>
      <c r="K727" t="s">
        <v>69</v>
      </c>
      <c r="L727" t="s">
        <v>70</v>
      </c>
      <c r="M727" s="1">
        <v>41559</v>
      </c>
      <c r="N727">
        <v>16</v>
      </c>
      <c r="O727">
        <f>STANDARDIZE(N727,$N$8,$N$9)</f>
        <v>-0.34867219929195026</v>
      </c>
      <c r="P727">
        <f>ABS($J$3-O727)</f>
        <v>0.17869402448494009</v>
      </c>
      <c r="Q727">
        <f>ABS($J$4-O727)</f>
        <v>2.5374551476861491</v>
      </c>
      <c r="R727">
        <f>ABS($J$5-O727)</f>
        <v>0.19656342693343409</v>
      </c>
      <c r="S727">
        <f>ABS($J$6-O727)</f>
        <v>0.78625370773373637</v>
      </c>
      <c r="T727">
        <f>MIN(P727:S727)</f>
        <v>0.17869402448494009</v>
      </c>
      <c r="U727">
        <f>MATCH(T727,P727:S727, 0)</f>
        <v>1</v>
      </c>
    </row>
    <row r="728" spans="1:21" x14ac:dyDescent="0.35">
      <c r="A728">
        <v>3</v>
      </c>
      <c r="B728">
        <v>717</v>
      </c>
      <c r="C728" t="s">
        <v>112</v>
      </c>
      <c r="D728" t="s">
        <v>113</v>
      </c>
      <c r="E728" t="s">
        <v>96</v>
      </c>
      <c r="F728" t="s">
        <v>97</v>
      </c>
      <c r="G728" t="s">
        <v>98</v>
      </c>
      <c r="H728" t="s">
        <v>99</v>
      </c>
      <c r="I728" s="1">
        <v>41602</v>
      </c>
      <c r="J728">
        <v>2013</v>
      </c>
      <c r="K728" t="s">
        <v>69</v>
      </c>
      <c r="L728" t="s">
        <v>70</v>
      </c>
      <c r="M728" s="1">
        <v>41622</v>
      </c>
      <c r="N728">
        <v>20</v>
      </c>
      <c r="O728">
        <f>STANDARDIZE(N728,$N$8,$N$9)</f>
        <v>-0.27719458949797421</v>
      </c>
      <c r="P728">
        <f>ABS($J$3-O728)</f>
        <v>0.25017163427891614</v>
      </c>
      <c r="Q728">
        <f>ABS($J$4-O728)</f>
        <v>2.4659775378921731</v>
      </c>
      <c r="R728">
        <f>ABS($J$5-O728)</f>
        <v>0.12508581713945804</v>
      </c>
      <c r="S728">
        <f>ABS($J$6-O728)</f>
        <v>0.71477609793976038</v>
      </c>
      <c r="T728">
        <f>MIN(P728:S728)</f>
        <v>0.12508581713945804</v>
      </c>
      <c r="U728">
        <f>MATCH(T728,P728:S728, 0)</f>
        <v>3</v>
      </c>
    </row>
    <row r="729" spans="1:21" x14ac:dyDescent="0.35">
      <c r="A729">
        <v>3</v>
      </c>
      <c r="B729">
        <v>718</v>
      </c>
      <c r="C729" t="s">
        <v>112</v>
      </c>
      <c r="D729" t="s">
        <v>113</v>
      </c>
      <c r="E729" t="s">
        <v>96</v>
      </c>
      <c r="F729" t="s">
        <v>97</v>
      </c>
      <c r="G729" t="s">
        <v>98</v>
      </c>
      <c r="H729" t="s">
        <v>99</v>
      </c>
      <c r="I729" s="1">
        <v>41602</v>
      </c>
      <c r="J729">
        <v>2013</v>
      </c>
      <c r="K729" t="s">
        <v>69</v>
      </c>
      <c r="L729" t="s">
        <v>70</v>
      </c>
      <c r="M729" s="1">
        <v>41622</v>
      </c>
      <c r="N729">
        <v>20</v>
      </c>
      <c r="O729">
        <f>STANDARDIZE(N729,$N$8,$N$9)</f>
        <v>-0.27719458949797421</v>
      </c>
      <c r="P729">
        <f>ABS($J$3-O729)</f>
        <v>0.25017163427891614</v>
      </c>
      <c r="Q729">
        <f>ABS($J$4-O729)</f>
        <v>2.4659775378921731</v>
      </c>
      <c r="R729">
        <f>ABS($J$5-O729)</f>
        <v>0.12508581713945804</v>
      </c>
      <c r="S729">
        <f>ABS($J$6-O729)</f>
        <v>0.71477609793976038</v>
      </c>
      <c r="T729">
        <f>MIN(P729:S729)</f>
        <v>0.12508581713945804</v>
      </c>
      <c r="U729">
        <f>MATCH(T729,P729:S729, 0)</f>
        <v>3</v>
      </c>
    </row>
    <row r="730" spans="1:21" x14ac:dyDescent="0.35">
      <c r="A730">
        <v>4</v>
      </c>
      <c r="B730">
        <v>719</v>
      </c>
      <c r="C730" t="s">
        <v>30</v>
      </c>
      <c r="D730" t="s">
        <v>31</v>
      </c>
      <c r="E730" t="s">
        <v>84</v>
      </c>
      <c r="F730" t="s">
        <v>85</v>
      </c>
      <c r="G730" t="s">
        <v>153</v>
      </c>
      <c r="H730" t="s">
        <v>154</v>
      </c>
      <c r="I730" s="1">
        <v>41602</v>
      </c>
      <c r="J730">
        <v>2013</v>
      </c>
      <c r="K730" t="s">
        <v>77</v>
      </c>
      <c r="L730" t="s">
        <v>78</v>
      </c>
      <c r="M730" s="1">
        <v>41652</v>
      </c>
      <c r="N730">
        <v>50</v>
      </c>
      <c r="O730">
        <f>STANDARDIZE(N730,$N$8,$N$9)</f>
        <v>0.25888748395684602</v>
      </c>
      <c r="P730">
        <f>ABS($J$3-O730)</f>
        <v>0.78625370773373637</v>
      </c>
      <c r="Q730">
        <f>ABS($J$4-O730)</f>
        <v>1.9298954644373529</v>
      </c>
      <c r="R730">
        <f>ABS($J$5-O730)</f>
        <v>0.41099625631536219</v>
      </c>
      <c r="S730">
        <f>ABS($J$6-O730)</f>
        <v>0.17869402448494009</v>
      </c>
      <c r="T730">
        <f>MIN(P730:S730)</f>
        <v>0.17869402448494009</v>
      </c>
      <c r="U730">
        <f>MATCH(T730,P730:S730, 0)</f>
        <v>4</v>
      </c>
    </row>
    <row r="731" spans="1:21" x14ac:dyDescent="0.35">
      <c r="A731">
        <v>1</v>
      </c>
      <c r="B731">
        <v>720</v>
      </c>
      <c r="C731" t="s">
        <v>14</v>
      </c>
      <c r="D731" t="s">
        <v>15</v>
      </c>
      <c r="E731" t="s">
        <v>141</v>
      </c>
      <c r="F731" t="s">
        <v>142</v>
      </c>
      <c r="G731" t="s">
        <v>143</v>
      </c>
      <c r="H731" t="s">
        <v>144</v>
      </c>
      <c r="I731" s="1">
        <v>41603</v>
      </c>
      <c r="J731">
        <v>2013</v>
      </c>
      <c r="K731" t="s">
        <v>176</v>
      </c>
      <c r="L731" t="s">
        <v>177</v>
      </c>
      <c r="M731" s="1">
        <v>41604</v>
      </c>
      <c r="N731">
        <v>1</v>
      </c>
      <c r="O731">
        <f>STANDARDIZE(N731,$N$8,$N$9)</f>
        <v>-0.61671323601936046</v>
      </c>
      <c r="P731">
        <f>ABS($J$3-O731)</f>
        <v>8.9347012242470103E-2</v>
      </c>
      <c r="Q731">
        <f>ABS($J$4-O731)</f>
        <v>2.8054961844135593</v>
      </c>
      <c r="R731">
        <f>ABS($J$5-O731)</f>
        <v>0.46460446366084429</v>
      </c>
      <c r="S731">
        <f>ABS($J$6-O731)</f>
        <v>1.0542947444611466</v>
      </c>
      <c r="T731">
        <f>MIN(P731:S731)</f>
        <v>8.9347012242470103E-2</v>
      </c>
      <c r="U731">
        <f>MATCH(T731,P731:S731, 0)</f>
        <v>1</v>
      </c>
    </row>
    <row r="732" spans="1:21" x14ac:dyDescent="0.35">
      <c r="A732">
        <v>3</v>
      </c>
      <c r="B732">
        <v>721</v>
      </c>
      <c r="C732" t="s">
        <v>172</v>
      </c>
      <c r="D732" t="s">
        <v>173</v>
      </c>
      <c r="E732" t="s">
        <v>24</v>
      </c>
      <c r="F732" t="s">
        <v>25</v>
      </c>
      <c r="G732" t="s">
        <v>26</v>
      </c>
      <c r="H732" t="s">
        <v>27</v>
      </c>
      <c r="I732" s="1">
        <v>41603</v>
      </c>
      <c r="J732">
        <v>2013</v>
      </c>
      <c r="K732" t="s">
        <v>28</v>
      </c>
      <c r="L732" t="s">
        <v>29</v>
      </c>
      <c r="M732" s="1">
        <v>41624</v>
      </c>
      <c r="N732">
        <v>21</v>
      </c>
      <c r="O732">
        <f>STANDARDIZE(N732,$N$8,$N$9)</f>
        <v>-0.25932518704948021</v>
      </c>
      <c r="P732">
        <f>ABS($J$3-O732)</f>
        <v>0.26804103672741014</v>
      </c>
      <c r="Q732">
        <f>ABS($J$4-O732)</f>
        <v>2.4481081354436793</v>
      </c>
      <c r="R732">
        <f>ABS($J$5-O732)</f>
        <v>0.10721641469096405</v>
      </c>
      <c r="S732">
        <f>ABS($J$6-O732)</f>
        <v>0.69690669549126638</v>
      </c>
      <c r="T732">
        <f>MIN(P732:S732)</f>
        <v>0.10721641469096405</v>
      </c>
      <c r="U732">
        <f>MATCH(T732,P732:S732, 0)</f>
        <v>3</v>
      </c>
    </row>
    <row r="733" spans="1:21" x14ac:dyDescent="0.35">
      <c r="A733">
        <v>4</v>
      </c>
      <c r="B733">
        <v>722</v>
      </c>
      <c r="C733" t="s">
        <v>14</v>
      </c>
      <c r="D733" t="s">
        <v>15</v>
      </c>
      <c r="E733" t="s">
        <v>34</v>
      </c>
      <c r="F733" t="s">
        <v>35</v>
      </c>
      <c r="G733" t="s">
        <v>36</v>
      </c>
      <c r="H733" t="s">
        <v>37</v>
      </c>
      <c r="I733" s="1">
        <v>41603</v>
      </c>
      <c r="J733">
        <v>2013</v>
      </c>
      <c r="K733" t="s">
        <v>38</v>
      </c>
      <c r="L733" t="s">
        <v>13</v>
      </c>
      <c r="M733" s="1">
        <v>41654</v>
      </c>
      <c r="N733">
        <v>51</v>
      </c>
      <c r="O733">
        <f>STANDARDIZE(N733,$N$8,$N$9)</f>
        <v>0.27675688640534007</v>
      </c>
      <c r="P733">
        <f>ABS($J$3-O733)</f>
        <v>0.80412311018223037</v>
      </c>
      <c r="Q733">
        <f>ABS($J$4-O733)</f>
        <v>1.9120260619888589</v>
      </c>
      <c r="R733">
        <f>ABS($J$5-O733)</f>
        <v>0.42886565876385624</v>
      </c>
      <c r="S733">
        <f>ABS($J$6-O733)</f>
        <v>0.16082462203644604</v>
      </c>
      <c r="T733">
        <f>MIN(P733:S733)</f>
        <v>0.16082462203644604</v>
      </c>
      <c r="U733">
        <f>MATCH(T733,P733:S733, 0)</f>
        <v>4</v>
      </c>
    </row>
    <row r="734" spans="1:21" x14ac:dyDescent="0.35">
      <c r="A734">
        <v>4</v>
      </c>
      <c r="B734">
        <v>723</v>
      </c>
      <c r="C734" t="s">
        <v>172</v>
      </c>
      <c r="D734" t="s">
        <v>173</v>
      </c>
      <c r="E734" t="s">
        <v>24</v>
      </c>
      <c r="F734" t="s">
        <v>25</v>
      </c>
      <c r="G734" t="s">
        <v>26</v>
      </c>
      <c r="H734" t="s">
        <v>27</v>
      </c>
      <c r="I734" s="1">
        <v>41603</v>
      </c>
      <c r="J734">
        <v>2013</v>
      </c>
      <c r="K734" t="s">
        <v>28</v>
      </c>
      <c r="L734" t="s">
        <v>29</v>
      </c>
      <c r="M734" s="1">
        <v>41668</v>
      </c>
      <c r="N734">
        <v>65</v>
      </c>
      <c r="O734">
        <f>STANDARDIZE(N734,$N$8,$N$9)</f>
        <v>0.52692852068425622</v>
      </c>
      <c r="P734">
        <f>ABS($J$3-O734)</f>
        <v>1.0542947444611466</v>
      </c>
      <c r="Q734">
        <f>ABS($J$4-O734)</f>
        <v>1.6618544277099427</v>
      </c>
      <c r="R734">
        <f>ABS($J$5-O734)</f>
        <v>0.67903729304277238</v>
      </c>
      <c r="S734">
        <f>ABS($J$6-O734)</f>
        <v>8.9347012242470103E-2</v>
      </c>
      <c r="T734">
        <f>MIN(P734:S734)</f>
        <v>8.9347012242470103E-2</v>
      </c>
      <c r="U734">
        <f>MATCH(T734,P734:S734, 0)</f>
        <v>4</v>
      </c>
    </row>
    <row r="735" spans="1:21" x14ac:dyDescent="0.35">
      <c r="A735">
        <v>2</v>
      </c>
      <c r="B735">
        <v>724</v>
      </c>
      <c r="C735" t="s">
        <v>112</v>
      </c>
      <c r="D735" t="s">
        <v>113</v>
      </c>
      <c r="E735" t="s">
        <v>131</v>
      </c>
      <c r="F735" t="s">
        <v>132</v>
      </c>
      <c r="G735" t="s">
        <v>133</v>
      </c>
      <c r="H735" t="s">
        <v>134</v>
      </c>
      <c r="I735" s="1">
        <v>41603</v>
      </c>
      <c r="J735">
        <v>2013</v>
      </c>
      <c r="K735" t="s">
        <v>41</v>
      </c>
      <c r="L735" t="s">
        <v>42</v>
      </c>
      <c r="M735" s="1">
        <v>41943</v>
      </c>
      <c r="N735">
        <v>340</v>
      </c>
      <c r="O735">
        <f>STANDARDIZE(N735,$N$8,$N$9)</f>
        <v>5.4410141940201084</v>
      </c>
      <c r="P735">
        <f>ABS($J$3-O735)</f>
        <v>5.9683804177969986</v>
      </c>
      <c r="Q735">
        <f>ABS($J$4-O735)</f>
        <v>3.2522312456259095</v>
      </c>
      <c r="R735">
        <f>ABS($J$5-O735)</f>
        <v>5.5931229663786244</v>
      </c>
      <c r="S735">
        <f>ABS($J$6-O735)</f>
        <v>5.0034326855783222</v>
      </c>
      <c r="T735">
        <f>MIN(P735:S735)</f>
        <v>3.2522312456259095</v>
      </c>
      <c r="U735">
        <f>MATCH(T735,P735:S735, 0)</f>
        <v>2</v>
      </c>
    </row>
    <row r="736" spans="1:21" x14ac:dyDescent="0.35">
      <c r="A736">
        <v>1</v>
      </c>
      <c r="B736">
        <v>725</v>
      </c>
      <c r="C736" t="s">
        <v>400</v>
      </c>
      <c r="D736" t="s">
        <v>401</v>
      </c>
      <c r="E736" t="s">
        <v>141</v>
      </c>
      <c r="F736" t="s">
        <v>142</v>
      </c>
      <c r="G736" t="s">
        <v>143</v>
      </c>
      <c r="H736" t="s">
        <v>144</v>
      </c>
      <c r="I736" s="1">
        <v>41604</v>
      </c>
      <c r="J736">
        <v>2013</v>
      </c>
      <c r="K736" t="s">
        <v>41</v>
      </c>
      <c r="L736" t="s">
        <v>42</v>
      </c>
      <c r="M736" s="1">
        <v>41607</v>
      </c>
      <c r="N736">
        <v>3</v>
      </c>
      <c r="O736">
        <f>STANDARDIZE(N736,$N$8,$N$9)</f>
        <v>-0.58097443112237235</v>
      </c>
      <c r="P736">
        <f>ABS($J$3-O736)</f>
        <v>5.3608207345481995E-2</v>
      </c>
      <c r="Q736">
        <f>ABS($J$4-O736)</f>
        <v>2.7697573795165713</v>
      </c>
      <c r="R736">
        <f>ABS($J$5-O736)</f>
        <v>0.42886565876385618</v>
      </c>
      <c r="S736">
        <f>ABS($J$6-O736)</f>
        <v>1.0185559395641586</v>
      </c>
      <c r="T736">
        <f>MIN(P736:S736)</f>
        <v>5.3608207345481995E-2</v>
      </c>
      <c r="U736">
        <f>MATCH(T736,P736:S736, 0)</f>
        <v>1</v>
      </c>
    </row>
    <row r="737" spans="1:21" x14ac:dyDescent="0.35">
      <c r="A737">
        <v>1</v>
      </c>
      <c r="B737">
        <v>726</v>
      </c>
      <c r="C737" t="s">
        <v>108</v>
      </c>
      <c r="D737" t="s">
        <v>109</v>
      </c>
      <c r="E737" t="s">
        <v>16</v>
      </c>
      <c r="F737" t="s">
        <v>17</v>
      </c>
      <c r="G737" t="s">
        <v>18</v>
      </c>
      <c r="H737" t="s">
        <v>19</v>
      </c>
      <c r="I737" s="1">
        <v>41604</v>
      </c>
      <c r="J737">
        <v>2013</v>
      </c>
      <c r="K737" t="s">
        <v>77</v>
      </c>
      <c r="L737" t="s">
        <v>78</v>
      </c>
      <c r="M737" s="1">
        <v>41317</v>
      </c>
      <c r="N737">
        <v>6</v>
      </c>
      <c r="O737">
        <f>STANDARDIZE(N737,$N$8,$N$9)</f>
        <v>-0.52736622377689035</v>
      </c>
      <c r="P737">
        <f>ABS($J$3-O737)</f>
        <v>0</v>
      </c>
      <c r="Q737">
        <f>ABS($J$4-O737)</f>
        <v>2.7161491721710895</v>
      </c>
      <c r="R737">
        <f>ABS($J$5-O737)</f>
        <v>0.37525745141837419</v>
      </c>
      <c r="S737">
        <f>ABS($J$6-O737)</f>
        <v>0.96494773221867647</v>
      </c>
      <c r="T737">
        <f>MIN(P737:S737)</f>
        <v>0</v>
      </c>
      <c r="U737">
        <f>MATCH(T737,P737:S737, 0)</f>
        <v>1</v>
      </c>
    </row>
    <row r="738" spans="1:21" x14ac:dyDescent="0.35">
      <c r="A738">
        <v>1</v>
      </c>
      <c r="B738">
        <v>727</v>
      </c>
      <c r="C738" t="s">
        <v>30</v>
      </c>
      <c r="D738" t="s">
        <v>31</v>
      </c>
      <c r="E738" t="s">
        <v>219</v>
      </c>
      <c r="F738" t="s">
        <v>220</v>
      </c>
      <c r="G738" t="s">
        <v>221</v>
      </c>
      <c r="H738" t="s">
        <v>222</v>
      </c>
      <c r="I738" s="1">
        <v>41604</v>
      </c>
      <c r="J738">
        <v>2013</v>
      </c>
      <c r="K738" t="s">
        <v>166</v>
      </c>
      <c r="L738" t="s">
        <v>167</v>
      </c>
      <c r="M738" s="1">
        <v>41376</v>
      </c>
      <c r="N738">
        <v>8</v>
      </c>
      <c r="O738">
        <f>STANDARDIZE(N738,$N$8,$N$9)</f>
        <v>-0.49162741887990236</v>
      </c>
      <c r="P738">
        <f>ABS($J$3-O738)</f>
        <v>3.5738804896987997E-2</v>
      </c>
      <c r="Q738">
        <f>ABS($J$4-O738)</f>
        <v>2.6804103672741011</v>
      </c>
      <c r="R738">
        <f>ABS($J$5-O738)</f>
        <v>0.33951864652138619</v>
      </c>
      <c r="S738">
        <f>ABS($J$6-O738)</f>
        <v>0.92920892732168847</v>
      </c>
      <c r="T738">
        <f>MIN(P738:S738)</f>
        <v>3.5738804896987997E-2</v>
      </c>
      <c r="U738">
        <f>MATCH(T738,P738:S738, 0)</f>
        <v>1</v>
      </c>
    </row>
    <row r="739" spans="1:21" x14ac:dyDescent="0.35">
      <c r="A739">
        <v>1</v>
      </c>
      <c r="B739">
        <v>728</v>
      </c>
      <c r="C739" t="s">
        <v>402</v>
      </c>
      <c r="D739" t="s">
        <v>403</v>
      </c>
      <c r="E739" t="s">
        <v>105</v>
      </c>
      <c r="F739" t="s">
        <v>59</v>
      </c>
      <c r="G739" t="s">
        <v>106</v>
      </c>
      <c r="H739" t="s">
        <v>107</v>
      </c>
      <c r="I739" s="1">
        <v>41604</v>
      </c>
      <c r="J739">
        <v>2013</v>
      </c>
      <c r="K739" t="s">
        <v>77</v>
      </c>
      <c r="L739" t="s">
        <v>78</v>
      </c>
      <c r="M739" s="1">
        <v>41498</v>
      </c>
      <c r="N739">
        <v>12</v>
      </c>
      <c r="O739">
        <f>STANDARDIZE(N739,$N$8,$N$9)</f>
        <v>-0.42014980908592631</v>
      </c>
      <c r="P739">
        <f>ABS($J$3-O739)</f>
        <v>0.10721641469096405</v>
      </c>
      <c r="Q739">
        <f>ABS($J$4-O739)</f>
        <v>2.6089327574801251</v>
      </c>
      <c r="R739">
        <f>ABS($J$5-O739)</f>
        <v>0.26804103672741014</v>
      </c>
      <c r="S739">
        <f>ABS($J$6-O739)</f>
        <v>0.85773131752771237</v>
      </c>
      <c r="T739">
        <f>MIN(P739:S739)</f>
        <v>0.10721641469096405</v>
      </c>
      <c r="U739">
        <f>MATCH(T739,P739:S739, 0)</f>
        <v>1</v>
      </c>
    </row>
    <row r="740" spans="1:21" x14ac:dyDescent="0.35">
      <c r="A740">
        <v>1</v>
      </c>
      <c r="B740">
        <v>729</v>
      </c>
      <c r="C740" t="s">
        <v>112</v>
      </c>
      <c r="D740" t="s">
        <v>113</v>
      </c>
      <c r="E740" t="s">
        <v>73</v>
      </c>
      <c r="F740" t="s">
        <v>74</v>
      </c>
      <c r="G740" t="s">
        <v>114</v>
      </c>
      <c r="H740" t="s">
        <v>115</v>
      </c>
      <c r="I740" s="1">
        <v>41604</v>
      </c>
      <c r="J740">
        <v>2013</v>
      </c>
      <c r="K740" t="s">
        <v>69</v>
      </c>
      <c r="L740" t="s">
        <v>70</v>
      </c>
      <c r="M740" s="1">
        <v>41590</v>
      </c>
      <c r="N740">
        <v>15</v>
      </c>
      <c r="O740">
        <f>STANDARDIZE(N740,$N$8,$N$9)</f>
        <v>-0.36654160174044426</v>
      </c>
      <c r="P740">
        <f>ABS($J$3-O740)</f>
        <v>0.1608246220364461</v>
      </c>
      <c r="Q740">
        <f>ABS($J$4-O740)</f>
        <v>2.5553245501346433</v>
      </c>
      <c r="R740">
        <f>ABS($J$5-O740)</f>
        <v>0.21443282938192809</v>
      </c>
      <c r="S740">
        <f>ABS($J$6-O740)</f>
        <v>0.80412311018223037</v>
      </c>
      <c r="T740">
        <f>MIN(P740:S740)</f>
        <v>0.1608246220364461</v>
      </c>
      <c r="U740">
        <f>MATCH(T740,P740:S740, 0)</f>
        <v>1</v>
      </c>
    </row>
    <row r="741" spans="1:21" x14ac:dyDescent="0.35">
      <c r="A741">
        <v>1</v>
      </c>
      <c r="B741">
        <v>730</v>
      </c>
      <c r="C741" t="s">
        <v>112</v>
      </c>
      <c r="D741" t="s">
        <v>113</v>
      </c>
      <c r="E741" t="s">
        <v>168</v>
      </c>
      <c r="F741" t="s">
        <v>169</v>
      </c>
      <c r="G741" t="s">
        <v>231</v>
      </c>
      <c r="H741" t="s">
        <v>232</v>
      </c>
      <c r="I741" s="1">
        <v>41604</v>
      </c>
      <c r="J741">
        <v>2013</v>
      </c>
      <c r="K741" t="s">
        <v>69</v>
      </c>
      <c r="L741" t="s">
        <v>70</v>
      </c>
      <c r="M741" s="1">
        <v>41620</v>
      </c>
      <c r="N741">
        <v>16</v>
      </c>
      <c r="O741">
        <f>STANDARDIZE(N741,$N$8,$N$9)</f>
        <v>-0.34867219929195026</v>
      </c>
      <c r="P741">
        <f>ABS($J$3-O741)</f>
        <v>0.17869402448494009</v>
      </c>
      <c r="Q741">
        <f>ABS($J$4-O741)</f>
        <v>2.5374551476861491</v>
      </c>
      <c r="R741">
        <f>ABS($J$5-O741)</f>
        <v>0.19656342693343409</v>
      </c>
      <c r="S741">
        <f>ABS($J$6-O741)</f>
        <v>0.78625370773373637</v>
      </c>
      <c r="T741">
        <f>MIN(P741:S741)</f>
        <v>0.17869402448494009</v>
      </c>
      <c r="U741">
        <f>MATCH(T741,P741:S741, 0)</f>
        <v>1</v>
      </c>
    </row>
    <row r="742" spans="1:21" x14ac:dyDescent="0.35">
      <c r="A742">
        <v>3</v>
      </c>
      <c r="B742">
        <v>731</v>
      </c>
      <c r="C742" t="s">
        <v>14</v>
      </c>
      <c r="D742" t="s">
        <v>15</v>
      </c>
      <c r="E742" t="s">
        <v>296</v>
      </c>
      <c r="F742" t="s">
        <v>320</v>
      </c>
      <c r="G742" t="s">
        <v>351</v>
      </c>
      <c r="H742" t="s">
        <v>352</v>
      </c>
      <c r="I742" s="1">
        <v>41604</v>
      </c>
      <c r="J742">
        <v>2013</v>
      </c>
      <c r="K742" t="s">
        <v>77</v>
      </c>
      <c r="L742" t="s">
        <v>78</v>
      </c>
      <c r="M742" s="1">
        <v>41623</v>
      </c>
      <c r="N742">
        <v>19</v>
      </c>
      <c r="O742">
        <f>STANDARDIZE(N742,$N$8,$N$9)</f>
        <v>-0.29506399194646826</v>
      </c>
      <c r="P742">
        <f>ABS($J$3-O742)</f>
        <v>0.23230223183042209</v>
      </c>
      <c r="Q742">
        <f>ABS($J$4-O742)</f>
        <v>2.4838469403406673</v>
      </c>
      <c r="R742">
        <f>ABS($J$5-O742)</f>
        <v>0.1429552195879521</v>
      </c>
      <c r="S742">
        <f>ABS($J$6-O742)</f>
        <v>0.73264550038825438</v>
      </c>
      <c r="T742">
        <f>MIN(P742:S742)</f>
        <v>0.1429552195879521</v>
      </c>
      <c r="U742">
        <f>MATCH(T742,P742:S742, 0)</f>
        <v>3</v>
      </c>
    </row>
    <row r="743" spans="1:21" x14ac:dyDescent="0.35">
      <c r="A743">
        <v>3</v>
      </c>
      <c r="B743">
        <v>732</v>
      </c>
      <c r="C743" t="s">
        <v>88</v>
      </c>
      <c r="D743" t="s">
        <v>89</v>
      </c>
      <c r="E743" t="s">
        <v>296</v>
      </c>
      <c r="F743" t="s">
        <v>320</v>
      </c>
      <c r="G743" t="s">
        <v>351</v>
      </c>
      <c r="H743" t="s">
        <v>352</v>
      </c>
      <c r="I743" s="1">
        <v>41604</v>
      </c>
      <c r="J743">
        <v>2013</v>
      </c>
      <c r="K743" t="s">
        <v>77</v>
      </c>
      <c r="L743" t="s">
        <v>78</v>
      </c>
      <c r="M743" s="1">
        <v>41628</v>
      </c>
      <c r="N743">
        <v>24</v>
      </c>
      <c r="O743">
        <f>STANDARDIZE(N743,$N$8,$N$9)</f>
        <v>-0.20571697970399819</v>
      </c>
      <c r="P743">
        <f>ABS($J$3-O743)</f>
        <v>0.32164924407289219</v>
      </c>
      <c r="Q743">
        <f>ABS($J$4-O743)</f>
        <v>2.3944999280981971</v>
      </c>
      <c r="R743">
        <f>ABS($J$5-O743)</f>
        <v>5.3608207345482023E-2</v>
      </c>
      <c r="S743">
        <f>ABS($J$6-O743)</f>
        <v>0.64329848814578428</v>
      </c>
      <c r="T743">
        <f>MIN(P743:S743)</f>
        <v>5.3608207345482023E-2</v>
      </c>
      <c r="U743">
        <f>MATCH(T743,P743:S743, 0)</f>
        <v>3</v>
      </c>
    </row>
    <row r="744" spans="1:21" x14ac:dyDescent="0.35">
      <c r="A744">
        <v>3</v>
      </c>
      <c r="B744">
        <v>733</v>
      </c>
      <c r="C744" t="s">
        <v>404</v>
      </c>
      <c r="D744" t="s">
        <v>405</v>
      </c>
      <c r="E744" t="s">
        <v>73</v>
      </c>
      <c r="F744" t="s">
        <v>74</v>
      </c>
      <c r="G744" t="s">
        <v>114</v>
      </c>
      <c r="H744" t="s">
        <v>115</v>
      </c>
      <c r="I744" s="1">
        <v>41604</v>
      </c>
      <c r="J744">
        <v>2013</v>
      </c>
      <c r="K744" t="s">
        <v>69</v>
      </c>
      <c r="L744" t="s">
        <v>70</v>
      </c>
      <c r="M744" s="1">
        <v>42003</v>
      </c>
      <c r="N744">
        <v>34</v>
      </c>
      <c r="O744">
        <f>STANDARDIZE(N744,$N$8,$N$9)</f>
        <v>-2.7022955219058099E-2</v>
      </c>
      <c r="P744">
        <f>ABS($J$3-O744)</f>
        <v>0.50034326855783229</v>
      </c>
      <c r="Q744">
        <f>ABS($J$4-O744)</f>
        <v>2.2158059036132571</v>
      </c>
      <c r="R744">
        <f>ABS($J$5-O744)</f>
        <v>0.12508581713945807</v>
      </c>
      <c r="S744">
        <f>ABS($J$6-O744)</f>
        <v>0.46460446366084424</v>
      </c>
      <c r="T744">
        <f>MIN(P744:S744)</f>
        <v>0.12508581713945807</v>
      </c>
      <c r="U744">
        <f>MATCH(T744,P744:S744, 0)</f>
        <v>3</v>
      </c>
    </row>
    <row r="745" spans="1:21" x14ac:dyDescent="0.35">
      <c r="A745">
        <v>4</v>
      </c>
      <c r="B745">
        <v>734</v>
      </c>
      <c r="C745" t="s">
        <v>172</v>
      </c>
      <c r="D745" t="s">
        <v>173</v>
      </c>
      <c r="E745" t="s">
        <v>43</v>
      </c>
      <c r="F745" t="s">
        <v>35</v>
      </c>
      <c r="G745" t="s">
        <v>127</v>
      </c>
      <c r="H745" t="s">
        <v>128</v>
      </c>
      <c r="I745" s="1">
        <v>41604</v>
      </c>
      <c r="J745">
        <v>2013</v>
      </c>
      <c r="K745" t="s">
        <v>38</v>
      </c>
      <c r="L745" t="s">
        <v>13</v>
      </c>
      <c r="M745" s="1">
        <v>41668</v>
      </c>
      <c r="N745">
        <v>64</v>
      </c>
      <c r="O745">
        <f>STANDARDIZE(N745,$N$8,$N$9)</f>
        <v>0.50905911823576222</v>
      </c>
      <c r="P745">
        <f>ABS($J$3-O745)</f>
        <v>1.0364253420126526</v>
      </c>
      <c r="Q745">
        <f>ABS($J$4-O745)</f>
        <v>1.6797238301584367</v>
      </c>
      <c r="R745">
        <f>ABS($J$5-O745)</f>
        <v>0.66116789059427838</v>
      </c>
      <c r="S745">
        <f>ABS($J$6-O745)</f>
        <v>7.1477609793976105E-2</v>
      </c>
      <c r="T745">
        <f>MIN(P745:S745)</f>
        <v>7.1477609793976105E-2</v>
      </c>
      <c r="U745">
        <f>MATCH(T745,P745:S745, 0)</f>
        <v>4</v>
      </c>
    </row>
    <row r="746" spans="1:21" x14ac:dyDescent="0.35">
      <c r="A746">
        <v>4</v>
      </c>
      <c r="B746">
        <v>735</v>
      </c>
      <c r="C746" t="s">
        <v>14</v>
      </c>
      <c r="D746" t="s">
        <v>15</v>
      </c>
      <c r="E746" t="s">
        <v>34</v>
      </c>
      <c r="F746" t="s">
        <v>35</v>
      </c>
      <c r="G746" t="s">
        <v>36</v>
      </c>
      <c r="H746" t="s">
        <v>37</v>
      </c>
      <c r="I746" s="1">
        <v>41604</v>
      </c>
      <c r="J746">
        <v>2013</v>
      </c>
      <c r="K746" t="s">
        <v>38</v>
      </c>
      <c r="L746" t="s">
        <v>13</v>
      </c>
      <c r="M746" s="1">
        <v>41853</v>
      </c>
      <c r="N746">
        <v>74</v>
      </c>
      <c r="O746">
        <f>STANDARDIZE(N746,$N$8,$N$9)</f>
        <v>0.68775314272070232</v>
      </c>
      <c r="P746">
        <f>ABS($J$3-O746)</f>
        <v>1.2151193664975928</v>
      </c>
      <c r="Q746">
        <f>ABS($J$4-O746)</f>
        <v>1.5010298056734968</v>
      </c>
      <c r="R746">
        <f>ABS($J$5-O746)</f>
        <v>0.83986191507921848</v>
      </c>
      <c r="S746">
        <f>ABS($J$6-O746)</f>
        <v>0.2501716342789162</v>
      </c>
      <c r="T746">
        <f>MIN(P746:S746)</f>
        <v>0.2501716342789162</v>
      </c>
      <c r="U746">
        <f>MATCH(T746,P746:S746, 0)</f>
        <v>4</v>
      </c>
    </row>
    <row r="747" spans="1:21" x14ac:dyDescent="0.35">
      <c r="A747">
        <v>2</v>
      </c>
      <c r="B747">
        <v>736</v>
      </c>
      <c r="C747" t="s">
        <v>264</v>
      </c>
      <c r="D747" t="s">
        <v>265</v>
      </c>
      <c r="E747" t="s">
        <v>149</v>
      </c>
      <c r="F747" t="s">
        <v>150</v>
      </c>
      <c r="G747" t="s">
        <v>151</v>
      </c>
      <c r="H747" t="s">
        <v>152</v>
      </c>
      <c r="I747" s="1">
        <v>41604</v>
      </c>
      <c r="J747">
        <v>2013</v>
      </c>
      <c r="K747" t="s">
        <v>77</v>
      </c>
      <c r="L747" t="s">
        <v>78</v>
      </c>
      <c r="M747" s="1">
        <v>41643</v>
      </c>
      <c r="N747">
        <v>126</v>
      </c>
      <c r="O747">
        <f>STANDARDIZE(N747,$N$8,$N$9)</f>
        <v>1.6169620700423908</v>
      </c>
      <c r="P747">
        <f>ABS($J$3-O747)</f>
        <v>2.1443282938192811</v>
      </c>
      <c r="Q747">
        <f>ABS($J$4-O747)</f>
        <v>0.57182087835180817</v>
      </c>
      <c r="R747">
        <f>ABS($J$5-O747)</f>
        <v>1.769070842400907</v>
      </c>
      <c r="S747">
        <f>ABS($J$6-O747)</f>
        <v>1.1793805616006048</v>
      </c>
      <c r="T747">
        <f>MIN(P747:S747)</f>
        <v>0.57182087835180817</v>
      </c>
      <c r="U747">
        <f>MATCH(T747,P747:S747, 0)</f>
        <v>2</v>
      </c>
    </row>
    <row r="748" spans="1:21" x14ac:dyDescent="0.35">
      <c r="A748">
        <v>1</v>
      </c>
      <c r="B748">
        <v>737</v>
      </c>
      <c r="C748" t="s">
        <v>14</v>
      </c>
      <c r="D748" t="s">
        <v>15</v>
      </c>
      <c r="E748" t="s">
        <v>105</v>
      </c>
      <c r="F748" t="s">
        <v>59</v>
      </c>
      <c r="G748" t="s">
        <v>106</v>
      </c>
      <c r="H748" t="s">
        <v>107</v>
      </c>
      <c r="I748" s="1">
        <v>41605</v>
      </c>
      <c r="J748">
        <v>2013</v>
      </c>
      <c r="K748" t="s">
        <v>56</v>
      </c>
      <c r="L748" t="s">
        <v>57</v>
      </c>
      <c r="M748" s="1">
        <v>41317</v>
      </c>
      <c r="N748">
        <v>5</v>
      </c>
      <c r="O748">
        <f>STANDARDIZE(N748,$N$8,$N$9)</f>
        <v>-0.54523562622538435</v>
      </c>
      <c r="P748">
        <f>ABS($J$3-O748)</f>
        <v>1.7869402448493998E-2</v>
      </c>
      <c r="Q748">
        <f>ABS($J$4-O748)</f>
        <v>2.7340185746195833</v>
      </c>
      <c r="R748">
        <f>ABS($J$5-O748)</f>
        <v>0.39312685386686819</v>
      </c>
      <c r="S748">
        <f>ABS($J$6-O748)</f>
        <v>0.98281713466717047</v>
      </c>
      <c r="T748">
        <f>MIN(P748:S748)</f>
        <v>1.7869402448493998E-2</v>
      </c>
      <c r="U748">
        <f>MATCH(T748,P748:S748, 0)</f>
        <v>1</v>
      </c>
    </row>
    <row r="749" spans="1:21" x14ac:dyDescent="0.35">
      <c r="A749">
        <v>1</v>
      </c>
      <c r="B749">
        <v>738</v>
      </c>
      <c r="C749" t="s">
        <v>180</v>
      </c>
      <c r="D749" t="s">
        <v>181</v>
      </c>
      <c r="E749" t="s">
        <v>84</v>
      </c>
      <c r="F749" t="s">
        <v>85</v>
      </c>
      <c r="G749" t="s">
        <v>86</v>
      </c>
      <c r="H749" t="s">
        <v>87</v>
      </c>
      <c r="I749" s="1">
        <v>41605</v>
      </c>
      <c r="J749">
        <v>2013</v>
      </c>
      <c r="K749" t="s">
        <v>147</v>
      </c>
      <c r="L749" t="s">
        <v>148</v>
      </c>
      <c r="M749" s="1">
        <v>41376</v>
      </c>
      <c r="N749">
        <v>7</v>
      </c>
      <c r="O749">
        <f>STANDARDIZE(N749,$N$8,$N$9)</f>
        <v>-0.50949682132839635</v>
      </c>
      <c r="P749">
        <f>ABS($J$3-O749)</f>
        <v>1.7869402448493998E-2</v>
      </c>
      <c r="Q749">
        <f>ABS($J$4-O749)</f>
        <v>2.6982797697225953</v>
      </c>
      <c r="R749">
        <f>ABS($J$5-O749)</f>
        <v>0.35738804896988019</v>
      </c>
      <c r="S749">
        <f>ABS($J$6-O749)</f>
        <v>0.94707832977018247</v>
      </c>
      <c r="T749">
        <f>MIN(P749:S749)</f>
        <v>1.7869402448493998E-2</v>
      </c>
      <c r="U749">
        <f>MATCH(T749,P749:S749, 0)</f>
        <v>1</v>
      </c>
    </row>
    <row r="750" spans="1:21" x14ac:dyDescent="0.35">
      <c r="A750">
        <v>4</v>
      </c>
      <c r="B750">
        <v>739</v>
      </c>
      <c r="C750" t="s">
        <v>62</v>
      </c>
      <c r="D750" t="s">
        <v>63</v>
      </c>
      <c r="E750" t="s">
        <v>73</v>
      </c>
      <c r="F750" t="s">
        <v>74</v>
      </c>
      <c r="G750" t="s">
        <v>114</v>
      </c>
      <c r="H750" t="s">
        <v>115</v>
      </c>
      <c r="I750" s="1">
        <v>41605</v>
      </c>
      <c r="J750">
        <v>2013</v>
      </c>
      <c r="K750" t="s">
        <v>38</v>
      </c>
      <c r="L750" t="s">
        <v>13</v>
      </c>
      <c r="M750" s="1">
        <v>41660</v>
      </c>
      <c r="N750">
        <v>55</v>
      </c>
      <c r="O750">
        <f>STANDARDIZE(N750,$N$8,$N$9)</f>
        <v>0.34823449619931607</v>
      </c>
      <c r="P750">
        <f>ABS($J$3-O750)</f>
        <v>0.87560071997620637</v>
      </c>
      <c r="Q750">
        <f>ABS($J$4-O750)</f>
        <v>1.8405484521948829</v>
      </c>
      <c r="R750">
        <f>ABS($J$5-O750)</f>
        <v>0.50034326855783218</v>
      </c>
      <c r="S750">
        <f>ABS($J$6-O750)</f>
        <v>8.9347012242470047E-2</v>
      </c>
      <c r="T750">
        <f>MIN(P750:S750)</f>
        <v>8.9347012242470047E-2</v>
      </c>
      <c r="U750">
        <f>MATCH(T750,P750:S750, 0)</f>
        <v>4</v>
      </c>
    </row>
    <row r="751" spans="1:21" x14ac:dyDescent="0.35">
      <c r="A751">
        <v>4</v>
      </c>
      <c r="B751">
        <v>740</v>
      </c>
      <c r="C751" t="s">
        <v>119</v>
      </c>
      <c r="D751" t="s">
        <v>120</v>
      </c>
      <c r="E751" t="s">
        <v>141</v>
      </c>
      <c r="F751" t="s">
        <v>142</v>
      </c>
      <c r="G751" t="s">
        <v>143</v>
      </c>
      <c r="H751" t="s">
        <v>144</v>
      </c>
      <c r="I751" s="1">
        <v>41605</v>
      </c>
      <c r="J751">
        <v>2013</v>
      </c>
      <c r="K751" t="s">
        <v>41</v>
      </c>
      <c r="L751" t="s">
        <v>42</v>
      </c>
      <c r="M751" s="1">
        <v>41660</v>
      </c>
      <c r="N751">
        <v>55</v>
      </c>
      <c r="O751">
        <f>STANDARDIZE(N751,$N$8,$N$9)</f>
        <v>0.34823449619931607</v>
      </c>
      <c r="P751">
        <f>ABS($J$3-O751)</f>
        <v>0.87560071997620637</v>
      </c>
      <c r="Q751">
        <f>ABS($J$4-O751)</f>
        <v>1.8405484521948829</v>
      </c>
      <c r="R751">
        <f>ABS($J$5-O751)</f>
        <v>0.50034326855783218</v>
      </c>
      <c r="S751">
        <f>ABS($J$6-O751)</f>
        <v>8.9347012242470047E-2</v>
      </c>
      <c r="T751">
        <f>MIN(P751:S751)</f>
        <v>8.9347012242470047E-2</v>
      </c>
      <c r="U751">
        <f>MATCH(T751,P751:S751, 0)</f>
        <v>4</v>
      </c>
    </row>
    <row r="752" spans="1:21" x14ac:dyDescent="0.35">
      <c r="A752">
        <v>1</v>
      </c>
      <c r="B752">
        <v>741</v>
      </c>
      <c r="C752" t="s">
        <v>62</v>
      </c>
      <c r="D752" t="s">
        <v>63</v>
      </c>
      <c r="E752" t="s">
        <v>121</v>
      </c>
      <c r="F752" t="s">
        <v>122</v>
      </c>
      <c r="G752" t="s">
        <v>123</v>
      </c>
      <c r="H752" t="s">
        <v>124</v>
      </c>
      <c r="I752" s="1">
        <v>41606</v>
      </c>
      <c r="J752">
        <v>2013</v>
      </c>
      <c r="K752" t="s">
        <v>41</v>
      </c>
      <c r="L752" t="s">
        <v>42</v>
      </c>
      <c r="M752" s="1">
        <v>41376</v>
      </c>
      <c r="N752">
        <v>6</v>
      </c>
      <c r="O752">
        <f>STANDARDIZE(N752,$N$8,$N$9)</f>
        <v>-0.52736622377689035</v>
      </c>
      <c r="P752">
        <f>ABS($J$3-O752)</f>
        <v>0</v>
      </c>
      <c r="Q752">
        <f>ABS($J$4-O752)</f>
        <v>2.7161491721710895</v>
      </c>
      <c r="R752">
        <f>ABS($J$5-O752)</f>
        <v>0.37525745141837419</v>
      </c>
      <c r="S752">
        <f>ABS($J$6-O752)</f>
        <v>0.96494773221867647</v>
      </c>
      <c r="T752">
        <f>MIN(P752:S752)</f>
        <v>0</v>
      </c>
      <c r="U752">
        <f>MATCH(T752,P752:S752, 0)</f>
        <v>1</v>
      </c>
    </row>
    <row r="753" spans="1:21" x14ac:dyDescent="0.35">
      <c r="A753">
        <v>1</v>
      </c>
      <c r="B753">
        <v>742</v>
      </c>
      <c r="C753" t="s">
        <v>406</v>
      </c>
      <c r="D753" t="s">
        <v>407</v>
      </c>
      <c r="E753" t="s">
        <v>16</v>
      </c>
      <c r="F753" t="s">
        <v>17</v>
      </c>
      <c r="G753" t="s">
        <v>18</v>
      </c>
      <c r="H753" t="s">
        <v>19</v>
      </c>
      <c r="I753" s="1">
        <v>41606</v>
      </c>
      <c r="J753">
        <v>2013</v>
      </c>
      <c r="K753" t="s">
        <v>125</v>
      </c>
      <c r="L753" t="s">
        <v>126</v>
      </c>
      <c r="M753" s="1">
        <v>41590</v>
      </c>
      <c r="N753">
        <v>13</v>
      </c>
      <c r="O753">
        <f>STANDARDIZE(N753,$N$8,$N$9)</f>
        <v>-0.40228040663743231</v>
      </c>
      <c r="P753">
        <f>ABS($J$3-O753)</f>
        <v>0.12508581713945804</v>
      </c>
      <c r="Q753">
        <f>ABS($J$4-O753)</f>
        <v>2.5910633550316313</v>
      </c>
      <c r="R753">
        <f>ABS($J$5-O753)</f>
        <v>0.25017163427891614</v>
      </c>
      <c r="S753">
        <f>ABS($J$6-O753)</f>
        <v>0.83986191507921837</v>
      </c>
      <c r="T753">
        <f>MIN(P753:S753)</f>
        <v>0.12508581713945804</v>
      </c>
      <c r="U753">
        <f>MATCH(T753,P753:S753, 0)</f>
        <v>1</v>
      </c>
    </row>
    <row r="754" spans="1:21" x14ac:dyDescent="0.35">
      <c r="A754">
        <v>3</v>
      </c>
      <c r="B754">
        <v>743</v>
      </c>
      <c r="C754" t="s">
        <v>404</v>
      </c>
      <c r="D754" t="s">
        <v>405</v>
      </c>
      <c r="E754" t="s">
        <v>116</v>
      </c>
      <c r="F754" t="s">
        <v>208</v>
      </c>
      <c r="G754" t="s">
        <v>209</v>
      </c>
      <c r="H754" t="s">
        <v>210</v>
      </c>
      <c r="I754" s="1">
        <v>41606</v>
      </c>
      <c r="J754">
        <v>2013</v>
      </c>
      <c r="K754" t="s">
        <v>77</v>
      </c>
      <c r="L754" t="s">
        <v>78</v>
      </c>
      <c r="M754" s="1">
        <v>41624</v>
      </c>
      <c r="N754">
        <v>18</v>
      </c>
      <c r="O754">
        <f>STANDARDIZE(N754,$N$8,$N$9)</f>
        <v>-0.31293339439496226</v>
      </c>
      <c r="P754">
        <f>ABS($J$3-O754)</f>
        <v>0.21443282938192809</v>
      </c>
      <c r="Q754">
        <f>ABS($J$4-O754)</f>
        <v>2.5017163427891611</v>
      </c>
      <c r="R754">
        <f>ABS($J$5-O754)</f>
        <v>0.1608246220364461</v>
      </c>
      <c r="S754">
        <f>ABS($J$6-O754)</f>
        <v>0.75051490283674838</v>
      </c>
      <c r="T754">
        <f>MIN(P754:S754)</f>
        <v>0.1608246220364461</v>
      </c>
      <c r="U754">
        <f>MATCH(T754,P754:S754, 0)</f>
        <v>3</v>
      </c>
    </row>
    <row r="755" spans="1:21" x14ac:dyDescent="0.35">
      <c r="A755">
        <v>3</v>
      </c>
      <c r="B755">
        <v>744</v>
      </c>
      <c r="C755" t="s">
        <v>312</v>
      </c>
      <c r="D755" t="s">
        <v>313</v>
      </c>
      <c r="E755" t="s">
        <v>34</v>
      </c>
      <c r="F755" t="s">
        <v>35</v>
      </c>
      <c r="G755" t="s">
        <v>36</v>
      </c>
      <c r="H755" t="s">
        <v>37</v>
      </c>
      <c r="I755" s="1">
        <v>41606</v>
      </c>
      <c r="J755">
        <v>2013</v>
      </c>
      <c r="K755" t="s">
        <v>77</v>
      </c>
      <c r="L755" t="s">
        <v>78</v>
      </c>
      <c r="M755" s="1">
        <v>41626</v>
      </c>
      <c r="N755">
        <v>20</v>
      </c>
      <c r="O755">
        <f>STANDARDIZE(N755,$N$8,$N$9)</f>
        <v>-0.27719458949797421</v>
      </c>
      <c r="P755">
        <f>ABS($J$3-O755)</f>
        <v>0.25017163427891614</v>
      </c>
      <c r="Q755">
        <f>ABS($J$4-O755)</f>
        <v>2.4659775378921731</v>
      </c>
      <c r="R755">
        <f>ABS($J$5-O755)</f>
        <v>0.12508581713945804</v>
      </c>
      <c r="S755">
        <f>ABS($J$6-O755)</f>
        <v>0.71477609793976038</v>
      </c>
      <c r="T755">
        <f>MIN(P755:S755)</f>
        <v>0.12508581713945804</v>
      </c>
      <c r="U755">
        <f>MATCH(T755,P755:S755, 0)</f>
        <v>3</v>
      </c>
    </row>
    <row r="756" spans="1:21" x14ac:dyDescent="0.35">
      <c r="A756">
        <v>3</v>
      </c>
      <c r="B756">
        <v>745</v>
      </c>
      <c r="C756" t="s">
        <v>67</v>
      </c>
      <c r="D756" t="s">
        <v>68</v>
      </c>
      <c r="E756" t="s">
        <v>149</v>
      </c>
      <c r="F756" t="s">
        <v>150</v>
      </c>
      <c r="G756" t="s">
        <v>215</v>
      </c>
      <c r="H756" t="s">
        <v>216</v>
      </c>
      <c r="I756" s="1">
        <v>41606</v>
      </c>
      <c r="J756">
        <v>2013</v>
      </c>
      <c r="K756" t="s">
        <v>77</v>
      </c>
      <c r="L756" t="s">
        <v>78</v>
      </c>
      <c r="M756" s="1">
        <v>41629</v>
      </c>
      <c r="N756">
        <v>23</v>
      </c>
      <c r="O756">
        <f>STANDARDIZE(N756,$N$8,$N$9)</f>
        <v>-0.22358638215249221</v>
      </c>
      <c r="P756">
        <f>ABS($J$3-O756)</f>
        <v>0.30377984162439814</v>
      </c>
      <c r="Q756">
        <f>ABS($J$4-O756)</f>
        <v>2.4123693305466913</v>
      </c>
      <c r="R756">
        <f>ABS($J$5-O756)</f>
        <v>7.1477609793976049E-2</v>
      </c>
      <c r="S756">
        <f>ABS($J$6-O756)</f>
        <v>0.66116789059427838</v>
      </c>
      <c r="T756">
        <f>MIN(P756:S756)</f>
        <v>7.1477609793976049E-2</v>
      </c>
      <c r="U756">
        <f>MATCH(T756,P756:S756, 0)</f>
        <v>3</v>
      </c>
    </row>
    <row r="757" spans="1:21" x14ac:dyDescent="0.35">
      <c r="A757">
        <v>3</v>
      </c>
      <c r="B757">
        <v>746</v>
      </c>
      <c r="C757" t="s">
        <v>30</v>
      </c>
      <c r="D757" t="s">
        <v>31</v>
      </c>
      <c r="E757" t="s">
        <v>149</v>
      </c>
      <c r="F757" t="s">
        <v>150</v>
      </c>
      <c r="G757" t="s">
        <v>215</v>
      </c>
      <c r="H757" t="s">
        <v>216</v>
      </c>
      <c r="I757" s="1">
        <v>41606</v>
      </c>
      <c r="J757">
        <v>2013</v>
      </c>
      <c r="K757" t="s">
        <v>77</v>
      </c>
      <c r="L757" t="s">
        <v>78</v>
      </c>
      <c r="M757" s="1">
        <v>41629</v>
      </c>
      <c r="N757">
        <v>23</v>
      </c>
      <c r="O757">
        <f>STANDARDIZE(N757,$N$8,$N$9)</f>
        <v>-0.22358638215249221</v>
      </c>
      <c r="P757">
        <f>ABS($J$3-O757)</f>
        <v>0.30377984162439814</v>
      </c>
      <c r="Q757">
        <f>ABS($J$4-O757)</f>
        <v>2.4123693305466913</v>
      </c>
      <c r="R757">
        <f>ABS($J$5-O757)</f>
        <v>7.1477609793976049E-2</v>
      </c>
      <c r="S757">
        <f>ABS($J$6-O757)</f>
        <v>0.66116789059427838</v>
      </c>
      <c r="T757">
        <f>MIN(P757:S757)</f>
        <v>7.1477609793976049E-2</v>
      </c>
      <c r="U757">
        <f>MATCH(T757,P757:S757, 0)</f>
        <v>3</v>
      </c>
    </row>
    <row r="758" spans="1:21" x14ac:dyDescent="0.35">
      <c r="A758">
        <v>3</v>
      </c>
      <c r="B758">
        <v>747</v>
      </c>
      <c r="C758" t="s">
        <v>112</v>
      </c>
      <c r="D758" t="s">
        <v>113</v>
      </c>
      <c r="E758" t="s">
        <v>84</v>
      </c>
      <c r="F758" t="s">
        <v>85</v>
      </c>
      <c r="G758" t="s">
        <v>153</v>
      </c>
      <c r="H758" t="s">
        <v>154</v>
      </c>
      <c r="I758" s="1">
        <v>41606</v>
      </c>
      <c r="J758">
        <v>2013</v>
      </c>
      <c r="K758" t="s">
        <v>77</v>
      </c>
      <c r="L758" t="s">
        <v>78</v>
      </c>
      <c r="M758" s="1">
        <v>41632</v>
      </c>
      <c r="N758">
        <v>26</v>
      </c>
      <c r="O758">
        <f>STANDARDIZE(N758,$N$8,$N$9)</f>
        <v>-0.16997817480701016</v>
      </c>
      <c r="P758">
        <f>ABS($J$3-O758)</f>
        <v>0.35738804896988019</v>
      </c>
      <c r="Q758">
        <f>ABS($J$4-O758)</f>
        <v>2.3587611232012091</v>
      </c>
      <c r="R758">
        <f>ABS($J$5-O758)</f>
        <v>1.7869402448493998E-2</v>
      </c>
      <c r="S758">
        <f>ABS($J$6-O758)</f>
        <v>0.60755968324879628</v>
      </c>
      <c r="T758">
        <f>MIN(P758:S758)</f>
        <v>1.7869402448493998E-2</v>
      </c>
      <c r="U758">
        <f>MATCH(T758,P758:S758, 0)</f>
        <v>3</v>
      </c>
    </row>
    <row r="759" spans="1:21" x14ac:dyDescent="0.35">
      <c r="A759">
        <v>3</v>
      </c>
      <c r="B759">
        <v>748</v>
      </c>
      <c r="C759" t="s">
        <v>172</v>
      </c>
      <c r="D759" t="s">
        <v>173</v>
      </c>
      <c r="E759" t="s">
        <v>79</v>
      </c>
      <c r="F759" t="s">
        <v>35</v>
      </c>
      <c r="G759" t="s">
        <v>80</v>
      </c>
      <c r="H759" t="s">
        <v>81</v>
      </c>
      <c r="I759" s="1">
        <v>41606</v>
      </c>
      <c r="J759">
        <v>2013</v>
      </c>
      <c r="K759" t="s">
        <v>41</v>
      </c>
      <c r="L759" t="s">
        <v>42</v>
      </c>
      <c r="M759" s="1">
        <v>41634</v>
      </c>
      <c r="N759">
        <v>28</v>
      </c>
      <c r="O759">
        <f>STANDARDIZE(N759,$N$8,$N$9)</f>
        <v>-0.13423936991002217</v>
      </c>
      <c r="P759">
        <f>ABS($J$3-O759)</f>
        <v>0.39312685386686819</v>
      </c>
      <c r="Q759">
        <f>ABS($J$4-O759)</f>
        <v>2.3230223183042211</v>
      </c>
      <c r="R759">
        <f>ABS($J$5-O759)</f>
        <v>1.7869402448493998E-2</v>
      </c>
      <c r="S759">
        <f>ABS($J$6-O759)</f>
        <v>0.57182087835180828</v>
      </c>
      <c r="T759">
        <f>MIN(P759:S759)</f>
        <v>1.7869402448493998E-2</v>
      </c>
      <c r="U759">
        <f>MATCH(T759,P759:S759, 0)</f>
        <v>3</v>
      </c>
    </row>
    <row r="760" spans="1:21" x14ac:dyDescent="0.35">
      <c r="A760">
        <v>4</v>
      </c>
      <c r="B760">
        <v>749</v>
      </c>
      <c r="C760" t="s">
        <v>14</v>
      </c>
      <c r="D760" t="s">
        <v>15</v>
      </c>
      <c r="E760" t="s">
        <v>105</v>
      </c>
      <c r="F760" t="s">
        <v>59</v>
      </c>
      <c r="G760" t="s">
        <v>106</v>
      </c>
      <c r="H760" t="s">
        <v>107</v>
      </c>
      <c r="I760" s="1">
        <v>41606</v>
      </c>
      <c r="J760">
        <v>2013</v>
      </c>
      <c r="K760" t="s">
        <v>41</v>
      </c>
      <c r="L760" t="s">
        <v>42</v>
      </c>
      <c r="M760" s="1">
        <v>41761</v>
      </c>
      <c r="N760">
        <v>69</v>
      </c>
      <c r="O760">
        <f>STANDARDIZE(N760,$N$8,$N$9)</f>
        <v>0.59840613047823221</v>
      </c>
      <c r="P760">
        <f>ABS($J$3-O760)</f>
        <v>1.1257723542551226</v>
      </c>
      <c r="Q760">
        <f>ABS($J$4-O760)</f>
        <v>1.5903768179159667</v>
      </c>
      <c r="R760">
        <f>ABS($J$5-O760)</f>
        <v>0.75051490283674838</v>
      </c>
      <c r="S760">
        <f>ABS($J$6-O760)</f>
        <v>0.1608246220364461</v>
      </c>
      <c r="T760">
        <f>MIN(P760:S760)</f>
        <v>0.1608246220364461</v>
      </c>
      <c r="U760">
        <f>MATCH(T760,P760:S760, 0)</f>
        <v>4</v>
      </c>
    </row>
    <row r="761" spans="1:21" x14ac:dyDescent="0.35">
      <c r="A761">
        <v>3</v>
      </c>
      <c r="B761">
        <v>750</v>
      </c>
      <c r="C761" t="s">
        <v>408</v>
      </c>
      <c r="D761" t="s">
        <v>409</v>
      </c>
      <c r="E761" t="s">
        <v>296</v>
      </c>
      <c r="F761" t="s">
        <v>320</v>
      </c>
      <c r="G761" t="s">
        <v>351</v>
      </c>
      <c r="H761" t="s">
        <v>352</v>
      </c>
      <c r="I761" s="1">
        <v>41607</v>
      </c>
      <c r="J761">
        <v>2013</v>
      </c>
      <c r="K761" t="s">
        <v>77</v>
      </c>
      <c r="L761" t="s">
        <v>78</v>
      </c>
      <c r="M761" s="1">
        <v>41627</v>
      </c>
      <c r="N761">
        <v>20</v>
      </c>
      <c r="O761">
        <f>STANDARDIZE(N761,$N$8,$N$9)</f>
        <v>-0.27719458949797421</v>
      </c>
      <c r="P761">
        <f>ABS($J$3-O761)</f>
        <v>0.25017163427891614</v>
      </c>
      <c r="Q761">
        <f>ABS($J$4-O761)</f>
        <v>2.4659775378921731</v>
      </c>
      <c r="R761">
        <f>ABS($J$5-O761)</f>
        <v>0.12508581713945804</v>
      </c>
      <c r="S761">
        <f>ABS($J$6-O761)</f>
        <v>0.71477609793976038</v>
      </c>
      <c r="T761">
        <f>MIN(P761:S761)</f>
        <v>0.12508581713945804</v>
      </c>
      <c r="U761">
        <f>MATCH(T761,P761:S761, 0)</f>
        <v>3</v>
      </c>
    </row>
    <row r="762" spans="1:21" x14ac:dyDescent="0.35">
      <c r="A762">
        <v>3</v>
      </c>
      <c r="B762">
        <v>751</v>
      </c>
      <c r="C762" t="s">
        <v>329</v>
      </c>
      <c r="D762" t="s">
        <v>330</v>
      </c>
      <c r="E762" t="s">
        <v>196</v>
      </c>
      <c r="F762" t="s">
        <v>197</v>
      </c>
      <c r="G762" t="s">
        <v>198</v>
      </c>
      <c r="H762" t="s">
        <v>199</v>
      </c>
      <c r="I762" s="1">
        <v>41607</v>
      </c>
      <c r="J762">
        <v>2013</v>
      </c>
      <c r="K762" t="s">
        <v>77</v>
      </c>
      <c r="L762" t="s">
        <v>78</v>
      </c>
      <c r="M762" s="1">
        <v>41627</v>
      </c>
      <c r="N762">
        <v>20</v>
      </c>
      <c r="O762">
        <f>STANDARDIZE(N762,$N$8,$N$9)</f>
        <v>-0.27719458949797421</v>
      </c>
      <c r="P762">
        <f>ABS($J$3-O762)</f>
        <v>0.25017163427891614</v>
      </c>
      <c r="Q762">
        <f>ABS($J$4-O762)</f>
        <v>2.4659775378921731</v>
      </c>
      <c r="R762">
        <f>ABS($J$5-O762)</f>
        <v>0.12508581713945804</v>
      </c>
      <c r="S762">
        <f>ABS($J$6-O762)</f>
        <v>0.71477609793976038</v>
      </c>
      <c r="T762">
        <f>MIN(P762:S762)</f>
        <v>0.12508581713945804</v>
      </c>
      <c r="U762">
        <f>MATCH(T762,P762:S762, 0)</f>
        <v>3</v>
      </c>
    </row>
    <row r="763" spans="1:21" x14ac:dyDescent="0.35">
      <c r="A763">
        <v>1</v>
      </c>
      <c r="B763">
        <v>752</v>
      </c>
      <c r="C763" t="s">
        <v>14</v>
      </c>
      <c r="D763" t="s">
        <v>15</v>
      </c>
      <c r="E763" t="s">
        <v>79</v>
      </c>
      <c r="F763" t="s">
        <v>35</v>
      </c>
      <c r="G763" t="s">
        <v>80</v>
      </c>
      <c r="H763" t="s">
        <v>81</v>
      </c>
      <c r="I763" s="1">
        <v>41608</v>
      </c>
      <c r="J763">
        <v>2013</v>
      </c>
      <c r="K763" t="s">
        <v>176</v>
      </c>
      <c r="L763" t="s">
        <v>177</v>
      </c>
      <c r="M763" s="1">
        <v>41376</v>
      </c>
      <c r="N763">
        <v>4</v>
      </c>
      <c r="O763">
        <f>STANDARDIZE(N763,$N$8,$N$9)</f>
        <v>-0.56310502867387835</v>
      </c>
      <c r="P763">
        <f>ABS($J$3-O763)</f>
        <v>3.5738804896987997E-2</v>
      </c>
      <c r="Q763">
        <f>ABS($J$4-O763)</f>
        <v>2.7518879770680771</v>
      </c>
      <c r="R763">
        <f>ABS($J$5-O763)</f>
        <v>0.41099625631536219</v>
      </c>
      <c r="S763">
        <f>ABS($J$6-O763)</f>
        <v>1.0006865371156644</v>
      </c>
      <c r="T763">
        <f>MIN(P763:S763)</f>
        <v>3.5738804896987997E-2</v>
      </c>
      <c r="U763">
        <f>MATCH(T763,P763:S763, 0)</f>
        <v>1</v>
      </c>
    </row>
    <row r="764" spans="1:21" x14ac:dyDescent="0.35">
      <c r="A764">
        <v>3</v>
      </c>
      <c r="B764">
        <v>753</v>
      </c>
      <c r="C764" t="s">
        <v>112</v>
      </c>
      <c r="D764" t="s">
        <v>113</v>
      </c>
      <c r="E764" t="s">
        <v>168</v>
      </c>
      <c r="F764" t="s">
        <v>169</v>
      </c>
      <c r="G764" t="s">
        <v>231</v>
      </c>
      <c r="H764" t="s">
        <v>232</v>
      </c>
      <c r="I764" s="1">
        <v>41608</v>
      </c>
      <c r="J764">
        <v>2013</v>
      </c>
      <c r="K764" t="s">
        <v>69</v>
      </c>
      <c r="L764" t="s">
        <v>70</v>
      </c>
      <c r="M764" s="1">
        <v>41821</v>
      </c>
      <c r="N764">
        <v>38</v>
      </c>
      <c r="O764">
        <f>STANDARDIZE(N764,$N$8,$N$9)</f>
        <v>4.4454654574917936E-2</v>
      </c>
      <c r="P764">
        <f>ABS($J$3-O764)</f>
        <v>0.57182087835180828</v>
      </c>
      <c r="Q764">
        <f>ABS($J$4-O764)</f>
        <v>2.1443282938192811</v>
      </c>
      <c r="R764">
        <f>ABS($J$5-O764)</f>
        <v>0.19656342693343409</v>
      </c>
      <c r="S764">
        <f>ABS($J$6-O764)</f>
        <v>0.39312685386686819</v>
      </c>
      <c r="T764">
        <f>MIN(P764:S764)</f>
        <v>0.19656342693343409</v>
      </c>
      <c r="U764">
        <f>MATCH(T764,P764:S764, 0)</f>
        <v>3</v>
      </c>
    </row>
    <row r="765" spans="1:21" x14ac:dyDescent="0.35">
      <c r="A765">
        <v>3</v>
      </c>
      <c r="B765">
        <v>754</v>
      </c>
      <c r="C765" t="s">
        <v>112</v>
      </c>
      <c r="D765" t="s">
        <v>113</v>
      </c>
      <c r="E765" t="s">
        <v>168</v>
      </c>
      <c r="F765" t="s">
        <v>169</v>
      </c>
      <c r="G765" t="s">
        <v>231</v>
      </c>
      <c r="H765" t="s">
        <v>232</v>
      </c>
      <c r="I765" s="1">
        <v>41608</v>
      </c>
      <c r="J765">
        <v>2013</v>
      </c>
      <c r="K765" t="s">
        <v>69</v>
      </c>
      <c r="L765" t="s">
        <v>70</v>
      </c>
      <c r="M765" s="1">
        <v>41852</v>
      </c>
      <c r="N765">
        <v>39</v>
      </c>
      <c r="O765">
        <f>STANDARDIZE(N765,$N$8,$N$9)</f>
        <v>6.2324057023411948E-2</v>
      </c>
      <c r="P765">
        <f>ABS($J$3-O765)</f>
        <v>0.58969028080030228</v>
      </c>
      <c r="Q765">
        <f>ABS($J$4-O765)</f>
        <v>2.1264588913707869</v>
      </c>
      <c r="R765">
        <f>ABS($J$5-O765)</f>
        <v>0.21443282938192812</v>
      </c>
      <c r="S765">
        <f>ABS($J$6-O765)</f>
        <v>0.37525745141837419</v>
      </c>
      <c r="T765">
        <f>MIN(P765:S765)</f>
        <v>0.21443282938192812</v>
      </c>
      <c r="U765">
        <f>MATCH(T765,P765:S765, 0)</f>
        <v>3</v>
      </c>
    </row>
    <row r="766" spans="1:21" x14ac:dyDescent="0.35">
      <c r="A766">
        <v>4</v>
      </c>
      <c r="B766">
        <v>755</v>
      </c>
      <c r="C766" t="s">
        <v>30</v>
      </c>
      <c r="D766" t="s">
        <v>31</v>
      </c>
      <c r="E766" t="s">
        <v>34</v>
      </c>
      <c r="F766" t="s">
        <v>35</v>
      </c>
      <c r="G766" t="s">
        <v>139</v>
      </c>
      <c r="H766" t="s">
        <v>140</v>
      </c>
      <c r="I766" s="1">
        <v>41608</v>
      </c>
      <c r="J766">
        <v>2013</v>
      </c>
      <c r="K766" t="s">
        <v>41</v>
      </c>
      <c r="L766" t="s">
        <v>42</v>
      </c>
      <c r="M766" s="1">
        <v>41823</v>
      </c>
      <c r="N766">
        <v>97</v>
      </c>
      <c r="O766">
        <f>STANDARDIZE(N766,$N$8,$N$9)</f>
        <v>1.0987493990360644</v>
      </c>
      <c r="P766">
        <f>ABS($J$3-O766)</f>
        <v>1.6261156228129547</v>
      </c>
      <c r="Q766">
        <f>ABS($J$4-O766)</f>
        <v>1.0900335493581346</v>
      </c>
      <c r="R766">
        <f>ABS($J$5-O766)</f>
        <v>1.2508581713945806</v>
      </c>
      <c r="S766">
        <f>ABS($J$6-O766)</f>
        <v>0.66116789059427827</v>
      </c>
      <c r="T766">
        <f>MIN(P766:S766)</f>
        <v>0.66116789059427827</v>
      </c>
      <c r="U766">
        <f>MATCH(T766,P766:S766, 0)</f>
        <v>4</v>
      </c>
    </row>
    <row r="767" spans="1:21" x14ac:dyDescent="0.35">
      <c r="A767">
        <v>4</v>
      </c>
      <c r="B767">
        <v>756</v>
      </c>
      <c r="C767" t="s">
        <v>172</v>
      </c>
      <c r="D767" t="s">
        <v>173</v>
      </c>
      <c r="E767" t="s">
        <v>79</v>
      </c>
      <c r="F767" t="s">
        <v>35</v>
      </c>
      <c r="G767" t="s">
        <v>200</v>
      </c>
      <c r="H767" t="s">
        <v>201</v>
      </c>
      <c r="I767" s="1">
        <v>41613</v>
      </c>
      <c r="J767">
        <v>2013</v>
      </c>
      <c r="K767" t="s">
        <v>20</v>
      </c>
      <c r="L767" t="s">
        <v>21</v>
      </c>
      <c r="M767" s="1">
        <v>41615</v>
      </c>
      <c r="N767">
        <v>61</v>
      </c>
      <c r="O767">
        <f>STANDARDIZE(N767,$N$8,$N$9)</f>
        <v>0.45545091089028017</v>
      </c>
      <c r="P767">
        <f>ABS($J$3-O767)</f>
        <v>0.98281713466717058</v>
      </c>
      <c r="Q767">
        <f>ABS($J$4-O767)</f>
        <v>1.7333320375039187</v>
      </c>
      <c r="R767">
        <f>ABS($J$5-O767)</f>
        <v>0.60755968324879639</v>
      </c>
      <c r="S767">
        <f>ABS($J$6-O767)</f>
        <v>1.7869402448494054E-2</v>
      </c>
      <c r="T767">
        <f>MIN(P767:S767)</f>
        <v>1.7869402448494054E-2</v>
      </c>
      <c r="U767">
        <f>MATCH(T767,P767:S767, 0)</f>
        <v>4</v>
      </c>
    </row>
    <row r="768" spans="1:21" x14ac:dyDescent="0.35">
      <c r="A768">
        <v>4</v>
      </c>
      <c r="B768">
        <v>757</v>
      </c>
      <c r="C768" t="s">
        <v>110</v>
      </c>
      <c r="D768" t="s">
        <v>111</v>
      </c>
      <c r="E768" t="s">
        <v>79</v>
      </c>
      <c r="F768" t="s">
        <v>35</v>
      </c>
      <c r="G768" t="s">
        <v>80</v>
      </c>
      <c r="H768" t="s">
        <v>81</v>
      </c>
      <c r="I768" s="1">
        <v>41614</v>
      </c>
      <c r="J768">
        <v>2013</v>
      </c>
      <c r="K768" t="s">
        <v>77</v>
      </c>
      <c r="L768" t="s">
        <v>78</v>
      </c>
      <c r="M768" s="1">
        <v>41515</v>
      </c>
      <c r="N768">
        <v>78</v>
      </c>
      <c r="O768">
        <f>STANDARDIZE(N768,$N$8,$N$9)</f>
        <v>0.75923075251467831</v>
      </c>
      <c r="P768">
        <f>ABS($J$3-O768)</f>
        <v>1.2865969762915688</v>
      </c>
      <c r="Q768">
        <f>ABS($J$4-O768)</f>
        <v>1.4295521958795208</v>
      </c>
      <c r="R768">
        <f>ABS($J$5-O768)</f>
        <v>0.91133952487319447</v>
      </c>
      <c r="S768">
        <f>ABS($J$6-O768)</f>
        <v>0.32164924407289219</v>
      </c>
      <c r="T768">
        <f>MIN(P768:S768)</f>
        <v>0.32164924407289219</v>
      </c>
      <c r="U768">
        <f>MATCH(T768,P768:S768, 0)</f>
        <v>4</v>
      </c>
    </row>
    <row r="769" spans="1:21" x14ac:dyDescent="0.35">
      <c r="A769">
        <v>4</v>
      </c>
      <c r="B769">
        <v>758</v>
      </c>
      <c r="C769" t="s">
        <v>410</v>
      </c>
      <c r="D769" t="s">
        <v>411</v>
      </c>
      <c r="E769" t="s">
        <v>149</v>
      </c>
      <c r="F769" t="s">
        <v>150</v>
      </c>
      <c r="G769" t="s">
        <v>215</v>
      </c>
      <c r="H769" t="s">
        <v>216</v>
      </c>
      <c r="I769" s="1">
        <v>41615</v>
      </c>
      <c r="J769">
        <v>2013</v>
      </c>
      <c r="K769" t="s">
        <v>41</v>
      </c>
      <c r="L769" t="s">
        <v>42</v>
      </c>
      <c r="M769" s="1">
        <v>41526</v>
      </c>
      <c r="N769">
        <v>59</v>
      </c>
      <c r="O769">
        <f>STANDARDIZE(N769,$N$8,$N$9)</f>
        <v>0.41971210599329212</v>
      </c>
      <c r="P769">
        <f>ABS($J$3-O769)</f>
        <v>0.94707832977018247</v>
      </c>
      <c r="Q769">
        <f>ABS($J$4-O769)</f>
        <v>1.769070842400907</v>
      </c>
      <c r="R769">
        <f>ABS($J$5-O769)</f>
        <v>0.57182087835180828</v>
      </c>
      <c r="S769">
        <f>ABS($J$6-O769)</f>
        <v>1.7869402448493998E-2</v>
      </c>
      <c r="T769">
        <f>MIN(P769:S769)</f>
        <v>1.7869402448493998E-2</v>
      </c>
      <c r="U769">
        <f>MATCH(T769,P769:S769, 0)</f>
        <v>4</v>
      </c>
    </row>
    <row r="770" spans="1:21" x14ac:dyDescent="0.35">
      <c r="A770">
        <v>4</v>
      </c>
      <c r="B770">
        <v>759</v>
      </c>
      <c r="C770" t="s">
        <v>14</v>
      </c>
      <c r="D770" t="s">
        <v>15</v>
      </c>
      <c r="E770" t="s">
        <v>105</v>
      </c>
      <c r="F770" t="s">
        <v>59</v>
      </c>
      <c r="G770" t="s">
        <v>106</v>
      </c>
      <c r="H770" t="s">
        <v>107</v>
      </c>
      <c r="I770" s="1">
        <v>41615</v>
      </c>
      <c r="J770">
        <v>2013</v>
      </c>
      <c r="K770" t="s">
        <v>69</v>
      </c>
      <c r="L770" t="s">
        <v>70</v>
      </c>
      <c r="M770" s="1">
        <v>41526</v>
      </c>
      <c r="N770">
        <v>59</v>
      </c>
      <c r="O770">
        <f>STANDARDIZE(N770,$N$8,$N$9)</f>
        <v>0.41971210599329212</v>
      </c>
      <c r="P770">
        <f>ABS($J$3-O770)</f>
        <v>0.94707832977018247</v>
      </c>
      <c r="Q770">
        <f>ABS($J$4-O770)</f>
        <v>1.769070842400907</v>
      </c>
      <c r="R770">
        <f>ABS($J$5-O770)</f>
        <v>0.57182087835180828</v>
      </c>
      <c r="S770">
        <f>ABS($J$6-O770)</f>
        <v>1.7869402448493998E-2</v>
      </c>
      <c r="T770">
        <f>MIN(P770:S770)</f>
        <v>1.7869402448493998E-2</v>
      </c>
      <c r="U770">
        <f>MATCH(T770,P770:S770, 0)</f>
        <v>4</v>
      </c>
    </row>
    <row r="771" spans="1:21" x14ac:dyDescent="0.35">
      <c r="A771">
        <v>3</v>
      </c>
      <c r="B771">
        <v>760</v>
      </c>
      <c r="C771" t="s">
        <v>67</v>
      </c>
      <c r="D771" t="s">
        <v>68</v>
      </c>
      <c r="E771" t="s">
        <v>43</v>
      </c>
      <c r="F771" t="s">
        <v>35</v>
      </c>
      <c r="G771" t="s">
        <v>44</v>
      </c>
      <c r="H771" t="s">
        <v>45</v>
      </c>
      <c r="I771" s="1">
        <v>41616</v>
      </c>
      <c r="J771">
        <v>2013</v>
      </c>
      <c r="K771" t="s">
        <v>69</v>
      </c>
      <c r="L771" t="s">
        <v>70</v>
      </c>
      <c r="M771" s="1">
        <v>41587</v>
      </c>
      <c r="N771">
        <v>30</v>
      </c>
      <c r="O771">
        <f>STANDARDIZE(N771,$N$8,$N$9)</f>
        <v>-9.8500565013034141E-2</v>
      </c>
      <c r="P771">
        <f>ABS($J$3-O771)</f>
        <v>0.42886565876385618</v>
      </c>
      <c r="Q771">
        <f>ABS($J$4-O771)</f>
        <v>2.2872835134072331</v>
      </c>
      <c r="R771">
        <f>ABS($J$5-O771)</f>
        <v>5.3608207345482023E-2</v>
      </c>
      <c r="S771">
        <f>ABS($J$6-O771)</f>
        <v>0.53608207345482028</v>
      </c>
      <c r="T771">
        <f>MIN(P771:S771)</f>
        <v>5.3608207345482023E-2</v>
      </c>
      <c r="U771">
        <f>MATCH(T771,P771:S771, 0)</f>
        <v>3</v>
      </c>
    </row>
    <row r="772" spans="1:21" x14ac:dyDescent="0.35">
      <c r="A772">
        <v>4</v>
      </c>
      <c r="B772">
        <v>761</v>
      </c>
      <c r="C772" t="s">
        <v>119</v>
      </c>
      <c r="D772" t="s">
        <v>120</v>
      </c>
      <c r="E772" t="s">
        <v>149</v>
      </c>
      <c r="F772" t="s">
        <v>150</v>
      </c>
      <c r="G772" t="s">
        <v>151</v>
      </c>
      <c r="H772" t="s">
        <v>152</v>
      </c>
      <c r="I772" s="1">
        <v>41616</v>
      </c>
      <c r="J772">
        <v>2013</v>
      </c>
      <c r="K772" t="s">
        <v>77</v>
      </c>
      <c r="L772" t="s">
        <v>78</v>
      </c>
      <c r="M772" s="1">
        <v>41343</v>
      </c>
      <c r="N772">
        <v>52</v>
      </c>
      <c r="O772">
        <f>STANDARDIZE(N772,$N$8,$N$9)</f>
        <v>0.29462628885383407</v>
      </c>
      <c r="P772">
        <f>ABS($J$3-O772)</f>
        <v>0.82199251263072437</v>
      </c>
      <c r="Q772">
        <f>ABS($J$4-O772)</f>
        <v>1.8941566595403649</v>
      </c>
      <c r="R772">
        <f>ABS($J$5-O772)</f>
        <v>0.44673506121235024</v>
      </c>
      <c r="S772">
        <f>ABS($J$6-O772)</f>
        <v>0.14295521958795204</v>
      </c>
      <c r="T772">
        <f>MIN(P772:S772)</f>
        <v>0.14295521958795204</v>
      </c>
      <c r="U772">
        <f>MATCH(T772,P772:S772, 0)</f>
        <v>4</v>
      </c>
    </row>
    <row r="773" spans="1:21" x14ac:dyDescent="0.35">
      <c r="A773">
        <v>1</v>
      </c>
      <c r="B773">
        <v>762</v>
      </c>
      <c r="C773" t="s">
        <v>14</v>
      </c>
      <c r="D773" t="s">
        <v>15</v>
      </c>
      <c r="E773" t="s">
        <v>34</v>
      </c>
      <c r="F773" t="s">
        <v>35</v>
      </c>
      <c r="G773" t="s">
        <v>36</v>
      </c>
      <c r="H773" t="s">
        <v>37</v>
      </c>
      <c r="I773" s="1">
        <v>41617</v>
      </c>
      <c r="J773">
        <v>2013</v>
      </c>
      <c r="K773" t="s">
        <v>77</v>
      </c>
      <c r="L773" t="s">
        <v>78</v>
      </c>
      <c r="M773" s="1">
        <v>41544</v>
      </c>
      <c r="N773">
        <v>15</v>
      </c>
      <c r="O773">
        <f>STANDARDIZE(N773,$N$8,$N$9)</f>
        <v>-0.36654160174044426</v>
      </c>
      <c r="P773">
        <f>ABS($J$3-O773)</f>
        <v>0.1608246220364461</v>
      </c>
      <c r="Q773">
        <f>ABS($J$4-O773)</f>
        <v>2.5553245501346433</v>
      </c>
      <c r="R773">
        <f>ABS($J$5-O773)</f>
        <v>0.21443282938192809</v>
      </c>
      <c r="S773">
        <f>ABS($J$6-O773)</f>
        <v>0.80412311018223037</v>
      </c>
      <c r="T773">
        <f>MIN(P773:S773)</f>
        <v>0.1608246220364461</v>
      </c>
      <c r="U773">
        <f>MATCH(T773,P773:S773, 0)</f>
        <v>1</v>
      </c>
    </row>
    <row r="774" spans="1:21" x14ac:dyDescent="0.35">
      <c r="A774">
        <v>3</v>
      </c>
      <c r="B774">
        <v>763</v>
      </c>
      <c r="C774" t="s">
        <v>412</v>
      </c>
      <c r="D774" t="s">
        <v>413</v>
      </c>
      <c r="E774" t="s">
        <v>116</v>
      </c>
      <c r="F774" t="s">
        <v>97</v>
      </c>
      <c r="G774" t="s">
        <v>117</v>
      </c>
      <c r="H774" t="s">
        <v>118</v>
      </c>
      <c r="I774" s="1">
        <v>41617</v>
      </c>
      <c r="J774">
        <v>2013</v>
      </c>
      <c r="K774" t="s">
        <v>77</v>
      </c>
      <c r="L774" t="s">
        <v>78</v>
      </c>
      <c r="M774" s="1">
        <v>41315</v>
      </c>
      <c r="N774">
        <v>20</v>
      </c>
      <c r="O774">
        <f>STANDARDIZE(N774,$N$8,$N$9)</f>
        <v>-0.27719458949797421</v>
      </c>
      <c r="P774">
        <f>ABS($J$3-O774)</f>
        <v>0.25017163427891614</v>
      </c>
      <c r="Q774">
        <f>ABS($J$4-O774)</f>
        <v>2.4659775378921731</v>
      </c>
      <c r="R774">
        <f>ABS($J$5-O774)</f>
        <v>0.12508581713945804</v>
      </c>
      <c r="S774">
        <f>ABS($J$6-O774)</f>
        <v>0.71477609793976038</v>
      </c>
      <c r="T774">
        <f>MIN(P774:S774)</f>
        <v>0.12508581713945804</v>
      </c>
      <c r="U774">
        <f>MATCH(T774,P774:S774, 0)</f>
        <v>3</v>
      </c>
    </row>
    <row r="775" spans="1:21" x14ac:dyDescent="0.35">
      <c r="A775">
        <v>3</v>
      </c>
      <c r="B775">
        <v>764</v>
      </c>
      <c r="C775" t="s">
        <v>112</v>
      </c>
      <c r="D775" t="s">
        <v>113</v>
      </c>
      <c r="E775" t="s">
        <v>84</v>
      </c>
      <c r="F775" t="s">
        <v>85</v>
      </c>
      <c r="G775" t="s">
        <v>86</v>
      </c>
      <c r="H775" t="s">
        <v>87</v>
      </c>
      <c r="I775" s="1">
        <v>41617</v>
      </c>
      <c r="J775">
        <v>2013</v>
      </c>
      <c r="K775" t="s">
        <v>56</v>
      </c>
      <c r="L775" t="s">
        <v>57</v>
      </c>
      <c r="M775" s="1">
        <v>41374</v>
      </c>
      <c r="N775">
        <v>22</v>
      </c>
      <c r="O775">
        <f>STANDARDIZE(N775,$N$8,$N$9)</f>
        <v>-0.24145578460098621</v>
      </c>
      <c r="P775">
        <f>ABS($J$3-O775)</f>
        <v>0.28591043917590414</v>
      </c>
      <c r="Q775">
        <f>ABS($J$4-O775)</f>
        <v>2.4302387329951851</v>
      </c>
      <c r="R775">
        <f>ABS($J$5-O775)</f>
        <v>8.9347012242470047E-2</v>
      </c>
      <c r="S775">
        <f>ABS($J$6-O775)</f>
        <v>0.67903729304277238</v>
      </c>
      <c r="T775">
        <f>MIN(P775:S775)</f>
        <v>8.9347012242470047E-2</v>
      </c>
      <c r="U775">
        <f>MATCH(T775,P775:S775, 0)</f>
        <v>3</v>
      </c>
    </row>
    <row r="776" spans="1:21" x14ac:dyDescent="0.35">
      <c r="A776">
        <v>3</v>
      </c>
      <c r="B776">
        <v>765</v>
      </c>
      <c r="C776" t="s">
        <v>67</v>
      </c>
      <c r="D776" t="s">
        <v>68</v>
      </c>
      <c r="E776" t="s">
        <v>16</v>
      </c>
      <c r="F776" t="s">
        <v>17</v>
      </c>
      <c r="G776" t="s">
        <v>344</v>
      </c>
      <c r="H776" t="s">
        <v>345</v>
      </c>
      <c r="I776" s="1">
        <v>41617</v>
      </c>
      <c r="J776">
        <v>2013</v>
      </c>
      <c r="K776" t="s">
        <v>77</v>
      </c>
      <c r="L776" t="s">
        <v>78</v>
      </c>
      <c r="M776" s="1">
        <v>41557</v>
      </c>
      <c r="N776">
        <v>28</v>
      </c>
      <c r="O776">
        <f>STANDARDIZE(N776,$N$8,$N$9)</f>
        <v>-0.13423936991002217</v>
      </c>
      <c r="P776">
        <f>ABS($J$3-O776)</f>
        <v>0.39312685386686819</v>
      </c>
      <c r="Q776">
        <f>ABS($J$4-O776)</f>
        <v>2.3230223183042211</v>
      </c>
      <c r="R776">
        <f>ABS($J$5-O776)</f>
        <v>1.7869402448493998E-2</v>
      </c>
      <c r="S776">
        <f>ABS($J$6-O776)</f>
        <v>0.57182087835180828</v>
      </c>
      <c r="T776">
        <f>MIN(P776:S776)</f>
        <v>1.7869402448493998E-2</v>
      </c>
      <c r="U776">
        <f>MATCH(T776,P776:S776, 0)</f>
        <v>3</v>
      </c>
    </row>
    <row r="777" spans="1:21" x14ac:dyDescent="0.35">
      <c r="A777">
        <v>3</v>
      </c>
      <c r="B777">
        <v>766</v>
      </c>
      <c r="C777" t="s">
        <v>119</v>
      </c>
      <c r="D777" t="s">
        <v>120</v>
      </c>
      <c r="E777" t="s">
        <v>73</v>
      </c>
      <c r="F777" t="s">
        <v>74</v>
      </c>
      <c r="G777" t="s">
        <v>114</v>
      </c>
      <c r="H777" t="s">
        <v>115</v>
      </c>
      <c r="I777" s="1">
        <v>41617</v>
      </c>
      <c r="J777">
        <v>2013</v>
      </c>
      <c r="K777" t="s">
        <v>94</v>
      </c>
      <c r="L777" t="s">
        <v>95</v>
      </c>
      <c r="M777" s="1">
        <v>41565</v>
      </c>
      <c r="N777">
        <v>36</v>
      </c>
      <c r="O777">
        <f>STANDARDIZE(N777,$N$8,$N$9)</f>
        <v>8.7158496779299183E-3</v>
      </c>
      <c r="P777">
        <f>ABS($J$3-O777)</f>
        <v>0.53608207345482028</v>
      </c>
      <c r="Q777">
        <f>ABS($J$4-O777)</f>
        <v>2.1800670987162691</v>
      </c>
      <c r="R777">
        <f>ABS($J$5-O777)</f>
        <v>0.1608246220364461</v>
      </c>
      <c r="S777">
        <f>ABS($J$6-O777)</f>
        <v>0.42886565876385618</v>
      </c>
      <c r="T777">
        <f>MIN(P777:S777)</f>
        <v>0.1608246220364461</v>
      </c>
      <c r="U777">
        <f>MATCH(T777,P777:S777, 0)</f>
        <v>3</v>
      </c>
    </row>
    <row r="778" spans="1:21" x14ac:dyDescent="0.35">
      <c r="A778">
        <v>4</v>
      </c>
      <c r="B778">
        <v>767</v>
      </c>
      <c r="C778" t="s">
        <v>108</v>
      </c>
      <c r="D778" t="s">
        <v>109</v>
      </c>
      <c r="E778" t="s">
        <v>73</v>
      </c>
      <c r="F778" t="s">
        <v>74</v>
      </c>
      <c r="G778" t="s">
        <v>75</v>
      </c>
      <c r="H778" t="s">
        <v>76</v>
      </c>
      <c r="I778" s="1">
        <v>41617</v>
      </c>
      <c r="J778">
        <v>2013</v>
      </c>
      <c r="K778" t="s">
        <v>77</v>
      </c>
      <c r="L778" t="s">
        <v>78</v>
      </c>
      <c r="M778" s="1">
        <v>41574</v>
      </c>
      <c r="N778">
        <v>45</v>
      </c>
      <c r="O778">
        <f>STANDARDIZE(N778,$N$8,$N$9)</f>
        <v>0.169540471714376</v>
      </c>
      <c r="P778">
        <f>ABS($J$3-O778)</f>
        <v>0.69690669549126638</v>
      </c>
      <c r="Q778">
        <f>ABS($J$4-O778)</f>
        <v>2.0192424766798229</v>
      </c>
      <c r="R778">
        <f>ABS($J$5-O778)</f>
        <v>0.32164924407289219</v>
      </c>
      <c r="S778">
        <f>ABS($J$6-O778)</f>
        <v>0.26804103672741009</v>
      </c>
      <c r="T778">
        <f>MIN(P778:S778)</f>
        <v>0.26804103672741009</v>
      </c>
      <c r="U778">
        <f>MATCH(T778,P778:S778, 0)</f>
        <v>4</v>
      </c>
    </row>
    <row r="779" spans="1:21" x14ac:dyDescent="0.35">
      <c r="A779">
        <v>1</v>
      </c>
      <c r="B779">
        <v>768</v>
      </c>
      <c r="C779" t="s">
        <v>260</v>
      </c>
      <c r="D779" t="s">
        <v>261</v>
      </c>
      <c r="E779" t="s">
        <v>43</v>
      </c>
      <c r="F779" t="s">
        <v>35</v>
      </c>
      <c r="G779" t="s">
        <v>48</v>
      </c>
      <c r="H779" t="s">
        <v>49</v>
      </c>
      <c r="I779" s="1">
        <v>41618</v>
      </c>
      <c r="J779">
        <v>2013</v>
      </c>
      <c r="K779" t="s">
        <v>28</v>
      </c>
      <c r="L779" t="s">
        <v>29</v>
      </c>
      <c r="M779" s="1">
        <v>41568</v>
      </c>
      <c r="N779">
        <v>9</v>
      </c>
      <c r="O779">
        <f>STANDARDIZE(N779,$N$8,$N$9)</f>
        <v>-0.4737580164314083</v>
      </c>
      <c r="P779">
        <f>ABS($J$3-O779)</f>
        <v>5.3608207345482051E-2</v>
      </c>
      <c r="Q779">
        <f>ABS($J$4-O779)</f>
        <v>2.6625409648256073</v>
      </c>
      <c r="R779">
        <f>ABS($J$5-O779)</f>
        <v>0.32164924407289214</v>
      </c>
      <c r="S779">
        <f>ABS($J$6-O779)</f>
        <v>0.91133952487319436</v>
      </c>
      <c r="T779">
        <f>MIN(P779:S779)</f>
        <v>5.3608207345482051E-2</v>
      </c>
      <c r="U779">
        <f>MATCH(T779,P779:S779, 0)</f>
        <v>1</v>
      </c>
    </row>
    <row r="780" spans="1:21" x14ac:dyDescent="0.35">
      <c r="A780">
        <v>4</v>
      </c>
      <c r="B780">
        <v>769</v>
      </c>
      <c r="C780" t="s">
        <v>172</v>
      </c>
      <c r="D780" t="s">
        <v>173</v>
      </c>
      <c r="E780" t="s">
        <v>73</v>
      </c>
      <c r="F780" t="s">
        <v>74</v>
      </c>
      <c r="G780" t="s">
        <v>75</v>
      </c>
      <c r="H780" t="s">
        <v>76</v>
      </c>
      <c r="I780" s="1">
        <v>41618</v>
      </c>
      <c r="J780">
        <v>2013</v>
      </c>
      <c r="K780" t="s">
        <v>77</v>
      </c>
      <c r="L780" t="s">
        <v>78</v>
      </c>
      <c r="M780" s="1">
        <v>41604</v>
      </c>
      <c r="N780">
        <v>45</v>
      </c>
      <c r="O780">
        <f>STANDARDIZE(N780,$N$8,$N$9)</f>
        <v>0.169540471714376</v>
      </c>
      <c r="P780">
        <f>ABS($J$3-O780)</f>
        <v>0.69690669549126638</v>
      </c>
      <c r="Q780">
        <f>ABS($J$4-O780)</f>
        <v>2.0192424766798229</v>
      </c>
      <c r="R780">
        <f>ABS($J$5-O780)</f>
        <v>0.32164924407289219</v>
      </c>
      <c r="S780">
        <f>ABS($J$6-O780)</f>
        <v>0.26804103672741009</v>
      </c>
      <c r="T780">
        <f>MIN(P780:S780)</f>
        <v>0.26804103672741009</v>
      </c>
      <c r="U780">
        <f>MATCH(T780,P780:S780, 0)</f>
        <v>4</v>
      </c>
    </row>
    <row r="781" spans="1:21" x14ac:dyDescent="0.35">
      <c r="A781">
        <v>2</v>
      </c>
      <c r="B781">
        <v>770</v>
      </c>
      <c r="C781" t="s">
        <v>14</v>
      </c>
      <c r="D781" t="s">
        <v>15</v>
      </c>
      <c r="E781" t="s">
        <v>34</v>
      </c>
      <c r="F781" t="s">
        <v>35</v>
      </c>
      <c r="G781" t="s">
        <v>36</v>
      </c>
      <c r="H781" t="s">
        <v>37</v>
      </c>
      <c r="I781" s="1">
        <v>41618</v>
      </c>
      <c r="J781">
        <v>2013</v>
      </c>
      <c r="K781" t="s">
        <v>77</v>
      </c>
      <c r="L781" t="s">
        <v>78</v>
      </c>
      <c r="M781" s="1">
        <v>41691</v>
      </c>
      <c r="N781">
        <v>132</v>
      </c>
      <c r="O781">
        <f>STANDARDIZE(N781,$N$8,$N$9)</f>
        <v>1.724178484733355</v>
      </c>
      <c r="P781">
        <f>ABS($J$3-O781)</f>
        <v>2.2515447085102451</v>
      </c>
      <c r="Q781">
        <f>ABS($J$4-O781)</f>
        <v>0.46460446366084396</v>
      </c>
      <c r="R781">
        <f>ABS($J$5-O781)</f>
        <v>1.8762872570918712</v>
      </c>
      <c r="S781">
        <f>ABS($J$6-O781)</f>
        <v>1.2865969762915688</v>
      </c>
      <c r="T781">
        <f>MIN(P781:S781)</f>
        <v>0.46460446366084396</v>
      </c>
      <c r="U781">
        <f>MATCH(T781,P781:S781, 0)</f>
        <v>2</v>
      </c>
    </row>
    <row r="782" spans="1:21" x14ac:dyDescent="0.35">
      <c r="A782">
        <v>1</v>
      </c>
      <c r="B782">
        <v>771</v>
      </c>
      <c r="C782" t="s">
        <v>62</v>
      </c>
      <c r="D782" t="s">
        <v>63</v>
      </c>
      <c r="E782" t="s">
        <v>121</v>
      </c>
      <c r="F782" t="s">
        <v>122</v>
      </c>
      <c r="G782" t="s">
        <v>123</v>
      </c>
      <c r="H782" t="s">
        <v>124</v>
      </c>
      <c r="I782" s="1">
        <v>41619</v>
      </c>
      <c r="J782">
        <v>2013</v>
      </c>
      <c r="K782" t="s">
        <v>166</v>
      </c>
      <c r="L782" t="s">
        <v>167</v>
      </c>
      <c r="M782" s="1">
        <v>41594</v>
      </c>
      <c r="N782">
        <v>4</v>
      </c>
      <c r="O782">
        <f>STANDARDIZE(N782,$N$8,$N$9)</f>
        <v>-0.56310502867387835</v>
      </c>
      <c r="P782">
        <f>ABS($J$3-O782)</f>
        <v>3.5738804896987997E-2</v>
      </c>
      <c r="Q782">
        <f>ABS($J$4-O782)</f>
        <v>2.7518879770680771</v>
      </c>
      <c r="R782">
        <f>ABS($J$5-O782)</f>
        <v>0.41099625631536219</v>
      </c>
      <c r="S782">
        <f>ABS($J$6-O782)</f>
        <v>1.0006865371156644</v>
      </c>
      <c r="T782">
        <f>MIN(P782:S782)</f>
        <v>3.5738804896987997E-2</v>
      </c>
      <c r="U782">
        <f>MATCH(T782,P782:S782, 0)</f>
        <v>1</v>
      </c>
    </row>
    <row r="783" spans="1:21" x14ac:dyDescent="0.35">
      <c r="A783">
        <v>1</v>
      </c>
      <c r="B783">
        <v>772</v>
      </c>
      <c r="C783" t="s">
        <v>30</v>
      </c>
      <c r="D783" t="s">
        <v>31</v>
      </c>
      <c r="E783" t="s">
        <v>79</v>
      </c>
      <c r="F783" t="s">
        <v>35</v>
      </c>
      <c r="G783" t="s">
        <v>80</v>
      </c>
      <c r="H783" t="s">
        <v>81</v>
      </c>
      <c r="I783" s="1">
        <v>41619</v>
      </c>
      <c r="J783">
        <v>2013</v>
      </c>
      <c r="K783" t="s">
        <v>176</v>
      </c>
      <c r="L783" t="s">
        <v>177</v>
      </c>
      <c r="M783" s="1">
        <v>41596</v>
      </c>
      <c r="N783">
        <v>6</v>
      </c>
      <c r="O783">
        <f>STANDARDIZE(N783,$N$8,$N$9)</f>
        <v>-0.52736622377689035</v>
      </c>
      <c r="P783">
        <f>ABS($J$3-O783)</f>
        <v>0</v>
      </c>
      <c r="Q783">
        <f>ABS($J$4-O783)</f>
        <v>2.7161491721710895</v>
      </c>
      <c r="R783">
        <f>ABS($J$5-O783)</f>
        <v>0.37525745141837419</v>
      </c>
      <c r="S783">
        <f>ABS($J$6-O783)</f>
        <v>0.96494773221867647</v>
      </c>
      <c r="T783">
        <f>MIN(P783:S783)</f>
        <v>0</v>
      </c>
      <c r="U783">
        <f>MATCH(T783,P783:S783, 0)</f>
        <v>1</v>
      </c>
    </row>
    <row r="784" spans="1:21" x14ac:dyDescent="0.35">
      <c r="A784">
        <v>1</v>
      </c>
      <c r="B784">
        <v>773</v>
      </c>
      <c r="C784" t="s">
        <v>82</v>
      </c>
      <c r="D784" t="s">
        <v>83</v>
      </c>
      <c r="E784" t="s">
        <v>84</v>
      </c>
      <c r="F784" t="s">
        <v>85</v>
      </c>
      <c r="G784" t="s">
        <v>333</v>
      </c>
      <c r="H784" t="s">
        <v>334</v>
      </c>
      <c r="I784" s="1">
        <v>41619</v>
      </c>
      <c r="J784">
        <v>2013</v>
      </c>
      <c r="K784" t="s">
        <v>176</v>
      </c>
      <c r="L784" t="s">
        <v>177</v>
      </c>
      <c r="M784" s="1">
        <v>41600</v>
      </c>
      <c r="N784">
        <v>10</v>
      </c>
      <c r="O784">
        <f>STANDARDIZE(N784,$N$8,$N$9)</f>
        <v>-0.4558886139829143</v>
      </c>
      <c r="P784">
        <f>ABS($J$3-O784)</f>
        <v>7.1477609793976049E-2</v>
      </c>
      <c r="Q784">
        <f>ABS($J$4-O784)</f>
        <v>2.6446715623771131</v>
      </c>
      <c r="R784">
        <f>ABS($J$5-O784)</f>
        <v>0.30377984162439814</v>
      </c>
      <c r="S784">
        <f>ABS($J$6-O784)</f>
        <v>0.89347012242470036</v>
      </c>
      <c r="T784">
        <f>MIN(P784:S784)</f>
        <v>7.1477609793976049E-2</v>
      </c>
      <c r="U784">
        <f>MATCH(T784,P784:S784, 0)</f>
        <v>1</v>
      </c>
    </row>
    <row r="785" spans="1:21" x14ac:dyDescent="0.35">
      <c r="A785">
        <v>1</v>
      </c>
      <c r="B785">
        <v>774</v>
      </c>
      <c r="C785" t="s">
        <v>30</v>
      </c>
      <c r="D785" t="s">
        <v>31</v>
      </c>
      <c r="E785" t="s">
        <v>34</v>
      </c>
      <c r="F785" t="s">
        <v>35</v>
      </c>
      <c r="G785" t="s">
        <v>139</v>
      </c>
      <c r="H785" t="s">
        <v>140</v>
      </c>
      <c r="I785" s="1">
        <v>41619</v>
      </c>
      <c r="J785">
        <v>2013</v>
      </c>
      <c r="K785" t="s">
        <v>77</v>
      </c>
      <c r="L785" t="s">
        <v>78</v>
      </c>
      <c r="M785" s="1">
        <v>41604</v>
      </c>
      <c r="N785">
        <v>14</v>
      </c>
      <c r="O785">
        <f>STANDARDIZE(N785,$N$8,$N$9)</f>
        <v>-0.38441100418893831</v>
      </c>
      <c r="P785">
        <f>ABS($J$3-O785)</f>
        <v>0.14295521958795204</v>
      </c>
      <c r="Q785">
        <f>ABS($J$4-O785)</f>
        <v>2.5731939525831371</v>
      </c>
      <c r="R785">
        <f>ABS($J$5-O785)</f>
        <v>0.23230223183042215</v>
      </c>
      <c r="S785">
        <f>ABS($J$6-O785)</f>
        <v>0.82199251263072437</v>
      </c>
      <c r="T785">
        <f>MIN(P785:S785)</f>
        <v>0.14295521958795204</v>
      </c>
      <c r="U785">
        <f>MATCH(T785,P785:S785, 0)</f>
        <v>1</v>
      </c>
    </row>
    <row r="786" spans="1:21" x14ac:dyDescent="0.35">
      <c r="A786">
        <v>1</v>
      </c>
      <c r="B786">
        <v>775</v>
      </c>
      <c r="C786" t="s">
        <v>14</v>
      </c>
      <c r="D786" t="s">
        <v>15</v>
      </c>
      <c r="E786" t="s">
        <v>105</v>
      </c>
      <c r="F786" t="s">
        <v>59</v>
      </c>
      <c r="G786" t="s">
        <v>106</v>
      </c>
      <c r="H786" t="s">
        <v>107</v>
      </c>
      <c r="I786" s="1">
        <v>41620</v>
      </c>
      <c r="J786">
        <v>2013</v>
      </c>
      <c r="K786" t="s">
        <v>227</v>
      </c>
      <c r="L786" t="s">
        <v>228</v>
      </c>
      <c r="M786" s="1">
        <v>41624</v>
      </c>
      <c r="N786">
        <v>4</v>
      </c>
      <c r="O786">
        <f>STANDARDIZE(N786,$N$8,$N$9)</f>
        <v>-0.56310502867387835</v>
      </c>
      <c r="P786">
        <f>ABS($J$3-O786)</f>
        <v>3.5738804896987997E-2</v>
      </c>
      <c r="Q786">
        <f>ABS($J$4-O786)</f>
        <v>2.7518879770680771</v>
      </c>
      <c r="R786">
        <f>ABS($J$5-O786)</f>
        <v>0.41099625631536219</v>
      </c>
      <c r="S786">
        <f>ABS($J$6-O786)</f>
        <v>1.0006865371156644</v>
      </c>
      <c r="T786">
        <f>MIN(P786:S786)</f>
        <v>3.5738804896987997E-2</v>
      </c>
      <c r="U786">
        <f>MATCH(T786,P786:S786, 0)</f>
        <v>1</v>
      </c>
    </row>
    <row r="787" spans="1:21" x14ac:dyDescent="0.35">
      <c r="A787">
        <v>1</v>
      </c>
      <c r="B787">
        <v>776</v>
      </c>
      <c r="C787" t="s">
        <v>159</v>
      </c>
      <c r="D787" t="s">
        <v>160</v>
      </c>
      <c r="E787" t="s">
        <v>79</v>
      </c>
      <c r="F787" t="s">
        <v>35</v>
      </c>
      <c r="G787" t="s">
        <v>80</v>
      </c>
      <c r="H787" t="s">
        <v>81</v>
      </c>
      <c r="I787" s="1">
        <v>41620</v>
      </c>
      <c r="J787">
        <v>2013</v>
      </c>
      <c r="K787" t="s">
        <v>176</v>
      </c>
      <c r="L787" t="s">
        <v>177</v>
      </c>
      <c r="M787" s="1">
        <v>41625</v>
      </c>
      <c r="N787">
        <v>5</v>
      </c>
      <c r="O787">
        <f>STANDARDIZE(N787,$N$8,$N$9)</f>
        <v>-0.54523562622538435</v>
      </c>
      <c r="P787">
        <f>ABS($J$3-O787)</f>
        <v>1.7869402448493998E-2</v>
      </c>
      <c r="Q787">
        <f>ABS($J$4-O787)</f>
        <v>2.7340185746195833</v>
      </c>
      <c r="R787">
        <f>ABS($J$5-O787)</f>
        <v>0.39312685386686819</v>
      </c>
      <c r="S787">
        <f>ABS($J$6-O787)</f>
        <v>0.98281713466717047</v>
      </c>
      <c r="T787">
        <f>MIN(P787:S787)</f>
        <v>1.7869402448493998E-2</v>
      </c>
      <c r="U787">
        <f>MATCH(T787,P787:S787, 0)</f>
        <v>1</v>
      </c>
    </row>
    <row r="788" spans="1:21" x14ac:dyDescent="0.35">
      <c r="A788">
        <v>1</v>
      </c>
      <c r="B788">
        <v>777</v>
      </c>
      <c r="C788" t="s">
        <v>379</v>
      </c>
      <c r="D788" t="s">
        <v>380</v>
      </c>
      <c r="E788" t="s">
        <v>105</v>
      </c>
      <c r="F788" t="s">
        <v>59</v>
      </c>
      <c r="G788" t="s">
        <v>106</v>
      </c>
      <c r="H788" t="s">
        <v>107</v>
      </c>
      <c r="I788" s="1">
        <v>41620</v>
      </c>
      <c r="J788">
        <v>2013</v>
      </c>
      <c r="K788" t="s">
        <v>227</v>
      </c>
      <c r="L788" t="s">
        <v>228</v>
      </c>
      <c r="M788" s="1">
        <v>41632</v>
      </c>
      <c r="N788">
        <v>12</v>
      </c>
      <c r="O788">
        <f>STANDARDIZE(N788,$N$8,$N$9)</f>
        <v>-0.42014980908592631</v>
      </c>
      <c r="P788">
        <f>ABS($J$3-O788)</f>
        <v>0.10721641469096405</v>
      </c>
      <c r="Q788">
        <f>ABS($J$4-O788)</f>
        <v>2.6089327574801251</v>
      </c>
      <c r="R788">
        <f>ABS($J$5-O788)</f>
        <v>0.26804103672741014</v>
      </c>
      <c r="S788">
        <f>ABS($J$6-O788)</f>
        <v>0.85773131752771237</v>
      </c>
      <c r="T788">
        <f>MIN(P788:S788)</f>
        <v>0.10721641469096405</v>
      </c>
      <c r="U788">
        <f>MATCH(T788,P788:S788, 0)</f>
        <v>1</v>
      </c>
    </row>
    <row r="789" spans="1:21" x14ac:dyDescent="0.35">
      <c r="A789">
        <v>3</v>
      </c>
      <c r="B789">
        <v>778</v>
      </c>
      <c r="C789" t="s">
        <v>30</v>
      </c>
      <c r="D789" t="s">
        <v>31</v>
      </c>
      <c r="E789" t="s">
        <v>196</v>
      </c>
      <c r="F789" t="s">
        <v>197</v>
      </c>
      <c r="G789" t="s">
        <v>198</v>
      </c>
      <c r="H789" t="s">
        <v>199</v>
      </c>
      <c r="I789" s="1">
        <v>41620</v>
      </c>
      <c r="J789">
        <v>2013</v>
      </c>
      <c r="K789" t="s">
        <v>77</v>
      </c>
      <c r="L789" t="s">
        <v>78</v>
      </c>
      <c r="M789" s="1">
        <v>41671</v>
      </c>
      <c r="N789">
        <v>21</v>
      </c>
      <c r="O789">
        <f>STANDARDIZE(N789,$N$8,$N$9)</f>
        <v>-0.25932518704948021</v>
      </c>
      <c r="P789">
        <f>ABS($J$3-O789)</f>
        <v>0.26804103672741014</v>
      </c>
      <c r="Q789">
        <f>ABS($J$4-O789)</f>
        <v>2.4481081354436793</v>
      </c>
      <c r="R789">
        <f>ABS($J$5-O789)</f>
        <v>0.10721641469096405</v>
      </c>
      <c r="S789">
        <f>ABS($J$6-O789)</f>
        <v>0.69690669549126638</v>
      </c>
      <c r="T789">
        <f>MIN(P789:S789)</f>
        <v>0.10721641469096405</v>
      </c>
      <c r="U789">
        <f>MATCH(T789,P789:S789, 0)</f>
        <v>3</v>
      </c>
    </row>
    <row r="790" spans="1:21" x14ac:dyDescent="0.35">
      <c r="A790">
        <v>3</v>
      </c>
      <c r="B790">
        <v>779</v>
      </c>
      <c r="C790" t="s">
        <v>414</v>
      </c>
      <c r="D790" t="s">
        <v>415</v>
      </c>
      <c r="E790" t="s">
        <v>163</v>
      </c>
      <c r="F790" t="s">
        <v>59</v>
      </c>
      <c r="G790" t="s">
        <v>164</v>
      </c>
      <c r="H790" t="s">
        <v>165</v>
      </c>
      <c r="I790" s="1">
        <v>41620</v>
      </c>
      <c r="J790">
        <v>2013</v>
      </c>
      <c r="K790" t="s">
        <v>77</v>
      </c>
      <c r="L790" t="s">
        <v>78</v>
      </c>
      <c r="M790" s="1">
        <v>41791</v>
      </c>
      <c r="N790">
        <v>25</v>
      </c>
      <c r="O790">
        <f>STANDARDIZE(N790,$N$8,$N$9)</f>
        <v>-0.18784757725550419</v>
      </c>
      <c r="P790">
        <f>ABS($J$3-O790)</f>
        <v>0.33951864652138619</v>
      </c>
      <c r="Q790">
        <f>ABS($J$4-O790)</f>
        <v>2.3766305256497033</v>
      </c>
      <c r="R790">
        <f>ABS($J$5-O790)</f>
        <v>3.5738804896988025E-2</v>
      </c>
      <c r="S790">
        <f>ABS($J$6-O790)</f>
        <v>0.62542908569729028</v>
      </c>
      <c r="T790">
        <f>MIN(P790:S790)</f>
        <v>3.5738804896988025E-2</v>
      </c>
      <c r="U790">
        <f>MATCH(T790,P790:S790, 0)</f>
        <v>3</v>
      </c>
    </row>
    <row r="791" spans="1:21" x14ac:dyDescent="0.35">
      <c r="A791">
        <v>3</v>
      </c>
      <c r="B791">
        <v>780</v>
      </c>
      <c r="C791" t="s">
        <v>67</v>
      </c>
      <c r="D791" t="s">
        <v>68</v>
      </c>
      <c r="E791" t="s">
        <v>79</v>
      </c>
      <c r="F791" t="s">
        <v>35</v>
      </c>
      <c r="G791" t="s">
        <v>80</v>
      </c>
      <c r="H791" t="s">
        <v>81</v>
      </c>
      <c r="I791" s="1">
        <v>41620</v>
      </c>
      <c r="J791">
        <v>2013</v>
      </c>
      <c r="K791" t="s">
        <v>41</v>
      </c>
      <c r="L791" t="s">
        <v>42</v>
      </c>
      <c r="M791" s="1">
        <v>41852</v>
      </c>
      <c r="N791">
        <v>27</v>
      </c>
      <c r="O791">
        <f>STANDARDIZE(N791,$N$8,$N$9)</f>
        <v>-0.15210877235851616</v>
      </c>
      <c r="P791">
        <f>ABS($J$3-O791)</f>
        <v>0.37525745141837419</v>
      </c>
      <c r="Q791">
        <f>ABS($J$4-O791)</f>
        <v>2.3408917207527153</v>
      </c>
      <c r="R791">
        <f>ABS($J$5-O791)</f>
        <v>0</v>
      </c>
      <c r="S791">
        <f>ABS($J$6-O791)</f>
        <v>0.58969028080030228</v>
      </c>
      <c r="T791">
        <f>MIN(P791:S791)</f>
        <v>0</v>
      </c>
      <c r="U791">
        <f>MATCH(T791,P791:S791, 0)</f>
        <v>3</v>
      </c>
    </row>
    <row r="792" spans="1:21" x14ac:dyDescent="0.35">
      <c r="A792">
        <v>4</v>
      </c>
      <c r="B792">
        <v>781</v>
      </c>
      <c r="C792" t="s">
        <v>67</v>
      </c>
      <c r="D792" t="s">
        <v>68</v>
      </c>
      <c r="E792" t="s">
        <v>73</v>
      </c>
      <c r="F792" t="s">
        <v>74</v>
      </c>
      <c r="G792" t="s">
        <v>75</v>
      </c>
      <c r="H792" t="s">
        <v>76</v>
      </c>
      <c r="I792" s="1">
        <v>41620</v>
      </c>
      <c r="J792">
        <v>2013</v>
      </c>
      <c r="K792" t="s">
        <v>77</v>
      </c>
      <c r="L792" t="s">
        <v>78</v>
      </c>
      <c r="M792" s="1">
        <v>41666</v>
      </c>
      <c r="N792">
        <v>46</v>
      </c>
      <c r="O792">
        <f>STANDARDIZE(N792,$N$8,$N$9)</f>
        <v>0.18740987416287</v>
      </c>
      <c r="P792">
        <f>ABS($J$3-O792)</f>
        <v>0.71477609793976038</v>
      </c>
      <c r="Q792">
        <f>ABS($J$4-O792)</f>
        <v>2.0013730742313292</v>
      </c>
      <c r="R792">
        <f>ABS($J$5-O792)</f>
        <v>0.33951864652138619</v>
      </c>
      <c r="S792">
        <f>ABS($J$6-O792)</f>
        <v>0.25017163427891609</v>
      </c>
      <c r="T792">
        <f>MIN(P792:S792)</f>
        <v>0.25017163427891609</v>
      </c>
      <c r="U792">
        <f>MATCH(T792,P792:S792, 0)</f>
        <v>4</v>
      </c>
    </row>
    <row r="793" spans="1:21" x14ac:dyDescent="0.35">
      <c r="A793">
        <v>4</v>
      </c>
      <c r="B793">
        <v>782</v>
      </c>
      <c r="C793" t="s">
        <v>276</v>
      </c>
      <c r="D793" t="s">
        <v>277</v>
      </c>
      <c r="E793" t="s">
        <v>73</v>
      </c>
      <c r="F793" t="s">
        <v>74</v>
      </c>
      <c r="G793" t="s">
        <v>114</v>
      </c>
      <c r="H793" t="s">
        <v>115</v>
      </c>
      <c r="I793" s="1">
        <v>41620</v>
      </c>
      <c r="J793">
        <v>2013</v>
      </c>
      <c r="K793" t="s">
        <v>41</v>
      </c>
      <c r="L793" t="s">
        <v>42</v>
      </c>
      <c r="M793" s="1">
        <v>41667</v>
      </c>
      <c r="N793">
        <v>47</v>
      </c>
      <c r="O793">
        <f>STANDARDIZE(N793,$N$8,$N$9)</f>
        <v>0.20527927661136403</v>
      </c>
      <c r="P793">
        <f>ABS($J$3-O793)</f>
        <v>0.73264550038825438</v>
      </c>
      <c r="Q793">
        <f>ABS($J$4-O793)</f>
        <v>1.9835036717828349</v>
      </c>
      <c r="R793">
        <f>ABS($J$5-O793)</f>
        <v>0.35738804896988019</v>
      </c>
      <c r="S793">
        <f>ABS($J$6-O793)</f>
        <v>0.23230223183042209</v>
      </c>
      <c r="T793">
        <f>MIN(P793:S793)</f>
        <v>0.23230223183042209</v>
      </c>
      <c r="U793">
        <f>MATCH(T793,P793:S793, 0)</f>
        <v>4</v>
      </c>
    </row>
    <row r="794" spans="1:21" x14ac:dyDescent="0.35">
      <c r="A794">
        <v>4</v>
      </c>
      <c r="B794">
        <v>783</v>
      </c>
      <c r="C794" t="s">
        <v>300</v>
      </c>
      <c r="D794" t="s">
        <v>301</v>
      </c>
      <c r="E794" t="s">
        <v>73</v>
      </c>
      <c r="F794" t="s">
        <v>74</v>
      </c>
      <c r="G794" t="s">
        <v>75</v>
      </c>
      <c r="H794" t="s">
        <v>76</v>
      </c>
      <c r="I794" s="1">
        <v>41620</v>
      </c>
      <c r="J794">
        <v>2013</v>
      </c>
      <c r="K794" t="s">
        <v>38</v>
      </c>
      <c r="L794" t="s">
        <v>13</v>
      </c>
      <c r="M794" s="1">
        <v>41667</v>
      </c>
      <c r="N794">
        <v>47</v>
      </c>
      <c r="O794">
        <f>STANDARDIZE(N794,$N$8,$N$9)</f>
        <v>0.20527927661136403</v>
      </c>
      <c r="P794">
        <f>ABS($J$3-O794)</f>
        <v>0.73264550038825438</v>
      </c>
      <c r="Q794">
        <f>ABS($J$4-O794)</f>
        <v>1.9835036717828349</v>
      </c>
      <c r="R794">
        <f>ABS($J$5-O794)</f>
        <v>0.35738804896988019</v>
      </c>
      <c r="S794">
        <f>ABS($J$6-O794)</f>
        <v>0.23230223183042209</v>
      </c>
      <c r="T794">
        <f>MIN(P794:S794)</f>
        <v>0.23230223183042209</v>
      </c>
      <c r="U794">
        <f>MATCH(T794,P794:S794, 0)</f>
        <v>4</v>
      </c>
    </row>
    <row r="795" spans="1:21" x14ac:dyDescent="0.35">
      <c r="A795">
        <v>2</v>
      </c>
      <c r="B795">
        <v>784</v>
      </c>
      <c r="C795" t="s">
        <v>416</v>
      </c>
      <c r="D795" t="s">
        <v>417</v>
      </c>
      <c r="E795" t="s">
        <v>52</v>
      </c>
      <c r="F795" t="s">
        <v>53</v>
      </c>
      <c r="G795" t="s">
        <v>54</v>
      </c>
      <c r="H795" t="s">
        <v>55</v>
      </c>
      <c r="I795" s="1">
        <v>41620</v>
      </c>
      <c r="J795">
        <v>2013</v>
      </c>
      <c r="K795" t="s">
        <v>38</v>
      </c>
      <c r="L795" t="s">
        <v>13</v>
      </c>
      <c r="M795" s="1">
        <v>41729</v>
      </c>
      <c r="N795">
        <v>109</v>
      </c>
      <c r="O795">
        <f>STANDARDIZE(N795,$N$8,$N$9)</f>
        <v>1.3131822284179928</v>
      </c>
      <c r="P795">
        <f>ABS($J$3-O795)</f>
        <v>1.8405484521948832</v>
      </c>
      <c r="Q795">
        <f>ABS($J$4-O795)</f>
        <v>0.87560071997620614</v>
      </c>
      <c r="R795">
        <f>ABS($J$5-O795)</f>
        <v>1.465291000776509</v>
      </c>
      <c r="S795">
        <f>ABS($J$6-O795)</f>
        <v>0.8756007199762067</v>
      </c>
      <c r="T795">
        <f>MIN(P795:S795)</f>
        <v>0.87560071997620614</v>
      </c>
      <c r="U795">
        <f>MATCH(T795,P795:S795, 0)</f>
        <v>2</v>
      </c>
    </row>
    <row r="796" spans="1:21" x14ac:dyDescent="0.35">
      <c r="A796">
        <v>1</v>
      </c>
      <c r="B796">
        <v>785</v>
      </c>
      <c r="C796" t="s">
        <v>239</v>
      </c>
      <c r="D796" t="s">
        <v>240</v>
      </c>
      <c r="E796" t="s">
        <v>34</v>
      </c>
      <c r="F796" t="s">
        <v>35</v>
      </c>
      <c r="G796" t="s">
        <v>139</v>
      </c>
      <c r="H796" t="s">
        <v>140</v>
      </c>
      <c r="I796" s="1">
        <v>41621</v>
      </c>
      <c r="J796">
        <v>2013</v>
      </c>
      <c r="K796" t="s">
        <v>125</v>
      </c>
      <c r="L796" t="s">
        <v>126</v>
      </c>
      <c r="M796" s="1">
        <v>41625</v>
      </c>
      <c r="N796">
        <v>4</v>
      </c>
      <c r="O796">
        <f>STANDARDIZE(N796,$N$8,$N$9)</f>
        <v>-0.56310502867387835</v>
      </c>
      <c r="P796">
        <f>ABS($J$3-O796)</f>
        <v>3.5738804896987997E-2</v>
      </c>
      <c r="Q796">
        <f>ABS($J$4-O796)</f>
        <v>2.7518879770680771</v>
      </c>
      <c r="R796">
        <f>ABS($J$5-O796)</f>
        <v>0.41099625631536219</v>
      </c>
      <c r="S796">
        <f>ABS($J$6-O796)</f>
        <v>1.0006865371156644</v>
      </c>
      <c r="T796">
        <f>MIN(P796:S796)</f>
        <v>3.5738804896987997E-2</v>
      </c>
      <c r="U796">
        <f>MATCH(T796,P796:S796, 0)</f>
        <v>1</v>
      </c>
    </row>
    <row r="797" spans="1:21" x14ac:dyDescent="0.35">
      <c r="A797">
        <v>1</v>
      </c>
      <c r="B797">
        <v>786</v>
      </c>
      <c r="C797" t="s">
        <v>406</v>
      </c>
      <c r="D797" t="s">
        <v>407</v>
      </c>
      <c r="E797" t="s">
        <v>16</v>
      </c>
      <c r="F797" t="s">
        <v>17</v>
      </c>
      <c r="G797" t="s">
        <v>18</v>
      </c>
      <c r="H797" t="s">
        <v>19</v>
      </c>
      <c r="I797" s="1">
        <v>41621</v>
      </c>
      <c r="J797">
        <v>2013</v>
      </c>
      <c r="K797" t="s">
        <v>125</v>
      </c>
      <c r="L797" t="s">
        <v>126</v>
      </c>
      <c r="M797" s="1">
        <v>41629</v>
      </c>
      <c r="N797">
        <v>8</v>
      </c>
      <c r="O797">
        <f>STANDARDIZE(N797,$N$8,$N$9)</f>
        <v>-0.49162741887990236</v>
      </c>
      <c r="P797">
        <f>ABS($J$3-O797)</f>
        <v>3.5738804896987997E-2</v>
      </c>
      <c r="Q797">
        <f>ABS($J$4-O797)</f>
        <v>2.6804103672741011</v>
      </c>
      <c r="R797">
        <f>ABS($J$5-O797)</f>
        <v>0.33951864652138619</v>
      </c>
      <c r="S797">
        <f>ABS($J$6-O797)</f>
        <v>0.92920892732168847</v>
      </c>
      <c r="T797">
        <f>MIN(P797:S797)</f>
        <v>3.5738804896987997E-2</v>
      </c>
      <c r="U797">
        <f>MATCH(T797,P797:S797, 0)</f>
        <v>1</v>
      </c>
    </row>
    <row r="798" spans="1:21" x14ac:dyDescent="0.35">
      <c r="A798">
        <v>3</v>
      </c>
      <c r="B798">
        <v>787</v>
      </c>
      <c r="C798" t="s">
        <v>71</v>
      </c>
      <c r="D798" t="s">
        <v>72</v>
      </c>
      <c r="E798" t="s">
        <v>105</v>
      </c>
      <c r="F798" t="s">
        <v>59</v>
      </c>
      <c r="G798" t="s">
        <v>106</v>
      </c>
      <c r="H798" t="s">
        <v>107</v>
      </c>
      <c r="I798" s="1">
        <v>41621</v>
      </c>
      <c r="J798">
        <v>2013</v>
      </c>
      <c r="K798" t="s">
        <v>77</v>
      </c>
      <c r="L798" t="s">
        <v>78</v>
      </c>
      <c r="M798" s="1">
        <v>41640</v>
      </c>
      <c r="N798">
        <v>19</v>
      </c>
      <c r="O798">
        <f>STANDARDIZE(N798,$N$8,$N$9)</f>
        <v>-0.29506399194646826</v>
      </c>
      <c r="P798">
        <f>ABS($J$3-O798)</f>
        <v>0.23230223183042209</v>
      </c>
      <c r="Q798">
        <f>ABS($J$4-O798)</f>
        <v>2.4838469403406673</v>
      </c>
      <c r="R798">
        <f>ABS($J$5-O798)</f>
        <v>0.1429552195879521</v>
      </c>
      <c r="S798">
        <f>ABS($J$6-O798)</f>
        <v>0.73264550038825438</v>
      </c>
      <c r="T798">
        <f>MIN(P798:S798)</f>
        <v>0.1429552195879521</v>
      </c>
      <c r="U798">
        <f>MATCH(T798,P798:S798, 0)</f>
        <v>3</v>
      </c>
    </row>
    <row r="799" spans="1:21" x14ac:dyDescent="0.35">
      <c r="A799">
        <v>3</v>
      </c>
      <c r="B799">
        <v>788</v>
      </c>
      <c r="C799" t="s">
        <v>14</v>
      </c>
      <c r="D799" t="s">
        <v>15</v>
      </c>
      <c r="E799" t="s">
        <v>24</v>
      </c>
      <c r="F799" t="s">
        <v>25</v>
      </c>
      <c r="G799" t="s">
        <v>26</v>
      </c>
      <c r="H799" t="s">
        <v>27</v>
      </c>
      <c r="I799" s="1">
        <v>41621</v>
      </c>
      <c r="J799">
        <v>2013</v>
      </c>
      <c r="K799" t="s">
        <v>69</v>
      </c>
      <c r="L799" t="s">
        <v>70</v>
      </c>
      <c r="M799" s="1">
        <v>41913</v>
      </c>
      <c r="N799">
        <v>28</v>
      </c>
      <c r="O799">
        <f>STANDARDIZE(N799,$N$8,$N$9)</f>
        <v>-0.13423936991002217</v>
      </c>
      <c r="P799">
        <f>ABS($J$3-O799)</f>
        <v>0.39312685386686819</v>
      </c>
      <c r="Q799">
        <f>ABS($J$4-O799)</f>
        <v>2.3230223183042211</v>
      </c>
      <c r="R799">
        <f>ABS($J$5-O799)</f>
        <v>1.7869402448493998E-2</v>
      </c>
      <c r="S799">
        <f>ABS($J$6-O799)</f>
        <v>0.57182087835180828</v>
      </c>
      <c r="T799">
        <f>MIN(P799:S799)</f>
        <v>1.7869402448493998E-2</v>
      </c>
      <c r="U799">
        <f>MATCH(T799,P799:S799, 0)</f>
        <v>3</v>
      </c>
    </row>
    <row r="800" spans="1:21" x14ac:dyDescent="0.35">
      <c r="A800">
        <v>3</v>
      </c>
      <c r="B800">
        <v>789</v>
      </c>
      <c r="C800" t="s">
        <v>406</v>
      </c>
      <c r="D800" t="s">
        <v>407</v>
      </c>
      <c r="E800" t="s">
        <v>52</v>
      </c>
      <c r="F800" t="s">
        <v>102</v>
      </c>
      <c r="G800" t="s">
        <v>103</v>
      </c>
      <c r="H800" t="s">
        <v>104</v>
      </c>
      <c r="I800" s="1">
        <v>41621</v>
      </c>
      <c r="J800">
        <v>2013</v>
      </c>
      <c r="K800" t="s">
        <v>69</v>
      </c>
      <c r="L800" t="s">
        <v>70</v>
      </c>
      <c r="M800" s="1">
        <v>41974</v>
      </c>
      <c r="N800">
        <v>30</v>
      </c>
      <c r="O800">
        <f>STANDARDIZE(N800,$N$8,$N$9)</f>
        <v>-9.8500565013034141E-2</v>
      </c>
      <c r="P800">
        <f>ABS($J$3-O800)</f>
        <v>0.42886565876385618</v>
      </c>
      <c r="Q800">
        <f>ABS($J$4-O800)</f>
        <v>2.2872835134072331</v>
      </c>
      <c r="R800">
        <f>ABS($J$5-O800)</f>
        <v>5.3608207345482023E-2</v>
      </c>
      <c r="S800">
        <f>ABS($J$6-O800)</f>
        <v>0.53608207345482028</v>
      </c>
      <c r="T800">
        <f>MIN(P800:S800)</f>
        <v>5.3608207345482023E-2</v>
      </c>
      <c r="U800">
        <f>MATCH(T800,P800:S800, 0)</f>
        <v>3</v>
      </c>
    </row>
    <row r="801" spans="1:21" x14ac:dyDescent="0.35">
      <c r="A801">
        <v>3</v>
      </c>
      <c r="B801">
        <v>790</v>
      </c>
      <c r="C801" t="s">
        <v>14</v>
      </c>
      <c r="D801" t="s">
        <v>15</v>
      </c>
      <c r="E801" t="s">
        <v>24</v>
      </c>
      <c r="F801" t="s">
        <v>25</v>
      </c>
      <c r="G801" t="s">
        <v>26</v>
      </c>
      <c r="H801" t="s">
        <v>27</v>
      </c>
      <c r="I801" s="1">
        <v>41621</v>
      </c>
      <c r="J801">
        <v>2013</v>
      </c>
      <c r="K801" t="s">
        <v>28</v>
      </c>
      <c r="L801" t="s">
        <v>29</v>
      </c>
      <c r="M801" s="1">
        <v>41654</v>
      </c>
      <c r="N801">
        <v>33</v>
      </c>
      <c r="O801">
        <f>STANDARDIZE(N801,$N$8,$N$9)</f>
        <v>-4.4892357667552112E-2</v>
      </c>
      <c r="P801">
        <f>ABS($J$3-O801)</f>
        <v>0.48247386610933823</v>
      </c>
      <c r="Q801">
        <f>ABS($J$4-O801)</f>
        <v>2.2336753060617509</v>
      </c>
      <c r="R801">
        <f>ABS($J$5-O801)</f>
        <v>0.10721641469096405</v>
      </c>
      <c r="S801">
        <f>ABS($J$6-O801)</f>
        <v>0.48247386610933823</v>
      </c>
      <c r="T801">
        <f>MIN(P801:S801)</f>
        <v>0.10721641469096405</v>
      </c>
      <c r="U801">
        <f>MATCH(T801,P801:S801, 0)</f>
        <v>3</v>
      </c>
    </row>
    <row r="802" spans="1:21" x14ac:dyDescent="0.35">
      <c r="A802">
        <v>4</v>
      </c>
      <c r="B802">
        <v>791</v>
      </c>
      <c r="C802" t="s">
        <v>217</v>
      </c>
      <c r="D802" t="s">
        <v>218</v>
      </c>
      <c r="E802" t="s">
        <v>105</v>
      </c>
      <c r="F802" t="s">
        <v>59</v>
      </c>
      <c r="G802" t="s">
        <v>106</v>
      </c>
      <c r="H802" t="s">
        <v>107</v>
      </c>
      <c r="I802" s="1">
        <v>41621</v>
      </c>
      <c r="J802">
        <v>2013</v>
      </c>
      <c r="K802" t="s">
        <v>41</v>
      </c>
      <c r="L802" t="s">
        <v>42</v>
      </c>
      <c r="M802" s="1">
        <v>41945</v>
      </c>
      <c r="N802">
        <v>60</v>
      </c>
      <c r="O802">
        <f>STANDARDIZE(N802,$N$8,$N$9)</f>
        <v>0.43758150844178612</v>
      </c>
      <c r="P802">
        <f>ABS($J$3-O802)</f>
        <v>0.96494773221867647</v>
      </c>
      <c r="Q802">
        <f>ABS($J$4-O802)</f>
        <v>1.7512014399524127</v>
      </c>
      <c r="R802">
        <f>ABS($J$5-O802)</f>
        <v>0.58969028080030228</v>
      </c>
      <c r="S802">
        <f>ABS($J$6-O802)</f>
        <v>0</v>
      </c>
      <c r="T802">
        <f>MIN(P802:S802)</f>
        <v>0</v>
      </c>
      <c r="U802">
        <f>MATCH(T802,P802:S802, 0)</f>
        <v>4</v>
      </c>
    </row>
    <row r="803" spans="1:21" x14ac:dyDescent="0.35">
      <c r="A803">
        <v>2</v>
      </c>
      <c r="B803">
        <v>792</v>
      </c>
      <c r="C803" t="s">
        <v>67</v>
      </c>
      <c r="D803" t="s">
        <v>68</v>
      </c>
      <c r="E803" t="s">
        <v>16</v>
      </c>
      <c r="F803" t="s">
        <v>17</v>
      </c>
      <c r="G803" t="s">
        <v>137</v>
      </c>
      <c r="H803" t="s">
        <v>138</v>
      </c>
      <c r="I803" s="1">
        <v>41621</v>
      </c>
      <c r="J803">
        <v>2013</v>
      </c>
      <c r="K803" t="s">
        <v>41</v>
      </c>
      <c r="L803" t="s">
        <v>42</v>
      </c>
      <c r="M803" s="1">
        <v>41733</v>
      </c>
      <c r="N803">
        <v>112</v>
      </c>
      <c r="O803">
        <f>STANDARDIZE(N803,$N$8,$N$9)</f>
        <v>1.3667904357634748</v>
      </c>
      <c r="P803">
        <f>ABS($J$3-O803)</f>
        <v>1.8941566595403652</v>
      </c>
      <c r="Q803">
        <f>ABS($J$4-O803)</f>
        <v>0.82199251263072415</v>
      </c>
      <c r="R803">
        <f>ABS($J$5-O803)</f>
        <v>1.518899208121991</v>
      </c>
      <c r="S803">
        <f>ABS($J$6-O803)</f>
        <v>0.92920892732168869</v>
      </c>
      <c r="T803">
        <f>MIN(P803:S803)</f>
        <v>0.82199251263072415</v>
      </c>
      <c r="U803">
        <f>MATCH(T803,P803:S803, 0)</f>
        <v>2</v>
      </c>
    </row>
    <row r="804" spans="1:21" x14ac:dyDescent="0.35">
      <c r="A804">
        <v>1</v>
      </c>
      <c r="B804">
        <v>793</v>
      </c>
      <c r="C804" t="s">
        <v>112</v>
      </c>
      <c r="D804" t="s">
        <v>113</v>
      </c>
      <c r="E804" t="s">
        <v>84</v>
      </c>
      <c r="F804" t="s">
        <v>85</v>
      </c>
      <c r="G804" t="s">
        <v>333</v>
      </c>
      <c r="H804" t="s">
        <v>334</v>
      </c>
      <c r="I804" s="1">
        <v>41622</v>
      </c>
      <c r="J804">
        <v>2013</v>
      </c>
      <c r="K804" t="s">
        <v>69</v>
      </c>
      <c r="L804" t="s">
        <v>70</v>
      </c>
      <c r="M804" s="1">
        <v>41626</v>
      </c>
      <c r="N804">
        <v>4</v>
      </c>
      <c r="O804">
        <f>STANDARDIZE(N804,$N$8,$N$9)</f>
        <v>-0.56310502867387835</v>
      </c>
      <c r="P804">
        <f>ABS($J$3-O804)</f>
        <v>3.5738804896987997E-2</v>
      </c>
      <c r="Q804">
        <f>ABS($J$4-O804)</f>
        <v>2.7518879770680771</v>
      </c>
      <c r="R804">
        <f>ABS($J$5-O804)</f>
        <v>0.41099625631536219</v>
      </c>
      <c r="S804">
        <f>ABS($J$6-O804)</f>
        <v>1.0006865371156644</v>
      </c>
      <c r="T804">
        <f>MIN(P804:S804)</f>
        <v>3.5738804896987997E-2</v>
      </c>
      <c r="U804">
        <f>MATCH(T804,P804:S804, 0)</f>
        <v>1</v>
      </c>
    </row>
    <row r="805" spans="1:21" x14ac:dyDescent="0.35">
      <c r="A805">
        <v>1</v>
      </c>
      <c r="B805">
        <v>794</v>
      </c>
      <c r="C805" t="s">
        <v>112</v>
      </c>
      <c r="D805" t="s">
        <v>113</v>
      </c>
      <c r="E805" t="s">
        <v>90</v>
      </c>
      <c r="F805" t="s">
        <v>250</v>
      </c>
      <c r="G805" t="s">
        <v>251</v>
      </c>
      <c r="H805" t="s">
        <v>252</v>
      </c>
      <c r="I805" s="1">
        <v>41622</v>
      </c>
      <c r="J805">
        <v>2013</v>
      </c>
      <c r="K805" t="s">
        <v>77</v>
      </c>
      <c r="L805" t="s">
        <v>78</v>
      </c>
      <c r="M805" s="1">
        <v>42002</v>
      </c>
      <c r="N805">
        <v>15</v>
      </c>
      <c r="O805">
        <f>STANDARDIZE(N805,$N$8,$N$9)</f>
        <v>-0.36654160174044426</v>
      </c>
      <c r="P805">
        <f>ABS($J$3-O805)</f>
        <v>0.1608246220364461</v>
      </c>
      <c r="Q805">
        <f>ABS($J$4-O805)</f>
        <v>2.5553245501346433</v>
      </c>
      <c r="R805">
        <f>ABS($J$5-O805)</f>
        <v>0.21443282938192809</v>
      </c>
      <c r="S805">
        <f>ABS($J$6-O805)</f>
        <v>0.80412311018223037</v>
      </c>
      <c r="T805">
        <f>MIN(P805:S805)</f>
        <v>0.1608246220364461</v>
      </c>
      <c r="U805">
        <f>MATCH(T805,P805:S805, 0)</f>
        <v>1</v>
      </c>
    </row>
    <row r="806" spans="1:21" x14ac:dyDescent="0.35">
      <c r="A806">
        <v>3</v>
      </c>
      <c r="B806">
        <v>795</v>
      </c>
      <c r="C806" t="s">
        <v>14</v>
      </c>
      <c r="D806" t="s">
        <v>15</v>
      </c>
      <c r="E806" t="s">
        <v>196</v>
      </c>
      <c r="F806" t="s">
        <v>197</v>
      </c>
      <c r="G806" t="s">
        <v>198</v>
      </c>
      <c r="H806" t="s">
        <v>199</v>
      </c>
      <c r="I806" s="1">
        <v>41622</v>
      </c>
      <c r="J806">
        <v>2013</v>
      </c>
      <c r="K806" t="s">
        <v>77</v>
      </c>
      <c r="L806" t="s">
        <v>78</v>
      </c>
      <c r="M806" s="1">
        <v>41671</v>
      </c>
      <c r="N806">
        <v>19</v>
      </c>
      <c r="O806">
        <f>STANDARDIZE(N806,$N$8,$N$9)</f>
        <v>-0.29506399194646826</v>
      </c>
      <c r="P806">
        <f>ABS($J$3-O806)</f>
        <v>0.23230223183042209</v>
      </c>
      <c r="Q806">
        <f>ABS($J$4-O806)</f>
        <v>2.4838469403406673</v>
      </c>
      <c r="R806">
        <f>ABS($J$5-O806)</f>
        <v>0.1429552195879521</v>
      </c>
      <c r="S806">
        <f>ABS($J$6-O806)</f>
        <v>0.73264550038825438</v>
      </c>
      <c r="T806">
        <f>MIN(P806:S806)</f>
        <v>0.1429552195879521</v>
      </c>
      <c r="U806">
        <f>MATCH(T806,P806:S806, 0)</f>
        <v>3</v>
      </c>
    </row>
    <row r="807" spans="1:21" x14ac:dyDescent="0.35">
      <c r="A807">
        <v>3</v>
      </c>
      <c r="B807">
        <v>796</v>
      </c>
      <c r="C807" t="s">
        <v>67</v>
      </c>
      <c r="D807" t="s">
        <v>68</v>
      </c>
      <c r="E807" t="s">
        <v>79</v>
      </c>
      <c r="F807" t="s">
        <v>35</v>
      </c>
      <c r="G807" t="s">
        <v>80</v>
      </c>
      <c r="H807" t="s">
        <v>81</v>
      </c>
      <c r="I807" s="1">
        <v>41622</v>
      </c>
      <c r="J807">
        <v>2013</v>
      </c>
      <c r="K807" t="s">
        <v>41</v>
      </c>
      <c r="L807" t="s">
        <v>42</v>
      </c>
      <c r="M807" s="1">
        <v>41654</v>
      </c>
      <c r="N807">
        <v>32</v>
      </c>
      <c r="O807">
        <f>STANDARDIZE(N807,$N$8,$N$9)</f>
        <v>-6.2761760116046117E-2</v>
      </c>
      <c r="P807">
        <f>ABS($J$3-O807)</f>
        <v>0.46460446366084424</v>
      </c>
      <c r="Q807">
        <f>ABS($J$4-O807)</f>
        <v>2.2515447085102451</v>
      </c>
      <c r="R807">
        <f>ABS($J$5-O807)</f>
        <v>8.9347012242470047E-2</v>
      </c>
      <c r="S807">
        <f>ABS($J$6-O807)</f>
        <v>0.50034326855783218</v>
      </c>
      <c r="T807">
        <f>MIN(P807:S807)</f>
        <v>8.9347012242470047E-2</v>
      </c>
      <c r="U807">
        <f>MATCH(T807,P807:S807, 0)</f>
        <v>3</v>
      </c>
    </row>
    <row r="808" spans="1:21" x14ac:dyDescent="0.35">
      <c r="A808">
        <v>4</v>
      </c>
      <c r="B808">
        <v>797</v>
      </c>
      <c r="C808" t="s">
        <v>383</v>
      </c>
      <c r="D808" t="s">
        <v>384</v>
      </c>
      <c r="E808" t="s">
        <v>52</v>
      </c>
      <c r="F808" t="s">
        <v>53</v>
      </c>
      <c r="G808" t="s">
        <v>54</v>
      </c>
      <c r="H808" t="s">
        <v>55</v>
      </c>
      <c r="I808" s="1">
        <v>41622</v>
      </c>
      <c r="J808">
        <v>2013</v>
      </c>
      <c r="K808" t="s">
        <v>41</v>
      </c>
      <c r="L808" t="s">
        <v>42</v>
      </c>
      <c r="M808" s="1">
        <v>41666</v>
      </c>
      <c r="N808">
        <v>44</v>
      </c>
      <c r="O808">
        <f>STANDARDIZE(N808,$N$8,$N$9)</f>
        <v>0.151671069265882</v>
      </c>
      <c r="P808">
        <f>ABS($J$3-O808)</f>
        <v>0.67903729304277238</v>
      </c>
      <c r="Q808">
        <f>ABS($J$4-O808)</f>
        <v>2.0371118791283171</v>
      </c>
      <c r="R808">
        <f>ABS($J$5-O808)</f>
        <v>0.30377984162439819</v>
      </c>
      <c r="S808">
        <f>ABS($J$6-O808)</f>
        <v>0.28591043917590409</v>
      </c>
      <c r="T808">
        <f>MIN(P808:S808)</f>
        <v>0.28591043917590409</v>
      </c>
      <c r="U808">
        <f>MATCH(T808,P808:S808, 0)</f>
        <v>4</v>
      </c>
    </row>
    <row r="809" spans="1:21" x14ac:dyDescent="0.35">
      <c r="A809">
        <v>4</v>
      </c>
      <c r="B809">
        <v>798</v>
      </c>
      <c r="C809" t="s">
        <v>67</v>
      </c>
      <c r="D809" t="s">
        <v>68</v>
      </c>
      <c r="E809" t="s">
        <v>219</v>
      </c>
      <c r="F809" t="s">
        <v>418</v>
      </c>
      <c r="G809" t="s">
        <v>419</v>
      </c>
      <c r="H809" t="s">
        <v>420</v>
      </c>
      <c r="I809" s="1">
        <v>41622</v>
      </c>
      <c r="J809">
        <v>2013</v>
      </c>
      <c r="K809" t="s">
        <v>69</v>
      </c>
      <c r="L809" t="s">
        <v>70</v>
      </c>
      <c r="M809" s="1">
        <v>41670</v>
      </c>
      <c r="N809">
        <v>48</v>
      </c>
      <c r="O809">
        <f>STANDARDIZE(N809,$N$8,$N$9)</f>
        <v>0.22314867905985802</v>
      </c>
      <c r="P809">
        <f>ABS($J$3-O809)</f>
        <v>0.75051490283674838</v>
      </c>
      <c r="Q809">
        <f>ABS($J$4-O809)</f>
        <v>1.9656342693343409</v>
      </c>
      <c r="R809">
        <f>ABS($J$5-O809)</f>
        <v>0.37525745141837419</v>
      </c>
      <c r="S809">
        <f>ABS($J$6-O809)</f>
        <v>0.21443282938192809</v>
      </c>
      <c r="T809">
        <f>MIN(P809:S809)</f>
        <v>0.21443282938192809</v>
      </c>
      <c r="U809">
        <f>MATCH(T809,P809:S809, 0)</f>
        <v>4</v>
      </c>
    </row>
    <row r="810" spans="1:21" x14ac:dyDescent="0.35">
      <c r="A810">
        <v>1</v>
      </c>
      <c r="B810">
        <v>799</v>
      </c>
      <c r="C810" t="s">
        <v>14</v>
      </c>
      <c r="D810" t="s">
        <v>15</v>
      </c>
      <c r="E810" t="s">
        <v>105</v>
      </c>
      <c r="F810" t="s">
        <v>59</v>
      </c>
      <c r="G810" t="s">
        <v>106</v>
      </c>
      <c r="H810" t="s">
        <v>107</v>
      </c>
      <c r="I810" s="1">
        <v>41623</v>
      </c>
      <c r="J810">
        <v>2013</v>
      </c>
      <c r="K810" t="s">
        <v>368</v>
      </c>
      <c r="L810" t="s">
        <v>369</v>
      </c>
      <c r="M810" s="1">
        <v>41624</v>
      </c>
      <c r="N810">
        <v>1</v>
      </c>
      <c r="O810">
        <f>STANDARDIZE(N810,$N$8,$N$9)</f>
        <v>-0.61671323601936046</v>
      </c>
      <c r="P810">
        <f>ABS($J$3-O810)</f>
        <v>8.9347012242470103E-2</v>
      </c>
      <c r="Q810">
        <f>ABS($J$4-O810)</f>
        <v>2.8054961844135593</v>
      </c>
      <c r="R810">
        <f>ABS($J$5-O810)</f>
        <v>0.46460446366084429</v>
      </c>
      <c r="S810">
        <f>ABS($J$6-O810)</f>
        <v>1.0542947444611466</v>
      </c>
      <c r="T810">
        <f>MIN(P810:S810)</f>
        <v>8.9347012242470103E-2</v>
      </c>
      <c r="U810">
        <f>MATCH(T810,P810:S810, 0)</f>
        <v>1</v>
      </c>
    </row>
    <row r="811" spans="1:21" x14ac:dyDescent="0.35">
      <c r="A811">
        <v>1</v>
      </c>
      <c r="B811">
        <v>800</v>
      </c>
      <c r="C811" t="s">
        <v>14</v>
      </c>
      <c r="D811" t="s">
        <v>15</v>
      </c>
      <c r="E811" t="s">
        <v>16</v>
      </c>
      <c r="F811" t="s">
        <v>17</v>
      </c>
      <c r="G811" t="s">
        <v>39</v>
      </c>
      <c r="H811" t="s">
        <v>40</v>
      </c>
      <c r="I811" s="1">
        <v>41623</v>
      </c>
      <c r="J811">
        <v>2013</v>
      </c>
      <c r="K811" t="s">
        <v>38</v>
      </c>
      <c r="L811" t="s">
        <v>13</v>
      </c>
      <c r="M811" s="1">
        <v>41631</v>
      </c>
      <c r="N811">
        <v>8</v>
      </c>
      <c r="O811">
        <f>STANDARDIZE(N811,$N$8,$N$9)</f>
        <v>-0.49162741887990236</v>
      </c>
      <c r="P811">
        <f>ABS($J$3-O811)</f>
        <v>3.5738804896987997E-2</v>
      </c>
      <c r="Q811">
        <f>ABS($J$4-O811)</f>
        <v>2.6804103672741011</v>
      </c>
      <c r="R811">
        <f>ABS($J$5-O811)</f>
        <v>0.33951864652138619</v>
      </c>
      <c r="S811">
        <f>ABS($J$6-O811)</f>
        <v>0.92920892732168847</v>
      </c>
      <c r="T811">
        <f>MIN(P811:S811)</f>
        <v>3.5738804896987997E-2</v>
      </c>
      <c r="U811">
        <f>MATCH(T811,P811:S811, 0)</f>
        <v>1</v>
      </c>
    </row>
    <row r="812" spans="1:21" x14ac:dyDescent="0.35">
      <c r="A812">
        <v>4</v>
      </c>
      <c r="B812">
        <v>801</v>
      </c>
      <c r="C812" t="s">
        <v>229</v>
      </c>
      <c r="D812" t="s">
        <v>230</v>
      </c>
      <c r="E812" t="s">
        <v>73</v>
      </c>
      <c r="F812" t="s">
        <v>74</v>
      </c>
      <c r="G812" t="s">
        <v>75</v>
      </c>
      <c r="H812" t="s">
        <v>76</v>
      </c>
      <c r="I812" s="1">
        <v>41623</v>
      </c>
      <c r="J812">
        <v>2013</v>
      </c>
      <c r="K812" t="s">
        <v>77</v>
      </c>
      <c r="L812" t="s">
        <v>78</v>
      </c>
      <c r="M812" s="1">
        <v>41712</v>
      </c>
      <c r="N812">
        <v>89</v>
      </c>
      <c r="O812">
        <f>STANDARDIZE(N812,$N$8,$N$9)</f>
        <v>0.9557941794481124</v>
      </c>
      <c r="P812">
        <f>ABS($J$3-O812)</f>
        <v>1.4831604032250028</v>
      </c>
      <c r="Q812">
        <f>ABS($J$4-O812)</f>
        <v>1.2329887689460866</v>
      </c>
      <c r="R812">
        <f>ABS($J$5-O812)</f>
        <v>1.1079029518066286</v>
      </c>
      <c r="S812">
        <f>ABS($J$6-O812)</f>
        <v>0.51821267100632629</v>
      </c>
      <c r="T812">
        <f>MIN(P812:S812)</f>
        <v>0.51821267100632629</v>
      </c>
      <c r="U812">
        <f>MATCH(T812,P812:S812, 0)</f>
        <v>4</v>
      </c>
    </row>
    <row r="813" spans="1:21" x14ac:dyDescent="0.35">
      <c r="A813">
        <v>1</v>
      </c>
      <c r="B813">
        <v>802</v>
      </c>
      <c r="C813" t="s">
        <v>174</v>
      </c>
      <c r="D813" t="s">
        <v>175</v>
      </c>
      <c r="E813" t="s">
        <v>141</v>
      </c>
      <c r="F813" t="s">
        <v>142</v>
      </c>
      <c r="G813" t="s">
        <v>143</v>
      </c>
      <c r="H813" t="s">
        <v>144</v>
      </c>
      <c r="I813" s="1">
        <v>41624</v>
      </c>
      <c r="J813">
        <v>2013</v>
      </c>
      <c r="K813" t="s">
        <v>176</v>
      </c>
      <c r="L813" t="s">
        <v>177</v>
      </c>
      <c r="M813" s="1">
        <v>41626</v>
      </c>
      <c r="N813">
        <v>2</v>
      </c>
      <c r="O813">
        <f>STANDARDIZE(N813,$N$8,$N$9)</f>
        <v>-0.59884383357086635</v>
      </c>
      <c r="P813">
        <f>ABS($J$3-O813)</f>
        <v>7.1477609793975994E-2</v>
      </c>
      <c r="Q813">
        <f>ABS($J$4-O813)</f>
        <v>2.7876267819650655</v>
      </c>
      <c r="R813">
        <f>ABS($J$5-O813)</f>
        <v>0.44673506121235018</v>
      </c>
      <c r="S813">
        <f>ABS($J$6-O813)</f>
        <v>1.0364253420126524</v>
      </c>
      <c r="T813">
        <f>MIN(P813:S813)</f>
        <v>7.1477609793975994E-2</v>
      </c>
      <c r="U813">
        <f>MATCH(T813,P813:S813, 0)</f>
        <v>1</v>
      </c>
    </row>
    <row r="814" spans="1:21" x14ac:dyDescent="0.35">
      <c r="A814">
        <v>1</v>
      </c>
      <c r="B814">
        <v>803</v>
      </c>
      <c r="C814" t="s">
        <v>229</v>
      </c>
      <c r="D814" t="s">
        <v>230</v>
      </c>
      <c r="E814" t="s">
        <v>73</v>
      </c>
      <c r="F814" t="s">
        <v>74</v>
      </c>
      <c r="G814" t="s">
        <v>114</v>
      </c>
      <c r="H814" t="s">
        <v>115</v>
      </c>
      <c r="I814" s="1">
        <v>41624</v>
      </c>
      <c r="J814">
        <v>2013</v>
      </c>
      <c r="K814" t="s">
        <v>94</v>
      </c>
      <c r="L814" t="s">
        <v>95</v>
      </c>
      <c r="M814" s="1">
        <v>41629</v>
      </c>
      <c r="N814">
        <v>5</v>
      </c>
      <c r="O814">
        <f>STANDARDIZE(N814,$N$8,$N$9)</f>
        <v>-0.54523562622538435</v>
      </c>
      <c r="P814">
        <f>ABS($J$3-O814)</f>
        <v>1.7869402448493998E-2</v>
      </c>
      <c r="Q814">
        <f>ABS($J$4-O814)</f>
        <v>2.7340185746195833</v>
      </c>
      <c r="R814">
        <f>ABS($J$5-O814)</f>
        <v>0.39312685386686819</v>
      </c>
      <c r="S814">
        <f>ABS($J$6-O814)</f>
        <v>0.98281713466717047</v>
      </c>
      <c r="T814">
        <f>MIN(P814:S814)</f>
        <v>1.7869402448493998E-2</v>
      </c>
      <c r="U814">
        <f>MATCH(T814,P814:S814, 0)</f>
        <v>1</v>
      </c>
    </row>
    <row r="815" spans="1:21" x14ac:dyDescent="0.35">
      <c r="A815">
        <v>1</v>
      </c>
      <c r="B815">
        <v>804</v>
      </c>
      <c r="C815" t="s">
        <v>400</v>
      </c>
      <c r="D815" t="s">
        <v>401</v>
      </c>
      <c r="E815" t="s">
        <v>131</v>
      </c>
      <c r="F815" t="s">
        <v>132</v>
      </c>
      <c r="G815" t="s">
        <v>211</v>
      </c>
      <c r="H815" t="s">
        <v>212</v>
      </c>
      <c r="I815" s="1">
        <v>41624</v>
      </c>
      <c r="J815">
        <v>2013</v>
      </c>
      <c r="K815" t="s">
        <v>125</v>
      </c>
      <c r="L815" t="s">
        <v>126</v>
      </c>
      <c r="M815" s="1">
        <v>41630</v>
      </c>
      <c r="N815">
        <v>6</v>
      </c>
      <c r="O815">
        <f>STANDARDIZE(N815,$N$8,$N$9)</f>
        <v>-0.52736622377689035</v>
      </c>
      <c r="P815">
        <f>ABS($J$3-O815)</f>
        <v>0</v>
      </c>
      <c r="Q815">
        <f>ABS($J$4-O815)</f>
        <v>2.7161491721710895</v>
      </c>
      <c r="R815">
        <f>ABS($J$5-O815)</f>
        <v>0.37525745141837419</v>
      </c>
      <c r="S815">
        <f>ABS($J$6-O815)</f>
        <v>0.96494773221867647</v>
      </c>
      <c r="T815">
        <f>MIN(P815:S815)</f>
        <v>0</v>
      </c>
      <c r="U815">
        <f>MATCH(T815,P815:S815, 0)</f>
        <v>1</v>
      </c>
    </row>
    <row r="816" spans="1:21" x14ac:dyDescent="0.35">
      <c r="A816">
        <v>3</v>
      </c>
      <c r="B816">
        <v>805</v>
      </c>
      <c r="C816" t="s">
        <v>14</v>
      </c>
      <c r="D816" t="s">
        <v>15</v>
      </c>
      <c r="E816" t="s">
        <v>34</v>
      </c>
      <c r="F816" t="s">
        <v>35</v>
      </c>
      <c r="G816" t="s">
        <v>36</v>
      </c>
      <c r="H816" t="s">
        <v>37</v>
      </c>
      <c r="I816" s="1">
        <v>41624</v>
      </c>
      <c r="J816">
        <v>2013</v>
      </c>
      <c r="K816" t="s">
        <v>77</v>
      </c>
      <c r="L816" t="s">
        <v>78</v>
      </c>
      <c r="M816" s="1">
        <v>41852</v>
      </c>
      <c r="N816">
        <v>23</v>
      </c>
      <c r="O816">
        <f>STANDARDIZE(N816,$N$8,$N$9)</f>
        <v>-0.22358638215249221</v>
      </c>
      <c r="P816">
        <f>ABS($J$3-O816)</f>
        <v>0.30377984162439814</v>
      </c>
      <c r="Q816">
        <f>ABS($J$4-O816)</f>
        <v>2.4123693305466913</v>
      </c>
      <c r="R816">
        <f>ABS($J$5-O816)</f>
        <v>7.1477609793976049E-2</v>
      </c>
      <c r="S816">
        <f>ABS($J$6-O816)</f>
        <v>0.66116789059427838</v>
      </c>
      <c r="T816">
        <f>MIN(P816:S816)</f>
        <v>7.1477609793976049E-2</v>
      </c>
      <c r="U816">
        <f>MATCH(T816,P816:S816, 0)</f>
        <v>3</v>
      </c>
    </row>
    <row r="817" spans="1:21" x14ac:dyDescent="0.35">
      <c r="A817">
        <v>3</v>
      </c>
      <c r="B817">
        <v>806</v>
      </c>
      <c r="C817" t="s">
        <v>30</v>
      </c>
      <c r="D817" t="s">
        <v>31</v>
      </c>
      <c r="E817" t="s">
        <v>34</v>
      </c>
      <c r="F817" t="s">
        <v>35</v>
      </c>
      <c r="G817" t="s">
        <v>139</v>
      </c>
      <c r="H817" t="s">
        <v>140</v>
      </c>
      <c r="I817" s="1">
        <v>41624</v>
      </c>
      <c r="J817">
        <v>2013</v>
      </c>
      <c r="K817" t="s">
        <v>41</v>
      </c>
      <c r="L817" t="s">
        <v>42</v>
      </c>
      <c r="M817" s="1">
        <v>41883</v>
      </c>
      <c r="N817">
        <v>24</v>
      </c>
      <c r="O817">
        <f>STANDARDIZE(N817,$N$8,$N$9)</f>
        <v>-0.20571697970399819</v>
      </c>
      <c r="P817">
        <f>ABS($J$3-O817)</f>
        <v>0.32164924407289219</v>
      </c>
      <c r="Q817">
        <f>ABS($J$4-O817)</f>
        <v>2.3944999280981971</v>
      </c>
      <c r="R817">
        <f>ABS($J$5-O817)</f>
        <v>5.3608207345482023E-2</v>
      </c>
      <c r="S817">
        <f>ABS($J$6-O817)</f>
        <v>0.64329848814578428</v>
      </c>
      <c r="T817">
        <f>MIN(P817:S817)</f>
        <v>5.3608207345482023E-2</v>
      </c>
      <c r="U817">
        <f>MATCH(T817,P817:S817, 0)</f>
        <v>3</v>
      </c>
    </row>
    <row r="818" spans="1:21" x14ac:dyDescent="0.35">
      <c r="A818">
        <v>3</v>
      </c>
      <c r="B818">
        <v>807</v>
      </c>
      <c r="C818" t="s">
        <v>14</v>
      </c>
      <c r="D818" t="s">
        <v>15</v>
      </c>
      <c r="E818" t="s">
        <v>105</v>
      </c>
      <c r="F818" t="s">
        <v>59</v>
      </c>
      <c r="G818" t="s">
        <v>106</v>
      </c>
      <c r="H818" t="s">
        <v>107</v>
      </c>
      <c r="I818" s="1">
        <v>41624</v>
      </c>
      <c r="J818">
        <v>2013</v>
      </c>
      <c r="K818" t="s">
        <v>41</v>
      </c>
      <c r="L818" t="s">
        <v>42</v>
      </c>
      <c r="M818" s="1">
        <v>41913</v>
      </c>
      <c r="N818">
        <v>25</v>
      </c>
      <c r="O818">
        <f>STANDARDIZE(N818,$N$8,$N$9)</f>
        <v>-0.18784757725550419</v>
      </c>
      <c r="P818">
        <f>ABS($J$3-O818)</f>
        <v>0.33951864652138619</v>
      </c>
      <c r="Q818">
        <f>ABS($J$4-O818)</f>
        <v>2.3766305256497033</v>
      </c>
      <c r="R818">
        <f>ABS($J$5-O818)</f>
        <v>3.5738804896988025E-2</v>
      </c>
      <c r="S818">
        <f>ABS($J$6-O818)</f>
        <v>0.62542908569729028</v>
      </c>
      <c r="T818">
        <f>MIN(P818:S818)</f>
        <v>3.5738804896988025E-2</v>
      </c>
      <c r="U818">
        <f>MATCH(T818,P818:S818, 0)</f>
        <v>3</v>
      </c>
    </row>
    <row r="819" spans="1:21" x14ac:dyDescent="0.35">
      <c r="A819">
        <v>4</v>
      </c>
      <c r="B819">
        <v>808</v>
      </c>
      <c r="C819" t="s">
        <v>108</v>
      </c>
      <c r="D819" t="s">
        <v>109</v>
      </c>
      <c r="E819" t="s">
        <v>73</v>
      </c>
      <c r="F819" t="s">
        <v>74</v>
      </c>
      <c r="G819" t="s">
        <v>114</v>
      </c>
      <c r="H819" t="s">
        <v>115</v>
      </c>
      <c r="I819" s="1">
        <v>41624</v>
      </c>
      <c r="J819">
        <v>2013</v>
      </c>
      <c r="K819" t="s">
        <v>69</v>
      </c>
      <c r="L819" t="s">
        <v>70</v>
      </c>
      <c r="M819" s="1">
        <v>41674</v>
      </c>
      <c r="N819">
        <v>107</v>
      </c>
      <c r="O819">
        <f>STANDARDIZE(N819,$N$8,$N$9)</f>
        <v>1.2774434235210046</v>
      </c>
      <c r="P819">
        <f>ABS($J$3-O819)</f>
        <v>1.8048096472978949</v>
      </c>
      <c r="Q819">
        <f>ABS($J$4-O819)</f>
        <v>0.91133952487319436</v>
      </c>
      <c r="R819">
        <f>ABS($J$5-O819)</f>
        <v>1.4295521958795208</v>
      </c>
      <c r="S819">
        <f>ABS($J$6-O819)</f>
        <v>0.83986191507921848</v>
      </c>
      <c r="T819">
        <f>MIN(P819:S819)</f>
        <v>0.83986191507921848</v>
      </c>
      <c r="U819">
        <f>MATCH(T819,P819:S819, 0)</f>
        <v>4</v>
      </c>
    </row>
    <row r="820" spans="1:21" x14ac:dyDescent="0.35">
      <c r="A820">
        <v>2</v>
      </c>
      <c r="B820">
        <v>809</v>
      </c>
      <c r="C820" t="s">
        <v>62</v>
      </c>
      <c r="D820" t="s">
        <v>63</v>
      </c>
      <c r="E820" t="s">
        <v>73</v>
      </c>
      <c r="F820" t="s">
        <v>74</v>
      </c>
      <c r="G820" t="s">
        <v>75</v>
      </c>
      <c r="H820" t="s">
        <v>76</v>
      </c>
      <c r="I820" s="1">
        <v>41624</v>
      </c>
      <c r="J820">
        <v>2013</v>
      </c>
      <c r="K820" t="s">
        <v>41</v>
      </c>
      <c r="L820" t="s">
        <v>42</v>
      </c>
      <c r="M820" s="1">
        <v>41916</v>
      </c>
      <c r="N820">
        <v>115</v>
      </c>
      <c r="O820">
        <f>STANDARDIZE(N820,$N$8,$N$9)</f>
        <v>1.4203986431089568</v>
      </c>
      <c r="P820">
        <f>ABS($J$3-O820)</f>
        <v>1.9477648668858472</v>
      </c>
      <c r="Q820">
        <f>ABS($J$4-O820)</f>
        <v>0.76838430528524215</v>
      </c>
      <c r="R820">
        <f>ABS($J$5-O820)</f>
        <v>1.572507415467473</v>
      </c>
      <c r="S820">
        <f>ABS($J$6-O820)</f>
        <v>0.98281713466717069</v>
      </c>
      <c r="T820">
        <f>MIN(P820:S820)</f>
        <v>0.76838430528524215</v>
      </c>
      <c r="U820">
        <f>MATCH(T820,P820:S820, 0)</f>
        <v>2</v>
      </c>
    </row>
    <row r="821" spans="1:21" x14ac:dyDescent="0.35">
      <c r="A821">
        <v>1</v>
      </c>
      <c r="B821">
        <v>810</v>
      </c>
      <c r="C821" t="s">
        <v>14</v>
      </c>
      <c r="D821" t="s">
        <v>15</v>
      </c>
      <c r="E821" t="s">
        <v>105</v>
      </c>
      <c r="F821" t="s">
        <v>59</v>
      </c>
      <c r="G821" t="s">
        <v>106</v>
      </c>
      <c r="H821" t="s">
        <v>107</v>
      </c>
      <c r="I821" s="1">
        <v>41625</v>
      </c>
      <c r="J821">
        <v>2013</v>
      </c>
      <c r="K821" t="s">
        <v>166</v>
      </c>
      <c r="L821" t="s">
        <v>167</v>
      </c>
      <c r="M821" s="1">
        <v>41626</v>
      </c>
      <c r="N821">
        <v>1</v>
      </c>
      <c r="O821">
        <f>STANDARDIZE(N821,$N$8,$N$9)</f>
        <v>-0.61671323601936046</v>
      </c>
      <c r="P821">
        <f>ABS($J$3-O821)</f>
        <v>8.9347012242470103E-2</v>
      </c>
      <c r="Q821">
        <f>ABS($J$4-O821)</f>
        <v>2.8054961844135593</v>
      </c>
      <c r="R821">
        <f>ABS($J$5-O821)</f>
        <v>0.46460446366084429</v>
      </c>
      <c r="S821">
        <f>ABS($J$6-O821)</f>
        <v>1.0542947444611466</v>
      </c>
      <c r="T821">
        <f>MIN(P821:S821)</f>
        <v>8.9347012242470103E-2</v>
      </c>
      <c r="U821">
        <f>MATCH(T821,P821:S821, 0)</f>
        <v>1</v>
      </c>
    </row>
    <row r="822" spans="1:21" x14ac:dyDescent="0.35">
      <c r="A822">
        <v>1</v>
      </c>
      <c r="B822">
        <v>811</v>
      </c>
      <c r="C822" t="s">
        <v>421</v>
      </c>
      <c r="D822" t="s">
        <v>422</v>
      </c>
      <c r="E822" t="s">
        <v>105</v>
      </c>
      <c r="F822" t="s">
        <v>59</v>
      </c>
      <c r="G822" t="s">
        <v>106</v>
      </c>
      <c r="H822" t="s">
        <v>107</v>
      </c>
      <c r="I822" s="1">
        <v>41625</v>
      </c>
      <c r="J822">
        <v>2013</v>
      </c>
      <c r="K822" t="s">
        <v>166</v>
      </c>
      <c r="L822" t="s">
        <v>167</v>
      </c>
      <c r="M822" s="1">
        <v>41626</v>
      </c>
      <c r="N822">
        <v>1</v>
      </c>
      <c r="O822">
        <f>STANDARDIZE(N822,$N$8,$N$9)</f>
        <v>-0.61671323601936046</v>
      </c>
      <c r="P822">
        <f>ABS($J$3-O822)</f>
        <v>8.9347012242470103E-2</v>
      </c>
      <c r="Q822">
        <f>ABS($J$4-O822)</f>
        <v>2.8054961844135593</v>
      </c>
      <c r="R822">
        <f>ABS($J$5-O822)</f>
        <v>0.46460446366084429</v>
      </c>
      <c r="S822">
        <f>ABS($J$6-O822)</f>
        <v>1.0542947444611466</v>
      </c>
      <c r="T822">
        <f>MIN(P822:S822)</f>
        <v>8.9347012242470103E-2</v>
      </c>
      <c r="U822">
        <f>MATCH(T822,P822:S822, 0)</f>
        <v>1</v>
      </c>
    </row>
    <row r="823" spans="1:21" x14ac:dyDescent="0.35">
      <c r="A823">
        <v>1</v>
      </c>
      <c r="B823">
        <v>812</v>
      </c>
      <c r="C823" t="s">
        <v>62</v>
      </c>
      <c r="D823" t="s">
        <v>63</v>
      </c>
      <c r="E823" t="s">
        <v>34</v>
      </c>
      <c r="F823" t="s">
        <v>35</v>
      </c>
      <c r="G823" t="s">
        <v>139</v>
      </c>
      <c r="H823" t="s">
        <v>140</v>
      </c>
      <c r="I823" s="1">
        <v>41625</v>
      </c>
      <c r="J823">
        <v>2013</v>
      </c>
      <c r="K823" t="s">
        <v>125</v>
      </c>
      <c r="L823" t="s">
        <v>126</v>
      </c>
      <c r="M823" s="1">
        <v>41626</v>
      </c>
      <c r="N823">
        <v>1</v>
      </c>
      <c r="O823">
        <f>STANDARDIZE(N823,$N$8,$N$9)</f>
        <v>-0.61671323601936046</v>
      </c>
      <c r="P823">
        <f>ABS($J$3-O823)</f>
        <v>8.9347012242470103E-2</v>
      </c>
      <c r="Q823">
        <f>ABS($J$4-O823)</f>
        <v>2.8054961844135593</v>
      </c>
      <c r="R823">
        <f>ABS($J$5-O823)</f>
        <v>0.46460446366084429</v>
      </c>
      <c r="S823">
        <f>ABS($J$6-O823)</f>
        <v>1.0542947444611466</v>
      </c>
      <c r="T823">
        <f>MIN(P823:S823)</f>
        <v>8.9347012242470103E-2</v>
      </c>
      <c r="U823">
        <f>MATCH(T823,P823:S823, 0)</f>
        <v>1</v>
      </c>
    </row>
    <row r="824" spans="1:21" x14ac:dyDescent="0.35">
      <c r="A824">
        <v>1</v>
      </c>
      <c r="B824">
        <v>813</v>
      </c>
      <c r="C824" t="s">
        <v>46</v>
      </c>
      <c r="D824" t="s">
        <v>47</v>
      </c>
      <c r="E824" t="s">
        <v>24</v>
      </c>
      <c r="F824" t="s">
        <v>253</v>
      </c>
      <c r="G824" t="s">
        <v>398</v>
      </c>
      <c r="H824" t="s">
        <v>399</v>
      </c>
      <c r="I824" s="1">
        <v>41625</v>
      </c>
      <c r="J824">
        <v>2013</v>
      </c>
      <c r="K824" t="s">
        <v>125</v>
      </c>
      <c r="L824" t="s">
        <v>126</v>
      </c>
      <c r="M824" s="1">
        <v>41631</v>
      </c>
      <c r="N824">
        <v>6</v>
      </c>
      <c r="O824">
        <f>STANDARDIZE(N824,$N$8,$N$9)</f>
        <v>-0.52736622377689035</v>
      </c>
      <c r="P824">
        <f>ABS($J$3-O824)</f>
        <v>0</v>
      </c>
      <c r="Q824">
        <f>ABS($J$4-O824)</f>
        <v>2.7161491721710895</v>
      </c>
      <c r="R824">
        <f>ABS($J$5-O824)</f>
        <v>0.37525745141837419</v>
      </c>
      <c r="S824">
        <f>ABS($J$6-O824)</f>
        <v>0.96494773221867647</v>
      </c>
      <c r="T824">
        <f>MIN(P824:S824)</f>
        <v>0</v>
      </c>
      <c r="U824">
        <f>MATCH(T824,P824:S824, 0)</f>
        <v>1</v>
      </c>
    </row>
    <row r="825" spans="1:21" x14ac:dyDescent="0.35">
      <c r="A825">
        <v>1</v>
      </c>
      <c r="B825">
        <v>814</v>
      </c>
      <c r="C825" t="s">
        <v>30</v>
      </c>
      <c r="D825" t="s">
        <v>31</v>
      </c>
      <c r="E825" t="s">
        <v>79</v>
      </c>
      <c r="F825" t="s">
        <v>35</v>
      </c>
      <c r="G825" t="s">
        <v>80</v>
      </c>
      <c r="H825" t="s">
        <v>81</v>
      </c>
      <c r="I825" s="1">
        <v>41625</v>
      </c>
      <c r="J825">
        <v>2013</v>
      </c>
      <c r="K825" t="s">
        <v>41</v>
      </c>
      <c r="L825" t="s">
        <v>42</v>
      </c>
      <c r="M825" s="1">
        <v>41631</v>
      </c>
      <c r="N825">
        <v>6</v>
      </c>
      <c r="O825">
        <f>STANDARDIZE(N825,$N$8,$N$9)</f>
        <v>-0.52736622377689035</v>
      </c>
      <c r="P825">
        <f>ABS($J$3-O825)</f>
        <v>0</v>
      </c>
      <c r="Q825">
        <f>ABS($J$4-O825)</f>
        <v>2.7161491721710895</v>
      </c>
      <c r="R825">
        <f>ABS($J$5-O825)</f>
        <v>0.37525745141837419</v>
      </c>
      <c r="S825">
        <f>ABS($J$6-O825)</f>
        <v>0.96494773221867647</v>
      </c>
      <c r="T825">
        <f>MIN(P825:S825)</f>
        <v>0</v>
      </c>
      <c r="U825">
        <f>MATCH(T825,P825:S825, 0)</f>
        <v>1</v>
      </c>
    </row>
    <row r="826" spans="1:21" x14ac:dyDescent="0.35">
      <c r="A826">
        <v>1</v>
      </c>
      <c r="B826">
        <v>815</v>
      </c>
      <c r="C826" t="s">
        <v>14</v>
      </c>
      <c r="D826" t="s">
        <v>15</v>
      </c>
      <c r="E826" t="s">
        <v>141</v>
      </c>
      <c r="F826" t="s">
        <v>142</v>
      </c>
      <c r="G826" t="s">
        <v>143</v>
      </c>
      <c r="H826" t="s">
        <v>144</v>
      </c>
      <c r="I826" s="1">
        <v>41625</v>
      </c>
      <c r="J826">
        <v>2013</v>
      </c>
      <c r="K826" t="s">
        <v>176</v>
      </c>
      <c r="L826" t="s">
        <v>177</v>
      </c>
      <c r="M826" s="1">
        <v>41635</v>
      </c>
      <c r="N826">
        <v>10</v>
      </c>
      <c r="O826">
        <f>STANDARDIZE(N826,$N$8,$N$9)</f>
        <v>-0.4558886139829143</v>
      </c>
      <c r="P826">
        <f>ABS($J$3-O826)</f>
        <v>7.1477609793976049E-2</v>
      </c>
      <c r="Q826">
        <f>ABS($J$4-O826)</f>
        <v>2.6446715623771131</v>
      </c>
      <c r="R826">
        <f>ABS($J$5-O826)</f>
        <v>0.30377984162439814</v>
      </c>
      <c r="S826">
        <f>ABS($J$6-O826)</f>
        <v>0.89347012242470036</v>
      </c>
      <c r="T826">
        <f>MIN(P826:S826)</f>
        <v>7.1477609793976049E-2</v>
      </c>
      <c r="U826">
        <f>MATCH(T826,P826:S826, 0)</f>
        <v>1</v>
      </c>
    </row>
    <row r="827" spans="1:21" x14ac:dyDescent="0.35">
      <c r="A827">
        <v>1</v>
      </c>
      <c r="B827">
        <v>816</v>
      </c>
      <c r="C827" t="s">
        <v>14</v>
      </c>
      <c r="D827" t="s">
        <v>15</v>
      </c>
      <c r="E827" t="s">
        <v>141</v>
      </c>
      <c r="F827" t="s">
        <v>142</v>
      </c>
      <c r="G827" t="s">
        <v>143</v>
      </c>
      <c r="H827" t="s">
        <v>144</v>
      </c>
      <c r="I827" s="1">
        <v>41625</v>
      </c>
      <c r="J827">
        <v>2013</v>
      </c>
      <c r="K827" t="s">
        <v>176</v>
      </c>
      <c r="L827" t="s">
        <v>177</v>
      </c>
      <c r="M827" s="1">
        <v>41635</v>
      </c>
      <c r="N827">
        <v>10</v>
      </c>
      <c r="O827">
        <f>STANDARDIZE(N827,$N$8,$N$9)</f>
        <v>-0.4558886139829143</v>
      </c>
      <c r="P827">
        <f>ABS($J$3-O827)</f>
        <v>7.1477609793976049E-2</v>
      </c>
      <c r="Q827">
        <f>ABS($J$4-O827)</f>
        <v>2.6446715623771131</v>
      </c>
      <c r="R827">
        <f>ABS($J$5-O827)</f>
        <v>0.30377984162439814</v>
      </c>
      <c r="S827">
        <f>ABS($J$6-O827)</f>
        <v>0.89347012242470036</v>
      </c>
      <c r="T827">
        <f>MIN(P827:S827)</f>
        <v>7.1477609793976049E-2</v>
      </c>
      <c r="U827">
        <f>MATCH(T827,P827:S827, 0)</f>
        <v>1</v>
      </c>
    </row>
    <row r="828" spans="1:21" x14ac:dyDescent="0.35">
      <c r="A828">
        <v>3</v>
      </c>
      <c r="B828">
        <v>817</v>
      </c>
      <c r="C828" t="s">
        <v>119</v>
      </c>
      <c r="D828" t="s">
        <v>120</v>
      </c>
      <c r="E828" t="s">
        <v>52</v>
      </c>
      <c r="F828" t="s">
        <v>102</v>
      </c>
      <c r="G828" t="s">
        <v>103</v>
      </c>
      <c r="H828" t="s">
        <v>104</v>
      </c>
      <c r="I828" s="1">
        <v>41625</v>
      </c>
      <c r="J828">
        <v>2013</v>
      </c>
      <c r="K828" t="s">
        <v>69</v>
      </c>
      <c r="L828" t="s">
        <v>70</v>
      </c>
      <c r="M828" s="1">
        <v>41699</v>
      </c>
      <c r="N828">
        <v>17</v>
      </c>
      <c r="O828">
        <f>STANDARDIZE(N828,$N$8,$N$9)</f>
        <v>-0.33080279684345626</v>
      </c>
      <c r="P828">
        <f>ABS($J$3-O828)</f>
        <v>0.19656342693343409</v>
      </c>
      <c r="Q828">
        <f>ABS($J$4-O828)</f>
        <v>2.5195857452376553</v>
      </c>
      <c r="R828">
        <f>ABS($J$5-O828)</f>
        <v>0.17869402448494009</v>
      </c>
      <c r="S828">
        <f>ABS($J$6-O828)</f>
        <v>0.76838430528524237</v>
      </c>
      <c r="T828">
        <f>MIN(P828:S828)</f>
        <v>0.17869402448494009</v>
      </c>
      <c r="U828">
        <f>MATCH(T828,P828:S828, 0)</f>
        <v>3</v>
      </c>
    </row>
    <row r="829" spans="1:21" x14ac:dyDescent="0.35">
      <c r="A829">
        <v>3</v>
      </c>
      <c r="B829">
        <v>818</v>
      </c>
      <c r="C829" t="s">
        <v>184</v>
      </c>
      <c r="D829" t="s">
        <v>185</v>
      </c>
      <c r="E829" t="s">
        <v>163</v>
      </c>
      <c r="F829" t="s">
        <v>59</v>
      </c>
      <c r="G829" t="s">
        <v>164</v>
      </c>
      <c r="H829" t="s">
        <v>165</v>
      </c>
      <c r="I829" s="1">
        <v>41625</v>
      </c>
      <c r="J829">
        <v>2013</v>
      </c>
      <c r="K829" t="s">
        <v>77</v>
      </c>
      <c r="L829" t="s">
        <v>78</v>
      </c>
      <c r="M829" s="1">
        <v>41791</v>
      </c>
      <c r="N829">
        <v>20</v>
      </c>
      <c r="O829">
        <f>STANDARDIZE(N829,$N$8,$N$9)</f>
        <v>-0.27719458949797421</v>
      </c>
      <c r="P829">
        <f>ABS($J$3-O829)</f>
        <v>0.25017163427891614</v>
      </c>
      <c r="Q829">
        <f>ABS($J$4-O829)</f>
        <v>2.4659775378921731</v>
      </c>
      <c r="R829">
        <f>ABS($J$5-O829)</f>
        <v>0.12508581713945804</v>
      </c>
      <c r="S829">
        <f>ABS($J$6-O829)</f>
        <v>0.71477609793976038</v>
      </c>
      <c r="T829">
        <f>MIN(P829:S829)</f>
        <v>0.12508581713945804</v>
      </c>
      <c r="U829">
        <f>MATCH(T829,P829:S829, 0)</f>
        <v>3</v>
      </c>
    </row>
    <row r="830" spans="1:21" x14ac:dyDescent="0.35">
      <c r="A830">
        <v>3</v>
      </c>
      <c r="B830">
        <v>819</v>
      </c>
      <c r="C830" t="s">
        <v>82</v>
      </c>
      <c r="D830" t="s">
        <v>83</v>
      </c>
      <c r="E830" t="s">
        <v>84</v>
      </c>
      <c r="F830" t="s">
        <v>85</v>
      </c>
      <c r="G830" t="s">
        <v>274</v>
      </c>
      <c r="H830" t="s">
        <v>275</v>
      </c>
      <c r="I830" s="1">
        <v>41625</v>
      </c>
      <c r="J830">
        <v>2013</v>
      </c>
      <c r="K830" t="s">
        <v>77</v>
      </c>
      <c r="L830" t="s">
        <v>78</v>
      </c>
      <c r="M830" s="1">
        <v>41655</v>
      </c>
      <c r="N830">
        <v>30</v>
      </c>
      <c r="O830">
        <f>STANDARDIZE(N830,$N$8,$N$9)</f>
        <v>-9.8500565013034141E-2</v>
      </c>
      <c r="P830">
        <f>ABS($J$3-O830)</f>
        <v>0.42886565876385618</v>
      </c>
      <c r="Q830">
        <f>ABS($J$4-O830)</f>
        <v>2.2872835134072331</v>
      </c>
      <c r="R830">
        <f>ABS($J$5-O830)</f>
        <v>5.3608207345482023E-2</v>
      </c>
      <c r="S830">
        <f>ABS($J$6-O830)</f>
        <v>0.53608207345482028</v>
      </c>
      <c r="T830">
        <f>MIN(P830:S830)</f>
        <v>5.3608207345482023E-2</v>
      </c>
      <c r="U830">
        <f>MATCH(T830,P830:S830, 0)</f>
        <v>3</v>
      </c>
    </row>
    <row r="831" spans="1:21" x14ac:dyDescent="0.35">
      <c r="A831">
        <v>3</v>
      </c>
      <c r="B831">
        <v>820</v>
      </c>
      <c r="C831" t="s">
        <v>14</v>
      </c>
      <c r="D831" t="s">
        <v>15</v>
      </c>
      <c r="E831" t="s">
        <v>52</v>
      </c>
      <c r="F831" t="s">
        <v>53</v>
      </c>
      <c r="G831" t="s">
        <v>248</v>
      </c>
      <c r="H831" t="s">
        <v>249</v>
      </c>
      <c r="I831" s="1">
        <v>41625</v>
      </c>
      <c r="J831">
        <v>2013</v>
      </c>
      <c r="K831" t="s">
        <v>166</v>
      </c>
      <c r="L831" t="s">
        <v>167</v>
      </c>
      <c r="M831" s="1">
        <v>41662</v>
      </c>
      <c r="N831">
        <v>37</v>
      </c>
      <c r="O831">
        <f>STANDARDIZE(N831,$N$8,$N$9)</f>
        <v>2.6585252126423927E-2</v>
      </c>
      <c r="P831">
        <f>ABS($J$3-O831)</f>
        <v>0.55395147590331428</v>
      </c>
      <c r="Q831">
        <f>ABS($J$4-O831)</f>
        <v>2.1621976962677749</v>
      </c>
      <c r="R831">
        <f>ABS($J$5-O831)</f>
        <v>0.17869402448494009</v>
      </c>
      <c r="S831">
        <f>ABS($J$6-O831)</f>
        <v>0.41099625631536219</v>
      </c>
      <c r="T831">
        <f>MIN(P831:S831)</f>
        <v>0.17869402448494009</v>
      </c>
      <c r="U831">
        <f>MATCH(T831,P831:S831, 0)</f>
        <v>3</v>
      </c>
    </row>
    <row r="832" spans="1:21" x14ac:dyDescent="0.35">
      <c r="A832">
        <v>3</v>
      </c>
      <c r="B832">
        <v>821</v>
      </c>
      <c r="C832" t="s">
        <v>67</v>
      </c>
      <c r="D832" t="s">
        <v>68</v>
      </c>
      <c r="E832" t="s">
        <v>84</v>
      </c>
      <c r="F832" t="s">
        <v>85</v>
      </c>
      <c r="G832" t="s">
        <v>153</v>
      </c>
      <c r="H832" t="s">
        <v>154</v>
      </c>
      <c r="I832" s="1">
        <v>41625</v>
      </c>
      <c r="J832">
        <v>2013</v>
      </c>
      <c r="K832" t="s">
        <v>77</v>
      </c>
      <c r="L832" t="s">
        <v>78</v>
      </c>
      <c r="M832" s="1">
        <v>41668</v>
      </c>
      <c r="N832">
        <v>43</v>
      </c>
      <c r="O832">
        <f>STANDARDIZE(N832,$N$8,$N$9)</f>
        <v>0.13380166681738798</v>
      </c>
      <c r="P832">
        <f>ABS($J$3-O832)</f>
        <v>0.66116789059427838</v>
      </c>
      <c r="Q832">
        <f>ABS($J$4-O832)</f>
        <v>2.0549812815768109</v>
      </c>
      <c r="R832">
        <f>ABS($J$5-O832)</f>
        <v>0.28591043917590414</v>
      </c>
      <c r="S832">
        <f>ABS($J$6-O832)</f>
        <v>0.30377984162439814</v>
      </c>
      <c r="T832">
        <f>MIN(P832:S832)</f>
        <v>0.28591043917590414</v>
      </c>
      <c r="U832">
        <f>MATCH(T832,P832:S832, 0)</f>
        <v>3</v>
      </c>
    </row>
    <row r="833" spans="1:21" x14ac:dyDescent="0.35">
      <c r="A833">
        <v>1</v>
      </c>
      <c r="B833">
        <v>822</v>
      </c>
      <c r="C833" t="s">
        <v>14</v>
      </c>
      <c r="D833" t="s">
        <v>15</v>
      </c>
      <c r="E833" t="s">
        <v>34</v>
      </c>
      <c r="F833" t="s">
        <v>35</v>
      </c>
      <c r="G833" t="s">
        <v>139</v>
      </c>
      <c r="H833" t="s">
        <v>140</v>
      </c>
      <c r="I833" s="1">
        <v>41626</v>
      </c>
      <c r="J833">
        <v>2013</v>
      </c>
      <c r="K833" t="s">
        <v>125</v>
      </c>
      <c r="L833" t="s">
        <v>126</v>
      </c>
      <c r="M833" s="1">
        <v>41627</v>
      </c>
      <c r="N833">
        <v>1</v>
      </c>
      <c r="O833">
        <f>STANDARDIZE(N833,$N$8,$N$9)</f>
        <v>-0.61671323601936046</v>
      </c>
      <c r="P833">
        <f>ABS($J$3-O833)</f>
        <v>8.9347012242470103E-2</v>
      </c>
      <c r="Q833">
        <f>ABS($J$4-O833)</f>
        <v>2.8054961844135593</v>
      </c>
      <c r="R833">
        <f>ABS($J$5-O833)</f>
        <v>0.46460446366084429</v>
      </c>
      <c r="S833">
        <f>ABS($J$6-O833)</f>
        <v>1.0542947444611466</v>
      </c>
      <c r="T833">
        <f>MIN(P833:S833)</f>
        <v>8.9347012242470103E-2</v>
      </c>
      <c r="U833">
        <f>MATCH(T833,P833:S833, 0)</f>
        <v>1</v>
      </c>
    </row>
    <row r="834" spans="1:21" x14ac:dyDescent="0.35">
      <c r="A834">
        <v>1</v>
      </c>
      <c r="B834">
        <v>823</v>
      </c>
      <c r="C834" t="s">
        <v>157</v>
      </c>
      <c r="D834" t="s">
        <v>158</v>
      </c>
      <c r="E834" t="s">
        <v>296</v>
      </c>
      <c r="F834" t="s">
        <v>320</v>
      </c>
      <c r="G834" t="s">
        <v>351</v>
      </c>
      <c r="H834" t="s">
        <v>352</v>
      </c>
      <c r="I834" s="1">
        <v>41626</v>
      </c>
      <c r="J834">
        <v>2013</v>
      </c>
      <c r="K834" t="s">
        <v>38</v>
      </c>
      <c r="L834" t="s">
        <v>13</v>
      </c>
      <c r="M834" s="1">
        <v>41635</v>
      </c>
      <c r="N834">
        <v>9</v>
      </c>
      <c r="O834">
        <f>STANDARDIZE(N834,$N$8,$N$9)</f>
        <v>-0.4737580164314083</v>
      </c>
      <c r="P834">
        <f>ABS($J$3-O834)</f>
        <v>5.3608207345482051E-2</v>
      </c>
      <c r="Q834">
        <f>ABS($J$4-O834)</f>
        <v>2.6625409648256073</v>
      </c>
      <c r="R834">
        <f>ABS($J$5-O834)</f>
        <v>0.32164924407289214</v>
      </c>
      <c r="S834">
        <f>ABS($J$6-O834)</f>
        <v>0.91133952487319436</v>
      </c>
      <c r="T834">
        <f>MIN(P834:S834)</f>
        <v>5.3608207345482051E-2</v>
      </c>
      <c r="U834">
        <f>MATCH(T834,P834:S834, 0)</f>
        <v>1</v>
      </c>
    </row>
    <row r="835" spans="1:21" x14ac:dyDescent="0.35">
      <c r="A835">
        <v>3</v>
      </c>
      <c r="B835">
        <v>824</v>
      </c>
      <c r="C835" t="s">
        <v>67</v>
      </c>
      <c r="D835" t="s">
        <v>68</v>
      </c>
      <c r="E835" t="s">
        <v>84</v>
      </c>
      <c r="F835" t="s">
        <v>85</v>
      </c>
      <c r="G835" t="s">
        <v>86</v>
      </c>
      <c r="H835" t="s">
        <v>87</v>
      </c>
      <c r="I835" s="1">
        <v>41626</v>
      </c>
      <c r="J835">
        <v>2013</v>
      </c>
      <c r="K835" t="s">
        <v>77</v>
      </c>
      <c r="L835" t="s">
        <v>78</v>
      </c>
      <c r="M835" s="1">
        <v>41791</v>
      </c>
      <c r="N835">
        <v>19</v>
      </c>
      <c r="O835">
        <f>STANDARDIZE(N835,$N$8,$N$9)</f>
        <v>-0.29506399194646826</v>
      </c>
      <c r="P835">
        <f>ABS($J$3-O835)</f>
        <v>0.23230223183042209</v>
      </c>
      <c r="Q835">
        <f>ABS($J$4-O835)</f>
        <v>2.4838469403406673</v>
      </c>
      <c r="R835">
        <f>ABS($J$5-O835)</f>
        <v>0.1429552195879521</v>
      </c>
      <c r="S835">
        <f>ABS($J$6-O835)</f>
        <v>0.73264550038825438</v>
      </c>
      <c r="T835">
        <f>MIN(P835:S835)</f>
        <v>0.1429552195879521</v>
      </c>
      <c r="U835">
        <f>MATCH(T835,P835:S835, 0)</f>
        <v>3</v>
      </c>
    </row>
    <row r="836" spans="1:21" x14ac:dyDescent="0.35">
      <c r="A836">
        <v>3</v>
      </c>
      <c r="B836">
        <v>825</v>
      </c>
      <c r="C836" t="s">
        <v>108</v>
      </c>
      <c r="D836" t="s">
        <v>109</v>
      </c>
      <c r="E836" t="s">
        <v>79</v>
      </c>
      <c r="F836" t="s">
        <v>35</v>
      </c>
      <c r="G836" t="s">
        <v>200</v>
      </c>
      <c r="H836" t="s">
        <v>201</v>
      </c>
      <c r="I836" s="1">
        <v>41626</v>
      </c>
      <c r="J836">
        <v>2013</v>
      </c>
      <c r="K836" t="s">
        <v>77</v>
      </c>
      <c r="L836" t="s">
        <v>78</v>
      </c>
      <c r="M836" s="1">
        <v>41656</v>
      </c>
      <c r="N836">
        <v>30</v>
      </c>
      <c r="O836">
        <f>STANDARDIZE(N836,$N$8,$N$9)</f>
        <v>-9.8500565013034141E-2</v>
      </c>
      <c r="P836">
        <f>ABS($J$3-O836)</f>
        <v>0.42886565876385618</v>
      </c>
      <c r="Q836">
        <f>ABS($J$4-O836)</f>
        <v>2.2872835134072331</v>
      </c>
      <c r="R836">
        <f>ABS($J$5-O836)</f>
        <v>5.3608207345482023E-2</v>
      </c>
      <c r="S836">
        <f>ABS($J$6-O836)</f>
        <v>0.53608207345482028</v>
      </c>
      <c r="T836">
        <f>MIN(P836:S836)</f>
        <v>5.3608207345482023E-2</v>
      </c>
      <c r="U836">
        <f>MATCH(T836,P836:S836, 0)</f>
        <v>3</v>
      </c>
    </row>
    <row r="837" spans="1:21" x14ac:dyDescent="0.35">
      <c r="A837">
        <v>2</v>
      </c>
      <c r="B837">
        <v>826</v>
      </c>
      <c r="C837" t="s">
        <v>71</v>
      </c>
      <c r="D837" t="s">
        <v>72</v>
      </c>
      <c r="E837" t="s">
        <v>34</v>
      </c>
      <c r="F837" t="s">
        <v>35</v>
      </c>
      <c r="G837" t="s">
        <v>139</v>
      </c>
      <c r="H837" t="s">
        <v>140</v>
      </c>
      <c r="I837" s="1">
        <v>41626</v>
      </c>
      <c r="J837">
        <v>2013</v>
      </c>
      <c r="K837" t="s">
        <v>227</v>
      </c>
      <c r="L837" t="s">
        <v>228</v>
      </c>
      <c r="M837" s="1">
        <v>41807</v>
      </c>
      <c r="N837">
        <v>181</v>
      </c>
      <c r="O837">
        <f>STANDARDIZE(N837,$N$8,$N$9)</f>
        <v>2.5997792047095616</v>
      </c>
      <c r="P837">
        <f>ABS($J$3-O837)</f>
        <v>3.1271454284864522</v>
      </c>
      <c r="Q837">
        <f>ABS($J$4-O837)</f>
        <v>0.41099625631536263</v>
      </c>
      <c r="R837">
        <f>ABS($J$5-O837)</f>
        <v>2.751887977068078</v>
      </c>
      <c r="S837">
        <f>ABS($J$6-O837)</f>
        <v>2.1621976962677754</v>
      </c>
      <c r="T837">
        <f>MIN(P837:S837)</f>
        <v>0.41099625631536263</v>
      </c>
      <c r="U837">
        <f>MATCH(T837,P837:S837, 0)</f>
        <v>2</v>
      </c>
    </row>
    <row r="838" spans="1:21" x14ac:dyDescent="0.35">
      <c r="A838">
        <v>1</v>
      </c>
      <c r="B838">
        <v>827</v>
      </c>
      <c r="C838" t="s">
        <v>30</v>
      </c>
      <c r="D838" t="s">
        <v>31</v>
      </c>
      <c r="E838" t="s">
        <v>34</v>
      </c>
      <c r="F838" t="s">
        <v>35</v>
      </c>
      <c r="G838" t="s">
        <v>139</v>
      </c>
      <c r="H838" t="s">
        <v>140</v>
      </c>
      <c r="I838" s="1">
        <v>41627</v>
      </c>
      <c r="J838">
        <v>2013</v>
      </c>
      <c r="K838" t="s">
        <v>125</v>
      </c>
      <c r="L838" t="s">
        <v>126</v>
      </c>
      <c r="M838" s="1">
        <v>41628</v>
      </c>
      <c r="N838">
        <v>1</v>
      </c>
      <c r="O838">
        <f>STANDARDIZE(N838,$N$8,$N$9)</f>
        <v>-0.61671323601936046</v>
      </c>
      <c r="P838">
        <f>ABS($J$3-O838)</f>
        <v>8.9347012242470103E-2</v>
      </c>
      <c r="Q838">
        <f>ABS($J$4-O838)</f>
        <v>2.8054961844135593</v>
      </c>
      <c r="R838">
        <f>ABS($J$5-O838)</f>
        <v>0.46460446366084429</v>
      </c>
      <c r="S838">
        <f>ABS($J$6-O838)</f>
        <v>1.0542947444611466</v>
      </c>
      <c r="T838">
        <f>MIN(P838:S838)</f>
        <v>8.9347012242470103E-2</v>
      </c>
      <c r="U838">
        <f>MATCH(T838,P838:S838, 0)</f>
        <v>1</v>
      </c>
    </row>
    <row r="839" spans="1:21" x14ac:dyDescent="0.35">
      <c r="A839">
        <v>1</v>
      </c>
      <c r="B839">
        <v>828</v>
      </c>
      <c r="C839" t="s">
        <v>30</v>
      </c>
      <c r="D839" t="s">
        <v>31</v>
      </c>
      <c r="E839" t="s">
        <v>79</v>
      </c>
      <c r="F839" t="s">
        <v>35</v>
      </c>
      <c r="G839" t="s">
        <v>80</v>
      </c>
      <c r="H839" t="s">
        <v>81</v>
      </c>
      <c r="I839" s="1">
        <v>41627</v>
      </c>
      <c r="J839">
        <v>2013</v>
      </c>
      <c r="K839" t="s">
        <v>77</v>
      </c>
      <c r="L839" t="s">
        <v>78</v>
      </c>
      <c r="M839" s="1">
        <v>41635</v>
      </c>
      <c r="N839">
        <v>8</v>
      </c>
      <c r="O839">
        <f>STANDARDIZE(N839,$N$8,$N$9)</f>
        <v>-0.49162741887990236</v>
      </c>
      <c r="P839">
        <f>ABS($J$3-O839)</f>
        <v>3.5738804896987997E-2</v>
      </c>
      <c r="Q839">
        <f>ABS($J$4-O839)</f>
        <v>2.6804103672741011</v>
      </c>
      <c r="R839">
        <f>ABS($J$5-O839)</f>
        <v>0.33951864652138619</v>
      </c>
      <c r="S839">
        <f>ABS($J$6-O839)</f>
        <v>0.92920892732168847</v>
      </c>
      <c r="T839">
        <f>MIN(P839:S839)</f>
        <v>3.5738804896987997E-2</v>
      </c>
      <c r="U839">
        <f>MATCH(T839,P839:S839, 0)</f>
        <v>1</v>
      </c>
    </row>
    <row r="840" spans="1:21" x14ac:dyDescent="0.35">
      <c r="A840">
        <v>1</v>
      </c>
      <c r="B840">
        <v>829</v>
      </c>
      <c r="C840" t="s">
        <v>30</v>
      </c>
      <c r="D840" t="s">
        <v>31</v>
      </c>
      <c r="E840" t="s">
        <v>79</v>
      </c>
      <c r="F840" t="s">
        <v>35</v>
      </c>
      <c r="G840" t="s">
        <v>80</v>
      </c>
      <c r="H840" t="s">
        <v>81</v>
      </c>
      <c r="I840" s="1">
        <v>41627</v>
      </c>
      <c r="J840">
        <v>2013</v>
      </c>
      <c r="K840" t="s">
        <v>77</v>
      </c>
      <c r="L840" t="s">
        <v>78</v>
      </c>
      <c r="M840" s="1">
        <v>41635</v>
      </c>
      <c r="N840">
        <v>8</v>
      </c>
      <c r="O840">
        <f>STANDARDIZE(N840,$N$8,$N$9)</f>
        <v>-0.49162741887990236</v>
      </c>
      <c r="P840">
        <f>ABS($J$3-O840)</f>
        <v>3.5738804896987997E-2</v>
      </c>
      <c r="Q840">
        <f>ABS($J$4-O840)</f>
        <v>2.6804103672741011</v>
      </c>
      <c r="R840">
        <f>ABS($J$5-O840)</f>
        <v>0.33951864652138619</v>
      </c>
      <c r="S840">
        <f>ABS($J$6-O840)</f>
        <v>0.92920892732168847</v>
      </c>
      <c r="T840">
        <f>MIN(P840:S840)</f>
        <v>3.5738804896987997E-2</v>
      </c>
      <c r="U840">
        <f>MATCH(T840,P840:S840, 0)</f>
        <v>1</v>
      </c>
    </row>
    <row r="841" spans="1:21" x14ac:dyDescent="0.35">
      <c r="A841">
        <v>1</v>
      </c>
      <c r="B841">
        <v>830</v>
      </c>
      <c r="C841" t="s">
        <v>32</v>
      </c>
      <c r="D841" t="s">
        <v>33</v>
      </c>
      <c r="E841" t="s">
        <v>34</v>
      </c>
      <c r="F841" t="s">
        <v>35</v>
      </c>
      <c r="G841" t="s">
        <v>36</v>
      </c>
      <c r="H841" t="s">
        <v>37</v>
      </c>
      <c r="I841" s="1">
        <v>41627</v>
      </c>
      <c r="J841">
        <v>2013</v>
      </c>
      <c r="K841" t="s">
        <v>38</v>
      </c>
      <c r="L841" t="s">
        <v>13</v>
      </c>
      <c r="M841" s="1">
        <v>42003</v>
      </c>
      <c r="N841">
        <v>11</v>
      </c>
      <c r="O841">
        <f>STANDARDIZE(N841,$N$8,$N$9)</f>
        <v>-0.43801921153442031</v>
      </c>
      <c r="P841">
        <f>ABS($J$3-O841)</f>
        <v>8.9347012242470047E-2</v>
      </c>
      <c r="Q841">
        <f>ABS($J$4-O841)</f>
        <v>2.6268021599286193</v>
      </c>
      <c r="R841">
        <f>ABS($J$5-O841)</f>
        <v>0.28591043917590414</v>
      </c>
      <c r="S841">
        <f>ABS($J$6-O841)</f>
        <v>0.87560071997620637</v>
      </c>
      <c r="T841">
        <f>MIN(P841:S841)</f>
        <v>8.9347012242470047E-2</v>
      </c>
      <c r="U841">
        <f>MATCH(T841,P841:S841, 0)</f>
        <v>1</v>
      </c>
    </row>
    <row r="842" spans="1:21" x14ac:dyDescent="0.35">
      <c r="A842">
        <v>1</v>
      </c>
      <c r="B842">
        <v>831</v>
      </c>
      <c r="C842" t="s">
        <v>276</v>
      </c>
      <c r="D842" t="s">
        <v>277</v>
      </c>
      <c r="E842" t="s">
        <v>84</v>
      </c>
      <c r="F842" t="s">
        <v>85</v>
      </c>
      <c r="G842" t="s">
        <v>86</v>
      </c>
      <c r="H842" t="s">
        <v>87</v>
      </c>
      <c r="I842" s="1">
        <v>41627</v>
      </c>
      <c r="J842">
        <v>2013</v>
      </c>
      <c r="K842" t="s">
        <v>77</v>
      </c>
      <c r="L842" t="s">
        <v>78</v>
      </c>
      <c r="M842" s="1">
        <v>41699</v>
      </c>
      <c r="N842">
        <v>15</v>
      </c>
      <c r="O842">
        <f>STANDARDIZE(N842,$N$8,$N$9)</f>
        <v>-0.36654160174044426</v>
      </c>
      <c r="P842">
        <f>ABS($J$3-O842)</f>
        <v>0.1608246220364461</v>
      </c>
      <c r="Q842">
        <f>ABS($J$4-O842)</f>
        <v>2.5553245501346433</v>
      </c>
      <c r="R842">
        <f>ABS($J$5-O842)</f>
        <v>0.21443282938192809</v>
      </c>
      <c r="S842">
        <f>ABS($J$6-O842)</f>
        <v>0.80412311018223037</v>
      </c>
      <c r="T842">
        <f>MIN(P842:S842)</f>
        <v>0.1608246220364461</v>
      </c>
      <c r="U842">
        <f>MATCH(T842,P842:S842, 0)</f>
        <v>1</v>
      </c>
    </row>
    <row r="843" spans="1:21" x14ac:dyDescent="0.35">
      <c r="A843">
        <v>3</v>
      </c>
      <c r="B843">
        <v>832</v>
      </c>
      <c r="C843" t="s">
        <v>14</v>
      </c>
      <c r="D843" t="s">
        <v>15</v>
      </c>
      <c r="E843" t="s">
        <v>196</v>
      </c>
      <c r="F843" t="s">
        <v>197</v>
      </c>
      <c r="G843" t="s">
        <v>198</v>
      </c>
      <c r="H843" t="s">
        <v>199</v>
      </c>
      <c r="I843" s="1">
        <v>41627</v>
      </c>
      <c r="J843">
        <v>2013</v>
      </c>
      <c r="K843" t="s">
        <v>166</v>
      </c>
      <c r="L843" t="s">
        <v>167</v>
      </c>
      <c r="M843" s="1">
        <v>41659</v>
      </c>
      <c r="N843">
        <v>32</v>
      </c>
      <c r="O843">
        <f>STANDARDIZE(N843,$N$8,$N$9)</f>
        <v>-6.2761760116046117E-2</v>
      </c>
      <c r="P843">
        <f>ABS($J$3-O843)</f>
        <v>0.46460446366084424</v>
      </c>
      <c r="Q843">
        <f>ABS($J$4-O843)</f>
        <v>2.2515447085102451</v>
      </c>
      <c r="R843">
        <f>ABS($J$5-O843)</f>
        <v>8.9347012242470047E-2</v>
      </c>
      <c r="S843">
        <f>ABS($J$6-O843)</f>
        <v>0.50034326855783218</v>
      </c>
      <c r="T843">
        <f>MIN(P843:S843)</f>
        <v>8.9347012242470047E-2</v>
      </c>
      <c r="U843">
        <f>MATCH(T843,P843:S843, 0)</f>
        <v>3</v>
      </c>
    </row>
    <row r="844" spans="1:21" x14ac:dyDescent="0.35">
      <c r="A844">
        <v>3</v>
      </c>
      <c r="B844">
        <v>833</v>
      </c>
      <c r="C844" t="s">
        <v>14</v>
      </c>
      <c r="D844" t="s">
        <v>15</v>
      </c>
      <c r="E844" t="s">
        <v>196</v>
      </c>
      <c r="F844" t="s">
        <v>197</v>
      </c>
      <c r="G844" t="s">
        <v>198</v>
      </c>
      <c r="H844" t="s">
        <v>199</v>
      </c>
      <c r="I844" s="1">
        <v>41627</v>
      </c>
      <c r="J844">
        <v>2013</v>
      </c>
      <c r="K844" t="s">
        <v>77</v>
      </c>
      <c r="L844" t="s">
        <v>78</v>
      </c>
      <c r="M844" s="1">
        <v>41661</v>
      </c>
      <c r="N844">
        <v>34</v>
      </c>
      <c r="O844">
        <f>STANDARDIZE(N844,$N$8,$N$9)</f>
        <v>-2.7022955219058099E-2</v>
      </c>
      <c r="P844">
        <f>ABS($J$3-O844)</f>
        <v>0.50034326855783229</v>
      </c>
      <c r="Q844">
        <f>ABS($J$4-O844)</f>
        <v>2.2158059036132571</v>
      </c>
      <c r="R844">
        <f>ABS($J$5-O844)</f>
        <v>0.12508581713945807</v>
      </c>
      <c r="S844">
        <f>ABS($J$6-O844)</f>
        <v>0.46460446366084424</v>
      </c>
      <c r="T844">
        <f>MIN(P844:S844)</f>
        <v>0.12508581713945807</v>
      </c>
      <c r="U844">
        <f>MATCH(T844,P844:S844, 0)</f>
        <v>3</v>
      </c>
    </row>
    <row r="845" spans="1:21" x14ac:dyDescent="0.35">
      <c r="A845">
        <v>3</v>
      </c>
      <c r="B845">
        <v>834</v>
      </c>
      <c r="C845" t="s">
        <v>30</v>
      </c>
      <c r="D845" t="s">
        <v>31</v>
      </c>
      <c r="E845" t="s">
        <v>79</v>
      </c>
      <c r="F845" t="s">
        <v>35</v>
      </c>
      <c r="G845" t="s">
        <v>80</v>
      </c>
      <c r="H845" t="s">
        <v>81</v>
      </c>
      <c r="I845" s="1">
        <v>41627</v>
      </c>
      <c r="J845">
        <v>2013</v>
      </c>
      <c r="K845" t="s">
        <v>227</v>
      </c>
      <c r="L845" t="s">
        <v>228</v>
      </c>
      <c r="M845" s="1">
        <v>41663</v>
      </c>
      <c r="N845">
        <v>36</v>
      </c>
      <c r="O845">
        <f>STANDARDIZE(N845,$N$8,$N$9)</f>
        <v>8.7158496779299183E-3</v>
      </c>
      <c r="P845">
        <f>ABS($J$3-O845)</f>
        <v>0.53608207345482028</v>
      </c>
      <c r="Q845">
        <f>ABS($J$4-O845)</f>
        <v>2.1800670987162691</v>
      </c>
      <c r="R845">
        <f>ABS($J$5-O845)</f>
        <v>0.1608246220364461</v>
      </c>
      <c r="S845">
        <f>ABS($J$6-O845)</f>
        <v>0.42886565876385618</v>
      </c>
      <c r="T845">
        <f>MIN(P845:S845)</f>
        <v>0.1608246220364461</v>
      </c>
      <c r="U845">
        <f>MATCH(T845,P845:S845, 0)</f>
        <v>3</v>
      </c>
    </row>
    <row r="846" spans="1:21" x14ac:dyDescent="0.35">
      <c r="A846">
        <v>4</v>
      </c>
      <c r="B846">
        <v>835</v>
      </c>
      <c r="C846" t="s">
        <v>355</v>
      </c>
      <c r="D846" t="s">
        <v>356</v>
      </c>
      <c r="E846" t="s">
        <v>105</v>
      </c>
      <c r="F846" t="s">
        <v>59</v>
      </c>
      <c r="G846" t="s">
        <v>106</v>
      </c>
      <c r="H846" t="s">
        <v>107</v>
      </c>
      <c r="I846" s="1">
        <v>41627</v>
      </c>
      <c r="J846">
        <v>2013</v>
      </c>
      <c r="K846" t="s">
        <v>69</v>
      </c>
      <c r="L846" t="s">
        <v>70</v>
      </c>
      <c r="M846" s="1">
        <v>41733</v>
      </c>
      <c r="N846">
        <v>106</v>
      </c>
      <c r="O846">
        <f>STANDARDIZE(N846,$N$8,$N$9)</f>
        <v>1.2595740210725106</v>
      </c>
      <c r="P846">
        <f>ABS($J$3-O846)</f>
        <v>1.7869402448494009</v>
      </c>
      <c r="Q846">
        <f>ABS($J$4-O846)</f>
        <v>0.92920892732168836</v>
      </c>
      <c r="R846">
        <f>ABS($J$5-O846)</f>
        <v>1.4116827934310268</v>
      </c>
      <c r="S846">
        <f>ABS($J$6-O846)</f>
        <v>0.82199251263072448</v>
      </c>
      <c r="T846">
        <f>MIN(P846:S846)</f>
        <v>0.82199251263072448</v>
      </c>
      <c r="U846">
        <f>MATCH(T846,P846:S846, 0)</f>
        <v>4</v>
      </c>
    </row>
    <row r="847" spans="1:21" x14ac:dyDescent="0.35">
      <c r="A847">
        <v>2</v>
      </c>
      <c r="B847">
        <v>836</v>
      </c>
      <c r="C847" t="s">
        <v>14</v>
      </c>
      <c r="D847" t="s">
        <v>15</v>
      </c>
      <c r="E847" t="s">
        <v>34</v>
      </c>
      <c r="F847" t="s">
        <v>35</v>
      </c>
      <c r="G847" t="s">
        <v>139</v>
      </c>
      <c r="H847" t="s">
        <v>140</v>
      </c>
      <c r="I847" s="1">
        <v>41627</v>
      </c>
      <c r="J847">
        <v>2013</v>
      </c>
      <c r="K847" t="s">
        <v>233</v>
      </c>
      <c r="L847" t="s">
        <v>234</v>
      </c>
      <c r="M847" s="1">
        <v>41781</v>
      </c>
      <c r="N847">
        <v>154</v>
      </c>
      <c r="O847">
        <f>STANDARDIZE(N847,$N$8,$N$9)</f>
        <v>2.117305338600223</v>
      </c>
      <c r="P847">
        <f>ABS($J$3-O847)</f>
        <v>2.6446715623771135</v>
      </c>
      <c r="Q847">
        <f>ABS($J$4-O847)</f>
        <v>7.1477609793975994E-2</v>
      </c>
      <c r="R847">
        <f>ABS($J$5-O847)</f>
        <v>2.2694141109587394</v>
      </c>
      <c r="S847">
        <f>ABS($J$6-O847)</f>
        <v>1.6797238301584367</v>
      </c>
      <c r="T847">
        <f>MIN(P847:S847)</f>
        <v>7.1477609793975994E-2</v>
      </c>
      <c r="U847">
        <f>MATCH(T847,P847:S847, 0)</f>
        <v>2</v>
      </c>
    </row>
    <row r="848" spans="1:21" x14ac:dyDescent="0.35">
      <c r="A848">
        <v>2</v>
      </c>
      <c r="B848">
        <v>837</v>
      </c>
      <c r="C848" t="s">
        <v>30</v>
      </c>
      <c r="D848" t="s">
        <v>31</v>
      </c>
      <c r="E848" t="s">
        <v>34</v>
      </c>
      <c r="F848" t="s">
        <v>35</v>
      </c>
      <c r="G848" t="s">
        <v>139</v>
      </c>
      <c r="H848" t="s">
        <v>140</v>
      </c>
      <c r="I848" s="1">
        <v>41627</v>
      </c>
      <c r="J848">
        <v>2013</v>
      </c>
      <c r="K848" t="s">
        <v>233</v>
      </c>
      <c r="L848" t="s">
        <v>234</v>
      </c>
      <c r="M848" s="1">
        <v>41781</v>
      </c>
      <c r="N848">
        <v>154</v>
      </c>
      <c r="O848">
        <f>STANDARDIZE(N848,$N$8,$N$9)</f>
        <v>2.117305338600223</v>
      </c>
      <c r="P848">
        <f>ABS($J$3-O848)</f>
        <v>2.6446715623771135</v>
      </c>
      <c r="Q848">
        <f>ABS($J$4-O848)</f>
        <v>7.1477609793975994E-2</v>
      </c>
      <c r="R848">
        <f>ABS($J$5-O848)</f>
        <v>2.2694141109587394</v>
      </c>
      <c r="S848">
        <f>ABS($J$6-O848)</f>
        <v>1.6797238301584367</v>
      </c>
      <c r="T848">
        <f>MIN(P848:S848)</f>
        <v>7.1477609793975994E-2</v>
      </c>
      <c r="U848">
        <f>MATCH(T848,P848:S848, 0)</f>
        <v>2</v>
      </c>
    </row>
    <row r="849" spans="1:21" x14ac:dyDescent="0.35">
      <c r="A849">
        <v>1</v>
      </c>
      <c r="B849">
        <v>838</v>
      </c>
      <c r="C849" t="s">
        <v>14</v>
      </c>
      <c r="D849" t="s">
        <v>15</v>
      </c>
      <c r="E849" t="s">
        <v>105</v>
      </c>
      <c r="F849" t="s">
        <v>59</v>
      </c>
      <c r="G849" t="s">
        <v>106</v>
      </c>
      <c r="H849" t="s">
        <v>107</v>
      </c>
      <c r="I849" s="1">
        <v>41628</v>
      </c>
      <c r="J849">
        <v>2013</v>
      </c>
      <c r="K849" t="s">
        <v>166</v>
      </c>
      <c r="L849" t="s">
        <v>167</v>
      </c>
      <c r="M849" s="1">
        <v>41631</v>
      </c>
      <c r="N849">
        <v>3</v>
      </c>
      <c r="O849">
        <f>STANDARDIZE(N849,$N$8,$N$9)</f>
        <v>-0.58097443112237235</v>
      </c>
      <c r="P849">
        <f>ABS($J$3-O849)</f>
        <v>5.3608207345481995E-2</v>
      </c>
      <c r="Q849">
        <f>ABS($J$4-O849)</f>
        <v>2.7697573795165713</v>
      </c>
      <c r="R849">
        <f>ABS($J$5-O849)</f>
        <v>0.42886565876385618</v>
      </c>
      <c r="S849">
        <f>ABS($J$6-O849)</f>
        <v>1.0185559395641586</v>
      </c>
      <c r="T849">
        <f>MIN(P849:S849)</f>
        <v>5.3608207345481995E-2</v>
      </c>
      <c r="U849">
        <f>MATCH(T849,P849:S849, 0)</f>
        <v>1</v>
      </c>
    </row>
    <row r="850" spans="1:21" x14ac:dyDescent="0.35">
      <c r="A850">
        <v>1</v>
      </c>
      <c r="B850">
        <v>839</v>
      </c>
      <c r="C850" t="s">
        <v>67</v>
      </c>
      <c r="D850" t="s">
        <v>68</v>
      </c>
      <c r="E850" t="s">
        <v>34</v>
      </c>
      <c r="F850" t="s">
        <v>35</v>
      </c>
      <c r="G850" t="s">
        <v>139</v>
      </c>
      <c r="H850" t="s">
        <v>140</v>
      </c>
      <c r="I850" s="1">
        <v>41628</v>
      </c>
      <c r="J850">
        <v>2013</v>
      </c>
      <c r="K850" t="s">
        <v>125</v>
      </c>
      <c r="L850" t="s">
        <v>126</v>
      </c>
      <c r="M850" s="1">
        <v>41632</v>
      </c>
      <c r="N850">
        <v>4</v>
      </c>
      <c r="O850">
        <f>STANDARDIZE(N850,$N$8,$N$9)</f>
        <v>-0.56310502867387835</v>
      </c>
      <c r="P850">
        <f>ABS($J$3-O850)</f>
        <v>3.5738804896987997E-2</v>
      </c>
      <c r="Q850">
        <f>ABS($J$4-O850)</f>
        <v>2.7518879770680771</v>
      </c>
      <c r="R850">
        <f>ABS($J$5-O850)</f>
        <v>0.41099625631536219</v>
      </c>
      <c r="S850">
        <f>ABS($J$6-O850)</f>
        <v>1.0006865371156644</v>
      </c>
      <c r="T850">
        <f>MIN(P850:S850)</f>
        <v>3.5738804896987997E-2</v>
      </c>
      <c r="U850">
        <f>MATCH(T850,P850:S850, 0)</f>
        <v>1</v>
      </c>
    </row>
    <row r="851" spans="1:21" x14ac:dyDescent="0.35">
      <c r="A851">
        <v>1</v>
      </c>
      <c r="B851">
        <v>840</v>
      </c>
      <c r="C851" t="s">
        <v>145</v>
      </c>
      <c r="D851" t="s">
        <v>146</v>
      </c>
      <c r="E851" t="s">
        <v>105</v>
      </c>
      <c r="F851" t="s">
        <v>59</v>
      </c>
      <c r="G851" t="s">
        <v>106</v>
      </c>
      <c r="H851" t="s">
        <v>107</v>
      </c>
      <c r="I851" s="1">
        <v>41628</v>
      </c>
      <c r="J851">
        <v>2013</v>
      </c>
      <c r="K851" t="s">
        <v>166</v>
      </c>
      <c r="L851" t="s">
        <v>167</v>
      </c>
      <c r="M851" s="1">
        <v>41635</v>
      </c>
      <c r="N851">
        <v>7</v>
      </c>
      <c r="O851">
        <f>STANDARDIZE(N851,$N$8,$N$9)</f>
        <v>-0.50949682132839635</v>
      </c>
      <c r="P851">
        <f>ABS($J$3-O851)</f>
        <v>1.7869402448493998E-2</v>
      </c>
      <c r="Q851">
        <f>ABS($J$4-O851)</f>
        <v>2.6982797697225953</v>
      </c>
      <c r="R851">
        <f>ABS($J$5-O851)</f>
        <v>0.35738804896988019</v>
      </c>
      <c r="S851">
        <f>ABS($J$6-O851)</f>
        <v>0.94707832977018247</v>
      </c>
      <c r="T851">
        <f>MIN(P851:S851)</f>
        <v>1.7869402448493998E-2</v>
      </c>
      <c r="U851">
        <f>MATCH(T851,P851:S851, 0)</f>
        <v>1</v>
      </c>
    </row>
    <row r="852" spans="1:21" x14ac:dyDescent="0.35">
      <c r="A852">
        <v>3</v>
      </c>
      <c r="B852">
        <v>841</v>
      </c>
      <c r="C852" t="s">
        <v>288</v>
      </c>
      <c r="D852" t="s">
        <v>289</v>
      </c>
      <c r="E852" t="s">
        <v>163</v>
      </c>
      <c r="F852" t="s">
        <v>59</v>
      </c>
      <c r="G852" t="s">
        <v>164</v>
      </c>
      <c r="H852" t="s">
        <v>165</v>
      </c>
      <c r="I852" s="1">
        <v>41628</v>
      </c>
      <c r="J852">
        <v>2013</v>
      </c>
      <c r="K852" t="s">
        <v>77</v>
      </c>
      <c r="L852" t="s">
        <v>78</v>
      </c>
      <c r="M852" s="1">
        <v>41791</v>
      </c>
      <c r="N852">
        <v>17</v>
      </c>
      <c r="O852">
        <f>STANDARDIZE(N852,$N$8,$N$9)</f>
        <v>-0.33080279684345626</v>
      </c>
      <c r="P852">
        <f>ABS($J$3-O852)</f>
        <v>0.19656342693343409</v>
      </c>
      <c r="Q852">
        <f>ABS($J$4-O852)</f>
        <v>2.5195857452376553</v>
      </c>
      <c r="R852">
        <f>ABS($J$5-O852)</f>
        <v>0.17869402448494009</v>
      </c>
      <c r="S852">
        <f>ABS($J$6-O852)</f>
        <v>0.76838430528524237</v>
      </c>
      <c r="T852">
        <f>MIN(P852:S852)</f>
        <v>0.17869402448494009</v>
      </c>
      <c r="U852">
        <f>MATCH(T852,P852:S852, 0)</f>
        <v>3</v>
      </c>
    </row>
    <row r="853" spans="1:21" x14ac:dyDescent="0.35">
      <c r="A853">
        <v>3</v>
      </c>
      <c r="B853">
        <v>842</v>
      </c>
      <c r="C853" t="s">
        <v>30</v>
      </c>
      <c r="D853" t="s">
        <v>31</v>
      </c>
      <c r="E853" t="s">
        <v>163</v>
      </c>
      <c r="F853" t="s">
        <v>59</v>
      </c>
      <c r="G853" t="s">
        <v>164</v>
      </c>
      <c r="H853" t="s">
        <v>165</v>
      </c>
      <c r="I853" s="1">
        <v>41628</v>
      </c>
      <c r="J853">
        <v>2013</v>
      </c>
      <c r="K853" t="s">
        <v>77</v>
      </c>
      <c r="L853" t="s">
        <v>78</v>
      </c>
      <c r="M853" s="1">
        <v>41791</v>
      </c>
      <c r="N853">
        <v>17</v>
      </c>
      <c r="O853">
        <f>STANDARDIZE(N853,$N$8,$N$9)</f>
        <v>-0.33080279684345626</v>
      </c>
      <c r="P853">
        <f>ABS($J$3-O853)</f>
        <v>0.19656342693343409</v>
      </c>
      <c r="Q853">
        <f>ABS($J$4-O853)</f>
        <v>2.5195857452376553</v>
      </c>
      <c r="R853">
        <f>ABS($J$5-O853)</f>
        <v>0.17869402448494009</v>
      </c>
      <c r="S853">
        <f>ABS($J$6-O853)</f>
        <v>0.76838430528524237</v>
      </c>
      <c r="T853">
        <f>MIN(P853:S853)</f>
        <v>0.17869402448494009</v>
      </c>
      <c r="U853">
        <f>MATCH(T853,P853:S853, 0)</f>
        <v>3</v>
      </c>
    </row>
    <row r="854" spans="1:21" x14ac:dyDescent="0.35">
      <c r="A854">
        <v>3</v>
      </c>
      <c r="B854">
        <v>843</v>
      </c>
      <c r="C854" t="s">
        <v>32</v>
      </c>
      <c r="D854" t="s">
        <v>33</v>
      </c>
      <c r="E854" t="s">
        <v>90</v>
      </c>
      <c r="F854" t="s">
        <v>91</v>
      </c>
      <c r="G854" t="s">
        <v>235</v>
      </c>
      <c r="H854" t="s">
        <v>236</v>
      </c>
      <c r="I854" s="1">
        <v>41628</v>
      </c>
      <c r="J854">
        <v>2013</v>
      </c>
      <c r="K854" t="s">
        <v>125</v>
      </c>
      <c r="L854" t="s">
        <v>126</v>
      </c>
      <c r="M854" s="1">
        <v>41852</v>
      </c>
      <c r="N854">
        <v>19</v>
      </c>
      <c r="O854">
        <f>STANDARDIZE(N854,$N$8,$N$9)</f>
        <v>-0.29506399194646826</v>
      </c>
      <c r="P854">
        <f>ABS($J$3-O854)</f>
        <v>0.23230223183042209</v>
      </c>
      <c r="Q854">
        <f>ABS($J$4-O854)</f>
        <v>2.4838469403406673</v>
      </c>
      <c r="R854">
        <f>ABS($J$5-O854)</f>
        <v>0.1429552195879521</v>
      </c>
      <c r="S854">
        <f>ABS($J$6-O854)</f>
        <v>0.73264550038825438</v>
      </c>
      <c r="T854">
        <f>MIN(P854:S854)</f>
        <v>0.1429552195879521</v>
      </c>
      <c r="U854">
        <f>MATCH(T854,P854:S854, 0)</f>
        <v>3</v>
      </c>
    </row>
    <row r="855" spans="1:21" x14ac:dyDescent="0.35">
      <c r="A855">
        <v>3</v>
      </c>
      <c r="B855">
        <v>844</v>
      </c>
      <c r="C855" t="s">
        <v>14</v>
      </c>
      <c r="D855" t="s">
        <v>15</v>
      </c>
      <c r="E855" t="s">
        <v>131</v>
      </c>
      <c r="F855" t="s">
        <v>132</v>
      </c>
      <c r="G855" t="s">
        <v>211</v>
      </c>
      <c r="H855" t="s">
        <v>212</v>
      </c>
      <c r="I855" s="1">
        <v>41628</v>
      </c>
      <c r="J855">
        <v>2013</v>
      </c>
      <c r="K855" t="s">
        <v>227</v>
      </c>
      <c r="L855" t="s">
        <v>228</v>
      </c>
      <c r="M855" s="1">
        <v>41652</v>
      </c>
      <c r="N855">
        <v>24</v>
      </c>
      <c r="O855">
        <f>STANDARDIZE(N855,$N$8,$N$9)</f>
        <v>-0.20571697970399819</v>
      </c>
      <c r="P855">
        <f>ABS($J$3-O855)</f>
        <v>0.32164924407289219</v>
      </c>
      <c r="Q855">
        <f>ABS($J$4-O855)</f>
        <v>2.3944999280981971</v>
      </c>
      <c r="R855">
        <f>ABS($J$5-O855)</f>
        <v>5.3608207345482023E-2</v>
      </c>
      <c r="S855">
        <f>ABS($J$6-O855)</f>
        <v>0.64329848814578428</v>
      </c>
      <c r="T855">
        <f>MIN(P855:S855)</f>
        <v>5.3608207345482023E-2</v>
      </c>
      <c r="U855">
        <f>MATCH(T855,P855:S855, 0)</f>
        <v>3</v>
      </c>
    </row>
    <row r="856" spans="1:21" x14ac:dyDescent="0.35">
      <c r="A856">
        <v>3</v>
      </c>
      <c r="B856">
        <v>845</v>
      </c>
      <c r="C856" t="s">
        <v>172</v>
      </c>
      <c r="D856" t="s">
        <v>173</v>
      </c>
      <c r="E856" t="s">
        <v>52</v>
      </c>
      <c r="F856" t="s">
        <v>53</v>
      </c>
      <c r="G856" t="s">
        <v>54</v>
      </c>
      <c r="H856" t="s">
        <v>55</v>
      </c>
      <c r="I856" s="1">
        <v>41628</v>
      </c>
      <c r="J856">
        <v>2013</v>
      </c>
      <c r="K856" t="s">
        <v>41</v>
      </c>
      <c r="L856" t="s">
        <v>42</v>
      </c>
      <c r="M856" s="1">
        <v>41655</v>
      </c>
      <c r="N856">
        <v>27</v>
      </c>
      <c r="O856">
        <f>STANDARDIZE(N856,$N$8,$N$9)</f>
        <v>-0.15210877235851616</v>
      </c>
      <c r="P856">
        <f>ABS($J$3-O856)</f>
        <v>0.37525745141837419</v>
      </c>
      <c r="Q856">
        <f>ABS($J$4-O856)</f>
        <v>2.3408917207527153</v>
      </c>
      <c r="R856">
        <f>ABS($J$5-O856)</f>
        <v>0</v>
      </c>
      <c r="S856">
        <f>ABS($J$6-O856)</f>
        <v>0.58969028080030228</v>
      </c>
      <c r="T856">
        <f>MIN(P856:S856)</f>
        <v>0</v>
      </c>
      <c r="U856">
        <f>MATCH(T856,P856:S856, 0)</f>
        <v>3</v>
      </c>
    </row>
    <row r="857" spans="1:21" x14ac:dyDescent="0.35">
      <c r="A857">
        <v>1</v>
      </c>
      <c r="B857">
        <v>846</v>
      </c>
      <c r="C857" t="s">
        <v>172</v>
      </c>
      <c r="D857" t="s">
        <v>173</v>
      </c>
      <c r="E857" t="s">
        <v>16</v>
      </c>
      <c r="F857" t="s">
        <v>17</v>
      </c>
      <c r="G857" t="s">
        <v>137</v>
      </c>
      <c r="H857" t="s">
        <v>138</v>
      </c>
      <c r="I857" s="1">
        <v>41629</v>
      </c>
      <c r="J857">
        <v>2013</v>
      </c>
      <c r="K857" t="s">
        <v>166</v>
      </c>
      <c r="L857" t="s">
        <v>167</v>
      </c>
      <c r="M857" s="1">
        <v>42004</v>
      </c>
      <c r="N857">
        <v>10</v>
      </c>
      <c r="O857">
        <f>STANDARDIZE(N857,$N$8,$N$9)</f>
        <v>-0.4558886139829143</v>
      </c>
      <c r="P857">
        <f>ABS($J$3-O857)</f>
        <v>7.1477609793976049E-2</v>
      </c>
      <c r="Q857">
        <f>ABS($J$4-O857)</f>
        <v>2.6446715623771131</v>
      </c>
      <c r="R857">
        <f>ABS($J$5-O857)</f>
        <v>0.30377984162439814</v>
      </c>
      <c r="S857">
        <f>ABS($J$6-O857)</f>
        <v>0.89347012242470036</v>
      </c>
      <c r="T857">
        <f>MIN(P857:S857)</f>
        <v>7.1477609793976049E-2</v>
      </c>
      <c r="U857">
        <f>MATCH(T857,P857:S857, 0)</f>
        <v>1</v>
      </c>
    </row>
    <row r="858" spans="1:21" x14ac:dyDescent="0.35">
      <c r="A858">
        <v>1</v>
      </c>
      <c r="B858">
        <v>847</v>
      </c>
      <c r="C858" t="s">
        <v>172</v>
      </c>
      <c r="D858" t="s">
        <v>173</v>
      </c>
      <c r="E858" t="s">
        <v>16</v>
      </c>
      <c r="F858" t="s">
        <v>17</v>
      </c>
      <c r="G858" t="s">
        <v>137</v>
      </c>
      <c r="H858" t="s">
        <v>138</v>
      </c>
      <c r="I858" s="1">
        <v>41629</v>
      </c>
      <c r="J858">
        <v>2013</v>
      </c>
      <c r="K858" t="s">
        <v>166</v>
      </c>
      <c r="L858" t="s">
        <v>167</v>
      </c>
      <c r="M858" s="1">
        <v>41699</v>
      </c>
      <c r="N858">
        <v>13</v>
      </c>
      <c r="O858">
        <f>STANDARDIZE(N858,$N$8,$N$9)</f>
        <v>-0.40228040663743231</v>
      </c>
      <c r="P858">
        <f>ABS($J$3-O858)</f>
        <v>0.12508581713945804</v>
      </c>
      <c r="Q858">
        <f>ABS($J$4-O858)</f>
        <v>2.5910633550316313</v>
      </c>
      <c r="R858">
        <f>ABS($J$5-O858)</f>
        <v>0.25017163427891614</v>
      </c>
      <c r="S858">
        <f>ABS($J$6-O858)</f>
        <v>0.83986191507921837</v>
      </c>
      <c r="T858">
        <f>MIN(P858:S858)</f>
        <v>0.12508581713945804</v>
      </c>
      <c r="U858">
        <f>MATCH(T858,P858:S858, 0)</f>
        <v>1</v>
      </c>
    </row>
    <row r="859" spans="1:21" x14ac:dyDescent="0.35">
      <c r="A859">
        <v>3</v>
      </c>
      <c r="B859">
        <v>848</v>
      </c>
      <c r="C859" t="s">
        <v>22</v>
      </c>
      <c r="D859" t="s">
        <v>23</v>
      </c>
      <c r="E859" t="s">
        <v>219</v>
      </c>
      <c r="F859" t="s">
        <v>220</v>
      </c>
      <c r="G859" t="s">
        <v>423</v>
      </c>
      <c r="H859" t="s">
        <v>424</v>
      </c>
      <c r="I859" s="1">
        <v>41629</v>
      </c>
      <c r="J859">
        <v>2013</v>
      </c>
      <c r="K859" t="s">
        <v>77</v>
      </c>
      <c r="L859" t="s">
        <v>78</v>
      </c>
      <c r="M859" s="1">
        <v>41658</v>
      </c>
      <c r="N859">
        <v>29</v>
      </c>
      <c r="O859">
        <f>STANDARDIZE(N859,$N$8,$N$9)</f>
        <v>-0.11636996746152814</v>
      </c>
      <c r="P859">
        <f>ABS($J$3-O859)</f>
        <v>0.41099625631536219</v>
      </c>
      <c r="Q859">
        <f>ABS($J$4-O859)</f>
        <v>2.3051529158557269</v>
      </c>
      <c r="R859">
        <f>ABS($J$5-O859)</f>
        <v>3.5738804896988025E-2</v>
      </c>
      <c r="S859">
        <f>ABS($J$6-O859)</f>
        <v>0.55395147590331428</v>
      </c>
      <c r="T859">
        <f>MIN(P859:S859)</f>
        <v>3.5738804896988025E-2</v>
      </c>
      <c r="U859">
        <f>MATCH(T859,P859:S859, 0)</f>
        <v>3</v>
      </c>
    </row>
    <row r="860" spans="1:21" x14ac:dyDescent="0.35">
      <c r="A860">
        <v>4</v>
      </c>
      <c r="B860">
        <v>849</v>
      </c>
      <c r="C860" t="s">
        <v>110</v>
      </c>
      <c r="D860" t="s">
        <v>111</v>
      </c>
      <c r="E860" t="s">
        <v>79</v>
      </c>
      <c r="F860" t="s">
        <v>35</v>
      </c>
      <c r="G860" t="s">
        <v>80</v>
      </c>
      <c r="H860" t="s">
        <v>81</v>
      </c>
      <c r="I860" s="1">
        <v>41629</v>
      </c>
      <c r="J860">
        <v>2013</v>
      </c>
      <c r="K860" t="s">
        <v>41</v>
      </c>
      <c r="L860" t="s">
        <v>42</v>
      </c>
      <c r="M860" s="1">
        <v>41700</v>
      </c>
      <c r="N860">
        <v>44</v>
      </c>
      <c r="O860">
        <f>STANDARDIZE(N860,$N$8,$N$9)</f>
        <v>0.151671069265882</v>
      </c>
      <c r="P860">
        <f>ABS($J$3-O860)</f>
        <v>0.67903729304277238</v>
      </c>
      <c r="Q860">
        <f>ABS($J$4-O860)</f>
        <v>2.0371118791283171</v>
      </c>
      <c r="R860">
        <f>ABS($J$5-O860)</f>
        <v>0.30377984162439819</v>
      </c>
      <c r="S860">
        <f>ABS($J$6-O860)</f>
        <v>0.28591043917590409</v>
      </c>
      <c r="T860">
        <f>MIN(P860:S860)</f>
        <v>0.28591043917590409</v>
      </c>
      <c r="U860">
        <f>MATCH(T860,P860:S860, 0)</f>
        <v>4</v>
      </c>
    </row>
    <row r="861" spans="1:21" x14ac:dyDescent="0.35">
      <c r="A861">
        <v>1</v>
      </c>
      <c r="B861">
        <v>850</v>
      </c>
      <c r="C861" t="s">
        <v>14</v>
      </c>
      <c r="D861" t="s">
        <v>15</v>
      </c>
      <c r="E861" t="s">
        <v>296</v>
      </c>
      <c r="F861" t="s">
        <v>320</v>
      </c>
      <c r="G861" t="s">
        <v>321</v>
      </c>
      <c r="H861" t="s">
        <v>322</v>
      </c>
      <c r="I861" s="1">
        <v>41630</v>
      </c>
      <c r="J861">
        <v>2013</v>
      </c>
      <c r="K861" t="s">
        <v>125</v>
      </c>
      <c r="L861" t="s">
        <v>126</v>
      </c>
      <c r="M861" s="1">
        <v>41632</v>
      </c>
      <c r="N861">
        <v>2</v>
      </c>
      <c r="O861">
        <f>STANDARDIZE(N861,$N$8,$N$9)</f>
        <v>-0.59884383357086635</v>
      </c>
      <c r="P861">
        <f>ABS($J$3-O861)</f>
        <v>7.1477609793975994E-2</v>
      </c>
      <c r="Q861">
        <f>ABS($J$4-O861)</f>
        <v>2.7876267819650655</v>
      </c>
      <c r="R861">
        <f>ABS($J$5-O861)</f>
        <v>0.44673506121235018</v>
      </c>
      <c r="S861">
        <f>ABS($J$6-O861)</f>
        <v>1.0364253420126524</v>
      </c>
      <c r="T861">
        <f>MIN(P861:S861)</f>
        <v>7.1477609793975994E-2</v>
      </c>
      <c r="U861">
        <f>MATCH(T861,P861:S861, 0)</f>
        <v>1</v>
      </c>
    </row>
    <row r="862" spans="1:21" x14ac:dyDescent="0.35">
      <c r="A862">
        <v>3</v>
      </c>
      <c r="B862">
        <v>851</v>
      </c>
      <c r="C862" t="s">
        <v>172</v>
      </c>
      <c r="D862" t="s">
        <v>173</v>
      </c>
      <c r="E862" t="s">
        <v>34</v>
      </c>
      <c r="F862" t="s">
        <v>35</v>
      </c>
      <c r="G862" t="s">
        <v>139</v>
      </c>
      <c r="H862" t="s">
        <v>140</v>
      </c>
      <c r="I862" s="1">
        <v>41630</v>
      </c>
      <c r="J862">
        <v>2013</v>
      </c>
      <c r="K862" t="s">
        <v>41</v>
      </c>
      <c r="L862" t="s">
        <v>42</v>
      </c>
      <c r="M862" s="1">
        <v>41652</v>
      </c>
      <c r="N862">
        <v>22</v>
      </c>
      <c r="O862">
        <f>STANDARDIZE(N862,$N$8,$N$9)</f>
        <v>-0.24145578460098621</v>
      </c>
      <c r="P862">
        <f>ABS($J$3-O862)</f>
        <v>0.28591043917590414</v>
      </c>
      <c r="Q862">
        <f>ABS($J$4-O862)</f>
        <v>2.4302387329951851</v>
      </c>
      <c r="R862">
        <f>ABS($J$5-O862)</f>
        <v>8.9347012242470047E-2</v>
      </c>
      <c r="S862">
        <f>ABS($J$6-O862)</f>
        <v>0.67903729304277238</v>
      </c>
      <c r="T862">
        <f>MIN(P862:S862)</f>
        <v>8.9347012242470047E-2</v>
      </c>
      <c r="U862">
        <f>MATCH(T862,P862:S862, 0)</f>
        <v>3</v>
      </c>
    </row>
    <row r="863" spans="1:21" x14ac:dyDescent="0.35">
      <c r="A863">
        <v>3</v>
      </c>
      <c r="B863">
        <v>852</v>
      </c>
      <c r="C863" t="s">
        <v>14</v>
      </c>
      <c r="D863" t="s">
        <v>15</v>
      </c>
      <c r="E863" t="s">
        <v>79</v>
      </c>
      <c r="F863" t="s">
        <v>35</v>
      </c>
      <c r="G863" t="s">
        <v>80</v>
      </c>
      <c r="H863" t="s">
        <v>81</v>
      </c>
      <c r="I863" s="1">
        <v>41630</v>
      </c>
      <c r="J863">
        <v>2013</v>
      </c>
      <c r="K863" t="s">
        <v>77</v>
      </c>
      <c r="L863" t="s">
        <v>78</v>
      </c>
      <c r="M863" s="1">
        <v>41655</v>
      </c>
      <c r="N863">
        <v>25</v>
      </c>
      <c r="O863">
        <f>STANDARDIZE(N863,$N$8,$N$9)</f>
        <v>-0.18784757725550419</v>
      </c>
      <c r="P863">
        <f>ABS($J$3-O863)</f>
        <v>0.33951864652138619</v>
      </c>
      <c r="Q863">
        <f>ABS($J$4-O863)</f>
        <v>2.3766305256497033</v>
      </c>
      <c r="R863">
        <f>ABS($J$5-O863)</f>
        <v>3.5738804896988025E-2</v>
      </c>
      <c r="S863">
        <f>ABS($J$6-O863)</f>
        <v>0.62542908569729028</v>
      </c>
      <c r="T863">
        <f>MIN(P863:S863)</f>
        <v>3.5738804896988025E-2</v>
      </c>
      <c r="U863">
        <f>MATCH(T863,P863:S863, 0)</f>
        <v>3</v>
      </c>
    </row>
    <row r="864" spans="1:21" x14ac:dyDescent="0.35">
      <c r="A864">
        <v>3</v>
      </c>
      <c r="B864">
        <v>853</v>
      </c>
      <c r="C864" t="s">
        <v>14</v>
      </c>
      <c r="D864" t="s">
        <v>15</v>
      </c>
      <c r="E864" t="s">
        <v>196</v>
      </c>
      <c r="F864" t="s">
        <v>197</v>
      </c>
      <c r="G864" t="s">
        <v>198</v>
      </c>
      <c r="H864" t="s">
        <v>199</v>
      </c>
      <c r="I864" s="1">
        <v>41630</v>
      </c>
      <c r="J864">
        <v>2013</v>
      </c>
      <c r="K864" t="s">
        <v>77</v>
      </c>
      <c r="L864" t="s">
        <v>78</v>
      </c>
      <c r="M864" s="1">
        <v>41662</v>
      </c>
      <c r="N864">
        <v>32</v>
      </c>
      <c r="O864">
        <f>STANDARDIZE(N864,$N$8,$N$9)</f>
        <v>-6.2761760116046117E-2</v>
      </c>
      <c r="P864">
        <f>ABS($J$3-O864)</f>
        <v>0.46460446366084424</v>
      </c>
      <c r="Q864">
        <f>ABS($J$4-O864)</f>
        <v>2.2515447085102451</v>
      </c>
      <c r="R864">
        <f>ABS($J$5-O864)</f>
        <v>8.9347012242470047E-2</v>
      </c>
      <c r="S864">
        <f>ABS($J$6-O864)</f>
        <v>0.50034326855783218</v>
      </c>
      <c r="T864">
        <f>MIN(P864:S864)</f>
        <v>8.9347012242470047E-2</v>
      </c>
      <c r="U864">
        <f>MATCH(T864,P864:S864, 0)</f>
        <v>3</v>
      </c>
    </row>
    <row r="865" spans="1:21" x14ac:dyDescent="0.35">
      <c r="A865">
        <v>3</v>
      </c>
      <c r="B865">
        <v>854</v>
      </c>
      <c r="C865" t="s">
        <v>30</v>
      </c>
      <c r="D865" t="s">
        <v>31</v>
      </c>
      <c r="E865" t="s">
        <v>79</v>
      </c>
      <c r="F865" t="s">
        <v>35</v>
      </c>
      <c r="G865" t="s">
        <v>80</v>
      </c>
      <c r="H865" t="s">
        <v>81</v>
      </c>
      <c r="I865" s="1">
        <v>41630</v>
      </c>
      <c r="J865">
        <v>2013</v>
      </c>
      <c r="K865" t="s">
        <v>77</v>
      </c>
      <c r="L865" t="s">
        <v>78</v>
      </c>
      <c r="M865" s="1">
        <v>41668</v>
      </c>
      <c r="N865">
        <v>38</v>
      </c>
      <c r="O865">
        <f>STANDARDIZE(N865,$N$8,$N$9)</f>
        <v>4.4454654574917936E-2</v>
      </c>
      <c r="P865">
        <f>ABS($J$3-O865)</f>
        <v>0.57182087835180828</v>
      </c>
      <c r="Q865">
        <f>ABS($J$4-O865)</f>
        <v>2.1443282938192811</v>
      </c>
      <c r="R865">
        <f>ABS($J$5-O865)</f>
        <v>0.19656342693343409</v>
      </c>
      <c r="S865">
        <f>ABS($J$6-O865)</f>
        <v>0.39312685386686819</v>
      </c>
      <c r="T865">
        <f>MIN(P865:S865)</f>
        <v>0.19656342693343409</v>
      </c>
      <c r="U865">
        <f>MATCH(T865,P865:S865, 0)</f>
        <v>3</v>
      </c>
    </row>
    <row r="866" spans="1:21" x14ac:dyDescent="0.35">
      <c r="A866">
        <v>3</v>
      </c>
      <c r="B866">
        <v>855</v>
      </c>
      <c r="C866" t="s">
        <v>172</v>
      </c>
      <c r="D866" t="s">
        <v>173</v>
      </c>
      <c r="E866" t="s">
        <v>79</v>
      </c>
      <c r="F866" t="s">
        <v>35</v>
      </c>
      <c r="G866" t="s">
        <v>80</v>
      </c>
      <c r="H866" t="s">
        <v>81</v>
      </c>
      <c r="I866" s="1">
        <v>41630</v>
      </c>
      <c r="J866">
        <v>2013</v>
      </c>
      <c r="K866" t="s">
        <v>77</v>
      </c>
      <c r="L866" t="s">
        <v>78</v>
      </c>
      <c r="M866" s="1">
        <v>41668</v>
      </c>
      <c r="N866">
        <v>38</v>
      </c>
      <c r="O866">
        <f>STANDARDIZE(N866,$N$8,$N$9)</f>
        <v>4.4454654574917936E-2</v>
      </c>
      <c r="P866">
        <f>ABS($J$3-O866)</f>
        <v>0.57182087835180828</v>
      </c>
      <c r="Q866">
        <f>ABS($J$4-O866)</f>
        <v>2.1443282938192811</v>
      </c>
      <c r="R866">
        <f>ABS($J$5-O866)</f>
        <v>0.19656342693343409</v>
      </c>
      <c r="S866">
        <f>ABS($J$6-O866)</f>
        <v>0.39312685386686819</v>
      </c>
      <c r="T866">
        <f>MIN(P866:S866)</f>
        <v>0.19656342693343409</v>
      </c>
      <c r="U866">
        <f>MATCH(T866,P866:S866, 0)</f>
        <v>3</v>
      </c>
    </row>
    <row r="867" spans="1:21" x14ac:dyDescent="0.35">
      <c r="A867">
        <v>3</v>
      </c>
      <c r="B867">
        <v>856</v>
      </c>
      <c r="C867" t="s">
        <v>14</v>
      </c>
      <c r="D867" t="s">
        <v>15</v>
      </c>
      <c r="E867" t="s">
        <v>79</v>
      </c>
      <c r="F867" t="s">
        <v>35</v>
      </c>
      <c r="G867" t="s">
        <v>80</v>
      </c>
      <c r="H867" t="s">
        <v>81</v>
      </c>
      <c r="I867" s="1">
        <v>41630</v>
      </c>
      <c r="J867">
        <v>2013</v>
      </c>
      <c r="K867" t="s">
        <v>77</v>
      </c>
      <c r="L867" t="s">
        <v>78</v>
      </c>
      <c r="M867" s="1">
        <v>41668</v>
      </c>
      <c r="N867">
        <v>38</v>
      </c>
      <c r="O867">
        <f>STANDARDIZE(N867,$N$8,$N$9)</f>
        <v>4.4454654574917936E-2</v>
      </c>
      <c r="P867">
        <f>ABS($J$3-O867)</f>
        <v>0.57182087835180828</v>
      </c>
      <c r="Q867">
        <f>ABS($J$4-O867)</f>
        <v>2.1443282938192811</v>
      </c>
      <c r="R867">
        <f>ABS($J$5-O867)</f>
        <v>0.19656342693343409</v>
      </c>
      <c r="S867">
        <f>ABS($J$6-O867)</f>
        <v>0.39312685386686819</v>
      </c>
      <c r="T867">
        <f>MIN(P867:S867)</f>
        <v>0.19656342693343409</v>
      </c>
      <c r="U867">
        <f>MATCH(T867,P867:S867, 0)</f>
        <v>3</v>
      </c>
    </row>
    <row r="868" spans="1:21" x14ac:dyDescent="0.35">
      <c r="A868">
        <v>4</v>
      </c>
      <c r="B868">
        <v>857</v>
      </c>
      <c r="C868" t="s">
        <v>30</v>
      </c>
      <c r="D868" t="s">
        <v>31</v>
      </c>
      <c r="E868" t="s">
        <v>79</v>
      </c>
      <c r="F868" t="s">
        <v>35</v>
      </c>
      <c r="G868" t="s">
        <v>80</v>
      </c>
      <c r="H868" t="s">
        <v>81</v>
      </c>
      <c r="I868" s="1">
        <v>41630</v>
      </c>
      <c r="J868">
        <v>2013</v>
      </c>
      <c r="K868" t="s">
        <v>77</v>
      </c>
      <c r="L868" t="s">
        <v>78</v>
      </c>
      <c r="M868" s="1">
        <v>41687</v>
      </c>
      <c r="N868">
        <v>57</v>
      </c>
      <c r="O868">
        <f>STANDARDIZE(N868,$N$8,$N$9)</f>
        <v>0.38397330109630412</v>
      </c>
      <c r="P868">
        <f>ABS($J$3-O868)</f>
        <v>0.91133952487319447</v>
      </c>
      <c r="Q868">
        <f>ABS($J$4-O868)</f>
        <v>1.8048096472978949</v>
      </c>
      <c r="R868">
        <f>ABS($J$5-O868)</f>
        <v>0.53608207345482028</v>
      </c>
      <c r="S868">
        <f>ABS($J$6-O868)</f>
        <v>5.3608207345481995E-2</v>
      </c>
      <c r="T868">
        <f>MIN(P868:S868)</f>
        <v>5.3608207345481995E-2</v>
      </c>
      <c r="U868">
        <f>MATCH(T868,P868:S868, 0)</f>
        <v>4</v>
      </c>
    </row>
    <row r="869" spans="1:21" x14ac:dyDescent="0.35">
      <c r="A869">
        <v>4</v>
      </c>
      <c r="B869">
        <v>858</v>
      </c>
      <c r="C869" t="s">
        <v>119</v>
      </c>
      <c r="D869" t="s">
        <v>120</v>
      </c>
      <c r="E869" t="s">
        <v>141</v>
      </c>
      <c r="F869" t="s">
        <v>142</v>
      </c>
      <c r="G869" t="s">
        <v>143</v>
      </c>
      <c r="H869" t="s">
        <v>144</v>
      </c>
      <c r="I869" s="1">
        <v>41630</v>
      </c>
      <c r="J869">
        <v>2013</v>
      </c>
      <c r="K869" t="s">
        <v>77</v>
      </c>
      <c r="L869" t="s">
        <v>78</v>
      </c>
      <c r="M869" s="1">
        <v>41725</v>
      </c>
      <c r="N869">
        <v>95</v>
      </c>
      <c r="O869">
        <f>STANDARDIZE(N869,$N$8,$N$9)</f>
        <v>1.0630105941390764</v>
      </c>
      <c r="P869">
        <f>ABS($J$3-O869)</f>
        <v>1.5903768179159667</v>
      </c>
      <c r="Q869">
        <f>ABS($J$4-O869)</f>
        <v>1.1257723542551226</v>
      </c>
      <c r="R869">
        <f>ABS($J$5-O869)</f>
        <v>1.2151193664975926</v>
      </c>
      <c r="S869">
        <f>ABS($J$6-O869)</f>
        <v>0.62542908569729028</v>
      </c>
      <c r="T869">
        <f>MIN(P869:S869)</f>
        <v>0.62542908569729028</v>
      </c>
      <c r="U869">
        <f>MATCH(T869,P869:S869, 0)</f>
        <v>4</v>
      </c>
    </row>
    <row r="870" spans="1:21" x14ac:dyDescent="0.35">
      <c r="A870">
        <v>1</v>
      </c>
      <c r="B870">
        <v>859</v>
      </c>
      <c r="C870" t="s">
        <v>30</v>
      </c>
      <c r="D870" t="s">
        <v>31</v>
      </c>
      <c r="E870" t="s">
        <v>105</v>
      </c>
      <c r="F870" t="s">
        <v>59</v>
      </c>
      <c r="G870" t="s">
        <v>106</v>
      </c>
      <c r="H870" t="s">
        <v>107</v>
      </c>
      <c r="I870" s="1">
        <v>41631</v>
      </c>
      <c r="J870">
        <v>2013</v>
      </c>
      <c r="K870" t="s">
        <v>166</v>
      </c>
      <c r="L870" t="s">
        <v>167</v>
      </c>
      <c r="M870" s="1">
        <v>41635</v>
      </c>
      <c r="N870">
        <v>4</v>
      </c>
      <c r="O870">
        <f>STANDARDIZE(N870,$N$8,$N$9)</f>
        <v>-0.56310502867387835</v>
      </c>
      <c r="P870">
        <f>ABS($J$3-O870)</f>
        <v>3.5738804896987997E-2</v>
      </c>
      <c r="Q870">
        <f>ABS($J$4-O870)</f>
        <v>2.7518879770680771</v>
      </c>
      <c r="R870">
        <f>ABS($J$5-O870)</f>
        <v>0.41099625631536219</v>
      </c>
      <c r="S870">
        <f>ABS($J$6-O870)</f>
        <v>1.0006865371156644</v>
      </c>
      <c r="T870">
        <f>MIN(P870:S870)</f>
        <v>3.5738804896987997E-2</v>
      </c>
      <c r="U870">
        <f>MATCH(T870,P870:S870, 0)</f>
        <v>1</v>
      </c>
    </row>
    <row r="871" spans="1:21" x14ac:dyDescent="0.35">
      <c r="A871">
        <v>1</v>
      </c>
      <c r="B871">
        <v>860</v>
      </c>
      <c r="C871" t="s">
        <v>14</v>
      </c>
      <c r="D871" t="s">
        <v>15</v>
      </c>
      <c r="E871" t="s">
        <v>196</v>
      </c>
      <c r="F871" t="s">
        <v>197</v>
      </c>
      <c r="G871" t="s">
        <v>198</v>
      </c>
      <c r="H871" t="s">
        <v>199</v>
      </c>
      <c r="I871" s="1">
        <v>41631</v>
      </c>
      <c r="J871">
        <v>2013</v>
      </c>
      <c r="K871" t="s">
        <v>77</v>
      </c>
      <c r="L871" t="s">
        <v>78</v>
      </c>
      <c r="M871" s="1">
        <v>42003</v>
      </c>
      <c r="N871">
        <v>7</v>
      </c>
      <c r="O871">
        <f>STANDARDIZE(N871,$N$8,$N$9)</f>
        <v>-0.50949682132839635</v>
      </c>
      <c r="P871">
        <f>ABS($J$3-O871)</f>
        <v>1.7869402448493998E-2</v>
      </c>
      <c r="Q871">
        <f>ABS($J$4-O871)</f>
        <v>2.6982797697225953</v>
      </c>
      <c r="R871">
        <f>ABS($J$5-O871)</f>
        <v>0.35738804896988019</v>
      </c>
      <c r="S871">
        <f>ABS($J$6-O871)</f>
        <v>0.94707832977018247</v>
      </c>
      <c r="T871">
        <f>MIN(P871:S871)</f>
        <v>1.7869402448493998E-2</v>
      </c>
      <c r="U871">
        <f>MATCH(T871,P871:S871, 0)</f>
        <v>1</v>
      </c>
    </row>
    <row r="872" spans="1:21" x14ac:dyDescent="0.35">
      <c r="A872">
        <v>3</v>
      </c>
      <c r="B872">
        <v>861</v>
      </c>
      <c r="C872" t="s">
        <v>82</v>
      </c>
      <c r="D872" t="s">
        <v>83</v>
      </c>
      <c r="E872" t="s">
        <v>84</v>
      </c>
      <c r="F872" t="s">
        <v>85</v>
      </c>
      <c r="G872" t="s">
        <v>153</v>
      </c>
      <c r="H872" t="s">
        <v>154</v>
      </c>
      <c r="I872" s="1">
        <v>41631</v>
      </c>
      <c r="J872">
        <v>2013</v>
      </c>
      <c r="K872" t="s">
        <v>77</v>
      </c>
      <c r="L872" t="s">
        <v>78</v>
      </c>
      <c r="M872" s="1">
        <v>41663</v>
      </c>
      <c r="N872">
        <v>32</v>
      </c>
      <c r="O872">
        <f>STANDARDIZE(N872,$N$8,$N$9)</f>
        <v>-6.2761760116046117E-2</v>
      </c>
      <c r="P872">
        <f>ABS($J$3-O872)</f>
        <v>0.46460446366084424</v>
      </c>
      <c r="Q872">
        <f>ABS($J$4-O872)</f>
        <v>2.2515447085102451</v>
      </c>
      <c r="R872">
        <f>ABS($J$5-O872)</f>
        <v>8.9347012242470047E-2</v>
      </c>
      <c r="S872">
        <f>ABS($J$6-O872)</f>
        <v>0.50034326855783218</v>
      </c>
      <c r="T872">
        <f>MIN(P872:S872)</f>
        <v>8.9347012242470047E-2</v>
      </c>
      <c r="U872">
        <f>MATCH(T872,P872:S872, 0)</f>
        <v>3</v>
      </c>
    </row>
    <row r="873" spans="1:21" x14ac:dyDescent="0.35">
      <c r="A873">
        <v>3</v>
      </c>
      <c r="B873">
        <v>862</v>
      </c>
      <c r="C873" t="s">
        <v>14</v>
      </c>
      <c r="D873" t="s">
        <v>15</v>
      </c>
      <c r="E873" t="s">
        <v>196</v>
      </c>
      <c r="F873" t="s">
        <v>197</v>
      </c>
      <c r="G873" t="s">
        <v>198</v>
      </c>
      <c r="H873" t="s">
        <v>199</v>
      </c>
      <c r="I873" s="1">
        <v>41631</v>
      </c>
      <c r="J873">
        <v>2013</v>
      </c>
      <c r="K873" t="s">
        <v>94</v>
      </c>
      <c r="L873" t="s">
        <v>95</v>
      </c>
      <c r="M873" s="1">
        <v>41731</v>
      </c>
      <c r="N873">
        <v>43</v>
      </c>
      <c r="O873">
        <f>STANDARDIZE(N873,$N$8,$N$9)</f>
        <v>0.13380166681738798</v>
      </c>
      <c r="P873">
        <f>ABS($J$3-O873)</f>
        <v>0.66116789059427838</v>
      </c>
      <c r="Q873">
        <f>ABS($J$4-O873)</f>
        <v>2.0549812815768109</v>
      </c>
      <c r="R873">
        <f>ABS($J$5-O873)</f>
        <v>0.28591043917590414</v>
      </c>
      <c r="S873">
        <f>ABS($J$6-O873)</f>
        <v>0.30377984162439814</v>
      </c>
      <c r="T873">
        <f>MIN(P873:S873)</f>
        <v>0.28591043917590414</v>
      </c>
      <c r="U873">
        <f>MATCH(T873,P873:S873, 0)</f>
        <v>3</v>
      </c>
    </row>
    <row r="874" spans="1:21" x14ac:dyDescent="0.35">
      <c r="A874">
        <v>1</v>
      </c>
      <c r="B874">
        <v>863</v>
      </c>
      <c r="C874" t="s">
        <v>30</v>
      </c>
      <c r="D874" t="s">
        <v>31</v>
      </c>
      <c r="E874" t="s">
        <v>34</v>
      </c>
      <c r="F874" t="s">
        <v>35</v>
      </c>
      <c r="G874" t="s">
        <v>139</v>
      </c>
      <c r="H874" t="s">
        <v>140</v>
      </c>
      <c r="I874" s="1">
        <v>41632</v>
      </c>
      <c r="J874">
        <v>2013</v>
      </c>
      <c r="K874" t="s">
        <v>94</v>
      </c>
      <c r="L874" t="s">
        <v>95</v>
      </c>
      <c r="M874" s="1">
        <v>41635</v>
      </c>
      <c r="N874">
        <v>3</v>
      </c>
      <c r="O874">
        <f>STANDARDIZE(N874,$N$8,$N$9)</f>
        <v>-0.58097443112237235</v>
      </c>
      <c r="P874">
        <f>ABS($J$3-O874)</f>
        <v>5.3608207345481995E-2</v>
      </c>
      <c r="Q874">
        <f>ABS($J$4-O874)</f>
        <v>2.7697573795165713</v>
      </c>
      <c r="R874">
        <f>ABS($J$5-O874)</f>
        <v>0.42886565876385618</v>
      </c>
      <c r="S874">
        <f>ABS($J$6-O874)</f>
        <v>1.0185559395641586</v>
      </c>
      <c r="T874">
        <f>MIN(P874:S874)</f>
        <v>5.3608207345481995E-2</v>
      </c>
      <c r="U874">
        <f>MATCH(T874,P874:S874, 0)</f>
        <v>1</v>
      </c>
    </row>
    <row r="875" spans="1:21" x14ac:dyDescent="0.35">
      <c r="A875">
        <v>3</v>
      </c>
      <c r="B875">
        <v>864</v>
      </c>
      <c r="C875" t="s">
        <v>67</v>
      </c>
      <c r="D875" t="s">
        <v>68</v>
      </c>
      <c r="E875" t="s">
        <v>58</v>
      </c>
      <c r="F875" t="s">
        <v>348</v>
      </c>
      <c r="G875" t="s">
        <v>349</v>
      </c>
      <c r="H875" t="s">
        <v>350</v>
      </c>
      <c r="I875" s="1">
        <v>41632</v>
      </c>
      <c r="J875">
        <v>2013</v>
      </c>
      <c r="K875" t="s">
        <v>77</v>
      </c>
      <c r="L875" t="s">
        <v>78</v>
      </c>
      <c r="M875" s="1">
        <v>41654</v>
      </c>
      <c r="N875">
        <v>22</v>
      </c>
      <c r="O875">
        <f>STANDARDIZE(N875,$N$8,$N$9)</f>
        <v>-0.24145578460098621</v>
      </c>
      <c r="P875">
        <f>ABS($J$3-O875)</f>
        <v>0.28591043917590414</v>
      </c>
      <c r="Q875">
        <f>ABS($J$4-O875)</f>
        <v>2.4302387329951851</v>
      </c>
      <c r="R875">
        <f>ABS($J$5-O875)</f>
        <v>8.9347012242470047E-2</v>
      </c>
      <c r="S875">
        <f>ABS($J$6-O875)</f>
        <v>0.67903729304277238</v>
      </c>
      <c r="T875">
        <f>MIN(P875:S875)</f>
        <v>8.9347012242470047E-2</v>
      </c>
      <c r="U875">
        <f>MATCH(T875,P875:S875, 0)</f>
        <v>3</v>
      </c>
    </row>
    <row r="876" spans="1:21" x14ac:dyDescent="0.35">
      <c r="A876">
        <v>3</v>
      </c>
      <c r="B876">
        <v>865</v>
      </c>
      <c r="C876" t="s">
        <v>82</v>
      </c>
      <c r="D876" t="s">
        <v>83</v>
      </c>
      <c r="E876" t="s">
        <v>84</v>
      </c>
      <c r="F876" t="s">
        <v>85</v>
      </c>
      <c r="G876" t="s">
        <v>153</v>
      </c>
      <c r="H876" t="s">
        <v>154</v>
      </c>
      <c r="I876" s="1">
        <v>41632</v>
      </c>
      <c r="J876">
        <v>2013</v>
      </c>
      <c r="K876" t="s">
        <v>77</v>
      </c>
      <c r="L876" t="s">
        <v>78</v>
      </c>
      <c r="M876" s="1">
        <v>41655</v>
      </c>
      <c r="N876">
        <v>23</v>
      </c>
      <c r="O876">
        <f>STANDARDIZE(N876,$N$8,$N$9)</f>
        <v>-0.22358638215249221</v>
      </c>
      <c r="P876">
        <f>ABS($J$3-O876)</f>
        <v>0.30377984162439814</v>
      </c>
      <c r="Q876">
        <f>ABS($J$4-O876)</f>
        <v>2.4123693305466913</v>
      </c>
      <c r="R876">
        <f>ABS($J$5-O876)</f>
        <v>7.1477609793976049E-2</v>
      </c>
      <c r="S876">
        <f>ABS($J$6-O876)</f>
        <v>0.66116789059427838</v>
      </c>
      <c r="T876">
        <f>MIN(P876:S876)</f>
        <v>7.1477609793976049E-2</v>
      </c>
      <c r="U876">
        <f>MATCH(T876,P876:S876, 0)</f>
        <v>3</v>
      </c>
    </row>
    <row r="877" spans="1:21" x14ac:dyDescent="0.35">
      <c r="A877">
        <v>3</v>
      </c>
      <c r="B877">
        <v>866</v>
      </c>
      <c r="C877" t="s">
        <v>14</v>
      </c>
      <c r="D877" t="s">
        <v>15</v>
      </c>
      <c r="E877" t="s">
        <v>105</v>
      </c>
      <c r="F877" t="s">
        <v>59</v>
      </c>
      <c r="G877" t="s">
        <v>106</v>
      </c>
      <c r="H877" t="s">
        <v>107</v>
      </c>
      <c r="I877" s="1">
        <v>41632</v>
      </c>
      <c r="J877">
        <v>2013</v>
      </c>
      <c r="K877" t="s">
        <v>233</v>
      </c>
      <c r="L877" t="s">
        <v>234</v>
      </c>
      <c r="M877" s="1">
        <v>41667</v>
      </c>
      <c r="N877">
        <v>35</v>
      </c>
      <c r="O877">
        <f>STANDARDIZE(N877,$N$8,$N$9)</f>
        <v>-9.1535527705640905E-3</v>
      </c>
      <c r="P877">
        <f>ABS($J$3-O877)</f>
        <v>0.51821267100632629</v>
      </c>
      <c r="Q877">
        <f>ABS($J$4-O877)</f>
        <v>2.1979365011647629</v>
      </c>
      <c r="R877">
        <f>ABS($J$5-O877)</f>
        <v>0.14295521958795207</v>
      </c>
      <c r="S877">
        <f>ABS($J$6-O877)</f>
        <v>0.44673506121235018</v>
      </c>
      <c r="T877">
        <f>MIN(P877:S877)</f>
        <v>0.14295521958795207</v>
      </c>
      <c r="U877">
        <f>MATCH(T877,P877:S877, 0)</f>
        <v>3</v>
      </c>
    </row>
    <row r="878" spans="1:21" x14ac:dyDescent="0.35">
      <c r="A878">
        <v>3</v>
      </c>
      <c r="B878">
        <v>867</v>
      </c>
      <c r="C878" t="s">
        <v>355</v>
      </c>
      <c r="D878" t="s">
        <v>356</v>
      </c>
      <c r="E878" t="s">
        <v>296</v>
      </c>
      <c r="F878" t="s">
        <v>335</v>
      </c>
      <c r="G878" t="s">
        <v>336</v>
      </c>
      <c r="H878" t="s">
        <v>337</v>
      </c>
      <c r="I878" s="1">
        <v>41632</v>
      </c>
      <c r="J878">
        <v>2013</v>
      </c>
      <c r="K878" t="s">
        <v>38</v>
      </c>
      <c r="L878" t="s">
        <v>13</v>
      </c>
      <c r="M878" s="1">
        <v>41668</v>
      </c>
      <c r="N878">
        <v>36</v>
      </c>
      <c r="O878">
        <f>STANDARDIZE(N878,$N$8,$N$9)</f>
        <v>8.7158496779299183E-3</v>
      </c>
      <c r="P878">
        <f>ABS($J$3-O878)</f>
        <v>0.53608207345482028</v>
      </c>
      <c r="Q878">
        <f>ABS($J$4-O878)</f>
        <v>2.1800670987162691</v>
      </c>
      <c r="R878">
        <f>ABS($J$5-O878)</f>
        <v>0.1608246220364461</v>
      </c>
      <c r="S878">
        <f>ABS($J$6-O878)</f>
        <v>0.42886565876385618</v>
      </c>
      <c r="T878">
        <f>MIN(P878:S878)</f>
        <v>0.1608246220364461</v>
      </c>
      <c r="U878">
        <f>MATCH(T878,P878:S878, 0)</f>
        <v>3</v>
      </c>
    </row>
    <row r="879" spans="1:21" x14ac:dyDescent="0.35">
      <c r="A879">
        <v>2</v>
      </c>
      <c r="B879">
        <v>868</v>
      </c>
      <c r="C879" t="s">
        <v>14</v>
      </c>
      <c r="D879" t="s">
        <v>15</v>
      </c>
      <c r="E879" t="s">
        <v>79</v>
      </c>
      <c r="F879" t="s">
        <v>35</v>
      </c>
      <c r="G879" t="s">
        <v>80</v>
      </c>
      <c r="H879" t="s">
        <v>81</v>
      </c>
      <c r="I879" s="1">
        <v>41632</v>
      </c>
      <c r="J879">
        <v>2013</v>
      </c>
      <c r="K879" t="s">
        <v>41</v>
      </c>
      <c r="L879" t="s">
        <v>42</v>
      </c>
      <c r="M879" s="1">
        <v>41779</v>
      </c>
      <c r="N879">
        <v>147</v>
      </c>
      <c r="O879">
        <f>STANDARDIZE(N879,$N$8,$N$9)</f>
        <v>1.992219521460765</v>
      </c>
      <c r="P879">
        <f>ABS($J$3-O879)</f>
        <v>2.5195857452376553</v>
      </c>
      <c r="Q879">
        <f>ABS($J$4-O879)</f>
        <v>0.19656342693343398</v>
      </c>
      <c r="R879">
        <f>ABS($J$5-O879)</f>
        <v>2.1443282938192811</v>
      </c>
      <c r="S879">
        <f>ABS($J$6-O879)</f>
        <v>1.554638013018979</v>
      </c>
      <c r="T879">
        <f>MIN(P879:S879)</f>
        <v>0.19656342693343398</v>
      </c>
      <c r="U879">
        <f>MATCH(T879,P879:S879, 0)</f>
        <v>2</v>
      </c>
    </row>
    <row r="880" spans="1:21" x14ac:dyDescent="0.35">
      <c r="A880">
        <v>1</v>
      </c>
      <c r="B880">
        <v>869</v>
      </c>
      <c r="C880" t="s">
        <v>88</v>
      </c>
      <c r="D880" t="s">
        <v>89</v>
      </c>
      <c r="E880" t="s">
        <v>73</v>
      </c>
      <c r="F880" t="s">
        <v>74</v>
      </c>
      <c r="G880" t="s">
        <v>114</v>
      </c>
      <c r="H880" t="s">
        <v>115</v>
      </c>
      <c r="I880" s="1">
        <v>41633</v>
      </c>
      <c r="J880">
        <v>2013</v>
      </c>
      <c r="K880" t="s">
        <v>77</v>
      </c>
      <c r="L880" t="s">
        <v>78</v>
      </c>
      <c r="M880" s="1">
        <v>41791</v>
      </c>
      <c r="N880">
        <v>12</v>
      </c>
      <c r="O880">
        <f>STANDARDIZE(N880,$N$8,$N$9)</f>
        <v>-0.42014980908592631</v>
      </c>
      <c r="P880">
        <f>ABS($J$3-O880)</f>
        <v>0.10721641469096405</v>
      </c>
      <c r="Q880">
        <f>ABS($J$4-O880)</f>
        <v>2.6089327574801251</v>
      </c>
      <c r="R880">
        <f>ABS($J$5-O880)</f>
        <v>0.26804103672741014</v>
      </c>
      <c r="S880">
        <f>ABS($J$6-O880)</f>
        <v>0.85773131752771237</v>
      </c>
      <c r="T880">
        <f>MIN(P880:S880)</f>
        <v>0.10721641469096405</v>
      </c>
      <c r="U880">
        <f>MATCH(T880,P880:S880, 0)</f>
        <v>1</v>
      </c>
    </row>
    <row r="881" spans="1:21" x14ac:dyDescent="0.35">
      <c r="A881">
        <v>1</v>
      </c>
      <c r="B881">
        <v>870</v>
      </c>
      <c r="C881" t="s">
        <v>46</v>
      </c>
      <c r="D881" t="s">
        <v>47</v>
      </c>
      <c r="E881" t="s">
        <v>73</v>
      </c>
      <c r="F881" t="s">
        <v>74</v>
      </c>
      <c r="G881" t="s">
        <v>114</v>
      </c>
      <c r="H881" t="s">
        <v>115</v>
      </c>
      <c r="I881" s="1">
        <v>41633</v>
      </c>
      <c r="J881">
        <v>2013</v>
      </c>
      <c r="K881" t="s">
        <v>77</v>
      </c>
      <c r="L881" t="s">
        <v>78</v>
      </c>
      <c r="M881" s="1">
        <v>41852</v>
      </c>
      <c r="N881">
        <v>14</v>
      </c>
      <c r="O881">
        <f>STANDARDIZE(N881,$N$8,$N$9)</f>
        <v>-0.38441100418893831</v>
      </c>
      <c r="P881">
        <f>ABS($J$3-O881)</f>
        <v>0.14295521958795204</v>
      </c>
      <c r="Q881">
        <f>ABS($J$4-O881)</f>
        <v>2.5731939525831371</v>
      </c>
      <c r="R881">
        <f>ABS($J$5-O881)</f>
        <v>0.23230223183042215</v>
      </c>
      <c r="S881">
        <f>ABS($J$6-O881)</f>
        <v>0.82199251263072437</v>
      </c>
      <c r="T881">
        <f>MIN(P881:S881)</f>
        <v>0.14295521958795204</v>
      </c>
      <c r="U881">
        <f>MATCH(T881,P881:S881, 0)</f>
        <v>1</v>
      </c>
    </row>
    <row r="882" spans="1:21" x14ac:dyDescent="0.35">
      <c r="A882">
        <v>4</v>
      </c>
      <c r="B882">
        <v>871</v>
      </c>
      <c r="C882" t="s">
        <v>213</v>
      </c>
      <c r="D882" t="s">
        <v>214</v>
      </c>
      <c r="E882" t="s">
        <v>73</v>
      </c>
      <c r="F882" t="s">
        <v>74</v>
      </c>
      <c r="G882" t="s">
        <v>114</v>
      </c>
      <c r="H882" t="s">
        <v>115</v>
      </c>
      <c r="I882" s="1">
        <v>41633</v>
      </c>
      <c r="J882">
        <v>2013</v>
      </c>
      <c r="K882" t="s">
        <v>77</v>
      </c>
      <c r="L882" t="s">
        <v>78</v>
      </c>
      <c r="M882" s="1">
        <v>41762</v>
      </c>
      <c r="N882">
        <v>70</v>
      </c>
      <c r="O882">
        <f>STANDARDIZE(N882,$N$8,$N$9)</f>
        <v>0.61627553292672621</v>
      </c>
      <c r="P882">
        <f>ABS($J$3-O882)</f>
        <v>1.1436417567036166</v>
      </c>
      <c r="Q882">
        <f>ABS($J$4-O882)</f>
        <v>1.5725074154674727</v>
      </c>
      <c r="R882">
        <f>ABS($J$5-O882)</f>
        <v>0.76838430528524237</v>
      </c>
      <c r="S882">
        <f>ABS($J$6-O882)</f>
        <v>0.17869402448494009</v>
      </c>
      <c r="T882">
        <f>MIN(P882:S882)</f>
        <v>0.17869402448494009</v>
      </c>
      <c r="U882">
        <f>MATCH(T882,P882:S882, 0)</f>
        <v>4</v>
      </c>
    </row>
    <row r="883" spans="1:21" x14ac:dyDescent="0.35">
      <c r="A883">
        <v>1</v>
      </c>
      <c r="B883">
        <v>872</v>
      </c>
      <c r="C883" t="s">
        <v>67</v>
      </c>
      <c r="D883" t="s">
        <v>68</v>
      </c>
      <c r="E883" t="s">
        <v>43</v>
      </c>
      <c r="F883" t="s">
        <v>35</v>
      </c>
      <c r="G883" t="s">
        <v>48</v>
      </c>
      <c r="H883" t="s">
        <v>49</v>
      </c>
      <c r="I883" s="1">
        <v>41634</v>
      </c>
      <c r="J883">
        <v>2013</v>
      </c>
      <c r="K883" t="s">
        <v>38</v>
      </c>
      <c r="L883" t="s">
        <v>13</v>
      </c>
      <c r="M883" s="1">
        <v>41821</v>
      </c>
      <c r="N883">
        <v>12</v>
      </c>
      <c r="O883">
        <f>STANDARDIZE(N883,$N$8,$N$9)</f>
        <v>-0.42014980908592631</v>
      </c>
      <c r="P883">
        <f>ABS($J$3-O883)</f>
        <v>0.10721641469096405</v>
      </c>
      <c r="Q883">
        <f>ABS($J$4-O883)</f>
        <v>2.6089327574801251</v>
      </c>
      <c r="R883">
        <f>ABS($J$5-O883)</f>
        <v>0.26804103672741014</v>
      </c>
      <c r="S883">
        <f>ABS($J$6-O883)</f>
        <v>0.85773131752771237</v>
      </c>
      <c r="T883">
        <f>MIN(P883:S883)</f>
        <v>0.10721641469096405</v>
      </c>
      <c r="U883">
        <f>MATCH(T883,P883:S883, 0)</f>
        <v>1</v>
      </c>
    </row>
    <row r="884" spans="1:21" x14ac:dyDescent="0.35">
      <c r="A884">
        <v>1</v>
      </c>
      <c r="B884">
        <v>873</v>
      </c>
      <c r="C884" t="s">
        <v>270</v>
      </c>
      <c r="D884" t="s">
        <v>271</v>
      </c>
      <c r="E884" t="s">
        <v>168</v>
      </c>
      <c r="F884" t="s">
        <v>169</v>
      </c>
      <c r="G884" t="s">
        <v>186</v>
      </c>
      <c r="H884" t="s">
        <v>187</v>
      </c>
      <c r="I884" s="1">
        <v>41634</v>
      </c>
      <c r="J884">
        <v>2013</v>
      </c>
      <c r="K884" t="s">
        <v>227</v>
      </c>
      <c r="L884" t="s">
        <v>228</v>
      </c>
      <c r="M884" s="1">
        <v>41852</v>
      </c>
      <c r="N884">
        <v>13</v>
      </c>
      <c r="O884">
        <f>STANDARDIZE(N884,$N$8,$N$9)</f>
        <v>-0.40228040663743231</v>
      </c>
      <c r="P884">
        <f>ABS($J$3-O884)</f>
        <v>0.12508581713945804</v>
      </c>
      <c r="Q884">
        <f>ABS($J$4-O884)</f>
        <v>2.5910633550316313</v>
      </c>
      <c r="R884">
        <f>ABS($J$5-O884)</f>
        <v>0.25017163427891614</v>
      </c>
      <c r="S884">
        <f>ABS($J$6-O884)</f>
        <v>0.83986191507921837</v>
      </c>
      <c r="T884">
        <f>MIN(P884:S884)</f>
        <v>0.12508581713945804</v>
      </c>
      <c r="U884">
        <f>MATCH(T884,P884:S884, 0)</f>
        <v>1</v>
      </c>
    </row>
    <row r="885" spans="1:21" x14ac:dyDescent="0.35">
      <c r="A885">
        <v>3</v>
      </c>
      <c r="B885">
        <v>874</v>
      </c>
      <c r="C885" t="s">
        <v>182</v>
      </c>
      <c r="D885" t="s">
        <v>183</v>
      </c>
      <c r="E885" t="s">
        <v>34</v>
      </c>
      <c r="F885" t="s">
        <v>35</v>
      </c>
      <c r="G885" t="s">
        <v>36</v>
      </c>
      <c r="H885" t="s">
        <v>37</v>
      </c>
      <c r="I885" s="1">
        <v>41634</v>
      </c>
      <c r="J885">
        <v>2013</v>
      </c>
      <c r="K885" t="s">
        <v>77</v>
      </c>
      <c r="L885" t="s">
        <v>78</v>
      </c>
      <c r="M885" s="1">
        <v>41662</v>
      </c>
      <c r="N885">
        <v>28</v>
      </c>
      <c r="O885">
        <f>STANDARDIZE(N885,$N$8,$N$9)</f>
        <v>-0.13423936991002217</v>
      </c>
      <c r="P885">
        <f>ABS($J$3-O885)</f>
        <v>0.39312685386686819</v>
      </c>
      <c r="Q885">
        <f>ABS($J$4-O885)</f>
        <v>2.3230223183042211</v>
      </c>
      <c r="R885">
        <f>ABS($J$5-O885)</f>
        <v>1.7869402448493998E-2</v>
      </c>
      <c r="S885">
        <f>ABS($J$6-O885)</f>
        <v>0.57182087835180828</v>
      </c>
      <c r="T885">
        <f>MIN(P885:S885)</f>
        <v>1.7869402448493998E-2</v>
      </c>
      <c r="U885">
        <f>MATCH(T885,P885:S885, 0)</f>
        <v>3</v>
      </c>
    </row>
    <row r="886" spans="1:21" x14ac:dyDescent="0.35">
      <c r="A886">
        <v>3</v>
      </c>
      <c r="B886">
        <v>875</v>
      </c>
      <c r="C886" t="s">
        <v>14</v>
      </c>
      <c r="D886" t="s">
        <v>15</v>
      </c>
      <c r="E886" t="s">
        <v>34</v>
      </c>
      <c r="F886" t="s">
        <v>35</v>
      </c>
      <c r="G886" t="s">
        <v>36</v>
      </c>
      <c r="H886" t="s">
        <v>37</v>
      </c>
      <c r="I886" s="1">
        <v>41634</v>
      </c>
      <c r="J886">
        <v>2013</v>
      </c>
      <c r="K886" t="s">
        <v>77</v>
      </c>
      <c r="L886" t="s">
        <v>78</v>
      </c>
      <c r="M886" s="1">
        <v>41663</v>
      </c>
      <c r="N886">
        <v>29</v>
      </c>
      <c r="O886">
        <f>STANDARDIZE(N886,$N$8,$N$9)</f>
        <v>-0.11636996746152814</v>
      </c>
      <c r="P886">
        <f>ABS($J$3-O886)</f>
        <v>0.41099625631536219</v>
      </c>
      <c r="Q886">
        <f>ABS($J$4-O886)</f>
        <v>2.3051529158557269</v>
      </c>
      <c r="R886">
        <f>ABS($J$5-O886)</f>
        <v>3.5738804896988025E-2</v>
      </c>
      <c r="S886">
        <f>ABS($J$6-O886)</f>
        <v>0.55395147590331428</v>
      </c>
      <c r="T886">
        <f>MIN(P886:S886)</f>
        <v>3.5738804896988025E-2</v>
      </c>
      <c r="U886">
        <f>MATCH(T886,P886:S886, 0)</f>
        <v>3</v>
      </c>
    </row>
    <row r="887" spans="1:21" x14ac:dyDescent="0.35">
      <c r="A887">
        <v>2</v>
      </c>
      <c r="B887">
        <v>876</v>
      </c>
      <c r="C887" t="s">
        <v>14</v>
      </c>
      <c r="D887" t="s">
        <v>15</v>
      </c>
      <c r="E887" t="s">
        <v>79</v>
      </c>
      <c r="F887" t="s">
        <v>35</v>
      </c>
      <c r="G887" t="s">
        <v>80</v>
      </c>
      <c r="H887" t="s">
        <v>81</v>
      </c>
      <c r="I887" s="1">
        <v>41634</v>
      </c>
      <c r="J887">
        <v>2013</v>
      </c>
      <c r="K887" t="s">
        <v>41</v>
      </c>
      <c r="L887" t="s">
        <v>42</v>
      </c>
      <c r="M887" s="1">
        <v>41746</v>
      </c>
      <c r="N887">
        <v>112</v>
      </c>
      <c r="O887">
        <f>STANDARDIZE(N887,$N$8,$N$9)</f>
        <v>1.3667904357634748</v>
      </c>
      <c r="P887">
        <f>ABS($J$3-O887)</f>
        <v>1.8941566595403652</v>
      </c>
      <c r="Q887">
        <f>ABS($J$4-O887)</f>
        <v>0.82199251263072415</v>
      </c>
      <c r="R887">
        <f>ABS($J$5-O887)</f>
        <v>1.518899208121991</v>
      </c>
      <c r="S887">
        <f>ABS($J$6-O887)</f>
        <v>0.92920892732168869</v>
      </c>
      <c r="T887">
        <f>MIN(P887:S887)</f>
        <v>0.82199251263072415</v>
      </c>
      <c r="U887">
        <f>MATCH(T887,P887:S887, 0)</f>
        <v>2</v>
      </c>
    </row>
    <row r="888" spans="1:21" x14ac:dyDescent="0.35">
      <c r="A888">
        <v>1</v>
      </c>
      <c r="B888">
        <v>877</v>
      </c>
      <c r="C888" t="s">
        <v>229</v>
      </c>
      <c r="D888" t="s">
        <v>230</v>
      </c>
      <c r="E888" t="s">
        <v>168</v>
      </c>
      <c r="F888" t="s">
        <v>169</v>
      </c>
      <c r="G888" t="s">
        <v>186</v>
      </c>
      <c r="H888" t="s">
        <v>187</v>
      </c>
      <c r="I888" s="1">
        <v>41635</v>
      </c>
      <c r="J888">
        <v>2013</v>
      </c>
      <c r="K888" t="s">
        <v>69</v>
      </c>
      <c r="L888" t="s">
        <v>70</v>
      </c>
      <c r="M888" s="1">
        <v>41852</v>
      </c>
      <c r="N888">
        <v>12</v>
      </c>
      <c r="O888">
        <f>STANDARDIZE(N888,$N$8,$N$9)</f>
        <v>-0.42014980908592631</v>
      </c>
      <c r="P888">
        <f>ABS($J$3-O888)</f>
        <v>0.10721641469096405</v>
      </c>
      <c r="Q888">
        <f>ABS($J$4-O888)</f>
        <v>2.6089327574801251</v>
      </c>
      <c r="R888">
        <f>ABS($J$5-O888)</f>
        <v>0.26804103672741014</v>
      </c>
      <c r="S888">
        <f>ABS($J$6-O888)</f>
        <v>0.85773131752771237</v>
      </c>
      <c r="T888">
        <f>MIN(P888:S888)</f>
        <v>0.10721641469096405</v>
      </c>
      <c r="U888">
        <f>MATCH(T888,P888:S888, 0)</f>
        <v>1</v>
      </c>
    </row>
    <row r="889" spans="1:21" x14ac:dyDescent="0.35">
      <c r="A889">
        <v>3</v>
      </c>
      <c r="B889">
        <v>878</v>
      </c>
      <c r="C889" t="s">
        <v>272</v>
      </c>
      <c r="D889" t="s">
        <v>273</v>
      </c>
      <c r="E889" t="s">
        <v>73</v>
      </c>
      <c r="F889" t="s">
        <v>74</v>
      </c>
      <c r="G889" t="s">
        <v>114</v>
      </c>
      <c r="H889" t="s">
        <v>115</v>
      </c>
      <c r="I889" s="1">
        <v>41635</v>
      </c>
      <c r="J889">
        <v>2013</v>
      </c>
      <c r="K889" t="s">
        <v>77</v>
      </c>
      <c r="L889" t="s">
        <v>78</v>
      </c>
      <c r="M889" s="1">
        <v>41792</v>
      </c>
      <c r="N889">
        <v>41</v>
      </c>
      <c r="O889">
        <f>STANDARDIZE(N889,$N$8,$N$9)</f>
        <v>9.8062861920399966E-2</v>
      </c>
      <c r="P889">
        <f>ABS($J$3-O889)</f>
        <v>0.62542908569729028</v>
      </c>
      <c r="Q889">
        <f>ABS($J$4-O889)</f>
        <v>2.0907200864737989</v>
      </c>
      <c r="R889">
        <f>ABS($J$5-O889)</f>
        <v>0.25017163427891614</v>
      </c>
      <c r="S889">
        <f>ABS($J$6-O889)</f>
        <v>0.33951864652138614</v>
      </c>
      <c r="T889">
        <f>MIN(P889:S889)</f>
        <v>0.25017163427891614</v>
      </c>
      <c r="U889">
        <f>MATCH(T889,P889:S889, 0)</f>
        <v>3</v>
      </c>
    </row>
    <row r="890" spans="1:21" x14ac:dyDescent="0.35">
      <c r="A890">
        <v>4</v>
      </c>
      <c r="B890">
        <v>879</v>
      </c>
      <c r="C890" t="s">
        <v>119</v>
      </c>
      <c r="D890" t="s">
        <v>120</v>
      </c>
      <c r="E890" t="s">
        <v>73</v>
      </c>
      <c r="F890" t="s">
        <v>74</v>
      </c>
      <c r="G890" t="s">
        <v>114</v>
      </c>
      <c r="H890" t="s">
        <v>115</v>
      </c>
      <c r="I890" s="1">
        <v>41635</v>
      </c>
      <c r="J890">
        <v>2013</v>
      </c>
      <c r="K890" t="s">
        <v>69</v>
      </c>
      <c r="L890" t="s">
        <v>70</v>
      </c>
      <c r="M890" s="1">
        <v>41691</v>
      </c>
      <c r="N890">
        <v>56</v>
      </c>
      <c r="O890">
        <f>STANDARDIZE(N890,$N$8,$N$9)</f>
        <v>0.36610389864781012</v>
      </c>
      <c r="P890">
        <f>ABS($J$3-O890)</f>
        <v>0.89347012242470047</v>
      </c>
      <c r="Q890">
        <f>ABS($J$4-O890)</f>
        <v>1.8226790497463887</v>
      </c>
      <c r="R890">
        <f>ABS($J$5-O890)</f>
        <v>0.51821267100632629</v>
      </c>
      <c r="S890">
        <f>ABS($J$6-O890)</f>
        <v>7.1477609793975994E-2</v>
      </c>
      <c r="T890">
        <f>MIN(P890:S890)</f>
        <v>7.1477609793975994E-2</v>
      </c>
      <c r="U890">
        <f>MATCH(T890,P890:S890, 0)</f>
        <v>4</v>
      </c>
    </row>
    <row r="891" spans="1:21" x14ac:dyDescent="0.35">
      <c r="A891">
        <v>1</v>
      </c>
      <c r="B891">
        <v>880</v>
      </c>
      <c r="C891" t="s">
        <v>14</v>
      </c>
      <c r="D891" t="s">
        <v>15</v>
      </c>
      <c r="E891" t="s">
        <v>141</v>
      </c>
      <c r="F891" t="s">
        <v>142</v>
      </c>
      <c r="G891" t="s">
        <v>143</v>
      </c>
      <c r="H891" t="s">
        <v>144</v>
      </c>
      <c r="I891" s="1">
        <v>41636</v>
      </c>
      <c r="J891">
        <v>2013</v>
      </c>
      <c r="K891" t="s">
        <v>176</v>
      </c>
      <c r="L891" t="s">
        <v>177</v>
      </c>
      <c r="M891" s="1">
        <v>42003</v>
      </c>
      <c r="N891">
        <v>2</v>
      </c>
      <c r="O891">
        <f>STANDARDIZE(N891,$N$8,$N$9)</f>
        <v>-0.59884383357086635</v>
      </c>
      <c r="P891">
        <f>ABS($J$3-O891)</f>
        <v>7.1477609793975994E-2</v>
      </c>
      <c r="Q891">
        <f>ABS($J$4-O891)</f>
        <v>2.7876267819650655</v>
      </c>
      <c r="R891">
        <f>ABS($J$5-O891)</f>
        <v>0.44673506121235018</v>
      </c>
      <c r="S891">
        <f>ABS($J$6-O891)</f>
        <v>1.0364253420126524</v>
      </c>
      <c r="T891">
        <f>MIN(P891:S891)</f>
        <v>7.1477609793975994E-2</v>
      </c>
      <c r="U891">
        <f>MATCH(T891,P891:S891, 0)</f>
        <v>1</v>
      </c>
    </row>
    <row r="892" spans="1:21" x14ac:dyDescent="0.35">
      <c r="A892">
        <v>1</v>
      </c>
      <c r="B892">
        <v>881</v>
      </c>
      <c r="C892" t="s">
        <v>206</v>
      </c>
      <c r="D892" t="s">
        <v>207</v>
      </c>
      <c r="E892" t="s">
        <v>141</v>
      </c>
      <c r="F892" t="s">
        <v>142</v>
      </c>
      <c r="G892" t="s">
        <v>143</v>
      </c>
      <c r="H892" t="s">
        <v>144</v>
      </c>
      <c r="I892" s="1">
        <v>41636</v>
      </c>
      <c r="J892">
        <v>2013</v>
      </c>
      <c r="K892" t="s">
        <v>176</v>
      </c>
      <c r="L892" t="s">
        <v>177</v>
      </c>
      <c r="M892" s="1">
        <v>42003</v>
      </c>
      <c r="N892">
        <v>2</v>
      </c>
      <c r="O892">
        <f>STANDARDIZE(N892,$N$8,$N$9)</f>
        <v>-0.59884383357086635</v>
      </c>
      <c r="P892">
        <f>ABS($J$3-O892)</f>
        <v>7.1477609793975994E-2</v>
      </c>
      <c r="Q892">
        <f>ABS($J$4-O892)</f>
        <v>2.7876267819650655</v>
      </c>
      <c r="R892">
        <f>ABS($J$5-O892)</f>
        <v>0.44673506121235018</v>
      </c>
      <c r="S892">
        <f>ABS($J$6-O892)</f>
        <v>1.0364253420126524</v>
      </c>
      <c r="T892">
        <f>MIN(P892:S892)</f>
        <v>7.1477609793975994E-2</v>
      </c>
      <c r="U892">
        <f>MATCH(T892,P892:S892, 0)</f>
        <v>1</v>
      </c>
    </row>
    <row r="893" spans="1:21" x14ac:dyDescent="0.35">
      <c r="A893">
        <v>1</v>
      </c>
      <c r="B893">
        <v>882</v>
      </c>
      <c r="C893" t="s">
        <v>402</v>
      </c>
      <c r="D893" t="s">
        <v>403</v>
      </c>
      <c r="E893" t="s">
        <v>105</v>
      </c>
      <c r="F893" t="s">
        <v>59</v>
      </c>
      <c r="G893" t="s">
        <v>106</v>
      </c>
      <c r="H893" t="s">
        <v>107</v>
      </c>
      <c r="I893" s="1">
        <v>41636</v>
      </c>
      <c r="J893">
        <v>2013</v>
      </c>
      <c r="K893" t="s">
        <v>176</v>
      </c>
      <c r="L893" t="s">
        <v>177</v>
      </c>
      <c r="M893" s="1">
        <v>42004</v>
      </c>
      <c r="N893">
        <v>3</v>
      </c>
      <c r="O893">
        <f>STANDARDIZE(N893,$N$8,$N$9)</f>
        <v>-0.58097443112237235</v>
      </c>
      <c r="P893">
        <f>ABS($J$3-O893)</f>
        <v>5.3608207345481995E-2</v>
      </c>
      <c r="Q893">
        <f>ABS($J$4-O893)</f>
        <v>2.7697573795165713</v>
      </c>
      <c r="R893">
        <f>ABS($J$5-O893)</f>
        <v>0.42886565876385618</v>
      </c>
      <c r="S893">
        <f>ABS($J$6-O893)</f>
        <v>1.0185559395641586</v>
      </c>
      <c r="T893">
        <f>MIN(P893:S893)</f>
        <v>5.3608207345481995E-2</v>
      </c>
      <c r="U893">
        <f>MATCH(T893,P893:S893, 0)</f>
        <v>1</v>
      </c>
    </row>
    <row r="894" spans="1:21" x14ac:dyDescent="0.35">
      <c r="A894">
        <v>1</v>
      </c>
      <c r="B894">
        <v>883</v>
      </c>
      <c r="C894" t="s">
        <v>14</v>
      </c>
      <c r="D894" t="s">
        <v>15</v>
      </c>
      <c r="E894" t="s">
        <v>196</v>
      </c>
      <c r="F894" t="s">
        <v>197</v>
      </c>
      <c r="G894" t="s">
        <v>198</v>
      </c>
      <c r="H894" t="s">
        <v>199</v>
      </c>
      <c r="I894" s="1">
        <v>41636</v>
      </c>
      <c r="J894">
        <v>2013</v>
      </c>
      <c r="K894" t="s">
        <v>77</v>
      </c>
      <c r="L894" t="s">
        <v>78</v>
      </c>
      <c r="M894" s="1">
        <v>41944</v>
      </c>
      <c r="N894">
        <v>14</v>
      </c>
      <c r="O894">
        <f>STANDARDIZE(N894,$N$8,$N$9)</f>
        <v>-0.38441100418893831</v>
      </c>
      <c r="P894">
        <f>ABS($J$3-O894)</f>
        <v>0.14295521958795204</v>
      </c>
      <c r="Q894">
        <f>ABS($J$4-O894)</f>
        <v>2.5731939525831371</v>
      </c>
      <c r="R894">
        <f>ABS($J$5-O894)</f>
        <v>0.23230223183042215</v>
      </c>
      <c r="S894">
        <f>ABS($J$6-O894)</f>
        <v>0.82199251263072437</v>
      </c>
      <c r="T894">
        <f>MIN(P894:S894)</f>
        <v>0.14295521958795204</v>
      </c>
      <c r="U894">
        <f>MATCH(T894,P894:S894, 0)</f>
        <v>1</v>
      </c>
    </row>
    <row r="895" spans="1:21" x14ac:dyDescent="0.35">
      <c r="A895">
        <v>1</v>
      </c>
      <c r="B895">
        <v>884</v>
      </c>
      <c r="C895" t="s">
        <v>14</v>
      </c>
      <c r="D895" t="s">
        <v>15</v>
      </c>
      <c r="E895" t="s">
        <v>196</v>
      </c>
      <c r="F895" t="s">
        <v>197</v>
      </c>
      <c r="G895" t="s">
        <v>198</v>
      </c>
      <c r="H895" t="s">
        <v>199</v>
      </c>
      <c r="I895" s="1">
        <v>41636</v>
      </c>
      <c r="J895">
        <v>2013</v>
      </c>
      <c r="K895" t="s">
        <v>77</v>
      </c>
      <c r="L895" t="s">
        <v>78</v>
      </c>
      <c r="M895" s="1">
        <v>41944</v>
      </c>
      <c r="N895">
        <v>14</v>
      </c>
      <c r="O895">
        <f>STANDARDIZE(N895,$N$8,$N$9)</f>
        <v>-0.38441100418893831</v>
      </c>
      <c r="P895">
        <f>ABS($J$3-O895)</f>
        <v>0.14295521958795204</v>
      </c>
      <c r="Q895">
        <f>ABS($J$4-O895)</f>
        <v>2.5731939525831371</v>
      </c>
      <c r="R895">
        <f>ABS($J$5-O895)</f>
        <v>0.23230223183042215</v>
      </c>
      <c r="S895">
        <f>ABS($J$6-O895)</f>
        <v>0.82199251263072437</v>
      </c>
      <c r="T895">
        <f>MIN(P895:S895)</f>
        <v>0.14295521958795204</v>
      </c>
      <c r="U895">
        <f>MATCH(T895,P895:S895, 0)</f>
        <v>1</v>
      </c>
    </row>
    <row r="896" spans="1:21" x14ac:dyDescent="0.35">
      <c r="A896">
        <v>3</v>
      </c>
      <c r="B896">
        <v>885</v>
      </c>
      <c r="C896" t="s">
        <v>67</v>
      </c>
      <c r="D896" t="s">
        <v>68</v>
      </c>
      <c r="E896" t="s">
        <v>196</v>
      </c>
      <c r="F896" t="s">
        <v>197</v>
      </c>
      <c r="G896" t="s">
        <v>198</v>
      </c>
      <c r="H896" t="s">
        <v>199</v>
      </c>
      <c r="I896" s="1">
        <v>41636</v>
      </c>
      <c r="J896">
        <v>2013</v>
      </c>
      <c r="K896" t="s">
        <v>77</v>
      </c>
      <c r="L896" t="s">
        <v>78</v>
      </c>
      <c r="M896" s="1">
        <v>41653</v>
      </c>
      <c r="N896">
        <v>17</v>
      </c>
      <c r="O896">
        <f>STANDARDIZE(N896,$N$8,$N$9)</f>
        <v>-0.33080279684345626</v>
      </c>
      <c r="P896">
        <f>ABS($J$3-O896)</f>
        <v>0.19656342693343409</v>
      </c>
      <c r="Q896">
        <f>ABS($J$4-O896)</f>
        <v>2.5195857452376553</v>
      </c>
      <c r="R896">
        <f>ABS($J$5-O896)</f>
        <v>0.17869402448494009</v>
      </c>
      <c r="S896">
        <f>ABS($J$6-O896)</f>
        <v>0.76838430528524237</v>
      </c>
      <c r="T896">
        <f>MIN(P896:S896)</f>
        <v>0.17869402448494009</v>
      </c>
      <c r="U896">
        <f>MATCH(T896,P896:S896, 0)</f>
        <v>3</v>
      </c>
    </row>
    <row r="897" spans="1:21" x14ac:dyDescent="0.35">
      <c r="A897">
        <v>3</v>
      </c>
      <c r="B897">
        <v>886</v>
      </c>
      <c r="C897" t="s">
        <v>30</v>
      </c>
      <c r="D897" t="s">
        <v>31</v>
      </c>
      <c r="E897" t="s">
        <v>149</v>
      </c>
      <c r="F897" t="s">
        <v>150</v>
      </c>
      <c r="G897" t="s">
        <v>215</v>
      </c>
      <c r="H897" t="s">
        <v>216</v>
      </c>
      <c r="I897" s="1">
        <v>41636</v>
      </c>
      <c r="J897">
        <v>2013</v>
      </c>
      <c r="K897" t="s">
        <v>77</v>
      </c>
      <c r="L897" t="s">
        <v>78</v>
      </c>
      <c r="M897" s="1">
        <v>41656</v>
      </c>
      <c r="N897">
        <v>20</v>
      </c>
      <c r="O897">
        <f>STANDARDIZE(N897,$N$8,$N$9)</f>
        <v>-0.27719458949797421</v>
      </c>
      <c r="P897">
        <f>ABS($J$3-O897)</f>
        <v>0.25017163427891614</v>
      </c>
      <c r="Q897">
        <f>ABS($J$4-O897)</f>
        <v>2.4659775378921731</v>
      </c>
      <c r="R897">
        <f>ABS($J$5-O897)</f>
        <v>0.12508581713945804</v>
      </c>
      <c r="S897">
        <f>ABS($J$6-O897)</f>
        <v>0.71477609793976038</v>
      </c>
      <c r="T897">
        <f>MIN(P897:S897)</f>
        <v>0.12508581713945804</v>
      </c>
      <c r="U897">
        <f>MATCH(T897,P897:S897, 0)</f>
        <v>3</v>
      </c>
    </row>
    <row r="898" spans="1:21" x14ac:dyDescent="0.35">
      <c r="A898">
        <v>3</v>
      </c>
      <c r="B898">
        <v>887</v>
      </c>
      <c r="C898" t="s">
        <v>14</v>
      </c>
      <c r="D898" t="s">
        <v>15</v>
      </c>
      <c r="E898" t="s">
        <v>196</v>
      </c>
      <c r="F898" t="s">
        <v>197</v>
      </c>
      <c r="G898" t="s">
        <v>198</v>
      </c>
      <c r="H898" t="s">
        <v>199</v>
      </c>
      <c r="I898" s="1">
        <v>41636</v>
      </c>
      <c r="J898">
        <v>2013</v>
      </c>
      <c r="K898" t="s">
        <v>77</v>
      </c>
      <c r="L898" t="s">
        <v>78</v>
      </c>
      <c r="M898" s="1">
        <v>41659</v>
      </c>
      <c r="N898">
        <v>23</v>
      </c>
      <c r="O898">
        <f>STANDARDIZE(N898,$N$8,$N$9)</f>
        <v>-0.22358638215249221</v>
      </c>
      <c r="P898">
        <f>ABS($J$3-O898)</f>
        <v>0.30377984162439814</v>
      </c>
      <c r="Q898">
        <f>ABS($J$4-O898)</f>
        <v>2.4123693305466913</v>
      </c>
      <c r="R898">
        <f>ABS($J$5-O898)</f>
        <v>7.1477609793976049E-2</v>
      </c>
      <c r="S898">
        <f>ABS($J$6-O898)</f>
        <v>0.66116789059427838</v>
      </c>
      <c r="T898">
        <f>MIN(P898:S898)</f>
        <v>7.1477609793976049E-2</v>
      </c>
      <c r="U898">
        <f>MATCH(T898,P898:S898, 0)</f>
        <v>3</v>
      </c>
    </row>
    <row r="899" spans="1:21" x14ac:dyDescent="0.35">
      <c r="A899">
        <v>3</v>
      </c>
      <c r="B899">
        <v>888</v>
      </c>
      <c r="C899" t="s">
        <v>14</v>
      </c>
      <c r="D899" t="s">
        <v>15</v>
      </c>
      <c r="E899" t="s">
        <v>131</v>
      </c>
      <c r="F899" t="s">
        <v>132</v>
      </c>
      <c r="G899" t="s">
        <v>133</v>
      </c>
      <c r="H899" t="s">
        <v>134</v>
      </c>
      <c r="I899" s="1">
        <v>41636</v>
      </c>
      <c r="J899">
        <v>2013</v>
      </c>
      <c r="K899" t="s">
        <v>77</v>
      </c>
      <c r="L899" t="s">
        <v>78</v>
      </c>
      <c r="M899" s="1">
        <v>41659</v>
      </c>
      <c r="N899">
        <v>23</v>
      </c>
      <c r="O899">
        <f>STANDARDIZE(N899,$N$8,$N$9)</f>
        <v>-0.22358638215249221</v>
      </c>
      <c r="P899">
        <f>ABS($J$3-O899)</f>
        <v>0.30377984162439814</v>
      </c>
      <c r="Q899">
        <f>ABS($J$4-O899)</f>
        <v>2.4123693305466913</v>
      </c>
      <c r="R899">
        <f>ABS($J$5-O899)</f>
        <v>7.1477609793976049E-2</v>
      </c>
      <c r="S899">
        <f>ABS($J$6-O899)</f>
        <v>0.66116789059427838</v>
      </c>
      <c r="T899">
        <f>MIN(P899:S899)</f>
        <v>7.1477609793976049E-2</v>
      </c>
      <c r="U899">
        <f>MATCH(T899,P899:S899, 0)</f>
        <v>3</v>
      </c>
    </row>
    <row r="900" spans="1:21" x14ac:dyDescent="0.35">
      <c r="A900">
        <v>3</v>
      </c>
      <c r="B900">
        <v>889</v>
      </c>
      <c r="C900" t="s">
        <v>14</v>
      </c>
      <c r="D900" t="s">
        <v>15</v>
      </c>
      <c r="E900" t="s">
        <v>131</v>
      </c>
      <c r="F900" t="s">
        <v>132</v>
      </c>
      <c r="G900" t="s">
        <v>133</v>
      </c>
      <c r="H900" t="s">
        <v>134</v>
      </c>
      <c r="I900" s="1">
        <v>41636</v>
      </c>
      <c r="J900">
        <v>2013</v>
      </c>
      <c r="K900" t="s">
        <v>77</v>
      </c>
      <c r="L900" t="s">
        <v>78</v>
      </c>
      <c r="M900" s="1">
        <v>41659</v>
      </c>
      <c r="N900">
        <v>23</v>
      </c>
      <c r="O900">
        <f>STANDARDIZE(N900,$N$8,$N$9)</f>
        <v>-0.22358638215249221</v>
      </c>
      <c r="P900">
        <f>ABS($J$3-O900)</f>
        <v>0.30377984162439814</v>
      </c>
      <c r="Q900">
        <f>ABS($J$4-O900)</f>
        <v>2.4123693305466913</v>
      </c>
      <c r="R900">
        <f>ABS($J$5-O900)</f>
        <v>7.1477609793976049E-2</v>
      </c>
      <c r="S900">
        <f>ABS($J$6-O900)</f>
        <v>0.66116789059427838</v>
      </c>
      <c r="T900">
        <f>MIN(P900:S900)</f>
        <v>7.1477609793976049E-2</v>
      </c>
      <c r="U900">
        <f>MATCH(T900,P900:S900, 0)</f>
        <v>3</v>
      </c>
    </row>
    <row r="901" spans="1:21" x14ac:dyDescent="0.35">
      <c r="A901">
        <v>3</v>
      </c>
      <c r="B901">
        <v>890</v>
      </c>
      <c r="C901" t="s">
        <v>14</v>
      </c>
      <c r="D901" t="s">
        <v>15</v>
      </c>
      <c r="E901" t="s">
        <v>196</v>
      </c>
      <c r="F901" t="s">
        <v>197</v>
      </c>
      <c r="G901" t="s">
        <v>198</v>
      </c>
      <c r="H901" t="s">
        <v>199</v>
      </c>
      <c r="I901" s="1">
        <v>41636</v>
      </c>
      <c r="J901">
        <v>2013</v>
      </c>
      <c r="K901" t="s">
        <v>77</v>
      </c>
      <c r="L901" t="s">
        <v>78</v>
      </c>
      <c r="M901" s="1">
        <v>41659</v>
      </c>
      <c r="N901">
        <v>23</v>
      </c>
      <c r="O901">
        <f>STANDARDIZE(N901,$N$8,$N$9)</f>
        <v>-0.22358638215249221</v>
      </c>
      <c r="P901">
        <f>ABS($J$3-O901)</f>
        <v>0.30377984162439814</v>
      </c>
      <c r="Q901">
        <f>ABS($J$4-O901)</f>
        <v>2.4123693305466913</v>
      </c>
      <c r="R901">
        <f>ABS($J$5-O901)</f>
        <v>7.1477609793976049E-2</v>
      </c>
      <c r="S901">
        <f>ABS($J$6-O901)</f>
        <v>0.66116789059427838</v>
      </c>
      <c r="T901">
        <f>MIN(P901:S901)</f>
        <v>7.1477609793976049E-2</v>
      </c>
      <c r="U901">
        <f>MATCH(T901,P901:S901, 0)</f>
        <v>3</v>
      </c>
    </row>
    <row r="902" spans="1:21" x14ac:dyDescent="0.35">
      <c r="A902">
        <v>3</v>
      </c>
      <c r="B902">
        <v>891</v>
      </c>
      <c r="C902" t="s">
        <v>174</v>
      </c>
      <c r="D902" t="s">
        <v>175</v>
      </c>
      <c r="E902" t="s">
        <v>149</v>
      </c>
      <c r="F902" t="s">
        <v>150</v>
      </c>
      <c r="G902" t="s">
        <v>215</v>
      </c>
      <c r="H902" t="s">
        <v>216</v>
      </c>
      <c r="I902" s="1">
        <v>41636</v>
      </c>
      <c r="J902">
        <v>2013</v>
      </c>
      <c r="K902" t="s">
        <v>77</v>
      </c>
      <c r="L902" t="s">
        <v>78</v>
      </c>
      <c r="M902" s="1">
        <v>41661</v>
      </c>
      <c r="N902">
        <v>25</v>
      </c>
      <c r="O902">
        <f>STANDARDIZE(N902,$N$8,$N$9)</f>
        <v>-0.18784757725550419</v>
      </c>
      <c r="P902">
        <f>ABS($J$3-O902)</f>
        <v>0.33951864652138619</v>
      </c>
      <c r="Q902">
        <f>ABS($J$4-O902)</f>
        <v>2.3766305256497033</v>
      </c>
      <c r="R902">
        <f>ABS($J$5-O902)</f>
        <v>3.5738804896988025E-2</v>
      </c>
      <c r="S902">
        <f>ABS($J$6-O902)</f>
        <v>0.62542908569729028</v>
      </c>
      <c r="T902">
        <f>MIN(P902:S902)</f>
        <v>3.5738804896988025E-2</v>
      </c>
      <c r="U902">
        <f>MATCH(T902,P902:S902, 0)</f>
        <v>3</v>
      </c>
    </row>
    <row r="903" spans="1:21" x14ac:dyDescent="0.35">
      <c r="A903">
        <v>3</v>
      </c>
      <c r="B903">
        <v>892</v>
      </c>
      <c r="C903" t="s">
        <v>14</v>
      </c>
      <c r="D903" t="s">
        <v>15</v>
      </c>
      <c r="E903" t="s">
        <v>196</v>
      </c>
      <c r="F903" t="s">
        <v>197</v>
      </c>
      <c r="G903" t="s">
        <v>198</v>
      </c>
      <c r="H903" t="s">
        <v>199</v>
      </c>
      <c r="I903" s="1">
        <v>41636</v>
      </c>
      <c r="J903">
        <v>2013</v>
      </c>
      <c r="K903" t="s">
        <v>77</v>
      </c>
      <c r="L903" t="s">
        <v>78</v>
      </c>
      <c r="M903" s="1">
        <v>41667</v>
      </c>
      <c r="N903">
        <v>31</v>
      </c>
      <c r="O903">
        <f>STANDARDIZE(N903,$N$8,$N$9)</f>
        <v>-8.0631162564540129E-2</v>
      </c>
      <c r="P903">
        <f>ABS($J$3-O903)</f>
        <v>0.44673506121235024</v>
      </c>
      <c r="Q903">
        <f>ABS($J$4-O903)</f>
        <v>2.2694141109587389</v>
      </c>
      <c r="R903">
        <f>ABS($J$5-O903)</f>
        <v>7.1477609793976035E-2</v>
      </c>
      <c r="S903">
        <f>ABS($J$6-O903)</f>
        <v>0.51821267100632629</v>
      </c>
      <c r="T903">
        <f>MIN(P903:S903)</f>
        <v>7.1477609793976035E-2</v>
      </c>
      <c r="U903">
        <f>MATCH(T903,P903:S903, 0)</f>
        <v>3</v>
      </c>
    </row>
    <row r="904" spans="1:21" x14ac:dyDescent="0.35">
      <c r="A904">
        <v>3</v>
      </c>
      <c r="B904">
        <v>893</v>
      </c>
      <c r="C904" t="s">
        <v>14</v>
      </c>
      <c r="D904" t="s">
        <v>15</v>
      </c>
      <c r="E904" t="s">
        <v>196</v>
      </c>
      <c r="F904" t="s">
        <v>197</v>
      </c>
      <c r="G904" t="s">
        <v>198</v>
      </c>
      <c r="H904" t="s">
        <v>199</v>
      </c>
      <c r="I904" s="1">
        <v>41636</v>
      </c>
      <c r="J904">
        <v>2013</v>
      </c>
      <c r="K904" t="s">
        <v>77</v>
      </c>
      <c r="L904" t="s">
        <v>78</v>
      </c>
      <c r="M904" s="1">
        <v>41669</v>
      </c>
      <c r="N904">
        <v>33</v>
      </c>
      <c r="O904">
        <f>STANDARDIZE(N904,$N$8,$N$9)</f>
        <v>-4.4892357667552112E-2</v>
      </c>
      <c r="P904">
        <f>ABS($J$3-O904)</f>
        <v>0.48247386610933823</v>
      </c>
      <c r="Q904">
        <f>ABS($J$4-O904)</f>
        <v>2.2336753060617509</v>
      </c>
      <c r="R904">
        <f>ABS($J$5-O904)</f>
        <v>0.10721641469096405</v>
      </c>
      <c r="S904">
        <f>ABS($J$6-O904)</f>
        <v>0.48247386610933823</v>
      </c>
      <c r="T904">
        <f>MIN(P904:S904)</f>
        <v>0.10721641469096405</v>
      </c>
      <c r="U904">
        <f>MATCH(T904,P904:S904, 0)</f>
        <v>3</v>
      </c>
    </row>
    <row r="905" spans="1:21" x14ac:dyDescent="0.35">
      <c r="A905">
        <v>3</v>
      </c>
      <c r="B905">
        <v>894</v>
      </c>
      <c r="C905" t="s">
        <v>14</v>
      </c>
      <c r="D905" t="s">
        <v>15</v>
      </c>
      <c r="E905" t="s">
        <v>196</v>
      </c>
      <c r="F905" t="s">
        <v>197</v>
      </c>
      <c r="G905" t="s">
        <v>198</v>
      </c>
      <c r="H905" t="s">
        <v>199</v>
      </c>
      <c r="I905" s="1">
        <v>41636</v>
      </c>
      <c r="J905">
        <v>2013</v>
      </c>
      <c r="K905" t="s">
        <v>77</v>
      </c>
      <c r="L905" t="s">
        <v>78</v>
      </c>
      <c r="M905" s="1">
        <v>41700</v>
      </c>
      <c r="N905">
        <v>37</v>
      </c>
      <c r="O905">
        <f>STANDARDIZE(N905,$N$8,$N$9)</f>
        <v>2.6585252126423927E-2</v>
      </c>
      <c r="P905">
        <f>ABS($J$3-O905)</f>
        <v>0.55395147590331428</v>
      </c>
      <c r="Q905">
        <f>ABS($J$4-O905)</f>
        <v>2.1621976962677749</v>
      </c>
      <c r="R905">
        <f>ABS($J$5-O905)</f>
        <v>0.17869402448494009</v>
      </c>
      <c r="S905">
        <f>ABS($J$6-O905)</f>
        <v>0.41099625631536219</v>
      </c>
      <c r="T905">
        <f>MIN(P905:S905)</f>
        <v>0.17869402448494009</v>
      </c>
      <c r="U905">
        <f>MATCH(T905,P905:S905, 0)</f>
        <v>3</v>
      </c>
    </row>
    <row r="906" spans="1:21" x14ac:dyDescent="0.35">
      <c r="A906">
        <v>1</v>
      </c>
      <c r="B906">
        <v>895</v>
      </c>
      <c r="C906" t="s">
        <v>67</v>
      </c>
      <c r="D906" t="s">
        <v>68</v>
      </c>
      <c r="E906" t="s">
        <v>34</v>
      </c>
      <c r="F906" t="s">
        <v>35</v>
      </c>
      <c r="G906" t="s">
        <v>139</v>
      </c>
      <c r="H906" t="s">
        <v>140</v>
      </c>
      <c r="I906" s="1">
        <v>42002</v>
      </c>
      <c r="J906">
        <v>2013</v>
      </c>
      <c r="K906" t="s">
        <v>125</v>
      </c>
      <c r="L906" t="s">
        <v>126</v>
      </c>
      <c r="M906" s="1">
        <v>42003</v>
      </c>
      <c r="N906">
        <v>1</v>
      </c>
      <c r="O906">
        <f>STANDARDIZE(N906,$N$8,$N$9)</f>
        <v>-0.61671323601936046</v>
      </c>
      <c r="P906">
        <f>ABS($J$3-O906)</f>
        <v>8.9347012242470103E-2</v>
      </c>
      <c r="Q906">
        <f>ABS($J$4-O906)</f>
        <v>2.8054961844135593</v>
      </c>
      <c r="R906">
        <f>ABS($J$5-O906)</f>
        <v>0.46460446366084429</v>
      </c>
      <c r="S906">
        <f>ABS($J$6-O906)</f>
        <v>1.0542947444611466</v>
      </c>
      <c r="T906">
        <f>MIN(P906:S906)</f>
        <v>8.9347012242470103E-2</v>
      </c>
      <c r="U906">
        <f>MATCH(T906,P906:S906, 0)</f>
        <v>1</v>
      </c>
    </row>
    <row r="907" spans="1:21" x14ac:dyDescent="0.35">
      <c r="A907">
        <v>1</v>
      </c>
      <c r="B907">
        <v>896</v>
      </c>
      <c r="C907" t="s">
        <v>67</v>
      </c>
      <c r="D907" t="s">
        <v>68</v>
      </c>
      <c r="E907" t="s">
        <v>34</v>
      </c>
      <c r="F907" t="s">
        <v>35</v>
      </c>
      <c r="G907" t="s">
        <v>139</v>
      </c>
      <c r="H907" t="s">
        <v>140</v>
      </c>
      <c r="I907" s="1">
        <v>42002</v>
      </c>
      <c r="J907">
        <v>2013</v>
      </c>
      <c r="K907" t="s">
        <v>125</v>
      </c>
      <c r="L907" t="s">
        <v>126</v>
      </c>
      <c r="M907" s="1">
        <v>42003</v>
      </c>
      <c r="N907">
        <v>1</v>
      </c>
      <c r="O907">
        <f>STANDARDIZE(N907,$N$8,$N$9)</f>
        <v>-0.61671323601936046</v>
      </c>
      <c r="P907">
        <f>ABS($J$3-O907)</f>
        <v>8.9347012242470103E-2</v>
      </c>
      <c r="Q907">
        <f>ABS($J$4-O907)</f>
        <v>2.8054961844135593</v>
      </c>
      <c r="R907">
        <f>ABS($J$5-O907)</f>
        <v>0.46460446366084429</v>
      </c>
      <c r="S907">
        <f>ABS($J$6-O907)</f>
        <v>1.0542947444611466</v>
      </c>
      <c r="T907">
        <f>MIN(P907:S907)</f>
        <v>8.9347012242470103E-2</v>
      </c>
      <c r="U907">
        <f>MATCH(T907,P907:S907, 0)</f>
        <v>1</v>
      </c>
    </row>
    <row r="908" spans="1:21" x14ac:dyDescent="0.35">
      <c r="A908">
        <v>1</v>
      </c>
      <c r="B908">
        <v>897</v>
      </c>
      <c r="C908" t="s">
        <v>112</v>
      </c>
      <c r="D908" t="s">
        <v>113</v>
      </c>
      <c r="E908" t="s">
        <v>168</v>
      </c>
      <c r="F908" t="s">
        <v>169</v>
      </c>
      <c r="G908" t="s">
        <v>231</v>
      </c>
      <c r="H908" t="s">
        <v>232</v>
      </c>
      <c r="I908" s="1">
        <v>42002</v>
      </c>
      <c r="J908">
        <v>2013</v>
      </c>
      <c r="K908" t="s">
        <v>69</v>
      </c>
      <c r="L908" t="s">
        <v>70</v>
      </c>
      <c r="M908" s="1">
        <v>41652</v>
      </c>
      <c r="N908">
        <v>15</v>
      </c>
      <c r="O908">
        <f>STANDARDIZE(N908,$N$8,$N$9)</f>
        <v>-0.36654160174044426</v>
      </c>
      <c r="P908">
        <f>ABS($J$3-O908)</f>
        <v>0.1608246220364461</v>
      </c>
      <c r="Q908">
        <f>ABS($J$4-O908)</f>
        <v>2.5553245501346433</v>
      </c>
      <c r="R908">
        <f>ABS($J$5-O908)</f>
        <v>0.21443282938192809</v>
      </c>
      <c r="S908">
        <f>ABS($J$6-O908)</f>
        <v>0.80412311018223037</v>
      </c>
      <c r="T908">
        <f>MIN(P908:S908)</f>
        <v>0.1608246220364461</v>
      </c>
      <c r="U908">
        <f>MATCH(T908,P908:S908, 0)</f>
        <v>1</v>
      </c>
    </row>
    <row r="909" spans="1:21" x14ac:dyDescent="0.35">
      <c r="A909">
        <v>3</v>
      </c>
      <c r="B909">
        <v>898</v>
      </c>
      <c r="C909" t="s">
        <v>14</v>
      </c>
      <c r="D909" t="s">
        <v>15</v>
      </c>
      <c r="E909" t="s">
        <v>96</v>
      </c>
      <c r="F909" t="s">
        <v>97</v>
      </c>
      <c r="G909" t="s">
        <v>98</v>
      </c>
      <c r="H909" t="s">
        <v>99</v>
      </c>
      <c r="I909" s="1">
        <v>42002</v>
      </c>
      <c r="J909">
        <v>2013</v>
      </c>
      <c r="K909" t="s">
        <v>77</v>
      </c>
      <c r="L909" t="s">
        <v>78</v>
      </c>
      <c r="M909" s="1">
        <v>41655</v>
      </c>
      <c r="N909">
        <v>18</v>
      </c>
      <c r="O909">
        <f>STANDARDIZE(N909,$N$8,$N$9)</f>
        <v>-0.31293339439496226</v>
      </c>
      <c r="P909">
        <f>ABS($J$3-O909)</f>
        <v>0.21443282938192809</v>
      </c>
      <c r="Q909">
        <f>ABS($J$4-O909)</f>
        <v>2.5017163427891611</v>
      </c>
      <c r="R909">
        <f>ABS($J$5-O909)</f>
        <v>0.1608246220364461</v>
      </c>
      <c r="S909">
        <f>ABS($J$6-O909)</f>
        <v>0.75051490283674838</v>
      </c>
      <c r="T909">
        <f>MIN(P909:S909)</f>
        <v>0.1608246220364461</v>
      </c>
      <c r="U909">
        <f>MATCH(T909,P909:S909, 0)</f>
        <v>3</v>
      </c>
    </row>
    <row r="910" spans="1:21" x14ac:dyDescent="0.35">
      <c r="A910">
        <v>3</v>
      </c>
      <c r="B910">
        <v>899</v>
      </c>
      <c r="C910" t="s">
        <v>192</v>
      </c>
      <c r="D910" t="s">
        <v>193</v>
      </c>
      <c r="E910" t="s">
        <v>96</v>
      </c>
      <c r="F910" t="s">
        <v>97</v>
      </c>
      <c r="G910" t="s">
        <v>98</v>
      </c>
      <c r="H910" t="s">
        <v>99</v>
      </c>
      <c r="I910" s="1">
        <v>42002</v>
      </c>
      <c r="J910">
        <v>2013</v>
      </c>
      <c r="K910" t="s">
        <v>77</v>
      </c>
      <c r="L910" t="s">
        <v>78</v>
      </c>
      <c r="M910" s="1">
        <v>41655</v>
      </c>
      <c r="N910">
        <v>18</v>
      </c>
      <c r="O910">
        <f>STANDARDIZE(N910,$N$8,$N$9)</f>
        <v>-0.31293339439496226</v>
      </c>
      <c r="P910">
        <f>ABS($J$3-O910)</f>
        <v>0.21443282938192809</v>
      </c>
      <c r="Q910">
        <f>ABS($J$4-O910)</f>
        <v>2.5017163427891611</v>
      </c>
      <c r="R910">
        <f>ABS($J$5-O910)</f>
        <v>0.1608246220364461</v>
      </c>
      <c r="S910">
        <f>ABS($J$6-O910)</f>
        <v>0.75051490283674838</v>
      </c>
      <c r="T910">
        <f>MIN(P910:S910)</f>
        <v>0.1608246220364461</v>
      </c>
      <c r="U910">
        <f>MATCH(T910,P910:S910, 0)</f>
        <v>3</v>
      </c>
    </row>
    <row r="911" spans="1:21" x14ac:dyDescent="0.35">
      <c r="A911">
        <v>1</v>
      </c>
      <c r="B911">
        <v>900</v>
      </c>
      <c r="C911" t="s">
        <v>14</v>
      </c>
      <c r="D911" t="s">
        <v>15</v>
      </c>
      <c r="E911" t="s">
        <v>84</v>
      </c>
      <c r="F911" t="s">
        <v>85</v>
      </c>
      <c r="G911" t="s">
        <v>86</v>
      </c>
      <c r="H911" t="s">
        <v>87</v>
      </c>
      <c r="I911" s="1">
        <v>42003</v>
      </c>
      <c r="J911">
        <v>2013</v>
      </c>
      <c r="K911" t="s">
        <v>176</v>
      </c>
      <c r="L911" t="s">
        <v>177</v>
      </c>
      <c r="M911" s="1">
        <v>41699</v>
      </c>
      <c r="N911">
        <v>4</v>
      </c>
      <c r="O911">
        <f>STANDARDIZE(N911,$N$8,$N$9)</f>
        <v>-0.56310502867387835</v>
      </c>
      <c r="P911">
        <f>ABS($J$3-O911)</f>
        <v>3.5738804896987997E-2</v>
      </c>
      <c r="Q911">
        <f>ABS($J$4-O911)</f>
        <v>2.7518879770680771</v>
      </c>
      <c r="R911">
        <f>ABS($J$5-O911)</f>
        <v>0.41099625631536219</v>
      </c>
      <c r="S911">
        <f>ABS($J$6-O911)</f>
        <v>1.0006865371156644</v>
      </c>
      <c r="T911">
        <f>MIN(P911:S911)</f>
        <v>3.5738804896987997E-2</v>
      </c>
      <c r="U911">
        <f>MATCH(T911,P911:S911, 0)</f>
        <v>1</v>
      </c>
    </row>
    <row r="912" spans="1:21" x14ac:dyDescent="0.35">
      <c r="A912">
        <v>1</v>
      </c>
      <c r="B912">
        <v>901</v>
      </c>
      <c r="C912" t="s">
        <v>276</v>
      </c>
      <c r="D912" t="s">
        <v>277</v>
      </c>
      <c r="E912" t="s">
        <v>84</v>
      </c>
      <c r="F912" t="s">
        <v>85</v>
      </c>
      <c r="G912" t="s">
        <v>333</v>
      </c>
      <c r="H912" t="s">
        <v>334</v>
      </c>
      <c r="I912" s="1">
        <v>42003</v>
      </c>
      <c r="J912">
        <v>2013</v>
      </c>
      <c r="K912" t="s">
        <v>77</v>
      </c>
      <c r="L912" t="s">
        <v>78</v>
      </c>
      <c r="M912" s="1">
        <v>41883</v>
      </c>
      <c r="N912">
        <v>10</v>
      </c>
      <c r="O912">
        <f>STANDARDIZE(N912,$N$8,$N$9)</f>
        <v>-0.4558886139829143</v>
      </c>
      <c r="P912">
        <f>ABS($J$3-O912)</f>
        <v>7.1477609793976049E-2</v>
      </c>
      <c r="Q912">
        <f>ABS($J$4-O912)</f>
        <v>2.6446715623771131</v>
      </c>
      <c r="R912">
        <f>ABS($J$5-O912)</f>
        <v>0.30377984162439814</v>
      </c>
      <c r="S912">
        <f>ABS($J$6-O912)</f>
        <v>0.89347012242470036</v>
      </c>
      <c r="T912">
        <f>MIN(P912:S912)</f>
        <v>7.1477609793976049E-2</v>
      </c>
      <c r="U912">
        <f>MATCH(T912,P912:S912, 0)</f>
        <v>1</v>
      </c>
    </row>
    <row r="913" spans="1:21" x14ac:dyDescent="0.35">
      <c r="A913">
        <v>1</v>
      </c>
      <c r="B913">
        <v>902</v>
      </c>
      <c r="C913" t="s">
        <v>172</v>
      </c>
      <c r="D913" t="s">
        <v>173</v>
      </c>
      <c r="E913" t="s">
        <v>79</v>
      </c>
      <c r="F913" t="s">
        <v>35</v>
      </c>
      <c r="G913" t="s">
        <v>80</v>
      </c>
      <c r="H913" t="s">
        <v>81</v>
      </c>
      <c r="I913" s="1">
        <v>42003</v>
      </c>
      <c r="J913">
        <v>2013</v>
      </c>
      <c r="K913" t="s">
        <v>41</v>
      </c>
      <c r="L913" t="s">
        <v>42</v>
      </c>
      <c r="M913" s="1">
        <v>41883</v>
      </c>
      <c r="N913">
        <v>10</v>
      </c>
      <c r="O913">
        <f>STANDARDIZE(N913,$N$8,$N$9)</f>
        <v>-0.4558886139829143</v>
      </c>
      <c r="P913">
        <f>ABS($J$3-O913)</f>
        <v>7.1477609793976049E-2</v>
      </c>
      <c r="Q913">
        <f>ABS($J$4-O913)</f>
        <v>2.6446715623771131</v>
      </c>
      <c r="R913">
        <f>ABS($J$5-O913)</f>
        <v>0.30377984162439814</v>
      </c>
      <c r="S913">
        <f>ABS($J$6-O913)</f>
        <v>0.89347012242470036</v>
      </c>
      <c r="T913">
        <f>MIN(P913:S913)</f>
        <v>7.1477609793976049E-2</v>
      </c>
      <c r="U913">
        <f>MATCH(T913,P913:S913, 0)</f>
        <v>1</v>
      </c>
    </row>
    <row r="914" spans="1:21" x14ac:dyDescent="0.35">
      <c r="A914">
        <v>1</v>
      </c>
      <c r="B914">
        <v>903</v>
      </c>
      <c r="C914" t="s">
        <v>14</v>
      </c>
      <c r="D914" t="s">
        <v>15</v>
      </c>
      <c r="E914" t="s">
        <v>84</v>
      </c>
      <c r="F914" t="s">
        <v>85</v>
      </c>
      <c r="G914" t="s">
        <v>86</v>
      </c>
      <c r="H914" t="s">
        <v>87</v>
      </c>
      <c r="I914" s="1">
        <v>42003</v>
      </c>
      <c r="J914">
        <v>2013</v>
      </c>
      <c r="K914" t="s">
        <v>176</v>
      </c>
      <c r="L914" t="s">
        <v>177</v>
      </c>
      <c r="M914" s="1">
        <v>41913</v>
      </c>
      <c r="N914">
        <v>11</v>
      </c>
      <c r="O914">
        <f>STANDARDIZE(N914,$N$8,$N$9)</f>
        <v>-0.43801921153442031</v>
      </c>
      <c r="P914">
        <f>ABS($J$3-O914)</f>
        <v>8.9347012242470047E-2</v>
      </c>
      <c r="Q914">
        <f>ABS($J$4-O914)</f>
        <v>2.6268021599286193</v>
      </c>
      <c r="R914">
        <f>ABS($J$5-O914)</f>
        <v>0.28591043917590414</v>
      </c>
      <c r="S914">
        <f>ABS($J$6-O914)</f>
        <v>0.87560071997620637</v>
      </c>
      <c r="T914">
        <f>MIN(P914:S914)</f>
        <v>8.9347012242470047E-2</v>
      </c>
      <c r="U914">
        <f>MATCH(T914,P914:S914, 0)</f>
        <v>1</v>
      </c>
    </row>
    <row r="915" spans="1:21" x14ac:dyDescent="0.35">
      <c r="A915">
        <v>1</v>
      </c>
      <c r="B915">
        <v>904</v>
      </c>
      <c r="C915" t="s">
        <v>14</v>
      </c>
      <c r="D915" t="s">
        <v>15</v>
      </c>
      <c r="E915" t="s">
        <v>52</v>
      </c>
      <c r="F915" t="s">
        <v>53</v>
      </c>
      <c r="G915" t="s">
        <v>54</v>
      </c>
      <c r="H915" t="s">
        <v>55</v>
      </c>
      <c r="I915" s="1">
        <v>42003</v>
      </c>
      <c r="J915">
        <v>2013</v>
      </c>
      <c r="K915" t="s">
        <v>77</v>
      </c>
      <c r="L915" t="s">
        <v>78</v>
      </c>
      <c r="M915" s="1">
        <v>41652</v>
      </c>
      <c r="N915">
        <v>14</v>
      </c>
      <c r="O915">
        <f>STANDARDIZE(N915,$N$8,$N$9)</f>
        <v>-0.38441100418893831</v>
      </c>
      <c r="P915">
        <f>ABS($J$3-O915)</f>
        <v>0.14295521958795204</v>
      </c>
      <c r="Q915">
        <f>ABS($J$4-O915)</f>
        <v>2.5731939525831371</v>
      </c>
      <c r="R915">
        <f>ABS($J$5-O915)</f>
        <v>0.23230223183042215</v>
      </c>
      <c r="S915">
        <f>ABS($J$6-O915)</f>
        <v>0.82199251263072437</v>
      </c>
      <c r="T915">
        <f>MIN(P915:S915)</f>
        <v>0.14295521958795204</v>
      </c>
      <c r="U915">
        <f>MATCH(T915,P915:S915, 0)</f>
        <v>1</v>
      </c>
    </row>
    <row r="916" spans="1:21" x14ac:dyDescent="0.35">
      <c r="A916">
        <v>3</v>
      </c>
      <c r="B916">
        <v>905</v>
      </c>
      <c r="C916" t="s">
        <v>14</v>
      </c>
      <c r="D916" t="s">
        <v>15</v>
      </c>
      <c r="E916" t="s">
        <v>52</v>
      </c>
      <c r="F916" t="s">
        <v>53</v>
      </c>
      <c r="G916" t="s">
        <v>248</v>
      </c>
      <c r="H916" t="s">
        <v>249</v>
      </c>
      <c r="I916" s="1">
        <v>42003</v>
      </c>
      <c r="J916">
        <v>2013</v>
      </c>
      <c r="K916" t="s">
        <v>233</v>
      </c>
      <c r="L916" t="s">
        <v>234</v>
      </c>
      <c r="M916" s="1">
        <v>41660</v>
      </c>
      <c r="N916">
        <v>22</v>
      </c>
      <c r="O916">
        <f>STANDARDIZE(N916,$N$8,$N$9)</f>
        <v>-0.24145578460098621</v>
      </c>
      <c r="P916">
        <f>ABS($J$3-O916)</f>
        <v>0.28591043917590414</v>
      </c>
      <c r="Q916">
        <f>ABS($J$4-O916)</f>
        <v>2.4302387329951851</v>
      </c>
      <c r="R916">
        <f>ABS($J$5-O916)</f>
        <v>8.9347012242470047E-2</v>
      </c>
      <c r="S916">
        <f>ABS($J$6-O916)</f>
        <v>0.67903729304277238</v>
      </c>
      <c r="T916">
        <f>MIN(P916:S916)</f>
        <v>8.9347012242470047E-2</v>
      </c>
      <c r="U916">
        <f>MATCH(T916,P916:S916, 0)</f>
        <v>3</v>
      </c>
    </row>
    <row r="917" spans="1:21" x14ac:dyDescent="0.35">
      <c r="A917">
        <v>3</v>
      </c>
      <c r="B917">
        <v>906</v>
      </c>
      <c r="C917" t="s">
        <v>14</v>
      </c>
      <c r="D917" t="s">
        <v>15</v>
      </c>
      <c r="E917" t="s">
        <v>34</v>
      </c>
      <c r="F917" t="s">
        <v>35</v>
      </c>
      <c r="G917" t="s">
        <v>139</v>
      </c>
      <c r="H917" t="s">
        <v>140</v>
      </c>
      <c r="I917" s="1">
        <v>42003</v>
      </c>
      <c r="J917">
        <v>2013</v>
      </c>
      <c r="K917" t="s">
        <v>41</v>
      </c>
      <c r="L917" t="s">
        <v>42</v>
      </c>
      <c r="M917" s="1">
        <v>41660</v>
      </c>
      <c r="N917">
        <v>22</v>
      </c>
      <c r="O917">
        <f>STANDARDIZE(N917,$N$8,$N$9)</f>
        <v>-0.24145578460098621</v>
      </c>
      <c r="P917">
        <f>ABS($J$3-O917)</f>
        <v>0.28591043917590414</v>
      </c>
      <c r="Q917">
        <f>ABS($J$4-O917)</f>
        <v>2.4302387329951851</v>
      </c>
      <c r="R917">
        <f>ABS($J$5-O917)</f>
        <v>8.9347012242470047E-2</v>
      </c>
      <c r="S917">
        <f>ABS($J$6-O917)</f>
        <v>0.67903729304277238</v>
      </c>
      <c r="T917">
        <f>MIN(P917:S917)</f>
        <v>8.9347012242470047E-2</v>
      </c>
      <c r="U917">
        <f>MATCH(T917,P917:S917, 0)</f>
        <v>3</v>
      </c>
    </row>
    <row r="918" spans="1:21" x14ac:dyDescent="0.35">
      <c r="A918">
        <v>3</v>
      </c>
      <c r="B918">
        <v>907</v>
      </c>
      <c r="C918" t="s">
        <v>425</v>
      </c>
      <c r="D918" t="s">
        <v>426</v>
      </c>
      <c r="E918" t="s">
        <v>16</v>
      </c>
      <c r="F918" t="s">
        <v>17</v>
      </c>
      <c r="G918" t="s">
        <v>39</v>
      </c>
      <c r="H918" t="s">
        <v>40</v>
      </c>
      <c r="I918" s="1">
        <v>42003</v>
      </c>
      <c r="J918">
        <v>2013</v>
      </c>
      <c r="K918" t="s">
        <v>77</v>
      </c>
      <c r="L918" t="s">
        <v>78</v>
      </c>
      <c r="M918" s="1">
        <v>41666</v>
      </c>
      <c r="N918">
        <v>28</v>
      </c>
      <c r="O918">
        <f>STANDARDIZE(N918,$N$8,$N$9)</f>
        <v>-0.13423936991002217</v>
      </c>
      <c r="P918">
        <f>ABS($J$3-O918)</f>
        <v>0.39312685386686819</v>
      </c>
      <c r="Q918">
        <f>ABS($J$4-O918)</f>
        <v>2.3230223183042211</v>
      </c>
      <c r="R918">
        <f>ABS($J$5-O918)</f>
        <v>1.7869402448493998E-2</v>
      </c>
      <c r="S918">
        <f>ABS($J$6-O918)</f>
        <v>0.57182087835180828</v>
      </c>
      <c r="T918">
        <f>MIN(P918:S918)</f>
        <v>1.7869402448493998E-2</v>
      </c>
      <c r="U918">
        <f>MATCH(T918,P918:S918, 0)</f>
        <v>3</v>
      </c>
    </row>
    <row r="919" spans="1:21" x14ac:dyDescent="0.35">
      <c r="A919">
        <v>4</v>
      </c>
      <c r="B919">
        <v>908</v>
      </c>
      <c r="C919" t="s">
        <v>14</v>
      </c>
      <c r="D919" t="s">
        <v>15</v>
      </c>
      <c r="E919" t="s">
        <v>16</v>
      </c>
      <c r="F919" t="s">
        <v>17</v>
      </c>
      <c r="G919" t="s">
        <v>39</v>
      </c>
      <c r="H919" t="s">
        <v>40</v>
      </c>
      <c r="I919" s="1">
        <v>42003</v>
      </c>
      <c r="J919">
        <v>2013</v>
      </c>
      <c r="K919" t="s">
        <v>77</v>
      </c>
      <c r="L919" t="s">
        <v>78</v>
      </c>
      <c r="M919" s="1">
        <v>41695</v>
      </c>
      <c r="N919">
        <v>57</v>
      </c>
      <c r="O919">
        <f>STANDARDIZE(N919,$N$8,$N$9)</f>
        <v>0.38397330109630412</v>
      </c>
      <c r="P919">
        <f>ABS($J$3-O919)</f>
        <v>0.91133952487319447</v>
      </c>
      <c r="Q919">
        <f>ABS($J$4-O919)</f>
        <v>1.8048096472978949</v>
      </c>
      <c r="R919">
        <f>ABS($J$5-O919)</f>
        <v>0.53608207345482028</v>
      </c>
      <c r="S919">
        <f>ABS($J$6-O919)</f>
        <v>5.3608207345481995E-2</v>
      </c>
      <c r="T919">
        <f>MIN(P919:S919)</f>
        <v>5.3608207345481995E-2</v>
      </c>
      <c r="U919">
        <f>MATCH(T919,P919:S919, 0)</f>
        <v>4</v>
      </c>
    </row>
    <row r="920" spans="1:21" x14ac:dyDescent="0.35">
      <c r="A920">
        <v>4</v>
      </c>
      <c r="B920">
        <v>909</v>
      </c>
      <c r="C920" t="s">
        <v>14</v>
      </c>
      <c r="D920" t="s">
        <v>15</v>
      </c>
      <c r="E920" t="s">
        <v>52</v>
      </c>
      <c r="F920" t="s">
        <v>53</v>
      </c>
      <c r="G920" t="s">
        <v>248</v>
      </c>
      <c r="H920" t="s">
        <v>249</v>
      </c>
      <c r="I920" s="1">
        <v>42003</v>
      </c>
      <c r="J920">
        <v>2013</v>
      </c>
      <c r="K920" t="s">
        <v>233</v>
      </c>
      <c r="L920" t="s">
        <v>234</v>
      </c>
      <c r="M920" s="1">
        <v>41729</v>
      </c>
      <c r="N920">
        <v>91</v>
      </c>
      <c r="O920">
        <f>STANDARDIZE(N920,$N$8,$N$9)</f>
        <v>0.9915329843451004</v>
      </c>
      <c r="P920">
        <f>ABS($J$3-O920)</f>
        <v>1.5188992081219908</v>
      </c>
      <c r="Q920">
        <f>ABS($J$4-O920)</f>
        <v>1.1972499640490986</v>
      </c>
      <c r="R920">
        <f>ABS($J$5-O920)</f>
        <v>1.1436417567036166</v>
      </c>
      <c r="S920">
        <f>ABS($J$6-O920)</f>
        <v>0.55395147590331428</v>
      </c>
      <c r="T920">
        <f>MIN(P920:S920)</f>
        <v>0.55395147590331428</v>
      </c>
      <c r="U920">
        <f>MATCH(T920,P920:S920, 0)</f>
        <v>4</v>
      </c>
    </row>
    <row r="921" spans="1:21" x14ac:dyDescent="0.35">
      <c r="A921">
        <v>2</v>
      </c>
      <c r="B921">
        <v>910</v>
      </c>
      <c r="C921" t="s">
        <v>30</v>
      </c>
      <c r="D921" t="s">
        <v>31</v>
      </c>
      <c r="E921" t="s">
        <v>34</v>
      </c>
      <c r="F921" t="s">
        <v>35</v>
      </c>
      <c r="G921" t="s">
        <v>139</v>
      </c>
      <c r="H921" t="s">
        <v>140</v>
      </c>
      <c r="I921" s="1">
        <v>42003</v>
      </c>
      <c r="J921">
        <v>2013</v>
      </c>
      <c r="K921" t="s">
        <v>41</v>
      </c>
      <c r="L921" t="s">
        <v>42</v>
      </c>
      <c r="M921" s="1">
        <v>41778</v>
      </c>
      <c r="N921">
        <v>140</v>
      </c>
      <c r="O921">
        <f>STANDARDIZE(N921,$N$8,$N$9)</f>
        <v>1.867133704321307</v>
      </c>
      <c r="P921">
        <f>ABS($J$3-O921)</f>
        <v>2.3944999280981971</v>
      </c>
      <c r="Q921">
        <f>ABS($J$4-O921)</f>
        <v>0.32164924407289197</v>
      </c>
      <c r="R921">
        <f>ABS($J$5-O921)</f>
        <v>2.0192424766798229</v>
      </c>
      <c r="S921">
        <f>ABS($J$6-O921)</f>
        <v>1.4295521958795208</v>
      </c>
      <c r="T921">
        <f>MIN(P921:S921)</f>
        <v>0.32164924407289197</v>
      </c>
      <c r="U921">
        <f>MATCH(T921,P921:S921, 0)</f>
        <v>2</v>
      </c>
    </row>
    <row r="922" spans="1:21" x14ac:dyDescent="0.35">
      <c r="A922">
        <v>1</v>
      </c>
      <c r="B922">
        <v>911</v>
      </c>
      <c r="C922" t="s">
        <v>14</v>
      </c>
      <c r="D922" t="s">
        <v>15</v>
      </c>
      <c r="E922" t="s">
        <v>16</v>
      </c>
      <c r="F922" t="s">
        <v>17</v>
      </c>
      <c r="G922" t="s">
        <v>39</v>
      </c>
      <c r="H922" t="s">
        <v>40</v>
      </c>
      <c r="I922" s="1">
        <v>42004</v>
      </c>
      <c r="J922">
        <v>2013</v>
      </c>
      <c r="K922" t="s">
        <v>166</v>
      </c>
      <c r="L922" t="s">
        <v>167</v>
      </c>
      <c r="M922" s="1">
        <v>41791</v>
      </c>
      <c r="N922">
        <v>6</v>
      </c>
      <c r="O922">
        <f>STANDARDIZE(N922,$N$8,$N$9)</f>
        <v>-0.52736622377689035</v>
      </c>
      <c r="P922">
        <f>ABS($J$3-O922)</f>
        <v>0</v>
      </c>
      <c r="Q922">
        <f>ABS($J$4-O922)</f>
        <v>2.7161491721710895</v>
      </c>
      <c r="R922">
        <f>ABS($J$5-O922)</f>
        <v>0.37525745141837419</v>
      </c>
      <c r="S922">
        <f>ABS($J$6-O922)</f>
        <v>0.96494773221867647</v>
      </c>
      <c r="T922">
        <f>MIN(P922:S922)</f>
        <v>0</v>
      </c>
      <c r="U922">
        <f>MATCH(T922,P922:S922, 0)</f>
        <v>1</v>
      </c>
    </row>
    <row r="923" spans="1:21" x14ac:dyDescent="0.35">
      <c r="A923">
        <v>1</v>
      </c>
      <c r="B923">
        <v>912</v>
      </c>
      <c r="C923" t="s">
        <v>172</v>
      </c>
      <c r="D923" t="s">
        <v>173</v>
      </c>
      <c r="E923" t="s">
        <v>121</v>
      </c>
      <c r="F923" t="s">
        <v>122</v>
      </c>
      <c r="G923" t="s">
        <v>123</v>
      </c>
      <c r="H923" t="s">
        <v>124</v>
      </c>
      <c r="I923" s="1">
        <v>42004</v>
      </c>
      <c r="J923">
        <v>2013</v>
      </c>
      <c r="K923" t="s">
        <v>41</v>
      </c>
      <c r="L923" t="s">
        <v>42</v>
      </c>
      <c r="M923" s="1">
        <v>41652</v>
      </c>
      <c r="N923">
        <v>13</v>
      </c>
      <c r="O923">
        <f>STANDARDIZE(N923,$N$8,$N$9)</f>
        <v>-0.40228040663743231</v>
      </c>
      <c r="P923">
        <f>ABS($J$3-O923)</f>
        <v>0.12508581713945804</v>
      </c>
      <c r="Q923">
        <f>ABS($J$4-O923)</f>
        <v>2.5910633550316313</v>
      </c>
      <c r="R923">
        <f>ABS($J$5-O923)</f>
        <v>0.25017163427891614</v>
      </c>
      <c r="S923">
        <f>ABS($J$6-O923)</f>
        <v>0.83986191507921837</v>
      </c>
      <c r="T923">
        <f>MIN(P923:S923)</f>
        <v>0.12508581713945804</v>
      </c>
      <c r="U923">
        <f>MATCH(T923,P923:S923, 0)</f>
        <v>1</v>
      </c>
    </row>
    <row r="924" spans="1:21" x14ac:dyDescent="0.35">
      <c r="A924">
        <v>1</v>
      </c>
      <c r="B924">
        <v>913</v>
      </c>
      <c r="C924" t="s">
        <v>108</v>
      </c>
      <c r="D924" t="s">
        <v>109</v>
      </c>
      <c r="E924" t="s">
        <v>121</v>
      </c>
      <c r="F924" t="s">
        <v>122</v>
      </c>
      <c r="G924" t="s">
        <v>123</v>
      </c>
      <c r="H924" t="s">
        <v>124</v>
      </c>
      <c r="I924" s="1">
        <v>42004</v>
      </c>
      <c r="J924">
        <v>2013</v>
      </c>
      <c r="K924" t="s">
        <v>77</v>
      </c>
      <c r="L924" t="s">
        <v>78</v>
      </c>
      <c r="M924" s="1">
        <v>41652</v>
      </c>
      <c r="N924">
        <v>13</v>
      </c>
      <c r="O924">
        <f>STANDARDIZE(N924,$N$8,$N$9)</f>
        <v>-0.40228040663743231</v>
      </c>
      <c r="P924">
        <f>ABS($J$3-O924)</f>
        <v>0.12508581713945804</v>
      </c>
      <c r="Q924">
        <f>ABS($J$4-O924)</f>
        <v>2.5910633550316313</v>
      </c>
      <c r="R924">
        <f>ABS($J$5-O924)</f>
        <v>0.25017163427891614</v>
      </c>
      <c r="S924">
        <f>ABS($J$6-O924)</f>
        <v>0.83986191507921837</v>
      </c>
      <c r="T924">
        <f>MIN(P924:S924)</f>
        <v>0.12508581713945804</v>
      </c>
      <c r="U924">
        <f>MATCH(T924,P924:S924, 0)</f>
        <v>1</v>
      </c>
    </row>
    <row r="925" spans="1:21" x14ac:dyDescent="0.35">
      <c r="A925">
        <v>3</v>
      </c>
      <c r="B925">
        <v>914</v>
      </c>
      <c r="C925" t="s">
        <v>108</v>
      </c>
      <c r="D925" t="s">
        <v>109</v>
      </c>
      <c r="E925" t="s">
        <v>121</v>
      </c>
      <c r="F925" t="s">
        <v>122</v>
      </c>
      <c r="G925" t="s">
        <v>123</v>
      </c>
      <c r="H925" t="s">
        <v>124</v>
      </c>
      <c r="I925" s="1">
        <v>42004</v>
      </c>
      <c r="J925">
        <v>2013</v>
      </c>
      <c r="K925" t="s">
        <v>77</v>
      </c>
      <c r="L925" t="s">
        <v>78</v>
      </c>
      <c r="M925" s="1">
        <v>41656</v>
      </c>
      <c r="N925">
        <v>17</v>
      </c>
      <c r="O925">
        <f>STANDARDIZE(N925,$N$8,$N$9)</f>
        <v>-0.33080279684345626</v>
      </c>
      <c r="P925">
        <f>ABS($J$3-O925)</f>
        <v>0.19656342693343409</v>
      </c>
      <c r="Q925">
        <f>ABS($J$4-O925)</f>
        <v>2.5195857452376553</v>
      </c>
      <c r="R925">
        <f>ABS($J$5-O925)</f>
        <v>0.17869402448494009</v>
      </c>
      <c r="S925">
        <f>ABS($J$6-O925)</f>
        <v>0.76838430528524237</v>
      </c>
      <c r="T925">
        <f>MIN(P925:S925)</f>
        <v>0.17869402448494009</v>
      </c>
      <c r="U925">
        <f>MATCH(T925,P925:S925, 0)</f>
        <v>3</v>
      </c>
    </row>
    <row r="926" spans="1:21" x14ac:dyDescent="0.35">
      <c r="A926">
        <v>3</v>
      </c>
      <c r="B926">
        <v>915</v>
      </c>
      <c r="C926" t="s">
        <v>30</v>
      </c>
      <c r="D926" t="s">
        <v>31</v>
      </c>
      <c r="E926" t="s">
        <v>149</v>
      </c>
      <c r="F926" t="s">
        <v>150</v>
      </c>
      <c r="G926" t="s">
        <v>215</v>
      </c>
      <c r="H926" t="s">
        <v>216</v>
      </c>
      <c r="I926" s="1">
        <v>42004</v>
      </c>
      <c r="J926">
        <v>2013</v>
      </c>
      <c r="K926" t="s">
        <v>77</v>
      </c>
      <c r="L926" t="s">
        <v>78</v>
      </c>
      <c r="M926" s="1">
        <v>41660</v>
      </c>
      <c r="N926">
        <v>21</v>
      </c>
      <c r="O926">
        <f>STANDARDIZE(N926,$N$8,$N$9)</f>
        <v>-0.25932518704948021</v>
      </c>
      <c r="P926">
        <f>ABS($J$3-O926)</f>
        <v>0.26804103672741014</v>
      </c>
      <c r="Q926">
        <f>ABS($J$4-O926)</f>
        <v>2.4481081354436793</v>
      </c>
      <c r="R926">
        <f>ABS($J$5-O926)</f>
        <v>0.10721641469096405</v>
      </c>
      <c r="S926">
        <f>ABS($J$6-O926)</f>
        <v>0.69690669549126638</v>
      </c>
      <c r="T926">
        <f>MIN(P926:S926)</f>
        <v>0.10721641469096405</v>
      </c>
      <c r="U926">
        <f>MATCH(T926,P926:S926, 0)</f>
        <v>3</v>
      </c>
    </row>
    <row r="927" spans="1:21" x14ac:dyDescent="0.35">
      <c r="A927">
        <v>3</v>
      </c>
      <c r="B927">
        <v>916</v>
      </c>
      <c r="C927" t="s">
        <v>67</v>
      </c>
      <c r="D927" t="s">
        <v>68</v>
      </c>
      <c r="E927" t="s">
        <v>163</v>
      </c>
      <c r="F927" t="s">
        <v>59</v>
      </c>
      <c r="G927" t="s">
        <v>164</v>
      </c>
      <c r="H927" t="s">
        <v>165</v>
      </c>
      <c r="I927" s="1">
        <v>42004</v>
      </c>
      <c r="J927">
        <v>2013</v>
      </c>
      <c r="K927" t="s">
        <v>41</v>
      </c>
      <c r="L927" t="s">
        <v>42</v>
      </c>
      <c r="M927" s="1">
        <v>41662</v>
      </c>
      <c r="N927">
        <v>23</v>
      </c>
      <c r="O927">
        <f>STANDARDIZE(N927,$N$8,$N$9)</f>
        <v>-0.22358638215249221</v>
      </c>
      <c r="P927">
        <f>ABS($J$3-O927)</f>
        <v>0.30377984162439814</v>
      </c>
      <c r="Q927">
        <f>ABS($J$4-O927)</f>
        <v>2.4123693305466913</v>
      </c>
      <c r="R927">
        <f>ABS($J$5-O927)</f>
        <v>7.1477609793976049E-2</v>
      </c>
      <c r="S927">
        <f>ABS($J$6-O927)</f>
        <v>0.66116789059427838</v>
      </c>
      <c r="T927">
        <f>MIN(P927:S927)</f>
        <v>7.1477609793976049E-2</v>
      </c>
      <c r="U927">
        <f>MATCH(T927,P927:S927, 0)</f>
        <v>3</v>
      </c>
    </row>
    <row r="928" spans="1:21" x14ac:dyDescent="0.35">
      <c r="A928">
        <v>3</v>
      </c>
      <c r="B928">
        <v>917</v>
      </c>
      <c r="C928" t="s">
        <v>14</v>
      </c>
      <c r="D928" t="s">
        <v>15</v>
      </c>
      <c r="E928" t="s">
        <v>79</v>
      </c>
      <c r="F928" t="s">
        <v>35</v>
      </c>
      <c r="G928" t="s">
        <v>80</v>
      </c>
      <c r="H928" t="s">
        <v>81</v>
      </c>
      <c r="I928" s="1">
        <v>42004</v>
      </c>
      <c r="J928">
        <v>2013</v>
      </c>
      <c r="K928" t="s">
        <v>77</v>
      </c>
      <c r="L928" t="s">
        <v>78</v>
      </c>
      <c r="M928" s="1">
        <v>41663</v>
      </c>
      <c r="N928">
        <v>24</v>
      </c>
      <c r="O928">
        <f>STANDARDIZE(N928,$N$8,$N$9)</f>
        <v>-0.20571697970399819</v>
      </c>
      <c r="P928">
        <f>ABS($J$3-O928)</f>
        <v>0.32164924407289219</v>
      </c>
      <c r="Q928">
        <f>ABS($J$4-O928)</f>
        <v>2.3944999280981971</v>
      </c>
      <c r="R928">
        <f>ABS($J$5-O928)</f>
        <v>5.3608207345482023E-2</v>
      </c>
      <c r="S928">
        <f>ABS($J$6-O928)</f>
        <v>0.64329848814578428</v>
      </c>
      <c r="T928">
        <f>MIN(P928:S928)</f>
        <v>5.3608207345482023E-2</v>
      </c>
      <c r="U928">
        <f>MATCH(T928,P928:S928, 0)</f>
        <v>3</v>
      </c>
    </row>
    <row r="929" spans="1:21" x14ac:dyDescent="0.35">
      <c r="A929">
        <v>3</v>
      </c>
      <c r="B929">
        <v>918</v>
      </c>
      <c r="C929" t="s">
        <v>119</v>
      </c>
      <c r="D929" t="s">
        <v>120</v>
      </c>
      <c r="E929" t="s">
        <v>219</v>
      </c>
      <c r="F929" t="s">
        <v>418</v>
      </c>
      <c r="G929" t="s">
        <v>419</v>
      </c>
      <c r="H929" t="s">
        <v>420</v>
      </c>
      <c r="I929" s="1">
        <v>42004</v>
      </c>
      <c r="J929">
        <v>2013</v>
      </c>
      <c r="K929" t="s">
        <v>362</v>
      </c>
      <c r="L929" t="s">
        <v>363</v>
      </c>
      <c r="M929" s="1">
        <v>41663</v>
      </c>
      <c r="N929">
        <v>24</v>
      </c>
      <c r="O929">
        <f>STANDARDIZE(N929,$N$8,$N$9)</f>
        <v>-0.20571697970399819</v>
      </c>
      <c r="P929">
        <f>ABS($J$3-O929)</f>
        <v>0.32164924407289219</v>
      </c>
      <c r="Q929">
        <f>ABS($J$4-O929)</f>
        <v>2.3944999280981971</v>
      </c>
      <c r="R929">
        <f>ABS($J$5-O929)</f>
        <v>5.3608207345482023E-2</v>
      </c>
      <c r="S929">
        <f>ABS($J$6-O929)</f>
        <v>0.64329848814578428</v>
      </c>
      <c r="T929">
        <f>MIN(P929:S929)</f>
        <v>5.3608207345482023E-2</v>
      </c>
      <c r="U929">
        <f>MATCH(T929,P929:S929, 0)</f>
        <v>3</v>
      </c>
    </row>
    <row r="930" spans="1:21" x14ac:dyDescent="0.35">
      <c r="A930">
        <v>3</v>
      </c>
      <c r="B930">
        <v>919</v>
      </c>
      <c r="C930" t="s">
        <v>14</v>
      </c>
      <c r="D930" t="s">
        <v>15</v>
      </c>
      <c r="E930" t="s">
        <v>196</v>
      </c>
      <c r="F930" t="s">
        <v>197</v>
      </c>
      <c r="G930" t="s">
        <v>198</v>
      </c>
      <c r="H930" t="s">
        <v>199</v>
      </c>
      <c r="I930" s="1">
        <v>42004</v>
      </c>
      <c r="J930">
        <v>2013</v>
      </c>
      <c r="K930" t="s">
        <v>77</v>
      </c>
      <c r="L930" t="s">
        <v>78</v>
      </c>
      <c r="M930" s="1">
        <v>41669</v>
      </c>
      <c r="N930">
        <v>30</v>
      </c>
      <c r="O930">
        <f>STANDARDIZE(N930,$N$8,$N$9)</f>
        <v>-9.8500565013034141E-2</v>
      </c>
      <c r="P930">
        <f>ABS($J$3-O930)</f>
        <v>0.42886565876385618</v>
      </c>
      <c r="Q930">
        <f>ABS($J$4-O930)</f>
        <v>2.2872835134072331</v>
      </c>
      <c r="R930">
        <f>ABS($J$5-O930)</f>
        <v>5.3608207345482023E-2</v>
      </c>
      <c r="S930">
        <f>ABS($J$6-O930)</f>
        <v>0.53608207345482028</v>
      </c>
      <c r="T930">
        <f>MIN(P930:S930)</f>
        <v>5.3608207345482023E-2</v>
      </c>
      <c r="U930">
        <f>MATCH(T930,P930:S930, 0)</f>
        <v>3</v>
      </c>
    </row>
    <row r="931" spans="1:21" x14ac:dyDescent="0.35">
      <c r="A931">
        <v>3</v>
      </c>
      <c r="B931">
        <v>920</v>
      </c>
      <c r="C931" t="s">
        <v>112</v>
      </c>
      <c r="D931" t="s">
        <v>113</v>
      </c>
      <c r="E931" t="s">
        <v>168</v>
      </c>
      <c r="F931" t="s">
        <v>169</v>
      </c>
      <c r="G931" t="s">
        <v>231</v>
      </c>
      <c r="H931" t="s">
        <v>232</v>
      </c>
      <c r="I931" s="1">
        <v>42004</v>
      </c>
      <c r="J931">
        <v>2013</v>
      </c>
      <c r="K931" t="s">
        <v>77</v>
      </c>
      <c r="L931" t="s">
        <v>78</v>
      </c>
      <c r="M931" s="1">
        <v>41731</v>
      </c>
      <c r="N931">
        <v>35</v>
      </c>
      <c r="O931">
        <f>STANDARDIZE(N931,$N$8,$N$9)</f>
        <v>-9.1535527705640905E-3</v>
      </c>
      <c r="P931">
        <f>ABS($J$3-O931)</f>
        <v>0.51821267100632629</v>
      </c>
      <c r="Q931">
        <f>ABS($J$4-O931)</f>
        <v>2.1979365011647629</v>
      </c>
      <c r="R931">
        <f>ABS($J$5-O931)</f>
        <v>0.14295521958795207</v>
      </c>
      <c r="S931">
        <f>ABS($J$6-O931)</f>
        <v>0.44673506121235018</v>
      </c>
      <c r="T931">
        <f>MIN(P931:S931)</f>
        <v>0.14295521958795207</v>
      </c>
      <c r="U931">
        <f>MATCH(T931,P931:S931, 0)</f>
        <v>3</v>
      </c>
    </row>
    <row r="932" spans="1:21" x14ac:dyDescent="0.35">
      <c r="A932">
        <v>1</v>
      </c>
      <c r="B932">
        <v>921</v>
      </c>
      <c r="C932" t="s">
        <v>112</v>
      </c>
      <c r="D932" t="s">
        <v>113</v>
      </c>
      <c r="E932" t="s">
        <v>79</v>
      </c>
      <c r="F932" t="s">
        <v>35</v>
      </c>
      <c r="G932" t="s">
        <v>80</v>
      </c>
      <c r="H932" t="s">
        <v>81</v>
      </c>
      <c r="I932" s="1">
        <v>41640</v>
      </c>
      <c r="J932">
        <v>2014</v>
      </c>
      <c r="K932" t="s">
        <v>176</v>
      </c>
      <c r="L932" t="s">
        <v>177</v>
      </c>
      <c r="M932" s="1">
        <v>41791</v>
      </c>
      <c r="N932">
        <v>5</v>
      </c>
      <c r="O932">
        <f>STANDARDIZE(N932,$N$8,$N$9)</f>
        <v>-0.54523562622538435</v>
      </c>
      <c r="P932">
        <f>ABS($J$3-O932)</f>
        <v>1.7869402448493998E-2</v>
      </c>
      <c r="Q932">
        <f>ABS($J$4-O932)</f>
        <v>2.7340185746195833</v>
      </c>
      <c r="R932">
        <f>ABS($J$5-O932)</f>
        <v>0.39312685386686819</v>
      </c>
      <c r="S932">
        <f>ABS($J$6-O932)</f>
        <v>0.98281713466717047</v>
      </c>
      <c r="T932">
        <f>MIN(P932:S932)</f>
        <v>1.7869402448493998E-2</v>
      </c>
      <c r="U932">
        <f>MATCH(T932,P932:S932, 0)</f>
        <v>1</v>
      </c>
    </row>
    <row r="933" spans="1:21" x14ac:dyDescent="0.35">
      <c r="A933">
        <v>3</v>
      </c>
      <c r="B933">
        <v>922</v>
      </c>
      <c r="C933" t="s">
        <v>30</v>
      </c>
      <c r="D933" t="s">
        <v>31</v>
      </c>
      <c r="E933" t="s">
        <v>149</v>
      </c>
      <c r="F933" t="s">
        <v>150</v>
      </c>
      <c r="G933" t="s">
        <v>151</v>
      </c>
      <c r="H933" t="s">
        <v>152</v>
      </c>
      <c r="I933" s="1">
        <v>41640</v>
      </c>
      <c r="J933">
        <v>2014</v>
      </c>
      <c r="K933" t="s">
        <v>77</v>
      </c>
      <c r="L933" t="s">
        <v>78</v>
      </c>
      <c r="M933" s="1">
        <v>41663</v>
      </c>
      <c r="N933">
        <v>23</v>
      </c>
      <c r="O933">
        <f>STANDARDIZE(N933,$N$8,$N$9)</f>
        <v>-0.22358638215249221</v>
      </c>
      <c r="P933">
        <f>ABS($J$3-O933)</f>
        <v>0.30377984162439814</v>
      </c>
      <c r="Q933">
        <f>ABS($J$4-O933)</f>
        <v>2.4123693305466913</v>
      </c>
      <c r="R933">
        <f>ABS($J$5-O933)</f>
        <v>7.1477609793976049E-2</v>
      </c>
      <c r="S933">
        <f>ABS($J$6-O933)</f>
        <v>0.66116789059427838</v>
      </c>
      <c r="T933">
        <f>MIN(P933:S933)</f>
        <v>7.1477609793976049E-2</v>
      </c>
      <c r="U933">
        <f>MATCH(T933,P933:S933, 0)</f>
        <v>3</v>
      </c>
    </row>
    <row r="934" spans="1:21" x14ac:dyDescent="0.35">
      <c r="A934">
        <v>3</v>
      </c>
      <c r="B934">
        <v>923</v>
      </c>
      <c r="C934" t="s">
        <v>67</v>
      </c>
      <c r="D934" t="s">
        <v>68</v>
      </c>
      <c r="E934" t="s">
        <v>105</v>
      </c>
      <c r="F934" t="s">
        <v>59</v>
      </c>
      <c r="G934" t="s">
        <v>106</v>
      </c>
      <c r="H934" t="s">
        <v>107</v>
      </c>
      <c r="I934" s="1">
        <v>41640</v>
      </c>
      <c r="J934">
        <v>2014</v>
      </c>
      <c r="K934" t="s">
        <v>77</v>
      </c>
      <c r="L934" t="s">
        <v>78</v>
      </c>
      <c r="M934" s="1">
        <v>41663</v>
      </c>
      <c r="N934">
        <v>23</v>
      </c>
      <c r="O934">
        <f>STANDARDIZE(N934,$N$8,$N$9)</f>
        <v>-0.22358638215249221</v>
      </c>
      <c r="P934">
        <f>ABS($J$3-O934)</f>
        <v>0.30377984162439814</v>
      </c>
      <c r="Q934">
        <f>ABS($J$4-O934)</f>
        <v>2.4123693305466913</v>
      </c>
      <c r="R934">
        <f>ABS($J$5-O934)</f>
        <v>7.1477609793976049E-2</v>
      </c>
      <c r="S934">
        <f>ABS($J$6-O934)</f>
        <v>0.66116789059427838</v>
      </c>
      <c r="T934">
        <f>MIN(P934:S934)</f>
        <v>7.1477609793976049E-2</v>
      </c>
      <c r="U934">
        <f>MATCH(T934,P934:S934, 0)</f>
        <v>3</v>
      </c>
    </row>
    <row r="935" spans="1:21" x14ac:dyDescent="0.35">
      <c r="A935">
        <v>4</v>
      </c>
      <c r="B935">
        <v>924</v>
      </c>
      <c r="C935" t="s">
        <v>427</v>
      </c>
      <c r="D935" t="s">
        <v>428</v>
      </c>
      <c r="E935" t="s">
        <v>73</v>
      </c>
      <c r="F935" t="s">
        <v>74</v>
      </c>
      <c r="G935" t="s">
        <v>75</v>
      </c>
      <c r="H935" t="s">
        <v>76</v>
      </c>
      <c r="I935" s="1">
        <v>41640</v>
      </c>
      <c r="J935">
        <v>2014</v>
      </c>
      <c r="K935" t="s">
        <v>38</v>
      </c>
      <c r="L935" t="s">
        <v>13</v>
      </c>
      <c r="M935" s="1">
        <v>41688</v>
      </c>
      <c r="N935">
        <v>48</v>
      </c>
      <c r="O935">
        <f>STANDARDIZE(N935,$N$8,$N$9)</f>
        <v>0.22314867905985802</v>
      </c>
      <c r="P935">
        <f>ABS($J$3-O935)</f>
        <v>0.75051490283674838</v>
      </c>
      <c r="Q935">
        <f>ABS($J$4-O935)</f>
        <v>1.9656342693343409</v>
      </c>
      <c r="R935">
        <f>ABS($J$5-O935)</f>
        <v>0.37525745141837419</v>
      </c>
      <c r="S935">
        <f>ABS($J$6-O935)</f>
        <v>0.21443282938192809</v>
      </c>
      <c r="T935">
        <f>MIN(P935:S935)</f>
        <v>0.21443282938192809</v>
      </c>
      <c r="U935">
        <f>MATCH(T935,P935:S935, 0)</f>
        <v>4</v>
      </c>
    </row>
    <row r="936" spans="1:21" x14ac:dyDescent="0.35">
      <c r="A936">
        <v>1</v>
      </c>
      <c r="B936">
        <v>925</v>
      </c>
      <c r="C936" t="s">
        <v>286</v>
      </c>
      <c r="D936" t="s">
        <v>287</v>
      </c>
      <c r="E936" t="s">
        <v>16</v>
      </c>
      <c r="F936" t="s">
        <v>17</v>
      </c>
      <c r="G936" t="s">
        <v>344</v>
      </c>
      <c r="H936" t="s">
        <v>345</v>
      </c>
      <c r="I936" s="1">
        <v>41641</v>
      </c>
      <c r="J936">
        <v>2014</v>
      </c>
      <c r="K936" t="s">
        <v>38</v>
      </c>
      <c r="L936" t="s">
        <v>13</v>
      </c>
      <c r="M936" s="1">
        <v>41700</v>
      </c>
      <c r="N936">
        <v>2</v>
      </c>
      <c r="O936">
        <f>STANDARDIZE(N936,$N$8,$N$9)</f>
        <v>-0.59884383357086635</v>
      </c>
      <c r="P936">
        <f>ABS($J$3-O936)</f>
        <v>7.1477609793975994E-2</v>
      </c>
      <c r="Q936">
        <f>ABS($J$4-O936)</f>
        <v>2.7876267819650655</v>
      </c>
      <c r="R936">
        <f>ABS($J$5-O936)</f>
        <v>0.44673506121235018</v>
      </c>
      <c r="S936">
        <f>ABS($J$6-O936)</f>
        <v>1.0364253420126524</v>
      </c>
      <c r="T936">
        <f>MIN(P936:S936)</f>
        <v>7.1477609793975994E-2</v>
      </c>
      <c r="U936">
        <f>MATCH(T936,P936:S936, 0)</f>
        <v>1</v>
      </c>
    </row>
    <row r="937" spans="1:21" x14ac:dyDescent="0.35">
      <c r="A937">
        <v>3</v>
      </c>
      <c r="B937">
        <v>926</v>
      </c>
      <c r="C937" t="s">
        <v>14</v>
      </c>
      <c r="D937" t="s">
        <v>15</v>
      </c>
      <c r="E937" t="s">
        <v>79</v>
      </c>
      <c r="F937" t="s">
        <v>35</v>
      </c>
      <c r="G937" t="s">
        <v>80</v>
      </c>
      <c r="H937" t="s">
        <v>81</v>
      </c>
      <c r="I937" s="1">
        <v>41641</v>
      </c>
      <c r="J937">
        <v>2014</v>
      </c>
      <c r="K937" t="s">
        <v>77</v>
      </c>
      <c r="L937" t="s">
        <v>78</v>
      </c>
      <c r="M937" s="1">
        <v>41673</v>
      </c>
      <c r="N937">
        <v>29</v>
      </c>
      <c r="O937">
        <f>STANDARDIZE(N937,$N$8,$N$9)</f>
        <v>-0.11636996746152814</v>
      </c>
      <c r="P937">
        <f>ABS($J$3-O937)</f>
        <v>0.41099625631536219</v>
      </c>
      <c r="Q937">
        <f>ABS($J$4-O937)</f>
        <v>2.3051529158557269</v>
      </c>
      <c r="R937">
        <f>ABS($J$5-O937)</f>
        <v>3.5738804896988025E-2</v>
      </c>
      <c r="S937">
        <f>ABS($J$6-O937)</f>
        <v>0.55395147590331428</v>
      </c>
      <c r="T937">
        <f>MIN(P937:S937)</f>
        <v>3.5738804896988025E-2</v>
      </c>
      <c r="U937">
        <f>MATCH(T937,P937:S937, 0)</f>
        <v>3</v>
      </c>
    </row>
    <row r="938" spans="1:21" x14ac:dyDescent="0.35">
      <c r="A938">
        <v>3</v>
      </c>
      <c r="B938">
        <v>927</v>
      </c>
      <c r="C938" t="s">
        <v>14</v>
      </c>
      <c r="D938" t="s">
        <v>15</v>
      </c>
      <c r="E938" t="s">
        <v>79</v>
      </c>
      <c r="F938" t="s">
        <v>35</v>
      </c>
      <c r="G938" t="s">
        <v>80</v>
      </c>
      <c r="H938" t="s">
        <v>81</v>
      </c>
      <c r="I938" s="1">
        <v>41641</v>
      </c>
      <c r="J938">
        <v>2014</v>
      </c>
      <c r="K938" t="s">
        <v>77</v>
      </c>
      <c r="L938" t="s">
        <v>78</v>
      </c>
      <c r="M938" s="1">
        <v>41701</v>
      </c>
      <c r="N938">
        <v>30</v>
      </c>
      <c r="O938">
        <f>STANDARDIZE(N938,$N$8,$N$9)</f>
        <v>-9.8500565013034141E-2</v>
      </c>
      <c r="P938">
        <f>ABS($J$3-O938)</f>
        <v>0.42886565876385618</v>
      </c>
      <c r="Q938">
        <f>ABS($J$4-O938)</f>
        <v>2.2872835134072331</v>
      </c>
      <c r="R938">
        <f>ABS($J$5-O938)</f>
        <v>5.3608207345482023E-2</v>
      </c>
      <c r="S938">
        <f>ABS($J$6-O938)</f>
        <v>0.53608207345482028</v>
      </c>
      <c r="T938">
        <f>MIN(P938:S938)</f>
        <v>5.3608207345482023E-2</v>
      </c>
      <c r="U938">
        <f>MATCH(T938,P938:S938, 0)</f>
        <v>3</v>
      </c>
    </row>
    <row r="939" spans="1:21" x14ac:dyDescent="0.35">
      <c r="A939">
        <v>3</v>
      </c>
      <c r="B939">
        <v>928</v>
      </c>
      <c r="C939" t="s">
        <v>300</v>
      </c>
      <c r="D939" t="s">
        <v>301</v>
      </c>
      <c r="E939" t="s">
        <v>73</v>
      </c>
      <c r="F939" t="s">
        <v>74</v>
      </c>
      <c r="G939" t="s">
        <v>75</v>
      </c>
      <c r="H939" t="s">
        <v>76</v>
      </c>
      <c r="I939" s="1">
        <v>41641</v>
      </c>
      <c r="J939">
        <v>2014</v>
      </c>
      <c r="K939" t="s">
        <v>166</v>
      </c>
      <c r="L939" t="s">
        <v>167</v>
      </c>
      <c r="M939" s="1">
        <v>41793</v>
      </c>
      <c r="N939">
        <v>33</v>
      </c>
      <c r="O939">
        <f>STANDARDIZE(N939,$N$8,$N$9)</f>
        <v>-4.4892357667552112E-2</v>
      </c>
      <c r="P939">
        <f>ABS($J$3-O939)</f>
        <v>0.48247386610933823</v>
      </c>
      <c r="Q939">
        <f>ABS($J$4-O939)</f>
        <v>2.2336753060617509</v>
      </c>
      <c r="R939">
        <f>ABS($J$5-O939)</f>
        <v>0.10721641469096405</v>
      </c>
      <c r="S939">
        <f>ABS($J$6-O939)</f>
        <v>0.48247386610933823</v>
      </c>
      <c r="T939">
        <f>MIN(P939:S939)</f>
        <v>0.10721641469096405</v>
      </c>
      <c r="U939">
        <f>MATCH(T939,P939:S939, 0)</f>
        <v>3</v>
      </c>
    </row>
    <row r="940" spans="1:21" x14ac:dyDescent="0.35">
      <c r="A940">
        <v>4</v>
      </c>
      <c r="B940">
        <v>929</v>
      </c>
      <c r="C940" t="s">
        <v>67</v>
      </c>
      <c r="D940" t="s">
        <v>68</v>
      </c>
      <c r="E940" t="s">
        <v>105</v>
      </c>
      <c r="F940" t="s">
        <v>59</v>
      </c>
      <c r="G940" t="s">
        <v>106</v>
      </c>
      <c r="H940" t="s">
        <v>107</v>
      </c>
      <c r="I940" s="1">
        <v>41641</v>
      </c>
      <c r="J940">
        <v>2014</v>
      </c>
      <c r="K940" t="s">
        <v>227</v>
      </c>
      <c r="L940" t="s">
        <v>228</v>
      </c>
      <c r="M940" s="1">
        <v>41716</v>
      </c>
      <c r="N940">
        <v>45</v>
      </c>
      <c r="O940">
        <f>STANDARDIZE(N940,$N$8,$N$9)</f>
        <v>0.169540471714376</v>
      </c>
      <c r="P940">
        <f>ABS($J$3-O940)</f>
        <v>0.69690669549126638</v>
      </c>
      <c r="Q940">
        <f>ABS($J$4-O940)</f>
        <v>2.0192424766798229</v>
      </c>
      <c r="R940">
        <f>ABS($J$5-O940)</f>
        <v>0.32164924407289219</v>
      </c>
      <c r="S940">
        <f>ABS($J$6-O940)</f>
        <v>0.26804103672741009</v>
      </c>
      <c r="T940">
        <f>MIN(P940:S940)</f>
        <v>0.26804103672741009</v>
      </c>
      <c r="U940">
        <f>MATCH(T940,P940:S940, 0)</f>
        <v>4</v>
      </c>
    </row>
    <row r="941" spans="1:21" x14ac:dyDescent="0.35">
      <c r="A941">
        <v>4</v>
      </c>
      <c r="B941">
        <v>930</v>
      </c>
      <c r="C941" t="s">
        <v>22</v>
      </c>
      <c r="D941" t="s">
        <v>23</v>
      </c>
      <c r="E941" t="s">
        <v>219</v>
      </c>
      <c r="F941" t="s">
        <v>220</v>
      </c>
      <c r="G941" t="s">
        <v>221</v>
      </c>
      <c r="H941" t="s">
        <v>222</v>
      </c>
      <c r="I941" s="1">
        <v>41641</v>
      </c>
      <c r="J941">
        <v>2014</v>
      </c>
      <c r="K941" t="s">
        <v>125</v>
      </c>
      <c r="L941" t="s">
        <v>126</v>
      </c>
      <c r="M941" s="1">
        <v>41717</v>
      </c>
      <c r="N941">
        <v>46</v>
      </c>
      <c r="O941">
        <f>STANDARDIZE(N941,$N$8,$N$9)</f>
        <v>0.18740987416287</v>
      </c>
      <c r="P941">
        <f>ABS($J$3-O941)</f>
        <v>0.71477609793976038</v>
      </c>
      <c r="Q941">
        <f>ABS($J$4-O941)</f>
        <v>2.0013730742313292</v>
      </c>
      <c r="R941">
        <f>ABS($J$5-O941)</f>
        <v>0.33951864652138619</v>
      </c>
      <c r="S941">
        <f>ABS($J$6-O941)</f>
        <v>0.25017163427891609</v>
      </c>
      <c r="T941">
        <f>MIN(P941:S941)</f>
        <v>0.25017163427891609</v>
      </c>
      <c r="U941">
        <f>MATCH(T941,P941:S941, 0)</f>
        <v>4</v>
      </c>
    </row>
    <row r="942" spans="1:21" x14ac:dyDescent="0.35">
      <c r="A942">
        <v>1</v>
      </c>
      <c r="B942">
        <v>931</v>
      </c>
      <c r="C942" t="s">
        <v>172</v>
      </c>
      <c r="D942" t="s">
        <v>173</v>
      </c>
      <c r="E942" t="s">
        <v>79</v>
      </c>
      <c r="F942" t="s">
        <v>35</v>
      </c>
      <c r="G942" t="s">
        <v>80</v>
      </c>
      <c r="H942" t="s">
        <v>81</v>
      </c>
      <c r="I942" s="1">
        <v>41642</v>
      </c>
      <c r="J942">
        <v>2014</v>
      </c>
      <c r="K942" t="s">
        <v>227</v>
      </c>
      <c r="L942" t="s">
        <v>228</v>
      </c>
      <c r="M942" s="1">
        <v>41715</v>
      </c>
      <c r="N942">
        <v>16</v>
      </c>
      <c r="O942">
        <f>STANDARDIZE(N942,$N$8,$N$9)</f>
        <v>-0.34867219929195026</v>
      </c>
      <c r="P942">
        <f>ABS($J$3-O942)</f>
        <v>0.17869402448494009</v>
      </c>
      <c r="Q942">
        <f>ABS($J$4-O942)</f>
        <v>2.5374551476861491</v>
      </c>
      <c r="R942">
        <f>ABS($J$5-O942)</f>
        <v>0.19656342693343409</v>
      </c>
      <c r="S942">
        <f>ABS($J$6-O942)</f>
        <v>0.78625370773373637</v>
      </c>
      <c r="T942">
        <f>MIN(P942:S942)</f>
        <v>0.17869402448494009</v>
      </c>
      <c r="U942">
        <f>MATCH(T942,P942:S942, 0)</f>
        <v>1</v>
      </c>
    </row>
    <row r="943" spans="1:21" x14ac:dyDescent="0.35">
      <c r="A943">
        <v>1</v>
      </c>
      <c r="B943">
        <v>932</v>
      </c>
      <c r="C943" t="s">
        <v>157</v>
      </c>
      <c r="D943" t="s">
        <v>158</v>
      </c>
      <c r="E943" t="s">
        <v>105</v>
      </c>
      <c r="F943" t="s">
        <v>59</v>
      </c>
      <c r="G943" t="s">
        <v>106</v>
      </c>
      <c r="H943" t="s">
        <v>107</v>
      </c>
      <c r="I943" s="1">
        <v>41642</v>
      </c>
      <c r="J943">
        <v>2014</v>
      </c>
      <c r="K943" t="s">
        <v>227</v>
      </c>
      <c r="L943" t="s">
        <v>228</v>
      </c>
      <c r="M943" s="1">
        <v>41715</v>
      </c>
      <c r="N943">
        <v>16</v>
      </c>
      <c r="O943">
        <f>STANDARDIZE(N943,$N$8,$N$9)</f>
        <v>-0.34867219929195026</v>
      </c>
      <c r="P943">
        <f>ABS($J$3-O943)</f>
        <v>0.17869402448494009</v>
      </c>
      <c r="Q943">
        <f>ABS($J$4-O943)</f>
        <v>2.5374551476861491</v>
      </c>
      <c r="R943">
        <f>ABS($J$5-O943)</f>
        <v>0.19656342693343409</v>
      </c>
      <c r="S943">
        <f>ABS($J$6-O943)</f>
        <v>0.78625370773373637</v>
      </c>
      <c r="T943">
        <f>MIN(P943:S943)</f>
        <v>0.17869402448494009</v>
      </c>
      <c r="U943">
        <f>MATCH(T943,P943:S943, 0)</f>
        <v>1</v>
      </c>
    </row>
    <row r="944" spans="1:21" x14ac:dyDescent="0.35">
      <c r="A944">
        <v>3</v>
      </c>
      <c r="B944">
        <v>933</v>
      </c>
      <c r="C944" t="s">
        <v>394</v>
      </c>
      <c r="D944" t="s">
        <v>395</v>
      </c>
      <c r="E944" t="s">
        <v>73</v>
      </c>
      <c r="F944" t="s">
        <v>74</v>
      </c>
      <c r="G944" t="s">
        <v>75</v>
      </c>
      <c r="H944" t="s">
        <v>76</v>
      </c>
      <c r="I944" s="1">
        <v>41642</v>
      </c>
      <c r="J944">
        <v>2014</v>
      </c>
      <c r="K944" t="s">
        <v>38</v>
      </c>
      <c r="L944" t="s">
        <v>13</v>
      </c>
      <c r="M944" s="1">
        <v>41716</v>
      </c>
      <c r="N944">
        <v>17</v>
      </c>
      <c r="O944">
        <f>STANDARDIZE(N944,$N$8,$N$9)</f>
        <v>-0.33080279684345626</v>
      </c>
      <c r="P944">
        <f>ABS($J$3-O944)</f>
        <v>0.19656342693343409</v>
      </c>
      <c r="Q944">
        <f>ABS($J$4-O944)</f>
        <v>2.5195857452376553</v>
      </c>
      <c r="R944">
        <f>ABS($J$5-O944)</f>
        <v>0.17869402448494009</v>
      </c>
      <c r="S944">
        <f>ABS($J$6-O944)</f>
        <v>0.76838430528524237</v>
      </c>
      <c r="T944">
        <f>MIN(P944:S944)</f>
        <v>0.17869402448494009</v>
      </c>
      <c r="U944">
        <f>MATCH(T944,P944:S944, 0)</f>
        <v>3</v>
      </c>
    </row>
    <row r="945" spans="1:21" x14ac:dyDescent="0.35">
      <c r="A945">
        <v>4</v>
      </c>
      <c r="B945">
        <v>934</v>
      </c>
      <c r="C945" t="s">
        <v>14</v>
      </c>
      <c r="D945" t="s">
        <v>15</v>
      </c>
      <c r="E945" t="s">
        <v>105</v>
      </c>
      <c r="F945" t="s">
        <v>59</v>
      </c>
      <c r="G945" t="s">
        <v>106</v>
      </c>
      <c r="H945" t="s">
        <v>107</v>
      </c>
      <c r="I945" s="1">
        <v>41642</v>
      </c>
      <c r="J945">
        <v>2014</v>
      </c>
      <c r="K945" t="s">
        <v>233</v>
      </c>
      <c r="L945" t="s">
        <v>234</v>
      </c>
      <c r="M945" s="1">
        <v>41782</v>
      </c>
      <c r="N945">
        <v>83</v>
      </c>
      <c r="O945">
        <f>STANDARDIZE(N945,$N$8,$N$9)</f>
        <v>0.8485777647571483</v>
      </c>
      <c r="P945">
        <f>ABS($J$3-O945)</f>
        <v>1.3759439885340385</v>
      </c>
      <c r="Q945">
        <f>ABS($J$4-O945)</f>
        <v>1.3402051836370505</v>
      </c>
      <c r="R945">
        <f>ABS($J$5-O945)</f>
        <v>1.0006865371156644</v>
      </c>
      <c r="S945">
        <f>ABS($J$6-O945)</f>
        <v>0.41099625631536219</v>
      </c>
      <c r="T945">
        <f>MIN(P945:S945)</f>
        <v>0.41099625631536219</v>
      </c>
      <c r="U945">
        <f>MATCH(T945,P945:S945, 0)</f>
        <v>4</v>
      </c>
    </row>
    <row r="946" spans="1:21" x14ac:dyDescent="0.35">
      <c r="A946">
        <v>1</v>
      </c>
      <c r="B946">
        <v>935</v>
      </c>
      <c r="C946" t="s">
        <v>204</v>
      </c>
      <c r="D946" t="s">
        <v>205</v>
      </c>
      <c r="E946" t="s">
        <v>79</v>
      </c>
      <c r="F946" t="s">
        <v>35</v>
      </c>
      <c r="G946" t="s">
        <v>80</v>
      </c>
      <c r="H946" t="s">
        <v>81</v>
      </c>
      <c r="I946" s="1">
        <v>41643</v>
      </c>
      <c r="J946">
        <v>2014</v>
      </c>
      <c r="K946" t="s">
        <v>77</v>
      </c>
      <c r="L946" t="s">
        <v>78</v>
      </c>
      <c r="M946" s="1">
        <v>41733</v>
      </c>
      <c r="N946">
        <v>3</v>
      </c>
      <c r="O946">
        <f>STANDARDIZE(N946,$N$8,$N$9)</f>
        <v>-0.58097443112237235</v>
      </c>
      <c r="P946">
        <f>ABS($J$3-O946)</f>
        <v>5.3608207345481995E-2</v>
      </c>
      <c r="Q946">
        <f>ABS($J$4-O946)</f>
        <v>2.7697573795165713</v>
      </c>
      <c r="R946">
        <f>ABS($J$5-O946)</f>
        <v>0.42886565876385618</v>
      </c>
      <c r="S946">
        <f>ABS($J$6-O946)</f>
        <v>1.0185559395641586</v>
      </c>
      <c r="T946">
        <f>MIN(P946:S946)</f>
        <v>5.3608207345481995E-2</v>
      </c>
      <c r="U946">
        <f>MATCH(T946,P946:S946, 0)</f>
        <v>1</v>
      </c>
    </row>
    <row r="947" spans="1:21" x14ac:dyDescent="0.35">
      <c r="A947">
        <v>1</v>
      </c>
      <c r="B947">
        <v>936</v>
      </c>
      <c r="C947" t="s">
        <v>416</v>
      </c>
      <c r="D947" t="s">
        <v>417</v>
      </c>
      <c r="E947" t="s">
        <v>52</v>
      </c>
      <c r="F947" t="s">
        <v>53</v>
      </c>
      <c r="G947" t="s">
        <v>54</v>
      </c>
      <c r="H947" t="s">
        <v>55</v>
      </c>
      <c r="I947" s="1">
        <v>41643</v>
      </c>
      <c r="J947">
        <v>2014</v>
      </c>
      <c r="K947" t="s">
        <v>38</v>
      </c>
      <c r="L947" t="s">
        <v>13</v>
      </c>
      <c r="M947" s="1">
        <v>41855</v>
      </c>
      <c r="N947">
        <v>7</v>
      </c>
      <c r="O947">
        <f>STANDARDIZE(N947,$N$8,$N$9)</f>
        <v>-0.50949682132839635</v>
      </c>
      <c r="P947">
        <f>ABS($J$3-O947)</f>
        <v>1.7869402448493998E-2</v>
      </c>
      <c r="Q947">
        <f>ABS($J$4-O947)</f>
        <v>2.6982797697225953</v>
      </c>
      <c r="R947">
        <f>ABS($J$5-O947)</f>
        <v>0.35738804896988019</v>
      </c>
      <c r="S947">
        <f>ABS($J$6-O947)</f>
        <v>0.94707832977018247</v>
      </c>
      <c r="T947">
        <f>MIN(P947:S947)</f>
        <v>1.7869402448493998E-2</v>
      </c>
      <c r="U947">
        <f>MATCH(T947,P947:S947, 0)</f>
        <v>1</v>
      </c>
    </row>
    <row r="948" spans="1:21" x14ac:dyDescent="0.35">
      <c r="A948">
        <v>1</v>
      </c>
      <c r="B948">
        <v>937</v>
      </c>
      <c r="C948" t="s">
        <v>14</v>
      </c>
      <c r="D948" t="s">
        <v>15</v>
      </c>
      <c r="E948" t="s">
        <v>34</v>
      </c>
      <c r="F948" t="s">
        <v>35</v>
      </c>
      <c r="G948" t="s">
        <v>36</v>
      </c>
      <c r="H948" t="s">
        <v>37</v>
      </c>
      <c r="I948" s="1">
        <v>41643</v>
      </c>
      <c r="J948">
        <v>2014</v>
      </c>
      <c r="K948" t="s">
        <v>38</v>
      </c>
      <c r="L948" t="s">
        <v>13</v>
      </c>
      <c r="M948" s="1">
        <v>41743</v>
      </c>
      <c r="N948">
        <v>13</v>
      </c>
      <c r="O948">
        <f>STANDARDIZE(N948,$N$8,$N$9)</f>
        <v>-0.40228040663743231</v>
      </c>
      <c r="P948">
        <f>ABS($J$3-O948)</f>
        <v>0.12508581713945804</v>
      </c>
      <c r="Q948">
        <f>ABS($J$4-O948)</f>
        <v>2.5910633550316313</v>
      </c>
      <c r="R948">
        <f>ABS($J$5-O948)</f>
        <v>0.25017163427891614</v>
      </c>
      <c r="S948">
        <f>ABS($J$6-O948)</f>
        <v>0.83986191507921837</v>
      </c>
      <c r="T948">
        <f>MIN(P948:S948)</f>
        <v>0.12508581713945804</v>
      </c>
      <c r="U948">
        <f>MATCH(T948,P948:S948, 0)</f>
        <v>1</v>
      </c>
    </row>
    <row r="949" spans="1:21" x14ac:dyDescent="0.35">
      <c r="A949">
        <v>1</v>
      </c>
      <c r="B949">
        <v>938</v>
      </c>
      <c r="C949" t="s">
        <v>180</v>
      </c>
      <c r="D949" t="s">
        <v>181</v>
      </c>
      <c r="E949" t="s">
        <v>79</v>
      </c>
      <c r="F949" t="s">
        <v>35</v>
      </c>
      <c r="G949" t="s">
        <v>80</v>
      </c>
      <c r="H949" t="s">
        <v>81</v>
      </c>
      <c r="I949" s="1">
        <v>41643</v>
      </c>
      <c r="J949">
        <v>2014</v>
      </c>
      <c r="K949" t="s">
        <v>77</v>
      </c>
      <c r="L949" t="s">
        <v>78</v>
      </c>
      <c r="M949" s="1">
        <v>41744</v>
      </c>
      <c r="N949">
        <v>14</v>
      </c>
      <c r="O949">
        <f>STANDARDIZE(N949,$N$8,$N$9)</f>
        <v>-0.38441100418893831</v>
      </c>
      <c r="P949">
        <f>ABS($J$3-O949)</f>
        <v>0.14295521958795204</v>
      </c>
      <c r="Q949">
        <f>ABS($J$4-O949)</f>
        <v>2.5731939525831371</v>
      </c>
      <c r="R949">
        <f>ABS($J$5-O949)</f>
        <v>0.23230223183042215</v>
      </c>
      <c r="S949">
        <f>ABS($J$6-O949)</f>
        <v>0.82199251263072437</v>
      </c>
      <c r="T949">
        <f>MIN(P949:S949)</f>
        <v>0.14295521958795204</v>
      </c>
      <c r="U949">
        <f>MATCH(T949,P949:S949, 0)</f>
        <v>1</v>
      </c>
    </row>
    <row r="950" spans="1:21" x14ac:dyDescent="0.35">
      <c r="A950">
        <v>1</v>
      </c>
      <c r="B950">
        <v>939</v>
      </c>
      <c r="C950" t="s">
        <v>429</v>
      </c>
      <c r="D950" t="s">
        <v>430</v>
      </c>
      <c r="E950" t="s">
        <v>73</v>
      </c>
      <c r="F950" t="s">
        <v>74</v>
      </c>
      <c r="G950" t="s">
        <v>114</v>
      </c>
      <c r="H950" t="s">
        <v>115</v>
      </c>
      <c r="I950" s="1">
        <v>41643</v>
      </c>
      <c r="J950">
        <v>2014</v>
      </c>
      <c r="K950" t="s">
        <v>77</v>
      </c>
      <c r="L950" t="s">
        <v>78</v>
      </c>
      <c r="M950" s="1">
        <v>41745</v>
      </c>
      <c r="N950">
        <v>15</v>
      </c>
      <c r="O950">
        <f>STANDARDIZE(N950,$N$8,$N$9)</f>
        <v>-0.36654160174044426</v>
      </c>
      <c r="P950">
        <f>ABS($J$3-O950)</f>
        <v>0.1608246220364461</v>
      </c>
      <c r="Q950">
        <f>ABS($J$4-O950)</f>
        <v>2.5553245501346433</v>
      </c>
      <c r="R950">
        <f>ABS($J$5-O950)</f>
        <v>0.21443282938192809</v>
      </c>
      <c r="S950">
        <f>ABS($J$6-O950)</f>
        <v>0.80412311018223037</v>
      </c>
      <c r="T950">
        <f>MIN(P950:S950)</f>
        <v>0.1608246220364461</v>
      </c>
      <c r="U950">
        <f>MATCH(T950,P950:S950, 0)</f>
        <v>1</v>
      </c>
    </row>
    <row r="951" spans="1:21" x14ac:dyDescent="0.35">
      <c r="A951">
        <v>3</v>
      </c>
      <c r="B951">
        <v>940</v>
      </c>
      <c r="C951" t="s">
        <v>14</v>
      </c>
      <c r="D951" t="s">
        <v>15</v>
      </c>
      <c r="E951" t="s">
        <v>64</v>
      </c>
      <c r="F951" t="s">
        <v>59</v>
      </c>
      <c r="G951" t="s">
        <v>65</v>
      </c>
      <c r="H951" t="s">
        <v>66</v>
      </c>
      <c r="I951" s="1">
        <v>41643</v>
      </c>
      <c r="J951">
        <v>2014</v>
      </c>
      <c r="K951" t="s">
        <v>41</v>
      </c>
      <c r="L951" t="s">
        <v>42</v>
      </c>
      <c r="M951" s="1">
        <v>41753</v>
      </c>
      <c r="N951">
        <v>23</v>
      </c>
      <c r="O951">
        <f>STANDARDIZE(N951,$N$8,$N$9)</f>
        <v>-0.22358638215249221</v>
      </c>
      <c r="P951">
        <f>ABS($J$3-O951)</f>
        <v>0.30377984162439814</v>
      </c>
      <c r="Q951">
        <f>ABS($J$4-O951)</f>
        <v>2.4123693305466913</v>
      </c>
      <c r="R951">
        <f>ABS($J$5-O951)</f>
        <v>7.1477609793976049E-2</v>
      </c>
      <c r="S951">
        <f>ABS($J$6-O951)</f>
        <v>0.66116789059427838</v>
      </c>
      <c r="T951">
        <f>MIN(P951:S951)</f>
        <v>7.1477609793976049E-2</v>
      </c>
      <c r="U951">
        <f>MATCH(T951,P951:S951, 0)</f>
        <v>3</v>
      </c>
    </row>
    <row r="952" spans="1:21" x14ac:dyDescent="0.35">
      <c r="A952">
        <v>4</v>
      </c>
      <c r="B952">
        <v>941</v>
      </c>
      <c r="C952" t="s">
        <v>172</v>
      </c>
      <c r="D952" t="s">
        <v>173</v>
      </c>
      <c r="E952" t="s">
        <v>79</v>
      </c>
      <c r="F952" t="s">
        <v>35</v>
      </c>
      <c r="G952" t="s">
        <v>80</v>
      </c>
      <c r="H952" t="s">
        <v>81</v>
      </c>
      <c r="I952" s="1">
        <v>41643</v>
      </c>
      <c r="J952">
        <v>2014</v>
      </c>
      <c r="K952" t="s">
        <v>41</v>
      </c>
      <c r="L952" t="s">
        <v>42</v>
      </c>
      <c r="M952" s="1">
        <v>41813</v>
      </c>
      <c r="N952">
        <v>83</v>
      </c>
      <c r="O952">
        <f>STANDARDIZE(N952,$N$8,$N$9)</f>
        <v>0.8485777647571483</v>
      </c>
      <c r="P952">
        <f>ABS($J$3-O952)</f>
        <v>1.3759439885340385</v>
      </c>
      <c r="Q952">
        <f>ABS($J$4-O952)</f>
        <v>1.3402051836370505</v>
      </c>
      <c r="R952">
        <f>ABS($J$5-O952)</f>
        <v>1.0006865371156644</v>
      </c>
      <c r="S952">
        <f>ABS($J$6-O952)</f>
        <v>0.41099625631536219</v>
      </c>
      <c r="T952">
        <f>MIN(P952:S952)</f>
        <v>0.41099625631536219</v>
      </c>
      <c r="U952">
        <f>MATCH(T952,P952:S952, 0)</f>
        <v>4</v>
      </c>
    </row>
    <row r="953" spans="1:21" x14ac:dyDescent="0.35">
      <c r="A953">
        <v>4</v>
      </c>
      <c r="B953">
        <v>942</v>
      </c>
      <c r="C953" t="s">
        <v>172</v>
      </c>
      <c r="D953" t="s">
        <v>173</v>
      </c>
      <c r="E953" t="s">
        <v>79</v>
      </c>
      <c r="F953" t="s">
        <v>35</v>
      </c>
      <c r="G953" t="s">
        <v>80</v>
      </c>
      <c r="H953" t="s">
        <v>81</v>
      </c>
      <c r="I953" s="1">
        <v>41643</v>
      </c>
      <c r="J953">
        <v>2014</v>
      </c>
      <c r="K953" t="s">
        <v>41</v>
      </c>
      <c r="L953" t="s">
        <v>42</v>
      </c>
      <c r="M953" s="1">
        <v>41820</v>
      </c>
      <c r="N953">
        <v>90</v>
      </c>
      <c r="O953">
        <f>STANDARDIZE(N953,$N$8,$N$9)</f>
        <v>0.9736635818966064</v>
      </c>
      <c r="P953">
        <f>ABS($J$3-O953)</f>
        <v>1.5010298056734968</v>
      </c>
      <c r="Q953">
        <f>ABS($J$4-O953)</f>
        <v>1.2151193664975926</v>
      </c>
      <c r="R953">
        <f>ABS($J$5-O953)</f>
        <v>1.1257723542551226</v>
      </c>
      <c r="S953">
        <f>ABS($J$6-O953)</f>
        <v>0.53608207345482028</v>
      </c>
      <c r="T953">
        <f>MIN(P953:S953)</f>
        <v>0.53608207345482028</v>
      </c>
      <c r="U953">
        <f>MATCH(T953,P953:S953, 0)</f>
        <v>4</v>
      </c>
    </row>
    <row r="954" spans="1:21" x14ac:dyDescent="0.35">
      <c r="A954">
        <v>1</v>
      </c>
      <c r="B954">
        <v>943</v>
      </c>
      <c r="C954" t="s">
        <v>46</v>
      </c>
      <c r="D954" t="s">
        <v>47</v>
      </c>
      <c r="E954" t="s">
        <v>52</v>
      </c>
      <c r="F954" t="s">
        <v>53</v>
      </c>
      <c r="G954" t="s">
        <v>54</v>
      </c>
      <c r="H954" t="s">
        <v>55</v>
      </c>
      <c r="I954" s="1">
        <v>41644</v>
      </c>
      <c r="J954">
        <v>2014</v>
      </c>
      <c r="K954" t="s">
        <v>331</v>
      </c>
      <c r="L954" t="s">
        <v>332</v>
      </c>
      <c r="M954" s="1">
        <v>41734</v>
      </c>
      <c r="N954">
        <v>3</v>
      </c>
      <c r="O954">
        <f>STANDARDIZE(N954,$N$8,$N$9)</f>
        <v>-0.58097443112237235</v>
      </c>
      <c r="P954">
        <f>ABS($J$3-O954)</f>
        <v>5.3608207345481995E-2</v>
      </c>
      <c r="Q954">
        <f>ABS($J$4-O954)</f>
        <v>2.7697573795165713</v>
      </c>
      <c r="R954">
        <f>ABS($J$5-O954)</f>
        <v>0.42886565876385618</v>
      </c>
      <c r="S954">
        <f>ABS($J$6-O954)</f>
        <v>1.0185559395641586</v>
      </c>
      <c r="T954">
        <f>MIN(P954:S954)</f>
        <v>5.3608207345481995E-2</v>
      </c>
      <c r="U954">
        <f>MATCH(T954,P954:S954, 0)</f>
        <v>1</v>
      </c>
    </row>
    <row r="955" spans="1:21" x14ac:dyDescent="0.35">
      <c r="A955">
        <v>1</v>
      </c>
      <c r="B955">
        <v>944</v>
      </c>
      <c r="C955" t="s">
        <v>14</v>
      </c>
      <c r="D955" t="s">
        <v>15</v>
      </c>
      <c r="E955" t="s">
        <v>73</v>
      </c>
      <c r="F955" t="s">
        <v>74</v>
      </c>
      <c r="G955" t="s">
        <v>75</v>
      </c>
      <c r="H955" t="s">
        <v>76</v>
      </c>
      <c r="I955" s="1">
        <v>41644</v>
      </c>
      <c r="J955">
        <v>2014</v>
      </c>
      <c r="K955" t="s">
        <v>166</v>
      </c>
      <c r="L955" t="s">
        <v>167</v>
      </c>
      <c r="M955" s="1">
        <v>41764</v>
      </c>
      <c r="N955">
        <v>4</v>
      </c>
      <c r="O955">
        <f>STANDARDIZE(N955,$N$8,$N$9)</f>
        <v>-0.56310502867387835</v>
      </c>
      <c r="P955">
        <f>ABS($J$3-O955)</f>
        <v>3.5738804896987997E-2</v>
      </c>
      <c r="Q955">
        <f>ABS($J$4-O955)</f>
        <v>2.7518879770680771</v>
      </c>
      <c r="R955">
        <f>ABS($J$5-O955)</f>
        <v>0.41099625631536219</v>
      </c>
      <c r="S955">
        <f>ABS($J$6-O955)</f>
        <v>1.0006865371156644</v>
      </c>
      <c r="T955">
        <f>MIN(P955:S955)</f>
        <v>3.5738804896987997E-2</v>
      </c>
      <c r="U955">
        <f>MATCH(T955,P955:S955, 0)</f>
        <v>1</v>
      </c>
    </row>
    <row r="956" spans="1:21" x14ac:dyDescent="0.35">
      <c r="A956">
        <v>1</v>
      </c>
      <c r="B956">
        <v>945</v>
      </c>
      <c r="C956" t="s">
        <v>204</v>
      </c>
      <c r="D956" t="s">
        <v>205</v>
      </c>
      <c r="E956" t="s">
        <v>79</v>
      </c>
      <c r="F956" t="s">
        <v>35</v>
      </c>
      <c r="G956" t="s">
        <v>80</v>
      </c>
      <c r="H956" t="s">
        <v>81</v>
      </c>
      <c r="I956" s="1">
        <v>41644</v>
      </c>
      <c r="J956">
        <v>2014</v>
      </c>
      <c r="K956" t="s">
        <v>77</v>
      </c>
      <c r="L956" t="s">
        <v>78</v>
      </c>
      <c r="M956" s="1">
        <v>41764</v>
      </c>
      <c r="N956">
        <v>4</v>
      </c>
      <c r="O956">
        <f>STANDARDIZE(N956,$N$8,$N$9)</f>
        <v>-0.56310502867387835</v>
      </c>
      <c r="P956">
        <f>ABS($J$3-O956)</f>
        <v>3.5738804896987997E-2</v>
      </c>
      <c r="Q956">
        <f>ABS($J$4-O956)</f>
        <v>2.7518879770680771</v>
      </c>
      <c r="R956">
        <f>ABS($J$5-O956)</f>
        <v>0.41099625631536219</v>
      </c>
      <c r="S956">
        <f>ABS($J$6-O956)</f>
        <v>1.0006865371156644</v>
      </c>
      <c r="T956">
        <f>MIN(P956:S956)</f>
        <v>3.5738804896987997E-2</v>
      </c>
      <c r="U956">
        <f>MATCH(T956,P956:S956, 0)</f>
        <v>1</v>
      </c>
    </row>
    <row r="957" spans="1:21" x14ac:dyDescent="0.35">
      <c r="A957">
        <v>1</v>
      </c>
      <c r="B957">
        <v>946</v>
      </c>
      <c r="C957" t="s">
        <v>256</v>
      </c>
      <c r="D957" t="s">
        <v>257</v>
      </c>
      <c r="E957" t="s">
        <v>296</v>
      </c>
      <c r="F957" t="s">
        <v>320</v>
      </c>
      <c r="G957" t="s">
        <v>321</v>
      </c>
      <c r="H957" t="s">
        <v>322</v>
      </c>
      <c r="I957" s="1">
        <v>41644</v>
      </c>
      <c r="J957">
        <v>2014</v>
      </c>
      <c r="K957" t="s">
        <v>41</v>
      </c>
      <c r="L957" t="s">
        <v>42</v>
      </c>
      <c r="M957" s="1">
        <v>41795</v>
      </c>
      <c r="N957">
        <v>5</v>
      </c>
      <c r="O957">
        <f>STANDARDIZE(N957,$N$8,$N$9)</f>
        <v>-0.54523562622538435</v>
      </c>
      <c r="P957">
        <f>ABS($J$3-O957)</f>
        <v>1.7869402448493998E-2</v>
      </c>
      <c r="Q957">
        <f>ABS($J$4-O957)</f>
        <v>2.7340185746195833</v>
      </c>
      <c r="R957">
        <f>ABS($J$5-O957)</f>
        <v>0.39312685386686819</v>
      </c>
      <c r="S957">
        <f>ABS($J$6-O957)</f>
        <v>0.98281713466717047</v>
      </c>
      <c r="T957">
        <f>MIN(P957:S957)</f>
        <v>1.7869402448493998E-2</v>
      </c>
      <c r="U957">
        <f>MATCH(T957,P957:S957, 0)</f>
        <v>1</v>
      </c>
    </row>
    <row r="958" spans="1:21" x14ac:dyDescent="0.35">
      <c r="A958">
        <v>1</v>
      </c>
      <c r="B958">
        <v>947</v>
      </c>
      <c r="C958" t="s">
        <v>192</v>
      </c>
      <c r="D958" t="s">
        <v>193</v>
      </c>
      <c r="E958" t="s">
        <v>163</v>
      </c>
      <c r="F958" t="s">
        <v>59</v>
      </c>
      <c r="G958" t="s">
        <v>431</v>
      </c>
      <c r="H958" t="s">
        <v>432</v>
      </c>
      <c r="I958" s="1">
        <v>41644</v>
      </c>
      <c r="J958">
        <v>2014</v>
      </c>
      <c r="K958" t="s">
        <v>125</v>
      </c>
      <c r="L958" t="s">
        <v>126</v>
      </c>
      <c r="M958" s="1">
        <v>41825</v>
      </c>
      <c r="N958">
        <v>6</v>
      </c>
      <c r="O958">
        <f>STANDARDIZE(N958,$N$8,$N$9)</f>
        <v>-0.52736622377689035</v>
      </c>
      <c r="P958">
        <f>ABS($J$3-O958)</f>
        <v>0</v>
      </c>
      <c r="Q958">
        <f>ABS($J$4-O958)</f>
        <v>2.7161491721710895</v>
      </c>
      <c r="R958">
        <f>ABS($J$5-O958)</f>
        <v>0.37525745141837419</v>
      </c>
      <c r="S958">
        <f>ABS($J$6-O958)</f>
        <v>0.96494773221867647</v>
      </c>
      <c r="T958">
        <f>MIN(P958:S958)</f>
        <v>0</v>
      </c>
      <c r="U958">
        <f>MATCH(T958,P958:S958, 0)</f>
        <v>1</v>
      </c>
    </row>
    <row r="959" spans="1:21" x14ac:dyDescent="0.35">
      <c r="A959">
        <v>3</v>
      </c>
      <c r="B959">
        <v>948</v>
      </c>
      <c r="C959" t="s">
        <v>172</v>
      </c>
      <c r="D959" t="s">
        <v>173</v>
      </c>
      <c r="E959" t="s">
        <v>131</v>
      </c>
      <c r="F959" t="s">
        <v>132</v>
      </c>
      <c r="G959" t="s">
        <v>133</v>
      </c>
      <c r="H959" t="s">
        <v>134</v>
      </c>
      <c r="I959" s="1">
        <v>41644</v>
      </c>
      <c r="J959">
        <v>2014</v>
      </c>
      <c r="K959" t="s">
        <v>368</v>
      </c>
      <c r="L959" t="s">
        <v>369</v>
      </c>
      <c r="M959" s="1">
        <v>41779</v>
      </c>
      <c r="N959">
        <v>19</v>
      </c>
      <c r="O959">
        <f>STANDARDIZE(N959,$N$8,$N$9)</f>
        <v>-0.29506399194646826</v>
      </c>
      <c r="P959">
        <f>ABS($J$3-O959)</f>
        <v>0.23230223183042209</v>
      </c>
      <c r="Q959">
        <f>ABS($J$4-O959)</f>
        <v>2.4838469403406673</v>
      </c>
      <c r="R959">
        <f>ABS($J$5-O959)</f>
        <v>0.1429552195879521</v>
      </c>
      <c r="S959">
        <f>ABS($J$6-O959)</f>
        <v>0.73264550038825438</v>
      </c>
      <c r="T959">
        <f>MIN(P959:S959)</f>
        <v>0.1429552195879521</v>
      </c>
      <c r="U959">
        <f>MATCH(T959,P959:S959, 0)</f>
        <v>3</v>
      </c>
    </row>
    <row r="960" spans="1:21" x14ac:dyDescent="0.35">
      <c r="A960">
        <v>3</v>
      </c>
      <c r="B960">
        <v>949</v>
      </c>
      <c r="C960" t="s">
        <v>14</v>
      </c>
      <c r="D960" t="s">
        <v>15</v>
      </c>
      <c r="E960" t="s">
        <v>58</v>
      </c>
      <c r="F960" t="s">
        <v>59</v>
      </c>
      <c r="G960" t="s">
        <v>60</v>
      </c>
      <c r="H960" t="s">
        <v>61</v>
      </c>
      <c r="I960" s="1">
        <v>41644</v>
      </c>
      <c r="J960">
        <v>2014</v>
      </c>
      <c r="K960" t="s">
        <v>69</v>
      </c>
      <c r="L960" t="s">
        <v>70</v>
      </c>
      <c r="M960" s="1">
        <v>41780</v>
      </c>
      <c r="N960">
        <v>20</v>
      </c>
      <c r="O960">
        <f>STANDARDIZE(N960,$N$8,$N$9)</f>
        <v>-0.27719458949797421</v>
      </c>
      <c r="P960">
        <f>ABS($J$3-O960)</f>
        <v>0.25017163427891614</v>
      </c>
      <c r="Q960">
        <f>ABS($J$4-O960)</f>
        <v>2.4659775378921731</v>
      </c>
      <c r="R960">
        <f>ABS($J$5-O960)</f>
        <v>0.12508581713945804</v>
      </c>
      <c r="S960">
        <f>ABS($J$6-O960)</f>
        <v>0.71477609793976038</v>
      </c>
      <c r="T960">
        <f>MIN(P960:S960)</f>
        <v>0.12508581713945804</v>
      </c>
      <c r="U960">
        <f>MATCH(T960,P960:S960, 0)</f>
        <v>3</v>
      </c>
    </row>
    <row r="961" spans="1:21" x14ac:dyDescent="0.35">
      <c r="A961">
        <v>3</v>
      </c>
      <c r="B961">
        <v>950</v>
      </c>
      <c r="C961" t="s">
        <v>82</v>
      </c>
      <c r="D961" t="s">
        <v>83</v>
      </c>
      <c r="E961" t="s">
        <v>84</v>
      </c>
      <c r="F961" t="s">
        <v>85</v>
      </c>
      <c r="G961" t="s">
        <v>274</v>
      </c>
      <c r="H961" t="s">
        <v>275</v>
      </c>
      <c r="I961" s="1">
        <v>41644</v>
      </c>
      <c r="J961">
        <v>2014</v>
      </c>
      <c r="K961" t="s">
        <v>77</v>
      </c>
      <c r="L961" t="s">
        <v>78</v>
      </c>
      <c r="M961" s="1">
        <v>41784</v>
      </c>
      <c r="N961">
        <v>24</v>
      </c>
      <c r="O961">
        <f>STANDARDIZE(N961,$N$8,$N$9)</f>
        <v>-0.20571697970399819</v>
      </c>
      <c r="P961">
        <f>ABS($J$3-O961)</f>
        <v>0.32164924407289219</v>
      </c>
      <c r="Q961">
        <f>ABS($J$4-O961)</f>
        <v>2.3944999280981971</v>
      </c>
      <c r="R961">
        <f>ABS($J$5-O961)</f>
        <v>5.3608207345482023E-2</v>
      </c>
      <c r="S961">
        <f>ABS($J$6-O961)</f>
        <v>0.64329848814578428</v>
      </c>
      <c r="T961">
        <f>MIN(P961:S961)</f>
        <v>5.3608207345482023E-2</v>
      </c>
      <c r="U961">
        <f>MATCH(T961,P961:S961, 0)</f>
        <v>3</v>
      </c>
    </row>
    <row r="962" spans="1:21" x14ac:dyDescent="0.35">
      <c r="A962">
        <v>3</v>
      </c>
      <c r="B962">
        <v>951</v>
      </c>
      <c r="C962" t="s">
        <v>433</v>
      </c>
      <c r="D962" t="s">
        <v>434</v>
      </c>
      <c r="E962" t="s">
        <v>131</v>
      </c>
      <c r="F962" t="s">
        <v>132</v>
      </c>
      <c r="G962" t="s">
        <v>133</v>
      </c>
      <c r="H962" t="s">
        <v>134</v>
      </c>
      <c r="I962" s="1">
        <v>41644</v>
      </c>
      <c r="J962">
        <v>2014</v>
      </c>
      <c r="K962" t="s">
        <v>368</v>
      </c>
      <c r="L962" t="s">
        <v>369</v>
      </c>
      <c r="M962" s="1">
        <v>41785</v>
      </c>
      <c r="N962">
        <v>25</v>
      </c>
      <c r="O962">
        <f>STANDARDIZE(N962,$N$8,$N$9)</f>
        <v>-0.18784757725550419</v>
      </c>
      <c r="P962">
        <f>ABS($J$3-O962)</f>
        <v>0.33951864652138619</v>
      </c>
      <c r="Q962">
        <f>ABS($J$4-O962)</f>
        <v>2.3766305256497033</v>
      </c>
      <c r="R962">
        <f>ABS($J$5-O962)</f>
        <v>3.5738804896988025E-2</v>
      </c>
      <c r="S962">
        <f>ABS($J$6-O962)</f>
        <v>0.62542908569729028</v>
      </c>
      <c r="T962">
        <f>MIN(P962:S962)</f>
        <v>3.5738804896988025E-2</v>
      </c>
      <c r="U962">
        <f>MATCH(T962,P962:S962, 0)</f>
        <v>3</v>
      </c>
    </row>
    <row r="963" spans="1:21" x14ac:dyDescent="0.35">
      <c r="A963">
        <v>3</v>
      </c>
      <c r="B963">
        <v>952</v>
      </c>
      <c r="C963" t="s">
        <v>14</v>
      </c>
      <c r="D963" t="s">
        <v>15</v>
      </c>
      <c r="E963" t="s">
        <v>131</v>
      </c>
      <c r="F963" t="s">
        <v>132</v>
      </c>
      <c r="G963" t="s">
        <v>133</v>
      </c>
      <c r="H963" t="s">
        <v>134</v>
      </c>
      <c r="I963" s="1">
        <v>41644</v>
      </c>
      <c r="J963">
        <v>2014</v>
      </c>
      <c r="K963" t="s">
        <v>368</v>
      </c>
      <c r="L963" t="s">
        <v>369</v>
      </c>
      <c r="M963" s="1">
        <v>41785</v>
      </c>
      <c r="N963">
        <v>25</v>
      </c>
      <c r="O963">
        <f>STANDARDIZE(N963,$N$8,$N$9)</f>
        <v>-0.18784757725550419</v>
      </c>
      <c r="P963">
        <f>ABS($J$3-O963)</f>
        <v>0.33951864652138619</v>
      </c>
      <c r="Q963">
        <f>ABS($J$4-O963)</f>
        <v>2.3766305256497033</v>
      </c>
      <c r="R963">
        <f>ABS($J$5-O963)</f>
        <v>3.5738804896988025E-2</v>
      </c>
      <c r="S963">
        <f>ABS($J$6-O963)</f>
        <v>0.62542908569729028</v>
      </c>
      <c r="T963">
        <f>MIN(P963:S963)</f>
        <v>3.5738804896988025E-2</v>
      </c>
      <c r="U963">
        <f>MATCH(T963,P963:S963, 0)</f>
        <v>3</v>
      </c>
    </row>
    <row r="964" spans="1:21" x14ac:dyDescent="0.35">
      <c r="A964">
        <v>3</v>
      </c>
      <c r="B964">
        <v>953</v>
      </c>
      <c r="C964" t="s">
        <v>14</v>
      </c>
      <c r="D964" t="s">
        <v>15</v>
      </c>
      <c r="E964" t="s">
        <v>79</v>
      </c>
      <c r="F964" t="s">
        <v>35</v>
      </c>
      <c r="G964" t="s">
        <v>80</v>
      </c>
      <c r="H964" t="s">
        <v>81</v>
      </c>
      <c r="I964" s="1">
        <v>41644</v>
      </c>
      <c r="J964">
        <v>2014</v>
      </c>
      <c r="K964" t="s">
        <v>77</v>
      </c>
      <c r="L964" t="s">
        <v>78</v>
      </c>
      <c r="M964" s="1">
        <v>41786</v>
      </c>
      <c r="N964">
        <v>26</v>
      </c>
      <c r="O964">
        <f>STANDARDIZE(N964,$N$8,$N$9)</f>
        <v>-0.16997817480701016</v>
      </c>
      <c r="P964">
        <f>ABS($J$3-O964)</f>
        <v>0.35738804896988019</v>
      </c>
      <c r="Q964">
        <f>ABS($J$4-O964)</f>
        <v>2.3587611232012091</v>
      </c>
      <c r="R964">
        <f>ABS($J$5-O964)</f>
        <v>1.7869402448493998E-2</v>
      </c>
      <c r="S964">
        <f>ABS($J$6-O964)</f>
        <v>0.60755968324879628</v>
      </c>
      <c r="T964">
        <f>MIN(P964:S964)</f>
        <v>1.7869402448493998E-2</v>
      </c>
      <c r="U964">
        <f>MATCH(T964,P964:S964, 0)</f>
        <v>3</v>
      </c>
    </row>
    <row r="965" spans="1:21" x14ac:dyDescent="0.35">
      <c r="A965">
        <v>3</v>
      </c>
      <c r="B965">
        <v>954</v>
      </c>
      <c r="C965" t="s">
        <v>157</v>
      </c>
      <c r="D965" t="s">
        <v>158</v>
      </c>
      <c r="E965" t="s">
        <v>84</v>
      </c>
      <c r="F965" t="s">
        <v>85</v>
      </c>
      <c r="G965" t="s">
        <v>274</v>
      </c>
      <c r="H965" t="s">
        <v>275</v>
      </c>
      <c r="I965" s="1">
        <v>41644</v>
      </c>
      <c r="J965">
        <v>2014</v>
      </c>
      <c r="K965" t="s">
        <v>77</v>
      </c>
      <c r="L965" t="s">
        <v>78</v>
      </c>
      <c r="M965" s="1">
        <v>41788</v>
      </c>
      <c r="N965">
        <v>28</v>
      </c>
      <c r="O965">
        <f>STANDARDIZE(N965,$N$8,$N$9)</f>
        <v>-0.13423936991002217</v>
      </c>
      <c r="P965">
        <f>ABS($J$3-O965)</f>
        <v>0.39312685386686819</v>
      </c>
      <c r="Q965">
        <f>ABS($J$4-O965)</f>
        <v>2.3230223183042211</v>
      </c>
      <c r="R965">
        <f>ABS($J$5-O965)</f>
        <v>1.7869402448493998E-2</v>
      </c>
      <c r="S965">
        <f>ABS($J$6-O965)</f>
        <v>0.57182087835180828</v>
      </c>
      <c r="T965">
        <f>MIN(P965:S965)</f>
        <v>1.7869402448493998E-2</v>
      </c>
      <c r="U965">
        <f>MATCH(T965,P965:S965, 0)</f>
        <v>3</v>
      </c>
    </row>
    <row r="966" spans="1:21" x14ac:dyDescent="0.35">
      <c r="A966">
        <v>3</v>
      </c>
      <c r="B966">
        <v>955</v>
      </c>
      <c r="C966" t="s">
        <v>14</v>
      </c>
      <c r="D966" t="s">
        <v>15</v>
      </c>
      <c r="E966" t="s">
        <v>196</v>
      </c>
      <c r="F966" t="s">
        <v>197</v>
      </c>
      <c r="G966" t="s">
        <v>198</v>
      </c>
      <c r="H966" t="s">
        <v>199</v>
      </c>
      <c r="I966" s="1">
        <v>41644</v>
      </c>
      <c r="J966">
        <v>2014</v>
      </c>
      <c r="K966" t="s">
        <v>20</v>
      </c>
      <c r="L966" t="s">
        <v>21</v>
      </c>
      <c r="M966" s="1">
        <v>41888</v>
      </c>
      <c r="N966">
        <v>39</v>
      </c>
      <c r="O966">
        <f>STANDARDIZE(N966,$N$8,$N$9)</f>
        <v>6.2324057023411948E-2</v>
      </c>
      <c r="P966">
        <f>ABS($J$3-O966)</f>
        <v>0.58969028080030228</v>
      </c>
      <c r="Q966">
        <f>ABS($J$4-O966)</f>
        <v>2.1264588913707869</v>
      </c>
      <c r="R966">
        <f>ABS($J$5-O966)</f>
        <v>0.21443282938192812</v>
      </c>
      <c r="S966">
        <f>ABS($J$6-O966)</f>
        <v>0.37525745141837419</v>
      </c>
      <c r="T966">
        <f>MIN(P966:S966)</f>
        <v>0.21443282938192812</v>
      </c>
      <c r="U966">
        <f>MATCH(T966,P966:S966, 0)</f>
        <v>3</v>
      </c>
    </row>
    <row r="967" spans="1:21" x14ac:dyDescent="0.35">
      <c r="A967">
        <v>2</v>
      </c>
      <c r="B967">
        <v>956</v>
      </c>
      <c r="C967" t="s">
        <v>62</v>
      </c>
      <c r="D967" t="s">
        <v>63</v>
      </c>
      <c r="E967" t="s">
        <v>16</v>
      </c>
      <c r="F967" t="s">
        <v>17</v>
      </c>
      <c r="G967" t="s">
        <v>18</v>
      </c>
      <c r="H967" t="s">
        <v>19</v>
      </c>
      <c r="I967" s="1">
        <v>41644</v>
      </c>
      <c r="J967">
        <v>2014</v>
      </c>
      <c r="K967" t="s">
        <v>41</v>
      </c>
      <c r="L967" t="s">
        <v>42</v>
      </c>
      <c r="M967" s="1">
        <v>42110</v>
      </c>
      <c r="N967">
        <v>350</v>
      </c>
      <c r="O967">
        <f>STANDARDIZE(N967,$N$8,$N$9)</f>
        <v>5.6197082185050489</v>
      </c>
      <c r="P967">
        <f>ABS($J$3-O967)</f>
        <v>6.147074442281939</v>
      </c>
      <c r="Q967">
        <f>ABS($J$4-O967)</f>
        <v>3.4309252701108499</v>
      </c>
      <c r="R967">
        <f>ABS($J$5-O967)</f>
        <v>5.7718169908635648</v>
      </c>
      <c r="S967">
        <f>ABS($J$6-O967)</f>
        <v>5.1821267100632626</v>
      </c>
      <c r="T967">
        <f>MIN(P967:S967)</f>
        <v>3.4309252701108499</v>
      </c>
      <c r="U967">
        <f>MATCH(T967,P967:S967, 0)</f>
        <v>2</v>
      </c>
    </row>
    <row r="968" spans="1:21" x14ac:dyDescent="0.35">
      <c r="A968">
        <v>1</v>
      </c>
      <c r="B968">
        <v>957</v>
      </c>
      <c r="C968" t="s">
        <v>67</v>
      </c>
      <c r="D968" t="s">
        <v>68</v>
      </c>
      <c r="E968" t="s">
        <v>163</v>
      </c>
      <c r="F968" t="s">
        <v>59</v>
      </c>
      <c r="G968" t="s">
        <v>431</v>
      </c>
      <c r="H968" t="s">
        <v>432</v>
      </c>
      <c r="I968" s="1">
        <v>41645</v>
      </c>
      <c r="J968">
        <v>2014</v>
      </c>
      <c r="K968" t="s">
        <v>125</v>
      </c>
      <c r="L968" t="s">
        <v>126</v>
      </c>
      <c r="M968" s="1">
        <v>41704</v>
      </c>
      <c r="N968">
        <v>2</v>
      </c>
      <c r="O968">
        <f>STANDARDIZE(N968,$N$8,$N$9)</f>
        <v>-0.59884383357086635</v>
      </c>
      <c r="P968">
        <f>ABS($J$3-O968)</f>
        <v>7.1477609793975994E-2</v>
      </c>
      <c r="Q968">
        <f>ABS($J$4-O968)</f>
        <v>2.7876267819650655</v>
      </c>
      <c r="R968">
        <f>ABS($J$5-O968)</f>
        <v>0.44673506121235018</v>
      </c>
      <c r="S968">
        <f>ABS($J$6-O968)</f>
        <v>1.0364253420126524</v>
      </c>
      <c r="T968">
        <f>MIN(P968:S968)</f>
        <v>7.1477609793975994E-2</v>
      </c>
      <c r="U968">
        <f>MATCH(T968,P968:S968, 0)</f>
        <v>1</v>
      </c>
    </row>
    <row r="969" spans="1:21" x14ac:dyDescent="0.35">
      <c r="A969">
        <v>1</v>
      </c>
      <c r="B969">
        <v>958</v>
      </c>
      <c r="C969" t="s">
        <v>71</v>
      </c>
      <c r="D969" t="s">
        <v>72</v>
      </c>
      <c r="E969" t="s">
        <v>96</v>
      </c>
      <c r="F969" t="s">
        <v>97</v>
      </c>
      <c r="G969" t="s">
        <v>98</v>
      </c>
      <c r="H969" t="s">
        <v>99</v>
      </c>
      <c r="I969" s="1">
        <v>41645</v>
      </c>
      <c r="J969">
        <v>2014</v>
      </c>
      <c r="K969" t="s">
        <v>41</v>
      </c>
      <c r="L969" t="s">
        <v>42</v>
      </c>
      <c r="M969" s="1">
        <v>41765</v>
      </c>
      <c r="N969">
        <v>4</v>
      </c>
      <c r="O969">
        <f>STANDARDIZE(N969,$N$8,$N$9)</f>
        <v>-0.56310502867387835</v>
      </c>
      <c r="P969">
        <f>ABS($J$3-O969)</f>
        <v>3.5738804896987997E-2</v>
      </c>
      <c r="Q969">
        <f>ABS($J$4-O969)</f>
        <v>2.7518879770680771</v>
      </c>
      <c r="R969">
        <f>ABS($J$5-O969)</f>
        <v>0.41099625631536219</v>
      </c>
      <c r="S969">
        <f>ABS($J$6-O969)</f>
        <v>1.0006865371156644</v>
      </c>
      <c r="T969">
        <f>MIN(P969:S969)</f>
        <v>3.5738804896987997E-2</v>
      </c>
      <c r="U969">
        <f>MATCH(T969,P969:S969, 0)</f>
        <v>1</v>
      </c>
    </row>
    <row r="970" spans="1:21" x14ac:dyDescent="0.35">
      <c r="A970">
        <v>1</v>
      </c>
      <c r="B970">
        <v>959</v>
      </c>
      <c r="C970" t="s">
        <v>62</v>
      </c>
      <c r="D970" t="s">
        <v>63</v>
      </c>
      <c r="E970" t="s">
        <v>121</v>
      </c>
      <c r="F970" t="s">
        <v>122</v>
      </c>
      <c r="G970" t="s">
        <v>161</v>
      </c>
      <c r="H970" t="s">
        <v>162</v>
      </c>
      <c r="I970" s="1">
        <v>41645</v>
      </c>
      <c r="J970">
        <v>2014</v>
      </c>
      <c r="K970" t="s">
        <v>41</v>
      </c>
      <c r="L970" t="s">
        <v>42</v>
      </c>
      <c r="M970" s="1">
        <v>41765</v>
      </c>
      <c r="N970">
        <v>4</v>
      </c>
      <c r="O970">
        <f>STANDARDIZE(N970,$N$8,$N$9)</f>
        <v>-0.56310502867387835</v>
      </c>
      <c r="P970">
        <f>ABS($J$3-O970)</f>
        <v>3.5738804896987997E-2</v>
      </c>
      <c r="Q970">
        <f>ABS($J$4-O970)</f>
        <v>2.7518879770680771</v>
      </c>
      <c r="R970">
        <f>ABS($J$5-O970)</f>
        <v>0.41099625631536219</v>
      </c>
      <c r="S970">
        <f>ABS($J$6-O970)</f>
        <v>1.0006865371156644</v>
      </c>
      <c r="T970">
        <f>MIN(P970:S970)</f>
        <v>3.5738804896987997E-2</v>
      </c>
      <c r="U970">
        <f>MATCH(T970,P970:S970, 0)</f>
        <v>1</v>
      </c>
    </row>
    <row r="971" spans="1:21" x14ac:dyDescent="0.35">
      <c r="A971">
        <v>1</v>
      </c>
      <c r="B971">
        <v>960</v>
      </c>
      <c r="C971" t="s">
        <v>204</v>
      </c>
      <c r="D971" t="s">
        <v>205</v>
      </c>
      <c r="E971" t="s">
        <v>79</v>
      </c>
      <c r="F971" t="s">
        <v>35</v>
      </c>
      <c r="G971" t="s">
        <v>80</v>
      </c>
      <c r="H971" t="s">
        <v>81</v>
      </c>
      <c r="I971" s="1">
        <v>41645</v>
      </c>
      <c r="J971">
        <v>2014</v>
      </c>
      <c r="K971" t="s">
        <v>69</v>
      </c>
      <c r="L971" t="s">
        <v>70</v>
      </c>
      <c r="M971" s="1">
        <v>41765</v>
      </c>
      <c r="N971">
        <v>4</v>
      </c>
      <c r="O971">
        <f>STANDARDIZE(N971,$N$8,$N$9)</f>
        <v>-0.56310502867387835</v>
      </c>
      <c r="P971">
        <f>ABS($J$3-O971)</f>
        <v>3.5738804896987997E-2</v>
      </c>
      <c r="Q971">
        <f>ABS($J$4-O971)</f>
        <v>2.7518879770680771</v>
      </c>
      <c r="R971">
        <f>ABS($J$5-O971)</f>
        <v>0.41099625631536219</v>
      </c>
      <c r="S971">
        <f>ABS($J$6-O971)</f>
        <v>1.0006865371156644</v>
      </c>
      <c r="T971">
        <f>MIN(P971:S971)</f>
        <v>3.5738804896987997E-2</v>
      </c>
      <c r="U971">
        <f>MATCH(T971,P971:S971, 0)</f>
        <v>1</v>
      </c>
    </row>
    <row r="972" spans="1:21" x14ac:dyDescent="0.35">
      <c r="A972">
        <v>4</v>
      </c>
      <c r="B972">
        <v>961</v>
      </c>
      <c r="C972" t="s">
        <v>82</v>
      </c>
      <c r="D972" t="s">
        <v>83</v>
      </c>
      <c r="E972" t="s">
        <v>73</v>
      </c>
      <c r="F972" t="s">
        <v>74</v>
      </c>
      <c r="G972" t="s">
        <v>75</v>
      </c>
      <c r="H972" t="s">
        <v>76</v>
      </c>
      <c r="I972" s="1">
        <v>41645</v>
      </c>
      <c r="J972">
        <v>2014</v>
      </c>
      <c r="K972" t="s">
        <v>77</v>
      </c>
      <c r="L972" t="s">
        <v>78</v>
      </c>
      <c r="M972" s="1">
        <v>41874</v>
      </c>
      <c r="N972">
        <v>83</v>
      </c>
      <c r="O972">
        <f>STANDARDIZE(N972,$N$8,$N$9)</f>
        <v>0.8485777647571483</v>
      </c>
      <c r="P972">
        <f>ABS($J$3-O972)</f>
        <v>1.3759439885340385</v>
      </c>
      <c r="Q972">
        <f>ABS($J$4-O972)</f>
        <v>1.3402051836370505</v>
      </c>
      <c r="R972">
        <f>ABS($J$5-O972)</f>
        <v>1.0006865371156644</v>
      </c>
      <c r="S972">
        <f>ABS($J$6-O972)</f>
        <v>0.41099625631536219</v>
      </c>
      <c r="T972">
        <f>MIN(P972:S972)</f>
        <v>0.41099625631536219</v>
      </c>
      <c r="U972">
        <f>MATCH(T972,P972:S972, 0)</f>
        <v>4</v>
      </c>
    </row>
    <row r="973" spans="1:21" x14ac:dyDescent="0.35">
      <c r="A973">
        <v>4</v>
      </c>
      <c r="B973">
        <v>962</v>
      </c>
      <c r="C973" t="s">
        <v>310</v>
      </c>
      <c r="D973" t="s">
        <v>311</v>
      </c>
      <c r="E973" t="s">
        <v>149</v>
      </c>
      <c r="F973" t="s">
        <v>150</v>
      </c>
      <c r="G973" t="s">
        <v>151</v>
      </c>
      <c r="H973" t="s">
        <v>152</v>
      </c>
      <c r="I973" s="1">
        <v>41645</v>
      </c>
      <c r="J973">
        <v>2014</v>
      </c>
      <c r="K973" t="s">
        <v>69</v>
      </c>
      <c r="L973" t="s">
        <v>70</v>
      </c>
      <c r="M973" s="1">
        <v>41768</v>
      </c>
      <c r="N973">
        <v>96</v>
      </c>
      <c r="O973">
        <f>STANDARDIZE(N973,$N$8,$N$9)</f>
        <v>1.0808799965875704</v>
      </c>
      <c r="P973">
        <f>ABS($J$3-O973)</f>
        <v>1.6082462203644607</v>
      </c>
      <c r="Q973">
        <f>ABS($J$4-O973)</f>
        <v>1.1079029518066286</v>
      </c>
      <c r="R973">
        <f>ABS($J$5-O973)</f>
        <v>1.2329887689460866</v>
      </c>
      <c r="S973">
        <f>ABS($J$6-O973)</f>
        <v>0.64329848814578428</v>
      </c>
      <c r="T973">
        <f>MIN(P973:S973)</f>
        <v>0.64329848814578428</v>
      </c>
      <c r="U973">
        <f>MATCH(T973,P973:S973, 0)</f>
        <v>4</v>
      </c>
    </row>
    <row r="974" spans="1:21" x14ac:dyDescent="0.35">
      <c r="A974">
        <v>3</v>
      </c>
      <c r="B974">
        <v>963</v>
      </c>
      <c r="C974" t="s">
        <v>229</v>
      </c>
      <c r="D974" t="s">
        <v>230</v>
      </c>
      <c r="E974" t="s">
        <v>73</v>
      </c>
      <c r="F974" t="s">
        <v>74</v>
      </c>
      <c r="G974" t="s">
        <v>114</v>
      </c>
      <c r="H974" t="s">
        <v>115</v>
      </c>
      <c r="I974" s="1">
        <v>41646</v>
      </c>
      <c r="J974">
        <v>2014</v>
      </c>
      <c r="K974" t="s">
        <v>77</v>
      </c>
      <c r="L974" t="s">
        <v>78</v>
      </c>
      <c r="M974" s="1">
        <v>41843</v>
      </c>
      <c r="N974">
        <v>22</v>
      </c>
      <c r="O974">
        <f>STANDARDIZE(N974,$N$8,$N$9)</f>
        <v>-0.24145578460098621</v>
      </c>
      <c r="P974">
        <f>ABS($J$3-O974)</f>
        <v>0.28591043917590414</v>
      </c>
      <c r="Q974">
        <f>ABS($J$4-O974)</f>
        <v>2.4302387329951851</v>
      </c>
      <c r="R974">
        <f>ABS($J$5-O974)</f>
        <v>8.9347012242470047E-2</v>
      </c>
      <c r="S974">
        <f>ABS($J$6-O974)</f>
        <v>0.67903729304277238</v>
      </c>
      <c r="T974">
        <f>MIN(P974:S974)</f>
        <v>8.9347012242470047E-2</v>
      </c>
      <c r="U974">
        <f>MATCH(T974,P974:S974, 0)</f>
        <v>3</v>
      </c>
    </row>
    <row r="975" spans="1:21" x14ac:dyDescent="0.35">
      <c r="A975">
        <v>3</v>
      </c>
      <c r="B975">
        <v>964</v>
      </c>
      <c r="C975" t="s">
        <v>14</v>
      </c>
      <c r="D975" t="s">
        <v>15</v>
      </c>
      <c r="E975" t="s">
        <v>105</v>
      </c>
      <c r="F975" t="s">
        <v>59</v>
      </c>
      <c r="G975" t="s">
        <v>106</v>
      </c>
      <c r="H975" t="s">
        <v>107</v>
      </c>
      <c r="I975" s="1">
        <v>41646</v>
      </c>
      <c r="J975">
        <v>2014</v>
      </c>
      <c r="K975" t="s">
        <v>77</v>
      </c>
      <c r="L975" t="s">
        <v>78</v>
      </c>
      <c r="M975" s="1">
        <v>41849</v>
      </c>
      <c r="N975">
        <v>28</v>
      </c>
      <c r="O975">
        <f>STANDARDIZE(N975,$N$8,$N$9)</f>
        <v>-0.13423936991002217</v>
      </c>
      <c r="P975">
        <f>ABS($J$3-O975)</f>
        <v>0.39312685386686819</v>
      </c>
      <c r="Q975">
        <f>ABS($J$4-O975)</f>
        <v>2.3230223183042211</v>
      </c>
      <c r="R975">
        <f>ABS($J$5-O975)</f>
        <v>1.7869402448493998E-2</v>
      </c>
      <c r="S975">
        <f>ABS($J$6-O975)</f>
        <v>0.57182087835180828</v>
      </c>
      <c r="T975">
        <f>MIN(P975:S975)</f>
        <v>1.7869402448493998E-2</v>
      </c>
      <c r="U975">
        <f>MATCH(T975,P975:S975, 0)</f>
        <v>3</v>
      </c>
    </row>
    <row r="976" spans="1:21" x14ac:dyDescent="0.35">
      <c r="A976">
        <v>3</v>
      </c>
      <c r="B976">
        <v>965</v>
      </c>
      <c r="C976" t="s">
        <v>30</v>
      </c>
      <c r="D976" t="s">
        <v>31</v>
      </c>
      <c r="E976" t="s">
        <v>16</v>
      </c>
      <c r="F976" t="s">
        <v>17</v>
      </c>
      <c r="G976" t="s">
        <v>344</v>
      </c>
      <c r="H976" t="s">
        <v>345</v>
      </c>
      <c r="I976" s="1">
        <v>41646</v>
      </c>
      <c r="J976">
        <v>2014</v>
      </c>
      <c r="K976" t="s">
        <v>77</v>
      </c>
      <c r="L976" t="s">
        <v>78</v>
      </c>
      <c r="M976" s="1">
        <v>41851</v>
      </c>
      <c r="N976">
        <v>30</v>
      </c>
      <c r="O976">
        <f>STANDARDIZE(N976,$N$8,$N$9)</f>
        <v>-9.8500565013034141E-2</v>
      </c>
      <c r="P976">
        <f>ABS($J$3-O976)</f>
        <v>0.42886565876385618</v>
      </c>
      <c r="Q976">
        <f>ABS($J$4-O976)</f>
        <v>2.2872835134072331</v>
      </c>
      <c r="R976">
        <f>ABS($J$5-O976)</f>
        <v>5.3608207345482023E-2</v>
      </c>
      <c r="S976">
        <f>ABS($J$6-O976)</f>
        <v>0.53608207345482028</v>
      </c>
      <c r="T976">
        <f>MIN(P976:S976)</f>
        <v>5.3608207345482023E-2</v>
      </c>
      <c r="U976">
        <f>MATCH(T976,P976:S976, 0)</f>
        <v>3</v>
      </c>
    </row>
    <row r="977" spans="1:21" x14ac:dyDescent="0.35">
      <c r="A977">
        <v>4</v>
      </c>
      <c r="B977">
        <v>966</v>
      </c>
      <c r="C977" t="s">
        <v>88</v>
      </c>
      <c r="D977" t="s">
        <v>89</v>
      </c>
      <c r="E977" t="s">
        <v>34</v>
      </c>
      <c r="F977" t="s">
        <v>35</v>
      </c>
      <c r="G977" t="s">
        <v>36</v>
      </c>
      <c r="H977" t="s">
        <v>37</v>
      </c>
      <c r="I977" s="1">
        <v>41646</v>
      </c>
      <c r="J977">
        <v>2014</v>
      </c>
      <c r="K977" t="s">
        <v>77</v>
      </c>
      <c r="L977" t="s">
        <v>78</v>
      </c>
      <c r="M977" s="1">
        <v>41901</v>
      </c>
      <c r="N977">
        <v>80</v>
      </c>
      <c r="O977">
        <f>STANDARDIZE(N977,$N$8,$N$9)</f>
        <v>0.79496955741166631</v>
      </c>
      <c r="P977">
        <f>ABS($J$3-O977)</f>
        <v>1.3223357811885568</v>
      </c>
      <c r="Q977">
        <f>ABS($J$4-O977)</f>
        <v>1.3938133909825328</v>
      </c>
      <c r="R977">
        <f>ABS($J$5-O977)</f>
        <v>0.94707832977018247</v>
      </c>
      <c r="S977">
        <f>ABS($J$6-O977)</f>
        <v>0.35738804896988019</v>
      </c>
      <c r="T977">
        <f>MIN(P977:S977)</f>
        <v>0.35738804896988019</v>
      </c>
      <c r="U977">
        <f>MATCH(T977,P977:S977, 0)</f>
        <v>4</v>
      </c>
    </row>
    <row r="978" spans="1:21" x14ac:dyDescent="0.35">
      <c r="A978">
        <v>1</v>
      </c>
      <c r="B978">
        <v>967</v>
      </c>
      <c r="C978" t="s">
        <v>329</v>
      </c>
      <c r="D978" t="s">
        <v>330</v>
      </c>
      <c r="E978" t="s">
        <v>73</v>
      </c>
      <c r="F978" t="s">
        <v>74</v>
      </c>
      <c r="G978" t="s">
        <v>75</v>
      </c>
      <c r="H978" t="s">
        <v>76</v>
      </c>
      <c r="I978" s="1">
        <v>41647</v>
      </c>
      <c r="J978">
        <v>2014</v>
      </c>
      <c r="K978" t="s">
        <v>166</v>
      </c>
      <c r="L978" t="s">
        <v>167</v>
      </c>
      <c r="M978" s="1">
        <v>41767</v>
      </c>
      <c r="N978">
        <v>4</v>
      </c>
      <c r="O978">
        <f>STANDARDIZE(N978,$N$8,$N$9)</f>
        <v>-0.56310502867387835</v>
      </c>
      <c r="P978">
        <f>ABS($J$3-O978)</f>
        <v>3.5738804896987997E-2</v>
      </c>
      <c r="Q978">
        <f>ABS($J$4-O978)</f>
        <v>2.7518879770680771</v>
      </c>
      <c r="R978">
        <f>ABS($J$5-O978)</f>
        <v>0.41099625631536219</v>
      </c>
      <c r="S978">
        <f>ABS($J$6-O978)</f>
        <v>1.0006865371156644</v>
      </c>
      <c r="T978">
        <f>MIN(P978:S978)</f>
        <v>3.5738804896987997E-2</v>
      </c>
      <c r="U978">
        <f>MATCH(T978,P978:S978, 0)</f>
        <v>1</v>
      </c>
    </row>
    <row r="979" spans="1:21" x14ac:dyDescent="0.35">
      <c r="A979">
        <v>1</v>
      </c>
      <c r="B979">
        <v>968</v>
      </c>
      <c r="C979" t="s">
        <v>108</v>
      </c>
      <c r="D979" t="s">
        <v>109</v>
      </c>
      <c r="E979" t="s">
        <v>149</v>
      </c>
      <c r="F979" t="s">
        <v>150</v>
      </c>
      <c r="G979" t="s">
        <v>151</v>
      </c>
      <c r="H979" t="s">
        <v>152</v>
      </c>
      <c r="I979" s="1">
        <v>41647</v>
      </c>
      <c r="J979">
        <v>2014</v>
      </c>
      <c r="K979" t="s">
        <v>331</v>
      </c>
      <c r="L979" t="s">
        <v>332</v>
      </c>
      <c r="M979" s="1">
        <v>41828</v>
      </c>
      <c r="N979">
        <v>6</v>
      </c>
      <c r="O979">
        <f>STANDARDIZE(N979,$N$8,$N$9)</f>
        <v>-0.52736622377689035</v>
      </c>
      <c r="P979">
        <f>ABS($J$3-O979)</f>
        <v>0</v>
      </c>
      <c r="Q979">
        <f>ABS($J$4-O979)</f>
        <v>2.7161491721710895</v>
      </c>
      <c r="R979">
        <f>ABS($J$5-O979)</f>
        <v>0.37525745141837419</v>
      </c>
      <c r="S979">
        <f>ABS($J$6-O979)</f>
        <v>0.96494773221867647</v>
      </c>
      <c r="T979">
        <f>MIN(P979:S979)</f>
        <v>0</v>
      </c>
      <c r="U979">
        <f>MATCH(T979,P979:S979, 0)</f>
        <v>1</v>
      </c>
    </row>
    <row r="980" spans="1:21" x14ac:dyDescent="0.35">
      <c r="A980">
        <v>1</v>
      </c>
      <c r="B980">
        <v>969</v>
      </c>
      <c r="C980" t="s">
        <v>14</v>
      </c>
      <c r="D980" t="s">
        <v>15</v>
      </c>
      <c r="E980" t="s">
        <v>163</v>
      </c>
      <c r="F980" t="s">
        <v>59</v>
      </c>
      <c r="G980" t="s">
        <v>164</v>
      </c>
      <c r="H980" t="s">
        <v>165</v>
      </c>
      <c r="I980" s="1">
        <v>41647</v>
      </c>
      <c r="J980">
        <v>2014</v>
      </c>
      <c r="K980" t="s">
        <v>41</v>
      </c>
      <c r="L980" t="s">
        <v>42</v>
      </c>
      <c r="M980" s="1">
        <v>41828</v>
      </c>
      <c r="N980">
        <v>6</v>
      </c>
      <c r="O980">
        <f>STANDARDIZE(N980,$N$8,$N$9)</f>
        <v>-0.52736622377689035</v>
      </c>
      <c r="P980">
        <f>ABS($J$3-O980)</f>
        <v>0</v>
      </c>
      <c r="Q980">
        <f>ABS($J$4-O980)</f>
        <v>2.7161491721710895</v>
      </c>
      <c r="R980">
        <f>ABS($J$5-O980)</f>
        <v>0.37525745141837419</v>
      </c>
      <c r="S980">
        <f>ABS($J$6-O980)</f>
        <v>0.96494773221867647</v>
      </c>
      <c r="T980">
        <f>MIN(P980:S980)</f>
        <v>0</v>
      </c>
      <c r="U980">
        <f>MATCH(T980,P980:S980, 0)</f>
        <v>1</v>
      </c>
    </row>
    <row r="981" spans="1:21" x14ac:dyDescent="0.35">
      <c r="A981">
        <v>1</v>
      </c>
      <c r="B981">
        <v>970</v>
      </c>
      <c r="C981" t="s">
        <v>172</v>
      </c>
      <c r="D981" t="s">
        <v>173</v>
      </c>
      <c r="E981" t="s">
        <v>73</v>
      </c>
      <c r="F981" t="s">
        <v>74</v>
      </c>
      <c r="G981" t="s">
        <v>75</v>
      </c>
      <c r="H981" t="s">
        <v>76</v>
      </c>
      <c r="I981" s="1">
        <v>41647</v>
      </c>
      <c r="J981">
        <v>2014</v>
      </c>
      <c r="K981" t="s">
        <v>284</v>
      </c>
      <c r="L981" t="s">
        <v>285</v>
      </c>
      <c r="M981" s="1">
        <v>41951</v>
      </c>
      <c r="N981">
        <v>10</v>
      </c>
      <c r="O981">
        <f>STANDARDIZE(N981,$N$8,$N$9)</f>
        <v>-0.4558886139829143</v>
      </c>
      <c r="P981">
        <f>ABS($J$3-O981)</f>
        <v>7.1477609793976049E-2</v>
      </c>
      <c r="Q981">
        <f>ABS($J$4-O981)</f>
        <v>2.6446715623771131</v>
      </c>
      <c r="R981">
        <f>ABS($J$5-O981)</f>
        <v>0.30377984162439814</v>
      </c>
      <c r="S981">
        <f>ABS($J$6-O981)</f>
        <v>0.89347012242470036</v>
      </c>
      <c r="T981">
        <f>MIN(P981:S981)</f>
        <v>7.1477609793976049E-2</v>
      </c>
      <c r="U981">
        <f>MATCH(T981,P981:S981, 0)</f>
        <v>1</v>
      </c>
    </row>
    <row r="982" spans="1:21" x14ac:dyDescent="0.35">
      <c r="A982">
        <v>3</v>
      </c>
      <c r="B982">
        <v>971</v>
      </c>
      <c r="C982" t="s">
        <v>172</v>
      </c>
      <c r="D982" t="s">
        <v>173</v>
      </c>
      <c r="E982" t="s">
        <v>116</v>
      </c>
      <c r="F982" t="s">
        <v>97</v>
      </c>
      <c r="G982" t="s">
        <v>117</v>
      </c>
      <c r="H982" t="s">
        <v>118</v>
      </c>
      <c r="I982" s="1">
        <v>41647</v>
      </c>
      <c r="J982">
        <v>2014</v>
      </c>
      <c r="K982" t="s">
        <v>77</v>
      </c>
      <c r="L982" t="s">
        <v>78</v>
      </c>
      <c r="M982" s="1">
        <v>41876</v>
      </c>
      <c r="N982">
        <v>24</v>
      </c>
      <c r="O982">
        <f>STANDARDIZE(N982,$N$8,$N$9)</f>
        <v>-0.20571697970399819</v>
      </c>
      <c r="P982">
        <f>ABS($J$3-O982)</f>
        <v>0.32164924407289219</v>
      </c>
      <c r="Q982">
        <f>ABS($J$4-O982)</f>
        <v>2.3944999280981971</v>
      </c>
      <c r="R982">
        <f>ABS($J$5-O982)</f>
        <v>5.3608207345482023E-2</v>
      </c>
      <c r="S982">
        <f>ABS($J$6-O982)</f>
        <v>0.64329848814578428</v>
      </c>
      <c r="T982">
        <f>MIN(P982:S982)</f>
        <v>5.3608207345482023E-2</v>
      </c>
      <c r="U982">
        <f>MATCH(T982,P982:S982, 0)</f>
        <v>3</v>
      </c>
    </row>
    <row r="983" spans="1:21" x14ac:dyDescent="0.35">
      <c r="A983">
        <v>3</v>
      </c>
      <c r="B983">
        <v>972</v>
      </c>
      <c r="C983" t="s">
        <v>406</v>
      </c>
      <c r="D983" t="s">
        <v>407</v>
      </c>
      <c r="E983" t="s">
        <v>219</v>
      </c>
      <c r="F983" t="s">
        <v>220</v>
      </c>
      <c r="G983" t="s">
        <v>423</v>
      </c>
      <c r="H983" t="s">
        <v>424</v>
      </c>
      <c r="I983" s="1">
        <v>41647</v>
      </c>
      <c r="J983">
        <v>2014</v>
      </c>
      <c r="K983" t="s">
        <v>77</v>
      </c>
      <c r="L983" t="s">
        <v>78</v>
      </c>
      <c r="M983" s="1">
        <v>41880</v>
      </c>
      <c r="N983">
        <v>28</v>
      </c>
      <c r="O983">
        <f>STANDARDIZE(N983,$N$8,$N$9)</f>
        <v>-0.13423936991002217</v>
      </c>
      <c r="P983">
        <f>ABS($J$3-O983)</f>
        <v>0.39312685386686819</v>
      </c>
      <c r="Q983">
        <f>ABS($J$4-O983)</f>
        <v>2.3230223183042211</v>
      </c>
      <c r="R983">
        <f>ABS($J$5-O983)</f>
        <v>1.7869402448493998E-2</v>
      </c>
      <c r="S983">
        <f>ABS($J$6-O983)</f>
        <v>0.57182087835180828</v>
      </c>
      <c r="T983">
        <f>MIN(P983:S983)</f>
        <v>1.7869402448493998E-2</v>
      </c>
      <c r="U983">
        <f>MATCH(T983,P983:S983, 0)</f>
        <v>3</v>
      </c>
    </row>
    <row r="984" spans="1:21" x14ac:dyDescent="0.35">
      <c r="A984">
        <v>3</v>
      </c>
      <c r="B984">
        <v>973</v>
      </c>
      <c r="C984" t="s">
        <v>82</v>
      </c>
      <c r="D984" t="s">
        <v>83</v>
      </c>
      <c r="E984" t="s">
        <v>73</v>
      </c>
      <c r="F984" t="s">
        <v>74</v>
      </c>
      <c r="G984" t="s">
        <v>75</v>
      </c>
      <c r="H984" t="s">
        <v>76</v>
      </c>
      <c r="I984" s="1">
        <v>41647</v>
      </c>
      <c r="J984">
        <v>2014</v>
      </c>
      <c r="K984" t="s">
        <v>77</v>
      </c>
      <c r="L984" t="s">
        <v>78</v>
      </c>
      <c r="M984" s="1">
        <v>41891</v>
      </c>
      <c r="N984">
        <v>39</v>
      </c>
      <c r="O984">
        <f>STANDARDIZE(N984,$N$8,$N$9)</f>
        <v>6.2324057023411948E-2</v>
      </c>
      <c r="P984">
        <f>ABS($J$3-O984)</f>
        <v>0.58969028080030228</v>
      </c>
      <c r="Q984">
        <f>ABS($J$4-O984)</f>
        <v>2.1264588913707869</v>
      </c>
      <c r="R984">
        <f>ABS($J$5-O984)</f>
        <v>0.21443282938192812</v>
      </c>
      <c r="S984">
        <f>ABS($J$6-O984)</f>
        <v>0.37525745141837419</v>
      </c>
      <c r="T984">
        <f>MIN(P984:S984)</f>
        <v>0.21443282938192812</v>
      </c>
      <c r="U984">
        <f>MATCH(T984,P984:S984, 0)</f>
        <v>3</v>
      </c>
    </row>
    <row r="985" spans="1:21" x14ac:dyDescent="0.35">
      <c r="A985">
        <v>4</v>
      </c>
      <c r="B985">
        <v>974</v>
      </c>
      <c r="C985" t="s">
        <v>416</v>
      </c>
      <c r="D985" t="s">
        <v>417</v>
      </c>
      <c r="E985" t="s">
        <v>149</v>
      </c>
      <c r="F985" t="s">
        <v>150</v>
      </c>
      <c r="G985" t="s">
        <v>151</v>
      </c>
      <c r="H985" t="s">
        <v>152</v>
      </c>
      <c r="I985" s="1">
        <v>41647</v>
      </c>
      <c r="J985">
        <v>2014</v>
      </c>
      <c r="K985" t="s">
        <v>69</v>
      </c>
      <c r="L985" t="s">
        <v>70</v>
      </c>
      <c r="M985" s="1">
        <v>41897</v>
      </c>
      <c r="N985">
        <v>45</v>
      </c>
      <c r="O985">
        <f>STANDARDIZE(N985,$N$8,$N$9)</f>
        <v>0.169540471714376</v>
      </c>
      <c r="P985">
        <f>ABS($J$3-O985)</f>
        <v>0.69690669549126638</v>
      </c>
      <c r="Q985">
        <f>ABS($J$4-O985)</f>
        <v>2.0192424766798229</v>
      </c>
      <c r="R985">
        <f>ABS($J$5-O985)</f>
        <v>0.32164924407289219</v>
      </c>
      <c r="S985">
        <f>ABS($J$6-O985)</f>
        <v>0.26804103672741009</v>
      </c>
      <c r="T985">
        <f>MIN(P985:S985)</f>
        <v>0.26804103672741009</v>
      </c>
      <c r="U985">
        <f>MATCH(T985,P985:S985, 0)</f>
        <v>4</v>
      </c>
    </row>
    <row r="986" spans="1:21" x14ac:dyDescent="0.35">
      <c r="A986">
        <v>4</v>
      </c>
      <c r="B986">
        <v>975</v>
      </c>
      <c r="C986" t="s">
        <v>14</v>
      </c>
      <c r="D986" t="s">
        <v>15</v>
      </c>
      <c r="E986" t="s">
        <v>141</v>
      </c>
      <c r="F986" t="s">
        <v>142</v>
      </c>
      <c r="G986" t="s">
        <v>143</v>
      </c>
      <c r="H986" t="s">
        <v>144</v>
      </c>
      <c r="I986" s="1">
        <v>41647</v>
      </c>
      <c r="J986">
        <v>2014</v>
      </c>
      <c r="K986" t="s">
        <v>69</v>
      </c>
      <c r="L986" t="s">
        <v>70</v>
      </c>
      <c r="M986" s="1">
        <v>41649</v>
      </c>
      <c r="N986">
        <v>61</v>
      </c>
      <c r="O986">
        <f>STANDARDIZE(N986,$N$8,$N$9)</f>
        <v>0.45545091089028017</v>
      </c>
      <c r="P986">
        <f>ABS($J$3-O986)</f>
        <v>0.98281713466717058</v>
      </c>
      <c r="Q986">
        <f>ABS($J$4-O986)</f>
        <v>1.7333320375039187</v>
      </c>
      <c r="R986">
        <f>ABS($J$5-O986)</f>
        <v>0.60755968324879639</v>
      </c>
      <c r="S986">
        <f>ABS($J$6-O986)</f>
        <v>1.7869402448494054E-2</v>
      </c>
      <c r="T986">
        <f>MIN(P986:S986)</f>
        <v>1.7869402448494054E-2</v>
      </c>
      <c r="U986">
        <f>MATCH(T986,P986:S986, 0)</f>
        <v>4</v>
      </c>
    </row>
    <row r="987" spans="1:21" x14ac:dyDescent="0.35">
      <c r="A987">
        <v>2</v>
      </c>
      <c r="B987">
        <v>976</v>
      </c>
      <c r="C987" t="s">
        <v>239</v>
      </c>
      <c r="D987" t="s">
        <v>240</v>
      </c>
      <c r="E987" t="s">
        <v>149</v>
      </c>
      <c r="F987" t="s">
        <v>150</v>
      </c>
      <c r="G987" t="s">
        <v>151</v>
      </c>
      <c r="H987" t="s">
        <v>152</v>
      </c>
      <c r="I987" s="1">
        <v>41647</v>
      </c>
      <c r="J987">
        <v>2014</v>
      </c>
      <c r="K987" t="s">
        <v>77</v>
      </c>
      <c r="L987" t="s">
        <v>78</v>
      </c>
      <c r="M987" s="1">
        <v>41988</v>
      </c>
      <c r="N987">
        <v>136</v>
      </c>
      <c r="O987">
        <f>STANDARDIZE(N987,$N$8,$N$9)</f>
        <v>1.795656094527331</v>
      </c>
      <c r="P987">
        <f>ABS($J$3-O987)</f>
        <v>2.3230223183042211</v>
      </c>
      <c r="Q987">
        <f>ABS($J$4-O987)</f>
        <v>0.39312685386686796</v>
      </c>
      <c r="R987">
        <f>ABS($J$5-O987)</f>
        <v>1.9477648668858472</v>
      </c>
      <c r="S987">
        <f>ABS($J$6-O987)</f>
        <v>1.3580745860855448</v>
      </c>
      <c r="T987">
        <f>MIN(P987:S987)</f>
        <v>0.39312685386686796</v>
      </c>
      <c r="U987">
        <f>MATCH(T987,P987:S987, 0)</f>
        <v>2</v>
      </c>
    </row>
    <row r="988" spans="1:21" x14ac:dyDescent="0.35">
      <c r="A988">
        <v>1</v>
      </c>
      <c r="B988">
        <v>977</v>
      </c>
      <c r="C988" t="s">
        <v>67</v>
      </c>
      <c r="D988" t="s">
        <v>68</v>
      </c>
      <c r="E988" t="s">
        <v>219</v>
      </c>
      <c r="F988" t="s">
        <v>220</v>
      </c>
      <c r="G988" t="s">
        <v>435</v>
      </c>
      <c r="H988" t="s">
        <v>436</v>
      </c>
      <c r="I988" s="1">
        <v>41648</v>
      </c>
      <c r="J988">
        <v>2014</v>
      </c>
      <c r="K988" t="s">
        <v>77</v>
      </c>
      <c r="L988" t="s">
        <v>78</v>
      </c>
      <c r="M988" s="1">
        <v>41898</v>
      </c>
      <c r="N988">
        <v>15</v>
      </c>
      <c r="O988">
        <f>STANDARDIZE(N988,$N$8,$N$9)</f>
        <v>-0.36654160174044426</v>
      </c>
      <c r="P988">
        <f>ABS($J$3-O988)</f>
        <v>0.1608246220364461</v>
      </c>
      <c r="Q988">
        <f>ABS($J$4-O988)</f>
        <v>2.5553245501346433</v>
      </c>
      <c r="R988">
        <f>ABS($J$5-O988)</f>
        <v>0.21443282938192809</v>
      </c>
      <c r="S988">
        <f>ABS($J$6-O988)</f>
        <v>0.80412311018223037</v>
      </c>
      <c r="T988">
        <f>MIN(P988:S988)</f>
        <v>0.1608246220364461</v>
      </c>
      <c r="U988">
        <f>MATCH(T988,P988:S988, 0)</f>
        <v>1</v>
      </c>
    </row>
    <row r="989" spans="1:21" x14ac:dyDescent="0.35">
      <c r="A989">
        <v>3</v>
      </c>
      <c r="B989">
        <v>978</v>
      </c>
      <c r="C989" t="s">
        <v>112</v>
      </c>
      <c r="D989" t="s">
        <v>113</v>
      </c>
      <c r="E989" t="s">
        <v>84</v>
      </c>
      <c r="F989" t="s">
        <v>85</v>
      </c>
      <c r="G989" t="s">
        <v>153</v>
      </c>
      <c r="H989" t="s">
        <v>154</v>
      </c>
      <c r="I989" s="1">
        <v>41648</v>
      </c>
      <c r="J989">
        <v>2014</v>
      </c>
      <c r="K989" t="s">
        <v>77</v>
      </c>
      <c r="L989" t="s">
        <v>78</v>
      </c>
      <c r="M989" s="1">
        <v>41901</v>
      </c>
      <c r="N989">
        <v>18</v>
      </c>
      <c r="O989">
        <f>STANDARDIZE(N989,$N$8,$N$9)</f>
        <v>-0.31293339439496226</v>
      </c>
      <c r="P989">
        <f>ABS($J$3-O989)</f>
        <v>0.21443282938192809</v>
      </c>
      <c r="Q989">
        <f>ABS($J$4-O989)</f>
        <v>2.5017163427891611</v>
      </c>
      <c r="R989">
        <f>ABS($J$5-O989)</f>
        <v>0.1608246220364461</v>
      </c>
      <c r="S989">
        <f>ABS($J$6-O989)</f>
        <v>0.75051490283674838</v>
      </c>
      <c r="T989">
        <f>MIN(P989:S989)</f>
        <v>0.1608246220364461</v>
      </c>
      <c r="U989">
        <f>MATCH(T989,P989:S989, 0)</f>
        <v>3</v>
      </c>
    </row>
    <row r="990" spans="1:21" x14ac:dyDescent="0.35">
      <c r="A990">
        <v>3</v>
      </c>
      <c r="B990">
        <v>979</v>
      </c>
      <c r="C990" t="s">
        <v>174</v>
      </c>
      <c r="D990" t="s">
        <v>175</v>
      </c>
      <c r="E990" t="s">
        <v>219</v>
      </c>
      <c r="F990" t="s">
        <v>220</v>
      </c>
      <c r="G990" t="s">
        <v>435</v>
      </c>
      <c r="H990" t="s">
        <v>436</v>
      </c>
      <c r="I990" s="1">
        <v>41648</v>
      </c>
      <c r="J990">
        <v>2014</v>
      </c>
      <c r="K990" t="s">
        <v>77</v>
      </c>
      <c r="L990" t="s">
        <v>78</v>
      </c>
      <c r="M990" s="1">
        <v>41901</v>
      </c>
      <c r="N990">
        <v>18</v>
      </c>
      <c r="O990">
        <f>STANDARDIZE(N990,$N$8,$N$9)</f>
        <v>-0.31293339439496226</v>
      </c>
      <c r="P990">
        <f>ABS($J$3-O990)</f>
        <v>0.21443282938192809</v>
      </c>
      <c r="Q990">
        <f>ABS($J$4-O990)</f>
        <v>2.5017163427891611</v>
      </c>
      <c r="R990">
        <f>ABS($J$5-O990)</f>
        <v>0.1608246220364461</v>
      </c>
      <c r="S990">
        <f>ABS($J$6-O990)</f>
        <v>0.75051490283674838</v>
      </c>
      <c r="T990">
        <f>MIN(P990:S990)</f>
        <v>0.1608246220364461</v>
      </c>
      <c r="U990">
        <f>MATCH(T990,P990:S990, 0)</f>
        <v>3</v>
      </c>
    </row>
    <row r="991" spans="1:21" x14ac:dyDescent="0.35">
      <c r="A991">
        <v>3</v>
      </c>
      <c r="B991">
        <v>980</v>
      </c>
      <c r="C991" t="s">
        <v>112</v>
      </c>
      <c r="D991" t="s">
        <v>113</v>
      </c>
      <c r="E991" t="s">
        <v>84</v>
      </c>
      <c r="F991" t="s">
        <v>85</v>
      </c>
      <c r="G991" t="s">
        <v>153</v>
      </c>
      <c r="H991" t="s">
        <v>154</v>
      </c>
      <c r="I991" s="1">
        <v>41648</v>
      </c>
      <c r="J991">
        <v>2014</v>
      </c>
      <c r="K991" t="s">
        <v>77</v>
      </c>
      <c r="L991" t="s">
        <v>78</v>
      </c>
      <c r="M991" s="1">
        <v>41905</v>
      </c>
      <c r="N991">
        <v>22</v>
      </c>
      <c r="O991">
        <f>STANDARDIZE(N991,$N$8,$N$9)</f>
        <v>-0.24145578460098621</v>
      </c>
      <c r="P991">
        <f>ABS($J$3-O991)</f>
        <v>0.28591043917590414</v>
      </c>
      <c r="Q991">
        <f>ABS($J$4-O991)</f>
        <v>2.4302387329951851</v>
      </c>
      <c r="R991">
        <f>ABS($J$5-O991)</f>
        <v>8.9347012242470047E-2</v>
      </c>
      <c r="S991">
        <f>ABS($J$6-O991)</f>
        <v>0.67903729304277238</v>
      </c>
      <c r="T991">
        <f>MIN(P991:S991)</f>
        <v>8.9347012242470047E-2</v>
      </c>
      <c r="U991">
        <f>MATCH(T991,P991:S991, 0)</f>
        <v>3</v>
      </c>
    </row>
    <row r="992" spans="1:21" x14ac:dyDescent="0.35">
      <c r="A992">
        <v>3</v>
      </c>
      <c r="B992">
        <v>981</v>
      </c>
      <c r="C992" t="s">
        <v>229</v>
      </c>
      <c r="D992" t="s">
        <v>230</v>
      </c>
      <c r="E992" t="s">
        <v>73</v>
      </c>
      <c r="F992" t="s">
        <v>74</v>
      </c>
      <c r="G992" t="s">
        <v>75</v>
      </c>
      <c r="H992" t="s">
        <v>76</v>
      </c>
      <c r="I992" s="1">
        <v>41648</v>
      </c>
      <c r="J992">
        <v>2014</v>
      </c>
      <c r="K992" t="s">
        <v>77</v>
      </c>
      <c r="L992" t="s">
        <v>78</v>
      </c>
      <c r="M992" s="1">
        <v>41906</v>
      </c>
      <c r="N992">
        <v>23</v>
      </c>
      <c r="O992">
        <f>STANDARDIZE(N992,$N$8,$N$9)</f>
        <v>-0.22358638215249221</v>
      </c>
      <c r="P992">
        <f>ABS($J$3-O992)</f>
        <v>0.30377984162439814</v>
      </c>
      <c r="Q992">
        <f>ABS($J$4-O992)</f>
        <v>2.4123693305466913</v>
      </c>
      <c r="R992">
        <f>ABS($J$5-O992)</f>
        <v>7.1477609793976049E-2</v>
      </c>
      <c r="S992">
        <f>ABS($J$6-O992)</f>
        <v>0.66116789059427838</v>
      </c>
      <c r="T992">
        <f>MIN(P992:S992)</f>
        <v>7.1477609793976049E-2</v>
      </c>
      <c r="U992">
        <f>MATCH(T992,P992:S992, 0)</f>
        <v>3</v>
      </c>
    </row>
    <row r="993" spans="1:21" x14ac:dyDescent="0.35">
      <c r="A993">
        <v>1</v>
      </c>
      <c r="B993">
        <v>982</v>
      </c>
      <c r="C993" t="s">
        <v>14</v>
      </c>
      <c r="D993" t="s">
        <v>15</v>
      </c>
      <c r="E993" t="s">
        <v>79</v>
      </c>
      <c r="F993" t="s">
        <v>35</v>
      </c>
      <c r="G993" t="s">
        <v>80</v>
      </c>
      <c r="H993" t="s">
        <v>81</v>
      </c>
      <c r="I993" s="1">
        <v>41649</v>
      </c>
      <c r="J993">
        <v>2014</v>
      </c>
      <c r="K993" t="s">
        <v>77</v>
      </c>
      <c r="L993" t="s">
        <v>78</v>
      </c>
      <c r="M993" s="1">
        <v>41708</v>
      </c>
      <c r="N993">
        <v>2</v>
      </c>
      <c r="O993">
        <f>STANDARDIZE(N993,$N$8,$N$9)</f>
        <v>-0.59884383357086635</v>
      </c>
      <c r="P993">
        <f>ABS($J$3-O993)</f>
        <v>7.1477609793975994E-2</v>
      </c>
      <c r="Q993">
        <f>ABS($J$4-O993)</f>
        <v>2.7876267819650655</v>
      </c>
      <c r="R993">
        <f>ABS($J$5-O993)</f>
        <v>0.44673506121235018</v>
      </c>
      <c r="S993">
        <f>ABS($J$6-O993)</f>
        <v>1.0364253420126524</v>
      </c>
      <c r="T993">
        <f>MIN(P993:S993)</f>
        <v>7.1477609793975994E-2</v>
      </c>
      <c r="U993">
        <f>MATCH(T993,P993:S993, 0)</f>
        <v>1</v>
      </c>
    </row>
    <row r="994" spans="1:21" x14ac:dyDescent="0.35">
      <c r="A994">
        <v>1</v>
      </c>
      <c r="B994">
        <v>983</v>
      </c>
      <c r="C994" t="s">
        <v>14</v>
      </c>
      <c r="D994" t="s">
        <v>15</v>
      </c>
      <c r="E994" t="s">
        <v>52</v>
      </c>
      <c r="F994" t="s">
        <v>53</v>
      </c>
      <c r="G994" t="s">
        <v>248</v>
      </c>
      <c r="H994" t="s">
        <v>249</v>
      </c>
      <c r="I994" s="1">
        <v>41649</v>
      </c>
      <c r="J994">
        <v>2014</v>
      </c>
      <c r="K994" t="s">
        <v>38</v>
      </c>
      <c r="L994" t="s">
        <v>13</v>
      </c>
      <c r="M994" s="1">
        <v>41800</v>
      </c>
      <c r="N994">
        <v>5</v>
      </c>
      <c r="O994">
        <f>STANDARDIZE(N994,$N$8,$N$9)</f>
        <v>-0.54523562622538435</v>
      </c>
      <c r="P994">
        <f>ABS($J$3-O994)</f>
        <v>1.7869402448493998E-2</v>
      </c>
      <c r="Q994">
        <f>ABS($J$4-O994)</f>
        <v>2.7340185746195833</v>
      </c>
      <c r="R994">
        <f>ABS($J$5-O994)</f>
        <v>0.39312685386686819</v>
      </c>
      <c r="S994">
        <f>ABS($J$6-O994)</f>
        <v>0.98281713466717047</v>
      </c>
      <c r="T994">
        <f>MIN(P994:S994)</f>
        <v>1.7869402448493998E-2</v>
      </c>
      <c r="U994">
        <f>MATCH(T994,P994:S994, 0)</f>
        <v>1</v>
      </c>
    </row>
    <row r="995" spans="1:21" x14ac:dyDescent="0.35">
      <c r="A995">
        <v>1</v>
      </c>
      <c r="B995">
        <v>984</v>
      </c>
      <c r="C995" t="s">
        <v>30</v>
      </c>
      <c r="D995" t="s">
        <v>31</v>
      </c>
      <c r="E995" t="s">
        <v>121</v>
      </c>
      <c r="F995" t="s">
        <v>122</v>
      </c>
      <c r="G995" t="s">
        <v>123</v>
      </c>
      <c r="H995" t="s">
        <v>124</v>
      </c>
      <c r="I995" s="1">
        <v>41649</v>
      </c>
      <c r="J995">
        <v>2014</v>
      </c>
      <c r="K995" t="s">
        <v>125</v>
      </c>
      <c r="L995" t="s">
        <v>126</v>
      </c>
      <c r="M995" s="1">
        <v>41830</v>
      </c>
      <c r="N995">
        <v>6</v>
      </c>
      <c r="O995">
        <f>STANDARDIZE(N995,$N$8,$N$9)</f>
        <v>-0.52736622377689035</v>
      </c>
      <c r="P995">
        <f>ABS($J$3-O995)</f>
        <v>0</v>
      </c>
      <c r="Q995">
        <f>ABS($J$4-O995)</f>
        <v>2.7161491721710895</v>
      </c>
      <c r="R995">
        <f>ABS($J$5-O995)</f>
        <v>0.37525745141837419</v>
      </c>
      <c r="S995">
        <f>ABS($J$6-O995)</f>
        <v>0.96494773221867647</v>
      </c>
      <c r="T995">
        <f>MIN(P995:S995)</f>
        <v>0</v>
      </c>
      <c r="U995">
        <f>MATCH(T995,P995:S995, 0)</f>
        <v>1</v>
      </c>
    </row>
    <row r="996" spans="1:21" x14ac:dyDescent="0.35">
      <c r="A996">
        <v>1</v>
      </c>
      <c r="B996">
        <v>985</v>
      </c>
      <c r="C996" t="s">
        <v>46</v>
      </c>
      <c r="D996" t="s">
        <v>47</v>
      </c>
      <c r="E996" t="s">
        <v>121</v>
      </c>
      <c r="F996" t="s">
        <v>122</v>
      </c>
      <c r="G996" t="s">
        <v>123</v>
      </c>
      <c r="H996" t="s">
        <v>124</v>
      </c>
      <c r="I996" s="1">
        <v>41649</v>
      </c>
      <c r="J996">
        <v>2014</v>
      </c>
      <c r="K996" t="s">
        <v>125</v>
      </c>
      <c r="L996" t="s">
        <v>126</v>
      </c>
      <c r="M996" s="1">
        <v>41830</v>
      </c>
      <c r="N996">
        <v>6</v>
      </c>
      <c r="O996">
        <f>STANDARDIZE(N996,$N$8,$N$9)</f>
        <v>-0.52736622377689035</v>
      </c>
      <c r="P996">
        <f>ABS($J$3-O996)</f>
        <v>0</v>
      </c>
      <c r="Q996">
        <f>ABS($J$4-O996)</f>
        <v>2.7161491721710895</v>
      </c>
      <c r="R996">
        <f>ABS($J$5-O996)</f>
        <v>0.37525745141837419</v>
      </c>
      <c r="S996">
        <f>ABS($J$6-O996)</f>
        <v>0.96494773221867647</v>
      </c>
      <c r="T996">
        <f>MIN(P996:S996)</f>
        <v>0</v>
      </c>
      <c r="U996">
        <f>MATCH(T996,P996:S996, 0)</f>
        <v>1</v>
      </c>
    </row>
    <row r="997" spans="1:21" x14ac:dyDescent="0.35">
      <c r="A997">
        <v>1</v>
      </c>
      <c r="B997">
        <v>986</v>
      </c>
      <c r="C997" t="s">
        <v>67</v>
      </c>
      <c r="D997" t="s">
        <v>68</v>
      </c>
      <c r="E997" t="s">
        <v>149</v>
      </c>
      <c r="F997" t="s">
        <v>150</v>
      </c>
      <c r="G997" t="s">
        <v>151</v>
      </c>
      <c r="H997" t="s">
        <v>152</v>
      </c>
      <c r="I997" s="1">
        <v>41649</v>
      </c>
      <c r="J997">
        <v>2014</v>
      </c>
      <c r="K997" t="s">
        <v>77</v>
      </c>
      <c r="L997" t="s">
        <v>78</v>
      </c>
      <c r="M997" s="1">
        <v>41926</v>
      </c>
      <c r="N997">
        <v>13</v>
      </c>
      <c r="O997">
        <f>STANDARDIZE(N997,$N$8,$N$9)</f>
        <v>-0.40228040663743231</v>
      </c>
      <c r="P997">
        <f>ABS($J$3-O997)</f>
        <v>0.12508581713945804</v>
      </c>
      <c r="Q997">
        <f>ABS($J$4-O997)</f>
        <v>2.5910633550316313</v>
      </c>
      <c r="R997">
        <f>ABS($J$5-O997)</f>
        <v>0.25017163427891614</v>
      </c>
      <c r="S997">
        <f>ABS($J$6-O997)</f>
        <v>0.83986191507921837</v>
      </c>
      <c r="T997">
        <f>MIN(P997:S997)</f>
        <v>0.12508581713945804</v>
      </c>
      <c r="U997">
        <f>MATCH(T997,P997:S997, 0)</f>
        <v>1</v>
      </c>
    </row>
    <row r="998" spans="1:21" x14ac:dyDescent="0.35">
      <c r="A998">
        <v>1</v>
      </c>
      <c r="B998">
        <v>987</v>
      </c>
      <c r="C998" t="s">
        <v>30</v>
      </c>
      <c r="D998" t="s">
        <v>31</v>
      </c>
      <c r="E998" t="s">
        <v>34</v>
      </c>
      <c r="F998" t="s">
        <v>35</v>
      </c>
      <c r="G998" t="s">
        <v>36</v>
      </c>
      <c r="H998" t="s">
        <v>37</v>
      </c>
      <c r="I998" s="1">
        <v>41649</v>
      </c>
      <c r="J998">
        <v>2014</v>
      </c>
      <c r="K998" t="s">
        <v>77</v>
      </c>
      <c r="L998" t="s">
        <v>78</v>
      </c>
      <c r="M998" s="1">
        <v>41929</v>
      </c>
      <c r="N998">
        <v>16</v>
      </c>
      <c r="O998">
        <f>STANDARDIZE(N998,$N$8,$N$9)</f>
        <v>-0.34867219929195026</v>
      </c>
      <c r="P998">
        <f>ABS($J$3-O998)</f>
        <v>0.17869402448494009</v>
      </c>
      <c r="Q998">
        <f>ABS($J$4-O998)</f>
        <v>2.5374551476861491</v>
      </c>
      <c r="R998">
        <f>ABS($J$5-O998)</f>
        <v>0.19656342693343409</v>
      </c>
      <c r="S998">
        <f>ABS($J$6-O998)</f>
        <v>0.78625370773373637</v>
      </c>
      <c r="T998">
        <f>MIN(P998:S998)</f>
        <v>0.17869402448494009</v>
      </c>
      <c r="U998">
        <f>MATCH(T998,P998:S998, 0)</f>
        <v>1</v>
      </c>
    </row>
    <row r="999" spans="1:21" x14ac:dyDescent="0.35">
      <c r="A999">
        <v>3</v>
      </c>
      <c r="B999">
        <v>988</v>
      </c>
      <c r="C999" t="s">
        <v>14</v>
      </c>
      <c r="D999" t="s">
        <v>15</v>
      </c>
      <c r="E999" t="s">
        <v>196</v>
      </c>
      <c r="F999" t="s">
        <v>197</v>
      </c>
      <c r="G999" t="s">
        <v>198</v>
      </c>
      <c r="H999" t="s">
        <v>199</v>
      </c>
      <c r="I999" s="1">
        <v>41649</v>
      </c>
      <c r="J999">
        <v>2014</v>
      </c>
      <c r="K999" t="s">
        <v>77</v>
      </c>
      <c r="L999" t="s">
        <v>78</v>
      </c>
      <c r="M999" s="1">
        <v>41932</v>
      </c>
      <c r="N999">
        <v>19</v>
      </c>
      <c r="O999">
        <f>STANDARDIZE(N999,$N$8,$N$9)</f>
        <v>-0.29506399194646826</v>
      </c>
      <c r="P999">
        <f>ABS($J$3-O999)</f>
        <v>0.23230223183042209</v>
      </c>
      <c r="Q999">
        <f>ABS($J$4-O999)</f>
        <v>2.4838469403406673</v>
      </c>
      <c r="R999">
        <f>ABS($J$5-O999)</f>
        <v>0.1429552195879521</v>
      </c>
      <c r="S999">
        <f>ABS($J$6-O999)</f>
        <v>0.73264550038825438</v>
      </c>
      <c r="T999">
        <f>MIN(P999:S999)</f>
        <v>0.1429552195879521</v>
      </c>
      <c r="U999">
        <f>MATCH(T999,P999:S999, 0)</f>
        <v>3</v>
      </c>
    </row>
    <row r="1000" spans="1:21" x14ac:dyDescent="0.35">
      <c r="A1000">
        <v>3</v>
      </c>
      <c r="B1000">
        <v>989</v>
      </c>
      <c r="C1000" t="s">
        <v>172</v>
      </c>
      <c r="D1000" t="s">
        <v>173</v>
      </c>
      <c r="E1000" t="s">
        <v>79</v>
      </c>
      <c r="F1000" t="s">
        <v>35</v>
      </c>
      <c r="G1000" t="s">
        <v>200</v>
      </c>
      <c r="H1000" t="s">
        <v>201</v>
      </c>
      <c r="I1000" s="1">
        <v>41649</v>
      </c>
      <c r="J1000">
        <v>2014</v>
      </c>
      <c r="K1000" t="s">
        <v>94</v>
      </c>
      <c r="L1000" t="s">
        <v>95</v>
      </c>
      <c r="M1000" s="1">
        <v>41932</v>
      </c>
      <c r="N1000">
        <v>19</v>
      </c>
      <c r="O1000">
        <f>STANDARDIZE(N1000,$N$8,$N$9)</f>
        <v>-0.29506399194646826</v>
      </c>
      <c r="P1000">
        <f>ABS($J$3-O1000)</f>
        <v>0.23230223183042209</v>
      </c>
      <c r="Q1000">
        <f>ABS($J$4-O1000)</f>
        <v>2.4838469403406673</v>
      </c>
      <c r="R1000">
        <f>ABS($J$5-O1000)</f>
        <v>0.1429552195879521</v>
      </c>
      <c r="S1000">
        <f>ABS($J$6-O1000)</f>
        <v>0.73264550038825438</v>
      </c>
      <c r="T1000">
        <f>MIN(P1000:S1000)</f>
        <v>0.1429552195879521</v>
      </c>
      <c r="U1000">
        <f>MATCH(T1000,P1000:S1000, 0)</f>
        <v>3</v>
      </c>
    </row>
    <row r="1001" spans="1:21" x14ac:dyDescent="0.35">
      <c r="A1001">
        <v>3</v>
      </c>
      <c r="B1001">
        <v>990</v>
      </c>
      <c r="C1001" t="s">
        <v>82</v>
      </c>
      <c r="D1001" t="s">
        <v>83</v>
      </c>
      <c r="E1001" t="s">
        <v>84</v>
      </c>
      <c r="F1001" t="s">
        <v>85</v>
      </c>
      <c r="G1001" t="s">
        <v>86</v>
      </c>
      <c r="H1001" t="s">
        <v>87</v>
      </c>
      <c r="I1001" s="1">
        <v>41649</v>
      </c>
      <c r="J1001">
        <v>2014</v>
      </c>
      <c r="K1001" t="s">
        <v>69</v>
      </c>
      <c r="L1001" t="s">
        <v>70</v>
      </c>
      <c r="M1001" s="1">
        <v>41709</v>
      </c>
      <c r="N1001">
        <v>33</v>
      </c>
      <c r="O1001">
        <f>STANDARDIZE(N1001,$N$8,$N$9)</f>
        <v>-4.4892357667552112E-2</v>
      </c>
      <c r="P1001">
        <f>ABS($J$3-O1001)</f>
        <v>0.48247386610933823</v>
      </c>
      <c r="Q1001">
        <f>ABS($J$4-O1001)</f>
        <v>2.2336753060617509</v>
      </c>
      <c r="R1001">
        <f>ABS($J$5-O1001)</f>
        <v>0.10721641469096405</v>
      </c>
      <c r="S1001">
        <f>ABS($J$6-O1001)</f>
        <v>0.48247386610933823</v>
      </c>
      <c r="T1001">
        <f>MIN(P1001:S1001)</f>
        <v>0.10721641469096405</v>
      </c>
      <c r="U1001">
        <f>MATCH(T1001,P1001:S1001, 0)</f>
        <v>3</v>
      </c>
    </row>
    <row r="1002" spans="1:21" x14ac:dyDescent="0.35">
      <c r="A1002">
        <v>4</v>
      </c>
      <c r="B1002">
        <v>991</v>
      </c>
      <c r="C1002" t="s">
        <v>14</v>
      </c>
      <c r="D1002" t="s">
        <v>15</v>
      </c>
      <c r="E1002" t="s">
        <v>34</v>
      </c>
      <c r="F1002" t="s">
        <v>35</v>
      </c>
      <c r="G1002" t="s">
        <v>36</v>
      </c>
      <c r="H1002" t="s">
        <v>37</v>
      </c>
      <c r="I1002" s="1">
        <v>41649</v>
      </c>
      <c r="J1002">
        <v>2014</v>
      </c>
      <c r="K1002" t="s">
        <v>38</v>
      </c>
      <c r="L1002" t="s">
        <v>13</v>
      </c>
      <c r="M1002" s="1">
        <v>41682</v>
      </c>
      <c r="N1002">
        <v>62</v>
      </c>
      <c r="O1002">
        <f>STANDARDIZE(N1002,$N$8,$N$9)</f>
        <v>0.47332031333877417</v>
      </c>
      <c r="P1002">
        <f>ABS($J$3-O1002)</f>
        <v>1.0006865371156646</v>
      </c>
      <c r="Q1002">
        <f>ABS($J$4-O1002)</f>
        <v>1.7154626350554247</v>
      </c>
      <c r="R1002">
        <f>ABS($J$5-O1002)</f>
        <v>0.62542908569729039</v>
      </c>
      <c r="S1002">
        <f>ABS($J$6-O1002)</f>
        <v>3.5738804896988052E-2</v>
      </c>
      <c r="T1002">
        <f>MIN(P1002:S1002)</f>
        <v>3.5738804896988052E-2</v>
      </c>
      <c r="U1002">
        <f>MATCH(T1002,P1002:S1002, 0)</f>
        <v>4</v>
      </c>
    </row>
    <row r="1003" spans="1:21" x14ac:dyDescent="0.35">
      <c r="A1003">
        <v>2</v>
      </c>
      <c r="B1003">
        <v>992</v>
      </c>
      <c r="C1003" t="s">
        <v>437</v>
      </c>
      <c r="D1003" t="s">
        <v>438</v>
      </c>
      <c r="E1003" t="s">
        <v>149</v>
      </c>
      <c r="F1003" t="s">
        <v>150</v>
      </c>
      <c r="G1003" t="s">
        <v>151</v>
      </c>
      <c r="H1003" t="s">
        <v>152</v>
      </c>
      <c r="I1003" s="1">
        <v>41649</v>
      </c>
      <c r="J1003">
        <v>2014</v>
      </c>
      <c r="K1003" t="s">
        <v>227</v>
      </c>
      <c r="L1003" t="s">
        <v>228</v>
      </c>
      <c r="M1003" s="1">
        <v>42026</v>
      </c>
      <c r="N1003">
        <v>113</v>
      </c>
      <c r="O1003">
        <f>STANDARDIZE(N1003,$N$8,$N$9)</f>
        <v>1.3846598382119688</v>
      </c>
      <c r="P1003">
        <f>ABS($J$3-O1003)</f>
        <v>1.9120260619888592</v>
      </c>
      <c r="Q1003">
        <f>ABS($J$4-O1003)</f>
        <v>0.80412311018223015</v>
      </c>
      <c r="R1003">
        <f>ABS($J$5-O1003)</f>
        <v>1.536768610570485</v>
      </c>
      <c r="S1003">
        <f>ABS($J$6-O1003)</f>
        <v>0.94707832977018269</v>
      </c>
      <c r="T1003">
        <f>MIN(P1003:S1003)</f>
        <v>0.80412311018223015</v>
      </c>
      <c r="U1003">
        <f>MATCH(T1003,P1003:S1003, 0)</f>
        <v>2</v>
      </c>
    </row>
    <row r="1004" spans="1:21" x14ac:dyDescent="0.35">
      <c r="A1004">
        <v>2</v>
      </c>
      <c r="B1004">
        <v>993</v>
      </c>
      <c r="C1004" t="s">
        <v>14</v>
      </c>
      <c r="D1004" t="s">
        <v>15</v>
      </c>
      <c r="E1004" t="s">
        <v>131</v>
      </c>
      <c r="F1004" t="s">
        <v>132</v>
      </c>
      <c r="G1004" t="s">
        <v>133</v>
      </c>
      <c r="H1004" t="s">
        <v>134</v>
      </c>
      <c r="I1004" s="1">
        <v>41649</v>
      </c>
      <c r="J1004">
        <v>2014</v>
      </c>
      <c r="K1004" t="s">
        <v>20</v>
      </c>
      <c r="L1004" t="s">
        <v>21</v>
      </c>
      <c r="M1004" s="1">
        <v>42058</v>
      </c>
      <c r="N1004">
        <v>145</v>
      </c>
      <c r="O1004">
        <f>STANDARDIZE(N1004,$N$8,$N$9)</f>
        <v>1.956480716563777</v>
      </c>
      <c r="P1004">
        <f>ABS($J$3-O1004)</f>
        <v>2.4838469403406673</v>
      </c>
      <c r="Q1004">
        <f>ABS($J$4-O1004)</f>
        <v>0.23230223183042198</v>
      </c>
      <c r="R1004">
        <f>ABS($J$5-O1004)</f>
        <v>2.1085894889222931</v>
      </c>
      <c r="S1004">
        <f>ABS($J$6-O1004)</f>
        <v>1.518899208121991</v>
      </c>
      <c r="T1004">
        <f>MIN(P1004:S1004)</f>
        <v>0.23230223183042198</v>
      </c>
      <c r="U1004">
        <f>MATCH(T1004,P1004:S1004, 0)</f>
        <v>2</v>
      </c>
    </row>
    <row r="1005" spans="1:21" x14ac:dyDescent="0.35">
      <c r="A1005">
        <v>1</v>
      </c>
      <c r="B1005">
        <v>994</v>
      </c>
      <c r="C1005" t="s">
        <v>14</v>
      </c>
      <c r="D1005" t="s">
        <v>15</v>
      </c>
      <c r="E1005" t="s">
        <v>131</v>
      </c>
      <c r="F1005" t="s">
        <v>132</v>
      </c>
      <c r="G1005" t="s">
        <v>133</v>
      </c>
      <c r="H1005" t="s">
        <v>134</v>
      </c>
      <c r="I1005" s="1">
        <v>41650</v>
      </c>
      <c r="J1005">
        <v>2014</v>
      </c>
      <c r="K1005" t="s">
        <v>368</v>
      </c>
      <c r="L1005" t="s">
        <v>369</v>
      </c>
      <c r="M1005" s="1">
        <v>41801</v>
      </c>
      <c r="N1005">
        <v>5</v>
      </c>
      <c r="O1005">
        <f>STANDARDIZE(N1005,$N$8,$N$9)</f>
        <v>-0.54523562622538435</v>
      </c>
      <c r="P1005">
        <f>ABS($J$3-O1005)</f>
        <v>1.7869402448493998E-2</v>
      </c>
      <c r="Q1005">
        <f>ABS($J$4-O1005)</f>
        <v>2.7340185746195833</v>
      </c>
      <c r="R1005">
        <f>ABS($J$5-O1005)</f>
        <v>0.39312685386686819</v>
      </c>
      <c r="S1005">
        <f>ABS($J$6-O1005)</f>
        <v>0.98281713466717047</v>
      </c>
      <c r="T1005">
        <f>MIN(P1005:S1005)</f>
        <v>1.7869402448493998E-2</v>
      </c>
      <c r="U1005">
        <f>MATCH(T1005,P1005:S1005, 0)</f>
        <v>1</v>
      </c>
    </row>
    <row r="1006" spans="1:21" x14ac:dyDescent="0.35">
      <c r="A1006">
        <v>1</v>
      </c>
      <c r="B1006">
        <v>995</v>
      </c>
      <c r="C1006" t="s">
        <v>30</v>
      </c>
      <c r="D1006" t="s">
        <v>31</v>
      </c>
      <c r="E1006" t="s">
        <v>79</v>
      </c>
      <c r="F1006" t="s">
        <v>35</v>
      </c>
      <c r="G1006" t="s">
        <v>80</v>
      </c>
      <c r="H1006" t="s">
        <v>81</v>
      </c>
      <c r="I1006" s="1">
        <v>41650</v>
      </c>
      <c r="J1006">
        <v>2014</v>
      </c>
      <c r="K1006" t="s">
        <v>77</v>
      </c>
      <c r="L1006" t="s">
        <v>78</v>
      </c>
      <c r="M1006" s="1">
        <v>41958</v>
      </c>
      <c r="N1006">
        <v>14</v>
      </c>
      <c r="O1006">
        <f>STANDARDIZE(N1006,$N$8,$N$9)</f>
        <v>-0.38441100418893831</v>
      </c>
      <c r="P1006">
        <f>ABS($J$3-O1006)</f>
        <v>0.14295521958795204</v>
      </c>
      <c r="Q1006">
        <f>ABS($J$4-O1006)</f>
        <v>2.5731939525831371</v>
      </c>
      <c r="R1006">
        <f>ABS($J$5-O1006)</f>
        <v>0.23230223183042215</v>
      </c>
      <c r="S1006">
        <f>ABS($J$6-O1006)</f>
        <v>0.82199251263072437</v>
      </c>
      <c r="T1006">
        <f>MIN(P1006:S1006)</f>
        <v>0.14295521958795204</v>
      </c>
      <c r="U1006">
        <f>MATCH(T1006,P1006:S1006, 0)</f>
        <v>1</v>
      </c>
    </row>
    <row r="1007" spans="1:21" x14ac:dyDescent="0.35">
      <c r="A1007">
        <v>3</v>
      </c>
      <c r="B1007">
        <v>996</v>
      </c>
      <c r="C1007" t="s">
        <v>14</v>
      </c>
      <c r="D1007" t="s">
        <v>15</v>
      </c>
      <c r="E1007" t="s">
        <v>168</v>
      </c>
      <c r="F1007" t="s">
        <v>169</v>
      </c>
      <c r="G1007" t="s">
        <v>366</v>
      </c>
      <c r="H1007" t="s">
        <v>367</v>
      </c>
      <c r="I1007" s="1">
        <v>41650</v>
      </c>
      <c r="J1007">
        <v>2014</v>
      </c>
      <c r="K1007" t="s">
        <v>77</v>
      </c>
      <c r="L1007" t="s">
        <v>78</v>
      </c>
      <c r="M1007" s="1">
        <v>41964</v>
      </c>
      <c r="N1007">
        <v>20</v>
      </c>
      <c r="O1007">
        <f>STANDARDIZE(N1007,$N$8,$N$9)</f>
        <v>-0.27719458949797421</v>
      </c>
      <c r="P1007">
        <f>ABS($J$3-O1007)</f>
        <v>0.25017163427891614</v>
      </c>
      <c r="Q1007">
        <f>ABS($J$4-O1007)</f>
        <v>2.4659775378921731</v>
      </c>
      <c r="R1007">
        <f>ABS($J$5-O1007)</f>
        <v>0.12508581713945804</v>
      </c>
      <c r="S1007">
        <f>ABS($J$6-O1007)</f>
        <v>0.71477609793976038</v>
      </c>
      <c r="T1007">
        <f>MIN(P1007:S1007)</f>
        <v>0.12508581713945804</v>
      </c>
      <c r="U1007">
        <f>MATCH(T1007,P1007:S1007, 0)</f>
        <v>3</v>
      </c>
    </row>
    <row r="1008" spans="1:21" x14ac:dyDescent="0.35">
      <c r="A1008">
        <v>3</v>
      </c>
      <c r="B1008">
        <v>997</v>
      </c>
      <c r="C1008" t="s">
        <v>30</v>
      </c>
      <c r="D1008" t="s">
        <v>31</v>
      </c>
      <c r="E1008" t="s">
        <v>52</v>
      </c>
      <c r="F1008" t="s">
        <v>102</v>
      </c>
      <c r="G1008" t="s">
        <v>103</v>
      </c>
      <c r="H1008" t="s">
        <v>104</v>
      </c>
      <c r="I1008" s="1">
        <v>41650</v>
      </c>
      <c r="J1008">
        <v>2014</v>
      </c>
      <c r="K1008" t="s">
        <v>77</v>
      </c>
      <c r="L1008" t="s">
        <v>78</v>
      </c>
      <c r="M1008" s="1">
        <v>41651</v>
      </c>
      <c r="N1008">
        <v>30</v>
      </c>
      <c r="O1008">
        <f>STANDARDIZE(N1008,$N$8,$N$9)</f>
        <v>-9.8500565013034141E-2</v>
      </c>
      <c r="P1008">
        <f>ABS($J$3-O1008)</f>
        <v>0.42886565876385618</v>
      </c>
      <c r="Q1008">
        <f>ABS($J$4-O1008)</f>
        <v>2.2872835134072331</v>
      </c>
      <c r="R1008">
        <f>ABS($J$5-O1008)</f>
        <v>5.3608207345482023E-2</v>
      </c>
      <c r="S1008">
        <f>ABS($J$6-O1008)</f>
        <v>0.53608207345482028</v>
      </c>
      <c r="T1008">
        <f>MIN(P1008:S1008)</f>
        <v>5.3608207345482023E-2</v>
      </c>
      <c r="U1008">
        <f>MATCH(T1008,P1008:S1008, 0)</f>
        <v>3</v>
      </c>
    </row>
    <row r="1009" spans="1:21" x14ac:dyDescent="0.35">
      <c r="A1009">
        <v>3</v>
      </c>
      <c r="B1009">
        <v>998</v>
      </c>
      <c r="C1009" t="s">
        <v>229</v>
      </c>
      <c r="D1009" t="s">
        <v>230</v>
      </c>
      <c r="E1009" t="s">
        <v>168</v>
      </c>
      <c r="F1009" t="s">
        <v>169</v>
      </c>
      <c r="G1009" t="s">
        <v>366</v>
      </c>
      <c r="H1009" t="s">
        <v>367</v>
      </c>
      <c r="I1009" s="1">
        <v>41650</v>
      </c>
      <c r="J1009">
        <v>2014</v>
      </c>
      <c r="K1009" t="s">
        <v>77</v>
      </c>
      <c r="L1009" t="s">
        <v>78</v>
      </c>
      <c r="M1009" s="1">
        <v>41802</v>
      </c>
      <c r="N1009">
        <v>35</v>
      </c>
      <c r="O1009">
        <f>STANDARDIZE(N1009,$N$8,$N$9)</f>
        <v>-9.1535527705640905E-3</v>
      </c>
      <c r="P1009">
        <f>ABS($J$3-O1009)</f>
        <v>0.51821267100632629</v>
      </c>
      <c r="Q1009">
        <f>ABS($J$4-O1009)</f>
        <v>2.1979365011647629</v>
      </c>
      <c r="R1009">
        <f>ABS($J$5-O1009)</f>
        <v>0.14295521958795207</v>
      </c>
      <c r="S1009">
        <f>ABS($J$6-O1009)</f>
        <v>0.44673506121235018</v>
      </c>
      <c r="T1009">
        <f>MIN(P1009:S1009)</f>
        <v>0.14295521958795207</v>
      </c>
      <c r="U1009">
        <f>MATCH(T1009,P1009:S1009, 0)</f>
        <v>3</v>
      </c>
    </row>
    <row r="1010" spans="1:21" x14ac:dyDescent="0.35">
      <c r="A1010">
        <v>1</v>
      </c>
      <c r="B1010">
        <v>999</v>
      </c>
      <c r="C1010" t="s">
        <v>30</v>
      </c>
      <c r="D1010" t="s">
        <v>31</v>
      </c>
      <c r="E1010" t="s">
        <v>73</v>
      </c>
      <c r="F1010" t="s">
        <v>74</v>
      </c>
      <c r="G1010" t="s">
        <v>75</v>
      </c>
      <c r="H1010" t="s">
        <v>76</v>
      </c>
      <c r="I1010" s="1">
        <v>41651</v>
      </c>
      <c r="J1010">
        <v>2014</v>
      </c>
      <c r="K1010" t="s">
        <v>166</v>
      </c>
      <c r="L1010" t="s">
        <v>167</v>
      </c>
      <c r="M1010" s="1">
        <v>41924</v>
      </c>
      <c r="N1010">
        <v>9</v>
      </c>
      <c r="O1010">
        <f>STANDARDIZE(N1010,$N$8,$N$9)</f>
        <v>-0.4737580164314083</v>
      </c>
      <c r="P1010">
        <f>ABS($J$3-O1010)</f>
        <v>5.3608207345482051E-2</v>
      </c>
      <c r="Q1010">
        <f>ABS($J$4-O1010)</f>
        <v>2.6625409648256073</v>
      </c>
      <c r="R1010">
        <f>ABS($J$5-O1010)</f>
        <v>0.32164924407289214</v>
      </c>
      <c r="S1010">
        <f>ABS($J$6-O1010)</f>
        <v>0.91133952487319436</v>
      </c>
      <c r="T1010">
        <f>MIN(P1010:S1010)</f>
        <v>5.3608207345482051E-2</v>
      </c>
      <c r="U1010">
        <f>MATCH(T1010,P1010:S1010, 0)</f>
        <v>1</v>
      </c>
    </row>
    <row r="1011" spans="1:21" x14ac:dyDescent="0.35">
      <c r="A1011">
        <v>3</v>
      </c>
      <c r="B1011">
        <v>1000</v>
      </c>
      <c r="C1011" t="s">
        <v>172</v>
      </c>
      <c r="D1011" t="s">
        <v>173</v>
      </c>
      <c r="E1011" t="s">
        <v>79</v>
      </c>
      <c r="F1011" t="s">
        <v>35</v>
      </c>
      <c r="G1011" t="s">
        <v>80</v>
      </c>
      <c r="H1011" t="s">
        <v>81</v>
      </c>
      <c r="I1011" s="1">
        <v>41651</v>
      </c>
      <c r="J1011">
        <v>2014</v>
      </c>
      <c r="K1011" t="s">
        <v>69</v>
      </c>
      <c r="L1011" t="s">
        <v>70</v>
      </c>
      <c r="M1011" s="1">
        <v>41995</v>
      </c>
      <c r="N1011">
        <v>21</v>
      </c>
      <c r="O1011">
        <f>STANDARDIZE(N1011,$N$8,$N$9)</f>
        <v>-0.25932518704948021</v>
      </c>
      <c r="P1011">
        <f>ABS($J$3-O1011)</f>
        <v>0.26804103672741014</v>
      </c>
      <c r="Q1011">
        <f>ABS($J$4-O1011)</f>
        <v>2.4481081354436793</v>
      </c>
      <c r="R1011">
        <f>ABS($J$5-O1011)</f>
        <v>0.10721641469096405</v>
      </c>
      <c r="S1011">
        <f>ABS($J$6-O1011)</f>
        <v>0.69690669549126638</v>
      </c>
      <c r="T1011">
        <f>MIN(P1011:S1011)</f>
        <v>0.10721641469096405</v>
      </c>
      <c r="U1011">
        <f>MATCH(T1011,P1011:S1011, 0)</f>
        <v>3</v>
      </c>
    </row>
    <row r="1012" spans="1:21" x14ac:dyDescent="0.35">
      <c r="A1012">
        <v>3</v>
      </c>
      <c r="B1012">
        <v>1001</v>
      </c>
      <c r="C1012" t="s">
        <v>67</v>
      </c>
      <c r="D1012" t="s">
        <v>68</v>
      </c>
      <c r="E1012" t="s">
        <v>149</v>
      </c>
      <c r="F1012" t="s">
        <v>150</v>
      </c>
      <c r="G1012" t="s">
        <v>215</v>
      </c>
      <c r="H1012" t="s">
        <v>216</v>
      </c>
      <c r="I1012" s="1">
        <v>41651</v>
      </c>
      <c r="J1012">
        <v>2014</v>
      </c>
      <c r="K1012" t="s">
        <v>77</v>
      </c>
      <c r="L1012" t="s">
        <v>78</v>
      </c>
      <c r="M1012" s="1">
        <v>42368</v>
      </c>
      <c r="N1012">
        <v>29</v>
      </c>
      <c r="O1012">
        <f>STANDARDIZE(N1012,$N$8,$N$9)</f>
        <v>-0.11636996746152814</v>
      </c>
      <c r="P1012">
        <f>ABS($J$3-O1012)</f>
        <v>0.41099625631536219</v>
      </c>
      <c r="Q1012">
        <f>ABS($J$4-O1012)</f>
        <v>2.3051529158557269</v>
      </c>
      <c r="R1012">
        <f>ABS($J$5-O1012)</f>
        <v>3.5738804896988025E-2</v>
      </c>
      <c r="S1012">
        <f>ABS($J$6-O1012)</f>
        <v>0.55395147590331428</v>
      </c>
      <c r="T1012">
        <f>MIN(P1012:S1012)</f>
        <v>3.5738804896988025E-2</v>
      </c>
      <c r="U1012">
        <f>MATCH(T1012,P1012:S1012, 0)</f>
        <v>3</v>
      </c>
    </row>
    <row r="1013" spans="1:21" x14ac:dyDescent="0.35">
      <c r="A1013">
        <v>4</v>
      </c>
      <c r="B1013">
        <v>1002</v>
      </c>
      <c r="C1013" t="s">
        <v>30</v>
      </c>
      <c r="D1013" t="s">
        <v>31</v>
      </c>
      <c r="E1013" t="s">
        <v>24</v>
      </c>
      <c r="F1013" t="s">
        <v>25</v>
      </c>
      <c r="G1013" t="s">
        <v>26</v>
      </c>
      <c r="H1013" t="s">
        <v>27</v>
      </c>
      <c r="I1013" s="1">
        <v>41651</v>
      </c>
      <c r="J1013">
        <v>2014</v>
      </c>
      <c r="K1013" t="s">
        <v>41</v>
      </c>
      <c r="L1013" t="s">
        <v>42</v>
      </c>
      <c r="M1013" s="1">
        <v>42058</v>
      </c>
      <c r="N1013">
        <v>84</v>
      </c>
      <c r="O1013">
        <f>STANDARDIZE(N1013,$N$8,$N$9)</f>
        <v>0.86644716720564241</v>
      </c>
      <c r="P1013">
        <f>ABS($J$3-O1013)</f>
        <v>1.3938133909825328</v>
      </c>
      <c r="Q1013">
        <f>ABS($J$4-O1013)</f>
        <v>1.3223357811885565</v>
      </c>
      <c r="R1013">
        <f>ABS($J$5-O1013)</f>
        <v>1.0185559395641586</v>
      </c>
      <c r="S1013">
        <f>ABS($J$6-O1013)</f>
        <v>0.42886565876385629</v>
      </c>
      <c r="T1013">
        <f>MIN(P1013:S1013)</f>
        <v>0.42886565876385629</v>
      </c>
      <c r="U1013">
        <f>MATCH(T1013,P1013:S1013, 0)</f>
        <v>4</v>
      </c>
    </row>
    <row r="1014" spans="1:21" x14ac:dyDescent="0.35">
      <c r="A1014">
        <v>1</v>
      </c>
      <c r="B1014">
        <v>1003</v>
      </c>
      <c r="C1014" t="s">
        <v>67</v>
      </c>
      <c r="D1014" t="s">
        <v>68</v>
      </c>
      <c r="E1014" t="s">
        <v>34</v>
      </c>
      <c r="F1014" t="s">
        <v>35</v>
      </c>
      <c r="G1014" t="s">
        <v>139</v>
      </c>
      <c r="H1014" t="s">
        <v>140</v>
      </c>
      <c r="I1014" s="1">
        <v>41652</v>
      </c>
      <c r="J1014">
        <v>2014</v>
      </c>
      <c r="K1014" t="s">
        <v>125</v>
      </c>
      <c r="L1014" t="s">
        <v>126</v>
      </c>
      <c r="M1014" s="1">
        <v>41653</v>
      </c>
      <c r="N1014">
        <v>1</v>
      </c>
      <c r="O1014">
        <f>STANDARDIZE(N1014,$N$8,$N$9)</f>
        <v>-0.61671323601936046</v>
      </c>
      <c r="P1014">
        <f>ABS($J$3-O1014)</f>
        <v>8.9347012242470103E-2</v>
      </c>
      <c r="Q1014">
        <f>ABS($J$4-O1014)</f>
        <v>2.8054961844135593</v>
      </c>
      <c r="R1014">
        <f>ABS($J$5-O1014)</f>
        <v>0.46460446366084429</v>
      </c>
      <c r="S1014">
        <f>ABS($J$6-O1014)</f>
        <v>1.0542947444611466</v>
      </c>
      <c r="T1014">
        <f>MIN(P1014:S1014)</f>
        <v>8.9347012242470103E-2</v>
      </c>
      <c r="U1014">
        <f>MATCH(T1014,P1014:S1014, 0)</f>
        <v>1</v>
      </c>
    </row>
    <row r="1015" spans="1:21" x14ac:dyDescent="0.35">
      <c r="A1015">
        <v>1</v>
      </c>
      <c r="B1015">
        <v>1004</v>
      </c>
      <c r="C1015" t="s">
        <v>172</v>
      </c>
      <c r="D1015" t="s">
        <v>173</v>
      </c>
      <c r="E1015" t="s">
        <v>52</v>
      </c>
      <c r="F1015" t="s">
        <v>53</v>
      </c>
      <c r="G1015" t="s">
        <v>54</v>
      </c>
      <c r="H1015" t="s">
        <v>55</v>
      </c>
      <c r="I1015" s="1">
        <v>41652</v>
      </c>
      <c r="J1015">
        <v>2014</v>
      </c>
      <c r="K1015" t="s">
        <v>155</v>
      </c>
      <c r="L1015" t="s">
        <v>156</v>
      </c>
      <c r="M1015" s="1">
        <v>41655</v>
      </c>
      <c r="N1015">
        <v>3</v>
      </c>
      <c r="O1015">
        <f>STANDARDIZE(N1015,$N$8,$N$9)</f>
        <v>-0.58097443112237235</v>
      </c>
      <c r="P1015">
        <f>ABS($J$3-O1015)</f>
        <v>5.3608207345481995E-2</v>
      </c>
      <c r="Q1015">
        <f>ABS($J$4-O1015)</f>
        <v>2.7697573795165713</v>
      </c>
      <c r="R1015">
        <f>ABS($J$5-O1015)</f>
        <v>0.42886565876385618</v>
      </c>
      <c r="S1015">
        <f>ABS($J$6-O1015)</f>
        <v>1.0185559395641586</v>
      </c>
      <c r="T1015">
        <f>MIN(P1015:S1015)</f>
        <v>5.3608207345481995E-2</v>
      </c>
      <c r="U1015">
        <f>MATCH(T1015,P1015:S1015, 0)</f>
        <v>1</v>
      </c>
    </row>
    <row r="1016" spans="1:21" x14ac:dyDescent="0.35">
      <c r="A1016">
        <v>1</v>
      </c>
      <c r="B1016">
        <v>1005</v>
      </c>
      <c r="C1016" t="s">
        <v>30</v>
      </c>
      <c r="D1016" t="s">
        <v>31</v>
      </c>
      <c r="E1016" t="s">
        <v>24</v>
      </c>
      <c r="F1016" t="s">
        <v>253</v>
      </c>
      <c r="G1016" t="s">
        <v>254</v>
      </c>
      <c r="H1016" t="s">
        <v>255</v>
      </c>
      <c r="I1016" s="1">
        <v>41652</v>
      </c>
      <c r="J1016">
        <v>2014</v>
      </c>
      <c r="K1016" t="s">
        <v>41</v>
      </c>
      <c r="L1016" t="s">
        <v>42</v>
      </c>
      <c r="M1016" s="1">
        <v>41668</v>
      </c>
      <c r="N1016">
        <v>16</v>
      </c>
      <c r="O1016">
        <f>STANDARDIZE(N1016,$N$8,$N$9)</f>
        <v>-0.34867219929195026</v>
      </c>
      <c r="P1016">
        <f>ABS($J$3-O1016)</f>
        <v>0.17869402448494009</v>
      </c>
      <c r="Q1016">
        <f>ABS($J$4-O1016)</f>
        <v>2.5374551476861491</v>
      </c>
      <c r="R1016">
        <f>ABS($J$5-O1016)</f>
        <v>0.19656342693343409</v>
      </c>
      <c r="S1016">
        <f>ABS($J$6-O1016)</f>
        <v>0.78625370773373637</v>
      </c>
      <c r="T1016">
        <f>MIN(P1016:S1016)</f>
        <v>0.17869402448494009</v>
      </c>
      <c r="U1016">
        <f>MATCH(T1016,P1016:S1016, 0)</f>
        <v>1</v>
      </c>
    </row>
    <row r="1017" spans="1:21" x14ac:dyDescent="0.35">
      <c r="A1017">
        <v>3</v>
      </c>
      <c r="B1017">
        <v>1006</v>
      </c>
      <c r="C1017" t="s">
        <v>14</v>
      </c>
      <c r="D1017" t="s">
        <v>15</v>
      </c>
      <c r="E1017" t="s">
        <v>43</v>
      </c>
      <c r="F1017" t="s">
        <v>35</v>
      </c>
      <c r="G1017" t="s">
        <v>127</v>
      </c>
      <c r="H1017" t="s">
        <v>128</v>
      </c>
      <c r="I1017" s="1">
        <v>41652</v>
      </c>
      <c r="J1017">
        <v>2014</v>
      </c>
      <c r="K1017" t="s">
        <v>41</v>
      </c>
      <c r="L1017" t="s">
        <v>42</v>
      </c>
      <c r="M1017" s="1">
        <v>41792</v>
      </c>
      <c r="N1017">
        <v>24</v>
      </c>
      <c r="O1017">
        <f>STANDARDIZE(N1017,$N$8,$N$9)</f>
        <v>-0.20571697970399819</v>
      </c>
      <c r="P1017">
        <f>ABS($J$3-O1017)</f>
        <v>0.32164924407289219</v>
      </c>
      <c r="Q1017">
        <f>ABS($J$4-O1017)</f>
        <v>2.3944999280981971</v>
      </c>
      <c r="R1017">
        <f>ABS($J$5-O1017)</f>
        <v>5.3608207345482023E-2</v>
      </c>
      <c r="S1017">
        <f>ABS($J$6-O1017)</f>
        <v>0.64329848814578428</v>
      </c>
      <c r="T1017">
        <f>MIN(P1017:S1017)</f>
        <v>5.3608207345482023E-2</v>
      </c>
      <c r="U1017">
        <f>MATCH(T1017,P1017:S1017, 0)</f>
        <v>3</v>
      </c>
    </row>
    <row r="1018" spans="1:21" x14ac:dyDescent="0.35">
      <c r="A1018">
        <v>3</v>
      </c>
      <c r="B1018">
        <v>1007</v>
      </c>
      <c r="C1018" t="s">
        <v>14</v>
      </c>
      <c r="D1018" t="s">
        <v>15</v>
      </c>
      <c r="E1018" t="s">
        <v>52</v>
      </c>
      <c r="F1018" t="s">
        <v>53</v>
      </c>
      <c r="G1018" t="s">
        <v>248</v>
      </c>
      <c r="H1018" t="s">
        <v>249</v>
      </c>
      <c r="I1018" s="1">
        <v>41652</v>
      </c>
      <c r="J1018">
        <v>2014</v>
      </c>
      <c r="K1018" t="s">
        <v>77</v>
      </c>
      <c r="L1018" t="s">
        <v>78</v>
      </c>
      <c r="M1018" s="1">
        <v>41914</v>
      </c>
      <c r="N1018">
        <v>28</v>
      </c>
      <c r="O1018">
        <f>STANDARDIZE(N1018,$N$8,$N$9)</f>
        <v>-0.13423936991002217</v>
      </c>
      <c r="P1018">
        <f>ABS($J$3-O1018)</f>
        <v>0.39312685386686819</v>
      </c>
      <c r="Q1018">
        <f>ABS($J$4-O1018)</f>
        <v>2.3230223183042211</v>
      </c>
      <c r="R1018">
        <f>ABS($J$5-O1018)</f>
        <v>1.7869402448493998E-2</v>
      </c>
      <c r="S1018">
        <f>ABS($J$6-O1018)</f>
        <v>0.57182087835180828</v>
      </c>
      <c r="T1018">
        <f>MIN(P1018:S1018)</f>
        <v>1.7869402448493998E-2</v>
      </c>
      <c r="U1018">
        <f>MATCH(T1018,P1018:S1018, 0)</f>
        <v>3</v>
      </c>
    </row>
    <row r="1019" spans="1:21" x14ac:dyDescent="0.35">
      <c r="A1019">
        <v>3</v>
      </c>
      <c r="B1019">
        <v>1008</v>
      </c>
      <c r="C1019" t="s">
        <v>172</v>
      </c>
      <c r="D1019" t="s">
        <v>173</v>
      </c>
      <c r="E1019" t="s">
        <v>52</v>
      </c>
      <c r="F1019" t="s">
        <v>53</v>
      </c>
      <c r="G1019" t="s">
        <v>248</v>
      </c>
      <c r="H1019" t="s">
        <v>249</v>
      </c>
      <c r="I1019" s="1">
        <v>41652</v>
      </c>
      <c r="J1019">
        <v>2014</v>
      </c>
      <c r="K1019" t="s">
        <v>77</v>
      </c>
      <c r="L1019" t="s">
        <v>78</v>
      </c>
      <c r="M1019" s="1">
        <v>41683</v>
      </c>
      <c r="N1019">
        <v>31</v>
      </c>
      <c r="O1019">
        <f>STANDARDIZE(N1019,$N$8,$N$9)</f>
        <v>-8.0631162564540129E-2</v>
      </c>
      <c r="P1019">
        <f>ABS($J$3-O1019)</f>
        <v>0.44673506121235024</v>
      </c>
      <c r="Q1019">
        <f>ABS($J$4-O1019)</f>
        <v>2.2694141109587389</v>
      </c>
      <c r="R1019">
        <f>ABS($J$5-O1019)</f>
        <v>7.1477609793976035E-2</v>
      </c>
      <c r="S1019">
        <f>ABS($J$6-O1019)</f>
        <v>0.51821267100632629</v>
      </c>
      <c r="T1019">
        <f>MIN(P1019:S1019)</f>
        <v>7.1477609793976035E-2</v>
      </c>
      <c r="U1019">
        <f>MATCH(T1019,P1019:S1019, 0)</f>
        <v>3</v>
      </c>
    </row>
    <row r="1020" spans="1:21" x14ac:dyDescent="0.35">
      <c r="A1020">
        <v>2</v>
      </c>
      <c r="B1020">
        <v>1009</v>
      </c>
      <c r="C1020" t="s">
        <v>172</v>
      </c>
      <c r="D1020" t="s">
        <v>173</v>
      </c>
      <c r="E1020" t="s">
        <v>34</v>
      </c>
      <c r="F1020" t="s">
        <v>35</v>
      </c>
      <c r="G1020" t="s">
        <v>36</v>
      </c>
      <c r="H1020" t="s">
        <v>37</v>
      </c>
      <c r="I1020" s="1">
        <v>41652</v>
      </c>
      <c r="J1020">
        <v>2014</v>
      </c>
      <c r="K1020" t="s">
        <v>38</v>
      </c>
      <c r="L1020" t="s">
        <v>13</v>
      </c>
      <c r="M1020" s="1">
        <v>41708</v>
      </c>
      <c r="N1020">
        <v>263</v>
      </c>
      <c r="O1020">
        <f>STANDARDIZE(N1020,$N$8,$N$9)</f>
        <v>4.0650702054860703</v>
      </c>
      <c r="P1020">
        <f>ABS($J$3-O1020)</f>
        <v>4.5924364292629605</v>
      </c>
      <c r="Q1020">
        <f>ABS($J$4-O1020)</f>
        <v>1.8762872570918714</v>
      </c>
      <c r="R1020">
        <f>ABS($J$5-O1020)</f>
        <v>4.2171789778445863</v>
      </c>
      <c r="S1020">
        <f>ABS($J$6-O1020)</f>
        <v>3.6274886970442841</v>
      </c>
      <c r="T1020">
        <f>MIN(P1020:S1020)</f>
        <v>1.8762872570918714</v>
      </c>
      <c r="U1020">
        <f>MATCH(T1020,P1020:S1020, 0)</f>
        <v>2</v>
      </c>
    </row>
    <row r="1021" spans="1:21" x14ac:dyDescent="0.35">
      <c r="A1021">
        <v>1</v>
      </c>
      <c r="B1021">
        <v>1010</v>
      </c>
      <c r="C1021" t="s">
        <v>172</v>
      </c>
      <c r="D1021" t="s">
        <v>173</v>
      </c>
      <c r="E1021" t="s">
        <v>52</v>
      </c>
      <c r="F1021" t="s">
        <v>53</v>
      </c>
      <c r="G1021" t="s">
        <v>439</v>
      </c>
      <c r="H1021" t="s">
        <v>440</v>
      </c>
      <c r="I1021" s="1">
        <v>41653</v>
      </c>
      <c r="J1021">
        <v>2014</v>
      </c>
      <c r="K1021" t="s">
        <v>166</v>
      </c>
      <c r="L1021" t="s">
        <v>167</v>
      </c>
      <c r="M1021" s="1">
        <v>41655</v>
      </c>
      <c r="N1021">
        <v>2</v>
      </c>
      <c r="O1021">
        <f>STANDARDIZE(N1021,$N$8,$N$9)</f>
        <v>-0.59884383357086635</v>
      </c>
      <c r="P1021">
        <f>ABS($J$3-O1021)</f>
        <v>7.1477609793975994E-2</v>
      </c>
      <c r="Q1021">
        <f>ABS($J$4-O1021)</f>
        <v>2.7876267819650655</v>
      </c>
      <c r="R1021">
        <f>ABS($J$5-O1021)</f>
        <v>0.44673506121235018</v>
      </c>
      <c r="S1021">
        <f>ABS($J$6-O1021)</f>
        <v>1.0364253420126524</v>
      </c>
      <c r="T1021">
        <f>MIN(P1021:S1021)</f>
        <v>7.1477609793975994E-2</v>
      </c>
      <c r="U1021">
        <f>MATCH(T1021,P1021:S1021, 0)</f>
        <v>1</v>
      </c>
    </row>
    <row r="1022" spans="1:21" x14ac:dyDescent="0.35">
      <c r="A1022">
        <v>1</v>
      </c>
      <c r="B1022">
        <v>1011</v>
      </c>
      <c r="C1022" t="s">
        <v>110</v>
      </c>
      <c r="D1022" t="s">
        <v>111</v>
      </c>
      <c r="E1022" t="s">
        <v>79</v>
      </c>
      <c r="F1022" t="s">
        <v>35</v>
      </c>
      <c r="G1022" t="s">
        <v>80</v>
      </c>
      <c r="H1022" t="s">
        <v>81</v>
      </c>
      <c r="I1022" s="1">
        <v>41653</v>
      </c>
      <c r="J1022">
        <v>2014</v>
      </c>
      <c r="K1022" t="s">
        <v>227</v>
      </c>
      <c r="L1022" t="s">
        <v>228</v>
      </c>
      <c r="M1022" s="1">
        <v>41655</v>
      </c>
      <c r="N1022">
        <v>2</v>
      </c>
      <c r="O1022">
        <f>STANDARDIZE(N1022,$N$8,$N$9)</f>
        <v>-0.59884383357086635</v>
      </c>
      <c r="P1022">
        <f>ABS($J$3-O1022)</f>
        <v>7.1477609793975994E-2</v>
      </c>
      <c r="Q1022">
        <f>ABS($J$4-O1022)</f>
        <v>2.7876267819650655</v>
      </c>
      <c r="R1022">
        <f>ABS($J$5-O1022)</f>
        <v>0.44673506121235018</v>
      </c>
      <c r="S1022">
        <f>ABS($J$6-O1022)</f>
        <v>1.0364253420126524</v>
      </c>
      <c r="T1022">
        <f>MIN(P1022:S1022)</f>
        <v>7.1477609793975994E-2</v>
      </c>
      <c r="U1022">
        <f>MATCH(T1022,P1022:S1022, 0)</f>
        <v>1</v>
      </c>
    </row>
    <row r="1023" spans="1:21" x14ac:dyDescent="0.35">
      <c r="A1023">
        <v>1</v>
      </c>
      <c r="B1023">
        <v>1012</v>
      </c>
      <c r="C1023" t="s">
        <v>108</v>
      </c>
      <c r="D1023" t="s">
        <v>109</v>
      </c>
      <c r="E1023" t="s">
        <v>84</v>
      </c>
      <c r="F1023" t="s">
        <v>85</v>
      </c>
      <c r="G1023" t="s">
        <v>274</v>
      </c>
      <c r="H1023" t="s">
        <v>275</v>
      </c>
      <c r="I1023" s="1">
        <v>41653</v>
      </c>
      <c r="J1023">
        <v>2014</v>
      </c>
      <c r="K1023" t="s">
        <v>125</v>
      </c>
      <c r="L1023" t="s">
        <v>126</v>
      </c>
      <c r="M1023" s="1">
        <v>41655</v>
      </c>
      <c r="N1023">
        <v>2</v>
      </c>
      <c r="O1023">
        <f>STANDARDIZE(N1023,$N$8,$N$9)</f>
        <v>-0.59884383357086635</v>
      </c>
      <c r="P1023">
        <f>ABS($J$3-O1023)</f>
        <v>7.1477609793975994E-2</v>
      </c>
      <c r="Q1023">
        <f>ABS($J$4-O1023)</f>
        <v>2.7876267819650655</v>
      </c>
      <c r="R1023">
        <f>ABS($J$5-O1023)</f>
        <v>0.44673506121235018</v>
      </c>
      <c r="S1023">
        <f>ABS($J$6-O1023)</f>
        <v>1.0364253420126524</v>
      </c>
      <c r="T1023">
        <f>MIN(P1023:S1023)</f>
        <v>7.1477609793975994E-2</v>
      </c>
      <c r="U1023">
        <f>MATCH(T1023,P1023:S1023, 0)</f>
        <v>1</v>
      </c>
    </row>
    <row r="1024" spans="1:21" x14ac:dyDescent="0.35">
      <c r="A1024">
        <v>1</v>
      </c>
      <c r="B1024">
        <v>1013</v>
      </c>
      <c r="C1024" t="s">
        <v>206</v>
      </c>
      <c r="D1024" t="s">
        <v>207</v>
      </c>
      <c r="E1024" t="s">
        <v>84</v>
      </c>
      <c r="F1024" t="s">
        <v>85</v>
      </c>
      <c r="G1024" t="s">
        <v>86</v>
      </c>
      <c r="H1024" t="s">
        <v>87</v>
      </c>
      <c r="I1024" s="1">
        <v>41653</v>
      </c>
      <c r="J1024">
        <v>2014</v>
      </c>
      <c r="K1024" t="s">
        <v>176</v>
      </c>
      <c r="L1024" t="s">
        <v>177</v>
      </c>
      <c r="M1024" s="1">
        <v>41656</v>
      </c>
      <c r="N1024">
        <v>3</v>
      </c>
      <c r="O1024">
        <f>STANDARDIZE(N1024,$N$8,$N$9)</f>
        <v>-0.58097443112237235</v>
      </c>
      <c r="P1024">
        <f>ABS($J$3-O1024)</f>
        <v>5.3608207345481995E-2</v>
      </c>
      <c r="Q1024">
        <f>ABS($J$4-O1024)</f>
        <v>2.7697573795165713</v>
      </c>
      <c r="R1024">
        <f>ABS($J$5-O1024)</f>
        <v>0.42886565876385618</v>
      </c>
      <c r="S1024">
        <f>ABS($J$6-O1024)</f>
        <v>1.0185559395641586</v>
      </c>
      <c r="T1024">
        <f>MIN(P1024:S1024)</f>
        <v>5.3608207345481995E-2</v>
      </c>
      <c r="U1024">
        <f>MATCH(T1024,P1024:S1024, 0)</f>
        <v>1</v>
      </c>
    </row>
    <row r="1025" spans="1:21" x14ac:dyDescent="0.35">
      <c r="A1025">
        <v>1</v>
      </c>
      <c r="B1025">
        <v>1014</v>
      </c>
      <c r="C1025" t="s">
        <v>172</v>
      </c>
      <c r="D1025" t="s">
        <v>173</v>
      </c>
      <c r="E1025" t="s">
        <v>79</v>
      </c>
      <c r="F1025" t="s">
        <v>35</v>
      </c>
      <c r="G1025" t="s">
        <v>80</v>
      </c>
      <c r="H1025" t="s">
        <v>81</v>
      </c>
      <c r="I1025" s="1">
        <v>41653</v>
      </c>
      <c r="J1025">
        <v>2014</v>
      </c>
      <c r="K1025" t="s">
        <v>41</v>
      </c>
      <c r="L1025" t="s">
        <v>42</v>
      </c>
      <c r="M1025" s="1">
        <v>41659</v>
      </c>
      <c r="N1025">
        <v>6</v>
      </c>
      <c r="O1025">
        <f>STANDARDIZE(N1025,$N$8,$N$9)</f>
        <v>-0.52736622377689035</v>
      </c>
      <c r="P1025">
        <f>ABS($J$3-O1025)</f>
        <v>0</v>
      </c>
      <c r="Q1025">
        <f>ABS($J$4-O1025)</f>
        <v>2.7161491721710895</v>
      </c>
      <c r="R1025">
        <f>ABS($J$5-O1025)</f>
        <v>0.37525745141837419</v>
      </c>
      <c r="S1025">
        <f>ABS($J$6-O1025)</f>
        <v>0.96494773221867647</v>
      </c>
      <c r="T1025">
        <f>MIN(P1025:S1025)</f>
        <v>0</v>
      </c>
      <c r="U1025">
        <f>MATCH(T1025,P1025:S1025, 0)</f>
        <v>1</v>
      </c>
    </row>
    <row r="1026" spans="1:21" x14ac:dyDescent="0.35">
      <c r="A1026">
        <v>3</v>
      </c>
      <c r="B1026">
        <v>1015</v>
      </c>
      <c r="C1026" t="s">
        <v>14</v>
      </c>
      <c r="D1026" t="s">
        <v>15</v>
      </c>
      <c r="E1026" t="s">
        <v>79</v>
      </c>
      <c r="F1026" t="s">
        <v>35</v>
      </c>
      <c r="G1026" t="s">
        <v>80</v>
      </c>
      <c r="H1026" t="s">
        <v>81</v>
      </c>
      <c r="I1026" s="1">
        <v>41653</v>
      </c>
      <c r="J1026">
        <v>2014</v>
      </c>
      <c r="K1026" t="s">
        <v>77</v>
      </c>
      <c r="L1026" t="s">
        <v>78</v>
      </c>
      <c r="M1026" s="1">
        <v>41731</v>
      </c>
      <c r="N1026">
        <v>21</v>
      </c>
      <c r="O1026">
        <f>STANDARDIZE(N1026,$N$8,$N$9)</f>
        <v>-0.25932518704948021</v>
      </c>
      <c r="P1026">
        <f>ABS($J$3-O1026)</f>
        <v>0.26804103672741014</v>
      </c>
      <c r="Q1026">
        <f>ABS($J$4-O1026)</f>
        <v>2.4481081354436793</v>
      </c>
      <c r="R1026">
        <f>ABS($J$5-O1026)</f>
        <v>0.10721641469096405</v>
      </c>
      <c r="S1026">
        <f>ABS($J$6-O1026)</f>
        <v>0.69690669549126638</v>
      </c>
      <c r="T1026">
        <f>MIN(P1026:S1026)</f>
        <v>0.10721641469096405</v>
      </c>
      <c r="U1026">
        <f>MATCH(T1026,P1026:S1026, 0)</f>
        <v>3</v>
      </c>
    </row>
    <row r="1027" spans="1:21" x14ac:dyDescent="0.35">
      <c r="A1027">
        <v>3</v>
      </c>
      <c r="B1027">
        <v>1016</v>
      </c>
      <c r="C1027" t="s">
        <v>400</v>
      </c>
      <c r="D1027" t="s">
        <v>401</v>
      </c>
      <c r="E1027" t="s">
        <v>34</v>
      </c>
      <c r="F1027" t="s">
        <v>35</v>
      </c>
      <c r="G1027" t="s">
        <v>36</v>
      </c>
      <c r="H1027" t="s">
        <v>37</v>
      </c>
      <c r="I1027" s="1">
        <v>41653</v>
      </c>
      <c r="J1027">
        <v>2014</v>
      </c>
      <c r="K1027" t="s">
        <v>38</v>
      </c>
      <c r="L1027" t="s">
        <v>13</v>
      </c>
      <c r="M1027" s="1">
        <v>41761</v>
      </c>
      <c r="N1027">
        <v>22</v>
      </c>
      <c r="O1027">
        <f>STANDARDIZE(N1027,$N$8,$N$9)</f>
        <v>-0.24145578460098621</v>
      </c>
      <c r="P1027">
        <f>ABS($J$3-O1027)</f>
        <v>0.28591043917590414</v>
      </c>
      <c r="Q1027">
        <f>ABS($J$4-O1027)</f>
        <v>2.4302387329951851</v>
      </c>
      <c r="R1027">
        <f>ABS($J$5-O1027)</f>
        <v>8.9347012242470047E-2</v>
      </c>
      <c r="S1027">
        <f>ABS($J$6-O1027)</f>
        <v>0.67903729304277238</v>
      </c>
      <c r="T1027">
        <f>MIN(P1027:S1027)</f>
        <v>8.9347012242470047E-2</v>
      </c>
      <c r="U1027">
        <f>MATCH(T1027,P1027:S1027, 0)</f>
        <v>3</v>
      </c>
    </row>
    <row r="1028" spans="1:21" x14ac:dyDescent="0.35">
      <c r="A1028">
        <v>3</v>
      </c>
      <c r="B1028">
        <v>1017</v>
      </c>
      <c r="C1028" t="s">
        <v>112</v>
      </c>
      <c r="D1028" t="s">
        <v>113</v>
      </c>
      <c r="E1028" t="s">
        <v>131</v>
      </c>
      <c r="F1028" t="s">
        <v>132</v>
      </c>
      <c r="G1028" t="s">
        <v>133</v>
      </c>
      <c r="H1028" t="s">
        <v>134</v>
      </c>
      <c r="I1028" s="1">
        <v>41653</v>
      </c>
      <c r="J1028">
        <v>2014</v>
      </c>
      <c r="K1028" t="s">
        <v>77</v>
      </c>
      <c r="L1028" t="s">
        <v>78</v>
      </c>
      <c r="M1028" s="1">
        <v>41945</v>
      </c>
      <c r="N1028">
        <v>28</v>
      </c>
      <c r="O1028">
        <f>STANDARDIZE(N1028,$N$8,$N$9)</f>
        <v>-0.13423936991002217</v>
      </c>
      <c r="P1028">
        <f>ABS($J$3-O1028)</f>
        <v>0.39312685386686819</v>
      </c>
      <c r="Q1028">
        <f>ABS($J$4-O1028)</f>
        <v>2.3230223183042211</v>
      </c>
      <c r="R1028">
        <f>ABS($J$5-O1028)</f>
        <v>1.7869402448493998E-2</v>
      </c>
      <c r="S1028">
        <f>ABS($J$6-O1028)</f>
        <v>0.57182087835180828</v>
      </c>
      <c r="T1028">
        <f>MIN(P1028:S1028)</f>
        <v>1.7869402448493998E-2</v>
      </c>
      <c r="U1028">
        <f>MATCH(T1028,P1028:S1028, 0)</f>
        <v>3</v>
      </c>
    </row>
    <row r="1029" spans="1:21" x14ac:dyDescent="0.35">
      <c r="A1029">
        <v>4</v>
      </c>
      <c r="B1029">
        <v>1018</v>
      </c>
      <c r="C1029" t="s">
        <v>46</v>
      </c>
      <c r="D1029" t="s">
        <v>47</v>
      </c>
      <c r="E1029" t="s">
        <v>73</v>
      </c>
      <c r="F1029" t="s">
        <v>74</v>
      </c>
      <c r="G1029" t="s">
        <v>114</v>
      </c>
      <c r="H1029" t="s">
        <v>115</v>
      </c>
      <c r="I1029" s="1">
        <v>41653</v>
      </c>
      <c r="J1029">
        <v>2014</v>
      </c>
      <c r="K1029" t="s">
        <v>77</v>
      </c>
      <c r="L1029" t="s">
        <v>78</v>
      </c>
      <c r="M1029" s="1">
        <v>41698</v>
      </c>
      <c r="N1029">
        <v>45</v>
      </c>
      <c r="O1029">
        <f>STANDARDIZE(N1029,$N$8,$N$9)</f>
        <v>0.169540471714376</v>
      </c>
      <c r="P1029">
        <f>ABS($J$3-O1029)</f>
        <v>0.69690669549126638</v>
      </c>
      <c r="Q1029">
        <f>ABS($J$4-O1029)</f>
        <v>2.0192424766798229</v>
      </c>
      <c r="R1029">
        <f>ABS($J$5-O1029)</f>
        <v>0.32164924407289219</v>
      </c>
      <c r="S1029">
        <f>ABS($J$6-O1029)</f>
        <v>0.26804103672741009</v>
      </c>
      <c r="T1029">
        <f>MIN(P1029:S1029)</f>
        <v>0.26804103672741009</v>
      </c>
      <c r="U1029">
        <f>MATCH(T1029,P1029:S1029, 0)</f>
        <v>4</v>
      </c>
    </row>
    <row r="1030" spans="1:21" x14ac:dyDescent="0.35">
      <c r="A1030">
        <v>4</v>
      </c>
      <c r="B1030">
        <v>1019</v>
      </c>
      <c r="C1030" t="s">
        <v>14</v>
      </c>
      <c r="D1030" t="s">
        <v>15</v>
      </c>
      <c r="E1030" t="s">
        <v>34</v>
      </c>
      <c r="F1030" t="s">
        <v>35</v>
      </c>
      <c r="G1030" t="s">
        <v>139</v>
      </c>
      <c r="H1030" t="s">
        <v>140</v>
      </c>
      <c r="I1030" s="1">
        <v>41653</v>
      </c>
      <c r="J1030">
        <v>2014</v>
      </c>
      <c r="K1030" t="s">
        <v>233</v>
      </c>
      <c r="L1030" t="s">
        <v>234</v>
      </c>
      <c r="M1030" s="1">
        <v>41915</v>
      </c>
      <c r="N1030">
        <v>55</v>
      </c>
      <c r="O1030">
        <f>STANDARDIZE(N1030,$N$8,$N$9)</f>
        <v>0.34823449619931607</v>
      </c>
      <c r="P1030">
        <f>ABS($J$3-O1030)</f>
        <v>0.87560071997620637</v>
      </c>
      <c r="Q1030">
        <f>ABS($J$4-O1030)</f>
        <v>1.8405484521948829</v>
      </c>
      <c r="R1030">
        <f>ABS($J$5-O1030)</f>
        <v>0.50034326855783218</v>
      </c>
      <c r="S1030">
        <f>ABS($J$6-O1030)</f>
        <v>8.9347012242470047E-2</v>
      </c>
      <c r="T1030">
        <f>MIN(P1030:S1030)</f>
        <v>8.9347012242470047E-2</v>
      </c>
      <c r="U1030">
        <f>MATCH(T1030,P1030:S1030, 0)</f>
        <v>4</v>
      </c>
    </row>
    <row r="1031" spans="1:21" x14ac:dyDescent="0.35">
      <c r="A1031">
        <v>1</v>
      </c>
      <c r="B1031">
        <v>1020</v>
      </c>
      <c r="C1031" t="s">
        <v>67</v>
      </c>
      <c r="D1031" t="s">
        <v>68</v>
      </c>
      <c r="E1031" t="s">
        <v>34</v>
      </c>
      <c r="F1031" t="s">
        <v>35</v>
      </c>
      <c r="G1031" t="s">
        <v>139</v>
      </c>
      <c r="H1031" t="s">
        <v>140</v>
      </c>
      <c r="I1031" s="1">
        <v>41654</v>
      </c>
      <c r="J1031">
        <v>2014</v>
      </c>
      <c r="K1031" t="s">
        <v>125</v>
      </c>
      <c r="L1031" t="s">
        <v>126</v>
      </c>
      <c r="M1031" s="1">
        <v>41655</v>
      </c>
      <c r="N1031">
        <v>1</v>
      </c>
      <c r="O1031">
        <f>STANDARDIZE(N1031,$N$8,$N$9)</f>
        <v>-0.61671323601936046</v>
      </c>
      <c r="P1031">
        <f>ABS($J$3-O1031)</f>
        <v>8.9347012242470103E-2</v>
      </c>
      <c r="Q1031">
        <f>ABS($J$4-O1031)</f>
        <v>2.8054961844135593</v>
      </c>
      <c r="R1031">
        <f>ABS($J$5-O1031)</f>
        <v>0.46460446366084429</v>
      </c>
      <c r="S1031">
        <f>ABS($J$6-O1031)</f>
        <v>1.0542947444611466</v>
      </c>
      <c r="T1031">
        <f>MIN(P1031:S1031)</f>
        <v>8.9347012242470103E-2</v>
      </c>
      <c r="U1031">
        <f>MATCH(T1031,P1031:S1031, 0)</f>
        <v>1</v>
      </c>
    </row>
    <row r="1032" spans="1:21" x14ac:dyDescent="0.35">
      <c r="A1032">
        <v>1</v>
      </c>
      <c r="B1032">
        <v>1021</v>
      </c>
      <c r="C1032" t="s">
        <v>14</v>
      </c>
      <c r="D1032" t="s">
        <v>15</v>
      </c>
      <c r="E1032" t="s">
        <v>73</v>
      </c>
      <c r="F1032" t="s">
        <v>74</v>
      </c>
      <c r="G1032" t="s">
        <v>75</v>
      </c>
      <c r="H1032" t="s">
        <v>76</v>
      </c>
      <c r="I1032" s="1">
        <v>41654</v>
      </c>
      <c r="J1032">
        <v>2014</v>
      </c>
      <c r="K1032" t="s">
        <v>166</v>
      </c>
      <c r="L1032" t="s">
        <v>167</v>
      </c>
      <c r="M1032" s="1">
        <v>41661</v>
      </c>
      <c r="N1032">
        <v>7</v>
      </c>
      <c r="O1032">
        <f>STANDARDIZE(N1032,$N$8,$N$9)</f>
        <v>-0.50949682132839635</v>
      </c>
      <c r="P1032">
        <f>ABS($J$3-O1032)</f>
        <v>1.7869402448493998E-2</v>
      </c>
      <c r="Q1032">
        <f>ABS($J$4-O1032)</f>
        <v>2.6982797697225953</v>
      </c>
      <c r="R1032">
        <f>ABS($J$5-O1032)</f>
        <v>0.35738804896988019</v>
      </c>
      <c r="S1032">
        <f>ABS($J$6-O1032)</f>
        <v>0.94707832977018247</v>
      </c>
      <c r="T1032">
        <f>MIN(P1032:S1032)</f>
        <v>1.7869402448493998E-2</v>
      </c>
      <c r="U1032">
        <f>MATCH(T1032,P1032:S1032, 0)</f>
        <v>1</v>
      </c>
    </row>
    <row r="1033" spans="1:21" x14ac:dyDescent="0.35">
      <c r="A1033">
        <v>4</v>
      </c>
      <c r="B1033">
        <v>1022</v>
      </c>
      <c r="C1033" t="s">
        <v>266</v>
      </c>
      <c r="D1033" t="s">
        <v>267</v>
      </c>
      <c r="E1033" t="s">
        <v>52</v>
      </c>
      <c r="F1033" t="s">
        <v>53</v>
      </c>
      <c r="G1033" t="s">
        <v>248</v>
      </c>
      <c r="H1033" t="s">
        <v>249</v>
      </c>
      <c r="I1033" s="1">
        <v>41654</v>
      </c>
      <c r="J1033">
        <v>2014</v>
      </c>
      <c r="K1033" t="s">
        <v>77</v>
      </c>
      <c r="L1033" t="s">
        <v>78</v>
      </c>
      <c r="M1033" s="1">
        <v>41762</v>
      </c>
      <c r="N1033">
        <v>49</v>
      </c>
      <c r="O1033">
        <f>STANDARDIZE(N1033,$N$8,$N$9)</f>
        <v>0.24101808150835205</v>
      </c>
      <c r="P1033">
        <f>ABS($J$3-O1033)</f>
        <v>0.76838430528524237</v>
      </c>
      <c r="Q1033">
        <f>ABS($J$4-O1033)</f>
        <v>1.9477648668858469</v>
      </c>
      <c r="R1033">
        <f>ABS($J$5-O1033)</f>
        <v>0.39312685386686819</v>
      </c>
      <c r="S1033">
        <f>ABS($J$6-O1033)</f>
        <v>0.19656342693343407</v>
      </c>
      <c r="T1033">
        <f>MIN(P1033:S1033)</f>
        <v>0.19656342693343407</v>
      </c>
      <c r="U1033">
        <f>MATCH(T1033,P1033:S1033, 0)</f>
        <v>4</v>
      </c>
    </row>
    <row r="1034" spans="1:21" x14ac:dyDescent="0.35">
      <c r="A1034">
        <v>4</v>
      </c>
      <c r="B1034">
        <v>1023</v>
      </c>
      <c r="C1034" t="s">
        <v>174</v>
      </c>
      <c r="D1034" t="s">
        <v>175</v>
      </c>
      <c r="E1034" t="s">
        <v>52</v>
      </c>
      <c r="F1034" t="s">
        <v>53</v>
      </c>
      <c r="G1034" t="s">
        <v>248</v>
      </c>
      <c r="H1034" t="s">
        <v>249</v>
      </c>
      <c r="I1034" s="1">
        <v>41654</v>
      </c>
      <c r="J1034">
        <v>2014</v>
      </c>
      <c r="K1034" t="s">
        <v>77</v>
      </c>
      <c r="L1034" t="s">
        <v>78</v>
      </c>
      <c r="M1034" s="1">
        <v>41724</v>
      </c>
      <c r="N1034">
        <v>70</v>
      </c>
      <c r="O1034">
        <f>STANDARDIZE(N1034,$N$8,$N$9)</f>
        <v>0.61627553292672621</v>
      </c>
      <c r="P1034">
        <f>ABS($J$3-O1034)</f>
        <v>1.1436417567036166</v>
      </c>
      <c r="Q1034">
        <f>ABS($J$4-O1034)</f>
        <v>1.5725074154674727</v>
      </c>
      <c r="R1034">
        <f>ABS($J$5-O1034)</f>
        <v>0.76838430528524237</v>
      </c>
      <c r="S1034">
        <f>ABS($J$6-O1034)</f>
        <v>0.17869402448494009</v>
      </c>
      <c r="T1034">
        <f>MIN(P1034:S1034)</f>
        <v>0.17869402448494009</v>
      </c>
      <c r="U1034">
        <f>MATCH(T1034,P1034:S1034, 0)</f>
        <v>4</v>
      </c>
    </row>
    <row r="1035" spans="1:21" x14ac:dyDescent="0.35">
      <c r="A1035">
        <v>1</v>
      </c>
      <c r="B1035">
        <v>1024</v>
      </c>
      <c r="C1035" t="s">
        <v>14</v>
      </c>
      <c r="D1035" t="s">
        <v>15</v>
      </c>
      <c r="E1035" t="s">
        <v>141</v>
      </c>
      <c r="F1035" t="s">
        <v>142</v>
      </c>
      <c r="G1035" t="s">
        <v>143</v>
      </c>
      <c r="H1035" t="s">
        <v>144</v>
      </c>
      <c r="I1035" s="1">
        <v>41655</v>
      </c>
      <c r="J1035">
        <v>2014</v>
      </c>
      <c r="K1035" t="s">
        <v>176</v>
      </c>
      <c r="L1035" t="s">
        <v>177</v>
      </c>
      <c r="M1035" s="1">
        <v>41656</v>
      </c>
      <c r="N1035">
        <v>1</v>
      </c>
      <c r="O1035">
        <f>STANDARDIZE(N1035,$N$8,$N$9)</f>
        <v>-0.61671323601936046</v>
      </c>
      <c r="P1035">
        <f>ABS($J$3-O1035)</f>
        <v>8.9347012242470103E-2</v>
      </c>
      <c r="Q1035">
        <f>ABS($J$4-O1035)</f>
        <v>2.8054961844135593</v>
      </c>
      <c r="R1035">
        <f>ABS($J$5-O1035)</f>
        <v>0.46460446366084429</v>
      </c>
      <c r="S1035">
        <f>ABS($J$6-O1035)</f>
        <v>1.0542947444611466</v>
      </c>
      <c r="T1035">
        <f>MIN(P1035:S1035)</f>
        <v>8.9347012242470103E-2</v>
      </c>
      <c r="U1035">
        <f>MATCH(T1035,P1035:S1035, 0)</f>
        <v>1</v>
      </c>
    </row>
    <row r="1036" spans="1:21" x14ac:dyDescent="0.35">
      <c r="A1036">
        <v>1</v>
      </c>
      <c r="B1036">
        <v>1025</v>
      </c>
      <c r="C1036" t="s">
        <v>71</v>
      </c>
      <c r="D1036" t="s">
        <v>72</v>
      </c>
      <c r="E1036" t="s">
        <v>73</v>
      </c>
      <c r="F1036" t="s">
        <v>74</v>
      </c>
      <c r="G1036" t="s">
        <v>75</v>
      </c>
      <c r="H1036" t="s">
        <v>76</v>
      </c>
      <c r="I1036" s="1">
        <v>41655</v>
      </c>
      <c r="J1036">
        <v>2014</v>
      </c>
      <c r="K1036" t="s">
        <v>166</v>
      </c>
      <c r="L1036" t="s">
        <v>167</v>
      </c>
      <c r="M1036" s="1">
        <v>41659</v>
      </c>
      <c r="N1036">
        <v>4</v>
      </c>
      <c r="O1036">
        <f>STANDARDIZE(N1036,$N$8,$N$9)</f>
        <v>-0.56310502867387835</v>
      </c>
      <c r="P1036">
        <f>ABS($J$3-O1036)</f>
        <v>3.5738804896987997E-2</v>
      </c>
      <c r="Q1036">
        <f>ABS($J$4-O1036)</f>
        <v>2.7518879770680771</v>
      </c>
      <c r="R1036">
        <f>ABS($J$5-O1036)</f>
        <v>0.41099625631536219</v>
      </c>
      <c r="S1036">
        <f>ABS($J$6-O1036)</f>
        <v>1.0006865371156644</v>
      </c>
      <c r="T1036">
        <f>MIN(P1036:S1036)</f>
        <v>3.5738804896987997E-2</v>
      </c>
      <c r="U1036">
        <f>MATCH(T1036,P1036:S1036, 0)</f>
        <v>1</v>
      </c>
    </row>
    <row r="1037" spans="1:21" x14ac:dyDescent="0.35">
      <c r="A1037">
        <v>1</v>
      </c>
      <c r="B1037">
        <v>1026</v>
      </c>
      <c r="C1037" t="s">
        <v>67</v>
      </c>
      <c r="D1037" t="s">
        <v>68</v>
      </c>
      <c r="E1037" t="s">
        <v>16</v>
      </c>
      <c r="F1037" t="s">
        <v>17</v>
      </c>
      <c r="G1037" t="s">
        <v>137</v>
      </c>
      <c r="H1037" t="s">
        <v>138</v>
      </c>
      <c r="I1037" s="1">
        <v>41655</v>
      </c>
      <c r="J1037">
        <v>2014</v>
      </c>
      <c r="K1037" t="s">
        <v>38</v>
      </c>
      <c r="L1037" t="s">
        <v>13</v>
      </c>
      <c r="M1037" s="1">
        <v>41659</v>
      </c>
      <c r="N1037">
        <v>4</v>
      </c>
      <c r="O1037">
        <f>STANDARDIZE(N1037,$N$8,$N$9)</f>
        <v>-0.56310502867387835</v>
      </c>
      <c r="P1037">
        <f>ABS($J$3-O1037)</f>
        <v>3.5738804896987997E-2</v>
      </c>
      <c r="Q1037">
        <f>ABS($J$4-O1037)</f>
        <v>2.7518879770680771</v>
      </c>
      <c r="R1037">
        <f>ABS($J$5-O1037)</f>
        <v>0.41099625631536219</v>
      </c>
      <c r="S1037">
        <f>ABS($J$6-O1037)</f>
        <v>1.0006865371156644</v>
      </c>
      <c r="T1037">
        <f>MIN(P1037:S1037)</f>
        <v>3.5738804896987997E-2</v>
      </c>
      <c r="U1037">
        <f>MATCH(T1037,P1037:S1037, 0)</f>
        <v>1</v>
      </c>
    </row>
    <row r="1038" spans="1:21" x14ac:dyDescent="0.35">
      <c r="A1038">
        <v>1</v>
      </c>
      <c r="B1038">
        <v>1027</v>
      </c>
      <c r="C1038" t="s">
        <v>30</v>
      </c>
      <c r="D1038" t="s">
        <v>31</v>
      </c>
      <c r="E1038" t="s">
        <v>79</v>
      </c>
      <c r="F1038" t="s">
        <v>35</v>
      </c>
      <c r="G1038" t="s">
        <v>80</v>
      </c>
      <c r="H1038" t="s">
        <v>81</v>
      </c>
      <c r="I1038" s="1">
        <v>41655</v>
      </c>
      <c r="J1038">
        <v>2014</v>
      </c>
      <c r="K1038" t="s">
        <v>41</v>
      </c>
      <c r="L1038" t="s">
        <v>42</v>
      </c>
      <c r="M1038" s="1">
        <v>41661</v>
      </c>
      <c r="N1038">
        <v>6</v>
      </c>
      <c r="O1038">
        <f>STANDARDIZE(N1038,$N$8,$N$9)</f>
        <v>-0.52736622377689035</v>
      </c>
      <c r="P1038">
        <f>ABS($J$3-O1038)</f>
        <v>0</v>
      </c>
      <c r="Q1038">
        <f>ABS($J$4-O1038)</f>
        <v>2.7161491721710895</v>
      </c>
      <c r="R1038">
        <f>ABS($J$5-O1038)</f>
        <v>0.37525745141837419</v>
      </c>
      <c r="S1038">
        <f>ABS($J$6-O1038)</f>
        <v>0.96494773221867647</v>
      </c>
      <c r="T1038">
        <f>MIN(P1038:S1038)</f>
        <v>0</v>
      </c>
      <c r="U1038">
        <f>MATCH(T1038,P1038:S1038, 0)</f>
        <v>1</v>
      </c>
    </row>
    <row r="1039" spans="1:21" x14ac:dyDescent="0.35">
      <c r="A1039">
        <v>1</v>
      </c>
      <c r="B1039">
        <v>1028</v>
      </c>
      <c r="C1039" t="s">
        <v>192</v>
      </c>
      <c r="D1039" t="s">
        <v>193</v>
      </c>
      <c r="E1039" t="s">
        <v>96</v>
      </c>
      <c r="F1039" t="s">
        <v>97</v>
      </c>
      <c r="G1039" t="s">
        <v>98</v>
      </c>
      <c r="H1039" t="s">
        <v>99</v>
      </c>
      <c r="I1039" s="1">
        <v>41655</v>
      </c>
      <c r="J1039">
        <v>2014</v>
      </c>
      <c r="K1039" t="s">
        <v>155</v>
      </c>
      <c r="L1039" t="s">
        <v>156</v>
      </c>
      <c r="M1039" s="1">
        <v>41663</v>
      </c>
      <c r="N1039">
        <v>8</v>
      </c>
      <c r="O1039">
        <f>STANDARDIZE(N1039,$N$8,$N$9)</f>
        <v>-0.49162741887990236</v>
      </c>
      <c r="P1039">
        <f>ABS($J$3-O1039)</f>
        <v>3.5738804896987997E-2</v>
      </c>
      <c r="Q1039">
        <f>ABS($J$4-O1039)</f>
        <v>2.6804103672741011</v>
      </c>
      <c r="R1039">
        <f>ABS($J$5-O1039)</f>
        <v>0.33951864652138619</v>
      </c>
      <c r="S1039">
        <f>ABS($J$6-O1039)</f>
        <v>0.92920892732168847</v>
      </c>
      <c r="T1039">
        <f>MIN(P1039:S1039)</f>
        <v>3.5738804896987997E-2</v>
      </c>
      <c r="U1039">
        <f>MATCH(T1039,P1039:S1039, 0)</f>
        <v>1</v>
      </c>
    </row>
    <row r="1040" spans="1:21" x14ac:dyDescent="0.35">
      <c r="A1040">
        <v>1</v>
      </c>
      <c r="B1040">
        <v>1029</v>
      </c>
      <c r="C1040" t="s">
        <v>14</v>
      </c>
      <c r="D1040" t="s">
        <v>15</v>
      </c>
      <c r="E1040" t="s">
        <v>52</v>
      </c>
      <c r="F1040" t="s">
        <v>53</v>
      </c>
      <c r="G1040" t="s">
        <v>54</v>
      </c>
      <c r="H1040" t="s">
        <v>55</v>
      </c>
      <c r="I1040" s="1">
        <v>41655</v>
      </c>
      <c r="J1040">
        <v>2014</v>
      </c>
      <c r="K1040" t="s">
        <v>227</v>
      </c>
      <c r="L1040" t="s">
        <v>228</v>
      </c>
      <c r="M1040" s="1">
        <v>41666</v>
      </c>
      <c r="N1040">
        <v>11</v>
      </c>
      <c r="O1040">
        <f>STANDARDIZE(N1040,$N$8,$N$9)</f>
        <v>-0.43801921153442031</v>
      </c>
      <c r="P1040">
        <f>ABS($J$3-O1040)</f>
        <v>8.9347012242470047E-2</v>
      </c>
      <c r="Q1040">
        <f>ABS($J$4-O1040)</f>
        <v>2.6268021599286193</v>
      </c>
      <c r="R1040">
        <f>ABS($J$5-O1040)</f>
        <v>0.28591043917590414</v>
      </c>
      <c r="S1040">
        <f>ABS($J$6-O1040)</f>
        <v>0.87560071997620637</v>
      </c>
      <c r="T1040">
        <f>MIN(P1040:S1040)</f>
        <v>8.9347012242470047E-2</v>
      </c>
      <c r="U1040">
        <f>MATCH(T1040,P1040:S1040, 0)</f>
        <v>1</v>
      </c>
    </row>
    <row r="1041" spans="1:21" x14ac:dyDescent="0.35">
      <c r="A1041">
        <v>1</v>
      </c>
      <c r="B1041">
        <v>1030</v>
      </c>
      <c r="C1041" t="s">
        <v>178</v>
      </c>
      <c r="D1041" t="s">
        <v>179</v>
      </c>
      <c r="E1041" t="s">
        <v>73</v>
      </c>
      <c r="F1041" t="s">
        <v>74</v>
      </c>
      <c r="G1041" t="s">
        <v>75</v>
      </c>
      <c r="H1041" t="s">
        <v>76</v>
      </c>
      <c r="I1041" s="1">
        <v>41655</v>
      </c>
      <c r="J1041">
        <v>2014</v>
      </c>
      <c r="K1041" t="s">
        <v>77</v>
      </c>
      <c r="L1041" t="s">
        <v>78</v>
      </c>
      <c r="M1041" s="1">
        <v>41669</v>
      </c>
      <c r="N1041">
        <v>14</v>
      </c>
      <c r="O1041">
        <f>STANDARDIZE(N1041,$N$8,$N$9)</f>
        <v>-0.38441100418893831</v>
      </c>
      <c r="P1041">
        <f>ABS($J$3-O1041)</f>
        <v>0.14295521958795204</v>
      </c>
      <c r="Q1041">
        <f>ABS($J$4-O1041)</f>
        <v>2.5731939525831371</v>
      </c>
      <c r="R1041">
        <f>ABS($J$5-O1041)</f>
        <v>0.23230223183042215</v>
      </c>
      <c r="S1041">
        <f>ABS($J$6-O1041)</f>
        <v>0.82199251263072437</v>
      </c>
      <c r="T1041">
        <f>MIN(P1041:S1041)</f>
        <v>0.14295521958795204</v>
      </c>
      <c r="U1041">
        <f>MATCH(T1041,P1041:S1041, 0)</f>
        <v>1</v>
      </c>
    </row>
    <row r="1042" spans="1:21" x14ac:dyDescent="0.35">
      <c r="A1042">
        <v>3</v>
      </c>
      <c r="B1042">
        <v>1031</v>
      </c>
      <c r="C1042" t="s">
        <v>14</v>
      </c>
      <c r="D1042" t="s">
        <v>15</v>
      </c>
      <c r="E1042" t="s">
        <v>196</v>
      </c>
      <c r="F1042" t="s">
        <v>197</v>
      </c>
      <c r="G1042" t="s">
        <v>198</v>
      </c>
      <c r="H1042" t="s">
        <v>199</v>
      </c>
      <c r="I1042" s="1">
        <v>41655</v>
      </c>
      <c r="J1042">
        <v>2014</v>
      </c>
      <c r="K1042" t="s">
        <v>77</v>
      </c>
      <c r="L1042" t="s">
        <v>78</v>
      </c>
      <c r="M1042" s="1">
        <v>41792</v>
      </c>
      <c r="N1042">
        <v>21</v>
      </c>
      <c r="O1042">
        <f>STANDARDIZE(N1042,$N$8,$N$9)</f>
        <v>-0.25932518704948021</v>
      </c>
      <c r="P1042">
        <f>ABS($J$3-O1042)</f>
        <v>0.26804103672741014</v>
      </c>
      <c r="Q1042">
        <f>ABS($J$4-O1042)</f>
        <v>2.4481081354436793</v>
      </c>
      <c r="R1042">
        <f>ABS($J$5-O1042)</f>
        <v>0.10721641469096405</v>
      </c>
      <c r="S1042">
        <f>ABS($J$6-O1042)</f>
        <v>0.69690669549126638</v>
      </c>
      <c r="T1042">
        <f>MIN(P1042:S1042)</f>
        <v>0.10721641469096405</v>
      </c>
      <c r="U1042">
        <f>MATCH(T1042,P1042:S1042, 0)</f>
        <v>3</v>
      </c>
    </row>
    <row r="1043" spans="1:21" x14ac:dyDescent="0.35">
      <c r="A1043">
        <v>3</v>
      </c>
      <c r="B1043">
        <v>1032</v>
      </c>
      <c r="C1043" t="s">
        <v>406</v>
      </c>
      <c r="D1043" t="s">
        <v>407</v>
      </c>
      <c r="E1043" t="s">
        <v>196</v>
      </c>
      <c r="F1043" t="s">
        <v>197</v>
      </c>
      <c r="G1043" t="s">
        <v>198</v>
      </c>
      <c r="H1043" t="s">
        <v>199</v>
      </c>
      <c r="I1043" s="1">
        <v>41655</v>
      </c>
      <c r="J1043">
        <v>2014</v>
      </c>
      <c r="K1043" t="s">
        <v>69</v>
      </c>
      <c r="L1043" t="s">
        <v>70</v>
      </c>
      <c r="M1043" s="1">
        <v>41688</v>
      </c>
      <c r="N1043">
        <v>33</v>
      </c>
      <c r="O1043">
        <f>STANDARDIZE(N1043,$N$8,$N$9)</f>
        <v>-4.4892357667552112E-2</v>
      </c>
      <c r="P1043">
        <f>ABS($J$3-O1043)</f>
        <v>0.48247386610933823</v>
      </c>
      <c r="Q1043">
        <f>ABS($J$4-O1043)</f>
        <v>2.2336753060617509</v>
      </c>
      <c r="R1043">
        <f>ABS($J$5-O1043)</f>
        <v>0.10721641469096405</v>
      </c>
      <c r="S1043">
        <f>ABS($J$6-O1043)</f>
        <v>0.48247386610933823</v>
      </c>
      <c r="T1043">
        <f>MIN(P1043:S1043)</f>
        <v>0.10721641469096405</v>
      </c>
      <c r="U1043">
        <f>MATCH(T1043,P1043:S1043, 0)</f>
        <v>3</v>
      </c>
    </row>
    <row r="1044" spans="1:21" x14ac:dyDescent="0.35">
      <c r="A1044">
        <v>3</v>
      </c>
      <c r="B1044">
        <v>1033</v>
      </c>
      <c r="C1044" t="s">
        <v>14</v>
      </c>
      <c r="D1044" t="s">
        <v>15</v>
      </c>
      <c r="E1044" t="s">
        <v>141</v>
      </c>
      <c r="F1044" t="s">
        <v>142</v>
      </c>
      <c r="G1044" t="s">
        <v>143</v>
      </c>
      <c r="H1044" t="s">
        <v>144</v>
      </c>
      <c r="I1044" s="1">
        <v>41655</v>
      </c>
      <c r="J1044">
        <v>2014</v>
      </c>
      <c r="K1044" t="s">
        <v>77</v>
      </c>
      <c r="L1044" t="s">
        <v>78</v>
      </c>
      <c r="M1044" s="1">
        <v>41689</v>
      </c>
      <c r="N1044">
        <v>34</v>
      </c>
      <c r="O1044">
        <f>STANDARDIZE(N1044,$N$8,$N$9)</f>
        <v>-2.7022955219058099E-2</v>
      </c>
      <c r="P1044">
        <f>ABS($J$3-O1044)</f>
        <v>0.50034326855783229</v>
      </c>
      <c r="Q1044">
        <f>ABS($J$4-O1044)</f>
        <v>2.2158059036132571</v>
      </c>
      <c r="R1044">
        <f>ABS($J$5-O1044)</f>
        <v>0.12508581713945807</v>
      </c>
      <c r="S1044">
        <f>ABS($J$6-O1044)</f>
        <v>0.46460446366084424</v>
      </c>
      <c r="T1044">
        <f>MIN(P1044:S1044)</f>
        <v>0.12508581713945807</v>
      </c>
      <c r="U1044">
        <f>MATCH(T1044,P1044:S1044, 0)</f>
        <v>3</v>
      </c>
    </row>
    <row r="1045" spans="1:21" x14ac:dyDescent="0.35">
      <c r="A1045">
        <v>1</v>
      </c>
      <c r="B1045">
        <v>1034</v>
      </c>
      <c r="C1045" t="s">
        <v>314</v>
      </c>
      <c r="D1045" t="s">
        <v>315</v>
      </c>
      <c r="E1045" t="s">
        <v>52</v>
      </c>
      <c r="F1045" t="s">
        <v>53</v>
      </c>
      <c r="G1045" t="s">
        <v>439</v>
      </c>
      <c r="H1045" t="s">
        <v>440</v>
      </c>
      <c r="I1045" s="1">
        <v>41656</v>
      </c>
      <c r="J1045">
        <v>2014</v>
      </c>
      <c r="K1045" t="s">
        <v>331</v>
      </c>
      <c r="L1045" t="s">
        <v>332</v>
      </c>
      <c r="M1045" s="1">
        <v>41656</v>
      </c>
      <c r="N1045">
        <v>0</v>
      </c>
      <c r="O1045">
        <f>STANDARDIZE(N1045,$N$8,$N$9)</f>
        <v>-0.63458263846785445</v>
      </c>
      <c r="P1045">
        <f>ABS($J$3-O1045)</f>
        <v>0.1072164146909641</v>
      </c>
      <c r="Q1045">
        <f>ABS($J$4-O1045)</f>
        <v>2.8233655868620535</v>
      </c>
      <c r="R1045">
        <f>ABS($J$5-O1045)</f>
        <v>0.48247386610933829</v>
      </c>
      <c r="S1045">
        <f>ABS($J$6-O1045)</f>
        <v>1.0721641469096406</v>
      </c>
      <c r="T1045">
        <f>MIN(P1045:S1045)</f>
        <v>0.1072164146909641</v>
      </c>
      <c r="U1045">
        <f>MATCH(T1045,P1045:S1045, 0)</f>
        <v>1</v>
      </c>
    </row>
    <row r="1046" spans="1:21" x14ac:dyDescent="0.35">
      <c r="A1046">
        <v>1</v>
      </c>
      <c r="B1046">
        <v>1035</v>
      </c>
      <c r="C1046" t="s">
        <v>30</v>
      </c>
      <c r="D1046" t="s">
        <v>31</v>
      </c>
      <c r="E1046" t="s">
        <v>52</v>
      </c>
      <c r="F1046" t="s">
        <v>53</v>
      </c>
      <c r="G1046" t="s">
        <v>439</v>
      </c>
      <c r="H1046" t="s">
        <v>440</v>
      </c>
      <c r="I1046" s="1">
        <v>41656</v>
      </c>
      <c r="J1046">
        <v>2014</v>
      </c>
      <c r="K1046" t="s">
        <v>331</v>
      </c>
      <c r="L1046" t="s">
        <v>332</v>
      </c>
      <c r="M1046" s="1">
        <v>41656</v>
      </c>
      <c r="N1046">
        <v>0</v>
      </c>
      <c r="O1046">
        <f>STANDARDIZE(N1046,$N$8,$N$9)</f>
        <v>-0.63458263846785445</v>
      </c>
      <c r="P1046">
        <f>ABS($J$3-O1046)</f>
        <v>0.1072164146909641</v>
      </c>
      <c r="Q1046">
        <f>ABS($J$4-O1046)</f>
        <v>2.8233655868620535</v>
      </c>
      <c r="R1046">
        <f>ABS($J$5-O1046)</f>
        <v>0.48247386610933829</v>
      </c>
      <c r="S1046">
        <f>ABS($J$6-O1046)</f>
        <v>1.0721641469096406</v>
      </c>
      <c r="T1046">
        <f>MIN(P1046:S1046)</f>
        <v>0.1072164146909641</v>
      </c>
      <c r="U1046">
        <f>MATCH(T1046,P1046:S1046, 0)</f>
        <v>1</v>
      </c>
    </row>
    <row r="1047" spans="1:21" x14ac:dyDescent="0.35">
      <c r="A1047">
        <v>1</v>
      </c>
      <c r="B1047">
        <v>1036</v>
      </c>
      <c r="C1047" t="s">
        <v>82</v>
      </c>
      <c r="D1047" t="s">
        <v>83</v>
      </c>
      <c r="E1047" t="s">
        <v>52</v>
      </c>
      <c r="F1047" t="s">
        <v>53</v>
      </c>
      <c r="G1047" t="s">
        <v>439</v>
      </c>
      <c r="H1047" t="s">
        <v>440</v>
      </c>
      <c r="I1047" s="1">
        <v>41656</v>
      </c>
      <c r="J1047">
        <v>2014</v>
      </c>
      <c r="K1047" t="s">
        <v>94</v>
      </c>
      <c r="L1047" t="s">
        <v>95</v>
      </c>
      <c r="M1047" s="1">
        <v>41658</v>
      </c>
      <c r="N1047">
        <v>2</v>
      </c>
      <c r="O1047">
        <f>STANDARDIZE(N1047,$N$8,$N$9)</f>
        <v>-0.59884383357086635</v>
      </c>
      <c r="P1047">
        <f>ABS($J$3-O1047)</f>
        <v>7.1477609793975994E-2</v>
      </c>
      <c r="Q1047">
        <f>ABS($J$4-O1047)</f>
        <v>2.7876267819650655</v>
      </c>
      <c r="R1047">
        <f>ABS($J$5-O1047)</f>
        <v>0.44673506121235018</v>
      </c>
      <c r="S1047">
        <f>ABS($J$6-O1047)</f>
        <v>1.0364253420126524</v>
      </c>
      <c r="T1047">
        <f>MIN(P1047:S1047)</f>
        <v>7.1477609793975994E-2</v>
      </c>
      <c r="U1047">
        <f>MATCH(T1047,P1047:S1047, 0)</f>
        <v>1</v>
      </c>
    </row>
    <row r="1048" spans="1:21" x14ac:dyDescent="0.35">
      <c r="A1048">
        <v>1</v>
      </c>
      <c r="B1048">
        <v>1037</v>
      </c>
      <c r="C1048" t="s">
        <v>441</v>
      </c>
      <c r="D1048" t="s">
        <v>442</v>
      </c>
      <c r="E1048" t="s">
        <v>52</v>
      </c>
      <c r="F1048" t="s">
        <v>53</v>
      </c>
      <c r="G1048" t="s">
        <v>439</v>
      </c>
      <c r="H1048" t="s">
        <v>440</v>
      </c>
      <c r="I1048" s="1">
        <v>41656</v>
      </c>
      <c r="J1048">
        <v>2014</v>
      </c>
      <c r="K1048" t="s">
        <v>331</v>
      </c>
      <c r="L1048" t="s">
        <v>332</v>
      </c>
      <c r="M1048" s="1">
        <v>41658</v>
      </c>
      <c r="N1048">
        <v>2</v>
      </c>
      <c r="O1048">
        <f>STANDARDIZE(N1048,$N$8,$N$9)</f>
        <v>-0.59884383357086635</v>
      </c>
      <c r="P1048">
        <f>ABS($J$3-O1048)</f>
        <v>7.1477609793975994E-2</v>
      </c>
      <c r="Q1048">
        <f>ABS($J$4-O1048)</f>
        <v>2.7876267819650655</v>
      </c>
      <c r="R1048">
        <f>ABS($J$5-O1048)</f>
        <v>0.44673506121235018</v>
      </c>
      <c r="S1048">
        <f>ABS($J$6-O1048)</f>
        <v>1.0364253420126524</v>
      </c>
      <c r="T1048">
        <f>MIN(P1048:S1048)</f>
        <v>7.1477609793975994E-2</v>
      </c>
      <c r="U1048">
        <f>MATCH(T1048,P1048:S1048, 0)</f>
        <v>1</v>
      </c>
    </row>
    <row r="1049" spans="1:21" x14ac:dyDescent="0.35">
      <c r="A1049">
        <v>1</v>
      </c>
      <c r="B1049">
        <v>1038</v>
      </c>
      <c r="C1049" t="s">
        <v>353</v>
      </c>
      <c r="D1049" t="s">
        <v>354</v>
      </c>
      <c r="E1049" t="s">
        <v>52</v>
      </c>
      <c r="F1049" t="s">
        <v>53</v>
      </c>
      <c r="G1049" t="s">
        <v>439</v>
      </c>
      <c r="H1049" t="s">
        <v>440</v>
      </c>
      <c r="I1049" s="1">
        <v>41656</v>
      </c>
      <c r="J1049">
        <v>2014</v>
      </c>
      <c r="K1049" t="s">
        <v>331</v>
      </c>
      <c r="L1049" t="s">
        <v>332</v>
      </c>
      <c r="M1049" s="1">
        <v>41658</v>
      </c>
      <c r="N1049">
        <v>2</v>
      </c>
      <c r="O1049">
        <f>STANDARDIZE(N1049,$N$8,$N$9)</f>
        <v>-0.59884383357086635</v>
      </c>
      <c r="P1049">
        <f>ABS($J$3-O1049)</f>
        <v>7.1477609793975994E-2</v>
      </c>
      <c r="Q1049">
        <f>ABS($J$4-O1049)</f>
        <v>2.7876267819650655</v>
      </c>
      <c r="R1049">
        <f>ABS($J$5-O1049)</f>
        <v>0.44673506121235018</v>
      </c>
      <c r="S1049">
        <f>ABS($J$6-O1049)</f>
        <v>1.0364253420126524</v>
      </c>
      <c r="T1049">
        <f>MIN(P1049:S1049)</f>
        <v>7.1477609793975994E-2</v>
      </c>
      <c r="U1049">
        <f>MATCH(T1049,P1049:S1049, 0)</f>
        <v>1</v>
      </c>
    </row>
    <row r="1050" spans="1:21" x14ac:dyDescent="0.35">
      <c r="A1050">
        <v>1</v>
      </c>
      <c r="B1050">
        <v>1039</v>
      </c>
      <c r="C1050" t="s">
        <v>268</v>
      </c>
      <c r="D1050" t="s">
        <v>269</v>
      </c>
      <c r="E1050" t="s">
        <v>52</v>
      </c>
      <c r="F1050" t="s">
        <v>53</v>
      </c>
      <c r="G1050" t="s">
        <v>439</v>
      </c>
      <c r="H1050" t="s">
        <v>440</v>
      </c>
      <c r="I1050" s="1">
        <v>41656</v>
      </c>
      <c r="J1050">
        <v>2014</v>
      </c>
      <c r="K1050" t="s">
        <v>331</v>
      </c>
      <c r="L1050" t="s">
        <v>332</v>
      </c>
      <c r="M1050" s="1">
        <v>41658</v>
      </c>
      <c r="N1050">
        <v>2</v>
      </c>
      <c r="O1050">
        <f>STANDARDIZE(N1050,$N$8,$N$9)</f>
        <v>-0.59884383357086635</v>
      </c>
      <c r="P1050">
        <f>ABS($J$3-O1050)</f>
        <v>7.1477609793975994E-2</v>
      </c>
      <c r="Q1050">
        <f>ABS($J$4-O1050)</f>
        <v>2.7876267819650655</v>
      </c>
      <c r="R1050">
        <f>ABS($J$5-O1050)</f>
        <v>0.44673506121235018</v>
      </c>
      <c r="S1050">
        <f>ABS($J$6-O1050)</f>
        <v>1.0364253420126524</v>
      </c>
      <c r="T1050">
        <f>MIN(P1050:S1050)</f>
        <v>7.1477609793975994E-2</v>
      </c>
      <c r="U1050">
        <f>MATCH(T1050,P1050:S1050, 0)</f>
        <v>1</v>
      </c>
    </row>
    <row r="1051" spans="1:21" x14ac:dyDescent="0.35">
      <c r="A1051">
        <v>1</v>
      </c>
      <c r="B1051">
        <v>1040</v>
      </c>
      <c r="C1051" t="s">
        <v>223</v>
      </c>
      <c r="D1051" t="s">
        <v>224</v>
      </c>
      <c r="E1051" t="s">
        <v>52</v>
      </c>
      <c r="F1051" t="s">
        <v>53</v>
      </c>
      <c r="G1051" t="s">
        <v>439</v>
      </c>
      <c r="H1051" t="s">
        <v>440</v>
      </c>
      <c r="I1051" s="1">
        <v>41656</v>
      </c>
      <c r="J1051">
        <v>2014</v>
      </c>
      <c r="K1051" t="s">
        <v>331</v>
      </c>
      <c r="L1051" t="s">
        <v>332</v>
      </c>
      <c r="M1051" s="1">
        <v>41658</v>
      </c>
      <c r="N1051">
        <v>2</v>
      </c>
      <c r="O1051">
        <f>STANDARDIZE(N1051,$N$8,$N$9)</f>
        <v>-0.59884383357086635</v>
      </c>
      <c r="P1051">
        <f>ABS($J$3-O1051)</f>
        <v>7.1477609793975994E-2</v>
      </c>
      <c r="Q1051">
        <f>ABS($J$4-O1051)</f>
        <v>2.7876267819650655</v>
      </c>
      <c r="R1051">
        <f>ABS($J$5-O1051)</f>
        <v>0.44673506121235018</v>
      </c>
      <c r="S1051">
        <f>ABS($J$6-O1051)</f>
        <v>1.0364253420126524</v>
      </c>
      <c r="T1051">
        <f>MIN(P1051:S1051)</f>
        <v>7.1477609793975994E-2</v>
      </c>
      <c r="U1051">
        <f>MATCH(T1051,P1051:S1051, 0)</f>
        <v>1</v>
      </c>
    </row>
    <row r="1052" spans="1:21" x14ac:dyDescent="0.35">
      <c r="A1052">
        <v>1</v>
      </c>
      <c r="B1052">
        <v>1041</v>
      </c>
      <c r="C1052" t="s">
        <v>112</v>
      </c>
      <c r="D1052" t="s">
        <v>113</v>
      </c>
      <c r="E1052" t="s">
        <v>52</v>
      </c>
      <c r="F1052" t="s">
        <v>53</v>
      </c>
      <c r="G1052" t="s">
        <v>439</v>
      </c>
      <c r="H1052" t="s">
        <v>440</v>
      </c>
      <c r="I1052" s="1">
        <v>41656</v>
      </c>
      <c r="J1052">
        <v>2014</v>
      </c>
      <c r="K1052" t="s">
        <v>331</v>
      </c>
      <c r="L1052" t="s">
        <v>332</v>
      </c>
      <c r="M1052" s="1">
        <v>41658</v>
      </c>
      <c r="N1052">
        <v>2</v>
      </c>
      <c r="O1052">
        <f>STANDARDIZE(N1052,$N$8,$N$9)</f>
        <v>-0.59884383357086635</v>
      </c>
      <c r="P1052">
        <f>ABS($J$3-O1052)</f>
        <v>7.1477609793975994E-2</v>
      </c>
      <c r="Q1052">
        <f>ABS($J$4-O1052)</f>
        <v>2.7876267819650655</v>
      </c>
      <c r="R1052">
        <f>ABS($J$5-O1052)</f>
        <v>0.44673506121235018</v>
      </c>
      <c r="S1052">
        <f>ABS($J$6-O1052)</f>
        <v>1.0364253420126524</v>
      </c>
      <c r="T1052">
        <f>MIN(P1052:S1052)</f>
        <v>7.1477609793975994E-2</v>
      </c>
      <c r="U1052">
        <f>MATCH(T1052,P1052:S1052, 0)</f>
        <v>1</v>
      </c>
    </row>
    <row r="1053" spans="1:21" x14ac:dyDescent="0.35">
      <c r="A1053">
        <v>1</v>
      </c>
      <c r="B1053">
        <v>1042</v>
      </c>
      <c r="C1053" t="s">
        <v>174</v>
      </c>
      <c r="D1053" t="s">
        <v>175</v>
      </c>
      <c r="E1053" t="s">
        <v>52</v>
      </c>
      <c r="F1053" t="s">
        <v>53</v>
      </c>
      <c r="G1053" t="s">
        <v>439</v>
      </c>
      <c r="H1053" t="s">
        <v>440</v>
      </c>
      <c r="I1053" s="1">
        <v>41656</v>
      </c>
      <c r="J1053">
        <v>2014</v>
      </c>
      <c r="K1053" t="s">
        <v>331</v>
      </c>
      <c r="L1053" t="s">
        <v>332</v>
      </c>
      <c r="M1053" s="1">
        <v>41660</v>
      </c>
      <c r="N1053">
        <v>4</v>
      </c>
      <c r="O1053">
        <f>STANDARDIZE(N1053,$N$8,$N$9)</f>
        <v>-0.56310502867387835</v>
      </c>
      <c r="P1053">
        <f>ABS($J$3-O1053)</f>
        <v>3.5738804896987997E-2</v>
      </c>
      <c r="Q1053">
        <f>ABS($J$4-O1053)</f>
        <v>2.7518879770680771</v>
      </c>
      <c r="R1053">
        <f>ABS($J$5-O1053)</f>
        <v>0.41099625631536219</v>
      </c>
      <c r="S1053">
        <f>ABS($J$6-O1053)</f>
        <v>1.0006865371156644</v>
      </c>
      <c r="T1053">
        <f>MIN(P1053:S1053)</f>
        <v>3.5738804896987997E-2</v>
      </c>
      <c r="U1053">
        <f>MATCH(T1053,P1053:S1053, 0)</f>
        <v>1</v>
      </c>
    </row>
    <row r="1054" spans="1:21" x14ac:dyDescent="0.35">
      <c r="A1054">
        <v>1</v>
      </c>
      <c r="B1054">
        <v>1043</v>
      </c>
      <c r="C1054" t="s">
        <v>286</v>
      </c>
      <c r="D1054" t="s">
        <v>287</v>
      </c>
      <c r="E1054" t="s">
        <v>52</v>
      </c>
      <c r="F1054" t="s">
        <v>53</v>
      </c>
      <c r="G1054" t="s">
        <v>439</v>
      </c>
      <c r="H1054" t="s">
        <v>440</v>
      </c>
      <c r="I1054" s="1">
        <v>41656</v>
      </c>
      <c r="J1054">
        <v>2014</v>
      </c>
      <c r="K1054" t="s">
        <v>331</v>
      </c>
      <c r="L1054" t="s">
        <v>332</v>
      </c>
      <c r="M1054" s="1">
        <v>41660</v>
      </c>
      <c r="N1054">
        <v>4</v>
      </c>
      <c r="O1054">
        <f>STANDARDIZE(N1054,$N$8,$N$9)</f>
        <v>-0.56310502867387835</v>
      </c>
      <c r="P1054">
        <f>ABS($J$3-O1054)</f>
        <v>3.5738804896987997E-2</v>
      </c>
      <c r="Q1054">
        <f>ABS($J$4-O1054)</f>
        <v>2.7518879770680771</v>
      </c>
      <c r="R1054">
        <f>ABS($J$5-O1054)</f>
        <v>0.41099625631536219</v>
      </c>
      <c r="S1054">
        <f>ABS($J$6-O1054)</f>
        <v>1.0006865371156644</v>
      </c>
      <c r="T1054">
        <f>MIN(P1054:S1054)</f>
        <v>3.5738804896987997E-2</v>
      </c>
      <c r="U1054">
        <f>MATCH(T1054,P1054:S1054, 0)</f>
        <v>1</v>
      </c>
    </row>
    <row r="1055" spans="1:21" x14ac:dyDescent="0.35">
      <c r="A1055">
        <v>1</v>
      </c>
      <c r="B1055">
        <v>1044</v>
      </c>
      <c r="C1055" t="s">
        <v>67</v>
      </c>
      <c r="D1055" t="s">
        <v>68</v>
      </c>
      <c r="E1055" t="s">
        <v>79</v>
      </c>
      <c r="F1055" t="s">
        <v>35</v>
      </c>
      <c r="G1055" t="s">
        <v>80</v>
      </c>
      <c r="H1055" t="s">
        <v>81</v>
      </c>
      <c r="I1055" s="1">
        <v>41656</v>
      </c>
      <c r="J1055">
        <v>2014</v>
      </c>
      <c r="K1055" t="s">
        <v>41</v>
      </c>
      <c r="L1055" t="s">
        <v>42</v>
      </c>
      <c r="M1055" s="1">
        <v>41660</v>
      </c>
      <c r="N1055">
        <v>4</v>
      </c>
      <c r="O1055">
        <f>STANDARDIZE(N1055,$N$8,$N$9)</f>
        <v>-0.56310502867387835</v>
      </c>
      <c r="P1055">
        <f>ABS($J$3-O1055)</f>
        <v>3.5738804896987997E-2</v>
      </c>
      <c r="Q1055">
        <f>ABS($J$4-O1055)</f>
        <v>2.7518879770680771</v>
      </c>
      <c r="R1055">
        <f>ABS($J$5-O1055)</f>
        <v>0.41099625631536219</v>
      </c>
      <c r="S1055">
        <f>ABS($J$6-O1055)</f>
        <v>1.0006865371156644</v>
      </c>
      <c r="T1055">
        <f>MIN(P1055:S1055)</f>
        <v>3.5738804896987997E-2</v>
      </c>
      <c r="U1055">
        <f>MATCH(T1055,P1055:S1055, 0)</f>
        <v>1</v>
      </c>
    </row>
    <row r="1056" spans="1:21" x14ac:dyDescent="0.35">
      <c r="A1056">
        <v>1</v>
      </c>
      <c r="B1056">
        <v>1045</v>
      </c>
      <c r="C1056" t="s">
        <v>62</v>
      </c>
      <c r="D1056" t="s">
        <v>63</v>
      </c>
      <c r="E1056" t="s">
        <v>219</v>
      </c>
      <c r="F1056" t="s">
        <v>220</v>
      </c>
      <c r="G1056" t="s">
        <v>221</v>
      </c>
      <c r="H1056" t="s">
        <v>222</v>
      </c>
      <c r="I1056" s="1">
        <v>41656</v>
      </c>
      <c r="J1056">
        <v>2014</v>
      </c>
      <c r="K1056" t="s">
        <v>38</v>
      </c>
      <c r="L1056" t="s">
        <v>13</v>
      </c>
      <c r="M1056" s="1">
        <v>41667</v>
      </c>
      <c r="N1056">
        <v>11</v>
      </c>
      <c r="O1056">
        <f>STANDARDIZE(N1056,$N$8,$N$9)</f>
        <v>-0.43801921153442031</v>
      </c>
      <c r="P1056">
        <f>ABS($J$3-O1056)</f>
        <v>8.9347012242470047E-2</v>
      </c>
      <c r="Q1056">
        <f>ABS($J$4-O1056)</f>
        <v>2.6268021599286193</v>
      </c>
      <c r="R1056">
        <f>ABS($J$5-O1056)</f>
        <v>0.28591043917590414</v>
      </c>
      <c r="S1056">
        <f>ABS($J$6-O1056)</f>
        <v>0.87560071997620637</v>
      </c>
      <c r="T1056">
        <f>MIN(P1056:S1056)</f>
        <v>8.9347012242470047E-2</v>
      </c>
      <c r="U1056">
        <f>MATCH(T1056,P1056:S1056, 0)</f>
        <v>1</v>
      </c>
    </row>
    <row r="1057" spans="1:21" x14ac:dyDescent="0.35">
      <c r="A1057">
        <v>3</v>
      </c>
      <c r="B1057">
        <v>1046</v>
      </c>
      <c r="C1057" t="s">
        <v>14</v>
      </c>
      <c r="D1057" t="s">
        <v>15</v>
      </c>
      <c r="E1057" t="s">
        <v>131</v>
      </c>
      <c r="F1057" t="s">
        <v>132</v>
      </c>
      <c r="G1057" t="s">
        <v>133</v>
      </c>
      <c r="H1057" t="s">
        <v>134</v>
      </c>
      <c r="I1057" s="1">
        <v>41656</v>
      </c>
      <c r="J1057">
        <v>2014</v>
      </c>
      <c r="K1057" t="s">
        <v>77</v>
      </c>
      <c r="L1057" t="s">
        <v>78</v>
      </c>
      <c r="M1057" s="1">
        <v>41792</v>
      </c>
      <c r="N1057">
        <v>20</v>
      </c>
      <c r="O1057">
        <f>STANDARDIZE(N1057,$N$8,$N$9)</f>
        <v>-0.27719458949797421</v>
      </c>
      <c r="P1057">
        <f>ABS($J$3-O1057)</f>
        <v>0.25017163427891614</v>
      </c>
      <c r="Q1057">
        <f>ABS($J$4-O1057)</f>
        <v>2.4659775378921731</v>
      </c>
      <c r="R1057">
        <f>ABS($J$5-O1057)</f>
        <v>0.12508581713945804</v>
      </c>
      <c r="S1057">
        <f>ABS($J$6-O1057)</f>
        <v>0.71477609793976038</v>
      </c>
      <c r="T1057">
        <f>MIN(P1057:S1057)</f>
        <v>0.12508581713945804</v>
      </c>
      <c r="U1057">
        <f>MATCH(T1057,P1057:S1057, 0)</f>
        <v>3</v>
      </c>
    </row>
    <row r="1058" spans="1:21" x14ac:dyDescent="0.35">
      <c r="A1058">
        <v>3</v>
      </c>
      <c r="B1058">
        <v>1047</v>
      </c>
      <c r="C1058" t="s">
        <v>67</v>
      </c>
      <c r="D1058" t="s">
        <v>68</v>
      </c>
      <c r="E1058" t="s">
        <v>90</v>
      </c>
      <c r="F1058" t="s">
        <v>250</v>
      </c>
      <c r="G1058" t="s">
        <v>443</v>
      </c>
      <c r="H1058" t="s">
        <v>444</v>
      </c>
      <c r="I1058" s="1">
        <v>41656</v>
      </c>
      <c r="J1058">
        <v>2014</v>
      </c>
      <c r="K1058" t="s">
        <v>284</v>
      </c>
      <c r="L1058" t="s">
        <v>285</v>
      </c>
      <c r="M1058" s="1">
        <v>41945</v>
      </c>
      <c r="N1058">
        <v>25</v>
      </c>
      <c r="O1058">
        <f>STANDARDIZE(N1058,$N$8,$N$9)</f>
        <v>-0.18784757725550419</v>
      </c>
      <c r="P1058">
        <f>ABS($J$3-O1058)</f>
        <v>0.33951864652138619</v>
      </c>
      <c r="Q1058">
        <f>ABS($J$4-O1058)</f>
        <v>2.3766305256497033</v>
      </c>
      <c r="R1058">
        <f>ABS($J$5-O1058)</f>
        <v>3.5738804896988025E-2</v>
      </c>
      <c r="S1058">
        <f>ABS($J$6-O1058)</f>
        <v>0.62542908569729028</v>
      </c>
      <c r="T1058">
        <f>MIN(P1058:S1058)</f>
        <v>3.5738804896988025E-2</v>
      </c>
      <c r="U1058">
        <f>MATCH(T1058,P1058:S1058, 0)</f>
        <v>3</v>
      </c>
    </row>
    <row r="1059" spans="1:21" x14ac:dyDescent="0.35">
      <c r="A1059">
        <v>3</v>
      </c>
      <c r="B1059">
        <v>1048</v>
      </c>
      <c r="C1059" t="s">
        <v>71</v>
      </c>
      <c r="D1059" t="s">
        <v>72</v>
      </c>
      <c r="E1059" t="s">
        <v>90</v>
      </c>
      <c r="F1059" t="s">
        <v>91</v>
      </c>
      <c r="G1059" t="s">
        <v>377</v>
      </c>
      <c r="H1059" t="s">
        <v>378</v>
      </c>
      <c r="I1059" s="1">
        <v>41656</v>
      </c>
      <c r="J1059">
        <v>2014</v>
      </c>
      <c r="K1059" t="s">
        <v>77</v>
      </c>
      <c r="L1059" t="s">
        <v>78</v>
      </c>
      <c r="M1059" s="1">
        <v>41686</v>
      </c>
      <c r="N1059">
        <v>30</v>
      </c>
      <c r="O1059">
        <f>STANDARDIZE(N1059,$N$8,$N$9)</f>
        <v>-9.8500565013034141E-2</v>
      </c>
      <c r="P1059">
        <f>ABS($J$3-O1059)</f>
        <v>0.42886565876385618</v>
      </c>
      <c r="Q1059">
        <f>ABS($J$4-O1059)</f>
        <v>2.2872835134072331</v>
      </c>
      <c r="R1059">
        <f>ABS($J$5-O1059)</f>
        <v>5.3608207345482023E-2</v>
      </c>
      <c r="S1059">
        <f>ABS($J$6-O1059)</f>
        <v>0.53608207345482028</v>
      </c>
      <c r="T1059">
        <f>MIN(P1059:S1059)</f>
        <v>5.3608207345482023E-2</v>
      </c>
      <c r="U1059">
        <f>MATCH(T1059,P1059:S1059, 0)</f>
        <v>3</v>
      </c>
    </row>
    <row r="1060" spans="1:21" x14ac:dyDescent="0.35">
      <c r="A1060">
        <v>2</v>
      </c>
      <c r="B1060">
        <v>1049</v>
      </c>
      <c r="C1060" t="s">
        <v>180</v>
      </c>
      <c r="D1060" t="s">
        <v>181</v>
      </c>
      <c r="E1060" t="s">
        <v>24</v>
      </c>
      <c r="F1060" t="s">
        <v>25</v>
      </c>
      <c r="G1060" t="s">
        <v>26</v>
      </c>
      <c r="H1060" t="s">
        <v>27</v>
      </c>
      <c r="I1060" s="1">
        <v>41656</v>
      </c>
      <c r="J1060">
        <v>2014</v>
      </c>
      <c r="K1060" t="s">
        <v>28</v>
      </c>
      <c r="L1060" t="s">
        <v>29</v>
      </c>
      <c r="M1060" s="1">
        <v>41676</v>
      </c>
      <c r="N1060">
        <v>136</v>
      </c>
      <c r="O1060">
        <f>STANDARDIZE(N1060,$N$8,$N$9)</f>
        <v>1.795656094527331</v>
      </c>
      <c r="P1060">
        <f>ABS($J$3-O1060)</f>
        <v>2.3230223183042211</v>
      </c>
      <c r="Q1060">
        <f>ABS($J$4-O1060)</f>
        <v>0.39312685386686796</v>
      </c>
      <c r="R1060">
        <f>ABS($J$5-O1060)</f>
        <v>1.9477648668858472</v>
      </c>
      <c r="S1060">
        <f>ABS($J$6-O1060)</f>
        <v>1.3580745860855448</v>
      </c>
      <c r="T1060">
        <f>MIN(P1060:S1060)</f>
        <v>0.39312685386686796</v>
      </c>
      <c r="U1060">
        <f>MATCH(T1060,P1060:S1060, 0)</f>
        <v>2</v>
      </c>
    </row>
    <row r="1061" spans="1:21" x14ac:dyDescent="0.35">
      <c r="A1061">
        <v>4</v>
      </c>
      <c r="B1061">
        <v>1050</v>
      </c>
      <c r="C1061" t="s">
        <v>14</v>
      </c>
      <c r="D1061" t="s">
        <v>15</v>
      </c>
      <c r="E1061" t="s">
        <v>16</v>
      </c>
      <c r="F1061" t="s">
        <v>17</v>
      </c>
      <c r="G1061" t="s">
        <v>137</v>
      </c>
      <c r="H1061" t="s">
        <v>138</v>
      </c>
      <c r="I1061" s="1">
        <v>41658</v>
      </c>
      <c r="J1061">
        <v>2014</v>
      </c>
      <c r="K1061" t="s">
        <v>38</v>
      </c>
      <c r="L1061" t="s">
        <v>13</v>
      </c>
      <c r="M1061" s="1">
        <v>41715</v>
      </c>
      <c r="N1061">
        <v>57</v>
      </c>
      <c r="O1061">
        <f>STANDARDIZE(N1061,$N$8,$N$9)</f>
        <v>0.38397330109630412</v>
      </c>
      <c r="P1061">
        <f>ABS($J$3-O1061)</f>
        <v>0.91133952487319447</v>
      </c>
      <c r="Q1061">
        <f>ABS($J$4-O1061)</f>
        <v>1.8048096472978949</v>
      </c>
      <c r="R1061">
        <f>ABS($J$5-O1061)</f>
        <v>0.53608207345482028</v>
      </c>
      <c r="S1061">
        <f>ABS($J$6-O1061)</f>
        <v>5.3608207345481995E-2</v>
      </c>
      <c r="T1061">
        <f>MIN(P1061:S1061)</f>
        <v>5.3608207345481995E-2</v>
      </c>
      <c r="U1061">
        <f>MATCH(T1061,P1061:S1061, 0)</f>
        <v>4</v>
      </c>
    </row>
    <row r="1062" spans="1:21" x14ac:dyDescent="0.35">
      <c r="A1062">
        <v>3</v>
      </c>
      <c r="B1062">
        <v>1051</v>
      </c>
      <c r="C1062" t="s">
        <v>14</v>
      </c>
      <c r="D1062" t="s">
        <v>15</v>
      </c>
      <c r="E1062" t="s">
        <v>149</v>
      </c>
      <c r="F1062" t="s">
        <v>150</v>
      </c>
      <c r="G1062" t="s">
        <v>215</v>
      </c>
      <c r="H1062" t="s">
        <v>216</v>
      </c>
      <c r="I1062" s="1">
        <v>41659</v>
      </c>
      <c r="J1062">
        <v>2014</v>
      </c>
      <c r="K1062" t="s">
        <v>77</v>
      </c>
      <c r="L1062" t="s">
        <v>78</v>
      </c>
      <c r="M1062" s="1">
        <v>41822</v>
      </c>
      <c r="N1062">
        <v>18</v>
      </c>
      <c r="O1062">
        <f>STANDARDIZE(N1062,$N$8,$N$9)</f>
        <v>-0.31293339439496226</v>
      </c>
      <c r="P1062">
        <f>ABS($J$3-O1062)</f>
        <v>0.21443282938192809</v>
      </c>
      <c r="Q1062">
        <f>ABS($J$4-O1062)</f>
        <v>2.5017163427891611</v>
      </c>
      <c r="R1062">
        <f>ABS($J$5-O1062)</f>
        <v>0.1608246220364461</v>
      </c>
      <c r="S1062">
        <f>ABS($J$6-O1062)</f>
        <v>0.75051490283674838</v>
      </c>
      <c r="T1062">
        <f>MIN(P1062:S1062)</f>
        <v>0.1608246220364461</v>
      </c>
      <c r="U1062">
        <f>MATCH(T1062,P1062:S1062, 0)</f>
        <v>3</v>
      </c>
    </row>
    <row r="1063" spans="1:21" x14ac:dyDescent="0.35">
      <c r="A1063">
        <v>3</v>
      </c>
      <c r="B1063">
        <v>1052</v>
      </c>
      <c r="C1063" t="s">
        <v>445</v>
      </c>
      <c r="D1063" t="s">
        <v>446</v>
      </c>
      <c r="E1063" t="s">
        <v>34</v>
      </c>
      <c r="F1063" t="s">
        <v>35</v>
      </c>
      <c r="G1063" t="s">
        <v>36</v>
      </c>
      <c r="H1063" t="s">
        <v>37</v>
      </c>
      <c r="I1063" s="1">
        <v>41659</v>
      </c>
      <c r="J1063">
        <v>2014</v>
      </c>
      <c r="K1063" t="s">
        <v>77</v>
      </c>
      <c r="L1063" t="s">
        <v>78</v>
      </c>
      <c r="M1063" s="1">
        <v>41914</v>
      </c>
      <c r="N1063">
        <v>21</v>
      </c>
      <c r="O1063">
        <f>STANDARDIZE(N1063,$N$8,$N$9)</f>
        <v>-0.25932518704948021</v>
      </c>
      <c r="P1063">
        <f>ABS($J$3-O1063)</f>
        <v>0.26804103672741014</v>
      </c>
      <c r="Q1063">
        <f>ABS($J$4-O1063)</f>
        <v>2.4481081354436793</v>
      </c>
      <c r="R1063">
        <f>ABS($J$5-O1063)</f>
        <v>0.10721641469096405</v>
      </c>
      <c r="S1063">
        <f>ABS($J$6-O1063)</f>
        <v>0.69690669549126638</v>
      </c>
      <c r="T1063">
        <f>MIN(P1063:S1063)</f>
        <v>0.10721641469096405</v>
      </c>
      <c r="U1063">
        <f>MATCH(T1063,P1063:S1063, 0)</f>
        <v>3</v>
      </c>
    </row>
    <row r="1064" spans="1:21" x14ac:dyDescent="0.35">
      <c r="A1064">
        <v>3</v>
      </c>
      <c r="B1064">
        <v>1053</v>
      </c>
      <c r="C1064" t="s">
        <v>67</v>
      </c>
      <c r="D1064" t="s">
        <v>68</v>
      </c>
      <c r="E1064" t="s">
        <v>121</v>
      </c>
      <c r="F1064" t="s">
        <v>122</v>
      </c>
      <c r="G1064" t="s">
        <v>123</v>
      </c>
      <c r="H1064" t="s">
        <v>124</v>
      </c>
      <c r="I1064" s="1">
        <v>41659</v>
      </c>
      <c r="J1064">
        <v>2014</v>
      </c>
      <c r="K1064" t="s">
        <v>166</v>
      </c>
      <c r="L1064" t="s">
        <v>167</v>
      </c>
      <c r="M1064" s="1">
        <v>41975</v>
      </c>
      <c r="N1064">
        <v>23</v>
      </c>
      <c r="O1064">
        <f>STANDARDIZE(N1064,$N$8,$N$9)</f>
        <v>-0.22358638215249221</v>
      </c>
      <c r="P1064">
        <f>ABS($J$3-O1064)</f>
        <v>0.30377984162439814</v>
      </c>
      <c r="Q1064">
        <f>ABS($J$4-O1064)</f>
        <v>2.4123693305466913</v>
      </c>
      <c r="R1064">
        <f>ABS($J$5-O1064)</f>
        <v>7.1477609793976049E-2</v>
      </c>
      <c r="S1064">
        <f>ABS($J$6-O1064)</f>
        <v>0.66116789059427838</v>
      </c>
      <c r="T1064">
        <f>MIN(P1064:S1064)</f>
        <v>7.1477609793976049E-2</v>
      </c>
      <c r="U1064">
        <f>MATCH(T1064,P1064:S1064, 0)</f>
        <v>3</v>
      </c>
    </row>
    <row r="1065" spans="1:21" x14ac:dyDescent="0.35">
      <c r="A1065">
        <v>3</v>
      </c>
      <c r="B1065">
        <v>1054</v>
      </c>
      <c r="C1065" t="s">
        <v>447</v>
      </c>
      <c r="D1065" t="s">
        <v>448</v>
      </c>
      <c r="E1065" t="s">
        <v>149</v>
      </c>
      <c r="F1065" t="s">
        <v>150</v>
      </c>
      <c r="G1065" t="s">
        <v>215</v>
      </c>
      <c r="H1065" t="s">
        <v>216</v>
      </c>
      <c r="I1065" s="1">
        <v>41659</v>
      </c>
      <c r="J1065">
        <v>2014</v>
      </c>
      <c r="K1065" t="s">
        <v>77</v>
      </c>
      <c r="L1065" t="s">
        <v>78</v>
      </c>
      <c r="M1065" s="1">
        <v>41975</v>
      </c>
      <c r="N1065">
        <v>23</v>
      </c>
      <c r="O1065">
        <f>STANDARDIZE(N1065,$N$8,$N$9)</f>
        <v>-0.22358638215249221</v>
      </c>
      <c r="P1065">
        <f>ABS($J$3-O1065)</f>
        <v>0.30377984162439814</v>
      </c>
      <c r="Q1065">
        <f>ABS($J$4-O1065)</f>
        <v>2.4123693305466913</v>
      </c>
      <c r="R1065">
        <f>ABS($J$5-O1065)</f>
        <v>7.1477609793976049E-2</v>
      </c>
      <c r="S1065">
        <f>ABS($J$6-O1065)</f>
        <v>0.66116789059427838</v>
      </c>
      <c r="T1065">
        <f>MIN(P1065:S1065)</f>
        <v>7.1477609793976049E-2</v>
      </c>
      <c r="U1065">
        <f>MATCH(T1065,P1065:S1065, 0)</f>
        <v>3</v>
      </c>
    </row>
    <row r="1066" spans="1:21" x14ac:dyDescent="0.35">
      <c r="A1066">
        <v>4</v>
      </c>
      <c r="B1066">
        <v>1055</v>
      </c>
      <c r="C1066" t="s">
        <v>14</v>
      </c>
      <c r="D1066" t="s">
        <v>15</v>
      </c>
      <c r="E1066" t="s">
        <v>79</v>
      </c>
      <c r="F1066" t="s">
        <v>35</v>
      </c>
      <c r="G1066" t="s">
        <v>80</v>
      </c>
      <c r="H1066" t="s">
        <v>81</v>
      </c>
      <c r="I1066" s="1">
        <v>41659</v>
      </c>
      <c r="J1066">
        <v>2014</v>
      </c>
      <c r="K1066" t="s">
        <v>77</v>
      </c>
      <c r="L1066" t="s">
        <v>78</v>
      </c>
      <c r="M1066" s="1">
        <v>41946</v>
      </c>
      <c r="N1066">
        <v>50</v>
      </c>
      <c r="O1066">
        <f>STANDARDIZE(N1066,$N$8,$N$9)</f>
        <v>0.25888748395684602</v>
      </c>
      <c r="P1066">
        <f>ABS($J$3-O1066)</f>
        <v>0.78625370773373637</v>
      </c>
      <c r="Q1066">
        <f>ABS($J$4-O1066)</f>
        <v>1.9298954644373529</v>
      </c>
      <c r="R1066">
        <f>ABS($J$5-O1066)</f>
        <v>0.41099625631536219</v>
      </c>
      <c r="S1066">
        <f>ABS($J$6-O1066)</f>
        <v>0.17869402448494009</v>
      </c>
      <c r="T1066">
        <f>MIN(P1066:S1066)</f>
        <v>0.17869402448494009</v>
      </c>
      <c r="U1066">
        <f>MATCH(T1066,P1066:S1066, 0)</f>
        <v>4</v>
      </c>
    </row>
    <row r="1067" spans="1:21" x14ac:dyDescent="0.35">
      <c r="A1067">
        <v>1</v>
      </c>
      <c r="B1067">
        <v>1056</v>
      </c>
      <c r="C1067" t="s">
        <v>14</v>
      </c>
      <c r="D1067" t="s">
        <v>15</v>
      </c>
      <c r="E1067" t="s">
        <v>90</v>
      </c>
      <c r="F1067" t="s">
        <v>250</v>
      </c>
      <c r="G1067" t="s">
        <v>443</v>
      </c>
      <c r="H1067" t="s">
        <v>444</v>
      </c>
      <c r="I1067" s="1">
        <v>41660</v>
      </c>
      <c r="J1067">
        <v>2014</v>
      </c>
      <c r="K1067" t="s">
        <v>69</v>
      </c>
      <c r="L1067" t="s">
        <v>70</v>
      </c>
      <c r="M1067" s="1">
        <v>41662</v>
      </c>
      <c r="N1067">
        <v>2</v>
      </c>
      <c r="O1067">
        <f>STANDARDIZE(N1067,$N$8,$N$9)</f>
        <v>-0.59884383357086635</v>
      </c>
      <c r="P1067">
        <f>ABS($J$3-O1067)</f>
        <v>7.1477609793975994E-2</v>
      </c>
      <c r="Q1067">
        <f>ABS($J$4-O1067)</f>
        <v>2.7876267819650655</v>
      </c>
      <c r="R1067">
        <f>ABS($J$5-O1067)</f>
        <v>0.44673506121235018</v>
      </c>
      <c r="S1067">
        <f>ABS($J$6-O1067)</f>
        <v>1.0364253420126524</v>
      </c>
      <c r="T1067">
        <f>MIN(P1067:S1067)</f>
        <v>7.1477609793975994E-2</v>
      </c>
      <c r="U1067">
        <f>MATCH(T1067,P1067:S1067, 0)</f>
        <v>1</v>
      </c>
    </row>
    <row r="1068" spans="1:21" x14ac:dyDescent="0.35">
      <c r="A1068">
        <v>1</v>
      </c>
      <c r="B1068">
        <v>1057</v>
      </c>
      <c r="C1068" t="s">
        <v>396</v>
      </c>
      <c r="D1068" t="s">
        <v>397</v>
      </c>
      <c r="E1068" t="s">
        <v>168</v>
      </c>
      <c r="F1068" t="s">
        <v>169</v>
      </c>
      <c r="G1068" t="s">
        <v>231</v>
      </c>
      <c r="H1068" t="s">
        <v>232</v>
      </c>
      <c r="I1068" s="1">
        <v>41660</v>
      </c>
      <c r="J1068">
        <v>2014</v>
      </c>
      <c r="K1068" t="s">
        <v>77</v>
      </c>
      <c r="L1068" t="s">
        <v>78</v>
      </c>
      <c r="M1068" s="1">
        <v>41666</v>
      </c>
      <c r="N1068">
        <v>6</v>
      </c>
      <c r="O1068">
        <f>STANDARDIZE(N1068,$N$8,$N$9)</f>
        <v>-0.52736622377689035</v>
      </c>
      <c r="P1068">
        <f>ABS($J$3-O1068)</f>
        <v>0</v>
      </c>
      <c r="Q1068">
        <f>ABS($J$4-O1068)</f>
        <v>2.7161491721710895</v>
      </c>
      <c r="R1068">
        <f>ABS($J$5-O1068)</f>
        <v>0.37525745141837419</v>
      </c>
      <c r="S1068">
        <f>ABS($J$6-O1068)</f>
        <v>0.96494773221867647</v>
      </c>
      <c r="T1068">
        <f>MIN(P1068:S1068)</f>
        <v>0</v>
      </c>
      <c r="U1068">
        <f>MATCH(T1068,P1068:S1068, 0)</f>
        <v>1</v>
      </c>
    </row>
    <row r="1069" spans="1:21" x14ac:dyDescent="0.35">
      <c r="A1069">
        <v>1</v>
      </c>
      <c r="B1069">
        <v>1058</v>
      </c>
      <c r="C1069" t="s">
        <v>172</v>
      </c>
      <c r="D1069" t="s">
        <v>173</v>
      </c>
      <c r="E1069" t="s">
        <v>58</v>
      </c>
      <c r="F1069" t="s">
        <v>59</v>
      </c>
      <c r="G1069" t="s">
        <v>60</v>
      </c>
      <c r="H1069" t="s">
        <v>61</v>
      </c>
      <c r="I1069" s="1">
        <v>41660</v>
      </c>
      <c r="J1069">
        <v>2014</v>
      </c>
      <c r="K1069" t="s">
        <v>77</v>
      </c>
      <c r="L1069" t="s">
        <v>78</v>
      </c>
      <c r="M1069" s="1">
        <v>41731</v>
      </c>
      <c r="N1069">
        <v>14</v>
      </c>
      <c r="O1069">
        <f>STANDARDIZE(N1069,$N$8,$N$9)</f>
        <v>-0.38441100418893831</v>
      </c>
      <c r="P1069">
        <f>ABS($J$3-O1069)</f>
        <v>0.14295521958795204</v>
      </c>
      <c r="Q1069">
        <f>ABS($J$4-O1069)</f>
        <v>2.5731939525831371</v>
      </c>
      <c r="R1069">
        <f>ABS($J$5-O1069)</f>
        <v>0.23230223183042215</v>
      </c>
      <c r="S1069">
        <f>ABS($J$6-O1069)</f>
        <v>0.82199251263072437</v>
      </c>
      <c r="T1069">
        <f>MIN(P1069:S1069)</f>
        <v>0.14295521958795204</v>
      </c>
      <c r="U1069">
        <f>MATCH(T1069,P1069:S1069, 0)</f>
        <v>1</v>
      </c>
    </row>
    <row r="1070" spans="1:21" x14ac:dyDescent="0.35">
      <c r="A1070">
        <v>3</v>
      </c>
      <c r="B1070">
        <v>1059</v>
      </c>
      <c r="C1070" t="s">
        <v>239</v>
      </c>
      <c r="D1070" t="s">
        <v>240</v>
      </c>
      <c r="E1070" t="s">
        <v>90</v>
      </c>
      <c r="F1070" t="s">
        <v>250</v>
      </c>
      <c r="G1070" t="s">
        <v>443</v>
      </c>
      <c r="H1070" t="s">
        <v>444</v>
      </c>
      <c r="I1070" s="1">
        <v>41660</v>
      </c>
      <c r="J1070">
        <v>2014</v>
      </c>
      <c r="K1070" t="s">
        <v>77</v>
      </c>
      <c r="L1070" t="s">
        <v>78</v>
      </c>
      <c r="M1070" s="1">
        <v>41914</v>
      </c>
      <c r="N1070">
        <v>20</v>
      </c>
      <c r="O1070">
        <f>STANDARDIZE(N1070,$N$8,$N$9)</f>
        <v>-0.27719458949797421</v>
      </c>
      <c r="P1070">
        <f>ABS($J$3-O1070)</f>
        <v>0.25017163427891614</v>
      </c>
      <c r="Q1070">
        <f>ABS($J$4-O1070)</f>
        <v>2.4659775378921731</v>
      </c>
      <c r="R1070">
        <f>ABS($J$5-O1070)</f>
        <v>0.12508581713945804</v>
      </c>
      <c r="S1070">
        <f>ABS($J$6-O1070)</f>
        <v>0.71477609793976038</v>
      </c>
      <c r="T1070">
        <f>MIN(P1070:S1070)</f>
        <v>0.12508581713945804</v>
      </c>
      <c r="U1070">
        <f>MATCH(T1070,P1070:S1070, 0)</f>
        <v>3</v>
      </c>
    </row>
    <row r="1071" spans="1:21" x14ac:dyDescent="0.35">
      <c r="A1071">
        <v>3</v>
      </c>
      <c r="B1071">
        <v>1060</v>
      </c>
      <c r="C1071" t="s">
        <v>14</v>
      </c>
      <c r="D1071" t="s">
        <v>15</v>
      </c>
      <c r="E1071" t="s">
        <v>219</v>
      </c>
      <c r="F1071" t="s">
        <v>220</v>
      </c>
      <c r="G1071" t="s">
        <v>221</v>
      </c>
      <c r="H1071" t="s">
        <v>222</v>
      </c>
      <c r="I1071" s="1">
        <v>41660</v>
      </c>
      <c r="J1071">
        <v>2014</v>
      </c>
      <c r="K1071" t="s">
        <v>56</v>
      </c>
      <c r="L1071" t="s">
        <v>57</v>
      </c>
      <c r="M1071" s="1">
        <v>41945</v>
      </c>
      <c r="N1071">
        <v>21</v>
      </c>
      <c r="O1071">
        <f>STANDARDIZE(N1071,$N$8,$N$9)</f>
        <v>-0.25932518704948021</v>
      </c>
      <c r="P1071">
        <f>ABS($J$3-O1071)</f>
        <v>0.26804103672741014</v>
      </c>
      <c r="Q1071">
        <f>ABS($J$4-O1071)</f>
        <v>2.4481081354436793</v>
      </c>
      <c r="R1071">
        <f>ABS($J$5-O1071)</f>
        <v>0.10721641469096405</v>
      </c>
      <c r="S1071">
        <f>ABS($J$6-O1071)</f>
        <v>0.69690669549126638</v>
      </c>
      <c r="T1071">
        <f>MIN(P1071:S1071)</f>
        <v>0.10721641469096405</v>
      </c>
      <c r="U1071">
        <f>MATCH(T1071,P1071:S1071, 0)</f>
        <v>3</v>
      </c>
    </row>
    <row r="1072" spans="1:21" x14ac:dyDescent="0.35">
      <c r="A1072">
        <v>4</v>
      </c>
      <c r="B1072">
        <v>1061</v>
      </c>
      <c r="C1072" t="s">
        <v>14</v>
      </c>
      <c r="D1072" t="s">
        <v>15</v>
      </c>
      <c r="E1072" t="s">
        <v>52</v>
      </c>
      <c r="F1072" t="s">
        <v>53</v>
      </c>
      <c r="G1072" t="s">
        <v>248</v>
      </c>
      <c r="H1072" t="s">
        <v>249</v>
      </c>
      <c r="I1072" s="1">
        <v>41660</v>
      </c>
      <c r="J1072">
        <v>2014</v>
      </c>
      <c r="K1072" t="s">
        <v>77</v>
      </c>
      <c r="L1072" t="s">
        <v>78</v>
      </c>
      <c r="M1072" s="1">
        <v>41702</v>
      </c>
      <c r="N1072">
        <v>72</v>
      </c>
      <c r="O1072">
        <f>STANDARDIZE(N1072,$N$8,$N$9)</f>
        <v>0.65201433782371421</v>
      </c>
      <c r="P1072">
        <f>ABS($J$3-O1072)</f>
        <v>1.1793805616006046</v>
      </c>
      <c r="Q1072">
        <f>ABS($J$4-O1072)</f>
        <v>1.5367686105704847</v>
      </c>
      <c r="R1072">
        <f>ABS($J$5-O1072)</f>
        <v>0.80412311018223037</v>
      </c>
      <c r="S1072">
        <f>ABS($J$6-O1072)</f>
        <v>0.21443282938192809</v>
      </c>
      <c r="T1072">
        <f>MIN(P1072:S1072)</f>
        <v>0.21443282938192809</v>
      </c>
      <c r="U1072">
        <f>MATCH(T1072,P1072:S1072, 0)</f>
        <v>4</v>
      </c>
    </row>
    <row r="1073" spans="1:21" x14ac:dyDescent="0.35">
      <c r="A1073">
        <v>4</v>
      </c>
      <c r="B1073">
        <v>1062</v>
      </c>
      <c r="C1073" t="s">
        <v>264</v>
      </c>
      <c r="D1073" t="s">
        <v>265</v>
      </c>
      <c r="E1073" t="s">
        <v>79</v>
      </c>
      <c r="F1073" t="s">
        <v>35</v>
      </c>
      <c r="G1073" t="s">
        <v>80</v>
      </c>
      <c r="H1073" t="s">
        <v>81</v>
      </c>
      <c r="I1073" s="1">
        <v>41661</v>
      </c>
      <c r="J1073">
        <v>2014</v>
      </c>
      <c r="K1073" t="s">
        <v>41</v>
      </c>
      <c r="L1073" t="s">
        <v>42</v>
      </c>
      <c r="M1073" s="1">
        <v>41717</v>
      </c>
      <c r="N1073">
        <v>56</v>
      </c>
      <c r="O1073">
        <f>STANDARDIZE(N1073,$N$8,$N$9)</f>
        <v>0.36610389864781012</v>
      </c>
      <c r="P1073">
        <f>ABS($J$3-O1073)</f>
        <v>0.89347012242470047</v>
      </c>
      <c r="Q1073">
        <f>ABS($J$4-O1073)</f>
        <v>1.8226790497463887</v>
      </c>
      <c r="R1073">
        <f>ABS($J$5-O1073)</f>
        <v>0.51821267100632629</v>
      </c>
      <c r="S1073">
        <f>ABS($J$6-O1073)</f>
        <v>7.1477609793975994E-2</v>
      </c>
      <c r="T1073">
        <f>MIN(P1073:S1073)</f>
        <v>7.1477609793975994E-2</v>
      </c>
      <c r="U1073">
        <f>MATCH(T1073,P1073:S1073, 0)</f>
        <v>4</v>
      </c>
    </row>
    <row r="1074" spans="1:21" x14ac:dyDescent="0.35">
      <c r="A1074">
        <v>1</v>
      </c>
      <c r="B1074">
        <v>1063</v>
      </c>
      <c r="C1074" t="s">
        <v>112</v>
      </c>
      <c r="D1074" t="s">
        <v>113</v>
      </c>
      <c r="E1074" t="s">
        <v>52</v>
      </c>
      <c r="F1074" t="s">
        <v>53</v>
      </c>
      <c r="G1074" t="s">
        <v>54</v>
      </c>
      <c r="H1074" t="s">
        <v>55</v>
      </c>
      <c r="I1074" s="1">
        <v>41662</v>
      </c>
      <c r="J1074">
        <v>2014</v>
      </c>
      <c r="K1074" t="s">
        <v>147</v>
      </c>
      <c r="L1074" t="s">
        <v>148</v>
      </c>
      <c r="M1074" s="1">
        <v>41665</v>
      </c>
      <c r="N1074">
        <v>3</v>
      </c>
      <c r="O1074">
        <f>STANDARDIZE(N1074,$N$8,$N$9)</f>
        <v>-0.58097443112237235</v>
      </c>
      <c r="P1074">
        <f>ABS($J$3-O1074)</f>
        <v>5.3608207345481995E-2</v>
      </c>
      <c r="Q1074">
        <f>ABS($J$4-O1074)</f>
        <v>2.7697573795165713</v>
      </c>
      <c r="R1074">
        <f>ABS($J$5-O1074)</f>
        <v>0.42886565876385618</v>
      </c>
      <c r="S1074">
        <f>ABS($J$6-O1074)</f>
        <v>1.0185559395641586</v>
      </c>
      <c r="T1074">
        <f>MIN(P1074:S1074)</f>
        <v>5.3608207345481995E-2</v>
      </c>
      <c r="U1074">
        <f>MATCH(T1074,P1074:S1074, 0)</f>
        <v>1</v>
      </c>
    </row>
    <row r="1075" spans="1:21" x14ac:dyDescent="0.35">
      <c r="A1075">
        <v>1</v>
      </c>
      <c r="B1075">
        <v>1064</v>
      </c>
      <c r="C1075" t="s">
        <v>112</v>
      </c>
      <c r="D1075" t="s">
        <v>113</v>
      </c>
      <c r="E1075" t="s">
        <v>73</v>
      </c>
      <c r="F1075" t="s">
        <v>74</v>
      </c>
      <c r="G1075" t="s">
        <v>75</v>
      </c>
      <c r="H1075" t="s">
        <v>76</v>
      </c>
      <c r="I1075" s="1">
        <v>41662</v>
      </c>
      <c r="J1075">
        <v>2014</v>
      </c>
      <c r="K1075" t="s">
        <v>166</v>
      </c>
      <c r="L1075" t="s">
        <v>167</v>
      </c>
      <c r="M1075" s="1">
        <v>41667</v>
      </c>
      <c r="N1075">
        <v>5</v>
      </c>
      <c r="O1075">
        <f>STANDARDIZE(N1075,$N$8,$N$9)</f>
        <v>-0.54523562622538435</v>
      </c>
      <c r="P1075">
        <f>ABS($J$3-O1075)</f>
        <v>1.7869402448493998E-2</v>
      </c>
      <c r="Q1075">
        <f>ABS($J$4-O1075)</f>
        <v>2.7340185746195833</v>
      </c>
      <c r="R1075">
        <f>ABS($J$5-O1075)</f>
        <v>0.39312685386686819</v>
      </c>
      <c r="S1075">
        <f>ABS($J$6-O1075)</f>
        <v>0.98281713466717047</v>
      </c>
      <c r="T1075">
        <f>MIN(P1075:S1075)</f>
        <v>1.7869402448493998E-2</v>
      </c>
      <c r="U1075">
        <f>MATCH(T1075,P1075:S1075, 0)</f>
        <v>1</v>
      </c>
    </row>
    <row r="1076" spans="1:21" x14ac:dyDescent="0.35">
      <c r="A1076">
        <v>1</v>
      </c>
      <c r="B1076">
        <v>1065</v>
      </c>
      <c r="C1076" t="s">
        <v>14</v>
      </c>
      <c r="D1076" t="s">
        <v>15</v>
      </c>
      <c r="E1076" t="s">
        <v>79</v>
      </c>
      <c r="F1076" t="s">
        <v>35</v>
      </c>
      <c r="G1076" t="s">
        <v>80</v>
      </c>
      <c r="H1076" t="s">
        <v>81</v>
      </c>
      <c r="I1076" s="1">
        <v>41662</v>
      </c>
      <c r="J1076">
        <v>2014</v>
      </c>
      <c r="K1076" t="s">
        <v>176</v>
      </c>
      <c r="L1076" t="s">
        <v>177</v>
      </c>
      <c r="M1076" s="1">
        <v>41667</v>
      </c>
      <c r="N1076">
        <v>5</v>
      </c>
      <c r="O1076">
        <f>STANDARDIZE(N1076,$N$8,$N$9)</f>
        <v>-0.54523562622538435</v>
      </c>
      <c r="P1076">
        <f>ABS($J$3-O1076)</f>
        <v>1.7869402448493998E-2</v>
      </c>
      <c r="Q1076">
        <f>ABS($J$4-O1076)</f>
        <v>2.7340185746195833</v>
      </c>
      <c r="R1076">
        <f>ABS($J$5-O1076)</f>
        <v>0.39312685386686819</v>
      </c>
      <c r="S1076">
        <f>ABS($J$6-O1076)</f>
        <v>0.98281713466717047</v>
      </c>
      <c r="T1076">
        <f>MIN(P1076:S1076)</f>
        <v>1.7869402448493998E-2</v>
      </c>
      <c r="U1076">
        <f>MATCH(T1076,P1076:S1076, 0)</f>
        <v>1</v>
      </c>
    </row>
    <row r="1077" spans="1:21" x14ac:dyDescent="0.35">
      <c r="A1077">
        <v>1</v>
      </c>
      <c r="B1077">
        <v>1066</v>
      </c>
      <c r="C1077" t="s">
        <v>229</v>
      </c>
      <c r="D1077" t="s">
        <v>230</v>
      </c>
      <c r="E1077" t="s">
        <v>168</v>
      </c>
      <c r="F1077" t="s">
        <v>169</v>
      </c>
      <c r="G1077" t="s">
        <v>170</v>
      </c>
      <c r="H1077" t="s">
        <v>171</v>
      </c>
      <c r="I1077" s="1">
        <v>41662</v>
      </c>
      <c r="J1077">
        <v>2014</v>
      </c>
      <c r="K1077" t="s">
        <v>69</v>
      </c>
      <c r="L1077" t="s">
        <v>70</v>
      </c>
      <c r="M1077" s="1">
        <v>41641</v>
      </c>
      <c r="N1077">
        <v>9</v>
      </c>
      <c r="O1077">
        <f>STANDARDIZE(N1077,$N$8,$N$9)</f>
        <v>-0.4737580164314083</v>
      </c>
      <c r="P1077">
        <f>ABS($J$3-O1077)</f>
        <v>5.3608207345482051E-2</v>
      </c>
      <c r="Q1077">
        <f>ABS($J$4-O1077)</f>
        <v>2.6625409648256073</v>
      </c>
      <c r="R1077">
        <f>ABS($J$5-O1077)</f>
        <v>0.32164924407289214</v>
      </c>
      <c r="S1077">
        <f>ABS($J$6-O1077)</f>
        <v>0.91133952487319436</v>
      </c>
      <c r="T1077">
        <f>MIN(P1077:S1077)</f>
        <v>5.3608207345482051E-2</v>
      </c>
      <c r="U1077">
        <f>MATCH(T1077,P1077:S1077, 0)</f>
        <v>1</v>
      </c>
    </row>
    <row r="1078" spans="1:21" x14ac:dyDescent="0.35">
      <c r="A1078">
        <v>1</v>
      </c>
      <c r="B1078">
        <v>1067</v>
      </c>
      <c r="C1078" t="s">
        <v>229</v>
      </c>
      <c r="D1078" t="s">
        <v>230</v>
      </c>
      <c r="E1078" t="s">
        <v>168</v>
      </c>
      <c r="F1078" t="s">
        <v>169</v>
      </c>
      <c r="G1078" t="s">
        <v>170</v>
      </c>
      <c r="H1078" t="s">
        <v>171</v>
      </c>
      <c r="I1078" s="1">
        <v>41662</v>
      </c>
      <c r="J1078">
        <v>2014</v>
      </c>
      <c r="K1078" t="s">
        <v>69</v>
      </c>
      <c r="L1078" t="s">
        <v>70</v>
      </c>
      <c r="M1078" s="1">
        <v>41672</v>
      </c>
      <c r="N1078">
        <v>10</v>
      </c>
      <c r="O1078">
        <f>STANDARDIZE(N1078,$N$8,$N$9)</f>
        <v>-0.4558886139829143</v>
      </c>
      <c r="P1078">
        <f>ABS($J$3-O1078)</f>
        <v>7.1477609793976049E-2</v>
      </c>
      <c r="Q1078">
        <f>ABS($J$4-O1078)</f>
        <v>2.6446715623771131</v>
      </c>
      <c r="R1078">
        <f>ABS($J$5-O1078)</f>
        <v>0.30377984162439814</v>
      </c>
      <c r="S1078">
        <f>ABS($J$6-O1078)</f>
        <v>0.89347012242470036</v>
      </c>
      <c r="T1078">
        <f>MIN(P1078:S1078)</f>
        <v>7.1477609793976049E-2</v>
      </c>
      <c r="U1078">
        <f>MATCH(T1078,P1078:S1078, 0)</f>
        <v>1</v>
      </c>
    </row>
    <row r="1079" spans="1:21" x14ac:dyDescent="0.35">
      <c r="A1079">
        <v>1</v>
      </c>
      <c r="B1079">
        <v>1068</v>
      </c>
      <c r="C1079" t="s">
        <v>100</v>
      </c>
      <c r="D1079" t="s">
        <v>101</v>
      </c>
      <c r="E1079" t="s">
        <v>96</v>
      </c>
      <c r="F1079" t="s">
        <v>97</v>
      </c>
      <c r="G1079" t="s">
        <v>98</v>
      </c>
      <c r="H1079" t="s">
        <v>99</v>
      </c>
      <c r="I1079" s="1">
        <v>41662</v>
      </c>
      <c r="J1079">
        <v>2014</v>
      </c>
      <c r="K1079" t="s">
        <v>69</v>
      </c>
      <c r="L1079" t="s">
        <v>70</v>
      </c>
      <c r="M1079" s="1">
        <v>41792</v>
      </c>
      <c r="N1079">
        <v>14</v>
      </c>
      <c r="O1079">
        <f>STANDARDIZE(N1079,$N$8,$N$9)</f>
        <v>-0.38441100418893831</v>
      </c>
      <c r="P1079">
        <f>ABS($J$3-O1079)</f>
        <v>0.14295521958795204</v>
      </c>
      <c r="Q1079">
        <f>ABS($J$4-O1079)</f>
        <v>2.5731939525831371</v>
      </c>
      <c r="R1079">
        <f>ABS($J$5-O1079)</f>
        <v>0.23230223183042215</v>
      </c>
      <c r="S1079">
        <f>ABS($J$6-O1079)</f>
        <v>0.82199251263072437</v>
      </c>
      <c r="T1079">
        <f>MIN(P1079:S1079)</f>
        <v>0.14295521958795204</v>
      </c>
      <c r="U1079">
        <f>MATCH(T1079,P1079:S1079, 0)</f>
        <v>1</v>
      </c>
    </row>
    <row r="1080" spans="1:21" x14ac:dyDescent="0.35">
      <c r="A1080">
        <v>3</v>
      </c>
      <c r="B1080">
        <v>1069</v>
      </c>
      <c r="C1080" t="s">
        <v>14</v>
      </c>
      <c r="D1080" t="s">
        <v>15</v>
      </c>
      <c r="E1080" t="s">
        <v>34</v>
      </c>
      <c r="F1080" t="s">
        <v>35</v>
      </c>
      <c r="G1080" t="s">
        <v>36</v>
      </c>
      <c r="H1080" t="s">
        <v>37</v>
      </c>
      <c r="I1080" s="1">
        <v>41662</v>
      </c>
      <c r="J1080">
        <v>2014</v>
      </c>
      <c r="K1080" t="s">
        <v>20</v>
      </c>
      <c r="L1080" t="s">
        <v>21</v>
      </c>
      <c r="M1080" s="1">
        <v>41914</v>
      </c>
      <c r="N1080">
        <v>18</v>
      </c>
      <c r="O1080">
        <f>STANDARDIZE(N1080,$N$8,$N$9)</f>
        <v>-0.31293339439496226</v>
      </c>
      <c r="P1080">
        <f>ABS($J$3-O1080)</f>
        <v>0.21443282938192809</v>
      </c>
      <c r="Q1080">
        <f>ABS($J$4-O1080)</f>
        <v>2.5017163427891611</v>
      </c>
      <c r="R1080">
        <f>ABS($J$5-O1080)</f>
        <v>0.1608246220364461</v>
      </c>
      <c r="S1080">
        <f>ABS($J$6-O1080)</f>
        <v>0.75051490283674838</v>
      </c>
      <c r="T1080">
        <f>MIN(P1080:S1080)</f>
        <v>0.1608246220364461</v>
      </c>
      <c r="U1080">
        <f>MATCH(T1080,P1080:S1080, 0)</f>
        <v>3</v>
      </c>
    </row>
    <row r="1081" spans="1:21" x14ac:dyDescent="0.35">
      <c r="A1081">
        <v>3</v>
      </c>
      <c r="B1081">
        <v>1070</v>
      </c>
      <c r="C1081" t="s">
        <v>14</v>
      </c>
      <c r="D1081" t="s">
        <v>15</v>
      </c>
      <c r="E1081" t="s">
        <v>34</v>
      </c>
      <c r="F1081" t="s">
        <v>35</v>
      </c>
      <c r="G1081" t="s">
        <v>36</v>
      </c>
      <c r="H1081" t="s">
        <v>37</v>
      </c>
      <c r="I1081" s="1">
        <v>41662</v>
      </c>
      <c r="J1081">
        <v>2014</v>
      </c>
      <c r="K1081" t="s">
        <v>38</v>
      </c>
      <c r="L1081" t="s">
        <v>13</v>
      </c>
      <c r="M1081" s="1">
        <v>41914</v>
      </c>
      <c r="N1081">
        <v>18</v>
      </c>
      <c r="O1081">
        <f>STANDARDIZE(N1081,$N$8,$N$9)</f>
        <v>-0.31293339439496226</v>
      </c>
      <c r="P1081">
        <f>ABS($J$3-O1081)</f>
        <v>0.21443282938192809</v>
      </c>
      <c r="Q1081">
        <f>ABS($J$4-O1081)</f>
        <v>2.5017163427891611</v>
      </c>
      <c r="R1081">
        <f>ABS($J$5-O1081)</f>
        <v>0.1608246220364461</v>
      </c>
      <c r="S1081">
        <f>ABS($J$6-O1081)</f>
        <v>0.75051490283674838</v>
      </c>
      <c r="T1081">
        <f>MIN(P1081:S1081)</f>
        <v>0.1608246220364461</v>
      </c>
      <c r="U1081">
        <f>MATCH(T1081,P1081:S1081, 0)</f>
        <v>3</v>
      </c>
    </row>
    <row r="1082" spans="1:21" x14ac:dyDescent="0.35">
      <c r="A1082">
        <v>3</v>
      </c>
      <c r="B1082">
        <v>1071</v>
      </c>
      <c r="C1082" t="s">
        <v>14</v>
      </c>
      <c r="D1082" t="s">
        <v>15</v>
      </c>
      <c r="E1082" t="s">
        <v>58</v>
      </c>
      <c r="F1082" t="s">
        <v>59</v>
      </c>
      <c r="G1082" t="s">
        <v>60</v>
      </c>
      <c r="H1082" t="s">
        <v>61</v>
      </c>
      <c r="I1082" s="1">
        <v>41662</v>
      </c>
      <c r="J1082">
        <v>2014</v>
      </c>
      <c r="K1082" t="s">
        <v>77</v>
      </c>
      <c r="L1082" t="s">
        <v>78</v>
      </c>
      <c r="M1082" s="1">
        <v>41683</v>
      </c>
      <c r="N1082">
        <v>21</v>
      </c>
      <c r="O1082">
        <f>STANDARDIZE(N1082,$N$8,$N$9)</f>
        <v>-0.25932518704948021</v>
      </c>
      <c r="P1082">
        <f>ABS($J$3-O1082)</f>
        <v>0.26804103672741014</v>
      </c>
      <c r="Q1082">
        <f>ABS($J$4-O1082)</f>
        <v>2.4481081354436793</v>
      </c>
      <c r="R1082">
        <f>ABS($J$5-O1082)</f>
        <v>0.10721641469096405</v>
      </c>
      <c r="S1082">
        <f>ABS($J$6-O1082)</f>
        <v>0.69690669549126638</v>
      </c>
      <c r="T1082">
        <f>MIN(P1082:S1082)</f>
        <v>0.10721641469096405</v>
      </c>
      <c r="U1082">
        <f>MATCH(T1082,P1082:S1082, 0)</f>
        <v>3</v>
      </c>
    </row>
    <row r="1083" spans="1:21" x14ac:dyDescent="0.35">
      <c r="A1083">
        <v>3</v>
      </c>
      <c r="B1083">
        <v>1072</v>
      </c>
      <c r="C1083" t="s">
        <v>180</v>
      </c>
      <c r="D1083" t="s">
        <v>181</v>
      </c>
      <c r="E1083" t="s">
        <v>168</v>
      </c>
      <c r="F1083" t="s">
        <v>169</v>
      </c>
      <c r="G1083" t="s">
        <v>186</v>
      </c>
      <c r="H1083" t="s">
        <v>187</v>
      </c>
      <c r="I1083" s="1">
        <v>41662</v>
      </c>
      <c r="J1083">
        <v>2014</v>
      </c>
      <c r="K1083" t="s">
        <v>69</v>
      </c>
      <c r="L1083" t="s">
        <v>70</v>
      </c>
      <c r="M1083" s="1">
        <v>41691</v>
      </c>
      <c r="N1083">
        <v>29</v>
      </c>
      <c r="O1083">
        <f>STANDARDIZE(N1083,$N$8,$N$9)</f>
        <v>-0.11636996746152814</v>
      </c>
      <c r="P1083">
        <f>ABS($J$3-O1083)</f>
        <v>0.41099625631536219</v>
      </c>
      <c r="Q1083">
        <f>ABS($J$4-O1083)</f>
        <v>2.3051529158557269</v>
      </c>
      <c r="R1083">
        <f>ABS($J$5-O1083)</f>
        <v>3.5738804896988025E-2</v>
      </c>
      <c r="S1083">
        <f>ABS($J$6-O1083)</f>
        <v>0.55395147590331428</v>
      </c>
      <c r="T1083">
        <f>MIN(P1083:S1083)</f>
        <v>3.5738804896988025E-2</v>
      </c>
      <c r="U1083">
        <f>MATCH(T1083,P1083:S1083, 0)</f>
        <v>3</v>
      </c>
    </row>
    <row r="1084" spans="1:21" x14ac:dyDescent="0.35">
      <c r="A1084">
        <v>3</v>
      </c>
      <c r="B1084">
        <v>1073</v>
      </c>
      <c r="C1084" t="s">
        <v>353</v>
      </c>
      <c r="D1084" t="s">
        <v>354</v>
      </c>
      <c r="E1084" t="s">
        <v>219</v>
      </c>
      <c r="F1084" t="s">
        <v>220</v>
      </c>
      <c r="G1084" t="s">
        <v>423</v>
      </c>
      <c r="H1084" t="s">
        <v>424</v>
      </c>
      <c r="I1084" s="1">
        <v>41662</v>
      </c>
      <c r="J1084">
        <v>2014</v>
      </c>
      <c r="K1084" t="s">
        <v>77</v>
      </c>
      <c r="L1084" t="s">
        <v>78</v>
      </c>
      <c r="M1084" s="1">
        <v>41698</v>
      </c>
      <c r="N1084">
        <v>36</v>
      </c>
      <c r="O1084">
        <f>STANDARDIZE(N1084,$N$8,$N$9)</f>
        <v>8.7158496779299183E-3</v>
      </c>
      <c r="P1084">
        <f>ABS($J$3-O1084)</f>
        <v>0.53608207345482028</v>
      </c>
      <c r="Q1084">
        <f>ABS($J$4-O1084)</f>
        <v>2.1800670987162691</v>
      </c>
      <c r="R1084">
        <f>ABS($J$5-O1084)</f>
        <v>0.1608246220364461</v>
      </c>
      <c r="S1084">
        <f>ABS($J$6-O1084)</f>
        <v>0.42886565876385618</v>
      </c>
      <c r="T1084">
        <f>MIN(P1084:S1084)</f>
        <v>0.1608246220364461</v>
      </c>
      <c r="U1084">
        <f>MATCH(T1084,P1084:S1084, 0)</f>
        <v>3</v>
      </c>
    </row>
    <row r="1085" spans="1:21" x14ac:dyDescent="0.35">
      <c r="A1085">
        <v>4</v>
      </c>
      <c r="B1085">
        <v>1074</v>
      </c>
      <c r="C1085" t="s">
        <v>14</v>
      </c>
      <c r="D1085" t="s">
        <v>15</v>
      </c>
      <c r="E1085" t="s">
        <v>16</v>
      </c>
      <c r="F1085" t="s">
        <v>17</v>
      </c>
      <c r="G1085" t="s">
        <v>18</v>
      </c>
      <c r="H1085" t="s">
        <v>19</v>
      </c>
      <c r="I1085" s="1">
        <v>41662</v>
      </c>
      <c r="J1085">
        <v>2014</v>
      </c>
      <c r="K1085" t="s">
        <v>28</v>
      </c>
      <c r="L1085" t="s">
        <v>29</v>
      </c>
      <c r="M1085" s="1">
        <v>41726</v>
      </c>
      <c r="N1085">
        <v>64</v>
      </c>
      <c r="O1085">
        <f>STANDARDIZE(N1085,$N$8,$N$9)</f>
        <v>0.50905911823576222</v>
      </c>
      <c r="P1085">
        <f>ABS($J$3-O1085)</f>
        <v>1.0364253420126526</v>
      </c>
      <c r="Q1085">
        <f>ABS($J$4-O1085)</f>
        <v>1.6797238301584367</v>
      </c>
      <c r="R1085">
        <f>ABS($J$5-O1085)</f>
        <v>0.66116789059427838</v>
      </c>
      <c r="S1085">
        <f>ABS($J$6-O1085)</f>
        <v>7.1477609793976105E-2</v>
      </c>
      <c r="T1085">
        <f>MIN(P1085:S1085)</f>
        <v>7.1477609793976105E-2</v>
      </c>
      <c r="U1085">
        <f>MATCH(T1085,P1085:S1085, 0)</f>
        <v>4</v>
      </c>
    </row>
    <row r="1086" spans="1:21" x14ac:dyDescent="0.35">
      <c r="A1086">
        <v>2</v>
      </c>
      <c r="B1086">
        <v>1075</v>
      </c>
      <c r="C1086" t="s">
        <v>190</v>
      </c>
      <c r="D1086" t="s">
        <v>191</v>
      </c>
      <c r="E1086" t="s">
        <v>43</v>
      </c>
      <c r="F1086" t="s">
        <v>35</v>
      </c>
      <c r="G1086" t="s">
        <v>127</v>
      </c>
      <c r="H1086" t="s">
        <v>128</v>
      </c>
      <c r="I1086" s="1">
        <v>41662</v>
      </c>
      <c r="J1086">
        <v>2014</v>
      </c>
      <c r="K1086" t="s">
        <v>41</v>
      </c>
      <c r="L1086" t="s">
        <v>42</v>
      </c>
      <c r="M1086" s="1">
        <v>42038</v>
      </c>
      <c r="N1086">
        <v>403</v>
      </c>
      <c r="O1086">
        <f>STANDARDIZE(N1086,$N$8,$N$9)</f>
        <v>6.566786548275231</v>
      </c>
      <c r="P1086">
        <f>ABS($J$3-O1086)</f>
        <v>7.0941527720521211</v>
      </c>
      <c r="Q1086">
        <f>ABS($J$4-O1086)</f>
        <v>4.3780035998810316</v>
      </c>
      <c r="R1086">
        <f>ABS($J$5-O1086)</f>
        <v>6.7188953206337469</v>
      </c>
      <c r="S1086">
        <f>ABS($J$6-O1086)</f>
        <v>6.1292050398334448</v>
      </c>
      <c r="T1086">
        <f>MIN(P1086:S1086)</f>
        <v>4.3780035998810316</v>
      </c>
      <c r="U1086">
        <f>MATCH(T1086,P1086:S1086, 0)</f>
        <v>2</v>
      </c>
    </row>
    <row r="1087" spans="1:21" x14ac:dyDescent="0.35">
      <c r="A1087">
        <v>1</v>
      </c>
      <c r="B1087">
        <v>1076</v>
      </c>
      <c r="C1087" t="s">
        <v>180</v>
      </c>
      <c r="D1087" t="s">
        <v>181</v>
      </c>
      <c r="E1087" t="s">
        <v>16</v>
      </c>
      <c r="F1087" t="s">
        <v>17</v>
      </c>
      <c r="G1087" t="s">
        <v>449</v>
      </c>
      <c r="H1087" t="s">
        <v>450</v>
      </c>
      <c r="I1087" s="1">
        <v>41664</v>
      </c>
      <c r="J1087">
        <v>2014</v>
      </c>
      <c r="K1087" t="s">
        <v>125</v>
      </c>
      <c r="L1087" t="s">
        <v>126</v>
      </c>
      <c r="M1087" s="1">
        <v>41666</v>
      </c>
      <c r="N1087">
        <v>2</v>
      </c>
      <c r="O1087">
        <f>STANDARDIZE(N1087,$N$8,$N$9)</f>
        <v>-0.59884383357086635</v>
      </c>
      <c r="P1087">
        <f>ABS($J$3-O1087)</f>
        <v>7.1477609793975994E-2</v>
      </c>
      <c r="Q1087">
        <f>ABS($J$4-O1087)</f>
        <v>2.7876267819650655</v>
      </c>
      <c r="R1087">
        <f>ABS($J$5-O1087)</f>
        <v>0.44673506121235018</v>
      </c>
      <c r="S1087">
        <f>ABS($J$6-O1087)</f>
        <v>1.0364253420126524</v>
      </c>
      <c r="T1087">
        <f>MIN(P1087:S1087)</f>
        <v>7.1477609793975994E-2</v>
      </c>
      <c r="U1087">
        <f>MATCH(T1087,P1087:S1087, 0)</f>
        <v>1</v>
      </c>
    </row>
    <row r="1088" spans="1:21" x14ac:dyDescent="0.35">
      <c r="A1088">
        <v>1</v>
      </c>
      <c r="B1088">
        <v>1077</v>
      </c>
      <c r="C1088" t="s">
        <v>14</v>
      </c>
      <c r="D1088" t="s">
        <v>15</v>
      </c>
      <c r="E1088" t="s">
        <v>73</v>
      </c>
      <c r="F1088" t="s">
        <v>74</v>
      </c>
      <c r="G1088" t="s">
        <v>75</v>
      </c>
      <c r="H1088" t="s">
        <v>76</v>
      </c>
      <c r="I1088" s="1">
        <v>41664</v>
      </c>
      <c r="J1088">
        <v>2014</v>
      </c>
      <c r="K1088" t="s">
        <v>77</v>
      </c>
      <c r="L1088" t="s">
        <v>78</v>
      </c>
      <c r="M1088" s="1">
        <v>41822</v>
      </c>
      <c r="N1088">
        <v>13</v>
      </c>
      <c r="O1088">
        <f>STANDARDIZE(N1088,$N$8,$N$9)</f>
        <v>-0.40228040663743231</v>
      </c>
      <c r="P1088">
        <f>ABS($J$3-O1088)</f>
        <v>0.12508581713945804</v>
      </c>
      <c r="Q1088">
        <f>ABS($J$4-O1088)</f>
        <v>2.5910633550316313</v>
      </c>
      <c r="R1088">
        <f>ABS($J$5-O1088)</f>
        <v>0.25017163427891614</v>
      </c>
      <c r="S1088">
        <f>ABS($J$6-O1088)</f>
        <v>0.83986191507921837</v>
      </c>
      <c r="T1088">
        <f>MIN(P1088:S1088)</f>
        <v>0.12508581713945804</v>
      </c>
      <c r="U1088">
        <f>MATCH(T1088,P1088:S1088, 0)</f>
        <v>1</v>
      </c>
    </row>
    <row r="1089" spans="1:21" x14ac:dyDescent="0.35">
      <c r="A1089">
        <v>3</v>
      </c>
      <c r="B1089">
        <v>1078</v>
      </c>
      <c r="C1089" t="s">
        <v>157</v>
      </c>
      <c r="D1089" t="s">
        <v>158</v>
      </c>
      <c r="E1089" t="s">
        <v>84</v>
      </c>
      <c r="F1089" t="s">
        <v>85</v>
      </c>
      <c r="G1089" t="s">
        <v>153</v>
      </c>
      <c r="H1089" t="s">
        <v>154</v>
      </c>
      <c r="I1089" s="1">
        <v>41664</v>
      </c>
      <c r="J1089">
        <v>2014</v>
      </c>
      <c r="K1089" t="s">
        <v>77</v>
      </c>
      <c r="L1089" t="s">
        <v>78</v>
      </c>
      <c r="M1089" s="1">
        <v>41688</v>
      </c>
      <c r="N1089">
        <v>24</v>
      </c>
      <c r="O1089">
        <f>STANDARDIZE(N1089,$N$8,$N$9)</f>
        <v>-0.20571697970399819</v>
      </c>
      <c r="P1089">
        <f>ABS($J$3-O1089)</f>
        <v>0.32164924407289219</v>
      </c>
      <c r="Q1089">
        <f>ABS($J$4-O1089)</f>
        <v>2.3944999280981971</v>
      </c>
      <c r="R1089">
        <f>ABS($J$5-O1089)</f>
        <v>5.3608207345482023E-2</v>
      </c>
      <c r="S1089">
        <f>ABS($J$6-O1089)</f>
        <v>0.64329848814578428</v>
      </c>
      <c r="T1089">
        <f>MIN(P1089:S1089)</f>
        <v>5.3608207345482023E-2</v>
      </c>
      <c r="U1089">
        <f>MATCH(T1089,P1089:S1089, 0)</f>
        <v>3</v>
      </c>
    </row>
    <row r="1090" spans="1:21" x14ac:dyDescent="0.35">
      <c r="A1090">
        <v>3</v>
      </c>
      <c r="B1090">
        <v>1079</v>
      </c>
      <c r="C1090" t="s">
        <v>67</v>
      </c>
      <c r="D1090" t="s">
        <v>68</v>
      </c>
      <c r="E1090" t="s">
        <v>34</v>
      </c>
      <c r="F1090" t="s">
        <v>35</v>
      </c>
      <c r="G1090" t="s">
        <v>36</v>
      </c>
      <c r="H1090" t="s">
        <v>37</v>
      </c>
      <c r="I1090" s="1">
        <v>41664</v>
      </c>
      <c r="J1090">
        <v>2014</v>
      </c>
      <c r="K1090" t="s">
        <v>77</v>
      </c>
      <c r="L1090" t="s">
        <v>78</v>
      </c>
      <c r="M1090" s="1">
        <v>41689</v>
      </c>
      <c r="N1090">
        <v>25</v>
      </c>
      <c r="O1090">
        <f>STANDARDIZE(N1090,$N$8,$N$9)</f>
        <v>-0.18784757725550419</v>
      </c>
      <c r="P1090">
        <f>ABS($J$3-O1090)</f>
        <v>0.33951864652138619</v>
      </c>
      <c r="Q1090">
        <f>ABS($J$4-O1090)</f>
        <v>2.3766305256497033</v>
      </c>
      <c r="R1090">
        <f>ABS($J$5-O1090)</f>
        <v>3.5738804896988025E-2</v>
      </c>
      <c r="S1090">
        <f>ABS($J$6-O1090)</f>
        <v>0.62542908569729028</v>
      </c>
      <c r="T1090">
        <f>MIN(P1090:S1090)</f>
        <v>3.5738804896988025E-2</v>
      </c>
      <c r="U1090">
        <f>MATCH(T1090,P1090:S1090, 0)</f>
        <v>3</v>
      </c>
    </row>
    <row r="1091" spans="1:21" x14ac:dyDescent="0.35">
      <c r="A1091">
        <v>3</v>
      </c>
      <c r="B1091">
        <v>1080</v>
      </c>
      <c r="C1091" t="s">
        <v>112</v>
      </c>
      <c r="D1091" t="s">
        <v>113</v>
      </c>
      <c r="E1091" t="s">
        <v>243</v>
      </c>
      <c r="F1091" t="s">
        <v>208</v>
      </c>
      <c r="G1091" t="s">
        <v>451</v>
      </c>
      <c r="H1091" t="s">
        <v>452</v>
      </c>
      <c r="I1091" s="1">
        <v>41664</v>
      </c>
      <c r="J1091">
        <v>2014</v>
      </c>
      <c r="K1091" t="s">
        <v>69</v>
      </c>
      <c r="L1091" t="s">
        <v>70</v>
      </c>
      <c r="M1091" s="1">
        <v>41690</v>
      </c>
      <c r="N1091">
        <v>26</v>
      </c>
      <c r="O1091">
        <f>STANDARDIZE(N1091,$N$8,$N$9)</f>
        <v>-0.16997817480701016</v>
      </c>
      <c r="P1091">
        <f>ABS($J$3-O1091)</f>
        <v>0.35738804896988019</v>
      </c>
      <c r="Q1091">
        <f>ABS($J$4-O1091)</f>
        <v>2.3587611232012091</v>
      </c>
      <c r="R1091">
        <f>ABS($J$5-O1091)</f>
        <v>1.7869402448493998E-2</v>
      </c>
      <c r="S1091">
        <f>ABS($J$6-O1091)</f>
        <v>0.60755968324879628</v>
      </c>
      <c r="T1091">
        <f>MIN(P1091:S1091)</f>
        <v>1.7869402448493998E-2</v>
      </c>
      <c r="U1091">
        <f>MATCH(T1091,P1091:S1091, 0)</f>
        <v>3</v>
      </c>
    </row>
    <row r="1092" spans="1:21" x14ac:dyDescent="0.35">
      <c r="A1092">
        <v>4</v>
      </c>
      <c r="B1092">
        <v>1081</v>
      </c>
      <c r="C1092" t="s">
        <v>14</v>
      </c>
      <c r="D1092" t="s">
        <v>15</v>
      </c>
      <c r="E1092" t="s">
        <v>73</v>
      </c>
      <c r="F1092" t="s">
        <v>74</v>
      </c>
      <c r="G1092" t="s">
        <v>75</v>
      </c>
      <c r="H1092" t="s">
        <v>76</v>
      </c>
      <c r="I1092" s="1">
        <v>41664</v>
      </c>
      <c r="J1092">
        <v>2014</v>
      </c>
      <c r="K1092" t="s">
        <v>77</v>
      </c>
      <c r="L1092" t="s">
        <v>78</v>
      </c>
      <c r="M1092" s="1">
        <v>41946</v>
      </c>
      <c r="N1092">
        <v>45</v>
      </c>
      <c r="O1092">
        <f>STANDARDIZE(N1092,$N$8,$N$9)</f>
        <v>0.169540471714376</v>
      </c>
      <c r="P1092">
        <f>ABS($J$3-O1092)</f>
        <v>0.69690669549126638</v>
      </c>
      <c r="Q1092">
        <f>ABS($J$4-O1092)</f>
        <v>2.0192424766798229</v>
      </c>
      <c r="R1092">
        <f>ABS($J$5-O1092)</f>
        <v>0.32164924407289219</v>
      </c>
      <c r="S1092">
        <f>ABS($J$6-O1092)</f>
        <v>0.26804103672741009</v>
      </c>
      <c r="T1092">
        <f>MIN(P1092:S1092)</f>
        <v>0.26804103672741009</v>
      </c>
      <c r="U1092">
        <f>MATCH(T1092,P1092:S1092, 0)</f>
        <v>4</v>
      </c>
    </row>
    <row r="1093" spans="1:21" x14ac:dyDescent="0.35">
      <c r="A1093">
        <v>1</v>
      </c>
      <c r="B1093">
        <v>1082</v>
      </c>
      <c r="C1093" t="s">
        <v>270</v>
      </c>
      <c r="D1093" t="s">
        <v>271</v>
      </c>
      <c r="E1093" t="s">
        <v>79</v>
      </c>
      <c r="F1093" t="s">
        <v>35</v>
      </c>
      <c r="G1093" t="s">
        <v>80</v>
      </c>
      <c r="H1093" t="s">
        <v>81</v>
      </c>
      <c r="I1093" s="1">
        <v>41665</v>
      </c>
      <c r="J1093">
        <v>2014</v>
      </c>
      <c r="K1093" t="s">
        <v>41</v>
      </c>
      <c r="L1093" t="s">
        <v>42</v>
      </c>
      <c r="M1093" s="1">
        <v>41700</v>
      </c>
      <c r="N1093">
        <v>8</v>
      </c>
      <c r="O1093">
        <f>STANDARDIZE(N1093,$N$8,$N$9)</f>
        <v>-0.49162741887990236</v>
      </c>
      <c r="P1093">
        <f>ABS($J$3-O1093)</f>
        <v>3.5738804896987997E-2</v>
      </c>
      <c r="Q1093">
        <f>ABS($J$4-O1093)</f>
        <v>2.6804103672741011</v>
      </c>
      <c r="R1093">
        <f>ABS($J$5-O1093)</f>
        <v>0.33951864652138619</v>
      </c>
      <c r="S1093">
        <f>ABS($J$6-O1093)</f>
        <v>0.92920892732168847</v>
      </c>
      <c r="T1093">
        <f>MIN(P1093:S1093)</f>
        <v>3.5738804896987997E-2</v>
      </c>
      <c r="U1093">
        <f>MATCH(T1093,P1093:S1093, 0)</f>
        <v>1</v>
      </c>
    </row>
    <row r="1094" spans="1:21" x14ac:dyDescent="0.35">
      <c r="A1094">
        <v>3</v>
      </c>
      <c r="B1094">
        <v>1083</v>
      </c>
      <c r="C1094" t="s">
        <v>119</v>
      </c>
      <c r="D1094" t="s">
        <v>120</v>
      </c>
      <c r="E1094" t="s">
        <v>73</v>
      </c>
      <c r="F1094" t="s">
        <v>74</v>
      </c>
      <c r="G1094" t="s">
        <v>114</v>
      </c>
      <c r="H1094" t="s">
        <v>115</v>
      </c>
      <c r="I1094" s="1">
        <v>41665</v>
      </c>
      <c r="J1094">
        <v>2014</v>
      </c>
      <c r="K1094" t="s">
        <v>69</v>
      </c>
      <c r="L1094" t="s">
        <v>70</v>
      </c>
      <c r="M1094" s="1">
        <v>41691</v>
      </c>
      <c r="N1094">
        <v>26</v>
      </c>
      <c r="O1094">
        <f>STANDARDIZE(N1094,$N$8,$N$9)</f>
        <v>-0.16997817480701016</v>
      </c>
      <c r="P1094">
        <f>ABS($J$3-O1094)</f>
        <v>0.35738804896988019</v>
      </c>
      <c r="Q1094">
        <f>ABS($J$4-O1094)</f>
        <v>2.3587611232012091</v>
      </c>
      <c r="R1094">
        <f>ABS($J$5-O1094)</f>
        <v>1.7869402448493998E-2</v>
      </c>
      <c r="S1094">
        <f>ABS($J$6-O1094)</f>
        <v>0.60755968324879628</v>
      </c>
      <c r="T1094">
        <f>MIN(P1094:S1094)</f>
        <v>1.7869402448493998E-2</v>
      </c>
      <c r="U1094">
        <f>MATCH(T1094,P1094:S1094, 0)</f>
        <v>3</v>
      </c>
    </row>
    <row r="1095" spans="1:21" x14ac:dyDescent="0.35">
      <c r="A1095">
        <v>1</v>
      </c>
      <c r="B1095">
        <v>1084</v>
      </c>
      <c r="C1095" t="s">
        <v>14</v>
      </c>
      <c r="D1095" t="s">
        <v>15</v>
      </c>
      <c r="E1095" t="s">
        <v>73</v>
      </c>
      <c r="F1095" t="s">
        <v>74</v>
      </c>
      <c r="G1095" t="s">
        <v>75</v>
      </c>
      <c r="H1095" t="s">
        <v>76</v>
      </c>
      <c r="I1095" s="1">
        <v>41666</v>
      </c>
      <c r="J1095">
        <v>2014</v>
      </c>
      <c r="K1095" t="s">
        <v>155</v>
      </c>
      <c r="L1095" t="s">
        <v>156</v>
      </c>
      <c r="M1095" s="1">
        <v>41822</v>
      </c>
      <c r="N1095">
        <v>11</v>
      </c>
      <c r="O1095">
        <f>STANDARDIZE(N1095,$N$8,$N$9)</f>
        <v>-0.43801921153442031</v>
      </c>
      <c r="P1095">
        <f>ABS($J$3-O1095)</f>
        <v>8.9347012242470047E-2</v>
      </c>
      <c r="Q1095">
        <f>ABS($J$4-O1095)</f>
        <v>2.6268021599286193</v>
      </c>
      <c r="R1095">
        <f>ABS($J$5-O1095)</f>
        <v>0.28591043917590414</v>
      </c>
      <c r="S1095">
        <f>ABS($J$6-O1095)</f>
        <v>0.87560071997620637</v>
      </c>
      <c r="T1095">
        <f>MIN(P1095:S1095)</f>
        <v>8.9347012242470047E-2</v>
      </c>
      <c r="U1095">
        <f>MATCH(T1095,P1095:S1095, 0)</f>
        <v>1</v>
      </c>
    </row>
    <row r="1096" spans="1:21" x14ac:dyDescent="0.35">
      <c r="A1096">
        <v>1</v>
      </c>
      <c r="B1096">
        <v>1085</v>
      </c>
      <c r="C1096" t="s">
        <v>453</v>
      </c>
      <c r="D1096" t="s">
        <v>454</v>
      </c>
      <c r="E1096" t="s">
        <v>84</v>
      </c>
      <c r="F1096" t="s">
        <v>85</v>
      </c>
      <c r="G1096" t="s">
        <v>274</v>
      </c>
      <c r="H1096" t="s">
        <v>275</v>
      </c>
      <c r="I1096" s="1">
        <v>41666</v>
      </c>
      <c r="J1096">
        <v>2014</v>
      </c>
      <c r="K1096" t="s">
        <v>77</v>
      </c>
      <c r="L1096" t="s">
        <v>78</v>
      </c>
      <c r="M1096" s="1">
        <v>41945</v>
      </c>
      <c r="N1096">
        <v>15</v>
      </c>
      <c r="O1096">
        <f>STANDARDIZE(N1096,$N$8,$N$9)</f>
        <v>-0.36654160174044426</v>
      </c>
      <c r="P1096">
        <f>ABS($J$3-O1096)</f>
        <v>0.1608246220364461</v>
      </c>
      <c r="Q1096">
        <f>ABS($J$4-O1096)</f>
        <v>2.5553245501346433</v>
      </c>
      <c r="R1096">
        <f>ABS($J$5-O1096)</f>
        <v>0.21443282938192809</v>
      </c>
      <c r="S1096">
        <f>ABS($J$6-O1096)</f>
        <v>0.80412311018223037</v>
      </c>
      <c r="T1096">
        <f>MIN(P1096:S1096)</f>
        <v>0.1608246220364461</v>
      </c>
      <c r="U1096">
        <f>MATCH(T1096,P1096:S1096, 0)</f>
        <v>1</v>
      </c>
    </row>
    <row r="1097" spans="1:21" x14ac:dyDescent="0.35">
      <c r="A1097">
        <v>3</v>
      </c>
      <c r="B1097">
        <v>1086</v>
      </c>
      <c r="C1097" t="s">
        <v>239</v>
      </c>
      <c r="D1097" t="s">
        <v>240</v>
      </c>
      <c r="E1097" t="s">
        <v>296</v>
      </c>
      <c r="F1097" t="s">
        <v>297</v>
      </c>
      <c r="G1097" t="s">
        <v>455</v>
      </c>
      <c r="H1097" t="s">
        <v>456</v>
      </c>
      <c r="I1097" s="1">
        <v>41666</v>
      </c>
      <c r="J1097">
        <v>2014</v>
      </c>
      <c r="K1097" t="s">
        <v>69</v>
      </c>
      <c r="L1097" t="s">
        <v>70</v>
      </c>
      <c r="M1097" s="1">
        <v>41684</v>
      </c>
      <c r="N1097">
        <v>18</v>
      </c>
      <c r="O1097">
        <f>STANDARDIZE(N1097,$N$8,$N$9)</f>
        <v>-0.31293339439496226</v>
      </c>
      <c r="P1097">
        <f>ABS($J$3-O1097)</f>
        <v>0.21443282938192809</v>
      </c>
      <c r="Q1097">
        <f>ABS($J$4-O1097)</f>
        <v>2.5017163427891611</v>
      </c>
      <c r="R1097">
        <f>ABS($J$5-O1097)</f>
        <v>0.1608246220364461</v>
      </c>
      <c r="S1097">
        <f>ABS($J$6-O1097)</f>
        <v>0.75051490283674838</v>
      </c>
      <c r="T1097">
        <f>MIN(P1097:S1097)</f>
        <v>0.1608246220364461</v>
      </c>
      <c r="U1097">
        <f>MATCH(T1097,P1097:S1097, 0)</f>
        <v>3</v>
      </c>
    </row>
    <row r="1098" spans="1:21" x14ac:dyDescent="0.35">
      <c r="A1098">
        <v>3</v>
      </c>
      <c r="B1098">
        <v>1087</v>
      </c>
      <c r="C1098" t="s">
        <v>108</v>
      </c>
      <c r="D1098" t="s">
        <v>109</v>
      </c>
      <c r="E1098" t="s">
        <v>149</v>
      </c>
      <c r="F1098" t="s">
        <v>150</v>
      </c>
      <c r="G1098" t="s">
        <v>151</v>
      </c>
      <c r="H1098" t="s">
        <v>152</v>
      </c>
      <c r="I1098" s="1">
        <v>41666</v>
      </c>
      <c r="J1098">
        <v>2014</v>
      </c>
      <c r="K1098" t="s">
        <v>77</v>
      </c>
      <c r="L1098" t="s">
        <v>78</v>
      </c>
      <c r="M1098" s="1">
        <v>41689</v>
      </c>
      <c r="N1098">
        <v>23</v>
      </c>
      <c r="O1098">
        <f>STANDARDIZE(N1098,$N$8,$N$9)</f>
        <v>-0.22358638215249221</v>
      </c>
      <c r="P1098">
        <f>ABS($J$3-O1098)</f>
        <v>0.30377984162439814</v>
      </c>
      <c r="Q1098">
        <f>ABS($J$4-O1098)</f>
        <v>2.4123693305466913</v>
      </c>
      <c r="R1098">
        <f>ABS($J$5-O1098)</f>
        <v>7.1477609793976049E-2</v>
      </c>
      <c r="S1098">
        <f>ABS($J$6-O1098)</f>
        <v>0.66116789059427838</v>
      </c>
      <c r="T1098">
        <f>MIN(P1098:S1098)</f>
        <v>7.1477609793976049E-2</v>
      </c>
      <c r="U1098">
        <f>MATCH(T1098,P1098:S1098, 0)</f>
        <v>3</v>
      </c>
    </row>
    <row r="1099" spans="1:21" x14ac:dyDescent="0.35">
      <c r="A1099">
        <v>3</v>
      </c>
      <c r="B1099">
        <v>1088</v>
      </c>
      <c r="C1099" t="s">
        <v>30</v>
      </c>
      <c r="D1099" t="s">
        <v>31</v>
      </c>
      <c r="E1099" t="s">
        <v>149</v>
      </c>
      <c r="F1099" t="s">
        <v>150</v>
      </c>
      <c r="G1099" t="s">
        <v>151</v>
      </c>
      <c r="H1099" t="s">
        <v>152</v>
      </c>
      <c r="I1099" s="1">
        <v>41666</v>
      </c>
      <c r="J1099">
        <v>2014</v>
      </c>
      <c r="K1099" t="s">
        <v>77</v>
      </c>
      <c r="L1099" t="s">
        <v>78</v>
      </c>
      <c r="M1099" s="1">
        <v>41695</v>
      </c>
      <c r="N1099">
        <v>29</v>
      </c>
      <c r="O1099">
        <f>STANDARDIZE(N1099,$N$8,$N$9)</f>
        <v>-0.11636996746152814</v>
      </c>
      <c r="P1099">
        <f>ABS($J$3-O1099)</f>
        <v>0.41099625631536219</v>
      </c>
      <c r="Q1099">
        <f>ABS($J$4-O1099)</f>
        <v>2.3051529158557269</v>
      </c>
      <c r="R1099">
        <f>ABS($J$5-O1099)</f>
        <v>3.5738804896988025E-2</v>
      </c>
      <c r="S1099">
        <f>ABS($J$6-O1099)</f>
        <v>0.55395147590331428</v>
      </c>
      <c r="T1099">
        <f>MIN(P1099:S1099)</f>
        <v>3.5738804896988025E-2</v>
      </c>
      <c r="U1099">
        <f>MATCH(T1099,P1099:S1099, 0)</f>
        <v>3</v>
      </c>
    </row>
    <row r="1100" spans="1:21" x14ac:dyDescent="0.35">
      <c r="A1100">
        <v>3</v>
      </c>
      <c r="B1100">
        <v>1089</v>
      </c>
      <c r="C1100" t="s">
        <v>30</v>
      </c>
      <c r="D1100" t="s">
        <v>31</v>
      </c>
      <c r="E1100" t="s">
        <v>79</v>
      </c>
      <c r="F1100" t="s">
        <v>35</v>
      </c>
      <c r="G1100" t="s">
        <v>80</v>
      </c>
      <c r="H1100" t="s">
        <v>81</v>
      </c>
      <c r="I1100" s="1">
        <v>41666</v>
      </c>
      <c r="J1100">
        <v>2014</v>
      </c>
      <c r="K1100" t="s">
        <v>77</v>
      </c>
      <c r="L1100" t="s">
        <v>78</v>
      </c>
      <c r="M1100" s="1">
        <v>41695</v>
      </c>
      <c r="N1100">
        <v>29</v>
      </c>
      <c r="O1100">
        <f>STANDARDIZE(N1100,$N$8,$N$9)</f>
        <v>-0.11636996746152814</v>
      </c>
      <c r="P1100">
        <f>ABS($J$3-O1100)</f>
        <v>0.41099625631536219</v>
      </c>
      <c r="Q1100">
        <f>ABS($J$4-O1100)</f>
        <v>2.3051529158557269</v>
      </c>
      <c r="R1100">
        <f>ABS($J$5-O1100)</f>
        <v>3.5738804896988025E-2</v>
      </c>
      <c r="S1100">
        <f>ABS($J$6-O1100)</f>
        <v>0.55395147590331428</v>
      </c>
      <c r="T1100">
        <f>MIN(P1100:S1100)</f>
        <v>3.5738804896988025E-2</v>
      </c>
      <c r="U1100">
        <f>MATCH(T1100,P1100:S1100, 0)</f>
        <v>3</v>
      </c>
    </row>
    <row r="1101" spans="1:21" x14ac:dyDescent="0.35">
      <c r="A1101">
        <v>4</v>
      </c>
      <c r="B1101">
        <v>1090</v>
      </c>
      <c r="C1101" t="s">
        <v>14</v>
      </c>
      <c r="D1101" t="s">
        <v>15</v>
      </c>
      <c r="E1101" t="s">
        <v>16</v>
      </c>
      <c r="F1101" t="s">
        <v>17</v>
      </c>
      <c r="G1101" t="s">
        <v>18</v>
      </c>
      <c r="H1101" t="s">
        <v>19</v>
      </c>
      <c r="I1101" s="1">
        <v>41666</v>
      </c>
      <c r="J1101">
        <v>2014</v>
      </c>
      <c r="K1101" t="s">
        <v>41</v>
      </c>
      <c r="L1101" t="s">
        <v>42</v>
      </c>
      <c r="M1101" s="1">
        <v>41717</v>
      </c>
      <c r="N1101">
        <v>51</v>
      </c>
      <c r="O1101">
        <f>STANDARDIZE(N1101,$N$8,$N$9)</f>
        <v>0.27675688640534007</v>
      </c>
      <c r="P1101">
        <f>ABS($J$3-O1101)</f>
        <v>0.80412311018223037</v>
      </c>
      <c r="Q1101">
        <f>ABS($J$4-O1101)</f>
        <v>1.9120260619888589</v>
      </c>
      <c r="R1101">
        <f>ABS($J$5-O1101)</f>
        <v>0.42886565876385624</v>
      </c>
      <c r="S1101">
        <f>ABS($J$6-O1101)</f>
        <v>0.16082462203644604</v>
      </c>
      <c r="T1101">
        <f>MIN(P1101:S1101)</f>
        <v>0.16082462203644604</v>
      </c>
      <c r="U1101">
        <f>MATCH(T1101,P1101:S1101, 0)</f>
        <v>4</v>
      </c>
    </row>
    <row r="1102" spans="1:21" x14ac:dyDescent="0.35">
      <c r="A1102">
        <v>4</v>
      </c>
      <c r="B1102">
        <v>1091</v>
      </c>
      <c r="C1102" t="s">
        <v>14</v>
      </c>
      <c r="D1102" t="s">
        <v>15</v>
      </c>
      <c r="E1102" t="s">
        <v>196</v>
      </c>
      <c r="F1102" t="s">
        <v>197</v>
      </c>
      <c r="G1102" t="s">
        <v>198</v>
      </c>
      <c r="H1102" t="s">
        <v>199</v>
      </c>
      <c r="I1102" s="1">
        <v>41666</v>
      </c>
      <c r="J1102">
        <v>2014</v>
      </c>
      <c r="K1102" t="s">
        <v>41</v>
      </c>
      <c r="L1102" t="s">
        <v>42</v>
      </c>
      <c r="M1102" s="1">
        <v>41729</v>
      </c>
      <c r="N1102">
        <v>63</v>
      </c>
      <c r="O1102">
        <f>STANDARDIZE(N1102,$N$8,$N$9)</f>
        <v>0.49118971578726817</v>
      </c>
      <c r="P1102">
        <f>ABS($J$3-O1102)</f>
        <v>1.0185559395641586</v>
      </c>
      <c r="Q1102">
        <f>ABS($J$4-O1102)</f>
        <v>1.6975932326069307</v>
      </c>
      <c r="R1102">
        <f>ABS($J$5-O1102)</f>
        <v>0.64329848814578439</v>
      </c>
      <c r="S1102">
        <f>ABS($J$6-O1102)</f>
        <v>5.3608207345482051E-2</v>
      </c>
      <c r="T1102">
        <f>MIN(P1102:S1102)</f>
        <v>5.3608207345482051E-2</v>
      </c>
      <c r="U1102">
        <f>MATCH(T1102,P1102:S1102, 0)</f>
        <v>4</v>
      </c>
    </row>
    <row r="1103" spans="1:21" x14ac:dyDescent="0.35">
      <c r="A1103">
        <v>1</v>
      </c>
      <c r="B1103">
        <v>1092</v>
      </c>
      <c r="C1103" t="s">
        <v>14</v>
      </c>
      <c r="D1103" t="s">
        <v>15</v>
      </c>
      <c r="E1103" t="s">
        <v>163</v>
      </c>
      <c r="F1103" t="s">
        <v>59</v>
      </c>
      <c r="G1103" t="s">
        <v>164</v>
      </c>
      <c r="H1103" t="s">
        <v>165</v>
      </c>
      <c r="I1103" s="1">
        <v>41667</v>
      </c>
      <c r="J1103">
        <v>2014</v>
      </c>
      <c r="K1103" t="s">
        <v>41</v>
      </c>
      <c r="L1103" t="s">
        <v>42</v>
      </c>
      <c r="M1103" s="1">
        <v>41700</v>
      </c>
      <c r="N1103">
        <v>6</v>
      </c>
      <c r="O1103">
        <f>STANDARDIZE(N1103,$N$8,$N$9)</f>
        <v>-0.52736622377689035</v>
      </c>
      <c r="P1103">
        <f>ABS($J$3-O1103)</f>
        <v>0</v>
      </c>
      <c r="Q1103">
        <f>ABS($J$4-O1103)</f>
        <v>2.7161491721710895</v>
      </c>
      <c r="R1103">
        <f>ABS($J$5-O1103)</f>
        <v>0.37525745141837419</v>
      </c>
      <c r="S1103">
        <f>ABS($J$6-O1103)</f>
        <v>0.96494773221867647</v>
      </c>
      <c r="T1103">
        <f>MIN(P1103:S1103)</f>
        <v>0</v>
      </c>
      <c r="U1103">
        <f>MATCH(T1103,P1103:S1103, 0)</f>
        <v>1</v>
      </c>
    </row>
    <row r="1104" spans="1:21" x14ac:dyDescent="0.35">
      <c r="A1104">
        <v>1</v>
      </c>
      <c r="B1104">
        <v>1093</v>
      </c>
      <c r="C1104" t="s">
        <v>246</v>
      </c>
      <c r="D1104" t="s">
        <v>247</v>
      </c>
      <c r="E1104" t="s">
        <v>196</v>
      </c>
      <c r="F1104" t="s">
        <v>197</v>
      </c>
      <c r="G1104" t="s">
        <v>198</v>
      </c>
      <c r="H1104" t="s">
        <v>199</v>
      </c>
      <c r="I1104" s="1">
        <v>41667</v>
      </c>
      <c r="J1104">
        <v>2014</v>
      </c>
      <c r="K1104" t="s">
        <v>77</v>
      </c>
      <c r="L1104" t="s">
        <v>78</v>
      </c>
      <c r="M1104" s="1">
        <v>41945</v>
      </c>
      <c r="N1104">
        <v>14</v>
      </c>
      <c r="O1104">
        <f>STANDARDIZE(N1104,$N$8,$N$9)</f>
        <v>-0.38441100418893831</v>
      </c>
      <c r="P1104">
        <f>ABS($J$3-O1104)</f>
        <v>0.14295521958795204</v>
      </c>
      <c r="Q1104">
        <f>ABS($J$4-O1104)</f>
        <v>2.5731939525831371</v>
      </c>
      <c r="R1104">
        <f>ABS($J$5-O1104)</f>
        <v>0.23230223183042215</v>
      </c>
      <c r="S1104">
        <f>ABS($J$6-O1104)</f>
        <v>0.82199251263072437</v>
      </c>
      <c r="T1104">
        <f>MIN(P1104:S1104)</f>
        <v>0.14295521958795204</v>
      </c>
      <c r="U1104">
        <f>MATCH(T1104,P1104:S1104, 0)</f>
        <v>1</v>
      </c>
    </row>
    <row r="1105" spans="1:21" x14ac:dyDescent="0.35">
      <c r="A1105">
        <v>1</v>
      </c>
      <c r="B1105">
        <v>1094</v>
      </c>
      <c r="C1105" t="s">
        <v>112</v>
      </c>
      <c r="D1105" t="s">
        <v>113</v>
      </c>
      <c r="E1105" t="s">
        <v>52</v>
      </c>
      <c r="F1105" t="s">
        <v>53</v>
      </c>
      <c r="G1105" t="s">
        <v>54</v>
      </c>
      <c r="H1105" t="s">
        <v>55</v>
      </c>
      <c r="I1105" s="1">
        <v>41667</v>
      </c>
      <c r="J1105">
        <v>2014</v>
      </c>
      <c r="K1105" t="s">
        <v>41</v>
      </c>
      <c r="L1105" t="s">
        <v>42</v>
      </c>
      <c r="M1105" s="1">
        <v>41975</v>
      </c>
      <c r="N1105">
        <v>15</v>
      </c>
      <c r="O1105">
        <f>STANDARDIZE(N1105,$N$8,$N$9)</f>
        <v>-0.36654160174044426</v>
      </c>
      <c r="P1105">
        <f>ABS($J$3-O1105)</f>
        <v>0.1608246220364461</v>
      </c>
      <c r="Q1105">
        <f>ABS($J$4-O1105)</f>
        <v>2.5553245501346433</v>
      </c>
      <c r="R1105">
        <f>ABS($J$5-O1105)</f>
        <v>0.21443282938192809</v>
      </c>
      <c r="S1105">
        <f>ABS($J$6-O1105)</f>
        <v>0.80412311018223037</v>
      </c>
      <c r="T1105">
        <f>MIN(P1105:S1105)</f>
        <v>0.1608246220364461</v>
      </c>
      <c r="U1105">
        <f>MATCH(T1105,P1105:S1105, 0)</f>
        <v>1</v>
      </c>
    </row>
    <row r="1106" spans="1:21" x14ac:dyDescent="0.35">
      <c r="A1106">
        <v>3</v>
      </c>
      <c r="B1106">
        <v>1095</v>
      </c>
      <c r="C1106" t="s">
        <v>14</v>
      </c>
      <c r="D1106" t="s">
        <v>15</v>
      </c>
      <c r="E1106" t="s">
        <v>16</v>
      </c>
      <c r="F1106" t="s">
        <v>17</v>
      </c>
      <c r="G1106" t="s">
        <v>18</v>
      </c>
      <c r="H1106" t="s">
        <v>19</v>
      </c>
      <c r="I1106" s="1">
        <v>41667</v>
      </c>
      <c r="J1106">
        <v>2014</v>
      </c>
      <c r="K1106" t="s">
        <v>41</v>
      </c>
      <c r="L1106" t="s">
        <v>42</v>
      </c>
      <c r="M1106" s="1">
        <v>41690</v>
      </c>
      <c r="N1106">
        <v>23</v>
      </c>
      <c r="O1106">
        <f>STANDARDIZE(N1106,$N$8,$N$9)</f>
        <v>-0.22358638215249221</v>
      </c>
      <c r="P1106">
        <f>ABS($J$3-O1106)</f>
        <v>0.30377984162439814</v>
      </c>
      <c r="Q1106">
        <f>ABS($J$4-O1106)</f>
        <v>2.4123693305466913</v>
      </c>
      <c r="R1106">
        <f>ABS($J$5-O1106)</f>
        <v>7.1477609793976049E-2</v>
      </c>
      <c r="S1106">
        <f>ABS($J$6-O1106)</f>
        <v>0.66116789059427838</v>
      </c>
      <c r="T1106">
        <f>MIN(P1106:S1106)</f>
        <v>7.1477609793976049E-2</v>
      </c>
      <c r="U1106">
        <f>MATCH(T1106,P1106:S1106, 0)</f>
        <v>3</v>
      </c>
    </row>
    <row r="1107" spans="1:21" x14ac:dyDescent="0.35">
      <c r="A1107">
        <v>3</v>
      </c>
      <c r="B1107">
        <v>1096</v>
      </c>
      <c r="C1107" t="s">
        <v>383</v>
      </c>
      <c r="D1107" t="s">
        <v>384</v>
      </c>
      <c r="E1107" t="s">
        <v>52</v>
      </c>
      <c r="F1107" t="s">
        <v>53</v>
      </c>
      <c r="G1107" t="s">
        <v>54</v>
      </c>
      <c r="H1107" t="s">
        <v>55</v>
      </c>
      <c r="I1107" s="1">
        <v>41667</v>
      </c>
      <c r="J1107">
        <v>2014</v>
      </c>
      <c r="K1107" t="s">
        <v>41</v>
      </c>
      <c r="L1107" t="s">
        <v>42</v>
      </c>
      <c r="M1107" s="1">
        <v>41793</v>
      </c>
      <c r="N1107">
        <v>37</v>
      </c>
      <c r="O1107">
        <f>STANDARDIZE(N1107,$N$8,$N$9)</f>
        <v>2.6585252126423927E-2</v>
      </c>
      <c r="P1107">
        <f>ABS($J$3-O1107)</f>
        <v>0.55395147590331428</v>
      </c>
      <c r="Q1107">
        <f>ABS($J$4-O1107)</f>
        <v>2.1621976962677749</v>
      </c>
      <c r="R1107">
        <f>ABS($J$5-O1107)</f>
        <v>0.17869402448494009</v>
      </c>
      <c r="S1107">
        <f>ABS($J$6-O1107)</f>
        <v>0.41099625631536219</v>
      </c>
      <c r="T1107">
        <f>MIN(P1107:S1107)</f>
        <v>0.17869402448494009</v>
      </c>
      <c r="U1107">
        <f>MATCH(T1107,P1107:S1107, 0)</f>
        <v>3</v>
      </c>
    </row>
    <row r="1108" spans="1:21" x14ac:dyDescent="0.35">
      <c r="A1108">
        <v>4</v>
      </c>
      <c r="B1108">
        <v>1097</v>
      </c>
      <c r="C1108" t="s">
        <v>383</v>
      </c>
      <c r="D1108" t="s">
        <v>384</v>
      </c>
      <c r="E1108" t="s">
        <v>149</v>
      </c>
      <c r="F1108" t="s">
        <v>150</v>
      </c>
      <c r="G1108" t="s">
        <v>215</v>
      </c>
      <c r="H1108" t="s">
        <v>216</v>
      </c>
      <c r="I1108" s="1">
        <v>41668</v>
      </c>
      <c r="J1108">
        <v>2014</v>
      </c>
      <c r="K1108" t="s">
        <v>69</v>
      </c>
      <c r="L1108" t="s">
        <v>70</v>
      </c>
      <c r="M1108" s="1">
        <v>41643</v>
      </c>
      <c r="N1108">
        <v>62</v>
      </c>
      <c r="O1108">
        <f>STANDARDIZE(N1108,$N$8,$N$9)</f>
        <v>0.47332031333877417</v>
      </c>
      <c r="P1108">
        <f>ABS($J$3-O1108)</f>
        <v>1.0006865371156646</v>
      </c>
      <c r="Q1108">
        <f>ABS($J$4-O1108)</f>
        <v>1.7154626350554247</v>
      </c>
      <c r="R1108">
        <f>ABS($J$5-O1108)</f>
        <v>0.62542908569729039</v>
      </c>
      <c r="S1108">
        <f>ABS($J$6-O1108)</f>
        <v>3.5738804896988052E-2</v>
      </c>
      <c r="T1108">
        <f>MIN(P1108:S1108)</f>
        <v>3.5738804896988052E-2</v>
      </c>
      <c r="U1108">
        <f>MATCH(T1108,P1108:S1108, 0)</f>
        <v>4</v>
      </c>
    </row>
    <row r="1109" spans="1:21" x14ac:dyDescent="0.35">
      <c r="A1109">
        <v>1</v>
      </c>
      <c r="B1109">
        <v>1098</v>
      </c>
      <c r="C1109" t="s">
        <v>14</v>
      </c>
      <c r="D1109" t="s">
        <v>15</v>
      </c>
      <c r="E1109" t="s">
        <v>34</v>
      </c>
      <c r="F1109" t="s">
        <v>35</v>
      </c>
      <c r="G1109" t="s">
        <v>36</v>
      </c>
      <c r="H1109" t="s">
        <v>37</v>
      </c>
      <c r="I1109" s="1">
        <v>41669</v>
      </c>
      <c r="J1109">
        <v>2014</v>
      </c>
      <c r="K1109" t="s">
        <v>155</v>
      </c>
      <c r="L1109" t="s">
        <v>156</v>
      </c>
      <c r="M1109" s="1">
        <v>41684</v>
      </c>
      <c r="N1109">
        <v>15</v>
      </c>
      <c r="O1109">
        <f>STANDARDIZE(N1109,$N$8,$N$9)</f>
        <v>-0.36654160174044426</v>
      </c>
      <c r="P1109">
        <f>ABS($J$3-O1109)</f>
        <v>0.1608246220364461</v>
      </c>
      <c r="Q1109">
        <f>ABS($J$4-O1109)</f>
        <v>2.5553245501346433</v>
      </c>
      <c r="R1109">
        <f>ABS($J$5-O1109)</f>
        <v>0.21443282938192809</v>
      </c>
      <c r="S1109">
        <f>ABS($J$6-O1109)</f>
        <v>0.80412311018223037</v>
      </c>
      <c r="T1109">
        <f>MIN(P1109:S1109)</f>
        <v>0.1608246220364461</v>
      </c>
      <c r="U1109">
        <f>MATCH(T1109,P1109:S1109, 0)</f>
        <v>1</v>
      </c>
    </row>
    <row r="1110" spans="1:21" x14ac:dyDescent="0.35">
      <c r="A1110">
        <v>3</v>
      </c>
      <c r="B1110">
        <v>1099</v>
      </c>
      <c r="C1110" t="s">
        <v>14</v>
      </c>
      <c r="D1110" t="s">
        <v>15</v>
      </c>
      <c r="E1110" t="s">
        <v>34</v>
      </c>
      <c r="F1110" t="s">
        <v>35</v>
      </c>
      <c r="G1110" t="s">
        <v>36</v>
      </c>
      <c r="H1110" t="s">
        <v>37</v>
      </c>
      <c r="I1110" s="1">
        <v>41669</v>
      </c>
      <c r="J1110">
        <v>2014</v>
      </c>
      <c r="K1110" t="s">
        <v>77</v>
      </c>
      <c r="L1110" t="s">
        <v>78</v>
      </c>
      <c r="M1110" s="1">
        <v>41698</v>
      </c>
      <c r="N1110">
        <v>29</v>
      </c>
      <c r="O1110">
        <f>STANDARDIZE(N1110,$N$8,$N$9)</f>
        <v>-0.11636996746152814</v>
      </c>
      <c r="P1110">
        <f>ABS($J$3-O1110)</f>
        <v>0.41099625631536219</v>
      </c>
      <c r="Q1110">
        <f>ABS($J$4-O1110)</f>
        <v>2.3051529158557269</v>
      </c>
      <c r="R1110">
        <f>ABS($J$5-O1110)</f>
        <v>3.5738804896988025E-2</v>
      </c>
      <c r="S1110">
        <f>ABS($J$6-O1110)</f>
        <v>0.55395147590331428</v>
      </c>
      <c r="T1110">
        <f>MIN(P1110:S1110)</f>
        <v>3.5738804896988025E-2</v>
      </c>
      <c r="U1110">
        <f>MATCH(T1110,P1110:S1110, 0)</f>
        <v>3</v>
      </c>
    </row>
    <row r="1111" spans="1:21" x14ac:dyDescent="0.35">
      <c r="A1111">
        <v>2</v>
      </c>
      <c r="B1111">
        <v>1100</v>
      </c>
      <c r="C1111" t="s">
        <v>184</v>
      </c>
      <c r="D1111" t="s">
        <v>185</v>
      </c>
      <c r="E1111" t="s">
        <v>52</v>
      </c>
      <c r="F1111" t="s">
        <v>53</v>
      </c>
      <c r="G1111" t="s">
        <v>248</v>
      </c>
      <c r="H1111" t="s">
        <v>249</v>
      </c>
      <c r="I1111" s="1">
        <v>41669</v>
      </c>
      <c r="J1111">
        <v>2014</v>
      </c>
      <c r="K1111" t="s">
        <v>41</v>
      </c>
      <c r="L1111" t="s">
        <v>42</v>
      </c>
      <c r="M1111" s="1">
        <v>41951</v>
      </c>
      <c r="N1111">
        <v>193</v>
      </c>
      <c r="O1111">
        <f>STANDARDIZE(N1111,$N$8,$N$9)</f>
        <v>2.8142120340914896</v>
      </c>
      <c r="P1111">
        <f>ABS($J$3-O1111)</f>
        <v>3.3415782578683801</v>
      </c>
      <c r="Q1111">
        <f>ABS($J$4-O1111)</f>
        <v>0.62542908569729061</v>
      </c>
      <c r="R1111">
        <f>ABS($J$5-O1111)</f>
        <v>2.966320806450006</v>
      </c>
      <c r="S1111">
        <f>ABS($J$6-O1111)</f>
        <v>2.3766305256497033</v>
      </c>
      <c r="T1111">
        <f>MIN(P1111:S1111)</f>
        <v>0.62542908569729061</v>
      </c>
      <c r="U1111">
        <f>MATCH(T1111,P1111:S1111, 0)</f>
        <v>2</v>
      </c>
    </row>
    <row r="1112" spans="1:21" x14ac:dyDescent="0.35">
      <c r="A1112">
        <v>1</v>
      </c>
      <c r="B1112">
        <v>1101</v>
      </c>
      <c r="C1112" t="s">
        <v>67</v>
      </c>
      <c r="D1112" t="s">
        <v>68</v>
      </c>
      <c r="E1112" t="s">
        <v>34</v>
      </c>
      <c r="F1112" t="s">
        <v>35</v>
      </c>
      <c r="G1112" t="s">
        <v>139</v>
      </c>
      <c r="H1112" t="s">
        <v>140</v>
      </c>
      <c r="I1112" s="1">
        <v>41670</v>
      </c>
      <c r="J1112">
        <v>2014</v>
      </c>
      <c r="K1112" t="s">
        <v>125</v>
      </c>
      <c r="L1112" t="s">
        <v>126</v>
      </c>
      <c r="M1112" s="1">
        <v>41700</v>
      </c>
      <c r="N1112">
        <v>3</v>
      </c>
      <c r="O1112">
        <f>STANDARDIZE(N1112,$N$8,$N$9)</f>
        <v>-0.58097443112237235</v>
      </c>
      <c r="P1112">
        <f>ABS($J$3-O1112)</f>
        <v>5.3608207345481995E-2</v>
      </c>
      <c r="Q1112">
        <f>ABS($J$4-O1112)</f>
        <v>2.7697573795165713</v>
      </c>
      <c r="R1112">
        <f>ABS($J$5-O1112)</f>
        <v>0.42886565876385618</v>
      </c>
      <c r="S1112">
        <f>ABS($J$6-O1112)</f>
        <v>1.0185559395641586</v>
      </c>
      <c r="T1112">
        <f>MIN(P1112:S1112)</f>
        <v>5.3608207345481995E-2</v>
      </c>
      <c r="U1112">
        <f>MATCH(T1112,P1112:S1112, 0)</f>
        <v>1</v>
      </c>
    </row>
    <row r="1113" spans="1:21" x14ac:dyDescent="0.35">
      <c r="A1113">
        <v>1</v>
      </c>
      <c r="B1113">
        <v>1102</v>
      </c>
      <c r="C1113" t="s">
        <v>14</v>
      </c>
      <c r="D1113" t="s">
        <v>15</v>
      </c>
      <c r="E1113" t="s">
        <v>105</v>
      </c>
      <c r="F1113" t="s">
        <v>59</v>
      </c>
      <c r="G1113" t="s">
        <v>106</v>
      </c>
      <c r="H1113" t="s">
        <v>107</v>
      </c>
      <c r="I1113" s="1">
        <v>41670</v>
      </c>
      <c r="J1113">
        <v>2014</v>
      </c>
      <c r="K1113" t="s">
        <v>176</v>
      </c>
      <c r="L1113" t="s">
        <v>177</v>
      </c>
      <c r="M1113" s="1">
        <v>41700</v>
      </c>
      <c r="N1113">
        <v>3</v>
      </c>
      <c r="O1113">
        <f>STANDARDIZE(N1113,$N$8,$N$9)</f>
        <v>-0.58097443112237235</v>
      </c>
      <c r="P1113">
        <f>ABS($J$3-O1113)</f>
        <v>5.3608207345481995E-2</v>
      </c>
      <c r="Q1113">
        <f>ABS($J$4-O1113)</f>
        <v>2.7697573795165713</v>
      </c>
      <c r="R1113">
        <f>ABS($J$5-O1113)</f>
        <v>0.42886565876385618</v>
      </c>
      <c r="S1113">
        <f>ABS($J$6-O1113)</f>
        <v>1.0185559395641586</v>
      </c>
      <c r="T1113">
        <f>MIN(P1113:S1113)</f>
        <v>5.3608207345481995E-2</v>
      </c>
      <c r="U1113">
        <f>MATCH(T1113,P1113:S1113, 0)</f>
        <v>1</v>
      </c>
    </row>
    <row r="1114" spans="1:21" x14ac:dyDescent="0.35">
      <c r="A1114">
        <v>1</v>
      </c>
      <c r="B1114">
        <v>1103</v>
      </c>
      <c r="C1114" t="s">
        <v>310</v>
      </c>
      <c r="D1114" t="s">
        <v>311</v>
      </c>
      <c r="E1114" t="s">
        <v>16</v>
      </c>
      <c r="F1114" t="s">
        <v>17</v>
      </c>
      <c r="G1114" t="s">
        <v>137</v>
      </c>
      <c r="H1114" t="s">
        <v>138</v>
      </c>
      <c r="I1114" s="1">
        <v>41670</v>
      </c>
      <c r="J1114">
        <v>2014</v>
      </c>
      <c r="K1114" t="s">
        <v>38</v>
      </c>
      <c r="L1114" t="s">
        <v>13</v>
      </c>
      <c r="M1114" s="1">
        <v>41731</v>
      </c>
      <c r="N1114">
        <v>4</v>
      </c>
      <c r="O1114">
        <f>STANDARDIZE(N1114,$N$8,$N$9)</f>
        <v>-0.56310502867387835</v>
      </c>
      <c r="P1114">
        <f>ABS($J$3-O1114)</f>
        <v>3.5738804896987997E-2</v>
      </c>
      <c r="Q1114">
        <f>ABS($J$4-O1114)</f>
        <v>2.7518879770680771</v>
      </c>
      <c r="R1114">
        <f>ABS($J$5-O1114)</f>
        <v>0.41099625631536219</v>
      </c>
      <c r="S1114">
        <f>ABS($J$6-O1114)</f>
        <v>1.0006865371156644</v>
      </c>
      <c r="T1114">
        <f>MIN(P1114:S1114)</f>
        <v>3.5738804896987997E-2</v>
      </c>
      <c r="U1114">
        <f>MATCH(T1114,P1114:S1114, 0)</f>
        <v>1</v>
      </c>
    </row>
    <row r="1115" spans="1:21" x14ac:dyDescent="0.35">
      <c r="A1115">
        <v>1</v>
      </c>
      <c r="B1115">
        <v>1104</v>
      </c>
      <c r="C1115" t="s">
        <v>14</v>
      </c>
      <c r="D1115" t="s">
        <v>15</v>
      </c>
      <c r="E1115" t="s">
        <v>79</v>
      </c>
      <c r="F1115" t="s">
        <v>35</v>
      </c>
      <c r="G1115" t="s">
        <v>80</v>
      </c>
      <c r="H1115" t="s">
        <v>81</v>
      </c>
      <c r="I1115" s="1">
        <v>41670</v>
      </c>
      <c r="J1115">
        <v>2014</v>
      </c>
      <c r="K1115" t="s">
        <v>77</v>
      </c>
      <c r="L1115" t="s">
        <v>78</v>
      </c>
      <c r="M1115" s="1">
        <v>41945</v>
      </c>
      <c r="N1115">
        <v>11</v>
      </c>
      <c r="O1115">
        <f>STANDARDIZE(N1115,$N$8,$N$9)</f>
        <v>-0.43801921153442031</v>
      </c>
      <c r="P1115">
        <f>ABS($J$3-O1115)</f>
        <v>8.9347012242470047E-2</v>
      </c>
      <c r="Q1115">
        <f>ABS($J$4-O1115)</f>
        <v>2.6268021599286193</v>
      </c>
      <c r="R1115">
        <f>ABS($J$5-O1115)</f>
        <v>0.28591043917590414</v>
      </c>
      <c r="S1115">
        <f>ABS($J$6-O1115)</f>
        <v>0.87560071997620637</v>
      </c>
      <c r="T1115">
        <f>MIN(P1115:S1115)</f>
        <v>8.9347012242470047E-2</v>
      </c>
      <c r="U1115">
        <f>MATCH(T1115,P1115:S1115, 0)</f>
        <v>1</v>
      </c>
    </row>
    <row r="1116" spans="1:21" x14ac:dyDescent="0.35">
      <c r="A1116">
        <v>3</v>
      </c>
      <c r="B1116">
        <v>1105</v>
      </c>
      <c r="C1116" t="s">
        <v>406</v>
      </c>
      <c r="D1116" t="s">
        <v>407</v>
      </c>
      <c r="E1116" t="s">
        <v>219</v>
      </c>
      <c r="F1116" t="s">
        <v>418</v>
      </c>
      <c r="G1116" t="s">
        <v>457</v>
      </c>
      <c r="H1116" t="s">
        <v>458</v>
      </c>
      <c r="I1116" s="1">
        <v>41670</v>
      </c>
      <c r="J1116">
        <v>2014</v>
      </c>
      <c r="K1116" t="s">
        <v>77</v>
      </c>
      <c r="L1116" t="s">
        <v>78</v>
      </c>
      <c r="M1116" s="1">
        <v>41854</v>
      </c>
      <c r="N1116">
        <v>36</v>
      </c>
      <c r="O1116">
        <f>STANDARDIZE(N1116,$N$8,$N$9)</f>
        <v>8.7158496779299183E-3</v>
      </c>
      <c r="P1116">
        <f>ABS($J$3-O1116)</f>
        <v>0.53608207345482028</v>
      </c>
      <c r="Q1116">
        <f>ABS($J$4-O1116)</f>
        <v>2.1800670987162691</v>
      </c>
      <c r="R1116">
        <f>ABS($J$5-O1116)</f>
        <v>0.1608246220364461</v>
      </c>
      <c r="S1116">
        <f>ABS($J$6-O1116)</f>
        <v>0.42886565876385618</v>
      </c>
      <c r="T1116">
        <f>MIN(P1116:S1116)</f>
        <v>0.1608246220364461</v>
      </c>
      <c r="U1116">
        <f>MATCH(T1116,P1116:S1116, 0)</f>
        <v>3</v>
      </c>
    </row>
    <row r="1117" spans="1:21" x14ac:dyDescent="0.35">
      <c r="A1117">
        <v>4</v>
      </c>
      <c r="B1117">
        <v>1106</v>
      </c>
      <c r="C1117" t="s">
        <v>256</v>
      </c>
      <c r="D1117" t="s">
        <v>257</v>
      </c>
      <c r="E1117" t="s">
        <v>296</v>
      </c>
      <c r="F1117" t="s">
        <v>335</v>
      </c>
      <c r="G1117" t="s">
        <v>336</v>
      </c>
      <c r="H1117" t="s">
        <v>337</v>
      </c>
      <c r="I1117" s="1">
        <v>41670</v>
      </c>
      <c r="J1117">
        <v>2014</v>
      </c>
      <c r="K1117" t="s">
        <v>69</v>
      </c>
      <c r="L1117" t="s">
        <v>70</v>
      </c>
      <c r="M1117" s="1">
        <v>41722</v>
      </c>
      <c r="N1117">
        <v>52</v>
      </c>
      <c r="O1117">
        <f>STANDARDIZE(N1117,$N$8,$N$9)</f>
        <v>0.29462628885383407</v>
      </c>
      <c r="P1117">
        <f>ABS($J$3-O1117)</f>
        <v>0.82199251263072437</v>
      </c>
      <c r="Q1117">
        <f>ABS($J$4-O1117)</f>
        <v>1.8941566595403649</v>
      </c>
      <c r="R1117">
        <f>ABS($J$5-O1117)</f>
        <v>0.44673506121235024</v>
      </c>
      <c r="S1117">
        <f>ABS($J$6-O1117)</f>
        <v>0.14295521958795204</v>
      </c>
      <c r="T1117">
        <f>MIN(P1117:S1117)</f>
        <v>0.14295521958795204</v>
      </c>
      <c r="U1117">
        <f>MATCH(T1117,P1117:S1117, 0)</f>
        <v>4</v>
      </c>
    </row>
    <row r="1118" spans="1:21" x14ac:dyDescent="0.35">
      <c r="A1118">
        <v>1</v>
      </c>
      <c r="B1118">
        <v>1107</v>
      </c>
      <c r="C1118" t="s">
        <v>14</v>
      </c>
      <c r="D1118" t="s">
        <v>15</v>
      </c>
      <c r="E1118" t="s">
        <v>105</v>
      </c>
      <c r="F1118" t="s">
        <v>59</v>
      </c>
      <c r="G1118" t="s">
        <v>106</v>
      </c>
      <c r="H1118" t="s">
        <v>107</v>
      </c>
      <c r="I1118" s="1">
        <v>41671</v>
      </c>
      <c r="J1118">
        <v>2014</v>
      </c>
      <c r="K1118" t="s">
        <v>166</v>
      </c>
      <c r="L1118" t="s">
        <v>167</v>
      </c>
      <c r="M1118" s="1">
        <v>41730</v>
      </c>
      <c r="N1118">
        <v>2</v>
      </c>
      <c r="O1118">
        <f>STANDARDIZE(N1118,$N$8,$N$9)</f>
        <v>-0.59884383357086635</v>
      </c>
      <c r="P1118">
        <f>ABS($J$3-O1118)</f>
        <v>7.1477609793975994E-2</v>
      </c>
      <c r="Q1118">
        <f>ABS($J$4-O1118)</f>
        <v>2.7876267819650655</v>
      </c>
      <c r="R1118">
        <f>ABS($J$5-O1118)</f>
        <v>0.44673506121235018</v>
      </c>
      <c r="S1118">
        <f>ABS($J$6-O1118)</f>
        <v>1.0364253420126524</v>
      </c>
      <c r="T1118">
        <f>MIN(P1118:S1118)</f>
        <v>7.1477609793975994E-2</v>
      </c>
      <c r="U1118">
        <f>MATCH(T1118,P1118:S1118, 0)</f>
        <v>1</v>
      </c>
    </row>
    <row r="1119" spans="1:21" x14ac:dyDescent="0.35">
      <c r="A1119">
        <v>1</v>
      </c>
      <c r="B1119">
        <v>1108</v>
      </c>
      <c r="C1119" t="s">
        <v>30</v>
      </c>
      <c r="D1119" t="s">
        <v>31</v>
      </c>
      <c r="E1119" t="s">
        <v>196</v>
      </c>
      <c r="F1119" t="s">
        <v>197</v>
      </c>
      <c r="G1119" t="s">
        <v>198</v>
      </c>
      <c r="H1119" t="s">
        <v>199</v>
      </c>
      <c r="I1119" s="1">
        <v>41671</v>
      </c>
      <c r="J1119">
        <v>2014</v>
      </c>
      <c r="K1119" t="s">
        <v>69</v>
      </c>
      <c r="L1119" t="s">
        <v>70</v>
      </c>
      <c r="M1119" s="1">
        <v>41852</v>
      </c>
      <c r="N1119">
        <v>6</v>
      </c>
      <c r="O1119">
        <f>STANDARDIZE(N1119,$N$8,$N$9)</f>
        <v>-0.52736622377689035</v>
      </c>
      <c r="P1119">
        <f>ABS($J$3-O1119)</f>
        <v>0</v>
      </c>
      <c r="Q1119">
        <f>ABS($J$4-O1119)</f>
        <v>2.7161491721710895</v>
      </c>
      <c r="R1119">
        <f>ABS($J$5-O1119)</f>
        <v>0.37525745141837419</v>
      </c>
      <c r="S1119">
        <f>ABS($J$6-O1119)</f>
        <v>0.96494773221867647</v>
      </c>
      <c r="T1119">
        <f>MIN(P1119:S1119)</f>
        <v>0</v>
      </c>
      <c r="U1119">
        <f>MATCH(T1119,P1119:S1119, 0)</f>
        <v>1</v>
      </c>
    </row>
    <row r="1120" spans="1:21" x14ac:dyDescent="0.35">
      <c r="A1120">
        <v>1</v>
      </c>
      <c r="B1120">
        <v>1109</v>
      </c>
      <c r="C1120" t="s">
        <v>14</v>
      </c>
      <c r="D1120" t="s">
        <v>15</v>
      </c>
      <c r="E1120" t="s">
        <v>79</v>
      </c>
      <c r="F1120" t="s">
        <v>35</v>
      </c>
      <c r="G1120" t="s">
        <v>80</v>
      </c>
      <c r="H1120" t="s">
        <v>81</v>
      </c>
      <c r="I1120" s="1">
        <v>41671</v>
      </c>
      <c r="J1120">
        <v>2014</v>
      </c>
      <c r="K1120" t="s">
        <v>77</v>
      </c>
      <c r="L1120" t="s">
        <v>78</v>
      </c>
      <c r="M1120" s="1">
        <v>41852</v>
      </c>
      <c r="N1120">
        <v>6</v>
      </c>
      <c r="O1120">
        <f>STANDARDIZE(N1120,$N$8,$N$9)</f>
        <v>-0.52736622377689035</v>
      </c>
      <c r="P1120">
        <f>ABS($J$3-O1120)</f>
        <v>0</v>
      </c>
      <c r="Q1120">
        <f>ABS($J$4-O1120)</f>
        <v>2.7161491721710895</v>
      </c>
      <c r="R1120">
        <f>ABS($J$5-O1120)</f>
        <v>0.37525745141837419</v>
      </c>
      <c r="S1120">
        <f>ABS($J$6-O1120)</f>
        <v>0.96494773221867647</v>
      </c>
      <c r="T1120">
        <f>MIN(P1120:S1120)</f>
        <v>0</v>
      </c>
      <c r="U1120">
        <f>MATCH(T1120,P1120:S1120, 0)</f>
        <v>1</v>
      </c>
    </row>
    <row r="1121" spans="1:21" x14ac:dyDescent="0.35">
      <c r="A1121">
        <v>3</v>
      </c>
      <c r="B1121">
        <v>1110</v>
      </c>
      <c r="C1121" t="s">
        <v>157</v>
      </c>
      <c r="D1121" t="s">
        <v>158</v>
      </c>
      <c r="E1121" t="s">
        <v>296</v>
      </c>
      <c r="F1121" t="s">
        <v>320</v>
      </c>
      <c r="G1121" t="s">
        <v>351</v>
      </c>
      <c r="H1121" t="s">
        <v>352</v>
      </c>
      <c r="I1121" s="1">
        <v>41671</v>
      </c>
      <c r="J1121">
        <v>2014</v>
      </c>
      <c r="K1121" t="s">
        <v>38</v>
      </c>
      <c r="L1121" t="s">
        <v>13</v>
      </c>
      <c r="M1121" s="1">
        <v>41683</v>
      </c>
      <c r="N1121">
        <v>42</v>
      </c>
      <c r="O1121">
        <f>STANDARDIZE(N1121,$N$8,$N$9)</f>
        <v>0.11593226436889398</v>
      </c>
      <c r="P1121">
        <f>ABS($J$3-O1121)</f>
        <v>0.64329848814578439</v>
      </c>
      <c r="Q1121">
        <f>ABS($J$4-O1121)</f>
        <v>2.0728506840253051</v>
      </c>
      <c r="R1121">
        <f>ABS($J$5-O1121)</f>
        <v>0.26804103672741014</v>
      </c>
      <c r="S1121">
        <f>ABS($J$6-O1121)</f>
        <v>0.32164924407289214</v>
      </c>
      <c r="T1121">
        <f>MIN(P1121:S1121)</f>
        <v>0.26804103672741014</v>
      </c>
      <c r="U1121">
        <f>MATCH(T1121,P1121:S1121, 0)</f>
        <v>3</v>
      </c>
    </row>
    <row r="1122" spans="1:21" x14ac:dyDescent="0.35">
      <c r="A1122">
        <v>2</v>
      </c>
      <c r="B1122">
        <v>1111</v>
      </c>
      <c r="C1122" t="s">
        <v>32</v>
      </c>
      <c r="D1122" t="s">
        <v>33</v>
      </c>
      <c r="E1122" t="s">
        <v>34</v>
      </c>
      <c r="F1122" t="s">
        <v>35</v>
      </c>
      <c r="G1122" t="s">
        <v>36</v>
      </c>
      <c r="H1122" t="s">
        <v>37</v>
      </c>
      <c r="I1122" s="1">
        <v>41671</v>
      </c>
      <c r="J1122">
        <v>2014</v>
      </c>
      <c r="K1122" t="s">
        <v>38</v>
      </c>
      <c r="L1122" t="s">
        <v>13</v>
      </c>
      <c r="M1122" s="1">
        <v>42296</v>
      </c>
      <c r="N1122">
        <v>655</v>
      </c>
      <c r="O1122">
        <f>STANDARDIZE(N1122,$N$8,$N$9)</f>
        <v>11.069875965295722</v>
      </c>
      <c r="P1122">
        <f>ABS($J$3-O1122)</f>
        <v>11.597242189072613</v>
      </c>
      <c r="Q1122">
        <f>ABS($J$4-O1122)</f>
        <v>8.8810930169015236</v>
      </c>
      <c r="R1122">
        <f>ABS($J$5-O1122)</f>
        <v>11.221984737654239</v>
      </c>
      <c r="S1122">
        <f>ABS($J$6-O1122)</f>
        <v>10.632294456853936</v>
      </c>
      <c r="T1122">
        <f>MIN(P1122:S1122)</f>
        <v>8.8810930169015236</v>
      </c>
      <c r="U1122">
        <f>MATCH(T1122,P1122:S1122, 0)</f>
        <v>2</v>
      </c>
    </row>
    <row r="1123" spans="1:21" x14ac:dyDescent="0.35">
      <c r="A1123">
        <v>1</v>
      </c>
      <c r="B1123">
        <v>1112</v>
      </c>
      <c r="C1123" t="s">
        <v>112</v>
      </c>
      <c r="D1123" t="s">
        <v>113</v>
      </c>
      <c r="E1123" t="s">
        <v>52</v>
      </c>
      <c r="F1123" t="s">
        <v>53</v>
      </c>
      <c r="G1123" t="s">
        <v>54</v>
      </c>
      <c r="H1123" t="s">
        <v>55</v>
      </c>
      <c r="I1123" s="1">
        <v>41672</v>
      </c>
      <c r="J1123">
        <v>2014</v>
      </c>
      <c r="K1123" t="s">
        <v>38</v>
      </c>
      <c r="L1123" t="s">
        <v>13</v>
      </c>
      <c r="M1123" s="1">
        <v>41731</v>
      </c>
      <c r="N1123">
        <v>2</v>
      </c>
      <c r="O1123">
        <f>STANDARDIZE(N1123,$N$8,$N$9)</f>
        <v>-0.59884383357086635</v>
      </c>
      <c r="P1123">
        <f>ABS($J$3-O1123)</f>
        <v>7.1477609793975994E-2</v>
      </c>
      <c r="Q1123">
        <f>ABS($J$4-O1123)</f>
        <v>2.7876267819650655</v>
      </c>
      <c r="R1123">
        <f>ABS($J$5-O1123)</f>
        <v>0.44673506121235018</v>
      </c>
      <c r="S1123">
        <f>ABS($J$6-O1123)</f>
        <v>1.0364253420126524</v>
      </c>
      <c r="T1123">
        <f>MIN(P1123:S1123)</f>
        <v>7.1477609793975994E-2</v>
      </c>
      <c r="U1123">
        <f>MATCH(T1123,P1123:S1123, 0)</f>
        <v>1</v>
      </c>
    </row>
    <row r="1124" spans="1:21" x14ac:dyDescent="0.35">
      <c r="A1124">
        <v>1</v>
      </c>
      <c r="B1124">
        <v>1113</v>
      </c>
      <c r="C1124" t="s">
        <v>14</v>
      </c>
      <c r="D1124" t="s">
        <v>15</v>
      </c>
      <c r="E1124" t="s">
        <v>105</v>
      </c>
      <c r="F1124" t="s">
        <v>59</v>
      </c>
      <c r="G1124" t="s">
        <v>106</v>
      </c>
      <c r="H1124" t="s">
        <v>107</v>
      </c>
      <c r="I1124" s="1">
        <v>41673</v>
      </c>
      <c r="J1124">
        <v>2014</v>
      </c>
      <c r="K1124" t="s">
        <v>233</v>
      </c>
      <c r="L1124" t="s">
        <v>234</v>
      </c>
      <c r="M1124" s="1">
        <v>41762</v>
      </c>
      <c r="N1124">
        <v>3</v>
      </c>
      <c r="O1124">
        <f>STANDARDIZE(N1124,$N$8,$N$9)</f>
        <v>-0.58097443112237235</v>
      </c>
      <c r="P1124">
        <f>ABS($J$3-O1124)</f>
        <v>5.3608207345481995E-2</v>
      </c>
      <c r="Q1124">
        <f>ABS($J$4-O1124)</f>
        <v>2.7697573795165713</v>
      </c>
      <c r="R1124">
        <f>ABS($J$5-O1124)</f>
        <v>0.42886565876385618</v>
      </c>
      <c r="S1124">
        <f>ABS($J$6-O1124)</f>
        <v>1.0185559395641586</v>
      </c>
      <c r="T1124">
        <f>MIN(P1124:S1124)</f>
        <v>5.3608207345481995E-2</v>
      </c>
      <c r="U1124">
        <f>MATCH(T1124,P1124:S1124, 0)</f>
        <v>1</v>
      </c>
    </row>
    <row r="1125" spans="1:21" x14ac:dyDescent="0.35">
      <c r="A1125">
        <v>1</v>
      </c>
      <c r="B1125">
        <v>1114</v>
      </c>
      <c r="C1125" t="s">
        <v>157</v>
      </c>
      <c r="D1125" t="s">
        <v>158</v>
      </c>
      <c r="E1125" t="s">
        <v>79</v>
      </c>
      <c r="F1125" t="s">
        <v>35</v>
      </c>
      <c r="G1125" t="s">
        <v>80</v>
      </c>
      <c r="H1125" t="s">
        <v>81</v>
      </c>
      <c r="I1125" s="1">
        <v>41673</v>
      </c>
      <c r="J1125">
        <v>2014</v>
      </c>
      <c r="K1125" t="s">
        <v>41</v>
      </c>
      <c r="L1125" t="s">
        <v>42</v>
      </c>
      <c r="M1125" s="1">
        <v>41762</v>
      </c>
      <c r="N1125">
        <v>3</v>
      </c>
      <c r="O1125">
        <f>STANDARDIZE(N1125,$N$8,$N$9)</f>
        <v>-0.58097443112237235</v>
      </c>
      <c r="P1125">
        <f>ABS($J$3-O1125)</f>
        <v>5.3608207345481995E-2</v>
      </c>
      <c r="Q1125">
        <f>ABS($J$4-O1125)</f>
        <v>2.7697573795165713</v>
      </c>
      <c r="R1125">
        <f>ABS($J$5-O1125)</f>
        <v>0.42886565876385618</v>
      </c>
      <c r="S1125">
        <f>ABS($J$6-O1125)</f>
        <v>1.0185559395641586</v>
      </c>
      <c r="T1125">
        <f>MIN(P1125:S1125)</f>
        <v>5.3608207345481995E-2</v>
      </c>
      <c r="U1125">
        <f>MATCH(T1125,P1125:S1125, 0)</f>
        <v>1</v>
      </c>
    </row>
    <row r="1126" spans="1:21" x14ac:dyDescent="0.35">
      <c r="A1126">
        <v>1</v>
      </c>
      <c r="B1126">
        <v>1115</v>
      </c>
      <c r="C1126" t="s">
        <v>172</v>
      </c>
      <c r="D1126" t="s">
        <v>173</v>
      </c>
      <c r="E1126" t="s">
        <v>219</v>
      </c>
      <c r="F1126" t="s">
        <v>459</v>
      </c>
      <c r="G1126" t="s">
        <v>460</v>
      </c>
      <c r="H1126" t="s">
        <v>461</v>
      </c>
      <c r="I1126" s="1">
        <v>41673</v>
      </c>
      <c r="J1126">
        <v>2014</v>
      </c>
      <c r="K1126" t="s">
        <v>77</v>
      </c>
      <c r="L1126" t="s">
        <v>78</v>
      </c>
      <c r="M1126" s="1">
        <v>41716</v>
      </c>
      <c r="N1126">
        <v>16</v>
      </c>
      <c r="O1126">
        <f>STANDARDIZE(N1126,$N$8,$N$9)</f>
        <v>-0.34867219929195026</v>
      </c>
      <c r="P1126">
        <f>ABS($J$3-O1126)</f>
        <v>0.17869402448494009</v>
      </c>
      <c r="Q1126">
        <f>ABS($J$4-O1126)</f>
        <v>2.5374551476861491</v>
      </c>
      <c r="R1126">
        <f>ABS($J$5-O1126)</f>
        <v>0.19656342693343409</v>
      </c>
      <c r="S1126">
        <f>ABS($J$6-O1126)</f>
        <v>0.78625370773373637</v>
      </c>
      <c r="T1126">
        <f>MIN(P1126:S1126)</f>
        <v>0.17869402448494009</v>
      </c>
      <c r="U1126">
        <f>MATCH(T1126,P1126:S1126, 0)</f>
        <v>1</v>
      </c>
    </row>
    <row r="1127" spans="1:21" x14ac:dyDescent="0.35">
      <c r="A1127">
        <v>3</v>
      </c>
      <c r="B1127">
        <v>1116</v>
      </c>
      <c r="C1127" t="s">
        <v>67</v>
      </c>
      <c r="D1127" t="s">
        <v>68</v>
      </c>
      <c r="E1127" t="s">
        <v>219</v>
      </c>
      <c r="F1127" t="s">
        <v>459</v>
      </c>
      <c r="G1127" t="s">
        <v>460</v>
      </c>
      <c r="H1127" t="s">
        <v>461</v>
      </c>
      <c r="I1127" s="1">
        <v>41673</v>
      </c>
      <c r="J1127">
        <v>2014</v>
      </c>
      <c r="K1127" t="s">
        <v>77</v>
      </c>
      <c r="L1127" t="s">
        <v>78</v>
      </c>
      <c r="M1127" s="1">
        <v>41719</v>
      </c>
      <c r="N1127">
        <v>19</v>
      </c>
      <c r="O1127">
        <f>STANDARDIZE(N1127,$N$8,$N$9)</f>
        <v>-0.29506399194646826</v>
      </c>
      <c r="P1127">
        <f>ABS($J$3-O1127)</f>
        <v>0.23230223183042209</v>
      </c>
      <c r="Q1127">
        <f>ABS($J$4-O1127)</f>
        <v>2.4838469403406673</v>
      </c>
      <c r="R1127">
        <f>ABS($J$5-O1127)</f>
        <v>0.1429552195879521</v>
      </c>
      <c r="S1127">
        <f>ABS($J$6-O1127)</f>
        <v>0.73264550038825438</v>
      </c>
      <c r="T1127">
        <f>MIN(P1127:S1127)</f>
        <v>0.1429552195879521</v>
      </c>
      <c r="U1127">
        <f>MATCH(T1127,P1127:S1127, 0)</f>
        <v>3</v>
      </c>
    </row>
    <row r="1128" spans="1:21" x14ac:dyDescent="0.35">
      <c r="A1128">
        <v>3</v>
      </c>
      <c r="B1128">
        <v>1117</v>
      </c>
      <c r="C1128" t="s">
        <v>82</v>
      </c>
      <c r="D1128" t="s">
        <v>83</v>
      </c>
      <c r="E1128" t="s">
        <v>84</v>
      </c>
      <c r="F1128" t="s">
        <v>85</v>
      </c>
      <c r="G1128" t="s">
        <v>86</v>
      </c>
      <c r="H1128" t="s">
        <v>87</v>
      </c>
      <c r="I1128" s="1">
        <v>41673</v>
      </c>
      <c r="J1128">
        <v>2014</v>
      </c>
      <c r="K1128" t="s">
        <v>77</v>
      </c>
      <c r="L1128" t="s">
        <v>78</v>
      </c>
      <c r="M1128" s="1">
        <v>41722</v>
      </c>
      <c r="N1128">
        <v>22</v>
      </c>
      <c r="O1128">
        <f>STANDARDIZE(N1128,$N$8,$N$9)</f>
        <v>-0.24145578460098621</v>
      </c>
      <c r="P1128">
        <f>ABS($J$3-O1128)</f>
        <v>0.28591043917590414</v>
      </c>
      <c r="Q1128">
        <f>ABS($J$4-O1128)</f>
        <v>2.4302387329951851</v>
      </c>
      <c r="R1128">
        <f>ABS($J$5-O1128)</f>
        <v>8.9347012242470047E-2</v>
      </c>
      <c r="S1128">
        <f>ABS($J$6-O1128)</f>
        <v>0.67903729304277238</v>
      </c>
      <c r="T1128">
        <f>MIN(P1128:S1128)</f>
        <v>8.9347012242470047E-2</v>
      </c>
      <c r="U1128">
        <f>MATCH(T1128,P1128:S1128, 0)</f>
        <v>3</v>
      </c>
    </row>
    <row r="1129" spans="1:21" x14ac:dyDescent="0.35">
      <c r="A1129">
        <v>1</v>
      </c>
      <c r="B1129">
        <v>1118</v>
      </c>
      <c r="C1129" t="s">
        <v>229</v>
      </c>
      <c r="D1129" t="s">
        <v>230</v>
      </c>
      <c r="E1129" t="s">
        <v>73</v>
      </c>
      <c r="F1129" t="s">
        <v>74</v>
      </c>
      <c r="G1129" t="s">
        <v>75</v>
      </c>
      <c r="H1129" t="s">
        <v>76</v>
      </c>
      <c r="I1129" s="1">
        <v>41674</v>
      </c>
      <c r="J1129">
        <v>2014</v>
      </c>
      <c r="K1129" t="s">
        <v>125</v>
      </c>
      <c r="L1129" t="s">
        <v>126</v>
      </c>
      <c r="M1129" s="1">
        <v>41794</v>
      </c>
      <c r="N1129">
        <v>4</v>
      </c>
      <c r="O1129">
        <f>STANDARDIZE(N1129,$N$8,$N$9)</f>
        <v>-0.56310502867387835</v>
      </c>
      <c r="P1129">
        <f>ABS($J$3-O1129)</f>
        <v>3.5738804896987997E-2</v>
      </c>
      <c r="Q1129">
        <f>ABS($J$4-O1129)</f>
        <v>2.7518879770680771</v>
      </c>
      <c r="R1129">
        <f>ABS($J$5-O1129)</f>
        <v>0.41099625631536219</v>
      </c>
      <c r="S1129">
        <f>ABS($J$6-O1129)</f>
        <v>1.0006865371156644</v>
      </c>
      <c r="T1129">
        <f>MIN(P1129:S1129)</f>
        <v>3.5738804896987997E-2</v>
      </c>
      <c r="U1129">
        <f>MATCH(T1129,P1129:S1129, 0)</f>
        <v>1</v>
      </c>
    </row>
    <row r="1130" spans="1:21" x14ac:dyDescent="0.35">
      <c r="A1130">
        <v>1</v>
      </c>
      <c r="B1130">
        <v>1119</v>
      </c>
      <c r="C1130" t="s">
        <v>14</v>
      </c>
      <c r="D1130" t="s">
        <v>15</v>
      </c>
      <c r="E1130" t="s">
        <v>105</v>
      </c>
      <c r="F1130" t="s">
        <v>59</v>
      </c>
      <c r="G1130" t="s">
        <v>106</v>
      </c>
      <c r="H1130" t="s">
        <v>107</v>
      </c>
      <c r="I1130" s="1">
        <v>41674</v>
      </c>
      <c r="J1130">
        <v>2014</v>
      </c>
      <c r="K1130" t="s">
        <v>125</v>
      </c>
      <c r="L1130" t="s">
        <v>126</v>
      </c>
      <c r="M1130" s="1">
        <v>41855</v>
      </c>
      <c r="N1130">
        <v>6</v>
      </c>
      <c r="O1130">
        <f>STANDARDIZE(N1130,$N$8,$N$9)</f>
        <v>-0.52736622377689035</v>
      </c>
      <c r="P1130">
        <f>ABS($J$3-O1130)</f>
        <v>0</v>
      </c>
      <c r="Q1130">
        <f>ABS($J$4-O1130)</f>
        <v>2.7161491721710895</v>
      </c>
      <c r="R1130">
        <f>ABS($J$5-O1130)</f>
        <v>0.37525745141837419</v>
      </c>
      <c r="S1130">
        <f>ABS($J$6-O1130)</f>
        <v>0.96494773221867647</v>
      </c>
      <c r="T1130">
        <f>MIN(P1130:S1130)</f>
        <v>0</v>
      </c>
      <c r="U1130">
        <f>MATCH(T1130,P1130:S1130, 0)</f>
        <v>1</v>
      </c>
    </row>
    <row r="1131" spans="1:21" x14ac:dyDescent="0.35">
      <c r="A1131">
        <v>1</v>
      </c>
      <c r="B1131">
        <v>1120</v>
      </c>
      <c r="C1131" t="s">
        <v>406</v>
      </c>
      <c r="D1131" t="s">
        <v>407</v>
      </c>
      <c r="E1131" t="s">
        <v>149</v>
      </c>
      <c r="F1131" t="s">
        <v>150</v>
      </c>
      <c r="G1131" t="s">
        <v>215</v>
      </c>
      <c r="H1131" t="s">
        <v>216</v>
      </c>
      <c r="I1131" s="1">
        <v>41674</v>
      </c>
      <c r="J1131">
        <v>2014</v>
      </c>
      <c r="K1131" t="s">
        <v>77</v>
      </c>
      <c r="L1131" t="s">
        <v>78</v>
      </c>
      <c r="M1131" s="1">
        <v>41745</v>
      </c>
      <c r="N1131">
        <v>14</v>
      </c>
      <c r="O1131">
        <f>STANDARDIZE(N1131,$N$8,$N$9)</f>
        <v>-0.38441100418893831</v>
      </c>
      <c r="P1131">
        <f>ABS($J$3-O1131)</f>
        <v>0.14295521958795204</v>
      </c>
      <c r="Q1131">
        <f>ABS($J$4-O1131)</f>
        <v>2.5731939525831371</v>
      </c>
      <c r="R1131">
        <f>ABS($J$5-O1131)</f>
        <v>0.23230223183042215</v>
      </c>
      <c r="S1131">
        <f>ABS($J$6-O1131)</f>
        <v>0.82199251263072437</v>
      </c>
      <c r="T1131">
        <f>MIN(P1131:S1131)</f>
        <v>0.14295521958795204</v>
      </c>
      <c r="U1131">
        <f>MATCH(T1131,P1131:S1131, 0)</f>
        <v>1</v>
      </c>
    </row>
    <row r="1132" spans="1:21" x14ac:dyDescent="0.35">
      <c r="A1132">
        <v>3</v>
      </c>
      <c r="B1132">
        <v>1121</v>
      </c>
      <c r="C1132" t="s">
        <v>82</v>
      </c>
      <c r="D1132" t="s">
        <v>83</v>
      </c>
      <c r="E1132" t="s">
        <v>84</v>
      </c>
      <c r="F1132" t="s">
        <v>85</v>
      </c>
      <c r="G1132" t="s">
        <v>86</v>
      </c>
      <c r="H1132" t="s">
        <v>87</v>
      </c>
      <c r="I1132" s="1">
        <v>41674</v>
      </c>
      <c r="J1132">
        <v>2014</v>
      </c>
      <c r="K1132" t="s">
        <v>77</v>
      </c>
      <c r="L1132" t="s">
        <v>78</v>
      </c>
      <c r="M1132" s="1">
        <v>41754</v>
      </c>
      <c r="N1132">
        <v>23</v>
      </c>
      <c r="O1132">
        <f>STANDARDIZE(N1132,$N$8,$N$9)</f>
        <v>-0.22358638215249221</v>
      </c>
      <c r="P1132">
        <f>ABS($J$3-O1132)</f>
        <v>0.30377984162439814</v>
      </c>
      <c r="Q1132">
        <f>ABS($J$4-O1132)</f>
        <v>2.4123693305466913</v>
      </c>
      <c r="R1132">
        <f>ABS($J$5-O1132)</f>
        <v>7.1477609793976049E-2</v>
      </c>
      <c r="S1132">
        <f>ABS($J$6-O1132)</f>
        <v>0.66116789059427838</v>
      </c>
      <c r="T1132">
        <f>MIN(P1132:S1132)</f>
        <v>7.1477609793976049E-2</v>
      </c>
      <c r="U1132">
        <f>MATCH(T1132,P1132:S1132, 0)</f>
        <v>3</v>
      </c>
    </row>
    <row r="1133" spans="1:21" x14ac:dyDescent="0.35">
      <c r="A1133">
        <v>3</v>
      </c>
      <c r="B1133">
        <v>1122</v>
      </c>
      <c r="C1133" t="s">
        <v>112</v>
      </c>
      <c r="D1133" t="s">
        <v>113</v>
      </c>
      <c r="E1133" t="s">
        <v>131</v>
      </c>
      <c r="F1133" t="s">
        <v>132</v>
      </c>
      <c r="G1133" t="s">
        <v>133</v>
      </c>
      <c r="H1133" t="s">
        <v>134</v>
      </c>
      <c r="I1133" s="1">
        <v>41674</v>
      </c>
      <c r="J1133">
        <v>2014</v>
      </c>
      <c r="K1133" t="s">
        <v>77</v>
      </c>
      <c r="L1133" t="s">
        <v>78</v>
      </c>
      <c r="M1133" s="1">
        <v>41754</v>
      </c>
      <c r="N1133">
        <v>23</v>
      </c>
      <c r="O1133">
        <f>STANDARDIZE(N1133,$N$8,$N$9)</f>
        <v>-0.22358638215249221</v>
      </c>
      <c r="P1133">
        <f>ABS($J$3-O1133)</f>
        <v>0.30377984162439814</v>
      </c>
      <c r="Q1133">
        <f>ABS($J$4-O1133)</f>
        <v>2.4123693305466913</v>
      </c>
      <c r="R1133">
        <f>ABS($J$5-O1133)</f>
        <v>7.1477609793976049E-2</v>
      </c>
      <c r="S1133">
        <f>ABS($J$6-O1133)</f>
        <v>0.66116789059427838</v>
      </c>
      <c r="T1133">
        <f>MIN(P1133:S1133)</f>
        <v>7.1477609793976049E-2</v>
      </c>
      <c r="U1133">
        <f>MATCH(T1133,P1133:S1133, 0)</f>
        <v>3</v>
      </c>
    </row>
    <row r="1134" spans="1:21" x14ac:dyDescent="0.35">
      <c r="A1134">
        <v>3</v>
      </c>
      <c r="B1134">
        <v>1123</v>
      </c>
      <c r="C1134" t="s">
        <v>14</v>
      </c>
      <c r="D1134" t="s">
        <v>15</v>
      </c>
      <c r="E1134" t="s">
        <v>24</v>
      </c>
      <c r="F1134" t="s">
        <v>25</v>
      </c>
      <c r="G1134" t="s">
        <v>26</v>
      </c>
      <c r="H1134" t="s">
        <v>27</v>
      </c>
      <c r="I1134" s="1">
        <v>41674</v>
      </c>
      <c r="J1134">
        <v>2014</v>
      </c>
      <c r="K1134" t="s">
        <v>28</v>
      </c>
      <c r="L1134" t="s">
        <v>29</v>
      </c>
      <c r="M1134" s="1">
        <v>41644</v>
      </c>
      <c r="N1134">
        <v>29</v>
      </c>
      <c r="O1134">
        <f>STANDARDIZE(N1134,$N$8,$N$9)</f>
        <v>-0.11636996746152814</v>
      </c>
      <c r="P1134">
        <f>ABS($J$3-O1134)</f>
        <v>0.41099625631536219</v>
      </c>
      <c r="Q1134">
        <f>ABS($J$4-O1134)</f>
        <v>2.3051529158557269</v>
      </c>
      <c r="R1134">
        <f>ABS($J$5-O1134)</f>
        <v>3.5738804896988025E-2</v>
      </c>
      <c r="S1134">
        <f>ABS($J$6-O1134)</f>
        <v>0.55395147590331428</v>
      </c>
      <c r="T1134">
        <f>MIN(P1134:S1134)</f>
        <v>3.5738804896988025E-2</v>
      </c>
      <c r="U1134">
        <f>MATCH(T1134,P1134:S1134, 0)</f>
        <v>3</v>
      </c>
    </row>
    <row r="1135" spans="1:21" x14ac:dyDescent="0.35">
      <c r="A1135">
        <v>3</v>
      </c>
      <c r="B1135">
        <v>1124</v>
      </c>
      <c r="C1135" t="s">
        <v>14</v>
      </c>
      <c r="D1135" t="s">
        <v>15</v>
      </c>
      <c r="E1135" t="s">
        <v>16</v>
      </c>
      <c r="F1135" t="s">
        <v>17</v>
      </c>
      <c r="G1135" t="s">
        <v>39</v>
      </c>
      <c r="H1135" t="s">
        <v>40</v>
      </c>
      <c r="I1135" s="1">
        <v>41674</v>
      </c>
      <c r="J1135">
        <v>2014</v>
      </c>
      <c r="K1135" t="s">
        <v>41</v>
      </c>
      <c r="L1135" t="s">
        <v>42</v>
      </c>
      <c r="M1135" s="1">
        <v>41644</v>
      </c>
      <c r="N1135">
        <v>29</v>
      </c>
      <c r="O1135">
        <f>STANDARDIZE(N1135,$N$8,$N$9)</f>
        <v>-0.11636996746152814</v>
      </c>
      <c r="P1135">
        <f>ABS($J$3-O1135)</f>
        <v>0.41099625631536219</v>
      </c>
      <c r="Q1135">
        <f>ABS($J$4-O1135)</f>
        <v>2.3051529158557269</v>
      </c>
      <c r="R1135">
        <f>ABS($J$5-O1135)</f>
        <v>3.5738804896988025E-2</v>
      </c>
      <c r="S1135">
        <f>ABS($J$6-O1135)</f>
        <v>0.55395147590331428</v>
      </c>
      <c r="T1135">
        <f>MIN(P1135:S1135)</f>
        <v>3.5738804896988025E-2</v>
      </c>
      <c r="U1135">
        <f>MATCH(T1135,P1135:S1135, 0)</f>
        <v>3</v>
      </c>
    </row>
    <row r="1136" spans="1:21" x14ac:dyDescent="0.35">
      <c r="A1136">
        <v>4</v>
      </c>
      <c r="B1136">
        <v>1125</v>
      </c>
      <c r="C1136" t="s">
        <v>108</v>
      </c>
      <c r="D1136" t="s">
        <v>109</v>
      </c>
      <c r="E1136" t="s">
        <v>73</v>
      </c>
      <c r="F1136" t="s">
        <v>74</v>
      </c>
      <c r="G1136" t="s">
        <v>75</v>
      </c>
      <c r="H1136" t="s">
        <v>76</v>
      </c>
      <c r="I1136" s="1">
        <v>41674</v>
      </c>
      <c r="J1136">
        <v>2014</v>
      </c>
      <c r="K1136" t="s">
        <v>41</v>
      </c>
      <c r="L1136" t="s">
        <v>42</v>
      </c>
      <c r="M1136" s="1">
        <v>41780</v>
      </c>
      <c r="N1136">
        <v>49</v>
      </c>
      <c r="O1136">
        <f>STANDARDIZE(N1136,$N$8,$N$9)</f>
        <v>0.24101808150835205</v>
      </c>
      <c r="P1136">
        <f>ABS($J$3-O1136)</f>
        <v>0.76838430528524237</v>
      </c>
      <c r="Q1136">
        <f>ABS($J$4-O1136)</f>
        <v>1.9477648668858469</v>
      </c>
      <c r="R1136">
        <f>ABS($J$5-O1136)</f>
        <v>0.39312685386686819</v>
      </c>
      <c r="S1136">
        <f>ABS($J$6-O1136)</f>
        <v>0.19656342693343407</v>
      </c>
      <c r="T1136">
        <f>MIN(P1136:S1136)</f>
        <v>0.19656342693343407</v>
      </c>
      <c r="U1136">
        <f>MATCH(T1136,P1136:S1136, 0)</f>
        <v>4</v>
      </c>
    </row>
    <row r="1137" spans="1:21" x14ac:dyDescent="0.35">
      <c r="A1137">
        <v>4</v>
      </c>
      <c r="B1137">
        <v>1126</v>
      </c>
      <c r="C1137" t="s">
        <v>67</v>
      </c>
      <c r="D1137" t="s">
        <v>68</v>
      </c>
      <c r="E1137" t="s">
        <v>105</v>
      </c>
      <c r="F1137" t="s">
        <v>59</v>
      </c>
      <c r="G1137" t="s">
        <v>106</v>
      </c>
      <c r="H1137" t="s">
        <v>107</v>
      </c>
      <c r="I1137" s="1">
        <v>41674</v>
      </c>
      <c r="J1137">
        <v>2014</v>
      </c>
      <c r="K1137" t="s">
        <v>77</v>
      </c>
      <c r="L1137" t="s">
        <v>78</v>
      </c>
      <c r="M1137" s="1">
        <v>41814</v>
      </c>
      <c r="N1137">
        <v>83</v>
      </c>
      <c r="O1137">
        <f>STANDARDIZE(N1137,$N$8,$N$9)</f>
        <v>0.8485777647571483</v>
      </c>
      <c r="P1137">
        <f>ABS($J$3-O1137)</f>
        <v>1.3759439885340385</v>
      </c>
      <c r="Q1137">
        <f>ABS($J$4-O1137)</f>
        <v>1.3402051836370505</v>
      </c>
      <c r="R1137">
        <f>ABS($J$5-O1137)</f>
        <v>1.0006865371156644</v>
      </c>
      <c r="S1137">
        <f>ABS($J$6-O1137)</f>
        <v>0.41099625631536219</v>
      </c>
      <c r="T1137">
        <f>MIN(P1137:S1137)</f>
        <v>0.41099625631536219</v>
      </c>
      <c r="U1137">
        <f>MATCH(T1137,P1137:S1137, 0)</f>
        <v>4</v>
      </c>
    </row>
    <row r="1138" spans="1:21" x14ac:dyDescent="0.35">
      <c r="A1138">
        <v>1</v>
      </c>
      <c r="B1138">
        <v>1127</v>
      </c>
      <c r="C1138" t="s">
        <v>264</v>
      </c>
      <c r="D1138" t="s">
        <v>265</v>
      </c>
      <c r="E1138" t="s">
        <v>79</v>
      </c>
      <c r="F1138" t="s">
        <v>35</v>
      </c>
      <c r="G1138" t="s">
        <v>80</v>
      </c>
      <c r="H1138" t="s">
        <v>81</v>
      </c>
      <c r="I1138" s="1">
        <v>41675</v>
      </c>
      <c r="J1138">
        <v>2014</v>
      </c>
      <c r="K1138" t="s">
        <v>77</v>
      </c>
      <c r="L1138" t="s">
        <v>78</v>
      </c>
      <c r="M1138" s="1">
        <v>41825</v>
      </c>
      <c r="N1138">
        <v>5</v>
      </c>
      <c r="O1138">
        <f>STANDARDIZE(N1138,$N$8,$N$9)</f>
        <v>-0.54523562622538435</v>
      </c>
      <c r="P1138">
        <f>ABS($J$3-O1138)</f>
        <v>1.7869402448493998E-2</v>
      </c>
      <c r="Q1138">
        <f>ABS($J$4-O1138)</f>
        <v>2.7340185746195833</v>
      </c>
      <c r="R1138">
        <f>ABS($J$5-O1138)</f>
        <v>0.39312685386686819</v>
      </c>
      <c r="S1138">
        <f>ABS($J$6-O1138)</f>
        <v>0.98281713466717047</v>
      </c>
      <c r="T1138">
        <f>MIN(P1138:S1138)</f>
        <v>1.7869402448493998E-2</v>
      </c>
      <c r="U1138">
        <f>MATCH(T1138,P1138:S1138, 0)</f>
        <v>1</v>
      </c>
    </row>
    <row r="1139" spans="1:21" x14ac:dyDescent="0.35">
      <c r="A1139">
        <v>3</v>
      </c>
      <c r="B1139">
        <v>1128</v>
      </c>
      <c r="C1139" t="s">
        <v>30</v>
      </c>
      <c r="D1139" t="s">
        <v>31</v>
      </c>
      <c r="E1139" t="s">
        <v>34</v>
      </c>
      <c r="F1139" t="s">
        <v>35</v>
      </c>
      <c r="G1139" t="s">
        <v>139</v>
      </c>
      <c r="H1139" t="s">
        <v>140</v>
      </c>
      <c r="I1139" s="1">
        <v>41675</v>
      </c>
      <c r="J1139">
        <v>2014</v>
      </c>
      <c r="K1139" t="s">
        <v>227</v>
      </c>
      <c r="L1139" t="s">
        <v>228</v>
      </c>
      <c r="M1139" s="1">
        <v>41778</v>
      </c>
      <c r="N1139">
        <v>17</v>
      </c>
      <c r="O1139">
        <f>STANDARDIZE(N1139,$N$8,$N$9)</f>
        <v>-0.33080279684345626</v>
      </c>
      <c r="P1139">
        <f>ABS($J$3-O1139)</f>
        <v>0.19656342693343409</v>
      </c>
      <c r="Q1139">
        <f>ABS($J$4-O1139)</f>
        <v>2.5195857452376553</v>
      </c>
      <c r="R1139">
        <f>ABS($J$5-O1139)</f>
        <v>0.17869402448494009</v>
      </c>
      <c r="S1139">
        <f>ABS($J$6-O1139)</f>
        <v>0.76838430528524237</v>
      </c>
      <c r="T1139">
        <f>MIN(P1139:S1139)</f>
        <v>0.17869402448494009</v>
      </c>
      <c r="U1139">
        <f>MATCH(T1139,P1139:S1139, 0)</f>
        <v>3</v>
      </c>
    </row>
    <row r="1140" spans="1:21" x14ac:dyDescent="0.35">
      <c r="A1140">
        <v>1</v>
      </c>
      <c r="B1140">
        <v>1129</v>
      </c>
      <c r="C1140" t="s">
        <v>462</v>
      </c>
      <c r="D1140" t="s">
        <v>463</v>
      </c>
      <c r="E1140" t="s">
        <v>79</v>
      </c>
      <c r="F1140" t="s">
        <v>35</v>
      </c>
      <c r="G1140" t="s">
        <v>80</v>
      </c>
      <c r="H1140" t="s">
        <v>81</v>
      </c>
      <c r="I1140" s="1">
        <v>41676</v>
      </c>
      <c r="J1140">
        <v>2014</v>
      </c>
      <c r="K1140" t="s">
        <v>176</v>
      </c>
      <c r="L1140" t="s">
        <v>177</v>
      </c>
      <c r="M1140" s="1">
        <v>41765</v>
      </c>
      <c r="N1140">
        <v>3</v>
      </c>
      <c r="O1140">
        <f>STANDARDIZE(N1140,$N$8,$N$9)</f>
        <v>-0.58097443112237235</v>
      </c>
      <c r="P1140">
        <f>ABS($J$3-O1140)</f>
        <v>5.3608207345481995E-2</v>
      </c>
      <c r="Q1140">
        <f>ABS($J$4-O1140)</f>
        <v>2.7697573795165713</v>
      </c>
      <c r="R1140">
        <f>ABS($J$5-O1140)</f>
        <v>0.42886565876385618</v>
      </c>
      <c r="S1140">
        <f>ABS($J$6-O1140)</f>
        <v>1.0185559395641586</v>
      </c>
      <c r="T1140">
        <f>MIN(P1140:S1140)</f>
        <v>5.3608207345481995E-2</v>
      </c>
      <c r="U1140">
        <f>MATCH(T1140,P1140:S1140, 0)</f>
        <v>1</v>
      </c>
    </row>
    <row r="1141" spans="1:21" x14ac:dyDescent="0.35">
      <c r="A1141">
        <v>3</v>
      </c>
      <c r="B1141">
        <v>1130</v>
      </c>
      <c r="C1141" t="s">
        <v>112</v>
      </c>
      <c r="D1141" t="s">
        <v>113</v>
      </c>
      <c r="E1141" t="s">
        <v>121</v>
      </c>
      <c r="F1141" t="s">
        <v>122</v>
      </c>
      <c r="G1141" t="s">
        <v>123</v>
      </c>
      <c r="H1141" t="s">
        <v>124</v>
      </c>
      <c r="I1141" s="1">
        <v>41676</v>
      </c>
      <c r="J1141">
        <v>2014</v>
      </c>
      <c r="K1141" t="s">
        <v>94</v>
      </c>
      <c r="L1141" t="s">
        <v>95</v>
      </c>
      <c r="M1141" s="1">
        <v>41810</v>
      </c>
      <c r="N1141">
        <v>18</v>
      </c>
      <c r="O1141">
        <f>STANDARDIZE(N1141,$N$8,$N$9)</f>
        <v>-0.31293339439496226</v>
      </c>
      <c r="P1141">
        <f>ABS($J$3-O1141)</f>
        <v>0.21443282938192809</v>
      </c>
      <c r="Q1141">
        <f>ABS($J$4-O1141)</f>
        <v>2.5017163427891611</v>
      </c>
      <c r="R1141">
        <f>ABS($J$5-O1141)</f>
        <v>0.1608246220364461</v>
      </c>
      <c r="S1141">
        <f>ABS($J$6-O1141)</f>
        <v>0.75051490283674838</v>
      </c>
      <c r="T1141">
        <f>MIN(P1141:S1141)</f>
        <v>0.1608246220364461</v>
      </c>
      <c r="U1141">
        <f>MATCH(T1141,P1141:S1141, 0)</f>
        <v>3</v>
      </c>
    </row>
    <row r="1142" spans="1:21" x14ac:dyDescent="0.35">
      <c r="A1142">
        <v>3</v>
      </c>
      <c r="B1142">
        <v>1131</v>
      </c>
      <c r="C1142" t="s">
        <v>272</v>
      </c>
      <c r="D1142" t="s">
        <v>273</v>
      </c>
      <c r="E1142" t="s">
        <v>73</v>
      </c>
      <c r="F1142" t="s">
        <v>74</v>
      </c>
      <c r="G1142" t="s">
        <v>114</v>
      </c>
      <c r="H1142" t="s">
        <v>115</v>
      </c>
      <c r="I1142" s="1">
        <v>41676</v>
      </c>
      <c r="J1142">
        <v>2014</v>
      </c>
      <c r="K1142" t="s">
        <v>41</v>
      </c>
      <c r="L1142" t="s">
        <v>42</v>
      </c>
      <c r="M1142" s="1">
        <v>41814</v>
      </c>
      <c r="N1142">
        <v>22</v>
      </c>
      <c r="O1142">
        <f>STANDARDIZE(N1142,$N$8,$N$9)</f>
        <v>-0.24145578460098621</v>
      </c>
      <c r="P1142">
        <f>ABS($J$3-O1142)</f>
        <v>0.28591043917590414</v>
      </c>
      <c r="Q1142">
        <f>ABS($J$4-O1142)</f>
        <v>2.4302387329951851</v>
      </c>
      <c r="R1142">
        <f>ABS($J$5-O1142)</f>
        <v>8.9347012242470047E-2</v>
      </c>
      <c r="S1142">
        <f>ABS($J$6-O1142)</f>
        <v>0.67903729304277238</v>
      </c>
      <c r="T1142">
        <f>MIN(P1142:S1142)</f>
        <v>8.9347012242470047E-2</v>
      </c>
      <c r="U1142">
        <f>MATCH(T1142,P1142:S1142, 0)</f>
        <v>3</v>
      </c>
    </row>
    <row r="1143" spans="1:21" x14ac:dyDescent="0.35">
      <c r="A1143">
        <v>3</v>
      </c>
      <c r="B1143">
        <v>1132</v>
      </c>
      <c r="C1143" t="s">
        <v>30</v>
      </c>
      <c r="D1143" t="s">
        <v>31</v>
      </c>
      <c r="E1143" t="s">
        <v>196</v>
      </c>
      <c r="F1143" t="s">
        <v>197</v>
      </c>
      <c r="G1143" t="s">
        <v>198</v>
      </c>
      <c r="H1143" t="s">
        <v>199</v>
      </c>
      <c r="I1143" s="1">
        <v>41676</v>
      </c>
      <c r="J1143">
        <v>2014</v>
      </c>
      <c r="K1143" t="s">
        <v>227</v>
      </c>
      <c r="L1143" t="s">
        <v>228</v>
      </c>
      <c r="M1143" s="1">
        <v>41858</v>
      </c>
      <c r="N1143">
        <v>36</v>
      </c>
      <c r="O1143">
        <f>STANDARDIZE(N1143,$N$8,$N$9)</f>
        <v>8.7158496779299183E-3</v>
      </c>
      <c r="P1143">
        <f>ABS($J$3-O1143)</f>
        <v>0.53608207345482028</v>
      </c>
      <c r="Q1143">
        <f>ABS($J$4-O1143)</f>
        <v>2.1800670987162691</v>
      </c>
      <c r="R1143">
        <f>ABS($J$5-O1143)</f>
        <v>0.1608246220364461</v>
      </c>
      <c r="S1143">
        <f>ABS($J$6-O1143)</f>
        <v>0.42886565876385618</v>
      </c>
      <c r="T1143">
        <f>MIN(P1143:S1143)</f>
        <v>0.1608246220364461</v>
      </c>
      <c r="U1143">
        <f>MATCH(T1143,P1143:S1143, 0)</f>
        <v>3</v>
      </c>
    </row>
    <row r="1144" spans="1:21" x14ac:dyDescent="0.35">
      <c r="A1144">
        <v>3</v>
      </c>
      <c r="B1144">
        <v>1133</v>
      </c>
      <c r="C1144" t="s">
        <v>172</v>
      </c>
      <c r="D1144" t="s">
        <v>173</v>
      </c>
      <c r="E1144" t="s">
        <v>196</v>
      </c>
      <c r="F1144" t="s">
        <v>197</v>
      </c>
      <c r="G1144" t="s">
        <v>198</v>
      </c>
      <c r="H1144" t="s">
        <v>199</v>
      </c>
      <c r="I1144" s="1">
        <v>41676</v>
      </c>
      <c r="J1144">
        <v>2014</v>
      </c>
      <c r="K1144" t="s">
        <v>227</v>
      </c>
      <c r="L1144" t="s">
        <v>228</v>
      </c>
      <c r="M1144" s="1">
        <v>41889</v>
      </c>
      <c r="N1144">
        <v>37</v>
      </c>
      <c r="O1144">
        <f>STANDARDIZE(N1144,$N$8,$N$9)</f>
        <v>2.6585252126423927E-2</v>
      </c>
      <c r="P1144">
        <f>ABS($J$3-O1144)</f>
        <v>0.55395147590331428</v>
      </c>
      <c r="Q1144">
        <f>ABS($J$4-O1144)</f>
        <v>2.1621976962677749</v>
      </c>
      <c r="R1144">
        <f>ABS($J$5-O1144)</f>
        <v>0.17869402448494009</v>
      </c>
      <c r="S1144">
        <f>ABS($J$6-O1144)</f>
        <v>0.41099625631536219</v>
      </c>
      <c r="T1144">
        <f>MIN(P1144:S1144)</f>
        <v>0.17869402448494009</v>
      </c>
      <c r="U1144">
        <f>MATCH(T1144,P1144:S1144, 0)</f>
        <v>3</v>
      </c>
    </row>
    <row r="1145" spans="1:21" x14ac:dyDescent="0.35">
      <c r="A1145">
        <v>3</v>
      </c>
      <c r="B1145">
        <v>1134</v>
      </c>
      <c r="C1145" t="s">
        <v>14</v>
      </c>
      <c r="D1145" t="s">
        <v>15</v>
      </c>
      <c r="E1145" t="s">
        <v>196</v>
      </c>
      <c r="F1145" t="s">
        <v>197</v>
      </c>
      <c r="G1145" t="s">
        <v>198</v>
      </c>
      <c r="H1145" t="s">
        <v>199</v>
      </c>
      <c r="I1145" s="1">
        <v>41676</v>
      </c>
      <c r="J1145">
        <v>2014</v>
      </c>
      <c r="K1145" t="s">
        <v>77</v>
      </c>
      <c r="L1145" t="s">
        <v>78</v>
      </c>
      <c r="M1145" s="1">
        <v>41889</v>
      </c>
      <c r="N1145">
        <v>37</v>
      </c>
      <c r="O1145">
        <f>STANDARDIZE(N1145,$N$8,$N$9)</f>
        <v>2.6585252126423927E-2</v>
      </c>
      <c r="P1145">
        <f>ABS($J$3-O1145)</f>
        <v>0.55395147590331428</v>
      </c>
      <c r="Q1145">
        <f>ABS($J$4-O1145)</f>
        <v>2.1621976962677749</v>
      </c>
      <c r="R1145">
        <f>ABS($J$5-O1145)</f>
        <v>0.17869402448494009</v>
      </c>
      <c r="S1145">
        <f>ABS($J$6-O1145)</f>
        <v>0.41099625631536219</v>
      </c>
      <c r="T1145">
        <f>MIN(P1145:S1145)</f>
        <v>0.17869402448494009</v>
      </c>
      <c r="U1145">
        <f>MATCH(T1145,P1145:S1145, 0)</f>
        <v>3</v>
      </c>
    </row>
    <row r="1146" spans="1:21" x14ac:dyDescent="0.35">
      <c r="A1146">
        <v>4</v>
      </c>
      <c r="B1146">
        <v>1135</v>
      </c>
      <c r="C1146" t="s">
        <v>82</v>
      </c>
      <c r="D1146" t="s">
        <v>83</v>
      </c>
      <c r="E1146" t="s">
        <v>84</v>
      </c>
      <c r="F1146" t="s">
        <v>85</v>
      </c>
      <c r="G1146" t="s">
        <v>86</v>
      </c>
      <c r="H1146" t="s">
        <v>87</v>
      </c>
      <c r="I1146" s="1">
        <v>41676</v>
      </c>
      <c r="J1146">
        <v>2014</v>
      </c>
      <c r="K1146" t="s">
        <v>77</v>
      </c>
      <c r="L1146" t="s">
        <v>78</v>
      </c>
      <c r="M1146" s="1">
        <v>41838</v>
      </c>
      <c r="N1146">
        <v>46</v>
      </c>
      <c r="O1146">
        <f>STANDARDIZE(N1146,$N$8,$N$9)</f>
        <v>0.18740987416287</v>
      </c>
      <c r="P1146">
        <f>ABS($J$3-O1146)</f>
        <v>0.71477609793976038</v>
      </c>
      <c r="Q1146">
        <f>ABS($J$4-O1146)</f>
        <v>2.0013730742313292</v>
      </c>
      <c r="R1146">
        <f>ABS($J$5-O1146)</f>
        <v>0.33951864652138619</v>
      </c>
      <c r="S1146">
        <f>ABS($J$6-O1146)</f>
        <v>0.25017163427891609</v>
      </c>
      <c r="T1146">
        <f>MIN(P1146:S1146)</f>
        <v>0.25017163427891609</v>
      </c>
      <c r="U1146">
        <f>MATCH(T1146,P1146:S1146, 0)</f>
        <v>4</v>
      </c>
    </row>
    <row r="1147" spans="1:21" x14ac:dyDescent="0.35">
      <c r="A1147">
        <v>1</v>
      </c>
      <c r="B1147">
        <v>1136</v>
      </c>
      <c r="C1147" t="s">
        <v>32</v>
      </c>
      <c r="D1147" t="s">
        <v>33</v>
      </c>
      <c r="E1147" t="s">
        <v>79</v>
      </c>
      <c r="F1147" t="s">
        <v>35</v>
      </c>
      <c r="G1147" t="s">
        <v>80</v>
      </c>
      <c r="H1147" t="s">
        <v>81</v>
      </c>
      <c r="I1147" s="1">
        <v>41677</v>
      </c>
      <c r="J1147">
        <v>2014</v>
      </c>
      <c r="K1147" t="s">
        <v>77</v>
      </c>
      <c r="L1147" t="s">
        <v>78</v>
      </c>
      <c r="M1147" s="1">
        <v>41827</v>
      </c>
      <c r="N1147">
        <v>5</v>
      </c>
      <c r="O1147">
        <f>STANDARDIZE(N1147,$N$8,$N$9)</f>
        <v>-0.54523562622538435</v>
      </c>
      <c r="P1147">
        <f>ABS($J$3-O1147)</f>
        <v>1.7869402448493998E-2</v>
      </c>
      <c r="Q1147">
        <f>ABS($J$4-O1147)</f>
        <v>2.7340185746195833</v>
      </c>
      <c r="R1147">
        <f>ABS($J$5-O1147)</f>
        <v>0.39312685386686819</v>
      </c>
      <c r="S1147">
        <f>ABS($J$6-O1147)</f>
        <v>0.98281713466717047</v>
      </c>
      <c r="T1147">
        <f>MIN(P1147:S1147)</f>
        <v>1.7869402448493998E-2</v>
      </c>
      <c r="U1147">
        <f>MATCH(T1147,P1147:S1147, 0)</f>
        <v>1</v>
      </c>
    </row>
    <row r="1148" spans="1:21" x14ac:dyDescent="0.35">
      <c r="A1148">
        <v>1</v>
      </c>
      <c r="B1148">
        <v>1137</v>
      </c>
      <c r="C1148" t="s">
        <v>323</v>
      </c>
      <c r="D1148" t="s">
        <v>324</v>
      </c>
      <c r="E1148" t="s">
        <v>296</v>
      </c>
      <c r="F1148" t="s">
        <v>335</v>
      </c>
      <c r="G1148" t="s">
        <v>336</v>
      </c>
      <c r="H1148" t="s">
        <v>337</v>
      </c>
      <c r="I1148" s="1">
        <v>41677</v>
      </c>
      <c r="J1148">
        <v>2014</v>
      </c>
      <c r="K1148" t="s">
        <v>38</v>
      </c>
      <c r="L1148" t="s">
        <v>13</v>
      </c>
      <c r="M1148" s="1">
        <v>41858</v>
      </c>
      <c r="N1148">
        <v>6</v>
      </c>
      <c r="O1148">
        <f>STANDARDIZE(N1148,$N$8,$N$9)</f>
        <v>-0.52736622377689035</v>
      </c>
      <c r="P1148">
        <f>ABS($J$3-O1148)</f>
        <v>0</v>
      </c>
      <c r="Q1148">
        <f>ABS($J$4-O1148)</f>
        <v>2.7161491721710895</v>
      </c>
      <c r="R1148">
        <f>ABS($J$5-O1148)</f>
        <v>0.37525745141837419</v>
      </c>
      <c r="S1148">
        <f>ABS($J$6-O1148)</f>
        <v>0.96494773221867647</v>
      </c>
      <c r="T1148">
        <f>MIN(P1148:S1148)</f>
        <v>0</v>
      </c>
      <c r="U1148">
        <f>MATCH(T1148,P1148:S1148, 0)</f>
        <v>1</v>
      </c>
    </row>
    <row r="1149" spans="1:21" x14ac:dyDescent="0.35">
      <c r="A1149">
        <v>1</v>
      </c>
      <c r="B1149">
        <v>1138</v>
      </c>
      <c r="C1149" t="s">
        <v>464</v>
      </c>
      <c r="D1149" t="s">
        <v>465</v>
      </c>
      <c r="E1149" t="s">
        <v>96</v>
      </c>
      <c r="F1149" t="s">
        <v>97</v>
      </c>
      <c r="G1149" t="s">
        <v>98</v>
      </c>
      <c r="H1149" t="s">
        <v>99</v>
      </c>
      <c r="I1149" s="1">
        <v>41677</v>
      </c>
      <c r="J1149">
        <v>2014</v>
      </c>
      <c r="K1149" t="s">
        <v>41</v>
      </c>
      <c r="L1149" t="s">
        <v>42</v>
      </c>
      <c r="M1149" s="1">
        <v>41950</v>
      </c>
      <c r="N1149">
        <v>9</v>
      </c>
      <c r="O1149">
        <f>STANDARDIZE(N1149,$N$8,$N$9)</f>
        <v>-0.4737580164314083</v>
      </c>
      <c r="P1149">
        <f>ABS($J$3-O1149)</f>
        <v>5.3608207345482051E-2</v>
      </c>
      <c r="Q1149">
        <f>ABS($J$4-O1149)</f>
        <v>2.6625409648256073</v>
      </c>
      <c r="R1149">
        <f>ABS($J$5-O1149)</f>
        <v>0.32164924407289214</v>
      </c>
      <c r="S1149">
        <f>ABS($J$6-O1149)</f>
        <v>0.91133952487319436</v>
      </c>
      <c r="T1149">
        <f>MIN(P1149:S1149)</f>
        <v>5.3608207345482051E-2</v>
      </c>
      <c r="U1149">
        <f>MATCH(T1149,P1149:S1149, 0)</f>
        <v>1</v>
      </c>
    </row>
    <row r="1150" spans="1:21" x14ac:dyDescent="0.35">
      <c r="A1150">
        <v>1</v>
      </c>
      <c r="B1150">
        <v>1139</v>
      </c>
      <c r="C1150" t="s">
        <v>82</v>
      </c>
      <c r="D1150" t="s">
        <v>83</v>
      </c>
      <c r="E1150" t="s">
        <v>116</v>
      </c>
      <c r="F1150" t="s">
        <v>97</v>
      </c>
      <c r="G1150" t="s">
        <v>117</v>
      </c>
      <c r="H1150" t="s">
        <v>118</v>
      </c>
      <c r="I1150" s="1">
        <v>41677</v>
      </c>
      <c r="J1150">
        <v>2014</v>
      </c>
      <c r="K1150" t="s">
        <v>77</v>
      </c>
      <c r="L1150" t="s">
        <v>78</v>
      </c>
      <c r="M1150" s="1">
        <v>41837</v>
      </c>
      <c r="N1150">
        <v>15</v>
      </c>
      <c r="O1150">
        <f>STANDARDIZE(N1150,$N$8,$N$9)</f>
        <v>-0.36654160174044426</v>
      </c>
      <c r="P1150">
        <f>ABS($J$3-O1150)</f>
        <v>0.1608246220364461</v>
      </c>
      <c r="Q1150">
        <f>ABS($J$4-O1150)</f>
        <v>2.5553245501346433</v>
      </c>
      <c r="R1150">
        <f>ABS($J$5-O1150)</f>
        <v>0.21443282938192809</v>
      </c>
      <c r="S1150">
        <f>ABS($J$6-O1150)</f>
        <v>0.80412311018223037</v>
      </c>
      <c r="T1150">
        <f>MIN(P1150:S1150)</f>
        <v>0.1608246220364461</v>
      </c>
      <c r="U1150">
        <f>MATCH(T1150,P1150:S1150, 0)</f>
        <v>1</v>
      </c>
    </row>
    <row r="1151" spans="1:21" x14ac:dyDescent="0.35">
      <c r="A1151">
        <v>3</v>
      </c>
      <c r="B1151">
        <v>1140</v>
      </c>
      <c r="C1151" t="s">
        <v>172</v>
      </c>
      <c r="D1151" t="s">
        <v>173</v>
      </c>
      <c r="E1151" t="s">
        <v>163</v>
      </c>
      <c r="F1151" t="s">
        <v>59</v>
      </c>
      <c r="G1151" t="s">
        <v>164</v>
      </c>
      <c r="H1151" t="s">
        <v>165</v>
      </c>
      <c r="I1151" s="1">
        <v>41677</v>
      </c>
      <c r="J1151">
        <v>2014</v>
      </c>
      <c r="K1151" t="s">
        <v>77</v>
      </c>
      <c r="L1151" t="s">
        <v>78</v>
      </c>
      <c r="M1151" s="1">
        <v>41843</v>
      </c>
      <c r="N1151">
        <v>21</v>
      </c>
      <c r="O1151">
        <f>STANDARDIZE(N1151,$N$8,$N$9)</f>
        <v>-0.25932518704948021</v>
      </c>
      <c r="P1151">
        <f>ABS($J$3-O1151)</f>
        <v>0.26804103672741014</v>
      </c>
      <c r="Q1151">
        <f>ABS($J$4-O1151)</f>
        <v>2.4481081354436793</v>
      </c>
      <c r="R1151">
        <f>ABS($J$5-O1151)</f>
        <v>0.10721641469096405</v>
      </c>
      <c r="S1151">
        <f>ABS($J$6-O1151)</f>
        <v>0.69690669549126638</v>
      </c>
      <c r="T1151">
        <f>MIN(P1151:S1151)</f>
        <v>0.10721641469096405</v>
      </c>
      <c r="U1151">
        <f>MATCH(T1151,P1151:S1151, 0)</f>
        <v>3</v>
      </c>
    </row>
    <row r="1152" spans="1:21" x14ac:dyDescent="0.35">
      <c r="A1152">
        <v>3</v>
      </c>
      <c r="B1152">
        <v>1141</v>
      </c>
      <c r="C1152" t="s">
        <v>14</v>
      </c>
      <c r="D1152" t="s">
        <v>15</v>
      </c>
      <c r="E1152" t="s">
        <v>163</v>
      </c>
      <c r="F1152" t="s">
        <v>59</v>
      </c>
      <c r="G1152" t="s">
        <v>164</v>
      </c>
      <c r="H1152" t="s">
        <v>165</v>
      </c>
      <c r="I1152" s="1">
        <v>41677</v>
      </c>
      <c r="J1152">
        <v>2014</v>
      </c>
      <c r="K1152" t="s">
        <v>77</v>
      </c>
      <c r="L1152" t="s">
        <v>78</v>
      </c>
      <c r="M1152" s="1">
        <v>41859</v>
      </c>
      <c r="N1152">
        <v>37</v>
      </c>
      <c r="O1152">
        <f>STANDARDIZE(N1152,$N$8,$N$9)</f>
        <v>2.6585252126423927E-2</v>
      </c>
      <c r="P1152">
        <f>ABS($J$3-O1152)</f>
        <v>0.55395147590331428</v>
      </c>
      <c r="Q1152">
        <f>ABS($J$4-O1152)</f>
        <v>2.1621976962677749</v>
      </c>
      <c r="R1152">
        <f>ABS($J$5-O1152)</f>
        <v>0.17869402448494009</v>
      </c>
      <c r="S1152">
        <f>ABS($J$6-O1152)</f>
        <v>0.41099625631536219</v>
      </c>
      <c r="T1152">
        <f>MIN(P1152:S1152)</f>
        <v>0.17869402448494009</v>
      </c>
      <c r="U1152">
        <f>MATCH(T1152,P1152:S1152, 0)</f>
        <v>3</v>
      </c>
    </row>
    <row r="1153" spans="1:21" x14ac:dyDescent="0.35">
      <c r="A1153">
        <v>1</v>
      </c>
      <c r="B1153">
        <v>1142</v>
      </c>
      <c r="C1153" t="s">
        <v>30</v>
      </c>
      <c r="D1153" t="s">
        <v>31</v>
      </c>
      <c r="E1153" t="s">
        <v>163</v>
      </c>
      <c r="F1153" t="s">
        <v>59</v>
      </c>
      <c r="G1153" t="s">
        <v>164</v>
      </c>
      <c r="H1153" t="s">
        <v>165</v>
      </c>
      <c r="I1153" s="1">
        <v>41678</v>
      </c>
      <c r="J1153">
        <v>2014</v>
      </c>
      <c r="K1153" t="s">
        <v>41</v>
      </c>
      <c r="L1153" t="s">
        <v>42</v>
      </c>
      <c r="M1153" s="1">
        <v>41767</v>
      </c>
      <c r="N1153">
        <v>3</v>
      </c>
      <c r="O1153">
        <f>STANDARDIZE(N1153,$N$8,$N$9)</f>
        <v>-0.58097443112237235</v>
      </c>
      <c r="P1153">
        <f>ABS($J$3-O1153)</f>
        <v>5.3608207345481995E-2</v>
      </c>
      <c r="Q1153">
        <f>ABS($J$4-O1153)</f>
        <v>2.7697573795165713</v>
      </c>
      <c r="R1153">
        <f>ABS($J$5-O1153)</f>
        <v>0.42886565876385618</v>
      </c>
      <c r="S1153">
        <f>ABS($J$6-O1153)</f>
        <v>1.0185559395641586</v>
      </c>
      <c r="T1153">
        <f>MIN(P1153:S1153)</f>
        <v>5.3608207345481995E-2</v>
      </c>
      <c r="U1153">
        <f>MATCH(T1153,P1153:S1153, 0)</f>
        <v>1</v>
      </c>
    </row>
    <row r="1154" spans="1:21" x14ac:dyDescent="0.35">
      <c r="A1154">
        <v>3</v>
      </c>
      <c r="B1154">
        <v>1143</v>
      </c>
      <c r="C1154" t="s">
        <v>112</v>
      </c>
      <c r="D1154" t="s">
        <v>113</v>
      </c>
      <c r="E1154" t="s">
        <v>73</v>
      </c>
      <c r="F1154" t="s">
        <v>74</v>
      </c>
      <c r="G1154" t="s">
        <v>75</v>
      </c>
      <c r="H1154" t="s">
        <v>76</v>
      </c>
      <c r="I1154" s="1">
        <v>41678</v>
      </c>
      <c r="J1154">
        <v>2014</v>
      </c>
      <c r="K1154" t="s">
        <v>77</v>
      </c>
      <c r="L1154" t="s">
        <v>78</v>
      </c>
      <c r="M1154" s="1">
        <v>41707</v>
      </c>
      <c r="N1154">
        <v>32</v>
      </c>
      <c r="O1154">
        <f>STANDARDIZE(N1154,$N$8,$N$9)</f>
        <v>-6.2761760116046117E-2</v>
      </c>
      <c r="P1154">
        <f>ABS($J$3-O1154)</f>
        <v>0.46460446366084424</v>
      </c>
      <c r="Q1154">
        <f>ABS($J$4-O1154)</f>
        <v>2.2515447085102451</v>
      </c>
      <c r="R1154">
        <f>ABS($J$5-O1154)</f>
        <v>8.9347012242470047E-2</v>
      </c>
      <c r="S1154">
        <f>ABS($J$6-O1154)</f>
        <v>0.50034326855783218</v>
      </c>
      <c r="T1154">
        <f>MIN(P1154:S1154)</f>
        <v>8.9347012242470047E-2</v>
      </c>
      <c r="U1154">
        <f>MATCH(T1154,P1154:S1154, 0)</f>
        <v>3</v>
      </c>
    </row>
    <row r="1155" spans="1:21" x14ac:dyDescent="0.35">
      <c r="A1155">
        <v>1</v>
      </c>
      <c r="B1155">
        <v>1144</v>
      </c>
      <c r="C1155" t="s">
        <v>50</v>
      </c>
      <c r="D1155" t="s">
        <v>51</v>
      </c>
      <c r="E1155" t="s">
        <v>73</v>
      </c>
      <c r="F1155" t="s">
        <v>74</v>
      </c>
      <c r="G1155" t="s">
        <v>75</v>
      </c>
      <c r="H1155" t="s">
        <v>76</v>
      </c>
      <c r="I1155" s="1">
        <v>41679</v>
      </c>
      <c r="J1155">
        <v>2014</v>
      </c>
      <c r="K1155" t="s">
        <v>331</v>
      </c>
      <c r="L1155" t="s">
        <v>332</v>
      </c>
      <c r="M1155" s="1">
        <v>41891</v>
      </c>
      <c r="N1155">
        <v>7</v>
      </c>
      <c r="O1155">
        <f>STANDARDIZE(N1155,$N$8,$N$9)</f>
        <v>-0.50949682132839635</v>
      </c>
      <c r="P1155">
        <f>ABS($J$3-O1155)</f>
        <v>1.7869402448493998E-2</v>
      </c>
      <c r="Q1155">
        <f>ABS($J$4-O1155)</f>
        <v>2.6982797697225953</v>
      </c>
      <c r="R1155">
        <f>ABS($J$5-O1155)</f>
        <v>0.35738804896988019</v>
      </c>
      <c r="S1155">
        <f>ABS($J$6-O1155)</f>
        <v>0.94707832977018247</v>
      </c>
      <c r="T1155">
        <f>MIN(P1155:S1155)</f>
        <v>1.7869402448493998E-2</v>
      </c>
      <c r="U1155">
        <f>MATCH(T1155,P1155:S1155, 0)</f>
        <v>1</v>
      </c>
    </row>
    <row r="1156" spans="1:21" x14ac:dyDescent="0.35">
      <c r="A1156">
        <v>1</v>
      </c>
      <c r="B1156">
        <v>1145</v>
      </c>
      <c r="C1156" t="s">
        <v>30</v>
      </c>
      <c r="D1156" t="s">
        <v>31</v>
      </c>
      <c r="E1156" t="s">
        <v>16</v>
      </c>
      <c r="F1156" t="s">
        <v>17</v>
      </c>
      <c r="G1156" t="s">
        <v>449</v>
      </c>
      <c r="H1156" t="s">
        <v>450</v>
      </c>
      <c r="I1156" s="1">
        <v>41679</v>
      </c>
      <c r="J1156">
        <v>2014</v>
      </c>
      <c r="K1156" t="s">
        <v>77</v>
      </c>
      <c r="L1156" t="s">
        <v>78</v>
      </c>
      <c r="M1156" s="1">
        <v>41898</v>
      </c>
      <c r="N1156">
        <v>14</v>
      </c>
      <c r="O1156">
        <f>STANDARDIZE(N1156,$N$8,$N$9)</f>
        <v>-0.38441100418893831</v>
      </c>
      <c r="P1156">
        <f>ABS($J$3-O1156)</f>
        <v>0.14295521958795204</v>
      </c>
      <c r="Q1156">
        <f>ABS($J$4-O1156)</f>
        <v>2.5731939525831371</v>
      </c>
      <c r="R1156">
        <f>ABS($J$5-O1156)</f>
        <v>0.23230223183042215</v>
      </c>
      <c r="S1156">
        <f>ABS($J$6-O1156)</f>
        <v>0.82199251263072437</v>
      </c>
      <c r="T1156">
        <f>MIN(P1156:S1156)</f>
        <v>0.14295521958795204</v>
      </c>
      <c r="U1156">
        <f>MATCH(T1156,P1156:S1156, 0)</f>
        <v>1</v>
      </c>
    </row>
    <row r="1157" spans="1:21" x14ac:dyDescent="0.35">
      <c r="A1157">
        <v>1</v>
      </c>
      <c r="B1157">
        <v>1146</v>
      </c>
      <c r="C1157" t="s">
        <v>82</v>
      </c>
      <c r="D1157" t="s">
        <v>83</v>
      </c>
      <c r="E1157" t="s">
        <v>84</v>
      </c>
      <c r="F1157" t="s">
        <v>85</v>
      </c>
      <c r="G1157" t="s">
        <v>86</v>
      </c>
      <c r="H1157" t="s">
        <v>87</v>
      </c>
      <c r="I1157" s="1">
        <v>41679</v>
      </c>
      <c r="J1157">
        <v>2014</v>
      </c>
      <c r="K1157" t="s">
        <v>77</v>
      </c>
      <c r="L1157" t="s">
        <v>78</v>
      </c>
      <c r="M1157" s="1">
        <v>41900</v>
      </c>
      <c r="N1157">
        <v>16</v>
      </c>
      <c r="O1157">
        <f>STANDARDIZE(N1157,$N$8,$N$9)</f>
        <v>-0.34867219929195026</v>
      </c>
      <c r="P1157">
        <f>ABS($J$3-O1157)</f>
        <v>0.17869402448494009</v>
      </c>
      <c r="Q1157">
        <f>ABS($J$4-O1157)</f>
        <v>2.5374551476861491</v>
      </c>
      <c r="R1157">
        <f>ABS($J$5-O1157)</f>
        <v>0.19656342693343409</v>
      </c>
      <c r="S1157">
        <f>ABS($J$6-O1157)</f>
        <v>0.78625370773373637</v>
      </c>
      <c r="T1157">
        <f>MIN(P1157:S1157)</f>
        <v>0.17869402448494009</v>
      </c>
      <c r="U1157">
        <f>MATCH(T1157,P1157:S1157, 0)</f>
        <v>1</v>
      </c>
    </row>
    <row r="1158" spans="1:21" x14ac:dyDescent="0.35">
      <c r="A1158">
        <v>3</v>
      </c>
      <c r="B1158">
        <v>1147</v>
      </c>
      <c r="C1158" t="s">
        <v>276</v>
      </c>
      <c r="D1158" t="s">
        <v>277</v>
      </c>
      <c r="E1158" t="s">
        <v>84</v>
      </c>
      <c r="F1158" t="s">
        <v>85</v>
      </c>
      <c r="G1158" t="s">
        <v>153</v>
      </c>
      <c r="H1158" t="s">
        <v>154</v>
      </c>
      <c r="I1158" s="1">
        <v>41679</v>
      </c>
      <c r="J1158">
        <v>2014</v>
      </c>
      <c r="K1158" t="s">
        <v>77</v>
      </c>
      <c r="L1158" t="s">
        <v>78</v>
      </c>
      <c r="M1158" s="1">
        <v>41906</v>
      </c>
      <c r="N1158">
        <v>22</v>
      </c>
      <c r="O1158">
        <f>STANDARDIZE(N1158,$N$8,$N$9)</f>
        <v>-0.24145578460098621</v>
      </c>
      <c r="P1158">
        <f>ABS($J$3-O1158)</f>
        <v>0.28591043917590414</v>
      </c>
      <c r="Q1158">
        <f>ABS($J$4-O1158)</f>
        <v>2.4302387329951851</v>
      </c>
      <c r="R1158">
        <f>ABS($J$5-O1158)</f>
        <v>8.9347012242470047E-2</v>
      </c>
      <c r="S1158">
        <f>ABS($J$6-O1158)</f>
        <v>0.67903729304277238</v>
      </c>
      <c r="T1158">
        <f>MIN(P1158:S1158)</f>
        <v>8.9347012242470047E-2</v>
      </c>
      <c r="U1158">
        <f>MATCH(T1158,P1158:S1158, 0)</f>
        <v>3</v>
      </c>
    </row>
    <row r="1159" spans="1:21" x14ac:dyDescent="0.35">
      <c r="A1159">
        <v>3</v>
      </c>
      <c r="B1159">
        <v>1148</v>
      </c>
      <c r="C1159" t="s">
        <v>67</v>
      </c>
      <c r="D1159" t="s">
        <v>68</v>
      </c>
      <c r="E1159" t="s">
        <v>16</v>
      </c>
      <c r="F1159" t="s">
        <v>17</v>
      </c>
      <c r="G1159" t="s">
        <v>449</v>
      </c>
      <c r="H1159" t="s">
        <v>450</v>
      </c>
      <c r="I1159" s="1">
        <v>41679</v>
      </c>
      <c r="J1159">
        <v>2014</v>
      </c>
      <c r="K1159" t="s">
        <v>41</v>
      </c>
      <c r="L1159" t="s">
        <v>42</v>
      </c>
      <c r="M1159" s="1">
        <v>41907</v>
      </c>
      <c r="N1159">
        <v>23</v>
      </c>
      <c r="O1159">
        <f>STANDARDIZE(N1159,$N$8,$N$9)</f>
        <v>-0.22358638215249221</v>
      </c>
      <c r="P1159">
        <f>ABS($J$3-O1159)</f>
        <v>0.30377984162439814</v>
      </c>
      <c r="Q1159">
        <f>ABS($J$4-O1159)</f>
        <v>2.4123693305466913</v>
      </c>
      <c r="R1159">
        <f>ABS($J$5-O1159)</f>
        <v>7.1477609793976049E-2</v>
      </c>
      <c r="S1159">
        <f>ABS($J$6-O1159)</f>
        <v>0.66116789059427838</v>
      </c>
      <c r="T1159">
        <f>MIN(P1159:S1159)</f>
        <v>7.1477609793976049E-2</v>
      </c>
      <c r="U1159">
        <f>MATCH(T1159,P1159:S1159, 0)</f>
        <v>3</v>
      </c>
    </row>
    <row r="1160" spans="1:21" x14ac:dyDescent="0.35">
      <c r="A1160">
        <v>3</v>
      </c>
      <c r="B1160">
        <v>1149</v>
      </c>
      <c r="C1160" t="s">
        <v>14</v>
      </c>
      <c r="D1160" t="s">
        <v>15</v>
      </c>
      <c r="E1160" t="s">
        <v>34</v>
      </c>
      <c r="F1160" t="s">
        <v>35</v>
      </c>
      <c r="G1160" t="s">
        <v>36</v>
      </c>
      <c r="H1160" t="s">
        <v>37</v>
      </c>
      <c r="I1160" s="1">
        <v>41679</v>
      </c>
      <c r="J1160">
        <v>2014</v>
      </c>
      <c r="K1160" t="s">
        <v>38</v>
      </c>
      <c r="L1160" t="s">
        <v>13</v>
      </c>
      <c r="M1160" s="1">
        <v>41908</v>
      </c>
      <c r="N1160">
        <v>24</v>
      </c>
      <c r="O1160">
        <f>STANDARDIZE(N1160,$N$8,$N$9)</f>
        <v>-0.20571697970399819</v>
      </c>
      <c r="P1160">
        <f>ABS($J$3-O1160)</f>
        <v>0.32164924407289219</v>
      </c>
      <c r="Q1160">
        <f>ABS($J$4-O1160)</f>
        <v>2.3944999280981971</v>
      </c>
      <c r="R1160">
        <f>ABS($J$5-O1160)</f>
        <v>5.3608207345482023E-2</v>
      </c>
      <c r="S1160">
        <f>ABS($J$6-O1160)</f>
        <v>0.64329848814578428</v>
      </c>
      <c r="T1160">
        <f>MIN(P1160:S1160)</f>
        <v>5.3608207345482023E-2</v>
      </c>
      <c r="U1160">
        <f>MATCH(T1160,P1160:S1160, 0)</f>
        <v>3</v>
      </c>
    </row>
    <row r="1161" spans="1:21" x14ac:dyDescent="0.35">
      <c r="A1161">
        <v>3</v>
      </c>
      <c r="B1161">
        <v>1150</v>
      </c>
      <c r="C1161" t="s">
        <v>30</v>
      </c>
      <c r="D1161" t="s">
        <v>31</v>
      </c>
      <c r="E1161" t="s">
        <v>196</v>
      </c>
      <c r="F1161" t="s">
        <v>197</v>
      </c>
      <c r="G1161" t="s">
        <v>198</v>
      </c>
      <c r="H1161" t="s">
        <v>199</v>
      </c>
      <c r="I1161" s="1">
        <v>41679</v>
      </c>
      <c r="J1161">
        <v>2014</v>
      </c>
      <c r="K1161" t="s">
        <v>233</v>
      </c>
      <c r="L1161" t="s">
        <v>234</v>
      </c>
      <c r="M1161" s="1">
        <v>41911</v>
      </c>
      <c r="N1161">
        <v>27</v>
      </c>
      <c r="O1161">
        <f>STANDARDIZE(N1161,$N$8,$N$9)</f>
        <v>-0.15210877235851616</v>
      </c>
      <c r="P1161">
        <f>ABS($J$3-O1161)</f>
        <v>0.37525745141837419</v>
      </c>
      <c r="Q1161">
        <f>ABS($J$4-O1161)</f>
        <v>2.3408917207527153</v>
      </c>
      <c r="R1161">
        <f>ABS($J$5-O1161)</f>
        <v>0</v>
      </c>
      <c r="S1161">
        <f>ABS($J$6-O1161)</f>
        <v>0.58969028080030228</v>
      </c>
      <c r="T1161">
        <f>MIN(P1161:S1161)</f>
        <v>0</v>
      </c>
      <c r="U1161">
        <f>MATCH(T1161,P1161:S1161, 0)</f>
        <v>3</v>
      </c>
    </row>
    <row r="1162" spans="1:21" x14ac:dyDescent="0.35">
      <c r="A1162">
        <v>3</v>
      </c>
      <c r="B1162">
        <v>1151</v>
      </c>
      <c r="C1162" t="s">
        <v>71</v>
      </c>
      <c r="D1162" t="s">
        <v>72</v>
      </c>
      <c r="E1162" t="s">
        <v>16</v>
      </c>
      <c r="F1162" t="s">
        <v>17</v>
      </c>
      <c r="G1162" t="s">
        <v>18</v>
      </c>
      <c r="H1162" t="s">
        <v>19</v>
      </c>
      <c r="I1162" s="1">
        <v>41679</v>
      </c>
      <c r="J1162">
        <v>2014</v>
      </c>
      <c r="K1162" t="s">
        <v>41</v>
      </c>
      <c r="L1162" t="s">
        <v>42</v>
      </c>
      <c r="M1162" s="1">
        <v>41649</v>
      </c>
      <c r="N1162">
        <v>29</v>
      </c>
      <c r="O1162">
        <f>STANDARDIZE(N1162,$N$8,$N$9)</f>
        <v>-0.11636996746152814</v>
      </c>
      <c r="P1162">
        <f>ABS($J$3-O1162)</f>
        <v>0.41099625631536219</v>
      </c>
      <c r="Q1162">
        <f>ABS($J$4-O1162)</f>
        <v>2.3051529158557269</v>
      </c>
      <c r="R1162">
        <f>ABS($J$5-O1162)</f>
        <v>3.5738804896988025E-2</v>
      </c>
      <c r="S1162">
        <f>ABS($J$6-O1162)</f>
        <v>0.55395147590331428</v>
      </c>
      <c r="T1162">
        <f>MIN(P1162:S1162)</f>
        <v>3.5738804896988025E-2</v>
      </c>
      <c r="U1162">
        <f>MATCH(T1162,P1162:S1162, 0)</f>
        <v>3</v>
      </c>
    </row>
    <row r="1163" spans="1:21" x14ac:dyDescent="0.35">
      <c r="A1163">
        <v>3</v>
      </c>
      <c r="B1163">
        <v>1152</v>
      </c>
      <c r="C1163" t="s">
        <v>67</v>
      </c>
      <c r="D1163" t="s">
        <v>68</v>
      </c>
      <c r="E1163" t="s">
        <v>16</v>
      </c>
      <c r="F1163" t="s">
        <v>17</v>
      </c>
      <c r="G1163" t="s">
        <v>449</v>
      </c>
      <c r="H1163" t="s">
        <v>450</v>
      </c>
      <c r="I1163" s="1">
        <v>41679</v>
      </c>
      <c r="J1163">
        <v>2014</v>
      </c>
      <c r="K1163" t="s">
        <v>77</v>
      </c>
      <c r="L1163" t="s">
        <v>78</v>
      </c>
      <c r="M1163" s="1">
        <v>41800</v>
      </c>
      <c r="N1163">
        <v>34</v>
      </c>
      <c r="O1163">
        <f>STANDARDIZE(N1163,$N$8,$N$9)</f>
        <v>-2.7022955219058099E-2</v>
      </c>
      <c r="P1163">
        <f>ABS($J$3-O1163)</f>
        <v>0.50034326855783229</v>
      </c>
      <c r="Q1163">
        <f>ABS($J$4-O1163)</f>
        <v>2.2158059036132571</v>
      </c>
      <c r="R1163">
        <f>ABS($J$5-O1163)</f>
        <v>0.12508581713945807</v>
      </c>
      <c r="S1163">
        <f>ABS($J$6-O1163)</f>
        <v>0.46460446366084424</v>
      </c>
      <c r="T1163">
        <f>MIN(P1163:S1163)</f>
        <v>0.12508581713945807</v>
      </c>
      <c r="U1163">
        <f>MATCH(T1163,P1163:S1163, 0)</f>
        <v>3</v>
      </c>
    </row>
    <row r="1164" spans="1:21" x14ac:dyDescent="0.35">
      <c r="A1164">
        <v>1</v>
      </c>
      <c r="B1164">
        <v>1153</v>
      </c>
      <c r="C1164" t="s">
        <v>184</v>
      </c>
      <c r="D1164" t="s">
        <v>185</v>
      </c>
      <c r="E1164" t="s">
        <v>24</v>
      </c>
      <c r="F1164" t="s">
        <v>253</v>
      </c>
      <c r="G1164" t="s">
        <v>398</v>
      </c>
      <c r="H1164" t="s">
        <v>399</v>
      </c>
      <c r="I1164" s="1">
        <v>41680</v>
      </c>
      <c r="J1164">
        <v>2014</v>
      </c>
      <c r="K1164" t="s">
        <v>331</v>
      </c>
      <c r="L1164" t="s">
        <v>332</v>
      </c>
      <c r="M1164" s="1">
        <v>41739</v>
      </c>
      <c r="N1164">
        <v>2</v>
      </c>
      <c r="O1164">
        <f>STANDARDIZE(N1164,$N$8,$N$9)</f>
        <v>-0.59884383357086635</v>
      </c>
      <c r="P1164">
        <f>ABS($J$3-O1164)</f>
        <v>7.1477609793975994E-2</v>
      </c>
      <c r="Q1164">
        <f>ABS($J$4-O1164)</f>
        <v>2.7876267819650655</v>
      </c>
      <c r="R1164">
        <f>ABS($J$5-O1164)</f>
        <v>0.44673506121235018</v>
      </c>
      <c r="S1164">
        <f>ABS($J$6-O1164)</f>
        <v>1.0364253420126524</v>
      </c>
      <c r="T1164">
        <f>MIN(P1164:S1164)</f>
        <v>7.1477609793975994E-2</v>
      </c>
      <c r="U1164">
        <f>MATCH(T1164,P1164:S1164, 0)</f>
        <v>1</v>
      </c>
    </row>
    <row r="1165" spans="1:21" x14ac:dyDescent="0.35">
      <c r="A1165">
        <v>1</v>
      </c>
      <c r="B1165">
        <v>1154</v>
      </c>
      <c r="C1165" t="s">
        <v>30</v>
      </c>
      <c r="D1165" t="s">
        <v>31</v>
      </c>
      <c r="E1165" t="s">
        <v>79</v>
      </c>
      <c r="F1165" t="s">
        <v>35</v>
      </c>
      <c r="G1165" t="s">
        <v>80</v>
      </c>
      <c r="H1165" t="s">
        <v>81</v>
      </c>
      <c r="I1165" s="1">
        <v>41680</v>
      </c>
      <c r="J1165">
        <v>2014</v>
      </c>
      <c r="K1165" t="s">
        <v>77</v>
      </c>
      <c r="L1165" t="s">
        <v>78</v>
      </c>
      <c r="M1165" s="1">
        <v>41861</v>
      </c>
      <c r="N1165">
        <v>6</v>
      </c>
      <c r="O1165">
        <f>STANDARDIZE(N1165,$N$8,$N$9)</f>
        <v>-0.52736622377689035</v>
      </c>
      <c r="P1165">
        <f>ABS($J$3-O1165)</f>
        <v>0</v>
      </c>
      <c r="Q1165">
        <f>ABS($J$4-O1165)</f>
        <v>2.7161491721710895</v>
      </c>
      <c r="R1165">
        <f>ABS($J$5-O1165)</f>
        <v>0.37525745141837419</v>
      </c>
      <c r="S1165">
        <f>ABS($J$6-O1165)</f>
        <v>0.96494773221867647</v>
      </c>
      <c r="T1165">
        <f>MIN(P1165:S1165)</f>
        <v>0</v>
      </c>
      <c r="U1165">
        <f>MATCH(T1165,P1165:S1165, 0)</f>
        <v>1</v>
      </c>
    </row>
    <row r="1166" spans="1:21" x14ac:dyDescent="0.35">
      <c r="A1166">
        <v>1</v>
      </c>
      <c r="B1166">
        <v>1155</v>
      </c>
      <c r="C1166" t="s">
        <v>14</v>
      </c>
      <c r="D1166" t="s">
        <v>15</v>
      </c>
      <c r="E1166" t="s">
        <v>163</v>
      </c>
      <c r="F1166" t="s">
        <v>59</v>
      </c>
      <c r="G1166" t="s">
        <v>282</v>
      </c>
      <c r="H1166" t="s">
        <v>283</v>
      </c>
      <c r="I1166" s="1">
        <v>41680</v>
      </c>
      <c r="J1166">
        <v>2014</v>
      </c>
      <c r="K1166" t="s">
        <v>77</v>
      </c>
      <c r="L1166" t="s">
        <v>78</v>
      </c>
      <c r="M1166" s="1">
        <v>41930</v>
      </c>
      <c r="N1166">
        <v>16</v>
      </c>
      <c r="O1166">
        <f>STANDARDIZE(N1166,$N$8,$N$9)</f>
        <v>-0.34867219929195026</v>
      </c>
      <c r="P1166">
        <f>ABS($J$3-O1166)</f>
        <v>0.17869402448494009</v>
      </c>
      <c r="Q1166">
        <f>ABS($J$4-O1166)</f>
        <v>2.5374551476861491</v>
      </c>
      <c r="R1166">
        <f>ABS($J$5-O1166)</f>
        <v>0.19656342693343409</v>
      </c>
      <c r="S1166">
        <f>ABS($J$6-O1166)</f>
        <v>0.78625370773373637</v>
      </c>
      <c r="T1166">
        <f>MIN(P1166:S1166)</f>
        <v>0.17869402448494009</v>
      </c>
      <c r="U1166">
        <f>MATCH(T1166,P1166:S1166, 0)</f>
        <v>1</v>
      </c>
    </row>
    <row r="1167" spans="1:21" x14ac:dyDescent="0.35">
      <c r="A1167">
        <v>3</v>
      </c>
      <c r="B1167">
        <v>1156</v>
      </c>
      <c r="C1167" t="s">
        <v>14</v>
      </c>
      <c r="D1167" t="s">
        <v>15</v>
      </c>
      <c r="E1167" t="s">
        <v>16</v>
      </c>
      <c r="F1167" t="s">
        <v>17</v>
      </c>
      <c r="G1167" t="s">
        <v>18</v>
      </c>
      <c r="H1167" t="s">
        <v>19</v>
      </c>
      <c r="I1167" s="1">
        <v>41680</v>
      </c>
      <c r="J1167">
        <v>2014</v>
      </c>
      <c r="K1167" t="s">
        <v>77</v>
      </c>
      <c r="L1167" t="s">
        <v>78</v>
      </c>
      <c r="M1167" s="1">
        <v>41943</v>
      </c>
      <c r="N1167">
        <v>29</v>
      </c>
      <c r="O1167">
        <f>STANDARDIZE(N1167,$N$8,$N$9)</f>
        <v>-0.11636996746152814</v>
      </c>
      <c r="P1167">
        <f>ABS($J$3-O1167)</f>
        <v>0.41099625631536219</v>
      </c>
      <c r="Q1167">
        <f>ABS($J$4-O1167)</f>
        <v>2.3051529158557269</v>
      </c>
      <c r="R1167">
        <f>ABS($J$5-O1167)</f>
        <v>3.5738804896988025E-2</v>
      </c>
      <c r="S1167">
        <f>ABS($J$6-O1167)</f>
        <v>0.55395147590331428</v>
      </c>
      <c r="T1167">
        <f>MIN(P1167:S1167)</f>
        <v>3.5738804896988025E-2</v>
      </c>
      <c r="U1167">
        <f>MATCH(T1167,P1167:S1167, 0)</f>
        <v>3</v>
      </c>
    </row>
    <row r="1168" spans="1:21" x14ac:dyDescent="0.35">
      <c r="A1168">
        <v>3</v>
      </c>
      <c r="B1168">
        <v>1157</v>
      </c>
      <c r="C1168" t="s">
        <v>112</v>
      </c>
      <c r="D1168" t="s">
        <v>113</v>
      </c>
      <c r="E1168" t="s">
        <v>73</v>
      </c>
      <c r="F1168" t="s">
        <v>74</v>
      </c>
      <c r="G1168" t="s">
        <v>114</v>
      </c>
      <c r="H1168" t="s">
        <v>115</v>
      </c>
      <c r="I1168" s="1">
        <v>41680</v>
      </c>
      <c r="J1168">
        <v>2014</v>
      </c>
      <c r="K1168" t="s">
        <v>77</v>
      </c>
      <c r="L1168" t="s">
        <v>78</v>
      </c>
      <c r="M1168" s="1">
        <v>41770</v>
      </c>
      <c r="N1168">
        <v>34</v>
      </c>
      <c r="O1168">
        <f>STANDARDIZE(N1168,$N$8,$N$9)</f>
        <v>-2.7022955219058099E-2</v>
      </c>
      <c r="P1168">
        <f>ABS($J$3-O1168)</f>
        <v>0.50034326855783229</v>
      </c>
      <c r="Q1168">
        <f>ABS($J$4-O1168)</f>
        <v>2.2158059036132571</v>
      </c>
      <c r="R1168">
        <f>ABS($J$5-O1168)</f>
        <v>0.12508581713945807</v>
      </c>
      <c r="S1168">
        <f>ABS($J$6-O1168)</f>
        <v>0.46460446366084424</v>
      </c>
      <c r="T1168">
        <f>MIN(P1168:S1168)</f>
        <v>0.12508581713945807</v>
      </c>
      <c r="U1168">
        <f>MATCH(T1168,P1168:S1168, 0)</f>
        <v>3</v>
      </c>
    </row>
    <row r="1169" spans="1:21" x14ac:dyDescent="0.35">
      <c r="A1169">
        <v>1</v>
      </c>
      <c r="B1169">
        <v>1158</v>
      </c>
      <c r="C1169" t="s">
        <v>184</v>
      </c>
      <c r="D1169" t="s">
        <v>185</v>
      </c>
      <c r="E1169" t="s">
        <v>73</v>
      </c>
      <c r="F1169" t="s">
        <v>74</v>
      </c>
      <c r="G1169" t="s">
        <v>114</v>
      </c>
      <c r="H1169" t="s">
        <v>115</v>
      </c>
      <c r="I1169" s="1">
        <v>41681</v>
      </c>
      <c r="J1169">
        <v>2014</v>
      </c>
      <c r="K1169" t="s">
        <v>125</v>
      </c>
      <c r="L1169" t="s">
        <v>126</v>
      </c>
      <c r="M1169" s="1">
        <v>41831</v>
      </c>
      <c r="N1169">
        <v>5</v>
      </c>
      <c r="O1169">
        <f>STANDARDIZE(N1169,$N$8,$N$9)</f>
        <v>-0.54523562622538435</v>
      </c>
      <c r="P1169">
        <f>ABS($J$3-O1169)</f>
        <v>1.7869402448493998E-2</v>
      </c>
      <c r="Q1169">
        <f>ABS($J$4-O1169)</f>
        <v>2.7340185746195833</v>
      </c>
      <c r="R1169">
        <f>ABS($J$5-O1169)</f>
        <v>0.39312685386686819</v>
      </c>
      <c r="S1169">
        <f>ABS($J$6-O1169)</f>
        <v>0.98281713466717047</v>
      </c>
      <c r="T1169">
        <f>MIN(P1169:S1169)</f>
        <v>1.7869402448493998E-2</v>
      </c>
      <c r="U1169">
        <f>MATCH(T1169,P1169:S1169, 0)</f>
        <v>1</v>
      </c>
    </row>
    <row r="1170" spans="1:21" x14ac:dyDescent="0.35">
      <c r="A1170">
        <v>3</v>
      </c>
      <c r="B1170">
        <v>1159</v>
      </c>
      <c r="C1170" t="s">
        <v>14</v>
      </c>
      <c r="D1170" t="s">
        <v>15</v>
      </c>
      <c r="E1170" t="s">
        <v>196</v>
      </c>
      <c r="F1170" t="s">
        <v>197</v>
      </c>
      <c r="G1170" t="s">
        <v>198</v>
      </c>
      <c r="H1170" t="s">
        <v>199</v>
      </c>
      <c r="I1170" s="1">
        <v>41681</v>
      </c>
      <c r="J1170">
        <v>2014</v>
      </c>
      <c r="K1170" t="s">
        <v>77</v>
      </c>
      <c r="L1170" t="s">
        <v>78</v>
      </c>
      <c r="M1170" s="1">
        <v>41964</v>
      </c>
      <c r="N1170">
        <v>19</v>
      </c>
      <c r="O1170">
        <f>STANDARDIZE(N1170,$N$8,$N$9)</f>
        <v>-0.29506399194646826</v>
      </c>
      <c r="P1170">
        <f>ABS($J$3-O1170)</f>
        <v>0.23230223183042209</v>
      </c>
      <c r="Q1170">
        <f>ABS($J$4-O1170)</f>
        <v>2.4838469403406673</v>
      </c>
      <c r="R1170">
        <f>ABS($J$5-O1170)</f>
        <v>0.1429552195879521</v>
      </c>
      <c r="S1170">
        <f>ABS($J$6-O1170)</f>
        <v>0.73264550038825438</v>
      </c>
      <c r="T1170">
        <f>MIN(P1170:S1170)</f>
        <v>0.1429552195879521</v>
      </c>
      <c r="U1170">
        <f>MATCH(T1170,P1170:S1170, 0)</f>
        <v>3</v>
      </c>
    </row>
    <row r="1171" spans="1:21" x14ac:dyDescent="0.35">
      <c r="A1171">
        <v>3</v>
      </c>
      <c r="B1171">
        <v>1160</v>
      </c>
      <c r="C1171" t="s">
        <v>14</v>
      </c>
      <c r="D1171" t="s">
        <v>15</v>
      </c>
      <c r="E1171" t="s">
        <v>196</v>
      </c>
      <c r="F1171" t="s">
        <v>197</v>
      </c>
      <c r="G1171" t="s">
        <v>198</v>
      </c>
      <c r="H1171" t="s">
        <v>199</v>
      </c>
      <c r="I1171" s="1">
        <v>41681</v>
      </c>
      <c r="J1171">
        <v>2014</v>
      </c>
      <c r="K1171" t="s">
        <v>77</v>
      </c>
      <c r="L1171" t="s">
        <v>78</v>
      </c>
      <c r="M1171" s="1">
        <v>41966</v>
      </c>
      <c r="N1171">
        <v>21</v>
      </c>
      <c r="O1171">
        <f>STANDARDIZE(N1171,$N$8,$N$9)</f>
        <v>-0.25932518704948021</v>
      </c>
      <c r="P1171">
        <f>ABS($J$3-O1171)</f>
        <v>0.26804103672741014</v>
      </c>
      <c r="Q1171">
        <f>ABS($J$4-O1171)</f>
        <v>2.4481081354436793</v>
      </c>
      <c r="R1171">
        <f>ABS($J$5-O1171)</f>
        <v>0.10721641469096405</v>
      </c>
      <c r="S1171">
        <f>ABS($J$6-O1171)</f>
        <v>0.69690669549126638</v>
      </c>
      <c r="T1171">
        <f>MIN(P1171:S1171)</f>
        <v>0.10721641469096405</v>
      </c>
      <c r="U1171">
        <f>MATCH(T1171,P1171:S1171, 0)</f>
        <v>3</v>
      </c>
    </row>
    <row r="1172" spans="1:21" x14ac:dyDescent="0.35">
      <c r="A1172">
        <v>3</v>
      </c>
      <c r="B1172">
        <v>1161</v>
      </c>
      <c r="C1172" t="s">
        <v>14</v>
      </c>
      <c r="D1172" t="s">
        <v>15</v>
      </c>
      <c r="E1172" t="s">
        <v>196</v>
      </c>
      <c r="F1172" t="s">
        <v>197</v>
      </c>
      <c r="G1172" t="s">
        <v>198</v>
      </c>
      <c r="H1172" t="s">
        <v>199</v>
      </c>
      <c r="I1172" s="1">
        <v>41681</v>
      </c>
      <c r="J1172">
        <v>2014</v>
      </c>
      <c r="K1172" t="s">
        <v>77</v>
      </c>
      <c r="L1172" t="s">
        <v>78</v>
      </c>
      <c r="M1172" s="1">
        <v>41967</v>
      </c>
      <c r="N1172">
        <v>22</v>
      </c>
      <c r="O1172">
        <f>STANDARDIZE(N1172,$N$8,$N$9)</f>
        <v>-0.24145578460098621</v>
      </c>
      <c r="P1172">
        <f>ABS($J$3-O1172)</f>
        <v>0.28591043917590414</v>
      </c>
      <c r="Q1172">
        <f>ABS($J$4-O1172)</f>
        <v>2.4302387329951851</v>
      </c>
      <c r="R1172">
        <f>ABS($J$5-O1172)</f>
        <v>8.9347012242470047E-2</v>
      </c>
      <c r="S1172">
        <f>ABS($J$6-O1172)</f>
        <v>0.67903729304277238</v>
      </c>
      <c r="T1172">
        <f>MIN(P1172:S1172)</f>
        <v>8.9347012242470047E-2</v>
      </c>
      <c r="U1172">
        <f>MATCH(T1172,P1172:S1172, 0)</f>
        <v>3</v>
      </c>
    </row>
    <row r="1173" spans="1:21" x14ac:dyDescent="0.35">
      <c r="A1173">
        <v>3</v>
      </c>
      <c r="B1173">
        <v>1162</v>
      </c>
      <c r="C1173" t="s">
        <v>157</v>
      </c>
      <c r="D1173" t="s">
        <v>158</v>
      </c>
      <c r="E1173" t="s">
        <v>196</v>
      </c>
      <c r="F1173" t="s">
        <v>197</v>
      </c>
      <c r="G1173" t="s">
        <v>198</v>
      </c>
      <c r="H1173" t="s">
        <v>199</v>
      </c>
      <c r="I1173" s="1">
        <v>41681</v>
      </c>
      <c r="J1173">
        <v>2014</v>
      </c>
      <c r="K1173" t="s">
        <v>77</v>
      </c>
      <c r="L1173" t="s">
        <v>78</v>
      </c>
      <c r="M1173" s="1">
        <v>41971</v>
      </c>
      <c r="N1173">
        <v>26</v>
      </c>
      <c r="O1173">
        <f>STANDARDIZE(N1173,$N$8,$N$9)</f>
        <v>-0.16997817480701016</v>
      </c>
      <c r="P1173">
        <f>ABS($J$3-O1173)</f>
        <v>0.35738804896988019</v>
      </c>
      <c r="Q1173">
        <f>ABS($J$4-O1173)</f>
        <v>2.3587611232012091</v>
      </c>
      <c r="R1173">
        <f>ABS($J$5-O1173)</f>
        <v>1.7869402448493998E-2</v>
      </c>
      <c r="S1173">
        <f>ABS($J$6-O1173)</f>
        <v>0.60755968324879628</v>
      </c>
      <c r="T1173">
        <f>MIN(P1173:S1173)</f>
        <v>1.7869402448493998E-2</v>
      </c>
      <c r="U1173">
        <f>MATCH(T1173,P1173:S1173, 0)</f>
        <v>3</v>
      </c>
    </row>
    <row r="1174" spans="1:21" x14ac:dyDescent="0.35">
      <c r="A1174">
        <v>1</v>
      </c>
      <c r="B1174">
        <v>1163</v>
      </c>
      <c r="C1174" t="s">
        <v>14</v>
      </c>
      <c r="D1174" t="s">
        <v>15</v>
      </c>
      <c r="E1174" t="s">
        <v>105</v>
      </c>
      <c r="F1174" t="s">
        <v>59</v>
      </c>
      <c r="G1174" t="s">
        <v>106</v>
      </c>
      <c r="H1174" t="s">
        <v>107</v>
      </c>
      <c r="I1174" s="1">
        <v>41682</v>
      </c>
      <c r="J1174">
        <v>2014</v>
      </c>
      <c r="K1174" t="s">
        <v>125</v>
      </c>
      <c r="L1174" t="s">
        <v>126</v>
      </c>
      <c r="M1174" s="1">
        <v>41710</v>
      </c>
      <c r="N1174">
        <v>1</v>
      </c>
      <c r="O1174">
        <f>STANDARDIZE(N1174,$N$8,$N$9)</f>
        <v>-0.61671323601936046</v>
      </c>
      <c r="P1174">
        <f>ABS($J$3-O1174)</f>
        <v>8.9347012242470103E-2</v>
      </c>
      <c r="Q1174">
        <f>ABS($J$4-O1174)</f>
        <v>2.8054961844135593</v>
      </c>
      <c r="R1174">
        <f>ABS($J$5-O1174)</f>
        <v>0.46460446366084429</v>
      </c>
      <c r="S1174">
        <f>ABS($J$6-O1174)</f>
        <v>1.0542947444611466</v>
      </c>
      <c r="T1174">
        <f>MIN(P1174:S1174)</f>
        <v>8.9347012242470103E-2</v>
      </c>
      <c r="U1174">
        <f>MATCH(T1174,P1174:S1174, 0)</f>
        <v>1</v>
      </c>
    </row>
    <row r="1175" spans="1:21" x14ac:dyDescent="0.35">
      <c r="A1175">
        <v>1</v>
      </c>
      <c r="B1175">
        <v>1164</v>
      </c>
      <c r="C1175" t="s">
        <v>292</v>
      </c>
      <c r="D1175" t="s">
        <v>293</v>
      </c>
      <c r="E1175" t="s">
        <v>79</v>
      </c>
      <c r="F1175" t="s">
        <v>35</v>
      </c>
      <c r="G1175" t="s">
        <v>80</v>
      </c>
      <c r="H1175" t="s">
        <v>81</v>
      </c>
      <c r="I1175" s="1">
        <v>41682</v>
      </c>
      <c r="J1175">
        <v>2014</v>
      </c>
      <c r="K1175" t="s">
        <v>176</v>
      </c>
      <c r="L1175" t="s">
        <v>177</v>
      </c>
      <c r="M1175" s="1">
        <v>41741</v>
      </c>
      <c r="N1175">
        <v>2</v>
      </c>
      <c r="O1175">
        <f>STANDARDIZE(N1175,$N$8,$N$9)</f>
        <v>-0.59884383357086635</v>
      </c>
      <c r="P1175">
        <f>ABS($J$3-O1175)</f>
        <v>7.1477609793975994E-2</v>
      </c>
      <c r="Q1175">
        <f>ABS($J$4-O1175)</f>
        <v>2.7876267819650655</v>
      </c>
      <c r="R1175">
        <f>ABS($J$5-O1175)</f>
        <v>0.44673506121235018</v>
      </c>
      <c r="S1175">
        <f>ABS($J$6-O1175)</f>
        <v>1.0364253420126524</v>
      </c>
      <c r="T1175">
        <f>MIN(P1175:S1175)</f>
        <v>7.1477609793975994E-2</v>
      </c>
      <c r="U1175">
        <f>MATCH(T1175,P1175:S1175, 0)</f>
        <v>1</v>
      </c>
    </row>
    <row r="1176" spans="1:21" x14ac:dyDescent="0.35">
      <c r="A1176">
        <v>1</v>
      </c>
      <c r="B1176">
        <v>1165</v>
      </c>
      <c r="C1176" t="s">
        <v>30</v>
      </c>
      <c r="D1176" t="s">
        <v>31</v>
      </c>
      <c r="E1176" t="s">
        <v>163</v>
      </c>
      <c r="F1176" t="s">
        <v>59</v>
      </c>
      <c r="G1176" t="s">
        <v>466</v>
      </c>
      <c r="H1176" t="s">
        <v>467</v>
      </c>
      <c r="I1176" s="1">
        <v>41682</v>
      </c>
      <c r="J1176">
        <v>2014</v>
      </c>
      <c r="K1176" t="s">
        <v>125</v>
      </c>
      <c r="L1176" t="s">
        <v>126</v>
      </c>
      <c r="M1176" s="1">
        <v>41771</v>
      </c>
      <c r="N1176">
        <v>3</v>
      </c>
      <c r="O1176">
        <f>STANDARDIZE(N1176,$N$8,$N$9)</f>
        <v>-0.58097443112237235</v>
      </c>
      <c r="P1176">
        <f>ABS($J$3-O1176)</f>
        <v>5.3608207345481995E-2</v>
      </c>
      <c r="Q1176">
        <f>ABS($J$4-O1176)</f>
        <v>2.7697573795165713</v>
      </c>
      <c r="R1176">
        <f>ABS($J$5-O1176)</f>
        <v>0.42886565876385618</v>
      </c>
      <c r="S1176">
        <f>ABS($J$6-O1176)</f>
        <v>1.0185559395641586</v>
      </c>
      <c r="T1176">
        <f>MIN(P1176:S1176)</f>
        <v>5.3608207345481995E-2</v>
      </c>
      <c r="U1176">
        <f>MATCH(T1176,P1176:S1176, 0)</f>
        <v>1</v>
      </c>
    </row>
    <row r="1177" spans="1:21" x14ac:dyDescent="0.35">
      <c r="A1177">
        <v>1</v>
      </c>
      <c r="B1177">
        <v>1166</v>
      </c>
      <c r="C1177" t="s">
        <v>262</v>
      </c>
      <c r="D1177" t="s">
        <v>263</v>
      </c>
      <c r="E1177" t="s">
        <v>79</v>
      </c>
      <c r="F1177" t="s">
        <v>35</v>
      </c>
      <c r="G1177" t="s">
        <v>80</v>
      </c>
      <c r="H1177" t="s">
        <v>81</v>
      </c>
      <c r="I1177" s="1">
        <v>41682</v>
      </c>
      <c r="J1177">
        <v>2014</v>
      </c>
      <c r="K1177" t="s">
        <v>77</v>
      </c>
      <c r="L1177" t="s">
        <v>78</v>
      </c>
      <c r="M1177" s="1">
        <v>41771</v>
      </c>
      <c r="N1177">
        <v>3</v>
      </c>
      <c r="O1177">
        <f>STANDARDIZE(N1177,$N$8,$N$9)</f>
        <v>-0.58097443112237235</v>
      </c>
      <c r="P1177">
        <f>ABS($J$3-O1177)</f>
        <v>5.3608207345481995E-2</v>
      </c>
      <c r="Q1177">
        <f>ABS($J$4-O1177)</f>
        <v>2.7697573795165713</v>
      </c>
      <c r="R1177">
        <f>ABS($J$5-O1177)</f>
        <v>0.42886565876385618</v>
      </c>
      <c r="S1177">
        <f>ABS($J$6-O1177)</f>
        <v>1.0185559395641586</v>
      </c>
      <c r="T1177">
        <f>MIN(P1177:S1177)</f>
        <v>5.3608207345481995E-2</v>
      </c>
      <c r="U1177">
        <f>MATCH(T1177,P1177:S1177, 0)</f>
        <v>1</v>
      </c>
    </row>
    <row r="1178" spans="1:21" x14ac:dyDescent="0.35">
      <c r="A1178">
        <v>1</v>
      </c>
      <c r="B1178">
        <v>1167</v>
      </c>
      <c r="C1178" t="s">
        <v>14</v>
      </c>
      <c r="D1178" t="s">
        <v>15</v>
      </c>
      <c r="E1178" t="s">
        <v>79</v>
      </c>
      <c r="F1178" t="s">
        <v>35</v>
      </c>
      <c r="G1178" t="s">
        <v>80</v>
      </c>
      <c r="H1178" t="s">
        <v>81</v>
      </c>
      <c r="I1178" s="1">
        <v>41682</v>
      </c>
      <c r="J1178">
        <v>2014</v>
      </c>
      <c r="K1178" t="s">
        <v>77</v>
      </c>
      <c r="L1178" t="s">
        <v>78</v>
      </c>
      <c r="M1178" s="1">
        <v>41955</v>
      </c>
      <c r="N1178">
        <v>9</v>
      </c>
      <c r="O1178">
        <f>STANDARDIZE(N1178,$N$8,$N$9)</f>
        <v>-0.4737580164314083</v>
      </c>
      <c r="P1178">
        <f>ABS($J$3-O1178)</f>
        <v>5.3608207345482051E-2</v>
      </c>
      <c r="Q1178">
        <f>ABS($J$4-O1178)</f>
        <v>2.6625409648256073</v>
      </c>
      <c r="R1178">
        <f>ABS($J$5-O1178)</f>
        <v>0.32164924407289214</v>
      </c>
      <c r="S1178">
        <f>ABS($J$6-O1178)</f>
        <v>0.91133952487319436</v>
      </c>
      <c r="T1178">
        <f>MIN(P1178:S1178)</f>
        <v>5.3608207345482051E-2</v>
      </c>
      <c r="U1178">
        <f>MATCH(T1178,P1178:S1178, 0)</f>
        <v>1</v>
      </c>
    </row>
    <row r="1179" spans="1:21" x14ac:dyDescent="0.35">
      <c r="A1179">
        <v>1</v>
      </c>
      <c r="B1179">
        <v>1168</v>
      </c>
      <c r="C1179" t="s">
        <v>14</v>
      </c>
      <c r="D1179" t="s">
        <v>15</v>
      </c>
      <c r="E1179" t="s">
        <v>79</v>
      </c>
      <c r="F1179" t="s">
        <v>35</v>
      </c>
      <c r="G1179" t="s">
        <v>80</v>
      </c>
      <c r="H1179" t="s">
        <v>81</v>
      </c>
      <c r="I1179" s="1">
        <v>41682</v>
      </c>
      <c r="J1179">
        <v>2014</v>
      </c>
      <c r="K1179" t="s">
        <v>77</v>
      </c>
      <c r="L1179" t="s">
        <v>78</v>
      </c>
      <c r="M1179" s="1">
        <v>41990</v>
      </c>
      <c r="N1179">
        <v>15</v>
      </c>
      <c r="O1179">
        <f>STANDARDIZE(N1179,$N$8,$N$9)</f>
        <v>-0.36654160174044426</v>
      </c>
      <c r="P1179">
        <f>ABS($J$3-O1179)</f>
        <v>0.1608246220364461</v>
      </c>
      <c r="Q1179">
        <f>ABS($J$4-O1179)</f>
        <v>2.5553245501346433</v>
      </c>
      <c r="R1179">
        <f>ABS($J$5-O1179)</f>
        <v>0.21443282938192809</v>
      </c>
      <c r="S1179">
        <f>ABS($J$6-O1179)</f>
        <v>0.80412311018223037</v>
      </c>
      <c r="T1179">
        <f>MIN(P1179:S1179)</f>
        <v>0.1608246220364461</v>
      </c>
      <c r="U1179">
        <f>MATCH(T1179,P1179:S1179, 0)</f>
        <v>1</v>
      </c>
    </row>
    <row r="1180" spans="1:21" x14ac:dyDescent="0.35">
      <c r="A1180">
        <v>2</v>
      </c>
      <c r="B1180">
        <v>1169</v>
      </c>
      <c r="C1180" t="s">
        <v>30</v>
      </c>
      <c r="D1180" t="s">
        <v>31</v>
      </c>
      <c r="E1180" t="s">
        <v>34</v>
      </c>
      <c r="F1180" t="s">
        <v>35</v>
      </c>
      <c r="G1180" t="s">
        <v>468</v>
      </c>
      <c r="H1180" t="s">
        <v>469</v>
      </c>
      <c r="I1180" s="1">
        <v>41682</v>
      </c>
      <c r="J1180">
        <v>2014</v>
      </c>
      <c r="K1180" t="s">
        <v>233</v>
      </c>
      <c r="L1180" t="s">
        <v>234</v>
      </c>
      <c r="M1180" s="1">
        <v>42094</v>
      </c>
      <c r="N1180">
        <v>119</v>
      </c>
      <c r="O1180">
        <f>STANDARDIZE(N1180,$N$8,$N$9)</f>
        <v>1.4918762529029328</v>
      </c>
      <c r="P1180">
        <f>ABS($J$3-O1180)</f>
        <v>2.0192424766798229</v>
      </c>
      <c r="Q1180">
        <f>ABS($J$4-O1180)</f>
        <v>0.69690669549126616</v>
      </c>
      <c r="R1180">
        <f>ABS($J$5-O1180)</f>
        <v>1.643985025261449</v>
      </c>
      <c r="S1180">
        <f>ABS($J$6-O1180)</f>
        <v>1.0542947444611466</v>
      </c>
      <c r="T1180">
        <f>MIN(P1180:S1180)</f>
        <v>0.69690669549126616</v>
      </c>
      <c r="U1180">
        <f>MATCH(T1180,P1180:S1180, 0)</f>
        <v>2</v>
      </c>
    </row>
    <row r="1181" spans="1:21" x14ac:dyDescent="0.35">
      <c r="A1181">
        <v>2</v>
      </c>
      <c r="B1181">
        <v>1170</v>
      </c>
      <c r="C1181" t="s">
        <v>14</v>
      </c>
      <c r="D1181" t="s">
        <v>15</v>
      </c>
      <c r="E1181" t="s">
        <v>34</v>
      </c>
      <c r="F1181" t="s">
        <v>35</v>
      </c>
      <c r="G1181" t="s">
        <v>468</v>
      </c>
      <c r="H1181" t="s">
        <v>469</v>
      </c>
      <c r="I1181" s="1">
        <v>41682</v>
      </c>
      <c r="J1181">
        <v>2014</v>
      </c>
      <c r="K1181" t="s">
        <v>233</v>
      </c>
      <c r="L1181" t="s">
        <v>234</v>
      </c>
      <c r="M1181" s="1">
        <v>42110</v>
      </c>
      <c r="N1181">
        <v>135</v>
      </c>
      <c r="O1181">
        <f>STANDARDIZE(N1181,$N$8,$N$9)</f>
        <v>1.777786692078837</v>
      </c>
      <c r="P1181">
        <f>ABS($J$3-O1181)</f>
        <v>2.3051529158557273</v>
      </c>
      <c r="Q1181">
        <f>ABS($J$4-O1181)</f>
        <v>0.41099625631536196</v>
      </c>
      <c r="R1181">
        <f>ABS($J$5-O1181)</f>
        <v>1.9298954644373532</v>
      </c>
      <c r="S1181">
        <f>ABS($J$6-O1181)</f>
        <v>1.340205183637051</v>
      </c>
      <c r="T1181">
        <f>MIN(P1181:S1181)</f>
        <v>0.41099625631536196</v>
      </c>
      <c r="U1181">
        <f>MATCH(T1181,P1181:S1181, 0)</f>
        <v>2</v>
      </c>
    </row>
    <row r="1182" spans="1:21" x14ac:dyDescent="0.35">
      <c r="A1182">
        <v>2</v>
      </c>
      <c r="B1182">
        <v>1171</v>
      </c>
      <c r="C1182" t="s">
        <v>14</v>
      </c>
      <c r="D1182" t="s">
        <v>15</v>
      </c>
      <c r="E1182" t="s">
        <v>34</v>
      </c>
      <c r="F1182" t="s">
        <v>35</v>
      </c>
      <c r="G1182" t="s">
        <v>468</v>
      </c>
      <c r="H1182" t="s">
        <v>469</v>
      </c>
      <c r="I1182" s="1">
        <v>41682</v>
      </c>
      <c r="J1182">
        <v>2014</v>
      </c>
      <c r="K1182" t="s">
        <v>233</v>
      </c>
      <c r="L1182" t="s">
        <v>234</v>
      </c>
      <c r="M1182" s="1">
        <v>42429</v>
      </c>
      <c r="N1182">
        <v>454</v>
      </c>
      <c r="O1182">
        <f>STANDARDIZE(N1182,$N$8,$N$9)</f>
        <v>7.4781260731484256</v>
      </c>
      <c r="P1182">
        <f>ABS($J$3-O1182)</f>
        <v>8.0054922969253166</v>
      </c>
      <c r="Q1182">
        <f>ABS($J$4-O1182)</f>
        <v>5.2893431247542271</v>
      </c>
      <c r="R1182">
        <f>ABS($J$5-O1182)</f>
        <v>7.6302348455069415</v>
      </c>
      <c r="S1182">
        <f>ABS($J$6-O1182)</f>
        <v>7.0405445647066394</v>
      </c>
      <c r="T1182">
        <f>MIN(P1182:S1182)</f>
        <v>5.2893431247542271</v>
      </c>
      <c r="U1182">
        <f>MATCH(T1182,P1182:S1182, 0)</f>
        <v>2</v>
      </c>
    </row>
    <row r="1183" spans="1:21" x14ac:dyDescent="0.35">
      <c r="A1183">
        <v>2</v>
      </c>
      <c r="B1183">
        <v>1172</v>
      </c>
      <c r="C1183" t="s">
        <v>14</v>
      </c>
      <c r="D1183" t="s">
        <v>15</v>
      </c>
      <c r="E1183" t="s">
        <v>79</v>
      </c>
      <c r="F1183" t="s">
        <v>35</v>
      </c>
      <c r="G1183" t="s">
        <v>80</v>
      </c>
      <c r="H1183" t="s">
        <v>81</v>
      </c>
      <c r="I1183" s="1">
        <v>41682</v>
      </c>
      <c r="J1183">
        <v>2014</v>
      </c>
      <c r="K1183" t="s">
        <v>41</v>
      </c>
      <c r="L1183" t="s">
        <v>42</v>
      </c>
      <c r="M1183" s="1">
        <v>42509</v>
      </c>
      <c r="N1183">
        <v>534</v>
      </c>
      <c r="O1183">
        <f>STANDARDIZE(N1183,$N$8,$N$9)</f>
        <v>8.9076782690279472</v>
      </c>
      <c r="P1183">
        <f>ABS($J$3-O1183)</f>
        <v>9.4350444928048383</v>
      </c>
      <c r="Q1183">
        <f>ABS($J$4-O1183)</f>
        <v>6.7188953206337487</v>
      </c>
      <c r="R1183">
        <f>ABS($J$5-O1183)</f>
        <v>9.0597870413864641</v>
      </c>
      <c r="S1183">
        <f>ABS($J$6-O1183)</f>
        <v>8.470096760586161</v>
      </c>
      <c r="T1183">
        <f>MIN(P1183:S1183)</f>
        <v>6.7188953206337487</v>
      </c>
      <c r="U1183">
        <f>MATCH(T1183,P1183:S1183, 0)</f>
        <v>2</v>
      </c>
    </row>
    <row r="1184" spans="1:21" x14ac:dyDescent="0.35">
      <c r="A1184">
        <v>1</v>
      </c>
      <c r="B1184">
        <v>1173</v>
      </c>
      <c r="C1184" t="s">
        <v>14</v>
      </c>
      <c r="D1184" t="s">
        <v>15</v>
      </c>
      <c r="E1184" t="s">
        <v>16</v>
      </c>
      <c r="F1184" t="s">
        <v>17</v>
      </c>
      <c r="G1184" t="s">
        <v>39</v>
      </c>
      <c r="H1184" t="s">
        <v>40</v>
      </c>
      <c r="I1184" s="1">
        <v>41683</v>
      </c>
      <c r="J1184">
        <v>2014</v>
      </c>
      <c r="K1184" t="s">
        <v>38</v>
      </c>
      <c r="L1184" t="s">
        <v>13</v>
      </c>
      <c r="M1184" s="1">
        <v>41688</v>
      </c>
      <c r="N1184">
        <v>5</v>
      </c>
      <c r="O1184">
        <f>STANDARDIZE(N1184,$N$8,$N$9)</f>
        <v>-0.54523562622538435</v>
      </c>
      <c r="P1184">
        <f>ABS($J$3-O1184)</f>
        <v>1.7869402448493998E-2</v>
      </c>
      <c r="Q1184">
        <f>ABS($J$4-O1184)</f>
        <v>2.7340185746195833</v>
      </c>
      <c r="R1184">
        <f>ABS($J$5-O1184)</f>
        <v>0.39312685386686819</v>
      </c>
      <c r="S1184">
        <f>ABS($J$6-O1184)</f>
        <v>0.98281713466717047</v>
      </c>
      <c r="T1184">
        <f>MIN(P1184:S1184)</f>
        <v>1.7869402448493998E-2</v>
      </c>
      <c r="U1184">
        <f>MATCH(T1184,P1184:S1184, 0)</f>
        <v>1</v>
      </c>
    </row>
    <row r="1185" spans="1:21" x14ac:dyDescent="0.35">
      <c r="A1185">
        <v>1</v>
      </c>
      <c r="B1185">
        <v>1174</v>
      </c>
      <c r="C1185" t="s">
        <v>30</v>
      </c>
      <c r="D1185" t="s">
        <v>31</v>
      </c>
      <c r="E1185" t="s">
        <v>141</v>
      </c>
      <c r="F1185" t="s">
        <v>142</v>
      </c>
      <c r="G1185" t="s">
        <v>143</v>
      </c>
      <c r="H1185" t="s">
        <v>144</v>
      </c>
      <c r="I1185" s="1">
        <v>41683</v>
      </c>
      <c r="J1185">
        <v>2014</v>
      </c>
      <c r="K1185" t="s">
        <v>77</v>
      </c>
      <c r="L1185" t="s">
        <v>78</v>
      </c>
      <c r="M1185" s="1">
        <v>41697</v>
      </c>
      <c r="N1185">
        <v>14</v>
      </c>
      <c r="O1185">
        <f>STANDARDIZE(N1185,$N$8,$N$9)</f>
        <v>-0.38441100418893831</v>
      </c>
      <c r="P1185">
        <f>ABS($J$3-O1185)</f>
        <v>0.14295521958795204</v>
      </c>
      <c r="Q1185">
        <f>ABS($J$4-O1185)</f>
        <v>2.5731939525831371</v>
      </c>
      <c r="R1185">
        <f>ABS($J$5-O1185)</f>
        <v>0.23230223183042215</v>
      </c>
      <c r="S1185">
        <f>ABS($J$6-O1185)</f>
        <v>0.82199251263072437</v>
      </c>
      <c r="T1185">
        <f>MIN(P1185:S1185)</f>
        <v>0.14295521958795204</v>
      </c>
      <c r="U1185">
        <f>MATCH(T1185,P1185:S1185, 0)</f>
        <v>1</v>
      </c>
    </row>
    <row r="1186" spans="1:21" x14ac:dyDescent="0.35">
      <c r="A1186">
        <v>1</v>
      </c>
      <c r="B1186">
        <v>1175</v>
      </c>
      <c r="C1186" t="s">
        <v>67</v>
      </c>
      <c r="D1186" t="s">
        <v>68</v>
      </c>
      <c r="E1186" t="s">
        <v>141</v>
      </c>
      <c r="F1186" t="s">
        <v>142</v>
      </c>
      <c r="G1186" t="s">
        <v>143</v>
      </c>
      <c r="H1186" t="s">
        <v>144</v>
      </c>
      <c r="I1186" s="1">
        <v>41683</v>
      </c>
      <c r="J1186">
        <v>2014</v>
      </c>
      <c r="K1186" t="s">
        <v>77</v>
      </c>
      <c r="L1186" t="s">
        <v>78</v>
      </c>
      <c r="M1186" s="1">
        <v>41697</v>
      </c>
      <c r="N1186">
        <v>14</v>
      </c>
      <c r="O1186">
        <f>STANDARDIZE(N1186,$N$8,$N$9)</f>
        <v>-0.38441100418893831</v>
      </c>
      <c r="P1186">
        <f>ABS($J$3-O1186)</f>
        <v>0.14295521958795204</v>
      </c>
      <c r="Q1186">
        <f>ABS($J$4-O1186)</f>
        <v>2.5731939525831371</v>
      </c>
      <c r="R1186">
        <f>ABS($J$5-O1186)</f>
        <v>0.23230223183042215</v>
      </c>
      <c r="S1186">
        <f>ABS($J$6-O1186)</f>
        <v>0.82199251263072437</v>
      </c>
      <c r="T1186">
        <f>MIN(P1186:S1186)</f>
        <v>0.14295521958795204</v>
      </c>
      <c r="U1186">
        <f>MATCH(T1186,P1186:S1186, 0)</f>
        <v>1</v>
      </c>
    </row>
    <row r="1187" spans="1:21" x14ac:dyDescent="0.35">
      <c r="A1187">
        <v>1</v>
      </c>
      <c r="B1187">
        <v>1176</v>
      </c>
      <c r="C1187" t="s">
        <v>67</v>
      </c>
      <c r="D1187" t="s">
        <v>68</v>
      </c>
      <c r="E1187" t="s">
        <v>219</v>
      </c>
      <c r="F1187" t="s">
        <v>459</v>
      </c>
      <c r="G1187" t="s">
        <v>460</v>
      </c>
      <c r="H1187" t="s">
        <v>461</v>
      </c>
      <c r="I1187" s="1">
        <v>41683</v>
      </c>
      <c r="J1187">
        <v>2014</v>
      </c>
      <c r="K1187" t="s">
        <v>77</v>
      </c>
      <c r="L1187" t="s">
        <v>78</v>
      </c>
      <c r="M1187" s="1">
        <v>41697</v>
      </c>
      <c r="N1187">
        <v>14</v>
      </c>
      <c r="O1187">
        <f>STANDARDIZE(N1187,$N$8,$N$9)</f>
        <v>-0.38441100418893831</v>
      </c>
      <c r="P1187">
        <f>ABS($J$3-O1187)</f>
        <v>0.14295521958795204</v>
      </c>
      <c r="Q1187">
        <f>ABS($J$4-O1187)</f>
        <v>2.5731939525831371</v>
      </c>
      <c r="R1187">
        <f>ABS($J$5-O1187)</f>
        <v>0.23230223183042215</v>
      </c>
      <c r="S1187">
        <f>ABS($J$6-O1187)</f>
        <v>0.82199251263072437</v>
      </c>
      <c r="T1187">
        <f>MIN(P1187:S1187)</f>
        <v>0.14295521958795204</v>
      </c>
      <c r="U1187">
        <f>MATCH(T1187,P1187:S1187, 0)</f>
        <v>1</v>
      </c>
    </row>
    <row r="1188" spans="1:21" x14ac:dyDescent="0.35">
      <c r="A1188">
        <v>1</v>
      </c>
      <c r="B1188">
        <v>1177</v>
      </c>
      <c r="C1188" t="s">
        <v>213</v>
      </c>
      <c r="D1188" t="s">
        <v>214</v>
      </c>
      <c r="E1188" t="s">
        <v>149</v>
      </c>
      <c r="F1188" t="s">
        <v>150</v>
      </c>
      <c r="G1188" t="s">
        <v>215</v>
      </c>
      <c r="H1188" t="s">
        <v>216</v>
      </c>
      <c r="I1188" s="1">
        <v>41683</v>
      </c>
      <c r="J1188">
        <v>2014</v>
      </c>
      <c r="K1188" t="s">
        <v>77</v>
      </c>
      <c r="L1188" t="s">
        <v>78</v>
      </c>
      <c r="M1188" s="1">
        <v>41698</v>
      </c>
      <c r="N1188">
        <v>15</v>
      </c>
      <c r="O1188">
        <f>STANDARDIZE(N1188,$N$8,$N$9)</f>
        <v>-0.36654160174044426</v>
      </c>
      <c r="P1188">
        <f>ABS($J$3-O1188)</f>
        <v>0.1608246220364461</v>
      </c>
      <c r="Q1188">
        <f>ABS($J$4-O1188)</f>
        <v>2.5553245501346433</v>
      </c>
      <c r="R1188">
        <f>ABS($J$5-O1188)</f>
        <v>0.21443282938192809</v>
      </c>
      <c r="S1188">
        <f>ABS($J$6-O1188)</f>
        <v>0.80412311018223037</v>
      </c>
      <c r="T1188">
        <f>MIN(P1188:S1188)</f>
        <v>0.1608246220364461</v>
      </c>
      <c r="U1188">
        <f>MATCH(T1188,P1188:S1188, 0)</f>
        <v>1</v>
      </c>
    </row>
    <row r="1189" spans="1:21" x14ac:dyDescent="0.35">
      <c r="A1189">
        <v>3</v>
      </c>
      <c r="B1189">
        <v>1178</v>
      </c>
      <c r="C1189" t="s">
        <v>100</v>
      </c>
      <c r="D1189" t="s">
        <v>101</v>
      </c>
      <c r="E1189" t="s">
        <v>131</v>
      </c>
      <c r="F1189" t="s">
        <v>132</v>
      </c>
      <c r="G1189" t="s">
        <v>211</v>
      </c>
      <c r="H1189" t="s">
        <v>212</v>
      </c>
      <c r="I1189" s="1">
        <v>41683</v>
      </c>
      <c r="J1189">
        <v>2014</v>
      </c>
      <c r="K1189" t="s">
        <v>41</v>
      </c>
      <c r="L1189" t="s">
        <v>42</v>
      </c>
      <c r="M1189" s="1">
        <v>41976</v>
      </c>
      <c r="N1189">
        <v>27</v>
      </c>
      <c r="O1189">
        <f>STANDARDIZE(N1189,$N$8,$N$9)</f>
        <v>-0.15210877235851616</v>
      </c>
      <c r="P1189">
        <f>ABS($J$3-O1189)</f>
        <v>0.37525745141837419</v>
      </c>
      <c r="Q1189">
        <f>ABS($J$4-O1189)</f>
        <v>2.3408917207527153</v>
      </c>
      <c r="R1189">
        <f>ABS($J$5-O1189)</f>
        <v>0</v>
      </c>
      <c r="S1189">
        <f>ABS($J$6-O1189)</f>
        <v>0.58969028080030228</v>
      </c>
      <c r="T1189">
        <f>MIN(P1189:S1189)</f>
        <v>0</v>
      </c>
      <c r="U1189">
        <f>MATCH(T1189,P1189:S1189, 0)</f>
        <v>3</v>
      </c>
    </row>
    <row r="1190" spans="1:21" x14ac:dyDescent="0.35">
      <c r="A1190">
        <v>3</v>
      </c>
      <c r="B1190">
        <v>1179</v>
      </c>
      <c r="C1190" t="s">
        <v>14</v>
      </c>
      <c r="D1190" t="s">
        <v>15</v>
      </c>
      <c r="E1190" t="s">
        <v>58</v>
      </c>
      <c r="F1190" t="s">
        <v>59</v>
      </c>
      <c r="G1190" t="s">
        <v>60</v>
      </c>
      <c r="H1190" t="s">
        <v>61</v>
      </c>
      <c r="I1190" s="1">
        <v>41683</v>
      </c>
      <c r="J1190">
        <v>2014</v>
      </c>
      <c r="K1190" t="s">
        <v>69</v>
      </c>
      <c r="L1190" t="s">
        <v>70</v>
      </c>
      <c r="M1190" s="1">
        <v>41726</v>
      </c>
      <c r="N1190">
        <v>43</v>
      </c>
      <c r="O1190">
        <f>STANDARDIZE(N1190,$N$8,$N$9)</f>
        <v>0.13380166681738798</v>
      </c>
      <c r="P1190">
        <f>ABS($J$3-O1190)</f>
        <v>0.66116789059427838</v>
      </c>
      <c r="Q1190">
        <f>ABS($J$4-O1190)</f>
        <v>2.0549812815768109</v>
      </c>
      <c r="R1190">
        <f>ABS($J$5-O1190)</f>
        <v>0.28591043917590414</v>
      </c>
      <c r="S1190">
        <f>ABS($J$6-O1190)</f>
        <v>0.30377984162439814</v>
      </c>
      <c r="T1190">
        <f>MIN(P1190:S1190)</f>
        <v>0.28591043917590414</v>
      </c>
      <c r="U1190">
        <f>MATCH(T1190,P1190:S1190, 0)</f>
        <v>3</v>
      </c>
    </row>
    <row r="1191" spans="1:21" x14ac:dyDescent="0.35">
      <c r="A1191">
        <v>1</v>
      </c>
      <c r="B1191">
        <v>1180</v>
      </c>
      <c r="C1191" t="s">
        <v>229</v>
      </c>
      <c r="D1191" t="s">
        <v>230</v>
      </c>
      <c r="E1191" t="s">
        <v>96</v>
      </c>
      <c r="F1191" t="s">
        <v>97</v>
      </c>
      <c r="G1191" t="s">
        <v>98</v>
      </c>
      <c r="H1191" t="s">
        <v>99</v>
      </c>
      <c r="I1191" s="1">
        <v>41684</v>
      </c>
      <c r="J1191">
        <v>2014</v>
      </c>
      <c r="K1191" t="s">
        <v>38</v>
      </c>
      <c r="L1191" t="s">
        <v>13</v>
      </c>
      <c r="M1191" s="1">
        <v>41688</v>
      </c>
      <c r="N1191">
        <v>4</v>
      </c>
      <c r="O1191">
        <f>STANDARDIZE(N1191,$N$8,$N$9)</f>
        <v>-0.56310502867387835</v>
      </c>
      <c r="P1191">
        <f>ABS($J$3-O1191)</f>
        <v>3.5738804896987997E-2</v>
      </c>
      <c r="Q1191">
        <f>ABS($J$4-O1191)</f>
        <v>2.7518879770680771</v>
      </c>
      <c r="R1191">
        <f>ABS($J$5-O1191)</f>
        <v>0.41099625631536219</v>
      </c>
      <c r="S1191">
        <f>ABS($J$6-O1191)</f>
        <v>1.0006865371156644</v>
      </c>
      <c r="T1191">
        <f>MIN(P1191:S1191)</f>
        <v>3.5738804896987997E-2</v>
      </c>
      <c r="U1191">
        <f>MATCH(T1191,P1191:S1191, 0)</f>
        <v>1</v>
      </c>
    </row>
    <row r="1192" spans="1:21" x14ac:dyDescent="0.35">
      <c r="A1192">
        <v>3</v>
      </c>
      <c r="B1192">
        <v>1181</v>
      </c>
      <c r="C1192" t="s">
        <v>30</v>
      </c>
      <c r="D1192" t="s">
        <v>31</v>
      </c>
      <c r="E1192" t="s">
        <v>34</v>
      </c>
      <c r="F1192" t="s">
        <v>35</v>
      </c>
      <c r="G1192" t="s">
        <v>139</v>
      </c>
      <c r="H1192" t="s">
        <v>140</v>
      </c>
      <c r="I1192" s="1">
        <v>41684</v>
      </c>
      <c r="J1192">
        <v>2014</v>
      </c>
      <c r="K1192" t="s">
        <v>227</v>
      </c>
      <c r="L1192" t="s">
        <v>228</v>
      </c>
      <c r="M1192" s="1">
        <v>41701</v>
      </c>
      <c r="N1192">
        <v>17</v>
      </c>
      <c r="O1192">
        <f>STANDARDIZE(N1192,$N$8,$N$9)</f>
        <v>-0.33080279684345626</v>
      </c>
      <c r="P1192">
        <f>ABS($J$3-O1192)</f>
        <v>0.19656342693343409</v>
      </c>
      <c r="Q1192">
        <f>ABS($J$4-O1192)</f>
        <v>2.5195857452376553</v>
      </c>
      <c r="R1192">
        <f>ABS($J$5-O1192)</f>
        <v>0.17869402448494009</v>
      </c>
      <c r="S1192">
        <f>ABS($J$6-O1192)</f>
        <v>0.76838430528524237</v>
      </c>
      <c r="T1192">
        <f>MIN(P1192:S1192)</f>
        <v>0.17869402448494009</v>
      </c>
      <c r="U1192">
        <f>MATCH(T1192,P1192:S1192, 0)</f>
        <v>3</v>
      </c>
    </row>
    <row r="1193" spans="1:21" x14ac:dyDescent="0.35">
      <c r="A1193">
        <v>3</v>
      </c>
      <c r="B1193">
        <v>1182</v>
      </c>
      <c r="C1193" t="s">
        <v>270</v>
      </c>
      <c r="D1193" t="s">
        <v>271</v>
      </c>
      <c r="E1193" t="s">
        <v>79</v>
      </c>
      <c r="F1193" t="s">
        <v>35</v>
      </c>
      <c r="G1193" t="s">
        <v>80</v>
      </c>
      <c r="H1193" t="s">
        <v>81</v>
      </c>
      <c r="I1193" s="1">
        <v>41684</v>
      </c>
      <c r="J1193">
        <v>2014</v>
      </c>
      <c r="K1193" t="s">
        <v>41</v>
      </c>
      <c r="L1193" t="s">
        <v>42</v>
      </c>
      <c r="M1193" s="1">
        <v>41732</v>
      </c>
      <c r="N1193">
        <v>18</v>
      </c>
      <c r="O1193">
        <f>STANDARDIZE(N1193,$N$8,$N$9)</f>
        <v>-0.31293339439496226</v>
      </c>
      <c r="P1193">
        <f>ABS($J$3-O1193)</f>
        <v>0.21443282938192809</v>
      </c>
      <c r="Q1193">
        <f>ABS($J$4-O1193)</f>
        <v>2.5017163427891611</v>
      </c>
      <c r="R1193">
        <f>ABS($J$5-O1193)</f>
        <v>0.1608246220364461</v>
      </c>
      <c r="S1193">
        <f>ABS($J$6-O1193)</f>
        <v>0.75051490283674838</v>
      </c>
      <c r="T1193">
        <f>MIN(P1193:S1193)</f>
        <v>0.1608246220364461</v>
      </c>
      <c r="U1193">
        <f>MATCH(T1193,P1193:S1193, 0)</f>
        <v>3</v>
      </c>
    </row>
    <row r="1194" spans="1:21" x14ac:dyDescent="0.35">
      <c r="A1194">
        <v>3</v>
      </c>
      <c r="B1194">
        <v>1183</v>
      </c>
      <c r="C1194" t="s">
        <v>82</v>
      </c>
      <c r="D1194" t="s">
        <v>83</v>
      </c>
      <c r="E1194" t="s">
        <v>52</v>
      </c>
      <c r="F1194" t="s">
        <v>102</v>
      </c>
      <c r="G1194" t="s">
        <v>103</v>
      </c>
      <c r="H1194" t="s">
        <v>104</v>
      </c>
      <c r="I1194" s="1">
        <v>41684</v>
      </c>
      <c r="J1194">
        <v>2014</v>
      </c>
      <c r="K1194" t="s">
        <v>69</v>
      </c>
      <c r="L1194" t="s">
        <v>70</v>
      </c>
      <c r="M1194" s="1">
        <v>41976</v>
      </c>
      <c r="N1194">
        <v>26</v>
      </c>
      <c r="O1194">
        <f>STANDARDIZE(N1194,$N$8,$N$9)</f>
        <v>-0.16997817480701016</v>
      </c>
      <c r="P1194">
        <f>ABS($J$3-O1194)</f>
        <v>0.35738804896988019</v>
      </c>
      <c r="Q1194">
        <f>ABS($J$4-O1194)</f>
        <v>2.3587611232012091</v>
      </c>
      <c r="R1194">
        <f>ABS($J$5-O1194)</f>
        <v>1.7869402448493998E-2</v>
      </c>
      <c r="S1194">
        <f>ABS($J$6-O1194)</f>
        <v>0.60755968324879628</v>
      </c>
      <c r="T1194">
        <f>MIN(P1194:S1194)</f>
        <v>1.7869402448493998E-2</v>
      </c>
      <c r="U1194">
        <f>MATCH(T1194,P1194:S1194, 0)</f>
        <v>3</v>
      </c>
    </row>
    <row r="1195" spans="1:21" x14ac:dyDescent="0.35">
      <c r="A1195">
        <v>3</v>
      </c>
      <c r="B1195">
        <v>1184</v>
      </c>
      <c r="C1195" t="s">
        <v>30</v>
      </c>
      <c r="D1195" t="s">
        <v>31</v>
      </c>
      <c r="E1195" t="s">
        <v>79</v>
      </c>
      <c r="F1195" t="s">
        <v>35</v>
      </c>
      <c r="G1195" t="s">
        <v>80</v>
      </c>
      <c r="H1195" t="s">
        <v>81</v>
      </c>
      <c r="I1195" s="1">
        <v>41684</v>
      </c>
      <c r="J1195">
        <v>2014</v>
      </c>
      <c r="K1195" t="s">
        <v>77</v>
      </c>
      <c r="L1195" t="s">
        <v>78</v>
      </c>
      <c r="M1195" s="1">
        <v>41711</v>
      </c>
      <c r="N1195">
        <v>27</v>
      </c>
      <c r="O1195">
        <f>STANDARDIZE(N1195,$N$8,$N$9)</f>
        <v>-0.15210877235851616</v>
      </c>
      <c r="P1195">
        <f>ABS($J$3-O1195)</f>
        <v>0.37525745141837419</v>
      </c>
      <c r="Q1195">
        <f>ABS($J$4-O1195)</f>
        <v>2.3408917207527153</v>
      </c>
      <c r="R1195">
        <f>ABS($J$5-O1195)</f>
        <v>0</v>
      </c>
      <c r="S1195">
        <f>ABS($J$6-O1195)</f>
        <v>0.58969028080030228</v>
      </c>
      <c r="T1195">
        <f>MIN(P1195:S1195)</f>
        <v>0</v>
      </c>
      <c r="U1195">
        <f>MATCH(T1195,P1195:S1195, 0)</f>
        <v>3</v>
      </c>
    </row>
    <row r="1196" spans="1:21" x14ac:dyDescent="0.35">
      <c r="A1196">
        <v>3</v>
      </c>
      <c r="B1196">
        <v>1185</v>
      </c>
      <c r="C1196" t="s">
        <v>112</v>
      </c>
      <c r="D1196" t="s">
        <v>113</v>
      </c>
      <c r="E1196" t="s">
        <v>296</v>
      </c>
      <c r="F1196" t="s">
        <v>470</v>
      </c>
      <c r="G1196" t="s">
        <v>471</v>
      </c>
      <c r="H1196" t="s">
        <v>472</v>
      </c>
      <c r="I1196" s="1">
        <v>41684</v>
      </c>
      <c r="J1196">
        <v>2014</v>
      </c>
      <c r="K1196" t="s">
        <v>77</v>
      </c>
      <c r="L1196" t="s">
        <v>78</v>
      </c>
      <c r="M1196" s="1">
        <v>41714</v>
      </c>
      <c r="N1196">
        <v>30</v>
      </c>
      <c r="O1196">
        <f>STANDARDIZE(N1196,$N$8,$N$9)</f>
        <v>-9.8500565013034141E-2</v>
      </c>
      <c r="P1196">
        <f>ABS($J$3-O1196)</f>
        <v>0.42886565876385618</v>
      </c>
      <c r="Q1196">
        <f>ABS($J$4-O1196)</f>
        <v>2.2872835134072331</v>
      </c>
      <c r="R1196">
        <f>ABS($J$5-O1196)</f>
        <v>5.3608207345482023E-2</v>
      </c>
      <c r="S1196">
        <f>ABS($J$6-O1196)</f>
        <v>0.53608207345482028</v>
      </c>
      <c r="T1196">
        <f>MIN(P1196:S1196)</f>
        <v>5.3608207345482023E-2</v>
      </c>
      <c r="U1196">
        <f>MATCH(T1196,P1196:S1196, 0)</f>
        <v>3</v>
      </c>
    </row>
    <row r="1197" spans="1:21" x14ac:dyDescent="0.35">
      <c r="A1197">
        <v>4</v>
      </c>
      <c r="B1197">
        <v>1186</v>
      </c>
      <c r="C1197" t="s">
        <v>316</v>
      </c>
      <c r="D1197" t="s">
        <v>317</v>
      </c>
      <c r="E1197" t="s">
        <v>34</v>
      </c>
      <c r="F1197" t="s">
        <v>35</v>
      </c>
      <c r="G1197" t="s">
        <v>139</v>
      </c>
      <c r="H1197" t="s">
        <v>140</v>
      </c>
      <c r="I1197" s="1">
        <v>41684</v>
      </c>
      <c r="J1197">
        <v>2014</v>
      </c>
      <c r="K1197" t="s">
        <v>227</v>
      </c>
      <c r="L1197" t="s">
        <v>228</v>
      </c>
      <c r="M1197" s="1">
        <v>41775</v>
      </c>
      <c r="N1197">
        <v>91</v>
      </c>
      <c r="O1197">
        <f>STANDARDIZE(N1197,$N$8,$N$9)</f>
        <v>0.9915329843451004</v>
      </c>
      <c r="P1197">
        <f>ABS($J$3-O1197)</f>
        <v>1.5188992081219908</v>
      </c>
      <c r="Q1197">
        <f>ABS($J$4-O1197)</f>
        <v>1.1972499640490986</v>
      </c>
      <c r="R1197">
        <f>ABS($J$5-O1197)</f>
        <v>1.1436417567036166</v>
      </c>
      <c r="S1197">
        <f>ABS($J$6-O1197)</f>
        <v>0.55395147590331428</v>
      </c>
      <c r="T1197">
        <f>MIN(P1197:S1197)</f>
        <v>0.55395147590331428</v>
      </c>
      <c r="U1197">
        <f>MATCH(T1197,P1197:S1197, 0)</f>
        <v>4</v>
      </c>
    </row>
    <row r="1198" spans="1:21" x14ac:dyDescent="0.35">
      <c r="A1198">
        <v>1</v>
      </c>
      <c r="B1198">
        <v>1187</v>
      </c>
      <c r="C1198" t="s">
        <v>135</v>
      </c>
      <c r="D1198" t="s">
        <v>136</v>
      </c>
      <c r="E1198" t="s">
        <v>34</v>
      </c>
      <c r="F1198" t="s">
        <v>35</v>
      </c>
      <c r="G1198" t="s">
        <v>139</v>
      </c>
      <c r="H1198" t="s">
        <v>140</v>
      </c>
      <c r="I1198" s="1">
        <v>41685</v>
      </c>
      <c r="J1198">
        <v>2014</v>
      </c>
      <c r="K1198" t="s">
        <v>125</v>
      </c>
      <c r="L1198" t="s">
        <v>126</v>
      </c>
      <c r="M1198" s="1">
        <v>41685</v>
      </c>
      <c r="N1198">
        <v>0</v>
      </c>
      <c r="O1198">
        <f>STANDARDIZE(N1198,$N$8,$N$9)</f>
        <v>-0.63458263846785445</v>
      </c>
      <c r="P1198">
        <f>ABS($J$3-O1198)</f>
        <v>0.1072164146909641</v>
      </c>
      <c r="Q1198">
        <f>ABS($J$4-O1198)</f>
        <v>2.8233655868620535</v>
      </c>
      <c r="R1198">
        <f>ABS($J$5-O1198)</f>
        <v>0.48247386610933829</v>
      </c>
      <c r="S1198">
        <f>ABS($J$6-O1198)</f>
        <v>1.0721641469096406</v>
      </c>
      <c r="T1198">
        <f>MIN(P1198:S1198)</f>
        <v>0.1072164146909641</v>
      </c>
      <c r="U1198">
        <f>MATCH(T1198,P1198:S1198, 0)</f>
        <v>1</v>
      </c>
    </row>
    <row r="1199" spans="1:21" x14ac:dyDescent="0.35">
      <c r="A1199">
        <v>1</v>
      </c>
      <c r="B1199">
        <v>1188</v>
      </c>
      <c r="C1199" t="s">
        <v>67</v>
      </c>
      <c r="D1199" t="s">
        <v>68</v>
      </c>
      <c r="E1199" t="s">
        <v>34</v>
      </c>
      <c r="F1199" t="s">
        <v>35</v>
      </c>
      <c r="G1199" t="s">
        <v>139</v>
      </c>
      <c r="H1199" t="s">
        <v>140</v>
      </c>
      <c r="I1199" s="1">
        <v>41685</v>
      </c>
      <c r="J1199">
        <v>2014</v>
      </c>
      <c r="K1199" t="s">
        <v>125</v>
      </c>
      <c r="L1199" t="s">
        <v>126</v>
      </c>
      <c r="M1199" s="1">
        <v>41688</v>
      </c>
      <c r="N1199">
        <v>3</v>
      </c>
      <c r="O1199">
        <f>STANDARDIZE(N1199,$N$8,$N$9)</f>
        <v>-0.58097443112237235</v>
      </c>
      <c r="P1199">
        <f>ABS($J$3-O1199)</f>
        <v>5.3608207345481995E-2</v>
      </c>
      <c r="Q1199">
        <f>ABS($J$4-O1199)</f>
        <v>2.7697573795165713</v>
      </c>
      <c r="R1199">
        <f>ABS($J$5-O1199)</f>
        <v>0.42886565876385618</v>
      </c>
      <c r="S1199">
        <f>ABS($J$6-O1199)</f>
        <v>1.0185559395641586</v>
      </c>
      <c r="T1199">
        <f>MIN(P1199:S1199)</f>
        <v>5.3608207345481995E-2</v>
      </c>
      <c r="U1199">
        <f>MATCH(T1199,P1199:S1199, 0)</f>
        <v>1</v>
      </c>
    </row>
    <row r="1200" spans="1:21" x14ac:dyDescent="0.35">
      <c r="A1200">
        <v>3</v>
      </c>
      <c r="B1200">
        <v>1189</v>
      </c>
      <c r="C1200" t="s">
        <v>112</v>
      </c>
      <c r="D1200" t="s">
        <v>113</v>
      </c>
      <c r="E1200" t="s">
        <v>116</v>
      </c>
      <c r="F1200" t="s">
        <v>208</v>
      </c>
      <c r="G1200" t="s">
        <v>209</v>
      </c>
      <c r="H1200" t="s">
        <v>210</v>
      </c>
      <c r="I1200" s="1">
        <v>41685</v>
      </c>
      <c r="J1200">
        <v>2014</v>
      </c>
      <c r="K1200" t="s">
        <v>94</v>
      </c>
      <c r="L1200" t="s">
        <v>95</v>
      </c>
      <c r="M1200" s="1">
        <v>41762</v>
      </c>
      <c r="N1200">
        <v>18</v>
      </c>
      <c r="O1200">
        <f>STANDARDIZE(N1200,$N$8,$N$9)</f>
        <v>-0.31293339439496226</v>
      </c>
      <c r="P1200">
        <f>ABS($J$3-O1200)</f>
        <v>0.21443282938192809</v>
      </c>
      <c r="Q1200">
        <f>ABS($J$4-O1200)</f>
        <v>2.5017163427891611</v>
      </c>
      <c r="R1200">
        <f>ABS($J$5-O1200)</f>
        <v>0.1608246220364461</v>
      </c>
      <c r="S1200">
        <f>ABS($J$6-O1200)</f>
        <v>0.75051490283674838</v>
      </c>
      <c r="T1200">
        <f>MIN(P1200:S1200)</f>
        <v>0.1608246220364461</v>
      </c>
      <c r="U1200">
        <f>MATCH(T1200,P1200:S1200, 0)</f>
        <v>3</v>
      </c>
    </row>
    <row r="1201" spans="1:21" x14ac:dyDescent="0.35">
      <c r="A1201">
        <v>3</v>
      </c>
      <c r="B1201">
        <v>1190</v>
      </c>
      <c r="C1201" t="s">
        <v>14</v>
      </c>
      <c r="D1201" t="s">
        <v>15</v>
      </c>
      <c r="E1201" t="s">
        <v>52</v>
      </c>
      <c r="F1201" t="s">
        <v>53</v>
      </c>
      <c r="G1201" t="s">
        <v>54</v>
      </c>
      <c r="H1201" t="s">
        <v>55</v>
      </c>
      <c r="I1201" s="1">
        <v>41685</v>
      </c>
      <c r="J1201">
        <v>2014</v>
      </c>
      <c r="K1201" t="s">
        <v>233</v>
      </c>
      <c r="L1201" t="s">
        <v>234</v>
      </c>
      <c r="M1201" s="1">
        <v>41793</v>
      </c>
      <c r="N1201">
        <v>19</v>
      </c>
      <c r="O1201">
        <f>STANDARDIZE(N1201,$N$8,$N$9)</f>
        <v>-0.29506399194646826</v>
      </c>
      <c r="P1201">
        <f>ABS($J$3-O1201)</f>
        <v>0.23230223183042209</v>
      </c>
      <c r="Q1201">
        <f>ABS($J$4-O1201)</f>
        <v>2.4838469403406673</v>
      </c>
      <c r="R1201">
        <f>ABS($J$5-O1201)</f>
        <v>0.1429552195879521</v>
      </c>
      <c r="S1201">
        <f>ABS($J$6-O1201)</f>
        <v>0.73264550038825438</v>
      </c>
      <c r="T1201">
        <f>MIN(P1201:S1201)</f>
        <v>0.1429552195879521</v>
      </c>
      <c r="U1201">
        <f>MATCH(T1201,P1201:S1201, 0)</f>
        <v>3</v>
      </c>
    </row>
    <row r="1202" spans="1:21" x14ac:dyDescent="0.35">
      <c r="A1202">
        <v>4</v>
      </c>
      <c r="B1202">
        <v>1191</v>
      </c>
      <c r="C1202" t="s">
        <v>264</v>
      </c>
      <c r="D1202" t="s">
        <v>265</v>
      </c>
      <c r="E1202" t="s">
        <v>73</v>
      </c>
      <c r="F1202" t="s">
        <v>74</v>
      </c>
      <c r="G1202" t="s">
        <v>75</v>
      </c>
      <c r="H1202" t="s">
        <v>76</v>
      </c>
      <c r="I1202" s="1">
        <v>41685</v>
      </c>
      <c r="J1202">
        <v>2014</v>
      </c>
      <c r="K1202" t="s">
        <v>77</v>
      </c>
      <c r="L1202" t="s">
        <v>78</v>
      </c>
      <c r="M1202" s="1">
        <v>41643</v>
      </c>
      <c r="N1202">
        <v>45</v>
      </c>
      <c r="O1202">
        <f>STANDARDIZE(N1202,$N$8,$N$9)</f>
        <v>0.169540471714376</v>
      </c>
      <c r="P1202">
        <f>ABS($J$3-O1202)</f>
        <v>0.69690669549126638</v>
      </c>
      <c r="Q1202">
        <f>ABS($J$4-O1202)</f>
        <v>2.0192424766798229</v>
      </c>
      <c r="R1202">
        <f>ABS($J$5-O1202)</f>
        <v>0.32164924407289219</v>
      </c>
      <c r="S1202">
        <f>ABS($J$6-O1202)</f>
        <v>0.26804103672741009</v>
      </c>
      <c r="T1202">
        <f>MIN(P1202:S1202)</f>
        <v>0.26804103672741009</v>
      </c>
      <c r="U1202">
        <f>MATCH(T1202,P1202:S1202, 0)</f>
        <v>4</v>
      </c>
    </row>
    <row r="1203" spans="1:21" x14ac:dyDescent="0.35">
      <c r="A1203">
        <v>1</v>
      </c>
      <c r="B1203">
        <v>1192</v>
      </c>
      <c r="C1203" t="s">
        <v>473</v>
      </c>
      <c r="D1203" t="s">
        <v>474</v>
      </c>
      <c r="E1203" t="s">
        <v>52</v>
      </c>
      <c r="F1203" t="s">
        <v>53</v>
      </c>
      <c r="G1203" t="s">
        <v>439</v>
      </c>
      <c r="H1203" t="s">
        <v>440</v>
      </c>
      <c r="I1203" s="1">
        <v>41686</v>
      </c>
      <c r="J1203">
        <v>2014</v>
      </c>
      <c r="K1203" t="s">
        <v>38</v>
      </c>
      <c r="L1203" t="s">
        <v>13</v>
      </c>
      <c r="M1203" s="1">
        <v>41689</v>
      </c>
      <c r="N1203">
        <v>3</v>
      </c>
      <c r="O1203">
        <f>STANDARDIZE(N1203,$N$8,$N$9)</f>
        <v>-0.58097443112237235</v>
      </c>
      <c r="P1203">
        <f>ABS($J$3-O1203)</f>
        <v>5.3608207345481995E-2</v>
      </c>
      <c r="Q1203">
        <f>ABS($J$4-O1203)</f>
        <v>2.7697573795165713</v>
      </c>
      <c r="R1203">
        <f>ABS($J$5-O1203)</f>
        <v>0.42886565876385618</v>
      </c>
      <c r="S1203">
        <f>ABS($J$6-O1203)</f>
        <v>1.0185559395641586</v>
      </c>
      <c r="T1203">
        <f>MIN(P1203:S1203)</f>
        <v>5.3608207345481995E-2</v>
      </c>
      <c r="U1203">
        <f>MATCH(T1203,P1203:S1203, 0)</f>
        <v>1</v>
      </c>
    </row>
    <row r="1204" spans="1:21" x14ac:dyDescent="0.35">
      <c r="A1204">
        <v>3</v>
      </c>
      <c r="B1204">
        <v>1193</v>
      </c>
      <c r="C1204" t="s">
        <v>229</v>
      </c>
      <c r="D1204" t="s">
        <v>230</v>
      </c>
      <c r="E1204" t="s">
        <v>73</v>
      </c>
      <c r="F1204" t="s">
        <v>74</v>
      </c>
      <c r="G1204" t="s">
        <v>114</v>
      </c>
      <c r="H1204" t="s">
        <v>115</v>
      </c>
      <c r="I1204" s="1">
        <v>41686</v>
      </c>
      <c r="J1204">
        <v>2014</v>
      </c>
      <c r="K1204" t="s">
        <v>77</v>
      </c>
      <c r="L1204" t="s">
        <v>78</v>
      </c>
      <c r="M1204" s="1">
        <v>41793</v>
      </c>
      <c r="N1204">
        <v>18</v>
      </c>
      <c r="O1204">
        <f>STANDARDIZE(N1204,$N$8,$N$9)</f>
        <v>-0.31293339439496226</v>
      </c>
      <c r="P1204">
        <f>ABS($J$3-O1204)</f>
        <v>0.21443282938192809</v>
      </c>
      <c r="Q1204">
        <f>ABS($J$4-O1204)</f>
        <v>2.5017163427891611</v>
      </c>
      <c r="R1204">
        <f>ABS($J$5-O1204)</f>
        <v>0.1608246220364461</v>
      </c>
      <c r="S1204">
        <f>ABS($J$6-O1204)</f>
        <v>0.75051490283674838</v>
      </c>
      <c r="T1204">
        <f>MIN(P1204:S1204)</f>
        <v>0.1608246220364461</v>
      </c>
      <c r="U1204">
        <f>MATCH(T1204,P1204:S1204, 0)</f>
        <v>3</v>
      </c>
    </row>
    <row r="1205" spans="1:21" x14ac:dyDescent="0.35">
      <c r="A1205">
        <v>3</v>
      </c>
      <c r="B1205">
        <v>1194</v>
      </c>
      <c r="C1205" t="s">
        <v>119</v>
      </c>
      <c r="D1205" t="s">
        <v>120</v>
      </c>
      <c r="E1205" t="s">
        <v>73</v>
      </c>
      <c r="F1205" t="s">
        <v>74</v>
      </c>
      <c r="G1205" t="s">
        <v>114</v>
      </c>
      <c r="H1205" t="s">
        <v>115</v>
      </c>
      <c r="I1205" s="1">
        <v>41686</v>
      </c>
      <c r="J1205">
        <v>2014</v>
      </c>
      <c r="K1205" t="s">
        <v>69</v>
      </c>
      <c r="L1205" t="s">
        <v>70</v>
      </c>
      <c r="M1205" s="1">
        <v>41717</v>
      </c>
      <c r="N1205">
        <v>31</v>
      </c>
      <c r="O1205">
        <f>STANDARDIZE(N1205,$N$8,$N$9)</f>
        <v>-8.0631162564540129E-2</v>
      </c>
      <c r="P1205">
        <f>ABS($J$3-O1205)</f>
        <v>0.44673506121235024</v>
      </c>
      <c r="Q1205">
        <f>ABS($J$4-O1205)</f>
        <v>2.2694141109587389</v>
      </c>
      <c r="R1205">
        <f>ABS($J$5-O1205)</f>
        <v>7.1477609793976035E-2</v>
      </c>
      <c r="S1205">
        <f>ABS($J$6-O1205)</f>
        <v>0.51821267100632629</v>
      </c>
      <c r="T1205">
        <f>MIN(P1205:S1205)</f>
        <v>7.1477609793976035E-2</v>
      </c>
      <c r="U1205">
        <f>MATCH(T1205,P1205:S1205, 0)</f>
        <v>3</v>
      </c>
    </row>
    <row r="1206" spans="1:21" x14ac:dyDescent="0.35">
      <c r="A1206">
        <v>3</v>
      </c>
      <c r="B1206">
        <v>1195</v>
      </c>
      <c r="C1206" t="s">
        <v>172</v>
      </c>
      <c r="D1206" t="s">
        <v>173</v>
      </c>
      <c r="E1206" t="s">
        <v>79</v>
      </c>
      <c r="F1206" t="s">
        <v>35</v>
      </c>
      <c r="G1206" t="s">
        <v>80</v>
      </c>
      <c r="H1206" t="s">
        <v>81</v>
      </c>
      <c r="I1206" s="1">
        <v>41686</v>
      </c>
      <c r="J1206">
        <v>2014</v>
      </c>
      <c r="K1206" t="s">
        <v>41</v>
      </c>
      <c r="L1206" t="s">
        <v>42</v>
      </c>
      <c r="M1206" s="1">
        <v>41717</v>
      </c>
      <c r="N1206">
        <v>31</v>
      </c>
      <c r="O1206">
        <f>STANDARDIZE(N1206,$N$8,$N$9)</f>
        <v>-8.0631162564540129E-2</v>
      </c>
      <c r="P1206">
        <f>ABS($J$3-O1206)</f>
        <v>0.44673506121235024</v>
      </c>
      <c r="Q1206">
        <f>ABS($J$4-O1206)</f>
        <v>2.2694141109587389</v>
      </c>
      <c r="R1206">
        <f>ABS($J$5-O1206)</f>
        <v>7.1477609793976035E-2</v>
      </c>
      <c r="S1206">
        <f>ABS($J$6-O1206)</f>
        <v>0.51821267100632629</v>
      </c>
      <c r="T1206">
        <f>MIN(P1206:S1206)</f>
        <v>7.1477609793976035E-2</v>
      </c>
      <c r="U1206">
        <f>MATCH(T1206,P1206:S1206, 0)</f>
        <v>3</v>
      </c>
    </row>
    <row r="1207" spans="1:21" x14ac:dyDescent="0.35">
      <c r="A1207">
        <v>1</v>
      </c>
      <c r="B1207">
        <v>1196</v>
      </c>
      <c r="C1207" t="s">
        <v>112</v>
      </c>
      <c r="D1207" t="s">
        <v>113</v>
      </c>
      <c r="E1207" t="s">
        <v>168</v>
      </c>
      <c r="F1207" t="s">
        <v>169</v>
      </c>
      <c r="G1207" t="s">
        <v>170</v>
      </c>
      <c r="H1207" t="s">
        <v>171</v>
      </c>
      <c r="I1207" s="1">
        <v>41687</v>
      </c>
      <c r="J1207">
        <v>2014</v>
      </c>
      <c r="K1207" t="s">
        <v>69</v>
      </c>
      <c r="L1207" t="s">
        <v>70</v>
      </c>
      <c r="M1207" s="1">
        <v>41693</v>
      </c>
      <c r="N1207">
        <v>6</v>
      </c>
      <c r="O1207">
        <f>STANDARDIZE(N1207,$N$8,$N$9)</f>
        <v>-0.52736622377689035</v>
      </c>
      <c r="P1207">
        <f>ABS($J$3-O1207)</f>
        <v>0</v>
      </c>
      <c r="Q1207">
        <f>ABS($J$4-O1207)</f>
        <v>2.7161491721710895</v>
      </c>
      <c r="R1207">
        <f>ABS($J$5-O1207)</f>
        <v>0.37525745141837419</v>
      </c>
      <c r="S1207">
        <f>ABS($J$6-O1207)</f>
        <v>0.96494773221867647</v>
      </c>
      <c r="T1207">
        <f>MIN(P1207:S1207)</f>
        <v>0</v>
      </c>
      <c r="U1207">
        <f>MATCH(T1207,P1207:S1207, 0)</f>
        <v>1</v>
      </c>
    </row>
    <row r="1208" spans="1:21" x14ac:dyDescent="0.35">
      <c r="A1208">
        <v>1</v>
      </c>
      <c r="B1208">
        <v>1197</v>
      </c>
      <c r="C1208" t="s">
        <v>264</v>
      </c>
      <c r="D1208" t="s">
        <v>265</v>
      </c>
      <c r="E1208" t="s">
        <v>73</v>
      </c>
      <c r="F1208" t="s">
        <v>74</v>
      </c>
      <c r="G1208" t="s">
        <v>75</v>
      </c>
      <c r="H1208" t="s">
        <v>76</v>
      </c>
      <c r="I1208" s="1">
        <v>41687</v>
      </c>
      <c r="J1208">
        <v>2014</v>
      </c>
      <c r="K1208" t="s">
        <v>284</v>
      </c>
      <c r="L1208" t="s">
        <v>285</v>
      </c>
      <c r="M1208" s="1">
        <v>41696</v>
      </c>
      <c r="N1208">
        <v>9</v>
      </c>
      <c r="O1208">
        <f>STANDARDIZE(N1208,$N$8,$N$9)</f>
        <v>-0.4737580164314083</v>
      </c>
      <c r="P1208">
        <f>ABS($J$3-O1208)</f>
        <v>5.3608207345482051E-2</v>
      </c>
      <c r="Q1208">
        <f>ABS($J$4-O1208)</f>
        <v>2.6625409648256073</v>
      </c>
      <c r="R1208">
        <f>ABS($J$5-O1208)</f>
        <v>0.32164924407289214</v>
      </c>
      <c r="S1208">
        <f>ABS($J$6-O1208)</f>
        <v>0.91133952487319436</v>
      </c>
      <c r="T1208">
        <f>MIN(P1208:S1208)</f>
        <v>5.3608207345482051E-2</v>
      </c>
      <c r="U1208">
        <f>MATCH(T1208,P1208:S1208, 0)</f>
        <v>1</v>
      </c>
    </row>
    <row r="1209" spans="1:21" x14ac:dyDescent="0.35">
      <c r="A1209">
        <v>1</v>
      </c>
      <c r="B1209">
        <v>1198</v>
      </c>
      <c r="C1209" t="s">
        <v>14</v>
      </c>
      <c r="D1209" t="s">
        <v>15</v>
      </c>
      <c r="E1209" t="s">
        <v>96</v>
      </c>
      <c r="F1209" t="s">
        <v>97</v>
      </c>
      <c r="G1209" t="s">
        <v>98</v>
      </c>
      <c r="H1209" t="s">
        <v>99</v>
      </c>
      <c r="I1209" s="1">
        <v>41687</v>
      </c>
      <c r="J1209">
        <v>2014</v>
      </c>
      <c r="K1209" t="s">
        <v>77</v>
      </c>
      <c r="L1209" t="s">
        <v>78</v>
      </c>
      <c r="M1209" s="1">
        <v>41762</v>
      </c>
      <c r="N1209">
        <v>16</v>
      </c>
      <c r="O1209">
        <f>STANDARDIZE(N1209,$N$8,$N$9)</f>
        <v>-0.34867219929195026</v>
      </c>
      <c r="P1209">
        <f>ABS($J$3-O1209)</f>
        <v>0.17869402448494009</v>
      </c>
      <c r="Q1209">
        <f>ABS($J$4-O1209)</f>
        <v>2.5374551476861491</v>
      </c>
      <c r="R1209">
        <f>ABS($J$5-O1209)</f>
        <v>0.19656342693343409</v>
      </c>
      <c r="S1209">
        <f>ABS($J$6-O1209)</f>
        <v>0.78625370773373637</v>
      </c>
      <c r="T1209">
        <f>MIN(P1209:S1209)</f>
        <v>0.17869402448494009</v>
      </c>
      <c r="U1209">
        <f>MATCH(T1209,P1209:S1209, 0)</f>
        <v>1</v>
      </c>
    </row>
    <row r="1210" spans="1:21" x14ac:dyDescent="0.35">
      <c r="A1210">
        <v>3</v>
      </c>
      <c r="B1210">
        <v>1199</v>
      </c>
      <c r="C1210" t="s">
        <v>30</v>
      </c>
      <c r="D1210" t="s">
        <v>31</v>
      </c>
      <c r="E1210" t="s">
        <v>16</v>
      </c>
      <c r="F1210" t="s">
        <v>17</v>
      </c>
      <c r="G1210" t="s">
        <v>18</v>
      </c>
      <c r="H1210" t="s">
        <v>19</v>
      </c>
      <c r="I1210" s="1">
        <v>41687</v>
      </c>
      <c r="J1210">
        <v>2014</v>
      </c>
      <c r="K1210" t="s">
        <v>77</v>
      </c>
      <c r="L1210" t="s">
        <v>78</v>
      </c>
      <c r="M1210" s="1">
        <v>41793</v>
      </c>
      <c r="N1210">
        <v>17</v>
      </c>
      <c r="O1210">
        <f>STANDARDIZE(N1210,$N$8,$N$9)</f>
        <v>-0.33080279684345626</v>
      </c>
      <c r="P1210">
        <f>ABS($J$3-O1210)</f>
        <v>0.19656342693343409</v>
      </c>
      <c r="Q1210">
        <f>ABS($J$4-O1210)</f>
        <v>2.5195857452376553</v>
      </c>
      <c r="R1210">
        <f>ABS($J$5-O1210)</f>
        <v>0.17869402448494009</v>
      </c>
      <c r="S1210">
        <f>ABS($J$6-O1210)</f>
        <v>0.76838430528524237</v>
      </c>
      <c r="T1210">
        <f>MIN(P1210:S1210)</f>
        <v>0.17869402448494009</v>
      </c>
      <c r="U1210">
        <f>MATCH(T1210,P1210:S1210, 0)</f>
        <v>3</v>
      </c>
    </row>
    <row r="1211" spans="1:21" x14ac:dyDescent="0.35">
      <c r="A1211">
        <v>3</v>
      </c>
      <c r="B1211">
        <v>1200</v>
      </c>
      <c r="C1211" t="s">
        <v>71</v>
      </c>
      <c r="D1211" t="s">
        <v>72</v>
      </c>
      <c r="E1211" t="s">
        <v>84</v>
      </c>
      <c r="F1211" t="s">
        <v>85</v>
      </c>
      <c r="G1211" t="s">
        <v>153</v>
      </c>
      <c r="H1211" t="s">
        <v>154</v>
      </c>
      <c r="I1211" s="1">
        <v>41687</v>
      </c>
      <c r="J1211">
        <v>2014</v>
      </c>
      <c r="K1211" t="s">
        <v>77</v>
      </c>
      <c r="L1211" t="s">
        <v>78</v>
      </c>
      <c r="M1211" s="1">
        <v>41946</v>
      </c>
      <c r="N1211">
        <v>22</v>
      </c>
      <c r="O1211">
        <f>STANDARDIZE(N1211,$N$8,$N$9)</f>
        <v>-0.24145578460098621</v>
      </c>
      <c r="P1211">
        <f>ABS($J$3-O1211)</f>
        <v>0.28591043917590414</v>
      </c>
      <c r="Q1211">
        <f>ABS($J$4-O1211)</f>
        <v>2.4302387329951851</v>
      </c>
      <c r="R1211">
        <f>ABS($J$5-O1211)</f>
        <v>8.9347012242470047E-2</v>
      </c>
      <c r="S1211">
        <f>ABS($J$6-O1211)</f>
        <v>0.67903729304277238</v>
      </c>
      <c r="T1211">
        <f>MIN(P1211:S1211)</f>
        <v>8.9347012242470047E-2</v>
      </c>
      <c r="U1211">
        <f>MATCH(T1211,P1211:S1211, 0)</f>
        <v>3</v>
      </c>
    </row>
    <row r="1212" spans="1:21" x14ac:dyDescent="0.35">
      <c r="A1212">
        <v>3</v>
      </c>
      <c r="B1212">
        <v>1201</v>
      </c>
      <c r="C1212" t="s">
        <v>260</v>
      </c>
      <c r="D1212" t="s">
        <v>261</v>
      </c>
      <c r="E1212" t="s">
        <v>90</v>
      </c>
      <c r="F1212" t="s">
        <v>91</v>
      </c>
      <c r="G1212" t="s">
        <v>235</v>
      </c>
      <c r="H1212" t="s">
        <v>236</v>
      </c>
      <c r="I1212" s="1">
        <v>41687</v>
      </c>
      <c r="J1212">
        <v>2014</v>
      </c>
      <c r="K1212" t="s">
        <v>69</v>
      </c>
      <c r="L1212" t="s">
        <v>70</v>
      </c>
      <c r="M1212" s="1">
        <v>41723</v>
      </c>
      <c r="N1212">
        <v>36</v>
      </c>
      <c r="O1212">
        <f>STANDARDIZE(N1212,$N$8,$N$9)</f>
        <v>8.7158496779299183E-3</v>
      </c>
      <c r="P1212">
        <f>ABS($J$3-O1212)</f>
        <v>0.53608207345482028</v>
      </c>
      <c r="Q1212">
        <f>ABS($J$4-O1212)</f>
        <v>2.1800670987162691</v>
      </c>
      <c r="R1212">
        <f>ABS($J$5-O1212)</f>
        <v>0.1608246220364461</v>
      </c>
      <c r="S1212">
        <f>ABS($J$6-O1212)</f>
        <v>0.42886565876385618</v>
      </c>
      <c r="T1212">
        <f>MIN(P1212:S1212)</f>
        <v>0.1608246220364461</v>
      </c>
      <c r="U1212">
        <f>MATCH(T1212,P1212:S1212, 0)</f>
        <v>3</v>
      </c>
    </row>
    <row r="1213" spans="1:21" x14ac:dyDescent="0.35">
      <c r="A1213">
        <v>4</v>
      </c>
      <c r="B1213">
        <v>1202</v>
      </c>
      <c r="C1213" t="s">
        <v>135</v>
      </c>
      <c r="D1213" t="s">
        <v>136</v>
      </c>
      <c r="E1213" t="s">
        <v>73</v>
      </c>
      <c r="F1213" t="s">
        <v>74</v>
      </c>
      <c r="G1213" t="s">
        <v>75</v>
      </c>
      <c r="H1213" t="s">
        <v>76</v>
      </c>
      <c r="I1213" s="1">
        <v>41687</v>
      </c>
      <c r="J1213">
        <v>2014</v>
      </c>
      <c r="K1213" t="s">
        <v>77</v>
      </c>
      <c r="L1213" t="s">
        <v>78</v>
      </c>
      <c r="M1213" s="1">
        <v>41747</v>
      </c>
      <c r="N1213">
        <v>60</v>
      </c>
      <c r="O1213">
        <f>STANDARDIZE(N1213,$N$8,$N$9)</f>
        <v>0.43758150844178612</v>
      </c>
      <c r="P1213">
        <f>ABS($J$3-O1213)</f>
        <v>0.96494773221867647</v>
      </c>
      <c r="Q1213">
        <f>ABS($J$4-O1213)</f>
        <v>1.7512014399524127</v>
      </c>
      <c r="R1213">
        <f>ABS($J$5-O1213)</f>
        <v>0.58969028080030228</v>
      </c>
      <c r="S1213">
        <f>ABS($J$6-O1213)</f>
        <v>0</v>
      </c>
      <c r="T1213">
        <f>MIN(P1213:S1213)</f>
        <v>0</v>
      </c>
      <c r="U1213">
        <f>MATCH(T1213,P1213:S1213, 0)</f>
        <v>4</v>
      </c>
    </row>
    <row r="1214" spans="1:21" x14ac:dyDescent="0.35">
      <c r="A1214">
        <v>1</v>
      </c>
      <c r="B1214">
        <v>1203</v>
      </c>
      <c r="C1214" t="s">
        <v>310</v>
      </c>
      <c r="D1214" t="s">
        <v>311</v>
      </c>
      <c r="E1214" t="s">
        <v>16</v>
      </c>
      <c r="F1214" t="s">
        <v>17</v>
      </c>
      <c r="G1214" t="s">
        <v>137</v>
      </c>
      <c r="H1214" t="s">
        <v>138</v>
      </c>
      <c r="I1214" s="1">
        <v>41688</v>
      </c>
      <c r="J1214">
        <v>2014</v>
      </c>
      <c r="K1214" t="s">
        <v>69</v>
      </c>
      <c r="L1214" t="s">
        <v>70</v>
      </c>
      <c r="M1214" s="1">
        <v>41690</v>
      </c>
      <c r="N1214">
        <v>2</v>
      </c>
      <c r="O1214">
        <f>STANDARDIZE(N1214,$N$8,$N$9)</f>
        <v>-0.59884383357086635</v>
      </c>
      <c r="P1214">
        <f>ABS($J$3-O1214)</f>
        <v>7.1477609793975994E-2</v>
      </c>
      <c r="Q1214">
        <f>ABS($J$4-O1214)</f>
        <v>2.7876267819650655</v>
      </c>
      <c r="R1214">
        <f>ABS($J$5-O1214)</f>
        <v>0.44673506121235018</v>
      </c>
      <c r="S1214">
        <f>ABS($J$6-O1214)</f>
        <v>1.0364253420126524</v>
      </c>
      <c r="T1214">
        <f>MIN(P1214:S1214)</f>
        <v>7.1477609793975994E-2</v>
      </c>
      <c r="U1214">
        <f>MATCH(T1214,P1214:S1214, 0)</f>
        <v>1</v>
      </c>
    </row>
    <row r="1215" spans="1:21" x14ac:dyDescent="0.35">
      <c r="A1215">
        <v>1</v>
      </c>
      <c r="B1215">
        <v>1204</v>
      </c>
      <c r="C1215" t="s">
        <v>14</v>
      </c>
      <c r="D1215" t="s">
        <v>15</v>
      </c>
      <c r="E1215" t="s">
        <v>196</v>
      </c>
      <c r="F1215" t="s">
        <v>197</v>
      </c>
      <c r="G1215" t="s">
        <v>198</v>
      </c>
      <c r="H1215" t="s">
        <v>199</v>
      </c>
      <c r="I1215" s="1">
        <v>41688</v>
      </c>
      <c r="J1215">
        <v>2014</v>
      </c>
      <c r="K1215" t="s">
        <v>41</v>
      </c>
      <c r="L1215" t="s">
        <v>42</v>
      </c>
      <c r="M1215" s="1">
        <v>41691</v>
      </c>
      <c r="N1215">
        <v>3</v>
      </c>
      <c r="O1215">
        <f>STANDARDIZE(N1215,$N$8,$N$9)</f>
        <v>-0.58097443112237235</v>
      </c>
      <c r="P1215">
        <f>ABS($J$3-O1215)</f>
        <v>5.3608207345481995E-2</v>
      </c>
      <c r="Q1215">
        <f>ABS($J$4-O1215)</f>
        <v>2.7697573795165713</v>
      </c>
      <c r="R1215">
        <f>ABS($J$5-O1215)</f>
        <v>0.42886565876385618</v>
      </c>
      <c r="S1215">
        <f>ABS($J$6-O1215)</f>
        <v>1.0185559395641586</v>
      </c>
      <c r="T1215">
        <f>MIN(P1215:S1215)</f>
        <v>5.3608207345481995E-2</v>
      </c>
      <c r="U1215">
        <f>MATCH(T1215,P1215:S1215, 0)</f>
        <v>1</v>
      </c>
    </row>
    <row r="1216" spans="1:21" x14ac:dyDescent="0.35">
      <c r="A1216">
        <v>3</v>
      </c>
      <c r="B1216">
        <v>1205</v>
      </c>
      <c r="C1216" t="s">
        <v>112</v>
      </c>
      <c r="D1216" t="s">
        <v>113</v>
      </c>
      <c r="E1216" t="s">
        <v>149</v>
      </c>
      <c r="F1216" t="s">
        <v>150</v>
      </c>
      <c r="G1216" t="s">
        <v>151</v>
      </c>
      <c r="H1216" t="s">
        <v>152</v>
      </c>
      <c r="I1216" s="1">
        <v>41688</v>
      </c>
      <c r="J1216">
        <v>2014</v>
      </c>
      <c r="K1216" t="s">
        <v>77</v>
      </c>
      <c r="L1216" t="s">
        <v>78</v>
      </c>
      <c r="M1216" s="1">
        <v>41729</v>
      </c>
      <c r="N1216">
        <v>41</v>
      </c>
      <c r="O1216">
        <f>STANDARDIZE(N1216,$N$8,$N$9)</f>
        <v>9.8062861920399966E-2</v>
      </c>
      <c r="P1216">
        <f>ABS($J$3-O1216)</f>
        <v>0.62542908569729028</v>
      </c>
      <c r="Q1216">
        <f>ABS($J$4-O1216)</f>
        <v>2.0907200864737989</v>
      </c>
      <c r="R1216">
        <f>ABS($J$5-O1216)</f>
        <v>0.25017163427891614</v>
      </c>
      <c r="S1216">
        <f>ABS($J$6-O1216)</f>
        <v>0.33951864652138614</v>
      </c>
      <c r="T1216">
        <f>MIN(P1216:S1216)</f>
        <v>0.25017163427891614</v>
      </c>
      <c r="U1216">
        <f>MATCH(T1216,P1216:S1216, 0)</f>
        <v>3</v>
      </c>
    </row>
    <row r="1217" spans="1:21" x14ac:dyDescent="0.35">
      <c r="A1217">
        <v>1</v>
      </c>
      <c r="B1217">
        <v>1206</v>
      </c>
      <c r="C1217" t="s">
        <v>14</v>
      </c>
      <c r="D1217" t="s">
        <v>15</v>
      </c>
      <c r="E1217" t="s">
        <v>105</v>
      </c>
      <c r="F1217" t="s">
        <v>59</v>
      </c>
      <c r="G1217" t="s">
        <v>106</v>
      </c>
      <c r="H1217" t="s">
        <v>107</v>
      </c>
      <c r="I1217" s="1">
        <v>41689</v>
      </c>
      <c r="J1217">
        <v>2014</v>
      </c>
      <c r="K1217" t="s">
        <v>176</v>
      </c>
      <c r="L1217" t="s">
        <v>177</v>
      </c>
      <c r="M1217" s="1">
        <v>41691</v>
      </c>
      <c r="N1217">
        <v>2</v>
      </c>
      <c r="O1217">
        <f>STANDARDIZE(N1217,$N$8,$N$9)</f>
        <v>-0.59884383357086635</v>
      </c>
      <c r="P1217">
        <f>ABS($J$3-O1217)</f>
        <v>7.1477609793975994E-2</v>
      </c>
      <c r="Q1217">
        <f>ABS($J$4-O1217)</f>
        <v>2.7876267819650655</v>
      </c>
      <c r="R1217">
        <f>ABS($J$5-O1217)</f>
        <v>0.44673506121235018</v>
      </c>
      <c r="S1217">
        <f>ABS($J$6-O1217)</f>
        <v>1.0364253420126524</v>
      </c>
      <c r="T1217">
        <f>MIN(P1217:S1217)</f>
        <v>7.1477609793975994E-2</v>
      </c>
      <c r="U1217">
        <f>MATCH(T1217,P1217:S1217, 0)</f>
        <v>1</v>
      </c>
    </row>
    <row r="1218" spans="1:21" x14ac:dyDescent="0.35">
      <c r="A1218">
        <v>1</v>
      </c>
      <c r="B1218">
        <v>1207</v>
      </c>
      <c r="C1218" t="s">
        <v>475</v>
      </c>
      <c r="D1218" t="s">
        <v>476</v>
      </c>
      <c r="E1218" t="s">
        <v>168</v>
      </c>
      <c r="F1218" t="s">
        <v>169</v>
      </c>
      <c r="G1218" t="s">
        <v>170</v>
      </c>
      <c r="H1218" t="s">
        <v>171</v>
      </c>
      <c r="I1218" s="1">
        <v>41689</v>
      </c>
      <c r="J1218">
        <v>2014</v>
      </c>
      <c r="K1218" t="s">
        <v>69</v>
      </c>
      <c r="L1218" t="s">
        <v>70</v>
      </c>
      <c r="M1218" s="1">
        <v>41695</v>
      </c>
      <c r="N1218">
        <v>6</v>
      </c>
      <c r="O1218">
        <f>STANDARDIZE(N1218,$N$8,$N$9)</f>
        <v>-0.52736622377689035</v>
      </c>
      <c r="P1218">
        <f>ABS($J$3-O1218)</f>
        <v>0</v>
      </c>
      <c r="Q1218">
        <f>ABS($J$4-O1218)</f>
        <v>2.7161491721710895</v>
      </c>
      <c r="R1218">
        <f>ABS($J$5-O1218)</f>
        <v>0.37525745141837419</v>
      </c>
      <c r="S1218">
        <f>ABS($J$6-O1218)</f>
        <v>0.96494773221867647</v>
      </c>
      <c r="T1218">
        <f>MIN(P1218:S1218)</f>
        <v>0</v>
      </c>
      <c r="U1218">
        <f>MATCH(T1218,P1218:S1218, 0)</f>
        <v>1</v>
      </c>
    </row>
    <row r="1219" spans="1:21" x14ac:dyDescent="0.35">
      <c r="A1219">
        <v>1</v>
      </c>
      <c r="B1219">
        <v>1208</v>
      </c>
      <c r="C1219" t="s">
        <v>67</v>
      </c>
      <c r="D1219" t="s">
        <v>68</v>
      </c>
      <c r="E1219" t="s">
        <v>168</v>
      </c>
      <c r="F1219" t="s">
        <v>169</v>
      </c>
      <c r="G1219" t="s">
        <v>170</v>
      </c>
      <c r="H1219" t="s">
        <v>171</v>
      </c>
      <c r="I1219" s="1">
        <v>41689</v>
      </c>
      <c r="J1219">
        <v>2014</v>
      </c>
      <c r="K1219" t="s">
        <v>69</v>
      </c>
      <c r="L1219" t="s">
        <v>70</v>
      </c>
      <c r="M1219" s="1">
        <v>41701</v>
      </c>
      <c r="N1219">
        <v>12</v>
      </c>
      <c r="O1219">
        <f>STANDARDIZE(N1219,$N$8,$N$9)</f>
        <v>-0.42014980908592631</v>
      </c>
      <c r="P1219">
        <f>ABS($J$3-O1219)</f>
        <v>0.10721641469096405</v>
      </c>
      <c r="Q1219">
        <f>ABS($J$4-O1219)</f>
        <v>2.6089327574801251</v>
      </c>
      <c r="R1219">
        <f>ABS($J$5-O1219)</f>
        <v>0.26804103672741014</v>
      </c>
      <c r="S1219">
        <f>ABS($J$6-O1219)</f>
        <v>0.85773131752771237</v>
      </c>
      <c r="T1219">
        <f>MIN(P1219:S1219)</f>
        <v>0.10721641469096405</v>
      </c>
      <c r="U1219">
        <f>MATCH(T1219,P1219:S1219, 0)</f>
        <v>1</v>
      </c>
    </row>
    <row r="1220" spans="1:21" x14ac:dyDescent="0.35">
      <c r="A1220">
        <v>1</v>
      </c>
      <c r="B1220">
        <v>1209</v>
      </c>
      <c r="C1220" t="s">
        <v>119</v>
      </c>
      <c r="D1220" t="s">
        <v>120</v>
      </c>
      <c r="E1220" t="s">
        <v>131</v>
      </c>
      <c r="F1220" t="s">
        <v>132</v>
      </c>
      <c r="G1220" t="s">
        <v>211</v>
      </c>
      <c r="H1220" t="s">
        <v>212</v>
      </c>
      <c r="I1220" s="1">
        <v>41689</v>
      </c>
      <c r="J1220">
        <v>2014</v>
      </c>
      <c r="K1220" t="s">
        <v>176</v>
      </c>
      <c r="L1220" t="s">
        <v>177</v>
      </c>
      <c r="M1220" s="1">
        <v>41793</v>
      </c>
      <c r="N1220">
        <v>15</v>
      </c>
      <c r="O1220">
        <f>STANDARDIZE(N1220,$N$8,$N$9)</f>
        <v>-0.36654160174044426</v>
      </c>
      <c r="P1220">
        <f>ABS($J$3-O1220)</f>
        <v>0.1608246220364461</v>
      </c>
      <c r="Q1220">
        <f>ABS($J$4-O1220)</f>
        <v>2.5553245501346433</v>
      </c>
      <c r="R1220">
        <f>ABS($J$5-O1220)</f>
        <v>0.21443282938192809</v>
      </c>
      <c r="S1220">
        <f>ABS($J$6-O1220)</f>
        <v>0.80412311018223037</v>
      </c>
      <c r="T1220">
        <f>MIN(P1220:S1220)</f>
        <v>0.1608246220364461</v>
      </c>
      <c r="U1220">
        <f>MATCH(T1220,P1220:S1220, 0)</f>
        <v>1</v>
      </c>
    </row>
    <row r="1221" spans="1:21" x14ac:dyDescent="0.35">
      <c r="A1221">
        <v>3</v>
      </c>
      <c r="B1221">
        <v>1210</v>
      </c>
      <c r="C1221" t="s">
        <v>14</v>
      </c>
      <c r="D1221" t="s">
        <v>15</v>
      </c>
      <c r="E1221" t="s">
        <v>34</v>
      </c>
      <c r="F1221" t="s">
        <v>35</v>
      </c>
      <c r="G1221" t="s">
        <v>36</v>
      </c>
      <c r="H1221" t="s">
        <v>37</v>
      </c>
      <c r="I1221" s="1">
        <v>41689</v>
      </c>
      <c r="J1221">
        <v>2014</v>
      </c>
      <c r="K1221" t="s">
        <v>77</v>
      </c>
      <c r="L1221" t="s">
        <v>78</v>
      </c>
      <c r="M1221" s="1">
        <v>41711</v>
      </c>
      <c r="N1221">
        <v>22</v>
      </c>
      <c r="O1221">
        <f>STANDARDIZE(N1221,$N$8,$N$9)</f>
        <v>-0.24145578460098621</v>
      </c>
      <c r="P1221">
        <f>ABS($J$3-O1221)</f>
        <v>0.28591043917590414</v>
      </c>
      <c r="Q1221">
        <f>ABS($J$4-O1221)</f>
        <v>2.4302387329951851</v>
      </c>
      <c r="R1221">
        <f>ABS($J$5-O1221)</f>
        <v>8.9347012242470047E-2</v>
      </c>
      <c r="S1221">
        <f>ABS($J$6-O1221)</f>
        <v>0.67903729304277238</v>
      </c>
      <c r="T1221">
        <f>MIN(P1221:S1221)</f>
        <v>8.9347012242470047E-2</v>
      </c>
      <c r="U1221">
        <f>MATCH(T1221,P1221:S1221, 0)</f>
        <v>3</v>
      </c>
    </row>
    <row r="1222" spans="1:21" x14ac:dyDescent="0.35">
      <c r="A1222">
        <v>3</v>
      </c>
      <c r="B1222">
        <v>1211</v>
      </c>
      <c r="C1222" t="s">
        <v>62</v>
      </c>
      <c r="D1222" t="s">
        <v>63</v>
      </c>
      <c r="E1222" t="s">
        <v>121</v>
      </c>
      <c r="F1222" t="s">
        <v>122</v>
      </c>
      <c r="G1222" t="s">
        <v>123</v>
      </c>
      <c r="H1222" t="s">
        <v>124</v>
      </c>
      <c r="I1222" s="1">
        <v>41689</v>
      </c>
      <c r="J1222">
        <v>2014</v>
      </c>
      <c r="K1222" t="s">
        <v>94</v>
      </c>
      <c r="L1222" t="s">
        <v>95</v>
      </c>
      <c r="M1222" s="1">
        <v>41729</v>
      </c>
      <c r="N1222">
        <v>40</v>
      </c>
      <c r="O1222">
        <f>STANDARDIZE(N1222,$N$8,$N$9)</f>
        <v>8.0193459471905953E-2</v>
      </c>
      <c r="P1222">
        <f>ABS($J$3-O1222)</f>
        <v>0.60755968324879628</v>
      </c>
      <c r="Q1222">
        <f>ABS($J$4-O1222)</f>
        <v>2.1085894889222931</v>
      </c>
      <c r="R1222">
        <f>ABS($J$5-O1222)</f>
        <v>0.23230223183042212</v>
      </c>
      <c r="S1222">
        <f>ABS($J$6-O1222)</f>
        <v>0.35738804896988019</v>
      </c>
      <c r="T1222">
        <f>MIN(P1222:S1222)</f>
        <v>0.23230223183042212</v>
      </c>
      <c r="U1222">
        <f>MATCH(T1222,P1222:S1222, 0)</f>
        <v>3</v>
      </c>
    </row>
    <row r="1223" spans="1:21" x14ac:dyDescent="0.35">
      <c r="A1223">
        <v>2</v>
      </c>
      <c r="B1223">
        <v>1212</v>
      </c>
      <c r="C1223" t="s">
        <v>14</v>
      </c>
      <c r="D1223" t="s">
        <v>15</v>
      </c>
      <c r="E1223" t="s">
        <v>24</v>
      </c>
      <c r="F1223" t="s">
        <v>25</v>
      </c>
      <c r="G1223" t="s">
        <v>26</v>
      </c>
      <c r="H1223" t="s">
        <v>27</v>
      </c>
      <c r="I1223" s="1">
        <v>41689</v>
      </c>
      <c r="J1223">
        <v>2014</v>
      </c>
      <c r="K1223" t="s">
        <v>28</v>
      </c>
      <c r="L1223" t="s">
        <v>29</v>
      </c>
      <c r="M1223" s="1">
        <v>41838</v>
      </c>
      <c r="N1223">
        <v>149</v>
      </c>
      <c r="O1223">
        <f>STANDARDIZE(N1223,$N$8,$N$9)</f>
        <v>2.0279583263577532</v>
      </c>
      <c r="P1223">
        <f>ABS($J$3-O1223)</f>
        <v>2.5553245501346433</v>
      </c>
      <c r="Q1223">
        <f>ABS($J$4-O1223)</f>
        <v>0.16082462203644576</v>
      </c>
      <c r="R1223">
        <f>ABS($J$5-O1223)</f>
        <v>2.1800670987162691</v>
      </c>
      <c r="S1223">
        <f>ABS($J$6-O1223)</f>
        <v>1.590376817915967</v>
      </c>
      <c r="T1223">
        <f>MIN(P1223:S1223)</f>
        <v>0.16082462203644576</v>
      </c>
      <c r="U1223">
        <f>MATCH(T1223,P1223:S1223, 0)</f>
        <v>2</v>
      </c>
    </row>
    <row r="1224" spans="1:21" x14ac:dyDescent="0.35">
      <c r="A1224">
        <v>1</v>
      </c>
      <c r="B1224">
        <v>1213</v>
      </c>
      <c r="C1224" t="s">
        <v>135</v>
      </c>
      <c r="D1224" t="s">
        <v>136</v>
      </c>
      <c r="E1224" t="s">
        <v>131</v>
      </c>
      <c r="F1224" t="s">
        <v>132</v>
      </c>
      <c r="G1224" t="s">
        <v>211</v>
      </c>
      <c r="H1224" t="s">
        <v>212</v>
      </c>
      <c r="I1224" s="1">
        <v>41690</v>
      </c>
      <c r="J1224">
        <v>2014</v>
      </c>
      <c r="K1224" t="s">
        <v>176</v>
      </c>
      <c r="L1224" t="s">
        <v>177</v>
      </c>
      <c r="M1224" s="1">
        <v>41823</v>
      </c>
      <c r="N1224">
        <v>15</v>
      </c>
      <c r="O1224">
        <f>STANDARDIZE(N1224,$N$8,$N$9)</f>
        <v>-0.36654160174044426</v>
      </c>
      <c r="P1224">
        <f>ABS($J$3-O1224)</f>
        <v>0.1608246220364461</v>
      </c>
      <c r="Q1224">
        <f>ABS($J$4-O1224)</f>
        <v>2.5553245501346433</v>
      </c>
      <c r="R1224">
        <f>ABS($J$5-O1224)</f>
        <v>0.21443282938192809</v>
      </c>
      <c r="S1224">
        <f>ABS($J$6-O1224)</f>
        <v>0.80412311018223037</v>
      </c>
      <c r="T1224">
        <f>MIN(P1224:S1224)</f>
        <v>0.1608246220364461</v>
      </c>
      <c r="U1224">
        <f>MATCH(T1224,P1224:S1224, 0)</f>
        <v>1</v>
      </c>
    </row>
    <row r="1225" spans="1:21" x14ac:dyDescent="0.35">
      <c r="A1225">
        <v>3</v>
      </c>
      <c r="B1225">
        <v>1214</v>
      </c>
      <c r="C1225" t="s">
        <v>14</v>
      </c>
      <c r="D1225" t="s">
        <v>15</v>
      </c>
      <c r="E1225" t="s">
        <v>16</v>
      </c>
      <c r="F1225" t="s">
        <v>17</v>
      </c>
      <c r="G1225" t="s">
        <v>137</v>
      </c>
      <c r="H1225" t="s">
        <v>138</v>
      </c>
      <c r="I1225" s="1">
        <v>41690</v>
      </c>
      <c r="J1225">
        <v>2014</v>
      </c>
      <c r="K1225" t="s">
        <v>41</v>
      </c>
      <c r="L1225" t="s">
        <v>42</v>
      </c>
      <c r="M1225" s="1">
        <v>41716</v>
      </c>
      <c r="N1225">
        <v>26</v>
      </c>
      <c r="O1225">
        <f>STANDARDIZE(N1225,$N$8,$N$9)</f>
        <v>-0.16997817480701016</v>
      </c>
      <c r="P1225">
        <f>ABS($J$3-O1225)</f>
        <v>0.35738804896988019</v>
      </c>
      <c r="Q1225">
        <f>ABS($J$4-O1225)</f>
        <v>2.3587611232012091</v>
      </c>
      <c r="R1225">
        <f>ABS($J$5-O1225)</f>
        <v>1.7869402448493998E-2</v>
      </c>
      <c r="S1225">
        <f>ABS($J$6-O1225)</f>
        <v>0.60755968324879628</v>
      </c>
      <c r="T1225">
        <f>MIN(P1225:S1225)</f>
        <v>1.7869402448493998E-2</v>
      </c>
      <c r="U1225">
        <f>MATCH(T1225,P1225:S1225, 0)</f>
        <v>3</v>
      </c>
    </row>
    <row r="1226" spans="1:21" x14ac:dyDescent="0.35">
      <c r="A1226">
        <v>3</v>
      </c>
      <c r="B1226">
        <v>1215</v>
      </c>
      <c r="C1226" t="s">
        <v>477</v>
      </c>
      <c r="D1226" t="s">
        <v>478</v>
      </c>
      <c r="E1226" t="s">
        <v>196</v>
      </c>
      <c r="F1226" t="s">
        <v>197</v>
      </c>
      <c r="G1226" t="s">
        <v>198</v>
      </c>
      <c r="H1226" t="s">
        <v>199</v>
      </c>
      <c r="I1226" s="1">
        <v>41690</v>
      </c>
      <c r="J1226">
        <v>2014</v>
      </c>
      <c r="K1226" t="s">
        <v>227</v>
      </c>
      <c r="L1226" t="s">
        <v>228</v>
      </c>
      <c r="M1226" s="1">
        <v>41716</v>
      </c>
      <c r="N1226">
        <v>26</v>
      </c>
      <c r="O1226">
        <f>STANDARDIZE(N1226,$N$8,$N$9)</f>
        <v>-0.16997817480701016</v>
      </c>
      <c r="P1226">
        <f>ABS($J$3-O1226)</f>
        <v>0.35738804896988019</v>
      </c>
      <c r="Q1226">
        <f>ABS($J$4-O1226)</f>
        <v>2.3587611232012091</v>
      </c>
      <c r="R1226">
        <f>ABS($J$5-O1226)</f>
        <v>1.7869402448493998E-2</v>
      </c>
      <c r="S1226">
        <f>ABS($J$6-O1226)</f>
        <v>0.60755968324879628</v>
      </c>
      <c r="T1226">
        <f>MIN(P1226:S1226)</f>
        <v>1.7869402448493998E-2</v>
      </c>
      <c r="U1226">
        <f>MATCH(T1226,P1226:S1226, 0)</f>
        <v>3</v>
      </c>
    </row>
    <row r="1227" spans="1:21" x14ac:dyDescent="0.35">
      <c r="A1227">
        <v>3</v>
      </c>
      <c r="B1227">
        <v>1216</v>
      </c>
      <c r="C1227" t="s">
        <v>172</v>
      </c>
      <c r="D1227" t="s">
        <v>173</v>
      </c>
      <c r="E1227" t="s">
        <v>131</v>
      </c>
      <c r="F1227" t="s">
        <v>132</v>
      </c>
      <c r="G1227" t="s">
        <v>133</v>
      </c>
      <c r="H1227" t="s">
        <v>134</v>
      </c>
      <c r="I1227" s="1">
        <v>41690</v>
      </c>
      <c r="J1227">
        <v>2014</v>
      </c>
      <c r="K1227" t="s">
        <v>41</v>
      </c>
      <c r="L1227" t="s">
        <v>42</v>
      </c>
      <c r="M1227" s="1">
        <v>41724</v>
      </c>
      <c r="N1227">
        <v>34</v>
      </c>
      <c r="O1227">
        <f>STANDARDIZE(N1227,$N$8,$N$9)</f>
        <v>-2.7022955219058099E-2</v>
      </c>
      <c r="P1227">
        <f>ABS($J$3-O1227)</f>
        <v>0.50034326855783229</v>
      </c>
      <c r="Q1227">
        <f>ABS($J$4-O1227)</f>
        <v>2.2158059036132571</v>
      </c>
      <c r="R1227">
        <f>ABS($J$5-O1227)</f>
        <v>0.12508581713945807</v>
      </c>
      <c r="S1227">
        <f>ABS($J$6-O1227)</f>
        <v>0.46460446366084424</v>
      </c>
      <c r="T1227">
        <f>MIN(P1227:S1227)</f>
        <v>0.12508581713945807</v>
      </c>
      <c r="U1227">
        <f>MATCH(T1227,P1227:S1227, 0)</f>
        <v>3</v>
      </c>
    </row>
    <row r="1228" spans="1:21" x14ac:dyDescent="0.35">
      <c r="A1228">
        <v>3</v>
      </c>
      <c r="B1228">
        <v>1217</v>
      </c>
      <c r="C1228" t="s">
        <v>14</v>
      </c>
      <c r="D1228" t="s">
        <v>15</v>
      </c>
      <c r="E1228" t="s">
        <v>79</v>
      </c>
      <c r="F1228" t="s">
        <v>35</v>
      </c>
      <c r="G1228" t="s">
        <v>80</v>
      </c>
      <c r="H1228" t="s">
        <v>81</v>
      </c>
      <c r="I1228" s="1">
        <v>41690</v>
      </c>
      <c r="J1228">
        <v>2014</v>
      </c>
      <c r="K1228" t="s">
        <v>41</v>
      </c>
      <c r="L1228" t="s">
        <v>42</v>
      </c>
      <c r="M1228" s="1">
        <v>41702</v>
      </c>
      <c r="N1228">
        <v>42</v>
      </c>
      <c r="O1228">
        <f>STANDARDIZE(N1228,$N$8,$N$9)</f>
        <v>0.11593226436889398</v>
      </c>
      <c r="P1228">
        <f>ABS($J$3-O1228)</f>
        <v>0.64329848814578439</v>
      </c>
      <c r="Q1228">
        <f>ABS($J$4-O1228)</f>
        <v>2.0728506840253051</v>
      </c>
      <c r="R1228">
        <f>ABS($J$5-O1228)</f>
        <v>0.26804103672741014</v>
      </c>
      <c r="S1228">
        <f>ABS($J$6-O1228)</f>
        <v>0.32164924407289214</v>
      </c>
      <c r="T1228">
        <f>MIN(P1228:S1228)</f>
        <v>0.26804103672741014</v>
      </c>
      <c r="U1228">
        <f>MATCH(T1228,P1228:S1228, 0)</f>
        <v>3</v>
      </c>
    </row>
    <row r="1229" spans="1:21" x14ac:dyDescent="0.35">
      <c r="A1229">
        <v>4</v>
      </c>
      <c r="B1229">
        <v>1218</v>
      </c>
      <c r="C1229" t="s">
        <v>119</v>
      </c>
      <c r="D1229" t="s">
        <v>120</v>
      </c>
      <c r="E1229" t="s">
        <v>52</v>
      </c>
      <c r="F1229" t="s">
        <v>102</v>
      </c>
      <c r="G1229" t="s">
        <v>103</v>
      </c>
      <c r="H1229" t="s">
        <v>104</v>
      </c>
      <c r="I1229" s="1">
        <v>41690</v>
      </c>
      <c r="J1229">
        <v>2014</v>
      </c>
      <c r="K1229" t="s">
        <v>77</v>
      </c>
      <c r="L1229" t="s">
        <v>78</v>
      </c>
      <c r="M1229" s="1">
        <v>41749</v>
      </c>
      <c r="N1229">
        <v>59</v>
      </c>
      <c r="O1229">
        <f>STANDARDIZE(N1229,$N$8,$N$9)</f>
        <v>0.41971210599329212</v>
      </c>
      <c r="P1229">
        <f>ABS($J$3-O1229)</f>
        <v>0.94707832977018247</v>
      </c>
      <c r="Q1229">
        <f>ABS($J$4-O1229)</f>
        <v>1.769070842400907</v>
      </c>
      <c r="R1229">
        <f>ABS($J$5-O1229)</f>
        <v>0.57182087835180828</v>
      </c>
      <c r="S1229">
        <f>ABS($J$6-O1229)</f>
        <v>1.7869402448493998E-2</v>
      </c>
      <c r="T1229">
        <f>MIN(P1229:S1229)</f>
        <v>1.7869402448493998E-2</v>
      </c>
      <c r="U1229">
        <f>MATCH(T1229,P1229:S1229, 0)</f>
        <v>4</v>
      </c>
    </row>
    <row r="1230" spans="1:21" x14ac:dyDescent="0.35">
      <c r="A1230">
        <v>1</v>
      </c>
      <c r="B1230">
        <v>1219</v>
      </c>
      <c r="C1230" t="s">
        <v>204</v>
      </c>
      <c r="D1230" t="s">
        <v>205</v>
      </c>
      <c r="E1230" t="s">
        <v>79</v>
      </c>
      <c r="F1230" t="s">
        <v>35</v>
      </c>
      <c r="G1230" t="s">
        <v>80</v>
      </c>
      <c r="H1230" t="s">
        <v>81</v>
      </c>
      <c r="I1230" s="1">
        <v>41691</v>
      </c>
      <c r="J1230">
        <v>2014</v>
      </c>
      <c r="K1230" t="s">
        <v>77</v>
      </c>
      <c r="L1230" t="s">
        <v>78</v>
      </c>
      <c r="M1230" s="1">
        <v>41673</v>
      </c>
      <c r="N1230">
        <v>9</v>
      </c>
      <c r="O1230">
        <f>STANDARDIZE(N1230,$N$8,$N$9)</f>
        <v>-0.4737580164314083</v>
      </c>
      <c r="P1230">
        <f>ABS($J$3-O1230)</f>
        <v>5.3608207345482051E-2</v>
      </c>
      <c r="Q1230">
        <f>ABS($J$4-O1230)</f>
        <v>2.6625409648256073</v>
      </c>
      <c r="R1230">
        <f>ABS($J$5-O1230)</f>
        <v>0.32164924407289214</v>
      </c>
      <c r="S1230">
        <f>ABS($J$6-O1230)</f>
        <v>0.91133952487319436</v>
      </c>
      <c r="T1230">
        <f>MIN(P1230:S1230)</f>
        <v>5.3608207345482051E-2</v>
      </c>
      <c r="U1230">
        <f>MATCH(T1230,P1230:S1230, 0)</f>
        <v>1</v>
      </c>
    </row>
    <row r="1231" spans="1:21" x14ac:dyDescent="0.35">
      <c r="A1231">
        <v>1</v>
      </c>
      <c r="B1231">
        <v>1220</v>
      </c>
      <c r="C1231" t="s">
        <v>14</v>
      </c>
      <c r="D1231" t="s">
        <v>15</v>
      </c>
      <c r="E1231" t="s">
        <v>219</v>
      </c>
      <c r="F1231" t="s">
        <v>220</v>
      </c>
      <c r="G1231" t="s">
        <v>221</v>
      </c>
      <c r="H1231" t="s">
        <v>222</v>
      </c>
      <c r="I1231" s="1">
        <v>41691</v>
      </c>
      <c r="J1231">
        <v>2014</v>
      </c>
      <c r="K1231" t="s">
        <v>77</v>
      </c>
      <c r="L1231" t="s">
        <v>78</v>
      </c>
      <c r="M1231" s="1">
        <v>41823</v>
      </c>
      <c r="N1231">
        <v>14</v>
      </c>
      <c r="O1231">
        <f>STANDARDIZE(N1231,$N$8,$N$9)</f>
        <v>-0.38441100418893831</v>
      </c>
      <c r="P1231">
        <f>ABS($J$3-O1231)</f>
        <v>0.14295521958795204</v>
      </c>
      <c r="Q1231">
        <f>ABS($J$4-O1231)</f>
        <v>2.5731939525831371</v>
      </c>
      <c r="R1231">
        <f>ABS($J$5-O1231)</f>
        <v>0.23230223183042215</v>
      </c>
      <c r="S1231">
        <f>ABS($J$6-O1231)</f>
        <v>0.82199251263072437</v>
      </c>
      <c r="T1231">
        <f>MIN(P1231:S1231)</f>
        <v>0.14295521958795204</v>
      </c>
      <c r="U1231">
        <f>MATCH(T1231,P1231:S1231, 0)</f>
        <v>1</v>
      </c>
    </row>
    <row r="1232" spans="1:21" x14ac:dyDescent="0.35">
      <c r="A1232">
        <v>3</v>
      </c>
      <c r="B1232">
        <v>1221</v>
      </c>
      <c r="C1232" t="s">
        <v>67</v>
      </c>
      <c r="D1232" t="s">
        <v>68</v>
      </c>
      <c r="E1232" t="s">
        <v>34</v>
      </c>
      <c r="F1232" t="s">
        <v>35</v>
      </c>
      <c r="G1232" t="s">
        <v>36</v>
      </c>
      <c r="H1232" t="s">
        <v>37</v>
      </c>
      <c r="I1232" s="1">
        <v>41691</v>
      </c>
      <c r="J1232">
        <v>2014</v>
      </c>
      <c r="K1232" t="s">
        <v>94</v>
      </c>
      <c r="L1232" t="s">
        <v>95</v>
      </c>
      <c r="M1232" s="1">
        <v>41946</v>
      </c>
      <c r="N1232">
        <v>18</v>
      </c>
      <c r="O1232">
        <f>STANDARDIZE(N1232,$N$8,$N$9)</f>
        <v>-0.31293339439496226</v>
      </c>
      <c r="P1232">
        <f>ABS($J$3-O1232)</f>
        <v>0.21443282938192809</v>
      </c>
      <c r="Q1232">
        <f>ABS($J$4-O1232)</f>
        <v>2.5017163427891611</v>
      </c>
      <c r="R1232">
        <f>ABS($J$5-O1232)</f>
        <v>0.1608246220364461</v>
      </c>
      <c r="S1232">
        <f>ABS($J$6-O1232)</f>
        <v>0.75051490283674838</v>
      </c>
      <c r="T1232">
        <f>MIN(P1232:S1232)</f>
        <v>0.1608246220364461</v>
      </c>
      <c r="U1232">
        <f>MATCH(T1232,P1232:S1232, 0)</f>
        <v>3</v>
      </c>
    </row>
    <row r="1233" spans="1:21" x14ac:dyDescent="0.35">
      <c r="A1233">
        <v>3</v>
      </c>
      <c r="B1233">
        <v>1222</v>
      </c>
      <c r="C1233" t="s">
        <v>239</v>
      </c>
      <c r="D1233" t="s">
        <v>240</v>
      </c>
      <c r="E1233" t="s">
        <v>196</v>
      </c>
      <c r="F1233" t="s">
        <v>197</v>
      </c>
      <c r="G1233" t="s">
        <v>198</v>
      </c>
      <c r="H1233" t="s">
        <v>199</v>
      </c>
      <c r="I1233" s="1">
        <v>41691</v>
      </c>
      <c r="J1233">
        <v>2014</v>
      </c>
      <c r="K1233" t="s">
        <v>41</v>
      </c>
      <c r="L1233" t="s">
        <v>42</v>
      </c>
      <c r="M1233" s="1">
        <v>41717</v>
      </c>
      <c r="N1233">
        <v>26</v>
      </c>
      <c r="O1233">
        <f>STANDARDIZE(N1233,$N$8,$N$9)</f>
        <v>-0.16997817480701016</v>
      </c>
      <c r="P1233">
        <f>ABS($J$3-O1233)</f>
        <v>0.35738804896988019</v>
      </c>
      <c r="Q1233">
        <f>ABS($J$4-O1233)</f>
        <v>2.3587611232012091</v>
      </c>
      <c r="R1233">
        <f>ABS($J$5-O1233)</f>
        <v>1.7869402448493998E-2</v>
      </c>
      <c r="S1233">
        <f>ABS($J$6-O1233)</f>
        <v>0.60755968324879628</v>
      </c>
      <c r="T1233">
        <f>MIN(P1233:S1233)</f>
        <v>1.7869402448493998E-2</v>
      </c>
      <c r="U1233">
        <f>MATCH(T1233,P1233:S1233, 0)</f>
        <v>3</v>
      </c>
    </row>
    <row r="1234" spans="1:21" x14ac:dyDescent="0.35">
      <c r="A1234">
        <v>4</v>
      </c>
      <c r="B1234">
        <v>1223</v>
      </c>
      <c r="C1234" t="s">
        <v>182</v>
      </c>
      <c r="D1234" t="s">
        <v>183</v>
      </c>
      <c r="E1234" t="s">
        <v>168</v>
      </c>
      <c r="F1234" t="s">
        <v>169</v>
      </c>
      <c r="G1234" t="s">
        <v>366</v>
      </c>
      <c r="H1234" t="s">
        <v>367</v>
      </c>
      <c r="I1234" s="1">
        <v>41691</v>
      </c>
      <c r="J1234">
        <v>2014</v>
      </c>
      <c r="K1234" t="s">
        <v>41</v>
      </c>
      <c r="L1234" t="s">
        <v>42</v>
      </c>
      <c r="M1234" s="1">
        <v>41754</v>
      </c>
      <c r="N1234">
        <v>63</v>
      </c>
      <c r="O1234">
        <f>STANDARDIZE(N1234,$N$8,$N$9)</f>
        <v>0.49118971578726817</v>
      </c>
      <c r="P1234">
        <f>ABS($J$3-O1234)</f>
        <v>1.0185559395641586</v>
      </c>
      <c r="Q1234">
        <f>ABS($J$4-O1234)</f>
        <v>1.6975932326069307</v>
      </c>
      <c r="R1234">
        <f>ABS($J$5-O1234)</f>
        <v>0.64329848814578439</v>
      </c>
      <c r="S1234">
        <f>ABS($J$6-O1234)</f>
        <v>5.3608207345482051E-2</v>
      </c>
      <c r="T1234">
        <f>MIN(P1234:S1234)</f>
        <v>5.3608207345482051E-2</v>
      </c>
      <c r="U1234">
        <f>MATCH(T1234,P1234:S1234, 0)</f>
        <v>4</v>
      </c>
    </row>
    <row r="1235" spans="1:21" x14ac:dyDescent="0.35">
      <c r="A1235">
        <v>1</v>
      </c>
      <c r="B1235">
        <v>1224</v>
      </c>
      <c r="C1235" t="s">
        <v>67</v>
      </c>
      <c r="D1235" t="s">
        <v>68</v>
      </c>
      <c r="E1235" t="s">
        <v>34</v>
      </c>
      <c r="F1235" t="s">
        <v>35</v>
      </c>
      <c r="G1235" t="s">
        <v>139</v>
      </c>
      <c r="H1235" t="s">
        <v>140</v>
      </c>
      <c r="I1235" s="1">
        <v>41692</v>
      </c>
      <c r="J1235">
        <v>2014</v>
      </c>
      <c r="K1235" t="s">
        <v>125</v>
      </c>
      <c r="L1235" t="s">
        <v>126</v>
      </c>
      <c r="M1235" s="1">
        <v>41694</v>
      </c>
      <c r="N1235">
        <v>2</v>
      </c>
      <c r="O1235">
        <f>STANDARDIZE(N1235,$N$8,$N$9)</f>
        <v>-0.59884383357086635</v>
      </c>
      <c r="P1235">
        <f>ABS($J$3-O1235)</f>
        <v>7.1477609793975994E-2</v>
      </c>
      <c r="Q1235">
        <f>ABS($J$4-O1235)</f>
        <v>2.7876267819650655</v>
      </c>
      <c r="R1235">
        <f>ABS($J$5-O1235)</f>
        <v>0.44673506121235018</v>
      </c>
      <c r="S1235">
        <f>ABS($J$6-O1235)</f>
        <v>1.0364253420126524</v>
      </c>
      <c r="T1235">
        <f>MIN(P1235:S1235)</f>
        <v>7.1477609793975994E-2</v>
      </c>
      <c r="U1235">
        <f>MATCH(T1235,P1235:S1235, 0)</f>
        <v>1</v>
      </c>
    </row>
    <row r="1236" spans="1:21" x14ac:dyDescent="0.35">
      <c r="A1236">
        <v>1</v>
      </c>
      <c r="B1236">
        <v>1225</v>
      </c>
      <c r="C1236" t="s">
        <v>172</v>
      </c>
      <c r="D1236" t="s">
        <v>173</v>
      </c>
      <c r="E1236" t="s">
        <v>34</v>
      </c>
      <c r="F1236" t="s">
        <v>35</v>
      </c>
      <c r="G1236" t="s">
        <v>36</v>
      </c>
      <c r="H1236" t="s">
        <v>37</v>
      </c>
      <c r="I1236" s="1">
        <v>41692</v>
      </c>
      <c r="J1236">
        <v>2014</v>
      </c>
      <c r="K1236" t="s">
        <v>38</v>
      </c>
      <c r="L1236" t="s">
        <v>13</v>
      </c>
      <c r="M1236" s="1">
        <v>41732</v>
      </c>
      <c r="N1236">
        <v>10</v>
      </c>
      <c r="O1236">
        <f>STANDARDIZE(N1236,$N$8,$N$9)</f>
        <v>-0.4558886139829143</v>
      </c>
      <c r="P1236">
        <f>ABS($J$3-O1236)</f>
        <v>7.1477609793976049E-2</v>
      </c>
      <c r="Q1236">
        <f>ABS($J$4-O1236)</f>
        <v>2.6446715623771131</v>
      </c>
      <c r="R1236">
        <f>ABS($J$5-O1236)</f>
        <v>0.30377984162439814</v>
      </c>
      <c r="S1236">
        <f>ABS($J$6-O1236)</f>
        <v>0.89347012242470036</v>
      </c>
      <c r="T1236">
        <f>MIN(P1236:S1236)</f>
        <v>7.1477609793976049E-2</v>
      </c>
      <c r="U1236">
        <f>MATCH(T1236,P1236:S1236, 0)</f>
        <v>1</v>
      </c>
    </row>
    <row r="1237" spans="1:21" x14ac:dyDescent="0.35">
      <c r="A1237">
        <v>3</v>
      </c>
      <c r="B1237">
        <v>1226</v>
      </c>
      <c r="C1237" t="s">
        <v>14</v>
      </c>
      <c r="D1237" t="s">
        <v>15</v>
      </c>
      <c r="E1237" t="s">
        <v>34</v>
      </c>
      <c r="F1237" t="s">
        <v>35</v>
      </c>
      <c r="G1237" t="s">
        <v>36</v>
      </c>
      <c r="H1237" t="s">
        <v>37</v>
      </c>
      <c r="I1237" s="1">
        <v>41692</v>
      </c>
      <c r="J1237">
        <v>2014</v>
      </c>
      <c r="K1237" t="s">
        <v>38</v>
      </c>
      <c r="L1237" t="s">
        <v>13</v>
      </c>
      <c r="M1237" s="1">
        <v>41674</v>
      </c>
      <c r="N1237">
        <v>39</v>
      </c>
      <c r="O1237">
        <f>STANDARDIZE(N1237,$N$8,$N$9)</f>
        <v>6.2324057023411948E-2</v>
      </c>
      <c r="P1237">
        <f>ABS($J$3-O1237)</f>
        <v>0.58969028080030228</v>
      </c>
      <c r="Q1237">
        <f>ABS($J$4-O1237)</f>
        <v>2.1264588913707869</v>
      </c>
      <c r="R1237">
        <f>ABS($J$5-O1237)</f>
        <v>0.21443282938192812</v>
      </c>
      <c r="S1237">
        <f>ABS($J$6-O1237)</f>
        <v>0.37525745141837419</v>
      </c>
      <c r="T1237">
        <f>MIN(P1237:S1237)</f>
        <v>0.21443282938192812</v>
      </c>
      <c r="U1237">
        <f>MATCH(T1237,P1237:S1237, 0)</f>
        <v>3</v>
      </c>
    </row>
    <row r="1238" spans="1:21" x14ac:dyDescent="0.35">
      <c r="A1238">
        <v>1</v>
      </c>
      <c r="B1238">
        <v>1227</v>
      </c>
      <c r="C1238" t="s">
        <v>479</v>
      </c>
      <c r="D1238" t="s">
        <v>480</v>
      </c>
      <c r="E1238" t="s">
        <v>131</v>
      </c>
      <c r="F1238" t="s">
        <v>132</v>
      </c>
      <c r="G1238" t="s">
        <v>211</v>
      </c>
      <c r="H1238" t="s">
        <v>212</v>
      </c>
      <c r="I1238" s="1">
        <v>41693</v>
      </c>
      <c r="J1238">
        <v>2014</v>
      </c>
      <c r="K1238" t="s">
        <v>176</v>
      </c>
      <c r="L1238" t="s">
        <v>177</v>
      </c>
      <c r="M1238" s="1">
        <v>41885</v>
      </c>
      <c r="N1238">
        <v>14</v>
      </c>
      <c r="O1238">
        <f>STANDARDIZE(N1238,$N$8,$N$9)</f>
        <v>-0.38441100418893831</v>
      </c>
      <c r="P1238">
        <f>ABS($J$3-O1238)</f>
        <v>0.14295521958795204</v>
      </c>
      <c r="Q1238">
        <f>ABS($J$4-O1238)</f>
        <v>2.5731939525831371</v>
      </c>
      <c r="R1238">
        <f>ABS($J$5-O1238)</f>
        <v>0.23230223183042215</v>
      </c>
      <c r="S1238">
        <f>ABS($J$6-O1238)</f>
        <v>0.82199251263072437</v>
      </c>
      <c r="T1238">
        <f>MIN(P1238:S1238)</f>
        <v>0.14295521958795204</v>
      </c>
      <c r="U1238">
        <f>MATCH(T1238,P1238:S1238, 0)</f>
        <v>1</v>
      </c>
    </row>
    <row r="1239" spans="1:21" x14ac:dyDescent="0.35">
      <c r="A1239">
        <v>3</v>
      </c>
      <c r="B1239">
        <v>1228</v>
      </c>
      <c r="C1239" t="s">
        <v>14</v>
      </c>
      <c r="D1239" t="s">
        <v>15</v>
      </c>
      <c r="E1239" t="s">
        <v>16</v>
      </c>
      <c r="F1239" t="s">
        <v>17</v>
      </c>
      <c r="G1239" t="s">
        <v>18</v>
      </c>
      <c r="H1239" t="s">
        <v>19</v>
      </c>
      <c r="I1239" s="1">
        <v>41693</v>
      </c>
      <c r="J1239">
        <v>2014</v>
      </c>
      <c r="K1239" t="s">
        <v>77</v>
      </c>
      <c r="L1239" t="s">
        <v>78</v>
      </c>
      <c r="M1239" s="1">
        <v>41711</v>
      </c>
      <c r="N1239">
        <v>18</v>
      </c>
      <c r="O1239">
        <f>STANDARDIZE(N1239,$N$8,$N$9)</f>
        <v>-0.31293339439496226</v>
      </c>
      <c r="P1239">
        <f>ABS($J$3-O1239)</f>
        <v>0.21443282938192809</v>
      </c>
      <c r="Q1239">
        <f>ABS($J$4-O1239)</f>
        <v>2.5017163427891611</v>
      </c>
      <c r="R1239">
        <f>ABS($J$5-O1239)</f>
        <v>0.1608246220364461</v>
      </c>
      <c r="S1239">
        <f>ABS($J$6-O1239)</f>
        <v>0.75051490283674838</v>
      </c>
      <c r="T1239">
        <f>MIN(P1239:S1239)</f>
        <v>0.1608246220364461</v>
      </c>
      <c r="U1239">
        <f>MATCH(T1239,P1239:S1239, 0)</f>
        <v>3</v>
      </c>
    </row>
    <row r="1240" spans="1:21" x14ac:dyDescent="0.35">
      <c r="A1240">
        <v>3</v>
      </c>
      <c r="B1240">
        <v>1229</v>
      </c>
      <c r="C1240" t="s">
        <v>396</v>
      </c>
      <c r="D1240" t="s">
        <v>397</v>
      </c>
      <c r="E1240" t="s">
        <v>43</v>
      </c>
      <c r="F1240" t="s">
        <v>35</v>
      </c>
      <c r="G1240" t="s">
        <v>48</v>
      </c>
      <c r="H1240" t="s">
        <v>49</v>
      </c>
      <c r="I1240" s="1">
        <v>41693</v>
      </c>
      <c r="J1240">
        <v>2014</v>
      </c>
      <c r="K1240" t="s">
        <v>41</v>
      </c>
      <c r="L1240" t="s">
        <v>42</v>
      </c>
      <c r="M1240" s="1">
        <v>41715</v>
      </c>
      <c r="N1240">
        <v>22</v>
      </c>
      <c r="O1240">
        <f>STANDARDIZE(N1240,$N$8,$N$9)</f>
        <v>-0.24145578460098621</v>
      </c>
      <c r="P1240">
        <f>ABS($J$3-O1240)</f>
        <v>0.28591043917590414</v>
      </c>
      <c r="Q1240">
        <f>ABS($J$4-O1240)</f>
        <v>2.4302387329951851</v>
      </c>
      <c r="R1240">
        <f>ABS($J$5-O1240)</f>
        <v>8.9347012242470047E-2</v>
      </c>
      <c r="S1240">
        <f>ABS($J$6-O1240)</f>
        <v>0.67903729304277238</v>
      </c>
      <c r="T1240">
        <f>MIN(P1240:S1240)</f>
        <v>8.9347012242470047E-2</v>
      </c>
      <c r="U1240">
        <f>MATCH(T1240,P1240:S1240, 0)</f>
        <v>3</v>
      </c>
    </row>
    <row r="1241" spans="1:21" x14ac:dyDescent="0.35">
      <c r="A1241">
        <v>2</v>
      </c>
      <c r="B1241">
        <v>1230</v>
      </c>
      <c r="C1241" t="s">
        <v>479</v>
      </c>
      <c r="D1241" t="s">
        <v>480</v>
      </c>
      <c r="E1241" t="s">
        <v>90</v>
      </c>
      <c r="F1241" t="s">
        <v>91</v>
      </c>
      <c r="G1241" t="s">
        <v>377</v>
      </c>
      <c r="H1241" t="s">
        <v>378</v>
      </c>
      <c r="I1241" s="1">
        <v>41693</v>
      </c>
      <c r="J1241">
        <v>2014</v>
      </c>
      <c r="K1241" t="s">
        <v>38</v>
      </c>
      <c r="L1241" t="s">
        <v>13</v>
      </c>
      <c r="M1241" s="1">
        <v>41871</v>
      </c>
      <c r="N1241">
        <v>178</v>
      </c>
      <c r="O1241">
        <f>STANDARDIZE(N1241,$N$8,$N$9)</f>
        <v>2.5461709973640794</v>
      </c>
      <c r="P1241">
        <f>ABS($J$3-O1241)</f>
        <v>3.0735372211409695</v>
      </c>
      <c r="Q1241">
        <f>ABS($J$4-O1241)</f>
        <v>0.35738804896988041</v>
      </c>
      <c r="R1241">
        <f>ABS($J$5-O1241)</f>
        <v>2.6982797697225953</v>
      </c>
      <c r="S1241">
        <f>ABS($J$6-O1241)</f>
        <v>2.1085894889222931</v>
      </c>
      <c r="T1241">
        <f>MIN(P1241:S1241)</f>
        <v>0.35738804896988041</v>
      </c>
      <c r="U1241">
        <f>MATCH(T1241,P1241:S1241, 0)</f>
        <v>2</v>
      </c>
    </row>
    <row r="1242" spans="1:21" x14ac:dyDescent="0.35">
      <c r="A1242">
        <v>1</v>
      </c>
      <c r="B1242">
        <v>1231</v>
      </c>
      <c r="C1242" t="s">
        <v>178</v>
      </c>
      <c r="D1242" t="s">
        <v>179</v>
      </c>
      <c r="E1242" t="s">
        <v>90</v>
      </c>
      <c r="F1242" t="s">
        <v>250</v>
      </c>
      <c r="G1242" t="s">
        <v>481</v>
      </c>
      <c r="H1242" t="s">
        <v>482</v>
      </c>
      <c r="I1242" s="1">
        <v>41694</v>
      </c>
      <c r="J1242">
        <v>2014</v>
      </c>
      <c r="K1242" t="s">
        <v>176</v>
      </c>
      <c r="L1242" t="s">
        <v>177</v>
      </c>
      <c r="M1242" s="1">
        <v>41697</v>
      </c>
      <c r="N1242">
        <v>3</v>
      </c>
      <c r="O1242">
        <f>STANDARDIZE(N1242,$N$8,$N$9)</f>
        <v>-0.58097443112237235</v>
      </c>
      <c r="P1242">
        <f>ABS($J$3-O1242)</f>
        <v>5.3608207345481995E-2</v>
      </c>
      <c r="Q1242">
        <f>ABS($J$4-O1242)</f>
        <v>2.7697573795165713</v>
      </c>
      <c r="R1242">
        <f>ABS($J$5-O1242)</f>
        <v>0.42886565876385618</v>
      </c>
      <c r="S1242">
        <f>ABS($J$6-O1242)</f>
        <v>1.0185559395641586</v>
      </c>
      <c r="T1242">
        <f>MIN(P1242:S1242)</f>
        <v>5.3608207345481995E-2</v>
      </c>
      <c r="U1242">
        <f>MATCH(T1242,P1242:S1242, 0)</f>
        <v>1</v>
      </c>
    </row>
    <row r="1243" spans="1:21" x14ac:dyDescent="0.35">
      <c r="A1243">
        <v>1</v>
      </c>
      <c r="B1243">
        <v>1232</v>
      </c>
      <c r="C1243" t="s">
        <v>180</v>
      </c>
      <c r="D1243" t="s">
        <v>181</v>
      </c>
      <c r="E1243" t="s">
        <v>79</v>
      </c>
      <c r="F1243" t="s">
        <v>35</v>
      </c>
      <c r="G1243" t="s">
        <v>80</v>
      </c>
      <c r="H1243" t="s">
        <v>81</v>
      </c>
      <c r="I1243" s="1">
        <v>41694</v>
      </c>
      <c r="J1243">
        <v>2014</v>
      </c>
      <c r="K1243" t="s">
        <v>77</v>
      </c>
      <c r="L1243" t="s">
        <v>78</v>
      </c>
      <c r="M1243" s="1">
        <v>41732</v>
      </c>
      <c r="N1243">
        <v>8</v>
      </c>
      <c r="O1243">
        <f>STANDARDIZE(N1243,$N$8,$N$9)</f>
        <v>-0.49162741887990236</v>
      </c>
      <c r="P1243">
        <f>ABS($J$3-O1243)</f>
        <v>3.5738804896987997E-2</v>
      </c>
      <c r="Q1243">
        <f>ABS($J$4-O1243)</f>
        <v>2.6804103672741011</v>
      </c>
      <c r="R1243">
        <f>ABS($J$5-O1243)</f>
        <v>0.33951864652138619</v>
      </c>
      <c r="S1243">
        <f>ABS($J$6-O1243)</f>
        <v>0.92920892732168847</v>
      </c>
      <c r="T1243">
        <f>MIN(P1243:S1243)</f>
        <v>3.5738804896987997E-2</v>
      </c>
      <c r="U1243">
        <f>MATCH(T1243,P1243:S1243, 0)</f>
        <v>1</v>
      </c>
    </row>
    <row r="1244" spans="1:21" x14ac:dyDescent="0.35">
      <c r="A1244">
        <v>1</v>
      </c>
      <c r="B1244">
        <v>1233</v>
      </c>
      <c r="C1244" t="s">
        <v>404</v>
      </c>
      <c r="D1244" t="s">
        <v>405</v>
      </c>
      <c r="E1244" t="s">
        <v>219</v>
      </c>
      <c r="F1244" t="s">
        <v>220</v>
      </c>
      <c r="G1244" t="s">
        <v>435</v>
      </c>
      <c r="H1244" t="s">
        <v>436</v>
      </c>
      <c r="I1244" s="1">
        <v>41694</v>
      </c>
      <c r="J1244">
        <v>2014</v>
      </c>
      <c r="K1244" t="s">
        <v>77</v>
      </c>
      <c r="L1244" t="s">
        <v>78</v>
      </c>
      <c r="M1244" s="1">
        <v>41946</v>
      </c>
      <c r="N1244">
        <v>15</v>
      </c>
      <c r="O1244">
        <f>STANDARDIZE(N1244,$N$8,$N$9)</f>
        <v>-0.36654160174044426</v>
      </c>
      <c r="P1244">
        <f>ABS($J$3-O1244)</f>
        <v>0.1608246220364461</v>
      </c>
      <c r="Q1244">
        <f>ABS($J$4-O1244)</f>
        <v>2.5553245501346433</v>
      </c>
      <c r="R1244">
        <f>ABS($J$5-O1244)</f>
        <v>0.21443282938192809</v>
      </c>
      <c r="S1244">
        <f>ABS($J$6-O1244)</f>
        <v>0.80412311018223037</v>
      </c>
      <c r="T1244">
        <f>MIN(P1244:S1244)</f>
        <v>0.1608246220364461</v>
      </c>
      <c r="U1244">
        <f>MATCH(T1244,P1244:S1244, 0)</f>
        <v>1</v>
      </c>
    </row>
    <row r="1245" spans="1:21" x14ac:dyDescent="0.35">
      <c r="A1245">
        <v>1</v>
      </c>
      <c r="B1245">
        <v>1234</v>
      </c>
      <c r="C1245" t="s">
        <v>239</v>
      </c>
      <c r="D1245" t="s">
        <v>240</v>
      </c>
      <c r="E1245" t="s">
        <v>196</v>
      </c>
      <c r="F1245" t="s">
        <v>197</v>
      </c>
      <c r="G1245" t="s">
        <v>198</v>
      </c>
      <c r="H1245" t="s">
        <v>199</v>
      </c>
      <c r="I1245" s="1">
        <v>41694</v>
      </c>
      <c r="J1245">
        <v>2014</v>
      </c>
      <c r="K1245" t="s">
        <v>77</v>
      </c>
      <c r="L1245" t="s">
        <v>78</v>
      </c>
      <c r="M1245" s="1">
        <v>41946</v>
      </c>
      <c r="N1245">
        <v>15</v>
      </c>
      <c r="O1245">
        <f>STANDARDIZE(N1245,$N$8,$N$9)</f>
        <v>-0.36654160174044426</v>
      </c>
      <c r="P1245">
        <f>ABS($J$3-O1245)</f>
        <v>0.1608246220364461</v>
      </c>
      <c r="Q1245">
        <f>ABS($J$4-O1245)</f>
        <v>2.5553245501346433</v>
      </c>
      <c r="R1245">
        <f>ABS($J$5-O1245)</f>
        <v>0.21443282938192809</v>
      </c>
      <c r="S1245">
        <f>ABS($J$6-O1245)</f>
        <v>0.80412311018223037</v>
      </c>
      <c r="T1245">
        <f>MIN(P1245:S1245)</f>
        <v>0.1608246220364461</v>
      </c>
      <c r="U1245">
        <f>MATCH(T1245,P1245:S1245, 0)</f>
        <v>1</v>
      </c>
    </row>
    <row r="1246" spans="1:21" x14ac:dyDescent="0.35">
      <c r="A1246">
        <v>1</v>
      </c>
      <c r="B1246">
        <v>1235</v>
      </c>
      <c r="C1246" t="s">
        <v>67</v>
      </c>
      <c r="D1246" t="s">
        <v>68</v>
      </c>
      <c r="E1246" t="s">
        <v>163</v>
      </c>
      <c r="F1246" t="s">
        <v>59</v>
      </c>
      <c r="G1246" t="s">
        <v>483</v>
      </c>
      <c r="H1246" t="s">
        <v>484</v>
      </c>
      <c r="I1246" s="1">
        <v>41694</v>
      </c>
      <c r="J1246">
        <v>2014</v>
      </c>
      <c r="K1246" t="s">
        <v>77</v>
      </c>
      <c r="L1246" t="s">
        <v>78</v>
      </c>
      <c r="M1246" s="1">
        <v>41976</v>
      </c>
      <c r="N1246">
        <v>16</v>
      </c>
      <c r="O1246">
        <f>STANDARDIZE(N1246,$N$8,$N$9)</f>
        <v>-0.34867219929195026</v>
      </c>
      <c r="P1246">
        <f>ABS($J$3-O1246)</f>
        <v>0.17869402448494009</v>
      </c>
      <c r="Q1246">
        <f>ABS($J$4-O1246)</f>
        <v>2.5374551476861491</v>
      </c>
      <c r="R1246">
        <f>ABS($J$5-O1246)</f>
        <v>0.19656342693343409</v>
      </c>
      <c r="S1246">
        <f>ABS($J$6-O1246)</f>
        <v>0.78625370773373637</v>
      </c>
      <c r="T1246">
        <f>MIN(P1246:S1246)</f>
        <v>0.17869402448494009</v>
      </c>
      <c r="U1246">
        <f>MATCH(T1246,P1246:S1246, 0)</f>
        <v>1</v>
      </c>
    </row>
    <row r="1247" spans="1:21" x14ac:dyDescent="0.35">
      <c r="A1247">
        <v>3</v>
      </c>
      <c r="B1247">
        <v>1236</v>
      </c>
      <c r="C1247" t="s">
        <v>14</v>
      </c>
      <c r="D1247" t="s">
        <v>15</v>
      </c>
      <c r="E1247" t="s">
        <v>79</v>
      </c>
      <c r="F1247" t="s">
        <v>35</v>
      </c>
      <c r="G1247" t="s">
        <v>80</v>
      </c>
      <c r="H1247" t="s">
        <v>81</v>
      </c>
      <c r="I1247" s="1">
        <v>41694</v>
      </c>
      <c r="J1247">
        <v>2014</v>
      </c>
      <c r="K1247" t="s">
        <v>77</v>
      </c>
      <c r="L1247" t="s">
        <v>78</v>
      </c>
      <c r="M1247" s="1">
        <v>41711</v>
      </c>
      <c r="N1247">
        <v>17</v>
      </c>
      <c r="O1247">
        <f>STANDARDIZE(N1247,$N$8,$N$9)</f>
        <v>-0.33080279684345626</v>
      </c>
      <c r="P1247">
        <f>ABS($J$3-O1247)</f>
        <v>0.19656342693343409</v>
      </c>
      <c r="Q1247">
        <f>ABS($J$4-O1247)</f>
        <v>2.5195857452376553</v>
      </c>
      <c r="R1247">
        <f>ABS($J$5-O1247)</f>
        <v>0.17869402448494009</v>
      </c>
      <c r="S1247">
        <f>ABS($J$6-O1247)</f>
        <v>0.76838430528524237</v>
      </c>
      <c r="T1247">
        <f>MIN(P1247:S1247)</f>
        <v>0.17869402448494009</v>
      </c>
      <c r="U1247">
        <f>MATCH(T1247,P1247:S1247, 0)</f>
        <v>3</v>
      </c>
    </row>
    <row r="1248" spans="1:21" x14ac:dyDescent="0.35">
      <c r="A1248">
        <v>3</v>
      </c>
      <c r="B1248">
        <v>1237</v>
      </c>
      <c r="C1248" t="s">
        <v>30</v>
      </c>
      <c r="D1248" t="s">
        <v>31</v>
      </c>
      <c r="E1248" t="s">
        <v>58</v>
      </c>
      <c r="F1248" t="s">
        <v>348</v>
      </c>
      <c r="G1248" t="s">
        <v>349</v>
      </c>
      <c r="H1248" t="s">
        <v>350</v>
      </c>
      <c r="I1248" s="1">
        <v>41694</v>
      </c>
      <c r="J1248">
        <v>2014</v>
      </c>
      <c r="K1248" t="s">
        <v>77</v>
      </c>
      <c r="L1248" t="s">
        <v>78</v>
      </c>
      <c r="M1248" s="1">
        <v>41715</v>
      </c>
      <c r="N1248">
        <v>21</v>
      </c>
      <c r="O1248">
        <f>STANDARDIZE(N1248,$N$8,$N$9)</f>
        <v>-0.25932518704948021</v>
      </c>
      <c r="P1248">
        <f>ABS($J$3-O1248)</f>
        <v>0.26804103672741014</v>
      </c>
      <c r="Q1248">
        <f>ABS($J$4-O1248)</f>
        <v>2.4481081354436793</v>
      </c>
      <c r="R1248">
        <f>ABS($J$5-O1248)</f>
        <v>0.10721641469096405</v>
      </c>
      <c r="S1248">
        <f>ABS($J$6-O1248)</f>
        <v>0.69690669549126638</v>
      </c>
      <c r="T1248">
        <f>MIN(P1248:S1248)</f>
        <v>0.10721641469096405</v>
      </c>
      <c r="U1248">
        <f>MATCH(T1248,P1248:S1248, 0)</f>
        <v>3</v>
      </c>
    </row>
    <row r="1249" spans="1:21" x14ac:dyDescent="0.35">
      <c r="A1249">
        <v>3</v>
      </c>
      <c r="B1249">
        <v>1238</v>
      </c>
      <c r="C1249" t="s">
        <v>135</v>
      </c>
      <c r="D1249" t="s">
        <v>136</v>
      </c>
      <c r="E1249" t="s">
        <v>34</v>
      </c>
      <c r="F1249" t="s">
        <v>35</v>
      </c>
      <c r="G1249" t="s">
        <v>139</v>
      </c>
      <c r="H1249" t="s">
        <v>140</v>
      </c>
      <c r="I1249" s="1">
        <v>41694</v>
      </c>
      <c r="J1249">
        <v>2014</v>
      </c>
      <c r="K1249" t="s">
        <v>227</v>
      </c>
      <c r="L1249" t="s">
        <v>228</v>
      </c>
      <c r="M1249" s="1">
        <v>41716</v>
      </c>
      <c r="N1249">
        <v>22</v>
      </c>
      <c r="O1249">
        <f>STANDARDIZE(N1249,$N$8,$N$9)</f>
        <v>-0.24145578460098621</v>
      </c>
      <c r="P1249">
        <f>ABS($J$3-O1249)</f>
        <v>0.28591043917590414</v>
      </c>
      <c r="Q1249">
        <f>ABS($J$4-O1249)</f>
        <v>2.4302387329951851</v>
      </c>
      <c r="R1249">
        <f>ABS($J$5-O1249)</f>
        <v>8.9347012242470047E-2</v>
      </c>
      <c r="S1249">
        <f>ABS($J$6-O1249)</f>
        <v>0.67903729304277238</v>
      </c>
      <c r="T1249">
        <f>MIN(P1249:S1249)</f>
        <v>8.9347012242470047E-2</v>
      </c>
      <c r="U1249">
        <f>MATCH(T1249,P1249:S1249, 0)</f>
        <v>3</v>
      </c>
    </row>
    <row r="1250" spans="1:21" x14ac:dyDescent="0.35">
      <c r="A1250">
        <v>3</v>
      </c>
      <c r="B1250">
        <v>1239</v>
      </c>
      <c r="C1250" t="s">
        <v>67</v>
      </c>
      <c r="D1250" t="s">
        <v>68</v>
      </c>
      <c r="E1250" t="s">
        <v>163</v>
      </c>
      <c r="F1250" t="s">
        <v>59</v>
      </c>
      <c r="G1250" t="s">
        <v>164</v>
      </c>
      <c r="H1250" t="s">
        <v>165</v>
      </c>
      <c r="I1250" s="1">
        <v>41694</v>
      </c>
      <c r="J1250">
        <v>2014</v>
      </c>
      <c r="K1250" t="s">
        <v>77</v>
      </c>
      <c r="L1250" t="s">
        <v>78</v>
      </c>
      <c r="M1250" s="1">
        <v>41722</v>
      </c>
      <c r="N1250">
        <v>28</v>
      </c>
      <c r="O1250">
        <f>STANDARDIZE(N1250,$N$8,$N$9)</f>
        <v>-0.13423936991002217</v>
      </c>
      <c r="P1250">
        <f>ABS($J$3-O1250)</f>
        <v>0.39312685386686819</v>
      </c>
      <c r="Q1250">
        <f>ABS($J$4-O1250)</f>
        <v>2.3230223183042211</v>
      </c>
      <c r="R1250">
        <f>ABS($J$5-O1250)</f>
        <v>1.7869402448493998E-2</v>
      </c>
      <c r="S1250">
        <f>ABS($J$6-O1250)</f>
        <v>0.57182087835180828</v>
      </c>
      <c r="T1250">
        <f>MIN(P1250:S1250)</f>
        <v>1.7869402448493998E-2</v>
      </c>
      <c r="U1250">
        <f>MATCH(T1250,P1250:S1250, 0)</f>
        <v>3</v>
      </c>
    </row>
    <row r="1251" spans="1:21" x14ac:dyDescent="0.35">
      <c r="A1251">
        <v>3</v>
      </c>
      <c r="B1251">
        <v>1240</v>
      </c>
      <c r="C1251" t="s">
        <v>67</v>
      </c>
      <c r="D1251" t="s">
        <v>68</v>
      </c>
      <c r="E1251" t="s">
        <v>34</v>
      </c>
      <c r="F1251" t="s">
        <v>35</v>
      </c>
      <c r="G1251" t="s">
        <v>36</v>
      </c>
      <c r="H1251" t="s">
        <v>37</v>
      </c>
      <c r="I1251" s="1">
        <v>41694</v>
      </c>
      <c r="J1251">
        <v>2014</v>
      </c>
      <c r="K1251" t="s">
        <v>77</v>
      </c>
      <c r="L1251" t="s">
        <v>78</v>
      </c>
      <c r="M1251" s="1">
        <v>41724</v>
      </c>
      <c r="N1251">
        <v>30</v>
      </c>
      <c r="O1251">
        <f>STANDARDIZE(N1251,$N$8,$N$9)</f>
        <v>-9.8500565013034141E-2</v>
      </c>
      <c r="P1251">
        <f>ABS($J$3-O1251)</f>
        <v>0.42886565876385618</v>
      </c>
      <c r="Q1251">
        <f>ABS($J$4-O1251)</f>
        <v>2.2872835134072331</v>
      </c>
      <c r="R1251">
        <f>ABS($J$5-O1251)</f>
        <v>5.3608207345482023E-2</v>
      </c>
      <c r="S1251">
        <f>ABS($J$6-O1251)</f>
        <v>0.53608207345482028</v>
      </c>
      <c r="T1251">
        <f>MIN(P1251:S1251)</f>
        <v>5.3608207345482023E-2</v>
      </c>
      <c r="U1251">
        <f>MATCH(T1251,P1251:S1251, 0)</f>
        <v>3</v>
      </c>
    </row>
    <row r="1252" spans="1:21" x14ac:dyDescent="0.35">
      <c r="A1252">
        <v>3</v>
      </c>
      <c r="B1252">
        <v>1241</v>
      </c>
      <c r="C1252" t="s">
        <v>473</v>
      </c>
      <c r="D1252" t="s">
        <v>474</v>
      </c>
      <c r="E1252" t="s">
        <v>52</v>
      </c>
      <c r="F1252" t="s">
        <v>53</v>
      </c>
      <c r="G1252" t="s">
        <v>54</v>
      </c>
      <c r="H1252" t="s">
        <v>55</v>
      </c>
      <c r="I1252" s="1">
        <v>41694</v>
      </c>
      <c r="J1252">
        <v>2014</v>
      </c>
      <c r="K1252" t="s">
        <v>41</v>
      </c>
      <c r="L1252" t="s">
        <v>42</v>
      </c>
      <c r="M1252" s="1">
        <v>41729</v>
      </c>
      <c r="N1252">
        <v>35</v>
      </c>
      <c r="O1252">
        <f>STANDARDIZE(N1252,$N$8,$N$9)</f>
        <v>-9.1535527705640905E-3</v>
      </c>
      <c r="P1252">
        <f>ABS($J$3-O1252)</f>
        <v>0.51821267100632629</v>
      </c>
      <c r="Q1252">
        <f>ABS($J$4-O1252)</f>
        <v>2.1979365011647629</v>
      </c>
      <c r="R1252">
        <f>ABS($J$5-O1252)</f>
        <v>0.14295521958795207</v>
      </c>
      <c r="S1252">
        <f>ABS($J$6-O1252)</f>
        <v>0.44673506121235018</v>
      </c>
      <c r="T1252">
        <f>MIN(P1252:S1252)</f>
        <v>0.14295521958795207</v>
      </c>
      <c r="U1252">
        <f>MATCH(T1252,P1252:S1252, 0)</f>
        <v>3</v>
      </c>
    </row>
    <row r="1253" spans="1:21" x14ac:dyDescent="0.35">
      <c r="A1253">
        <v>1</v>
      </c>
      <c r="B1253">
        <v>1242</v>
      </c>
      <c r="C1253" t="s">
        <v>32</v>
      </c>
      <c r="D1253" t="s">
        <v>33</v>
      </c>
      <c r="E1253" t="s">
        <v>79</v>
      </c>
      <c r="F1253" t="s">
        <v>35</v>
      </c>
      <c r="G1253" t="s">
        <v>80</v>
      </c>
      <c r="H1253" t="s">
        <v>81</v>
      </c>
      <c r="I1253" s="1">
        <v>41695</v>
      </c>
      <c r="J1253">
        <v>2014</v>
      </c>
      <c r="K1253" t="s">
        <v>77</v>
      </c>
      <c r="L1253" t="s">
        <v>78</v>
      </c>
      <c r="M1253" s="1">
        <v>41732</v>
      </c>
      <c r="N1253">
        <v>7</v>
      </c>
      <c r="O1253">
        <f>STANDARDIZE(N1253,$N$8,$N$9)</f>
        <v>-0.50949682132839635</v>
      </c>
      <c r="P1253">
        <f>ABS($J$3-O1253)</f>
        <v>1.7869402448493998E-2</v>
      </c>
      <c r="Q1253">
        <f>ABS($J$4-O1253)</f>
        <v>2.6982797697225953</v>
      </c>
      <c r="R1253">
        <f>ABS($J$5-O1253)</f>
        <v>0.35738804896988019</v>
      </c>
      <c r="S1253">
        <f>ABS($J$6-O1253)</f>
        <v>0.94707832977018247</v>
      </c>
      <c r="T1253">
        <f>MIN(P1253:S1253)</f>
        <v>1.7869402448493998E-2</v>
      </c>
      <c r="U1253">
        <f>MATCH(T1253,P1253:S1253, 0)</f>
        <v>1</v>
      </c>
    </row>
    <row r="1254" spans="1:21" x14ac:dyDescent="0.35">
      <c r="A1254">
        <v>1</v>
      </c>
      <c r="B1254">
        <v>1243</v>
      </c>
      <c r="C1254" t="s">
        <v>178</v>
      </c>
      <c r="D1254" t="s">
        <v>179</v>
      </c>
      <c r="E1254" t="s">
        <v>90</v>
      </c>
      <c r="F1254" t="s">
        <v>250</v>
      </c>
      <c r="G1254" t="s">
        <v>481</v>
      </c>
      <c r="H1254" t="s">
        <v>482</v>
      </c>
      <c r="I1254" s="1">
        <v>41695</v>
      </c>
      <c r="J1254">
        <v>2014</v>
      </c>
      <c r="K1254" t="s">
        <v>77</v>
      </c>
      <c r="L1254" t="s">
        <v>78</v>
      </c>
      <c r="M1254" s="1">
        <v>41976</v>
      </c>
      <c r="N1254">
        <v>15</v>
      </c>
      <c r="O1254">
        <f>STANDARDIZE(N1254,$N$8,$N$9)</f>
        <v>-0.36654160174044426</v>
      </c>
      <c r="P1254">
        <f>ABS($J$3-O1254)</f>
        <v>0.1608246220364461</v>
      </c>
      <c r="Q1254">
        <f>ABS($J$4-O1254)</f>
        <v>2.5553245501346433</v>
      </c>
      <c r="R1254">
        <f>ABS($J$5-O1254)</f>
        <v>0.21443282938192809</v>
      </c>
      <c r="S1254">
        <f>ABS($J$6-O1254)</f>
        <v>0.80412311018223037</v>
      </c>
      <c r="T1254">
        <f>MIN(P1254:S1254)</f>
        <v>0.1608246220364461</v>
      </c>
      <c r="U1254">
        <f>MATCH(T1254,P1254:S1254, 0)</f>
        <v>1</v>
      </c>
    </row>
    <row r="1255" spans="1:21" x14ac:dyDescent="0.35">
      <c r="A1255">
        <v>3</v>
      </c>
      <c r="B1255">
        <v>1244</v>
      </c>
      <c r="C1255" t="s">
        <v>14</v>
      </c>
      <c r="D1255" t="s">
        <v>15</v>
      </c>
      <c r="E1255" t="s">
        <v>24</v>
      </c>
      <c r="F1255" t="s">
        <v>25</v>
      </c>
      <c r="G1255" t="s">
        <v>26</v>
      </c>
      <c r="H1255" t="s">
        <v>27</v>
      </c>
      <c r="I1255" s="1">
        <v>41695</v>
      </c>
      <c r="J1255">
        <v>2014</v>
      </c>
      <c r="K1255" t="s">
        <v>20</v>
      </c>
      <c r="L1255" t="s">
        <v>21</v>
      </c>
      <c r="M1255" s="1">
        <v>41718</v>
      </c>
      <c r="N1255">
        <v>23</v>
      </c>
      <c r="O1255">
        <f>STANDARDIZE(N1255,$N$8,$N$9)</f>
        <v>-0.22358638215249221</v>
      </c>
      <c r="P1255">
        <f>ABS($J$3-O1255)</f>
        <v>0.30377984162439814</v>
      </c>
      <c r="Q1255">
        <f>ABS($J$4-O1255)</f>
        <v>2.4123693305466913</v>
      </c>
      <c r="R1255">
        <f>ABS($J$5-O1255)</f>
        <v>7.1477609793976049E-2</v>
      </c>
      <c r="S1255">
        <f>ABS($J$6-O1255)</f>
        <v>0.66116789059427838</v>
      </c>
      <c r="T1255">
        <f>MIN(P1255:S1255)</f>
        <v>7.1477609793976049E-2</v>
      </c>
      <c r="U1255">
        <f>MATCH(T1255,P1255:S1255, 0)</f>
        <v>3</v>
      </c>
    </row>
    <row r="1256" spans="1:21" x14ac:dyDescent="0.35">
      <c r="A1256">
        <v>4</v>
      </c>
      <c r="B1256">
        <v>1245</v>
      </c>
      <c r="C1256" t="s">
        <v>14</v>
      </c>
      <c r="D1256" t="s">
        <v>15</v>
      </c>
      <c r="E1256" t="s">
        <v>34</v>
      </c>
      <c r="F1256" t="s">
        <v>35</v>
      </c>
      <c r="G1256" t="s">
        <v>36</v>
      </c>
      <c r="H1256" t="s">
        <v>37</v>
      </c>
      <c r="I1256" s="1">
        <v>41695</v>
      </c>
      <c r="J1256">
        <v>2014</v>
      </c>
      <c r="K1256" t="s">
        <v>38</v>
      </c>
      <c r="L1256" t="s">
        <v>13</v>
      </c>
      <c r="M1256" s="1">
        <v>41758</v>
      </c>
      <c r="N1256">
        <v>63</v>
      </c>
      <c r="O1256">
        <f>STANDARDIZE(N1256,$N$8,$N$9)</f>
        <v>0.49118971578726817</v>
      </c>
      <c r="P1256">
        <f>ABS($J$3-O1256)</f>
        <v>1.0185559395641586</v>
      </c>
      <c r="Q1256">
        <f>ABS($J$4-O1256)</f>
        <v>1.6975932326069307</v>
      </c>
      <c r="R1256">
        <f>ABS($J$5-O1256)</f>
        <v>0.64329848814578439</v>
      </c>
      <c r="S1256">
        <f>ABS($J$6-O1256)</f>
        <v>5.3608207345482051E-2</v>
      </c>
      <c r="T1256">
        <f>MIN(P1256:S1256)</f>
        <v>5.3608207345482051E-2</v>
      </c>
      <c r="U1256">
        <f>MATCH(T1256,P1256:S1256, 0)</f>
        <v>4</v>
      </c>
    </row>
    <row r="1257" spans="1:21" x14ac:dyDescent="0.35">
      <c r="A1257">
        <v>1</v>
      </c>
      <c r="B1257">
        <v>1246</v>
      </c>
      <c r="C1257" t="s">
        <v>67</v>
      </c>
      <c r="D1257" t="s">
        <v>68</v>
      </c>
      <c r="E1257" t="s">
        <v>34</v>
      </c>
      <c r="F1257" t="s">
        <v>35</v>
      </c>
      <c r="G1257" t="s">
        <v>139</v>
      </c>
      <c r="H1257" t="s">
        <v>140</v>
      </c>
      <c r="I1257" s="1">
        <v>41696</v>
      </c>
      <c r="J1257">
        <v>2014</v>
      </c>
      <c r="K1257" t="s">
        <v>125</v>
      </c>
      <c r="L1257" t="s">
        <v>126</v>
      </c>
      <c r="M1257" s="1">
        <v>41697</v>
      </c>
      <c r="N1257">
        <v>1</v>
      </c>
      <c r="O1257">
        <f>STANDARDIZE(N1257,$N$8,$N$9)</f>
        <v>-0.61671323601936046</v>
      </c>
      <c r="P1257">
        <f>ABS($J$3-O1257)</f>
        <v>8.9347012242470103E-2</v>
      </c>
      <c r="Q1257">
        <f>ABS($J$4-O1257)</f>
        <v>2.8054961844135593</v>
      </c>
      <c r="R1257">
        <f>ABS($J$5-O1257)</f>
        <v>0.46460446366084429</v>
      </c>
      <c r="S1257">
        <f>ABS($J$6-O1257)</f>
        <v>1.0542947444611466</v>
      </c>
      <c r="T1257">
        <f>MIN(P1257:S1257)</f>
        <v>8.9347012242470103E-2</v>
      </c>
      <c r="U1257">
        <f>MATCH(T1257,P1257:S1257, 0)</f>
        <v>1</v>
      </c>
    </row>
    <row r="1258" spans="1:21" x14ac:dyDescent="0.35">
      <c r="A1258">
        <v>3</v>
      </c>
      <c r="B1258">
        <v>1247</v>
      </c>
      <c r="C1258" t="s">
        <v>14</v>
      </c>
      <c r="D1258" t="s">
        <v>15</v>
      </c>
      <c r="E1258" t="s">
        <v>196</v>
      </c>
      <c r="F1258" t="s">
        <v>197</v>
      </c>
      <c r="G1258" t="s">
        <v>198</v>
      </c>
      <c r="H1258" t="s">
        <v>199</v>
      </c>
      <c r="I1258" s="1">
        <v>41696</v>
      </c>
      <c r="J1258">
        <v>2014</v>
      </c>
      <c r="K1258" t="s">
        <v>77</v>
      </c>
      <c r="L1258" t="s">
        <v>78</v>
      </c>
      <c r="M1258" s="1">
        <v>41715</v>
      </c>
      <c r="N1258">
        <v>19</v>
      </c>
      <c r="O1258">
        <f>STANDARDIZE(N1258,$N$8,$N$9)</f>
        <v>-0.29506399194646826</v>
      </c>
      <c r="P1258">
        <f>ABS($J$3-O1258)</f>
        <v>0.23230223183042209</v>
      </c>
      <c r="Q1258">
        <f>ABS($J$4-O1258)</f>
        <v>2.4838469403406673</v>
      </c>
      <c r="R1258">
        <f>ABS($J$5-O1258)</f>
        <v>0.1429552195879521</v>
      </c>
      <c r="S1258">
        <f>ABS($J$6-O1258)</f>
        <v>0.73264550038825438</v>
      </c>
      <c r="T1258">
        <f>MIN(P1258:S1258)</f>
        <v>0.1429552195879521</v>
      </c>
      <c r="U1258">
        <f>MATCH(T1258,P1258:S1258, 0)</f>
        <v>3</v>
      </c>
    </row>
    <row r="1259" spans="1:21" x14ac:dyDescent="0.35">
      <c r="A1259">
        <v>3</v>
      </c>
      <c r="B1259">
        <v>1248</v>
      </c>
      <c r="C1259" t="s">
        <v>14</v>
      </c>
      <c r="D1259" t="s">
        <v>15</v>
      </c>
      <c r="E1259" t="s">
        <v>196</v>
      </c>
      <c r="F1259" t="s">
        <v>197</v>
      </c>
      <c r="G1259" t="s">
        <v>198</v>
      </c>
      <c r="H1259" t="s">
        <v>199</v>
      </c>
      <c r="I1259" s="1">
        <v>41696</v>
      </c>
      <c r="J1259">
        <v>2014</v>
      </c>
      <c r="K1259" t="s">
        <v>77</v>
      </c>
      <c r="L1259" t="s">
        <v>78</v>
      </c>
      <c r="M1259" s="1">
        <v>41718</v>
      </c>
      <c r="N1259">
        <v>22</v>
      </c>
      <c r="O1259">
        <f>STANDARDIZE(N1259,$N$8,$N$9)</f>
        <v>-0.24145578460098621</v>
      </c>
      <c r="P1259">
        <f>ABS($J$3-O1259)</f>
        <v>0.28591043917590414</v>
      </c>
      <c r="Q1259">
        <f>ABS($J$4-O1259)</f>
        <v>2.4302387329951851</v>
      </c>
      <c r="R1259">
        <f>ABS($J$5-O1259)</f>
        <v>8.9347012242470047E-2</v>
      </c>
      <c r="S1259">
        <f>ABS($J$6-O1259)</f>
        <v>0.67903729304277238</v>
      </c>
      <c r="T1259">
        <f>MIN(P1259:S1259)</f>
        <v>8.9347012242470047E-2</v>
      </c>
      <c r="U1259">
        <f>MATCH(T1259,P1259:S1259, 0)</f>
        <v>3</v>
      </c>
    </row>
    <row r="1260" spans="1:21" x14ac:dyDescent="0.35">
      <c r="A1260">
        <v>1</v>
      </c>
      <c r="B1260">
        <v>1249</v>
      </c>
      <c r="C1260" t="s">
        <v>266</v>
      </c>
      <c r="D1260" t="s">
        <v>267</v>
      </c>
      <c r="E1260" t="s">
        <v>52</v>
      </c>
      <c r="F1260" t="s">
        <v>53</v>
      </c>
      <c r="G1260" t="s">
        <v>54</v>
      </c>
      <c r="H1260" t="s">
        <v>55</v>
      </c>
      <c r="I1260" s="1">
        <v>41697</v>
      </c>
      <c r="J1260">
        <v>2014</v>
      </c>
      <c r="K1260" t="s">
        <v>41</v>
      </c>
      <c r="L1260" t="s">
        <v>42</v>
      </c>
      <c r="M1260" s="1">
        <v>41915</v>
      </c>
      <c r="N1260">
        <v>11</v>
      </c>
      <c r="O1260">
        <f>STANDARDIZE(N1260,$N$8,$N$9)</f>
        <v>-0.43801921153442031</v>
      </c>
      <c r="P1260">
        <f>ABS($J$3-O1260)</f>
        <v>8.9347012242470047E-2</v>
      </c>
      <c r="Q1260">
        <f>ABS($J$4-O1260)</f>
        <v>2.6268021599286193</v>
      </c>
      <c r="R1260">
        <f>ABS($J$5-O1260)</f>
        <v>0.28591043917590414</v>
      </c>
      <c r="S1260">
        <f>ABS($J$6-O1260)</f>
        <v>0.87560071997620637</v>
      </c>
      <c r="T1260">
        <f>MIN(P1260:S1260)</f>
        <v>8.9347012242470047E-2</v>
      </c>
      <c r="U1260">
        <f>MATCH(T1260,P1260:S1260, 0)</f>
        <v>1</v>
      </c>
    </row>
    <row r="1261" spans="1:21" x14ac:dyDescent="0.35">
      <c r="A1261">
        <v>1</v>
      </c>
      <c r="B1261">
        <v>1250</v>
      </c>
      <c r="C1261" t="s">
        <v>14</v>
      </c>
      <c r="D1261" t="s">
        <v>15</v>
      </c>
      <c r="E1261" t="s">
        <v>79</v>
      </c>
      <c r="F1261" t="s">
        <v>35</v>
      </c>
      <c r="G1261" t="s">
        <v>80</v>
      </c>
      <c r="H1261" t="s">
        <v>81</v>
      </c>
      <c r="I1261" s="1">
        <v>41697</v>
      </c>
      <c r="J1261">
        <v>2014</v>
      </c>
      <c r="K1261" t="s">
        <v>41</v>
      </c>
      <c r="L1261" t="s">
        <v>42</v>
      </c>
      <c r="M1261" s="1">
        <v>41713</v>
      </c>
      <c r="N1261">
        <v>16</v>
      </c>
      <c r="O1261">
        <f>STANDARDIZE(N1261,$N$8,$N$9)</f>
        <v>-0.34867219929195026</v>
      </c>
      <c r="P1261">
        <f>ABS($J$3-O1261)</f>
        <v>0.17869402448494009</v>
      </c>
      <c r="Q1261">
        <f>ABS($J$4-O1261)</f>
        <v>2.5374551476861491</v>
      </c>
      <c r="R1261">
        <f>ABS($J$5-O1261)</f>
        <v>0.19656342693343409</v>
      </c>
      <c r="S1261">
        <f>ABS($J$6-O1261)</f>
        <v>0.78625370773373637</v>
      </c>
      <c r="T1261">
        <f>MIN(P1261:S1261)</f>
        <v>0.17869402448494009</v>
      </c>
      <c r="U1261">
        <f>MATCH(T1261,P1261:S1261, 0)</f>
        <v>1</v>
      </c>
    </row>
    <row r="1262" spans="1:21" x14ac:dyDescent="0.35">
      <c r="A1262">
        <v>3</v>
      </c>
      <c r="B1262">
        <v>1251</v>
      </c>
      <c r="C1262" t="s">
        <v>112</v>
      </c>
      <c r="D1262" t="s">
        <v>113</v>
      </c>
      <c r="E1262" t="s">
        <v>105</v>
      </c>
      <c r="F1262" t="s">
        <v>59</v>
      </c>
      <c r="G1262" t="s">
        <v>106</v>
      </c>
      <c r="H1262" t="s">
        <v>107</v>
      </c>
      <c r="I1262" s="1">
        <v>41697</v>
      </c>
      <c r="J1262">
        <v>2014</v>
      </c>
      <c r="K1262" t="s">
        <v>77</v>
      </c>
      <c r="L1262" t="s">
        <v>78</v>
      </c>
      <c r="M1262" s="1">
        <v>41714</v>
      </c>
      <c r="N1262">
        <v>17</v>
      </c>
      <c r="O1262">
        <f>STANDARDIZE(N1262,$N$8,$N$9)</f>
        <v>-0.33080279684345626</v>
      </c>
      <c r="P1262">
        <f>ABS($J$3-O1262)</f>
        <v>0.19656342693343409</v>
      </c>
      <c r="Q1262">
        <f>ABS($J$4-O1262)</f>
        <v>2.5195857452376553</v>
      </c>
      <c r="R1262">
        <f>ABS($J$5-O1262)</f>
        <v>0.17869402448494009</v>
      </c>
      <c r="S1262">
        <f>ABS($J$6-O1262)</f>
        <v>0.76838430528524237</v>
      </c>
      <c r="T1262">
        <f>MIN(P1262:S1262)</f>
        <v>0.17869402448494009</v>
      </c>
      <c r="U1262">
        <f>MATCH(T1262,P1262:S1262, 0)</f>
        <v>3</v>
      </c>
    </row>
    <row r="1263" spans="1:21" x14ac:dyDescent="0.35">
      <c r="A1263">
        <v>3</v>
      </c>
      <c r="B1263">
        <v>1252</v>
      </c>
      <c r="C1263" t="s">
        <v>135</v>
      </c>
      <c r="D1263" t="s">
        <v>136</v>
      </c>
      <c r="E1263" t="s">
        <v>34</v>
      </c>
      <c r="F1263" t="s">
        <v>35</v>
      </c>
      <c r="G1263" t="s">
        <v>139</v>
      </c>
      <c r="H1263" t="s">
        <v>140</v>
      </c>
      <c r="I1263" s="1">
        <v>41697</v>
      </c>
      <c r="J1263">
        <v>2014</v>
      </c>
      <c r="K1263" t="s">
        <v>227</v>
      </c>
      <c r="L1263" t="s">
        <v>228</v>
      </c>
      <c r="M1263" s="1">
        <v>41715</v>
      </c>
      <c r="N1263">
        <v>18</v>
      </c>
      <c r="O1263">
        <f>STANDARDIZE(N1263,$N$8,$N$9)</f>
        <v>-0.31293339439496226</v>
      </c>
      <c r="P1263">
        <f>ABS($J$3-O1263)</f>
        <v>0.21443282938192809</v>
      </c>
      <c r="Q1263">
        <f>ABS($J$4-O1263)</f>
        <v>2.5017163427891611</v>
      </c>
      <c r="R1263">
        <f>ABS($J$5-O1263)</f>
        <v>0.1608246220364461</v>
      </c>
      <c r="S1263">
        <f>ABS($J$6-O1263)</f>
        <v>0.75051490283674838</v>
      </c>
      <c r="T1263">
        <f>MIN(P1263:S1263)</f>
        <v>0.1608246220364461</v>
      </c>
      <c r="U1263">
        <f>MATCH(T1263,P1263:S1263, 0)</f>
        <v>3</v>
      </c>
    </row>
    <row r="1264" spans="1:21" x14ac:dyDescent="0.35">
      <c r="A1264">
        <v>3</v>
      </c>
      <c r="B1264">
        <v>1253</v>
      </c>
      <c r="C1264" t="s">
        <v>229</v>
      </c>
      <c r="D1264" t="s">
        <v>230</v>
      </c>
      <c r="E1264" t="s">
        <v>52</v>
      </c>
      <c r="F1264" t="s">
        <v>102</v>
      </c>
      <c r="G1264" t="s">
        <v>103</v>
      </c>
      <c r="H1264" t="s">
        <v>104</v>
      </c>
      <c r="I1264" s="1">
        <v>41697</v>
      </c>
      <c r="J1264">
        <v>2014</v>
      </c>
      <c r="K1264" t="s">
        <v>69</v>
      </c>
      <c r="L1264" t="s">
        <v>70</v>
      </c>
      <c r="M1264" s="1">
        <v>41724</v>
      </c>
      <c r="N1264">
        <v>27</v>
      </c>
      <c r="O1264">
        <f>STANDARDIZE(N1264,$N$8,$N$9)</f>
        <v>-0.15210877235851616</v>
      </c>
      <c r="P1264">
        <f>ABS($J$3-O1264)</f>
        <v>0.37525745141837419</v>
      </c>
      <c r="Q1264">
        <f>ABS($J$4-O1264)</f>
        <v>2.3408917207527153</v>
      </c>
      <c r="R1264">
        <f>ABS($J$5-O1264)</f>
        <v>0</v>
      </c>
      <c r="S1264">
        <f>ABS($J$6-O1264)</f>
        <v>0.58969028080030228</v>
      </c>
      <c r="T1264">
        <f>MIN(P1264:S1264)</f>
        <v>0</v>
      </c>
      <c r="U1264">
        <f>MATCH(T1264,P1264:S1264, 0)</f>
        <v>3</v>
      </c>
    </row>
    <row r="1265" spans="1:21" x14ac:dyDescent="0.35">
      <c r="A1265">
        <v>3</v>
      </c>
      <c r="B1265">
        <v>1254</v>
      </c>
      <c r="C1265" t="s">
        <v>14</v>
      </c>
      <c r="D1265" t="s">
        <v>15</v>
      </c>
      <c r="E1265" t="s">
        <v>196</v>
      </c>
      <c r="F1265" t="s">
        <v>197</v>
      </c>
      <c r="G1265" t="s">
        <v>198</v>
      </c>
      <c r="H1265" t="s">
        <v>199</v>
      </c>
      <c r="I1265" s="1">
        <v>41697</v>
      </c>
      <c r="J1265">
        <v>2014</v>
      </c>
      <c r="K1265" t="s">
        <v>77</v>
      </c>
      <c r="L1265" t="s">
        <v>78</v>
      </c>
      <c r="M1265" s="1">
        <v>41725</v>
      </c>
      <c r="N1265">
        <v>28</v>
      </c>
      <c r="O1265">
        <f>STANDARDIZE(N1265,$N$8,$N$9)</f>
        <v>-0.13423936991002217</v>
      </c>
      <c r="P1265">
        <f>ABS($J$3-O1265)</f>
        <v>0.39312685386686819</v>
      </c>
      <c r="Q1265">
        <f>ABS($J$4-O1265)</f>
        <v>2.3230223183042211</v>
      </c>
      <c r="R1265">
        <f>ABS($J$5-O1265)</f>
        <v>1.7869402448493998E-2</v>
      </c>
      <c r="S1265">
        <f>ABS($J$6-O1265)</f>
        <v>0.57182087835180828</v>
      </c>
      <c r="T1265">
        <f>MIN(P1265:S1265)</f>
        <v>1.7869402448493998E-2</v>
      </c>
      <c r="U1265">
        <f>MATCH(T1265,P1265:S1265, 0)</f>
        <v>3</v>
      </c>
    </row>
    <row r="1266" spans="1:21" x14ac:dyDescent="0.35">
      <c r="A1266">
        <v>3</v>
      </c>
      <c r="B1266">
        <v>1255</v>
      </c>
      <c r="C1266" t="s">
        <v>174</v>
      </c>
      <c r="D1266" t="s">
        <v>175</v>
      </c>
      <c r="E1266" t="s">
        <v>168</v>
      </c>
      <c r="F1266" t="s">
        <v>169</v>
      </c>
      <c r="G1266" t="s">
        <v>186</v>
      </c>
      <c r="H1266" t="s">
        <v>187</v>
      </c>
      <c r="I1266" s="1">
        <v>41697</v>
      </c>
      <c r="J1266">
        <v>2014</v>
      </c>
      <c r="K1266" t="s">
        <v>69</v>
      </c>
      <c r="L1266" t="s">
        <v>70</v>
      </c>
      <c r="M1266" s="1">
        <v>41729</v>
      </c>
      <c r="N1266">
        <v>32</v>
      </c>
      <c r="O1266">
        <f>STANDARDIZE(N1266,$N$8,$N$9)</f>
        <v>-6.2761760116046117E-2</v>
      </c>
      <c r="P1266">
        <f>ABS($J$3-O1266)</f>
        <v>0.46460446366084424</v>
      </c>
      <c r="Q1266">
        <f>ABS($J$4-O1266)</f>
        <v>2.2515447085102451</v>
      </c>
      <c r="R1266">
        <f>ABS($J$5-O1266)</f>
        <v>8.9347012242470047E-2</v>
      </c>
      <c r="S1266">
        <f>ABS($J$6-O1266)</f>
        <v>0.50034326855783218</v>
      </c>
      <c r="T1266">
        <f>MIN(P1266:S1266)</f>
        <v>8.9347012242470047E-2</v>
      </c>
      <c r="U1266">
        <f>MATCH(T1266,P1266:S1266, 0)</f>
        <v>3</v>
      </c>
    </row>
    <row r="1267" spans="1:21" x14ac:dyDescent="0.35">
      <c r="A1267">
        <v>4</v>
      </c>
      <c r="B1267">
        <v>1256</v>
      </c>
      <c r="C1267" t="s">
        <v>264</v>
      </c>
      <c r="D1267" t="s">
        <v>265</v>
      </c>
      <c r="E1267" t="s">
        <v>219</v>
      </c>
      <c r="F1267" t="s">
        <v>220</v>
      </c>
      <c r="G1267" t="s">
        <v>221</v>
      </c>
      <c r="H1267" t="s">
        <v>222</v>
      </c>
      <c r="I1267" s="1">
        <v>41697</v>
      </c>
      <c r="J1267">
        <v>2014</v>
      </c>
      <c r="K1267" t="s">
        <v>38</v>
      </c>
      <c r="L1267" t="s">
        <v>13</v>
      </c>
      <c r="M1267" s="1">
        <v>41751</v>
      </c>
      <c r="N1267">
        <v>54</v>
      </c>
      <c r="O1267">
        <f>STANDARDIZE(N1267,$N$8,$N$9)</f>
        <v>0.33036509375082207</v>
      </c>
      <c r="P1267">
        <f>ABS($J$3-O1267)</f>
        <v>0.85773131752771237</v>
      </c>
      <c r="Q1267">
        <f>ABS($J$4-O1267)</f>
        <v>1.8584178546433769</v>
      </c>
      <c r="R1267">
        <f>ABS($J$5-O1267)</f>
        <v>0.48247386610933823</v>
      </c>
      <c r="S1267">
        <f>ABS($J$6-O1267)</f>
        <v>0.10721641469096405</v>
      </c>
      <c r="T1267">
        <f>MIN(P1267:S1267)</f>
        <v>0.10721641469096405</v>
      </c>
      <c r="U1267">
        <f>MATCH(T1267,P1267:S1267, 0)</f>
        <v>4</v>
      </c>
    </row>
    <row r="1268" spans="1:21" x14ac:dyDescent="0.35">
      <c r="A1268">
        <v>1</v>
      </c>
      <c r="B1268">
        <v>1257</v>
      </c>
      <c r="C1268" t="s">
        <v>14</v>
      </c>
      <c r="D1268" t="s">
        <v>15</v>
      </c>
      <c r="E1268" t="s">
        <v>79</v>
      </c>
      <c r="F1268" t="s">
        <v>35</v>
      </c>
      <c r="G1268" t="s">
        <v>80</v>
      </c>
      <c r="H1268" t="s">
        <v>81</v>
      </c>
      <c r="I1268" s="1">
        <v>41698</v>
      </c>
      <c r="J1268">
        <v>2014</v>
      </c>
      <c r="K1268" t="s">
        <v>176</v>
      </c>
      <c r="L1268" t="s">
        <v>177</v>
      </c>
      <c r="M1268" s="1">
        <v>41762</v>
      </c>
      <c r="N1268">
        <v>5</v>
      </c>
      <c r="O1268">
        <f>STANDARDIZE(N1268,$N$8,$N$9)</f>
        <v>-0.54523562622538435</v>
      </c>
      <c r="P1268">
        <f>ABS($J$3-O1268)</f>
        <v>1.7869402448493998E-2</v>
      </c>
      <c r="Q1268">
        <f>ABS($J$4-O1268)</f>
        <v>2.7340185746195833</v>
      </c>
      <c r="R1268">
        <f>ABS($J$5-O1268)</f>
        <v>0.39312685386686819</v>
      </c>
      <c r="S1268">
        <f>ABS($J$6-O1268)</f>
        <v>0.98281713466717047</v>
      </c>
      <c r="T1268">
        <f>MIN(P1268:S1268)</f>
        <v>1.7869402448493998E-2</v>
      </c>
      <c r="U1268">
        <f>MATCH(T1268,P1268:S1268, 0)</f>
        <v>1</v>
      </c>
    </row>
    <row r="1269" spans="1:21" x14ac:dyDescent="0.35">
      <c r="A1269">
        <v>1</v>
      </c>
      <c r="B1269">
        <v>1258</v>
      </c>
      <c r="C1269" t="s">
        <v>286</v>
      </c>
      <c r="D1269" t="s">
        <v>287</v>
      </c>
      <c r="E1269" t="s">
        <v>90</v>
      </c>
      <c r="F1269" t="s">
        <v>91</v>
      </c>
      <c r="G1269" t="s">
        <v>235</v>
      </c>
      <c r="H1269" t="s">
        <v>236</v>
      </c>
      <c r="I1269" s="1">
        <v>41698</v>
      </c>
      <c r="J1269">
        <v>2014</v>
      </c>
      <c r="K1269" t="s">
        <v>77</v>
      </c>
      <c r="L1269" t="s">
        <v>78</v>
      </c>
      <c r="M1269" s="1">
        <v>41712</v>
      </c>
      <c r="N1269">
        <v>14</v>
      </c>
      <c r="O1269">
        <f>STANDARDIZE(N1269,$N$8,$N$9)</f>
        <v>-0.38441100418893831</v>
      </c>
      <c r="P1269">
        <f>ABS($J$3-O1269)</f>
        <v>0.14295521958795204</v>
      </c>
      <c r="Q1269">
        <f>ABS($J$4-O1269)</f>
        <v>2.5731939525831371</v>
      </c>
      <c r="R1269">
        <f>ABS($J$5-O1269)</f>
        <v>0.23230223183042215</v>
      </c>
      <c r="S1269">
        <f>ABS($J$6-O1269)</f>
        <v>0.82199251263072437</v>
      </c>
      <c r="T1269">
        <f>MIN(P1269:S1269)</f>
        <v>0.14295521958795204</v>
      </c>
      <c r="U1269">
        <f>MATCH(T1269,P1269:S1269, 0)</f>
        <v>1</v>
      </c>
    </row>
    <row r="1270" spans="1:21" x14ac:dyDescent="0.35">
      <c r="A1270">
        <v>1</v>
      </c>
      <c r="B1270">
        <v>1259</v>
      </c>
      <c r="C1270" t="s">
        <v>14</v>
      </c>
      <c r="D1270" t="s">
        <v>15</v>
      </c>
      <c r="E1270" t="s">
        <v>79</v>
      </c>
      <c r="F1270" t="s">
        <v>35</v>
      </c>
      <c r="G1270" t="s">
        <v>80</v>
      </c>
      <c r="H1270" t="s">
        <v>81</v>
      </c>
      <c r="I1270" s="1">
        <v>41698</v>
      </c>
      <c r="J1270">
        <v>2014</v>
      </c>
      <c r="K1270" t="s">
        <v>38</v>
      </c>
      <c r="L1270" t="s">
        <v>13</v>
      </c>
      <c r="M1270" s="1">
        <v>41712</v>
      </c>
      <c r="N1270">
        <v>14</v>
      </c>
      <c r="O1270">
        <f>STANDARDIZE(N1270,$N$8,$N$9)</f>
        <v>-0.38441100418893831</v>
      </c>
      <c r="P1270">
        <f>ABS($J$3-O1270)</f>
        <v>0.14295521958795204</v>
      </c>
      <c r="Q1270">
        <f>ABS($J$4-O1270)</f>
        <v>2.5731939525831371</v>
      </c>
      <c r="R1270">
        <f>ABS($J$5-O1270)</f>
        <v>0.23230223183042215</v>
      </c>
      <c r="S1270">
        <f>ABS($J$6-O1270)</f>
        <v>0.82199251263072437</v>
      </c>
      <c r="T1270">
        <f>MIN(P1270:S1270)</f>
        <v>0.14295521958795204</v>
      </c>
      <c r="U1270">
        <f>MATCH(T1270,P1270:S1270, 0)</f>
        <v>1</v>
      </c>
    </row>
    <row r="1271" spans="1:21" x14ac:dyDescent="0.35">
      <c r="A1271">
        <v>3</v>
      </c>
      <c r="B1271">
        <v>1260</v>
      </c>
      <c r="C1271" t="s">
        <v>82</v>
      </c>
      <c r="D1271" t="s">
        <v>83</v>
      </c>
      <c r="E1271" t="s">
        <v>84</v>
      </c>
      <c r="F1271" t="s">
        <v>85</v>
      </c>
      <c r="G1271" t="s">
        <v>86</v>
      </c>
      <c r="H1271" t="s">
        <v>87</v>
      </c>
      <c r="I1271" s="1">
        <v>41698</v>
      </c>
      <c r="J1271">
        <v>2014</v>
      </c>
      <c r="K1271" t="s">
        <v>77</v>
      </c>
      <c r="L1271" t="s">
        <v>78</v>
      </c>
      <c r="M1271" s="1">
        <v>41674</v>
      </c>
      <c r="N1271">
        <v>33</v>
      </c>
      <c r="O1271">
        <f>STANDARDIZE(N1271,$N$8,$N$9)</f>
        <v>-4.4892357667552112E-2</v>
      </c>
      <c r="P1271">
        <f>ABS($J$3-O1271)</f>
        <v>0.48247386610933823</v>
      </c>
      <c r="Q1271">
        <f>ABS($J$4-O1271)</f>
        <v>2.2336753060617509</v>
      </c>
      <c r="R1271">
        <f>ABS($J$5-O1271)</f>
        <v>0.10721641469096405</v>
      </c>
      <c r="S1271">
        <f>ABS($J$6-O1271)</f>
        <v>0.48247386610933823</v>
      </c>
      <c r="T1271">
        <f>MIN(P1271:S1271)</f>
        <v>0.10721641469096405</v>
      </c>
      <c r="U1271">
        <f>MATCH(T1271,P1271:S1271, 0)</f>
        <v>3</v>
      </c>
    </row>
    <row r="1272" spans="1:21" x14ac:dyDescent="0.35">
      <c r="A1272">
        <v>4</v>
      </c>
      <c r="B1272">
        <v>1261</v>
      </c>
      <c r="C1272" t="s">
        <v>62</v>
      </c>
      <c r="D1272" t="s">
        <v>63</v>
      </c>
      <c r="E1272" t="s">
        <v>24</v>
      </c>
      <c r="F1272" t="s">
        <v>25</v>
      </c>
      <c r="G1272" t="s">
        <v>485</v>
      </c>
      <c r="H1272" t="s">
        <v>486</v>
      </c>
      <c r="I1272" s="1">
        <v>41698</v>
      </c>
      <c r="J1272">
        <v>2014</v>
      </c>
      <c r="K1272" t="s">
        <v>41</v>
      </c>
      <c r="L1272" t="s">
        <v>42</v>
      </c>
      <c r="M1272" s="1">
        <v>41759</v>
      </c>
      <c r="N1272">
        <v>61</v>
      </c>
      <c r="O1272">
        <f>STANDARDIZE(N1272,$N$8,$N$9)</f>
        <v>0.45545091089028017</v>
      </c>
      <c r="P1272">
        <f>ABS($J$3-O1272)</f>
        <v>0.98281713466717058</v>
      </c>
      <c r="Q1272">
        <f>ABS($J$4-O1272)</f>
        <v>1.7333320375039187</v>
      </c>
      <c r="R1272">
        <f>ABS($J$5-O1272)</f>
        <v>0.60755968324879639</v>
      </c>
      <c r="S1272">
        <f>ABS($J$6-O1272)</f>
        <v>1.7869402448494054E-2</v>
      </c>
      <c r="T1272">
        <f>MIN(P1272:S1272)</f>
        <v>1.7869402448494054E-2</v>
      </c>
      <c r="U1272">
        <f>MATCH(T1272,P1272:S1272, 0)</f>
        <v>4</v>
      </c>
    </row>
    <row r="1273" spans="1:21" x14ac:dyDescent="0.35">
      <c r="A1273">
        <v>2</v>
      </c>
      <c r="B1273">
        <v>1262</v>
      </c>
      <c r="C1273" t="s">
        <v>14</v>
      </c>
      <c r="D1273" t="s">
        <v>15</v>
      </c>
      <c r="E1273" t="s">
        <v>58</v>
      </c>
      <c r="F1273" t="s">
        <v>59</v>
      </c>
      <c r="G1273" t="s">
        <v>60</v>
      </c>
      <c r="H1273" t="s">
        <v>61</v>
      </c>
      <c r="I1273" s="1">
        <v>41698</v>
      </c>
      <c r="J1273">
        <v>2014</v>
      </c>
      <c r="K1273" t="s">
        <v>41</v>
      </c>
      <c r="L1273" t="s">
        <v>42</v>
      </c>
      <c r="M1273" s="1">
        <v>41891</v>
      </c>
      <c r="N1273">
        <v>193</v>
      </c>
      <c r="O1273">
        <f>STANDARDIZE(N1273,$N$8,$N$9)</f>
        <v>2.8142120340914896</v>
      </c>
      <c r="P1273">
        <f>ABS($J$3-O1273)</f>
        <v>3.3415782578683801</v>
      </c>
      <c r="Q1273">
        <f>ABS($J$4-O1273)</f>
        <v>0.62542908569729061</v>
      </c>
      <c r="R1273">
        <f>ABS($J$5-O1273)</f>
        <v>2.966320806450006</v>
      </c>
      <c r="S1273">
        <f>ABS($J$6-O1273)</f>
        <v>2.3766305256497033</v>
      </c>
      <c r="T1273">
        <f>MIN(P1273:S1273)</f>
        <v>0.62542908569729061</v>
      </c>
      <c r="U1273">
        <f>MATCH(T1273,P1273:S1273, 0)</f>
        <v>2</v>
      </c>
    </row>
    <row r="1274" spans="1:21" x14ac:dyDescent="0.35">
      <c r="A1274">
        <v>1</v>
      </c>
      <c r="B1274">
        <v>1263</v>
      </c>
      <c r="C1274" t="s">
        <v>272</v>
      </c>
      <c r="D1274" t="s">
        <v>273</v>
      </c>
      <c r="E1274" t="s">
        <v>79</v>
      </c>
      <c r="F1274" t="s">
        <v>35</v>
      </c>
      <c r="G1274" t="s">
        <v>80</v>
      </c>
      <c r="H1274" t="s">
        <v>81</v>
      </c>
      <c r="I1274" s="1">
        <v>41699</v>
      </c>
      <c r="J1274">
        <v>2014</v>
      </c>
      <c r="K1274" t="s">
        <v>41</v>
      </c>
      <c r="L1274" t="s">
        <v>42</v>
      </c>
      <c r="M1274" s="1">
        <v>41791</v>
      </c>
      <c r="N1274">
        <v>3</v>
      </c>
      <c r="O1274">
        <f>STANDARDIZE(N1274,$N$8,$N$9)</f>
        <v>-0.58097443112237235</v>
      </c>
      <c r="P1274">
        <f>ABS($J$3-O1274)</f>
        <v>5.3608207345481995E-2</v>
      </c>
      <c r="Q1274">
        <f>ABS($J$4-O1274)</f>
        <v>2.7697573795165713</v>
      </c>
      <c r="R1274">
        <f>ABS($J$5-O1274)</f>
        <v>0.42886565876385618</v>
      </c>
      <c r="S1274">
        <f>ABS($J$6-O1274)</f>
        <v>1.0185559395641586</v>
      </c>
      <c r="T1274">
        <f>MIN(P1274:S1274)</f>
        <v>5.3608207345481995E-2</v>
      </c>
      <c r="U1274">
        <f>MATCH(T1274,P1274:S1274, 0)</f>
        <v>1</v>
      </c>
    </row>
    <row r="1275" spans="1:21" x14ac:dyDescent="0.35">
      <c r="A1275">
        <v>1</v>
      </c>
      <c r="B1275">
        <v>1264</v>
      </c>
      <c r="C1275" t="s">
        <v>30</v>
      </c>
      <c r="D1275" t="s">
        <v>31</v>
      </c>
      <c r="E1275" t="s">
        <v>168</v>
      </c>
      <c r="F1275" t="s">
        <v>169</v>
      </c>
      <c r="G1275" t="s">
        <v>231</v>
      </c>
      <c r="H1275" t="s">
        <v>232</v>
      </c>
      <c r="I1275" s="1">
        <v>41699</v>
      </c>
      <c r="J1275">
        <v>2014</v>
      </c>
      <c r="K1275" t="s">
        <v>69</v>
      </c>
      <c r="L1275" t="s">
        <v>70</v>
      </c>
      <c r="M1275" s="1">
        <v>41652</v>
      </c>
      <c r="N1275">
        <v>10</v>
      </c>
      <c r="O1275">
        <f>STANDARDIZE(N1275,$N$8,$N$9)</f>
        <v>-0.4558886139829143</v>
      </c>
      <c r="P1275">
        <f>ABS($J$3-O1275)</f>
        <v>7.1477609793976049E-2</v>
      </c>
      <c r="Q1275">
        <f>ABS($J$4-O1275)</f>
        <v>2.6446715623771131</v>
      </c>
      <c r="R1275">
        <f>ABS($J$5-O1275)</f>
        <v>0.30377984162439814</v>
      </c>
      <c r="S1275">
        <f>ABS($J$6-O1275)</f>
        <v>0.89347012242470036</v>
      </c>
      <c r="T1275">
        <f>MIN(P1275:S1275)</f>
        <v>7.1477609793976049E-2</v>
      </c>
      <c r="U1275">
        <f>MATCH(T1275,P1275:S1275, 0)</f>
        <v>1</v>
      </c>
    </row>
    <row r="1276" spans="1:21" x14ac:dyDescent="0.35">
      <c r="A1276">
        <v>3</v>
      </c>
      <c r="B1276">
        <v>1265</v>
      </c>
      <c r="C1276" t="s">
        <v>239</v>
      </c>
      <c r="D1276" t="s">
        <v>240</v>
      </c>
      <c r="E1276" t="s">
        <v>219</v>
      </c>
      <c r="F1276" t="s">
        <v>220</v>
      </c>
      <c r="G1276" t="s">
        <v>435</v>
      </c>
      <c r="H1276" t="s">
        <v>436</v>
      </c>
      <c r="I1276" s="1">
        <v>41699</v>
      </c>
      <c r="J1276">
        <v>2014</v>
      </c>
      <c r="K1276" t="s">
        <v>77</v>
      </c>
      <c r="L1276" t="s">
        <v>78</v>
      </c>
      <c r="M1276" s="1">
        <v>41661</v>
      </c>
      <c r="N1276">
        <v>19</v>
      </c>
      <c r="O1276">
        <f>STANDARDIZE(N1276,$N$8,$N$9)</f>
        <v>-0.29506399194646826</v>
      </c>
      <c r="P1276">
        <f>ABS($J$3-O1276)</f>
        <v>0.23230223183042209</v>
      </c>
      <c r="Q1276">
        <f>ABS($J$4-O1276)</f>
        <v>2.4838469403406673</v>
      </c>
      <c r="R1276">
        <f>ABS($J$5-O1276)</f>
        <v>0.1429552195879521</v>
      </c>
      <c r="S1276">
        <f>ABS($J$6-O1276)</f>
        <v>0.73264550038825438</v>
      </c>
      <c r="T1276">
        <f>MIN(P1276:S1276)</f>
        <v>0.1429552195879521</v>
      </c>
      <c r="U1276">
        <f>MATCH(T1276,P1276:S1276, 0)</f>
        <v>3</v>
      </c>
    </row>
    <row r="1277" spans="1:21" x14ac:dyDescent="0.35">
      <c r="A1277">
        <v>3</v>
      </c>
      <c r="B1277">
        <v>1266</v>
      </c>
      <c r="C1277" t="s">
        <v>174</v>
      </c>
      <c r="D1277" t="s">
        <v>175</v>
      </c>
      <c r="E1277" t="s">
        <v>219</v>
      </c>
      <c r="F1277" t="s">
        <v>220</v>
      </c>
      <c r="G1277" t="s">
        <v>435</v>
      </c>
      <c r="H1277" t="s">
        <v>436</v>
      </c>
      <c r="I1277" s="1">
        <v>41699</v>
      </c>
      <c r="J1277">
        <v>2014</v>
      </c>
      <c r="K1277" t="s">
        <v>77</v>
      </c>
      <c r="L1277" t="s">
        <v>78</v>
      </c>
      <c r="M1277" s="1">
        <v>41661</v>
      </c>
      <c r="N1277">
        <v>19</v>
      </c>
      <c r="O1277">
        <f>STANDARDIZE(N1277,$N$8,$N$9)</f>
        <v>-0.29506399194646826</v>
      </c>
      <c r="P1277">
        <f>ABS($J$3-O1277)</f>
        <v>0.23230223183042209</v>
      </c>
      <c r="Q1277">
        <f>ABS($J$4-O1277)</f>
        <v>2.4838469403406673</v>
      </c>
      <c r="R1277">
        <f>ABS($J$5-O1277)</f>
        <v>0.1429552195879521</v>
      </c>
      <c r="S1277">
        <f>ABS($J$6-O1277)</f>
        <v>0.73264550038825438</v>
      </c>
      <c r="T1277">
        <f>MIN(P1277:S1277)</f>
        <v>0.1429552195879521</v>
      </c>
      <c r="U1277">
        <f>MATCH(T1277,P1277:S1277, 0)</f>
        <v>3</v>
      </c>
    </row>
    <row r="1278" spans="1:21" x14ac:dyDescent="0.35">
      <c r="A1278">
        <v>3</v>
      </c>
      <c r="B1278">
        <v>1267</v>
      </c>
      <c r="C1278" t="s">
        <v>14</v>
      </c>
      <c r="D1278" t="s">
        <v>15</v>
      </c>
      <c r="E1278" t="s">
        <v>105</v>
      </c>
      <c r="F1278" t="s">
        <v>59</v>
      </c>
      <c r="G1278" t="s">
        <v>106</v>
      </c>
      <c r="H1278" t="s">
        <v>107</v>
      </c>
      <c r="I1278" s="1">
        <v>41699</v>
      </c>
      <c r="J1278">
        <v>2014</v>
      </c>
      <c r="K1278" t="s">
        <v>41</v>
      </c>
      <c r="L1278" t="s">
        <v>42</v>
      </c>
      <c r="M1278" s="1">
        <v>41661</v>
      </c>
      <c r="N1278">
        <v>19</v>
      </c>
      <c r="O1278">
        <f>STANDARDIZE(N1278,$N$8,$N$9)</f>
        <v>-0.29506399194646826</v>
      </c>
      <c r="P1278">
        <f>ABS($J$3-O1278)</f>
        <v>0.23230223183042209</v>
      </c>
      <c r="Q1278">
        <f>ABS($J$4-O1278)</f>
        <v>2.4838469403406673</v>
      </c>
      <c r="R1278">
        <f>ABS($J$5-O1278)</f>
        <v>0.1429552195879521</v>
      </c>
      <c r="S1278">
        <f>ABS($J$6-O1278)</f>
        <v>0.73264550038825438</v>
      </c>
      <c r="T1278">
        <f>MIN(P1278:S1278)</f>
        <v>0.1429552195879521</v>
      </c>
      <c r="U1278">
        <f>MATCH(T1278,P1278:S1278, 0)</f>
        <v>3</v>
      </c>
    </row>
    <row r="1279" spans="1:21" x14ac:dyDescent="0.35">
      <c r="A1279">
        <v>3</v>
      </c>
      <c r="B1279">
        <v>1268</v>
      </c>
      <c r="C1279" t="s">
        <v>14</v>
      </c>
      <c r="D1279" t="s">
        <v>15</v>
      </c>
      <c r="E1279" t="s">
        <v>79</v>
      </c>
      <c r="F1279" t="s">
        <v>35</v>
      </c>
      <c r="G1279" t="s">
        <v>80</v>
      </c>
      <c r="H1279" t="s">
        <v>81</v>
      </c>
      <c r="I1279" s="1">
        <v>41699</v>
      </c>
      <c r="J1279">
        <v>2014</v>
      </c>
      <c r="K1279" t="s">
        <v>77</v>
      </c>
      <c r="L1279" t="s">
        <v>78</v>
      </c>
      <c r="M1279" s="1">
        <v>41663</v>
      </c>
      <c r="N1279">
        <v>21</v>
      </c>
      <c r="O1279">
        <f>STANDARDIZE(N1279,$N$8,$N$9)</f>
        <v>-0.25932518704948021</v>
      </c>
      <c r="P1279">
        <f>ABS($J$3-O1279)</f>
        <v>0.26804103672741014</v>
      </c>
      <c r="Q1279">
        <f>ABS($J$4-O1279)</f>
        <v>2.4481081354436793</v>
      </c>
      <c r="R1279">
        <f>ABS($J$5-O1279)</f>
        <v>0.10721641469096405</v>
      </c>
      <c r="S1279">
        <f>ABS($J$6-O1279)</f>
        <v>0.69690669549126638</v>
      </c>
      <c r="T1279">
        <f>MIN(P1279:S1279)</f>
        <v>0.10721641469096405</v>
      </c>
      <c r="U1279">
        <f>MATCH(T1279,P1279:S1279, 0)</f>
        <v>3</v>
      </c>
    </row>
    <row r="1280" spans="1:21" x14ac:dyDescent="0.35">
      <c r="A1280">
        <v>3</v>
      </c>
      <c r="B1280">
        <v>1269</v>
      </c>
      <c r="C1280" t="s">
        <v>14</v>
      </c>
      <c r="D1280" t="s">
        <v>15</v>
      </c>
      <c r="E1280" t="s">
        <v>34</v>
      </c>
      <c r="F1280" t="s">
        <v>35</v>
      </c>
      <c r="G1280" t="s">
        <v>36</v>
      </c>
      <c r="H1280" t="s">
        <v>37</v>
      </c>
      <c r="I1280" s="1">
        <v>41699</v>
      </c>
      <c r="J1280">
        <v>2014</v>
      </c>
      <c r="K1280" t="s">
        <v>77</v>
      </c>
      <c r="L1280" t="s">
        <v>78</v>
      </c>
      <c r="M1280" s="1">
        <v>41668</v>
      </c>
      <c r="N1280">
        <v>26</v>
      </c>
      <c r="O1280">
        <f>STANDARDIZE(N1280,$N$8,$N$9)</f>
        <v>-0.16997817480701016</v>
      </c>
      <c r="P1280">
        <f>ABS($J$3-O1280)</f>
        <v>0.35738804896988019</v>
      </c>
      <c r="Q1280">
        <f>ABS($J$4-O1280)</f>
        <v>2.3587611232012091</v>
      </c>
      <c r="R1280">
        <f>ABS($J$5-O1280)</f>
        <v>1.7869402448493998E-2</v>
      </c>
      <c r="S1280">
        <f>ABS($J$6-O1280)</f>
        <v>0.60755968324879628</v>
      </c>
      <c r="T1280">
        <f>MIN(P1280:S1280)</f>
        <v>1.7869402448493998E-2</v>
      </c>
      <c r="U1280">
        <f>MATCH(T1280,P1280:S1280, 0)</f>
        <v>3</v>
      </c>
    </row>
    <row r="1281" spans="1:21" x14ac:dyDescent="0.35">
      <c r="A1281">
        <v>3</v>
      </c>
      <c r="B1281">
        <v>1270</v>
      </c>
      <c r="C1281" t="s">
        <v>62</v>
      </c>
      <c r="D1281" t="s">
        <v>63</v>
      </c>
      <c r="E1281" t="s">
        <v>149</v>
      </c>
      <c r="F1281" t="s">
        <v>150</v>
      </c>
      <c r="G1281" t="s">
        <v>215</v>
      </c>
      <c r="H1281" t="s">
        <v>216</v>
      </c>
      <c r="I1281" s="1">
        <v>41699</v>
      </c>
      <c r="J1281">
        <v>2014</v>
      </c>
      <c r="K1281" t="s">
        <v>77</v>
      </c>
      <c r="L1281" t="s">
        <v>78</v>
      </c>
      <c r="M1281" s="1">
        <v>41668</v>
      </c>
      <c r="N1281">
        <v>26</v>
      </c>
      <c r="O1281">
        <f>STANDARDIZE(N1281,$N$8,$N$9)</f>
        <v>-0.16997817480701016</v>
      </c>
      <c r="P1281">
        <f>ABS($J$3-O1281)</f>
        <v>0.35738804896988019</v>
      </c>
      <c r="Q1281">
        <f>ABS($J$4-O1281)</f>
        <v>2.3587611232012091</v>
      </c>
      <c r="R1281">
        <f>ABS($J$5-O1281)</f>
        <v>1.7869402448493998E-2</v>
      </c>
      <c r="S1281">
        <f>ABS($J$6-O1281)</f>
        <v>0.60755968324879628</v>
      </c>
      <c r="T1281">
        <f>MIN(P1281:S1281)</f>
        <v>1.7869402448493998E-2</v>
      </c>
      <c r="U1281">
        <f>MATCH(T1281,P1281:S1281, 0)</f>
        <v>3</v>
      </c>
    </row>
    <row r="1282" spans="1:21" x14ac:dyDescent="0.35">
      <c r="A1282">
        <v>1</v>
      </c>
      <c r="B1282">
        <v>1271</v>
      </c>
      <c r="C1282" t="s">
        <v>487</v>
      </c>
      <c r="D1282" t="s">
        <v>488</v>
      </c>
      <c r="E1282" t="s">
        <v>79</v>
      </c>
      <c r="F1282" t="s">
        <v>35</v>
      </c>
      <c r="G1282" t="s">
        <v>80</v>
      </c>
      <c r="H1282" t="s">
        <v>81</v>
      </c>
      <c r="I1282" s="1">
        <v>41700</v>
      </c>
      <c r="J1282">
        <v>2014</v>
      </c>
      <c r="K1282" t="s">
        <v>77</v>
      </c>
      <c r="L1282" t="s">
        <v>78</v>
      </c>
      <c r="M1282" s="1">
        <v>41683</v>
      </c>
      <c r="N1282">
        <v>10</v>
      </c>
      <c r="O1282">
        <f>STANDARDIZE(N1282,$N$8,$N$9)</f>
        <v>-0.4558886139829143</v>
      </c>
      <c r="P1282">
        <f>ABS($J$3-O1282)</f>
        <v>7.1477609793976049E-2</v>
      </c>
      <c r="Q1282">
        <f>ABS($J$4-O1282)</f>
        <v>2.6446715623771131</v>
      </c>
      <c r="R1282">
        <f>ABS($J$5-O1282)</f>
        <v>0.30377984162439814</v>
      </c>
      <c r="S1282">
        <f>ABS($J$6-O1282)</f>
        <v>0.89347012242470036</v>
      </c>
      <c r="T1282">
        <f>MIN(P1282:S1282)</f>
        <v>7.1477609793976049E-2</v>
      </c>
      <c r="U1282">
        <f>MATCH(T1282,P1282:S1282, 0)</f>
        <v>1</v>
      </c>
    </row>
    <row r="1283" spans="1:21" x14ac:dyDescent="0.35">
      <c r="A1283">
        <v>4</v>
      </c>
      <c r="B1283">
        <v>1272</v>
      </c>
      <c r="C1283" t="s">
        <v>14</v>
      </c>
      <c r="D1283" t="s">
        <v>15</v>
      </c>
      <c r="E1283" t="s">
        <v>34</v>
      </c>
      <c r="F1283" t="s">
        <v>35</v>
      </c>
      <c r="G1283" t="s">
        <v>36</v>
      </c>
      <c r="H1283" t="s">
        <v>37</v>
      </c>
      <c r="I1283" s="1">
        <v>41700</v>
      </c>
      <c r="J1283">
        <v>2014</v>
      </c>
      <c r="K1283" t="s">
        <v>41</v>
      </c>
      <c r="L1283" t="s">
        <v>42</v>
      </c>
      <c r="M1283" s="1">
        <v>41759</v>
      </c>
      <c r="N1283">
        <v>86</v>
      </c>
      <c r="O1283">
        <f>STANDARDIZE(N1283,$N$8,$N$9)</f>
        <v>0.90218597210263041</v>
      </c>
      <c r="P1283">
        <f>ABS($J$3-O1283)</f>
        <v>1.4295521958795208</v>
      </c>
      <c r="Q1283">
        <f>ABS($J$4-O1283)</f>
        <v>1.2865969762915686</v>
      </c>
      <c r="R1283">
        <f>ABS($J$5-O1283)</f>
        <v>1.0542947444611466</v>
      </c>
      <c r="S1283">
        <f>ABS($J$6-O1283)</f>
        <v>0.46460446366084429</v>
      </c>
      <c r="T1283">
        <f>MIN(P1283:S1283)</f>
        <v>0.46460446366084429</v>
      </c>
      <c r="U1283">
        <f>MATCH(T1283,P1283:S1283, 0)</f>
        <v>4</v>
      </c>
    </row>
    <row r="1284" spans="1:21" x14ac:dyDescent="0.35">
      <c r="A1284">
        <v>4</v>
      </c>
      <c r="B1284">
        <v>1273</v>
      </c>
      <c r="C1284" t="s">
        <v>14</v>
      </c>
      <c r="D1284" t="s">
        <v>15</v>
      </c>
      <c r="E1284" t="s">
        <v>196</v>
      </c>
      <c r="F1284" t="s">
        <v>197</v>
      </c>
      <c r="G1284" t="s">
        <v>198</v>
      </c>
      <c r="H1284" t="s">
        <v>199</v>
      </c>
      <c r="I1284" s="1">
        <v>41700</v>
      </c>
      <c r="J1284">
        <v>2014</v>
      </c>
      <c r="K1284" t="s">
        <v>69</v>
      </c>
      <c r="L1284" t="s">
        <v>70</v>
      </c>
      <c r="M1284" s="1">
        <v>41780</v>
      </c>
      <c r="N1284">
        <v>107</v>
      </c>
      <c r="O1284">
        <f>STANDARDIZE(N1284,$N$8,$N$9)</f>
        <v>1.2774434235210046</v>
      </c>
      <c r="P1284">
        <f>ABS($J$3-O1284)</f>
        <v>1.8048096472978949</v>
      </c>
      <c r="Q1284">
        <f>ABS($J$4-O1284)</f>
        <v>0.91133952487319436</v>
      </c>
      <c r="R1284">
        <f>ABS($J$5-O1284)</f>
        <v>1.4295521958795208</v>
      </c>
      <c r="S1284">
        <f>ABS($J$6-O1284)</f>
        <v>0.83986191507921848</v>
      </c>
      <c r="T1284">
        <f>MIN(P1284:S1284)</f>
        <v>0.83986191507921848</v>
      </c>
      <c r="U1284">
        <f>MATCH(T1284,P1284:S1284, 0)</f>
        <v>4</v>
      </c>
    </row>
    <row r="1285" spans="1:21" x14ac:dyDescent="0.35">
      <c r="A1285">
        <v>1</v>
      </c>
      <c r="B1285">
        <v>1274</v>
      </c>
      <c r="C1285" t="s">
        <v>489</v>
      </c>
      <c r="D1285" t="s">
        <v>490</v>
      </c>
      <c r="E1285" t="s">
        <v>105</v>
      </c>
      <c r="F1285" t="s">
        <v>59</v>
      </c>
      <c r="G1285" t="s">
        <v>106</v>
      </c>
      <c r="H1285" t="s">
        <v>107</v>
      </c>
      <c r="I1285" s="1">
        <v>41701</v>
      </c>
      <c r="J1285">
        <v>2014</v>
      </c>
      <c r="K1285" t="s">
        <v>176</v>
      </c>
      <c r="L1285" t="s">
        <v>177</v>
      </c>
      <c r="M1285" s="1">
        <v>41793</v>
      </c>
      <c r="N1285">
        <v>3</v>
      </c>
      <c r="O1285">
        <f>STANDARDIZE(N1285,$N$8,$N$9)</f>
        <v>-0.58097443112237235</v>
      </c>
      <c r="P1285">
        <f>ABS($J$3-O1285)</f>
        <v>5.3608207345481995E-2</v>
      </c>
      <c r="Q1285">
        <f>ABS($J$4-O1285)</f>
        <v>2.7697573795165713</v>
      </c>
      <c r="R1285">
        <f>ABS($J$5-O1285)</f>
        <v>0.42886565876385618</v>
      </c>
      <c r="S1285">
        <f>ABS($J$6-O1285)</f>
        <v>1.0185559395641586</v>
      </c>
      <c r="T1285">
        <f>MIN(P1285:S1285)</f>
        <v>5.3608207345481995E-2</v>
      </c>
      <c r="U1285">
        <f>MATCH(T1285,P1285:S1285, 0)</f>
        <v>1</v>
      </c>
    </row>
    <row r="1286" spans="1:21" x14ac:dyDescent="0.35">
      <c r="A1286">
        <v>1</v>
      </c>
      <c r="B1286">
        <v>1275</v>
      </c>
      <c r="C1286" t="s">
        <v>229</v>
      </c>
      <c r="D1286" t="s">
        <v>230</v>
      </c>
      <c r="E1286" t="s">
        <v>168</v>
      </c>
      <c r="F1286" t="s">
        <v>169</v>
      </c>
      <c r="G1286" t="s">
        <v>170</v>
      </c>
      <c r="H1286" t="s">
        <v>171</v>
      </c>
      <c r="I1286" s="1">
        <v>41701</v>
      </c>
      <c r="J1286">
        <v>2014</v>
      </c>
      <c r="K1286" t="s">
        <v>41</v>
      </c>
      <c r="L1286" t="s">
        <v>42</v>
      </c>
      <c r="M1286" s="1">
        <v>41976</v>
      </c>
      <c r="N1286">
        <v>9</v>
      </c>
      <c r="O1286">
        <f>STANDARDIZE(N1286,$N$8,$N$9)</f>
        <v>-0.4737580164314083</v>
      </c>
      <c r="P1286">
        <f>ABS($J$3-O1286)</f>
        <v>5.3608207345482051E-2</v>
      </c>
      <c r="Q1286">
        <f>ABS($J$4-O1286)</f>
        <v>2.6625409648256073</v>
      </c>
      <c r="R1286">
        <f>ABS($J$5-O1286)</f>
        <v>0.32164924407289214</v>
      </c>
      <c r="S1286">
        <f>ABS($J$6-O1286)</f>
        <v>0.91133952487319436</v>
      </c>
      <c r="T1286">
        <f>MIN(P1286:S1286)</f>
        <v>5.3608207345482051E-2</v>
      </c>
      <c r="U1286">
        <f>MATCH(T1286,P1286:S1286, 0)</f>
        <v>1</v>
      </c>
    </row>
    <row r="1287" spans="1:21" x14ac:dyDescent="0.35">
      <c r="A1287">
        <v>3</v>
      </c>
      <c r="B1287">
        <v>1276</v>
      </c>
      <c r="C1287" t="s">
        <v>172</v>
      </c>
      <c r="D1287" t="s">
        <v>173</v>
      </c>
      <c r="E1287" t="s">
        <v>79</v>
      </c>
      <c r="F1287" t="s">
        <v>35</v>
      </c>
      <c r="G1287" t="s">
        <v>80</v>
      </c>
      <c r="H1287" t="s">
        <v>81</v>
      </c>
      <c r="I1287" s="1">
        <v>41701</v>
      </c>
      <c r="J1287">
        <v>2014</v>
      </c>
      <c r="K1287" t="s">
        <v>368</v>
      </c>
      <c r="L1287" t="s">
        <v>369</v>
      </c>
      <c r="M1287" s="1">
        <v>41719</v>
      </c>
      <c r="N1287">
        <v>18</v>
      </c>
      <c r="O1287">
        <f>STANDARDIZE(N1287,$N$8,$N$9)</f>
        <v>-0.31293339439496226</v>
      </c>
      <c r="P1287">
        <f>ABS($J$3-O1287)</f>
        <v>0.21443282938192809</v>
      </c>
      <c r="Q1287">
        <f>ABS($J$4-O1287)</f>
        <v>2.5017163427891611</v>
      </c>
      <c r="R1287">
        <f>ABS($J$5-O1287)</f>
        <v>0.1608246220364461</v>
      </c>
      <c r="S1287">
        <f>ABS($J$6-O1287)</f>
        <v>0.75051490283674838</v>
      </c>
      <c r="T1287">
        <f>MIN(P1287:S1287)</f>
        <v>0.1608246220364461</v>
      </c>
      <c r="U1287">
        <f>MATCH(T1287,P1287:S1287, 0)</f>
        <v>3</v>
      </c>
    </row>
    <row r="1288" spans="1:21" x14ac:dyDescent="0.35">
      <c r="A1288">
        <v>3</v>
      </c>
      <c r="B1288">
        <v>1277</v>
      </c>
      <c r="C1288" t="s">
        <v>30</v>
      </c>
      <c r="D1288" t="s">
        <v>31</v>
      </c>
      <c r="E1288" t="s">
        <v>79</v>
      </c>
      <c r="F1288" t="s">
        <v>35</v>
      </c>
      <c r="G1288" t="s">
        <v>80</v>
      </c>
      <c r="H1288" t="s">
        <v>81</v>
      </c>
      <c r="I1288" s="1">
        <v>41701</v>
      </c>
      <c r="J1288">
        <v>2014</v>
      </c>
      <c r="K1288" t="s">
        <v>368</v>
      </c>
      <c r="L1288" t="s">
        <v>369</v>
      </c>
      <c r="M1288" s="1">
        <v>41719</v>
      </c>
      <c r="N1288">
        <v>18</v>
      </c>
      <c r="O1288">
        <f>STANDARDIZE(N1288,$N$8,$N$9)</f>
        <v>-0.31293339439496226</v>
      </c>
      <c r="P1288">
        <f>ABS($J$3-O1288)</f>
        <v>0.21443282938192809</v>
      </c>
      <c r="Q1288">
        <f>ABS($J$4-O1288)</f>
        <v>2.5017163427891611</v>
      </c>
      <c r="R1288">
        <f>ABS($J$5-O1288)</f>
        <v>0.1608246220364461</v>
      </c>
      <c r="S1288">
        <f>ABS($J$6-O1288)</f>
        <v>0.75051490283674838</v>
      </c>
      <c r="T1288">
        <f>MIN(P1288:S1288)</f>
        <v>0.1608246220364461</v>
      </c>
      <c r="U1288">
        <f>MATCH(T1288,P1288:S1288, 0)</f>
        <v>3</v>
      </c>
    </row>
    <row r="1289" spans="1:21" x14ac:dyDescent="0.35">
      <c r="A1289">
        <v>3</v>
      </c>
      <c r="B1289">
        <v>1278</v>
      </c>
      <c r="C1289" t="s">
        <v>172</v>
      </c>
      <c r="D1289" t="s">
        <v>173</v>
      </c>
      <c r="E1289" t="s">
        <v>79</v>
      </c>
      <c r="F1289" t="s">
        <v>35</v>
      </c>
      <c r="G1289" t="s">
        <v>80</v>
      </c>
      <c r="H1289" t="s">
        <v>81</v>
      </c>
      <c r="I1289" s="1">
        <v>41701</v>
      </c>
      <c r="J1289">
        <v>2014</v>
      </c>
      <c r="K1289" t="s">
        <v>368</v>
      </c>
      <c r="L1289" t="s">
        <v>369</v>
      </c>
      <c r="M1289" s="1">
        <v>41719</v>
      </c>
      <c r="N1289">
        <v>18</v>
      </c>
      <c r="O1289">
        <f>STANDARDIZE(N1289,$N$8,$N$9)</f>
        <v>-0.31293339439496226</v>
      </c>
      <c r="P1289">
        <f>ABS($J$3-O1289)</f>
        <v>0.21443282938192809</v>
      </c>
      <c r="Q1289">
        <f>ABS($J$4-O1289)</f>
        <v>2.5017163427891611</v>
      </c>
      <c r="R1289">
        <f>ABS($J$5-O1289)</f>
        <v>0.1608246220364461</v>
      </c>
      <c r="S1289">
        <f>ABS($J$6-O1289)</f>
        <v>0.75051490283674838</v>
      </c>
      <c r="T1289">
        <f>MIN(P1289:S1289)</f>
        <v>0.1608246220364461</v>
      </c>
      <c r="U1289">
        <f>MATCH(T1289,P1289:S1289, 0)</f>
        <v>3</v>
      </c>
    </row>
    <row r="1290" spans="1:21" x14ac:dyDescent="0.35">
      <c r="A1290">
        <v>3</v>
      </c>
      <c r="B1290">
        <v>1279</v>
      </c>
      <c r="C1290" t="s">
        <v>14</v>
      </c>
      <c r="D1290" t="s">
        <v>15</v>
      </c>
      <c r="E1290" t="s">
        <v>79</v>
      </c>
      <c r="F1290" t="s">
        <v>35</v>
      </c>
      <c r="G1290" t="s">
        <v>80</v>
      </c>
      <c r="H1290" t="s">
        <v>81</v>
      </c>
      <c r="I1290" s="1">
        <v>41701</v>
      </c>
      <c r="J1290">
        <v>2014</v>
      </c>
      <c r="K1290" t="s">
        <v>368</v>
      </c>
      <c r="L1290" t="s">
        <v>369</v>
      </c>
      <c r="M1290" s="1">
        <v>41719</v>
      </c>
      <c r="N1290">
        <v>18</v>
      </c>
      <c r="O1290">
        <f>STANDARDIZE(N1290,$N$8,$N$9)</f>
        <v>-0.31293339439496226</v>
      </c>
      <c r="P1290">
        <f>ABS($J$3-O1290)</f>
        <v>0.21443282938192809</v>
      </c>
      <c r="Q1290">
        <f>ABS($J$4-O1290)</f>
        <v>2.5017163427891611</v>
      </c>
      <c r="R1290">
        <f>ABS($J$5-O1290)</f>
        <v>0.1608246220364461</v>
      </c>
      <c r="S1290">
        <f>ABS($J$6-O1290)</f>
        <v>0.75051490283674838</v>
      </c>
      <c r="T1290">
        <f>MIN(P1290:S1290)</f>
        <v>0.1608246220364461</v>
      </c>
      <c r="U1290">
        <f>MATCH(T1290,P1290:S1290, 0)</f>
        <v>3</v>
      </c>
    </row>
    <row r="1291" spans="1:21" x14ac:dyDescent="0.35">
      <c r="A1291">
        <v>3</v>
      </c>
      <c r="B1291">
        <v>1280</v>
      </c>
      <c r="C1291" t="s">
        <v>414</v>
      </c>
      <c r="D1291" t="s">
        <v>415</v>
      </c>
      <c r="E1291" t="s">
        <v>79</v>
      </c>
      <c r="F1291" t="s">
        <v>35</v>
      </c>
      <c r="G1291" t="s">
        <v>80</v>
      </c>
      <c r="H1291" t="s">
        <v>81</v>
      </c>
      <c r="I1291" s="1">
        <v>41701</v>
      </c>
      <c r="J1291">
        <v>2014</v>
      </c>
      <c r="K1291" t="s">
        <v>368</v>
      </c>
      <c r="L1291" t="s">
        <v>369</v>
      </c>
      <c r="M1291" s="1">
        <v>41719</v>
      </c>
      <c r="N1291">
        <v>18</v>
      </c>
      <c r="O1291">
        <f>STANDARDIZE(N1291,$N$8,$N$9)</f>
        <v>-0.31293339439496226</v>
      </c>
      <c r="P1291">
        <f>ABS($J$3-O1291)</f>
        <v>0.21443282938192809</v>
      </c>
      <c r="Q1291">
        <f>ABS($J$4-O1291)</f>
        <v>2.5017163427891611</v>
      </c>
      <c r="R1291">
        <f>ABS($J$5-O1291)</f>
        <v>0.1608246220364461</v>
      </c>
      <c r="S1291">
        <f>ABS($J$6-O1291)</f>
        <v>0.75051490283674838</v>
      </c>
      <c r="T1291">
        <f>MIN(P1291:S1291)</f>
        <v>0.1608246220364461</v>
      </c>
      <c r="U1291">
        <f>MATCH(T1291,P1291:S1291, 0)</f>
        <v>3</v>
      </c>
    </row>
    <row r="1292" spans="1:21" x14ac:dyDescent="0.35">
      <c r="A1292">
        <v>3</v>
      </c>
      <c r="B1292">
        <v>1281</v>
      </c>
      <c r="C1292" t="s">
        <v>14</v>
      </c>
      <c r="D1292" t="s">
        <v>15</v>
      </c>
      <c r="E1292" t="s">
        <v>79</v>
      </c>
      <c r="F1292" t="s">
        <v>35</v>
      </c>
      <c r="G1292" t="s">
        <v>80</v>
      </c>
      <c r="H1292" t="s">
        <v>81</v>
      </c>
      <c r="I1292" s="1">
        <v>41701</v>
      </c>
      <c r="J1292">
        <v>2014</v>
      </c>
      <c r="K1292" t="s">
        <v>368</v>
      </c>
      <c r="L1292" t="s">
        <v>369</v>
      </c>
      <c r="M1292" s="1">
        <v>41719</v>
      </c>
      <c r="N1292">
        <v>18</v>
      </c>
      <c r="O1292">
        <f>STANDARDIZE(N1292,$N$8,$N$9)</f>
        <v>-0.31293339439496226</v>
      </c>
      <c r="P1292">
        <f>ABS($J$3-O1292)</f>
        <v>0.21443282938192809</v>
      </c>
      <c r="Q1292">
        <f>ABS($J$4-O1292)</f>
        <v>2.5017163427891611</v>
      </c>
      <c r="R1292">
        <f>ABS($J$5-O1292)</f>
        <v>0.1608246220364461</v>
      </c>
      <c r="S1292">
        <f>ABS($J$6-O1292)</f>
        <v>0.75051490283674838</v>
      </c>
      <c r="T1292">
        <f>MIN(P1292:S1292)</f>
        <v>0.1608246220364461</v>
      </c>
      <c r="U1292">
        <f>MATCH(T1292,P1292:S1292, 0)</f>
        <v>3</v>
      </c>
    </row>
    <row r="1293" spans="1:21" x14ac:dyDescent="0.35">
      <c r="A1293">
        <v>3</v>
      </c>
      <c r="B1293">
        <v>1282</v>
      </c>
      <c r="C1293" t="s">
        <v>14</v>
      </c>
      <c r="D1293" t="s">
        <v>15</v>
      </c>
      <c r="E1293" t="s">
        <v>79</v>
      </c>
      <c r="F1293" t="s">
        <v>35</v>
      </c>
      <c r="G1293" t="s">
        <v>80</v>
      </c>
      <c r="H1293" t="s">
        <v>81</v>
      </c>
      <c r="I1293" s="1">
        <v>41701</v>
      </c>
      <c r="J1293">
        <v>2014</v>
      </c>
      <c r="K1293" t="s">
        <v>368</v>
      </c>
      <c r="L1293" t="s">
        <v>369</v>
      </c>
      <c r="M1293" s="1">
        <v>41719</v>
      </c>
      <c r="N1293">
        <v>18</v>
      </c>
      <c r="O1293">
        <f>STANDARDIZE(N1293,$N$8,$N$9)</f>
        <v>-0.31293339439496226</v>
      </c>
      <c r="P1293">
        <f>ABS($J$3-O1293)</f>
        <v>0.21443282938192809</v>
      </c>
      <c r="Q1293">
        <f>ABS($J$4-O1293)</f>
        <v>2.5017163427891611</v>
      </c>
      <c r="R1293">
        <f>ABS($J$5-O1293)</f>
        <v>0.1608246220364461</v>
      </c>
      <c r="S1293">
        <f>ABS($J$6-O1293)</f>
        <v>0.75051490283674838</v>
      </c>
      <c r="T1293">
        <f>MIN(P1293:S1293)</f>
        <v>0.1608246220364461</v>
      </c>
      <c r="U1293">
        <f>MATCH(T1293,P1293:S1293, 0)</f>
        <v>3</v>
      </c>
    </row>
    <row r="1294" spans="1:21" x14ac:dyDescent="0.35">
      <c r="A1294">
        <v>3</v>
      </c>
      <c r="B1294">
        <v>1283</v>
      </c>
      <c r="C1294" t="s">
        <v>14</v>
      </c>
      <c r="D1294" t="s">
        <v>15</v>
      </c>
      <c r="E1294" t="s">
        <v>79</v>
      </c>
      <c r="F1294" t="s">
        <v>35</v>
      </c>
      <c r="G1294" t="s">
        <v>80</v>
      </c>
      <c r="H1294" t="s">
        <v>81</v>
      </c>
      <c r="I1294" s="1">
        <v>41701</v>
      </c>
      <c r="J1294">
        <v>2014</v>
      </c>
      <c r="K1294" t="s">
        <v>368</v>
      </c>
      <c r="L1294" t="s">
        <v>369</v>
      </c>
      <c r="M1294" s="1">
        <v>41719</v>
      </c>
      <c r="N1294">
        <v>18</v>
      </c>
      <c r="O1294">
        <f>STANDARDIZE(N1294,$N$8,$N$9)</f>
        <v>-0.31293339439496226</v>
      </c>
      <c r="P1294">
        <f>ABS($J$3-O1294)</f>
        <v>0.21443282938192809</v>
      </c>
      <c r="Q1294">
        <f>ABS($J$4-O1294)</f>
        <v>2.5017163427891611</v>
      </c>
      <c r="R1294">
        <f>ABS($J$5-O1294)</f>
        <v>0.1608246220364461</v>
      </c>
      <c r="S1294">
        <f>ABS($J$6-O1294)</f>
        <v>0.75051490283674838</v>
      </c>
      <c r="T1294">
        <f>MIN(P1294:S1294)</f>
        <v>0.1608246220364461</v>
      </c>
      <c r="U1294">
        <f>MATCH(T1294,P1294:S1294, 0)</f>
        <v>3</v>
      </c>
    </row>
    <row r="1295" spans="1:21" x14ac:dyDescent="0.35">
      <c r="A1295">
        <v>3</v>
      </c>
      <c r="B1295">
        <v>1284</v>
      </c>
      <c r="C1295" t="s">
        <v>192</v>
      </c>
      <c r="D1295" t="s">
        <v>193</v>
      </c>
      <c r="E1295" t="s">
        <v>149</v>
      </c>
      <c r="F1295" t="s">
        <v>150</v>
      </c>
      <c r="G1295" t="s">
        <v>215</v>
      </c>
      <c r="H1295" t="s">
        <v>216</v>
      </c>
      <c r="I1295" s="1">
        <v>41701</v>
      </c>
      <c r="J1295">
        <v>2014</v>
      </c>
      <c r="K1295" t="s">
        <v>77</v>
      </c>
      <c r="L1295" t="s">
        <v>78</v>
      </c>
      <c r="M1295" s="1">
        <v>41721</v>
      </c>
      <c r="N1295">
        <v>20</v>
      </c>
      <c r="O1295">
        <f>STANDARDIZE(N1295,$N$8,$N$9)</f>
        <v>-0.27719458949797421</v>
      </c>
      <c r="P1295">
        <f>ABS($J$3-O1295)</f>
        <v>0.25017163427891614</v>
      </c>
      <c r="Q1295">
        <f>ABS($J$4-O1295)</f>
        <v>2.4659775378921731</v>
      </c>
      <c r="R1295">
        <f>ABS($J$5-O1295)</f>
        <v>0.12508581713945804</v>
      </c>
      <c r="S1295">
        <f>ABS($J$6-O1295)</f>
        <v>0.71477609793976038</v>
      </c>
      <c r="T1295">
        <f>MIN(P1295:S1295)</f>
        <v>0.12508581713945804</v>
      </c>
      <c r="U1295">
        <f>MATCH(T1295,P1295:S1295, 0)</f>
        <v>3</v>
      </c>
    </row>
    <row r="1296" spans="1:21" x14ac:dyDescent="0.35">
      <c r="A1296">
        <v>3</v>
      </c>
      <c r="B1296">
        <v>1285</v>
      </c>
      <c r="C1296" t="s">
        <v>229</v>
      </c>
      <c r="D1296" t="s">
        <v>230</v>
      </c>
      <c r="E1296" t="s">
        <v>131</v>
      </c>
      <c r="F1296" t="s">
        <v>132</v>
      </c>
      <c r="G1296" t="s">
        <v>133</v>
      </c>
      <c r="H1296" t="s">
        <v>134</v>
      </c>
      <c r="I1296" s="1">
        <v>41701</v>
      </c>
      <c r="J1296">
        <v>2014</v>
      </c>
      <c r="K1296" t="s">
        <v>38</v>
      </c>
      <c r="L1296" t="s">
        <v>13</v>
      </c>
      <c r="M1296" s="1">
        <v>41723</v>
      </c>
      <c r="N1296">
        <v>22</v>
      </c>
      <c r="O1296">
        <f>STANDARDIZE(N1296,$N$8,$N$9)</f>
        <v>-0.24145578460098621</v>
      </c>
      <c r="P1296">
        <f>ABS($J$3-O1296)</f>
        <v>0.28591043917590414</v>
      </c>
      <c r="Q1296">
        <f>ABS($J$4-O1296)</f>
        <v>2.4302387329951851</v>
      </c>
      <c r="R1296">
        <f>ABS($J$5-O1296)</f>
        <v>8.9347012242470047E-2</v>
      </c>
      <c r="S1296">
        <f>ABS($J$6-O1296)</f>
        <v>0.67903729304277238</v>
      </c>
      <c r="T1296">
        <f>MIN(P1296:S1296)</f>
        <v>8.9347012242470047E-2</v>
      </c>
      <c r="U1296">
        <f>MATCH(T1296,P1296:S1296, 0)</f>
        <v>3</v>
      </c>
    </row>
    <row r="1297" spans="1:21" x14ac:dyDescent="0.35">
      <c r="A1297">
        <v>1</v>
      </c>
      <c r="B1297">
        <v>1286</v>
      </c>
      <c r="C1297" t="s">
        <v>14</v>
      </c>
      <c r="D1297" t="s">
        <v>15</v>
      </c>
      <c r="E1297" t="s">
        <v>34</v>
      </c>
      <c r="F1297" t="s">
        <v>35</v>
      </c>
      <c r="G1297" t="s">
        <v>36</v>
      </c>
      <c r="H1297" t="s">
        <v>37</v>
      </c>
      <c r="I1297" s="1">
        <v>41702</v>
      </c>
      <c r="J1297">
        <v>2014</v>
      </c>
      <c r="K1297" t="s">
        <v>227</v>
      </c>
      <c r="L1297" t="s">
        <v>228</v>
      </c>
      <c r="M1297" s="1">
        <v>41747</v>
      </c>
      <c r="N1297">
        <v>15</v>
      </c>
      <c r="O1297">
        <f>STANDARDIZE(N1297,$N$8,$N$9)</f>
        <v>-0.36654160174044426</v>
      </c>
      <c r="P1297">
        <f>ABS($J$3-O1297)</f>
        <v>0.1608246220364461</v>
      </c>
      <c r="Q1297">
        <f>ABS($J$4-O1297)</f>
        <v>2.5553245501346433</v>
      </c>
      <c r="R1297">
        <f>ABS($J$5-O1297)</f>
        <v>0.21443282938192809</v>
      </c>
      <c r="S1297">
        <f>ABS($J$6-O1297)</f>
        <v>0.80412311018223037</v>
      </c>
      <c r="T1297">
        <f>MIN(P1297:S1297)</f>
        <v>0.1608246220364461</v>
      </c>
      <c r="U1297">
        <f>MATCH(T1297,P1297:S1297, 0)</f>
        <v>1</v>
      </c>
    </row>
    <row r="1298" spans="1:21" x14ac:dyDescent="0.35">
      <c r="A1298">
        <v>1</v>
      </c>
      <c r="B1298">
        <v>1287</v>
      </c>
      <c r="C1298" t="s">
        <v>62</v>
      </c>
      <c r="D1298" t="s">
        <v>63</v>
      </c>
      <c r="E1298" t="s">
        <v>73</v>
      </c>
      <c r="F1298" t="s">
        <v>74</v>
      </c>
      <c r="G1298" t="s">
        <v>114</v>
      </c>
      <c r="H1298" t="s">
        <v>115</v>
      </c>
      <c r="I1298" s="1">
        <v>41702</v>
      </c>
      <c r="J1298">
        <v>2014</v>
      </c>
      <c r="K1298" t="s">
        <v>77</v>
      </c>
      <c r="L1298" t="s">
        <v>78</v>
      </c>
      <c r="M1298" s="1">
        <v>41747</v>
      </c>
      <c r="N1298">
        <v>15</v>
      </c>
      <c r="O1298">
        <f>STANDARDIZE(N1298,$N$8,$N$9)</f>
        <v>-0.36654160174044426</v>
      </c>
      <c r="P1298">
        <f>ABS($J$3-O1298)</f>
        <v>0.1608246220364461</v>
      </c>
      <c r="Q1298">
        <f>ABS($J$4-O1298)</f>
        <v>2.5553245501346433</v>
      </c>
      <c r="R1298">
        <f>ABS($J$5-O1298)</f>
        <v>0.21443282938192809</v>
      </c>
      <c r="S1298">
        <f>ABS($J$6-O1298)</f>
        <v>0.80412311018223037</v>
      </c>
      <c r="T1298">
        <f>MIN(P1298:S1298)</f>
        <v>0.1608246220364461</v>
      </c>
      <c r="U1298">
        <f>MATCH(T1298,P1298:S1298, 0)</f>
        <v>1</v>
      </c>
    </row>
    <row r="1299" spans="1:21" x14ac:dyDescent="0.35">
      <c r="A1299">
        <v>3</v>
      </c>
      <c r="B1299">
        <v>1288</v>
      </c>
      <c r="C1299" t="s">
        <v>288</v>
      </c>
      <c r="D1299" t="s">
        <v>289</v>
      </c>
      <c r="E1299" t="s">
        <v>73</v>
      </c>
      <c r="F1299" t="s">
        <v>74</v>
      </c>
      <c r="G1299" t="s">
        <v>114</v>
      </c>
      <c r="H1299" t="s">
        <v>115</v>
      </c>
      <c r="I1299" s="1">
        <v>41702</v>
      </c>
      <c r="J1299">
        <v>2014</v>
      </c>
      <c r="K1299" t="s">
        <v>77</v>
      </c>
      <c r="L1299" t="s">
        <v>78</v>
      </c>
      <c r="M1299" s="1">
        <v>41752</v>
      </c>
      <c r="N1299">
        <v>20</v>
      </c>
      <c r="O1299">
        <f>STANDARDIZE(N1299,$N$8,$N$9)</f>
        <v>-0.27719458949797421</v>
      </c>
      <c r="P1299">
        <f>ABS($J$3-O1299)</f>
        <v>0.25017163427891614</v>
      </c>
      <c r="Q1299">
        <f>ABS($J$4-O1299)</f>
        <v>2.4659775378921731</v>
      </c>
      <c r="R1299">
        <f>ABS($J$5-O1299)</f>
        <v>0.12508581713945804</v>
      </c>
      <c r="S1299">
        <f>ABS($J$6-O1299)</f>
        <v>0.71477609793976038</v>
      </c>
      <c r="T1299">
        <f>MIN(P1299:S1299)</f>
        <v>0.12508581713945804</v>
      </c>
      <c r="U1299">
        <f>MATCH(T1299,P1299:S1299, 0)</f>
        <v>3</v>
      </c>
    </row>
    <row r="1300" spans="1:21" x14ac:dyDescent="0.35">
      <c r="A1300">
        <v>3</v>
      </c>
      <c r="B1300">
        <v>1289</v>
      </c>
      <c r="C1300" t="s">
        <v>129</v>
      </c>
      <c r="D1300" t="s">
        <v>130</v>
      </c>
      <c r="E1300" t="s">
        <v>52</v>
      </c>
      <c r="F1300" t="s">
        <v>102</v>
      </c>
      <c r="G1300" t="s">
        <v>103</v>
      </c>
      <c r="H1300" t="s">
        <v>104</v>
      </c>
      <c r="I1300" s="1">
        <v>41702</v>
      </c>
      <c r="J1300">
        <v>2014</v>
      </c>
      <c r="K1300" t="s">
        <v>69</v>
      </c>
      <c r="L1300" t="s">
        <v>70</v>
      </c>
      <c r="M1300" s="1">
        <v>41703</v>
      </c>
      <c r="N1300">
        <v>30</v>
      </c>
      <c r="O1300">
        <f>STANDARDIZE(N1300,$N$8,$N$9)</f>
        <v>-9.8500565013034141E-2</v>
      </c>
      <c r="P1300">
        <f>ABS($J$3-O1300)</f>
        <v>0.42886565876385618</v>
      </c>
      <c r="Q1300">
        <f>ABS($J$4-O1300)</f>
        <v>2.2872835134072331</v>
      </c>
      <c r="R1300">
        <f>ABS($J$5-O1300)</f>
        <v>5.3608207345482023E-2</v>
      </c>
      <c r="S1300">
        <f>ABS($J$6-O1300)</f>
        <v>0.53608207345482028</v>
      </c>
      <c r="T1300">
        <f>MIN(P1300:S1300)</f>
        <v>5.3608207345482023E-2</v>
      </c>
      <c r="U1300">
        <f>MATCH(T1300,P1300:S1300, 0)</f>
        <v>3</v>
      </c>
    </row>
    <row r="1301" spans="1:21" x14ac:dyDescent="0.35">
      <c r="A1301">
        <v>3</v>
      </c>
      <c r="B1301">
        <v>1290</v>
      </c>
      <c r="C1301" t="s">
        <v>30</v>
      </c>
      <c r="D1301" t="s">
        <v>31</v>
      </c>
      <c r="E1301" t="s">
        <v>168</v>
      </c>
      <c r="F1301" t="s">
        <v>169</v>
      </c>
      <c r="G1301" t="s">
        <v>186</v>
      </c>
      <c r="H1301" t="s">
        <v>187</v>
      </c>
      <c r="I1301" s="1">
        <v>41702</v>
      </c>
      <c r="J1301">
        <v>2014</v>
      </c>
      <c r="K1301" t="s">
        <v>227</v>
      </c>
      <c r="L1301" t="s">
        <v>228</v>
      </c>
      <c r="M1301" s="1">
        <v>41825</v>
      </c>
      <c r="N1301">
        <v>34</v>
      </c>
      <c r="O1301">
        <f>STANDARDIZE(N1301,$N$8,$N$9)</f>
        <v>-2.7022955219058099E-2</v>
      </c>
      <c r="P1301">
        <f>ABS($J$3-O1301)</f>
        <v>0.50034326855783229</v>
      </c>
      <c r="Q1301">
        <f>ABS($J$4-O1301)</f>
        <v>2.2158059036132571</v>
      </c>
      <c r="R1301">
        <f>ABS($J$5-O1301)</f>
        <v>0.12508581713945807</v>
      </c>
      <c r="S1301">
        <f>ABS($J$6-O1301)</f>
        <v>0.46460446366084424</v>
      </c>
      <c r="T1301">
        <f>MIN(P1301:S1301)</f>
        <v>0.12508581713945807</v>
      </c>
      <c r="U1301">
        <f>MATCH(T1301,P1301:S1301, 0)</f>
        <v>3</v>
      </c>
    </row>
    <row r="1302" spans="1:21" x14ac:dyDescent="0.35">
      <c r="A1302">
        <v>3</v>
      </c>
      <c r="B1302">
        <v>1291</v>
      </c>
      <c r="C1302" t="s">
        <v>14</v>
      </c>
      <c r="D1302" t="s">
        <v>15</v>
      </c>
      <c r="E1302" t="s">
        <v>64</v>
      </c>
      <c r="F1302" t="s">
        <v>59</v>
      </c>
      <c r="G1302" t="s">
        <v>65</v>
      </c>
      <c r="H1302" t="s">
        <v>66</v>
      </c>
      <c r="I1302" s="1">
        <v>41702</v>
      </c>
      <c r="J1302">
        <v>2014</v>
      </c>
      <c r="K1302" t="s">
        <v>69</v>
      </c>
      <c r="L1302" t="s">
        <v>70</v>
      </c>
      <c r="M1302" s="1">
        <v>41774</v>
      </c>
      <c r="N1302">
        <v>42</v>
      </c>
      <c r="O1302">
        <f>STANDARDIZE(N1302,$N$8,$N$9)</f>
        <v>0.11593226436889398</v>
      </c>
      <c r="P1302">
        <f>ABS($J$3-O1302)</f>
        <v>0.64329848814578439</v>
      </c>
      <c r="Q1302">
        <f>ABS($J$4-O1302)</f>
        <v>2.0728506840253051</v>
      </c>
      <c r="R1302">
        <f>ABS($J$5-O1302)</f>
        <v>0.26804103672741014</v>
      </c>
      <c r="S1302">
        <f>ABS($J$6-O1302)</f>
        <v>0.32164924407289214</v>
      </c>
      <c r="T1302">
        <f>MIN(P1302:S1302)</f>
        <v>0.26804103672741014</v>
      </c>
      <c r="U1302">
        <f>MATCH(T1302,P1302:S1302, 0)</f>
        <v>3</v>
      </c>
    </row>
    <row r="1303" spans="1:21" x14ac:dyDescent="0.35">
      <c r="A1303">
        <v>4</v>
      </c>
      <c r="B1303">
        <v>1292</v>
      </c>
      <c r="C1303" t="s">
        <v>30</v>
      </c>
      <c r="D1303" t="s">
        <v>31</v>
      </c>
      <c r="E1303" t="s">
        <v>34</v>
      </c>
      <c r="F1303" t="s">
        <v>35</v>
      </c>
      <c r="G1303" t="s">
        <v>139</v>
      </c>
      <c r="H1303" t="s">
        <v>140</v>
      </c>
      <c r="I1303" s="1">
        <v>41702</v>
      </c>
      <c r="J1303">
        <v>2014</v>
      </c>
      <c r="K1303" t="s">
        <v>20</v>
      </c>
      <c r="L1303" t="s">
        <v>21</v>
      </c>
      <c r="M1303" s="1">
        <v>41676</v>
      </c>
      <c r="N1303">
        <v>60</v>
      </c>
      <c r="O1303">
        <f>STANDARDIZE(N1303,$N$8,$N$9)</f>
        <v>0.43758150844178612</v>
      </c>
      <c r="P1303">
        <f>ABS($J$3-O1303)</f>
        <v>0.96494773221867647</v>
      </c>
      <c r="Q1303">
        <f>ABS($J$4-O1303)</f>
        <v>1.7512014399524127</v>
      </c>
      <c r="R1303">
        <f>ABS($J$5-O1303)</f>
        <v>0.58969028080030228</v>
      </c>
      <c r="S1303">
        <f>ABS($J$6-O1303)</f>
        <v>0</v>
      </c>
      <c r="T1303">
        <f>MIN(P1303:S1303)</f>
        <v>0</v>
      </c>
      <c r="U1303">
        <f>MATCH(T1303,P1303:S1303, 0)</f>
        <v>4</v>
      </c>
    </row>
    <row r="1304" spans="1:21" x14ac:dyDescent="0.35">
      <c r="A1304">
        <v>4</v>
      </c>
      <c r="B1304">
        <v>1293</v>
      </c>
      <c r="C1304" t="s">
        <v>32</v>
      </c>
      <c r="D1304" t="s">
        <v>33</v>
      </c>
      <c r="E1304" t="s">
        <v>90</v>
      </c>
      <c r="F1304" t="s">
        <v>91</v>
      </c>
      <c r="G1304" t="s">
        <v>235</v>
      </c>
      <c r="H1304" t="s">
        <v>236</v>
      </c>
      <c r="I1304" s="1">
        <v>41702</v>
      </c>
      <c r="J1304">
        <v>2014</v>
      </c>
      <c r="K1304" t="s">
        <v>69</v>
      </c>
      <c r="L1304" t="s">
        <v>70</v>
      </c>
      <c r="M1304" s="1">
        <v>41888</v>
      </c>
      <c r="N1304">
        <v>67</v>
      </c>
      <c r="O1304">
        <f>STANDARDIZE(N1304,$N$8,$N$9)</f>
        <v>0.56266732558124422</v>
      </c>
      <c r="P1304">
        <f>ABS($J$3-O1304)</f>
        <v>1.0900335493581346</v>
      </c>
      <c r="Q1304">
        <f>ABS($J$4-O1304)</f>
        <v>1.6261156228129547</v>
      </c>
      <c r="R1304">
        <f>ABS($J$5-O1304)</f>
        <v>0.71477609793976038</v>
      </c>
      <c r="S1304">
        <f>ABS($J$6-O1304)</f>
        <v>0.1250858171394581</v>
      </c>
      <c r="T1304">
        <f>MIN(P1304:S1304)</f>
        <v>0.1250858171394581</v>
      </c>
      <c r="U1304">
        <f>MATCH(T1304,P1304:S1304, 0)</f>
        <v>4</v>
      </c>
    </row>
    <row r="1305" spans="1:21" x14ac:dyDescent="0.35">
      <c r="A1305">
        <v>1</v>
      </c>
      <c r="B1305">
        <v>1294</v>
      </c>
      <c r="C1305" t="s">
        <v>206</v>
      </c>
      <c r="D1305" t="s">
        <v>207</v>
      </c>
      <c r="E1305" t="s">
        <v>168</v>
      </c>
      <c r="F1305" t="s">
        <v>169</v>
      </c>
      <c r="G1305" t="s">
        <v>170</v>
      </c>
      <c r="H1305" t="s">
        <v>171</v>
      </c>
      <c r="I1305" s="1">
        <v>41703</v>
      </c>
      <c r="J1305">
        <v>2014</v>
      </c>
      <c r="K1305" t="s">
        <v>176</v>
      </c>
      <c r="L1305" t="s">
        <v>177</v>
      </c>
      <c r="M1305" s="1">
        <v>41825</v>
      </c>
      <c r="N1305">
        <v>4</v>
      </c>
      <c r="O1305">
        <f>STANDARDIZE(N1305,$N$8,$N$9)</f>
        <v>-0.56310502867387835</v>
      </c>
      <c r="P1305">
        <f>ABS($J$3-O1305)</f>
        <v>3.5738804896987997E-2</v>
      </c>
      <c r="Q1305">
        <f>ABS($J$4-O1305)</f>
        <v>2.7518879770680771</v>
      </c>
      <c r="R1305">
        <f>ABS($J$5-O1305)</f>
        <v>0.41099625631536219</v>
      </c>
      <c r="S1305">
        <f>ABS($J$6-O1305)</f>
        <v>1.0006865371156644</v>
      </c>
      <c r="T1305">
        <f>MIN(P1305:S1305)</f>
        <v>3.5738804896987997E-2</v>
      </c>
      <c r="U1305">
        <f>MATCH(T1305,P1305:S1305, 0)</f>
        <v>1</v>
      </c>
    </row>
    <row r="1306" spans="1:21" x14ac:dyDescent="0.35">
      <c r="A1306">
        <v>1</v>
      </c>
      <c r="B1306">
        <v>1295</v>
      </c>
      <c r="C1306" t="s">
        <v>112</v>
      </c>
      <c r="D1306" t="s">
        <v>113</v>
      </c>
      <c r="E1306" t="s">
        <v>121</v>
      </c>
      <c r="F1306" t="s">
        <v>122</v>
      </c>
      <c r="G1306" t="s">
        <v>123</v>
      </c>
      <c r="H1306" t="s">
        <v>124</v>
      </c>
      <c r="I1306" s="1">
        <v>41703</v>
      </c>
      <c r="J1306">
        <v>2014</v>
      </c>
      <c r="K1306" t="s">
        <v>94</v>
      </c>
      <c r="L1306" t="s">
        <v>95</v>
      </c>
      <c r="M1306" s="1">
        <v>41778</v>
      </c>
      <c r="N1306">
        <v>16</v>
      </c>
      <c r="O1306">
        <f>STANDARDIZE(N1306,$N$8,$N$9)</f>
        <v>-0.34867219929195026</v>
      </c>
      <c r="P1306">
        <f>ABS($J$3-O1306)</f>
        <v>0.17869402448494009</v>
      </c>
      <c r="Q1306">
        <f>ABS($J$4-O1306)</f>
        <v>2.5374551476861491</v>
      </c>
      <c r="R1306">
        <f>ABS($J$5-O1306)</f>
        <v>0.19656342693343409</v>
      </c>
      <c r="S1306">
        <f>ABS($J$6-O1306)</f>
        <v>0.78625370773373637</v>
      </c>
      <c r="T1306">
        <f>MIN(P1306:S1306)</f>
        <v>0.17869402448494009</v>
      </c>
      <c r="U1306">
        <f>MATCH(T1306,P1306:S1306, 0)</f>
        <v>1</v>
      </c>
    </row>
    <row r="1307" spans="1:21" x14ac:dyDescent="0.35">
      <c r="A1307">
        <v>3</v>
      </c>
      <c r="B1307">
        <v>1296</v>
      </c>
      <c r="C1307" t="s">
        <v>14</v>
      </c>
      <c r="D1307" t="s">
        <v>15</v>
      </c>
      <c r="E1307" t="s">
        <v>16</v>
      </c>
      <c r="F1307" t="s">
        <v>17</v>
      </c>
      <c r="G1307" t="s">
        <v>39</v>
      </c>
      <c r="H1307" t="s">
        <v>40</v>
      </c>
      <c r="I1307" s="1">
        <v>41703</v>
      </c>
      <c r="J1307">
        <v>2014</v>
      </c>
      <c r="K1307" t="s">
        <v>77</v>
      </c>
      <c r="L1307" t="s">
        <v>78</v>
      </c>
      <c r="M1307" s="1">
        <v>41779</v>
      </c>
      <c r="N1307">
        <v>17</v>
      </c>
      <c r="O1307">
        <f>STANDARDIZE(N1307,$N$8,$N$9)</f>
        <v>-0.33080279684345626</v>
      </c>
      <c r="P1307">
        <f>ABS($J$3-O1307)</f>
        <v>0.19656342693343409</v>
      </c>
      <c r="Q1307">
        <f>ABS($J$4-O1307)</f>
        <v>2.5195857452376553</v>
      </c>
      <c r="R1307">
        <f>ABS($J$5-O1307)</f>
        <v>0.17869402448494009</v>
      </c>
      <c r="S1307">
        <f>ABS($J$6-O1307)</f>
        <v>0.76838430528524237</v>
      </c>
      <c r="T1307">
        <f>MIN(P1307:S1307)</f>
        <v>0.17869402448494009</v>
      </c>
      <c r="U1307">
        <f>MATCH(T1307,P1307:S1307, 0)</f>
        <v>3</v>
      </c>
    </row>
    <row r="1308" spans="1:21" x14ac:dyDescent="0.35">
      <c r="A1308">
        <v>3</v>
      </c>
      <c r="B1308">
        <v>1297</v>
      </c>
      <c r="C1308" t="s">
        <v>112</v>
      </c>
      <c r="D1308" t="s">
        <v>113</v>
      </c>
      <c r="E1308" t="s">
        <v>121</v>
      </c>
      <c r="F1308" t="s">
        <v>122</v>
      </c>
      <c r="G1308" t="s">
        <v>123</v>
      </c>
      <c r="H1308" t="s">
        <v>124</v>
      </c>
      <c r="I1308" s="1">
        <v>41703</v>
      </c>
      <c r="J1308">
        <v>2014</v>
      </c>
      <c r="K1308" t="s">
        <v>94</v>
      </c>
      <c r="L1308" t="s">
        <v>95</v>
      </c>
      <c r="M1308" s="1">
        <v>41782</v>
      </c>
      <c r="N1308">
        <v>20</v>
      </c>
      <c r="O1308">
        <f>STANDARDIZE(N1308,$N$8,$N$9)</f>
        <v>-0.27719458949797421</v>
      </c>
      <c r="P1308">
        <f>ABS($J$3-O1308)</f>
        <v>0.25017163427891614</v>
      </c>
      <c r="Q1308">
        <f>ABS($J$4-O1308)</f>
        <v>2.4659775378921731</v>
      </c>
      <c r="R1308">
        <f>ABS($J$5-O1308)</f>
        <v>0.12508581713945804</v>
      </c>
      <c r="S1308">
        <f>ABS($J$6-O1308)</f>
        <v>0.71477609793976038</v>
      </c>
      <c r="T1308">
        <f>MIN(P1308:S1308)</f>
        <v>0.12508581713945804</v>
      </c>
      <c r="U1308">
        <f>MATCH(T1308,P1308:S1308, 0)</f>
        <v>3</v>
      </c>
    </row>
    <row r="1309" spans="1:21" x14ac:dyDescent="0.35">
      <c r="A1309">
        <v>3</v>
      </c>
      <c r="B1309">
        <v>1298</v>
      </c>
      <c r="C1309" t="s">
        <v>14</v>
      </c>
      <c r="D1309" t="s">
        <v>15</v>
      </c>
      <c r="E1309" t="s">
        <v>196</v>
      </c>
      <c r="F1309" t="s">
        <v>197</v>
      </c>
      <c r="G1309" t="s">
        <v>198</v>
      </c>
      <c r="H1309" t="s">
        <v>199</v>
      </c>
      <c r="I1309" s="1">
        <v>41703</v>
      </c>
      <c r="J1309">
        <v>2014</v>
      </c>
      <c r="K1309" t="s">
        <v>77</v>
      </c>
      <c r="L1309" t="s">
        <v>78</v>
      </c>
      <c r="M1309" s="1">
        <v>41788</v>
      </c>
      <c r="N1309">
        <v>26</v>
      </c>
      <c r="O1309">
        <f>STANDARDIZE(N1309,$N$8,$N$9)</f>
        <v>-0.16997817480701016</v>
      </c>
      <c r="P1309">
        <f>ABS($J$3-O1309)</f>
        <v>0.35738804896988019</v>
      </c>
      <c r="Q1309">
        <f>ABS($J$4-O1309)</f>
        <v>2.3587611232012091</v>
      </c>
      <c r="R1309">
        <f>ABS($J$5-O1309)</f>
        <v>1.7869402448493998E-2</v>
      </c>
      <c r="S1309">
        <f>ABS($J$6-O1309)</f>
        <v>0.60755968324879628</v>
      </c>
      <c r="T1309">
        <f>MIN(P1309:S1309)</f>
        <v>1.7869402448493998E-2</v>
      </c>
      <c r="U1309">
        <f>MATCH(T1309,P1309:S1309, 0)</f>
        <v>3</v>
      </c>
    </row>
    <row r="1310" spans="1:21" x14ac:dyDescent="0.35">
      <c r="A1310">
        <v>3</v>
      </c>
      <c r="B1310">
        <v>1299</v>
      </c>
      <c r="C1310" t="s">
        <v>14</v>
      </c>
      <c r="D1310" t="s">
        <v>15</v>
      </c>
      <c r="E1310" t="s">
        <v>43</v>
      </c>
      <c r="F1310" t="s">
        <v>35</v>
      </c>
      <c r="G1310" t="s">
        <v>127</v>
      </c>
      <c r="H1310" t="s">
        <v>128</v>
      </c>
      <c r="I1310" s="1">
        <v>41703</v>
      </c>
      <c r="J1310">
        <v>2014</v>
      </c>
      <c r="K1310" t="s">
        <v>69</v>
      </c>
      <c r="L1310" t="s">
        <v>70</v>
      </c>
      <c r="M1310" s="1">
        <v>41805</v>
      </c>
      <c r="N1310">
        <v>43</v>
      </c>
      <c r="O1310">
        <f>STANDARDIZE(N1310,$N$8,$N$9)</f>
        <v>0.13380166681738798</v>
      </c>
      <c r="P1310">
        <f>ABS($J$3-O1310)</f>
        <v>0.66116789059427838</v>
      </c>
      <c r="Q1310">
        <f>ABS($J$4-O1310)</f>
        <v>2.0549812815768109</v>
      </c>
      <c r="R1310">
        <f>ABS($J$5-O1310)</f>
        <v>0.28591043917590414</v>
      </c>
      <c r="S1310">
        <f>ABS($J$6-O1310)</f>
        <v>0.30377984162439814</v>
      </c>
      <c r="T1310">
        <f>MIN(P1310:S1310)</f>
        <v>0.28591043917590414</v>
      </c>
      <c r="U1310">
        <f>MATCH(T1310,P1310:S1310, 0)</f>
        <v>3</v>
      </c>
    </row>
    <row r="1311" spans="1:21" x14ac:dyDescent="0.35">
      <c r="A1311">
        <v>2</v>
      </c>
      <c r="B1311">
        <v>1300</v>
      </c>
      <c r="C1311" t="s">
        <v>32</v>
      </c>
      <c r="D1311" t="s">
        <v>33</v>
      </c>
      <c r="E1311" t="s">
        <v>73</v>
      </c>
      <c r="F1311" t="s">
        <v>74</v>
      </c>
      <c r="G1311" t="s">
        <v>75</v>
      </c>
      <c r="H1311" t="s">
        <v>76</v>
      </c>
      <c r="I1311" s="1">
        <v>41703</v>
      </c>
      <c r="J1311">
        <v>2014</v>
      </c>
      <c r="K1311" t="s">
        <v>41</v>
      </c>
      <c r="L1311" t="s">
        <v>42</v>
      </c>
      <c r="M1311" s="1">
        <v>41942</v>
      </c>
      <c r="N1311">
        <v>180</v>
      </c>
      <c r="O1311">
        <f>STANDARDIZE(N1311,$N$8,$N$9)</f>
        <v>2.5819098022610674</v>
      </c>
      <c r="P1311">
        <f>ABS($J$3-O1311)</f>
        <v>3.1092760260379579</v>
      </c>
      <c r="Q1311">
        <f>ABS($J$4-O1311)</f>
        <v>0.39312685386686841</v>
      </c>
      <c r="R1311">
        <f>ABS($J$5-O1311)</f>
        <v>2.7340185746195838</v>
      </c>
      <c r="S1311">
        <f>ABS($J$6-O1311)</f>
        <v>2.1443282938192811</v>
      </c>
      <c r="T1311">
        <f>MIN(P1311:S1311)</f>
        <v>0.39312685386686841</v>
      </c>
      <c r="U1311">
        <f>MATCH(T1311,P1311:S1311, 0)</f>
        <v>2</v>
      </c>
    </row>
    <row r="1312" spans="1:21" x14ac:dyDescent="0.35">
      <c r="A1312">
        <v>1</v>
      </c>
      <c r="B1312">
        <v>1301</v>
      </c>
      <c r="C1312" t="s">
        <v>14</v>
      </c>
      <c r="D1312" t="s">
        <v>15</v>
      </c>
      <c r="E1312" t="s">
        <v>79</v>
      </c>
      <c r="F1312" t="s">
        <v>35</v>
      </c>
      <c r="G1312" t="s">
        <v>80</v>
      </c>
      <c r="H1312" t="s">
        <v>81</v>
      </c>
      <c r="I1312" s="1">
        <v>41704</v>
      </c>
      <c r="J1312">
        <v>2014</v>
      </c>
      <c r="K1312" t="s">
        <v>77</v>
      </c>
      <c r="L1312" t="s">
        <v>78</v>
      </c>
      <c r="M1312" s="1">
        <v>41803</v>
      </c>
      <c r="N1312">
        <v>10</v>
      </c>
      <c r="O1312">
        <f>STANDARDIZE(N1312,$N$8,$N$9)</f>
        <v>-0.4558886139829143</v>
      </c>
      <c r="P1312">
        <f>ABS($J$3-O1312)</f>
        <v>7.1477609793976049E-2</v>
      </c>
      <c r="Q1312">
        <f>ABS($J$4-O1312)</f>
        <v>2.6446715623771131</v>
      </c>
      <c r="R1312">
        <f>ABS($J$5-O1312)</f>
        <v>0.30377984162439814</v>
      </c>
      <c r="S1312">
        <f>ABS($J$6-O1312)</f>
        <v>0.89347012242470036</v>
      </c>
      <c r="T1312">
        <f>MIN(P1312:S1312)</f>
        <v>7.1477609793976049E-2</v>
      </c>
      <c r="U1312">
        <f>MATCH(T1312,P1312:S1312, 0)</f>
        <v>1</v>
      </c>
    </row>
    <row r="1313" spans="1:21" x14ac:dyDescent="0.35">
      <c r="A1313">
        <v>1</v>
      </c>
      <c r="B1313">
        <v>1302</v>
      </c>
      <c r="C1313" t="s">
        <v>82</v>
      </c>
      <c r="D1313" t="s">
        <v>83</v>
      </c>
      <c r="E1313" t="s">
        <v>84</v>
      </c>
      <c r="F1313" t="s">
        <v>85</v>
      </c>
      <c r="G1313" t="s">
        <v>274</v>
      </c>
      <c r="H1313" t="s">
        <v>275</v>
      </c>
      <c r="I1313" s="1">
        <v>41704</v>
      </c>
      <c r="J1313">
        <v>2014</v>
      </c>
      <c r="K1313" t="s">
        <v>77</v>
      </c>
      <c r="L1313" t="s">
        <v>78</v>
      </c>
      <c r="M1313" s="1">
        <v>41808</v>
      </c>
      <c r="N1313">
        <v>15</v>
      </c>
      <c r="O1313">
        <f>STANDARDIZE(N1313,$N$8,$N$9)</f>
        <v>-0.36654160174044426</v>
      </c>
      <c r="P1313">
        <f>ABS($J$3-O1313)</f>
        <v>0.1608246220364461</v>
      </c>
      <c r="Q1313">
        <f>ABS($J$4-O1313)</f>
        <v>2.5553245501346433</v>
      </c>
      <c r="R1313">
        <f>ABS($J$5-O1313)</f>
        <v>0.21443282938192809</v>
      </c>
      <c r="S1313">
        <f>ABS($J$6-O1313)</f>
        <v>0.80412311018223037</v>
      </c>
      <c r="T1313">
        <f>MIN(P1313:S1313)</f>
        <v>0.1608246220364461</v>
      </c>
      <c r="U1313">
        <f>MATCH(T1313,P1313:S1313, 0)</f>
        <v>1</v>
      </c>
    </row>
    <row r="1314" spans="1:21" x14ac:dyDescent="0.35">
      <c r="A1314">
        <v>3</v>
      </c>
      <c r="B1314">
        <v>1303</v>
      </c>
      <c r="C1314" t="s">
        <v>266</v>
      </c>
      <c r="D1314" t="s">
        <v>267</v>
      </c>
      <c r="E1314" t="s">
        <v>149</v>
      </c>
      <c r="F1314" t="s">
        <v>150</v>
      </c>
      <c r="G1314" t="s">
        <v>215</v>
      </c>
      <c r="H1314" t="s">
        <v>216</v>
      </c>
      <c r="I1314" s="1">
        <v>41704</v>
      </c>
      <c r="J1314">
        <v>2014</v>
      </c>
      <c r="K1314" t="s">
        <v>77</v>
      </c>
      <c r="L1314" t="s">
        <v>78</v>
      </c>
      <c r="M1314" s="1">
        <v>41818</v>
      </c>
      <c r="N1314">
        <v>25</v>
      </c>
      <c r="O1314">
        <f>STANDARDIZE(N1314,$N$8,$N$9)</f>
        <v>-0.18784757725550419</v>
      </c>
      <c r="P1314">
        <f>ABS($J$3-O1314)</f>
        <v>0.33951864652138619</v>
      </c>
      <c r="Q1314">
        <f>ABS($J$4-O1314)</f>
        <v>2.3766305256497033</v>
      </c>
      <c r="R1314">
        <f>ABS($J$5-O1314)</f>
        <v>3.5738804896988025E-2</v>
      </c>
      <c r="S1314">
        <f>ABS($J$6-O1314)</f>
        <v>0.62542908569729028</v>
      </c>
      <c r="T1314">
        <f>MIN(P1314:S1314)</f>
        <v>3.5738804896988025E-2</v>
      </c>
      <c r="U1314">
        <f>MATCH(T1314,P1314:S1314, 0)</f>
        <v>3</v>
      </c>
    </row>
    <row r="1315" spans="1:21" x14ac:dyDescent="0.35">
      <c r="A1315">
        <v>3</v>
      </c>
      <c r="B1315">
        <v>1304</v>
      </c>
      <c r="C1315" t="s">
        <v>14</v>
      </c>
      <c r="D1315" t="s">
        <v>15</v>
      </c>
      <c r="E1315" t="s">
        <v>79</v>
      </c>
      <c r="F1315" t="s">
        <v>35</v>
      </c>
      <c r="G1315" t="s">
        <v>80</v>
      </c>
      <c r="H1315" t="s">
        <v>81</v>
      </c>
      <c r="I1315" s="1">
        <v>41704</v>
      </c>
      <c r="J1315">
        <v>2014</v>
      </c>
      <c r="K1315" t="s">
        <v>77</v>
      </c>
      <c r="L1315" t="s">
        <v>78</v>
      </c>
      <c r="M1315" s="1">
        <v>41646</v>
      </c>
      <c r="N1315">
        <v>28</v>
      </c>
      <c r="O1315">
        <f>STANDARDIZE(N1315,$N$8,$N$9)</f>
        <v>-0.13423936991002217</v>
      </c>
      <c r="P1315">
        <f>ABS($J$3-O1315)</f>
        <v>0.39312685386686819</v>
      </c>
      <c r="Q1315">
        <f>ABS($J$4-O1315)</f>
        <v>2.3230223183042211</v>
      </c>
      <c r="R1315">
        <f>ABS($J$5-O1315)</f>
        <v>1.7869402448493998E-2</v>
      </c>
      <c r="S1315">
        <f>ABS($J$6-O1315)</f>
        <v>0.57182087835180828</v>
      </c>
      <c r="T1315">
        <f>MIN(P1315:S1315)</f>
        <v>1.7869402448493998E-2</v>
      </c>
      <c r="U1315">
        <f>MATCH(T1315,P1315:S1315, 0)</f>
        <v>3</v>
      </c>
    </row>
    <row r="1316" spans="1:21" x14ac:dyDescent="0.35">
      <c r="A1316">
        <v>3</v>
      </c>
      <c r="B1316">
        <v>1305</v>
      </c>
      <c r="C1316" t="s">
        <v>67</v>
      </c>
      <c r="D1316" t="s">
        <v>68</v>
      </c>
      <c r="E1316" t="s">
        <v>52</v>
      </c>
      <c r="F1316" t="s">
        <v>53</v>
      </c>
      <c r="G1316" t="s">
        <v>54</v>
      </c>
      <c r="H1316" t="s">
        <v>55</v>
      </c>
      <c r="I1316" s="1">
        <v>41704</v>
      </c>
      <c r="J1316">
        <v>2014</v>
      </c>
      <c r="K1316" t="s">
        <v>41</v>
      </c>
      <c r="L1316" t="s">
        <v>42</v>
      </c>
      <c r="M1316" s="1">
        <v>41646</v>
      </c>
      <c r="N1316">
        <v>28</v>
      </c>
      <c r="O1316">
        <f>STANDARDIZE(N1316,$N$8,$N$9)</f>
        <v>-0.13423936991002217</v>
      </c>
      <c r="P1316">
        <f>ABS($J$3-O1316)</f>
        <v>0.39312685386686819</v>
      </c>
      <c r="Q1316">
        <f>ABS($J$4-O1316)</f>
        <v>2.3230223183042211</v>
      </c>
      <c r="R1316">
        <f>ABS($J$5-O1316)</f>
        <v>1.7869402448493998E-2</v>
      </c>
      <c r="S1316">
        <f>ABS($J$6-O1316)</f>
        <v>0.57182087835180828</v>
      </c>
      <c r="T1316">
        <f>MIN(P1316:S1316)</f>
        <v>1.7869402448493998E-2</v>
      </c>
      <c r="U1316">
        <f>MATCH(T1316,P1316:S1316, 0)</f>
        <v>3</v>
      </c>
    </row>
    <row r="1317" spans="1:21" x14ac:dyDescent="0.35">
      <c r="A1317">
        <v>3</v>
      </c>
      <c r="B1317">
        <v>1306</v>
      </c>
      <c r="C1317" t="s">
        <v>22</v>
      </c>
      <c r="D1317" t="s">
        <v>23</v>
      </c>
      <c r="E1317" t="s">
        <v>149</v>
      </c>
      <c r="F1317" t="s">
        <v>150</v>
      </c>
      <c r="G1317" t="s">
        <v>215</v>
      </c>
      <c r="H1317" t="s">
        <v>216</v>
      </c>
      <c r="I1317" s="1">
        <v>41704</v>
      </c>
      <c r="J1317">
        <v>2014</v>
      </c>
      <c r="K1317" t="s">
        <v>77</v>
      </c>
      <c r="L1317" t="s">
        <v>78</v>
      </c>
      <c r="M1317" s="1">
        <v>41677</v>
      </c>
      <c r="N1317">
        <v>29</v>
      </c>
      <c r="O1317">
        <f>STANDARDIZE(N1317,$N$8,$N$9)</f>
        <v>-0.11636996746152814</v>
      </c>
      <c r="P1317">
        <f>ABS($J$3-O1317)</f>
        <v>0.41099625631536219</v>
      </c>
      <c r="Q1317">
        <f>ABS($J$4-O1317)</f>
        <v>2.3051529158557269</v>
      </c>
      <c r="R1317">
        <f>ABS($J$5-O1317)</f>
        <v>3.5738804896988025E-2</v>
      </c>
      <c r="S1317">
        <f>ABS($J$6-O1317)</f>
        <v>0.55395147590331428</v>
      </c>
      <c r="T1317">
        <f>MIN(P1317:S1317)</f>
        <v>3.5738804896988025E-2</v>
      </c>
      <c r="U1317">
        <f>MATCH(T1317,P1317:S1317, 0)</f>
        <v>3</v>
      </c>
    </row>
    <row r="1318" spans="1:21" x14ac:dyDescent="0.35">
      <c r="A1318">
        <v>3</v>
      </c>
      <c r="B1318">
        <v>1307</v>
      </c>
      <c r="C1318" t="s">
        <v>14</v>
      </c>
      <c r="D1318" t="s">
        <v>15</v>
      </c>
      <c r="E1318" t="s">
        <v>196</v>
      </c>
      <c r="F1318" t="s">
        <v>197</v>
      </c>
      <c r="G1318" t="s">
        <v>198</v>
      </c>
      <c r="H1318" t="s">
        <v>199</v>
      </c>
      <c r="I1318" s="1">
        <v>41704</v>
      </c>
      <c r="J1318">
        <v>2014</v>
      </c>
      <c r="K1318" t="s">
        <v>233</v>
      </c>
      <c r="L1318" t="s">
        <v>234</v>
      </c>
      <c r="M1318" s="1">
        <v>41705</v>
      </c>
      <c r="N1318">
        <v>30</v>
      </c>
      <c r="O1318">
        <f>STANDARDIZE(N1318,$N$8,$N$9)</f>
        <v>-9.8500565013034141E-2</v>
      </c>
      <c r="P1318">
        <f>ABS($J$3-O1318)</f>
        <v>0.42886565876385618</v>
      </c>
      <c r="Q1318">
        <f>ABS($J$4-O1318)</f>
        <v>2.2872835134072331</v>
      </c>
      <c r="R1318">
        <f>ABS($J$5-O1318)</f>
        <v>5.3608207345482023E-2</v>
      </c>
      <c r="S1318">
        <f>ABS($J$6-O1318)</f>
        <v>0.53608207345482028</v>
      </c>
      <c r="T1318">
        <f>MIN(P1318:S1318)</f>
        <v>5.3608207345482023E-2</v>
      </c>
      <c r="U1318">
        <f>MATCH(T1318,P1318:S1318, 0)</f>
        <v>3</v>
      </c>
    </row>
    <row r="1319" spans="1:21" x14ac:dyDescent="0.35">
      <c r="A1319">
        <v>3</v>
      </c>
      <c r="B1319">
        <v>1308</v>
      </c>
      <c r="C1319" t="s">
        <v>14</v>
      </c>
      <c r="D1319" t="s">
        <v>15</v>
      </c>
      <c r="E1319" t="s">
        <v>196</v>
      </c>
      <c r="F1319" t="s">
        <v>197</v>
      </c>
      <c r="G1319" t="s">
        <v>198</v>
      </c>
      <c r="H1319" t="s">
        <v>199</v>
      </c>
      <c r="I1319" s="1">
        <v>41704</v>
      </c>
      <c r="J1319">
        <v>2014</v>
      </c>
      <c r="K1319" t="s">
        <v>233</v>
      </c>
      <c r="L1319" t="s">
        <v>234</v>
      </c>
      <c r="M1319" s="1">
        <v>41705</v>
      </c>
      <c r="N1319">
        <v>30</v>
      </c>
      <c r="O1319">
        <f>STANDARDIZE(N1319,$N$8,$N$9)</f>
        <v>-9.8500565013034141E-2</v>
      </c>
      <c r="P1319">
        <f>ABS($J$3-O1319)</f>
        <v>0.42886565876385618</v>
      </c>
      <c r="Q1319">
        <f>ABS($J$4-O1319)</f>
        <v>2.2872835134072331</v>
      </c>
      <c r="R1319">
        <f>ABS($J$5-O1319)</f>
        <v>5.3608207345482023E-2</v>
      </c>
      <c r="S1319">
        <f>ABS($J$6-O1319)</f>
        <v>0.53608207345482028</v>
      </c>
      <c r="T1319">
        <f>MIN(P1319:S1319)</f>
        <v>5.3608207345482023E-2</v>
      </c>
      <c r="U1319">
        <f>MATCH(T1319,P1319:S1319, 0)</f>
        <v>3</v>
      </c>
    </row>
    <row r="1320" spans="1:21" x14ac:dyDescent="0.35">
      <c r="A1320">
        <v>1</v>
      </c>
      <c r="B1320">
        <v>1309</v>
      </c>
      <c r="C1320" t="s">
        <v>14</v>
      </c>
      <c r="D1320" t="s">
        <v>15</v>
      </c>
      <c r="E1320" t="s">
        <v>105</v>
      </c>
      <c r="F1320" t="s">
        <v>59</v>
      </c>
      <c r="G1320" t="s">
        <v>106</v>
      </c>
      <c r="H1320" t="s">
        <v>107</v>
      </c>
      <c r="I1320" s="1">
        <v>41705</v>
      </c>
      <c r="J1320">
        <v>2014</v>
      </c>
      <c r="K1320" t="s">
        <v>77</v>
      </c>
      <c r="L1320" t="s">
        <v>78</v>
      </c>
      <c r="M1320" s="1">
        <v>41950</v>
      </c>
      <c r="N1320">
        <v>8</v>
      </c>
      <c r="O1320">
        <f>STANDARDIZE(N1320,$N$8,$N$9)</f>
        <v>-0.49162741887990236</v>
      </c>
      <c r="P1320">
        <f>ABS($J$3-O1320)</f>
        <v>3.5738804896987997E-2</v>
      </c>
      <c r="Q1320">
        <f>ABS($J$4-O1320)</f>
        <v>2.6804103672741011</v>
      </c>
      <c r="R1320">
        <f>ABS($J$5-O1320)</f>
        <v>0.33951864652138619</v>
      </c>
      <c r="S1320">
        <f>ABS($J$6-O1320)</f>
        <v>0.92920892732168847</v>
      </c>
      <c r="T1320">
        <f>MIN(P1320:S1320)</f>
        <v>3.5738804896987997E-2</v>
      </c>
      <c r="U1320">
        <f>MATCH(T1320,P1320:S1320, 0)</f>
        <v>1</v>
      </c>
    </row>
    <row r="1321" spans="1:21" x14ac:dyDescent="0.35">
      <c r="A1321">
        <v>1</v>
      </c>
      <c r="B1321">
        <v>1310</v>
      </c>
      <c r="C1321" t="s">
        <v>14</v>
      </c>
      <c r="D1321" t="s">
        <v>15</v>
      </c>
      <c r="E1321" t="s">
        <v>52</v>
      </c>
      <c r="F1321" t="s">
        <v>53</v>
      </c>
      <c r="G1321" t="s">
        <v>54</v>
      </c>
      <c r="H1321" t="s">
        <v>55</v>
      </c>
      <c r="I1321" s="1">
        <v>41705</v>
      </c>
      <c r="J1321">
        <v>2014</v>
      </c>
      <c r="K1321" t="s">
        <v>20</v>
      </c>
      <c r="L1321" t="s">
        <v>21</v>
      </c>
      <c r="M1321" s="1">
        <v>41837</v>
      </c>
      <c r="N1321">
        <v>14</v>
      </c>
      <c r="O1321">
        <f>STANDARDIZE(N1321,$N$8,$N$9)</f>
        <v>-0.38441100418893831</v>
      </c>
      <c r="P1321">
        <f>ABS($J$3-O1321)</f>
        <v>0.14295521958795204</v>
      </c>
      <c r="Q1321">
        <f>ABS($J$4-O1321)</f>
        <v>2.5731939525831371</v>
      </c>
      <c r="R1321">
        <f>ABS($J$5-O1321)</f>
        <v>0.23230223183042215</v>
      </c>
      <c r="S1321">
        <f>ABS($J$6-O1321)</f>
        <v>0.82199251263072437</v>
      </c>
      <c r="T1321">
        <f>MIN(P1321:S1321)</f>
        <v>0.14295521958795204</v>
      </c>
      <c r="U1321">
        <f>MATCH(T1321,P1321:S1321, 0)</f>
        <v>1</v>
      </c>
    </row>
    <row r="1322" spans="1:21" x14ac:dyDescent="0.35">
      <c r="A1322">
        <v>3</v>
      </c>
      <c r="B1322">
        <v>1311</v>
      </c>
      <c r="C1322" t="s">
        <v>82</v>
      </c>
      <c r="D1322" t="s">
        <v>83</v>
      </c>
      <c r="E1322" t="s">
        <v>73</v>
      </c>
      <c r="F1322" t="s">
        <v>74</v>
      </c>
      <c r="G1322" t="s">
        <v>114</v>
      </c>
      <c r="H1322" t="s">
        <v>115</v>
      </c>
      <c r="I1322" s="1">
        <v>41705</v>
      </c>
      <c r="J1322">
        <v>2014</v>
      </c>
      <c r="K1322" t="s">
        <v>77</v>
      </c>
      <c r="L1322" t="s">
        <v>78</v>
      </c>
      <c r="M1322" s="1">
        <v>41850</v>
      </c>
      <c r="N1322">
        <v>27</v>
      </c>
      <c r="O1322">
        <f>STANDARDIZE(N1322,$N$8,$N$9)</f>
        <v>-0.15210877235851616</v>
      </c>
      <c r="P1322">
        <f>ABS($J$3-O1322)</f>
        <v>0.37525745141837419</v>
      </c>
      <c r="Q1322">
        <f>ABS($J$4-O1322)</f>
        <v>2.3408917207527153</v>
      </c>
      <c r="R1322">
        <f>ABS($J$5-O1322)</f>
        <v>0</v>
      </c>
      <c r="S1322">
        <f>ABS($J$6-O1322)</f>
        <v>0.58969028080030228</v>
      </c>
      <c r="T1322">
        <f>MIN(P1322:S1322)</f>
        <v>0</v>
      </c>
      <c r="U1322">
        <f>MATCH(T1322,P1322:S1322, 0)</f>
        <v>3</v>
      </c>
    </row>
    <row r="1323" spans="1:21" x14ac:dyDescent="0.35">
      <c r="A1323">
        <v>3</v>
      </c>
      <c r="B1323">
        <v>1312</v>
      </c>
      <c r="C1323" t="s">
        <v>30</v>
      </c>
      <c r="D1323" t="s">
        <v>31</v>
      </c>
      <c r="E1323" t="s">
        <v>163</v>
      </c>
      <c r="F1323" t="s">
        <v>59</v>
      </c>
      <c r="G1323" t="s">
        <v>164</v>
      </c>
      <c r="H1323" t="s">
        <v>165</v>
      </c>
      <c r="I1323" s="1">
        <v>41705</v>
      </c>
      <c r="J1323">
        <v>2014</v>
      </c>
      <c r="K1323" t="s">
        <v>41</v>
      </c>
      <c r="L1323" t="s">
        <v>42</v>
      </c>
      <c r="M1323" s="1">
        <v>41767</v>
      </c>
      <c r="N1323">
        <v>33</v>
      </c>
      <c r="O1323">
        <f>STANDARDIZE(N1323,$N$8,$N$9)</f>
        <v>-4.4892357667552112E-2</v>
      </c>
      <c r="P1323">
        <f>ABS($J$3-O1323)</f>
        <v>0.48247386610933823</v>
      </c>
      <c r="Q1323">
        <f>ABS($J$4-O1323)</f>
        <v>2.2336753060617509</v>
      </c>
      <c r="R1323">
        <f>ABS($J$5-O1323)</f>
        <v>0.10721641469096405</v>
      </c>
      <c r="S1323">
        <f>ABS($J$6-O1323)</f>
        <v>0.48247386610933823</v>
      </c>
      <c r="T1323">
        <f>MIN(P1323:S1323)</f>
        <v>0.10721641469096405</v>
      </c>
      <c r="U1323">
        <f>MATCH(T1323,P1323:S1323, 0)</f>
        <v>3</v>
      </c>
    </row>
    <row r="1324" spans="1:21" x14ac:dyDescent="0.35">
      <c r="A1324">
        <v>3</v>
      </c>
      <c r="B1324">
        <v>1313</v>
      </c>
      <c r="C1324" t="s">
        <v>157</v>
      </c>
      <c r="D1324" t="s">
        <v>158</v>
      </c>
      <c r="E1324" t="s">
        <v>163</v>
      </c>
      <c r="F1324" t="s">
        <v>59</v>
      </c>
      <c r="G1324" t="s">
        <v>164</v>
      </c>
      <c r="H1324" t="s">
        <v>165</v>
      </c>
      <c r="I1324" s="1">
        <v>41705</v>
      </c>
      <c r="J1324">
        <v>2014</v>
      </c>
      <c r="K1324" t="s">
        <v>77</v>
      </c>
      <c r="L1324" t="s">
        <v>78</v>
      </c>
      <c r="M1324" s="1">
        <v>41951</v>
      </c>
      <c r="N1324">
        <v>39</v>
      </c>
      <c r="O1324">
        <f>STANDARDIZE(N1324,$N$8,$N$9)</f>
        <v>6.2324057023411948E-2</v>
      </c>
      <c r="P1324">
        <f>ABS($J$3-O1324)</f>
        <v>0.58969028080030228</v>
      </c>
      <c r="Q1324">
        <f>ABS($J$4-O1324)</f>
        <v>2.1264588913707869</v>
      </c>
      <c r="R1324">
        <f>ABS($J$5-O1324)</f>
        <v>0.21443282938192812</v>
      </c>
      <c r="S1324">
        <f>ABS($J$6-O1324)</f>
        <v>0.37525745141837419</v>
      </c>
      <c r="T1324">
        <f>MIN(P1324:S1324)</f>
        <v>0.21443282938192812</v>
      </c>
      <c r="U1324">
        <f>MATCH(T1324,P1324:S1324, 0)</f>
        <v>3</v>
      </c>
    </row>
    <row r="1325" spans="1:21" x14ac:dyDescent="0.35">
      <c r="A1325">
        <v>2</v>
      </c>
      <c r="B1325">
        <v>1314</v>
      </c>
      <c r="C1325" t="s">
        <v>14</v>
      </c>
      <c r="D1325" t="s">
        <v>15</v>
      </c>
      <c r="E1325" t="s">
        <v>34</v>
      </c>
      <c r="F1325" t="s">
        <v>35</v>
      </c>
      <c r="G1325" t="s">
        <v>36</v>
      </c>
      <c r="H1325" t="s">
        <v>37</v>
      </c>
      <c r="I1325" s="1">
        <v>41705</v>
      </c>
      <c r="J1325">
        <v>2014</v>
      </c>
      <c r="K1325" t="s">
        <v>38</v>
      </c>
      <c r="L1325" t="s">
        <v>13</v>
      </c>
      <c r="M1325" s="1">
        <v>41991</v>
      </c>
      <c r="N1325">
        <v>168</v>
      </c>
      <c r="O1325">
        <f>STANDARDIZE(N1325,$N$8,$N$9)</f>
        <v>2.3674769728791394</v>
      </c>
      <c r="P1325">
        <f>ABS($J$3-O1325)</f>
        <v>2.89484319665603</v>
      </c>
      <c r="Q1325">
        <f>ABS($J$4-O1325)</f>
        <v>0.17869402448494043</v>
      </c>
      <c r="R1325">
        <f>ABS($J$5-O1325)</f>
        <v>2.5195857452376558</v>
      </c>
      <c r="S1325">
        <f>ABS($J$6-O1325)</f>
        <v>1.9298954644373532</v>
      </c>
      <c r="T1325">
        <f>MIN(P1325:S1325)</f>
        <v>0.17869402448494043</v>
      </c>
      <c r="U1325">
        <f>MATCH(T1325,P1325:S1325, 0)</f>
        <v>2</v>
      </c>
    </row>
    <row r="1326" spans="1:21" x14ac:dyDescent="0.35">
      <c r="A1326">
        <v>1</v>
      </c>
      <c r="B1326">
        <v>1315</v>
      </c>
      <c r="C1326" t="s">
        <v>30</v>
      </c>
      <c r="D1326" t="s">
        <v>31</v>
      </c>
      <c r="E1326" t="s">
        <v>131</v>
      </c>
      <c r="F1326" t="s">
        <v>132</v>
      </c>
      <c r="G1326" t="s">
        <v>211</v>
      </c>
      <c r="H1326" t="s">
        <v>212</v>
      </c>
      <c r="I1326" s="1">
        <v>41706</v>
      </c>
      <c r="J1326">
        <v>2014</v>
      </c>
      <c r="K1326" t="s">
        <v>155</v>
      </c>
      <c r="L1326" t="s">
        <v>156</v>
      </c>
      <c r="M1326" s="1">
        <v>41866</v>
      </c>
      <c r="N1326">
        <v>12</v>
      </c>
      <c r="O1326">
        <f>STANDARDIZE(N1326,$N$8,$N$9)</f>
        <v>-0.42014980908592631</v>
      </c>
      <c r="P1326">
        <f>ABS($J$3-O1326)</f>
        <v>0.10721641469096405</v>
      </c>
      <c r="Q1326">
        <f>ABS($J$4-O1326)</f>
        <v>2.6089327574801251</v>
      </c>
      <c r="R1326">
        <f>ABS($J$5-O1326)</f>
        <v>0.26804103672741014</v>
      </c>
      <c r="S1326">
        <f>ABS($J$6-O1326)</f>
        <v>0.85773131752771237</v>
      </c>
      <c r="T1326">
        <f>MIN(P1326:S1326)</f>
        <v>0.10721641469096405</v>
      </c>
      <c r="U1326">
        <f>MATCH(T1326,P1326:S1326, 0)</f>
        <v>1</v>
      </c>
    </row>
    <row r="1327" spans="1:21" x14ac:dyDescent="0.35">
      <c r="A1327">
        <v>3</v>
      </c>
      <c r="B1327">
        <v>1316</v>
      </c>
      <c r="C1327" t="s">
        <v>406</v>
      </c>
      <c r="D1327" t="s">
        <v>407</v>
      </c>
      <c r="E1327" t="s">
        <v>219</v>
      </c>
      <c r="F1327" t="s">
        <v>220</v>
      </c>
      <c r="G1327" t="s">
        <v>435</v>
      </c>
      <c r="H1327" t="s">
        <v>436</v>
      </c>
      <c r="I1327" s="1">
        <v>41706</v>
      </c>
      <c r="J1327">
        <v>2014</v>
      </c>
      <c r="K1327" t="s">
        <v>77</v>
      </c>
      <c r="L1327" t="s">
        <v>78</v>
      </c>
      <c r="M1327" s="1">
        <v>41873</v>
      </c>
      <c r="N1327">
        <v>19</v>
      </c>
      <c r="O1327">
        <f>STANDARDIZE(N1327,$N$8,$N$9)</f>
        <v>-0.29506399194646826</v>
      </c>
      <c r="P1327">
        <f>ABS($J$3-O1327)</f>
        <v>0.23230223183042209</v>
      </c>
      <c r="Q1327">
        <f>ABS($J$4-O1327)</f>
        <v>2.4838469403406673</v>
      </c>
      <c r="R1327">
        <f>ABS($J$5-O1327)</f>
        <v>0.1429552195879521</v>
      </c>
      <c r="S1327">
        <f>ABS($J$6-O1327)</f>
        <v>0.73264550038825438</v>
      </c>
      <c r="T1327">
        <f>MIN(P1327:S1327)</f>
        <v>0.1429552195879521</v>
      </c>
      <c r="U1327">
        <f>MATCH(T1327,P1327:S1327, 0)</f>
        <v>3</v>
      </c>
    </row>
    <row r="1328" spans="1:21" x14ac:dyDescent="0.35">
      <c r="A1328">
        <v>1</v>
      </c>
      <c r="B1328">
        <v>1317</v>
      </c>
      <c r="C1328" t="s">
        <v>30</v>
      </c>
      <c r="D1328" t="s">
        <v>31</v>
      </c>
      <c r="E1328" t="s">
        <v>24</v>
      </c>
      <c r="F1328" t="s">
        <v>253</v>
      </c>
      <c r="G1328" t="s">
        <v>398</v>
      </c>
      <c r="H1328" t="s">
        <v>399</v>
      </c>
      <c r="I1328" s="1">
        <v>41707</v>
      </c>
      <c r="J1328">
        <v>2014</v>
      </c>
      <c r="K1328" t="s">
        <v>125</v>
      </c>
      <c r="L1328" t="s">
        <v>126</v>
      </c>
      <c r="M1328" s="1">
        <v>41860</v>
      </c>
      <c r="N1328">
        <v>5</v>
      </c>
      <c r="O1328">
        <f>STANDARDIZE(N1328,$N$8,$N$9)</f>
        <v>-0.54523562622538435</v>
      </c>
      <c r="P1328">
        <f>ABS($J$3-O1328)</f>
        <v>1.7869402448493998E-2</v>
      </c>
      <c r="Q1328">
        <f>ABS($J$4-O1328)</f>
        <v>2.7340185746195833</v>
      </c>
      <c r="R1328">
        <f>ABS($J$5-O1328)</f>
        <v>0.39312685386686819</v>
      </c>
      <c r="S1328">
        <f>ABS($J$6-O1328)</f>
        <v>0.98281713466717047</v>
      </c>
      <c r="T1328">
        <f>MIN(P1328:S1328)</f>
        <v>1.7869402448493998E-2</v>
      </c>
      <c r="U1328">
        <f>MATCH(T1328,P1328:S1328, 0)</f>
        <v>1</v>
      </c>
    </row>
    <row r="1329" spans="1:21" x14ac:dyDescent="0.35">
      <c r="A1329">
        <v>1</v>
      </c>
      <c r="B1329">
        <v>1318</v>
      </c>
      <c r="C1329" t="s">
        <v>14</v>
      </c>
      <c r="D1329" t="s">
        <v>15</v>
      </c>
      <c r="E1329" t="s">
        <v>73</v>
      </c>
      <c r="F1329" t="s">
        <v>74</v>
      </c>
      <c r="G1329" t="s">
        <v>75</v>
      </c>
      <c r="H1329" t="s">
        <v>76</v>
      </c>
      <c r="I1329" s="1">
        <v>41707</v>
      </c>
      <c r="J1329">
        <v>2014</v>
      </c>
      <c r="K1329" t="s">
        <v>125</v>
      </c>
      <c r="L1329" t="s">
        <v>126</v>
      </c>
      <c r="M1329" s="1">
        <v>41891</v>
      </c>
      <c r="N1329">
        <v>6</v>
      </c>
      <c r="O1329">
        <f>STANDARDIZE(N1329,$N$8,$N$9)</f>
        <v>-0.52736622377689035</v>
      </c>
      <c r="P1329">
        <f>ABS($J$3-O1329)</f>
        <v>0</v>
      </c>
      <c r="Q1329">
        <f>ABS($J$4-O1329)</f>
        <v>2.7161491721710895</v>
      </c>
      <c r="R1329">
        <f>ABS($J$5-O1329)</f>
        <v>0.37525745141837419</v>
      </c>
      <c r="S1329">
        <f>ABS($J$6-O1329)</f>
        <v>0.96494773221867647</v>
      </c>
      <c r="T1329">
        <f>MIN(P1329:S1329)</f>
        <v>0</v>
      </c>
      <c r="U1329">
        <f>MATCH(T1329,P1329:S1329, 0)</f>
        <v>1</v>
      </c>
    </row>
    <row r="1330" spans="1:21" x14ac:dyDescent="0.35">
      <c r="A1330">
        <v>1</v>
      </c>
      <c r="B1330">
        <v>1319</v>
      </c>
      <c r="C1330" t="s">
        <v>14</v>
      </c>
      <c r="D1330" t="s">
        <v>15</v>
      </c>
      <c r="E1330" t="s">
        <v>34</v>
      </c>
      <c r="F1330" t="s">
        <v>35</v>
      </c>
      <c r="G1330" t="s">
        <v>36</v>
      </c>
      <c r="H1330" t="s">
        <v>37</v>
      </c>
      <c r="I1330" s="1">
        <v>41707</v>
      </c>
      <c r="J1330">
        <v>2014</v>
      </c>
      <c r="K1330" t="s">
        <v>38</v>
      </c>
      <c r="L1330" t="s">
        <v>13</v>
      </c>
      <c r="M1330" s="1">
        <v>41952</v>
      </c>
      <c r="N1330">
        <v>8</v>
      </c>
      <c r="O1330">
        <f>STANDARDIZE(N1330,$N$8,$N$9)</f>
        <v>-0.49162741887990236</v>
      </c>
      <c r="P1330">
        <f>ABS($J$3-O1330)</f>
        <v>3.5738804896987997E-2</v>
      </c>
      <c r="Q1330">
        <f>ABS($J$4-O1330)</f>
        <v>2.6804103672741011</v>
      </c>
      <c r="R1330">
        <f>ABS($J$5-O1330)</f>
        <v>0.33951864652138619</v>
      </c>
      <c r="S1330">
        <f>ABS($J$6-O1330)</f>
        <v>0.92920892732168847</v>
      </c>
      <c r="T1330">
        <f>MIN(P1330:S1330)</f>
        <v>3.5738804896987997E-2</v>
      </c>
      <c r="U1330">
        <f>MATCH(T1330,P1330:S1330, 0)</f>
        <v>1</v>
      </c>
    </row>
    <row r="1331" spans="1:21" x14ac:dyDescent="0.35">
      <c r="A1331">
        <v>1</v>
      </c>
      <c r="B1331">
        <v>1320</v>
      </c>
      <c r="C1331" t="s">
        <v>30</v>
      </c>
      <c r="D1331" t="s">
        <v>31</v>
      </c>
      <c r="E1331" t="s">
        <v>149</v>
      </c>
      <c r="F1331" t="s">
        <v>150</v>
      </c>
      <c r="G1331" t="s">
        <v>151</v>
      </c>
      <c r="H1331" t="s">
        <v>152</v>
      </c>
      <c r="I1331" s="1">
        <v>41707</v>
      </c>
      <c r="J1331">
        <v>2014</v>
      </c>
      <c r="K1331" t="s">
        <v>77</v>
      </c>
      <c r="L1331" t="s">
        <v>78</v>
      </c>
      <c r="M1331" s="1">
        <v>41896</v>
      </c>
      <c r="N1331">
        <v>11</v>
      </c>
      <c r="O1331">
        <f>STANDARDIZE(N1331,$N$8,$N$9)</f>
        <v>-0.43801921153442031</v>
      </c>
      <c r="P1331">
        <f>ABS($J$3-O1331)</f>
        <v>8.9347012242470047E-2</v>
      </c>
      <c r="Q1331">
        <f>ABS($J$4-O1331)</f>
        <v>2.6268021599286193</v>
      </c>
      <c r="R1331">
        <f>ABS($J$5-O1331)</f>
        <v>0.28591043917590414</v>
      </c>
      <c r="S1331">
        <f>ABS($J$6-O1331)</f>
        <v>0.87560071997620637</v>
      </c>
      <c r="T1331">
        <f>MIN(P1331:S1331)</f>
        <v>8.9347012242470047E-2</v>
      </c>
      <c r="U1331">
        <f>MATCH(T1331,P1331:S1331, 0)</f>
        <v>1</v>
      </c>
    </row>
    <row r="1332" spans="1:21" x14ac:dyDescent="0.35">
      <c r="A1332">
        <v>1</v>
      </c>
      <c r="B1332">
        <v>1321</v>
      </c>
      <c r="C1332" t="s">
        <v>30</v>
      </c>
      <c r="D1332" t="s">
        <v>31</v>
      </c>
      <c r="E1332" t="s">
        <v>34</v>
      </c>
      <c r="F1332" t="s">
        <v>35</v>
      </c>
      <c r="G1332" t="s">
        <v>36</v>
      </c>
      <c r="H1332" t="s">
        <v>37</v>
      </c>
      <c r="I1332" s="1">
        <v>41707</v>
      </c>
      <c r="J1332">
        <v>2014</v>
      </c>
      <c r="K1332" t="s">
        <v>38</v>
      </c>
      <c r="L1332" t="s">
        <v>13</v>
      </c>
      <c r="M1332" s="1">
        <v>41898</v>
      </c>
      <c r="N1332">
        <v>13</v>
      </c>
      <c r="O1332">
        <f>STANDARDIZE(N1332,$N$8,$N$9)</f>
        <v>-0.40228040663743231</v>
      </c>
      <c r="P1332">
        <f>ABS($J$3-O1332)</f>
        <v>0.12508581713945804</v>
      </c>
      <c r="Q1332">
        <f>ABS($J$4-O1332)</f>
        <v>2.5910633550316313</v>
      </c>
      <c r="R1332">
        <f>ABS($J$5-O1332)</f>
        <v>0.25017163427891614</v>
      </c>
      <c r="S1332">
        <f>ABS($J$6-O1332)</f>
        <v>0.83986191507921837</v>
      </c>
      <c r="T1332">
        <f>MIN(P1332:S1332)</f>
        <v>0.12508581713945804</v>
      </c>
      <c r="U1332">
        <f>MATCH(T1332,P1332:S1332, 0)</f>
        <v>1</v>
      </c>
    </row>
    <row r="1333" spans="1:21" x14ac:dyDescent="0.35">
      <c r="A1333">
        <v>1</v>
      </c>
      <c r="B1333">
        <v>1322</v>
      </c>
      <c r="C1333" t="s">
        <v>30</v>
      </c>
      <c r="D1333" t="s">
        <v>31</v>
      </c>
      <c r="E1333" t="s">
        <v>163</v>
      </c>
      <c r="F1333" t="s">
        <v>59</v>
      </c>
      <c r="G1333" t="s">
        <v>164</v>
      </c>
      <c r="H1333" t="s">
        <v>165</v>
      </c>
      <c r="I1333" s="1">
        <v>41707</v>
      </c>
      <c r="J1333">
        <v>2014</v>
      </c>
      <c r="K1333" t="s">
        <v>77</v>
      </c>
      <c r="L1333" t="s">
        <v>78</v>
      </c>
      <c r="M1333" s="1">
        <v>41901</v>
      </c>
      <c r="N1333">
        <v>16</v>
      </c>
      <c r="O1333">
        <f>STANDARDIZE(N1333,$N$8,$N$9)</f>
        <v>-0.34867219929195026</v>
      </c>
      <c r="P1333">
        <f>ABS($J$3-O1333)</f>
        <v>0.17869402448494009</v>
      </c>
      <c r="Q1333">
        <f>ABS($J$4-O1333)</f>
        <v>2.5374551476861491</v>
      </c>
      <c r="R1333">
        <f>ABS($J$5-O1333)</f>
        <v>0.19656342693343409</v>
      </c>
      <c r="S1333">
        <f>ABS($J$6-O1333)</f>
        <v>0.78625370773373637</v>
      </c>
      <c r="T1333">
        <f>MIN(P1333:S1333)</f>
        <v>0.17869402448494009</v>
      </c>
      <c r="U1333">
        <f>MATCH(T1333,P1333:S1333, 0)</f>
        <v>1</v>
      </c>
    </row>
    <row r="1334" spans="1:21" x14ac:dyDescent="0.35">
      <c r="A1334">
        <v>3</v>
      </c>
      <c r="B1334">
        <v>1323</v>
      </c>
      <c r="C1334" t="s">
        <v>119</v>
      </c>
      <c r="D1334" t="s">
        <v>120</v>
      </c>
      <c r="E1334" t="s">
        <v>90</v>
      </c>
      <c r="F1334" t="s">
        <v>250</v>
      </c>
      <c r="G1334" t="s">
        <v>443</v>
      </c>
      <c r="H1334" t="s">
        <v>444</v>
      </c>
      <c r="I1334" s="1">
        <v>41707</v>
      </c>
      <c r="J1334">
        <v>2014</v>
      </c>
      <c r="K1334" t="s">
        <v>77</v>
      </c>
      <c r="L1334" t="s">
        <v>78</v>
      </c>
      <c r="M1334" s="1">
        <v>41910</v>
      </c>
      <c r="N1334">
        <v>25</v>
      </c>
      <c r="O1334">
        <f>STANDARDIZE(N1334,$N$8,$N$9)</f>
        <v>-0.18784757725550419</v>
      </c>
      <c r="P1334">
        <f>ABS($J$3-O1334)</f>
        <v>0.33951864652138619</v>
      </c>
      <c r="Q1334">
        <f>ABS($J$4-O1334)</f>
        <v>2.3766305256497033</v>
      </c>
      <c r="R1334">
        <f>ABS($J$5-O1334)</f>
        <v>3.5738804896988025E-2</v>
      </c>
      <c r="S1334">
        <f>ABS($J$6-O1334)</f>
        <v>0.62542908569729028</v>
      </c>
      <c r="T1334">
        <f>MIN(P1334:S1334)</f>
        <v>3.5738804896988025E-2</v>
      </c>
      <c r="U1334">
        <f>MATCH(T1334,P1334:S1334, 0)</f>
        <v>3</v>
      </c>
    </row>
    <row r="1335" spans="1:21" x14ac:dyDescent="0.35">
      <c r="A1335">
        <v>3</v>
      </c>
      <c r="B1335">
        <v>1324</v>
      </c>
      <c r="C1335" t="s">
        <v>184</v>
      </c>
      <c r="D1335" t="s">
        <v>185</v>
      </c>
      <c r="E1335" t="s">
        <v>52</v>
      </c>
      <c r="F1335" t="s">
        <v>102</v>
      </c>
      <c r="G1335" t="s">
        <v>103</v>
      </c>
      <c r="H1335" t="s">
        <v>104</v>
      </c>
      <c r="I1335" s="1">
        <v>41707</v>
      </c>
      <c r="J1335">
        <v>2014</v>
      </c>
      <c r="K1335" t="s">
        <v>77</v>
      </c>
      <c r="L1335" t="s">
        <v>78</v>
      </c>
      <c r="M1335" s="1">
        <v>41708</v>
      </c>
      <c r="N1335">
        <v>30</v>
      </c>
      <c r="O1335">
        <f>STANDARDIZE(N1335,$N$8,$N$9)</f>
        <v>-9.8500565013034141E-2</v>
      </c>
      <c r="P1335">
        <f>ABS($J$3-O1335)</f>
        <v>0.42886565876385618</v>
      </c>
      <c r="Q1335">
        <f>ABS($J$4-O1335)</f>
        <v>2.2872835134072331</v>
      </c>
      <c r="R1335">
        <f>ABS($J$5-O1335)</f>
        <v>5.3608207345482023E-2</v>
      </c>
      <c r="S1335">
        <f>ABS($J$6-O1335)</f>
        <v>0.53608207345482028</v>
      </c>
      <c r="T1335">
        <f>MIN(P1335:S1335)</f>
        <v>5.3608207345482023E-2</v>
      </c>
      <c r="U1335">
        <f>MATCH(T1335,P1335:S1335, 0)</f>
        <v>3</v>
      </c>
    </row>
    <row r="1336" spans="1:21" x14ac:dyDescent="0.35">
      <c r="A1336">
        <v>4</v>
      </c>
      <c r="B1336">
        <v>1325</v>
      </c>
      <c r="C1336" t="s">
        <v>14</v>
      </c>
      <c r="D1336" t="s">
        <v>15</v>
      </c>
      <c r="E1336" t="s">
        <v>79</v>
      </c>
      <c r="F1336" t="s">
        <v>35</v>
      </c>
      <c r="G1336" t="s">
        <v>80</v>
      </c>
      <c r="H1336" t="s">
        <v>81</v>
      </c>
      <c r="I1336" s="1">
        <v>41707</v>
      </c>
      <c r="J1336">
        <v>2014</v>
      </c>
      <c r="K1336" t="s">
        <v>41</v>
      </c>
      <c r="L1336" t="s">
        <v>42</v>
      </c>
      <c r="M1336" s="1">
        <v>41960</v>
      </c>
      <c r="N1336">
        <v>75</v>
      </c>
      <c r="O1336">
        <f>STANDARDIZE(N1336,$N$8,$N$9)</f>
        <v>0.70562254516919631</v>
      </c>
      <c r="P1336">
        <f>ABS($J$3-O1336)</f>
        <v>1.2329887689460866</v>
      </c>
      <c r="Q1336">
        <f>ABS($J$4-O1336)</f>
        <v>1.4831604032250025</v>
      </c>
      <c r="R1336">
        <f>ABS($J$5-O1336)</f>
        <v>0.85773131752771248</v>
      </c>
      <c r="S1336">
        <f>ABS($J$6-O1336)</f>
        <v>0.2680410367274102</v>
      </c>
      <c r="T1336">
        <f>MIN(P1336:S1336)</f>
        <v>0.2680410367274102</v>
      </c>
      <c r="U1336">
        <f>MATCH(T1336,P1336:S1336, 0)</f>
        <v>4</v>
      </c>
    </row>
    <row r="1337" spans="1:21" x14ac:dyDescent="0.35">
      <c r="A1337">
        <v>1</v>
      </c>
      <c r="B1337">
        <v>1326</v>
      </c>
      <c r="C1337" t="s">
        <v>100</v>
      </c>
      <c r="D1337" t="s">
        <v>101</v>
      </c>
      <c r="E1337" t="s">
        <v>243</v>
      </c>
      <c r="F1337" t="s">
        <v>208</v>
      </c>
      <c r="G1337" t="s">
        <v>244</v>
      </c>
      <c r="H1337" t="s">
        <v>245</v>
      </c>
      <c r="I1337" s="1">
        <v>41708</v>
      </c>
      <c r="J1337">
        <v>2014</v>
      </c>
      <c r="K1337" t="s">
        <v>77</v>
      </c>
      <c r="L1337" t="s">
        <v>78</v>
      </c>
      <c r="M1337" s="1">
        <v>41830</v>
      </c>
      <c r="N1337">
        <v>4</v>
      </c>
      <c r="O1337">
        <f>STANDARDIZE(N1337,$N$8,$N$9)</f>
        <v>-0.56310502867387835</v>
      </c>
      <c r="P1337">
        <f>ABS($J$3-O1337)</f>
        <v>3.5738804896987997E-2</v>
      </c>
      <c r="Q1337">
        <f>ABS($J$4-O1337)</f>
        <v>2.7518879770680771</v>
      </c>
      <c r="R1337">
        <f>ABS($J$5-O1337)</f>
        <v>0.41099625631536219</v>
      </c>
      <c r="S1337">
        <f>ABS($J$6-O1337)</f>
        <v>1.0006865371156644</v>
      </c>
      <c r="T1337">
        <f>MIN(P1337:S1337)</f>
        <v>3.5738804896987997E-2</v>
      </c>
      <c r="U1337">
        <f>MATCH(T1337,P1337:S1337, 0)</f>
        <v>1</v>
      </c>
    </row>
    <row r="1338" spans="1:21" x14ac:dyDescent="0.35">
      <c r="A1338">
        <v>1</v>
      </c>
      <c r="B1338">
        <v>1327</v>
      </c>
      <c r="C1338" t="s">
        <v>67</v>
      </c>
      <c r="D1338" t="s">
        <v>68</v>
      </c>
      <c r="E1338" t="s">
        <v>149</v>
      </c>
      <c r="F1338" t="s">
        <v>150</v>
      </c>
      <c r="G1338" t="s">
        <v>215</v>
      </c>
      <c r="H1338" t="s">
        <v>216</v>
      </c>
      <c r="I1338" s="1">
        <v>41708</v>
      </c>
      <c r="J1338">
        <v>2014</v>
      </c>
      <c r="K1338" t="s">
        <v>166</v>
      </c>
      <c r="L1338" t="s">
        <v>167</v>
      </c>
      <c r="M1338" s="1">
        <v>41861</v>
      </c>
      <c r="N1338">
        <v>5</v>
      </c>
      <c r="O1338">
        <f>STANDARDIZE(N1338,$N$8,$N$9)</f>
        <v>-0.54523562622538435</v>
      </c>
      <c r="P1338">
        <f>ABS($J$3-O1338)</f>
        <v>1.7869402448493998E-2</v>
      </c>
      <c r="Q1338">
        <f>ABS($J$4-O1338)</f>
        <v>2.7340185746195833</v>
      </c>
      <c r="R1338">
        <f>ABS($J$5-O1338)</f>
        <v>0.39312685386686819</v>
      </c>
      <c r="S1338">
        <f>ABS($J$6-O1338)</f>
        <v>0.98281713466717047</v>
      </c>
      <c r="T1338">
        <f>MIN(P1338:S1338)</f>
        <v>1.7869402448493998E-2</v>
      </c>
      <c r="U1338">
        <f>MATCH(T1338,P1338:S1338, 0)</f>
        <v>1</v>
      </c>
    </row>
    <row r="1339" spans="1:21" x14ac:dyDescent="0.35">
      <c r="A1339">
        <v>1</v>
      </c>
      <c r="B1339">
        <v>1328</v>
      </c>
      <c r="C1339" t="s">
        <v>14</v>
      </c>
      <c r="D1339" t="s">
        <v>15</v>
      </c>
      <c r="E1339" t="s">
        <v>73</v>
      </c>
      <c r="F1339" t="s">
        <v>74</v>
      </c>
      <c r="G1339" t="s">
        <v>114</v>
      </c>
      <c r="H1339" t="s">
        <v>115</v>
      </c>
      <c r="I1339" s="1">
        <v>41708</v>
      </c>
      <c r="J1339">
        <v>2014</v>
      </c>
      <c r="K1339" t="s">
        <v>125</v>
      </c>
      <c r="L1339" t="s">
        <v>126</v>
      </c>
      <c r="M1339" s="1">
        <v>41892</v>
      </c>
      <c r="N1339">
        <v>6</v>
      </c>
      <c r="O1339">
        <f>STANDARDIZE(N1339,$N$8,$N$9)</f>
        <v>-0.52736622377689035</v>
      </c>
      <c r="P1339">
        <f>ABS($J$3-O1339)</f>
        <v>0</v>
      </c>
      <c r="Q1339">
        <f>ABS($J$4-O1339)</f>
        <v>2.7161491721710895</v>
      </c>
      <c r="R1339">
        <f>ABS($J$5-O1339)</f>
        <v>0.37525745141837419</v>
      </c>
      <c r="S1339">
        <f>ABS($J$6-O1339)</f>
        <v>0.96494773221867647</v>
      </c>
      <c r="T1339">
        <f>MIN(P1339:S1339)</f>
        <v>0</v>
      </c>
      <c r="U1339">
        <f>MATCH(T1339,P1339:S1339, 0)</f>
        <v>1</v>
      </c>
    </row>
    <row r="1340" spans="1:21" x14ac:dyDescent="0.35">
      <c r="A1340">
        <v>1</v>
      </c>
      <c r="B1340">
        <v>1329</v>
      </c>
      <c r="C1340" t="s">
        <v>14</v>
      </c>
      <c r="D1340" t="s">
        <v>15</v>
      </c>
      <c r="E1340" t="s">
        <v>16</v>
      </c>
      <c r="F1340" t="s">
        <v>17</v>
      </c>
      <c r="G1340" t="s">
        <v>18</v>
      </c>
      <c r="H1340" t="s">
        <v>19</v>
      </c>
      <c r="I1340" s="1">
        <v>41708</v>
      </c>
      <c r="J1340">
        <v>2014</v>
      </c>
      <c r="K1340" t="s">
        <v>94</v>
      </c>
      <c r="L1340" t="s">
        <v>95</v>
      </c>
      <c r="M1340" s="1">
        <v>41925</v>
      </c>
      <c r="N1340">
        <v>10</v>
      </c>
      <c r="O1340">
        <f>STANDARDIZE(N1340,$N$8,$N$9)</f>
        <v>-0.4558886139829143</v>
      </c>
      <c r="P1340">
        <f>ABS($J$3-O1340)</f>
        <v>7.1477609793976049E-2</v>
      </c>
      <c r="Q1340">
        <f>ABS($J$4-O1340)</f>
        <v>2.6446715623771131</v>
      </c>
      <c r="R1340">
        <f>ABS($J$5-O1340)</f>
        <v>0.30377984162439814</v>
      </c>
      <c r="S1340">
        <f>ABS($J$6-O1340)</f>
        <v>0.89347012242470036</v>
      </c>
      <c r="T1340">
        <f>MIN(P1340:S1340)</f>
        <v>7.1477609793976049E-2</v>
      </c>
      <c r="U1340">
        <f>MATCH(T1340,P1340:S1340, 0)</f>
        <v>1</v>
      </c>
    </row>
    <row r="1341" spans="1:21" x14ac:dyDescent="0.35">
      <c r="A1341">
        <v>3</v>
      </c>
      <c r="B1341">
        <v>1330</v>
      </c>
      <c r="C1341" t="s">
        <v>266</v>
      </c>
      <c r="D1341" t="s">
        <v>267</v>
      </c>
      <c r="E1341" t="s">
        <v>84</v>
      </c>
      <c r="F1341" t="s">
        <v>85</v>
      </c>
      <c r="G1341" t="s">
        <v>153</v>
      </c>
      <c r="H1341" t="s">
        <v>154</v>
      </c>
      <c r="I1341" s="1">
        <v>41708</v>
      </c>
      <c r="J1341">
        <v>2014</v>
      </c>
      <c r="K1341" t="s">
        <v>77</v>
      </c>
      <c r="L1341" t="s">
        <v>78</v>
      </c>
      <c r="M1341" s="1">
        <v>41932</v>
      </c>
      <c r="N1341">
        <v>17</v>
      </c>
      <c r="O1341">
        <f>STANDARDIZE(N1341,$N$8,$N$9)</f>
        <v>-0.33080279684345626</v>
      </c>
      <c r="P1341">
        <f>ABS($J$3-O1341)</f>
        <v>0.19656342693343409</v>
      </c>
      <c r="Q1341">
        <f>ABS($J$4-O1341)</f>
        <v>2.5195857452376553</v>
      </c>
      <c r="R1341">
        <f>ABS($J$5-O1341)</f>
        <v>0.17869402448494009</v>
      </c>
      <c r="S1341">
        <f>ABS($J$6-O1341)</f>
        <v>0.76838430528524237</v>
      </c>
      <c r="T1341">
        <f>MIN(P1341:S1341)</f>
        <v>0.17869402448494009</v>
      </c>
      <c r="U1341">
        <f>MATCH(T1341,P1341:S1341, 0)</f>
        <v>3</v>
      </c>
    </row>
    <row r="1342" spans="1:21" x14ac:dyDescent="0.35">
      <c r="A1342">
        <v>4</v>
      </c>
      <c r="B1342">
        <v>1331</v>
      </c>
      <c r="C1342" t="s">
        <v>67</v>
      </c>
      <c r="D1342" t="s">
        <v>68</v>
      </c>
      <c r="E1342" t="s">
        <v>73</v>
      </c>
      <c r="F1342" t="s">
        <v>74</v>
      </c>
      <c r="G1342" t="s">
        <v>75</v>
      </c>
      <c r="H1342" t="s">
        <v>76</v>
      </c>
      <c r="I1342" s="1">
        <v>41708</v>
      </c>
      <c r="J1342">
        <v>2014</v>
      </c>
      <c r="K1342" t="s">
        <v>77</v>
      </c>
      <c r="L1342" t="s">
        <v>78</v>
      </c>
      <c r="M1342" s="1">
        <v>41960</v>
      </c>
      <c r="N1342">
        <v>45</v>
      </c>
      <c r="O1342">
        <f>STANDARDIZE(N1342,$N$8,$N$9)</f>
        <v>0.169540471714376</v>
      </c>
      <c r="P1342">
        <f>ABS($J$3-O1342)</f>
        <v>0.69690669549126638</v>
      </c>
      <c r="Q1342">
        <f>ABS($J$4-O1342)</f>
        <v>2.0192424766798229</v>
      </c>
      <c r="R1342">
        <f>ABS($J$5-O1342)</f>
        <v>0.32164924407289219</v>
      </c>
      <c r="S1342">
        <f>ABS($J$6-O1342)</f>
        <v>0.26804103672741009</v>
      </c>
      <c r="T1342">
        <f>MIN(P1342:S1342)</f>
        <v>0.26804103672741009</v>
      </c>
      <c r="U1342">
        <f>MATCH(T1342,P1342:S1342, 0)</f>
        <v>4</v>
      </c>
    </row>
    <row r="1343" spans="1:21" x14ac:dyDescent="0.35">
      <c r="A1343">
        <v>4</v>
      </c>
      <c r="B1343">
        <v>1332</v>
      </c>
      <c r="C1343" t="s">
        <v>14</v>
      </c>
      <c r="D1343" t="s">
        <v>15</v>
      </c>
      <c r="E1343" t="s">
        <v>24</v>
      </c>
      <c r="F1343" t="s">
        <v>25</v>
      </c>
      <c r="G1343" t="s">
        <v>26</v>
      </c>
      <c r="H1343" t="s">
        <v>27</v>
      </c>
      <c r="I1343" s="1">
        <v>41708</v>
      </c>
      <c r="J1343">
        <v>2014</v>
      </c>
      <c r="K1343" t="s">
        <v>41</v>
      </c>
      <c r="L1343" t="s">
        <v>42</v>
      </c>
      <c r="M1343" s="1">
        <v>41985</v>
      </c>
      <c r="N1343">
        <v>70</v>
      </c>
      <c r="O1343">
        <f>STANDARDIZE(N1343,$N$8,$N$9)</f>
        <v>0.61627553292672621</v>
      </c>
      <c r="P1343">
        <f>ABS($J$3-O1343)</f>
        <v>1.1436417567036166</v>
      </c>
      <c r="Q1343">
        <f>ABS($J$4-O1343)</f>
        <v>1.5725074154674727</v>
      </c>
      <c r="R1343">
        <f>ABS($J$5-O1343)</f>
        <v>0.76838430528524237</v>
      </c>
      <c r="S1343">
        <f>ABS($J$6-O1343)</f>
        <v>0.17869402448494009</v>
      </c>
      <c r="T1343">
        <f>MIN(P1343:S1343)</f>
        <v>0.17869402448494009</v>
      </c>
      <c r="U1343">
        <f>MATCH(T1343,P1343:S1343, 0)</f>
        <v>4</v>
      </c>
    </row>
    <row r="1344" spans="1:21" x14ac:dyDescent="0.35">
      <c r="A1344">
        <v>1</v>
      </c>
      <c r="B1344">
        <v>1333</v>
      </c>
      <c r="C1344" t="s">
        <v>491</v>
      </c>
      <c r="D1344" t="s">
        <v>492</v>
      </c>
      <c r="E1344" t="s">
        <v>73</v>
      </c>
      <c r="F1344" t="s">
        <v>74</v>
      </c>
      <c r="G1344" t="s">
        <v>114</v>
      </c>
      <c r="H1344" t="s">
        <v>115</v>
      </c>
      <c r="I1344" s="1">
        <v>41709</v>
      </c>
      <c r="J1344">
        <v>2014</v>
      </c>
      <c r="K1344" t="s">
        <v>368</v>
      </c>
      <c r="L1344" t="s">
        <v>369</v>
      </c>
      <c r="M1344" s="1">
        <v>41954</v>
      </c>
      <c r="N1344">
        <v>8</v>
      </c>
      <c r="O1344">
        <f>STANDARDIZE(N1344,$N$8,$N$9)</f>
        <v>-0.49162741887990236</v>
      </c>
      <c r="P1344">
        <f>ABS($J$3-O1344)</f>
        <v>3.5738804896987997E-2</v>
      </c>
      <c r="Q1344">
        <f>ABS($J$4-O1344)</f>
        <v>2.6804103672741011</v>
      </c>
      <c r="R1344">
        <f>ABS($J$5-O1344)</f>
        <v>0.33951864652138619</v>
      </c>
      <c r="S1344">
        <f>ABS($J$6-O1344)</f>
        <v>0.92920892732168847</v>
      </c>
      <c r="T1344">
        <f>MIN(P1344:S1344)</f>
        <v>3.5738804896987997E-2</v>
      </c>
      <c r="U1344">
        <f>MATCH(T1344,P1344:S1344, 0)</f>
        <v>1</v>
      </c>
    </row>
    <row r="1345" spans="1:21" x14ac:dyDescent="0.35">
      <c r="A1345">
        <v>3</v>
      </c>
      <c r="B1345">
        <v>1334</v>
      </c>
      <c r="C1345" t="s">
        <v>30</v>
      </c>
      <c r="D1345" t="s">
        <v>31</v>
      </c>
      <c r="E1345" t="s">
        <v>52</v>
      </c>
      <c r="F1345" t="s">
        <v>53</v>
      </c>
      <c r="G1345" t="s">
        <v>54</v>
      </c>
      <c r="H1345" t="s">
        <v>55</v>
      </c>
      <c r="I1345" s="1">
        <v>41709</v>
      </c>
      <c r="J1345">
        <v>2014</v>
      </c>
      <c r="K1345" t="s">
        <v>176</v>
      </c>
      <c r="L1345" t="s">
        <v>177</v>
      </c>
      <c r="M1345" s="1">
        <v>41651</v>
      </c>
      <c r="N1345">
        <v>28</v>
      </c>
      <c r="O1345">
        <f>STANDARDIZE(N1345,$N$8,$N$9)</f>
        <v>-0.13423936991002217</v>
      </c>
      <c r="P1345">
        <f>ABS($J$3-O1345)</f>
        <v>0.39312685386686819</v>
      </c>
      <c r="Q1345">
        <f>ABS($J$4-O1345)</f>
        <v>2.3230223183042211</v>
      </c>
      <c r="R1345">
        <f>ABS($J$5-O1345)</f>
        <v>1.7869402448493998E-2</v>
      </c>
      <c r="S1345">
        <f>ABS($J$6-O1345)</f>
        <v>0.57182087835180828</v>
      </c>
      <c r="T1345">
        <f>MIN(P1345:S1345)</f>
        <v>1.7869402448493998E-2</v>
      </c>
      <c r="U1345">
        <f>MATCH(T1345,P1345:S1345, 0)</f>
        <v>3</v>
      </c>
    </row>
    <row r="1346" spans="1:21" x14ac:dyDescent="0.35">
      <c r="A1346">
        <v>3</v>
      </c>
      <c r="B1346">
        <v>1335</v>
      </c>
      <c r="C1346" t="s">
        <v>14</v>
      </c>
      <c r="D1346" t="s">
        <v>15</v>
      </c>
      <c r="E1346" t="s">
        <v>52</v>
      </c>
      <c r="F1346" t="s">
        <v>53</v>
      </c>
      <c r="G1346" t="s">
        <v>54</v>
      </c>
      <c r="H1346" t="s">
        <v>55</v>
      </c>
      <c r="I1346" s="1">
        <v>41709</v>
      </c>
      <c r="J1346">
        <v>2014</v>
      </c>
      <c r="K1346" t="s">
        <v>176</v>
      </c>
      <c r="L1346" t="s">
        <v>177</v>
      </c>
      <c r="M1346" s="1">
        <v>41651</v>
      </c>
      <c r="N1346">
        <v>28</v>
      </c>
      <c r="O1346">
        <f>STANDARDIZE(N1346,$N$8,$N$9)</f>
        <v>-0.13423936991002217</v>
      </c>
      <c r="P1346">
        <f>ABS($J$3-O1346)</f>
        <v>0.39312685386686819</v>
      </c>
      <c r="Q1346">
        <f>ABS($J$4-O1346)</f>
        <v>2.3230223183042211</v>
      </c>
      <c r="R1346">
        <f>ABS($J$5-O1346)</f>
        <v>1.7869402448493998E-2</v>
      </c>
      <c r="S1346">
        <f>ABS($J$6-O1346)</f>
        <v>0.57182087835180828</v>
      </c>
      <c r="T1346">
        <f>MIN(P1346:S1346)</f>
        <v>1.7869402448493998E-2</v>
      </c>
      <c r="U1346">
        <f>MATCH(T1346,P1346:S1346, 0)</f>
        <v>3</v>
      </c>
    </row>
    <row r="1347" spans="1:21" x14ac:dyDescent="0.35">
      <c r="A1347">
        <v>4</v>
      </c>
      <c r="B1347">
        <v>1336</v>
      </c>
      <c r="C1347" t="s">
        <v>14</v>
      </c>
      <c r="D1347" t="s">
        <v>15</v>
      </c>
      <c r="E1347" t="s">
        <v>34</v>
      </c>
      <c r="F1347" t="s">
        <v>35</v>
      </c>
      <c r="G1347" t="s">
        <v>36</v>
      </c>
      <c r="H1347" t="s">
        <v>37</v>
      </c>
      <c r="I1347" s="1">
        <v>41709</v>
      </c>
      <c r="J1347">
        <v>2014</v>
      </c>
      <c r="K1347" t="s">
        <v>41</v>
      </c>
      <c r="L1347" t="s">
        <v>42</v>
      </c>
      <c r="M1347" s="1">
        <v>42030</v>
      </c>
      <c r="N1347">
        <v>84</v>
      </c>
      <c r="O1347">
        <f>STANDARDIZE(N1347,$N$8,$N$9)</f>
        <v>0.86644716720564241</v>
      </c>
      <c r="P1347">
        <f>ABS($J$3-O1347)</f>
        <v>1.3938133909825328</v>
      </c>
      <c r="Q1347">
        <f>ABS($J$4-O1347)</f>
        <v>1.3223357811885565</v>
      </c>
      <c r="R1347">
        <f>ABS($J$5-O1347)</f>
        <v>1.0185559395641586</v>
      </c>
      <c r="S1347">
        <f>ABS($J$6-O1347)</f>
        <v>0.42886565876385629</v>
      </c>
      <c r="T1347">
        <f>MIN(P1347:S1347)</f>
        <v>0.42886565876385629</v>
      </c>
      <c r="U1347">
        <f>MATCH(T1347,P1347:S1347, 0)</f>
        <v>4</v>
      </c>
    </row>
    <row r="1348" spans="1:21" x14ac:dyDescent="0.35">
      <c r="A1348">
        <v>2</v>
      </c>
      <c r="B1348">
        <v>1337</v>
      </c>
      <c r="C1348" t="s">
        <v>112</v>
      </c>
      <c r="D1348" t="s">
        <v>113</v>
      </c>
      <c r="E1348" t="s">
        <v>90</v>
      </c>
      <c r="F1348" t="s">
        <v>250</v>
      </c>
      <c r="G1348" t="s">
        <v>251</v>
      </c>
      <c r="H1348" t="s">
        <v>252</v>
      </c>
      <c r="I1348" s="1">
        <v>41709</v>
      </c>
      <c r="J1348">
        <v>2014</v>
      </c>
      <c r="K1348" t="s">
        <v>69</v>
      </c>
      <c r="L1348" t="s">
        <v>70</v>
      </c>
      <c r="M1348" s="1">
        <v>42115</v>
      </c>
      <c r="N1348">
        <v>169</v>
      </c>
      <c r="O1348">
        <f>STANDARDIZE(N1348,$N$8,$N$9)</f>
        <v>2.3853463753276332</v>
      </c>
      <c r="P1348">
        <f>ABS($J$3-O1348)</f>
        <v>2.9127125991045233</v>
      </c>
      <c r="Q1348">
        <f>ABS($J$4-O1348)</f>
        <v>0.1965634269334342</v>
      </c>
      <c r="R1348">
        <f>ABS($J$5-O1348)</f>
        <v>2.5374551476861491</v>
      </c>
      <c r="S1348">
        <f>ABS($J$6-O1348)</f>
        <v>1.9477648668858469</v>
      </c>
      <c r="T1348">
        <f>MIN(P1348:S1348)</f>
        <v>0.1965634269334342</v>
      </c>
      <c r="U1348">
        <f>MATCH(T1348,P1348:S1348, 0)</f>
        <v>2</v>
      </c>
    </row>
    <row r="1349" spans="1:21" x14ac:dyDescent="0.35">
      <c r="A1349">
        <v>1</v>
      </c>
      <c r="B1349">
        <v>1338</v>
      </c>
      <c r="C1349" t="s">
        <v>14</v>
      </c>
      <c r="D1349" t="s">
        <v>15</v>
      </c>
      <c r="E1349" t="s">
        <v>84</v>
      </c>
      <c r="F1349" t="s">
        <v>85</v>
      </c>
      <c r="G1349" t="s">
        <v>274</v>
      </c>
      <c r="H1349" t="s">
        <v>275</v>
      </c>
      <c r="I1349" s="1">
        <v>41710</v>
      </c>
      <c r="J1349">
        <v>2014</v>
      </c>
      <c r="K1349" t="s">
        <v>38</v>
      </c>
      <c r="L1349" t="s">
        <v>13</v>
      </c>
      <c r="M1349" s="1">
        <v>41771</v>
      </c>
      <c r="N1349">
        <v>2</v>
      </c>
      <c r="O1349">
        <f>STANDARDIZE(N1349,$N$8,$N$9)</f>
        <v>-0.59884383357086635</v>
      </c>
      <c r="P1349">
        <f>ABS($J$3-O1349)</f>
        <v>7.1477609793975994E-2</v>
      </c>
      <c r="Q1349">
        <f>ABS($J$4-O1349)</f>
        <v>2.7876267819650655</v>
      </c>
      <c r="R1349">
        <f>ABS($J$5-O1349)</f>
        <v>0.44673506121235018</v>
      </c>
      <c r="S1349">
        <f>ABS($J$6-O1349)</f>
        <v>1.0364253420126524</v>
      </c>
      <c r="T1349">
        <f>MIN(P1349:S1349)</f>
        <v>7.1477609793975994E-2</v>
      </c>
      <c r="U1349">
        <f>MATCH(T1349,P1349:S1349, 0)</f>
        <v>1</v>
      </c>
    </row>
    <row r="1350" spans="1:21" x14ac:dyDescent="0.35">
      <c r="A1350">
        <v>1</v>
      </c>
      <c r="B1350">
        <v>1339</v>
      </c>
      <c r="C1350" t="s">
        <v>30</v>
      </c>
      <c r="D1350" t="s">
        <v>31</v>
      </c>
      <c r="E1350" t="s">
        <v>79</v>
      </c>
      <c r="F1350" t="s">
        <v>35</v>
      </c>
      <c r="G1350" t="s">
        <v>80</v>
      </c>
      <c r="H1350" t="s">
        <v>81</v>
      </c>
      <c r="I1350" s="1">
        <v>41710</v>
      </c>
      <c r="J1350">
        <v>2014</v>
      </c>
      <c r="K1350" t="s">
        <v>41</v>
      </c>
      <c r="L1350" t="s">
        <v>42</v>
      </c>
      <c r="M1350" s="1">
        <v>41990</v>
      </c>
      <c r="N1350">
        <v>14</v>
      </c>
      <c r="O1350">
        <f>STANDARDIZE(N1350,$N$8,$N$9)</f>
        <v>-0.38441100418893831</v>
      </c>
      <c r="P1350">
        <f>ABS($J$3-O1350)</f>
        <v>0.14295521958795204</v>
      </c>
      <c r="Q1350">
        <f>ABS($J$4-O1350)</f>
        <v>2.5731939525831371</v>
      </c>
      <c r="R1350">
        <f>ABS($J$5-O1350)</f>
        <v>0.23230223183042215</v>
      </c>
      <c r="S1350">
        <f>ABS($J$6-O1350)</f>
        <v>0.82199251263072437</v>
      </c>
      <c r="T1350">
        <f>MIN(P1350:S1350)</f>
        <v>0.14295521958795204</v>
      </c>
      <c r="U1350">
        <f>MATCH(T1350,P1350:S1350, 0)</f>
        <v>1</v>
      </c>
    </row>
    <row r="1351" spans="1:21" x14ac:dyDescent="0.35">
      <c r="A1351">
        <v>1</v>
      </c>
      <c r="B1351">
        <v>1340</v>
      </c>
      <c r="C1351" t="s">
        <v>30</v>
      </c>
      <c r="D1351" t="s">
        <v>31</v>
      </c>
      <c r="E1351" t="s">
        <v>52</v>
      </c>
      <c r="F1351" t="s">
        <v>102</v>
      </c>
      <c r="G1351" t="s">
        <v>103</v>
      </c>
      <c r="H1351" t="s">
        <v>104</v>
      </c>
      <c r="I1351" s="1">
        <v>41710</v>
      </c>
      <c r="J1351">
        <v>2014</v>
      </c>
      <c r="K1351" t="s">
        <v>77</v>
      </c>
      <c r="L1351" t="s">
        <v>78</v>
      </c>
      <c r="M1351" s="1">
        <v>41991</v>
      </c>
      <c r="N1351">
        <v>15</v>
      </c>
      <c r="O1351">
        <f>STANDARDIZE(N1351,$N$8,$N$9)</f>
        <v>-0.36654160174044426</v>
      </c>
      <c r="P1351">
        <f>ABS($J$3-O1351)</f>
        <v>0.1608246220364461</v>
      </c>
      <c r="Q1351">
        <f>ABS($J$4-O1351)</f>
        <v>2.5553245501346433</v>
      </c>
      <c r="R1351">
        <f>ABS($J$5-O1351)</f>
        <v>0.21443282938192809</v>
      </c>
      <c r="S1351">
        <f>ABS($J$6-O1351)</f>
        <v>0.80412311018223037</v>
      </c>
      <c r="T1351">
        <f>MIN(P1351:S1351)</f>
        <v>0.1608246220364461</v>
      </c>
      <c r="U1351">
        <f>MATCH(T1351,P1351:S1351, 0)</f>
        <v>1</v>
      </c>
    </row>
    <row r="1352" spans="1:21" x14ac:dyDescent="0.35">
      <c r="A1352">
        <v>3</v>
      </c>
      <c r="B1352">
        <v>1341</v>
      </c>
      <c r="C1352" t="s">
        <v>390</v>
      </c>
      <c r="D1352" t="s">
        <v>391</v>
      </c>
      <c r="E1352" t="s">
        <v>73</v>
      </c>
      <c r="F1352" t="s">
        <v>74</v>
      </c>
      <c r="G1352" t="s">
        <v>75</v>
      </c>
      <c r="H1352" t="s">
        <v>76</v>
      </c>
      <c r="I1352" s="1">
        <v>41710</v>
      </c>
      <c r="J1352">
        <v>2014</v>
      </c>
      <c r="K1352" t="s">
        <v>38</v>
      </c>
      <c r="L1352" t="s">
        <v>13</v>
      </c>
      <c r="M1352" s="1">
        <v>42368</v>
      </c>
      <c r="N1352">
        <v>27</v>
      </c>
      <c r="O1352">
        <f>STANDARDIZE(N1352,$N$8,$N$9)</f>
        <v>-0.15210877235851616</v>
      </c>
      <c r="P1352">
        <f>ABS($J$3-O1352)</f>
        <v>0.37525745141837419</v>
      </c>
      <c r="Q1352">
        <f>ABS($J$4-O1352)</f>
        <v>2.3408917207527153</v>
      </c>
      <c r="R1352">
        <f>ABS($J$5-O1352)</f>
        <v>0</v>
      </c>
      <c r="S1352">
        <f>ABS($J$6-O1352)</f>
        <v>0.58969028080030228</v>
      </c>
      <c r="T1352">
        <f>MIN(P1352:S1352)</f>
        <v>0</v>
      </c>
      <c r="U1352">
        <f>MATCH(T1352,P1352:S1352, 0)</f>
        <v>3</v>
      </c>
    </row>
    <row r="1353" spans="1:21" x14ac:dyDescent="0.35">
      <c r="A1353">
        <v>3</v>
      </c>
      <c r="B1353">
        <v>1342</v>
      </c>
      <c r="C1353" t="s">
        <v>223</v>
      </c>
      <c r="D1353" t="s">
        <v>224</v>
      </c>
      <c r="E1353" t="s">
        <v>163</v>
      </c>
      <c r="F1353" t="s">
        <v>59</v>
      </c>
      <c r="G1353" t="s">
        <v>164</v>
      </c>
      <c r="H1353" t="s">
        <v>165</v>
      </c>
      <c r="I1353" s="1">
        <v>41710</v>
      </c>
      <c r="J1353">
        <v>2014</v>
      </c>
      <c r="K1353" t="s">
        <v>77</v>
      </c>
      <c r="L1353" t="s">
        <v>78</v>
      </c>
      <c r="M1353" s="1">
        <v>42339</v>
      </c>
      <c r="N1353">
        <v>40</v>
      </c>
      <c r="O1353">
        <f>STANDARDIZE(N1353,$N$8,$N$9)</f>
        <v>8.0193459471905953E-2</v>
      </c>
      <c r="P1353">
        <f>ABS($J$3-O1353)</f>
        <v>0.60755968324879628</v>
      </c>
      <c r="Q1353">
        <f>ABS($J$4-O1353)</f>
        <v>2.1085894889222931</v>
      </c>
      <c r="R1353">
        <f>ABS($J$5-O1353)</f>
        <v>0.23230223183042212</v>
      </c>
      <c r="S1353">
        <f>ABS($J$6-O1353)</f>
        <v>0.35738804896988019</v>
      </c>
      <c r="T1353">
        <f>MIN(P1353:S1353)</f>
        <v>0.23230223183042212</v>
      </c>
      <c r="U1353">
        <f>MATCH(T1353,P1353:S1353, 0)</f>
        <v>3</v>
      </c>
    </row>
    <row r="1354" spans="1:21" x14ac:dyDescent="0.35">
      <c r="A1354">
        <v>4</v>
      </c>
      <c r="B1354">
        <v>1343</v>
      </c>
      <c r="C1354" t="s">
        <v>30</v>
      </c>
      <c r="D1354" t="s">
        <v>31</v>
      </c>
      <c r="E1354" t="s">
        <v>79</v>
      </c>
      <c r="F1354" t="s">
        <v>35</v>
      </c>
      <c r="G1354" t="s">
        <v>80</v>
      </c>
      <c r="H1354" t="s">
        <v>81</v>
      </c>
      <c r="I1354" s="1">
        <v>41710</v>
      </c>
      <c r="J1354">
        <v>2014</v>
      </c>
      <c r="K1354" t="s">
        <v>69</v>
      </c>
      <c r="L1354" t="s">
        <v>70</v>
      </c>
      <c r="M1354" s="1">
        <v>42066</v>
      </c>
      <c r="N1354">
        <v>90</v>
      </c>
      <c r="O1354">
        <f>STANDARDIZE(N1354,$N$8,$N$9)</f>
        <v>0.9736635818966064</v>
      </c>
      <c r="P1354">
        <f>ABS($J$3-O1354)</f>
        <v>1.5010298056734968</v>
      </c>
      <c r="Q1354">
        <f>ABS($J$4-O1354)</f>
        <v>1.2151193664975926</v>
      </c>
      <c r="R1354">
        <f>ABS($J$5-O1354)</f>
        <v>1.1257723542551226</v>
      </c>
      <c r="S1354">
        <f>ABS($J$6-O1354)</f>
        <v>0.53608207345482028</v>
      </c>
      <c r="T1354">
        <f>MIN(P1354:S1354)</f>
        <v>0.53608207345482028</v>
      </c>
      <c r="U1354">
        <f>MATCH(T1354,P1354:S1354, 0)</f>
        <v>4</v>
      </c>
    </row>
    <row r="1355" spans="1:21" x14ac:dyDescent="0.35">
      <c r="A1355">
        <v>2</v>
      </c>
      <c r="B1355">
        <v>1344</v>
      </c>
      <c r="C1355" t="s">
        <v>30</v>
      </c>
      <c r="D1355" t="s">
        <v>31</v>
      </c>
      <c r="E1355" t="s">
        <v>34</v>
      </c>
      <c r="F1355" t="s">
        <v>35</v>
      </c>
      <c r="G1355" t="s">
        <v>468</v>
      </c>
      <c r="H1355" t="s">
        <v>469</v>
      </c>
      <c r="I1355" s="1">
        <v>41710</v>
      </c>
      <c r="J1355">
        <v>2014</v>
      </c>
      <c r="K1355" t="s">
        <v>41</v>
      </c>
      <c r="L1355" t="s">
        <v>42</v>
      </c>
      <c r="M1355" s="1">
        <v>42068</v>
      </c>
      <c r="N1355">
        <v>151</v>
      </c>
      <c r="O1355">
        <f>STANDARDIZE(N1355,$N$8,$N$9)</f>
        <v>2.0636971312547412</v>
      </c>
      <c r="P1355">
        <f>ABS($J$3-O1355)</f>
        <v>2.5910633550316318</v>
      </c>
      <c r="Q1355">
        <f>ABS($J$4-O1355)</f>
        <v>0.12508581713945777</v>
      </c>
      <c r="R1355">
        <f>ABS($J$5-O1355)</f>
        <v>2.2158059036132576</v>
      </c>
      <c r="S1355">
        <f>ABS($J$6-O1355)</f>
        <v>1.626115622812955</v>
      </c>
      <c r="T1355">
        <f>MIN(P1355:S1355)</f>
        <v>0.12508581713945777</v>
      </c>
      <c r="U1355">
        <f>MATCH(T1355,P1355:S1355, 0)</f>
        <v>2</v>
      </c>
    </row>
    <row r="1356" spans="1:21" x14ac:dyDescent="0.35">
      <c r="A1356">
        <v>1</v>
      </c>
      <c r="B1356">
        <v>1345</v>
      </c>
      <c r="C1356" t="s">
        <v>172</v>
      </c>
      <c r="D1356" t="s">
        <v>173</v>
      </c>
      <c r="E1356" t="s">
        <v>34</v>
      </c>
      <c r="F1356" t="s">
        <v>35</v>
      </c>
      <c r="G1356" t="s">
        <v>139</v>
      </c>
      <c r="H1356" t="s">
        <v>140</v>
      </c>
      <c r="I1356" s="1">
        <v>41711</v>
      </c>
      <c r="J1356">
        <v>2014</v>
      </c>
      <c r="K1356" t="s">
        <v>125</v>
      </c>
      <c r="L1356" t="s">
        <v>126</v>
      </c>
      <c r="M1356" s="1">
        <v>41712</v>
      </c>
      <c r="N1356">
        <v>1</v>
      </c>
      <c r="O1356">
        <f>STANDARDIZE(N1356,$N$8,$N$9)</f>
        <v>-0.61671323601936046</v>
      </c>
      <c r="P1356">
        <f>ABS($J$3-O1356)</f>
        <v>8.9347012242470103E-2</v>
      </c>
      <c r="Q1356">
        <f>ABS($J$4-O1356)</f>
        <v>2.8054961844135593</v>
      </c>
      <c r="R1356">
        <f>ABS($J$5-O1356)</f>
        <v>0.46460446366084429</v>
      </c>
      <c r="S1356">
        <f>ABS($J$6-O1356)</f>
        <v>1.0542947444611466</v>
      </c>
      <c r="T1356">
        <f>MIN(P1356:S1356)</f>
        <v>8.9347012242470103E-2</v>
      </c>
      <c r="U1356">
        <f>MATCH(T1356,P1356:S1356, 0)</f>
        <v>1</v>
      </c>
    </row>
    <row r="1357" spans="1:21" x14ac:dyDescent="0.35">
      <c r="A1357">
        <v>1</v>
      </c>
      <c r="B1357">
        <v>1346</v>
      </c>
      <c r="C1357" t="s">
        <v>14</v>
      </c>
      <c r="D1357" t="s">
        <v>15</v>
      </c>
      <c r="E1357" t="s">
        <v>73</v>
      </c>
      <c r="F1357" t="s">
        <v>74</v>
      </c>
      <c r="G1357" t="s">
        <v>75</v>
      </c>
      <c r="H1357" t="s">
        <v>76</v>
      </c>
      <c r="I1357" s="1">
        <v>41711</v>
      </c>
      <c r="J1357">
        <v>2014</v>
      </c>
      <c r="K1357" t="s">
        <v>166</v>
      </c>
      <c r="L1357" t="s">
        <v>167</v>
      </c>
      <c r="M1357" s="1">
        <v>41715</v>
      </c>
      <c r="N1357">
        <v>4</v>
      </c>
      <c r="O1357">
        <f>STANDARDIZE(N1357,$N$8,$N$9)</f>
        <v>-0.56310502867387835</v>
      </c>
      <c r="P1357">
        <f>ABS($J$3-O1357)</f>
        <v>3.5738804896987997E-2</v>
      </c>
      <c r="Q1357">
        <f>ABS($J$4-O1357)</f>
        <v>2.7518879770680771</v>
      </c>
      <c r="R1357">
        <f>ABS($J$5-O1357)</f>
        <v>0.41099625631536219</v>
      </c>
      <c r="S1357">
        <f>ABS($J$6-O1357)</f>
        <v>1.0006865371156644</v>
      </c>
      <c r="T1357">
        <f>MIN(P1357:S1357)</f>
        <v>3.5738804896987997E-2</v>
      </c>
      <c r="U1357">
        <f>MATCH(T1357,P1357:S1357, 0)</f>
        <v>1</v>
      </c>
    </row>
    <row r="1358" spans="1:21" x14ac:dyDescent="0.35">
      <c r="A1358">
        <v>1</v>
      </c>
      <c r="B1358">
        <v>1347</v>
      </c>
      <c r="C1358" t="s">
        <v>82</v>
      </c>
      <c r="D1358" t="s">
        <v>83</v>
      </c>
      <c r="E1358" t="s">
        <v>52</v>
      </c>
      <c r="F1358" t="s">
        <v>102</v>
      </c>
      <c r="G1358" t="s">
        <v>103</v>
      </c>
      <c r="H1358" t="s">
        <v>104</v>
      </c>
      <c r="I1358" s="1">
        <v>41711</v>
      </c>
      <c r="J1358">
        <v>2014</v>
      </c>
      <c r="K1358" t="s">
        <v>77</v>
      </c>
      <c r="L1358" t="s">
        <v>78</v>
      </c>
      <c r="M1358" s="1">
        <v>41722</v>
      </c>
      <c r="N1358">
        <v>11</v>
      </c>
      <c r="O1358">
        <f>STANDARDIZE(N1358,$N$8,$N$9)</f>
        <v>-0.43801921153442031</v>
      </c>
      <c r="P1358">
        <f>ABS($J$3-O1358)</f>
        <v>8.9347012242470047E-2</v>
      </c>
      <c r="Q1358">
        <f>ABS($J$4-O1358)</f>
        <v>2.6268021599286193</v>
      </c>
      <c r="R1358">
        <f>ABS($J$5-O1358)</f>
        <v>0.28591043917590414</v>
      </c>
      <c r="S1358">
        <f>ABS($J$6-O1358)</f>
        <v>0.87560071997620637</v>
      </c>
      <c r="T1358">
        <f>MIN(P1358:S1358)</f>
        <v>8.9347012242470047E-2</v>
      </c>
      <c r="U1358">
        <f>MATCH(T1358,P1358:S1358, 0)</f>
        <v>1</v>
      </c>
    </row>
    <row r="1359" spans="1:21" x14ac:dyDescent="0.35">
      <c r="A1359">
        <v>1</v>
      </c>
      <c r="B1359">
        <v>1348</v>
      </c>
      <c r="C1359" t="s">
        <v>172</v>
      </c>
      <c r="D1359" t="s">
        <v>173</v>
      </c>
      <c r="E1359" t="s">
        <v>34</v>
      </c>
      <c r="F1359" t="s">
        <v>35</v>
      </c>
      <c r="G1359" t="s">
        <v>36</v>
      </c>
      <c r="H1359" t="s">
        <v>37</v>
      </c>
      <c r="I1359" s="1">
        <v>41711</v>
      </c>
      <c r="J1359">
        <v>2014</v>
      </c>
      <c r="K1359" t="s">
        <v>38</v>
      </c>
      <c r="L1359" t="s">
        <v>13</v>
      </c>
      <c r="M1359" s="1">
        <v>41724</v>
      </c>
      <c r="N1359">
        <v>13</v>
      </c>
      <c r="O1359">
        <f>STANDARDIZE(N1359,$N$8,$N$9)</f>
        <v>-0.40228040663743231</v>
      </c>
      <c r="P1359">
        <f>ABS($J$3-O1359)</f>
        <v>0.12508581713945804</v>
      </c>
      <c r="Q1359">
        <f>ABS($J$4-O1359)</f>
        <v>2.5910633550316313</v>
      </c>
      <c r="R1359">
        <f>ABS($J$5-O1359)</f>
        <v>0.25017163427891614</v>
      </c>
      <c r="S1359">
        <f>ABS($J$6-O1359)</f>
        <v>0.83986191507921837</v>
      </c>
      <c r="T1359">
        <f>MIN(P1359:S1359)</f>
        <v>0.12508581713945804</v>
      </c>
      <c r="U1359">
        <f>MATCH(T1359,P1359:S1359, 0)</f>
        <v>1</v>
      </c>
    </row>
    <row r="1360" spans="1:21" x14ac:dyDescent="0.35">
      <c r="A1360">
        <v>3</v>
      </c>
      <c r="B1360">
        <v>1349</v>
      </c>
      <c r="C1360" t="s">
        <v>14</v>
      </c>
      <c r="D1360" t="s">
        <v>15</v>
      </c>
      <c r="E1360" t="s">
        <v>34</v>
      </c>
      <c r="F1360" t="s">
        <v>35</v>
      </c>
      <c r="G1360" t="s">
        <v>36</v>
      </c>
      <c r="H1360" t="s">
        <v>37</v>
      </c>
      <c r="I1360" s="1">
        <v>41711</v>
      </c>
      <c r="J1360">
        <v>2014</v>
      </c>
      <c r="K1360" t="s">
        <v>77</v>
      </c>
      <c r="L1360" t="s">
        <v>78</v>
      </c>
      <c r="M1360" s="1">
        <v>41729</v>
      </c>
      <c r="N1360">
        <v>18</v>
      </c>
      <c r="O1360">
        <f>STANDARDIZE(N1360,$N$8,$N$9)</f>
        <v>-0.31293339439496226</v>
      </c>
      <c r="P1360">
        <f>ABS($J$3-O1360)</f>
        <v>0.21443282938192809</v>
      </c>
      <c r="Q1360">
        <f>ABS($J$4-O1360)</f>
        <v>2.5017163427891611</v>
      </c>
      <c r="R1360">
        <f>ABS($J$5-O1360)</f>
        <v>0.1608246220364461</v>
      </c>
      <c r="S1360">
        <f>ABS($J$6-O1360)</f>
        <v>0.75051490283674838</v>
      </c>
      <c r="T1360">
        <f>MIN(P1360:S1360)</f>
        <v>0.1608246220364461</v>
      </c>
      <c r="U1360">
        <f>MATCH(T1360,P1360:S1360, 0)</f>
        <v>3</v>
      </c>
    </row>
    <row r="1361" spans="1:21" x14ac:dyDescent="0.35">
      <c r="A1361">
        <v>3</v>
      </c>
      <c r="B1361">
        <v>1350</v>
      </c>
      <c r="C1361" t="s">
        <v>213</v>
      </c>
      <c r="D1361" t="s">
        <v>214</v>
      </c>
      <c r="E1361" t="s">
        <v>52</v>
      </c>
      <c r="F1361" t="s">
        <v>53</v>
      </c>
      <c r="G1361" t="s">
        <v>248</v>
      </c>
      <c r="H1361" t="s">
        <v>249</v>
      </c>
      <c r="I1361" s="1">
        <v>41711</v>
      </c>
      <c r="J1361">
        <v>2014</v>
      </c>
      <c r="K1361" t="s">
        <v>77</v>
      </c>
      <c r="L1361" t="s">
        <v>78</v>
      </c>
      <c r="M1361" s="1">
        <v>41702</v>
      </c>
      <c r="N1361">
        <v>21</v>
      </c>
      <c r="O1361">
        <f>STANDARDIZE(N1361,$N$8,$N$9)</f>
        <v>-0.25932518704948021</v>
      </c>
      <c r="P1361">
        <f>ABS($J$3-O1361)</f>
        <v>0.26804103672741014</v>
      </c>
      <c r="Q1361">
        <f>ABS($J$4-O1361)</f>
        <v>2.4481081354436793</v>
      </c>
      <c r="R1361">
        <f>ABS($J$5-O1361)</f>
        <v>0.10721641469096405</v>
      </c>
      <c r="S1361">
        <f>ABS($J$6-O1361)</f>
        <v>0.69690669549126638</v>
      </c>
      <c r="T1361">
        <f>MIN(P1361:S1361)</f>
        <v>0.10721641469096405</v>
      </c>
      <c r="U1361">
        <f>MATCH(T1361,P1361:S1361, 0)</f>
        <v>3</v>
      </c>
    </row>
    <row r="1362" spans="1:21" x14ac:dyDescent="0.35">
      <c r="A1362">
        <v>3</v>
      </c>
      <c r="B1362">
        <v>1351</v>
      </c>
      <c r="C1362" t="s">
        <v>14</v>
      </c>
      <c r="D1362" t="s">
        <v>15</v>
      </c>
      <c r="E1362" t="s">
        <v>90</v>
      </c>
      <c r="F1362" t="s">
        <v>250</v>
      </c>
      <c r="G1362" t="s">
        <v>251</v>
      </c>
      <c r="H1362" t="s">
        <v>252</v>
      </c>
      <c r="I1362" s="1">
        <v>41711</v>
      </c>
      <c r="J1362">
        <v>2014</v>
      </c>
      <c r="K1362" t="s">
        <v>77</v>
      </c>
      <c r="L1362" t="s">
        <v>78</v>
      </c>
      <c r="M1362" s="1">
        <v>41702</v>
      </c>
      <c r="N1362">
        <v>21</v>
      </c>
      <c r="O1362">
        <f>STANDARDIZE(N1362,$N$8,$N$9)</f>
        <v>-0.25932518704948021</v>
      </c>
      <c r="P1362">
        <f>ABS($J$3-O1362)</f>
        <v>0.26804103672741014</v>
      </c>
      <c r="Q1362">
        <f>ABS($J$4-O1362)</f>
        <v>2.4481081354436793</v>
      </c>
      <c r="R1362">
        <f>ABS($J$5-O1362)</f>
        <v>0.10721641469096405</v>
      </c>
      <c r="S1362">
        <f>ABS($J$6-O1362)</f>
        <v>0.69690669549126638</v>
      </c>
      <c r="T1362">
        <f>MIN(P1362:S1362)</f>
        <v>0.10721641469096405</v>
      </c>
      <c r="U1362">
        <f>MATCH(T1362,P1362:S1362, 0)</f>
        <v>3</v>
      </c>
    </row>
    <row r="1363" spans="1:21" x14ac:dyDescent="0.35">
      <c r="A1363">
        <v>3</v>
      </c>
      <c r="B1363">
        <v>1352</v>
      </c>
      <c r="C1363" t="s">
        <v>286</v>
      </c>
      <c r="D1363" t="s">
        <v>287</v>
      </c>
      <c r="E1363" t="s">
        <v>52</v>
      </c>
      <c r="F1363" t="s">
        <v>102</v>
      </c>
      <c r="G1363" t="s">
        <v>103</v>
      </c>
      <c r="H1363" t="s">
        <v>104</v>
      </c>
      <c r="I1363" s="1">
        <v>41711</v>
      </c>
      <c r="J1363">
        <v>2014</v>
      </c>
      <c r="K1363" t="s">
        <v>77</v>
      </c>
      <c r="L1363" t="s">
        <v>78</v>
      </c>
      <c r="M1363" s="1">
        <v>41947</v>
      </c>
      <c r="N1363">
        <v>29</v>
      </c>
      <c r="O1363">
        <f>STANDARDIZE(N1363,$N$8,$N$9)</f>
        <v>-0.11636996746152814</v>
      </c>
      <c r="P1363">
        <f>ABS($J$3-O1363)</f>
        <v>0.41099625631536219</v>
      </c>
      <c r="Q1363">
        <f>ABS($J$4-O1363)</f>
        <v>2.3051529158557269</v>
      </c>
      <c r="R1363">
        <f>ABS($J$5-O1363)</f>
        <v>3.5738804896988025E-2</v>
      </c>
      <c r="S1363">
        <f>ABS($J$6-O1363)</f>
        <v>0.55395147590331428</v>
      </c>
      <c r="T1363">
        <f>MIN(P1363:S1363)</f>
        <v>3.5738804896988025E-2</v>
      </c>
      <c r="U1363">
        <f>MATCH(T1363,P1363:S1363, 0)</f>
        <v>3</v>
      </c>
    </row>
    <row r="1364" spans="1:21" x14ac:dyDescent="0.35">
      <c r="A1364">
        <v>3</v>
      </c>
      <c r="B1364">
        <v>1353</v>
      </c>
      <c r="C1364" t="s">
        <v>71</v>
      </c>
      <c r="D1364" t="s">
        <v>72</v>
      </c>
      <c r="E1364" t="s">
        <v>52</v>
      </c>
      <c r="F1364" t="s">
        <v>53</v>
      </c>
      <c r="G1364" t="s">
        <v>248</v>
      </c>
      <c r="H1364" t="s">
        <v>249</v>
      </c>
      <c r="I1364" s="1">
        <v>41711</v>
      </c>
      <c r="J1364">
        <v>2014</v>
      </c>
      <c r="K1364" t="s">
        <v>41</v>
      </c>
      <c r="L1364" t="s">
        <v>42</v>
      </c>
      <c r="M1364" s="1">
        <v>41753</v>
      </c>
      <c r="N1364">
        <v>42</v>
      </c>
      <c r="O1364">
        <f>STANDARDIZE(N1364,$N$8,$N$9)</f>
        <v>0.11593226436889398</v>
      </c>
      <c r="P1364">
        <f>ABS($J$3-O1364)</f>
        <v>0.64329848814578439</v>
      </c>
      <c r="Q1364">
        <f>ABS($J$4-O1364)</f>
        <v>2.0728506840253051</v>
      </c>
      <c r="R1364">
        <f>ABS($J$5-O1364)</f>
        <v>0.26804103672741014</v>
      </c>
      <c r="S1364">
        <f>ABS($J$6-O1364)</f>
        <v>0.32164924407289214</v>
      </c>
      <c r="T1364">
        <f>MIN(P1364:S1364)</f>
        <v>0.26804103672741014</v>
      </c>
      <c r="U1364">
        <f>MATCH(T1364,P1364:S1364, 0)</f>
        <v>3</v>
      </c>
    </row>
    <row r="1365" spans="1:21" x14ac:dyDescent="0.35">
      <c r="A1365">
        <v>4</v>
      </c>
      <c r="B1365">
        <v>1354</v>
      </c>
      <c r="C1365" t="s">
        <v>135</v>
      </c>
      <c r="D1365" t="s">
        <v>136</v>
      </c>
      <c r="E1365" t="s">
        <v>131</v>
      </c>
      <c r="F1365" t="s">
        <v>132</v>
      </c>
      <c r="G1365" t="s">
        <v>211</v>
      </c>
      <c r="H1365" t="s">
        <v>212</v>
      </c>
      <c r="I1365" s="1">
        <v>41711</v>
      </c>
      <c r="J1365">
        <v>2014</v>
      </c>
      <c r="K1365" t="s">
        <v>69</v>
      </c>
      <c r="L1365" t="s">
        <v>70</v>
      </c>
      <c r="M1365" s="1">
        <v>41795</v>
      </c>
      <c r="N1365">
        <v>54</v>
      </c>
      <c r="O1365">
        <f>STANDARDIZE(N1365,$N$8,$N$9)</f>
        <v>0.33036509375082207</v>
      </c>
      <c r="P1365">
        <f>ABS($J$3-O1365)</f>
        <v>0.85773131752771237</v>
      </c>
      <c r="Q1365">
        <f>ABS($J$4-O1365)</f>
        <v>1.8584178546433769</v>
      </c>
      <c r="R1365">
        <f>ABS($J$5-O1365)</f>
        <v>0.48247386610933823</v>
      </c>
      <c r="S1365">
        <f>ABS($J$6-O1365)</f>
        <v>0.10721641469096405</v>
      </c>
      <c r="T1365">
        <f>MIN(P1365:S1365)</f>
        <v>0.10721641469096405</v>
      </c>
      <c r="U1365">
        <f>MATCH(T1365,P1365:S1365, 0)</f>
        <v>4</v>
      </c>
    </row>
    <row r="1366" spans="1:21" x14ac:dyDescent="0.35">
      <c r="A1366">
        <v>1</v>
      </c>
      <c r="B1366">
        <v>1355</v>
      </c>
      <c r="C1366" t="s">
        <v>14</v>
      </c>
      <c r="D1366" t="s">
        <v>15</v>
      </c>
      <c r="E1366" t="s">
        <v>79</v>
      </c>
      <c r="F1366" t="s">
        <v>35</v>
      </c>
      <c r="G1366" t="s">
        <v>80</v>
      </c>
      <c r="H1366" t="s">
        <v>81</v>
      </c>
      <c r="I1366" s="1">
        <v>41712</v>
      </c>
      <c r="J1366">
        <v>2014</v>
      </c>
      <c r="K1366" t="s">
        <v>77</v>
      </c>
      <c r="L1366" t="s">
        <v>78</v>
      </c>
      <c r="M1366" s="1">
        <v>41722</v>
      </c>
      <c r="N1366">
        <v>10</v>
      </c>
      <c r="O1366">
        <f>STANDARDIZE(N1366,$N$8,$N$9)</f>
        <v>-0.4558886139829143</v>
      </c>
      <c r="P1366">
        <f>ABS($J$3-O1366)</f>
        <v>7.1477609793976049E-2</v>
      </c>
      <c r="Q1366">
        <f>ABS($J$4-O1366)</f>
        <v>2.6446715623771131</v>
      </c>
      <c r="R1366">
        <f>ABS($J$5-O1366)</f>
        <v>0.30377984162439814</v>
      </c>
      <c r="S1366">
        <f>ABS($J$6-O1366)</f>
        <v>0.89347012242470036</v>
      </c>
      <c r="T1366">
        <f>MIN(P1366:S1366)</f>
        <v>7.1477609793976049E-2</v>
      </c>
      <c r="U1366">
        <f>MATCH(T1366,P1366:S1366, 0)</f>
        <v>1</v>
      </c>
    </row>
    <row r="1367" spans="1:21" x14ac:dyDescent="0.35">
      <c r="A1367">
        <v>3</v>
      </c>
      <c r="B1367">
        <v>1356</v>
      </c>
      <c r="C1367" t="s">
        <v>62</v>
      </c>
      <c r="D1367" t="s">
        <v>63</v>
      </c>
      <c r="E1367" t="s">
        <v>149</v>
      </c>
      <c r="F1367" t="s">
        <v>150</v>
      </c>
      <c r="G1367" t="s">
        <v>215</v>
      </c>
      <c r="H1367" t="s">
        <v>216</v>
      </c>
      <c r="I1367" s="1">
        <v>41712</v>
      </c>
      <c r="J1367">
        <v>2014</v>
      </c>
      <c r="K1367" t="s">
        <v>77</v>
      </c>
      <c r="L1367" t="s">
        <v>78</v>
      </c>
      <c r="M1367" s="1">
        <v>41916</v>
      </c>
      <c r="N1367">
        <v>27</v>
      </c>
      <c r="O1367">
        <f>STANDARDIZE(N1367,$N$8,$N$9)</f>
        <v>-0.15210877235851616</v>
      </c>
      <c r="P1367">
        <f>ABS($J$3-O1367)</f>
        <v>0.37525745141837419</v>
      </c>
      <c r="Q1367">
        <f>ABS($J$4-O1367)</f>
        <v>2.3408917207527153</v>
      </c>
      <c r="R1367">
        <f>ABS($J$5-O1367)</f>
        <v>0</v>
      </c>
      <c r="S1367">
        <f>ABS($J$6-O1367)</f>
        <v>0.58969028080030228</v>
      </c>
      <c r="T1367">
        <f>MIN(P1367:S1367)</f>
        <v>0</v>
      </c>
      <c r="U1367">
        <f>MATCH(T1367,P1367:S1367, 0)</f>
        <v>3</v>
      </c>
    </row>
    <row r="1368" spans="1:21" x14ac:dyDescent="0.35">
      <c r="A1368">
        <v>3</v>
      </c>
      <c r="B1368">
        <v>1357</v>
      </c>
      <c r="C1368" t="s">
        <v>493</v>
      </c>
      <c r="D1368" t="s">
        <v>494</v>
      </c>
      <c r="E1368" t="s">
        <v>79</v>
      </c>
      <c r="F1368" t="s">
        <v>35</v>
      </c>
      <c r="G1368" t="s">
        <v>80</v>
      </c>
      <c r="H1368" t="s">
        <v>81</v>
      </c>
      <c r="I1368" s="1">
        <v>41712</v>
      </c>
      <c r="J1368">
        <v>2014</v>
      </c>
      <c r="K1368" t="s">
        <v>77</v>
      </c>
      <c r="L1368" t="s">
        <v>78</v>
      </c>
      <c r="M1368" s="1">
        <v>41746</v>
      </c>
      <c r="N1368">
        <v>34</v>
      </c>
      <c r="O1368">
        <f>STANDARDIZE(N1368,$N$8,$N$9)</f>
        <v>-2.7022955219058099E-2</v>
      </c>
      <c r="P1368">
        <f>ABS($J$3-O1368)</f>
        <v>0.50034326855783229</v>
      </c>
      <c r="Q1368">
        <f>ABS($J$4-O1368)</f>
        <v>2.2158059036132571</v>
      </c>
      <c r="R1368">
        <f>ABS($J$5-O1368)</f>
        <v>0.12508581713945807</v>
      </c>
      <c r="S1368">
        <f>ABS($J$6-O1368)</f>
        <v>0.46460446366084424</v>
      </c>
      <c r="T1368">
        <f>MIN(P1368:S1368)</f>
        <v>0.12508581713945807</v>
      </c>
      <c r="U1368">
        <f>MATCH(T1368,P1368:S1368, 0)</f>
        <v>3</v>
      </c>
    </row>
    <row r="1369" spans="1:21" x14ac:dyDescent="0.35">
      <c r="A1369">
        <v>3</v>
      </c>
      <c r="B1369">
        <v>1358</v>
      </c>
      <c r="C1369" t="s">
        <v>159</v>
      </c>
      <c r="D1369" t="s">
        <v>160</v>
      </c>
      <c r="E1369" t="s">
        <v>79</v>
      </c>
      <c r="F1369" t="s">
        <v>35</v>
      </c>
      <c r="G1369" t="s">
        <v>80</v>
      </c>
      <c r="H1369" t="s">
        <v>81</v>
      </c>
      <c r="I1369" s="1">
        <v>41712</v>
      </c>
      <c r="J1369">
        <v>2014</v>
      </c>
      <c r="K1369" t="s">
        <v>77</v>
      </c>
      <c r="L1369" t="s">
        <v>78</v>
      </c>
      <c r="M1369" s="1">
        <v>41746</v>
      </c>
      <c r="N1369">
        <v>34</v>
      </c>
      <c r="O1369">
        <f>STANDARDIZE(N1369,$N$8,$N$9)</f>
        <v>-2.7022955219058099E-2</v>
      </c>
      <c r="P1369">
        <f>ABS($J$3-O1369)</f>
        <v>0.50034326855783229</v>
      </c>
      <c r="Q1369">
        <f>ABS($J$4-O1369)</f>
        <v>2.2158059036132571</v>
      </c>
      <c r="R1369">
        <f>ABS($J$5-O1369)</f>
        <v>0.12508581713945807</v>
      </c>
      <c r="S1369">
        <f>ABS($J$6-O1369)</f>
        <v>0.46460446366084424</v>
      </c>
      <c r="T1369">
        <f>MIN(P1369:S1369)</f>
        <v>0.12508581713945807</v>
      </c>
      <c r="U1369">
        <f>MATCH(T1369,P1369:S1369, 0)</f>
        <v>3</v>
      </c>
    </row>
    <row r="1370" spans="1:21" x14ac:dyDescent="0.35">
      <c r="A1370">
        <v>1</v>
      </c>
      <c r="B1370">
        <v>1359</v>
      </c>
      <c r="C1370" t="s">
        <v>135</v>
      </c>
      <c r="D1370" t="s">
        <v>136</v>
      </c>
      <c r="E1370" t="s">
        <v>168</v>
      </c>
      <c r="F1370" t="s">
        <v>169</v>
      </c>
      <c r="G1370" t="s">
        <v>170</v>
      </c>
      <c r="H1370" t="s">
        <v>171</v>
      </c>
      <c r="I1370" s="1">
        <v>41713</v>
      </c>
      <c r="J1370">
        <v>2014</v>
      </c>
      <c r="K1370" t="s">
        <v>227</v>
      </c>
      <c r="L1370" t="s">
        <v>228</v>
      </c>
      <c r="M1370" s="1">
        <v>41722</v>
      </c>
      <c r="N1370">
        <v>9</v>
      </c>
      <c r="O1370">
        <f>STANDARDIZE(N1370,$N$8,$N$9)</f>
        <v>-0.4737580164314083</v>
      </c>
      <c r="P1370">
        <f>ABS($J$3-O1370)</f>
        <v>5.3608207345482051E-2</v>
      </c>
      <c r="Q1370">
        <f>ABS($J$4-O1370)</f>
        <v>2.6625409648256073</v>
      </c>
      <c r="R1370">
        <f>ABS($J$5-O1370)</f>
        <v>0.32164924407289214</v>
      </c>
      <c r="S1370">
        <f>ABS($J$6-O1370)</f>
        <v>0.91133952487319436</v>
      </c>
      <c r="T1370">
        <f>MIN(P1370:S1370)</f>
        <v>5.3608207345482051E-2</v>
      </c>
      <c r="U1370">
        <f>MATCH(T1370,P1370:S1370, 0)</f>
        <v>1</v>
      </c>
    </row>
    <row r="1371" spans="1:21" x14ac:dyDescent="0.35">
      <c r="A1371">
        <v>1</v>
      </c>
      <c r="B1371">
        <v>1360</v>
      </c>
      <c r="C1371" t="s">
        <v>30</v>
      </c>
      <c r="D1371" t="s">
        <v>31</v>
      </c>
      <c r="E1371" t="s">
        <v>149</v>
      </c>
      <c r="F1371" t="s">
        <v>150</v>
      </c>
      <c r="G1371" t="s">
        <v>151</v>
      </c>
      <c r="H1371" t="s">
        <v>152</v>
      </c>
      <c r="I1371" s="1">
        <v>41713</v>
      </c>
      <c r="J1371">
        <v>2014</v>
      </c>
      <c r="K1371" t="s">
        <v>77</v>
      </c>
      <c r="L1371" t="s">
        <v>78</v>
      </c>
      <c r="M1371" s="1">
        <v>41729</v>
      </c>
      <c r="N1371">
        <v>16</v>
      </c>
      <c r="O1371">
        <f>STANDARDIZE(N1371,$N$8,$N$9)</f>
        <v>-0.34867219929195026</v>
      </c>
      <c r="P1371">
        <f>ABS($J$3-O1371)</f>
        <v>0.17869402448494009</v>
      </c>
      <c r="Q1371">
        <f>ABS($J$4-O1371)</f>
        <v>2.5374551476861491</v>
      </c>
      <c r="R1371">
        <f>ABS($J$5-O1371)</f>
        <v>0.19656342693343409</v>
      </c>
      <c r="S1371">
        <f>ABS($J$6-O1371)</f>
        <v>0.78625370773373637</v>
      </c>
      <c r="T1371">
        <f>MIN(P1371:S1371)</f>
        <v>0.17869402448494009</v>
      </c>
      <c r="U1371">
        <f>MATCH(T1371,P1371:S1371, 0)</f>
        <v>1</v>
      </c>
    </row>
    <row r="1372" spans="1:21" x14ac:dyDescent="0.35">
      <c r="A1372">
        <v>3</v>
      </c>
      <c r="B1372">
        <v>1361</v>
      </c>
      <c r="C1372" t="s">
        <v>178</v>
      </c>
      <c r="D1372" t="s">
        <v>179</v>
      </c>
      <c r="E1372" t="s">
        <v>149</v>
      </c>
      <c r="F1372" t="s">
        <v>150</v>
      </c>
      <c r="G1372" t="s">
        <v>151</v>
      </c>
      <c r="H1372" t="s">
        <v>152</v>
      </c>
      <c r="I1372" s="1">
        <v>41713</v>
      </c>
      <c r="J1372">
        <v>2014</v>
      </c>
      <c r="K1372" t="s">
        <v>69</v>
      </c>
      <c r="L1372" t="s">
        <v>70</v>
      </c>
      <c r="M1372" s="1">
        <v>41702</v>
      </c>
      <c r="N1372">
        <v>19</v>
      </c>
      <c r="O1372">
        <f>STANDARDIZE(N1372,$N$8,$N$9)</f>
        <v>-0.29506399194646826</v>
      </c>
      <c r="P1372">
        <f>ABS($J$3-O1372)</f>
        <v>0.23230223183042209</v>
      </c>
      <c r="Q1372">
        <f>ABS($J$4-O1372)</f>
        <v>2.4838469403406673</v>
      </c>
      <c r="R1372">
        <f>ABS($J$5-O1372)</f>
        <v>0.1429552195879521</v>
      </c>
      <c r="S1372">
        <f>ABS($J$6-O1372)</f>
        <v>0.73264550038825438</v>
      </c>
      <c r="T1372">
        <f>MIN(P1372:S1372)</f>
        <v>0.1429552195879521</v>
      </c>
      <c r="U1372">
        <f>MATCH(T1372,P1372:S1372, 0)</f>
        <v>3</v>
      </c>
    </row>
    <row r="1373" spans="1:21" x14ac:dyDescent="0.35">
      <c r="A1373">
        <v>3</v>
      </c>
      <c r="B1373">
        <v>1362</v>
      </c>
      <c r="C1373" t="s">
        <v>30</v>
      </c>
      <c r="D1373" t="s">
        <v>31</v>
      </c>
      <c r="E1373" t="s">
        <v>149</v>
      </c>
      <c r="F1373" t="s">
        <v>150</v>
      </c>
      <c r="G1373" t="s">
        <v>215</v>
      </c>
      <c r="H1373" t="s">
        <v>216</v>
      </c>
      <c r="I1373" s="1">
        <v>41713</v>
      </c>
      <c r="J1373">
        <v>2014</v>
      </c>
      <c r="K1373" t="s">
        <v>77</v>
      </c>
      <c r="L1373" t="s">
        <v>78</v>
      </c>
      <c r="M1373" s="1">
        <v>41733</v>
      </c>
      <c r="N1373">
        <v>20</v>
      </c>
      <c r="O1373">
        <f>STANDARDIZE(N1373,$N$8,$N$9)</f>
        <v>-0.27719458949797421</v>
      </c>
      <c r="P1373">
        <f>ABS($J$3-O1373)</f>
        <v>0.25017163427891614</v>
      </c>
      <c r="Q1373">
        <f>ABS($J$4-O1373)</f>
        <v>2.4659775378921731</v>
      </c>
      <c r="R1373">
        <f>ABS($J$5-O1373)</f>
        <v>0.12508581713945804</v>
      </c>
      <c r="S1373">
        <f>ABS($J$6-O1373)</f>
        <v>0.71477609793976038</v>
      </c>
      <c r="T1373">
        <f>MIN(P1373:S1373)</f>
        <v>0.12508581713945804</v>
      </c>
      <c r="U1373">
        <f>MATCH(T1373,P1373:S1373, 0)</f>
        <v>3</v>
      </c>
    </row>
    <row r="1374" spans="1:21" x14ac:dyDescent="0.35">
      <c r="A1374">
        <v>3</v>
      </c>
      <c r="B1374">
        <v>1363</v>
      </c>
      <c r="C1374" t="s">
        <v>112</v>
      </c>
      <c r="D1374" t="s">
        <v>113</v>
      </c>
      <c r="E1374" t="s">
        <v>149</v>
      </c>
      <c r="F1374" t="s">
        <v>150</v>
      </c>
      <c r="G1374" t="s">
        <v>151</v>
      </c>
      <c r="H1374" t="s">
        <v>152</v>
      </c>
      <c r="I1374" s="1">
        <v>41713</v>
      </c>
      <c r="J1374">
        <v>2014</v>
      </c>
      <c r="K1374" t="s">
        <v>77</v>
      </c>
      <c r="L1374" t="s">
        <v>78</v>
      </c>
      <c r="M1374" s="1">
        <v>41886</v>
      </c>
      <c r="N1374">
        <v>25</v>
      </c>
      <c r="O1374">
        <f>STANDARDIZE(N1374,$N$8,$N$9)</f>
        <v>-0.18784757725550419</v>
      </c>
      <c r="P1374">
        <f>ABS($J$3-O1374)</f>
        <v>0.33951864652138619</v>
      </c>
      <c r="Q1374">
        <f>ABS($J$4-O1374)</f>
        <v>2.3766305256497033</v>
      </c>
      <c r="R1374">
        <f>ABS($J$5-O1374)</f>
        <v>3.5738804896988025E-2</v>
      </c>
      <c r="S1374">
        <f>ABS($J$6-O1374)</f>
        <v>0.62542908569729028</v>
      </c>
      <c r="T1374">
        <f>MIN(P1374:S1374)</f>
        <v>3.5738804896988025E-2</v>
      </c>
      <c r="U1374">
        <f>MATCH(T1374,P1374:S1374, 0)</f>
        <v>3</v>
      </c>
    </row>
    <row r="1375" spans="1:21" x14ac:dyDescent="0.35">
      <c r="A1375">
        <v>3</v>
      </c>
      <c r="B1375">
        <v>1364</v>
      </c>
      <c r="C1375" t="s">
        <v>30</v>
      </c>
      <c r="D1375" t="s">
        <v>31</v>
      </c>
      <c r="E1375" t="s">
        <v>149</v>
      </c>
      <c r="F1375" t="s">
        <v>150</v>
      </c>
      <c r="G1375" t="s">
        <v>215</v>
      </c>
      <c r="H1375" t="s">
        <v>216</v>
      </c>
      <c r="I1375" s="1">
        <v>41713</v>
      </c>
      <c r="J1375">
        <v>2014</v>
      </c>
      <c r="K1375" t="s">
        <v>77</v>
      </c>
      <c r="L1375" t="s">
        <v>78</v>
      </c>
      <c r="M1375" s="1">
        <v>41743</v>
      </c>
      <c r="N1375">
        <v>30</v>
      </c>
      <c r="O1375">
        <f>STANDARDIZE(N1375,$N$8,$N$9)</f>
        <v>-9.8500565013034141E-2</v>
      </c>
      <c r="P1375">
        <f>ABS($J$3-O1375)</f>
        <v>0.42886565876385618</v>
      </c>
      <c r="Q1375">
        <f>ABS($J$4-O1375)</f>
        <v>2.2872835134072331</v>
      </c>
      <c r="R1375">
        <f>ABS($J$5-O1375)</f>
        <v>5.3608207345482023E-2</v>
      </c>
      <c r="S1375">
        <f>ABS($J$6-O1375)</f>
        <v>0.53608207345482028</v>
      </c>
      <c r="T1375">
        <f>MIN(P1375:S1375)</f>
        <v>5.3608207345482023E-2</v>
      </c>
      <c r="U1375">
        <f>MATCH(T1375,P1375:S1375, 0)</f>
        <v>3</v>
      </c>
    </row>
    <row r="1376" spans="1:21" x14ac:dyDescent="0.35">
      <c r="A1376">
        <v>4</v>
      </c>
      <c r="B1376">
        <v>1365</v>
      </c>
      <c r="C1376" t="s">
        <v>14</v>
      </c>
      <c r="D1376" t="s">
        <v>15</v>
      </c>
      <c r="E1376" t="s">
        <v>141</v>
      </c>
      <c r="F1376" t="s">
        <v>142</v>
      </c>
      <c r="G1376" t="s">
        <v>143</v>
      </c>
      <c r="H1376" t="s">
        <v>144</v>
      </c>
      <c r="I1376" s="1">
        <v>41713</v>
      </c>
      <c r="J1376">
        <v>2014</v>
      </c>
      <c r="K1376" t="s">
        <v>41</v>
      </c>
      <c r="L1376" t="s">
        <v>42</v>
      </c>
      <c r="M1376" s="1">
        <v>41735</v>
      </c>
      <c r="N1376">
        <v>81</v>
      </c>
      <c r="O1376">
        <f>STANDARDIZE(N1376,$N$8,$N$9)</f>
        <v>0.8128389598601603</v>
      </c>
      <c r="P1376">
        <f>ABS($J$3-O1376)</f>
        <v>1.3402051836370505</v>
      </c>
      <c r="Q1376">
        <f>ABS($J$4-O1376)</f>
        <v>1.3759439885340385</v>
      </c>
      <c r="R1376">
        <f>ABS($J$5-O1376)</f>
        <v>0.96494773221867647</v>
      </c>
      <c r="S1376">
        <f>ABS($J$6-O1376)</f>
        <v>0.37525745141837419</v>
      </c>
      <c r="T1376">
        <f>MIN(P1376:S1376)</f>
        <v>0.37525745141837419</v>
      </c>
      <c r="U1376">
        <f>MATCH(T1376,P1376:S1376, 0)</f>
        <v>4</v>
      </c>
    </row>
    <row r="1377" spans="1:21" x14ac:dyDescent="0.35">
      <c r="A1377">
        <v>1</v>
      </c>
      <c r="B1377">
        <v>1366</v>
      </c>
      <c r="C1377" t="s">
        <v>204</v>
      </c>
      <c r="D1377" t="s">
        <v>205</v>
      </c>
      <c r="E1377" t="s">
        <v>73</v>
      </c>
      <c r="F1377" t="s">
        <v>74</v>
      </c>
      <c r="G1377" t="s">
        <v>75</v>
      </c>
      <c r="H1377" t="s">
        <v>76</v>
      </c>
      <c r="I1377" s="1">
        <v>41714</v>
      </c>
      <c r="J1377">
        <v>2014</v>
      </c>
      <c r="K1377" t="s">
        <v>166</v>
      </c>
      <c r="L1377" t="s">
        <v>167</v>
      </c>
      <c r="M1377" s="1">
        <v>41718</v>
      </c>
      <c r="N1377">
        <v>4</v>
      </c>
      <c r="O1377">
        <f>STANDARDIZE(N1377,$N$8,$N$9)</f>
        <v>-0.56310502867387835</v>
      </c>
      <c r="P1377">
        <f>ABS($J$3-O1377)</f>
        <v>3.5738804896987997E-2</v>
      </c>
      <c r="Q1377">
        <f>ABS($J$4-O1377)</f>
        <v>2.7518879770680771</v>
      </c>
      <c r="R1377">
        <f>ABS($J$5-O1377)</f>
        <v>0.41099625631536219</v>
      </c>
      <c r="S1377">
        <f>ABS($J$6-O1377)</f>
        <v>1.0006865371156644</v>
      </c>
      <c r="T1377">
        <f>MIN(P1377:S1377)</f>
        <v>3.5738804896987997E-2</v>
      </c>
      <c r="U1377">
        <f>MATCH(T1377,P1377:S1377, 0)</f>
        <v>1</v>
      </c>
    </row>
    <row r="1378" spans="1:21" x14ac:dyDescent="0.35">
      <c r="A1378">
        <v>1</v>
      </c>
      <c r="B1378">
        <v>1367</v>
      </c>
      <c r="C1378" t="s">
        <v>14</v>
      </c>
      <c r="D1378" t="s">
        <v>15</v>
      </c>
      <c r="E1378" t="s">
        <v>105</v>
      </c>
      <c r="F1378" t="s">
        <v>59</v>
      </c>
      <c r="G1378" t="s">
        <v>106</v>
      </c>
      <c r="H1378" t="s">
        <v>107</v>
      </c>
      <c r="I1378" s="1">
        <v>41714</v>
      </c>
      <c r="J1378">
        <v>2014</v>
      </c>
      <c r="K1378" t="s">
        <v>176</v>
      </c>
      <c r="L1378" t="s">
        <v>177</v>
      </c>
      <c r="M1378" s="1">
        <v>41723</v>
      </c>
      <c r="N1378">
        <v>9</v>
      </c>
      <c r="O1378">
        <f>STANDARDIZE(N1378,$N$8,$N$9)</f>
        <v>-0.4737580164314083</v>
      </c>
      <c r="P1378">
        <f>ABS($J$3-O1378)</f>
        <v>5.3608207345482051E-2</v>
      </c>
      <c r="Q1378">
        <f>ABS($J$4-O1378)</f>
        <v>2.6625409648256073</v>
      </c>
      <c r="R1378">
        <f>ABS($J$5-O1378)</f>
        <v>0.32164924407289214</v>
      </c>
      <c r="S1378">
        <f>ABS($J$6-O1378)</f>
        <v>0.91133952487319436</v>
      </c>
      <c r="T1378">
        <f>MIN(P1378:S1378)</f>
        <v>5.3608207345482051E-2</v>
      </c>
      <c r="U1378">
        <f>MATCH(T1378,P1378:S1378, 0)</f>
        <v>1</v>
      </c>
    </row>
    <row r="1379" spans="1:21" x14ac:dyDescent="0.35">
      <c r="A1379">
        <v>1</v>
      </c>
      <c r="B1379">
        <v>1368</v>
      </c>
      <c r="C1379" t="s">
        <v>180</v>
      </c>
      <c r="D1379" t="s">
        <v>181</v>
      </c>
      <c r="E1379" t="s">
        <v>168</v>
      </c>
      <c r="F1379" t="s">
        <v>169</v>
      </c>
      <c r="G1379" t="s">
        <v>231</v>
      </c>
      <c r="H1379" t="s">
        <v>232</v>
      </c>
      <c r="I1379" s="1">
        <v>41714</v>
      </c>
      <c r="J1379">
        <v>2014</v>
      </c>
      <c r="K1379" t="s">
        <v>69</v>
      </c>
      <c r="L1379" t="s">
        <v>70</v>
      </c>
      <c r="M1379" s="1">
        <v>41724</v>
      </c>
      <c r="N1379">
        <v>10</v>
      </c>
      <c r="O1379">
        <f>STANDARDIZE(N1379,$N$8,$N$9)</f>
        <v>-0.4558886139829143</v>
      </c>
      <c r="P1379">
        <f>ABS($J$3-O1379)</f>
        <v>7.1477609793976049E-2</v>
      </c>
      <c r="Q1379">
        <f>ABS($J$4-O1379)</f>
        <v>2.6446715623771131</v>
      </c>
      <c r="R1379">
        <f>ABS($J$5-O1379)</f>
        <v>0.30377984162439814</v>
      </c>
      <c r="S1379">
        <f>ABS($J$6-O1379)</f>
        <v>0.89347012242470036</v>
      </c>
      <c r="T1379">
        <f>MIN(P1379:S1379)</f>
        <v>7.1477609793976049E-2</v>
      </c>
      <c r="U1379">
        <f>MATCH(T1379,P1379:S1379, 0)</f>
        <v>1</v>
      </c>
    </row>
    <row r="1380" spans="1:21" x14ac:dyDescent="0.35">
      <c r="A1380">
        <v>1</v>
      </c>
      <c r="B1380">
        <v>1369</v>
      </c>
      <c r="C1380" t="s">
        <v>112</v>
      </c>
      <c r="D1380" t="s">
        <v>113</v>
      </c>
      <c r="E1380" t="s">
        <v>73</v>
      </c>
      <c r="F1380" t="s">
        <v>74</v>
      </c>
      <c r="G1380" t="s">
        <v>114</v>
      </c>
      <c r="H1380" t="s">
        <v>115</v>
      </c>
      <c r="I1380" s="1">
        <v>41714</v>
      </c>
      <c r="J1380">
        <v>2014</v>
      </c>
      <c r="K1380" t="s">
        <v>166</v>
      </c>
      <c r="L1380" t="s">
        <v>167</v>
      </c>
      <c r="M1380" s="1">
        <v>41725</v>
      </c>
      <c r="N1380">
        <v>11</v>
      </c>
      <c r="O1380">
        <f>STANDARDIZE(N1380,$N$8,$N$9)</f>
        <v>-0.43801921153442031</v>
      </c>
      <c r="P1380">
        <f>ABS($J$3-O1380)</f>
        <v>8.9347012242470047E-2</v>
      </c>
      <c r="Q1380">
        <f>ABS($J$4-O1380)</f>
        <v>2.6268021599286193</v>
      </c>
      <c r="R1380">
        <f>ABS($J$5-O1380)</f>
        <v>0.28591043917590414</v>
      </c>
      <c r="S1380">
        <f>ABS($J$6-O1380)</f>
        <v>0.87560071997620637</v>
      </c>
      <c r="T1380">
        <f>MIN(P1380:S1380)</f>
        <v>8.9347012242470047E-2</v>
      </c>
      <c r="U1380">
        <f>MATCH(T1380,P1380:S1380, 0)</f>
        <v>1</v>
      </c>
    </row>
    <row r="1381" spans="1:21" x14ac:dyDescent="0.35">
      <c r="A1381">
        <v>3</v>
      </c>
      <c r="B1381">
        <v>1370</v>
      </c>
      <c r="C1381" t="s">
        <v>30</v>
      </c>
      <c r="D1381" t="s">
        <v>31</v>
      </c>
      <c r="E1381" t="s">
        <v>105</v>
      </c>
      <c r="F1381" t="s">
        <v>59</v>
      </c>
      <c r="G1381" t="s">
        <v>106</v>
      </c>
      <c r="H1381" t="s">
        <v>107</v>
      </c>
      <c r="I1381" s="1">
        <v>41714</v>
      </c>
      <c r="J1381">
        <v>2014</v>
      </c>
      <c r="K1381" t="s">
        <v>233</v>
      </c>
      <c r="L1381" t="s">
        <v>234</v>
      </c>
      <c r="M1381" s="1">
        <v>41886</v>
      </c>
      <c r="N1381">
        <v>24</v>
      </c>
      <c r="O1381">
        <f>STANDARDIZE(N1381,$N$8,$N$9)</f>
        <v>-0.20571697970399819</v>
      </c>
      <c r="P1381">
        <f>ABS($J$3-O1381)</f>
        <v>0.32164924407289219</v>
      </c>
      <c r="Q1381">
        <f>ABS($J$4-O1381)</f>
        <v>2.3944999280981971</v>
      </c>
      <c r="R1381">
        <f>ABS($J$5-O1381)</f>
        <v>5.3608207345482023E-2</v>
      </c>
      <c r="S1381">
        <f>ABS($J$6-O1381)</f>
        <v>0.64329848814578428</v>
      </c>
      <c r="T1381">
        <f>MIN(P1381:S1381)</f>
        <v>5.3608207345482023E-2</v>
      </c>
      <c r="U1381">
        <f>MATCH(T1381,P1381:S1381, 0)</f>
        <v>3</v>
      </c>
    </row>
    <row r="1382" spans="1:21" x14ac:dyDescent="0.35">
      <c r="A1382">
        <v>1</v>
      </c>
      <c r="B1382">
        <v>1371</v>
      </c>
      <c r="C1382" t="s">
        <v>14</v>
      </c>
      <c r="D1382" t="s">
        <v>15</v>
      </c>
      <c r="E1382" t="s">
        <v>34</v>
      </c>
      <c r="F1382" t="s">
        <v>35</v>
      </c>
      <c r="G1382" t="s">
        <v>36</v>
      </c>
      <c r="H1382" t="s">
        <v>37</v>
      </c>
      <c r="I1382" s="1">
        <v>41715</v>
      </c>
      <c r="J1382">
        <v>2014</v>
      </c>
      <c r="K1382" t="s">
        <v>38</v>
      </c>
      <c r="L1382" t="s">
        <v>13</v>
      </c>
      <c r="M1382" s="1">
        <v>41723</v>
      </c>
      <c r="N1382">
        <v>8</v>
      </c>
      <c r="O1382">
        <f>STANDARDIZE(N1382,$N$8,$N$9)</f>
        <v>-0.49162741887990236</v>
      </c>
      <c r="P1382">
        <f>ABS($J$3-O1382)</f>
        <v>3.5738804896987997E-2</v>
      </c>
      <c r="Q1382">
        <f>ABS($J$4-O1382)</f>
        <v>2.6804103672741011</v>
      </c>
      <c r="R1382">
        <f>ABS($J$5-O1382)</f>
        <v>0.33951864652138619</v>
      </c>
      <c r="S1382">
        <f>ABS($J$6-O1382)</f>
        <v>0.92920892732168847</v>
      </c>
      <c r="T1382">
        <f>MIN(P1382:S1382)</f>
        <v>3.5738804896987997E-2</v>
      </c>
      <c r="U1382">
        <f>MATCH(T1382,P1382:S1382, 0)</f>
        <v>1</v>
      </c>
    </row>
    <row r="1383" spans="1:21" x14ac:dyDescent="0.35">
      <c r="A1383">
        <v>1</v>
      </c>
      <c r="B1383">
        <v>1372</v>
      </c>
      <c r="C1383" t="s">
        <v>14</v>
      </c>
      <c r="D1383" t="s">
        <v>15</v>
      </c>
      <c r="E1383" t="s">
        <v>79</v>
      </c>
      <c r="F1383" t="s">
        <v>35</v>
      </c>
      <c r="G1383" t="s">
        <v>80</v>
      </c>
      <c r="H1383" t="s">
        <v>81</v>
      </c>
      <c r="I1383" s="1">
        <v>41715</v>
      </c>
      <c r="J1383">
        <v>2014</v>
      </c>
      <c r="K1383" t="s">
        <v>77</v>
      </c>
      <c r="L1383" t="s">
        <v>78</v>
      </c>
      <c r="M1383" s="1">
        <v>41725</v>
      </c>
      <c r="N1383">
        <v>10</v>
      </c>
      <c r="O1383">
        <f>STANDARDIZE(N1383,$N$8,$N$9)</f>
        <v>-0.4558886139829143</v>
      </c>
      <c r="P1383">
        <f>ABS($J$3-O1383)</f>
        <v>7.1477609793976049E-2</v>
      </c>
      <c r="Q1383">
        <f>ABS($J$4-O1383)</f>
        <v>2.6446715623771131</v>
      </c>
      <c r="R1383">
        <f>ABS($J$5-O1383)</f>
        <v>0.30377984162439814</v>
      </c>
      <c r="S1383">
        <f>ABS($J$6-O1383)</f>
        <v>0.89347012242470036</v>
      </c>
      <c r="T1383">
        <f>MIN(P1383:S1383)</f>
        <v>7.1477609793976049E-2</v>
      </c>
      <c r="U1383">
        <f>MATCH(T1383,P1383:S1383, 0)</f>
        <v>1</v>
      </c>
    </row>
    <row r="1384" spans="1:21" x14ac:dyDescent="0.35">
      <c r="A1384">
        <v>1</v>
      </c>
      <c r="B1384">
        <v>1373</v>
      </c>
      <c r="C1384" t="s">
        <v>14</v>
      </c>
      <c r="D1384" t="s">
        <v>15</v>
      </c>
      <c r="E1384" t="s">
        <v>90</v>
      </c>
      <c r="F1384" t="s">
        <v>250</v>
      </c>
      <c r="G1384" t="s">
        <v>251</v>
      </c>
      <c r="H1384" t="s">
        <v>252</v>
      </c>
      <c r="I1384" s="1">
        <v>41715</v>
      </c>
      <c r="J1384">
        <v>2014</v>
      </c>
      <c r="K1384" t="s">
        <v>77</v>
      </c>
      <c r="L1384" t="s">
        <v>78</v>
      </c>
      <c r="M1384" s="1">
        <v>41728</v>
      </c>
      <c r="N1384">
        <v>13</v>
      </c>
      <c r="O1384">
        <f>STANDARDIZE(N1384,$N$8,$N$9)</f>
        <v>-0.40228040663743231</v>
      </c>
      <c r="P1384">
        <f>ABS($J$3-O1384)</f>
        <v>0.12508581713945804</v>
      </c>
      <c r="Q1384">
        <f>ABS($J$4-O1384)</f>
        <v>2.5910633550316313</v>
      </c>
      <c r="R1384">
        <f>ABS($J$5-O1384)</f>
        <v>0.25017163427891614</v>
      </c>
      <c r="S1384">
        <f>ABS($J$6-O1384)</f>
        <v>0.83986191507921837</v>
      </c>
      <c r="T1384">
        <f>MIN(P1384:S1384)</f>
        <v>0.12508581713945804</v>
      </c>
      <c r="U1384">
        <f>MATCH(T1384,P1384:S1384, 0)</f>
        <v>1</v>
      </c>
    </row>
    <row r="1385" spans="1:21" x14ac:dyDescent="0.35">
      <c r="A1385">
        <v>1</v>
      </c>
      <c r="B1385">
        <v>1374</v>
      </c>
      <c r="C1385" t="s">
        <v>32</v>
      </c>
      <c r="D1385" t="s">
        <v>33</v>
      </c>
      <c r="E1385" t="s">
        <v>34</v>
      </c>
      <c r="F1385" t="s">
        <v>35</v>
      </c>
      <c r="G1385" t="s">
        <v>36</v>
      </c>
      <c r="H1385" t="s">
        <v>37</v>
      </c>
      <c r="I1385" s="1">
        <v>41715</v>
      </c>
      <c r="J1385">
        <v>2014</v>
      </c>
      <c r="K1385" t="s">
        <v>77</v>
      </c>
      <c r="L1385" t="s">
        <v>78</v>
      </c>
      <c r="M1385" s="1">
        <v>41729</v>
      </c>
      <c r="N1385">
        <v>14</v>
      </c>
      <c r="O1385">
        <f>STANDARDIZE(N1385,$N$8,$N$9)</f>
        <v>-0.38441100418893831</v>
      </c>
      <c r="P1385">
        <f>ABS($J$3-O1385)</f>
        <v>0.14295521958795204</v>
      </c>
      <c r="Q1385">
        <f>ABS($J$4-O1385)</f>
        <v>2.5731939525831371</v>
      </c>
      <c r="R1385">
        <f>ABS($J$5-O1385)</f>
        <v>0.23230223183042215</v>
      </c>
      <c r="S1385">
        <f>ABS($J$6-O1385)</f>
        <v>0.82199251263072437</v>
      </c>
      <c r="T1385">
        <f>MIN(P1385:S1385)</f>
        <v>0.14295521958795204</v>
      </c>
      <c r="U1385">
        <f>MATCH(T1385,P1385:S1385, 0)</f>
        <v>1</v>
      </c>
    </row>
    <row r="1386" spans="1:21" x14ac:dyDescent="0.35">
      <c r="A1386">
        <v>1</v>
      </c>
      <c r="B1386">
        <v>1375</v>
      </c>
      <c r="C1386" t="s">
        <v>82</v>
      </c>
      <c r="D1386" t="s">
        <v>83</v>
      </c>
      <c r="E1386" t="s">
        <v>84</v>
      </c>
      <c r="F1386" t="s">
        <v>85</v>
      </c>
      <c r="G1386" t="s">
        <v>86</v>
      </c>
      <c r="H1386" t="s">
        <v>87</v>
      </c>
      <c r="I1386" s="1">
        <v>41715</v>
      </c>
      <c r="J1386">
        <v>2014</v>
      </c>
      <c r="K1386" t="s">
        <v>77</v>
      </c>
      <c r="L1386" t="s">
        <v>78</v>
      </c>
      <c r="M1386" s="1">
        <v>41643</v>
      </c>
      <c r="N1386">
        <v>15</v>
      </c>
      <c r="O1386">
        <f>STANDARDIZE(N1386,$N$8,$N$9)</f>
        <v>-0.36654160174044426</v>
      </c>
      <c r="P1386">
        <f>ABS($J$3-O1386)</f>
        <v>0.1608246220364461</v>
      </c>
      <c r="Q1386">
        <f>ABS($J$4-O1386)</f>
        <v>2.5553245501346433</v>
      </c>
      <c r="R1386">
        <f>ABS($J$5-O1386)</f>
        <v>0.21443282938192809</v>
      </c>
      <c r="S1386">
        <f>ABS($J$6-O1386)</f>
        <v>0.80412311018223037</v>
      </c>
      <c r="T1386">
        <f>MIN(P1386:S1386)</f>
        <v>0.1608246220364461</v>
      </c>
      <c r="U1386">
        <f>MATCH(T1386,P1386:S1386, 0)</f>
        <v>1</v>
      </c>
    </row>
    <row r="1387" spans="1:21" x14ac:dyDescent="0.35">
      <c r="A1387">
        <v>4</v>
      </c>
      <c r="B1387">
        <v>1376</v>
      </c>
      <c r="C1387" t="s">
        <v>14</v>
      </c>
      <c r="D1387" t="s">
        <v>15</v>
      </c>
      <c r="E1387" t="s">
        <v>24</v>
      </c>
      <c r="F1387" t="s">
        <v>25</v>
      </c>
      <c r="G1387" t="s">
        <v>26</v>
      </c>
      <c r="H1387" t="s">
        <v>27</v>
      </c>
      <c r="I1387" s="1">
        <v>41715</v>
      </c>
      <c r="J1387">
        <v>2014</v>
      </c>
      <c r="K1387" t="s">
        <v>28</v>
      </c>
      <c r="L1387" t="s">
        <v>29</v>
      </c>
      <c r="M1387" s="1">
        <v>41775</v>
      </c>
      <c r="N1387">
        <v>60</v>
      </c>
      <c r="O1387">
        <f>STANDARDIZE(N1387,$N$8,$N$9)</f>
        <v>0.43758150844178612</v>
      </c>
      <c r="P1387">
        <f>ABS($J$3-O1387)</f>
        <v>0.96494773221867647</v>
      </c>
      <c r="Q1387">
        <f>ABS($J$4-O1387)</f>
        <v>1.7512014399524127</v>
      </c>
      <c r="R1387">
        <f>ABS($J$5-O1387)</f>
        <v>0.58969028080030228</v>
      </c>
      <c r="S1387">
        <f>ABS($J$6-O1387)</f>
        <v>0</v>
      </c>
      <c r="T1387">
        <f>MIN(P1387:S1387)</f>
        <v>0</v>
      </c>
      <c r="U1387">
        <f>MATCH(T1387,P1387:S1387, 0)</f>
        <v>4</v>
      </c>
    </row>
    <row r="1388" spans="1:21" x14ac:dyDescent="0.35">
      <c r="A1388">
        <v>4</v>
      </c>
      <c r="B1388">
        <v>1377</v>
      </c>
      <c r="C1388" t="s">
        <v>14</v>
      </c>
      <c r="D1388" t="s">
        <v>15</v>
      </c>
      <c r="E1388" t="s">
        <v>43</v>
      </c>
      <c r="F1388" t="s">
        <v>35</v>
      </c>
      <c r="G1388" t="s">
        <v>48</v>
      </c>
      <c r="H1388" t="s">
        <v>49</v>
      </c>
      <c r="I1388" s="1">
        <v>41715</v>
      </c>
      <c r="J1388">
        <v>2014</v>
      </c>
      <c r="K1388" t="s">
        <v>69</v>
      </c>
      <c r="L1388" t="s">
        <v>70</v>
      </c>
      <c r="M1388" s="1">
        <v>41815</v>
      </c>
      <c r="N1388">
        <v>100</v>
      </c>
      <c r="O1388">
        <f>STANDARDIZE(N1388,$N$8,$N$9)</f>
        <v>1.1523576063815466</v>
      </c>
      <c r="P1388">
        <f>ABS($J$3-O1388)</f>
        <v>1.679723830158437</v>
      </c>
      <c r="Q1388">
        <f>ABS($J$4-O1388)</f>
        <v>1.0364253420126524</v>
      </c>
      <c r="R1388">
        <f>ABS($J$5-O1388)</f>
        <v>1.3044663787400628</v>
      </c>
      <c r="S1388">
        <f>ABS($J$6-O1388)</f>
        <v>0.71477609793976049</v>
      </c>
      <c r="T1388">
        <f>MIN(P1388:S1388)</f>
        <v>0.71477609793976049</v>
      </c>
      <c r="U1388">
        <f>MATCH(T1388,P1388:S1388, 0)</f>
        <v>4</v>
      </c>
    </row>
    <row r="1389" spans="1:21" x14ac:dyDescent="0.35">
      <c r="A1389">
        <v>3</v>
      </c>
      <c r="B1389">
        <v>1378</v>
      </c>
      <c r="C1389" t="s">
        <v>14</v>
      </c>
      <c r="D1389" t="s">
        <v>15</v>
      </c>
      <c r="E1389" t="s">
        <v>16</v>
      </c>
      <c r="F1389" t="s">
        <v>17</v>
      </c>
      <c r="G1389" t="s">
        <v>39</v>
      </c>
      <c r="H1389" t="s">
        <v>40</v>
      </c>
      <c r="I1389" s="1">
        <v>41716</v>
      </c>
      <c r="J1389">
        <v>2014</v>
      </c>
      <c r="K1389" t="s">
        <v>77</v>
      </c>
      <c r="L1389" t="s">
        <v>78</v>
      </c>
      <c r="M1389" s="1">
        <v>41855</v>
      </c>
      <c r="N1389">
        <v>21</v>
      </c>
      <c r="O1389">
        <f>STANDARDIZE(N1389,$N$8,$N$9)</f>
        <v>-0.25932518704948021</v>
      </c>
      <c r="P1389">
        <f>ABS($J$3-O1389)</f>
        <v>0.26804103672741014</v>
      </c>
      <c r="Q1389">
        <f>ABS($J$4-O1389)</f>
        <v>2.4481081354436793</v>
      </c>
      <c r="R1389">
        <f>ABS($J$5-O1389)</f>
        <v>0.10721641469096405</v>
      </c>
      <c r="S1389">
        <f>ABS($J$6-O1389)</f>
        <v>0.69690669549126638</v>
      </c>
      <c r="T1389">
        <f>MIN(P1389:S1389)</f>
        <v>0.10721641469096405</v>
      </c>
      <c r="U1389">
        <f>MATCH(T1389,P1389:S1389, 0)</f>
        <v>3</v>
      </c>
    </row>
    <row r="1390" spans="1:21" x14ac:dyDescent="0.35">
      <c r="A1390">
        <v>3</v>
      </c>
      <c r="B1390">
        <v>1379</v>
      </c>
      <c r="C1390" t="s">
        <v>433</v>
      </c>
      <c r="D1390" t="s">
        <v>434</v>
      </c>
      <c r="E1390" t="s">
        <v>79</v>
      </c>
      <c r="F1390" t="s">
        <v>35</v>
      </c>
      <c r="G1390" t="s">
        <v>80</v>
      </c>
      <c r="H1390" t="s">
        <v>81</v>
      </c>
      <c r="I1390" s="1">
        <v>41716</v>
      </c>
      <c r="J1390">
        <v>2014</v>
      </c>
      <c r="K1390" t="s">
        <v>227</v>
      </c>
      <c r="L1390" t="s">
        <v>228</v>
      </c>
      <c r="M1390" s="1">
        <v>41916</v>
      </c>
      <c r="N1390">
        <v>23</v>
      </c>
      <c r="O1390">
        <f>STANDARDIZE(N1390,$N$8,$N$9)</f>
        <v>-0.22358638215249221</v>
      </c>
      <c r="P1390">
        <f>ABS($J$3-O1390)</f>
        <v>0.30377984162439814</v>
      </c>
      <c r="Q1390">
        <f>ABS($J$4-O1390)</f>
        <v>2.4123693305466913</v>
      </c>
      <c r="R1390">
        <f>ABS($J$5-O1390)</f>
        <v>7.1477609793976049E-2</v>
      </c>
      <c r="S1390">
        <f>ABS($J$6-O1390)</f>
        <v>0.66116789059427838</v>
      </c>
      <c r="T1390">
        <f>MIN(P1390:S1390)</f>
        <v>7.1477609793976049E-2</v>
      </c>
      <c r="U1390">
        <f>MATCH(T1390,P1390:S1390, 0)</f>
        <v>3</v>
      </c>
    </row>
    <row r="1391" spans="1:21" x14ac:dyDescent="0.35">
      <c r="A1391">
        <v>3</v>
      </c>
      <c r="B1391">
        <v>1380</v>
      </c>
      <c r="C1391" t="s">
        <v>30</v>
      </c>
      <c r="D1391" t="s">
        <v>31</v>
      </c>
      <c r="E1391" t="s">
        <v>149</v>
      </c>
      <c r="F1391" t="s">
        <v>150</v>
      </c>
      <c r="G1391" t="s">
        <v>215</v>
      </c>
      <c r="H1391" t="s">
        <v>216</v>
      </c>
      <c r="I1391" s="1">
        <v>41716</v>
      </c>
      <c r="J1391">
        <v>2014</v>
      </c>
      <c r="K1391" t="s">
        <v>77</v>
      </c>
      <c r="L1391" t="s">
        <v>78</v>
      </c>
      <c r="M1391" s="1">
        <v>41743</v>
      </c>
      <c r="N1391">
        <v>27</v>
      </c>
      <c r="O1391">
        <f>STANDARDIZE(N1391,$N$8,$N$9)</f>
        <v>-0.15210877235851616</v>
      </c>
      <c r="P1391">
        <f>ABS($J$3-O1391)</f>
        <v>0.37525745141837419</v>
      </c>
      <c r="Q1391">
        <f>ABS($J$4-O1391)</f>
        <v>2.3408917207527153</v>
      </c>
      <c r="R1391">
        <f>ABS($J$5-O1391)</f>
        <v>0</v>
      </c>
      <c r="S1391">
        <f>ABS($J$6-O1391)</f>
        <v>0.58969028080030228</v>
      </c>
      <c r="T1391">
        <f>MIN(P1391:S1391)</f>
        <v>0</v>
      </c>
      <c r="U1391">
        <f>MATCH(T1391,P1391:S1391, 0)</f>
        <v>3</v>
      </c>
    </row>
    <row r="1392" spans="1:21" x14ac:dyDescent="0.35">
      <c r="A1392">
        <v>3</v>
      </c>
      <c r="B1392">
        <v>1381</v>
      </c>
      <c r="C1392" t="s">
        <v>172</v>
      </c>
      <c r="D1392" t="s">
        <v>173</v>
      </c>
      <c r="E1392" t="s">
        <v>79</v>
      </c>
      <c r="F1392" t="s">
        <v>35</v>
      </c>
      <c r="G1392" t="s">
        <v>80</v>
      </c>
      <c r="H1392" t="s">
        <v>81</v>
      </c>
      <c r="I1392" s="1">
        <v>41716</v>
      </c>
      <c r="J1392">
        <v>2014</v>
      </c>
      <c r="K1392" t="s">
        <v>77</v>
      </c>
      <c r="L1392" t="s">
        <v>78</v>
      </c>
      <c r="M1392" s="1">
        <v>41745</v>
      </c>
      <c r="N1392">
        <v>29</v>
      </c>
      <c r="O1392">
        <f>STANDARDIZE(N1392,$N$8,$N$9)</f>
        <v>-0.11636996746152814</v>
      </c>
      <c r="P1392">
        <f>ABS($J$3-O1392)</f>
        <v>0.41099625631536219</v>
      </c>
      <c r="Q1392">
        <f>ABS($J$4-O1392)</f>
        <v>2.3051529158557269</v>
      </c>
      <c r="R1392">
        <f>ABS($J$5-O1392)</f>
        <v>3.5738804896988025E-2</v>
      </c>
      <c r="S1392">
        <f>ABS($J$6-O1392)</f>
        <v>0.55395147590331428</v>
      </c>
      <c r="T1392">
        <f>MIN(P1392:S1392)</f>
        <v>3.5738804896988025E-2</v>
      </c>
      <c r="U1392">
        <f>MATCH(T1392,P1392:S1392, 0)</f>
        <v>3</v>
      </c>
    </row>
    <row r="1393" spans="1:21" x14ac:dyDescent="0.35">
      <c r="A1393">
        <v>3</v>
      </c>
      <c r="B1393">
        <v>1382</v>
      </c>
      <c r="C1393" t="s">
        <v>112</v>
      </c>
      <c r="D1393" t="s">
        <v>113</v>
      </c>
      <c r="E1393" t="s">
        <v>52</v>
      </c>
      <c r="F1393" t="s">
        <v>102</v>
      </c>
      <c r="G1393" t="s">
        <v>103</v>
      </c>
      <c r="H1393" t="s">
        <v>104</v>
      </c>
      <c r="I1393" s="1">
        <v>41716</v>
      </c>
      <c r="J1393">
        <v>2014</v>
      </c>
      <c r="K1393" t="s">
        <v>77</v>
      </c>
      <c r="L1393" t="s">
        <v>78</v>
      </c>
      <c r="M1393" s="1">
        <v>41746</v>
      </c>
      <c r="N1393">
        <v>30</v>
      </c>
      <c r="O1393">
        <f>STANDARDIZE(N1393,$N$8,$N$9)</f>
        <v>-9.8500565013034141E-2</v>
      </c>
      <c r="P1393">
        <f>ABS($J$3-O1393)</f>
        <v>0.42886565876385618</v>
      </c>
      <c r="Q1393">
        <f>ABS($J$4-O1393)</f>
        <v>2.2872835134072331</v>
      </c>
      <c r="R1393">
        <f>ABS($J$5-O1393)</f>
        <v>5.3608207345482023E-2</v>
      </c>
      <c r="S1393">
        <f>ABS($J$6-O1393)</f>
        <v>0.53608207345482028</v>
      </c>
      <c r="T1393">
        <f>MIN(P1393:S1393)</f>
        <v>5.3608207345482023E-2</v>
      </c>
      <c r="U1393">
        <f>MATCH(T1393,P1393:S1393, 0)</f>
        <v>3</v>
      </c>
    </row>
    <row r="1394" spans="1:21" x14ac:dyDescent="0.35">
      <c r="A1394">
        <v>3</v>
      </c>
      <c r="B1394">
        <v>1383</v>
      </c>
      <c r="C1394" t="s">
        <v>217</v>
      </c>
      <c r="D1394" t="s">
        <v>218</v>
      </c>
      <c r="E1394" t="s">
        <v>43</v>
      </c>
      <c r="F1394" t="s">
        <v>35</v>
      </c>
      <c r="G1394" t="s">
        <v>48</v>
      </c>
      <c r="H1394" t="s">
        <v>49</v>
      </c>
      <c r="I1394" s="1">
        <v>41716</v>
      </c>
      <c r="J1394">
        <v>2014</v>
      </c>
      <c r="K1394" t="s">
        <v>69</v>
      </c>
      <c r="L1394" t="s">
        <v>70</v>
      </c>
      <c r="M1394" s="1">
        <v>41746</v>
      </c>
      <c r="N1394">
        <v>30</v>
      </c>
      <c r="O1394">
        <f>STANDARDIZE(N1394,$N$8,$N$9)</f>
        <v>-9.8500565013034141E-2</v>
      </c>
      <c r="P1394">
        <f>ABS($J$3-O1394)</f>
        <v>0.42886565876385618</v>
      </c>
      <c r="Q1394">
        <f>ABS($J$4-O1394)</f>
        <v>2.2872835134072331</v>
      </c>
      <c r="R1394">
        <f>ABS($J$5-O1394)</f>
        <v>5.3608207345482023E-2</v>
      </c>
      <c r="S1394">
        <f>ABS($J$6-O1394)</f>
        <v>0.53608207345482028</v>
      </c>
      <c r="T1394">
        <f>MIN(P1394:S1394)</f>
        <v>5.3608207345482023E-2</v>
      </c>
      <c r="U1394">
        <f>MATCH(T1394,P1394:S1394, 0)</f>
        <v>3</v>
      </c>
    </row>
    <row r="1395" spans="1:21" x14ac:dyDescent="0.35">
      <c r="A1395">
        <v>3</v>
      </c>
      <c r="B1395">
        <v>1384</v>
      </c>
      <c r="C1395" t="s">
        <v>112</v>
      </c>
      <c r="D1395" t="s">
        <v>113</v>
      </c>
      <c r="E1395" t="s">
        <v>131</v>
      </c>
      <c r="F1395" t="s">
        <v>132</v>
      </c>
      <c r="G1395" t="s">
        <v>133</v>
      </c>
      <c r="H1395" t="s">
        <v>134</v>
      </c>
      <c r="I1395" s="1">
        <v>41716</v>
      </c>
      <c r="J1395">
        <v>2014</v>
      </c>
      <c r="K1395" t="s">
        <v>69</v>
      </c>
      <c r="L1395" t="s">
        <v>70</v>
      </c>
      <c r="M1395" s="1">
        <v>41751</v>
      </c>
      <c r="N1395">
        <v>35</v>
      </c>
      <c r="O1395">
        <f>STANDARDIZE(N1395,$N$8,$N$9)</f>
        <v>-9.1535527705640905E-3</v>
      </c>
      <c r="P1395">
        <f>ABS($J$3-O1395)</f>
        <v>0.51821267100632629</v>
      </c>
      <c r="Q1395">
        <f>ABS($J$4-O1395)</f>
        <v>2.1979365011647629</v>
      </c>
      <c r="R1395">
        <f>ABS($J$5-O1395)</f>
        <v>0.14295521958795207</v>
      </c>
      <c r="S1395">
        <f>ABS($J$6-O1395)</f>
        <v>0.44673506121235018</v>
      </c>
      <c r="T1395">
        <f>MIN(P1395:S1395)</f>
        <v>0.14295521958795207</v>
      </c>
      <c r="U1395">
        <f>MATCH(T1395,P1395:S1395, 0)</f>
        <v>3</v>
      </c>
    </row>
    <row r="1396" spans="1:21" x14ac:dyDescent="0.35">
      <c r="A1396">
        <v>4</v>
      </c>
      <c r="B1396">
        <v>1385</v>
      </c>
      <c r="C1396" t="s">
        <v>14</v>
      </c>
      <c r="D1396" t="s">
        <v>15</v>
      </c>
      <c r="E1396" t="s">
        <v>43</v>
      </c>
      <c r="F1396" t="s">
        <v>35</v>
      </c>
      <c r="G1396" t="s">
        <v>48</v>
      </c>
      <c r="H1396" t="s">
        <v>49</v>
      </c>
      <c r="I1396" s="1">
        <v>41716</v>
      </c>
      <c r="J1396">
        <v>2014</v>
      </c>
      <c r="K1396" t="s">
        <v>69</v>
      </c>
      <c r="L1396" t="s">
        <v>70</v>
      </c>
      <c r="M1396" s="1">
        <v>41813</v>
      </c>
      <c r="N1396">
        <v>97</v>
      </c>
      <c r="O1396">
        <f>STANDARDIZE(N1396,$N$8,$N$9)</f>
        <v>1.0987493990360644</v>
      </c>
      <c r="P1396">
        <f>ABS($J$3-O1396)</f>
        <v>1.6261156228129547</v>
      </c>
      <c r="Q1396">
        <f>ABS($J$4-O1396)</f>
        <v>1.0900335493581346</v>
      </c>
      <c r="R1396">
        <f>ABS($J$5-O1396)</f>
        <v>1.2508581713945806</v>
      </c>
      <c r="S1396">
        <f>ABS($J$6-O1396)</f>
        <v>0.66116789059427827</v>
      </c>
      <c r="T1396">
        <f>MIN(P1396:S1396)</f>
        <v>0.66116789059427827</v>
      </c>
      <c r="U1396">
        <f>MATCH(T1396,P1396:S1396, 0)</f>
        <v>4</v>
      </c>
    </row>
    <row r="1397" spans="1:21" x14ac:dyDescent="0.35">
      <c r="A1397">
        <v>2</v>
      </c>
      <c r="B1397">
        <v>1386</v>
      </c>
      <c r="C1397" t="s">
        <v>172</v>
      </c>
      <c r="D1397" t="s">
        <v>173</v>
      </c>
      <c r="E1397" t="s">
        <v>52</v>
      </c>
      <c r="F1397" t="s">
        <v>53</v>
      </c>
      <c r="G1397" t="s">
        <v>54</v>
      </c>
      <c r="H1397" t="s">
        <v>55</v>
      </c>
      <c r="I1397" s="1">
        <v>41716</v>
      </c>
      <c r="J1397">
        <v>2014</v>
      </c>
      <c r="K1397" t="s">
        <v>41</v>
      </c>
      <c r="L1397" t="s">
        <v>42</v>
      </c>
      <c r="M1397" s="1">
        <v>41858</v>
      </c>
      <c r="N1397">
        <v>112</v>
      </c>
      <c r="O1397">
        <f>STANDARDIZE(N1397,$N$8,$N$9)</f>
        <v>1.3667904357634748</v>
      </c>
      <c r="P1397">
        <f>ABS($J$3-O1397)</f>
        <v>1.8941566595403652</v>
      </c>
      <c r="Q1397">
        <f>ABS($J$4-O1397)</f>
        <v>0.82199251263072415</v>
      </c>
      <c r="R1397">
        <f>ABS($J$5-O1397)</f>
        <v>1.518899208121991</v>
      </c>
      <c r="S1397">
        <f>ABS($J$6-O1397)</f>
        <v>0.92920892732168869</v>
      </c>
      <c r="T1397">
        <f>MIN(P1397:S1397)</f>
        <v>0.82199251263072415</v>
      </c>
      <c r="U1397">
        <f>MATCH(T1397,P1397:S1397, 0)</f>
        <v>2</v>
      </c>
    </row>
    <row r="1398" spans="1:21" x14ac:dyDescent="0.35">
      <c r="A1398">
        <v>2</v>
      </c>
      <c r="B1398">
        <v>1387</v>
      </c>
      <c r="C1398" t="s">
        <v>14</v>
      </c>
      <c r="D1398" t="s">
        <v>15</v>
      </c>
      <c r="E1398" t="s">
        <v>79</v>
      </c>
      <c r="F1398" t="s">
        <v>35</v>
      </c>
      <c r="G1398" t="s">
        <v>80</v>
      </c>
      <c r="H1398" t="s">
        <v>81</v>
      </c>
      <c r="I1398" s="1">
        <v>41716</v>
      </c>
      <c r="J1398">
        <v>2014</v>
      </c>
      <c r="K1398" t="s">
        <v>41</v>
      </c>
      <c r="L1398" t="s">
        <v>42</v>
      </c>
      <c r="M1398" s="1">
        <v>41876</v>
      </c>
      <c r="N1398">
        <v>160</v>
      </c>
      <c r="O1398">
        <f>STANDARDIZE(N1398,$N$8,$N$9)</f>
        <v>2.2245217532911874</v>
      </c>
      <c r="P1398">
        <f>ABS($J$3-O1398)</f>
        <v>2.751887977068078</v>
      </c>
      <c r="Q1398">
        <f>ABS($J$4-O1398)</f>
        <v>3.5738804896988441E-2</v>
      </c>
      <c r="R1398">
        <f>ABS($J$5-O1398)</f>
        <v>2.3766305256497038</v>
      </c>
      <c r="S1398">
        <f>ABS($J$6-O1398)</f>
        <v>1.7869402448494012</v>
      </c>
      <c r="T1398">
        <f>MIN(P1398:S1398)</f>
        <v>3.5738804896988441E-2</v>
      </c>
      <c r="U1398">
        <f>MATCH(T1398,P1398:S1398, 0)</f>
        <v>2</v>
      </c>
    </row>
    <row r="1399" spans="1:21" x14ac:dyDescent="0.35">
      <c r="A1399">
        <v>1</v>
      </c>
      <c r="B1399">
        <v>1388</v>
      </c>
      <c r="C1399" t="s">
        <v>14</v>
      </c>
      <c r="D1399" t="s">
        <v>15</v>
      </c>
      <c r="E1399" t="s">
        <v>79</v>
      </c>
      <c r="F1399" t="s">
        <v>35</v>
      </c>
      <c r="G1399" t="s">
        <v>80</v>
      </c>
      <c r="H1399" t="s">
        <v>81</v>
      </c>
      <c r="I1399" s="1">
        <v>41717</v>
      </c>
      <c r="J1399">
        <v>2014</v>
      </c>
      <c r="K1399" t="s">
        <v>77</v>
      </c>
      <c r="L1399" t="s">
        <v>78</v>
      </c>
      <c r="M1399" s="1">
        <v>41719</v>
      </c>
      <c r="N1399">
        <v>2</v>
      </c>
      <c r="O1399">
        <f>STANDARDIZE(N1399,$N$8,$N$9)</f>
        <v>-0.59884383357086635</v>
      </c>
      <c r="P1399">
        <f>ABS($J$3-O1399)</f>
        <v>7.1477609793975994E-2</v>
      </c>
      <c r="Q1399">
        <f>ABS($J$4-O1399)</f>
        <v>2.7876267819650655</v>
      </c>
      <c r="R1399">
        <f>ABS($J$5-O1399)</f>
        <v>0.44673506121235018</v>
      </c>
      <c r="S1399">
        <f>ABS($J$6-O1399)</f>
        <v>1.0364253420126524</v>
      </c>
      <c r="T1399">
        <f>MIN(P1399:S1399)</f>
        <v>7.1477609793975994E-2</v>
      </c>
      <c r="U1399">
        <f>MATCH(T1399,P1399:S1399, 0)</f>
        <v>1</v>
      </c>
    </row>
    <row r="1400" spans="1:21" x14ac:dyDescent="0.35">
      <c r="A1400">
        <v>1</v>
      </c>
      <c r="B1400">
        <v>1389</v>
      </c>
      <c r="C1400" t="s">
        <v>14</v>
      </c>
      <c r="D1400" t="s">
        <v>15</v>
      </c>
      <c r="E1400" t="s">
        <v>34</v>
      </c>
      <c r="F1400" t="s">
        <v>35</v>
      </c>
      <c r="G1400" t="s">
        <v>36</v>
      </c>
      <c r="H1400" t="s">
        <v>37</v>
      </c>
      <c r="I1400" s="1">
        <v>41717</v>
      </c>
      <c r="J1400">
        <v>2014</v>
      </c>
      <c r="K1400" t="s">
        <v>38</v>
      </c>
      <c r="L1400" t="s">
        <v>13</v>
      </c>
      <c r="M1400" s="1">
        <v>41724</v>
      </c>
      <c r="N1400">
        <v>7</v>
      </c>
      <c r="O1400">
        <f>STANDARDIZE(N1400,$N$8,$N$9)</f>
        <v>-0.50949682132839635</v>
      </c>
      <c r="P1400">
        <f>ABS($J$3-O1400)</f>
        <v>1.7869402448493998E-2</v>
      </c>
      <c r="Q1400">
        <f>ABS($J$4-O1400)</f>
        <v>2.6982797697225953</v>
      </c>
      <c r="R1400">
        <f>ABS($J$5-O1400)</f>
        <v>0.35738804896988019</v>
      </c>
      <c r="S1400">
        <f>ABS($J$6-O1400)</f>
        <v>0.94707832977018247</v>
      </c>
      <c r="T1400">
        <f>MIN(P1400:S1400)</f>
        <v>1.7869402448493998E-2</v>
      </c>
      <c r="U1400">
        <f>MATCH(T1400,P1400:S1400, 0)</f>
        <v>1</v>
      </c>
    </row>
    <row r="1401" spans="1:21" x14ac:dyDescent="0.35">
      <c r="A1401">
        <v>3</v>
      </c>
      <c r="B1401">
        <v>1390</v>
      </c>
      <c r="C1401" t="s">
        <v>67</v>
      </c>
      <c r="D1401" t="s">
        <v>68</v>
      </c>
      <c r="E1401" t="s">
        <v>149</v>
      </c>
      <c r="F1401" t="s">
        <v>150</v>
      </c>
      <c r="G1401" t="s">
        <v>215</v>
      </c>
      <c r="H1401" t="s">
        <v>216</v>
      </c>
      <c r="I1401" s="1">
        <v>41717</v>
      </c>
      <c r="J1401">
        <v>2014</v>
      </c>
      <c r="K1401" t="s">
        <v>77</v>
      </c>
      <c r="L1401" t="s">
        <v>78</v>
      </c>
      <c r="M1401" s="1">
        <v>41794</v>
      </c>
      <c r="N1401">
        <v>18</v>
      </c>
      <c r="O1401">
        <f>STANDARDIZE(N1401,$N$8,$N$9)</f>
        <v>-0.31293339439496226</v>
      </c>
      <c r="P1401">
        <f>ABS($J$3-O1401)</f>
        <v>0.21443282938192809</v>
      </c>
      <c r="Q1401">
        <f>ABS($J$4-O1401)</f>
        <v>2.5017163427891611</v>
      </c>
      <c r="R1401">
        <f>ABS($J$5-O1401)</f>
        <v>0.1608246220364461</v>
      </c>
      <c r="S1401">
        <f>ABS($J$6-O1401)</f>
        <v>0.75051490283674838</v>
      </c>
      <c r="T1401">
        <f>MIN(P1401:S1401)</f>
        <v>0.1608246220364461</v>
      </c>
      <c r="U1401">
        <f>MATCH(T1401,P1401:S1401, 0)</f>
        <v>3</v>
      </c>
    </row>
    <row r="1402" spans="1:21" x14ac:dyDescent="0.35">
      <c r="A1402">
        <v>3</v>
      </c>
      <c r="B1402">
        <v>1391</v>
      </c>
      <c r="C1402" t="s">
        <v>495</v>
      </c>
      <c r="D1402" t="s">
        <v>496</v>
      </c>
      <c r="E1402" t="s">
        <v>131</v>
      </c>
      <c r="F1402" t="s">
        <v>132</v>
      </c>
      <c r="G1402" t="s">
        <v>133</v>
      </c>
      <c r="H1402" t="s">
        <v>134</v>
      </c>
      <c r="I1402" s="1">
        <v>41717</v>
      </c>
      <c r="J1402">
        <v>2014</v>
      </c>
      <c r="K1402" t="s">
        <v>69</v>
      </c>
      <c r="L1402" t="s">
        <v>70</v>
      </c>
      <c r="M1402" s="1">
        <v>41824</v>
      </c>
      <c r="N1402">
        <v>19</v>
      </c>
      <c r="O1402">
        <f>STANDARDIZE(N1402,$N$8,$N$9)</f>
        <v>-0.29506399194646826</v>
      </c>
      <c r="P1402">
        <f>ABS($J$3-O1402)</f>
        <v>0.23230223183042209</v>
      </c>
      <c r="Q1402">
        <f>ABS($J$4-O1402)</f>
        <v>2.4838469403406673</v>
      </c>
      <c r="R1402">
        <f>ABS($J$5-O1402)</f>
        <v>0.1429552195879521</v>
      </c>
      <c r="S1402">
        <f>ABS($J$6-O1402)</f>
        <v>0.73264550038825438</v>
      </c>
      <c r="T1402">
        <f>MIN(P1402:S1402)</f>
        <v>0.1429552195879521</v>
      </c>
      <c r="U1402">
        <f>MATCH(T1402,P1402:S1402, 0)</f>
        <v>3</v>
      </c>
    </row>
    <row r="1403" spans="1:21" x14ac:dyDescent="0.35">
      <c r="A1403">
        <v>3</v>
      </c>
      <c r="B1403">
        <v>1392</v>
      </c>
      <c r="C1403" t="s">
        <v>172</v>
      </c>
      <c r="D1403" t="s">
        <v>173</v>
      </c>
      <c r="E1403" t="s">
        <v>149</v>
      </c>
      <c r="F1403" t="s">
        <v>150</v>
      </c>
      <c r="G1403" t="s">
        <v>215</v>
      </c>
      <c r="H1403" t="s">
        <v>216</v>
      </c>
      <c r="I1403" s="1">
        <v>41717</v>
      </c>
      <c r="J1403">
        <v>2014</v>
      </c>
      <c r="K1403" t="s">
        <v>77</v>
      </c>
      <c r="L1403" t="s">
        <v>78</v>
      </c>
      <c r="M1403" s="1">
        <v>41855</v>
      </c>
      <c r="N1403">
        <v>20</v>
      </c>
      <c r="O1403">
        <f>STANDARDIZE(N1403,$N$8,$N$9)</f>
        <v>-0.27719458949797421</v>
      </c>
      <c r="P1403">
        <f>ABS($J$3-O1403)</f>
        <v>0.25017163427891614</v>
      </c>
      <c r="Q1403">
        <f>ABS($J$4-O1403)</f>
        <v>2.4659775378921731</v>
      </c>
      <c r="R1403">
        <f>ABS($J$5-O1403)</f>
        <v>0.12508581713945804</v>
      </c>
      <c r="S1403">
        <f>ABS($J$6-O1403)</f>
        <v>0.71477609793976038</v>
      </c>
      <c r="T1403">
        <f>MIN(P1403:S1403)</f>
        <v>0.12508581713945804</v>
      </c>
      <c r="U1403">
        <f>MATCH(T1403,P1403:S1403, 0)</f>
        <v>3</v>
      </c>
    </row>
    <row r="1404" spans="1:21" x14ac:dyDescent="0.35">
      <c r="A1404">
        <v>3</v>
      </c>
      <c r="B1404">
        <v>1393</v>
      </c>
      <c r="C1404" t="s">
        <v>119</v>
      </c>
      <c r="D1404" t="s">
        <v>120</v>
      </c>
      <c r="E1404" t="s">
        <v>73</v>
      </c>
      <c r="F1404" t="s">
        <v>74</v>
      </c>
      <c r="G1404" t="s">
        <v>114</v>
      </c>
      <c r="H1404" t="s">
        <v>115</v>
      </c>
      <c r="I1404" s="1">
        <v>41717</v>
      </c>
      <c r="J1404">
        <v>2014</v>
      </c>
      <c r="K1404" t="s">
        <v>77</v>
      </c>
      <c r="L1404" t="s">
        <v>78</v>
      </c>
      <c r="M1404" s="1">
        <v>41886</v>
      </c>
      <c r="N1404">
        <v>21</v>
      </c>
      <c r="O1404">
        <f>STANDARDIZE(N1404,$N$8,$N$9)</f>
        <v>-0.25932518704948021</v>
      </c>
      <c r="P1404">
        <f>ABS($J$3-O1404)</f>
        <v>0.26804103672741014</v>
      </c>
      <c r="Q1404">
        <f>ABS($J$4-O1404)</f>
        <v>2.4481081354436793</v>
      </c>
      <c r="R1404">
        <f>ABS($J$5-O1404)</f>
        <v>0.10721641469096405</v>
      </c>
      <c r="S1404">
        <f>ABS($J$6-O1404)</f>
        <v>0.69690669549126638</v>
      </c>
      <c r="T1404">
        <f>MIN(P1404:S1404)</f>
        <v>0.10721641469096405</v>
      </c>
      <c r="U1404">
        <f>MATCH(T1404,P1404:S1404, 0)</f>
        <v>3</v>
      </c>
    </row>
    <row r="1405" spans="1:21" x14ac:dyDescent="0.35">
      <c r="A1405">
        <v>3</v>
      </c>
      <c r="B1405">
        <v>1394</v>
      </c>
      <c r="C1405" t="s">
        <v>14</v>
      </c>
      <c r="D1405" t="s">
        <v>15</v>
      </c>
      <c r="E1405" t="s">
        <v>196</v>
      </c>
      <c r="F1405" t="s">
        <v>197</v>
      </c>
      <c r="G1405" t="s">
        <v>198</v>
      </c>
      <c r="H1405" t="s">
        <v>199</v>
      </c>
      <c r="I1405" s="1">
        <v>41717</v>
      </c>
      <c r="J1405">
        <v>2014</v>
      </c>
      <c r="K1405" t="s">
        <v>77</v>
      </c>
      <c r="L1405" t="s">
        <v>78</v>
      </c>
      <c r="M1405" s="1">
        <v>41916</v>
      </c>
      <c r="N1405">
        <v>22</v>
      </c>
      <c r="O1405">
        <f>STANDARDIZE(N1405,$N$8,$N$9)</f>
        <v>-0.24145578460098621</v>
      </c>
      <c r="P1405">
        <f>ABS($J$3-O1405)</f>
        <v>0.28591043917590414</v>
      </c>
      <c r="Q1405">
        <f>ABS($J$4-O1405)</f>
        <v>2.4302387329951851</v>
      </c>
      <c r="R1405">
        <f>ABS($J$5-O1405)</f>
        <v>8.9347012242470047E-2</v>
      </c>
      <c r="S1405">
        <f>ABS($J$6-O1405)</f>
        <v>0.67903729304277238</v>
      </c>
      <c r="T1405">
        <f>MIN(P1405:S1405)</f>
        <v>8.9347012242470047E-2</v>
      </c>
      <c r="U1405">
        <f>MATCH(T1405,P1405:S1405, 0)</f>
        <v>3</v>
      </c>
    </row>
    <row r="1406" spans="1:21" x14ac:dyDescent="0.35">
      <c r="A1406">
        <v>3</v>
      </c>
      <c r="B1406">
        <v>1395</v>
      </c>
      <c r="C1406" t="s">
        <v>30</v>
      </c>
      <c r="D1406" t="s">
        <v>31</v>
      </c>
      <c r="E1406" t="s">
        <v>149</v>
      </c>
      <c r="F1406" t="s">
        <v>150</v>
      </c>
      <c r="G1406" t="s">
        <v>215</v>
      </c>
      <c r="H1406" t="s">
        <v>216</v>
      </c>
      <c r="I1406" s="1">
        <v>41717</v>
      </c>
      <c r="J1406">
        <v>2014</v>
      </c>
      <c r="K1406" t="s">
        <v>77</v>
      </c>
      <c r="L1406" t="s">
        <v>78</v>
      </c>
      <c r="M1406" s="1">
        <v>41743</v>
      </c>
      <c r="N1406">
        <v>26</v>
      </c>
      <c r="O1406">
        <f>STANDARDIZE(N1406,$N$8,$N$9)</f>
        <v>-0.16997817480701016</v>
      </c>
      <c r="P1406">
        <f>ABS($J$3-O1406)</f>
        <v>0.35738804896988019</v>
      </c>
      <c r="Q1406">
        <f>ABS($J$4-O1406)</f>
        <v>2.3587611232012091</v>
      </c>
      <c r="R1406">
        <f>ABS($J$5-O1406)</f>
        <v>1.7869402448493998E-2</v>
      </c>
      <c r="S1406">
        <f>ABS($J$6-O1406)</f>
        <v>0.60755968324879628</v>
      </c>
      <c r="T1406">
        <f>MIN(P1406:S1406)</f>
        <v>1.7869402448493998E-2</v>
      </c>
      <c r="U1406">
        <f>MATCH(T1406,P1406:S1406, 0)</f>
        <v>3</v>
      </c>
    </row>
    <row r="1407" spans="1:21" x14ac:dyDescent="0.35">
      <c r="A1407">
        <v>3</v>
      </c>
      <c r="B1407">
        <v>1396</v>
      </c>
      <c r="C1407" t="s">
        <v>30</v>
      </c>
      <c r="D1407" t="s">
        <v>31</v>
      </c>
      <c r="E1407" t="s">
        <v>79</v>
      </c>
      <c r="F1407" t="s">
        <v>35</v>
      </c>
      <c r="G1407" t="s">
        <v>80</v>
      </c>
      <c r="H1407" t="s">
        <v>81</v>
      </c>
      <c r="I1407" s="1">
        <v>41717</v>
      </c>
      <c r="J1407">
        <v>2014</v>
      </c>
      <c r="K1407" t="s">
        <v>77</v>
      </c>
      <c r="L1407" t="s">
        <v>78</v>
      </c>
      <c r="M1407" s="1">
        <v>41745</v>
      </c>
      <c r="N1407">
        <v>28</v>
      </c>
      <c r="O1407">
        <f>STANDARDIZE(N1407,$N$8,$N$9)</f>
        <v>-0.13423936991002217</v>
      </c>
      <c r="P1407">
        <f>ABS($J$3-O1407)</f>
        <v>0.39312685386686819</v>
      </c>
      <c r="Q1407">
        <f>ABS($J$4-O1407)</f>
        <v>2.3230223183042211</v>
      </c>
      <c r="R1407">
        <f>ABS($J$5-O1407)</f>
        <v>1.7869402448493998E-2</v>
      </c>
      <c r="S1407">
        <f>ABS($J$6-O1407)</f>
        <v>0.57182087835180828</v>
      </c>
      <c r="T1407">
        <f>MIN(P1407:S1407)</f>
        <v>1.7869402448493998E-2</v>
      </c>
      <c r="U1407">
        <f>MATCH(T1407,P1407:S1407, 0)</f>
        <v>3</v>
      </c>
    </row>
    <row r="1408" spans="1:21" x14ac:dyDescent="0.35">
      <c r="A1408">
        <v>3</v>
      </c>
      <c r="B1408">
        <v>1397</v>
      </c>
      <c r="C1408" t="s">
        <v>112</v>
      </c>
      <c r="D1408" t="s">
        <v>113</v>
      </c>
      <c r="E1408" t="s">
        <v>73</v>
      </c>
      <c r="F1408" t="s">
        <v>74</v>
      </c>
      <c r="G1408" t="s">
        <v>75</v>
      </c>
      <c r="H1408" t="s">
        <v>76</v>
      </c>
      <c r="I1408" s="1">
        <v>41717</v>
      </c>
      <c r="J1408">
        <v>2014</v>
      </c>
      <c r="K1408" t="s">
        <v>38</v>
      </c>
      <c r="L1408" t="s">
        <v>13</v>
      </c>
      <c r="M1408" s="1">
        <v>41750</v>
      </c>
      <c r="N1408">
        <v>33</v>
      </c>
      <c r="O1408">
        <f>STANDARDIZE(N1408,$N$8,$N$9)</f>
        <v>-4.4892357667552112E-2</v>
      </c>
      <c r="P1408">
        <f>ABS($J$3-O1408)</f>
        <v>0.48247386610933823</v>
      </c>
      <c r="Q1408">
        <f>ABS($J$4-O1408)</f>
        <v>2.2336753060617509</v>
      </c>
      <c r="R1408">
        <f>ABS($J$5-O1408)</f>
        <v>0.10721641469096405</v>
      </c>
      <c r="S1408">
        <f>ABS($J$6-O1408)</f>
        <v>0.48247386610933823</v>
      </c>
      <c r="T1408">
        <f>MIN(P1408:S1408)</f>
        <v>0.10721641469096405</v>
      </c>
      <c r="U1408">
        <f>MATCH(T1408,P1408:S1408, 0)</f>
        <v>3</v>
      </c>
    </row>
    <row r="1409" spans="1:21" x14ac:dyDescent="0.35">
      <c r="A1409">
        <v>4</v>
      </c>
      <c r="B1409">
        <v>1398</v>
      </c>
      <c r="C1409" t="s">
        <v>157</v>
      </c>
      <c r="D1409" t="s">
        <v>158</v>
      </c>
      <c r="E1409" t="s">
        <v>58</v>
      </c>
      <c r="F1409" t="s">
        <v>59</v>
      </c>
      <c r="G1409" t="s">
        <v>60</v>
      </c>
      <c r="H1409" t="s">
        <v>61</v>
      </c>
      <c r="I1409" s="1">
        <v>41717</v>
      </c>
      <c r="J1409">
        <v>2014</v>
      </c>
      <c r="K1409" t="s">
        <v>227</v>
      </c>
      <c r="L1409" t="s">
        <v>228</v>
      </c>
      <c r="M1409" s="1">
        <v>41788</v>
      </c>
      <c r="N1409">
        <v>71</v>
      </c>
      <c r="O1409">
        <f>STANDARDIZE(N1409,$N$8,$N$9)</f>
        <v>0.63414493537522021</v>
      </c>
      <c r="P1409">
        <f>ABS($J$3-O1409)</f>
        <v>1.1615111591521106</v>
      </c>
      <c r="Q1409">
        <f>ABS($J$4-O1409)</f>
        <v>1.5546380130189787</v>
      </c>
      <c r="R1409">
        <f>ABS($J$5-O1409)</f>
        <v>0.78625370773373637</v>
      </c>
      <c r="S1409">
        <f>ABS($J$6-O1409)</f>
        <v>0.19656342693343409</v>
      </c>
      <c r="T1409">
        <f>MIN(P1409:S1409)</f>
        <v>0.19656342693343409</v>
      </c>
      <c r="U1409">
        <f>MATCH(T1409,P1409:S1409, 0)</f>
        <v>4</v>
      </c>
    </row>
    <row r="1410" spans="1:21" x14ac:dyDescent="0.35">
      <c r="A1410">
        <v>1</v>
      </c>
      <c r="B1410">
        <v>1399</v>
      </c>
      <c r="C1410" t="s">
        <v>260</v>
      </c>
      <c r="D1410" t="s">
        <v>261</v>
      </c>
      <c r="E1410" t="s">
        <v>73</v>
      </c>
      <c r="F1410" t="s">
        <v>74</v>
      </c>
      <c r="G1410" t="s">
        <v>75</v>
      </c>
      <c r="H1410" t="s">
        <v>76</v>
      </c>
      <c r="I1410" s="1">
        <v>41718</v>
      </c>
      <c r="J1410">
        <v>2014</v>
      </c>
      <c r="K1410" t="s">
        <v>166</v>
      </c>
      <c r="L1410" t="s">
        <v>167</v>
      </c>
      <c r="M1410" s="1">
        <v>41723</v>
      </c>
      <c r="N1410">
        <v>5</v>
      </c>
      <c r="O1410">
        <f>STANDARDIZE(N1410,$N$8,$N$9)</f>
        <v>-0.54523562622538435</v>
      </c>
      <c r="P1410">
        <f>ABS($J$3-O1410)</f>
        <v>1.7869402448493998E-2</v>
      </c>
      <c r="Q1410">
        <f>ABS($J$4-O1410)</f>
        <v>2.7340185746195833</v>
      </c>
      <c r="R1410">
        <f>ABS($J$5-O1410)</f>
        <v>0.39312685386686819</v>
      </c>
      <c r="S1410">
        <f>ABS($J$6-O1410)</f>
        <v>0.98281713466717047</v>
      </c>
      <c r="T1410">
        <f>MIN(P1410:S1410)</f>
        <v>1.7869402448493998E-2</v>
      </c>
      <c r="U1410">
        <f>MATCH(T1410,P1410:S1410, 0)</f>
        <v>1</v>
      </c>
    </row>
    <row r="1411" spans="1:21" x14ac:dyDescent="0.35">
      <c r="A1411">
        <v>3</v>
      </c>
      <c r="B1411">
        <v>1400</v>
      </c>
      <c r="C1411" t="s">
        <v>14</v>
      </c>
      <c r="D1411" t="s">
        <v>15</v>
      </c>
      <c r="E1411" t="s">
        <v>64</v>
      </c>
      <c r="F1411" t="s">
        <v>59</v>
      </c>
      <c r="G1411" t="s">
        <v>65</v>
      </c>
      <c r="H1411" t="s">
        <v>66</v>
      </c>
      <c r="I1411" s="1">
        <v>41718</v>
      </c>
      <c r="J1411">
        <v>2014</v>
      </c>
      <c r="K1411" t="s">
        <v>41</v>
      </c>
      <c r="L1411" t="s">
        <v>42</v>
      </c>
      <c r="M1411" s="1">
        <v>41743</v>
      </c>
      <c r="N1411">
        <v>25</v>
      </c>
      <c r="O1411">
        <f>STANDARDIZE(N1411,$N$8,$N$9)</f>
        <v>-0.18784757725550419</v>
      </c>
      <c r="P1411">
        <f>ABS($J$3-O1411)</f>
        <v>0.33951864652138619</v>
      </c>
      <c r="Q1411">
        <f>ABS($J$4-O1411)</f>
        <v>2.3766305256497033</v>
      </c>
      <c r="R1411">
        <f>ABS($J$5-O1411)</f>
        <v>3.5738804896988025E-2</v>
      </c>
      <c r="S1411">
        <f>ABS($J$6-O1411)</f>
        <v>0.62542908569729028</v>
      </c>
      <c r="T1411">
        <f>MIN(P1411:S1411)</f>
        <v>3.5738804896988025E-2</v>
      </c>
      <c r="U1411">
        <f>MATCH(T1411,P1411:S1411, 0)</f>
        <v>3</v>
      </c>
    </row>
    <row r="1412" spans="1:21" x14ac:dyDescent="0.35">
      <c r="A1412">
        <v>4</v>
      </c>
      <c r="B1412">
        <v>1401</v>
      </c>
      <c r="C1412" t="s">
        <v>14</v>
      </c>
      <c r="D1412" t="s">
        <v>15</v>
      </c>
      <c r="E1412" t="s">
        <v>34</v>
      </c>
      <c r="F1412" t="s">
        <v>35</v>
      </c>
      <c r="G1412" t="s">
        <v>139</v>
      </c>
      <c r="H1412" t="s">
        <v>140</v>
      </c>
      <c r="I1412" s="1">
        <v>41718</v>
      </c>
      <c r="J1412">
        <v>2014</v>
      </c>
      <c r="K1412" t="s">
        <v>41</v>
      </c>
      <c r="L1412" t="s">
        <v>42</v>
      </c>
      <c r="M1412" s="1">
        <v>41781</v>
      </c>
      <c r="N1412">
        <v>63</v>
      </c>
      <c r="O1412">
        <f>STANDARDIZE(N1412,$N$8,$N$9)</f>
        <v>0.49118971578726817</v>
      </c>
      <c r="P1412">
        <f>ABS($J$3-O1412)</f>
        <v>1.0185559395641586</v>
      </c>
      <c r="Q1412">
        <f>ABS($J$4-O1412)</f>
        <v>1.6975932326069307</v>
      </c>
      <c r="R1412">
        <f>ABS($J$5-O1412)</f>
        <v>0.64329848814578439</v>
      </c>
      <c r="S1412">
        <f>ABS($J$6-O1412)</f>
        <v>5.3608207345482051E-2</v>
      </c>
      <c r="T1412">
        <f>MIN(P1412:S1412)</f>
        <v>5.3608207345482051E-2</v>
      </c>
      <c r="U1412">
        <f>MATCH(T1412,P1412:S1412, 0)</f>
        <v>4</v>
      </c>
    </row>
    <row r="1413" spans="1:21" x14ac:dyDescent="0.35">
      <c r="A1413">
        <v>1</v>
      </c>
      <c r="B1413">
        <v>1402</v>
      </c>
      <c r="C1413" t="s">
        <v>229</v>
      </c>
      <c r="D1413" t="s">
        <v>230</v>
      </c>
      <c r="E1413" t="s">
        <v>73</v>
      </c>
      <c r="F1413" t="s">
        <v>74</v>
      </c>
      <c r="G1413" t="s">
        <v>75</v>
      </c>
      <c r="H1413" t="s">
        <v>76</v>
      </c>
      <c r="I1413" s="1">
        <v>41719</v>
      </c>
      <c r="J1413">
        <v>2014</v>
      </c>
      <c r="K1413" t="s">
        <v>166</v>
      </c>
      <c r="L1413" t="s">
        <v>167</v>
      </c>
      <c r="M1413" s="1">
        <v>41722</v>
      </c>
      <c r="N1413">
        <v>3</v>
      </c>
      <c r="O1413">
        <f>STANDARDIZE(N1413,$N$8,$N$9)</f>
        <v>-0.58097443112237235</v>
      </c>
      <c r="P1413">
        <f>ABS($J$3-O1413)</f>
        <v>5.3608207345481995E-2</v>
      </c>
      <c r="Q1413">
        <f>ABS($J$4-O1413)</f>
        <v>2.7697573795165713</v>
      </c>
      <c r="R1413">
        <f>ABS($J$5-O1413)</f>
        <v>0.42886565876385618</v>
      </c>
      <c r="S1413">
        <f>ABS($J$6-O1413)</f>
        <v>1.0185559395641586</v>
      </c>
      <c r="T1413">
        <f>MIN(P1413:S1413)</f>
        <v>5.3608207345481995E-2</v>
      </c>
      <c r="U1413">
        <f>MATCH(T1413,P1413:S1413, 0)</f>
        <v>1</v>
      </c>
    </row>
    <row r="1414" spans="1:21" x14ac:dyDescent="0.35">
      <c r="A1414">
        <v>1</v>
      </c>
      <c r="B1414">
        <v>1403</v>
      </c>
      <c r="C1414" t="s">
        <v>172</v>
      </c>
      <c r="D1414" t="s">
        <v>173</v>
      </c>
      <c r="E1414" t="s">
        <v>131</v>
      </c>
      <c r="F1414" t="s">
        <v>385</v>
      </c>
      <c r="G1414" t="s">
        <v>386</v>
      </c>
      <c r="H1414" t="s">
        <v>387</v>
      </c>
      <c r="I1414" s="1">
        <v>41719</v>
      </c>
      <c r="J1414">
        <v>2014</v>
      </c>
      <c r="K1414" t="s">
        <v>284</v>
      </c>
      <c r="L1414" t="s">
        <v>285</v>
      </c>
      <c r="M1414" s="1">
        <v>41723</v>
      </c>
      <c r="N1414">
        <v>4</v>
      </c>
      <c r="O1414">
        <f>STANDARDIZE(N1414,$N$8,$N$9)</f>
        <v>-0.56310502867387835</v>
      </c>
      <c r="P1414">
        <f>ABS($J$3-O1414)</f>
        <v>3.5738804896987997E-2</v>
      </c>
      <c r="Q1414">
        <f>ABS($J$4-O1414)</f>
        <v>2.7518879770680771</v>
      </c>
      <c r="R1414">
        <f>ABS($J$5-O1414)</f>
        <v>0.41099625631536219</v>
      </c>
      <c r="S1414">
        <f>ABS($J$6-O1414)</f>
        <v>1.0006865371156644</v>
      </c>
      <c r="T1414">
        <f>MIN(P1414:S1414)</f>
        <v>3.5738804896987997E-2</v>
      </c>
      <c r="U1414">
        <f>MATCH(T1414,P1414:S1414, 0)</f>
        <v>1</v>
      </c>
    </row>
    <row r="1415" spans="1:21" x14ac:dyDescent="0.35">
      <c r="A1415">
        <v>1</v>
      </c>
      <c r="B1415">
        <v>1404</v>
      </c>
      <c r="C1415" t="s">
        <v>14</v>
      </c>
      <c r="D1415" t="s">
        <v>15</v>
      </c>
      <c r="E1415" t="s">
        <v>73</v>
      </c>
      <c r="F1415" t="s">
        <v>74</v>
      </c>
      <c r="G1415" t="s">
        <v>75</v>
      </c>
      <c r="H1415" t="s">
        <v>76</v>
      </c>
      <c r="I1415" s="1">
        <v>41719</v>
      </c>
      <c r="J1415">
        <v>2014</v>
      </c>
      <c r="K1415" t="s">
        <v>166</v>
      </c>
      <c r="L1415" t="s">
        <v>167</v>
      </c>
      <c r="M1415" s="1">
        <v>41726</v>
      </c>
      <c r="N1415">
        <v>7</v>
      </c>
      <c r="O1415">
        <f>STANDARDIZE(N1415,$N$8,$N$9)</f>
        <v>-0.50949682132839635</v>
      </c>
      <c r="P1415">
        <f>ABS($J$3-O1415)</f>
        <v>1.7869402448493998E-2</v>
      </c>
      <c r="Q1415">
        <f>ABS($J$4-O1415)</f>
        <v>2.6982797697225953</v>
      </c>
      <c r="R1415">
        <f>ABS($J$5-O1415)</f>
        <v>0.35738804896988019</v>
      </c>
      <c r="S1415">
        <f>ABS($J$6-O1415)</f>
        <v>0.94707832977018247</v>
      </c>
      <c r="T1415">
        <f>MIN(P1415:S1415)</f>
        <v>1.7869402448493998E-2</v>
      </c>
      <c r="U1415">
        <f>MATCH(T1415,P1415:S1415, 0)</f>
        <v>1</v>
      </c>
    </row>
    <row r="1416" spans="1:21" x14ac:dyDescent="0.35">
      <c r="A1416">
        <v>1</v>
      </c>
      <c r="B1416">
        <v>1405</v>
      </c>
      <c r="C1416" t="s">
        <v>14</v>
      </c>
      <c r="D1416" t="s">
        <v>15</v>
      </c>
      <c r="E1416" t="s">
        <v>79</v>
      </c>
      <c r="F1416" t="s">
        <v>35</v>
      </c>
      <c r="G1416" t="s">
        <v>80</v>
      </c>
      <c r="H1416" t="s">
        <v>81</v>
      </c>
      <c r="I1416" s="1">
        <v>41719</v>
      </c>
      <c r="J1416">
        <v>2014</v>
      </c>
      <c r="K1416" t="s">
        <v>77</v>
      </c>
      <c r="L1416" t="s">
        <v>78</v>
      </c>
      <c r="M1416" s="1">
        <v>41729</v>
      </c>
      <c r="N1416">
        <v>10</v>
      </c>
      <c r="O1416">
        <f>STANDARDIZE(N1416,$N$8,$N$9)</f>
        <v>-0.4558886139829143</v>
      </c>
      <c r="P1416">
        <f>ABS($J$3-O1416)</f>
        <v>7.1477609793976049E-2</v>
      </c>
      <c r="Q1416">
        <f>ABS($J$4-O1416)</f>
        <v>2.6446715623771131</v>
      </c>
      <c r="R1416">
        <f>ABS($J$5-O1416)</f>
        <v>0.30377984162439814</v>
      </c>
      <c r="S1416">
        <f>ABS($J$6-O1416)</f>
        <v>0.89347012242470036</v>
      </c>
      <c r="T1416">
        <f>MIN(P1416:S1416)</f>
        <v>7.1477609793976049E-2</v>
      </c>
      <c r="U1416">
        <f>MATCH(T1416,P1416:S1416, 0)</f>
        <v>1</v>
      </c>
    </row>
    <row r="1417" spans="1:21" x14ac:dyDescent="0.35">
      <c r="A1417">
        <v>3</v>
      </c>
      <c r="B1417">
        <v>1406</v>
      </c>
      <c r="C1417" t="s">
        <v>14</v>
      </c>
      <c r="D1417" t="s">
        <v>15</v>
      </c>
      <c r="E1417" t="s">
        <v>163</v>
      </c>
      <c r="F1417" t="s">
        <v>59</v>
      </c>
      <c r="G1417" t="s">
        <v>164</v>
      </c>
      <c r="H1417" t="s">
        <v>165</v>
      </c>
      <c r="I1417" s="1">
        <v>41719</v>
      </c>
      <c r="J1417">
        <v>2014</v>
      </c>
      <c r="K1417" t="s">
        <v>77</v>
      </c>
      <c r="L1417" t="s">
        <v>78</v>
      </c>
      <c r="M1417" s="1">
        <v>41916</v>
      </c>
      <c r="N1417">
        <v>20</v>
      </c>
      <c r="O1417">
        <f>STANDARDIZE(N1417,$N$8,$N$9)</f>
        <v>-0.27719458949797421</v>
      </c>
      <c r="P1417">
        <f>ABS($J$3-O1417)</f>
        <v>0.25017163427891614</v>
      </c>
      <c r="Q1417">
        <f>ABS($J$4-O1417)</f>
        <v>2.4659775378921731</v>
      </c>
      <c r="R1417">
        <f>ABS($J$5-O1417)</f>
        <v>0.12508581713945804</v>
      </c>
      <c r="S1417">
        <f>ABS($J$6-O1417)</f>
        <v>0.71477609793976038</v>
      </c>
      <c r="T1417">
        <f>MIN(P1417:S1417)</f>
        <v>0.12508581713945804</v>
      </c>
      <c r="U1417">
        <f>MATCH(T1417,P1417:S1417, 0)</f>
        <v>3</v>
      </c>
    </row>
    <row r="1418" spans="1:21" x14ac:dyDescent="0.35">
      <c r="A1418">
        <v>3</v>
      </c>
      <c r="B1418">
        <v>1407</v>
      </c>
      <c r="C1418" t="s">
        <v>172</v>
      </c>
      <c r="D1418" t="s">
        <v>173</v>
      </c>
      <c r="E1418" t="s">
        <v>141</v>
      </c>
      <c r="F1418" t="s">
        <v>142</v>
      </c>
      <c r="G1418" t="s">
        <v>143</v>
      </c>
      <c r="H1418" t="s">
        <v>144</v>
      </c>
      <c r="I1418" s="1">
        <v>41719</v>
      </c>
      <c r="J1418">
        <v>2014</v>
      </c>
      <c r="K1418" t="s">
        <v>77</v>
      </c>
      <c r="L1418" t="s">
        <v>78</v>
      </c>
      <c r="M1418" s="1">
        <v>41644</v>
      </c>
      <c r="N1418">
        <v>41</v>
      </c>
      <c r="O1418">
        <f>STANDARDIZE(N1418,$N$8,$N$9)</f>
        <v>9.8062861920399966E-2</v>
      </c>
      <c r="P1418">
        <f>ABS($J$3-O1418)</f>
        <v>0.62542908569729028</v>
      </c>
      <c r="Q1418">
        <f>ABS($J$4-O1418)</f>
        <v>2.0907200864737989</v>
      </c>
      <c r="R1418">
        <f>ABS($J$5-O1418)</f>
        <v>0.25017163427891614</v>
      </c>
      <c r="S1418">
        <f>ABS($J$6-O1418)</f>
        <v>0.33951864652138614</v>
      </c>
      <c r="T1418">
        <f>MIN(P1418:S1418)</f>
        <v>0.25017163427891614</v>
      </c>
      <c r="U1418">
        <f>MATCH(T1418,P1418:S1418, 0)</f>
        <v>3</v>
      </c>
    </row>
    <row r="1419" spans="1:21" x14ac:dyDescent="0.35">
      <c r="A1419">
        <v>1</v>
      </c>
      <c r="B1419">
        <v>1408</v>
      </c>
      <c r="C1419" t="s">
        <v>172</v>
      </c>
      <c r="D1419" t="s">
        <v>173</v>
      </c>
      <c r="E1419" t="s">
        <v>79</v>
      </c>
      <c r="F1419" t="s">
        <v>35</v>
      </c>
      <c r="G1419" t="s">
        <v>80</v>
      </c>
      <c r="H1419" t="s">
        <v>81</v>
      </c>
      <c r="I1419" s="1">
        <v>41720</v>
      </c>
      <c r="J1419">
        <v>2014</v>
      </c>
      <c r="K1419" t="s">
        <v>41</v>
      </c>
      <c r="L1419" t="s">
        <v>42</v>
      </c>
      <c r="M1419" s="1">
        <v>41643</v>
      </c>
      <c r="N1419">
        <v>10</v>
      </c>
      <c r="O1419">
        <f>STANDARDIZE(N1419,$N$8,$N$9)</f>
        <v>-0.4558886139829143</v>
      </c>
      <c r="P1419">
        <f>ABS($J$3-O1419)</f>
        <v>7.1477609793976049E-2</v>
      </c>
      <c r="Q1419">
        <f>ABS($J$4-O1419)</f>
        <v>2.6446715623771131</v>
      </c>
      <c r="R1419">
        <f>ABS($J$5-O1419)</f>
        <v>0.30377984162439814</v>
      </c>
      <c r="S1419">
        <f>ABS($J$6-O1419)</f>
        <v>0.89347012242470036</v>
      </c>
      <c r="T1419">
        <f>MIN(P1419:S1419)</f>
        <v>7.1477609793976049E-2</v>
      </c>
      <c r="U1419">
        <f>MATCH(T1419,P1419:S1419, 0)</f>
        <v>1</v>
      </c>
    </row>
    <row r="1420" spans="1:21" x14ac:dyDescent="0.35">
      <c r="A1420">
        <v>1</v>
      </c>
      <c r="B1420">
        <v>1409</v>
      </c>
      <c r="C1420" t="s">
        <v>14</v>
      </c>
      <c r="D1420" t="s">
        <v>15</v>
      </c>
      <c r="E1420" t="s">
        <v>79</v>
      </c>
      <c r="F1420" t="s">
        <v>35</v>
      </c>
      <c r="G1420" t="s">
        <v>80</v>
      </c>
      <c r="H1420" t="s">
        <v>81</v>
      </c>
      <c r="I1420" s="1">
        <v>41720</v>
      </c>
      <c r="J1420">
        <v>2014</v>
      </c>
      <c r="K1420" t="s">
        <v>77</v>
      </c>
      <c r="L1420" t="s">
        <v>78</v>
      </c>
      <c r="M1420" s="1">
        <v>41763</v>
      </c>
      <c r="N1420">
        <v>14</v>
      </c>
      <c r="O1420">
        <f>STANDARDIZE(N1420,$N$8,$N$9)</f>
        <v>-0.38441100418893831</v>
      </c>
      <c r="P1420">
        <f>ABS($J$3-O1420)</f>
        <v>0.14295521958795204</v>
      </c>
      <c r="Q1420">
        <f>ABS($J$4-O1420)</f>
        <v>2.5731939525831371</v>
      </c>
      <c r="R1420">
        <f>ABS($J$5-O1420)</f>
        <v>0.23230223183042215</v>
      </c>
      <c r="S1420">
        <f>ABS($J$6-O1420)</f>
        <v>0.82199251263072437</v>
      </c>
      <c r="T1420">
        <f>MIN(P1420:S1420)</f>
        <v>0.14295521958795204</v>
      </c>
      <c r="U1420">
        <f>MATCH(T1420,P1420:S1420, 0)</f>
        <v>1</v>
      </c>
    </row>
    <row r="1421" spans="1:21" x14ac:dyDescent="0.35">
      <c r="A1421">
        <v>3</v>
      </c>
      <c r="B1421">
        <v>1410</v>
      </c>
      <c r="C1421" t="s">
        <v>110</v>
      </c>
      <c r="D1421" t="s">
        <v>111</v>
      </c>
      <c r="E1421" t="s">
        <v>79</v>
      </c>
      <c r="F1421" t="s">
        <v>35</v>
      </c>
      <c r="G1421" t="s">
        <v>80</v>
      </c>
      <c r="H1421" t="s">
        <v>81</v>
      </c>
      <c r="I1421" s="1">
        <v>41720</v>
      </c>
      <c r="J1421">
        <v>2014</v>
      </c>
      <c r="K1421" t="s">
        <v>77</v>
      </c>
      <c r="L1421" t="s">
        <v>78</v>
      </c>
      <c r="M1421" s="1">
        <v>41745</v>
      </c>
      <c r="N1421">
        <v>25</v>
      </c>
      <c r="O1421">
        <f>STANDARDIZE(N1421,$N$8,$N$9)</f>
        <v>-0.18784757725550419</v>
      </c>
      <c r="P1421">
        <f>ABS($J$3-O1421)</f>
        <v>0.33951864652138619</v>
      </c>
      <c r="Q1421">
        <f>ABS($J$4-O1421)</f>
        <v>2.3766305256497033</v>
      </c>
      <c r="R1421">
        <f>ABS($J$5-O1421)</f>
        <v>3.5738804896988025E-2</v>
      </c>
      <c r="S1421">
        <f>ABS($J$6-O1421)</f>
        <v>0.62542908569729028</v>
      </c>
      <c r="T1421">
        <f>MIN(P1421:S1421)</f>
        <v>3.5738804896988025E-2</v>
      </c>
      <c r="U1421">
        <f>MATCH(T1421,P1421:S1421, 0)</f>
        <v>3</v>
      </c>
    </row>
    <row r="1422" spans="1:21" x14ac:dyDescent="0.35">
      <c r="A1422">
        <v>3</v>
      </c>
      <c r="B1422">
        <v>1411</v>
      </c>
      <c r="C1422" t="s">
        <v>264</v>
      </c>
      <c r="D1422" t="s">
        <v>265</v>
      </c>
      <c r="E1422" t="s">
        <v>196</v>
      </c>
      <c r="F1422" t="s">
        <v>197</v>
      </c>
      <c r="G1422" t="s">
        <v>198</v>
      </c>
      <c r="H1422" t="s">
        <v>199</v>
      </c>
      <c r="I1422" s="1">
        <v>41720</v>
      </c>
      <c r="J1422">
        <v>2014</v>
      </c>
      <c r="K1422" t="s">
        <v>77</v>
      </c>
      <c r="L1422" t="s">
        <v>78</v>
      </c>
      <c r="M1422" s="1">
        <v>41746</v>
      </c>
      <c r="N1422">
        <v>26</v>
      </c>
      <c r="O1422">
        <f>STANDARDIZE(N1422,$N$8,$N$9)</f>
        <v>-0.16997817480701016</v>
      </c>
      <c r="P1422">
        <f>ABS($J$3-O1422)</f>
        <v>0.35738804896988019</v>
      </c>
      <c r="Q1422">
        <f>ABS($J$4-O1422)</f>
        <v>2.3587611232012091</v>
      </c>
      <c r="R1422">
        <f>ABS($J$5-O1422)</f>
        <v>1.7869402448493998E-2</v>
      </c>
      <c r="S1422">
        <f>ABS($J$6-O1422)</f>
        <v>0.60755968324879628</v>
      </c>
      <c r="T1422">
        <f>MIN(P1422:S1422)</f>
        <v>1.7869402448493998E-2</v>
      </c>
      <c r="U1422">
        <f>MATCH(T1422,P1422:S1422, 0)</f>
        <v>3</v>
      </c>
    </row>
    <row r="1423" spans="1:21" x14ac:dyDescent="0.35">
      <c r="A1423">
        <v>3</v>
      </c>
      <c r="B1423">
        <v>1412</v>
      </c>
      <c r="C1423" t="s">
        <v>239</v>
      </c>
      <c r="D1423" t="s">
        <v>240</v>
      </c>
      <c r="E1423" t="s">
        <v>196</v>
      </c>
      <c r="F1423" t="s">
        <v>197</v>
      </c>
      <c r="G1423" t="s">
        <v>198</v>
      </c>
      <c r="H1423" t="s">
        <v>199</v>
      </c>
      <c r="I1423" s="1">
        <v>41720</v>
      </c>
      <c r="J1423">
        <v>2014</v>
      </c>
      <c r="K1423" t="s">
        <v>41</v>
      </c>
      <c r="L1423" t="s">
        <v>42</v>
      </c>
      <c r="M1423" s="1">
        <v>41752</v>
      </c>
      <c r="N1423">
        <v>32</v>
      </c>
      <c r="O1423">
        <f>STANDARDIZE(N1423,$N$8,$N$9)</f>
        <v>-6.2761760116046117E-2</v>
      </c>
      <c r="P1423">
        <f>ABS($J$3-O1423)</f>
        <v>0.46460446366084424</v>
      </c>
      <c r="Q1423">
        <f>ABS($J$4-O1423)</f>
        <v>2.2515447085102451</v>
      </c>
      <c r="R1423">
        <f>ABS($J$5-O1423)</f>
        <v>8.9347012242470047E-2</v>
      </c>
      <c r="S1423">
        <f>ABS($J$6-O1423)</f>
        <v>0.50034326855783218</v>
      </c>
      <c r="T1423">
        <f>MIN(P1423:S1423)</f>
        <v>8.9347012242470047E-2</v>
      </c>
      <c r="U1423">
        <f>MATCH(T1423,P1423:S1423, 0)</f>
        <v>3</v>
      </c>
    </row>
    <row r="1424" spans="1:21" x14ac:dyDescent="0.35">
      <c r="A1424">
        <v>1</v>
      </c>
      <c r="B1424">
        <v>1413</v>
      </c>
      <c r="C1424" t="s">
        <v>174</v>
      </c>
      <c r="D1424" t="s">
        <v>175</v>
      </c>
      <c r="E1424" t="s">
        <v>79</v>
      </c>
      <c r="F1424" t="s">
        <v>35</v>
      </c>
      <c r="G1424" t="s">
        <v>80</v>
      </c>
      <c r="H1424" t="s">
        <v>81</v>
      </c>
      <c r="I1424" s="1">
        <v>41721</v>
      </c>
      <c r="J1424">
        <v>2014</v>
      </c>
      <c r="K1424" t="s">
        <v>41</v>
      </c>
      <c r="L1424" t="s">
        <v>42</v>
      </c>
      <c r="M1424" s="1">
        <v>41725</v>
      </c>
      <c r="N1424">
        <v>4</v>
      </c>
      <c r="O1424">
        <f>STANDARDIZE(N1424,$N$8,$N$9)</f>
        <v>-0.56310502867387835</v>
      </c>
      <c r="P1424">
        <f>ABS($J$3-O1424)</f>
        <v>3.5738804896987997E-2</v>
      </c>
      <c r="Q1424">
        <f>ABS($J$4-O1424)</f>
        <v>2.7518879770680771</v>
      </c>
      <c r="R1424">
        <f>ABS($J$5-O1424)</f>
        <v>0.41099625631536219</v>
      </c>
      <c r="S1424">
        <f>ABS($J$6-O1424)</f>
        <v>1.0006865371156644</v>
      </c>
      <c r="T1424">
        <f>MIN(P1424:S1424)</f>
        <v>3.5738804896987997E-2</v>
      </c>
      <c r="U1424">
        <f>MATCH(T1424,P1424:S1424, 0)</f>
        <v>1</v>
      </c>
    </row>
    <row r="1425" spans="1:21" x14ac:dyDescent="0.35">
      <c r="A1425">
        <v>1</v>
      </c>
      <c r="B1425">
        <v>1414</v>
      </c>
      <c r="C1425" t="s">
        <v>14</v>
      </c>
      <c r="D1425" t="s">
        <v>15</v>
      </c>
      <c r="E1425" t="s">
        <v>105</v>
      </c>
      <c r="F1425" t="s">
        <v>59</v>
      </c>
      <c r="G1425" t="s">
        <v>106</v>
      </c>
      <c r="H1425" t="s">
        <v>107</v>
      </c>
      <c r="I1425" s="1">
        <v>41721</v>
      </c>
      <c r="J1425">
        <v>2014</v>
      </c>
      <c r="K1425" t="s">
        <v>77</v>
      </c>
      <c r="L1425" t="s">
        <v>78</v>
      </c>
      <c r="M1425" s="1">
        <v>41674</v>
      </c>
      <c r="N1425">
        <v>10</v>
      </c>
      <c r="O1425">
        <f>STANDARDIZE(N1425,$N$8,$N$9)</f>
        <v>-0.4558886139829143</v>
      </c>
      <c r="P1425">
        <f>ABS($J$3-O1425)</f>
        <v>7.1477609793976049E-2</v>
      </c>
      <c r="Q1425">
        <f>ABS($J$4-O1425)</f>
        <v>2.6446715623771131</v>
      </c>
      <c r="R1425">
        <f>ABS($J$5-O1425)</f>
        <v>0.30377984162439814</v>
      </c>
      <c r="S1425">
        <f>ABS($J$6-O1425)</f>
        <v>0.89347012242470036</v>
      </c>
      <c r="T1425">
        <f>MIN(P1425:S1425)</f>
        <v>7.1477609793976049E-2</v>
      </c>
      <c r="U1425">
        <f>MATCH(T1425,P1425:S1425, 0)</f>
        <v>1</v>
      </c>
    </row>
    <row r="1426" spans="1:21" x14ac:dyDescent="0.35">
      <c r="A1426">
        <v>1</v>
      </c>
      <c r="B1426">
        <v>1415</v>
      </c>
      <c r="C1426" t="s">
        <v>204</v>
      </c>
      <c r="D1426" t="s">
        <v>205</v>
      </c>
      <c r="E1426" t="s">
        <v>73</v>
      </c>
      <c r="F1426" t="s">
        <v>74</v>
      </c>
      <c r="G1426" t="s">
        <v>75</v>
      </c>
      <c r="H1426" t="s">
        <v>76</v>
      </c>
      <c r="I1426" s="1">
        <v>41721</v>
      </c>
      <c r="J1426">
        <v>2014</v>
      </c>
      <c r="K1426" t="s">
        <v>166</v>
      </c>
      <c r="L1426" t="s">
        <v>167</v>
      </c>
      <c r="M1426" s="1">
        <v>41702</v>
      </c>
      <c r="N1426">
        <v>11</v>
      </c>
      <c r="O1426">
        <f>STANDARDIZE(N1426,$N$8,$N$9)</f>
        <v>-0.43801921153442031</v>
      </c>
      <c r="P1426">
        <f>ABS($J$3-O1426)</f>
        <v>8.9347012242470047E-2</v>
      </c>
      <c r="Q1426">
        <f>ABS($J$4-O1426)</f>
        <v>2.6268021599286193</v>
      </c>
      <c r="R1426">
        <f>ABS($J$5-O1426)</f>
        <v>0.28591043917590414</v>
      </c>
      <c r="S1426">
        <f>ABS($J$6-O1426)</f>
        <v>0.87560071997620637</v>
      </c>
      <c r="T1426">
        <f>MIN(P1426:S1426)</f>
        <v>8.9347012242470047E-2</v>
      </c>
      <c r="U1426">
        <f>MATCH(T1426,P1426:S1426, 0)</f>
        <v>1</v>
      </c>
    </row>
    <row r="1427" spans="1:21" x14ac:dyDescent="0.35">
      <c r="A1427">
        <v>4</v>
      </c>
      <c r="B1427">
        <v>1416</v>
      </c>
      <c r="C1427" t="s">
        <v>14</v>
      </c>
      <c r="D1427" t="s">
        <v>15</v>
      </c>
      <c r="E1427" t="s">
        <v>79</v>
      </c>
      <c r="F1427" t="s">
        <v>35</v>
      </c>
      <c r="G1427" t="s">
        <v>80</v>
      </c>
      <c r="H1427" t="s">
        <v>81</v>
      </c>
      <c r="I1427" s="1">
        <v>41721</v>
      </c>
      <c r="J1427">
        <v>2014</v>
      </c>
      <c r="K1427" t="s">
        <v>69</v>
      </c>
      <c r="L1427" t="s">
        <v>70</v>
      </c>
      <c r="M1427" s="1">
        <v>41949</v>
      </c>
      <c r="N1427">
        <v>80</v>
      </c>
      <c r="O1427">
        <f>STANDARDIZE(N1427,$N$8,$N$9)</f>
        <v>0.79496955741166631</v>
      </c>
      <c r="P1427">
        <f>ABS($J$3-O1427)</f>
        <v>1.3223357811885568</v>
      </c>
      <c r="Q1427">
        <f>ABS($J$4-O1427)</f>
        <v>1.3938133909825328</v>
      </c>
      <c r="R1427">
        <f>ABS($J$5-O1427)</f>
        <v>0.94707832977018247</v>
      </c>
      <c r="S1427">
        <f>ABS($J$6-O1427)</f>
        <v>0.35738804896988019</v>
      </c>
      <c r="T1427">
        <f>MIN(P1427:S1427)</f>
        <v>0.35738804896988019</v>
      </c>
      <c r="U1427">
        <f>MATCH(T1427,P1427:S1427, 0)</f>
        <v>4</v>
      </c>
    </row>
    <row r="1428" spans="1:21" x14ac:dyDescent="0.35">
      <c r="A1428">
        <v>1</v>
      </c>
      <c r="B1428">
        <v>1417</v>
      </c>
      <c r="C1428" t="s">
        <v>206</v>
      </c>
      <c r="D1428" t="s">
        <v>207</v>
      </c>
      <c r="E1428" t="s">
        <v>168</v>
      </c>
      <c r="F1428" t="s">
        <v>169</v>
      </c>
      <c r="G1428" t="s">
        <v>170</v>
      </c>
      <c r="H1428" t="s">
        <v>171</v>
      </c>
      <c r="I1428" s="1">
        <v>41722</v>
      </c>
      <c r="J1428">
        <v>2014</v>
      </c>
      <c r="K1428" t="s">
        <v>69</v>
      </c>
      <c r="L1428" t="s">
        <v>70</v>
      </c>
      <c r="M1428" s="1">
        <v>41725</v>
      </c>
      <c r="N1428">
        <v>3</v>
      </c>
      <c r="O1428">
        <f>STANDARDIZE(N1428,$N$8,$N$9)</f>
        <v>-0.58097443112237235</v>
      </c>
      <c r="P1428">
        <f>ABS($J$3-O1428)</f>
        <v>5.3608207345481995E-2</v>
      </c>
      <c r="Q1428">
        <f>ABS($J$4-O1428)</f>
        <v>2.7697573795165713</v>
      </c>
      <c r="R1428">
        <f>ABS($J$5-O1428)</f>
        <v>0.42886565876385618</v>
      </c>
      <c r="S1428">
        <f>ABS($J$6-O1428)</f>
        <v>1.0185559395641586</v>
      </c>
      <c r="T1428">
        <f>MIN(P1428:S1428)</f>
        <v>5.3608207345481995E-2</v>
      </c>
      <c r="U1428">
        <f>MATCH(T1428,P1428:S1428, 0)</f>
        <v>1</v>
      </c>
    </row>
    <row r="1429" spans="1:21" x14ac:dyDescent="0.35">
      <c r="A1429">
        <v>1</v>
      </c>
      <c r="B1429">
        <v>1418</v>
      </c>
      <c r="C1429" t="s">
        <v>71</v>
      </c>
      <c r="D1429" t="s">
        <v>72</v>
      </c>
      <c r="E1429" t="s">
        <v>73</v>
      </c>
      <c r="F1429" t="s">
        <v>74</v>
      </c>
      <c r="G1429" t="s">
        <v>75</v>
      </c>
      <c r="H1429" t="s">
        <v>76</v>
      </c>
      <c r="I1429" s="1">
        <v>41722</v>
      </c>
      <c r="J1429">
        <v>2014</v>
      </c>
      <c r="K1429" t="s">
        <v>77</v>
      </c>
      <c r="L1429" t="s">
        <v>78</v>
      </c>
      <c r="M1429" s="1">
        <v>41729</v>
      </c>
      <c r="N1429">
        <v>7</v>
      </c>
      <c r="O1429">
        <f>STANDARDIZE(N1429,$N$8,$N$9)</f>
        <v>-0.50949682132839635</v>
      </c>
      <c r="P1429">
        <f>ABS($J$3-O1429)</f>
        <v>1.7869402448493998E-2</v>
      </c>
      <c r="Q1429">
        <f>ABS($J$4-O1429)</f>
        <v>2.6982797697225953</v>
      </c>
      <c r="R1429">
        <f>ABS($J$5-O1429)</f>
        <v>0.35738804896988019</v>
      </c>
      <c r="S1429">
        <f>ABS($J$6-O1429)</f>
        <v>0.94707832977018247</v>
      </c>
      <c r="T1429">
        <f>MIN(P1429:S1429)</f>
        <v>1.7869402448493998E-2</v>
      </c>
      <c r="U1429">
        <f>MATCH(T1429,P1429:S1429, 0)</f>
        <v>1</v>
      </c>
    </row>
    <row r="1430" spans="1:21" x14ac:dyDescent="0.35">
      <c r="A1430">
        <v>3</v>
      </c>
      <c r="B1430">
        <v>1419</v>
      </c>
      <c r="C1430" t="s">
        <v>270</v>
      </c>
      <c r="D1430" t="s">
        <v>271</v>
      </c>
      <c r="E1430" t="s">
        <v>79</v>
      </c>
      <c r="F1430" t="s">
        <v>35</v>
      </c>
      <c r="G1430" t="s">
        <v>80</v>
      </c>
      <c r="H1430" t="s">
        <v>81</v>
      </c>
      <c r="I1430" s="1">
        <v>41722</v>
      </c>
      <c r="J1430">
        <v>2014</v>
      </c>
      <c r="K1430" t="s">
        <v>77</v>
      </c>
      <c r="L1430" t="s">
        <v>78</v>
      </c>
      <c r="M1430" s="1">
        <v>41747</v>
      </c>
      <c r="N1430">
        <v>25</v>
      </c>
      <c r="O1430">
        <f>STANDARDIZE(N1430,$N$8,$N$9)</f>
        <v>-0.18784757725550419</v>
      </c>
      <c r="P1430">
        <f>ABS($J$3-O1430)</f>
        <v>0.33951864652138619</v>
      </c>
      <c r="Q1430">
        <f>ABS($J$4-O1430)</f>
        <v>2.3766305256497033</v>
      </c>
      <c r="R1430">
        <f>ABS($J$5-O1430)</f>
        <v>3.5738804896988025E-2</v>
      </c>
      <c r="S1430">
        <f>ABS($J$6-O1430)</f>
        <v>0.62542908569729028</v>
      </c>
      <c r="T1430">
        <f>MIN(P1430:S1430)</f>
        <v>3.5738804896988025E-2</v>
      </c>
      <c r="U1430">
        <f>MATCH(T1430,P1430:S1430, 0)</f>
        <v>3</v>
      </c>
    </row>
    <row r="1431" spans="1:21" x14ac:dyDescent="0.35">
      <c r="A1431">
        <v>3</v>
      </c>
      <c r="B1431">
        <v>1420</v>
      </c>
      <c r="C1431" t="s">
        <v>14</v>
      </c>
      <c r="D1431" t="s">
        <v>15</v>
      </c>
      <c r="E1431" t="s">
        <v>141</v>
      </c>
      <c r="F1431" t="s">
        <v>142</v>
      </c>
      <c r="G1431" t="s">
        <v>143</v>
      </c>
      <c r="H1431" t="s">
        <v>144</v>
      </c>
      <c r="I1431" s="1">
        <v>41722</v>
      </c>
      <c r="J1431">
        <v>2014</v>
      </c>
      <c r="K1431" t="s">
        <v>41</v>
      </c>
      <c r="L1431" t="s">
        <v>42</v>
      </c>
      <c r="M1431" s="1">
        <v>41757</v>
      </c>
      <c r="N1431">
        <v>35</v>
      </c>
      <c r="O1431">
        <f>STANDARDIZE(N1431,$N$8,$N$9)</f>
        <v>-9.1535527705640905E-3</v>
      </c>
      <c r="P1431">
        <f>ABS($J$3-O1431)</f>
        <v>0.51821267100632629</v>
      </c>
      <c r="Q1431">
        <f>ABS($J$4-O1431)</f>
        <v>2.1979365011647629</v>
      </c>
      <c r="R1431">
        <f>ABS($J$5-O1431)</f>
        <v>0.14295521958795207</v>
      </c>
      <c r="S1431">
        <f>ABS($J$6-O1431)</f>
        <v>0.44673506121235018</v>
      </c>
      <c r="T1431">
        <f>MIN(P1431:S1431)</f>
        <v>0.14295521958795207</v>
      </c>
      <c r="U1431">
        <f>MATCH(T1431,P1431:S1431, 0)</f>
        <v>3</v>
      </c>
    </row>
    <row r="1432" spans="1:21" x14ac:dyDescent="0.35">
      <c r="A1432">
        <v>3</v>
      </c>
      <c r="B1432">
        <v>1421</v>
      </c>
      <c r="C1432" t="s">
        <v>14</v>
      </c>
      <c r="D1432" t="s">
        <v>15</v>
      </c>
      <c r="E1432" t="s">
        <v>34</v>
      </c>
      <c r="F1432" t="s">
        <v>35</v>
      </c>
      <c r="G1432" t="s">
        <v>36</v>
      </c>
      <c r="H1432" t="s">
        <v>37</v>
      </c>
      <c r="I1432" s="1">
        <v>41722</v>
      </c>
      <c r="J1432">
        <v>2014</v>
      </c>
      <c r="K1432" t="s">
        <v>77</v>
      </c>
      <c r="L1432" t="s">
        <v>78</v>
      </c>
      <c r="M1432" s="1">
        <v>41757</v>
      </c>
      <c r="N1432">
        <v>35</v>
      </c>
      <c r="O1432">
        <f>STANDARDIZE(N1432,$N$8,$N$9)</f>
        <v>-9.1535527705640905E-3</v>
      </c>
      <c r="P1432">
        <f>ABS($J$3-O1432)</f>
        <v>0.51821267100632629</v>
      </c>
      <c r="Q1432">
        <f>ABS($J$4-O1432)</f>
        <v>2.1979365011647629</v>
      </c>
      <c r="R1432">
        <f>ABS($J$5-O1432)</f>
        <v>0.14295521958795207</v>
      </c>
      <c r="S1432">
        <f>ABS($J$6-O1432)</f>
        <v>0.44673506121235018</v>
      </c>
      <c r="T1432">
        <f>MIN(P1432:S1432)</f>
        <v>0.14295521958795207</v>
      </c>
      <c r="U1432">
        <f>MATCH(T1432,P1432:S1432, 0)</f>
        <v>3</v>
      </c>
    </row>
    <row r="1433" spans="1:21" x14ac:dyDescent="0.35">
      <c r="A1433">
        <v>3</v>
      </c>
      <c r="B1433">
        <v>1422</v>
      </c>
      <c r="C1433" t="s">
        <v>256</v>
      </c>
      <c r="D1433" t="s">
        <v>257</v>
      </c>
      <c r="E1433" t="s">
        <v>296</v>
      </c>
      <c r="F1433" t="s">
        <v>335</v>
      </c>
      <c r="G1433" t="s">
        <v>336</v>
      </c>
      <c r="H1433" t="s">
        <v>337</v>
      </c>
      <c r="I1433" s="1">
        <v>41722</v>
      </c>
      <c r="J1433">
        <v>2014</v>
      </c>
      <c r="K1433" t="s">
        <v>94</v>
      </c>
      <c r="L1433" t="s">
        <v>95</v>
      </c>
      <c r="M1433" s="1">
        <v>41758</v>
      </c>
      <c r="N1433">
        <v>36</v>
      </c>
      <c r="O1433">
        <f>STANDARDIZE(N1433,$N$8,$N$9)</f>
        <v>8.7158496779299183E-3</v>
      </c>
      <c r="P1433">
        <f>ABS($J$3-O1433)</f>
        <v>0.53608207345482028</v>
      </c>
      <c r="Q1433">
        <f>ABS($J$4-O1433)</f>
        <v>2.1800670987162691</v>
      </c>
      <c r="R1433">
        <f>ABS($J$5-O1433)</f>
        <v>0.1608246220364461</v>
      </c>
      <c r="S1433">
        <f>ABS($J$6-O1433)</f>
        <v>0.42886565876385618</v>
      </c>
      <c r="T1433">
        <f>MIN(P1433:S1433)</f>
        <v>0.1608246220364461</v>
      </c>
      <c r="U1433">
        <f>MATCH(T1433,P1433:S1433, 0)</f>
        <v>3</v>
      </c>
    </row>
    <row r="1434" spans="1:21" x14ac:dyDescent="0.35">
      <c r="A1434">
        <v>3</v>
      </c>
      <c r="B1434">
        <v>1423</v>
      </c>
      <c r="C1434" t="s">
        <v>67</v>
      </c>
      <c r="D1434" t="s">
        <v>68</v>
      </c>
      <c r="E1434" t="s">
        <v>34</v>
      </c>
      <c r="F1434" t="s">
        <v>35</v>
      </c>
      <c r="G1434" t="s">
        <v>36</v>
      </c>
      <c r="H1434" t="s">
        <v>37</v>
      </c>
      <c r="I1434" s="1">
        <v>41722</v>
      </c>
      <c r="J1434">
        <v>2014</v>
      </c>
      <c r="K1434" t="s">
        <v>38</v>
      </c>
      <c r="L1434" t="s">
        <v>13</v>
      </c>
      <c r="M1434" s="1">
        <v>41759</v>
      </c>
      <c r="N1434">
        <v>37</v>
      </c>
      <c r="O1434">
        <f>STANDARDIZE(N1434,$N$8,$N$9)</f>
        <v>2.6585252126423927E-2</v>
      </c>
      <c r="P1434">
        <f>ABS($J$3-O1434)</f>
        <v>0.55395147590331428</v>
      </c>
      <c r="Q1434">
        <f>ABS($J$4-O1434)</f>
        <v>2.1621976962677749</v>
      </c>
      <c r="R1434">
        <f>ABS($J$5-O1434)</f>
        <v>0.17869402448494009</v>
      </c>
      <c r="S1434">
        <f>ABS($J$6-O1434)</f>
        <v>0.41099625631536219</v>
      </c>
      <c r="T1434">
        <f>MIN(P1434:S1434)</f>
        <v>0.17869402448494009</v>
      </c>
      <c r="U1434">
        <f>MATCH(T1434,P1434:S1434, 0)</f>
        <v>3</v>
      </c>
    </row>
    <row r="1435" spans="1:21" x14ac:dyDescent="0.35">
      <c r="A1435">
        <v>4</v>
      </c>
      <c r="B1435">
        <v>1424</v>
      </c>
      <c r="C1435" t="s">
        <v>14</v>
      </c>
      <c r="D1435" t="s">
        <v>15</v>
      </c>
      <c r="E1435" t="s">
        <v>34</v>
      </c>
      <c r="F1435" t="s">
        <v>35</v>
      </c>
      <c r="G1435" t="s">
        <v>139</v>
      </c>
      <c r="H1435" t="s">
        <v>140</v>
      </c>
      <c r="I1435" s="1">
        <v>41722</v>
      </c>
      <c r="J1435">
        <v>2014</v>
      </c>
      <c r="K1435" t="s">
        <v>233</v>
      </c>
      <c r="L1435" t="s">
        <v>234</v>
      </c>
      <c r="M1435" s="1">
        <v>41781</v>
      </c>
      <c r="N1435">
        <v>59</v>
      </c>
      <c r="O1435">
        <f>STANDARDIZE(N1435,$N$8,$N$9)</f>
        <v>0.41971210599329212</v>
      </c>
      <c r="P1435">
        <f>ABS($J$3-O1435)</f>
        <v>0.94707832977018247</v>
      </c>
      <c r="Q1435">
        <f>ABS($J$4-O1435)</f>
        <v>1.769070842400907</v>
      </c>
      <c r="R1435">
        <f>ABS($J$5-O1435)</f>
        <v>0.57182087835180828</v>
      </c>
      <c r="S1435">
        <f>ABS($J$6-O1435)</f>
        <v>1.7869402448493998E-2</v>
      </c>
      <c r="T1435">
        <f>MIN(P1435:S1435)</f>
        <v>1.7869402448493998E-2</v>
      </c>
      <c r="U1435">
        <f>MATCH(T1435,P1435:S1435, 0)</f>
        <v>4</v>
      </c>
    </row>
    <row r="1436" spans="1:21" x14ac:dyDescent="0.35">
      <c r="A1436">
        <v>1</v>
      </c>
      <c r="B1436">
        <v>1425</v>
      </c>
      <c r="C1436" t="s">
        <v>30</v>
      </c>
      <c r="D1436" t="s">
        <v>31</v>
      </c>
      <c r="E1436" t="s">
        <v>79</v>
      </c>
      <c r="F1436" t="s">
        <v>35</v>
      </c>
      <c r="G1436" t="s">
        <v>80</v>
      </c>
      <c r="H1436" t="s">
        <v>81</v>
      </c>
      <c r="I1436" s="1">
        <v>41723</v>
      </c>
      <c r="J1436">
        <v>2014</v>
      </c>
      <c r="K1436" t="s">
        <v>41</v>
      </c>
      <c r="L1436" t="s">
        <v>42</v>
      </c>
      <c r="M1436" s="1">
        <v>41725</v>
      </c>
      <c r="N1436">
        <v>2</v>
      </c>
      <c r="O1436">
        <f>STANDARDIZE(N1436,$N$8,$N$9)</f>
        <v>-0.59884383357086635</v>
      </c>
      <c r="P1436">
        <f>ABS($J$3-O1436)</f>
        <v>7.1477609793975994E-2</v>
      </c>
      <c r="Q1436">
        <f>ABS($J$4-O1436)</f>
        <v>2.7876267819650655</v>
      </c>
      <c r="R1436">
        <f>ABS($J$5-O1436)</f>
        <v>0.44673506121235018</v>
      </c>
      <c r="S1436">
        <f>ABS($J$6-O1436)</f>
        <v>1.0364253420126524</v>
      </c>
      <c r="T1436">
        <f>MIN(P1436:S1436)</f>
        <v>7.1477609793975994E-2</v>
      </c>
      <c r="U1436">
        <f>MATCH(T1436,P1436:S1436, 0)</f>
        <v>1</v>
      </c>
    </row>
    <row r="1437" spans="1:21" x14ac:dyDescent="0.35">
      <c r="A1437">
        <v>1</v>
      </c>
      <c r="B1437">
        <v>1426</v>
      </c>
      <c r="C1437" t="s">
        <v>204</v>
      </c>
      <c r="D1437" t="s">
        <v>205</v>
      </c>
      <c r="E1437" t="s">
        <v>79</v>
      </c>
      <c r="F1437" t="s">
        <v>35</v>
      </c>
      <c r="G1437" t="s">
        <v>80</v>
      </c>
      <c r="H1437" t="s">
        <v>81</v>
      </c>
      <c r="I1437" s="1">
        <v>41723</v>
      </c>
      <c r="J1437">
        <v>2014</v>
      </c>
      <c r="K1437" t="s">
        <v>41</v>
      </c>
      <c r="L1437" t="s">
        <v>42</v>
      </c>
      <c r="M1437" s="1">
        <v>41726</v>
      </c>
      <c r="N1437">
        <v>3</v>
      </c>
      <c r="O1437">
        <f>STANDARDIZE(N1437,$N$8,$N$9)</f>
        <v>-0.58097443112237235</v>
      </c>
      <c r="P1437">
        <f>ABS($J$3-O1437)</f>
        <v>5.3608207345481995E-2</v>
      </c>
      <c r="Q1437">
        <f>ABS($J$4-O1437)</f>
        <v>2.7697573795165713</v>
      </c>
      <c r="R1437">
        <f>ABS($J$5-O1437)</f>
        <v>0.42886565876385618</v>
      </c>
      <c r="S1437">
        <f>ABS($J$6-O1437)</f>
        <v>1.0185559395641586</v>
      </c>
      <c r="T1437">
        <f>MIN(P1437:S1437)</f>
        <v>5.3608207345481995E-2</v>
      </c>
      <c r="U1437">
        <f>MATCH(T1437,P1437:S1437, 0)</f>
        <v>1</v>
      </c>
    </row>
    <row r="1438" spans="1:21" x14ac:dyDescent="0.35">
      <c r="A1438">
        <v>1</v>
      </c>
      <c r="B1438">
        <v>1427</v>
      </c>
      <c r="C1438" t="s">
        <v>14</v>
      </c>
      <c r="D1438" t="s">
        <v>15</v>
      </c>
      <c r="E1438" t="s">
        <v>219</v>
      </c>
      <c r="F1438" t="s">
        <v>220</v>
      </c>
      <c r="G1438" t="s">
        <v>221</v>
      </c>
      <c r="H1438" t="s">
        <v>222</v>
      </c>
      <c r="I1438" s="1">
        <v>41723</v>
      </c>
      <c r="J1438">
        <v>2014</v>
      </c>
      <c r="K1438" t="s">
        <v>125</v>
      </c>
      <c r="L1438" t="s">
        <v>126</v>
      </c>
      <c r="M1438" s="1">
        <v>41727</v>
      </c>
      <c r="N1438">
        <v>4</v>
      </c>
      <c r="O1438">
        <f>STANDARDIZE(N1438,$N$8,$N$9)</f>
        <v>-0.56310502867387835</v>
      </c>
      <c r="P1438">
        <f>ABS($J$3-O1438)</f>
        <v>3.5738804896987997E-2</v>
      </c>
      <c r="Q1438">
        <f>ABS($J$4-O1438)</f>
        <v>2.7518879770680771</v>
      </c>
      <c r="R1438">
        <f>ABS($J$5-O1438)</f>
        <v>0.41099625631536219</v>
      </c>
      <c r="S1438">
        <f>ABS($J$6-O1438)</f>
        <v>1.0006865371156644</v>
      </c>
      <c r="T1438">
        <f>MIN(P1438:S1438)</f>
        <v>3.5738804896987997E-2</v>
      </c>
      <c r="U1438">
        <f>MATCH(T1438,P1438:S1438, 0)</f>
        <v>1</v>
      </c>
    </row>
    <row r="1439" spans="1:21" x14ac:dyDescent="0.35">
      <c r="A1439">
        <v>1</v>
      </c>
      <c r="B1439">
        <v>1428</v>
      </c>
      <c r="C1439" t="s">
        <v>329</v>
      </c>
      <c r="D1439" t="s">
        <v>330</v>
      </c>
      <c r="E1439" t="s">
        <v>84</v>
      </c>
      <c r="F1439" t="s">
        <v>85</v>
      </c>
      <c r="G1439" t="s">
        <v>153</v>
      </c>
      <c r="H1439" t="s">
        <v>154</v>
      </c>
      <c r="I1439" s="1">
        <v>41723</v>
      </c>
      <c r="J1439">
        <v>2014</v>
      </c>
      <c r="K1439" t="s">
        <v>77</v>
      </c>
      <c r="L1439" t="s">
        <v>78</v>
      </c>
      <c r="M1439" s="1">
        <v>41729</v>
      </c>
      <c r="N1439">
        <v>6</v>
      </c>
      <c r="O1439">
        <f>STANDARDIZE(N1439,$N$8,$N$9)</f>
        <v>-0.52736622377689035</v>
      </c>
      <c r="P1439">
        <f>ABS($J$3-O1439)</f>
        <v>0</v>
      </c>
      <c r="Q1439">
        <f>ABS($J$4-O1439)</f>
        <v>2.7161491721710895</v>
      </c>
      <c r="R1439">
        <f>ABS($J$5-O1439)</f>
        <v>0.37525745141837419</v>
      </c>
      <c r="S1439">
        <f>ABS($J$6-O1439)</f>
        <v>0.96494773221867647</v>
      </c>
      <c r="T1439">
        <f>MIN(P1439:S1439)</f>
        <v>0</v>
      </c>
      <c r="U1439">
        <f>MATCH(T1439,P1439:S1439, 0)</f>
        <v>1</v>
      </c>
    </row>
    <row r="1440" spans="1:21" x14ac:dyDescent="0.35">
      <c r="A1440">
        <v>3</v>
      </c>
      <c r="B1440">
        <v>1429</v>
      </c>
      <c r="C1440" t="s">
        <v>493</v>
      </c>
      <c r="D1440" t="s">
        <v>494</v>
      </c>
      <c r="E1440" t="s">
        <v>131</v>
      </c>
      <c r="F1440" t="s">
        <v>132</v>
      </c>
      <c r="G1440" t="s">
        <v>211</v>
      </c>
      <c r="H1440" t="s">
        <v>212</v>
      </c>
      <c r="I1440" s="1">
        <v>41723</v>
      </c>
      <c r="J1440">
        <v>2014</v>
      </c>
      <c r="K1440" t="s">
        <v>69</v>
      </c>
      <c r="L1440" t="s">
        <v>70</v>
      </c>
      <c r="M1440" s="1">
        <v>41747</v>
      </c>
      <c r="N1440">
        <v>24</v>
      </c>
      <c r="O1440">
        <f>STANDARDIZE(N1440,$N$8,$N$9)</f>
        <v>-0.20571697970399819</v>
      </c>
      <c r="P1440">
        <f>ABS($J$3-O1440)</f>
        <v>0.32164924407289219</v>
      </c>
      <c r="Q1440">
        <f>ABS($J$4-O1440)</f>
        <v>2.3944999280981971</v>
      </c>
      <c r="R1440">
        <f>ABS($J$5-O1440)</f>
        <v>5.3608207345482023E-2</v>
      </c>
      <c r="S1440">
        <f>ABS($J$6-O1440)</f>
        <v>0.64329848814578428</v>
      </c>
      <c r="T1440">
        <f>MIN(P1440:S1440)</f>
        <v>5.3608207345482023E-2</v>
      </c>
      <c r="U1440">
        <f>MATCH(T1440,P1440:S1440, 0)</f>
        <v>3</v>
      </c>
    </row>
    <row r="1441" spans="1:21" x14ac:dyDescent="0.35">
      <c r="A1441">
        <v>3</v>
      </c>
      <c r="B1441">
        <v>1430</v>
      </c>
      <c r="C1441" t="s">
        <v>312</v>
      </c>
      <c r="D1441" t="s">
        <v>313</v>
      </c>
      <c r="E1441" t="s">
        <v>90</v>
      </c>
      <c r="F1441" t="s">
        <v>91</v>
      </c>
      <c r="G1441" t="s">
        <v>92</v>
      </c>
      <c r="H1441" t="s">
        <v>93</v>
      </c>
      <c r="I1441" s="1">
        <v>41724</v>
      </c>
      <c r="J1441">
        <v>2014</v>
      </c>
      <c r="K1441" t="s">
        <v>38</v>
      </c>
      <c r="L1441" t="s">
        <v>13</v>
      </c>
      <c r="M1441" s="1">
        <v>41743</v>
      </c>
      <c r="N1441">
        <v>19</v>
      </c>
      <c r="O1441">
        <f>STANDARDIZE(N1441,$N$8,$N$9)</f>
        <v>-0.29506399194646826</v>
      </c>
      <c r="P1441">
        <f>ABS($J$3-O1441)</f>
        <v>0.23230223183042209</v>
      </c>
      <c r="Q1441">
        <f>ABS($J$4-O1441)</f>
        <v>2.4838469403406673</v>
      </c>
      <c r="R1441">
        <f>ABS($J$5-O1441)</f>
        <v>0.1429552195879521</v>
      </c>
      <c r="S1441">
        <f>ABS($J$6-O1441)</f>
        <v>0.73264550038825438</v>
      </c>
      <c r="T1441">
        <f>MIN(P1441:S1441)</f>
        <v>0.1429552195879521</v>
      </c>
      <c r="U1441">
        <f>MATCH(T1441,P1441:S1441, 0)</f>
        <v>3</v>
      </c>
    </row>
    <row r="1442" spans="1:21" x14ac:dyDescent="0.35">
      <c r="A1442">
        <v>3</v>
      </c>
      <c r="B1442">
        <v>1431</v>
      </c>
      <c r="C1442" t="s">
        <v>260</v>
      </c>
      <c r="D1442" t="s">
        <v>261</v>
      </c>
      <c r="E1442" t="s">
        <v>52</v>
      </c>
      <c r="F1442" t="s">
        <v>53</v>
      </c>
      <c r="G1442" t="s">
        <v>54</v>
      </c>
      <c r="H1442" t="s">
        <v>55</v>
      </c>
      <c r="I1442" s="1">
        <v>41724</v>
      </c>
      <c r="J1442">
        <v>2014</v>
      </c>
      <c r="K1442" t="s">
        <v>38</v>
      </c>
      <c r="L1442" t="s">
        <v>13</v>
      </c>
      <c r="M1442" s="1">
        <v>41744</v>
      </c>
      <c r="N1442">
        <v>20</v>
      </c>
      <c r="O1442">
        <f>STANDARDIZE(N1442,$N$8,$N$9)</f>
        <v>-0.27719458949797421</v>
      </c>
      <c r="P1442">
        <f>ABS($J$3-O1442)</f>
        <v>0.25017163427891614</v>
      </c>
      <c r="Q1442">
        <f>ABS($J$4-O1442)</f>
        <v>2.4659775378921731</v>
      </c>
      <c r="R1442">
        <f>ABS($J$5-O1442)</f>
        <v>0.12508581713945804</v>
      </c>
      <c r="S1442">
        <f>ABS($J$6-O1442)</f>
        <v>0.71477609793976038</v>
      </c>
      <c r="T1442">
        <f>MIN(P1442:S1442)</f>
        <v>0.12508581713945804</v>
      </c>
      <c r="U1442">
        <f>MATCH(T1442,P1442:S1442, 0)</f>
        <v>3</v>
      </c>
    </row>
    <row r="1443" spans="1:21" x14ac:dyDescent="0.35">
      <c r="A1443">
        <v>4</v>
      </c>
      <c r="B1443">
        <v>1432</v>
      </c>
      <c r="C1443" t="s">
        <v>266</v>
      </c>
      <c r="D1443" t="s">
        <v>267</v>
      </c>
      <c r="E1443" t="s">
        <v>52</v>
      </c>
      <c r="F1443" t="s">
        <v>53</v>
      </c>
      <c r="G1443" t="s">
        <v>54</v>
      </c>
      <c r="H1443" t="s">
        <v>55</v>
      </c>
      <c r="I1443" s="1">
        <v>41724</v>
      </c>
      <c r="J1443">
        <v>2014</v>
      </c>
      <c r="K1443" t="s">
        <v>38</v>
      </c>
      <c r="L1443" t="s">
        <v>13</v>
      </c>
      <c r="M1443" s="1">
        <v>41810</v>
      </c>
      <c r="N1443">
        <v>86</v>
      </c>
      <c r="O1443">
        <f>STANDARDIZE(N1443,$N$8,$N$9)</f>
        <v>0.90218597210263041</v>
      </c>
      <c r="P1443">
        <f>ABS($J$3-O1443)</f>
        <v>1.4295521958795208</v>
      </c>
      <c r="Q1443">
        <f>ABS($J$4-O1443)</f>
        <v>1.2865969762915686</v>
      </c>
      <c r="R1443">
        <f>ABS($J$5-O1443)</f>
        <v>1.0542947444611466</v>
      </c>
      <c r="S1443">
        <f>ABS($J$6-O1443)</f>
        <v>0.46460446366084429</v>
      </c>
      <c r="T1443">
        <f>MIN(P1443:S1443)</f>
        <v>0.46460446366084429</v>
      </c>
      <c r="U1443">
        <f>MATCH(T1443,P1443:S1443, 0)</f>
        <v>4</v>
      </c>
    </row>
    <row r="1444" spans="1:21" x14ac:dyDescent="0.35">
      <c r="A1444">
        <v>1</v>
      </c>
      <c r="B1444">
        <v>1433</v>
      </c>
      <c r="C1444" t="s">
        <v>260</v>
      </c>
      <c r="D1444" t="s">
        <v>261</v>
      </c>
      <c r="E1444" t="s">
        <v>73</v>
      </c>
      <c r="F1444" t="s">
        <v>74</v>
      </c>
      <c r="G1444" t="s">
        <v>75</v>
      </c>
      <c r="H1444" t="s">
        <v>76</v>
      </c>
      <c r="I1444" s="1">
        <v>41725</v>
      </c>
      <c r="J1444">
        <v>2014</v>
      </c>
      <c r="K1444" t="s">
        <v>166</v>
      </c>
      <c r="L1444" t="s">
        <v>167</v>
      </c>
      <c r="M1444" s="1">
        <v>41643</v>
      </c>
      <c r="N1444">
        <v>5</v>
      </c>
      <c r="O1444">
        <f>STANDARDIZE(N1444,$N$8,$N$9)</f>
        <v>-0.54523562622538435</v>
      </c>
      <c r="P1444">
        <f>ABS($J$3-O1444)</f>
        <v>1.7869402448493998E-2</v>
      </c>
      <c r="Q1444">
        <f>ABS($J$4-O1444)</f>
        <v>2.7340185746195833</v>
      </c>
      <c r="R1444">
        <f>ABS($J$5-O1444)</f>
        <v>0.39312685386686819</v>
      </c>
      <c r="S1444">
        <f>ABS($J$6-O1444)</f>
        <v>0.98281713466717047</v>
      </c>
      <c r="T1444">
        <f>MIN(P1444:S1444)</f>
        <v>1.7869402448493998E-2</v>
      </c>
      <c r="U1444">
        <f>MATCH(T1444,P1444:S1444, 0)</f>
        <v>1</v>
      </c>
    </row>
    <row r="1445" spans="1:21" x14ac:dyDescent="0.35">
      <c r="A1445">
        <v>1</v>
      </c>
      <c r="B1445">
        <v>1434</v>
      </c>
      <c r="C1445" t="s">
        <v>32</v>
      </c>
      <c r="D1445" t="s">
        <v>33</v>
      </c>
      <c r="E1445" t="s">
        <v>90</v>
      </c>
      <c r="F1445" t="s">
        <v>91</v>
      </c>
      <c r="G1445" t="s">
        <v>377</v>
      </c>
      <c r="H1445" t="s">
        <v>378</v>
      </c>
      <c r="I1445" s="1">
        <v>41725</v>
      </c>
      <c r="J1445">
        <v>2014</v>
      </c>
      <c r="K1445" t="s">
        <v>77</v>
      </c>
      <c r="L1445" t="s">
        <v>78</v>
      </c>
      <c r="M1445" s="1">
        <v>41916</v>
      </c>
      <c r="N1445">
        <v>14</v>
      </c>
      <c r="O1445">
        <f>STANDARDIZE(N1445,$N$8,$N$9)</f>
        <v>-0.38441100418893831</v>
      </c>
      <c r="P1445">
        <f>ABS($J$3-O1445)</f>
        <v>0.14295521958795204</v>
      </c>
      <c r="Q1445">
        <f>ABS($J$4-O1445)</f>
        <v>2.5731939525831371</v>
      </c>
      <c r="R1445">
        <f>ABS($J$5-O1445)</f>
        <v>0.23230223183042215</v>
      </c>
      <c r="S1445">
        <f>ABS($J$6-O1445)</f>
        <v>0.82199251263072437</v>
      </c>
      <c r="T1445">
        <f>MIN(P1445:S1445)</f>
        <v>0.14295521958795204</v>
      </c>
      <c r="U1445">
        <f>MATCH(T1445,P1445:S1445, 0)</f>
        <v>1</v>
      </c>
    </row>
    <row r="1446" spans="1:21" x14ac:dyDescent="0.35">
      <c r="A1446">
        <v>1</v>
      </c>
      <c r="B1446">
        <v>1435</v>
      </c>
      <c r="C1446" t="s">
        <v>229</v>
      </c>
      <c r="D1446" t="s">
        <v>230</v>
      </c>
      <c r="E1446" t="s">
        <v>168</v>
      </c>
      <c r="F1446" t="s">
        <v>169</v>
      </c>
      <c r="G1446" t="s">
        <v>170</v>
      </c>
      <c r="H1446" t="s">
        <v>171</v>
      </c>
      <c r="I1446" s="1">
        <v>41725</v>
      </c>
      <c r="J1446">
        <v>2014</v>
      </c>
      <c r="K1446" t="s">
        <v>69</v>
      </c>
      <c r="L1446" t="s">
        <v>70</v>
      </c>
      <c r="M1446" s="1">
        <v>41916</v>
      </c>
      <c r="N1446">
        <v>14</v>
      </c>
      <c r="O1446">
        <f>STANDARDIZE(N1446,$N$8,$N$9)</f>
        <v>-0.38441100418893831</v>
      </c>
      <c r="P1446">
        <f>ABS($J$3-O1446)</f>
        <v>0.14295521958795204</v>
      </c>
      <c r="Q1446">
        <f>ABS($J$4-O1446)</f>
        <v>2.5731939525831371</v>
      </c>
      <c r="R1446">
        <f>ABS($J$5-O1446)</f>
        <v>0.23230223183042215</v>
      </c>
      <c r="S1446">
        <f>ABS($J$6-O1446)</f>
        <v>0.82199251263072437</v>
      </c>
      <c r="T1446">
        <f>MIN(P1446:S1446)</f>
        <v>0.14295521958795204</v>
      </c>
      <c r="U1446">
        <f>MATCH(T1446,P1446:S1446, 0)</f>
        <v>1</v>
      </c>
    </row>
    <row r="1447" spans="1:21" x14ac:dyDescent="0.35">
      <c r="A1447">
        <v>3</v>
      </c>
      <c r="B1447">
        <v>1436</v>
      </c>
      <c r="C1447" t="s">
        <v>14</v>
      </c>
      <c r="D1447" t="s">
        <v>15</v>
      </c>
      <c r="E1447" t="s">
        <v>196</v>
      </c>
      <c r="F1447" t="s">
        <v>197</v>
      </c>
      <c r="G1447" t="s">
        <v>198</v>
      </c>
      <c r="H1447" t="s">
        <v>199</v>
      </c>
      <c r="I1447" s="1">
        <v>41725</v>
      </c>
      <c r="J1447">
        <v>2014</v>
      </c>
      <c r="K1447" t="s">
        <v>77</v>
      </c>
      <c r="L1447" t="s">
        <v>78</v>
      </c>
      <c r="M1447" s="1">
        <v>41749</v>
      </c>
      <c r="N1447">
        <v>24</v>
      </c>
      <c r="O1447">
        <f>STANDARDIZE(N1447,$N$8,$N$9)</f>
        <v>-0.20571697970399819</v>
      </c>
      <c r="P1447">
        <f>ABS($J$3-O1447)</f>
        <v>0.32164924407289219</v>
      </c>
      <c r="Q1447">
        <f>ABS($J$4-O1447)</f>
        <v>2.3944999280981971</v>
      </c>
      <c r="R1447">
        <f>ABS($J$5-O1447)</f>
        <v>5.3608207345482023E-2</v>
      </c>
      <c r="S1447">
        <f>ABS($J$6-O1447)</f>
        <v>0.64329848814578428</v>
      </c>
      <c r="T1447">
        <f>MIN(P1447:S1447)</f>
        <v>5.3608207345482023E-2</v>
      </c>
      <c r="U1447">
        <f>MATCH(T1447,P1447:S1447, 0)</f>
        <v>3</v>
      </c>
    </row>
    <row r="1448" spans="1:21" x14ac:dyDescent="0.35">
      <c r="A1448">
        <v>3</v>
      </c>
      <c r="B1448">
        <v>1437</v>
      </c>
      <c r="C1448" t="s">
        <v>14</v>
      </c>
      <c r="D1448" t="s">
        <v>15</v>
      </c>
      <c r="E1448" t="s">
        <v>196</v>
      </c>
      <c r="F1448" t="s">
        <v>197</v>
      </c>
      <c r="G1448" t="s">
        <v>198</v>
      </c>
      <c r="H1448" t="s">
        <v>199</v>
      </c>
      <c r="I1448" s="1">
        <v>41725</v>
      </c>
      <c r="J1448">
        <v>2014</v>
      </c>
      <c r="K1448" t="s">
        <v>77</v>
      </c>
      <c r="L1448" t="s">
        <v>78</v>
      </c>
      <c r="M1448" s="1">
        <v>41750</v>
      </c>
      <c r="N1448">
        <v>25</v>
      </c>
      <c r="O1448">
        <f>STANDARDIZE(N1448,$N$8,$N$9)</f>
        <v>-0.18784757725550419</v>
      </c>
      <c r="P1448">
        <f>ABS($J$3-O1448)</f>
        <v>0.33951864652138619</v>
      </c>
      <c r="Q1448">
        <f>ABS($J$4-O1448)</f>
        <v>2.3766305256497033</v>
      </c>
      <c r="R1448">
        <f>ABS($J$5-O1448)</f>
        <v>3.5738804896988025E-2</v>
      </c>
      <c r="S1448">
        <f>ABS($J$6-O1448)</f>
        <v>0.62542908569729028</v>
      </c>
      <c r="T1448">
        <f>MIN(P1448:S1448)</f>
        <v>3.5738804896988025E-2</v>
      </c>
      <c r="U1448">
        <f>MATCH(T1448,P1448:S1448, 0)</f>
        <v>3</v>
      </c>
    </row>
    <row r="1449" spans="1:21" x14ac:dyDescent="0.35">
      <c r="A1449">
        <v>3</v>
      </c>
      <c r="B1449">
        <v>1438</v>
      </c>
      <c r="C1449" t="s">
        <v>229</v>
      </c>
      <c r="D1449" t="s">
        <v>230</v>
      </c>
      <c r="E1449" t="s">
        <v>52</v>
      </c>
      <c r="F1449" t="s">
        <v>53</v>
      </c>
      <c r="G1449" t="s">
        <v>248</v>
      </c>
      <c r="H1449" t="s">
        <v>249</v>
      </c>
      <c r="I1449" s="1">
        <v>41725</v>
      </c>
      <c r="J1449">
        <v>2014</v>
      </c>
      <c r="K1449" t="s">
        <v>41</v>
      </c>
      <c r="L1449" t="s">
        <v>42</v>
      </c>
      <c r="M1449" s="1">
        <v>41753</v>
      </c>
      <c r="N1449">
        <v>28</v>
      </c>
      <c r="O1449">
        <f>STANDARDIZE(N1449,$N$8,$N$9)</f>
        <v>-0.13423936991002217</v>
      </c>
      <c r="P1449">
        <f>ABS($J$3-O1449)</f>
        <v>0.39312685386686819</v>
      </c>
      <c r="Q1449">
        <f>ABS($J$4-O1449)</f>
        <v>2.3230223183042211</v>
      </c>
      <c r="R1449">
        <f>ABS($J$5-O1449)</f>
        <v>1.7869402448493998E-2</v>
      </c>
      <c r="S1449">
        <f>ABS($J$6-O1449)</f>
        <v>0.57182087835180828</v>
      </c>
      <c r="T1449">
        <f>MIN(P1449:S1449)</f>
        <v>1.7869402448493998E-2</v>
      </c>
      <c r="U1449">
        <f>MATCH(T1449,P1449:S1449, 0)</f>
        <v>3</v>
      </c>
    </row>
    <row r="1450" spans="1:21" x14ac:dyDescent="0.35">
      <c r="A1450">
        <v>3</v>
      </c>
      <c r="B1450">
        <v>1439</v>
      </c>
      <c r="C1450" t="s">
        <v>383</v>
      </c>
      <c r="D1450" t="s">
        <v>384</v>
      </c>
      <c r="E1450" t="s">
        <v>52</v>
      </c>
      <c r="F1450" t="s">
        <v>53</v>
      </c>
      <c r="G1450" t="s">
        <v>248</v>
      </c>
      <c r="H1450" t="s">
        <v>249</v>
      </c>
      <c r="I1450" s="1">
        <v>41725</v>
      </c>
      <c r="J1450">
        <v>2014</v>
      </c>
      <c r="K1450" t="s">
        <v>41</v>
      </c>
      <c r="L1450" t="s">
        <v>42</v>
      </c>
      <c r="M1450" s="1">
        <v>41754</v>
      </c>
      <c r="N1450">
        <v>29</v>
      </c>
      <c r="O1450">
        <f>STANDARDIZE(N1450,$N$8,$N$9)</f>
        <v>-0.11636996746152814</v>
      </c>
      <c r="P1450">
        <f>ABS($J$3-O1450)</f>
        <v>0.41099625631536219</v>
      </c>
      <c r="Q1450">
        <f>ABS($J$4-O1450)</f>
        <v>2.3051529158557269</v>
      </c>
      <c r="R1450">
        <f>ABS($J$5-O1450)</f>
        <v>3.5738804896988025E-2</v>
      </c>
      <c r="S1450">
        <f>ABS($J$6-O1450)</f>
        <v>0.55395147590331428</v>
      </c>
      <c r="T1450">
        <f>MIN(P1450:S1450)</f>
        <v>3.5738804896988025E-2</v>
      </c>
      <c r="U1450">
        <f>MATCH(T1450,P1450:S1450, 0)</f>
        <v>3</v>
      </c>
    </row>
    <row r="1451" spans="1:21" x14ac:dyDescent="0.35">
      <c r="A1451">
        <v>4</v>
      </c>
      <c r="B1451">
        <v>1440</v>
      </c>
      <c r="C1451" t="s">
        <v>46</v>
      </c>
      <c r="D1451" t="s">
        <v>47</v>
      </c>
      <c r="E1451" t="s">
        <v>84</v>
      </c>
      <c r="F1451" t="s">
        <v>85</v>
      </c>
      <c r="G1451" t="s">
        <v>86</v>
      </c>
      <c r="H1451" t="s">
        <v>87</v>
      </c>
      <c r="I1451" s="1">
        <v>41725</v>
      </c>
      <c r="J1451">
        <v>2014</v>
      </c>
      <c r="K1451" t="s">
        <v>41</v>
      </c>
      <c r="L1451" t="s">
        <v>42</v>
      </c>
      <c r="M1451" s="1">
        <v>41779</v>
      </c>
      <c r="N1451">
        <v>54</v>
      </c>
      <c r="O1451">
        <f>STANDARDIZE(N1451,$N$8,$N$9)</f>
        <v>0.33036509375082207</v>
      </c>
      <c r="P1451">
        <f>ABS($J$3-O1451)</f>
        <v>0.85773131752771237</v>
      </c>
      <c r="Q1451">
        <f>ABS($J$4-O1451)</f>
        <v>1.8584178546433769</v>
      </c>
      <c r="R1451">
        <f>ABS($J$5-O1451)</f>
        <v>0.48247386610933823</v>
      </c>
      <c r="S1451">
        <f>ABS($J$6-O1451)</f>
        <v>0.10721641469096405</v>
      </c>
      <c r="T1451">
        <f>MIN(P1451:S1451)</f>
        <v>0.10721641469096405</v>
      </c>
      <c r="U1451">
        <f>MATCH(T1451,P1451:S1451, 0)</f>
        <v>4</v>
      </c>
    </row>
    <row r="1452" spans="1:21" x14ac:dyDescent="0.35">
      <c r="A1452">
        <v>1</v>
      </c>
      <c r="B1452">
        <v>1441</v>
      </c>
      <c r="C1452" t="s">
        <v>256</v>
      </c>
      <c r="D1452" t="s">
        <v>257</v>
      </c>
      <c r="E1452" t="s">
        <v>296</v>
      </c>
      <c r="F1452" t="s">
        <v>335</v>
      </c>
      <c r="G1452" t="s">
        <v>336</v>
      </c>
      <c r="H1452" t="s">
        <v>337</v>
      </c>
      <c r="I1452" s="1">
        <v>41726</v>
      </c>
      <c r="J1452">
        <v>2014</v>
      </c>
      <c r="K1452" t="s">
        <v>38</v>
      </c>
      <c r="L1452" t="s">
        <v>13</v>
      </c>
      <c r="M1452" s="1">
        <v>41674</v>
      </c>
      <c r="N1452">
        <v>5</v>
      </c>
      <c r="O1452">
        <f>STANDARDIZE(N1452,$N$8,$N$9)</f>
        <v>-0.54523562622538435</v>
      </c>
      <c r="P1452">
        <f>ABS($J$3-O1452)</f>
        <v>1.7869402448493998E-2</v>
      </c>
      <c r="Q1452">
        <f>ABS($J$4-O1452)</f>
        <v>2.7340185746195833</v>
      </c>
      <c r="R1452">
        <f>ABS($J$5-O1452)</f>
        <v>0.39312685386686819</v>
      </c>
      <c r="S1452">
        <f>ABS($J$6-O1452)</f>
        <v>0.98281713466717047</v>
      </c>
      <c r="T1452">
        <f>MIN(P1452:S1452)</f>
        <v>1.7869402448493998E-2</v>
      </c>
      <c r="U1452">
        <f>MATCH(T1452,P1452:S1452, 0)</f>
        <v>1</v>
      </c>
    </row>
    <row r="1453" spans="1:21" x14ac:dyDescent="0.35">
      <c r="A1453">
        <v>1</v>
      </c>
      <c r="B1453">
        <v>1442</v>
      </c>
      <c r="C1453" t="s">
        <v>464</v>
      </c>
      <c r="D1453" t="s">
        <v>465</v>
      </c>
      <c r="E1453" t="s">
        <v>34</v>
      </c>
      <c r="F1453" t="s">
        <v>35</v>
      </c>
      <c r="G1453" t="s">
        <v>36</v>
      </c>
      <c r="H1453" t="s">
        <v>37</v>
      </c>
      <c r="I1453" s="1">
        <v>41726</v>
      </c>
      <c r="J1453">
        <v>2014</v>
      </c>
      <c r="K1453" t="s">
        <v>38</v>
      </c>
      <c r="L1453" t="s">
        <v>13</v>
      </c>
      <c r="M1453" s="1">
        <v>41855</v>
      </c>
      <c r="N1453">
        <v>11</v>
      </c>
      <c r="O1453">
        <f>STANDARDIZE(N1453,$N$8,$N$9)</f>
        <v>-0.43801921153442031</v>
      </c>
      <c r="P1453">
        <f>ABS($J$3-O1453)</f>
        <v>8.9347012242470047E-2</v>
      </c>
      <c r="Q1453">
        <f>ABS($J$4-O1453)</f>
        <v>2.6268021599286193</v>
      </c>
      <c r="R1453">
        <f>ABS($J$5-O1453)</f>
        <v>0.28591043917590414</v>
      </c>
      <c r="S1453">
        <f>ABS($J$6-O1453)</f>
        <v>0.87560071997620637</v>
      </c>
      <c r="T1453">
        <f>MIN(P1453:S1453)</f>
        <v>8.9347012242470047E-2</v>
      </c>
      <c r="U1453">
        <f>MATCH(T1453,P1453:S1453, 0)</f>
        <v>1</v>
      </c>
    </row>
    <row r="1454" spans="1:21" x14ac:dyDescent="0.35">
      <c r="A1454">
        <v>3</v>
      </c>
      <c r="B1454">
        <v>1443</v>
      </c>
      <c r="C1454" t="s">
        <v>14</v>
      </c>
      <c r="D1454" t="s">
        <v>15</v>
      </c>
      <c r="E1454" t="s">
        <v>196</v>
      </c>
      <c r="F1454" t="s">
        <v>197</v>
      </c>
      <c r="G1454" t="s">
        <v>198</v>
      </c>
      <c r="H1454" t="s">
        <v>199</v>
      </c>
      <c r="I1454" s="1">
        <v>41726</v>
      </c>
      <c r="J1454">
        <v>2014</v>
      </c>
      <c r="K1454" t="s">
        <v>77</v>
      </c>
      <c r="L1454" t="s">
        <v>78</v>
      </c>
      <c r="M1454" s="1">
        <v>41746</v>
      </c>
      <c r="N1454">
        <v>20</v>
      </c>
      <c r="O1454">
        <f>STANDARDIZE(N1454,$N$8,$N$9)</f>
        <v>-0.27719458949797421</v>
      </c>
      <c r="P1454">
        <f>ABS($J$3-O1454)</f>
        <v>0.25017163427891614</v>
      </c>
      <c r="Q1454">
        <f>ABS($J$4-O1454)</f>
        <v>2.4659775378921731</v>
      </c>
      <c r="R1454">
        <f>ABS($J$5-O1454)</f>
        <v>0.12508581713945804</v>
      </c>
      <c r="S1454">
        <f>ABS($J$6-O1454)</f>
        <v>0.71477609793976038</v>
      </c>
      <c r="T1454">
        <f>MIN(P1454:S1454)</f>
        <v>0.12508581713945804</v>
      </c>
      <c r="U1454">
        <f>MATCH(T1454,P1454:S1454, 0)</f>
        <v>3</v>
      </c>
    </row>
    <row r="1455" spans="1:21" x14ac:dyDescent="0.35">
      <c r="A1455">
        <v>3</v>
      </c>
      <c r="B1455">
        <v>1444</v>
      </c>
      <c r="C1455" t="s">
        <v>308</v>
      </c>
      <c r="D1455" t="s">
        <v>309</v>
      </c>
      <c r="E1455" t="s">
        <v>149</v>
      </c>
      <c r="F1455" t="s">
        <v>150</v>
      </c>
      <c r="G1455" t="s">
        <v>215</v>
      </c>
      <c r="H1455" t="s">
        <v>216</v>
      </c>
      <c r="I1455" s="1">
        <v>41726</v>
      </c>
      <c r="J1455">
        <v>2014</v>
      </c>
      <c r="K1455" t="s">
        <v>77</v>
      </c>
      <c r="L1455" t="s">
        <v>78</v>
      </c>
      <c r="M1455" s="1">
        <v>41750</v>
      </c>
      <c r="N1455">
        <v>24</v>
      </c>
      <c r="O1455">
        <f>STANDARDIZE(N1455,$N$8,$N$9)</f>
        <v>-0.20571697970399819</v>
      </c>
      <c r="P1455">
        <f>ABS($J$3-O1455)</f>
        <v>0.32164924407289219</v>
      </c>
      <c r="Q1455">
        <f>ABS($J$4-O1455)</f>
        <v>2.3944999280981971</v>
      </c>
      <c r="R1455">
        <f>ABS($J$5-O1455)</f>
        <v>5.3608207345482023E-2</v>
      </c>
      <c r="S1455">
        <f>ABS($J$6-O1455)</f>
        <v>0.64329848814578428</v>
      </c>
      <c r="T1455">
        <f>MIN(P1455:S1455)</f>
        <v>5.3608207345482023E-2</v>
      </c>
      <c r="U1455">
        <f>MATCH(T1455,P1455:S1455, 0)</f>
        <v>3</v>
      </c>
    </row>
    <row r="1456" spans="1:21" x14ac:dyDescent="0.35">
      <c r="A1456">
        <v>3</v>
      </c>
      <c r="B1456">
        <v>1445</v>
      </c>
      <c r="C1456" t="s">
        <v>82</v>
      </c>
      <c r="D1456" t="s">
        <v>83</v>
      </c>
      <c r="E1456" t="s">
        <v>84</v>
      </c>
      <c r="F1456" t="s">
        <v>85</v>
      </c>
      <c r="G1456" t="s">
        <v>86</v>
      </c>
      <c r="H1456" t="s">
        <v>87</v>
      </c>
      <c r="I1456" s="1">
        <v>41726</v>
      </c>
      <c r="J1456">
        <v>2014</v>
      </c>
      <c r="K1456" t="s">
        <v>77</v>
      </c>
      <c r="L1456" t="s">
        <v>78</v>
      </c>
      <c r="M1456" s="1">
        <v>41754</v>
      </c>
      <c r="N1456">
        <v>28</v>
      </c>
      <c r="O1456">
        <f>STANDARDIZE(N1456,$N$8,$N$9)</f>
        <v>-0.13423936991002217</v>
      </c>
      <c r="P1456">
        <f>ABS($J$3-O1456)</f>
        <v>0.39312685386686819</v>
      </c>
      <c r="Q1456">
        <f>ABS($J$4-O1456)</f>
        <v>2.3230223183042211</v>
      </c>
      <c r="R1456">
        <f>ABS($J$5-O1456)</f>
        <v>1.7869402448493998E-2</v>
      </c>
      <c r="S1456">
        <f>ABS($J$6-O1456)</f>
        <v>0.57182087835180828</v>
      </c>
      <c r="T1456">
        <f>MIN(P1456:S1456)</f>
        <v>1.7869402448493998E-2</v>
      </c>
      <c r="U1456">
        <f>MATCH(T1456,P1456:S1456, 0)</f>
        <v>3</v>
      </c>
    </row>
    <row r="1457" spans="1:21" x14ac:dyDescent="0.35">
      <c r="A1457">
        <v>4</v>
      </c>
      <c r="B1457">
        <v>1446</v>
      </c>
      <c r="C1457" t="s">
        <v>14</v>
      </c>
      <c r="D1457" t="s">
        <v>15</v>
      </c>
      <c r="E1457" t="s">
        <v>43</v>
      </c>
      <c r="F1457" t="s">
        <v>35</v>
      </c>
      <c r="G1457" t="s">
        <v>127</v>
      </c>
      <c r="H1457" t="s">
        <v>128</v>
      </c>
      <c r="I1457" s="1">
        <v>41726</v>
      </c>
      <c r="J1457">
        <v>2014</v>
      </c>
      <c r="K1457" t="s">
        <v>233</v>
      </c>
      <c r="L1457" t="s">
        <v>234</v>
      </c>
      <c r="M1457" s="1">
        <v>41646</v>
      </c>
      <c r="N1457">
        <v>95</v>
      </c>
      <c r="O1457">
        <f>STANDARDIZE(N1457,$N$8,$N$9)</f>
        <v>1.0630105941390764</v>
      </c>
      <c r="P1457">
        <f>ABS($J$3-O1457)</f>
        <v>1.5903768179159667</v>
      </c>
      <c r="Q1457">
        <f>ABS($J$4-O1457)</f>
        <v>1.1257723542551226</v>
      </c>
      <c r="R1457">
        <f>ABS($J$5-O1457)</f>
        <v>1.2151193664975926</v>
      </c>
      <c r="S1457">
        <f>ABS($J$6-O1457)</f>
        <v>0.62542908569729028</v>
      </c>
      <c r="T1457">
        <f>MIN(P1457:S1457)</f>
        <v>0.62542908569729028</v>
      </c>
      <c r="U1457">
        <f>MATCH(T1457,P1457:S1457, 0)</f>
        <v>4</v>
      </c>
    </row>
    <row r="1458" spans="1:21" x14ac:dyDescent="0.35">
      <c r="A1458">
        <v>1</v>
      </c>
      <c r="B1458">
        <v>1447</v>
      </c>
      <c r="C1458" t="s">
        <v>410</v>
      </c>
      <c r="D1458" t="s">
        <v>411</v>
      </c>
      <c r="E1458" t="s">
        <v>73</v>
      </c>
      <c r="F1458" t="s">
        <v>74</v>
      </c>
      <c r="G1458" t="s">
        <v>114</v>
      </c>
      <c r="H1458" t="s">
        <v>115</v>
      </c>
      <c r="I1458" s="1">
        <v>41727</v>
      </c>
      <c r="J1458">
        <v>2014</v>
      </c>
      <c r="K1458" t="s">
        <v>166</v>
      </c>
      <c r="L1458" t="s">
        <v>167</v>
      </c>
      <c r="M1458" s="1">
        <v>41702</v>
      </c>
      <c r="N1458">
        <v>5</v>
      </c>
      <c r="O1458">
        <f>STANDARDIZE(N1458,$N$8,$N$9)</f>
        <v>-0.54523562622538435</v>
      </c>
      <c r="P1458">
        <f>ABS($J$3-O1458)</f>
        <v>1.7869402448493998E-2</v>
      </c>
      <c r="Q1458">
        <f>ABS($J$4-O1458)</f>
        <v>2.7340185746195833</v>
      </c>
      <c r="R1458">
        <f>ABS($J$5-O1458)</f>
        <v>0.39312685386686819</v>
      </c>
      <c r="S1458">
        <f>ABS($J$6-O1458)</f>
        <v>0.98281713466717047</v>
      </c>
      <c r="T1458">
        <f>MIN(P1458:S1458)</f>
        <v>1.7869402448493998E-2</v>
      </c>
      <c r="U1458">
        <f>MATCH(T1458,P1458:S1458, 0)</f>
        <v>1</v>
      </c>
    </row>
    <row r="1459" spans="1:21" x14ac:dyDescent="0.35">
      <c r="A1459">
        <v>4</v>
      </c>
      <c r="B1459">
        <v>1448</v>
      </c>
      <c r="C1459" t="s">
        <v>67</v>
      </c>
      <c r="D1459" t="s">
        <v>68</v>
      </c>
      <c r="E1459" t="s">
        <v>131</v>
      </c>
      <c r="F1459" t="s">
        <v>132</v>
      </c>
      <c r="G1459" t="s">
        <v>133</v>
      </c>
      <c r="H1459" t="s">
        <v>134</v>
      </c>
      <c r="I1459" s="1">
        <v>41727</v>
      </c>
      <c r="J1459">
        <v>2014</v>
      </c>
      <c r="K1459" t="s">
        <v>77</v>
      </c>
      <c r="L1459" t="s">
        <v>78</v>
      </c>
      <c r="M1459" s="1">
        <v>41778</v>
      </c>
      <c r="N1459">
        <v>51</v>
      </c>
      <c r="O1459">
        <f>STANDARDIZE(N1459,$N$8,$N$9)</f>
        <v>0.27675688640534007</v>
      </c>
      <c r="P1459">
        <f>ABS($J$3-O1459)</f>
        <v>0.80412311018223037</v>
      </c>
      <c r="Q1459">
        <f>ABS($J$4-O1459)</f>
        <v>1.9120260619888589</v>
      </c>
      <c r="R1459">
        <f>ABS($J$5-O1459)</f>
        <v>0.42886565876385624</v>
      </c>
      <c r="S1459">
        <f>ABS($J$6-O1459)</f>
        <v>0.16082462203644604</v>
      </c>
      <c r="T1459">
        <f>MIN(P1459:S1459)</f>
        <v>0.16082462203644604</v>
      </c>
      <c r="U1459">
        <f>MATCH(T1459,P1459:S1459, 0)</f>
        <v>4</v>
      </c>
    </row>
    <row r="1460" spans="1:21" x14ac:dyDescent="0.35">
      <c r="A1460">
        <v>2</v>
      </c>
      <c r="B1460">
        <v>1449</v>
      </c>
      <c r="C1460" t="s">
        <v>14</v>
      </c>
      <c r="D1460" t="s">
        <v>15</v>
      </c>
      <c r="E1460" t="s">
        <v>79</v>
      </c>
      <c r="F1460" t="s">
        <v>35</v>
      </c>
      <c r="G1460" t="s">
        <v>80</v>
      </c>
      <c r="H1460" t="s">
        <v>81</v>
      </c>
      <c r="I1460" s="1">
        <v>41727</v>
      </c>
      <c r="J1460">
        <v>2014</v>
      </c>
      <c r="K1460" t="s">
        <v>41</v>
      </c>
      <c r="L1460" t="s">
        <v>42</v>
      </c>
      <c r="M1460" s="1">
        <v>41798</v>
      </c>
      <c r="N1460">
        <v>130</v>
      </c>
      <c r="O1460">
        <f>STANDARDIZE(N1460,$N$8,$N$9)</f>
        <v>1.688439679836367</v>
      </c>
      <c r="P1460">
        <f>ABS($J$3-O1460)</f>
        <v>2.2158059036132576</v>
      </c>
      <c r="Q1460">
        <f>ABS($J$4-O1460)</f>
        <v>0.50034326855783195</v>
      </c>
      <c r="R1460">
        <f>ABS($J$5-O1460)</f>
        <v>1.8405484521948832</v>
      </c>
      <c r="S1460">
        <f>ABS($J$6-O1460)</f>
        <v>1.2508581713945808</v>
      </c>
      <c r="T1460">
        <f>MIN(P1460:S1460)</f>
        <v>0.50034326855783195</v>
      </c>
      <c r="U1460">
        <f>MATCH(T1460,P1460:S1460, 0)</f>
        <v>2</v>
      </c>
    </row>
    <row r="1461" spans="1:21" x14ac:dyDescent="0.35">
      <c r="A1461">
        <v>1</v>
      </c>
      <c r="B1461">
        <v>1450</v>
      </c>
      <c r="C1461" t="s">
        <v>172</v>
      </c>
      <c r="D1461" t="s">
        <v>173</v>
      </c>
      <c r="E1461" t="s">
        <v>16</v>
      </c>
      <c r="F1461" t="s">
        <v>17</v>
      </c>
      <c r="G1461" t="s">
        <v>137</v>
      </c>
      <c r="H1461" t="s">
        <v>138</v>
      </c>
      <c r="I1461" s="1">
        <v>41729</v>
      </c>
      <c r="J1461">
        <v>2014</v>
      </c>
      <c r="K1461" t="s">
        <v>155</v>
      </c>
      <c r="L1461" t="s">
        <v>156</v>
      </c>
      <c r="M1461" s="1">
        <v>41743</v>
      </c>
      <c r="N1461">
        <v>14</v>
      </c>
      <c r="O1461">
        <f>STANDARDIZE(N1461,$N$8,$N$9)</f>
        <v>-0.38441100418893831</v>
      </c>
      <c r="P1461">
        <f>ABS($J$3-O1461)</f>
        <v>0.14295521958795204</v>
      </c>
      <c r="Q1461">
        <f>ABS($J$4-O1461)</f>
        <v>2.5731939525831371</v>
      </c>
      <c r="R1461">
        <f>ABS($J$5-O1461)</f>
        <v>0.23230223183042215</v>
      </c>
      <c r="S1461">
        <f>ABS($J$6-O1461)</f>
        <v>0.82199251263072437</v>
      </c>
      <c r="T1461">
        <f>MIN(P1461:S1461)</f>
        <v>0.14295521958795204</v>
      </c>
      <c r="U1461">
        <f>MATCH(T1461,P1461:S1461, 0)</f>
        <v>1</v>
      </c>
    </row>
    <row r="1462" spans="1:21" x14ac:dyDescent="0.35">
      <c r="A1462">
        <v>3</v>
      </c>
      <c r="B1462">
        <v>1451</v>
      </c>
      <c r="C1462" t="s">
        <v>67</v>
      </c>
      <c r="D1462" t="s">
        <v>68</v>
      </c>
      <c r="E1462" t="s">
        <v>131</v>
      </c>
      <c r="F1462" t="s">
        <v>132</v>
      </c>
      <c r="G1462" t="s">
        <v>133</v>
      </c>
      <c r="H1462" t="s">
        <v>134</v>
      </c>
      <c r="I1462" s="1">
        <v>41729</v>
      </c>
      <c r="J1462">
        <v>2014</v>
      </c>
      <c r="K1462" t="s">
        <v>77</v>
      </c>
      <c r="L1462" t="s">
        <v>78</v>
      </c>
      <c r="M1462" s="1">
        <v>41754</v>
      </c>
      <c r="N1462">
        <v>25</v>
      </c>
      <c r="O1462">
        <f>STANDARDIZE(N1462,$N$8,$N$9)</f>
        <v>-0.18784757725550419</v>
      </c>
      <c r="P1462">
        <f>ABS($J$3-O1462)</f>
        <v>0.33951864652138619</v>
      </c>
      <c r="Q1462">
        <f>ABS($J$4-O1462)</f>
        <v>2.3766305256497033</v>
      </c>
      <c r="R1462">
        <f>ABS($J$5-O1462)</f>
        <v>3.5738804896988025E-2</v>
      </c>
      <c r="S1462">
        <f>ABS($J$6-O1462)</f>
        <v>0.62542908569729028</v>
      </c>
      <c r="T1462">
        <f>MIN(P1462:S1462)</f>
        <v>3.5738804896988025E-2</v>
      </c>
      <c r="U1462">
        <f>MATCH(T1462,P1462:S1462, 0)</f>
        <v>3</v>
      </c>
    </row>
    <row r="1463" spans="1:21" x14ac:dyDescent="0.35">
      <c r="A1463">
        <v>3</v>
      </c>
      <c r="B1463">
        <v>1452</v>
      </c>
      <c r="C1463" t="s">
        <v>30</v>
      </c>
      <c r="D1463" t="s">
        <v>31</v>
      </c>
      <c r="E1463" t="s">
        <v>131</v>
      </c>
      <c r="F1463" t="s">
        <v>132</v>
      </c>
      <c r="G1463" t="s">
        <v>133</v>
      </c>
      <c r="H1463" t="s">
        <v>134</v>
      </c>
      <c r="I1463" s="1">
        <v>41729</v>
      </c>
      <c r="J1463">
        <v>2014</v>
      </c>
      <c r="K1463" t="s">
        <v>77</v>
      </c>
      <c r="L1463" t="s">
        <v>78</v>
      </c>
      <c r="M1463" s="1">
        <v>41754</v>
      </c>
      <c r="N1463">
        <v>25</v>
      </c>
      <c r="O1463">
        <f>STANDARDIZE(N1463,$N$8,$N$9)</f>
        <v>-0.18784757725550419</v>
      </c>
      <c r="P1463">
        <f>ABS($J$3-O1463)</f>
        <v>0.33951864652138619</v>
      </c>
      <c r="Q1463">
        <f>ABS($J$4-O1463)</f>
        <v>2.3766305256497033</v>
      </c>
      <c r="R1463">
        <f>ABS($J$5-O1463)</f>
        <v>3.5738804896988025E-2</v>
      </c>
      <c r="S1463">
        <f>ABS($J$6-O1463)</f>
        <v>0.62542908569729028</v>
      </c>
      <c r="T1463">
        <f>MIN(P1463:S1463)</f>
        <v>3.5738804896988025E-2</v>
      </c>
      <c r="U1463">
        <f>MATCH(T1463,P1463:S1463, 0)</f>
        <v>3</v>
      </c>
    </row>
    <row r="1464" spans="1:21" x14ac:dyDescent="0.35">
      <c r="A1464">
        <v>3</v>
      </c>
      <c r="B1464">
        <v>1453</v>
      </c>
      <c r="C1464" t="s">
        <v>30</v>
      </c>
      <c r="D1464" t="s">
        <v>31</v>
      </c>
      <c r="E1464" t="s">
        <v>131</v>
      </c>
      <c r="F1464" t="s">
        <v>132</v>
      </c>
      <c r="G1464" t="s">
        <v>133</v>
      </c>
      <c r="H1464" t="s">
        <v>134</v>
      </c>
      <c r="I1464" s="1">
        <v>41729</v>
      </c>
      <c r="J1464">
        <v>2014</v>
      </c>
      <c r="K1464" t="s">
        <v>77</v>
      </c>
      <c r="L1464" t="s">
        <v>78</v>
      </c>
      <c r="M1464" s="1">
        <v>41754</v>
      </c>
      <c r="N1464">
        <v>25</v>
      </c>
      <c r="O1464">
        <f>STANDARDIZE(N1464,$N$8,$N$9)</f>
        <v>-0.18784757725550419</v>
      </c>
      <c r="P1464">
        <f>ABS($J$3-O1464)</f>
        <v>0.33951864652138619</v>
      </c>
      <c r="Q1464">
        <f>ABS($J$4-O1464)</f>
        <v>2.3766305256497033</v>
      </c>
      <c r="R1464">
        <f>ABS($J$5-O1464)</f>
        <v>3.5738804896988025E-2</v>
      </c>
      <c r="S1464">
        <f>ABS($J$6-O1464)</f>
        <v>0.62542908569729028</v>
      </c>
      <c r="T1464">
        <f>MIN(P1464:S1464)</f>
        <v>3.5738804896988025E-2</v>
      </c>
      <c r="U1464">
        <f>MATCH(T1464,P1464:S1464, 0)</f>
        <v>3</v>
      </c>
    </row>
    <row r="1465" spans="1:21" x14ac:dyDescent="0.35">
      <c r="A1465">
        <v>3</v>
      </c>
      <c r="B1465">
        <v>1454</v>
      </c>
      <c r="C1465" t="s">
        <v>62</v>
      </c>
      <c r="D1465" t="s">
        <v>63</v>
      </c>
      <c r="E1465" t="s">
        <v>105</v>
      </c>
      <c r="F1465" t="s">
        <v>59</v>
      </c>
      <c r="G1465" t="s">
        <v>106</v>
      </c>
      <c r="H1465" t="s">
        <v>107</v>
      </c>
      <c r="I1465" s="1">
        <v>41729</v>
      </c>
      <c r="J1465">
        <v>2014</v>
      </c>
      <c r="K1465" t="s">
        <v>41</v>
      </c>
      <c r="L1465" t="s">
        <v>42</v>
      </c>
      <c r="M1465" s="1">
        <v>41644</v>
      </c>
      <c r="N1465">
        <v>31</v>
      </c>
      <c r="O1465">
        <f>STANDARDIZE(N1465,$N$8,$N$9)</f>
        <v>-8.0631162564540129E-2</v>
      </c>
      <c r="P1465">
        <f>ABS($J$3-O1465)</f>
        <v>0.44673506121235024</v>
      </c>
      <c r="Q1465">
        <f>ABS($J$4-O1465)</f>
        <v>2.2694141109587389</v>
      </c>
      <c r="R1465">
        <f>ABS($J$5-O1465)</f>
        <v>7.1477609793976035E-2</v>
      </c>
      <c r="S1465">
        <f>ABS($J$6-O1465)</f>
        <v>0.51821267100632629</v>
      </c>
      <c r="T1465">
        <f>MIN(P1465:S1465)</f>
        <v>7.1477609793976035E-2</v>
      </c>
      <c r="U1465">
        <f>MATCH(T1465,P1465:S1465, 0)</f>
        <v>3</v>
      </c>
    </row>
    <row r="1466" spans="1:21" x14ac:dyDescent="0.35">
      <c r="A1466">
        <v>4</v>
      </c>
      <c r="B1466">
        <v>1455</v>
      </c>
      <c r="C1466" t="s">
        <v>14</v>
      </c>
      <c r="D1466" t="s">
        <v>15</v>
      </c>
      <c r="E1466" t="s">
        <v>16</v>
      </c>
      <c r="F1466" t="s">
        <v>17</v>
      </c>
      <c r="G1466" t="s">
        <v>18</v>
      </c>
      <c r="H1466" t="s">
        <v>19</v>
      </c>
      <c r="I1466" s="1">
        <v>41729</v>
      </c>
      <c r="J1466">
        <v>2014</v>
      </c>
      <c r="K1466" t="s">
        <v>41</v>
      </c>
      <c r="L1466" t="s">
        <v>42</v>
      </c>
      <c r="M1466" s="1">
        <v>41796</v>
      </c>
      <c r="N1466">
        <v>67</v>
      </c>
      <c r="O1466">
        <f>STANDARDIZE(N1466,$N$8,$N$9)</f>
        <v>0.56266732558124422</v>
      </c>
      <c r="P1466">
        <f>ABS($J$3-O1466)</f>
        <v>1.0900335493581346</v>
      </c>
      <c r="Q1466">
        <f>ABS($J$4-O1466)</f>
        <v>1.6261156228129547</v>
      </c>
      <c r="R1466">
        <f>ABS($J$5-O1466)</f>
        <v>0.71477609793976038</v>
      </c>
      <c r="S1466">
        <f>ABS($J$6-O1466)</f>
        <v>0.1250858171394581</v>
      </c>
      <c r="T1466">
        <f>MIN(P1466:S1466)</f>
        <v>0.1250858171394581</v>
      </c>
      <c r="U1466">
        <f>MATCH(T1466,P1466:S1466, 0)</f>
        <v>4</v>
      </c>
    </row>
    <row r="1467" spans="1:21" x14ac:dyDescent="0.35">
      <c r="A1467">
        <v>1</v>
      </c>
      <c r="B1467">
        <v>1456</v>
      </c>
      <c r="C1467" t="s">
        <v>475</v>
      </c>
      <c r="D1467" t="s">
        <v>476</v>
      </c>
      <c r="E1467" t="s">
        <v>168</v>
      </c>
      <c r="F1467" t="s">
        <v>370</v>
      </c>
      <c r="G1467" t="s">
        <v>371</v>
      </c>
      <c r="H1467" t="s">
        <v>372</v>
      </c>
      <c r="I1467" s="1">
        <v>41730</v>
      </c>
      <c r="J1467">
        <v>2014</v>
      </c>
      <c r="K1467" t="s">
        <v>69</v>
      </c>
      <c r="L1467" t="s">
        <v>70</v>
      </c>
      <c r="M1467" s="1">
        <v>41883</v>
      </c>
      <c r="N1467">
        <v>5</v>
      </c>
      <c r="O1467">
        <f>STANDARDIZE(N1467,$N$8,$N$9)</f>
        <v>-0.54523562622538435</v>
      </c>
      <c r="P1467">
        <f>ABS($J$3-O1467)</f>
        <v>1.7869402448493998E-2</v>
      </c>
      <c r="Q1467">
        <f>ABS($J$4-O1467)</f>
        <v>2.7340185746195833</v>
      </c>
      <c r="R1467">
        <f>ABS($J$5-O1467)</f>
        <v>0.39312685386686819</v>
      </c>
      <c r="S1467">
        <f>ABS($J$6-O1467)</f>
        <v>0.98281713466717047</v>
      </c>
      <c r="T1467">
        <f>MIN(P1467:S1467)</f>
        <v>1.7869402448493998E-2</v>
      </c>
      <c r="U1467">
        <f>MATCH(T1467,P1467:S1467, 0)</f>
        <v>1</v>
      </c>
    </row>
    <row r="1468" spans="1:21" x14ac:dyDescent="0.35">
      <c r="A1468">
        <v>3</v>
      </c>
      <c r="B1468">
        <v>1457</v>
      </c>
      <c r="C1468" t="s">
        <v>46</v>
      </c>
      <c r="D1468" t="s">
        <v>47</v>
      </c>
      <c r="E1468" t="s">
        <v>84</v>
      </c>
      <c r="F1468" t="s">
        <v>85</v>
      </c>
      <c r="G1468" t="s">
        <v>153</v>
      </c>
      <c r="H1468" t="s">
        <v>154</v>
      </c>
      <c r="I1468" s="1">
        <v>41730</v>
      </c>
      <c r="J1468">
        <v>2014</v>
      </c>
      <c r="K1468" t="s">
        <v>41</v>
      </c>
      <c r="L1468" t="s">
        <v>42</v>
      </c>
      <c r="M1468" s="1">
        <v>41700</v>
      </c>
      <c r="N1468">
        <v>30</v>
      </c>
      <c r="O1468">
        <f>STANDARDIZE(N1468,$N$8,$N$9)</f>
        <v>-9.8500565013034141E-2</v>
      </c>
      <c r="P1468">
        <f>ABS($J$3-O1468)</f>
        <v>0.42886565876385618</v>
      </c>
      <c r="Q1468">
        <f>ABS($J$4-O1468)</f>
        <v>2.2872835134072331</v>
      </c>
      <c r="R1468">
        <f>ABS($J$5-O1468)</f>
        <v>5.3608207345482023E-2</v>
      </c>
      <c r="S1468">
        <f>ABS($J$6-O1468)</f>
        <v>0.53608207345482028</v>
      </c>
      <c r="T1468">
        <f>MIN(P1468:S1468)</f>
        <v>5.3608207345482023E-2</v>
      </c>
      <c r="U1468">
        <f>MATCH(T1468,P1468:S1468, 0)</f>
        <v>3</v>
      </c>
    </row>
    <row r="1469" spans="1:21" x14ac:dyDescent="0.35">
      <c r="A1469">
        <v>1</v>
      </c>
      <c r="B1469">
        <v>1458</v>
      </c>
      <c r="C1469" t="s">
        <v>493</v>
      </c>
      <c r="D1469" t="s">
        <v>494</v>
      </c>
      <c r="E1469" t="s">
        <v>105</v>
      </c>
      <c r="F1469" t="s">
        <v>59</v>
      </c>
      <c r="G1469" t="s">
        <v>106</v>
      </c>
      <c r="H1469" t="s">
        <v>107</v>
      </c>
      <c r="I1469" s="1">
        <v>41731</v>
      </c>
      <c r="J1469">
        <v>2014</v>
      </c>
      <c r="K1469" t="s">
        <v>125</v>
      </c>
      <c r="L1469" t="s">
        <v>126</v>
      </c>
      <c r="M1469" s="1">
        <v>41761</v>
      </c>
      <c r="N1469">
        <v>1</v>
      </c>
      <c r="O1469">
        <f>STANDARDIZE(N1469,$N$8,$N$9)</f>
        <v>-0.61671323601936046</v>
      </c>
      <c r="P1469">
        <f>ABS($J$3-O1469)</f>
        <v>8.9347012242470103E-2</v>
      </c>
      <c r="Q1469">
        <f>ABS($J$4-O1469)</f>
        <v>2.8054961844135593</v>
      </c>
      <c r="R1469">
        <f>ABS($J$5-O1469)</f>
        <v>0.46460446366084429</v>
      </c>
      <c r="S1469">
        <f>ABS($J$6-O1469)</f>
        <v>1.0542947444611466</v>
      </c>
      <c r="T1469">
        <f>MIN(P1469:S1469)</f>
        <v>8.9347012242470103E-2</v>
      </c>
      <c r="U1469">
        <f>MATCH(T1469,P1469:S1469, 0)</f>
        <v>1</v>
      </c>
    </row>
    <row r="1470" spans="1:21" x14ac:dyDescent="0.35">
      <c r="A1470">
        <v>1</v>
      </c>
      <c r="B1470">
        <v>1459</v>
      </c>
      <c r="C1470" t="s">
        <v>14</v>
      </c>
      <c r="D1470" t="s">
        <v>15</v>
      </c>
      <c r="E1470" t="s">
        <v>16</v>
      </c>
      <c r="F1470" t="s">
        <v>17</v>
      </c>
      <c r="G1470" t="s">
        <v>137</v>
      </c>
      <c r="H1470" t="s">
        <v>138</v>
      </c>
      <c r="I1470" s="1">
        <v>41731</v>
      </c>
      <c r="J1470">
        <v>2014</v>
      </c>
      <c r="K1470" t="s">
        <v>125</v>
      </c>
      <c r="L1470" t="s">
        <v>126</v>
      </c>
      <c r="M1470" s="1">
        <v>41975</v>
      </c>
      <c r="N1470">
        <v>8</v>
      </c>
      <c r="O1470">
        <f>STANDARDIZE(N1470,$N$8,$N$9)</f>
        <v>-0.49162741887990236</v>
      </c>
      <c r="P1470">
        <f>ABS($J$3-O1470)</f>
        <v>3.5738804896987997E-2</v>
      </c>
      <c r="Q1470">
        <f>ABS($J$4-O1470)</f>
        <v>2.6804103672741011</v>
      </c>
      <c r="R1470">
        <f>ABS($J$5-O1470)</f>
        <v>0.33951864652138619</v>
      </c>
      <c r="S1470">
        <f>ABS($J$6-O1470)</f>
        <v>0.92920892732168847</v>
      </c>
      <c r="T1470">
        <f>MIN(P1470:S1470)</f>
        <v>3.5738804896987997E-2</v>
      </c>
      <c r="U1470">
        <f>MATCH(T1470,P1470:S1470, 0)</f>
        <v>1</v>
      </c>
    </row>
    <row r="1471" spans="1:21" x14ac:dyDescent="0.35">
      <c r="A1471">
        <v>1</v>
      </c>
      <c r="B1471">
        <v>1460</v>
      </c>
      <c r="C1471" t="s">
        <v>67</v>
      </c>
      <c r="D1471" t="s">
        <v>68</v>
      </c>
      <c r="E1471" t="s">
        <v>16</v>
      </c>
      <c r="F1471" t="s">
        <v>17</v>
      </c>
      <c r="G1471" t="s">
        <v>39</v>
      </c>
      <c r="H1471" t="s">
        <v>40</v>
      </c>
      <c r="I1471" s="1">
        <v>41731</v>
      </c>
      <c r="J1471">
        <v>2014</v>
      </c>
      <c r="K1471" t="s">
        <v>77</v>
      </c>
      <c r="L1471" t="s">
        <v>78</v>
      </c>
      <c r="M1471" s="1">
        <v>41688</v>
      </c>
      <c r="N1471">
        <v>14</v>
      </c>
      <c r="O1471">
        <f>STANDARDIZE(N1471,$N$8,$N$9)</f>
        <v>-0.38441100418893831</v>
      </c>
      <c r="P1471">
        <f>ABS($J$3-O1471)</f>
        <v>0.14295521958795204</v>
      </c>
      <c r="Q1471">
        <f>ABS($J$4-O1471)</f>
        <v>2.5731939525831371</v>
      </c>
      <c r="R1471">
        <f>ABS($J$5-O1471)</f>
        <v>0.23230223183042215</v>
      </c>
      <c r="S1471">
        <f>ABS($J$6-O1471)</f>
        <v>0.82199251263072437</v>
      </c>
      <c r="T1471">
        <f>MIN(P1471:S1471)</f>
        <v>0.14295521958795204</v>
      </c>
      <c r="U1471">
        <f>MATCH(T1471,P1471:S1471, 0)</f>
        <v>1</v>
      </c>
    </row>
    <row r="1472" spans="1:21" x14ac:dyDescent="0.35">
      <c r="A1472">
        <v>3</v>
      </c>
      <c r="B1472">
        <v>1461</v>
      </c>
      <c r="C1472" t="s">
        <v>82</v>
      </c>
      <c r="D1472" t="s">
        <v>83</v>
      </c>
      <c r="E1472" t="s">
        <v>168</v>
      </c>
      <c r="F1472" t="s">
        <v>169</v>
      </c>
      <c r="G1472" t="s">
        <v>366</v>
      </c>
      <c r="H1472" t="s">
        <v>367</v>
      </c>
      <c r="I1472" s="1">
        <v>41731</v>
      </c>
      <c r="J1472">
        <v>2014</v>
      </c>
      <c r="K1472" t="s">
        <v>77</v>
      </c>
      <c r="L1472" t="s">
        <v>78</v>
      </c>
      <c r="M1472" s="1">
        <v>41694</v>
      </c>
      <c r="N1472">
        <v>20</v>
      </c>
      <c r="O1472">
        <f>STANDARDIZE(N1472,$N$8,$N$9)</f>
        <v>-0.27719458949797421</v>
      </c>
      <c r="P1472">
        <f>ABS($J$3-O1472)</f>
        <v>0.25017163427891614</v>
      </c>
      <c r="Q1472">
        <f>ABS($J$4-O1472)</f>
        <v>2.4659775378921731</v>
      </c>
      <c r="R1472">
        <f>ABS($J$5-O1472)</f>
        <v>0.12508581713945804</v>
      </c>
      <c r="S1472">
        <f>ABS($J$6-O1472)</f>
        <v>0.71477609793976038</v>
      </c>
      <c r="T1472">
        <f>MIN(P1472:S1472)</f>
        <v>0.12508581713945804</v>
      </c>
      <c r="U1472">
        <f>MATCH(T1472,P1472:S1472, 0)</f>
        <v>3</v>
      </c>
    </row>
    <row r="1473" spans="1:21" x14ac:dyDescent="0.35">
      <c r="A1473">
        <v>3</v>
      </c>
      <c r="B1473">
        <v>1462</v>
      </c>
      <c r="C1473" t="s">
        <v>497</v>
      </c>
      <c r="D1473" t="s">
        <v>498</v>
      </c>
      <c r="E1473" t="s">
        <v>52</v>
      </c>
      <c r="F1473" t="s">
        <v>102</v>
      </c>
      <c r="G1473" t="s">
        <v>103</v>
      </c>
      <c r="H1473" t="s">
        <v>104</v>
      </c>
      <c r="I1473" s="1">
        <v>41731</v>
      </c>
      <c r="J1473">
        <v>2014</v>
      </c>
      <c r="K1473" t="s">
        <v>69</v>
      </c>
      <c r="L1473" t="s">
        <v>70</v>
      </c>
      <c r="M1473" s="1">
        <v>41698</v>
      </c>
      <c r="N1473">
        <v>24</v>
      </c>
      <c r="O1473">
        <f>STANDARDIZE(N1473,$N$8,$N$9)</f>
        <v>-0.20571697970399819</v>
      </c>
      <c r="P1473">
        <f>ABS($J$3-O1473)</f>
        <v>0.32164924407289219</v>
      </c>
      <c r="Q1473">
        <f>ABS($J$4-O1473)</f>
        <v>2.3944999280981971</v>
      </c>
      <c r="R1473">
        <f>ABS($J$5-O1473)</f>
        <v>5.3608207345482023E-2</v>
      </c>
      <c r="S1473">
        <f>ABS($J$6-O1473)</f>
        <v>0.64329848814578428</v>
      </c>
      <c r="T1473">
        <f>MIN(P1473:S1473)</f>
        <v>5.3608207345482023E-2</v>
      </c>
      <c r="U1473">
        <f>MATCH(T1473,P1473:S1473, 0)</f>
        <v>3</v>
      </c>
    </row>
    <row r="1474" spans="1:21" x14ac:dyDescent="0.35">
      <c r="A1474">
        <v>3</v>
      </c>
      <c r="B1474">
        <v>1463</v>
      </c>
      <c r="C1474" t="s">
        <v>46</v>
      </c>
      <c r="D1474" t="s">
        <v>47</v>
      </c>
      <c r="E1474" t="s">
        <v>84</v>
      </c>
      <c r="F1474" t="s">
        <v>85</v>
      </c>
      <c r="G1474" t="s">
        <v>153</v>
      </c>
      <c r="H1474" t="s">
        <v>154</v>
      </c>
      <c r="I1474" s="1">
        <v>41731</v>
      </c>
      <c r="J1474">
        <v>2014</v>
      </c>
      <c r="K1474" t="s">
        <v>41</v>
      </c>
      <c r="L1474" t="s">
        <v>42</v>
      </c>
      <c r="M1474" s="1">
        <v>41946</v>
      </c>
      <c r="N1474">
        <v>35</v>
      </c>
      <c r="O1474">
        <f>STANDARDIZE(N1474,$N$8,$N$9)</f>
        <v>-9.1535527705640905E-3</v>
      </c>
      <c r="P1474">
        <f>ABS($J$3-O1474)</f>
        <v>0.51821267100632629</v>
      </c>
      <c r="Q1474">
        <f>ABS($J$4-O1474)</f>
        <v>2.1979365011647629</v>
      </c>
      <c r="R1474">
        <f>ABS($J$5-O1474)</f>
        <v>0.14295521958795207</v>
      </c>
      <c r="S1474">
        <f>ABS($J$6-O1474)</f>
        <v>0.44673506121235018</v>
      </c>
      <c r="T1474">
        <f>MIN(P1474:S1474)</f>
        <v>0.14295521958795207</v>
      </c>
      <c r="U1474">
        <f>MATCH(T1474,P1474:S1474, 0)</f>
        <v>3</v>
      </c>
    </row>
    <row r="1475" spans="1:21" x14ac:dyDescent="0.35">
      <c r="A1475">
        <v>3</v>
      </c>
      <c r="B1475">
        <v>1464</v>
      </c>
      <c r="C1475" t="s">
        <v>392</v>
      </c>
      <c r="D1475" t="s">
        <v>393</v>
      </c>
      <c r="E1475" t="s">
        <v>296</v>
      </c>
      <c r="F1475" t="s">
        <v>297</v>
      </c>
      <c r="G1475" t="s">
        <v>455</v>
      </c>
      <c r="H1475" t="s">
        <v>456</v>
      </c>
      <c r="I1475" s="1">
        <v>41731</v>
      </c>
      <c r="J1475">
        <v>2014</v>
      </c>
      <c r="K1475" t="s">
        <v>77</v>
      </c>
      <c r="L1475" t="s">
        <v>78</v>
      </c>
      <c r="M1475" s="1">
        <v>41714</v>
      </c>
      <c r="N1475">
        <v>40</v>
      </c>
      <c r="O1475">
        <f>STANDARDIZE(N1475,$N$8,$N$9)</f>
        <v>8.0193459471905953E-2</v>
      </c>
      <c r="P1475">
        <f>ABS($J$3-O1475)</f>
        <v>0.60755968324879628</v>
      </c>
      <c r="Q1475">
        <f>ABS($J$4-O1475)</f>
        <v>2.1085894889222931</v>
      </c>
      <c r="R1475">
        <f>ABS($J$5-O1475)</f>
        <v>0.23230223183042212</v>
      </c>
      <c r="S1475">
        <f>ABS($J$6-O1475)</f>
        <v>0.35738804896988019</v>
      </c>
      <c r="T1475">
        <f>MIN(P1475:S1475)</f>
        <v>0.23230223183042212</v>
      </c>
      <c r="U1475">
        <f>MATCH(T1475,P1475:S1475, 0)</f>
        <v>3</v>
      </c>
    </row>
    <row r="1476" spans="1:21" x14ac:dyDescent="0.35">
      <c r="A1476">
        <v>1</v>
      </c>
      <c r="B1476">
        <v>1465</v>
      </c>
      <c r="C1476" t="s">
        <v>14</v>
      </c>
      <c r="D1476" t="s">
        <v>15</v>
      </c>
      <c r="E1476" t="s">
        <v>105</v>
      </c>
      <c r="F1476" t="s">
        <v>59</v>
      </c>
      <c r="G1476" t="s">
        <v>106</v>
      </c>
      <c r="H1476" t="s">
        <v>107</v>
      </c>
      <c r="I1476" s="1">
        <v>41732</v>
      </c>
      <c r="J1476">
        <v>2014</v>
      </c>
      <c r="K1476" t="s">
        <v>125</v>
      </c>
      <c r="L1476" t="s">
        <v>126</v>
      </c>
      <c r="M1476" s="1">
        <v>41793</v>
      </c>
      <c r="N1476">
        <v>2</v>
      </c>
      <c r="O1476">
        <f>STANDARDIZE(N1476,$N$8,$N$9)</f>
        <v>-0.59884383357086635</v>
      </c>
      <c r="P1476">
        <f>ABS($J$3-O1476)</f>
        <v>7.1477609793975994E-2</v>
      </c>
      <c r="Q1476">
        <f>ABS($J$4-O1476)</f>
        <v>2.7876267819650655</v>
      </c>
      <c r="R1476">
        <f>ABS($J$5-O1476)</f>
        <v>0.44673506121235018</v>
      </c>
      <c r="S1476">
        <f>ABS($J$6-O1476)</f>
        <v>1.0364253420126524</v>
      </c>
      <c r="T1476">
        <f>MIN(P1476:S1476)</f>
        <v>7.1477609793975994E-2</v>
      </c>
      <c r="U1476">
        <f>MATCH(T1476,P1476:S1476, 0)</f>
        <v>1</v>
      </c>
    </row>
    <row r="1477" spans="1:21" x14ac:dyDescent="0.35">
      <c r="A1477">
        <v>1</v>
      </c>
      <c r="B1477">
        <v>1466</v>
      </c>
      <c r="C1477" t="s">
        <v>30</v>
      </c>
      <c r="D1477" t="s">
        <v>31</v>
      </c>
      <c r="E1477" t="s">
        <v>79</v>
      </c>
      <c r="F1477" t="s">
        <v>35</v>
      </c>
      <c r="G1477" t="s">
        <v>80</v>
      </c>
      <c r="H1477" t="s">
        <v>81</v>
      </c>
      <c r="I1477" s="1">
        <v>41732</v>
      </c>
      <c r="J1477">
        <v>2014</v>
      </c>
      <c r="K1477" t="s">
        <v>77</v>
      </c>
      <c r="L1477" t="s">
        <v>78</v>
      </c>
      <c r="M1477" s="1">
        <v>41823</v>
      </c>
      <c r="N1477">
        <v>3</v>
      </c>
      <c r="O1477">
        <f>STANDARDIZE(N1477,$N$8,$N$9)</f>
        <v>-0.58097443112237235</v>
      </c>
      <c r="P1477">
        <f>ABS($J$3-O1477)</f>
        <v>5.3608207345481995E-2</v>
      </c>
      <c r="Q1477">
        <f>ABS($J$4-O1477)</f>
        <v>2.7697573795165713</v>
      </c>
      <c r="R1477">
        <f>ABS($J$5-O1477)</f>
        <v>0.42886565876385618</v>
      </c>
      <c r="S1477">
        <f>ABS($J$6-O1477)</f>
        <v>1.0185559395641586</v>
      </c>
      <c r="T1477">
        <f>MIN(P1477:S1477)</f>
        <v>5.3608207345481995E-2</v>
      </c>
      <c r="U1477">
        <f>MATCH(T1477,P1477:S1477, 0)</f>
        <v>1</v>
      </c>
    </row>
    <row r="1478" spans="1:21" x14ac:dyDescent="0.35">
      <c r="A1478">
        <v>1</v>
      </c>
      <c r="B1478">
        <v>1467</v>
      </c>
      <c r="C1478" t="s">
        <v>71</v>
      </c>
      <c r="D1478" t="s">
        <v>72</v>
      </c>
      <c r="E1478" t="s">
        <v>79</v>
      </c>
      <c r="F1478" t="s">
        <v>35</v>
      </c>
      <c r="G1478" t="s">
        <v>80</v>
      </c>
      <c r="H1478" t="s">
        <v>81</v>
      </c>
      <c r="I1478" s="1">
        <v>41732</v>
      </c>
      <c r="J1478">
        <v>2014</v>
      </c>
      <c r="K1478" t="s">
        <v>77</v>
      </c>
      <c r="L1478" t="s">
        <v>78</v>
      </c>
      <c r="M1478" s="1">
        <v>41711</v>
      </c>
      <c r="N1478">
        <v>9</v>
      </c>
      <c r="O1478">
        <f>STANDARDIZE(N1478,$N$8,$N$9)</f>
        <v>-0.4737580164314083</v>
      </c>
      <c r="P1478">
        <f>ABS($J$3-O1478)</f>
        <v>5.3608207345482051E-2</v>
      </c>
      <c r="Q1478">
        <f>ABS($J$4-O1478)</f>
        <v>2.6625409648256073</v>
      </c>
      <c r="R1478">
        <f>ABS($J$5-O1478)</f>
        <v>0.32164924407289214</v>
      </c>
      <c r="S1478">
        <f>ABS($J$6-O1478)</f>
        <v>0.91133952487319436</v>
      </c>
      <c r="T1478">
        <f>MIN(P1478:S1478)</f>
        <v>5.3608207345482051E-2</v>
      </c>
      <c r="U1478">
        <f>MATCH(T1478,P1478:S1478, 0)</f>
        <v>1</v>
      </c>
    </row>
    <row r="1479" spans="1:21" x14ac:dyDescent="0.35">
      <c r="A1479">
        <v>1</v>
      </c>
      <c r="B1479">
        <v>1468</v>
      </c>
      <c r="C1479" t="s">
        <v>14</v>
      </c>
      <c r="D1479" t="s">
        <v>15</v>
      </c>
      <c r="E1479" t="s">
        <v>58</v>
      </c>
      <c r="F1479" t="s">
        <v>59</v>
      </c>
      <c r="G1479" t="s">
        <v>60</v>
      </c>
      <c r="H1479" t="s">
        <v>61</v>
      </c>
      <c r="I1479" s="1">
        <v>41732</v>
      </c>
      <c r="J1479">
        <v>2014</v>
      </c>
      <c r="K1479" t="s">
        <v>77</v>
      </c>
      <c r="L1479" t="s">
        <v>78</v>
      </c>
      <c r="M1479" s="1">
        <v>41716</v>
      </c>
      <c r="N1479">
        <v>14</v>
      </c>
      <c r="O1479">
        <f>STANDARDIZE(N1479,$N$8,$N$9)</f>
        <v>-0.38441100418893831</v>
      </c>
      <c r="P1479">
        <f>ABS($J$3-O1479)</f>
        <v>0.14295521958795204</v>
      </c>
      <c r="Q1479">
        <f>ABS($J$4-O1479)</f>
        <v>2.5731939525831371</v>
      </c>
      <c r="R1479">
        <f>ABS($J$5-O1479)</f>
        <v>0.23230223183042215</v>
      </c>
      <c r="S1479">
        <f>ABS($J$6-O1479)</f>
        <v>0.82199251263072437</v>
      </c>
      <c r="T1479">
        <f>MIN(P1479:S1479)</f>
        <v>0.14295521958795204</v>
      </c>
      <c r="U1479">
        <f>MATCH(T1479,P1479:S1479, 0)</f>
        <v>1</v>
      </c>
    </row>
    <row r="1480" spans="1:21" x14ac:dyDescent="0.35">
      <c r="A1480">
        <v>1</v>
      </c>
      <c r="B1480">
        <v>1469</v>
      </c>
      <c r="C1480" t="s">
        <v>112</v>
      </c>
      <c r="D1480" t="s">
        <v>113</v>
      </c>
      <c r="E1480" t="s">
        <v>73</v>
      </c>
      <c r="F1480" t="s">
        <v>74</v>
      </c>
      <c r="G1480" t="s">
        <v>114</v>
      </c>
      <c r="H1480" t="s">
        <v>115</v>
      </c>
      <c r="I1480" s="1">
        <v>41732</v>
      </c>
      <c r="J1480">
        <v>2014</v>
      </c>
      <c r="K1480" t="s">
        <v>77</v>
      </c>
      <c r="L1480" t="s">
        <v>78</v>
      </c>
      <c r="M1480" s="1">
        <v>41717</v>
      </c>
      <c r="N1480">
        <v>15</v>
      </c>
      <c r="O1480">
        <f>STANDARDIZE(N1480,$N$8,$N$9)</f>
        <v>-0.36654160174044426</v>
      </c>
      <c r="P1480">
        <f>ABS($J$3-O1480)</f>
        <v>0.1608246220364461</v>
      </c>
      <c r="Q1480">
        <f>ABS($J$4-O1480)</f>
        <v>2.5553245501346433</v>
      </c>
      <c r="R1480">
        <f>ABS($J$5-O1480)</f>
        <v>0.21443282938192809</v>
      </c>
      <c r="S1480">
        <f>ABS($J$6-O1480)</f>
        <v>0.80412311018223037</v>
      </c>
      <c r="T1480">
        <f>MIN(P1480:S1480)</f>
        <v>0.1608246220364461</v>
      </c>
      <c r="U1480">
        <f>MATCH(T1480,P1480:S1480, 0)</f>
        <v>1</v>
      </c>
    </row>
    <row r="1481" spans="1:21" x14ac:dyDescent="0.35">
      <c r="A1481">
        <v>3</v>
      </c>
      <c r="B1481">
        <v>1470</v>
      </c>
      <c r="C1481" t="s">
        <v>172</v>
      </c>
      <c r="D1481" t="s">
        <v>173</v>
      </c>
      <c r="E1481" t="s">
        <v>16</v>
      </c>
      <c r="F1481" t="s">
        <v>17</v>
      </c>
      <c r="G1481" t="s">
        <v>137</v>
      </c>
      <c r="H1481" t="s">
        <v>138</v>
      </c>
      <c r="I1481" s="1">
        <v>41732</v>
      </c>
      <c r="J1481">
        <v>2014</v>
      </c>
      <c r="K1481" t="s">
        <v>166</v>
      </c>
      <c r="L1481" t="s">
        <v>167</v>
      </c>
      <c r="M1481" s="1">
        <v>41722</v>
      </c>
      <c r="N1481">
        <v>20</v>
      </c>
      <c r="O1481">
        <f>STANDARDIZE(N1481,$N$8,$N$9)</f>
        <v>-0.27719458949797421</v>
      </c>
      <c r="P1481">
        <f>ABS($J$3-O1481)</f>
        <v>0.25017163427891614</v>
      </c>
      <c r="Q1481">
        <f>ABS($J$4-O1481)</f>
        <v>2.4659775378921731</v>
      </c>
      <c r="R1481">
        <f>ABS($J$5-O1481)</f>
        <v>0.12508581713945804</v>
      </c>
      <c r="S1481">
        <f>ABS($J$6-O1481)</f>
        <v>0.71477609793976038</v>
      </c>
      <c r="T1481">
        <f>MIN(P1481:S1481)</f>
        <v>0.12508581713945804</v>
      </c>
      <c r="U1481">
        <f>MATCH(T1481,P1481:S1481, 0)</f>
        <v>3</v>
      </c>
    </row>
    <row r="1482" spans="1:21" x14ac:dyDescent="0.35">
      <c r="A1482">
        <v>3</v>
      </c>
      <c r="B1482">
        <v>1471</v>
      </c>
      <c r="C1482" t="s">
        <v>14</v>
      </c>
      <c r="D1482" t="s">
        <v>15</v>
      </c>
      <c r="E1482" t="s">
        <v>296</v>
      </c>
      <c r="F1482" t="s">
        <v>320</v>
      </c>
      <c r="G1482" t="s">
        <v>351</v>
      </c>
      <c r="H1482" t="s">
        <v>352</v>
      </c>
      <c r="I1482" s="1">
        <v>41732</v>
      </c>
      <c r="J1482">
        <v>2014</v>
      </c>
      <c r="K1482" t="s">
        <v>77</v>
      </c>
      <c r="L1482" t="s">
        <v>78</v>
      </c>
      <c r="M1482" s="1">
        <v>41723</v>
      </c>
      <c r="N1482">
        <v>21</v>
      </c>
      <c r="O1482">
        <f>STANDARDIZE(N1482,$N$8,$N$9)</f>
        <v>-0.25932518704948021</v>
      </c>
      <c r="P1482">
        <f>ABS($J$3-O1482)</f>
        <v>0.26804103672741014</v>
      </c>
      <c r="Q1482">
        <f>ABS($J$4-O1482)</f>
        <v>2.4481081354436793</v>
      </c>
      <c r="R1482">
        <f>ABS($J$5-O1482)</f>
        <v>0.10721641469096405</v>
      </c>
      <c r="S1482">
        <f>ABS($J$6-O1482)</f>
        <v>0.69690669549126638</v>
      </c>
      <c r="T1482">
        <f>MIN(P1482:S1482)</f>
        <v>0.10721641469096405</v>
      </c>
      <c r="U1482">
        <f>MATCH(T1482,P1482:S1482, 0)</f>
        <v>3</v>
      </c>
    </row>
    <row r="1483" spans="1:21" x14ac:dyDescent="0.35">
      <c r="A1483">
        <v>3</v>
      </c>
      <c r="B1483">
        <v>1472</v>
      </c>
      <c r="C1483" t="s">
        <v>14</v>
      </c>
      <c r="D1483" t="s">
        <v>15</v>
      </c>
      <c r="E1483" t="s">
        <v>24</v>
      </c>
      <c r="F1483" t="s">
        <v>253</v>
      </c>
      <c r="G1483" t="s">
        <v>398</v>
      </c>
      <c r="H1483" t="s">
        <v>399</v>
      </c>
      <c r="I1483" s="1">
        <v>41732</v>
      </c>
      <c r="J1483">
        <v>2014</v>
      </c>
      <c r="K1483" t="s">
        <v>125</v>
      </c>
      <c r="L1483" t="s">
        <v>126</v>
      </c>
      <c r="M1483" s="1">
        <v>41726</v>
      </c>
      <c r="N1483">
        <v>24</v>
      </c>
      <c r="O1483">
        <f>STANDARDIZE(N1483,$N$8,$N$9)</f>
        <v>-0.20571697970399819</v>
      </c>
      <c r="P1483">
        <f>ABS($J$3-O1483)</f>
        <v>0.32164924407289219</v>
      </c>
      <c r="Q1483">
        <f>ABS($J$4-O1483)</f>
        <v>2.3944999280981971</v>
      </c>
      <c r="R1483">
        <f>ABS($J$5-O1483)</f>
        <v>5.3608207345482023E-2</v>
      </c>
      <c r="S1483">
        <f>ABS($J$6-O1483)</f>
        <v>0.64329848814578428</v>
      </c>
      <c r="T1483">
        <f>MIN(P1483:S1483)</f>
        <v>5.3608207345482023E-2</v>
      </c>
      <c r="U1483">
        <f>MATCH(T1483,P1483:S1483, 0)</f>
        <v>3</v>
      </c>
    </row>
    <row r="1484" spans="1:21" x14ac:dyDescent="0.35">
      <c r="A1484">
        <v>3</v>
      </c>
      <c r="B1484">
        <v>1473</v>
      </c>
      <c r="C1484" t="s">
        <v>30</v>
      </c>
      <c r="D1484" t="s">
        <v>31</v>
      </c>
      <c r="E1484" t="s">
        <v>149</v>
      </c>
      <c r="F1484" t="s">
        <v>150</v>
      </c>
      <c r="G1484" t="s">
        <v>215</v>
      </c>
      <c r="H1484" t="s">
        <v>216</v>
      </c>
      <c r="I1484" s="1">
        <v>41732</v>
      </c>
      <c r="J1484">
        <v>2014</v>
      </c>
      <c r="K1484" t="s">
        <v>147</v>
      </c>
      <c r="L1484" t="s">
        <v>148</v>
      </c>
      <c r="M1484" s="1">
        <v>41886</v>
      </c>
      <c r="N1484">
        <v>36</v>
      </c>
      <c r="O1484">
        <f>STANDARDIZE(N1484,$N$8,$N$9)</f>
        <v>8.7158496779299183E-3</v>
      </c>
      <c r="P1484">
        <f>ABS($J$3-O1484)</f>
        <v>0.53608207345482028</v>
      </c>
      <c r="Q1484">
        <f>ABS($J$4-O1484)</f>
        <v>2.1800670987162691</v>
      </c>
      <c r="R1484">
        <f>ABS($J$5-O1484)</f>
        <v>0.1608246220364461</v>
      </c>
      <c r="S1484">
        <f>ABS($J$6-O1484)</f>
        <v>0.42886565876385618</v>
      </c>
      <c r="T1484">
        <f>MIN(P1484:S1484)</f>
        <v>0.1608246220364461</v>
      </c>
      <c r="U1484">
        <f>MATCH(T1484,P1484:S1484, 0)</f>
        <v>3</v>
      </c>
    </row>
    <row r="1485" spans="1:21" x14ac:dyDescent="0.35">
      <c r="A1485">
        <v>1</v>
      </c>
      <c r="B1485">
        <v>1474</v>
      </c>
      <c r="C1485" t="s">
        <v>67</v>
      </c>
      <c r="D1485" t="s">
        <v>68</v>
      </c>
      <c r="E1485" t="s">
        <v>52</v>
      </c>
      <c r="F1485" t="s">
        <v>53</v>
      </c>
      <c r="G1485" t="s">
        <v>54</v>
      </c>
      <c r="H1485" t="s">
        <v>55</v>
      </c>
      <c r="I1485" s="1">
        <v>41733</v>
      </c>
      <c r="J1485">
        <v>2014</v>
      </c>
      <c r="K1485" t="s">
        <v>38</v>
      </c>
      <c r="L1485" t="s">
        <v>13</v>
      </c>
      <c r="M1485" s="1">
        <v>41947</v>
      </c>
      <c r="N1485">
        <v>7</v>
      </c>
      <c r="O1485">
        <f>STANDARDIZE(N1485,$N$8,$N$9)</f>
        <v>-0.50949682132839635</v>
      </c>
      <c r="P1485">
        <f>ABS($J$3-O1485)</f>
        <v>1.7869402448493998E-2</v>
      </c>
      <c r="Q1485">
        <f>ABS($J$4-O1485)</f>
        <v>2.6982797697225953</v>
      </c>
      <c r="R1485">
        <f>ABS($J$5-O1485)</f>
        <v>0.35738804896988019</v>
      </c>
      <c r="S1485">
        <f>ABS($J$6-O1485)</f>
        <v>0.94707832977018247</v>
      </c>
      <c r="T1485">
        <f>MIN(P1485:S1485)</f>
        <v>1.7869402448493998E-2</v>
      </c>
      <c r="U1485">
        <f>MATCH(T1485,P1485:S1485, 0)</f>
        <v>1</v>
      </c>
    </row>
    <row r="1486" spans="1:21" x14ac:dyDescent="0.35">
      <c r="A1486">
        <v>3</v>
      </c>
      <c r="B1486">
        <v>1475</v>
      </c>
      <c r="C1486" t="s">
        <v>14</v>
      </c>
      <c r="D1486" t="s">
        <v>15</v>
      </c>
      <c r="E1486" t="s">
        <v>43</v>
      </c>
      <c r="F1486" t="s">
        <v>35</v>
      </c>
      <c r="G1486" t="s">
        <v>127</v>
      </c>
      <c r="H1486" t="s">
        <v>128</v>
      </c>
      <c r="I1486" s="1">
        <v>41733</v>
      </c>
      <c r="J1486">
        <v>2014</v>
      </c>
      <c r="K1486" t="s">
        <v>233</v>
      </c>
      <c r="L1486" t="s">
        <v>234</v>
      </c>
      <c r="M1486" s="1">
        <v>41758</v>
      </c>
      <c r="N1486">
        <v>25</v>
      </c>
      <c r="O1486">
        <f>STANDARDIZE(N1486,$N$8,$N$9)</f>
        <v>-0.18784757725550419</v>
      </c>
      <c r="P1486">
        <f>ABS($J$3-O1486)</f>
        <v>0.33951864652138619</v>
      </c>
      <c r="Q1486">
        <f>ABS($J$4-O1486)</f>
        <v>2.3766305256497033</v>
      </c>
      <c r="R1486">
        <f>ABS($J$5-O1486)</f>
        <v>3.5738804896988025E-2</v>
      </c>
      <c r="S1486">
        <f>ABS($J$6-O1486)</f>
        <v>0.62542908569729028</v>
      </c>
      <c r="T1486">
        <f>MIN(P1486:S1486)</f>
        <v>3.5738804896988025E-2</v>
      </c>
      <c r="U1486">
        <f>MATCH(T1486,P1486:S1486, 0)</f>
        <v>3</v>
      </c>
    </row>
    <row r="1487" spans="1:21" x14ac:dyDescent="0.35">
      <c r="A1487">
        <v>3</v>
      </c>
      <c r="B1487">
        <v>1476</v>
      </c>
      <c r="C1487" t="s">
        <v>119</v>
      </c>
      <c r="D1487" t="s">
        <v>120</v>
      </c>
      <c r="E1487" t="s">
        <v>296</v>
      </c>
      <c r="F1487" t="s">
        <v>320</v>
      </c>
      <c r="G1487" t="s">
        <v>321</v>
      </c>
      <c r="H1487" t="s">
        <v>322</v>
      </c>
      <c r="I1487" s="1">
        <v>41733</v>
      </c>
      <c r="J1487">
        <v>2014</v>
      </c>
      <c r="K1487" t="s">
        <v>77</v>
      </c>
      <c r="L1487" t="s">
        <v>78</v>
      </c>
      <c r="M1487" s="1">
        <v>41758</v>
      </c>
      <c r="N1487">
        <v>25</v>
      </c>
      <c r="O1487">
        <f>STANDARDIZE(N1487,$N$8,$N$9)</f>
        <v>-0.18784757725550419</v>
      </c>
      <c r="P1487">
        <f>ABS($J$3-O1487)</f>
        <v>0.33951864652138619</v>
      </c>
      <c r="Q1487">
        <f>ABS($J$4-O1487)</f>
        <v>2.3766305256497033</v>
      </c>
      <c r="R1487">
        <f>ABS($J$5-O1487)</f>
        <v>3.5738804896988025E-2</v>
      </c>
      <c r="S1487">
        <f>ABS($J$6-O1487)</f>
        <v>0.62542908569729028</v>
      </c>
      <c r="T1487">
        <f>MIN(P1487:S1487)</f>
        <v>3.5738804896988025E-2</v>
      </c>
      <c r="U1487">
        <f>MATCH(T1487,P1487:S1487, 0)</f>
        <v>3</v>
      </c>
    </row>
    <row r="1488" spans="1:21" x14ac:dyDescent="0.35">
      <c r="A1488">
        <v>3</v>
      </c>
      <c r="B1488">
        <v>1477</v>
      </c>
      <c r="C1488" t="s">
        <v>239</v>
      </c>
      <c r="D1488" t="s">
        <v>240</v>
      </c>
      <c r="E1488" t="s">
        <v>196</v>
      </c>
      <c r="F1488" t="s">
        <v>197</v>
      </c>
      <c r="G1488" t="s">
        <v>198</v>
      </c>
      <c r="H1488" t="s">
        <v>199</v>
      </c>
      <c r="I1488" s="1">
        <v>41733</v>
      </c>
      <c r="J1488">
        <v>2014</v>
      </c>
      <c r="K1488" t="s">
        <v>77</v>
      </c>
      <c r="L1488" t="s">
        <v>78</v>
      </c>
      <c r="M1488" s="1">
        <v>41825</v>
      </c>
      <c r="N1488">
        <v>33</v>
      </c>
      <c r="O1488">
        <f>STANDARDIZE(N1488,$N$8,$N$9)</f>
        <v>-4.4892357667552112E-2</v>
      </c>
      <c r="P1488">
        <f>ABS($J$3-O1488)</f>
        <v>0.48247386610933823</v>
      </c>
      <c r="Q1488">
        <f>ABS($J$4-O1488)</f>
        <v>2.2336753060617509</v>
      </c>
      <c r="R1488">
        <f>ABS($J$5-O1488)</f>
        <v>0.10721641469096405</v>
      </c>
      <c r="S1488">
        <f>ABS($J$6-O1488)</f>
        <v>0.48247386610933823</v>
      </c>
      <c r="T1488">
        <f>MIN(P1488:S1488)</f>
        <v>0.10721641469096405</v>
      </c>
      <c r="U1488">
        <f>MATCH(T1488,P1488:S1488, 0)</f>
        <v>3</v>
      </c>
    </row>
    <row r="1489" spans="1:21" x14ac:dyDescent="0.35">
      <c r="A1489">
        <v>2</v>
      </c>
      <c r="B1489">
        <v>1478</v>
      </c>
      <c r="C1489" t="s">
        <v>14</v>
      </c>
      <c r="D1489" t="s">
        <v>15</v>
      </c>
      <c r="E1489" t="s">
        <v>16</v>
      </c>
      <c r="F1489" t="s">
        <v>17</v>
      </c>
      <c r="G1489" t="s">
        <v>18</v>
      </c>
      <c r="H1489" t="s">
        <v>19</v>
      </c>
      <c r="I1489" s="1">
        <v>41733</v>
      </c>
      <c r="J1489">
        <v>2014</v>
      </c>
      <c r="K1489" t="s">
        <v>20</v>
      </c>
      <c r="L1489" t="s">
        <v>21</v>
      </c>
      <c r="M1489" s="1">
        <v>42242</v>
      </c>
      <c r="N1489">
        <v>509</v>
      </c>
      <c r="O1489">
        <f>STANDARDIZE(N1489,$N$8,$N$9)</f>
        <v>8.4609432078155962</v>
      </c>
      <c r="P1489">
        <f>ABS($J$3-O1489)</f>
        <v>8.9883094315924872</v>
      </c>
      <c r="Q1489">
        <f>ABS($J$4-O1489)</f>
        <v>6.2721602594213977</v>
      </c>
      <c r="R1489">
        <f>ABS($J$5-O1489)</f>
        <v>8.613051980174113</v>
      </c>
      <c r="S1489">
        <f>ABS($J$6-O1489)</f>
        <v>8.0233616993738099</v>
      </c>
      <c r="T1489">
        <f>MIN(P1489:S1489)</f>
        <v>6.2721602594213977</v>
      </c>
      <c r="U1489">
        <f>MATCH(T1489,P1489:S1489, 0)</f>
        <v>2</v>
      </c>
    </row>
    <row r="1490" spans="1:21" x14ac:dyDescent="0.35">
      <c r="A1490">
        <v>1</v>
      </c>
      <c r="B1490">
        <v>1479</v>
      </c>
      <c r="C1490" t="s">
        <v>129</v>
      </c>
      <c r="D1490" t="s">
        <v>130</v>
      </c>
      <c r="E1490" t="s">
        <v>84</v>
      </c>
      <c r="F1490" t="s">
        <v>85</v>
      </c>
      <c r="G1490" t="s">
        <v>274</v>
      </c>
      <c r="H1490" t="s">
        <v>275</v>
      </c>
      <c r="I1490" s="1">
        <v>41734</v>
      </c>
      <c r="J1490">
        <v>2014</v>
      </c>
      <c r="K1490" t="s">
        <v>77</v>
      </c>
      <c r="L1490" t="s">
        <v>78</v>
      </c>
      <c r="M1490" s="1">
        <v>41775</v>
      </c>
      <c r="N1490">
        <v>12</v>
      </c>
      <c r="O1490">
        <f>STANDARDIZE(N1490,$N$8,$N$9)</f>
        <v>-0.42014980908592631</v>
      </c>
      <c r="P1490">
        <f>ABS($J$3-O1490)</f>
        <v>0.10721641469096405</v>
      </c>
      <c r="Q1490">
        <f>ABS($J$4-O1490)</f>
        <v>2.6089327574801251</v>
      </c>
      <c r="R1490">
        <f>ABS($J$5-O1490)</f>
        <v>0.26804103672741014</v>
      </c>
      <c r="S1490">
        <f>ABS($J$6-O1490)</f>
        <v>0.85773131752771237</v>
      </c>
      <c r="T1490">
        <f>MIN(P1490:S1490)</f>
        <v>0.10721641469096405</v>
      </c>
      <c r="U1490">
        <f>MATCH(T1490,P1490:S1490, 0)</f>
        <v>1</v>
      </c>
    </row>
    <row r="1491" spans="1:21" x14ac:dyDescent="0.35">
      <c r="A1491">
        <v>3</v>
      </c>
      <c r="B1491">
        <v>1480</v>
      </c>
      <c r="C1491" t="s">
        <v>229</v>
      </c>
      <c r="D1491" t="s">
        <v>230</v>
      </c>
      <c r="E1491" t="s">
        <v>73</v>
      </c>
      <c r="F1491" t="s">
        <v>74</v>
      </c>
      <c r="G1491" t="s">
        <v>114</v>
      </c>
      <c r="H1491" t="s">
        <v>115</v>
      </c>
      <c r="I1491" s="1">
        <v>41734</v>
      </c>
      <c r="J1491">
        <v>2014</v>
      </c>
      <c r="K1491" t="s">
        <v>77</v>
      </c>
      <c r="L1491" t="s">
        <v>78</v>
      </c>
      <c r="M1491" s="1">
        <v>41786</v>
      </c>
      <c r="N1491">
        <v>23</v>
      </c>
      <c r="O1491">
        <f>STANDARDIZE(N1491,$N$8,$N$9)</f>
        <v>-0.22358638215249221</v>
      </c>
      <c r="P1491">
        <f>ABS($J$3-O1491)</f>
        <v>0.30377984162439814</v>
      </c>
      <c r="Q1491">
        <f>ABS($J$4-O1491)</f>
        <v>2.4123693305466913</v>
      </c>
      <c r="R1491">
        <f>ABS($J$5-O1491)</f>
        <v>7.1477609793976049E-2</v>
      </c>
      <c r="S1491">
        <f>ABS($J$6-O1491)</f>
        <v>0.66116789059427838</v>
      </c>
      <c r="T1491">
        <f>MIN(P1491:S1491)</f>
        <v>7.1477609793976049E-2</v>
      </c>
      <c r="U1491">
        <f>MATCH(T1491,P1491:S1491, 0)</f>
        <v>3</v>
      </c>
    </row>
    <row r="1492" spans="1:21" x14ac:dyDescent="0.35">
      <c r="A1492">
        <v>3</v>
      </c>
      <c r="B1492">
        <v>1481</v>
      </c>
      <c r="C1492" t="s">
        <v>30</v>
      </c>
      <c r="D1492" t="s">
        <v>31</v>
      </c>
      <c r="E1492" t="s">
        <v>131</v>
      </c>
      <c r="F1492" t="s">
        <v>132</v>
      </c>
      <c r="G1492" t="s">
        <v>133</v>
      </c>
      <c r="H1492" t="s">
        <v>134</v>
      </c>
      <c r="I1492" s="1">
        <v>41734</v>
      </c>
      <c r="J1492">
        <v>2014</v>
      </c>
      <c r="K1492" t="s">
        <v>77</v>
      </c>
      <c r="L1492" t="s">
        <v>78</v>
      </c>
      <c r="M1492" s="1">
        <v>41789</v>
      </c>
      <c r="N1492">
        <v>26</v>
      </c>
      <c r="O1492">
        <f>STANDARDIZE(N1492,$N$8,$N$9)</f>
        <v>-0.16997817480701016</v>
      </c>
      <c r="P1492">
        <f>ABS($J$3-O1492)</f>
        <v>0.35738804896988019</v>
      </c>
      <c r="Q1492">
        <f>ABS($J$4-O1492)</f>
        <v>2.3587611232012091</v>
      </c>
      <c r="R1492">
        <f>ABS($J$5-O1492)</f>
        <v>1.7869402448493998E-2</v>
      </c>
      <c r="S1492">
        <f>ABS($J$6-O1492)</f>
        <v>0.60755968324879628</v>
      </c>
      <c r="T1492">
        <f>MIN(P1492:S1492)</f>
        <v>1.7869402448493998E-2</v>
      </c>
      <c r="U1492">
        <f>MATCH(T1492,P1492:S1492, 0)</f>
        <v>3</v>
      </c>
    </row>
    <row r="1493" spans="1:21" x14ac:dyDescent="0.35">
      <c r="A1493">
        <v>3</v>
      </c>
      <c r="B1493">
        <v>1482</v>
      </c>
      <c r="C1493" t="s">
        <v>14</v>
      </c>
      <c r="D1493" t="s">
        <v>15</v>
      </c>
      <c r="E1493" t="s">
        <v>131</v>
      </c>
      <c r="F1493" t="s">
        <v>132</v>
      </c>
      <c r="G1493" t="s">
        <v>133</v>
      </c>
      <c r="H1493" t="s">
        <v>134</v>
      </c>
      <c r="I1493" s="1">
        <v>41734</v>
      </c>
      <c r="J1493">
        <v>2014</v>
      </c>
      <c r="K1493" t="s">
        <v>77</v>
      </c>
      <c r="L1493" t="s">
        <v>78</v>
      </c>
      <c r="M1493" s="1">
        <v>41803</v>
      </c>
      <c r="N1493">
        <v>40</v>
      </c>
      <c r="O1493">
        <f>STANDARDIZE(N1493,$N$8,$N$9)</f>
        <v>8.0193459471905953E-2</v>
      </c>
      <c r="P1493">
        <f>ABS($J$3-O1493)</f>
        <v>0.60755968324879628</v>
      </c>
      <c r="Q1493">
        <f>ABS($J$4-O1493)</f>
        <v>2.1085894889222931</v>
      </c>
      <c r="R1493">
        <f>ABS($J$5-O1493)</f>
        <v>0.23230223183042212</v>
      </c>
      <c r="S1493">
        <f>ABS($J$6-O1493)</f>
        <v>0.35738804896988019</v>
      </c>
      <c r="T1493">
        <f>MIN(P1493:S1493)</f>
        <v>0.23230223183042212</v>
      </c>
      <c r="U1493">
        <f>MATCH(T1493,P1493:S1493, 0)</f>
        <v>3</v>
      </c>
    </row>
    <row r="1494" spans="1:21" x14ac:dyDescent="0.35">
      <c r="A1494">
        <v>1</v>
      </c>
      <c r="B1494">
        <v>1483</v>
      </c>
      <c r="C1494" t="s">
        <v>14</v>
      </c>
      <c r="D1494" t="s">
        <v>15</v>
      </c>
      <c r="E1494" t="s">
        <v>131</v>
      </c>
      <c r="F1494" t="s">
        <v>132</v>
      </c>
      <c r="G1494" t="s">
        <v>211</v>
      </c>
      <c r="H1494" t="s">
        <v>212</v>
      </c>
      <c r="I1494" s="1">
        <v>41735</v>
      </c>
      <c r="J1494">
        <v>2014</v>
      </c>
      <c r="K1494" t="s">
        <v>125</v>
      </c>
      <c r="L1494" t="s">
        <v>126</v>
      </c>
      <c r="M1494" s="1">
        <v>41796</v>
      </c>
      <c r="N1494">
        <v>2</v>
      </c>
      <c r="O1494">
        <f>STANDARDIZE(N1494,$N$8,$N$9)</f>
        <v>-0.59884383357086635</v>
      </c>
      <c r="P1494">
        <f>ABS($J$3-O1494)</f>
        <v>7.1477609793975994E-2</v>
      </c>
      <c r="Q1494">
        <f>ABS($J$4-O1494)</f>
        <v>2.7876267819650655</v>
      </c>
      <c r="R1494">
        <f>ABS($J$5-O1494)</f>
        <v>0.44673506121235018</v>
      </c>
      <c r="S1494">
        <f>ABS($J$6-O1494)</f>
        <v>1.0364253420126524</v>
      </c>
      <c r="T1494">
        <f>MIN(P1494:S1494)</f>
        <v>7.1477609793975994E-2</v>
      </c>
      <c r="U1494">
        <f>MATCH(T1494,P1494:S1494, 0)</f>
        <v>1</v>
      </c>
    </row>
    <row r="1495" spans="1:21" x14ac:dyDescent="0.35">
      <c r="A1495">
        <v>3</v>
      </c>
      <c r="B1495">
        <v>1484</v>
      </c>
      <c r="C1495" t="s">
        <v>30</v>
      </c>
      <c r="D1495" t="s">
        <v>31</v>
      </c>
      <c r="E1495" t="s">
        <v>163</v>
      </c>
      <c r="F1495" t="s">
        <v>59</v>
      </c>
      <c r="G1495" t="s">
        <v>164</v>
      </c>
      <c r="H1495" t="s">
        <v>165</v>
      </c>
      <c r="I1495" s="1">
        <v>41735</v>
      </c>
      <c r="J1495">
        <v>2014</v>
      </c>
      <c r="K1495" t="s">
        <v>20</v>
      </c>
      <c r="L1495" t="s">
        <v>21</v>
      </c>
      <c r="M1495" s="1">
        <v>41814</v>
      </c>
      <c r="N1495">
        <v>20</v>
      </c>
      <c r="O1495">
        <f>STANDARDIZE(N1495,$N$8,$N$9)</f>
        <v>-0.27719458949797421</v>
      </c>
      <c r="P1495">
        <f>ABS($J$3-O1495)</f>
        <v>0.25017163427891614</v>
      </c>
      <c r="Q1495">
        <f>ABS($J$4-O1495)</f>
        <v>2.4659775378921731</v>
      </c>
      <c r="R1495">
        <f>ABS($J$5-O1495)</f>
        <v>0.12508581713945804</v>
      </c>
      <c r="S1495">
        <f>ABS($J$6-O1495)</f>
        <v>0.71477609793976038</v>
      </c>
      <c r="T1495">
        <f>MIN(P1495:S1495)</f>
        <v>0.12508581713945804</v>
      </c>
      <c r="U1495">
        <f>MATCH(T1495,P1495:S1495, 0)</f>
        <v>3</v>
      </c>
    </row>
    <row r="1496" spans="1:21" x14ac:dyDescent="0.35">
      <c r="A1496">
        <v>3</v>
      </c>
      <c r="B1496">
        <v>1485</v>
      </c>
      <c r="C1496" t="s">
        <v>14</v>
      </c>
      <c r="D1496" t="s">
        <v>15</v>
      </c>
      <c r="E1496" t="s">
        <v>219</v>
      </c>
      <c r="F1496" t="s">
        <v>220</v>
      </c>
      <c r="G1496" t="s">
        <v>221</v>
      </c>
      <c r="H1496" t="s">
        <v>222</v>
      </c>
      <c r="I1496" s="1">
        <v>41735</v>
      </c>
      <c r="J1496">
        <v>2014</v>
      </c>
      <c r="K1496" t="s">
        <v>38</v>
      </c>
      <c r="L1496" t="s">
        <v>13</v>
      </c>
      <c r="M1496" s="1">
        <v>41814</v>
      </c>
      <c r="N1496">
        <v>20</v>
      </c>
      <c r="O1496">
        <f>STANDARDIZE(N1496,$N$8,$N$9)</f>
        <v>-0.27719458949797421</v>
      </c>
      <c r="P1496">
        <f>ABS($J$3-O1496)</f>
        <v>0.25017163427891614</v>
      </c>
      <c r="Q1496">
        <f>ABS($J$4-O1496)</f>
        <v>2.4659775378921731</v>
      </c>
      <c r="R1496">
        <f>ABS($J$5-O1496)</f>
        <v>0.12508581713945804</v>
      </c>
      <c r="S1496">
        <f>ABS($J$6-O1496)</f>
        <v>0.71477609793976038</v>
      </c>
      <c r="T1496">
        <f>MIN(P1496:S1496)</f>
        <v>0.12508581713945804</v>
      </c>
      <c r="U1496">
        <f>MATCH(T1496,P1496:S1496, 0)</f>
        <v>3</v>
      </c>
    </row>
    <row r="1497" spans="1:21" x14ac:dyDescent="0.35">
      <c r="A1497">
        <v>3</v>
      </c>
      <c r="B1497">
        <v>1486</v>
      </c>
      <c r="C1497" t="s">
        <v>14</v>
      </c>
      <c r="D1497" t="s">
        <v>15</v>
      </c>
      <c r="E1497" t="s">
        <v>34</v>
      </c>
      <c r="F1497" t="s">
        <v>35</v>
      </c>
      <c r="G1497" t="s">
        <v>36</v>
      </c>
      <c r="H1497" t="s">
        <v>37</v>
      </c>
      <c r="I1497" s="1">
        <v>41735</v>
      </c>
      <c r="J1497">
        <v>2014</v>
      </c>
      <c r="K1497" t="s">
        <v>20</v>
      </c>
      <c r="L1497" t="s">
        <v>21</v>
      </c>
      <c r="M1497" s="1">
        <v>41817</v>
      </c>
      <c r="N1497">
        <v>23</v>
      </c>
      <c r="O1497">
        <f>STANDARDIZE(N1497,$N$8,$N$9)</f>
        <v>-0.22358638215249221</v>
      </c>
      <c r="P1497">
        <f>ABS($J$3-O1497)</f>
        <v>0.30377984162439814</v>
      </c>
      <c r="Q1497">
        <f>ABS($J$4-O1497)</f>
        <v>2.4123693305466913</v>
      </c>
      <c r="R1497">
        <f>ABS($J$5-O1497)</f>
        <v>7.1477609793976049E-2</v>
      </c>
      <c r="S1497">
        <f>ABS($J$6-O1497)</f>
        <v>0.66116789059427838</v>
      </c>
      <c r="T1497">
        <f>MIN(P1497:S1497)</f>
        <v>7.1477609793976049E-2</v>
      </c>
      <c r="U1497">
        <f>MATCH(T1497,P1497:S1497, 0)</f>
        <v>3</v>
      </c>
    </row>
    <row r="1498" spans="1:21" x14ac:dyDescent="0.35">
      <c r="A1498">
        <v>3</v>
      </c>
      <c r="B1498">
        <v>1487</v>
      </c>
      <c r="C1498" t="s">
        <v>14</v>
      </c>
      <c r="D1498" t="s">
        <v>15</v>
      </c>
      <c r="E1498" t="s">
        <v>296</v>
      </c>
      <c r="F1498" t="s">
        <v>320</v>
      </c>
      <c r="G1498" t="s">
        <v>321</v>
      </c>
      <c r="H1498" t="s">
        <v>322</v>
      </c>
      <c r="I1498" s="1">
        <v>41735</v>
      </c>
      <c r="J1498">
        <v>2014</v>
      </c>
      <c r="K1498" t="s">
        <v>38</v>
      </c>
      <c r="L1498" t="s">
        <v>13</v>
      </c>
      <c r="M1498" s="1">
        <v>41677</v>
      </c>
      <c r="N1498">
        <v>28</v>
      </c>
      <c r="O1498">
        <f>STANDARDIZE(N1498,$N$8,$N$9)</f>
        <v>-0.13423936991002217</v>
      </c>
      <c r="P1498">
        <f>ABS($J$3-O1498)</f>
        <v>0.39312685386686819</v>
      </c>
      <c r="Q1498">
        <f>ABS($J$4-O1498)</f>
        <v>2.3230223183042211</v>
      </c>
      <c r="R1498">
        <f>ABS($J$5-O1498)</f>
        <v>1.7869402448493998E-2</v>
      </c>
      <c r="S1498">
        <f>ABS($J$6-O1498)</f>
        <v>0.57182087835180828</v>
      </c>
      <c r="T1498">
        <f>MIN(P1498:S1498)</f>
        <v>1.7869402448493998E-2</v>
      </c>
      <c r="U1498">
        <f>MATCH(T1498,P1498:S1498, 0)</f>
        <v>3</v>
      </c>
    </row>
    <row r="1499" spans="1:21" x14ac:dyDescent="0.35">
      <c r="A1499">
        <v>4</v>
      </c>
      <c r="B1499">
        <v>1488</v>
      </c>
      <c r="C1499" t="s">
        <v>292</v>
      </c>
      <c r="D1499" t="s">
        <v>293</v>
      </c>
      <c r="E1499" t="s">
        <v>34</v>
      </c>
      <c r="F1499" t="s">
        <v>35</v>
      </c>
      <c r="G1499" t="s">
        <v>36</v>
      </c>
      <c r="H1499" t="s">
        <v>37</v>
      </c>
      <c r="I1499" s="1">
        <v>41735</v>
      </c>
      <c r="J1499">
        <v>2014</v>
      </c>
      <c r="K1499" t="s">
        <v>41</v>
      </c>
      <c r="L1499" t="s">
        <v>42</v>
      </c>
      <c r="M1499" s="1">
        <v>41838</v>
      </c>
      <c r="N1499">
        <v>44</v>
      </c>
      <c r="O1499">
        <f>STANDARDIZE(N1499,$N$8,$N$9)</f>
        <v>0.151671069265882</v>
      </c>
      <c r="P1499">
        <f>ABS($J$3-O1499)</f>
        <v>0.67903729304277238</v>
      </c>
      <c r="Q1499">
        <f>ABS($J$4-O1499)</f>
        <v>2.0371118791283171</v>
      </c>
      <c r="R1499">
        <f>ABS($J$5-O1499)</f>
        <v>0.30377984162439819</v>
      </c>
      <c r="S1499">
        <f>ABS($J$6-O1499)</f>
        <v>0.28591043917590409</v>
      </c>
      <c r="T1499">
        <f>MIN(P1499:S1499)</f>
        <v>0.28591043917590409</v>
      </c>
      <c r="U1499">
        <f>MATCH(T1499,P1499:S1499, 0)</f>
        <v>4</v>
      </c>
    </row>
    <row r="1500" spans="1:21" x14ac:dyDescent="0.35">
      <c r="A1500">
        <v>4</v>
      </c>
      <c r="B1500">
        <v>1489</v>
      </c>
      <c r="C1500" t="s">
        <v>14</v>
      </c>
      <c r="D1500" t="s">
        <v>15</v>
      </c>
      <c r="E1500" t="s">
        <v>24</v>
      </c>
      <c r="F1500" t="s">
        <v>25</v>
      </c>
      <c r="G1500" t="s">
        <v>26</v>
      </c>
      <c r="H1500" t="s">
        <v>27</v>
      </c>
      <c r="I1500" s="1">
        <v>41735</v>
      </c>
      <c r="J1500">
        <v>2014</v>
      </c>
      <c r="K1500" t="s">
        <v>41</v>
      </c>
      <c r="L1500" t="s">
        <v>42</v>
      </c>
      <c r="M1500" s="1">
        <v>41880</v>
      </c>
      <c r="N1500">
        <v>86</v>
      </c>
      <c r="O1500">
        <f>STANDARDIZE(N1500,$N$8,$N$9)</f>
        <v>0.90218597210263041</v>
      </c>
      <c r="P1500">
        <f>ABS($J$3-O1500)</f>
        <v>1.4295521958795208</v>
      </c>
      <c r="Q1500">
        <f>ABS($J$4-O1500)</f>
        <v>1.2865969762915686</v>
      </c>
      <c r="R1500">
        <f>ABS($J$5-O1500)</f>
        <v>1.0542947444611466</v>
      </c>
      <c r="S1500">
        <f>ABS($J$6-O1500)</f>
        <v>0.46460446366084429</v>
      </c>
      <c r="T1500">
        <f>MIN(P1500:S1500)</f>
        <v>0.46460446366084429</v>
      </c>
      <c r="U1500">
        <f>MATCH(T1500,P1500:S1500, 0)</f>
        <v>4</v>
      </c>
    </row>
    <row r="1501" spans="1:21" x14ac:dyDescent="0.35">
      <c r="A1501">
        <v>2</v>
      </c>
      <c r="B1501">
        <v>1490</v>
      </c>
      <c r="C1501" t="s">
        <v>174</v>
      </c>
      <c r="D1501" t="s">
        <v>175</v>
      </c>
      <c r="E1501" t="s">
        <v>24</v>
      </c>
      <c r="F1501" t="s">
        <v>25</v>
      </c>
      <c r="G1501" t="s">
        <v>26</v>
      </c>
      <c r="H1501" t="s">
        <v>27</v>
      </c>
      <c r="I1501" s="1">
        <v>41735</v>
      </c>
      <c r="J1501">
        <v>2014</v>
      </c>
      <c r="K1501" t="s">
        <v>41</v>
      </c>
      <c r="L1501" t="s">
        <v>42</v>
      </c>
      <c r="M1501" s="1">
        <v>42034</v>
      </c>
      <c r="N1501">
        <v>240</v>
      </c>
      <c r="O1501">
        <f>STANDARDIZE(N1501,$N$8,$N$9)</f>
        <v>3.6540739491707077</v>
      </c>
      <c r="P1501">
        <f>ABS($J$3-O1501)</f>
        <v>4.1814401729475978</v>
      </c>
      <c r="Q1501">
        <f>ABS($J$4-O1501)</f>
        <v>1.4652910007765088</v>
      </c>
      <c r="R1501">
        <f>ABS($J$5-O1501)</f>
        <v>3.8061827215292237</v>
      </c>
      <c r="S1501">
        <f>ABS($J$6-O1501)</f>
        <v>3.2164924407289215</v>
      </c>
      <c r="T1501">
        <f>MIN(P1501:S1501)</f>
        <v>1.4652910007765088</v>
      </c>
      <c r="U1501">
        <f>MATCH(T1501,P1501:S1501, 0)</f>
        <v>2</v>
      </c>
    </row>
    <row r="1502" spans="1:21" x14ac:dyDescent="0.35">
      <c r="A1502">
        <v>1</v>
      </c>
      <c r="B1502">
        <v>1491</v>
      </c>
      <c r="C1502" t="s">
        <v>172</v>
      </c>
      <c r="D1502" t="s">
        <v>173</v>
      </c>
      <c r="E1502" t="s">
        <v>34</v>
      </c>
      <c r="F1502" t="s">
        <v>35</v>
      </c>
      <c r="G1502" t="s">
        <v>139</v>
      </c>
      <c r="H1502" t="s">
        <v>140</v>
      </c>
      <c r="I1502" s="1">
        <v>41736</v>
      </c>
      <c r="J1502">
        <v>2014</v>
      </c>
      <c r="K1502" t="s">
        <v>125</v>
      </c>
      <c r="L1502" t="s">
        <v>126</v>
      </c>
      <c r="M1502" s="1">
        <v>41766</v>
      </c>
      <c r="N1502">
        <v>1</v>
      </c>
      <c r="O1502">
        <f>STANDARDIZE(N1502,$N$8,$N$9)</f>
        <v>-0.61671323601936046</v>
      </c>
      <c r="P1502">
        <f>ABS($J$3-O1502)</f>
        <v>8.9347012242470103E-2</v>
      </c>
      <c r="Q1502">
        <f>ABS($J$4-O1502)</f>
        <v>2.8054961844135593</v>
      </c>
      <c r="R1502">
        <f>ABS($J$5-O1502)</f>
        <v>0.46460446366084429</v>
      </c>
      <c r="S1502">
        <f>ABS($J$6-O1502)</f>
        <v>1.0542947444611466</v>
      </c>
      <c r="T1502">
        <f>MIN(P1502:S1502)</f>
        <v>8.9347012242470103E-2</v>
      </c>
      <c r="U1502">
        <f>MATCH(T1502,P1502:S1502, 0)</f>
        <v>1</v>
      </c>
    </row>
    <row r="1503" spans="1:21" x14ac:dyDescent="0.35">
      <c r="A1503">
        <v>1</v>
      </c>
      <c r="B1503">
        <v>1492</v>
      </c>
      <c r="C1503" t="s">
        <v>14</v>
      </c>
      <c r="D1503" t="s">
        <v>15</v>
      </c>
      <c r="E1503" t="s">
        <v>79</v>
      </c>
      <c r="F1503" t="s">
        <v>35</v>
      </c>
      <c r="G1503" t="s">
        <v>306</v>
      </c>
      <c r="H1503" t="s">
        <v>307</v>
      </c>
      <c r="I1503" s="1">
        <v>41736</v>
      </c>
      <c r="J1503">
        <v>2014</v>
      </c>
      <c r="K1503" t="s">
        <v>69</v>
      </c>
      <c r="L1503" t="s">
        <v>70</v>
      </c>
      <c r="M1503" s="1">
        <v>41919</v>
      </c>
      <c r="N1503">
        <v>6</v>
      </c>
      <c r="O1503">
        <f>STANDARDIZE(N1503,$N$8,$N$9)</f>
        <v>-0.52736622377689035</v>
      </c>
      <c r="P1503">
        <f>ABS($J$3-O1503)</f>
        <v>0</v>
      </c>
      <c r="Q1503">
        <f>ABS($J$4-O1503)</f>
        <v>2.7161491721710895</v>
      </c>
      <c r="R1503">
        <f>ABS($J$5-O1503)</f>
        <v>0.37525745141837419</v>
      </c>
      <c r="S1503">
        <f>ABS($J$6-O1503)</f>
        <v>0.96494773221867647</v>
      </c>
      <c r="T1503">
        <f>MIN(P1503:S1503)</f>
        <v>0</v>
      </c>
      <c r="U1503">
        <f>MATCH(T1503,P1503:S1503, 0)</f>
        <v>1</v>
      </c>
    </row>
    <row r="1504" spans="1:21" x14ac:dyDescent="0.35">
      <c r="A1504">
        <v>1</v>
      </c>
      <c r="B1504">
        <v>1493</v>
      </c>
      <c r="C1504" t="s">
        <v>100</v>
      </c>
      <c r="D1504" t="s">
        <v>101</v>
      </c>
      <c r="E1504" t="s">
        <v>90</v>
      </c>
      <c r="F1504" t="s">
        <v>91</v>
      </c>
      <c r="G1504" t="s">
        <v>235</v>
      </c>
      <c r="H1504" t="s">
        <v>236</v>
      </c>
      <c r="I1504" s="1">
        <v>41736</v>
      </c>
      <c r="J1504">
        <v>2014</v>
      </c>
      <c r="K1504" t="s">
        <v>499</v>
      </c>
      <c r="L1504" t="s">
        <v>500</v>
      </c>
      <c r="M1504" s="1">
        <v>41919</v>
      </c>
      <c r="N1504">
        <v>6</v>
      </c>
      <c r="O1504">
        <f>STANDARDIZE(N1504,$N$8,$N$9)</f>
        <v>-0.52736622377689035</v>
      </c>
      <c r="P1504">
        <f>ABS($J$3-O1504)</f>
        <v>0</v>
      </c>
      <c r="Q1504">
        <f>ABS($J$4-O1504)</f>
        <v>2.7161491721710895</v>
      </c>
      <c r="R1504">
        <f>ABS($J$5-O1504)</f>
        <v>0.37525745141837419</v>
      </c>
      <c r="S1504">
        <f>ABS($J$6-O1504)</f>
        <v>0.96494773221867647</v>
      </c>
      <c r="T1504">
        <f>MIN(P1504:S1504)</f>
        <v>0</v>
      </c>
      <c r="U1504">
        <f>MATCH(T1504,P1504:S1504, 0)</f>
        <v>1</v>
      </c>
    </row>
    <row r="1505" spans="1:21" x14ac:dyDescent="0.35">
      <c r="A1505">
        <v>3</v>
      </c>
      <c r="B1505">
        <v>1494</v>
      </c>
      <c r="C1505" t="s">
        <v>14</v>
      </c>
      <c r="D1505" t="s">
        <v>15</v>
      </c>
      <c r="E1505" t="s">
        <v>149</v>
      </c>
      <c r="F1505" t="s">
        <v>150</v>
      </c>
      <c r="G1505" t="s">
        <v>215</v>
      </c>
      <c r="H1505" t="s">
        <v>216</v>
      </c>
      <c r="I1505" s="1">
        <v>41736</v>
      </c>
      <c r="J1505">
        <v>2014</v>
      </c>
      <c r="K1505" t="s">
        <v>77</v>
      </c>
      <c r="L1505" t="s">
        <v>78</v>
      </c>
      <c r="M1505" s="1">
        <v>41846</v>
      </c>
      <c r="N1505">
        <v>22</v>
      </c>
      <c r="O1505">
        <f>STANDARDIZE(N1505,$N$8,$N$9)</f>
        <v>-0.24145578460098621</v>
      </c>
      <c r="P1505">
        <f>ABS($J$3-O1505)</f>
        <v>0.28591043917590414</v>
      </c>
      <c r="Q1505">
        <f>ABS($J$4-O1505)</f>
        <v>2.4302387329951851</v>
      </c>
      <c r="R1505">
        <f>ABS($J$5-O1505)</f>
        <v>8.9347012242470047E-2</v>
      </c>
      <c r="S1505">
        <f>ABS($J$6-O1505)</f>
        <v>0.67903729304277238</v>
      </c>
      <c r="T1505">
        <f>MIN(P1505:S1505)</f>
        <v>8.9347012242470047E-2</v>
      </c>
      <c r="U1505">
        <f>MATCH(T1505,P1505:S1505, 0)</f>
        <v>3</v>
      </c>
    </row>
    <row r="1506" spans="1:21" x14ac:dyDescent="0.35">
      <c r="A1506">
        <v>1</v>
      </c>
      <c r="B1506">
        <v>1495</v>
      </c>
      <c r="C1506" t="s">
        <v>67</v>
      </c>
      <c r="D1506" t="s">
        <v>68</v>
      </c>
      <c r="E1506" t="s">
        <v>34</v>
      </c>
      <c r="F1506" t="s">
        <v>35</v>
      </c>
      <c r="G1506" t="s">
        <v>36</v>
      </c>
      <c r="H1506" t="s">
        <v>37</v>
      </c>
      <c r="I1506" s="1">
        <v>41737</v>
      </c>
      <c r="J1506">
        <v>2014</v>
      </c>
      <c r="K1506" t="s">
        <v>77</v>
      </c>
      <c r="L1506" t="s">
        <v>78</v>
      </c>
      <c r="M1506" s="1">
        <v>41871</v>
      </c>
      <c r="N1506">
        <v>16</v>
      </c>
      <c r="O1506">
        <f>STANDARDIZE(N1506,$N$8,$N$9)</f>
        <v>-0.34867219929195026</v>
      </c>
      <c r="P1506">
        <f>ABS($J$3-O1506)</f>
        <v>0.17869402448494009</v>
      </c>
      <c r="Q1506">
        <f>ABS($J$4-O1506)</f>
        <v>2.5374551476861491</v>
      </c>
      <c r="R1506">
        <f>ABS($J$5-O1506)</f>
        <v>0.19656342693343409</v>
      </c>
      <c r="S1506">
        <f>ABS($J$6-O1506)</f>
        <v>0.78625370773373637</v>
      </c>
      <c r="T1506">
        <f>MIN(P1506:S1506)</f>
        <v>0.17869402448494009</v>
      </c>
      <c r="U1506">
        <f>MATCH(T1506,P1506:S1506, 0)</f>
        <v>1</v>
      </c>
    </row>
    <row r="1507" spans="1:21" x14ac:dyDescent="0.35">
      <c r="A1507">
        <v>3</v>
      </c>
      <c r="B1507">
        <v>1496</v>
      </c>
      <c r="C1507" t="s">
        <v>82</v>
      </c>
      <c r="D1507" t="s">
        <v>83</v>
      </c>
      <c r="E1507" t="s">
        <v>149</v>
      </c>
      <c r="F1507" t="s">
        <v>150</v>
      </c>
      <c r="G1507" t="s">
        <v>215</v>
      </c>
      <c r="H1507" t="s">
        <v>216</v>
      </c>
      <c r="I1507" s="1">
        <v>41737</v>
      </c>
      <c r="J1507">
        <v>2014</v>
      </c>
      <c r="K1507" t="s">
        <v>77</v>
      </c>
      <c r="L1507" t="s">
        <v>78</v>
      </c>
      <c r="M1507" s="1">
        <v>41876</v>
      </c>
      <c r="N1507">
        <v>21</v>
      </c>
      <c r="O1507">
        <f>STANDARDIZE(N1507,$N$8,$N$9)</f>
        <v>-0.25932518704948021</v>
      </c>
      <c r="P1507">
        <f>ABS($J$3-O1507)</f>
        <v>0.26804103672741014</v>
      </c>
      <c r="Q1507">
        <f>ABS($J$4-O1507)</f>
        <v>2.4481081354436793</v>
      </c>
      <c r="R1507">
        <f>ABS($J$5-O1507)</f>
        <v>0.10721641469096405</v>
      </c>
      <c r="S1507">
        <f>ABS($J$6-O1507)</f>
        <v>0.69690669549126638</v>
      </c>
      <c r="T1507">
        <f>MIN(P1507:S1507)</f>
        <v>0.10721641469096405</v>
      </c>
      <c r="U1507">
        <f>MATCH(T1507,P1507:S1507, 0)</f>
        <v>3</v>
      </c>
    </row>
    <row r="1508" spans="1:21" x14ac:dyDescent="0.35">
      <c r="A1508">
        <v>3</v>
      </c>
      <c r="B1508">
        <v>1497</v>
      </c>
      <c r="C1508" t="s">
        <v>112</v>
      </c>
      <c r="D1508" t="s">
        <v>113</v>
      </c>
      <c r="E1508" t="s">
        <v>149</v>
      </c>
      <c r="F1508" t="s">
        <v>150</v>
      </c>
      <c r="G1508" t="s">
        <v>215</v>
      </c>
      <c r="H1508" t="s">
        <v>216</v>
      </c>
      <c r="I1508" s="1">
        <v>41737</v>
      </c>
      <c r="J1508">
        <v>2014</v>
      </c>
      <c r="K1508" t="s">
        <v>77</v>
      </c>
      <c r="L1508" t="s">
        <v>78</v>
      </c>
      <c r="M1508" s="1">
        <v>41876</v>
      </c>
      <c r="N1508">
        <v>21</v>
      </c>
      <c r="O1508">
        <f>STANDARDIZE(N1508,$N$8,$N$9)</f>
        <v>-0.25932518704948021</v>
      </c>
      <c r="P1508">
        <f>ABS($J$3-O1508)</f>
        <v>0.26804103672741014</v>
      </c>
      <c r="Q1508">
        <f>ABS($J$4-O1508)</f>
        <v>2.4481081354436793</v>
      </c>
      <c r="R1508">
        <f>ABS($J$5-O1508)</f>
        <v>0.10721641469096405</v>
      </c>
      <c r="S1508">
        <f>ABS($J$6-O1508)</f>
        <v>0.69690669549126638</v>
      </c>
      <c r="T1508">
        <f>MIN(P1508:S1508)</f>
        <v>0.10721641469096405</v>
      </c>
      <c r="U1508">
        <f>MATCH(T1508,P1508:S1508, 0)</f>
        <v>3</v>
      </c>
    </row>
    <row r="1509" spans="1:21" x14ac:dyDescent="0.35">
      <c r="A1509">
        <v>3</v>
      </c>
      <c r="B1509">
        <v>1498</v>
      </c>
      <c r="C1509" t="s">
        <v>112</v>
      </c>
      <c r="D1509" t="s">
        <v>113</v>
      </c>
      <c r="E1509" t="s">
        <v>116</v>
      </c>
      <c r="F1509" t="s">
        <v>97</v>
      </c>
      <c r="G1509" t="s">
        <v>117</v>
      </c>
      <c r="H1509" t="s">
        <v>118</v>
      </c>
      <c r="I1509" s="1">
        <v>41737</v>
      </c>
      <c r="J1509">
        <v>2014</v>
      </c>
      <c r="K1509" t="s">
        <v>77</v>
      </c>
      <c r="L1509" t="s">
        <v>78</v>
      </c>
      <c r="M1509" s="1">
        <v>41878</v>
      </c>
      <c r="N1509">
        <v>23</v>
      </c>
      <c r="O1509">
        <f>STANDARDIZE(N1509,$N$8,$N$9)</f>
        <v>-0.22358638215249221</v>
      </c>
      <c r="P1509">
        <f>ABS($J$3-O1509)</f>
        <v>0.30377984162439814</v>
      </c>
      <c r="Q1509">
        <f>ABS($J$4-O1509)</f>
        <v>2.4123693305466913</v>
      </c>
      <c r="R1509">
        <f>ABS($J$5-O1509)</f>
        <v>7.1477609793976049E-2</v>
      </c>
      <c r="S1509">
        <f>ABS($J$6-O1509)</f>
        <v>0.66116789059427838</v>
      </c>
      <c r="T1509">
        <f>MIN(P1509:S1509)</f>
        <v>7.1477609793976049E-2</v>
      </c>
      <c r="U1509">
        <f>MATCH(T1509,P1509:S1509, 0)</f>
        <v>3</v>
      </c>
    </row>
    <row r="1510" spans="1:21" x14ac:dyDescent="0.35">
      <c r="A1510">
        <v>3</v>
      </c>
      <c r="B1510">
        <v>1499</v>
      </c>
      <c r="C1510" t="s">
        <v>22</v>
      </c>
      <c r="D1510" t="s">
        <v>23</v>
      </c>
      <c r="E1510" t="s">
        <v>168</v>
      </c>
      <c r="F1510" t="s">
        <v>169</v>
      </c>
      <c r="G1510" t="s">
        <v>170</v>
      </c>
      <c r="H1510" t="s">
        <v>171</v>
      </c>
      <c r="I1510" s="1">
        <v>41737</v>
      </c>
      <c r="J1510">
        <v>2014</v>
      </c>
      <c r="K1510" t="s">
        <v>77</v>
      </c>
      <c r="L1510" t="s">
        <v>78</v>
      </c>
      <c r="M1510" s="1">
        <v>41679</v>
      </c>
      <c r="N1510">
        <v>29</v>
      </c>
      <c r="O1510">
        <f>STANDARDIZE(N1510,$N$8,$N$9)</f>
        <v>-0.11636996746152814</v>
      </c>
      <c r="P1510">
        <f>ABS($J$3-O1510)</f>
        <v>0.41099625631536219</v>
      </c>
      <c r="Q1510">
        <f>ABS($J$4-O1510)</f>
        <v>2.3051529158557269</v>
      </c>
      <c r="R1510">
        <f>ABS($J$5-O1510)</f>
        <v>3.5738804896988025E-2</v>
      </c>
      <c r="S1510">
        <f>ABS($J$6-O1510)</f>
        <v>0.55395147590331428</v>
      </c>
      <c r="T1510">
        <f>MIN(P1510:S1510)</f>
        <v>3.5738804896988025E-2</v>
      </c>
      <c r="U1510">
        <f>MATCH(T1510,P1510:S1510, 0)</f>
        <v>3</v>
      </c>
    </row>
    <row r="1511" spans="1:21" x14ac:dyDescent="0.35">
      <c r="A1511">
        <v>3</v>
      </c>
      <c r="B1511">
        <v>1500</v>
      </c>
      <c r="C1511" t="s">
        <v>14</v>
      </c>
      <c r="D1511" t="s">
        <v>15</v>
      </c>
      <c r="E1511" t="s">
        <v>79</v>
      </c>
      <c r="F1511" t="s">
        <v>35</v>
      </c>
      <c r="G1511" t="s">
        <v>80</v>
      </c>
      <c r="H1511" t="s">
        <v>81</v>
      </c>
      <c r="I1511" s="1">
        <v>41737</v>
      </c>
      <c r="J1511">
        <v>2014</v>
      </c>
      <c r="K1511" t="s">
        <v>77</v>
      </c>
      <c r="L1511" t="s">
        <v>78</v>
      </c>
      <c r="M1511" s="1">
        <v>41707</v>
      </c>
      <c r="N1511">
        <v>30</v>
      </c>
      <c r="O1511">
        <f>STANDARDIZE(N1511,$N$8,$N$9)</f>
        <v>-9.8500565013034141E-2</v>
      </c>
      <c r="P1511">
        <f>ABS($J$3-O1511)</f>
        <v>0.42886565876385618</v>
      </c>
      <c r="Q1511">
        <f>ABS($J$4-O1511)</f>
        <v>2.2872835134072331</v>
      </c>
      <c r="R1511">
        <f>ABS($J$5-O1511)</f>
        <v>5.3608207345482023E-2</v>
      </c>
      <c r="S1511">
        <f>ABS($J$6-O1511)</f>
        <v>0.53608207345482028</v>
      </c>
      <c r="T1511">
        <f>MIN(P1511:S1511)</f>
        <v>5.3608207345482023E-2</v>
      </c>
      <c r="U1511">
        <f>MATCH(T1511,P1511:S1511, 0)</f>
        <v>3</v>
      </c>
    </row>
    <row r="1512" spans="1:21" x14ac:dyDescent="0.35">
      <c r="A1512">
        <v>3</v>
      </c>
      <c r="B1512">
        <v>1501</v>
      </c>
      <c r="C1512" t="s">
        <v>62</v>
      </c>
      <c r="D1512" t="s">
        <v>63</v>
      </c>
      <c r="E1512" t="s">
        <v>90</v>
      </c>
      <c r="F1512" t="s">
        <v>250</v>
      </c>
      <c r="G1512" t="s">
        <v>481</v>
      </c>
      <c r="H1512" t="s">
        <v>482</v>
      </c>
      <c r="I1512" s="1">
        <v>41737</v>
      </c>
      <c r="J1512">
        <v>2014</v>
      </c>
      <c r="K1512" t="s">
        <v>69</v>
      </c>
      <c r="L1512" t="s">
        <v>70</v>
      </c>
      <c r="M1512" s="1">
        <v>41707</v>
      </c>
      <c r="N1512">
        <v>30</v>
      </c>
      <c r="O1512">
        <f>STANDARDIZE(N1512,$N$8,$N$9)</f>
        <v>-9.8500565013034141E-2</v>
      </c>
      <c r="P1512">
        <f>ABS($J$3-O1512)</f>
        <v>0.42886565876385618</v>
      </c>
      <c r="Q1512">
        <f>ABS($J$4-O1512)</f>
        <v>2.2872835134072331</v>
      </c>
      <c r="R1512">
        <f>ABS($J$5-O1512)</f>
        <v>5.3608207345482023E-2</v>
      </c>
      <c r="S1512">
        <f>ABS($J$6-O1512)</f>
        <v>0.53608207345482028</v>
      </c>
      <c r="T1512">
        <f>MIN(P1512:S1512)</f>
        <v>5.3608207345482023E-2</v>
      </c>
      <c r="U1512">
        <f>MATCH(T1512,P1512:S1512, 0)</f>
        <v>3</v>
      </c>
    </row>
    <row r="1513" spans="1:21" x14ac:dyDescent="0.35">
      <c r="A1513">
        <v>3</v>
      </c>
      <c r="B1513">
        <v>1502</v>
      </c>
      <c r="C1513" t="s">
        <v>229</v>
      </c>
      <c r="D1513" t="s">
        <v>230</v>
      </c>
      <c r="E1513" t="s">
        <v>168</v>
      </c>
      <c r="F1513" t="s">
        <v>169</v>
      </c>
      <c r="G1513" t="s">
        <v>170</v>
      </c>
      <c r="H1513" t="s">
        <v>171</v>
      </c>
      <c r="I1513" s="1">
        <v>41737</v>
      </c>
      <c r="J1513">
        <v>2014</v>
      </c>
      <c r="K1513" t="s">
        <v>77</v>
      </c>
      <c r="L1513" t="s">
        <v>78</v>
      </c>
      <c r="M1513" s="1">
        <v>41891</v>
      </c>
      <c r="N1513">
        <v>36</v>
      </c>
      <c r="O1513">
        <f>STANDARDIZE(N1513,$N$8,$N$9)</f>
        <v>8.7158496779299183E-3</v>
      </c>
      <c r="P1513">
        <f>ABS($J$3-O1513)</f>
        <v>0.53608207345482028</v>
      </c>
      <c r="Q1513">
        <f>ABS($J$4-O1513)</f>
        <v>2.1800670987162691</v>
      </c>
      <c r="R1513">
        <f>ABS($J$5-O1513)</f>
        <v>0.1608246220364461</v>
      </c>
      <c r="S1513">
        <f>ABS($J$6-O1513)</f>
        <v>0.42886565876385618</v>
      </c>
      <c r="T1513">
        <f>MIN(P1513:S1513)</f>
        <v>0.1608246220364461</v>
      </c>
      <c r="U1513">
        <f>MATCH(T1513,P1513:S1513, 0)</f>
        <v>3</v>
      </c>
    </row>
    <row r="1514" spans="1:21" x14ac:dyDescent="0.35">
      <c r="A1514">
        <v>4</v>
      </c>
      <c r="B1514">
        <v>1503</v>
      </c>
      <c r="C1514" t="s">
        <v>159</v>
      </c>
      <c r="D1514" t="s">
        <v>160</v>
      </c>
      <c r="E1514" t="s">
        <v>24</v>
      </c>
      <c r="F1514" t="s">
        <v>25</v>
      </c>
      <c r="G1514" t="s">
        <v>26</v>
      </c>
      <c r="H1514" t="s">
        <v>27</v>
      </c>
      <c r="I1514" s="1">
        <v>41737</v>
      </c>
      <c r="J1514">
        <v>2014</v>
      </c>
      <c r="K1514" t="s">
        <v>28</v>
      </c>
      <c r="L1514" t="s">
        <v>29</v>
      </c>
      <c r="M1514" s="1">
        <v>41904</v>
      </c>
      <c r="N1514">
        <v>49</v>
      </c>
      <c r="O1514">
        <f>STANDARDIZE(N1514,$N$8,$N$9)</f>
        <v>0.24101808150835205</v>
      </c>
      <c r="P1514">
        <f>ABS($J$3-O1514)</f>
        <v>0.76838430528524237</v>
      </c>
      <c r="Q1514">
        <f>ABS($J$4-O1514)</f>
        <v>1.9477648668858469</v>
      </c>
      <c r="R1514">
        <f>ABS($J$5-O1514)</f>
        <v>0.39312685386686819</v>
      </c>
      <c r="S1514">
        <f>ABS($J$6-O1514)</f>
        <v>0.19656342693343407</v>
      </c>
      <c r="T1514">
        <f>MIN(P1514:S1514)</f>
        <v>0.19656342693343407</v>
      </c>
      <c r="U1514">
        <f>MATCH(T1514,P1514:S1514, 0)</f>
        <v>4</v>
      </c>
    </row>
    <row r="1515" spans="1:21" x14ac:dyDescent="0.35">
      <c r="A1515">
        <v>1</v>
      </c>
      <c r="B1515">
        <v>1504</v>
      </c>
      <c r="C1515" t="s">
        <v>62</v>
      </c>
      <c r="D1515" t="s">
        <v>63</v>
      </c>
      <c r="E1515" t="s">
        <v>73</v>
      </c>
      <c r="F1515" t="s">
        <v>74</v>
      </c>
      <c r="G1515" t="s">
        <v>75</v>
      </c>
      <c r="H1515" t="s">
        <v>76</v>
      </c>
      <c r="I1515" s="1">
        <v>41738</v>
      </c>
      <c r="J1515">
        <v>2014</v>
      </c>
      <c r="K1515" t="s">
        <v>166</v>
      </c>
      <c r="L1515" t="s">
        <v>167</v>
      </c>
      <c r="M1515" s="1">
        <v>41829</v>
      </c>
      <c r="N1515">
        <v>3</v>
      </c>
      <c r="O1515">
        <f>STANDARDIZE(N1515,$N$8,$N$9)</f>
        <v>-0.58097443112237235</v>
      </c>
      <c r="P1515">
        <f>ABS($J$3-O1515)</f>
        <v>5.3608207345481995E-2</v>
      </c>
      <c r="Q1515">
        <f>ABS($J$4-O1515)</f>
        <v>2.7697573795165713</v>
      </c>
      <c r="R1515">
        <f>ABS($J$5-O1515)</f>
        <v>0.42886565876385618</v>
      </c>
      <c r="S1515">
        <f>ABS($J$6-O1515)</f>
        <v>1.0185559395641586</v>
      </c>
      <c r="T1515">
        <f>MIN(P1515:S1515)</f>
        <v>5.3608207345481995E-2</v>
      </c>
      <c r="U1515">
        <f>MATCH(T1515,P1515:S1515, 0)</f>
        <v>1</v>
      </c>
    </row>
    <row r="1516" spans="1:21" x14ac:dyDescent="0.35">
      <c r="A1516">
        <v>1</v>
      </c>
      <c r="B1516">
        <v>1505</v>
      </c>
      <c r="C1516" t="s">
        <v>379</v>
      </c>
      <c r="D1516" t="s">
        <v>380</v>
      </c>
      <c r="E1516" t="s">
        <v>84</v>
      </c>
      <c r="F1516" t="s">
        <v>85</v>
      </c>
      <c r="G1516" t="s">
        <v>86</v>
      </c>
      <c r="H1516" t="s">
        <v>87</v>
      </c>
      <c r="I1516" s="1">
        <v>41738</v>
      </c>
      <c r="J1516">
        <v>2014</v>
      </c>
      <c r="K1516" t="s">
        <v>147</v>
      </c>
      <c r="L1516" t="s">
        <v>148</v>
      </c>
      <c r="M1516" s="1">
        <v>41952</v>
      </c>
      <c r="N1516">
        <v>7</v>
      </c>
      <c r="O1516">
        <f>STANDARDIZE(N1516,$N$8,$N$9)</f>
        <v>-0.50949682132839635</v>
      </c>
      <c r="P1516">
        <f>ABS($J$3-O1516)</f>
        <v>1.7869402448493998E-2</v>
      </c>
      <c r="Q1516">
        <f>ABS($J$4-O1516)</f>
        <v>2.6982797697225953</v>
      </c>
      <c r="R1516">
        <f>ABS($J$5-O1516)</f>
        <v>0.35738804896988019</v>
      </c>
      <c r="S1516">
        <f>ABS($J$6-O1516)</f>
        <v>0.94707832977018247</v>
      </c>
      <c r="T1516">
        <f>MIN(P1516:S1516)</f>
        <v>1.7869402448493998E-2</v>
      </c>
      <c r="U1516">
        <f>MATCH(T1516,P1516:S1516, 0)</f>
        <v>1</v>
      </c>
    </row>
    <row r="1517" spans="1:21" x14ac:dyDescent="0.35">
      <c r="A1517">
        <v>1</v>
      </c>
      <c r="B1517">
        <v>1506</v>
      </c>
      <c r="C1517" t="s">
        <v>14</v>
      </c>
      <c r="D1517" t="s">
        <v>15</v>
      </c>
      <c r="E1517" t="s">
        <v>79</v>
      </c>
      <c r="F1517" t="s">
        <v>35</v>
      </c>
      <c r="G1517" t="s">
        <v>80</v>
      </c>
      <c r="H1517" t="s">
        <v>81</v>
      </c>
      <c r="I1517" s="1">
        <v>41738</v>
      </c>
      <c r="J1517">
        <v>2014</v>
      </c>
      <c r="K1517" t="s">
        <v>77</v>
      </c>
      <c r="L1517" t="s">
        <v>78</v>
      </c>
      <c r="M1517" s="1">
        <v>41901</v>
      </c>
      <c r="N1517">
        <v>15</v>
      </c>
      <c r="O1517">
        <f>STANDARDIZE(N1517,$N$8,$N$9)</f>
        <v>-0.36654160174044426</v>
      </c>
      <c r="P1517">
        <f>ABS($J$3-O1517)</f>
        <v>0.1608246220364461</v>
      </c>
      <c r="Q1517">
        <f>ABS($J$4-O1517)</f>
        <v>2.5553245501346433</v>
      </c>
      <c r="R1517">
        <f>ABS($J$5-O1517)</f>
        <v>0.21443282938192809</v>
      </c>
      <c r="S1517">
        <f>ABS($J$6-O1517)</f>
        <v>0.80412311018223037</v>
      </c>
      <c r="T1517">
        <f>MIN(P1517:S1517)</f>
        <v>0.1608246220364461</v>
      </c>
      <c r="U1517">
        <f>MATCH(T1517,P1517:S1517, 0)</f>
        <v>1</v>
      </c>
    </row>
    <row r="1518" spans="1:21" x14ac:dyDescent="0.35">
      <c r="A1518">
        <v>3</v>
      </c>
      <c r="B1518">
        <v>1507</v>
      </c>
      <c r="C1518" t="s">
        <v>30</v>
      </c>
      <c r="D1518" t="s">
        <v>31</v>
      </c>
      <c r="E1518" t="s">
        <v>84</v>
      </c>
      <c r="F1518" t="s">
        <v>85</v>
      </c>
      <c r="G1518" t="s">
        <v>153</v>
      </c>
      <c r="H1518" t="s">
        <v>154</v>
      </c>
      <c r="I1518" s="1">
        <v>41738</v>
      </c>
      <c r="J1518">
        <v>2014</v>
      </c>
      <c r="K1518" t="s">
        <v>362</v>
      </c>
      <c r="L1518" t="s">
        <v>363</v>
      </c>
      <c r="M1518" s="1">
        <v>41905</v>
      </c>
      <c r="N1518">
        <v>19</v>
      </c>
      <c r="O1518">
        <f>STANDARDIZE(N1518,$N$8,$N$9)</f>
        <v>-0.29506399194646826</v>
      </c>
      <c r="P1518">
        <f>ABS($J$3-O1518)</f>
        <v>0.23230223183042209</v>
      </c>
      <c r="Q1518">
        <f>ABS($J$4-O1518)</f>
        <v>2.4838469403406673</v>
      </c>
      <c r="R1518">
        <f>ABS($J$5-O1518)</f>
        <v>0.1429552195879521</v>
      </c>
      <c r="S1518">
        <f>ABS($J$6-O1518)</f>
        <v>0.73264550038825438</v>
      </c>
      <c r="T1518">
        <f>MIN(P1518:S1518)</f>
        <v>0.1429552195879521</v>
      </c>
      <c r="U1518">
        <f>MATCH(T1518,P1518:S1518, 0)</f>
        <v>3</v>
      </c>
    </row>
    <row r="1519" spans="1:21" x14ac:dyDescent="0.35">
      <c r="A1519">
        <v>3</v>
      </c>
      <c r="B1519">
        <v>1508</v>
      </c>
      <c r="C1519" t="s">
        <v>300</v>
      </c>
      <c r="D1519" t="s">
        <v>301</v>
      </c>
      <c r="E1519" t="s">
        <v>163</v>
      </c>
      <c r="F1519" t="s">
        <v>59</v>
      </c>
      <c r="G1519" t="s">
        <v>164</v>
      </c>
      <c r="H1519" t="s">
        <v>165</v>
      </c>
      <c r="I1519" s="1">
        <v>41738</v>
      </c>
      <c r="J1519">
        <v>2014</v>
      </c>
      <c r="K1519" t="s">
        <v>77</v>
      </c>
      <c r="L1519" t="s">
        <v>78</v>
      </c>
      <c r="M1519" s="1">
        <v>41911</v>
      </c>
      <c r="N1519">
        <v>25</v>
      </c>
      <c r="O1519">
        <f>STANDARDIZE(N1519,$N$8,$N$9)</f>
        <v>-0.18784757725550419</v>
      </c>
      <c r="P1519">
        <f>ABS($J$3-O1519)</f>
        <v>0.33951864652138619</v>
      </c>
      <c r="Q1519">
        <f>ABS($J$4-O1519)</f>
        <v>2.3766305256497033</v>
      </c>
      <c r="R1519">
        <f>ABS($J$5-O1519)</f>
        <v>3.5738804896988025E-2</v>
      </c>
      <c r="S1519">
        <f>ABS($J$6-O1519)</f>
        <v>0.62542908569729028</v>
      </c>
      <c r="T1519">
        <f>MIN(P1519:S1519)</f>
        <v>3.5738804896988025E-2</v>
      </c>
      <c r="U1519">
        <f>MATCH(T1519,P1519:S1519, 0)</f>
        <v>3</v>
      </c>
    </row>
    <row r="1520" spans="1:21" x14ac:dyDescent="0.35">
      <c r="A1520">
        <v>3</v>
      </c>
      <c r="B1520">
        <v>1509</v>
      </c>
      <c r="C1520" t="s">
        <v>14</v>
      </c>
      <c r="D1520" t="s">
        <v>15</v>
      </c>
      <c r="E1520" t="s">
        <v>141</v>
      </c>
      <c r="F1520" t="s">
        <v>142</v>
      </c>
      <c r="G1520" t="s">
        <v>143</v>
      </c>
      <c r="H1520" t="s">
        <v>144</v>
      </c>
      <c r="I1520" s="1">
        <v>41738</v>
      </c>
      <c r="J1520">
        <v>2014</v>
      </c>
      <c r="K1520" t="s">
        <v>77</v>
      </c>
      <c r="L1520" t="s">
        <v>78</v>
      </c>
      <c r="M1520" s="1">
        <v>41649</v>
      </c>
      <c r="N1520">
        <v>27</v>
      </c>
      <c r="O1520">
        <f>STANDARDIZE(N1520,$N$8,$N$9)</f>
        <v>-0.15210877235851616</v>
      </c>
      <c r="P1520">
        <f>ABS($J$3-O1520)</f>
        <v>0.37525745141837419</v>
      </c>
      <c r="Q1520">
        <f>ABS($J$4-O1520)</f>
        <v>2.3408917207527153</v>
      </c>
      <c r="R1520">
        <f>ABS($J$5-O1520)</f>
        <v>0</v>
      </c>
      <c r="S1520">
        <f>ABS($J$6-O1520)</f>
        <v>0.58969028080030228</v>
      </c>
      <c r="T1520">
        <f>MIN(P1520:S1520)</f>
        <v>0</v>
      </c>
      <c r="U1520">
        <f>MATCH(T1520,P1520:S1520, 0)</f>
        <v>3</v>
      </c>
    </row>
    <row r="1521" spans="1:21" x14ac:dyDescent="0.35">
      <c r="A1521">
        <v>3</v>
      </c>
      <c r="B1521">
        <v>1510</v>
      </c>
      <c r="C1521" t="s">
        <v>67</v>
      </c>
      <c r="D1521" t="s">
        <v>68</v>
      </c>
      <c r="E1521" t="s">
        <v>52</v>
      </c>
      <c r="F1521" t="s">
        <v>102</v>
      </c>
      <c r="G1521" t="s">
        <v>103</v>
      </c>
      <c r="H1521" t="s">
        <v>104</v>
      </c>
      <c r="I1521" s="1">
        <v>41738</v>
      </c>
      <c r="J1521">
        <v>2014</v>
      </c>
      <c r="K1521" t="s">
        <v>77</v>
      </c>
      <c r="L1521" t="s">
        <v>78</v>
      </c>
      <c r="M1521" s="1">
        <v>41680</v>
      </c>
      <c r="N1521">
        <v>28</v>
      </c>
      <c r="O1521">
        <f>STANDARDIZE(N1521,$N$8,$N$9)</f>
        <v>-0.13423936991002217</v>
      </c>
      <c r="P1521">
        <f>ABS($J$3-O1521)</f>
        <v>0.39312685386686819</v>
      </c>
      <c r="Q1521">
        <f>ABS($J$4-O1521)</f>
        <v>2.3230223183042211</v>
      </c>
      <c r="R1521">
        <f>ABS($J$5-O1521)</f>
        <v>1.7869402448493998E-2</v>
      </c>
      <c r="S1521">
        <f>ABS($J$6-O1521)</f>
        <v>0.57182087835180828</v>
      </c>
      <c r="T1521">
        <f>MIN(P1521:S1521)</f>
        <v>1.7869402448493998E-2</v>
      </c>
      <c r="U1521">
        <f>MATCH(T1521,P1521:S1521, 0)</f>
        <v>3</v>
      </c>
    </row>
    <row r="1522" spans="1:21" x14ac:dyDescent="0.35">
      <c r="A1522">
        <v>3</v>
      </c>
      <c r="B1522">
        <v>1511</v>
      </c>
      <c r="C1522" t="s">
        <v>408</v>
      </c>
      <c r="D1522" t="s">
        <v>409</v>
      </c>
      <c r="E1522" t="s">
        <v>52</v>
      </c>
      <c r="F1522" t="s">
        <v>102</v>
      </c>
      <c r="G1522" t="s">
        <v>103</v>
      </c>
      <c r="H1522" t="s">
        <v>104</v>
      </c>
      <c r="I1522" s="1">
        <v>41738</v>
      </c>
      <c r="J1522">
        <v>2014</v>
      </c>
      <c r="K1522" t="s">
        <v>77</v>
      </c>
      <c r="L1522" t="s">
        <v>78</v>
      </c>
      <c r="M1522" s="1">
        <v>41680</v>
      </c>
      <c r="N1522">
        <v>28</v>
      </c>
      <c r="O1522">
        <f>STANDARDIZE(N1522,$N$8,$N$9)</f>
        <v>-0.13423936991002217</v>
      </c>
      <c r="P1522">
        <f>ABS($J$3-O1522)</f>
        <v>0.39312685386686819</v>
      </c>
      <c r="Q1522">
        <f>ABS($J$4-O1522)</f>
        <v>2.3230223183042211</v>
      </c>
      <c r="R1522">
        <f>ABS($J$5-O1522)</f>
        <v>1.7869402448493998E-2</v>
      </c>
      <c r="S1522">
        <f>ABS($J$6-O1522)</f>
        <v>0.57182087835180828</v>
      </c>
      <c r="T1522">
        <f>MIN(P1522:S1522)</f>
        <v>1.7869402448493998E-2</v>
      </c>
      <c r="U1522">
        <f>MATCH(T1522,P1522:S1522, 0)</f>
        <v>3</v>
      </c>
    </row>
    <row r="1523" spans="1:21" x14ac:dyDescent="0.35">
      <c r="A1523">
        <v>3</v>
      </c>
      <c r="B1523">
        <v>1512</v>
      </c>
      <c r="C1523" t="s">
        <v>312</v>
      </c>
      <c r="D1523" t="s">
        <v>313</v>
      </c>
      <c r="E1523" t="s">
        <v>52</v>
      </c>
      <c r="F1523" t="s">
        <v>102</v>
      </c>
      <c r="G1523" t="s">
        <v>103</v>
      </c>
      <c r="H1523" t="s">
        <v>104</v>
      </c>
      <c r="I1523" s="1">
        <v>41738</v>
      </c>
      <c r="J1523">
        <v>2014</v>
      </c>
      <c r="K1523" t="s">
        <v>77</v>
      </c>
      <c r="L1523" t="s">
        <v>78</v>
      </c>
      <c r="M1523" s="1">
        <v>41708</v>
      </c>
      <c r="N1523">
        <v>29</v>
      </c>
      <c r="O1523">
        <f>STANDARDIZE(N1523,$N$8,$N$9)</f>
        <v>-0.11636996746152814</v>
      </c>
      <c r="P1523">
        <f>ABS($J$3-O1523)</f>
        <v>0.41099625631536219</v>
      </c>
      <c r="Q1523">
        <f>ABS($J$4-O1523)</f>
        <v>2.3051529158557269</v>
      </c>
      <c r="R1523">
        <f>ABS($J$5-O1523)</f>
        <v>3.5738804896988025E-2</v>
      </c>
      <c r="S1523">
        <f>ABS($J$6-O1523)</f>
        <v>0.55395147590331428</v>
      </c>
      <c r="T1523">
        <f>MIN(P1523:S1523)</f>
        <v>3.5738804896988025E-2</v>
      </c>
      <c r="U1523">
        <f>MATCH(T1523,P1523:S1523, 0)</f>
        <v>3</v>
      </c>
    </row>
    <row r="1524" spans="1:21" x14ac:dyDescent="0.35">
      <c r="A1524">
        <v>3</v>
      </c>
      <c r="B1524">
        <v>1513</v>
      </c>
      <c r="C1524" t="s">
        <v>288</v>
      </c>
      <c r="D1524" t="s">
        <v>289</v>
      </c>
      <c r="E1524" t="s">
        <v>52</v>
      </c>
      <c r="F1524" t="s">
        <v>102</v>
      </c>
      <c r="G1524" t="s">
        <v>103</v>
      </c>
      <c r="H1524" t="s">
        <v>104</v>
      </c>
      <c r="I1524" s="1">
        <v>41738</v>
      </c>
      <c r="J1524">
        <v>2014</v>
      </c>
      <c r="K1524" t="s">
        <v>77</v>
      </c>
      <c r="L1524" t="s">
        <v>78</v>
      </c>
      <c r="M1524" s="1">
        <v>41708</v>
      </c>
      <c r="N1524">
        <v>29</v>
      </c>
      <c r="O1524">
        <f>STANDARDIZE(N1524,$N$8,$N$9)</f>
        <v>-0.11636996746152814</v>
      </c>
      <c r="P1524">
        <f>ABS($J$3-O1524)</f>
        <v>0.41099625631536219</v>
      </c>
      <c r="Q1524">
        <f>ABS($J$4-O1524)</f>
        <v>2.3051529158557269</v>
      </c>
      <c r="R1524">
        <f>ABS($J$5-O1524)</f>
        <v>3.5738804896988025E-2</v>
      </c>
      <c r="S1524">
        <f>ABS($J$6-O1524)</f>
        <v>0.55395147590331428</v>
      </c>
      <c r="T1524">
        <f>MIN(P1524:S1524)</f>
        <v>3.5738804896988025E-2</v>
      </c>
      <c r="U1524">
        <f>MATCH(T1524,P1524:S1524, 0)</f>
        <v>3</v>
      </c>
    </row>
    <row r="1525" spans="1:21" x14ac:dyDescent="0.35">
      <c r="A1525">
        <v>3</v>
      </c>
      <c r="B1525">
        <v>1514</v>
      </c>
      <c r="C1525" t="s">
        <v>272</v>
      </c>
      <c r="D1525" t="s">
        <v>273</v>
      </c>
      <c r="E1525" t="s">
        <v>79</v>
      </c>
      <c r="F1525" t="s">
        <v>35</v>
      </c>
      <c r="G1525" t="s">
        <v>80</v>
      </c>
      <c r="H1525" t="s">
        <v>81</v>
      </c>
      <c r="I1525" s="1">
        <v>41738</v>
      </c>
      <c r="J1525">
        <v>2014</v>
      </c>
      <c r="K1525" t="s">
        <v>41</v>
      </c>
      <c r="L1525" t="s">
        <v>42</v>
      </c>
      <c r="M1525" s="1">
        <v>41892</v>
      </c>
      <c r="N1525">
        <v>35</v>
      </c>
      <c r="O1525">
        <f>STANDARDIZE(N1525,$N$8,$N$9)</f>
        <v>-9.1535527705640905E-3</v>
      </c>
      <c r="P1525">
        <f>ABS($J$3-O1525)</f>
        <v>0.51821267100632629</v>
      </c>
      <c r="Q1525">
        <f>ABS($J$4-O1525)</f>
        <v>2.1979365011647629</v>
      </c>
      <c r="R1525">
        <f>ABS($J$5-O1525)</f>
        <v>0.14295521958795207</v>
      </c>
      <c r="S1525">
        <f>ABS($J$6-O1525)</f>
        <v>0.44673506121235018</v>
      </c>
      <c r="T1525">
        <f>MIN(P1525:S1525)</f>
        <v>0.14295521958795207</v>
      </c>
      <c r="U1525">
        <f>MATCH(T1525,P1525:S1525, 0)</f>
        <v>3</v>
      </c>
    </row>
    <row r="1526" spans="1:21" x14ac:dyDescent="0.35">
      <c r="A1526">
        <v>3</v>
      </c>
      <c r="B1526">
        <v>1515</v>
      </c>
      <c r="C1526" t="s">
        <v>501</v>
      </c>
      <c r="D1526" t="s">
        <v>502</v>
      </c>
      <c r="E1526" t="s">
        <v>73</v>
      </c>
      <c r="F1526" t="s">
        <v>74</v>
      </c>
      <c r="G1526" t="s">
        <v>114</v>
      </c>
      <c r="H1526" t="s">
        <v>115</v>
      </c>
      <c r="I1526" s="1">
        <v>41739</v>
      </c>
      <c r="J1526">
        <v>2014</v>
      </c>
      <c r="K1526" t="s">
        <v>77</v>
      </c>
      <c r="L1526" t="s">
        <v>78</v>
      </c>
      <c r="M1526" s="1">
        <v>41933</v>
      </c>
      <c r="N1526">
        <v>17</v>
      </c>
      <c r="O1526">
        <f>STANDARDIZE(N1526,$N$8,$N$9)</f>
        <v>-0.33080279684345626</v>
      </c>
      <c r="P1526">
        <f>ABS($J$3-O1526)</f>
        <v>0.19656342693343409</v>
      </c>
      <c r="Q1526">
        <f>ABS($J$4-O1526)</f>
        <v>2.5195857452376553</v>
      </c>
      <c r="R1526">
        <f>ABS($J$5-O1526)</f>
        <v>0.17869402448494009</v>
      </c>
      <c r="S1526">
        <f>ABS($J$6-O1526)</f>
        <v>0.76838430528524237</v>
      </c>
      <c r="T1526">
        <f>MIN(P1526:S1526)</f>
        <v>0.17869402448494009</v>
      </c>
      <c r="U1526">
        <f>MATCH(T1526,P1526:S1526, 0)</f>
        <v>3</v>
      </c>
    </row>
    <row r="1527" spans="1:21" x14ac:dyDescent="0.35">
      <c r="A1527">
        <v>3</v>
      </c>
      <c r="B1527">
        <v>1516</v>
      </c>
      <c r="C1527" t="s">
        <v>14</v>
      </c>
      <c r="D1527" t="s">
        <v>15</v>
      </c>
      <c r="E1527" t="s">
        <v>79</v>
      </c>
      <c r="F1527" t="s">
        <v>35</v>
      </c>
      <c r="G1527" t="s">
        <v>80</v>
      </c>
      <c r="H1527" t="s">
        <v>81</v>
      </c>
      <c r="I1527" s="1">
        <v>41739</v>
      </c>
      <c r="J1527">
        <v>2014</v>
      </c>
      <c r="K1527" t="s">
        <v>77</v>
      </c>
      <c r="L1527" t="s">
        <v>78</v>
      </c>
      <c r="M1527" s="1">
        <v>41934</v>
      </c>
      <c r="N1527">
        <v>18</v>
      </c>
      <c r="O1527">
        <f>STANDARDIZE(N1527,$N$8,$N$9)</f>
        <v>-0.31293339439496226</v>
      </c>
      <c r="P1527">
        <f>ABS($J$3-O1527)</f>
        <v>0.21443282938192809</v>
      </c>
      <c r="Q1527">
        <f>ABS($J$4-O1527)</f>
        <v>2.5017163427891611</v>
      </c>
      <c r="R1527">
        <f>ABS($J$5-O1527)</f>
        <v>0.1608246220364461</v>
      </c>
      <c r="S1527">
        <f>ABS($J$6-O1527)</f>
        <v>0.75051490283674838</v>
      </c>
      <c r="T1527">
        <f>MIN(P1527:S1527)</f>
        <v>0.1608246220364461</v>
      </c>
      <c r="U1527">
        <f>MATCH(T1527,P1527:S1527, 0)</f>
        <v>3</v>
      </c>
    </row>
    <row r="1528" spans="1:21" x14ac:dyDescent="0.35">
      <c r="A1528">
        <v>3</v>
      </c>
      <c r="B1528">
        <v>1517</v>
      </c>
      <c r="C1528" t="s">
        <v>501</v>
      </c>
      <c r="D1528" t="s">
        <v>502</v>
      </c>
      <c r="E1528" t="s">
        <v>73</v>
      </c>
      <c r="F1528" t="s">
        <v>74</v>
      </c>
      <c r="G1528" t="s">
        <v>114</v>
      </c>
      <c r="H1528" t="s">
        <v>115</v>
      </c>
      <c r="I1528" s="1">
        <v>41739</v>
      </c>
      <c r="J1528">
        <v>2014</v>
      </c>
      <c r="K1528" t="s">
        <v>77</v>
      </c>
      <c r="L1528" t="s">
        <v>78</v>
      </c>
      <c r="M1528" s="1">
        <v>41770</v>
      </c>
      <c r="N1528">
        <v>32</v>
      </c>
      <c r="O1528">
        <f>STANDARDIZE(N1528,$N$8,$N$9)</f>
        <v>-6.2761760116046117E-2</v>
      </c>
      <c r="P1528">
        <f>ABS($J$3-O1528)</f>
        <v>0.46460446366084424</v>
      </c>
      <c r="Q1528">
        <f>ABS($J$4-O1528)</f>
        <v>2.2515447085102451</v>
      </c>
      <c r="R1528">
        <f>ABS($J$5-O1528)</f>
        <v>8.9347012242470047E-2</v>
      </c>
      <c r="S1528">
        <f>ABS($J$6-O1528)</f>
        <v>0.50034326855783218</v>
      </c>
      <c r="T1528">
        <f>MIN(P1528:S1528)</f>
        <v>8.9347012242470047E-2</v>
      </c>
      <c r="U1528">
        <f>MATCH(T1528,P1528:S1528, 0)</f>
        <v>3</v>
      </c>
    </row>
    <row r="1529" spans="1:21" x14ac:dyDescent="0.35">
      <c r="A1529">
        <v>1</v>
      </c>
      <c r="B1529">
        <v>1518</v>
      </c>
      <c r="C1529" t="s">
        <v>410</v>
      </c>
      <c r="D1529" t="s">
        <v>411</v>
      </c>
      <c r="E1529" t="s">
        <v>296</v>
      </c>
      <c r="F1529" t="s">
        <v>320</v>
      </c>
      <c r="G1529" t="s">
        <v>351</v>
      </c>
      <c r="H1529" t="s">
        <v>352</v>
      </c>
      <c r="I1529" s="1">
        <v>41740</v>
      </c>
      <c r="J1529">
        <v>2014</v>
      </c>
      <c r="K1529" t="s">
        <v>77</v>
      </c>
      <c r="L1529" t="s">
        <v>78</v>
      </c>
      <c r="M1529" s="1">
        <v>41923</v>
      </c>
      <c r="N1529">
        <v>6</v>
      </c>
      <c r="O1529">
        <f>STANDARDIZE(N1529,$N$8,$N$9)</f>
        <v>-0.52736622377689035</v>
      </c>
      <c r="P1529">
        <f>ABS($J$3-O1529)</f>
        <v>0</v>
      </c>
      <c r="Q1529">
        <f>ABS($J$4-O1529)</f>
        <v>2.7161491721710895</v>
      </c>
      <c r="R1529">
        <f>ABS($J$5-O1529)</f>
        <v>0.37525745141837419</v>
      </c>
      <c r="S1529">
        <f>ABS($J$6-O1529)</f>
        <v>0.96494773221867647</v>
      </c>
      <c r="T1529">
        <f>MIN(P1529:S1529)</f>
        <v>0</v>
      </c>
      <c r="U1529">
        <f>MATCH(T1529,P1529:S1529, 0)</f>
        <v>1</v>
      </c>
    </row>
    <row r="1530" spans="1:21" x14ac:dyDescent="0.35">
      <c r="A1530">
        <v>1</v>
      </c>
      <c r="B1530">
        <v>1519</v>
      </c>
      <c r="C1530" t="s">
        <v>30</v>
      </c>
      <c r="D1530" t="s">
        <v>31</v>
      </c>
      <c r="E1530" t="s">
        <v>73</v>
      </c>
      <c r="F1530" t="s">
        <v>74</v>
      </c>
      <c r="G1530" t="s">
        <v>75</v>
      </c>
      <c r="H1530" t="s">
        <v>76</v>
      </c>
      <c r="I1530" s="1">
        <v>41740</v>
      </c>
      <c r="J1530">
        <v>2014</v>
      </c>
      <c r="K1530" t="s">
        <v>38</v>
      </c>
      <c r="L1530" t="s">
        <v>13</v>
      </c>
      <c r="M1530" s="1">
        <v>41954</v>
      </c>
      <c r="N1530">
        <v>7</v>
      </c>
      <c r="O1530">
        <f>STANDARDIZE(N1530,$N$8,$N$9)</f>
        <v>-0.50949682132839635</v>
      </c>
      <c r="P1530">
        <f>ABS($J$3-O1530)</f>
        <v>1.7869402448493998E-2</v>
      </c>
      <c r="Q1530">
        <f>ABS($J$4-O1530)</f>
        <v>2.6982797697225953</v>
      </c>
      <c r="R1530">
        <f>ABS($J$5-O1530)</f>
        <v>0.35738804896988019</v>
      </c>
      <c r="S1530">
        <f>ABS($J$6-O1530)</f>
        <v>0.94707832977018247</v>
      </c>
      <c r="T1530">
        <f>MIN(P1530:S1530)</f>
        <v>1.7869402448493998E-2</v>
      </c>
      <c r="U1530">
        <f>MATCH(T1530,P1530:S1530, 0)</f>
        <v>1</v>
      </c>
    </row>
    <row r="1531" spans="1:21" x14ac:dyDescent="0.35">
      <c r="A1531">
        <v>1</v>
      </c>
      <c r="B1531">
        <v>1520</v>
      </c>
      <c r="C1531" t="s">
        <v>82</v>
      </c>
      <c r="D1531" t="s">
        <v>83</v>
      </c>
      <c r="E1531" t="s">
        <v>84</v>
      </c>
      <c r="F1531" t="s">
        <v>85</v>
      </c>
      <c r="G1531" t="s">
        <v>333</v>
      </c>
      <c r="H1531" t="s">
        <v>334</v>
      </c>
      <c r="I1531" s="1">
        <v>41740</v>
      </c>
      <c r="J1531">
        <v>2014</v>
      </c>
      <c r="K1531" t="s">
        <v>77</v>
      </c>
      <c r="L1531" t="s">
        <v>78</v>
      </c>
      <c r="M1531" s="1">
        <v>41956</v>
      </c>
      <c r="N1531">
        <v>9</v>
      </c>
      <c r="O1531">
        <f>STANDARDIZE(N1531,$N$8,$N$9)</f>
        <v>-0.4737580164314083</v>
      </c>
      <c r="P1531">
        <f>ABS($J$3-O1531)</f>
        <v>5.3608207345482051E-2</v>
      </c>
      <c r="Q1531">
        <f>ABS($J$4-O1531)</f>
        <v>2.6625409648256073</v>
      </c>
      <c r="R1531">
        <f>ABS($J$5-O1531)</f>
        <v>0.32164924407289214</v>
      </c>
      <c r="S1531">
        <f>ABS($J$6-O1531)</f>
        <v>0.91133952487319436</v>
      </c>
      <c r="T1531">
        <f>MIN(P1531:S1531)</f>
        <v>5.3608207345482051E-2</v>
      </c>
      <c r="U1531">
        <f>MATCH(T1531,P1531:S1531, 0)</f>
        <v>1</v>
      </c>
    </row>
    <row r="1532" spans="1:21" x14ac:dyDescent="0.35">
      <c r="A1532">
        <v>1</v>
      </c>
      <c r="B1532">
        <v>1521</v>
      </c>
      <c r="C1532" t="s">
        <v>157</v>
      </c>
      <c r="D1532" t="s">
        <v>158</v>
      </c>
      <c r="E1532" t="s">
        <v>84</v>
      </c>
      <c r="F1532" t="s">
        <v>85</v>
      </c>
      <c r="G1532" t="s">
        <v>153</v>
      </c>
      <c r="H1532" t="s">
        <v>154</v>
      </c>
      <c r="I1532" s="1">
        <v>41740</v>
      </c>
      <c r="J1532">
        <v>2014</v>
      </c>
      <c r="K1532" t="s">
        <v>77</v>
      </c>
      <c r="L1532" t="s">
        <v>78</v>
      </c>
      <c r="M1532" s="1">
        <v>41962</v>
      </c>
      <c r="N1532">
        <v>15</v>
      </c>
      <c r="O1532">
        <f>STANDARDIZE(N1532,$N$8,$N$9)</f>
        <v>-0.36654160174044426</v>
      </c>
      <c r="P1532">
        <f>ABS($J$3-O1532)</f>
        <v>0.1608246220364461</v>
      </c>
      <c r="Q1532">
        <f>ABS($J$4-O1532)</f>
        <v>2.5553245501346433</v>
      </c>
      <c r="R1532">
        <f>ABS($J$5-O1532)</f>
        <v>0.21443282938192809</v>
      </c>
      <c r="S1532">
        <f>ABS($J$6-O1532)</f>
        <v>0.80412311018223037</v>
      </c>
      <c r="T1532">
        <f>MIN(P1532:S1532)</f>
        <v>0.1608246220364461</v>
      </c>
      <c r="U1532">
        <f>MATCH(T1532,P1532:S1532, 0)</f>
        <v>1</v>
      </c>
    </row>
    <row r="1533" spans="1:21" x14ac:dyDescent="0.35">
      <c r="A1533">
        <v>3</v>
      </c>
      <c r="B1533">
        <v>1522</v>
      </c>
      <c r="C1533" t="s">
        <v>14</v>
      </c>
      <c r="D1533" t="s">
        <v>15</v>
      </c>
      <c r="E1533" t="s">
        <v>79</v>
      </c>
      <c r="F1533" t="s">
        <v>35</v>
      </c>
      <c r="G1533" t="s">
        <v>80</v>
      </c>
      <c r="H1533" t="s">
        <v>81</v>
      </c>
      <c r="I1533" s="1">
        <v>41740</v>
      </c>
      <c r="J1533">
        <v>2014</v>
      </c>
      <c r="K1533" t="s">
        <v>77</v>
      </c>
      <c r="L1533" t="s">
        <v>78</v>
      </c>
      <c r="M1533" s="1">
        <v>41967</v>
      </c>
      <c r="N1533">
        <v>20</v>
      </c>
      <c r="O1533">
        <f>STANDARDIZE(N1533,$N$8,$N$9)</f>
        <v>-0.27719458949797421</v>
      </c>
      <c r="P1533">
        <f>ABS($J$3-O1533)</f>
        <v>0.25017163427891614</v>
      </c>
      <c r="Q1533">
        <f>ABS($J$4-O1533)</f>
        <v>2.4659775378921731</v>
      </c>
      <c r="R1533">
        <f>ABS($J$5-O1533)</f>
        <v>0.12508581713945804</v>
      </c>
      <c r="S1533">
        <f>ABS($J$6-O1533)</f>
        <v>0.71477609793976038</v>
      </c>
      <c r="T1533">
        <f>MIN(P1533:S1533)</f>
        <v>0.12508581713945804</v>
      </c>
      <c r="U1533">
        <f>MATCH(T1533,P1533:S1533, 0)</f>
        <v>3</v>
      </c>
    </row>
    <row r="1534" spans="1:21" x14ac:dyDescent="0.35">
      <c r="A1534">
        <v>3</v>
      </c>
      <c r="B1534">
        <v>1523</v>
      </c>
      <c r="C1534" t="s">
        <v>67</v>
      </c>
      <c r="D1534" t="s">
        <v>68</v>
      </c>
      <c r="E1534" t="s">
        <v>163</v>
      </c>
      <c r="F1534" t="s">
        <v>59</v>
      </c>
      <c r="G1534" t="s">
        <v>164</v>
      </c>
      <c r="H1534" t="s">
        <v>165</v>
      </c>
      <c r="I1534" s="1">
        <v>41740</v>
      </c>
      <c r="J1534">
        <v>2014</v>
      </c>
      <c r="K1534" t="s">
        <v>176</v>
      </c>
      <c r="L1534" t="s">
        <v>177</v>
      </c>
      <c r="M1534" s="1">
        <v>41710</v>
      </c>
      <c r="N1534">
        <v>29</v>
      </c>
      <c r="O1534">
        <f>STANDARDIZE(N1534,$N$8,$N$9)</f>
        <v>-0.11636996746152814</v>
      </c>
      <c r="P1534">
        <f>ABS($J$3-O1534)</f>
        <v>0.41099625631536219</v>
      </c>
      <c r="Q1534">
        <f>ABS($J$4-O1534)</f>
        <v>2.3051529158557269</v>
      </c>
      <c r="R1534">
        <f>ABS($J$5-O1534)</f>
        <v>3.5738804896988025E-2</v>
      </c>
      <c r="S1534">
        <f>ABS($J$6-O1534)</f>
        <v>0.55395147590331428</v>
      </c>
      <c r="T1534">
        <f>MIN(P1534:S1534)</f>
        <v>3.5738804896988025E-2</v>
      </c>
      <c r="U1534">
        <f>MATCH(T1534,P1534:S1534, 0)</f>
        <v>3</v>
      </c>
    </row>
    <row r="1535" spans="1:21" x14ac:dyDescent="0.35">
      <c r="A1535">
        <v>3</v>
      </c>
      <c r="B1535">
        <v>1524</v>
      </c>
      <c r="C1535" t="s">
        <v>67</v>
      </c>
      <c r="D1535" t="s">
        <v>68</v>
      </c>
      <c r="E1535" t="s">
        <v>131</v>
      </c>
      <c r="F1535" t="s">
        <v>132</v>
      </c>
      <c r="G1535" t="s">
        <v>133</v>
      </c>
      <c r="H1535" t="s">
        <v>134</v>
      </c>
      <c r="I1535" s="1">
        <v>41740</v>
      </c>
      <c r="J1535">
        <v>2014</v>
      </c>
      <c r="K1535" t="s">
        <v>77</v>
      </c>
      <c r="L1535" t="s">
        <v>78</v>
      </c>
      <c r="M1535" s="1">
        <v>41863</v>
      </c>
      <c r="N1535">
        <v>34</v>
      </c>
      <c r="O1535">
        <f>STANDARDIZE(N1535,$N$8,$N$9)</f>
        <v>-2.7022955219058099E-2</v>
      </c>
      <c r="P1535">
        <f>ABS($J$3-O1535)</f>
        <v>0.50034326855783229</v>
      </c>
      <c r="Q1535">
        <f>ABS($J$4-O1535)</f>
        <v>2.2158059036132571</v>
      </c>
      <c r="R1535">
        <f>ABS($J$5-O1535)</f>
        <v>0.12508581713945807</v>
      </c>
      <c r="S1535">
        <f>ABS($J$6-O1535)</f>
        <v>0.46460446366084424</v>
      </c>
      <c r="T1535">
        <f>MIN(P1535:S1535)</f>
        <v>0.12508581713945807</v>
      </c>
      <c r="U1535">
        <f>MATCH(T1535,P1535:S1535, 0)</f>
        <v>3</v>
      </c>
    </row>
    <row r="1536" spans="1:21" x14ac:dyDescent="0.35">
      <c r="A1536">
        <v>1</v>
      </c>
      <c r="B1536">
        <v>1525</v>
      </c>
      <c r="C1536" t="s">
        <v>14</v>
      </c>
      <c r="D1536" t="s">
        <v>15</v>
      </c>
      <c r="E1536" t="s">
        <v>79</v>
      </c>
      <c r="F1536" t="s">
        <v>35</v>
      </c>
      <c r="G1536" t="s">
        <v>80</v>
      </c>
      <c r="H1536" t="s">
        <v>81</v>
      </c>
      <c r="I1536" s="1">
        <v>41741</v>
      </c>
      <c r="J1536">
        <v>2014</v>
      </c>
      <c r="K1536" t="s">
        <v>69</v>
      </c>
      <c r="L1536" t="s">
        <v>70</v>
      </c>
      <c r="M1536" s="1">
        <v>41985</v>
      </c>
      <c r="N1536">
        <v>8</v>
      </c>
      <c r="O1536">
        <f>STANDARDIZE(N1536,$N$8,$N$9)</f>
        <v>-0.49162741887990236</v>
      </c>
      <c r="P1536">
        <f>ABS($J$3-O1536)</f>
        <v>3.5738804896987997E-2</v>
      </c>
      <c r="Q1536">
        <f>ABS($J$4-O1536)</f>
        <v>2.6804103672741011</v>
      </c>
      <c r="R1536">
        <f>ABS($J$5-O1536)</f>
        <v>0.33951864652138619</v>
      </c>
      <c r="S1536">
        <f>ABS($J$6-O1536)</f>
        <v>0.92920892732168847</v>
      </c>
      <c r="T1536">
        <f>MIN(P1536:S1536)</f>
        <v>3.5738804896987997E-2</v>
      </c>
      <c r="U1536">
        <f>MATCH(T1536,P1536:S1536, 0)</f>
        <v>1</v>
      </c>
    </row>
    <row r="1537" spans="1:21" x14ac:dyDescent="0.35">
      <c r="A1537">
        <v>3</v>
      </c>
      <c r="B1537">
        <v>1526</v>
      </c>
      <c r="C1537" t="s">
        <v>14</v>
      </c>
      <c r="D1537" t="s">
        <v>15</v>
      </c>
      <c r="E1537" t="s">
        <v>296</v>
      </c>
      <c r="F1537" t="s">
        <v>320</v>
      </c>
      <c r="G1537" t="s">
        <v>351</v>
      </c>
      <c r="H1537" t="s">
        <v>352</v>
      </c>
      <c r="I1537" s="1">
        <v>41741</v>
      </c>
      <c r="J1537">
        <v>2014</v>
      </c>
      <c r="K1537" t="s">
        <v>77</v>
      </c>
      <c r="L1537" t="s">
        <v>78</v>
      </c>
      <c r="M1537" s="1">
        <v>41997</v>
      </c>
      <c r="N1537">
        <v>20</v>
      </c>
      <c r="O1537">
        <f>STANDARDIZE(N1537,$N$8,$N$9)</f>
        <v>-0.27719458949797421</v>
      </c>
      <c r="P1537">
        <f>ABS($J$3-O1537)</f>
        <v>0.25017163427891614</v>
      </c>
      <c r="Q1537">
        <f>ABS($J$4-O1537)</f>
        <v>2.4659775378921731</v>
      </c>
      <c r="R1537">
        <f>ABS($J$5-O1537)</f>
        <v>0.12508581713945804</v>
      </c>
      <c r="S1537">
        <f>ABS($J$6-O1537)</f>
        <v>0.71477609793976038</v>
      </c>
      <c r="T1537">
        <f>MIN(P1537:S1537)</f>
        <v>0.12508581713945804</v>
      </c>
      <c r="U1537">
        <f>MATCH(T1537,P1537:S1537, 0)</f>
        <v>3</v>
      </c>
    </row>
    <row r="1538" spans="1:21" x14ac:dyDescent="0.35">
      <c r="A1538">
        <v>3</v>
      </c>
      <c r="B1538">
        <v>1527</v>
      </c>
      <c r="C1538" t="s">
        <v>172</v>
      </c>
      <c r="D1538" t="s">
        <v>173</v>
      </c>
      <c r="E1538" t="s">
        <v>131</v>
      </c>
      <c r="F1538" t="s">
        <v>132</v>
      </c>
      <c r="G1538" t="s">
        <v>133</v>
      </c>
      <c r="H1538" t="s">
        <v>134</v>
      </c>
      <c r="I1538" s="1">
        <v>41741</v>
      </c>
      <c r="J1538">
        <v>2014</v>
      </c>
      <c r="K1538" t="s">
        <v>166</v>
      </c>
      <c r="L1538" t="s">
        <v>167</v>
      </c>
      <c r="M1538" s="1">
        <v>42368</v>
      </c>
      <c r="N1538">
        <v>26</v>
      </c>
      <c r="O1538">
        <f>STANDARDIZE(N1538,$N$8,$N$9)</f>
        <v>-0.16997817480701016</v>
      </c>
      <c r="P1538">
        <f>ABS($J$3-O1538)</f>
        <v>0.35738804896988019</v>
      </c>
      <c r="Q1538">
        <f>ABS($J$4-O1538)</f>
        <v>2.3587611232012091</v>
      </c>
      <c r="R1538">
        <f>ABS($J$5-O1538)</f>
        <v>1.7869402448493998E-2</v>
      </c>
      <c r="S1538">
        <f>ABS($J$6-O1538)</f>
        <v>0.60755968324879628</v>
      </c>
      <c r="T1538">
        <f>MIN(P1538:S1538)</f>
        <v>1.7869402448493998E-2</v>
      </c>
      <c r="U1538">
        <f>MATCH(T1538,P1538:S1538, 0)</f>
        <v>3</v>
      </c>
    </row>
    <row r="1539" spans="1:21" x14ac:dyDescent="0.35">
      <c r="A1539">
        <v>3</v>
      </c>
      <c r="B1539">
        <v>1528</v>
      </c>
      <c r="C1539" t="s">
        <v>225</v>
      </c>
      <c r="D1539" t="s">
        <v>226</v>
      </c>
      <c r="E1539" t="s">
        <v>131</v>
      </c>
      <c r="F1539" t="s">
        <v>132</v>
      </c>
      <c r="G1539" t="s">
        <v>133</v>
      </c>
      <c r="H1539" t="s">
        <v>134</v>
      </c>
      <c r="I1539" s="1">
        <v>41741</v>
      </c>
      <c r="J1539">
        <v>2014</v>
      </c>
      <c r="K1539" t="s">
        <v>77</v>
      </c>
      <c r="L1539" t="s">
        <v>78</v>
      </c>
      <c r="M1539" s="1">
        <v>42368</v>
      </c>
      <c r="N1539">
        <v>26</v>
      </c>
      <c r="O1539">
        <f>STANDARDIZE(N1539,$N$8,$N$9)</f>
        <v>-0.16997817480701016</v>
      </c>
      <c r="P1539">
        <f>ABS($J$3-O1539)</f>
        <v>0.35738804896988019</v>
      </c>
      <c r="Q1539">
        <f>ABS($J$4-O1539)</f>
        <v>2.3587611232012091</v>
      </c>
      <c r="R1539">
        <f>ABS($J$5-O1539)</f>
        <v>1.7869402448493998E-2</v>
      </c>
      <c r="S1539">
        <f>ABS($J$6-O1539)</f>
        <v>0.60755968324879628</v>
      </c>
      <c r="T1539">
        <f>MIN(P1539:S1539)</f>
        <v>1.7869402448493998E-2</v>
      </c>
      <c r="U1539">
        <f>MATCH(T1539,P1539:S1539, 0)</f>
        <v>3</v>
      </c>
    </row>
    <row r="1540" spans="1:21" x14ac:dyDescent="0.35">
      <c r="A1540">
        <v>3</v>
      </c>
      <c r="B1540">
        <v>1529</v>
      </c>
      <c r="C1540" t="s">
        <v>135</v>
      </c>
      <c r="D1540" t="s">
        <v>136</v>
      </c>
      <c r="E1540" t="s">
        <v>84</v>
      </c>
      <c r="F1540" t="s">
        <v>85</v>
      </c>
      <c r="G1540" t="s">
        <v>86</v>
      </c>
      <c r="H1540" t="s">
        <v>87</v>
      </c>
      <c r="I1540" s="1">
        <v>41741</v>
      </c>
      <c r="J1540">
        <v>2014</v>
      </c>
      <c r="K1540" t="s">
        <v>77</v>
      </c>
      <c r="L1540" t="s">
        <v>78</v>
      </c>
      <c r="M1540" s="1">
        <v>42095</v>
      </c>
      <c r="N1540">
        <v>31</v>
      </c>
      <c r="O1540">
        <f>STANDARDIZE(N1540,$N$8,$N$9)</f>
        <v>-8.0631162564540129E-2</v>
      </c>
      <c r="P1540">
        <f>ABS($J$3-O1540)</f>
        <v>0.44673506121235024</v>
      </c>
      <c r="Q1540">
        <f>ABS($J$4-O1540)</f>
        <v>2.2694141109587389</v>
      </c>
      <c r="R1540">
        <f>ABS($J$5-O1540)</f>
        <v>7.1477609793976035E-2</v>
      </c>
      <c r="S1540">
        <f>ABS($J$6-O1540)</f>
        <v>0.51821267100632629</v>
      </c>
      <c r="T1540">
        <f>MIN(P1540:S1540)</f>
        <v>7.1477609793976035E-2</v>
      </c>
      <c r="U1540">
        <f>MATCH(T1540,P1540:S1540, 0)</f>
        <v>3</v>
      </c>
    </row>
    <row r="1541" spans="1:21" x14ac:dyDescent="0.35">
      <c r="A1541">
        <v>3</v>
      </c>
      <c r="B1541">
        <v>1530</v>
      </c>
      <c r="C1541" t="s">
        <v>30</v>
      </c>
      <c r="D1541" t="s">
        <v>31</v>
      </c>
      <c r="E1541" t="s">
        <v>52</v>
      </c>
      <c r="F1541" t="s">
        <v>53</v>
      </c>
      <c r="G1541" t="s">
        <v>54</v>
      </c>
      <c r="H1541" t="s">
        <v>55</v>
      </c>
      <c r="I1541" s="1">
        <v>41741</v>
      </c>
      <c r="J1541">
        <v>2014</v>
      </c>
      <c r="K1541" t="s">
        <v>233</v>
      </c>
      <c r="L1541" t="s">
        <v>234</v>
      </c>
      <c r="M1541" s="1">
        <v>42248</v>
      </c>
      <c r="N1541">
        <v>36</v>
      </c>
      <c r="O1541">
        <f>STANDARDIZE(N1541,$N$8,$N$9)</f>
        <v>8.7158496779299183E-3</v>
      </c>
      <c r="P1541">
        <f>ABS($J$3-O1541)</f>
        <v>0.53608207345482028</v>
      </c>
      <c r="Q1541">
        <f>ABS($J$4-O1541)</f>
        <v>2.1800670987162691</v>
      </c>
      <c r="R1541">
        <f>ABS($J$5-O1541)</f>
        <v>0.1608246220364461</v>
      </c>
      <c r="S1541">
        <f>ABS($J$6-O1541)</f>
        <v>0.42886565876385618</v>
      </c>
      <c r="T1541">
        <f>MIN(P1541:S1541)</f>
        <v>0.1608246220364461</v>
      </c>
      <c r="U1541">
        <f>MATCH(T1541,P1541:S1541, 0)</f>
        <v>3</v>
      </c>
    </row>
    <row r="1542" spans="1:21" x14ac:dyDescent="0.35">
      <c r="A1542">
        <v>4</v>
      </c>
      <c r="B1542">
        <v>1531</v>
      </c>
      <c r="C1542" t="s">
        <v>184</v>
      </c>
      <c r="D1542" t="s">
        <v>185</v>
      </c>
      <c r="E1542" t="s">
        <v>34</v>
      </c>
      <c r="F1542" t="s">
        <v>35</v>
      </c>
      <c r="G1542" t="s">
        <v>468</v>
      </c>
      <c r="H1542" t="s">
        <v>469</v>
      </c>
      <c r="I1542" s="1">
        <v>41741</v>
      </c>
      <c r="J1542">
        <v>2014</v>
      </c>
      <c r="K1542" t="s">
        <v>227</v>
      </c>
      <c r="L1542" t="s">
        <v>228</v>
      </c>
      <c r="M1542" s="1">
        <v>42096</v>
      </c>
      <c r="N1542">
        <v>62</v>
      </c>
      <c r="O1542">
        <f>STANDARDIZE(N1542,$N$8,$N$9)</f>
        <v>0.47332031333877417</v>
      </c>
      <c r="P1542">
        <f>ABS($J$3-O1542)</f>
        <v>1.0006865371156646</v>
      </c>
      <c r="Q1542">
        <f>ABS($J$4-O1542)</f>
        <v>1.7154626350554247</v>
      </c>
      <c r="R1542">
        <f>ABS($J$5-O1542)</f>
        <v>0.62542908569729039</v>
      </c>
      <c r="S1542">
        <f>ABS($J$6-O1542)</f>
        <v>3.5738804896988052E-2</v>
      </c>
      <c r="T1542">
        <f>MIN(P1542:S1542)</f>
        <v>3.5738804896988052E-2</v>
      </c>
      <c r="U1542">
        <f>MATCH(T1542,P1542:S1542, 0)</f>
        <v>4</v>
      </c>
    </row>
    <row r="1543" spans="1:21" x14ac:dyDescent="0.35">
      <c r="A1543">
        <v>4</v>
      </c>
      <c r="B1543">
        <v>1532</v>
      </c>
      <c r="C1543" t="s">
        <v>14</v>
      </c>
      <c r="D1543" t="s">
        <v>15</v>
      </c>
      <c r="E1543" t="s">
        <v>52</v>
      </c>
      <c r="F1543" t="s">
        <v>53</v>
      </c>
      <c r="G1543" t="s">
        <v>54</v>
      </c>
      <c r="H1543" t="s">
        <v>55</v>
      </c>
      <c r="I1543" s="1">
        <v>41741</v>
      </c>
      <c r="J1543">
        <v>2014</v>
      </c>
      <c r="K1543" t="s">
        <v>155</v>
      </c>
      <c r="L1543" t="s">
        <v>156</v>
      </c>
      <c r="M1543" s="1">
        <v>42279</v>
      </c>
      <c r="N1543">
        <v>68</v>
      </c>
      <c r="O1543">
        <f>STANDARDIZE(N1543,$N$8,$N$9)</f>
        <v>0.58053672802973821</v>
      </c>
      <c r="P1543">
        <f>ABS($J$3-O1543)</f>
        <v>1.1079029518066286</v>
      </c>
      <c r="Q1543">
        <f>ABS($J$4-O1543)</f>
        <v>1.6082462203644607</v>
      </c>
      <c r="R1543">
        <f>ABS($J$5-O1543)</f>
        <v>0.73264550038825438</v>
      </c>
      <c r="S1543">
        <f>ABS($J$6-O1543)</f>
        <v>0.1429552195879521</v>
      </c>
      <c r="T1543">
        <f>MIN(P1543:S1543)</f>
        <v>0.1429552195879521</v>
      </c>
      <c r="U1543">
        <f>MATCH(T1543,P1543:S1543, 0)</f>
        <v>4</v>
      </c>
    </row>
    <row r="1544" spans="1:21" x14ac:dyDescent="0.35">
      <c r="A1544">
        <v>4</v>
      </c>
      <c r="B1544">
        <v>1533</v>
      </c>
      <c r="C1544" t="s">
        <v>464</v>
      </c>
      <c r="D1544" t="s">
        <v>465</v>
      </c>
      <c r="E1544" t="s">
        <v>43</v>
      </c>
      <c r="F1544" t="s">
        <v>35</v>
      </c>
      <c r="G1544" t="s">
        <v>48</v>
      </c>
      <c r="H1544" t="s">
        <v>49</v>
      </c>
      <c r="I1544" s="1">
        <v>41741</v>
      </c>
      <c r="J1544">
        <v>2014</v>
      </c>
      <c r="K1544" t="s">
        <v>41</v>
      </c>
      <c r="L1544" t="s">
        <v>42</v>
      </c>
      <c r="M1544" s="1">
        <v>42311</v>
      </c>
      <c r="N1544">
        <v>97</v>
      </c>
      <c r="O1544">
        <f>STANDARDIZE(N1544,$N$8,$N$9)</f>
        <v>1.0987493990360644</v>
      </c>
      <c r="P1544">
        <f>ABS($J$3-O1544)</f>
        <v>1.6261156228129547</v>
      </c>
      <c r="Q1544">
        <f>ABS($J$4-O1544)</f>
        <v>1.0900335493581346</v>
      </c>
      <c r="R1544">
        <f>ABS($J$5-O1544)</f>
        <v>1.2508581713945806</v>
      </c>
      <c r="S1544">
        <f>ABS($J$6-O1544)</f>
        <v>0.66116789059427827</v>
      </c>
      <c r="T1544">
        <f>MIN(P1544:S1544)</f>
        <v>0.66116789059427827</v>
      </c>
      <c r="U1544">
        <f>MATCH(T1544,P1544:S1544, 0)</f>
        <v>4</v>
      </c>
    </row>
    <row r="1545" spans="1:21" x14ac:dyDescent="0.35">
      <c r="A1545">
        <v>1</v>
      </c>
      <c r="B1545">
        <v>1534</v>
      </c>
      <c r="C1545" t="s">
        <v>67</v>
      </c>
      <c r="D1545" t="s">
        <v>68</v>
      </c>
      <c r="E1545" t="s">
        <v>34</v>
      </c>
      <c r="F1545" t="s">
        <v>35</v>
      </c>
      <c r="G1545" t="s">
        <v>139</v>
      </c>
      <c r="H1545" t="s">
        <v>140</v>
      </c>
      <c r="I1545" s="1">
        <v>41742</v>
      </c>
      <c r="J1545">
        <v>2014</v>
      </c>
      <c r="K1545" t="s">
        <v>125</v>
      </c>
      <c r="L1545" t="s">
        <v>126</v>
      </c>
      <c r="M1545" s="1">
        <v>41743</v>
      </c>
      <c r="N1545">
        <v>1</v>
      </c>
      <c r="O1545">
        <f>STANDARDIZE(N1545,$N$8,$N$9)</f>
        <v>-0.61671323601936046</v>
      </c>
      <c r="P1545">
        <f>ABS($J$3-O1545)</f>
        <v>8.9347012242470103E-2</v>
      </c>
      <c r="Q1545">
        <f>ABS($J$4-O1545)</f>
        <v>2.8054961844135593</v>
      </c>
      <c r="R1545">
        <f>ABS($J$5-O1545)</f>
        <v>0.46460446366084429</v>
      </c>
      <c r="S1545">
        <f>ABS($J$6-O1545)</f>
        <v>1.0542947444611466</v>
      </c>
      <c r="T1545">
        <f>MIN(P1545:S1545)</f>
        <v>8.9347012242470103E-2</v>
      </c>
      <c r="U1545">
        <f>MATCH(T1545,P1545:S1545, 0)</f>
        <v>1</v>
      </c>
    </row>
    <row r="1546" spans="1:21" x14ac:dyDescent="0.35">
      <c r="A1546">
        <v>1</v>
      </c>
      <c r="B1546">
        <v>1535</v>
      </c>
      <c r="C1546" t="s">
        <v>14</v>
      </c>
      <c r="D1546" t="s">
        <v>15</v>
      </c>
      <c r="E1546" t="s">
        <v>16</v>
      </c>
      <c r="F1546" t="s">
        <v>17</v>
      </c>
      <c r="G1546" t="s">
        <v>39</v>
      </c>
      <c r="H1546" t="s">
        <v>40</v>
      </c>
      <c r="I1546" s="1">
        <v>41742</v>
      </c>
      <c r="J1546">
        <v>2014</v>
      </c>
      <c r="K1546" t="s">
        <v>125</v>
      </c>
      <c r="L1546" t="s">
        <v>126</v>
      </c>
      <c r="M1546" s="1">
        <v>41745</v>
      </c>
      <c r="N1546">
        <v>3</v>
      </c>
      <c r="O1546">
        <f>STANDARDIZE(N1546,$N$8,$N$9)</f>
        <v>-0.58097443112237235</v>
      </c>
      <c r="P1546">
        <f>ABS($J$3-O1546)</f>
        <v>5.3608207345481995E-2</v>
      </c>
      <c r="Q1546">
        <f>ABS($J$4-O1546)</f>
        <v>2.7697573795165713</v>
      </c>
      <c r="R1546">
        <f>ABS($J$5-O1546)</f>
        <v>0.42886565876385618</v>
      </c>
      <c r="S1546">
        <f>ABS($J$6-O1546)</f>
        <v>1.0185559395641586</v>
      </c>
      <c r="T1546">
        <f>MIN(P1546:S1546)</f>
        <v>5.3608207345481995E-2</v>
      </c>
      <c r="U1546">
        <f>MATCH(T1546,P1546:S1546, 0)</f>
        <v>1</v>
      </c>
    </row>
    <row r="1547" spans="1:21" x14ac:dyDescent="0.35">
      <c r="A1547">
        <v>1</v>
      </c>
      <c r="B1547">
        <v>1536</v>
      </c>
      <c r="C1547" t="s">
        <v>67</v>
      </c>
      <c r="D1547" t="s">
        <v>68</v>
      </c>
      <c r="E1547" t="s">
        <v>163</v>
      </c>
      <c r="F1547" t="s">
        <v>59</v>
      </c>
      <c r="G1547" t="s">
        <v>431</v>
      </c>
      <c r="H1547" t="s">
        <v>432</v>
      </c>
      <c r="I1547" s="1">
        <v>41742</v>
      </c>
      <c r="J1547">
        <v>2014</v>
      </c>
      <c r="K1547" t="s">
        <v>125</v>
      </c>
      <c r="L1547" t="s">
        <v>126</v>
      </c>
      <c r="M1547" s="1">
        <v>41746</v>
      </c>
      <c r="N1547">
        <v>4</v>
      </c>
      <c r="O1547">
        <f>STANDARDIZE(N1547,$N$8,$N$9)</f>
        <v>-0.56310502867387835</v>
      </c>
      <c r="P1547">
        <f>ABS($J$3-O1547)</f>
        <v>3.5738804896987997E-2</v>
      </c>
      <c r="Q1547">
        <f>ABS($J$4-O1547)</f>
        <v>2.7518879770680771</v>
      </c>
      <c r="R1547">
        <f>ABS($J$5-O1547)</f>
        <v>0.41099625631536219</v>
      </c>
      <c r="S1547">
        <f>ABS($J$6-O1547)</f>
        <v>1.0006865371156644</v>
      </c>
      <c r="T1547">
        <f>MIN(P1547:S1547)</f>
        <v>3.5738804896987997E-2</v>
      </c>
      <c r="U1547">
        <f>MATCH(T1547,P1547:S1547, 0)</f>
        <v>1</v>
      </c>
    </row>
    <row r="1548" spans="1:21" x14ac:dyDescent="0.35">
      <c r="A1548">
        <v>3</v>
      </c>
      <c r="B1548">
        <v>1537</v>
      </c>
      <c r="C1548" t="s">
        <v>503</v>
      </c>
      <c r="D1548" t="s">
        <v>504</v>
      </c>
      <c r="E1548" t="s">
        <v>84</v>
      </c>
      <c r="F1548" t="s">
        <v>85</v>
      </c>
      <c r="G1548" t="s">
        <v>86</v>
      </c>
      <c r="H1548" t="s">
        <v>87</v>
      </c>
      <c r="I1548" s="1">
        <v>41742</v>
      </c>
      <c r="J1548">
        <v>2014</v>
      </c>
      <c r="K1548" t="s">
        <v>77</v>
      </c>
      <c r="L1548" t="s">
        <v>78</v>
      </c>
      <c r="M1548" s="1">
        <v>41759</v>
      </c>
      <c r="N1548">
        <v>17</v>
      </c>
      <c r="O1548">
        <f>STANDARDIZE(N1548,$N$8,$N$9)</f>
        <v>-0.33080279684345626</v>
      </c>
      <c r="P1548">
        <f>ABS($J$3-O1548)</f>
        <v>0.19656342693343409</v>
      </c>
      <c r="Q1548">
        <f>ABS($J$4-O1548)</f>
        <v>2.5195857452376553</v>
      </c>
      <c r="R1548">
        <f>ABS($J$5-O1548)</f>
        <v>0.17869402448494009</v>
      </c>
      <c r="S1548">
        <f>ABS($J$6-O1548)</f>
        <v>0.76838430528524237</v>
      </c>
      <c r="T1548">
        <f>MIN(P1548:S1548)</f>
        <v>0.17869402448494009</v>
      </c>
      <c r="U1548">
        <f>MATCH(T1548,P1548:S1548, 0)</f>
        <v>3</v>
      </c>
    </row>
    <row r="1549" spans="1:21" x14ac:dyDescent="0.35">
      <c r="A1549">
        <v>3</v>
      </c>
      <c r="B1549">
        <v>1538</v>
      </c>
      <c r="C1549" t="s">
        <v>272</v>
      </c>
      <c r="D1549" t="s">
        <v>273</v>
      </c>
      <c r="E1549" t="s">
        <v>73</v>
      </c>
      <c r="F1549" t="s">
        <v>74</v>
      </c>
      <c r="G1549" t="s">
        <v>114</v>
      </c>
      <c r="H1549" t="s">
        <v>115</v>
      </c>
      <c r="I1549" s="1">
        <v>41742</v>
      </c>
      <c r="J1549">
        <v>2014</v>
      </c>
      <c r="K1549" t="s">
        <v>77</v>
      </c>
      <c r="L1549" t="s">
        <v>78</v>
      </c>
      <c r="M1549" s="1">
        <v>41778</v>
      </c>
      <c r="N1549">
        <v>36</v>
      </c>
      <c r="O1549">
        <f>STANDARDIZE(N1549,$N$8,$N$9)</f>
        <v>8.7158496779299183E-3</v>
      </c>
      <c r="P1549">
        <f>ABS($J$3-O1549)</f>
        <v>0.53608207345482028</v>
      </c>
      <c r="Q1549">
        <f>ABS($J$4-O1549)</f>
        <v>2.1800670987162691</v>
      </c>
      <c r="R1549">
        <f>ABS($J$5-O1549)</f>
        <v>0.1608246220364461</v>
      </c>
      <c r="S1549">
        <f>ABS($J$6-O1549)</f>
        <v>0.42886565876385618</v>
      </c>
      <c r="T1549">
        <f>MIN(P1549:S1549)</f>
        <v>0.1608246220364461</v>
      </c>
      <c r="U1549">
        <f>MATCH(T1549,P1549:S1549, 0)</f>
        <v>3</v>
      </c>
    </row>
    <row r="1550" spans="1:21" x14ac:dyDescent="0.35">
      <c r="A1550">
        <v>4</v>
      </c>
      <c r="B1550">
        <v>1539</v>
      </c>
      <c r="C1550" t="s">
        <v>88</v>
      </c>
      <c r="D1550" t="s">
        <v>89</v>
      </c>
      <c r="E1550" t="s">
        <v>90</v>
      </c>
      <c r="F1550" t="s">
        <v>250</v>
      </c>
      <c r="G1550" t="s">
        <v>443</v>
      </c>
      <c r="H1550" t="s">
        <v>444</v>
      </c>
      <c r="I1550" s="1">
        <v>41742</v>
      </c>
      <c r="J1550">
        <v>2014</v>
      </c>
      <c r="K1550" t="s">
        <v>77</v>
      </c>
      <c r="L1550" t="s">
        <v>78</v>
      </c>
      <c r="M1550" s="1">
        <v>41949</v>
      </c>
      <c r="N1550">
        <v>59</v>
      </c>
      <c r="O1550">
        <f>STANDARDIZE(N1550,$N$8,$N$9)</f>
        <v>0.41971210599329212</v>
      </c>
      <c r="P1550">
        <f>ABS($J$3-O1550)</f>
        <v>0.94707832977018247</v>
      </c>
      <c r="Q1550">
        <f>ABS($J$4-O1550)</f>
        <v>1.769070842400907</v>
      </c>
      <c r="R1550">
        <f>ABS($J$5-O1550)</f>
        <v>0.57182087835180828</v>
      </c>
      <c r="S1550">
        <f>ABS($J$6-O1550)</f>
        <v>1.7869402448493998E-2</v>
      </c>
      <c r="T1550">
        <f>MIN(P1550:S1550)</f>
        <v>1.7869402448493998E-2</v>
      </c>
      <c r="U1550">
        <f>MATCH(T1550,P1550:S1550, 0)</f>
        <v>4</v>
      </c>
    </row>
    <row r="1551" spans="1:21" x14ac:dyDescent="0.35">
      <c r="A1551">
        <v>1</v>
      </c>
      <c r="B1551">
        <v>1540</v>
      </c>
      <c r="C1551" t="s">
        <v>184</v>
      </c>
      <c r="D1551" t="s">
        <v>185</v>
      </c>
      <c r="E1551" t="s">
        <v>73</v>
      </c>
      <c r="F1551" t="s">
        <v>74</v>
      </c>
      <c r="G1551" t="s">
        <v>75</v>
      </c>
      <c r="H1551" t="s">
        <v>76</v>
      </c>
      <c r="I1551" s="1">
        <v>41743</v>
      </c>
      <c r="J1551">
        <v>2014</v>
      </c>
      <c r="K1551" t="s">
        <v>38</v>
      </c>
      <c r="L1551" t="s">
        <v>13</v>
      </c>
      <c r="M1551" s="1">
        <v>41745</v>
      </c>
      <c r="N1551">
        <v>2</v>
      </c>
      <c r="O1551">
        <f>STANDARDIZE(N1551,$N$8,$N$9)</f>
        <v>-0.59884383357086635</v>
      </c>
      <c r="P1551">
        <f>ABS($J$3-O1551)</f>
        <v>7.1477609793975994E-2</v>
      </c>
      <c r="Q1551">
        <f>ABS($J$4-O1551)</f>
        <v>2.7876267819650655</v>
      </c>
      <c r="R1551">
        <f>ABS($J$5-O1551)</f>
        <v>0.44673506121235018</v>
      </c>
      <c r="S1551">
        <f>ABS($J$6-O1551)</f>
        <v>1.0364253420126524</v>
      </c>
      <c r="T1551">
        <f>MIN(P1551:S1551)</f>
        <v>7.1477609793975994E-2</v>
      </c>
      <c r="U1551">
        <f>MATCH(T1551,P1551:S1551, 0)</f>
        <v>1</v>
      </c>
    </row>
    <row r="1552" spans="1:21" x14ac:dyDescent="0.35">
      <c r="A1552">
        <v>1</v>
      </c>
      <c r="B1552">
        <v>1541</v>
      </c>
      <c r="C1552" t="s">
        <v>184</v>
      </c>
      <c r="D1552" t="s">
        <v>185</v>
      </c>
      <c r="E1552" t="s">
        <v>24</v>
      </c>
      <c r="F1552" t="s">
        <v>253</v>
      </c>
      <c r="G1552" t="s">
        <v>398</v>
      </c>
      <c r="H1552" t="s">
        <v>399</v>
      </c>
      <c r="I1552" s="1">
        <v>41743</v>
      </c>
      <c r="J1552">
        <v>2014</v>
      </c>
      <c r="K1552" t="s">
        <v>125</v>
      </c>
      <c r="L1552" t="s">
        <v>126</v>
      </c>
      <c r="M1552" s="1">
        <v>41752</v>
      </c>
      <c r="N1552">
        <v>9</v>
      </c>
      <c r="O1552">
        <f>STANDARDIZE(N1552,$N$8,$N$9)</f>
        <v>-0.4737580164314083</v>
      </c>
      <c r="P1552">
        <f>ABS($J$3-O1552)</f>
        <v>5.3608207345482051E-2</v>
      </c>
      <c r="Q1552">
        <f>ABS($J$4-O1552)</f>
        <v>2.6625409648256073</v>
      </c>
      <c r="R1552">
        <f>ABS($J$5-O1552)</f>
        <v>0.32164924407289214</v>
      </c>
      <c r="S1552">
        <f>ABS($J$6-O1552)</f>
        <v>0.91133952487319436</v>
      </c>
      <c r="T1552">
        <f>MIN(P1552:S1552)</f>
        <v>5.3608207345482051E-2</v>
      </c>
      <c r="U1552">
        <f>MATCH(T1552,P1552:S1552, 0)</f>
        <v>1</v>
      </c>
    </row>
    <row r="1553" spans="1:21" x14ac:dyDescent="0.35">
      <c r="A1553">
        <v>1</v>
      </c>
      <c r="B1553">
        <v>1542</v>
      </c>
      <c r="C1553" t="s">
        <v>30</v>
      </c>
      <c r="D1553" t="s">
        <v>31</v>
      </c>
      <c r="E1553" t="s">
        <v>52</v>
      </c>
      <c r="F1553" t="s">
        <v>53</v>
      </c>
      <c r="G1553" t="s">
        <v>248</v>
      </c>
      <c r="H1553" t="s">
        <v>249</v>
      </c>
      <c r="I1553" s="1">
        <v>41743</v>
      </c>
      <c r="J1553">
        <v>2014</v>
      </c>
      <c r="K1553" t="s">
        <v>166</v>
      </c>
      <c r="L1553" t="s">
        <v>167</v>
      </c>
      <c r="M1553" s="1">
        <v>41757</v>
      </c>
      <c r="N1553">
        <v>14</v>
      </c>
      <c r="O1553">
        <f>STANDARDIZE(N1553,$N$8,$N$9)</f>
        <v>-0.38441100418893831</v>
      </c>
      <c r="P1553">
        <f>ABS($J$3-O1553)</f>
        <v>0.14295521958795204</v>
      </c>
      <c r="Q1553">
        <f>ABS($J$4-O1553)</f>
        <v>2.5731939525831371</v>
      </c>
      <c r="R1553">
        <f>ABS($J$5-O1553)</f>
        <v>0.23230223183042215</v>
      </c>
      <c r="S1553">
        <f>ABS($J$6-O1553)</f>
        <v>0.82199251263072437</v>
      </c>
      <c r="T1553">
        <f>MIN(P1553:S1553)</f>
        <v>0.14295521958795204</v>
      </c>
      <c r="U1553">
        <f>MATCH(T1553,P1553:S1553, 0)</f>
        <v>1</v>
      </c>
    </row>
    <row r="1554" spans="1:21" x14ac:dyDescent="0.35">
      <c r="A1554">
        <v>3</v>
      </c>
      <c r="B1554">
        <v>1543</v>
      </c>
      <c r="C1554" t="s">
        <v>396</v>
      </c>
      <c r="D1554" t="s">
        <v>397</v>
      </c>
      <c r="E1554" t="s">
        <v>84</v>
      </c>
      <c r="F1554" t="s">
        <v>85</v>
      </c>
      <c r="G1554" t="s">
        <v>86</v>
      </c>
      <c r="H1554" t="s">
        <v>87</v>
      </c>
      <c r="I1554" s="1">
        <v>41743</v>
      </c>
      <c r="J1554">
        <v>2014</v>
      </c>
      <c r="K1554" t="s">
        <v>77</v>
      </c>
      <c r="L1554" t="s">
        <v>78</v>
      </c>
      <c r="M1554" s="1">
        <v>41764</v>
      </c>
      <c r="N1554">
        <v>21</v>
      </c>
      <c r="O1554">
        <f>STANDARDIZE(N1554,$N$8,$N$9)</f>
        <v>-0.25932518704948021</v>
      </c>
      <c r="P1554">
        <f>ABS($J$3-O1554)</f>
        <v>0.26804103672741014</v>
      </c>
      <c r="Q1554">
        <f>ABS($J$4-O1554)</f>
        <v>2.4481081354436793</v>
      </c>
      <c r="R1554">
        <f>ABS($J$5-O1554)</f>
        <v>0.10721641469096405</v>
      </c>
      <c r="S1554">
        <f>ABS($J$6-O1554)</f>
        <v>0.69690669549126638</v>
      </c>
      <c r="T1554">
        <f>MIN(P1554:S1554)</f>
        <v>0.10721641469096405</v>
      </c>
      <c r="U1554">
        <f>MATCH(T1554,P1554:S1554, 0)</f>
        <v>3</v>
      </c>
    </row>
    <row r="1555" spans="1:21" x14ac:dyDescent="0.35">
      <c r="A1555">
        <v>2</v>
      </c>
      <c r="B1555">
        <v>1544</v>
      </c>
      <c r="C1555" t="s">
        <v>50</v>
      </c>
      <c r="D1555" t="s">
        <v>51</v>
      </c>
      <c r="E1555" t="s">
        <v>52</v>
      </c>
      <c r="F1555" t="s">
        <v>53</v>
      </c>
      <c r="G1555" t="s">
        <v>54</v>
      </c>
      <c r="H1555" t="s">
        <v>55</v>
      </c>
      <c r="I1555" s="1">
        <v>41743</v>
      </c>
      <c r="J1555">
        <v>2014</v>
      </c>
      <c r="K1555" t="s">
        <v>41</v>
      </c>
      <c r="L1555" t="s">
        <v>42</v>
      </c>
      <c r="M1555" s="1">
        <v>41877</v>
      </c>
      <c r="N1555">
        <v>134</v>
      </c>
      <c r="O1555">
        <f>STANDARDIZE(N1555,$N$8,$N$9)</f>
        <v>1.759917289630343</v>
      </c>
      <c r="P1555">
        <f>ABS($J$3-O1555)</f>
        <v>2.2872835134072336</v>
      </c>
      <c r="Q1555">
        <f>ABS($J$4-O1555)</f>
        <v>0.42886565876385596</v>
      </c>
      <c r="R1555">
        <f>ABS($J$5-O1555)</f>
        <v>1.9120260619888592</v>
      </c>
      <c r="S1555">
        <f>ABS($J$6-O1555)</f>
        <v>1.3223357811885568</v>
      </c>
      <c r="T1555">
        <f>MIN(P1555:S1555)</f>
        <v>0.42886565876385596</v>
      </c>
      <c r="U1555">
        <f>MATCH(T1555,P1555:S1555, 0)</f>
        <v>2</v>
      </c>
    </row>
    <row r="1556" spans="1:21" x14ac:dyDescent="0.35">
      <c r="A1556">
        <v>1</v>
      </c>
      <c r="B1556">
        <v>1545</v>
      </c>
      <c r="C1556" t="s">
        <v>172</v>
      </c>
      <c r="D1556" t="s">
        <v>173</v>
      </c>
      <c r="E1556" t="s">
        <v>73</v>
      </c>
      <c r="F1556" t="s">
        <v>74</v>
      </c>
      <c r="G1556" t="s">
        <v>75</v>
      </c>
      <c r="H1556" t="s">
        <v>76</v>
      </c>
      <c r="I1556" s="1">
        <v>41744</v>
      </c>
      <c r="J1556">
        <v>2014</v>
      </c>
      <c r="K1556" t="s">
        <v>125</v>
      </c>
      <c r="L1556" t="s">
        <v>126</v>
      </c>
      <c r="M1556" s="1">
        <v>41751</v>
      </c>
      <c r="N1556">
        <v>7</v>
      </c>
      <c r="O1556">
        <f>STANDARDIZE(N1556,$N$8,$N$9)</f>
        <v>-0.50949682132839635</v>
      </c>
      <c r="P1556">
        <f>ABS($J$3-O1556)</f>
        <v>1.7869402448493998E-2</v>
      </c>
      <c r="Q1556">
        <f>ABS($J$4-O1556)</f>
        <v>2.6982797697225953</v>
      </c>
      <c r="R1556">
        <f>ABS($J$5-O1556)</f>
        <v>0.35738804896988019</v>
      </c>
      <c r="S1556">
        <f>ABS($J$6-O1556)</f>
        <v>0.94707832977018247</v>
      </c>
      <c r="T1556">
        <f>MIN(P1556:S1556)</f>
        <v>1.7869402448493998E-2</v>
      </c>
      <c r="U1556">
        <f>MATCH(T1556,P1556:S1556, 0)</f>
        <v>1</v>
      </c>
    </row>
    <row r="1557" spans="1:21" x14ac:dyDescent="0.35">
      <c r="A1557">
        <v>1</v>
      </c>
      <c r="B1557">
        <v>1546</v>
      </c>
      <c r="C1557" t="s">
        <v>264</v>
      </c>
      <c r="D1557" t="s">
        <v>265</v>
      </c>
      <c r="E1557" t="s">
        <v>90</v>
      </c>
      <c r="F1557" t="s">
        <v>91</v>
      </c>
      <c r="G1557" t="s">
        <v>235</v>
      </c>
      <c r="H1557" t="s">
        <v>236</v>
      </c>
      <c r="I1557" s="1">
        <v>41744</v>
      </c>
      <c r="J1557">
        <v>2014</v>
      </c>
      <c r="K1557" t="s">
        <v>38</v>
      </c>
      <c r="L1557" t="s">
        <v>13</v>
      </c>
      <c r="M1557" s="1">
        <v>41757</v>
      </c>
      <c r="N1557">
        <v>13</v>
      </c>
      <c r="O1557">
        <f>STANDARDIZE(N1557,$N$8,$N$9)</f>
        <v>-0.40228040663743231</v>
      </c>
      <c r="P1557">
        <f>ABS($J$3-O1557)</f>
        <v>0.12508581713945804</v>
      </c>
      <c r="Q1557">
        <f>ABS($J$4-O1557)</f>
        <v>2.5910633550316313</v>
      </c>
      <c r="R1557">
        <f>ABS($J$5-O1557)</f>
        <v>0.25017163427891614</v>
      </c>
      <c r="S1557">
        <f>ABS($J$6-O1557)</f>
        <v>0.83986191507921837</v>
      </c>
      <c r="T1557">
        <f>MIN(P1557:S1557)</f>
        <v>0.12508581713945804</v>
      </c>
      <c r="U1557">
        <f>MATCH(T1557,P1557:S1557, 0)</f>
        <v>1</v>
      </c>
    </row>
    <row r="1558" spans="1:21" x14ac:dyDescent="0.35">
      <c r="A1558">
        <v>3</v>
      </c>
      <c r="B1558">
        <v>1547</v>
      </c>
      <c r="C1558" t="s">
        <v>172</v>
      </c>
      <c r="D1558" t="s">
        <v>173</v>
      </c>
      <c r="E1558" t="s">
        <v>52</v>
      </c>
      <c r="F1558" t="s">
        <v>53</v>
      </c>
      <c r="G1558" t="s">
        <v>54</v>
      </c>
      <c r="H1558" t="s">
        <v>55</v>
      </c>
      <c r="I1558" s="1">
        <v>41744</v>
      </c>
      <c r="J1558">
        <v>2014</v>
      </c>
      <c r="K1558" t="s">
        <v>41</v>
      </c>
      <c r="L1558" t="s">
        <v>42</v>
      </c>
      <c r="M1558" s="1">
        <v>41675</v>
      </c>
      <c r="N1558">
        <v>17</v>
      </c>
      <c r="O1558">
        <f>STANDARDIZE(N1558,$N$8,$N$9)</f>
        <v>-0.33080279684345626</v>
      </c>
      <c r="P1558">
        <f>ABS($J$3-O1558)</f>
        <v>0.19656342693343409</v>
      </c>
      <c r="Q1558">
        <f>ABS($J$4-O1558)</f>
        <v>2.5195857452376553</v>
      </c>
      <c r="R1558">
        <f>ABS($J$5-O1558)</f>
        <v>0.17869402448494009</v>
      </c>
      <c r="S1558">
        <f>ABS($J$6-O1558)</f>
        <v>0.76838430528524237</v>
      </c>
      <c r="T1558">
        <f>MIN(P1558:S1558)</f>
        <v>0.17869402448494009</v>
      </c>
      <c r="U1558">
        <f>MATCH(T1558,P1558:S1558, 0)</f>
        <v>3</v>
      </c>
    </row>
    <row r="1559" spans="1:21" x14ac:dyDescent="0.35">
      <c r="A1559">
        <v>3</v>
      </c>
      <c r="B1559">
        <v>1548</v>
      </c>
      <c r="C1559" t="s">
        <v>82</v>
      </c>
      <c r="D1559" t="s">
        <v>83</v>
      </c>
      <c r="E1559" t="s">
        <v>84</v>
      </c>
      <c r="F1559" t="s">
        <v>85</v>
      </c>
      <c r="G1559" t="s">
        <v>153</v>
      </c>
      <c r="H1559" t="s">
        <v>154</v>
      </c>
      <c r="I1559" s="1">
        <v>41744</v>
      </c>
      <c r="J1559">
        <v>2014</v>
      </c>
      <c r="K1559" t="s">
        <v>77</v>
      </c>
      <c r="L1559" t="s">
        <v>78</v>
      </c>
      <c r="M1559" s="1">
        <v>41773</v>
      </c>
      <c r="N1559">
        <v>29</v>
      </c>
      <c r="O1559">
        <f>STANDARDIZE(N1559,$N$8,$N$9)</f>
        <v>-0.11636996746152814</v>
      </c>
      <c r="P1559">
        <f>ABS($J$3-O1559)</f>
        <v>0.41099625631536219</v>
      </c>
      <c r="Q1559">
        <f>ABS($J$4-O1559)</f>
        <v>2.3051529158557269</v>
      </c>
      <c r="R1559">
        <f>ABS($J$5-O1559)</f>
        <v>3.5738804896988025E-2</v>
      </c>
      <c r="S1559">
        <f>ABS($J$6-O1559)</f>
        <v>0.55395147590331428</v>
      </c>
      <c r="T1559">
        <f>MIN(P1559:S1559)</f>
        <v>3.5738804896988025E-2</v>
      </c>
      <c r="U1559">
        <f>MATCH(T1559,P1559:S1559, 0)</f>
        <v>3</v>
      </c>
    </row>
    <row r="1560" spans="1:21" x14ac:dyDescent="0.35">
      <c r="A1560">
        <v>1</v>
      </c>
      <c r="B1560">
        <v>1549</v>
      </c>
      <c r="C1560" t="s">
        <v>14</v>
      </c>
      <c r="D1560" t="s">
        <v>15</v>
      </c>
      <c r="E1560" t="s">
        <v>79</v>
      </c>
      <c r="F1560" t="s">
        <v>35</v>
      </c>
      <c r="G1560" t="s">
        <v>80</v>
      </c>
      <c r="H1560" t="s">
        <v>81</v>
      </c>
      <c r="I1560" s="1">
        <v>41745</v>
      </c>
      <c r="J1560">
        <v>2014</v>
      </c>
      <c r="K1560" t="s">
        <v>77</v>
      </c>
      <c r="L1560" t="s">
        <v>78</v>
      </c>
      <c r="M1560" s="1">
        <v>41757</v>
      </c>
      <c r="N1560">
        <v>12</v>
      </c>
      <c r="O1560">
        <f>STANDARDIZE(N1560,$N$8,$N$9)</f>
        <v>-0.42014980908592631</v>
      </c>
      <c r="P1560">
        <f>ABS($J$3-O1560)</f>
        <v>0.10721641469096405</v>
      </c>
      <c r="Q1560">
        <f>ABS($J$4-O1560)</f>
        <v>2.6089327574801251</v>
      </c>
      <c r="R1560">
        <f>ABS($J$5-O1560)</f>
        <v>0.26804103672741014</v>
      </c>
      <c r="S1560">
        <f>ABS($J$6-O1560)</f>
        <v>0.85773131752771237</v>
      </c>
      <c r="T1560">
        <f>MIN(P1560:S1560)</f>
        <v>0.10721641469096405</v>
      </c>
      <c r="U1560">
        <f>MATCH(T1560,P1560:S1560, 0)</f>
        <v>1</v>
      </c>
    </row>
    <row r="1561" spans="1:21" x14ac:dyDescent="0.35">
      <c r="A1561">
        <v>1</v>
      </c>
      <c r="B1561">
        <v>1550</v>
      </c>
      <c r="C1561" t="s">
        <v>14</v>
      </c>
      <c r="D1561" t="s">
        <v>15</v>
      </c>
      <c r="E1561" t="s">
        <v>105</v>
      </c>
      <c r="F1561" t="s">
        <v>59</v>
      </c>
      <c r="G1561" t="s">
        <v>106</v>
      </c>
      <c r="H1561" t="s">
        <v>107</v>
      </c>
      <c r="I1561" s="1">
        <v>41745</v>
      </c>
      <c r="J1561">
        <v>2014</v>
      </c>
      <c r="K1561" t="s">
        <v>77</v>
      </c>
      <c r="L1561" t="s">
        <v>78</v>
      </c>
      <c r="M1561" s="1">
        <v>41675</v>
      </c>
      <c r="N1561">
        <v>16</v>
      </c>
      <c r="O1561">
        <f>STANDARDIZE(N1561,$N$8,$N$9)</f>
        <v>-0.34867219929195026</v>
      </c>
      <c r="P1561">
        <f>ABS($J$3-O1561)</f>
        <v>0.17869402448494009</v>
      </c>
      <c r="Q1561">
        <f>ABS($J$4-O1561)</f>
        <v>2.5374551476861491</v>
      </c>
      <c r="R1561">
        <f>ABS($J$5-O1561)</f>
        <v>0.19656342693343409</v>
      </c>
      <c r="S1561">
        <f>ABS($J$6-O1561)</f>
        <v>0.78625370773373637</v>
      </c>
      <c r="T1561">
        <f>MIN(P1561:S1561)</f>
        <v>0.17869402448494009</v>
      </c>
      <c r="U1561">
        <f>MATCH(T1561,P1561:S1561, 0)</f>
        <v>1</v>
      </c>
    </row>
    <row r="1562" spans="1:21" x14ac:dyDescent="0.35">
      <c r="A1562">
        <v>3</v>
      </c>
      <c r="B1562">
        <v>1551</v>
      </c>
      <c r="C1562" t="s">
        <v>14</v>
      </c>
      <c r="D1562" t="s">
        <v>15</v>
      </c>
      <c r="E1562" t="s">
        <v>131</v>
      </c>
      <c r="F1562" t="s">
        <v>132</v>
      </c>
      <c r="G1562" t="s">
        <v>133</v>
      </c>
      <c r="H1562" t="s">
        <v>134</v>
      </c>
      <c r="I1562" s="1">
        <v>41745</v>
      </c>
      <c r="J1562">
        <v>2014</v>
      </c>
      <c r="K1562" t="s">
        <v>20</v>
      </c>
      <c r="L1562" t="s">
        <v>21</v>
      </c>
      <c r="M1562" s="1">
        <v>41856</v>
      </c>
      <c r="N1562">
        <v>22</v>
      </c>
      <c r="O1562">
        <f>STANDARDIZE(N1562,$N$8,$N$9)</f>
        <v>-0.24145578460098621</v>
      </c>
      <c r="P1562">
        <f>ABS($J$3-O1562)</f>
        <v>0.28591043917590414</v>
      </c>
      <c r="Q1562">
        <f>ABS($J$4-O1562)</f>
        <v>2.4302387329951851</v>
      </c>
      <c r="R1562">
        <f>ABS($J$5-O1562)</f>
        <v>8.9347012242470047E-2</v>
      </c>
      <c r="S1562">
        <f>ABS($J$6-O1562)</f>
        <v>0.67903729304277238</v>
      </c>
      <c r="T1562">
        <f>MIN(P1562:S1562)</f>
        <v>8.9347012242470047E-2</v>
      </c>
      <c r="U1562">
        <f>MATCH(T1562,P1562:S1562, 0)</f>
        <v>3</v>
      </c>
    </row>
    <row r="1563" spans="1:21" x14ac:dyDescent="0.35">
      <c r="A1563">
        <v>3</v>
      </c>
      <c r="B1563">
        <v>1552</v>
      </c>
      <c r="C1563" t="s">
        <v>14</v>
      </c>
      <c r="D1563" t="s">
        <v>15</v>
      </c>
      <c r="E1563" t="s">
        <v>163</v>
      </c>
      <c r="F1563" t="s">
        <v>59</v>
      </c>
      <c r="G1563" t="s">
        <v>164</v>
      </c>
      <c r="H1563" t="s">
        <v>165</v>
      </c>
      <c r="I1563" s="1">
        <v>41745</v>
      </c>
      <c r="J1563">
        <v>2014</v>
      </c>
      <c r="K1563" t="s">
        <v>77</v>
      </c>
      <c r="L1563" t="s">
        <v>78</v>
      </c>
      <c r="M1563" s="1">
        <v>41774</v>
      </c>
      <c r="N1563">
        <v>29</v>
      </c>
      <c r="O1563">
        <f>STANDARDIZE(N1563,$N$8,$N$9)</f>
        <v>-0.11636996746152814</v>
      </c>
      <c r="P1563">
        <f>ABS($J$3-O1563)</f>
        <v>0.41099625631536219</v>
      </c>
      <c r="Q1563">
        <f>ABS($J$4-O1563)</f>
        <v>2.3051529158557269</v>
      </c>
      <c r="R1563">
        <f>ABS($J$5-O1563)</f>
        <v>3.5738804896988025E-2</v>
      </c>
      <c r="S1563">
        <f>ABS($J$6-O1563)</f>
        <v>0.55395147590331428</v>
      </c>
      <c r="T1563">
        <f>MIN(P1563:S1563)</f>
        <v>3.5738804896988025E-2</v>
      </c>
      <c r="U1563">
        <f>MATCH(T1563,P1563:S1563, 0)</f>
        <v>3</v>
      </c>
    </row>
    <row r="1564" spans="1:21" x14ac:dyDescent="0.35">
      <c r="A1564">
        <v>4</v>
      </c>
      <c r="B1564">
        <v>1553</v>
      </c>
      <c r="C1564" t="s">
        <v>184</v>
      </c>
      <c r="D1564" t="s">
        <v>185</v>
      </c>
      <c r="E1564" t="s">
        <v>73</v>
      </c>
      <c r="F1564" t="s">
        <v>74</v>
      </c>
      <c r="G1564" t="s">
        <v>114</v>
      </c>
      <c r="H1564" t="s">
        <v>115</v>
      </c>
      <c r="I1564" s="1">
        <v>41745</v>
      </c>
      <c r="J1564">
        <v>2014</v>
      </c>
      <c r="K1564" t="s">
        <v>38</v>
      </c>
      <c r="L1564" t="s">
        <v>13</v>
      </c>
      <c r="M1564" s="1">
        <v>41816</v>
      </c>
      <c r="N1564">
        <v>71</v>
      </c>
      <c r="O1564">
        <f>STANDARDIZE(N1564,$N$8,$N$9)</f>
        <v>0.63414493537522021</v>
      </c>
      <c r="P1564">
        <f>ABS($J$3-O1564)</f>
        <v>1.1615111591521106</v>
      </c>
      <c r="Q1564">
        <f>ABS($J$4-O1564)</f>
        <v>1.5546380130189787</v>
      </c>
      <c r="R1564">
        <f>ABS($J$5-O1564)</f>
        <v>0.78625370773373637</v>
      </c>
      <c r="S1564">
        <f>ABS($J$6-O1564)</f>
        <v>0.19656342693343409</v>
      </c>
      <c r="T1564">
        <f>MIN(P1564:S1564)</f>
        <v>0.19656342693343409</v>
      </c>
      <c r="U1564">
        <f>MATCH(T1564,P1564:S1564, 0)</f>
        <v>4</v>
      </c>
    </row>
    <row r="1565" spans="1:21" x14ac:dyDescent="0.35">
      <c r="A1565">
        <v>4</v>
      </c>
      <c r="B1565">
        <v>1554</v>
      </c>
      <c r="C1565" t="s">
        <v>110</v>
      </c>
      <c r="D1565" t="s">
        <v>111</v>
      </c>
      <c r="E1565" t="s">
        <v>34</v>
      </c>
      <c r="F1565" t="s">
        <v>35</v>
      </c>
      <c r="G1565" t="s">
        <v>139</v>
      </c>
      <c r="H1565" t="s">
        <v>140</v>
      </c>
      <c r="I1565" s="1">
        <v>41745</v>
      </c>
      <c r="J1565">
        <v>2014</v>
      </c>
      <c r="K1565" t="s">
        <v>20</v>
      </c>
      <c r="L1565" t="s">
        <v>21</v>
      </c>
      <c r="M1565" s="1">
        <v>41850</v>
      </c>
      <c r="N1565">
        <v>105</v>
      </c>
      <c r="O1565">
        <f>STANDARDIZE(N1565,$N$8,$N$9)</f>
        <v>1.2417046186240166</v>
      </c>
      <c r="P1565">
        <f>ABS($J$3-O1565)</f>
        <v>1.769070842400907</v>
      </c>
      <c r="Q1565">
        <f>ABS($J$4-O1565)</f>
        <v>0.94707832977018236</v>
      </c>
      <c r="R1565">
        <f>ABS($J$5-O1565)</f>
        <v>1.3938133909825328</v>
      </c>
      <c r="S1565">
        <f>ABS($J$6-O1565)</f>
        <v>0.80412311018223048</v>
      </c>
      <c r="T1565">
        <f>MIN(P1565:S1565)</f>
        <v>0.80412311018223048</v>
      </c>
      <c r="U1565">
        <f>MATCH(T1565,P1565:S1565, 0)</f>
        <v>4</v>
      </c>
    </row>
    <row r="1566" spans="1:21" x14ac:dyDescent="0.35">
      <c r="A1566">
        <v>2</v>
      </c>
      <c r="B1566">
        <v>1555</v>
      </c>
      <c r="C1566" t="s">
        <v>180</v>
      </c>
      <c r="D1566" t="s">
        <v>181</v>
      </c>
      <c r="E1566" t="s">
        <v>79</v>
      </c>
      <c r="F1566" t="s">
        <v>35</v>
      </c>
      <c r="G1566" t="s">
        <v>80</v>
      </c>
      <c r="H1566" t="s">
        <v>81</v>
      </c>
      <c r="I1566" s="1">
        <v>41745</v>
      </c>
      <c r="J1566">
        <v>2014</v>
      </c>
      <c r="K1566" t="s">
        <v>77</v>
      </c>
      <c r="L1566" t="s">
        <v>78</v>
      </c>
      <c r="M1566" s="1">
        <v>41864</v>
      </c>
      <c r="N1566">
        <v>119</v>
      </c>
      <c r="O1566">
        <f>STANDARDIZE(N1566,$N$8,$N$9)</f>
        <v>1.4918762529029328</v>
      </c>
      <c r="P1566">
        <f>ABS($J$3-O1566)</f>
        <v>2.0192424766798229</v>
      </c>
      <c r="Q1566">
        <f>ABS($J$4-O1566)</f>
        <v>0.69690669549126616</v>
      </c>
      <c r="R1566">
        <f>ABS($J$5-O1566)</f>
        <v>1.643985025261449</v>
      </c>
      <c r="S1566">
        <f>ABS($J$6-O1566)</f>
        <v>1.0542947444611466</v>
      </c>
      <c r="T1566">
        <f>MIN(P1566:S1566)</f>
        <v>0.69690669549126616</v>
      </c>
      <c r="U1566">
        <f>MATCH(T1566,P1566:S1566, 0)</f>
        <v>2</v>
      </c>
    </row>
    <row r="1567" spans="1:21" x14ac:dyDescent="0.35">
      <c r="A1567">
        <v>1</v>
      </c>
      <c r="B1567">
        <v>1556</v>
      </c>
      <c r="C1567" t="s">
        <v>14</v>
      </c>
      <c r="D1567" t="s">
        <v>15</v>
      </c>
      <c r="E1567" t="s">
        <v>34</v>
      </c>
      <c r="F1567" t="s">
        <v>35</v>
      </c>
      <c r="G1567" t="s">
        <v>36</v>
      </c>
      <c r="H1567" t="s">
        <v>37</v>
      </c>
      <c r="I1567" s="1">
        <v>41746</v>
      </c>
      <c r="J1567">
        <v>2014</v>
      </c>
      <c r="K1567" t="s">
        <v>38</v>
      </c>
      <c r="L1567" t="s">
        <v>13</v>
      </c>
      <c r="M1567" s="1">
        <v>41751</v>
      </c>
      <c r="N1567">
        <v>5</v>
      </c>
      <c r="O1567">
        <f>STANDARDIZE(N1567,$N$8,$N$9)</f>
        <v>-0.54523562622538435</v>
      </c>
      <c r="P1567">
        <f>ABS($J$3-O1567)</f>
        <v>1.7869402448493998E-2</v>
      </c>
      <c r="Q1567">
        <f>ABS($J$4-O1567)</f>
        <v>2.7340185746195833</v>
      </c>
      <c r="R1567">
        <f>ABS($J$5-O1567)</f>
        <v>0.39312685386686819</v>
      </c>
      <c r="S1567">
        <f>ABS($J$6-O1567)</f>
        <v>0.98281713466717047</v>
      </c>
      <c r="T1567">
        <f>MIN(P1567:S1567)</f>
        <v>1.7869402448493998E-2</v>
      </c>
      <c r="U1567">
        <f>MATCH(T1567,P1567:S1567, 0)</f>
        <v>1</v>
      </c>
    </row>
    <row r="1568" spans="1:21" x14ac:dyDescent="0.35">
      <c r="A1568">
        <v>1</v>
      </c>
      <c r="B1568">
        <v>1557</v>
      </c>
      <c r="C1568" t="s">
        <v>213</v>
      </c>
      <c r="D1568" t="s">
        <v>214</v>
      </c>
      <c r="E1568" t="s">
        <v>168</v>
      </c>
      <c r="F1568" t="s">
        <v>169</v>
      </c>
      <c r="G1568" t="s">
        <v>186</v>
      </c>
      <c r="H1568" t="s">
        <v>187</v>
      </c>
      <c r="I1568" s="1">
        <v>41746</v>
      </c>
      <c r="J1568">
        <v>2014</v>
      </c>
      <c r="K1568" t="s">
        <v>69</v>
      </c>
      <c r="L1568" t="s">
        <v>70</v>
      </c>
      <c r="M1568" s="1">
        <v>41753</v>
      </c>
      <c r="N1568">
        <v>7</v>
      </c>
      <c r="O1568">
        <f>STANDARDIZE(N1568,$N$8,$N$9)</f>
        <v>-0.50949682132839635</v>
      </c>
      <c r="P1568">
        <f>ABS($J$3-O1568)</f>
        <v>1.7869402448493998E-2</v>
      </c>
      <c r="Q1568">
        <f>ABS($J$4-O1568)</f>
        <v>2.6982797697225953</v>
      </c>
      <c r="R1568">
        <f>ABS($J$5-O1568)</f>
        <v>0.35738804896988019</v>
      </c>
      <c r="S1568">
        <f>ABS($J$6-O1568)</f>
        <v>0.94707832977018247</v>
      </c>
      <c r="T1568">
        <f>MIN(P1568:S1568)</f>
        <v>1.7869402448493998E-2</v>
      </c>
      <c r="U1568">
        <f>MATCH(T1568,P1568:S1568, 0)</f>
        <v>1</v>
      </c>
    </row>
    <row r="1569" spans="1:21" x14ac:dyDescent="0.35">
      <c r="A1569">
        <v>1</v>
      </c>
      <c r="B1569">
        <v>1558</v>
      </c>
      <c r="C1569" t="s">
        <v>172</v>
      </c>
      <c r="D1569" t="s">
        <v>173</v>
      </c>
      <c r="E1569" t="s">
        <v>163</v>
      </c>
      <c r="F1569" t="s">
        <v>59</v>
      </c>
      <c r="G1569" t="s">
        <v>483</v>
      </c>
      <c r="H1569" t="s">
        <v>484</v>
      </c>
      <c r="I1569" s="1">
        <v>41746</v>
      </c>
      <c r="J1569">
        <v>2014</v>
      </c>
      <c r="K1569" t="s">
        <v>368</v>
      </c>
      <c r="L1569" t="s">
        <v>369</v>
      </c>
      <c r="M1569" s="1">
        <v>41675</v>
      </c>
      <c r="N1569">
        <v>15</v>
      </c>
      <c r="O1569">
        <f>STANDARDIZE(N1569,$N$8,$N$9)</f>
        <v>-0.36654160174044426</v>
      </c>
      <c r="P1569">
        <f>ABS($J$3-O1569)</f>
        <v>0.1608246220364461</v>
      </c>
      <c r="Q1569">
        <f>ABS($J$4-O1569)</f>
        <v>2.5553245501346433</v>
      </c>
      <c r="R1569">
        <f>ABS($J$5-O1569)</f>
        <v>0.21443282938192809</v>
      </c>
      <c r="S1569">
        <f>ABS($J$6-O1569)</f>
        <v>0.80412311018223037</v>
      </c>
      <c r="T1569">
        <f>MIN(P1569:S1569)</f>
        <v>0.1608246220364461</v>
      </c>
      <c r="U1569">
        <f>MATCH(T1569,P1569:S1569, 0)</f>
        <v>1</v>
      </c>
    </row>
    <row r="1570" spans="1:21" x14ac:dyDescent="0.35">
      <c r="A1570">
        <v>1</v>
      </c>
      <c r="B1570">
        <v>1559</v>
      </c>
      <c r="C1570" t="s">
        <v>14</v>
      </c>
      <c r="D1570" t="s">
        <v>15</v>
      </c>
      <c r="E1570" t="s">
        <v>163</v>
      </c>
      <c r="F1570" t="s">
        <v>59</v>
      </c>
      <c r="G1570" t="s">
        <v>164</v>
      </c>
      <c r="H1570" t="s">
        <v>165</v>
      </c>
      <c r="I1570" s="1">
        <v>41746</v>
      </c>
      <c r="J1570">
        <v>2014</v>
      </c>
      <c r="K1570" t="s">
        <v>368</v>
      </c>
      <c r="L1570" t="s">
        <v>369</v>
      </c>
      <c r="M1570" s="1">
        <v>41675</v>
      </c>
      <c r="N1570">
        <v>15</v>
      </c>
      <c r="O1570">
        <f>STANDARDIZE(N1570,$N$8,$N$9)</f>
        <v>-0.36654160174044426</v>
      </c>
      <c r="P1570">
        <f>ABS($J$3-O1570)</f>
        <v>0.1608246220364461</v>
      </c>
      <c r="Q1570">
        <f>ABS($J$4-O1570)</f>
        <v>2.5553245501346433</v>
      </c>
      <c r="R1570">
        <f>ABS($J$5-O1570)</f>
        <v>0.21443282938192809</v>
      </c>
      <c r="S1570">
        <f>ABS($J$6-O1570)</f>
        <v>0.80412311018223037</v>
      </c>
      <c r="T1570">
        <f>MIN(P1570:S1570)</f>
        <v>0.1608246220364461</v>
      </c>
      <c r="U1570">
        <f>MATCH(T1570,P1570:S1570, 0)</f>
        <v>1</v>
      </c>
    </row>
    <row r="1571" spans="1:21" x14ac:dyDescent="0.35">
      <c r="A1571">
        <v>3</v>
      </c>
      <c r="B1571">
        <v>1560</v>
      </c>
      <c r="C1571" t="s">
        <v>406</v>
      </c>
      <c r="D1571" t="s">
        <v>407</v>
      </c>
      <c r="E1571" t="s">
        <v>168</v>
      </c>
      <c r="F1571" t="s">
        <v>169</v>
      </c>
      <c r="G1571" t="s">
        <v>186</v>
      </c>
      <c r="H1571" t="s">
        <v>187</v>
      </c>
      <c r="I1571" s="1">
        <v>41746</v>
      </c>
      <c r="J1571">
        <v>2014</v>
      </c>
      <c r="K1571" t="s">
        <v>69</v>
      </c>
      <c r="L1571" t="s">
        <v>70</v>
      </c>
      <c r="M1571" s="1">
        <v>41782</v>
      </c>
      <c r="N1571">
        <v>36</v>
      </c>
      <c r="O1571">
        <f>STANDARDIZE(N1571,$N$8,$N$9)</f>
        <v>8.7158496779299183E-3</v>
      </c>
      <c r="P1571">
        <f>ABS($J$3-O1571)</f>
        <v>0.53608207345482028</v>
      </c>
      <c r="Q1571">
        <f>ABS($J$4-O1571)</f>
        <v>2.1800670987162691</v>
      </c>
      <c r="R1571">
        <f>ABS($J$5-O1571)</f>
        <v>0.1608246220364461</v>
      </c>
      <c r="S1571">
        <f>ABS($J$6-O1571)</f>
        <v>0.42886565876385618</v>
      </c>
      <c r="T1571">
        <f>MIN(P1571:S1571)</f>
        <v>0.1608246220364461</v>
      </c>
      <c r="U1571">
        <f>MATCH(T1571,P1571:S1571, 0)</f>
        <v>3</v>
      </c>
    </row>
    <row r="1572" spans="1:21" x14ac:dyDescent="0.35">
      <c r="A1572">
        <v>4</v>
      </c>
      <c r="B1572">
        <v>1561</v>
      </c>
      <c r="C1572" t="s">
        <v>14</v>
      </c>
      <c r="D1572" t="s">
        <v>15</v>
      </c>
      <c r="E1572" t="s">
        <v>43</v>
      </c>
      <c r="F1572" t="s">
        <v>35</v>
      </c>
      <c r="G1572" t="s">
        <v>48</v>
      </c>
      <c r="H1572" t="s">
        <v>49</v>
      </c>
      <c r="I1572" s="1">
        <v>41746</v>
      </c>
      <c r="J1572">
        <v>2014</v>
      </c>
      <c r="K1572" t="s">
        <v>20</v>
      </c>
      <c r="L1572" t="s">
        <v>21</v>
      </c>
      <c r="M1572" s="1">
        <v>41813</v>
      </c>
      <c r="N1572">
        <v>67</v>
      </c>
      <c r="O1572">
        <f>STANDARDIZE(N1572,$N$8,$N$9)</f>
        <v>0.56266732558124422</v>
      </c>
      <c r="P1572">
        <f>ABS($J$3-O1572)</f>
        <v>1.0900335493581346</v>
      </c>
      <c r="Q1572">
        <f>ABS($J$4-O1572)</f>
        <v>1.6261156228129547</v>
      </c>
      <c r="R1572">
        <f>ABS($J$5-O1572)</f>
        <v>0.71477609793976038</v>
      </c>
      <c r="S1572">
        <f>ABS($J$6-O1572)</f>
        <v>0.1250858171394581</v>
      </c>
      <c r="T1572">
        <f>MIN(P1572:S1572)</f>
        <v>0.1250858171394581</v>
      </c>
      <c r="U1572">
        <f>MATCH(T1572,P1572:S1572, 0)</f>
        <v>4</v>
      </c>
    </row>
    <row r="1573" spans="1:21" x14ac:dyDescent="0.35">
      <c r="A1573">
        <v>1</v>
      </c>
      <c r="B1573">
        <v>1562</v>
      </c>
      <c r="C1573" t="s">
        <v>270</v>
      </c>
      <c r="D1573" t="s">
        <v>271</v>
      </c>
      <c r="E1573" t="s">
        <v>79</v>
      </c>
      <c r="F1573" t="s">
        <v>35</v>
      </c>
      <c r="G1573" t="s">
        <v>80</v>
      </c>
      <c r="H1573" t="s">
        <v>81</v>
      </c>
      <c r="I1573" s="1">
        <v>41747</v>
      </c>
      <c r="J1573">
        <v>2014</v>
      </c>
      <c r="K1573" t="s">
        <v>41</v>
      </c>
      <c r="L1573" t="s">
        <v>42</v>
      </c>
      <c r="M1573" s="1">
        <v>41750</v>
      </c>
      <c r="N1573">
        <v>3</v>
      </c>
      <c r="O1573">
        <f>STANDARDIZE(N1573,$N$8,$N$9)</f>
        <v>-0.58097443112237235</v>
      </c>
      <c r="P1573">
        <f>ABS($J$3-O1573)</f>
        <v>5.3608207345481995E-2</v>
      </c>
      <c r="Q1573">
        <f>ABS($J$4-O1573)</f>
        <v>2.7697573795165713</v>
      </c>
      <c r="R1573">
        <f>ABS($J$5-O1573)</f>
        <v>0.42886565876385618</v>
      </c>
      <c r="S1573">
        <f>ABS($J$6-O1573)</f>
        <v>1.0185559395641586</v>
      </c>
      <c r="T1573">
        <f>MIN(P1573:S1573)</f>
        <v>5.3608207345481995E-2</v>
      </c>
      <c r="U1573">
        <f>MATCH(T1573,P1573:S1573, 0)</f>
        <v>1</v>
      </c>
    </row>
    <row r="1574" spans="1:21" x14ac:dyDescent="0.35">
      <c r="A1574">
        <v>1</v>
      </c>
      <c r="B1574">
        <v>1563</v>
      </c>
      <c r="C1574" t="s">
        <v>229</v>
      </c>
      <c r="D1574" t="s">
        <v>230</v>
      </c>
      <c r="E1574" t="s">
        <v>243</v>
      </c>
      <c r="F1574" t="s">
        <v>208</v>
      </c>
      <c r="G1574" t="s">
        <v>244</v>
      </c>
      <c r="H1574" t="s">
        <v>245</v>
      </c>
      <c r="I1574" s="1">
        <v>41747</v>
      </c>
      <c r="J1574">
        <v>2014</v>
      </c>
      <c r="K1574" t="s">
        <v>125</v>
      </c>
      <c r="L1574" t="s">
        <v>126</v>
      </c>
      <c r="M1574" s="1">
        <v>41750</v>
      </c>
      <c r="N1574">
        <v>3</v>
      </c>
      <c r="O1574">
        <f>STANDARDIZE(N1574,$N$8,$N$9)</f>
        <v>-0.58097443112237235</v>
      </c>
      <c r="P1574">
        <f>ABS($J$3-O1574)</f>
        <v>5.3608207345481995E-2</v>
      </c>
      <c r="Q1574">
        <f>ABS($J$4-O1574)</f>
        <v>2.7697573795165713</v>
      </c>
      <c r="R1574">
        <f>ABS($J$5-O1574)</f>
        <v>0.42886565876385618</v>
      </c>
      <c r="S1574">
        <f>ABS($J$6-O1574)</f>
        <v>1.0185559395641586</v>
      </c>
      <c r="T1574">
        <f>MIN(P1574:S1574)</f>
        <v>5.3608207345481995E-2</v>
      </c>
      <c r="U1574">
        <f>MATCH(T1574,P1574:S1574, 0)</f>
        <v>1</v>
      </c>
    </row>
    <row r="1575" spans="1:21" x14ac:dyDescent="0.35">
      <c r="A1575">
        <v>1</v>
      </c>
      <c r="B1575">
        <v>1564</v>
      </c>
      <c r="C1575" t="s">
        <v>14</v>
      </c>
      <c r="D1575" t="s">
        <v>15</v>
      </c>
      <c r="E1575" t="s">
        <v>196</v>
      </c>
      <c r="F1575" t="s">
        <v>197</v>
      </c>
      <c r="G1575" t="s">
        <v>198</v>
      </c>
      <c r="H1575" t="s">
        <v>199</v>
      </c>
      <c r="I1575" s="1">
        <v>41747</v>
      </c>
      <c r="J1575">
        <v>2014</v>
      </c>
      <c r="K1575" t="s">
        <v>166</v>
      </c>
      <c r="L1575" t="s">
        <v>167</v>
      </c>
      <c r="M1575" s="1">
        <v>41757</v>
      </c>
      <c r="N1575">
        <v>10</v>
      </c>
      <c r="O1575">
        <f>STANDARDIZE(N1575,$N$8,$N$9)</f>
        <v>-0.4558886139829143</v>
      </c>
      <c r="P1575">
        <f>ABS($J$3-O1575)</f>
        <v>7.1477609793976049E-2</v>
      </c>
      <c r="Q1575">
        <f>ABS($J$4-O1575)</f>
        <v>2.6446715623771131</v>
      </c>
      <c r="R1575">
        <f>ABS($J$5-O1575)</f>
        <v>0.30377984162439814</v>
      </c>
      <c r="S1575">
        <f>ABS($J$6-O1575)</f>
        <v>0.89347012242470036</v>
      </c>
      <c r="T1575">
        <f>MIN(P1575:S1575)</f>
        <v>7.1477609793976049E-2</v>
      </c>
      <c r="U1575">
        <f>MATCH(T1575,P1575:S1575, 0)</f>
        <v>1</v>
      </c>
    </row>
    <row r="1576" spans="1:21" x14ac:dyDescent="0.35">
      <c r="A1576">
        <v>3</v>
      </c>
      <c r="B1576">
        <v>1565</v>
      </c>
      <c r="C1576" t="s">
        <v>67</v>
      </c>
      <c r="D1576" t="s">
        <v>68</v>
      </c>
      <c r="E1576" t="s">
        <v>149</v>
      </c>
      <c r="F1576" t="s">
        <v>150</v>
      </c>
      <c r="G1576" t="s">
        <v>151</v>
      </c>
      <c r="H1576" t="s">
        <v>152</v>
      </c>
      <c r="I1576" s="1">
        <v>41747</v>
      </c>
      <c r="J1576">
        <v>2014</v>
      </c>
      <c r="K1576" t="s">
        <v>77</v>
      </c>
      <c r="L1576" t="s">
        <v>78</v>
      </c>
      <c r="M1576" s="1">
        <v>41856</v>
      </c>
      <c r="N1576">
        <v>20</v>
      </c>
      <c r="O1576">
        <f>STANDARDIZE(N1576,$N$8,$N$9)</f>
        <v>-0.27719458949797421</v>
      </c>
      <c r="P1576">
        <f>ABS($J$3-O1576)</f>
        <v>0.25017163427891614</v>
      </c>
      <c r="Q1576">
        <f>ABS($J$4-O1576)</f>
        <v>2.4659775378921731</v>
      </c>
      <c r="R1576">
        <f>ABS($J$5-O1576)</f>
        <v>0.12508581713945804</v>
      </c>
      <c r="S1576">
        <f>ABS($J$6-O1576)</f>
        <v>0.71477609793976038</v>
      </c>
      <c r="T1576">
        <f>MIN(P1576:S1576)</f>
        <v>0.12508581713945804</v>
      </c>
      <c r="U1576">
        <f>MATCH(T1576,P1576:S1576, 0)</f>
        <v>3</v>
      </c>
    </row>
    <row r="1577" spans="1:21" x14ac:dyDescent="0.35">
      <c r="A1577">
        <v>3</v>
      </c>
      <c r="B1577">
        <v>1566</v>
      </c>
      <c r="C1577" t="s">
        <v>14</v>
      </c>
      <c r="D1577" t="s">
        <v>15</v>
      </c>
      <c r="E1577" t="s">
        <v>141</v>
      </c>
      <c r="F1577" t="s">
        <v>142</v>
      </c>
      <c r="G1577" t="s">
        <v>143</v>
      </c>
      <c r="H1577" t="s">
        <v>144</v>
      </c>
      <c r="I1577" s="1">
        <v>41747</v>
      </c>
      <c r="J1577">
        <v>2014</v>
      </c>
      <c r="K1577" t="s">
        <v>77</v>
      </c>
      <c r="L1577" t="s">
        <v>78</v>
      </c>
      <c r="M1577" s="1">
        <v>41778</v>
      </c>
      <c r="N1577">
        <v>31</v>
      </c>
      <c r="O1577">
        <f>STANDARDIZE(N1577,$N$8,$N$9)</f>
        <v>-8.0631162564540129E-2</v>
      </c>
      <c r="P1577">
        <f>ABS($J$3-O1577)</f>
        <v>0.44673506121235024</v>
      </c>
      <c r="Q1577">
        <f>ABS($J$4-O1577)</f>
        <v>2.2694141109587389</v>
      </c>
      <c r="R1577">
        <f>ABS($J$5-O1577)</f>
        <v>7.1477609793976035E-2</v>
      </c>
      <c r="S1577">
        <f>ABS($J$6-O1577)</f>
        <v>0.51821267100632629</v>
      </c>
      <c r="T1577">
        <f>MIN(P1577:S1577)</f>
        <v>7.1477609793976035E-2</v>
      </c>
      <c r="U1577">
        <f>MATCH(T1577,P1577:S1577, 0)</f>
        <v>3</v>
      </c>
    </row>
    <row r="1578" spans="1:21" x14ac:dyDescent="0.35">
      <c r="A1578">
        <v>3</v>
      </c>
      <c r="B1578">
        <v>1567</v>
      </c>
      <c r="C1578" t="s">
        <v>14</v>
      </c>
      <c r="D1578" t="s">
        <v>15</v>
      </c>
      <c r="E1578" t="s">
        <v>141</v>
      </c>
      <c r="F1578" t="s">
        <v>142</v>
      </c>
      <c r="G1578" t="s">
        <v>143</v>
      </c>
      <c r="H1578" t="s">
        <v>144</v>
      </c>
      <c r="I1578" s="1">
        <v>41747</v>
      </c>
      <c r="J1578">
        <v>2014</v>
      </c>
      <c r="K1578" t="s">
        <v>77</v>
      </c>
      <c r="L1578" t="s">
        <v>78</v>
      </c>
      <c r="M1578" s="1">
        <v>41778</v>
      </c>
      <c r="N1578">
        <v>31</v>
      </c>
      <c r="O1578">
        <f>STANDARDIZE(N1578,$N$8,$N$9)</f>
        <v>-8.0631162564540129E-2</v>
      </c>
      <c r="P1578">
        <f>ABS($J$3-O1578)</f>
        <v>0.44673506121235024</v>
      </c>
      <c r="Q1578">
        <f>ABS($J$4-O1578)</f>
        <v>2.2694141109587389</v>
      </c>
      <c r="R1578">
        <f>ABS($J$5-O1578)</f>
        <v>7.1477609793976035E-2</v>
      </c>
      <c r="S1578">
        <f>ABS($J$6-O1578)</f>
        <v>0.51821267100632629</v>
      </c>
      <c r="T1578">
        <f>MIN(P1578:S1578)</f>
        <v>7.1477609793976035E-2</v>
      </c>
      <c r="U1578">
        <f>MATCH(T1578,P1578:S1578, 0)</f>
        <v>3</v>
      </c>
    </row>
    <row r="1579" spans="1:21" x14ac:dyDescent="0.35">
      <c r="A1579">
        <v>3</v>
      </c>
      <c r="B1579">
        <v>1568</v>
      </c>
      <c r="C1579" t="s">
        <v>14</v>
      </c>
      <c r="D1579" t="s">
        <v>15</v>
      </c>
      <c r="E1579" t="s">
        <v>163</v>
      </c>
      <c r="F1579" t="s">
        <v>59</v>
      </c>
      <c r="G1579" t="s">
        <v>282</v>
      </c>
      <c r="H1579" t="s">
        <v>283</v>
      </c>
      <c r="I1579" s="1">
        <v>41747</v>
      </c>
      <c r="J1579">
        <v>2014</v>
      </c>
      <c r="K1579" t="s">
        <v>41</v>
      </c>
      <c r="L1579" t="s">
        <v>42</v>
      </c>
      <c r="M1579" s="1">
        <v>41786</v>
      </c>
      <c r="N1579">
        <v>39</v>
      </c>
      <c r="O1579">
        <f>STANDARDIZE(N1579,$N$8,$N$9)</f>
        <v>6.2324057023411948E-2</v>
      </c>
      <c r="P1579">
        <f>ABS($J$3-O1579)</f>
        <v>0.58969028080030228</v>
      </c>
      <c r="Q1579">
        <f>ABS($J$4-O1579)</f>
        <v>2.1264588913707869</v>
      </c>
      <c r="R1579">
        <f>ABS($J$5-O1579)</f>
        <v>0.21443282938192812</v>
      </c>
      <c r="S1579">
        <f>ABS($J$6-O1579)</f>
        <v>0.37525745141837419</v>
      </c>
      <c r="T1579">
        <f>MIN(P1579:S1579)</f>
        <v>0.21443282938192812</v>
      </c>
      <c r="U1579">
        <f>MATCH(T1579,P1579:S1579, 0)</f>
        <v>3</v>
      </c>
    </row>
    <row r="1580" spans="1:21" x14ac:dyDescent="0.35">
      <c r="A1580">
        <v>4</v>
      </c>
      <c r="B1580">
        <v>1569</v>
      </c>
      <c r="C1580" t="s">
        <v>310</v>
      </c>
      <c r="D1580" t="s">
        <v>311</v>
      </c>
      <c r="E1580" t="s">
        <v>34</v>
      </c>
      <c r="F1580" t="s">
        <v>35</v>
      </c>
      <c r="G1580" t="s">
        <v>36</v>
      </c>
      <c r="H1580" t="s">
        <v>37</v>
      </c>
      <c r="I1580" s="1">
        <v>41747</v>
      </c>
      <c r="J1580">
        <v>2014</v>
      </c>
      <c r="K1580" t="s">
        <v>69</v>
      </c>
      <c r="L1580" t="s">
        <v>70</v>
      </c>
      <c r="M1580" s="1">
        <v>41735</v>
      </c>
      <c r="N1580">
        <v>47</v>
      </c>
      <c r="O1580">
        <f>STANDARDIZE(N1580,$N$8,$N$9)</f>
        <v>0.20527927661136403</v>
      </c>
      <c r="P1580">
        <f>ABS($J$3-O1580)</f>
        <v>0.73264550038825438</v>
      </c>
      <c r="Q1580">
        <f>ABS($J$4-O1580)</f>
        <v>1.9835036717828349</v>
      </c>
      <c r="R1580">
        <f>ABS($J$5-O1580)</f>
        <v>0.35738804896988019</v>
      </c>
      <c r="S1580">
        <f>ABS($J$6-O1580)</f>
        <v>0.23230223183042209</v>
      </c>
      <c r="T1580">
        <f>MIN(P1580:S1580)</f>
        <v>0.23230223183042209</v>
      </c>
      <c r="U1580">
        <f>MATCH(T1580,P1580:S1580, 0)</f>
        <v>4</v>
      </c>
    </row>
    <row r="1581" spans="1:21" x14ac:dyDescent="0.35">
      <c r="A1581">
        <v>2</v>
      </c>
      <c r="B1581">
        <v>1570</v>
      </c>
      <c r="C1581" t="s">
        <v>14</v>
      </c>
      <c r="D1581" t="s">
        <v>15</v>
      </c>
      <c r="E1581" t="s">
        <v>43</v>
      </c>
      <c r="F1581" t="s">
        <v>35</v>
      </c>
      <c r="G1581" t="s">
        <v>127</v>
      </c>
      <c r="H1581" t="s">
        <v>128</v>
      </c>
      <c r="I1581" s="1">
        <v>41747</v>
      </c>
      <c r="J1581">
        <v>2014</v>
      </c>
      <c r="K1581" t="s">
        <v>41</v>
      </c>
      <c r="L1581" t="s">
        <v>42</v>
      </c>
      <c r="M1581" s="1">
        <v>41866</v>
      </c>
      <c r="N1581">
        <v>119</v>
      </c>
      <c r="O1581">
        <f>STANDARDIZE(N1581,$N$8,$N$9)</f>
        <v>1.4918762529029328</v>
      </c>
      <c r="P1581">
        <f>ABS($J$3-O1581)</f>
        <v>2.0192424766798229</v>
      </c>
      <c r="Q1581">
        <f>ABS($J$4-O1581)</f>
        <v>0.69690669549126616</v>
      </c>
      <c r="R1581">
        <f>ABS($J$5-O1581)</f>
        <v>1.643985025261449</v>
      </c>
      <c r="S1581">
        <f>ABS($J$6-O1581)</f>
        <v>1.0542947444611466</v>
      </c>
      <c r="T1581">
        <f>MIN(P1581:S1581)</f>
        <v>0.69690669549126616</v>
      </c>
      <c r="U1581">
        <f>MATCH(T1581,P1581:S1581, 0)</f>
        <v>2</v>
      </c>
    </row>
    <row r="1582" spans="1:21" x14ac:dyDescent="0.35">
      <c r="A1582">
        <v>1</v>
      </c>
      <c r="B1582">
        <v>1571</v>
      </c>
      <c r="C1582" t="s">
        <v>229</v>
      </c>
      <c r="D1582" t="s">
        <v>230</v>
      </c>
      <c r="E1582" t="s">
        <v>168</v>
      </c>
      <c r="F1582" t="s">
        <v>169</v>
      </c>
      <c r="G1582" t="s">
        <v>231</v>
      </c>
      <c r="H1582" t="s">
        <v>232</v>
      </c>
      <c r="I1582" s="1">
        <v>41748</v>
      </c>
      <c r="J1582">
        <v>2014</v>
      </c>
      <c r="K1582" t="s">
        <v>69</v>
      </c>
      <c r="L1582" t="s">
        <v>70</v>
      </c>
      <c r="M1582" s="1">
        <v>41764</v>
      </c>
      <c r="N1582">
        <v>16</v>
      </c>
      <c r="O1582">
        <f>STANDARDIZE(N1582,$N$8,$N$9)</f>
        <v>-0.34867219929195026</v>
      </c>
      <c r="P1582">
        <f>ABS($J$3-O1582)</f>
        <v>0.17869402448494009</v>
      </c>
      <c r="Q1582">
        <f>ABS($J$4-O1582)</f>
        <v>2.5374551476861491</v>
      </c>
      <c r="R1582">
        <f>ABS($J$5-O1582)</f>
        <v>0.19656342693343409</v>
      </c>
      <c r="S1582">
        <f>ABS($J$6-O1582)</f>
        <v>0.78625370773373637</v>
      </c>
      <c r="T1582">
        <f>MIN(P1582:S1582)</f>
        <v>0.17869402448494009</v>
      </c>
      <c r="U1582">
        <f>MATCH(T1582,P1582:S1582, 0)</f>
        <v>1</v>
      </c>
    </row>
    <row r="1583" spans="1:21" x14ac:dyDescent="0.35">
      <c r="A1583">
        <v>3</v>
      </c>
      <c r="B1583">
        <v>1572</v>
      </c>
      <c r="C1583" t="s">
        <v>112</v>
      </c>
      <c r="D1583" t="s">
        <v>113</v>
      </c>
      <c r="E1583" t="s">
        <v>73</v>
      </c>
      <c r="F1583" t="s">
        <v>74</v>
      </c>
      <c r="G1583" t="s">
        <v>75</v>
      </c>
      <c r="H1583" t="s">
        <v>76</v>
      </c>
      <c r="I1583" s="1">
        <v>41748</v>
      </c>
      <c r="J1583">
        <v>2014</v>
      </c>
      <c r="K1583" t="s">
        <v>77</v>
      </c>
      <c r="L1583" t="s">
        <v>78</v>
      </c>
      <c r="M1583" s="1">
        <v>41773</v>
      </c>
      <c r="N1583">
        <v>25</v>
      </c>
      <c r="O1583">
        <f>STANDARDIZE(N1583,$N$8,$N$9)</f>
        <v>-0.18784757725550419</v>
      </c>
      <c r="P1583">
        <f>ABS($J$3-O1583)</f>
        <v>0.33951864652138619</v>
      </c>
      <c r="Q1583">
        <f>ABS($J$4-O1583)</f>
        <v>2.3766305256497033</v>
      </c>
      <c r="R1583">
        <f>ABS($J$5-O1583)</f>
        <v>3.5738804896988025E-2</v>
      </c>
      <c r="S1583">
        <f>ABS($J$6-O1583)</f>
        <v>0.62542908569729028</v>
      </c>
      <c r="T1583">
        <f>MIN(P1583:S1583)</f>
        <v>3.5738804896988025E-2</v>
      </c>
      <c r="U1583">
        <f>MATCH(T1583,P1583:S1583, 0)</f>
        <v>3</v>
      </c>
    </row>
    <row r="1584" spans="1:21" x14ac:dyDescent="0.35">
      <c r="A1584">
        <v>3</v>
      </c>
      <c r="B1584">
        <v>1573</v>
      </c>
      <c r="C1584" t="s">
        <v>260</v>
      </c>
      <c r="D1584" t="s">
        <v>261</v>
      </c>
      <c r="E1584" t="s">
        <v>52</v>
      </c>
      <c r="F1584" t="s">
        <v>53</v>
      </c>
      <c r="G1584" t="s">
        <v>54</v>
      </c>
      <c r="H1584" t="s">
        <v>55</v>
      </c>
      <c r="I1584" s="1">
        <v>41748</v>
      </c>
      <c r="J1584">
        <v>2014</v>
      </c>
      <c r="K1584" t="s">
        <v>38</v>
      </c>
      <c r="L1584" t="s">
        <v>13</v>
      </c>
      <c r="M1584" s="1">
        <v>41779</v>
      </c>
      <c r="N1584">
        <v>31</v>
      </c>
      <c r="O1584">
        <f>STANDARDIZE(N1584,$N$8,$N$9)</f>
        <v>-8.0631162564540129E-2</v>
      </c>
      <c r="P1584">
        <f>ABS($J$3-O1584)</f>
        <v>0.44673506121235024</v>
      </c>
      <c r="Q1584">
        <f>ABS($J$4-O1584)</f>
        <v>2.2694141109587389</v>
      </c>
      <c r="R1584">
        <f>ABS($J$5-O1584)</f>
        <v>7.1477609793976035E-2</v>
      </c>
      <c r="S1584">
        <f>ABS($J$6-O1584)</f>
        <v>0.51821267100632629</v>
      </c>
      <c r="T1584">
        <f>MIN(P1584:S1584)</f>
        <v>7.1477609793976035E-2</v>
      </c>
      <c r="U1584">
        <f>MATCH(T1584,P1584:S1584, 0)</f>
        <v>3</v>
      </c>
    </row>
    <row r="1585" spans="1:21" x14ac:dyDescent="0.35">
      <c r="A1585">
        <v>3</v>
      </c>
      <c r="B1585">
        <v>1574</v>
      </c>
      <c r="C1585" t="s">
        <v>112</v>
      </c>
      <c r="D1585" t="s">
        <v>113</v>
      </c>
      <c r="E1585" t="s">
        <v>73</v>
      </c>
      <c r="F1585" t="s">
        <v>74</v>
      </c>
      <c r="G1585" t="s">
        <v>75</v>
      </c>
      <c r="H1585" t="s">
        <v>76</v>
      </c>
      <c r="I1585" s="1">
        <v>41748</v>
      </c>
      <c r="J1585">
        <v>2014</v>
      </c>
      <c r="K1585" t="s">
        <v>77</v>
      </c>
      <c r="L1585" t="s">
        <v>78</v>
      </c>
      <c r="M1585" s="1">
        <v>41788</v>
      </c>
      <c r="N1585">
        <v>40</v>
      </c>
      <c r="O1585">
        <f>STANDARDIZE(N1585,$N$8,$N$9)</f>
        <v>8.0193459471905953E-2</v>
      </c>
      <c r="P1585">
        <f>ABS($J$3-O1585)</f>
        <v>0.60755968324879628</v>
      </c>
      <c r="Q1585">
        <f>ABS($J$4-O1585)</f>
        <v>2.1085894889222931</v>
      </c>
      <c r="R1585">
        <f>ABS($J$5-O1585)</f>
        <v>0.23230223183042212</v>
      </c>
      <c r="S1585">
        <f>ABS($J$6-O1585)</f>
        <v>0.35738804896988019</v>
      </c>
      <c r="T1585">
        <f>MIN(P1585:S1585)</f>
        <v>0.23230223183042212</v>
      </c>
      <c r="U1585">
        <f>MATCH(T1585,P1585:S1585, 0)</f>
        <v>3</v>
      </c>
    </row>
    <row r="1586" spans="1:21" x14ac:dyDescent="0.35">
      <c r="A1586">
        <v>2</v>
      </c>
      <c r="B1586">
        <v>1575</v>
      </c>
      <c r="C1586" t="s">
        <v>14</v>
      </c>
      <c r="D1586" t="s">
        <v>15</v>
      </c>
      <c r="E1586" t="s">
        <v>52</v>
      </c>
      <c r="F1586" t="s">
        <v>53</v>
      </c>
      <c r="G1586" t="s">
        <v>54</v>
      </c>
      <c r="H1586" t="s">
        <v>55</v>
      </c>
      <c r="I1586" s="1">
        <v>41748</v>
      </c>
      <c r="J1586">
        <v>2014</v>
      </c>
      <c r="K1586" t="s">
        <v>41</v>
      </c>
      <c r="L1586" t="s">
        <v>42</v>
      </c>
      <c r="M1586" s="1">
        <v>41989</v>
      </c>
      <c r="N1586">
        <v>241</v>
      </c>
      <c r="O1586">
        <f>STANDARDIZE(N1586,$N$8,$N$9)</f>
        <v>3.6719433516192019</v>
      </c>
      <c r="P1586">
        <f>ABS($J$3-O1586)</f>
        <v>4.1993095753960921</v>
      </c>
      <c r="Q1586">
        <f>ABS($J$4-O1586)</f>
        <v>1.483160403225003</v>
      </c>
      <c r="R1586">
        <f>ABS($J$5-O1586)</f>
        <v>3.8240521239777179</v>
      </c>
      <c r="S1586">
        <f>ABS($J$6-O1586)</f>
        <v>3.2343618431774157</v>
      </c>
      <c r="T1586">
        <f>MIN(P1586:S1586)</f>
        <v>1.483160403225003</v>
      </c>
      <c r="U1586">
        <f>MATCH(T1586,P1586:S1586, 0)</f>
        <v>2</v>
      </c>
    </row>
    <row r="1587" spans="1:21" x14ac:dyDescent="0.35">
      <c r="A1587">
        <v>1</v>
      </c>
      <c r="B1587">
        <v>1576</v>
      </c>
      <c r="C1587" t="s">
        <v>14</v>
      </c>
      <c r="D1587" t="s">
        <v>15</v>
      </c>
      <c r="E1587" t="s">
        <v>196</v>
      </c>
      <c r="F1587" t="s">
        <v>197</v>
      </c>
      <c r="G1587" t="s">
        <v>198</v>
      </c>
      <c r="H1587" t="s">
        <v>199</v>
      </c>
      <c r="I1587" s="1">
        <v>41749</v>
      </c>
      <c r="J1587">
        <v>2014</v>
      </c>
      <c r="K1587" t="s">
        <v>331</v>
      </c>
      <c r="L1587" t="s">
        <v>332</v>
      </c>
      <c r="M1587" s="1">
        <v>41753</v>
      </c>
      <c r="N1587">
        <v>4</v>
      </c>
      <c r="O1587">
        <f>STANDARDIZE(N1587,$N$8,$N$9)</f>
        <v>-0.56310502867387835</v>
      </c>
      <c r="P1587">
        <f>ABS($J$3-O1587)</f>
        <v>3.5738804896987997E-2</v>
      </c>
      <c r="Q1587">
        <f>ABS($J$4-O1587)</f>
        <v>2.7518879770680771</v>
      </c>
      <c r="R1587">
        <f>ABS($J$5-O1587)</f>
        <v>0.41099625631536219</v>
      </c>
      <c r="S1587">
        <f>ABS($J$6-O1587)</f>
        <v>1.0006865371156644</v>
      </c>
      <c r="T1587">
        <f>MIN(P1587:S1587)</f>
        <v>3.5738804896987997E-2</v>
      </c>
      <c r="U1587">
        <f>MATCH(T1587,P1587:S1587, 0)</f>
        <v>1</v>
      </c>
    </row>
    <row r="1588" spans="1:21" x14ac:dyDescent="0.35">
      <c r="A1588">
        <v>3</v>
      </c>
      <c r="B1588">
        <v>1577</v>
      </c>
      <c r="C1588" t="s">
        <v>14</v>
      </c>
      <c r="D1588" t="s">
        <v>15</v>
      </c>
      <c r="E1588" t="s">
        <v>196</v>
      </c>
      <c r="F1588" t="s">
        <v>197</v>
      </c>
      <c r="G1588" t="s">
        <v>198</v>
      </c>
      <c r="H1588" t="s">
        <v>199</v>
      </c>
      <c r="I1588" s="1">
        <v>41749</v>
      </c>
      <c r="J1588">
        <v>2014</v>
      </c>
      <c r="K1588" t="s">
        <v>233</v>
      </c>
      <c r="L1588" t="s">
        <v>234</v>
      </c>
      <c r="M1588" s="1">
        <v>41781</v>
      </c>
      <c r="N1588">
        <v>32</v>
      </c>
      <c r="O1588">
        <f>STANDARDIZE(N1588,$N$8,$N$9)</f>
        <v>-6.2761760116046117E-2</v>
      </c>
      <c r="P1588">
        <f>ABS($J$3-O1588)</f>
        <v>0.46460446366084424</v>
      </c>
      <c r="Q1588">
        <f>ABS($J$4-O1588)</f>
        <v>2.2515447085102451</v>
      </c>
      <c r="R1588">
        <f>ABS($J$5-O1588)</f>
        <v>8.9347012242470047E-2</v>
      </c>
      <c r="S1588">
        <f>ABS($J$6-O1588)</f>
        <v>0.50034326855783218</v>
      </c>
      <c r="T1588">
        <f>MIN(P1588:S1588)</f>
        <v>8.9347012242470047E-2</v>
      </c>
      <c r="U1588">
        <f>MATCH(T1588,P1588:S1588, 0)</f>
        <v>3</v>
      </c>
    </row>
    <row r="1589" spans="1:21" x14ac:dyDescent="0.35">
      <c r="A1589">
        <v>4</v>
      </c>
      <c r="B1589">
        <v>1578</v>
      </c>
      <c r="C1589" t="s">
        <v>237</v>
      </c>
      <c r="D1589" t="s">
        <v>238</v>
      </c>
      <c r="E1589" t="s">
        <v>90</v>
      </c>
      <c r="F1589" t="s">
        <v>91</v>
      </c>
      <c r="G1589" t="s">
        <v>377</v>
      </c>
      <c r="H1589" t="s">
        <v>378</v>
      </c>
      <c r="I1589" s="1">
        <v>41749</v>
      </c>
      <c r="J1589">
        <v>2014</v>
      </c>
      <c r="K1589" t="s">
        <v>38</v>
      </c>
      <c r="L1589" t="s">
        <v>13</v>
      </c>
      <c r="M1589" s="1">
        <v>41806</v>
      </c>
      <c r="N1589">
        <v>57</v>
      </c>
      <c r="O1589">
        <f>STANDARDIZE(N1589,$N$8,$N$9)</f>
        <v>0.38397330109630412</v>
      </c>
      <c r="P1589">
        <f>ABS($J$3-O1589)</f>
        <v>0.91133952487319447</v>
      </c>
      <c r="Q1589">
        <f>ABS($J$4-O1589)</f>
        <v>1.8048096472978949</v>
      </c>
      <c r="R1589">
        <f>ABS($J$5-O1589)</f>
        <v>0.53608207345482028</v>
      </c>
      <c r="S1589">
        <f>ABS($J$6-O1589)</f>
        <v>5.3608207345481995E-2</v>
      </c>
      <c r="T1589">
        <f>MIN(P1589:S1589)</f>
        <v>5.3608207345481995E-2</v>
      </c>
      <c r="U1589">
        <f>MATCH(T1589,P1589:S1589, 0)</f>
        <v>4</v>
      </c>
    </row>
    <row r="1590" spans="1:21" x14ac:dyDescent="0.35">
      <c r="A1590">
        <v>1</v>
      </c>
      <c r="B1590">
        <v>1579</v>
      </c>
      <c r="C1590" t="s">
        <v>112</v>
      </c>
      <c r="D1590" t="s">
        <v>113</v>
      </c>
      <c r="E1590" t="s">
        <v>73</v>
      </c>
      <c r="F1590" t="s">
        <v>74</v>
      </c>
      <c r="G1590" t="s">
        <v>114</v>
      </c>
      <c r="H1590" t="s">
        <v>115</v>
      </c>
      <c r="I1590" s="1">
        <v>41750</v>
      </c>
      <c r="J1590">
        <v>2014</v>
      </c>
      <c r="K1590" t="s">
        <v>166</v>
      </c>
      <c r="L1590" t="s">
        <v>167</v>
      </c>
      <c r="M1590" s="1">
        <v>41750</v>
      </c>
      <c r="N1590">
        <v>0</v>
      </c>
      <c r="O1590">
        <f>STANDARDIZE(N1590,$N$8,$N$9)</f>
        <v>-0.63458263846785445</v>
      </c>
      <c r="P1590">
        <f>ABS($J$3-O1590)</f>
        <v>0.1072164146909641</v>
      </c>
      <c r="Q1590">
        <f>ABS($J$4-O1590)</f>
        <v>2.8233655868620535</v>
      </c>
      <c r="R1590">
        <f>ABS($J$5-O1590)</f>
        <v>0.48247386610933829</v>
      </c>
      <c r="S1590">
        <f>ABS($J$6-O1590)</f>
        <v>1.0721641469096406</v>
      </c>
      <c r="T1590">
        <f>MIN(P1590:S1590)</f>
        <v>0.1072164146909641</v>
      </c>
      <c r="U1590">
        <f>MATCH(T1590,P1590:S1590, 0)</f>
        <v>1</v>
      </c>
    </row>
    <row r="1591" spans="1:21" x14ac:dyDescent="0.35">
      <c r="A1591">
        <v>1</v>
      </c>
      <c r="B1591">
        <v>1580</v>
      </c>
      <c r="C1591" t="s">
        <v>30</v>
      </c>
      <c r="D1591" t="s">
        <v>31</v>
      </c>
      <c r="E1591" t="s">
        <v>52</v>
      </c>
      <c r="F1591" t="s">
        <v>53</v>
      </c>
      <c r="G1591" t="s">
        <v>54</v>
      </c>
      <c r="H1591" t="s">
        <v>55</v>
      </c>
      <c r="I1591" s="1">
        <v>41750</v>
      </c>
      <c r="J1591">
        <v>2014</v>
      </c>
      <c r="K1591" t="s">
        <v>38</v>
      </c>
      <c r="L1591" t="s">
        <v>13</v>
      </c>
      <c r="M1591" s="1">
        <v>41752</v>
      </c>
      <c r="N1591">
        <v>2</v>
      </c>
      <c r="O1591">
        <f>STANDARDIZE(N1591,$N$8,$N$9)</f>
        <v>-0.59884383357086635</v>
      </c>
      <c r="P1591">
        <f>ABS($J$3-O1591)</f>
        <v>7.1477609793975994E-2</v>
      </c>
      <c r="Q1591">
        <f>ABS($J$4-O1591)</f>
        <v>2.7876267819650655</v>
      </c>
      <c r="R1591">
        <f>ABS($J$5-O1591)</f>
        <v>0.44673506121235018</v>
      </c>
      <c r="S1591">
        <f>ABS($J$6-O1591)</f>
        <v>1.0364253420126524</v>
      </c>
      <c r="T1591">
        <f>MIN(P1591:S1591)</f>
        <v>7.1477609793975994E-2</v>
      </c>
      <c r="U1591">
        <f>MATCH(T1591,P1591:S1591, 0)</f>
        <v>1</v>
      </c>
    </row>
    <row r="1592" spans="1:21" x14ac:dyDescent="0.35">
      <c r="A1592">
        <v>1</v>
      </c>
      <c r="B1592">
        <v>1581</v>
      </c>
      <c r="C1592" t="s">
        <v>14</v>
      </c>
      <c r="D1592" t="s">
        <v>15</v>
      </c>
      <c r="E1592" t="s">
        <v>196</v>
      </c>
      <c r="F1592" t="s">
        <v>197</v>
      </c>
      <c r="G1592" t="s">
        <v>198</v>
      </c>
      <c r="H1592" t="s">
        <v>199</v>
      </c>
      <c r="I1592" s="1">
        <v>41750</v>
      </c>
      <c r="J1592">
        <v>2014</v>
      </c>
      <c r="K1592" t="s">
        <v>77</v>
      </c>
      <c r="L1592" t="s">
        <v>78</v>
      </c>
      <c r="M1592" s="1">
        <v>41753</v>
      </c>
      <c r="N1592">
        <v>3</v>
      </c>
      <c r="O1592">
        <f>STANDARDIZE(N1592,$N$8,$N$9)</f>
        <v>-0.58097443112237235</v>
      </c>
      <c r="P1592">
        <f>ABS($J$3-O1592)</f>
        <v>5.3608207345481995E-2</v>
      </c>
      <c r="Q1592">
        <f>ABS($J$4-O1592)</f>
        <v>2.7697573795165713</v>
      </c>
      <c r="R1592">
        <f>ABS($J$5-O1592)</f>
        <v>0.42886565876385618</v>
      </c>
      <c r="S1592">
        <f>ABS($J$6-O1592)</f>
        <v>1.0185559395641586</v>
      </c>
      <c r="T1592">
        <f>MIN(P1592:S1592)</f>
        <v>5.3608207345481995E-2</v>
      </c>
      <c r="U1592">
        <f>MATCH(T1592,P1592:S1592, 0)</f>
        <v>1</v>
      </c>
    </row>
    <row r="1593" spans="1:21" x14ac:dyDescent="0.35">
      <c r="A1593">
        <v>1</v>
      </c>
      <c r="B1593">
        <v>1582</v>
      </c>
      <c r="C1593" t="s">
        <v>14</v>
      </c>
      <c r="D1593" t="s">
        <v>15</v>
      </c>
      <c r="E1593" t="s">
        <v>73</v>
      </c>
      <c r="F1593" t="s">
        <v>74</v>
      </c>
      <c r="G1593" t="s">
        <v>75</v>
      </c>
      <c r="H1593" t="s">
        <v>76</v>
      </c>
      <c r="I1593" s="1">
        <v>41750</v>
      </c>
      <c r="J1593">
        <v>2014</v>
      </c>
      <c r="K1593" t="s">
        <v>166</v>
      </c>
      <c r="L1593" t="s">
        <v>167</v>
      </c>
      <c r="M1593" s="1">
        <v>41753</v>
      </c>
      <c r="N1593">
        <v>3</v>
      </c>
      <c r="O1593">
        <f>STANDARDIZE(N1593,$N$8,$N$9)</f>
        <v>-0.58097443112237235</v>
      </c>
      <c r="P1593">
        <f>ABS($J$3-O1593)</f>
        <v>5.3608207345481995E-2</v>
      </c>
      <c r="Q1593">
        <f>ABS($J$4-O1593)</f>
        <v>2.7697573795165713</v>
      </c>
      <c r="R1593">
        <f>ABS($J$5-O1593)</f>
        <v>0.42886565876385618</v>
      </c>
      <c r="S1593">
        <f>ABS($J$6-O1593)</f>
        <v>1.0185559395641586</v>
      </c>
      <c r="T1593">
        <f>MIN(P1593:S1593)</f>
        <v>5.3608207345481995E-2</v>
      </c>
      <c r="U1593">
        <f>MATCH(T1593,P1593:S1593, 0)</f>
        <v>1</v>
      </c>
    </row>
    <row r="1594" spans="1:21" x14ac:dyDescent="0.35">
      <c r="A1594">
        <v>1</v>
      </c>
      <c r="B1594">
        <v>1583</v>
      </c>
      <c r="C1594" t="s">
        <v>30</v>
      </c>
      <c r="D1594" t="s">
        <v>31</v>
      </c>
      <c r="E1594" t="s">
        <v>73</v>
      </c>
      <c r="F1594" t="s">
        <v>74</v>
      </c>
      <c r="G1594" t="s">
        <v>75</v>
      </c>
      <c r="H1594" t="s">
        <v>76</v>
      </c>
      <c r="I1594" s="1">
        <v>41750</v>
      </c>
      <c r="J1594">
        <v>2014</v>
      </c>
      <c r="K1594" t="s">
        <v>166</v>
      </c>
      <c r="L1594" t="s">
        <v>167</v>
      </c>
      <c r="M1594" s="1">
        <v>41758</v>
      </c>
      <c r="N1594">
        <v>8</v>
      </c>
      <c r="O1594">
        <f>STANDARDIZE(N1594,$N$8,$N$9)</f>
        <v>-0.49162741887990236</v>
      </c>
      <c r="P1594">
        <f>ABS($J$3-O1594)</f>
        <v>3.5738804896987997E-2</v>
      </c>
      <c r="Q1594">
        <f>ABS($J$4-O1594)</f>
        <v>2.6804103672741011</v>
      </c>
      <c r="R1594">
        <f>ABS($J$5-O1594)</f>
        <v>0.33951864652138619</v>
      </c>
      <c r="S1594">
        <f>ABS($J$6-O1594)</f>
        <v>0.92920892732168847</v>
      </c>
      <c r="T1594">
        <f>MIN(P1594:S1594)</f>
        <v>3.5738804896987997E-2</v>
      </c>
      <c r="U1594">
        <f>MATCH(T1594,P1594:S1594, 0)</f>
        <v>1</v>
      </c>
    </row>
    <row r="1595" spans="1:21" x14ac:dyDescent="0.35">
      <c r="A1595">
        <v>1</v>
      </c>
      <c r="B1595">
        <v>1584</v>
      </c>
      <c r="C1595" t="s">
        <v>82</v>
      </c>
      <c r="D1595" t="s">
        <v>83</v>
      </c>
      <c r="E1595" t="s">
        <v>168</v>
      </c>
      <c r="F1595" t="s">
        <v>169</v>
      </c>
      <c r="G1595" t="s">
        <v>366</v>
      </c>
      <c r="H1595" t="s">
        <v>367</v>
      </c>
      <c r="I1595" s="1">
        <v>41750</v>
      </c>
      <c r="J1595">
        <v>2014</v>
      </c>
      <c r="K1595" t="s">
        <v>125</v>
      </c>
      <c r="L1595" t="s">
        <v>126</v>
      </c>
      <c r="M1595" s="1">
        <v>41758</v>
      </c>
      <c r="N1595">
        <v>8</v>
      </c>
      <c r="O1595">
        <f>STANDARDIZE(N1595,$N$8,$N$9)</f>
        <v>-0.49162741887990236</v>
      </c>
      <c r="P1595">
        <f>ABS($J$3-O1595)</f>
        <v>3.5738804896987997E-2</v>
      </c>
      <c r="Q1595">
        <f>ABS($J$4-O1595)</f>
        <v>2.6804103672741011</v>
      </c>
      <c r="R1595">
        <f>ABS($J$5-O1595)</f>
        <v>0.33951864652138619</v>
      </c>
      <c r="S1595">
        <f>ABS($J$6-O1595)</f>
        <v>0.92920892732168847</v>
      </c>
      <c r="T1595">
        <f>MIN(P1595:S1595)</f>
        <v>3.5738804896987997E-2</v>
      </c>
      <c r="U1595">
        <f>MATCH(T1595,P1595:S1595, 0)</f>
        <v>1</v>
      </c>
    </row>
    <row r="1596" spans="1:21" x14ac:dyDescent="0.35">
      <c r="A1596">
        <v>1</v>
      </c>
      <c r="B1596">
        <v>1585</v>
      </c>
      <c r="C1596" t="s">
        <v>342</v>
      </c>
      <c r="D1596" t="s">
        <v>343</v>
      </c>
      <c r="E1596" t="s">
        <v>243</v>
      </c>
      <c r="F1596" t="s">
        <v>208</v>
      </c>
      <c r="G1596" t="s">
        <v>244</v>
      </c>
      <c r="H1596" t="s">
        <v>245</v>
      </c>
      <c r="I1596" s="1">
        <v>41750</v>
      </c>
      <c r="J1596">
        <v>2014</v>
      </c>
      <c r="K1596" t="s">
        <v>331</v>
      </c>
      <c r="L1596" t="s">
        <v>332</v>
      </c>
      <c r="M1596" s="1">
        <v>41758</v>
      </c>
      <c r="N1596">
        <v>8</v>
      </c>
      <c r="O1596">
        <f>STANDARDIZE(N1596,$N$8,$N$9)</f>
        <v>-0.49162741887990236</v>
      </c>
      <c r="P1596">
        <f>ABS($J$3-O1596)</f>
        <v>3.5738804896987997E-2</v>
      </c>
      <c r="Q1596">
        <f>ABS($J$4-O1596)</f>
        <v>2.6804103672741011</v>
      </c>
      <c r="R1596">
        <f>ABS($J$5-O1596)</f>
        <v>0.33951864652138619</v>
      </c>
      <c r="S1596">
        <f>ABS($J$6-O1596)</f>
        <v>0.92920892732168847</v>
      </c>
      <c r="T1596">
        <f>MIN(P1596:S1596)</f>
        <v>3.5738804896987997E-2</v>
      </c>
      <c r="U1596">
        <f>MATCH(T1596,P1596:S1596, 0)</f>
        <v>1</v>
      </c>
    </row>
    <row r="1597" spans="1:21" x14ac:dyDescent="0.35">
      <c r="A1597">
        <v>1</v>
      </c>
      <c r="B1597">
        <v>1586</v>
      </c>
      <c r="C1597" t="s">
        <v>67</v>
      </c>
      <c r="D1597" t="s">
        <v>68</v>
      </c>
      <c r="E1597" t="s">
        <v>96</v>
      </c>
      <c r="F1597" t="s">
        <v>97</v>
      </c>
      <c r="G1597" t="s">
        <v>505</v>
      </c>
      <c r="H1597" t="s">
        <v>506</v>
      </c>
      <c r="I1597" s="1">
        <v>41750</v>
      </c>
      <c r="J1597">
        <v>2014</v>
      </c>
      <c r="K1597" t="s">
        <v>77</v>
      </c>
      <c r="L1597" t="s">
        <v>78</v>
      </c>
      <c r="M1597" s="1">
        <v>41795</v>
      </c>
      <c r="N1597">
        <v>15</v>
      </c>
      <c r="O1597">
        <f>STANDARDIZE(N1597,$N$8,$N$9)</f>
        <v>-0.36654160174044426</v>
      </c>
      <c r="P1597">
        <f>ABS($J$3-O1597)</f>
        <v>0.1608246220364461</v>
      </c>
      <c r="Q1597">
        <f>ABS($J$4-O1597)</f>
        <v>2.5553245501346433</v>
      </c>
      <c r="R1597">
        <f>ABS($J$5-O1597)</f>
        <v>0.21443282938192809</v>
      </c>
      <c r="S1597">
        <f>ABS($J$6-O1597)</f>
        <v>0.80412311018223037</v>
      </c>
      <c r="T1597">
        <f>MIN(P1597:S1597)</f>
        <v>0.1608246220364461</v>
      </c>
      <c r="U1597">
        <f>MATCH(T1597,P1597:S1597, 0)</f>
        <v>1</v>
      </c>
    </row>
    <row r="1598" spans="1:21" x14ac:dyDescent="0.35">
      <c r="A1598">
        <v>3</v>
      </c>
      <c r="B1598">
        <v>1587</v>
      </c>
      <c r="C1598" t="s">
        <v>172</v>
      </c>
      <c r="D1598" t="s">
        <v>173</v>
      </c>
      <c r="E1598" t="s">
        <v>16</v>
      </c>
      <c r="F1598" t="s">
        <v>17</v>
      </c>
      <c r="G1598" t="s">
        <v>137</v>
      </c>
      <c r="H1598" t="s">
        <v>138</v>
      </c>
      <c r="I1598" s="1">
        <v>41750</v>
      </c>
      <c r="J1598">
        <v>2014</v>
      </c>
      <c r="K1598" t="s">
        <v>166</v>
      </c>
      <c r="L1598" t="s">
        <v>167</v>
      </c>
      <c r="M1598" s="1">
        <v>41887</v>
      </c>
      <c r="N1598">
        <v>18</v>
      </c>
      <c r="O1598">
        <f>STANDARDIZE(N1598,$N$8,$N$9)</f>
        <v>-0.31293339439496226</v>
      </c>
      <c r="P1598">
        <f>ABS($J$3-O1598)</f>
        <v>0.21443282938192809</v>
      </c>
      <c r="Q1598">
        <f>ABS($J$4-O1598)</f>
        <v>2.5017163427891611</v>
      </c>
      <c r="R1598">
        <f>ABS($J$5-O1598)</f>
        <v>0.1608246220364461</v>
      </c>
      <c r="S1598">
        <f>ABS($J$6-O1598)</f>
        <v>0.75051490283674838</v>
      </c>
      <c r="T1598">
        <f>MIN(P1598:S1598)</f>
        <v>0.1608246220364461</v>
      </c>
      <c r="U1598">
        <f>MATCH(T1598,P1598:S1598, 0)</f>
        <v>3</v>
      </c>
    </row>
    <row r="1599" spans="1:21" x14ac:dyDescent="0.35">
      <c r="A1599">
        <v>3</v>
      </c>
      <c r="B1599">
        <v>1588</v>
      </c>
      <c r="C1599" t="s">
        <v>30</v>
      </c>
      <c r="D1599" t="s">
        <v>31</v>
      </c>
      <c r="E1599" t="s">
        <v>16</v>
      </c>
      <c r="F1599" t="s">
        <v>17</v>
      </c>
      <c r="G1599" t="s">
        <v>137</v>
      </c>
      <c r="H1599" t="s">
        <v>138</v>
      </c>
      <c r="I1599" s="1">
        <v>41750</v>
      </c>
      <c r="J1599">
        <v>2014</v>
      </c>
      <c r="K1599" t="s">
        <v>166</v>
      </c>
      <c r="L1599" t="s">
        <v>167</v>
      </c>
      <c r="M1599" s="1">
        <v>41773</v>
      </c>
      <c r="N1599">
        <v>23</v>
      </c>
      <c r="O1599">
        <f>STANDARDIZE(N1599,$N$8,$N$9)</f>
        <v>-0.22358638215249221</v>
      </c>
      <c r="P1599">
        <f>ABS($J$3-O1599)</f>
        <v>0.30377984162439814</v>
      </c>
      <c r="Q1599">
        <f>ABS($J$4-O1599)</f>
        <v>2.4123693305466913</v>
      </c>
      <c r="R1599">
        <f>ABS($J$5-O1599)</f>
        <v>7.1477609793976049E-2</v>
      </c>
      <c r="S1599">
        <f>ABS($J$6-O1599)</f>
        <v>0.66116789059427838</v>
      </c>
      <c r="T1599">
        <f>MIN(P1599:S1599)</f>
        <v>7.1477609793976049E-2</v>
      </c>
      <c r="U1599">
        <f>MATCH(T1599,P1599:S1599, 0)</f>
        <v>3</v>
      </c>
    </row>
    <row r="1600" spans="1:21" x14ac:dyDescent="0.35">
      <c r="A1600">
        <v>3</v>
      </c>
      <c r="B1600">
        <v>1589</v>
      </c>
      <c r="C1600" t="s">
        <v>14</v>
      </c>
      <c r="D1600" t="s">
        <v>15</v>
      </c>
      <c r="E1600" t="s">
        <v>219</v>
      </c>
      <c r="F1600" t="s">
        <v>220</v>
      </c>
      <c r="G1600" t="s">
        <v>221</v>
      </c>
      <c r="H1600" t="s">
        <v>222</v>
      </c>
      <c r="I1600" s="1">
        <v>41750</v>
      </c>
      <c r="J1600">
        <v>2014</v>
      </c>
      <c r="K1600" t="s">
        <v>77</v>
      </c>
      <c r="L1600" t="s">
        <v>78</v>
      </c>
      <c r="M1600" s="1">
        <v>41774</v>
      </c>
      <c r="N1600">
        <v>24</v>
      </c>
      <c r="O1600">
        <f>STANDARDIZE(N1600,$N$8,$N$9)</f>
        <v>-0.20571697970399819</v>
      </c>
      <c r="P1600">
        <f>ABS($J$3-O1600)</f>
        <v>0.32164924407289219</v>
      </c>
      <c r="Q1600">
        <f>ABS($J$4-O1600)</f>
        <v>2.3944999280981971</v>
      </c>
      <c r="R1600">
        <f>ABS($J$5-O1600)</f>
        <v>5.3608207345482023E-2</v>
      </c>
      <c r="S1600">
        <f>ABS($J$6-O1600)</f>
        <v>0.64329848814578428</v>
      </c>
      <c r="T1600">
        <f>MIN(P1600:S1600)</f>
        <v>5.3608207345482023E-2</v>
      </c>
      <c r="U1600">
        <f>MATCH(T1600,P1600:S1600, 0)</f>
        <v>3</v>
      </c>
    </row>
    <row r="1601" spans="1:21" x14ac:dyDescent="0.35">
      <c r="A1601">
        <v>3</v>
      </c>
      <c r="B1601">
        <v>1590</v>
      </c>
      <c r="C1601" t="s">
        <v>82</v>
      </c>
      <c r="D1601" t="s">
        <v>83</v>
      </c>
      <c r="E1601" t="s">
        <v>84</v>
      </c>
      <c r="F1601" t="s">
        <v>85</v>
      </c>
      <c r="G1601" t="s">
        <v>86</v>
      </c>
      <c r="H1601" t="s">
        <v>87</v>
      </c>
      <c r="I1601" s="1">
        <v>41750</v>
      </c>
      <c r="J1601">
        <v>2014</v>
      </c>
      <c r="K1601" t="s">
        <v>77</v>
      </c>
      <c r="L1601" t="s">
        <v>78</v>
      </c>
      <c r="M1601" s="1">
        <v>41789</v>
      </c>
      <c r="N1601">
        <v>39</v>
      </c>
      <c r="O1601">
        <f>STANDARDIZE(N1601,$N$8,$N$9)</f>
        <v>6.2324057023411948E-2</v>
      </c>
      <c r="P1601">
        <f>ABS($J$3-O1601)</f>
        <v>0.58969028080030228</v>
      </c>
      <c r="Q1601">
        <f>ABS($J$4-O1601)</f>
        <v>2.1264588913707869</v>
      </c>
      <c r="R1601">
        <f>ABS($J$5-O1601)</f>
        <v>0.21443282938192812</v>
      </c>
      <c r="S1601">
        <f>ABS($J$6-O1601)</f>
        <v>0.37525745141837419</v>
      </c>
      <c r="T1601">
        <f>MIN(P1601:S1601)</f>
        <v>0.21443282938192812</v>
      </c>
      <c r="U1601">
        <f>MATCH(T1601,P1601:S1601, 0)</f>
        <v>3</v>
      </c>
    </row>
    <row r="1602" spans="1:21" x14ac:dyDescent="0.35">
      <c r="A1602">
        <v>3</v>
      </c>
      <c r="B1602">
        <v>1591</v>
      </c>
      <c r="C1602" t="s">
        <v>14</v>
      </c>
      <c r="D1602" t="s">
        <v>15</v>
      </c>
      <c r="E1602" t="s">
        <v>219</v>
      </c>
      <c r="F1602" t="s">
        <v>220</v>
      </c>
      <c r="G1602" t="s">
        <v>423</v>
      </c>
      <c r="H1602" t="s">
        <v>424</v>
      </c>
      <c r="I1602" s="1">
        <v>41750</v>
      </c>
      <c r="J1602">
        <v>2014</v>
      </c>
      <c r="K1602" t="s">
        <v>77</v>
      </c>
      <c r="L1602" t="s">
        <v>78</v>
      </c>
      <c r="M1602" s="1">
        <v>41789</v>
      </c>
      <c r="N1602">
        <v>39</v>
      </c>
      <c r="O1602">
        <f>STANDARDIZE(N1602,$N$8,$N$9)</f>
        <v>6.2324057023411948E-2</v>
      </c>
      <c r="P1602">
        <f>ABS($J$3-O1602)</f>
        <v>0.58969028080030228</v>
      </c>
      <c r="Q1602">
        <f>ABS($J$4-O1602)</f>
        <v>2.1264588913707869</v>
      </c>
      <c r="R1602">
        <f>ABS($J$5-O1602)</f>
        <v>0.21443282938192812</v>
      </c>
      <c r="S1602">
        <f>ABS($J$6-O1602)</f>
        <v>0.37525745141837419</v>
      </c>
      <c r="T1602">
        <f>MIN(P1602:S1602)</f>
        <v>0.21443282938192812</v>
      </c>
      <c r="U1602">
        <f>MATCH(T1602,P1602:S1602, 0)</f>
        <v>3</v>
      </c>
    </row>
    <row r="1603" spans="1:21" x14ac:dyDescent="0.35">
      <c r="A1603">
        <v>4</v>
      </c>
      <c r="B1603">
        <v>1592</v>
      </c>
      <c r="C1603" t="s">
        <v>495</v>
      </c>
      <c r="D1603" t="s">
        <v>496</v>
      </c>
      <c r="E1603" t="s">
        <v>131</v>
      </c>
      <c r="F1603" t="s">
        <v>132</v>
      </c>
      <c r="G1603" t="s">
        <v>133</v>
      </c>
      <c r="H1603" t="s">
        <v>134</v>
      </c>
      <c r="I1603" s="1">
        <v>41750</v>
      </c>
      <c r="J1603">
        <v>2014</v>
      </c>
      <c r="K1603" t="s">
        <v>77</v>
      </c>
      <c r="L1603" t="s">
        <v>78</v>
      </c>
      <c r="M1603" s="1">
        <v>41765</v>
      </c>
      <c r="N1603">
        <v>45</v>
      </c>
      <c r="O1603">
        <f>STANDARDIZE(N1603,$N$8,$N$9)</f>
        <v>0.169540471714376</v>
      </c>
      <c r="P1603">
        <f>ABS($J$3-O1603)</f>
        <v>0.69690669549126638</v>
      </c>
      <c r="Q1603">
        <f>ABS($J$4-O1603)</f>
        <v>2.0192424766798229</v>
      </c>
      <c r="R1603">
        <f>ABS($J$5-O1603)</f>
        <v>0.32164924407289219</v>
      </c>
      <c r="S1603">
        <f>ABS($J$6-O1603)</f>
        <v>0.26804103672741009</v>
      </c>
      <c r="T1603">
        <f>MIN(P1603:S1603)</f>
        <v>0.26804103672741009</v>
      </c>
      <c r="U1603">
        <f>MATCH(T1603,P1603:S1603, 0)</f>
        <v>4</v>
      </c>
    </row>
    <row r="1604" spans="1:21" x14ac:dyDescent="0.35">
      <c r="A1604">
        <v>4</v>
      </c>
      <c r="B1604">
        <v>1593</v>
      </c>
      <c r="C1604" t="s">
        <v>14</v>
      </c>
      <c r="D1604" t="s">
        <v>15</v>
      </c>
      <c r="E1604" t="s">
        <v>196</v>
      </c>
      <c r="F1604" t="s">
        <v>197</v>
      </c>
      <c r="G1604" t="s">
        <v>198</v>
      </c>
      <c r="H1604" t="s">
        <v>199</v>
      </c>
      <c r="I1604" s="1">
        <v>41750</v>
      </c>
      <c r="J1604">
        <v>2014</v>
      </c>
      <c r="K1604" t="s">
        <v>233</v>
      </c>
      <c r="L1604" t="s">
        <v>234</v>
      </c>
      <c r="M1604" s="1">
        <v>41950</v>
      </c>
      <c r="N1604">
        <v>81</v>
      </c>
      <c r="O1604">
        <f>STANDARDIZE(N1604,$N$8,$N$9)</f>
        <v>0.8128389598601603</v>
      </c>
      <c r="P1604">
        <f>ABS($J$3-O1604)</f>
        <v>1.3402051836370505</v>
      </c>
      <c r="Q1604">
        <f>ABS($J$4-O1604)</f>
        <v>1.3759439885340385</v>
      </c>
      <c r="R1604">
        <f>ABS($J$5-O1604)</f>
        <v>0.96494773221867647</v>
      </c>
      <c r="S1604">
        <f>ABS($J$6-O1604)</f>
        <v>0.37525745141837419</v>
      </c>
      <c r="T1604">
        <f>MIN(P1604:S1604)</f>
        <v>0.37525745141837419</v>
      </c>
      <c r="U1604">
        <f>MATCH(T1604,P1604:S1604, 0)</f>
        <v>4</v>
      </c>
    </row>
    <row r="1605" spans="1:21" x14ac:dyDescent="0.35">
      <c r="A1605">
        <v>1</v>
      </c>
      <c r="B1605">
        <v>1594</v>
      </c>
      <c r="C1605" t="s">
        <v>270</v>
      </c>
      <c r="D1605" t="s">
        <v>271</v>
      </c>
      <c r="E1605" t="s">
        <v>79</v>
      </c>
      <c r="F1605" t="s">
        <v>35</v>
      </c>
      <c r="G1605" t="s">
        <v>80</v>
      </c>
      <c r="H1605" t="s">
        <v>81</v>
      </c>
      <c r="I1605" s="1">
        <v>41751</v>
      </c>
      <c r="J1605">
        <v>2014</v>
      </c>
      <c r="K1605" t="s">
        <v>41</v>
      </c>
      <c r="L1605" t="s">
        <v>42</v>
      </c>
      <c r="M1605" s="1">
        <v>41755</v>
      </c>
      <c r="N1605">
        <v>4</v>
      </c>
      <c r="O1605">
        <f>STANDARDIZE(N1605,$N$8,$N$9)</f>
        <v>-0.56310502867387835</v>
      </c>
      <c r="P1605">
        <f>ABS($J$3-O1605)</f>
        <v>3.5738804896987997E-2</v>
      </c>
      <c r="Q1605">
        <f>ABS($J$4-O1605)</f>
        <v>2.7518879770680771</v>
      </c>
      <c r="R1605">
        <f>ABS($J$5-O1605)</f>
        <v>0.41099625631536219</v>
      </c>
      <c r="S1605">
        <f>ABS($J$6-O1605)</f>
        <v>1.0006865371156644</v>
      </c>
      <c r="T1605">
        <f>MIN(P1605:S1605)</f>
        <v>3.5738804896987997E-2</v>
      </c>
      <c r="U1605">
        <f>MATCH(T1605,P1605:S1605, 0)</f>
        <v>1</v>
      </c>
    </row>
    <row r="1606" spans="1:21" x14ac:dyDescent="0.35">
      <c r="A1606">
        <v>3</v>
      </c>
      <c r="B1606">
        <v>1595</v>
      </c>
      <c r="C1606" t="s">
        <v>67</v>
      </c>
      <c r="D1606" t="s">
        <v>68</v>
      </c>
      <c r="E1606" t="s">
        <v>141</v>
      </c>
      <c r="F1606" t="s">
        <v>142</v>
      </c>
      <c r="G1606" t="s">
        <v>143</v>
      </c>
      <c r="H1606" t="s">
        <v>144</v>
      </c>
      <c r="I1606" s="1">
        <v>41751</v>
      </c>
      <c r="J1606">
        <v>2014</v>
      </c>
      <c r="K1606" t="s">
        <v>41</v>
      </c>
      <c r="L1606" t="s">
        <v>42</v>
      </c>
      <c r="M1606" s="1">
        <v>41778</v>
      </c>
      <c r="N1606">
        <v>27</v>
      </c>
      <c r="O1606">
        <f>STANDARDIZE(N1606,$N$8,$N$9)</f>
        <v>-0.15210877235851616</v>
      </c>
      <c r="P1606">
        <f>ABS($J$3-O1606)</f>
        <v>0.37525745141837419</v>
      </c>
      <c r="Q1606">
        <f>ABS($J$4-O1606)</f>
        <v>2.3408917207527153</v>
      </c>
      <c r="R1606">
        <f>ABS($J$5-O1606)</f>
        <v>0</v>
      </c>
      <c r="S1606">
        <f>ABS($J$6-O1606)</f>
        <v>0.58969028080030228</v>
      </c>
      <c r="T1606">
        <f>MIN(P1606:S1606)</f>
        <v>0</v>
      </c>
      <c r="U1606">
        <f>MATCH(T1606,P1606:S1606, 0)</f>
        <v>3</v>
      </c>
    </row>
    <row r="1607" spans="1:21" x14ac:dyDescent="0.35">
      <c r="A1607">
        <v>1</v>
      </c>
      <c r="B1607">
        <v>1596</v>
      </c>
      <c r="C1607" t="s">
        <v>264</v>
      </c>
      <c r="D1607" t="s">
        <v>265</v>
      </c>
      <c r="E1607" t="s">
        <v>52</v>
      </c>
      <c r="F1607" t="s">
        <v>53</v>
      </c>
      <c r="G1607" t="s">
        <v>54</v>
      </c>
      <c r="H1607" t="s">
        <v>55</v>
      </c>
      <c r="I1607" s="1">
        <v>41752</v>
      </c>
      <c r="J1607">
        <v>2014</v>
      </c>
      <c r="K1607" t="s">
        <v>38</v>
      </c>
      <c r="L1607" t="s">
        <v>13</v>
      </c>
      <c r="M1607" s="1">
        <v>41752</v>
      </c>
      <c r="N1607">
        <v>0</v>
      </c>
      <c r="O1607">
        <f>STANDARDIZE(N1607,$N$8,$N$9)</f>
        <v>-0.63458263846785445</v>
      </c>
      <c r="P1607">
        <f>ABS($J$3-O1607)</f>
        <v>0.1072164146909641</v>
      </c>
      <c r="Q1607">
        <f>ABS($J$4-O1607)</f>
        <v>2.8233655868620535</v>
      </c>
      <c r="R1607">
        <f>ABS($J$5-O1607)</f>
        <v>0.48247386610933829</v>
      </c>
      <c r="S1607">
        <f>ABS($J$6-O1607)</f>
        <v>1.0721641469096406</v>
      </c>
      <c r="T1607">
        <f>MIN(P1607:S1607)</f>
        <v>0.1072164146909641</v>
      </c>
      <c r="U1607">
        <f>MATCH(T1607,P1607:S1607, 0)</f>
        <v>1</v>
      </c>
    </row>
    <row r="1608" spans="1:21" x14ac:dyDescent="0.35">
      <c r="A1608">
        <v>3</v>
      </c>
      <c r="B1608">
        <v>1597</v>
      </c>
      <c r="C1608" t="s">
        <v>67</v>
      </c>
      <c r="D1608" t="s">
        <v>68</v>
      </c>
      <c r="E1608" t="s">
        <v>149</v>
      </c>
      <c r="F1608" t="s">
        <v>150</v>
      </c>
      <c r="G1608" t="s">
        <v>215</v>
      </c>
      <c r="H1608" t="s">
        <v>216</v>
      </c>
      <c r="I1608" s="1">
        <v>41752</v>
      </c>
      <c r="J1608">
        <v>2014</v>
      </c>
      <c r="K1608" t="s">
        <v>77</v>
      </c>
      <c r="L1608" t="s">
        <v>78</v>
      </c>
      <c r="M1608" s="1">
        <v>41772</v>
      </c>
      <c r="N1608">
        <v>20</v>
      </c>
      <c r="O1608">
        <f>STANDARDIZE(N1608,$N$8,$N$9)</f>
        <v>-0.27719458949797421</v>
      </c>
      <c r="P1608">
        <f>ABS($J$3-O1608)</f>
        <v>0.25017163427891614</v>
      </c>
      <c r="Q1608">
        <f>ABS($J$4-O1608)</f>
        <v>2.4659775378921731</v>
      </c>
      <c r="R1608">
        <f>ABS($J$5-O1608)</f>
        <v>0.12508581713945804</v>
      </c>
      <c r="S1608">
        <f>ABS($J$6-O1608)</f>
        <v>0.71477609793976038</v>
      </c>
      <c r="T1608">
        <f>MIN(P1608:S1608)</f>
        <v>0.12508581713945804</v>
      </c>
      <c r="U1608">
        <f>MATCH(T1608,P1608:S1608, 0)</f>
        <v>3</v>
      </c>
    </row>
    <row r="1609" spans="1:21" x14ac:dyDescent="0.35">
      <c r="A1609">
        <v>3</v>
      </c>
      <c r="B1609">
        <v>1598</v>
      </c>
      <c r="C1609" t="s">
        <v>108</v>
      </c>
      <c r="D1609" t="s">
        <v>109</v>
      </c>
      <c r="E1609" t="s">
        <v>149</v>
      </c>
      <c r="F1609" t="s">
        <v>150</v>
      </c>
      <c r="G1609" t="s">
        <v>215</v>
      </c>
      <c r="H1609" t="s">
        <v>216</v>
      </c>
      <c r="I1609" s="1">
        <v>41752</v>
      </c>
      <c r="J1609">
        <v>2014</v>
      </c>
      <c r="K1609" t="s">
        <v>77</v>
      </c>
      <c r="L1609" t="s">
        <v>78</v>
      </c>
      <c r="M1609" s="1">
        <v>41777</v>
      </c>
      <c r="N1609">
        <v>25</v>
      </c>
      <c r="O1609">
        <f>STANDARDIZE(N1609,$N$8,$N$9)</f>
        <v>-0.18784757725550419</v>
      </c>
      <c r="P1609">
        <f>ABS($J$3-O1609)</f>
        <v>0.33951864652138619</v>
      </c>
      <c r="Q1609">
        <f>ABS($J$4-O1609)</f>
        <v>2.3766305256497033</v>
      </c>
      <c r="R1609">
        <f>ABS($J$5-O1609)</f>
        <v>3.5738804896988025E-2</v>
      </c>
      <c r="S1609">
        <f>ABS($J$6-O1609)</f>
        <v>0.62542908569729028</v>
      </c>
      <c r="T1609">
        <f>MIN(P1609:S1609)</f>
        <v>3.5738804896988025E-2</v>
      </c>
      <c r="U1609">
        <f>MATCH(T1609,P1609:S1609, 0)</f>
        <v>3</v>
      </c>
    </row>
    <row r="1610" spans="1:21" x14ac:dyDescent="0.35">
      <c r="A1610">
        <v>3</v>
      </c>
      <c r="B1610">
        <v>1599</v>
      </c>
      <c r="C1610" t="s">
        <v>14</v>
      </c>
      <c r="D1610" t="s">
        <v>15</v>
      </c>
      <c r="E1610" t="s">
        <v>79</v>
      </c>
      <c r="F1610" t="s">
        <v>35</v>
      </c>
      <c r="G1610" t="s">
        <v>80</v>
      </c>
      <c r="H1610" t="s">
        <v>81</v>
      </c>
      <c r="I1610" s="1">
        <v>41752</v>
      </c>
      <c r="J1610">
        <v>2014</v>
      </c>
      <c r="K1610" t="s">
        <v>77</v>
      </c>
      <c r="L1610" t="s">
        <v>78</v>
      </c>
      <c r="M1610" s="1">
        <v>41780</v>
      </c>
      <c r="N1610">
        <v>28</v>
      </c>
      <c r="O1610">
        <f>STANDARDIZE(N1610,$N$8,$N$9)</f>
        <v>-0.13423936991002217</v>
      </c>
      <c r="P1610">
        <f>ABS($J$3-O1610)</f>
        <v>0.39312685386686819</v>
      </c>
      <c r="Q1610">
        <f>ABS($J$4-O1610)</f>
        <v>2.3230223183042211</v>
      </c>
      <c r="R1610">
        <f>ABS($J$5-O1610)</f>
        <v>1.7869402448493998E-2</v>
      </c>
      <c r="S1610">
        <f>ABS($J$6-O1610)</f>
        <v>0.57182087835180828</v>
      </c>
      <c r="T1610">
        <f>MIN(P1610:S1610)</f>
        <v>1.7869402448493998E-2</v>
      </c>
      <c r="U1610">
        <f>MATCH(T1610,P1610:S1610, 0)</f>
        <v>3</v>
      </c>
    </row>
    <row r="1611" spans="1:21" x14ac:dyDescent="0.35">
      <c r="A1611">
        <v>3</v>
      </c>
      <c r="B1611">
        <v>1600</v>
      </c>
      <c r="C1611" t="s">
        <v>32</v>
      </c>
      <c r="D1611" t="s">
        <v>33</v>
      </c>
      <c r="E1611" t="s">
        <v>16</v>
      </c>
      <c r="F1611" t="s">
        <v>17</v>
      </c>
      <c r="G1611" t="s">
        <v>18</v>
      </c>
      <c r="H1611" t="s">
        <v>19</v>
      </c>
      <c r="I1611" s="1">
        <v>41752</v>
      </c>
      <c r="J1611">
        <v>2014</v>
      </c>
      <c r="K1611" t="s">
        <v>77</v>
      </c>
      <c r="L1611" t="s">
        <v>78</v>
      </c>
      <c r="M1611" s="1">
        <v>41780</v>
      </c>
      <c r="N1611">
        <v>28</v>
      </c>
      <c r="O1611">
        <f>STANDARDIZE(N1611,$N$8,$N$9)</f>
        <v>-0.13423936991002217</v>
      </c>
      <c r="P1611">
        <f>ABS($J$3-O1611)</f>
        <v>0.39312685386686819</v>
      </c>
      <c r="Q1611">
        <f>ABS($J$4-O1611)</f>
        <v>2.3230223183042211</v>
      </c>
      <c r="R1611">
        <f>ABS($J$5-O1611)</f>
        <v>1.7869402448493998E-2</v>
      </c>
      <c r="S1611">
        <f>ABS($J$6-O1611)</f>
        <v>0.57182087835180828</v>
      </c>
      <c r="T1611">
        <f>MIN(P1611:S1611)</f>
        <v>1.7869402448493998E-2</v>
      </c>
      <c r="U1611">
        <f>MATCH(T1611,P1611:S1611, 0)</f>
        <v>3</v>
      </c>
    </row>
    <row r="1612" spans="1:21" x14ac:dyDescent="0.35">
      <c r="A1612">
        <v>3</v>
      </c>
      <c r="B1612">
        <v>1601</v>
      </c>
      <c r="C1612" t="s">
        <v>286</v>
      </c>
      <c r="D1612" t="s">
        <v>287</v>
      </c>
      <c r="E1612" t="s">
        <v>34</v>
      </c>
      <c r="F1612" t="s">
        <v>35</v>
      </c>
      <c r="G1612" t="s">
        <v>36</v>
      </c>
      <c r="H1612" t="s">
        <v>37</v>
      </c>
      <c r="I1612" s="1">
        <v>41752</v>
      </c>
      <c r="J1612">
        <v>2014</v>
      </c>
      <c r="K1612" t="s">
        <v>38</v>
      </c>
      <c r="L1612" t="s">
        <v>13</v>
      </c>
      <c r="M1612" s="1">
        <v>41765</v>
      </c>
      <c r="N1612">
        <v>43</v>
      </c>
      <c r="O1612">
        <f>STANDARDIZE(N1612,$N$8,$N$9)</f>
        <v>0.13380166681738798</v>
      </c>
      <c r="P1612">
        <f>ABS($J$3-O1612)</f>
        <v>0.66116789059427838</v>
      </c>
      <c r="Q1612">
        <f>ABS($J$4-O1612)</f>
        <v>2.0549812815768109</v>
      </c>
      <c r="R1612">
        <f>ABS($J$5-O1612)</f>
        <v>0.28591043917590414</v>
      </c>
      <c r="S1612">
        <f>ABS($J$6-O1612)</f>
        <v>0.30377984162439814</v>
      </c>
      <c r="T1612">
        <f>MIN(P1612:S1612)</f>
        <v>0.28591043917590414</v>
      </c>
      <c r="U1612">
        <f>MATCH(T1612,P1612:S1612, 0)</f>
        <v>3</v>
      </c>
    </row>
    <row r="1613" spans="1:21" x14ac:dyDescent="0.35">
      <c r="A1613">
        <v>4</v>
      </c>
      <c r="B1613">
        <v>1602</v>
      </c>
      <c r="C1613" t="s">
        <v>229</v>
      </c>
      <c r="D1613" t="s">
        <v>230</v>
      </c>
      <c r="E1613" t="s">
        <v>73</v>
      </c>
      <c r="F1613" t="s">
        <v>74</v>
      </c>
      <c r="G1613" t="s">
        <v>75</v>
      </c>
      <c r="H1613" t="s">
        <v>76</v>
      </c>
      <c r="I1613" s="1">
        <v>41752</v>
      </c>
      <c r="J1613">
        <v>2014</v>
      </c>
      <c r="K1613" t="s">
        <v>77</v>
      </c>
      <c r="L1613" t="s">
        <v>78</v>
      </c>
      <c r="M1613" s="1">
        <v>41826</v>
      </c>
      <c r="N1613">
        <v>45</v>
      </c>
      <c r="O1613">
        <f>STANDARDIZE(N1613,$N$8,$N$9)</f>
        <v>0.169540471714376</v>
      </c>
      <c r="P1613">
        <f>ABS($J$3-O1613)</f>
        <v>0.69690669549126638</v>
      </c>
      <c r="Q1613">
        <f>ABS($J$4-O1613)</f>
        <v>2.0192424766798229</v>
      </c>
      <c r="R1613">
        <f>ABS($J$5-O1613)</f>
        <v>0.32164924407289219</v>
      </c>
      <c r="S1613">
        <f>ABS($J$6-O1613)</f>
        <v>0.26804103672741009</v>
      </c>
      <c r="T1613">
        <f>MIN(P1613:S1613)</f>
        <v>0.26804103672741009</v>
      </c>
      <c r="U1613">
        <f>MATCH(T1613,P1613:S1613, 0)</f>
        <v>4</v>
      </c>
    </row>
    <row r="1614" spans="1:21" x14ac:dyDescent="0.35">
      <c r="A1614">
        <v>4</v>
      </c>
      <c r="B1614">
        <v>1603</v>
      </c>
      <c r="C1614" t="s">
        <v>14</v>
      </c>
      <c r="D1614" t="s">
        <v>15</v>
      </c>
      <c r="E1614" t="s">
        <v>73</v>
      </c>
      <c r="F1614" t="s">
        <v>74</v>
      </c>
      <c r="G1614" t="s">
        <v>75</v>
      </c>
      <c r="H1614" t="s">
        <v>76</v>
      </c>
      <c r="I1614" s="1">
        <v>41752</v>
      </c>
      <c r="J1614">
        <v>2014</v>
      </c>
      <c r="K1614" t="s">
        <v>284</v>
      </c>
      <c r="L1614" t="s">
        <v>285</v>
      </c>
      <c r="M1614" s="1">
        <v>41806</v>
      </c>
      <c r="N1614">
        <v>54</v>
      </c>
      <c r="O1614">
        <f>STANDARDIZE(N1614,$N$8,$N$9)</f>
        <v>0.33036509375082207</v>
      </c>
      <c r="P1614">
        <f>ABS($J$3-O1614)</f>
        <v>0.85773131752771237</v>
      </c>
      <c r="Q1614">
        <f>ABS($J$4-O1614)</f>
        <v>1.8584178546433769</v>
      </c>
      <c r="R1614">
        <f>ABS($J$5-O1614)</f>
        <v>0.48247386610933823</v>
      </c>
      <c r="S1614">
        <f>ABS($J$6-O1614)</f>
        <v>0.10721641469096405</v>
      </c>
      <c r="T1614">
        <f>MIN(P1614:S1614)</f>
        <v>0.10721641469096405</v>
      </c>
      <c r="U1614">
        <f>MATCH(T1614,P1614:S1614, 0)</f>
        <v>4</v>
      </c>
    </row>
    <row r="1615" spans="1:21" x14ac:dyDescent="0.35">
      <c r="A1615">
        <v>4</v>
      </c>
      <c r="B1615">
        <v>1604</v>
      </c>
      <c r="C1615" t="s">
        <v>14</v>
      </c>
      <c r="D1615" t="s">
        <v>15</v>
      </c>
      <c r="E1615" t="s">
        <v>24</v>
      </c>
      <c r="F1615" t="s">
        <v>25</v>
      </c>
      <c r="G1615" t="s">
        <v>26</v>
      </c>
      <c r="H1615" t="s">
        <v>27</v>
      </c>
      <c r="I1615" s="1">
        <v>41752</v>
      </c>
      <c r="J1615">
        <v>2014</v>
      </c>
      <c r="K1615" t="s">
        <v>28</v>
      </c>
      <c r="L1615" t="s">
        <v>29</v>
      </c>
      <c r="M1615" s="1">
        <v>41950</v>
      </c>
      <c r="N1615">
        <v>79</v>
      </c>
      <c r="O1615">
        <f>STANDARDIZE(N1615,$N$8,$N$9)</f>
        <v>0.77710015496317231</v>
      </c>
      <c r="P1615">
        <f>ABS($J$3-O1615)</f>
        <v>1.3044663787400625</v>
      </c>
      <c r="Q1615">
        <f>ABS($J$4-O1615)</f>
        <v>1.4116827934310265</v>
      </c>
      <c r="R1615">
        <f>ABS($J$5-O1615)</f>
        <v>0.92920892732168847</v>
      </c>
      <c r="S1615">
        <f>ABS($J$6-O1615)</f>
        <v>0.33951864652138619</v>
      </c>
      <c r="T1615">
        <f>MIN(P1615:S1615)</f>
        <v>0.33951864652138619</v>
      </c>
      <c r="U1615">
        <f>MATCH(T1615,P1615:S1615, 0)</f>
        <v>4</v>
      </c>
    </row>
    <row r="1616" spans="1:21" x14ac:dyDescent="0.35">
      <c r="A1616">
        <v>1</v>
      </c>
      <c r="B1616">
        <v>1605</v>
      </c>
      <c r="C1616" t="s">
        <v>14</v>
      </c>
      <c r="D1616" t="s">
        <v>15</v>
      </c>
      <c r="E1616" t="s">
        <v>16</v>
      </c>
      <c r="F1616" t="s">
        <v>17</v>
      </c>
      <c r="G1616" t="s">
        <v>18</v>
      </c>
      <c r="H1616" t="s">
        <v>19</v>
      </c>
      <c r="I1616" s="1">
        <v>41753</v>
      </c>
      <c r="J1616">
        <v>2014</v>
      </c>
      <c r="K1616" t="s">
        <v>38</v>
      </c>
      <c r="L1616" t="s">
        <v>13</v>
      </c>
      <c r="M1616" s="1">
        <v>41759</v>
      </c>
      <c r="N1616">
        <v>6</v>
      </c>
      <c r="O1616">
        <f>STANDARDIZE(N1616,$N$8,$N$9)</f>
        <v>-0.52736622377689035</v>
      </c>
      <c r="P1616">
        <f>ABS($J$3-O1616)</f>
        <v>0</v>
      </c>
      <c r="Q1616">
        <f>ABS($J$4-O1616)</f>
        <v>2.7161491721710895</v>
      </c>
      <c r="R1616">
        <f>ABS($J$5-O1616)</f>
        <v>0.37525745141837419</v>
      </c>
      <c r="S1616">
        <f>ABS($J$6-O1616)</f>
        <v>0.96494773221867647</v>
      </c>
      <c r="T1616">
        <f>MIN(P1616:S1616)</f>
        <v>0</v>
      </c>
      <c r="U1616">
        <f>MATCH(T1616,P1616:S1616, 0)</f>
        <v>1</v>
      </c>
    </row>
    <row r="1617" spans="1:21" x14ac:dyDescent="0.35">
      <c r="A1617">
        <v>1</v>
      </c>
      <c r="B1617">
        <v>1606</v>
      </c>
      <c r="C1617" t="s">
        <v>108</v>
      </c>
      <c r="D1617" t="s">
        <v>109</v>
      </c>
      <c r="E1617" t="s">
        <v>16</v>
      </c>
      <c r="F1617" t="s">
        <v>17</v>
      </c>
      <c r="G1617" t="s">
        <v>18</v>
      </c>
      <c r="H1617" t="s">
        <v>19</v>
      </c>
      <c r="I1617" s="1">
        <v>41753</v>
      </c>
      <c r="J1617">
        <v>2014</v>
      </c>
      <c r="K1617" t="s">
        <v>125</v>
      </c>
      <c r="L1617" t="s">
        <v>126</v>
      </c>
      <c r="M1617" s="1">
        <v>41759</v>
      </c>
      <c r="N1617">
        <v>6</v>
      </c>
      <c r="O1617">
        <f>STANDARDIZE(N1617,$N$8,$N$9)</f>
        <v>-0.52736622377689035</v>
      </c>
      <c r="P1617">
        <f>ABS($J$3-O1617)</f>
        <v>0</v>
      </c>
      <c r="Q1617">
        <f>ABS($J$4-O1617)</f>
        <v>2.7161491721710895</v>
      </c>
      <c r="R1617">
        <f>ABS($J$5-O1617)</f>
        <v>0.37525745141837419</v>
      </c>
      <c r="S1617">
        <f>ABS($J$6-O1617)</f>
        <v>0.96494773221867647</v>
      </c>
      <c r="T1617">
        <f>MIN(P1617:S1617)</f>
        <v>0</v>
      </c>
      <c r="U1617">
        <f>MATCH(T1617,P1617:S1617, 0)</f>
        <v>1</v>
      </c>
    </row>
    <row r="1618" spans="1:21" x14ac:dyDescent="0.35">
      <c r="A1618">
        <v>1</v>
      </c>
      <c r="B1618">
        <v>1607</v>
      </c>
      <c r="C1618" t="s">
        <v>493</v>
      </c>
      <c r="D1618" t="s">
        <v>494</v>
      </c>
      <c r="E1618" t="s">
        <v>219</v>
      </c>
      <c r="F1618" t="s">
        <v>220</v>
      </c>
      <c r="G1618" t="s">
        <v>221</v>
      </c>
      <c r="H1618" t="s">
        <v>222</v>
      </c>
      <c r="I1618" s="1">
        <v>41753</v>
      </c>
      <c r="J1618">
        <v>2014</v>
      </c>
      <c r="K1618" t="s">
        <v>77</v>
      </c>
      <c r="L1618" t="s">
        <v>78</v>
      </c>
      <c r="M1618" s="1">
        <v>41856</v>
      </c>
      <c r="N1618">
        <v>14</v>
      </c>
      <c r="O1618">
        <f>STANDARDIZE(N1618,$N$8,$N$9)</f>
        <v>-0.38441100418893831</v>
      </c>
      <c r="P1618">
        <f>ABS($J$3-O1618)</f>
        <v>0.14295521958795204</v>
      </c>
      <c r="Q1618">
        <f>ABS($J$4-O1618)</f>
        <v>2.5731939525831371</v>
      </c>
      <c r="R1618">
        <f>ABS($J$5-O1618)</f>
        <v>0.23230223183042215</v>
      </c>
      <c r="S1618">
        <f>ABS($J$6-O1618)</f>
        <v>0.82199251263072437</v>
      </c>
      <c r="T1618">
        <f>MIN(P1618:S1618)</f>
        <v>0.14295521958795204</v>
      </c>
      <c r="U1618">
        <f>MATCH(T1618,P1618:S1618, 0)</f>
        <v>1</v>
      </c>
    </row>
    <row r="1619" spans="1:21" x14ac:dyDescent="0.35">
      <c r="A1619">
        <v>1</v>
      </c>
      <c r="B1619">
        <v>1608</v>
      </c>
      <c r="C1619" t="s">
        <v>32</v>
      </c>
      <c r="D1619" t="s">
        <v>33</v>
      </c>
      <c r="E1619" t="s">
        <v>90</v>
      </c>
      <c r="F1619" t="s">
        <v>91</v>
      </c>
      <c r="G1619" t="s">
        <v>377</v>
      </c>
      <c r="H1619" t="s">
        <v>378</v>
      </c>
      <c r="I1619" s="1">
        <v>41753</v>
      </c>
      <c r="J1619">
        <v>2014</v>
      </c>
      <c r="K1619" t="s">
        <v>69</v>
      </c>
      <c r="L1619" t="s">
        <v>70</v>
      </c>
      <c r="M1619" s="1">
        <v>41856</v>
      </c>
      <c r="N1619">
        <v>14</v>
      </c>
      <c r="O1619">
        <f>STANDARDIZE(N1619,$N$8,$N$9)</f>
        <v>-0.38441100418893831</v>
      </c>
      <c r="P1619">
        <f>ABS($J$3-O1619)</f>
        <v>0.14295521958795204</v>
      </c>
      <c r="Q1619">
        <f>ABS($J$4-O1619)</f>
        <v>2.5731939525831371</v>
      </c>
      <c r="R1619">
        <f>ABS($J$5-O1619)</f>
        <v>0.23230223183042215</v>
      </c>
      <c r="S1619">
        <f>ABS($J$6-O1619)</f>
        <v>0.82199251263072437</v>
      </c>
      <c r="T1619">
        <f>MIN(P1619:S1619)</f>
        <v>0.14295521958795204</v>
      </c>
      <c r="U1619">
        <f>MATCH(T1619,P1619:S1619, 0)</f>
        <v>1</v>
      </c>
    </row>
    <row r="1620" spans="1:21" x14ac:dyDescent="0.35">
      <c r="A1620">
        <v>1</v>
      </c>
      <c r="B1620">
        <v>1609</v>
      </c>
      <c r="C1620" t="s">
        <v>174</v>
      </c>
      <c r="D1620" t="s">
        <v>175</v>
      </c>
      <c r="E1620" t="s">
        <v>219</v>
      </c>
      <c r="F1620" t="s">
        <v>220</v>
      </c>
      <c r="G1620" t="s">
        <v>221</v>
      </c>
      <c r="H1620" t="s">
        <v>222</v>
      </c>
      <c r="I1620" s="1">
        <v>41753</v>
      </c>
      <c r="J1620">
        <v>2014</v>
      </c>
      <c r="K1620" t="s">
        <v>77</v>
      </c>
      <c r="L1620" t="s">
        <v>78</v>
      </c>
      <c r="M1620" s="1">
        <v>41887</v>
      </c>
      <c r="N1620">
        <v>15</v>
      </c>
      <c r="O1620">
        <f>STANDARDIZE(N1620,$N$8,$N$9)</f>
        <v>-0.36654160174044426</v>
      </c>
      <c r="P1620">
        <f>ABS($J$3-O1620)</f>
        <v>0.1608246220364461</v>
      </c>
      <c r="Q1620">
        <f>ABS($J$4-O1620)</f>
        <v>2.5553245501346433</v>
      </c>
      <c r="R1620">
        <f>ABS($J$5-O1620)</f>
        <v>0.21443282938192809</v>
      </c>
      <c r="S1620">
        <f>ABS($J$6-O1620)</f>
        <v>0.80412311018223037</v>
      </c>
      <c r="T1620">
        <f>MIN(P1620:S1620)</f>
        <v>0.1608246220364461</v>
      </c>
      <c r="U1620">
        <f>MATCH(T1620,P1620:S1620, 0)</f>
        <v>1</v>
      </c>
    </row>
    <row r="1621" spans="1:21" x14ac:dyDescent="0.35">
      <c r="A1621">
        <v>3</v>
      </c>
      <c r="B1621">
        <v>1610</v>
      </c>
      <c r="C1621" t="s">
        <v>316</v>
      </c>
      <c r="D1621" t="s">
        <v>317</v>
      </c>
      <c r="E1621" t="s">
        <v>163</v>
      </c>
      <c r="F1621" t="s">
        <v>59</v>
      </c>
      <c r="G1621" t="s">
        <v>164</v>
      </c>
      <c r="H1621" t="s">
        <v>165</v>
      </c>
      <c r="I1621" s="1">
        <v>41753</v>
      </c>
      <c r="J1621">
        <v>2014</v>
      </c>
      <c r="K1621" t="s">
        <v>368</v>
      </c>
      <c r="L1621" t="s">
        <v>369</v>
      </c>
      <c r="M1621" s="1">
        <v>41948</v>
      </c>
      <c r="N1621">
        <v>17</v>
      </c>
      <c r="O1621">
        <f>STANDARDIZE(N1621,$N$8,$N$9)</f>
        <v>-0.33080279684345626</v>
      </c>
      <c r="P1621">
        <f>ABS($J$3-O1621)</f>
        <v>0.19656342693343409</v>
      </c>
      <c r="Q1621">
        <f>ABS($J$4-O1621)</f>
        <v>2.5195857452376553</v>
      </c>
      <c r="R1621">
        <f>ABS($J$5-O1621)</f>
        <v>0.17869402448494009</v>
      </c>
      <c r="S1621">
        <f>ABS($J$6-O1621)</f>
        <v>0.76838430528524237</v>
      </c>
      <c r="T1621">
        <f>MIN(P1621:S1621)</f>
        <v>0.17869402448494009</v>
      </c>
      <c r="U1621">
        <f>MATCH(T1621,P1621:S1621, 0)</f>
        <v>3</v>
      </c>
    </row>
    <row r="1622" spans="1:21" x14ac:dyDescent="0.35">
      <c r="A1622">
        <v>3</v>
      </c>
      <c r="B1622">
        <v>1611</v>
      </c>
      <c r="C1622" t="s">
        <v>67</v>
      </c>
      <c r="D1622" t="s">
        <v>68</v>
      </c>
      <c r="E1622" t="s">
        <v>163</v>
      </c>
      <c r="F1622" t="s">
        <v>59</v>
      </c>
      <c r="G1622" t="s">
        <v>164</v>
      </c>
      <c r="H1622" t="s">
        <v>165</v>
      </c>
      <c r="I1622" s="1">
        <v>41753</v>
      </c>
      <c r="J1622">
        <v>2014</v>
      </c>
      <c r="K1622" t="s">
        <v>368</v>
      </c>
      <c r="L1622" t="s">
        <v>369</v>
      </c>
      <c r="M1622" s="1">
        <v>41948</v>
      </c>
      <c r="N1622">
        <v>17</v>
      </c>
      <c r="O1622">
        <f>STANDARDIZE(N1622,$N$8,$N$9)</f>
        <v>-0.33080279684345626</v>
      </c>
      <c r="P1622">
        <f>ABS($J$3-O1622)</f>
        <v>0.19656342693343409</v>
      </c>
      <c r="Q1622">
        <f>ABS($J$4-O1622)</f>
        <v>2.5195857452376553</v>
      </c>
      <c r="R1622">
        <f>ABS($J$5-O1622)</f>
        <v>0.17869402448494009</v>
      </c>
      <c r="S1622">
        <f>ABS($J$6-O1622)</f>
        <v>0.76838430528524237</v>
      </c>
      <c r="T1622">
        <f>MIN(P1622:S1622)</f>
        <v>0.17869402448494009</v>
      </c>
      <c r="U1622">
        <f>MATCH(T1622,P1622:S1622, 0)</f>
        <v>3</v>
      </c>
    </row>
    <row r="1623" spans="1:21" x14ac:dyDescent="0.35">
      <c r="A1623">
        <v>3</v>
      </c>
      <c r="B1623">
        <v>1612</v>
      </c>
      <c r="C1623" t="s">
        <v>67</v>
      </c>
      <c r="D1623" t="s">
        <v>68</v>
      </c>
      <c r="E1623" t="s">
        <v>163</v>
      </c>
      <c r="F1623" t="s">
        <v>59</v>
      </c>
      <c r="G1623" t="s">
        <v>164</v>
      </c>
      <c r="H1623" t="s">
        <v>165</v>
      </c>
      <c r="I1623" s="1">
        <v>41753</v>
      </c>
      <c r="J1623">
        <v>2014</v>
      </c>
      <c r="K1623" t="s">
        <v>368</v>
      </c>
      <c r="L1623" t="s">
        <v>369</v>
      </c>
      <c r="M1623" s="1">
        <v>41774</v>
      </c>
      <c r="N1623">
        <v>21</v>
      </c>
      <c r="O1623">
        <f>STANDARDIZE(N1623,$N$8,$N$9)</f>
        <v>-0.25932518704948021</v>
      </c>
      <c r="P1623">
        <f>ABS($J$3-O1623)</f>
        <v>0.26804103672741014</v>
      </c>
      <c r="Q1623">
        <f>ABS($J$4-O1623)</f>
        <v>2.4481081354436793</v>
      </c>
      <c r="R1623">
        <f>ABS($J$5-O1623)</f>
        <v>0.10721641469096405</v>
      </c>
      <c r="S1623">
        <f>ABS($J$6-O1623)</f>
        <v>0.69690669549126638</v>
      </c>
      <c r="T1623">
        <f>MIN(P1623:S1623)</f>
        <v>0.10721641469096405</v>
      </c>
      <c r="U1623">
        <f>MATCH(T1623,P1623:S1623, 0)</f>
        <v>3</v>
      </c>
    </row>
    <row r="1624" spans="1:21" x14ac:dyDescent="0.35">
      <c r="A1624">
        <v>3</v>
      </c>
      <c r="B1624">
        <v>1613</v>
      </c>
      <c r="C1624" t="s">
        <v>67</v>
      </c>
      <c r="D1624" t="s">
        <v>68</v>
      </c>
      <c r="E1624" t="s">
        <v>163</v>
      </c>
      <c r="F1624" t="s">
        <v>59</v>
      </c>
      <c r="G1624" t="s">
        <v>164</v>
      </c>
      <c r="H1624" t="s">
        <v>165</v>
      </c>
      <c r="I1624" s="1">
        <v>41753</v>
      </c>
      <c r="J1624">
        <v>2014</v>
      </c>
      <c r="K1624" t="s">
        <v>368</v>
      </c>
      <c r="L1624" t="s">
        <v>369</v>
      </c>
      <c r="M1624" s="1">
        <v>41774</v>
      </c>
      <c r="N1624">
        <v>21</v>
      </c>
      <c r="O1624">
        <f>STANDARDIZE(N1624,$N$8,$N$9)</f>
        <v>-0.25932518704948021</v>
      </c>
      <c r="P1624">
        <f>ABS($J$3-O1624)</f>
        <v>0.26804103672741014</v>
      </c>
      <c r="Q1624">
        <f>ABS($J$4-O1624)</f>
        <v>2.4481081354436793</v>
      </c>
      <c r="R1624">
        <f>ABS($J$5-O1624)</f>
        <v>0.10721641469096405</v>
      </c>
      <c r="S1624">
        <f>ABS($J$6-O1624)</f>
        <v>0.69690669549126638</v>
      </c>
      <c r="T1624">
        <f>MIN(P1624:S1624)</f>
        <v>0.10721641469096405</v>
      </c>
      <c r="U1624">
        <f>MATCH(T1624,P1624:S1624, 0)</f>
        <v>3</v>
      </c>
    </row>
    <row r="1625" spans="1:21" x14ac:dyDescent="0.35">
      <c r="A1625">
        <v>3</v>
      </c>
      <c r="B1625">
        <v>1614</v>
      </c>
      <c r="C1625" t="s">
        <v>67</v>
      </c>
      <c r="D1625" t="s">
        <v>68</v>
      </c>
      <c r="E1625" t="s">
        <v>163</v>
      </c>
      <c r="F1625" t="s">
        <v>59</v>
      </c>
      <c r="G1625" t="s">
        <v>164</v>
      </c>
      <c r="H1625" t="s">
        <v>165</v>
      </c>
      <c r="I1625" s="1">
        <v>41753</v>
      </c>
      <c r="J1625">
        <v>2014</v>
      </c>
      <c r="K1625" t="s">
        <v>368</v>
      </c>
      <c r="L1625" t="s">
        <v>369</v>
      </c>
      <c r="M1625" s="1">
        <v>41774</v>
      </c>
      <c r="N1625">
        <v>21</v>
      </c>
      <c r="O1625">
        <f>STANDARDIZE(N1625,$N$8,$N$9)</f>
        <v>-0.25932518704948021</v>
      </c>
      <c r="P1625">
        <f>ABS($J$3-O1625)</f>
        <v>0.26804103672741014</v>
      </c>
      <c r="Q1625">
        <f>ABS($J$4-O1625)</f>
        <v>2.4481081354436793</v>
      </c>
      <c r="R1625">
        <f>ABS($J$5-O1625)</f>
        <v>0.10721641469096405</v>
      </c>
      <c r="S1625">
        <f>ABS($J$6-O1625)</f>
        <v>0.69690669549126638</v>
      </c>
      <c r="T1625">
        <f>MIN(P1625:S1625)</f>
        <v>0.10721641469096405</v>
      </c>
      <c r="U1625">
        <f>MATCH(T1625,P1625:S1625, 0)</f>
        <v>3</v>
      </c>
    </row>
    <row r="1626" spans="1:21" x14ac:dyDescent="0.35">
      <c r="A1626">
        <v>3</v>
      </c>
      <c r="B1626">
        <v>1615</v>
      </c>
      <c r="C1626" t="s">
        <v>479</v>
      </c>
      <c r="D1626" t="s">
        <v>480</v>
      </c>
      <c r="E1626" t="s">
        <v>90</v>
      </c>
      <c r="F1626" t="s">
        <v>91</v>
      </c>
      <c r="G1626" t="s">
        <v>377</v>
      </c>
      <c r="H1626" t="s">
        <v>378</v>
      </c>
      <c r="I1626" s="1">
        <v>41753</v>
      </c>
      <c r="J1626">
        <v>2014</v>
      </c>
      <c r="K1626" t="s">
        <v>28</v>
      </c>
      <c r="L1626" t="s">
        <v>29</v>
      </c>
      <c r="M1626" s="1">
        <v>41780</v>
      </c>
      <c r="N1626">
        <v>27</v>
      </c>
      <c r="O1626">
        <f>STANDARDIZE(N1626,$N$8,$N$9)</f>
        <v>-0.15210877235851616</v>
      </c>
      <c r="P1626">
        <f>ABS($J$3-O1626)</f>
        <v>0.37525745141837419</v>
      </c>
      <c r="Q1626">
        <f>ABS($J$4-O1626)</f>
        <v>2.3408917207527153</v>
      </c>
      <c r="R1626">
        <f>ABS($J$5-O1626)</f>
        <v>0</v>
      </c>
      <c r="S1626">
        <f>ABS($J$6-O1626)</f>
        <v>0.58969028080030228</v>
      </c>
      <c r="T1626">
        <f>MIN(P1626:S1626)</f>
        <v>0</v>
      </c>
      <c r="U1626">
        <f>MATCH(T1626,P1626:S1626, 0)</f>
        <v>3</v>
      </c>
    </row>
    <row r="1627" spans="1:21" x14ac:dyDescent="0.35">
      <c r="A1627">
        <v>3</v>
      </c>
      <c r="B1627">
        <v>1616</v>
      </c>
      <c r="C1627" t="s">
        <v>266</v>
      </c>
      <c r="D1627" t="s">
        <v>267</v>
      </c>
      <c r="E1627" t="s">
        <v>105</v>
      </c>
      <c r="F1627" t="s">
        <v>59</v>
      </c>
      <c r="G1627" t="s">
        <v>106</v>
      </c>
      <c r="H1627" t="s">
        <v>107</v>
      </c>
      <c r="I1627" s="1">
        <v>41753</v>
      </c>
      <c r="J1627">
        <v>2014</v>
      </c>
      <c r="K1627" t="s">
        <v>233</v>
      </c>
      <c r="L1627" t="s">
        <v>234</v>
      </c>
      <c r="M1627" s="1">
        <v>41780</v>
      </c>
      <c r="N1627">
        <v>27</v>
      </c>
      <c r="O1627">
        <f>STANDARDIZE(N1627,$N$8,$N$9)</f>
        <v>-0.15210877235851616</v>
      </c>
      <c r="P1627">
        <f>ABS($J$3-O1627)</f>
        <v>0.37525745141837419</v>
      </c>
      <c r="Q1627">
        <f>ABS($J$4-O1627)</f>
        <v>2.3408917207527153</v>
      </c>
      <c r="R1627">
        <f>ABS($J$5-O1627)</f>
        <v>0</v>
      </c>
      <c r="S1627">
        <f>ABS($J$6-O1627)</f>
        <v>0.58969028080030228</v>
      </c>
      <c r="T1627">
        <f>MIN(P1627:S1627)</f>
        <v>0</v>
      </c>
      <c r="U1627">
        <f>MATCH(T1627,P1627:S1627, 0)</f>
        <v>3</v>
      </c>
    </row>
    <row r="1628" spans="1:21" x14ac:dyDescent="0.35">
      <c r="A1628">
        <v>3</v>
      </c>
      <c r="B1628">
        <v>1617</v>
      </c>
      <c r="C1628" t="s">
        <v>30</v>
      </c>
      <c r="D1628" t="s">
        <v>31</v>
      </c>
      <c r="E1628" t="s">
        <v>24</v>
      </c>
      <c r="F1628" t="s">
        <v>25</v>
      </c>
      <c r="G1628" t="s">
        <v>26</v>
      </c>
      <c r="H1628" t="s">
        <v>27</v>
      </c>
      <c r="I1628" s="1">
        <v>41753</v>
      </c>
      <c r="J1628">
        <v>2014</v>
      </c>
      <c r="K1628" t="s">
        <v>20</v>
      </c>
      <c r="L1628" t="s">
        <v>21</v>
      </c>
      <c r="M1628" s="1">
        <v>41787</v>
      </c>
      <c r="N1628">
        <v>34</v>
      </c>
      <c r="O1628">
        <f>STANDARDIZE(N1628,$N$8,$N$9)</f>
        <v>-2.7022955219058099E-2</v>
      </c>
      <c r="P1628">
        <f>ABS($J$3-O1628)</f>
        <v>0.50034326855783229</v>
      </c>
      <c r="Q1628">
        <f>ABS($J$4-O1628)</f>
        <v>2.2158059036132571</v>
      </c>
      <c r="R1628">
        <f>ABS($J$5-O1628)</f>
        <v>0.12508581713945807</v>
      </c>
      <c r="S1628">
        <f>ABS($J$6-O1628)</f>
        <v>0.46460446366084424</v>
      </c>
      <c r="T1628">
        <f>MIN(P1628:S1628)</f>
        <v>0.12508581713945807</v>
      </c>
      <c r="U1628">
        <f>MATCH(T1628,P1628:S1628, 0)</f>
        <v>3</v>
      </c>
    </row>
    <row r="1629" spans="1:21" x14ac:dyDescent="0.35">
      <c r="A1629">
        <v>3</v>
      </c>
      <c r="B1629">
        <v>1618</v>
      </c>
      <c r="C1629" t="s">
        <v>292</v>
      </c>
      <c r="D1629" t="s">
        <v>293</v>
      </c>
      <c r="E1629" t="s">
        <v>79</v>
      </c>
      <c r="F1629" t="s">
        <v>35</v>
      </c>
      <c r="G1629" t="s">
        <v>80</v>
      </c>
      <c r="H1629" t="s">
        <v>81</v>
      </c>
      <c r="I1629" s="1">
        <v>41753</v>
      </c>
      <c r="J1629">
        <v>2014</v>
      </c>
      <c r="K1629" t="s">
        <v>41</v>
      </c>
      <c r="L1629" t="s">
        <v>42</v>
      </c>
      <c r="M1629" s="1">
        <v>41735</v>
      </c>
      <c r="N1629">
        <v>41</v>
      </c>
      <c r="O1629">
        <f>STANDARDIZE(N1629,$N$8,$N$9)</f>
        <v>9.8062861920399966E-2</v>
      </c>
      <c r="P1629">
        <f>ABS($J$3-O1629)</f>
        <v>0.62542908569729028</v>
      </c>
      <c r="Q1629">
        <f>ABS($J$4-O1629)</f>
        <v>2.0907200864737989</v>
      </c>
      <c r="R1629">
        <f>ABS($J$5-O1629)</f>
        <v>0.25017163427891614</v>
      </c>
      <c r="S1629">
        <f>ABS($J$6-O1629)</f>
        <v>0.33951864652138614</v>
      </c>
      <c r="T1629">
        <f>MIN(P1629:S1629)</f>
        <v>0.25017163427891614</v>
      </c>
      <c r="U1629">
        <f>MATCH(T1629,P1629:S1629, 0)</f>
        <v>3</v>
      </c>
    </row>
    <row r="1630" spans="1:21" x14ac:dyDescent="0.35">
      <c r="A1630">
        <v>1</v>
      </c>
      <c r="B1630">
        <v>1619</v>
      </c>
      <c r="C1630" t="s">
        <v>264</v>
      </c>
      <c r="D1630" t="s">
        <v>265</v>
      </c>
      <c r="E1630" t="s">
        <v>79</v>
      </c>
      <c r="F1630" t="s">
        <v>35</v>
      </c>
      <c r="G1630" t="s">
        <v>80</v>
      </c>
      <c r="H1630" t="s">
        <v>81</v>
      </c>
      <c r="I1630" s="1">
        <v>41754</v>
      </c>
      <c r="J1630">
        <v>2014</v>
      </c>
      <c r="K1630" t="s">
        <v>41</v>
      </c>
      <c r="L1630" t="s">
        <v>42</v>
      </c>
      <c r="M1630" s="1">
        <v>41757</v>
      </c>
      <c r="N1630">
        <v>3</v>
      </c>
      <c r="O1630">
        <f>STANDARDIZE(N1630,$N$8,$N$9)</f>
        <v>-0.58097443112237235</v>
      </c>
      <c r="P1630">
        <f>ABS($J$3-O1630)</f>
        <v>5.3608207345481995E-2</v>
      </c>
      <c r="Q1630">
        <f>ABS($J$4-O1630)</f>
        <v>2.7697573795165713</v>
      </c>
      <c r="R1630">
        <f>ABS($J$5-O1630)</f>
        <v>0.42886565876385618</v>
      </c>
      <c r="S1630">
        <f>ABS($J$6-O1630)</f>
        <v>1.0185559395641586</v>
      </c>
      <c r="T1630">
        <f>MIN(P1630:S1630)</f>
        <v>5.3608207345481995E-2</v>
      </c>
      <c r="U1630">
        <f>MATCH(T1630,P1630:S1630, 0)</f>
        <v>1</v>
      </c>
    </row>
    <row r="1631" spans="1:21" x14ac:dyDescent="0.35">
      <c r="A1631">
        <v>1</v>
      </c>
      <c r="B1631">
        <v>1620</v>
      </c>
      <c r="C1631" t="s">
        <v>507</v>
      </c>
      <c r="D1631" t="s">
        <v>508</v>
      </c>
      <c r="E1631" t="s">
        <v>34</v>
      </c>
      <c r="F1631" t="s">
        <v>35</v>
      </c>
      <c r="G1631" t="s">
        <v>36</v>
      </c>
      <c r="H1631" t="s">
        <v>37</v>
      </c>
      <c r="I1631" s="1">
        <v>41754</v>
      </c>
      <c r="J1631">
        <v>2014</v>
      </c>
      <c r="K1631" t="s">
        <v>38</v>
      </c>
      <c r="L1631" t="s">
        <v>13</v>
      </c>
      <c r="M1631" s="1">
        <v>41758</v>
      </c>
      <c r="N1631">
        <v>4</v>
      </c>
      <c r="O1631">
        <f>STANDARDIZE(N1631,$N$8,$N$9)</f>
        <v>-0.56310502867387835</v>
      </c>
      <c r="P1631">
        <f>ABS($J$3-O1631)</f>
        <v>3.5738804896987997E-2</v>
      </c>
      <c r="Q1631">
        <f>ABS($J$4-O1631)</f>
        <v>2.7518879770680771</v>
      </c>
      <c r="R1631">
        <f>ABS($J$5-O1631)</f>
        <v>0.41099625631536219</v>
      </c>
      <c r="S1631">
        <f>ABS($J$6-O1631)</f>
        <v>1.0006865371156644</v>
      </c>
      <c r="T1631">
        <f>MIN(P1631:S1631)</f>
        <v>3.5738804896987997E-2</v>
      </c>
      <c r="U1631">
        <f>MATCH(T1631,P1631:S1631, 0)</f>
        <v>1</v>
      </c>
    </row>
    <row r="1632" spans="1:21" x14ac:dyDescent="0.35">
      <c r="A1632">
        <v>1</v>
      </c>
      <c r="B1632">
        <v>1621</v>
      </c>
      <c r="C1632" t="s">
        <v>67</v>
      </c>
      <c r="D1632" t="s">
        <v>68</v>
      </c>
      <c r="E1632" t="s">
        <v>16</v>
      </c>
      <c r="F1632" t="s">
        <v>17</v>
      </c>
      <c r="G1632" t="s">
        <v>18</v>
      </c>
      <c r="H1632" t="s">
        <v>19</v>
      </c>
      <c r="I1632" s="1">
        <v>41754</v>
      </c>
      <c r="J1632">
        <v>2014</v>
      </c>
      <c r="K1632" t="s">
        <v>125</v>
      </c>
      <c r="L1632" t="s">
        <v>126</v>
      </c>
      <c r="M1632" s="1">
        <v>41759</v>
      </c>
      <c r="N1632">
        <v>5</v>
      </c>
      <c r="O1632">
        <f>STANDARDIZE(N1632,$N$8,$N$9)</f>
        <v>-0.54523562622538435</v>
      </c>
      <c r="P1632">
        <f>ABS($J$3-O1632)</f>
        <v>1.7869402448493998E-2</v>
      </c>
      <c r="Q1632">
        <f>ABS($J$4-O1632)</f>
        <v>2.7340185746195833</v>
      </c>
      <c r="R1632">
        <f>ABS($J$5-O1632)</f>
        <v>0.39312685386686819</v>
      </c>
      <c r="S1632">
        <f>ABS($J$6-O1632)</f>
        <v>0.98281713466717047</v>
      </c>
      <c r="T1632">
        <f>MIN(P1632:S1632)</f>
        <v>1.7869402448493998E-2</v>
      </c>
      <c r="U1632">
        <f>MATCH(T1632,P1632:S1632, 0)</f>
        <v>1</v>
      </c>
    </row>
    <row r="1633" spans="1:21" x14ac:dyDescent="0.35">
      <c r="A1633">
        <v>1</v>
      </c>
      <c r="B1633">
        <v>1622</v>
      </c>
      <c r="C1633" t="s">
        <v>14</v>
      </c>
      <c r="D1633" t="s">
        <v>15</v>
      </c>
      <c r="E1633" t="s">
        <v>16</v>
      </c>
      <c r="F1633" t="s">
        <v>17</v>
      </c>
      <c r="G1633" t="s">
        <v>39</v>
      </c>
      <c r="H1633" t="s">
        <v>40</v>
      </c>
      <c r="I1633" s="1">
        <v>41754</v>
      </c>
      <c r="J1633">
        <v>2014</v>
      </c>
      <c r="K1633" t="s">
        <v>125</v>
      </c>
      <c r="L1633" t="s">
        <v>126</v>
      </c>
      <c r="M1633" s="1">
        <v>41644</v>
      </c>
      <c r="N1633">
        <v>6</v>
      </c>
      <c r="O1633">
        <f>STANDARDIZE(N1633,$N$8,$N$9)</f>
        <v>-0.52736622377689035</v>
      </c>
      <c r="P1633">
        <f>ABS($J$3-O1633)</f>
        <v>0</v>
      </c>
      <c r="Q1633">
        <f>ABS($J$4-O1633)</f>
        <v>2.7161491721710895</v>
      </c>
      <c r="R1633">
        <f>ABS($J$5-O1633)</f>
        <v>0.37525745141837419</v>
      </c>
      <c r="S1633">
        <f>ABS($J$6-O1633)</f>
        <v>0.96494773221867647</v>
      </c>
      <c r="T1633">
        <f>MIN(P1633:S1633)</f>
        <v>0</v>
      </c>
      <c r="U1633">
        <f>MATCH(T1633,P1633:S1633, 0)</f>
        <v>1</v>
      </c>
    </row>
    <row r="1634" spans="1:21" x14ac:dyDescent="0.35">
      <c r="A1634">
        <v>1</v>
      </c>
      <c r="B1634">
        <v>1623</v>
      </c>
      <c r="C1634" t="s">
        <v>112</v>
      </c>
      <c r="D1634" t="s">
        <v>113</v>
      </c>
      <c r="E1634" t="s">
        <v>168</v>
      </c>
      <c r="F1634" t="s">
        <v>169</v>
      </c>
      <c r="G1634" t="s">
        <v>170</v>
      </c>
      <c r="H1634" t="s">
        <v>171</v>
      </c>
      <c r="I1634" s="1">
        <v>41754</v>
      </c>
      <c r="J1634">
        <v>2014</v>
      </c>
      <c r="K1634" t="s">
        <v>69</v>
      </c>
      <c r="L1634" t="s">
        <v>70</v>
      </c>
      <c r="M1634" s="1">
        <v>41856</v>
      </c>
      <c r="N1634">
        <v>13</v>
      </c>
      <c r="O1634">
        <f>STANDARDIZE(N1634,$N$8,$N$9)</f>
        <v>-0.40228040663743231</v>
      </c>
      <c r="P1634">
        <f>ABS($J$3-O1634)</f>
        <v>0.12508581713945804</v>
      </c>
      <c r="Q1634">
        <f>ABS($J$4-O1634)</f>
        <v>2.5910633550316313</v>
      </c>
      <c r="R1634">
        <f>ABS($J$5-O1634)</f>
        <v>0.25017163427891614</v>
      </c>
      <c r="S1634">
        <f>ABS($J$6-O1634)</f>
        <v>0.83986191507921837</v>
      </c>
      <c r="T1634">
        <f>MIN(P1634:S1634)</f>
        <v>0.12508581713945804</v>
      </c>
      <c r="U1634">
        <f>MATCH(T1634,P1634:S1634, 0)</f>
        <v>1</v>
      </c>
    </row>
    <row r="1635" spans="1:21" x14ac:dyDescent="0.35">
      <c r="A1635">
        <v>3</v>
      </c>
      <c r="B1635">
        <v>1624</v>
      </c>
      <c r="C1635" t="s">
        <v>67</v>
      </c>
      <c r="D1635" t="s">
        <v>68</v>
      </c>
      <c r="E1635" t="s">
        <v>52</v>
      </c>
      <c r="F1635" t="s">
        <v>53</v>
      </c>
      <c r="G1635" t="s">
        <v>248</v>
      </c>
      <c r="H1635" t="s">
        <v>249</v>
      </c>
      <c r="I1635" s="1">
        <v>41754</v>
      </c>
      <c r="J1635">
        <v>2014</v>
      </c>
      <c r="K1635" t="s">
        <v>77</v>
      </c>
      <c r="L1635" t="s">
        <v>78</v>
      </c>
      <c r="M1635" s="1">
        <v>41775</v>
      </c>
      <c r="N1635">
        <v>21</v>
      </c>
      <c r="O1635">
        <f>STANDARDIZE(N1635,$N$8,$N$9)</f>
        <v>-0.25932518704948021</v>
      </c>
      <c r="P1635">
        <f>ABS($J$3-O1635)</f>
        <v>0.26804103672741014</v>
      </c>
      <c r="Q1635">
        <f>ABS($J$4-O1635)</f>
        <v>2.4481081354436793</v>
      </c>
      <c r="R1635">
        <f>ABS($J$5-O1635)</f>
        <v>0.10721641469096405</v>
      </c>
      <c r="S1635">
        <f>ABS($J$6-O1635)</f>
        <v>0.69690669549126638</v>
      </c>
      <c r="T1635">
        <f>MIN(P1635:S1635)</f>
        <v>0.10721641469096405</v>
      </c>
      <c r="U1635">
        <f>MATCH(T1635,P1635:S1635, 0)</f>
        <v>3</v>
      </c>
    </row>
    <row r="1636" spans="1:21" x14ac:dyDescent="0.35">
      <c r="A1636">
        <v>3</v>
      </c>
      <c r="B1636">
        <v>1625</v>
      </c>
      <c r="C1636" t="s">
        <v>67</v>
      </c>
      <c r="D1636" t="s">
        <v>68</v>
      </c>
      <c r="E1636" t="s">
        <v>52</v>
      </c>
      <c r="F1636" t="s">
        <v>53</v>
      </c>
      <c r="G1636" t="s">
        <v>248</v>
      </c>
      <c r="H1636" t="s">
        <v>249</v>
      </c>
      <c r="I1636" s="1">
        <v>41754</v>
      </c>
      <c r="J1636">
        <v>2014</v>
      </c>
      <c r="K1636" t="s">
        <v>176</v>
      </c>
      <c r="L1636" t="s">
        <v>177</v>
      </c>
      <c r="M1636" s="1">
        <v>41775</v>
      </c>
      <c r="N1636">
        <v>21</v>
      </c>
      <c r="O1636">
        <f>STANDARDIZE(N1636,$N$8,$N$9)</f>
        <v>-0.25932518704948021</v>
      </c>
      <c r="P1636">
        <f>ABS($J$3-O1636)</f>
        <v>0.26804103672741014</v>
      </c>
      <c r="Q1636">
        <f>ABS($J$4-O1636)</f>
        <v>2.4481081354436793</v>
      </c>
      <c r="R1636">
        <f>ABS($J$5-O1636)</f>
        <v>0.10721641469096405</v>
      </c>
      <c r="S1636">
        <f>ABS($J$6-O1636)</f>
        <v>0.69690669549126638</v>
      </c>
      <c r="T1636">
        <f>MIN(P1636:S1636)</f>
        <v>0.10721641469096405</v>
      </c>
      <c r="U1636">
        <f>MATCH(T1636,P1636:S1636, 0)</f>
        <v>3</v>
      </c>
    </row>
    <row r="1637" spans="1:21" x14ac:dyDescent="0.35">
      <c r="A1637">
        <v>3</v>
      </c>
      <c r="B1637">
        <v>1626</v>
      </c>
      <c r="C1637" t="s">
        <v>266</v>
      </c>
      <c r="D1637" t="s">
        <v>267</v>
      </c>
      <c r="E1637" t="s">
        <v>52</v>
      </c>
      <c r="F1637" t="s">
        <v>53</v>
      </c>
      <c r="G1637" t="s">
        <v>248</v>
      </c>
      <c r="H1637" t="s">
        <v>249</v>
      </c>
      <c r="I1637" s="1">
        <v>41754</v>
      </c>
      <c r="J1637">
        <v>2014</v>
      </c>
      <c r="K1637" t="s">
        <v>176</v>
      </c>
      <c r="L1637" t="s">
        <v>177</v>
      </c>
      <c r="M1637" s="1">
        <v>41782</v>
      </c>
      <c r="N1637">
        <v>28</v>
      </c>
      <c r="O1637">
        <f>STANDARDIZE(N1637,$N$8,$N$9)</f>
        <v>-0.13423936991002217</v>
      </c>
      <c r="P1637">
        <f>ABS($J$3-O1637)</f>
        <v>0.39312685386686819</v>
      </c>
      <c r="Q1637">
        <f>ABS($J$4-O1637)</f>
        <v>2.3230223183042211</v>
      </c>
      <c r="R1637">
        <f>ABS($J$5-O1637)</f>
        <v>1.7869402448493998E-2</v>
      </c>
      <c r="S1637">
        <f>ABS($J$6-O1637)</f>
        <v>0.57182087835180828</v>
      </c>
      <c r="T1637">
        <f>MIN(P1637:S1637)</f>
        <v>1.7869402448493998E-2</v>
      </c>
      <c r="U1637">
        <f>MATCH(T1637,P1637:S1637, 0)</f>
        <v>3</v>
      </c>
    </row>
    <row r="1638" spans="1:21" x14ac:dyDescent="0.35">
      <c r="A1638">
        <v>3</v>
      </c>
      <c r="B1638">
        <v>1627</v>
      </c>
      <c r="C1638" t="s">
        <v>14</v>
      </c>
      <c r="D1638" t="s">
        <v>15</v>
      </c>
      <c r="E1638" t="s">
        <v>52</v>
      </c>
      <c r="F1638" t="s">
        <v>53</v>
      </c>
      <c r="G1638" t="s">
        <v>248</v>
      </c>
      <c r="H1638" t="s">
        <v>249</v>
      </c>
      <c r="I1638" s="1">
        <v>41754</v>
      </c>
      <c r="J1638">
        <v>2014</v>
      </c>
      <c r="K1638" t="s">
        <v>176</v>
      </c>
      <c r="L1638" t="s">
        <v>177</v>
      </c>
      <c r="M1638" s="1">
        <v>41782</v>
      </c>
      <c r="N1638">
        <v>28</v>
      </c>
      <c r="O1638">
        <f>STANDARDIZE(N1638,$N$8,$N$9)</f>
        <v>-0.13423936991002217</v>
      </c>
      <c r="P1638">
        <f>ABS($J$3-O1638)</f>
        <v>0.39312685386686819</v>
      </c>
      <c r="Q1638">
        <f>ABS($J$4-O1638)</f>
        <v>2.3230223183042211</v>
      </c>
      <c r="R1638">
        <f>ABS($J$5-O1638)</f>
        <v>1.7869402448493998E-2</v>
      </c>
      <c r="S1638">
        <f>ABS($J$6-O1638)</f>
        <v>0.57182087835180828</v>
      </c>
      <c r="T1638">
        <f>MIN(P1638:S1638)</f>
        <v>1.7869402448493998E-2</v>
      </c>
      <c r="U1638">
        <f>MATCH(T1638,P1638:S1638, 0)</f>
        <v>3</v>
      </c>
    </row>
    <row r="1639" spans="1:21" x14ac:dyDescent="0.35">
      <c r="A1639">
        <v>3</v>
      </c>
      <c r="B1639">
        <v>1628</v>
      </c>
      <c r="C1639" t="s">
        <v>14</v>
      </c>
      <c r="D1639" t="s">
        <v>15</v>
      </c>
      <c r="E1639" t="s">
        <v>52</v>
      </c>
      <c r="F1639" t="s">
        <v>53</v>
      </c>
      <c r="G1639" t="s">
        <v>248</v>
      </c>
      <c r="H1639" t="s">
        <v>249</v>
      </c>
      <c r="I1639" s="1">
        <v>41754</v>
      </c>
      <c r="J1639">
        <v>2014</v>
      </c>
      <c r="K1639" t="s">
        <v>176</v>
      </c>
      <c r="L1639" t="s">
        <v>177</v>
      </c>
      <c r="M1639" s="1">
        <v>41782</v>
      </c>
      <c r="N1639">
        <v>28</v>
      </c>
      <c r="O1639">
        <f>STANDARDIZE(N1639,$N$8,$N$9)</f>
        <v>-0.13423936991002217</v>
      </c>
      <c r="P1639">
        <f>ABS($J$3-O1639)</f>
        <v>0.39312685386686819</v>
      </c>
      <c r="Q1639">
        <f>ABS($J$4-O1639)</f>
        <v>2.3230223183042211</v>
      </c>
      <c r="R1639">
        <f>ABS($J$5-O1639)</f>
        <v>1.7869402448493998E-2</v>
      </c>
      <c r="S1639">
        <f>ABS($J$6-O1639)</f>
        <v>0.57182087835180828</v>
      </c>
      <c r="T1639">
        <f>MIN(P1639:S1639)</f>
        <v>1.7869402448493998E-2</v>
      </c>
      <c r="U1639">
        <f>MATCH(T1639,P1639:S1639, 0)</f>
        <v>3</v>
      </c>
    </row>
    <row r="1640" spans="1:21" x14ac:dyDescent="0.35">
      <c r="A1640">
        <v>3</v>
      </c>
      <c r="B1640">
        <v>1629</v>
      </c>
      <c r="C1640" t="s">
        <v>14</v>
      </c>
      <c r="D1640" t="s">
        <v>15</v>
      </c>
      <c r="E1640" t="s">
        <v>52</v>
      </c>
      <c r="F1640" t="s">
        <v>53</v>
      </c>
      <c r="G1640" t="s">
        <v>248</v>
      </c>
      <c r="H1640" t="s">
        <v>249</v>
      </c>
      <c r="I1640" s="1">
        <v>41754</v>
      </c>
      <c r="J1640">
        <v>2014</v>
      </c>
      <c r="K1640" t="s">
        <v>77</v>
      </c>
      <c r="L1640" t="s">
        <v>78</v>
      </c>
      <c r="M1640" s="1">
        <v>41786</v>
      </c>
      <c r="N1640">
        <v>32</v>
      </c>
      <c r="O1640">
        <f>STANDARDIZE(N1640,$N$8,$N$9)</f>
        <v>-6.2761760116046117E-2</v>
      </c>
      <c r="P1640">
        <f>ABS($J$3-O1640)</f>
        <v>0.46460446366084424</v>
      </c>
      <c r="Q1640">
        <f>ABS($J$4-O1640)</f>
        <v>2.2515447085102451</v>
      </c>
      <c r="R1640">
        <f>ABS($J$5-O1640)</f>
        <v>8.9347012242470047E-2</v>
      </c>
      <c r="S1640">
        <f>ABS($J$6-O1640)</f>
        <v>0.50034326855783218</v>
      </c>
      <c r="T1640">
        <f>MIN(P1640:S1640)</f>
        <v>8.9347012242470047E-2</v>
      </c>
      <c r="U1640">
        <f>MATCH(T1640,P1640:S1640, 0)</f>
        <v>3</v>
      </c>
    </row>
    <row r="1641" spans="1:21" x14ac:dyDescent="0.35">
      <c r="A1641">
        <v>3</v>
      </c>
      <c r="B1641">
        <v>1630</v>
      </c>
      <c r="C1641" t="s">
        <v>14</v>
      </c>
      <c r="D1641" t="s">
        <v>15</v>
      </c>
      <c r="E1641" t="s">
        <v>52</v>
      </c>
      <c r="F1641" t="s">
        <v>53</v>
      </c>
      <c r="G1641" t="s">
        <v>248</v>
      </c>
      <c r="H1641" t="s">
        <v>249</v>
      </c>
      <c r="I1641" s="1">
        <v>41754</v>
      </c>
      <c r="J1641">
        <v>2014</v>
      </c>
      <c r="K1641" t="s">
        <v>77</v>
      </c>
      <c r="L1641" t="s">
        <v>78</v>
      </c>
      <c r="M1641" s="1">
        <v>41786</v>
      </c>
      <c r="N1641">
        <v>32</v>
      </c>
      <c r="O1641">
        <f>STANDARDIZE(N1641,$N$8,$N$9)</f>
        <v>-6.2761760116046117E-2</v>
      </c>
      <c r="P1641">
        <f>ABS($J$3-O1641)</f>
        <v>0.46460446366084424</v>
      </c>
      <c r="Q1641">
        <f>ABS($J$4-O1641)</f>
        <v>2.2515447085102451</v>
      </c>
      <c r="R1641">
        <f>ABS($J$5-O1641)</f>
        <v>8.9347012242470047E-2</v>
      </c>
      <c r="S1641">
        <f>ABS($J$6-O1641)</f>
        <v>0.50034326855783218</v>
      </c>
      <c r="T1641">
        <f>MIN(P1641:S1641)</f>
        <v>8.9347012242470047E-2</v>
      </c>
      <c r="U1641">
        <f>MATCH(T1641,P1641:S1641, 0)</f>
        <v>3</v>
      </c>
    </row>
    <row r="1642" spans="1:21" x14ac:dyDescent="0.35">
      <c r="A1642">
        <v>4</v>
      </c>
      <c r="B1642">
        <v>1631</v>
      </c>
      <c r="C1642" t="s">
        <v>14</v>
      </c>
      <c r="D1642" t="s">
        <v>15</v>
      </c>
      <c r="E1642" t="s">
        <v>52</v>
      </c>
      <c r="F1642" t="s">
        <v>53</v>
      </c>
      <c r="G1642" t="s">
        <v>248</v>
      </c>
      <c r="H1642" t="s">
        <v>249</v>
      </c>
      <c r="I1642" s="1">
        <v>41754</v>
      </c>
      <c r="J1642">
        <v>2014</v>
      </c>
      <c r="K1642" t="s">
        <v>77</v>
      </c>
      <c r="L1642" t="s">
        <v>78</v>
      </c>
      <c r="M1642" s="1">
        <v>41816</v>
      </c>
      <c r="N1642">
        <v>62</v>
      </c>
      <c r="O1642">
        <f>STANDARDIZE(N1642,$N$8,$N$9)</f>
        <v>0.47332031333877417</v>
      </c>
      <c r="P1642">
        <f>ABS($J$3-O1642)</f>
        <v>1.0006865371156646</v>
      </c>
      <c r="Q1642">
        <f>ABS($J$4-O1642)</f>
        <v>1.7154626350554247</v>
      </c>
      <c r="R1642">
        <f>ABS($J$5-O1642)</f>
        <v>0.62542908569729039</v>
      </c>
      <c r="S1642">
        <f>ABS($J$6-O1642)</f>
        <v>3.5738804896988052E-2</v>
      </c>
      <c r="T1642">
        <f>MIN(P1642:S1642)</f>
        <v>3.5738804896988052E-2</v>
      </c>
      <c r="U1642">
        <f>MATCH(T1642,P1642:S1642, 0)</f>
        <v>4</v>
      </c>
    </row>
    <row r="1643" spans="1:21" x14ac:dyDescent="0.35">
      <c r="A1643">
        <v>2</v>
      </c>
      <c r="B1643">
        <v>1632</v>
      </c>
      <c r="C1643" t="s">
        <v>294</v>
      </c>
      <c r="D1643" t="s">
        <v>295</v>
      </c>
      <c r="E1643" t="s">
        <v>34</v>
      </c>
      <c r="F1643" t="s">
        <v>35</v>
      </c>
      <c r="G1643" t="s">
        <v>36</v>
      </c>
      <c r="H1643" t="s">
        <v>37</v>
      </c>
      <c r="I1643" s="1">
        <v>41754</v>
      </c>
      <c r="J1643">
        <v>2014</v>
      </c>
      <c r="K1643" t="s">
        <v>94</v>
      </c>
      <c r="L1643" t="s">
        <v>95</v>
      </c>
      <c r="M1643" s="1">
        <v>42366</v>
      </c>
      <c r="N1643">
        <v>247</v>
      </c>
      <c r="O1643">
        <f>STANDARDIZE(N1643,$N$8,$N$9)</f>
        <v>3.7791597663101659</v>
      </c>
      <c r="P1643">
        <f>ABS($J$3-O1643)</f>
        <v>4.3065259900870565</v>
      </c>
      <c r="Q1643">
        <f>ABS($J$4-O1643)</f>
        <v>1.590376817915967</v>
      </c>
      <c r="R1643">
        <f>ABS($J$5-O1643)</f>
        <v>3.9312685386686823</v>
      </c>
      <c r="S1643">
        <f>ABS($J$6-O1643)</f>
        <v>3.3415782578683797</v>
      </c>
      <c r="T1643">
        <f>MIN(P1643:S1643)</f>
        <v>1.590376817915967</v>
      </c>
      <c r="U1643">
        <f>MATCH(T1643,P1643:S1643, 0)</f>
        <v>2</v>
      </c>
    </row>
    <row r="1644" spans="1:21" x14ac:dyDescent="0.35">
      <c r="A1644">
        <v>1</v>
      </c>
      <c r="B1644">
        <v>1633</v>
      </c>
      <c r="C1644" t="s">
        <v>241</v>
      </c>
      <c r="D1644" t="s">
        <v>242</v>
      </c>
      <c r="E1644" t="s">
        <v>168</v>
      </c>
      <c r="F1644" t="s">
        <v>169</v>
      </c>
      <c r="G1644" t="s">
        <v>170</v>
      </c>
      <c r="H1644" t="s">
        <v>171</v>
      </c>
      <c r="I1644" s="1">
        <v>41755</v>
      </c>
      <c r="J1644">
        <v>2014</v>
      </c>
      <c r="K1644" t="s">
        <v>69</v>
      </c>
      <c r="L1644" t="s">
        <v>70</v>
      </c>
      <c r="M1644" s="1">
        <v>41759</v>
      </c>
      <c r="N1644">
        <v>4</v>
      </c>
      <c r="O1644">
        <f>STANDARDIZE(N1644,$N$8,$N$9)</f>
        <v>-0.56310502867387835</v>
      </c>
      <c r="P1644">
        <f>ABS($J$3-O1644)</f>
        <v>3.5738804896987997E-2</v>
      </c>
      <c r="Q1644">
        <f>ABS($J$4-O1644)</f>
        <v>2.7518879770680771</v>
      </c>
      <c r="R1644">
        <f>ABS($J$5-O1644)</f>
        <v>0.41099625631536219</v>
      </c>
      <c r="S1644">
        <f>ABS($J$6-O1644)</f>
        <v>1.0006865371156644</v>
      </c>
      <c r="T1644">
        <f>MIN(P1644:S1644)</f>
        <v>3.5738804896987997E-2</v>
      </c>
      <c r="U1644">
        <f>MATCH(T1644,P1644:S1644, 0)</f>
        <v>1</v>
      </c>
    </row>
    <row r="1645" spans="1:21" x14ac:dyDescent="0.35">
      <c r="A1645">
        <v>1</v>
      </c>
      <c r="B1645">
        <v>1634</v>
      </c>
      <c r="C1645" t="s">
        <v>14</v>
      </c>
      <c r="D1645" t="s">
        <v>15</v>
      </c>
      <c r="E1645" t="s">
        <v>73</v>
      </c>
      <c r="F1645" t="s">
        <v>74</v>
      </c>
      <c r="G1645" t="s">
        <v>75</v>
      </c>
      <c r="H1645" t="s">
        <v>76</v>
      </c>
      <c r="I1645" s="1">
        <v>41755</v>
      </c>
      <c r="J1645">
        <v>2014</v>
      </c>
      <c r="K1645" t="s">
        <v>77</v>
      </c>
      <c r="L1645" t="s">
        <v>78</v>
      </c>
      <c r="M1645" s="1">
        <v>41734</v>
      </c>
      <c r="N1645">
        <v>8</v>
      </c>
      <c r="O1645">
        <f>STANDARDIZE(N1645,$N$8,$N$9)</f>
        <v>-0.49162741887990236</v>
      </c>
      <c r="P1645">
        <f>ABS($J$3-O1645)</f>
        <v>3.5738804896987997E-2</v>
      </c>
      <c r="Q1645">
        <f>ABS($J$4-O1645)</f>
        <v>2.6804103672741011</v>
      </c>
      <c r="R1645">
        <f>ABS($J$5-O1645)</f>
        <v>0.33951864652138619</v>
      </c>
      <c r="S1645">
        <f>ABS($J$6-O1645)</f>
        <v>0.92920892732168847</v>
      </c>
      <c r="T1645">
        <f>MIN(P1645:S1645)</f>
        <v>3.5738804896987997E-2</v>
      </c>
      <c r="U1645">
        <f>MATCH(T1645,P1645:S1645, 0)</f>
        <v>1</v>
      </c>
    </row>
    <row r="1646" spans="1:21" x14ac:dyDescent="0.35">
      <c r="A1646">
        <v>3</v>
      </c>
      <c r="B1646">
        <v>1635</v>
      </c>
      <c r="C1646" t="s">
        <v>14</v>
      </c>
      <c r="D1646" t="s">
        <v>15</v>
      </c>
      <c r="E1646" t="s">
        <v>79</v>
      </c>
      <c r="F1646" t="s">
        <v>35</v>
      </c>
      <c r="G1646" t="s">
        <v>80</v>
      </c>
      <c r="H1646" t="s">
        <v>81</v>
      </c>
      <c r="I1646" s="1">
        <v>41755</v>
      </c>
      <c r="J1646">
        <v>2014</v>
      </c>
      <c r="K1646" t="s">
        <v>20</v>
      </c>
      <c r="L1646" t="s">
        <v>21</v>
      </c>
      <c r="M1646" s="1">
        <v>41772</v>
      </c>
      <c r="N1646">
        <v>17</v>
      </c>
      <c r="O1646">
        <f>STANDARDIZE(N1646,$N$8,$N$9)</f>
        <v>-0.33080279684345626</v>
      </c>
      <c r="P1646">
        <f>ABS($J$3-O1646)</f>
        <v>0.19656342693343409</v>
      </c>
      <c r="Q1646">
        <f>ABS($J$4-O1646)</f>
        <v>2.5195857452376553</v>
      </c>
      <c r="R1646">
        <f>ABS($J$5-O1646)</f>
        <v>0.17869402448494009</v>
      </c>
      <c r="S1646">
        <f>ABS($J$6-O1646)</f>
        <v>0.76838430528524237</v>
      </c>
      <c r="T1646">
        <f>MIN(P1646:S1646)</f>
        <v>0.17869402448494009</v>
      </c>
      <c r="U1646">
        <f>MATCH(T1646,P1646:S1646, 0)</f>
        <v>3</v>
      </c>
    </row>
    <row r="1647" spans="1:21" x14ac:dyDescent="0.35">
      <c r="A1647">
        <v>3</v>
      </c>
      <c r="B1647">
        <v>1636</v>
      </c>
      <c r="C1647" t="s">
        <v>30</v>
      </c>
      <c r="D1647" t="s">
        <v>31</v>
      </c>
      <c r="E1647" t="s">
        <v>105</v>
      </c>
      <c r="F1647" t="s">
        <v>59</v>
      </c>
      <c r="G1647" t="s">
        <v>106</v>
      </c>
      <c r="H1647" t="s">
        <v>107</v>
      </c>
      <c r="I1647" s="1">
        <v>41755</v>
      </c>
      <c r="J1647">
        <v>2014</v>
      </c>
      <c r="K1647" t="s">
        <v>56</v>
      </c>
      <c r="L1647" t="s">
        <v>57</v>
      </c>
      <c r="M1647" s="1">
        <v>41773</v>
      </c>
      <c r="N1647">
        <v>18</v>
      </c>
      <c r="O1647">
        <f>STANDARDIZE(N1647,$N$8,$N$9)</f>
        <v>-0.31293339439496226</v>
      </c>
      <c r="P1647">
        <f>ABS($J$3-O1647)</f>
        <v>0.21443282938192809</v>
      </c>
      <c r="Q1647">
        <f>ABS($J$4-O1647)</f>
        <v>2.5017163427891611</v>
      </c>
      <c r="R1647">
        <f>ABS($J$5-O1647)</f>
        <v>0.1608246220364461</v>
      </c>
      <c r="S1647">
        <f>ABS($J$6-O1647)</f>
        <v>0.75051490283674838</v>
      </c>
      <c r="T1647">
        <f>MIN(P1647:S1647)</f>
        <v>0.1608246220364461</v>
      </c>
      <c r="U1647">
        <f>MATCH(T1647,P1647:S1647, 0)</f>
        <v>3</v>
      </c>
    </row>
    <row r="1648" spans="1:21" x14ac:dyDescent="0.35">
      <c r="A1648">
        <v>3</v>
      </c>
      <c r="B1648">
        <v>1637</v>
      </c>
      <c r="C1648" t="s">
        <v>82</v>
      </c>
      <c r="D1648" t="s">
        <v>83</v>
      </c>
      <c r="E1648" t="s">
        <v>84</v>
      </c>
      <c r="F1648" t="s">
        <v>85</v>
      </c>
      <c r="G1648" t="s">
        <v>153</v>
      </c>
      <c r="H1648" t="s">
        <v>154</v>
      </c>
      <c r="I1648" s="1">
        <v>41755</v>
      </c>
      <c r="J1648">
        <v>2014</v>
      </c>
      <c r="K1648" t="s">
        <v>77</v>
      </c>
      <c r="L1648" t="s">
        <v>78</v>
      </c>
      <c r="M1648" s="1">
        <v>41773</v>
      </c>
      <c r="N1648">
        <v>18</v>
      </c>
      <c r="O1648">
        <f>STANDARDIZE(N1648,$N$8,$N$9)</f>
        <v>-0.31293339439496226</v>
      </c>
      <c r="P1648">
        <f>ABS($J$3-O1648)</f>
        <v>0.21443282938192809</v>
      </c>
      <c r="Q1648">
        <f>ABS($J$4-O1648)</f>
        <v>2.5017163427891611</v>
      </c>
      <c r="R1648">
        <f>ABS($J$5-O1648)</f>
        <v>0.1608246220364461</v>
      </c>
      <c r="S1648">
        <f>ABS($J$6-O1648)</f>
        <v>0.75051490283674838</v>
      </c>
      <c r="T1648">
        <f>MIN(P1648:S1648)</f>
        <v>0.1608246220364461</v>
      </c>
      <c r="U1648">
        <f>MATCH(T1648,P1648:S1648, 0)</f>
        <v>3</v>
      </c>
    </row>
    <row r="1649" spans="1:21" x14ac:dyDescent="0.35">
      <c r="A1649">
        <v>3</v>
      </c>
      <c r="B1649">
        <v>1638</v>
      </c>
      <c r="C1649" t="s">
        <v>157</v>
      </c>
      <c r="D1649" t="s">
        <v>158</v>
      </c>
      <c r="E1649" t="s">
        <v>24</v>
      </c>
      <c r="F1649" t="s">
        <v>25</v>
      </c>
      <c r="G1649" t="s">
        <v>26</v>
      </c>
      <c r="H1649" t="s">
        <v>27</v>
      </c>
      <c r="I1649" s="1">
        <v>41755</v>
      </c>
      <c r="J1649">
        <v>2014</v>
      </c>
      <c r="K1649" t="s">
        <v>38</v>
      </c>
      <c r="L1649" t="s">
        <v>13</v>
      </c>
      <c r="M1649" s="1">
        <v>41773</v>
      </c>
      <c r="N1649">
        <v>18</v>
      </c>
      <c r="O1649">
        <f>STANDARDIZE(N1649,$N$8,$N$9)</f>
        <v>-0.31293339439496226</v>
      </c>
      <c r="P1649">
        <f>ABS($J$3-O1649)</f>
        <v>0.21443282938192809</v>
      </c>
      <c r="Q1649">
        <f>ABS($J$4-O1649)</f>
        <v>2.5017163427891611</v>
      </c>
      <c r="R1649">
        <f>ABS($J$5-O1649)</f>
        <v>0.1608246220364461</v>
      </c>
      <c r="S1649">
        <f>ABS($J$6-O1649)</f>
        <v>0.75051490283674838</v>
      </c>
      <c r="T1649">
        <f>MIN(P1649:S1649)</f>
        <v>0.1608246220364461</v>
      </c>
      <c r="U1649">
        <f>MATCH(T1649,P1649:S1649, 0)</f>
        <v>3</v>
      </c>
    </row>
    <row r="1650" spans="1:21" x14ac:dyDescent="0.35">
      <c r="A1650">
        <v>4</v>
      </c>
      <c r="B1650">
        <v>1639</v>
      </c>
      <c r="C1650" t="s">
        <v>108</v>
      </c>
      <c r="D1650" t="s">
        <v>109</v>
      </c>
      <c r="E1650" t="s">
        <v>121</v>
      </c>
      <c r="F1650" t="s">
        <v>122</v>
      </c>
      <c r="G1650" t="s">
        <v>123</v>
      </c>
      <c r="H1650" t="s">
        <v>124</v>
      </c>
      <c r="I1650" s="1">
        <v>41755</v>
      </c>
      <c r="J1650">
        <v>2014</v>
      </c>
      <c r="K1650" t="s">
        <v>41</v>
      </c>
      <c r="L1650" t="s">
        <v>42</v>
      </c>
      <c r="M1650" s="1">
        <v>41806</v>
      </c>
      <c r="N1650">
        <v>51</v>
      </c>
      <c r="O1650">
        <f>STANDARDIZE(N1650,$N$8,$N$9)</f>
        <v>0.27675688640534007</v>
      </c>
      <c r="P1650">
        <f>ABS($J$3-O1650)</f>
        <v>0.80412311018223037</v>
      </c>
      <c r="Q1650">
        <f>ABS($J$4-O1650)</f>
        <v>1.9120260619888589</v>
      </c>
      <c r="R1650">
        <f>ABS($J$5-O1650)</f>
        <v>0.42886565876385624</v>
      </c>
      <c r="S1650">
        <f>ABS($J$6-O1650)</f>
        <v>0.16082462203644604</v>
      </c>
      <c r="T1650">
        <f>MIN(P1650:S1650)</f>
        <v>0.16082462203644604</v>
      </c>
      <c r="U1650">
        <f>MATCH(T1650,P1650:S1650, 0)</f>
        <v>4</v>
      </c>
    </row>
    <row r="1651" spans="1:21" x14ac:dyDescent="0.35">
      <c r="A1651">
        <v>1</v>
      </c>
      <c r="B1651">
        <v>1640</v>
      </c>
      <c r="C1651" t="s">
        <v>172</v>
      </c>
      <c r="D1651" t="s">
        <v>173</v>
      </c>
      <c r="E1651" t="s">
        <v>163</v>
      </c>
      <c r="F1651" t="s">
        <v>59</v>
      </c>
      <c r="G1651" t="s">
        <v>431</v>
      </c>
      <c r="H1651" t="s">
        <v>432</v>
      </c>
      <c r="I1651" s="1">
        <v>41756</v>
      </c>
      <c r="J1651">
        <v>2014</v>
      </c>
      <c r="K1651" t="s">
        <v>125</v>
      </c>
      <c r="L1651" t="s">
        <v>126</v>
      </c>
      <c r="M1651" s="1">
        <v>41758</v>
      </c>
      <c r="N1651">
        <v>2</v>
      </c>
      <c r="O1651">
        <f>STANDARDIZE(N1651,$N$8,$N$9)</f>
        <v>-0.59884383357086635</v>
      </c>
      <c r="P1651">
        <f>ABS($J$3-O1651)</f>
        <v>7.1477609793975994E-2</v>
      </c>
      <c r="Q1651">
        <f>ABS($J$4-O1651)</f>
        <v>2.7876267819650655</v>
      </c>
      <c r="R1651">
        <f>ABS($J$5-O1651)</f>
        <v>0.44673506121235018</v>
      </c>
      <c r="S1651">
        <f>ABS($J$6-O1651)</f>
        <v>1.0364253420126524</v>
      </c>
      <c r="T1651">
        <f>MIN(P1651:S1651)</f>
        <v>7.1477609793975994E-2</v>
      </c>
      <c r="U1651">
        <f>MATCH(T1651,P1651:S1651, 0)</f>
        <v>1</v>
      </c>
    </row>
    <row r="1652" spans="1:21" x14ac:dyDescent="0.35">
      <c r="A1652">
        <v>1</v>
      </c>
      <c r="B1652">
        <v>1641</v>
      </c>
      <c r="C1652" t="s">
        <v>62</v>
      </c>
      <c r="D1652" t="s">
        <v>63</v>
      </c>
      <c r="E1652" t="s">
        <v>121</v>
      </c>
      <c r="F1652" t="s">
        <v>122</v>
      </c>
      <c r="G1652" t="s">
        <v>123</v>
      </c>
      <c r="H1652" t="s">
        <v>124</v>
      </c>
      <c r="I1652" s="1">
        <v>41756</v>
      </c>
      <c r="J1652">
        <v>2014</v>
      </c>
      <c r="K1652" t="s">
        <v>69</v>
      </c>
      <c r="L1652" t="s">
        <v>70</v>
      </c>
      <c r="M1652" s="1">
        <v>41675</v>
      </c>
      <c r="N1652">
        <v>5</v>
      </c>
      <c r="O1652">
        <f>STANDARDIZE(N1652,$N$8,$N$9)</f>
        <v>-0.54523562622538435</v>
      </c>
      <c r="P1652">
        <f>ABS($J$3-O1652)</f>
        <v>1.7869402448493998E-2</v>
      </c>
      <c r="Q1652">
        <f>ABS($J$4-O1652)</f>
        <v>2.7340185746195833</v>
      </c>
      <c r="R1652">
        <f>ABS($J$5-O1652)</f>
        <v>0.39312685386686819</v>
      </c>
      <c r="S1652">
        <f>ABS($J$6-O1652)</f>
        <v>0.98281713466717047</v>
      </c>
      <c r="T1652">
        <f>MIN(P1652:S1652)</f>
        <v>1.7869402448493998E-2</v>
      </c>
      <c r="U1652">
        <f>MATCH(T1652,P1652:S1652, 0)</f>
        <v>1</v>
      </c>
    </row>
    <row r="1653" spans="1:21" x14ac:dyDescent="0.35">
      <c r="A1653">
        <v>1</v>
      </c>
      <c r="B1653">
        <v>1642</v>
      </c>
      <c r="C1653" t="s">
        <v>119</v>
      </c>
      <c r="D1653" t="s">
        <v>120</v>
      </c>
      <c r="E1653" t="s">
        <v>121</v>
      </c>
      <c r="F1653" t="s">
        <v>122</v>
      </c>
      <c r="G1653" t="s">
        <v>123</v>
      </c>
      <c r="H1653" t="s">
        <v>124</v>
      </c>
      <c r="I1653" s="1">
        <v>41756</v>
      </c>
      <c r="J1653">
        <v>2014</v>
      </c>
      <c r="K1653" t="s">
        <v>69</v>
      </c>
      <c r="L1653" t="s">
        <v>70</v>
      </c>
      <c r="M1653" s="1">
        <v>41764</v>
      </c>
      <c r="N1653">
        <v>8</v>
      </c>
      <c r="O1653">
        <f>STANDARDIZE(N1653,$N$8,$N$9)</f>
        <v>-0.49162741887990236</v>
      </c>
      <c r="P1653">
        <f>ABS($J$3-O1653)</f>
        <v>3.5738804896987997E-2</v>
      </c>
      <c r="Q1653">
        <f>ABS($J$4-O1653)</f>
        <v>2.6804103672741011</v>
      </c>
      <c r="R1653">
        <f>ABS($J$5-O1653)</f>
        <v>0.33951864652138619</v>
      </c>
      <c r="S1653">
        <f>ABS($J$6-O1653)</f>
        <v>0.92920892732168847</v>
      </c>
      <c r="T1653">
        <f>MIN(P1653:S1653)</f>
        <v>3.5738804896987997E-2</v>
      </c>
      <c r="U1653">
        <f>MATCH(T1653,P1653:S1653, 0)</f>
        <v>1</v>
      </c>
    </row>
    <row r="1654" spans="1:21" x14ac:dyDescent="0.35">
      <c r="A1654">
        <v>3</v>
      </c>
      <c r="B1654">
        <v>1643</v>
      </c>
      <c r="C1654" t="s">
        <v>14</v>
      </c>
      <c r="D1654" t="s">
        <v>15</v>
      </c>
      <c r="E1654" t="s">
        <v>79</v>
      </c>
      <c r="F1654" t="s">
        <v>35</v>
      </c>
      <c r="G1654" t="s">
        <v>80</v>
      </c>
      <c r="H1654" t="s">
        <v>81</v>
      </c>
      <c r="I1654" s="1">
        <v>41756</v>
      </c>
      <c r="J1654">
        <v>2014</v>
      </c>
      <c r="K1654" t="s">
        <v>77</v>
      </c>
      <c r="L1654" t="s">
        <v>78</v>
      </c>
      <c r="M1654" s="1">
        <v>41785</v>
      </c>
      <c r="N1654">
        <v>29</v>
      </c>
      <c r="O1654">
        <f>STANDARDIZE(N1654,$N$8,$N$9)</f>
        <v>-0.11636996746152814</v>
      </c>
      <c r="P1654">
        <f>ABS($J$3-O1654)</f>
        <v>0.41099625631536219</v>
      </c>
      <c r="Q1654">
        <f>ABS($J$4-O1654)</f>
        <v>2.3051529158557269</v>
      </c>
      <c r="R1654">
        <f>ABS($J$5-O1654)</f>
        <v>3.5738804896988025E-2</v>
      </c>
      <c r="S1654">
        <f>ABS($J$6-O1654)</f>
        <v>0.55395147590331428</v>
      </c>
      <c r="T1654">
        <f>MIN(P1654:S1654)</f>
        <v>3.5738804896988025E-2</v>
      </c>
      <c r="U1654">
        <f>MATCH(T1654,P1654:S1654, 0)</f>
        <v>3</v>
      </c>
    </row>
    <row r="1655" spans="1:21" x14ac:dyDescent="0.35">
      <c r="A1655">
        <v>1</v>
      </c>
      <c r="B1655">
        <v>1644</v>
      </c>
      <c r="C1655" t="s">
        <v>14</v>
      </c>
      <c r="D1655" t="s">
        <v>15</v>
      </c>
      <c r="E1655" t="s">
        <v>79</v>
      </c>
      <c r="F1655" t="s">
        <v>35</v>
      </c>
      <c r="G1655" t="s">
        <v>80</v>
      </c>
      <c r="H1655" t="s">
        <v>81</v>
      </c>
      <c r="I1655" s="1">
        <v>41757</v>
      </c>
      <c r="J1655">
        <v>2014</v>
      </c>
      <c r="K1655" t="s">
        <v>41</v>
      </c>
      <c r="L1655" t="s">
        <v>42</v>
      </c>
      <c r="M1655" s="1">
        <v>41758</v>
      </c>
      <c r="N1655">
        <v>1</v>
      </c>
      <c r="O1655">
        <f>STANDARDIZE(N1655,$N$8,$N$9)</f>
        <v>-0.61671323601936046</v>
      </c>
      <c r="P1655">
        <f>ABS($J$3-O1655)</f>
        <v>8.9347012242470103E-2</v>
      </c>
      <c r="Q1655">
        <f>ABS($J$4-O1655)</f>
        <v>2.8054961844135593</v>
      </c>
      <c r="R1655">
        <f>ABS($J$5-O1655)</f>
        <v>0.46460446366084429</v>
      </c>
      <c r="S1655">
        <f>ABS($J$6-O1655)</f>
        <v>1.0542947444611466</v>
      </c>
      <c r="T1655">
        <f>MIN(P1655:S1655)</f>
        <v>8.9347012242470103E-2</v>
      </c>
      <c r="U1655">
        <f>MATCH(T1655,P1655:S1655, 0)</f>
        <v>1</v>
      </c>
    </row>
    <row r="1656" spans="1:21" x14ac:dyDescent="0.35">
      <c r="A1656">
        <v>1</v>
      </c>
      <c r="B1656">
        <v>1645</v>
      </c>
      <c r="C1656" t="s">
        <v>14</v>
      </c>
      <c r="D1656" t="s">
        <v>15</v>
      </c>
      <c r="E1656" t="s">
        <v>79</v>
      </c>
      <c r="F1656" t="s">
        <v>35</v>
      </c>
      <c r="G1656" t="s">
        <v>80</v>
      </c>
      <c r="H1656" t="s">
        <v>81</v>
      </c>
      <c r="I1656" s="1">
        <v>41757</v>
      </c>
      <c r="J1656">
        <v>2014</v>
      </c>
      <c r="K1656" t="s">
        <v>77</v>
      </c>
      <c r="L1656" t="s">
        <v>78</v>
      </c>
      <c r="M1656" s="1">
        <v>41758</v>
      </c>
      <c r="N1656">
        <v>1</v>
      </c>
      <c r="O1656">
        <f>STANDARDIZE(N1656,$N$8,$N$9)</f>
        <v>-0.61671323601936046</v>
      </c>
      <c r="P1656">
        <f>ABS($J$3-O1656)</f>
        <v>8.9347012242470103E-2</v>
      </c>
      <c r="Q1656">
        <f>ABS($J$4-O1656)</f>
        <v>2.8054961844135593</v>
      </c>
      <c r="R1656">
        <f>ABS($J$5-O1656)</f>
        <v>0.46460446366084429</v>
      </c>
      <c r="S1656">
        <f>ABS($J$6-O1656)</f>
        <v>1.0542947444611466</v>
      </c>
      <c r="T1656">
        <f>MIN(P1656:S1656)</f>
        <v>8.9347012242470103E-2</v>
      </c>
      <c r="U1656">
        <f>MATCH(T1656,P1656:S1656, 0)</f>
        <v>1</v>
      </c>
    </row>
    <row r="1657" spans="1:21" x14ac:dyDescent="0.35">
      <c r="A1657">
        <v>1</v>
      </c>
      <c r="B1657">
        <v>1646</v>
      </c>
      <c r="C1657" t="s">
        <v>14</v>
      </c>
      <c r="D1657" t="s">
        <v>15</v>
      </c>
      <c r="E1657" t="s">
        <v>105</v>
      </c>
      <c r="F1657" t="s">
        <v>59</v>
      </c>
      <c r="G1657" t="s">
        <v>106</v>
      </c>
      <c r="H1657" t="s">
        <v>107</v>
      </c>
      <c r="I1657" s="1">
        <v>41757</v>
      </c>
      <c r="J1657">
        <v>2014</v>
      </c>
      <c r="K1657" t="s">
        <v>176</v>
      </c>
      <c r="L1657" t="s">
        <v>177</v>
      </c>
      <c r="M1657" s="1">
        <v>41703</v>
      </c>
      <c r="N1657">
        <v>5</v>
      </c>
      <c r="O1657">
        <f>STANDARDIZE(N1657,$N$8,$N$9)</f>
        <v>-0.54523562622538435</v>
      </c>
      <c r="P1657">
        <f>ABS($J$3-O1657)</f>
        <v>1.7869402448493998E-2</v>
      </c>
      <c r="Q1657">
        <f>ABS($J$4-O1657)</f>
        <v>2.7340185746195833</v>
      </c>
      <c r="R1657">
        <f>ABS($J$5-O1657)</f>
        <v>0.39312685386686819</v>
      </c>
      <c r="S1657">
        <f>ABS($J$6-O1657)</f>
        <v>0.98281713466717047</v>
      </c>
      <c r="T1657">
        <f>MIN(P1657:S1657)</f>
        <v>1.7869402448493998E-2</v>
      </c>
      <c r="U1657">
        <f>MATCH(T1657,P1657:S1657, 0)</f>
        <v>1</v>
      </c>
    </row>
    <row r="1658" spans="1:21" x14ac:dyDescent="0.35">
      <c r="A1658">
        <v>1</v>
      </c>
      <c r="B1658">
        <v>1647</v>
      </c>
      <c r="C1658" t="s">
        <v>14</v>
      </c>
      <c r="D1658" t="s">
        <v>15</v>
      </c>
      <c r="E1658" t="s">
        <v>168</v>
      </c>
      <c r="F1658" t="s">
        <v>169</v>
      </c>
      <c r="G1658" t="s">
        <v>186</v>
      </c>
      <c r="H1658" t="s">
        <v>187</v>
      </c>
      <c r="I1658" s="1">
        <v>41757</v>
      </c>
      <c r="J1658">
        <v>2014</v>
      </c>
      <c r="K1658" t="s">
        <v>69</v>
      </c>
      <c r="L1658" t="s">
        <v>70</v>
      </c>
      <c r="M1658" s="1">
        <v>41825</v>
      </c>
      <c r="N1658">
        <v>9</v>
      </c>
      <c r="O1658">
        <f>STANDARDIZE(N1658,$N$8,$N$9)</f>
        <v>-0.4737580164314083</v>
      </c>
      <c r="P1658">
        <f>ABS($J$3-O1658)</f>
        <v>5.3608207345482051E-2</v>
      </c>
      <c r="Q1658">
        <f>ABS($J$4-O1658)</f>
        <v>2.6625409648256073</v>
      </c>
      <c r="R1658">
        <f>ABS($J$5-O1658)</f>
        <v>0.32164924407289214</v>
      </c>
      <c r="S1658">
        <f>ABS($J$6-O1658)</f>
        <v>0.91133952487319436</v>
      </c>
      <c r="T1658">
        <f>MIN(P1658:S1658)</f>
        <v>5.3608207345482051E-2</v>
      </c>
      <c r="U1658">
        <f>MATCH(T1658,P1658:S1658, 0)</f>
        <v>1</v>
      </c>
    </row>
    <row r="1659" spans="1:21" x14ac:dyDescent="0.35">
      <c r="A1659">
        <v>3</v>
      </c>
      <c r="B1659">
        <v>1648</v>
      </c>
      <c r="C1659" t="s">
        <v>14</v>
      </c>
      <c r="D1659" t="s">
        <v>15</v>
      </c>
      <c r="E1659" t="s">
        <v>79</v>
      </c>
      <c r="F1659" t="s">
        <v>35</v>
      </c>
      <c r="G1659" t="s">
        <v>80</v>
      </c>
      <c r="H1659" t="s">
        <v>81</v>
      </c>
      <c r="I1659" s="1">
        <v>41757</v>
      </c>
      <c r="J1659">
        <v>2014</v>
      </c>
      <c r="K1659" t="s">
        <v>77</v>
      </c>
      <c r="L1659" t="s">
        <v>78</v>
      </c>
      <c r="M1659" s="1">
        <v>41786</v>
      </c>
      <c r="N1659">
        <v>29</v>
      </c>
      <c r="O1659">
        <f>STANDARDIZE(N1659,$N$8,$N$9)</f>
        <v>-0.11636996746152814</v>
      </c>
      <c r="P1659">
        <f>ABS($J$3-O1659)</f>
        <v>0.41099625631536219</v>
      </c>
      <c r="Q1659">
        <f>ABS($J$4-O1659)</f>
        <v>2.3051529158557269</v>
      </c>
      <c r="R1659">
        <f>ABS($J$5-O1659)</f>
        <v>3.5738804896988025E-2</v>
      </c>
      <c r="S1659">
        <f>ABS($J$6-O1659)</f>
        <v>0.55395147590331428</v>
      </c>
      <c r="T1659">
        <f>MIN(P1659:S1659)</f>
        <v>3.5738804896988025E-2</v>
      </c>
      <c r="U1659">
        <f>MATCH(T1659,P1659:S1659, 0)</f>
        <v>3</v>
      </c>
    </row>
    <row r="1660" spans="1:21" x14ac:dyDescent="0.35">
      <c r="A1660">
        <v>4</v>
      </c>
      <c r="B1660">
        <v>1649</v>
      </c>
      <c r="C1660" t="s">
        <v>62</v>
      </c>
      <c r="D1660" t="s">
        <v>63</v>
      </c>
      <c r="E1660" t="s">
        <v>90</v>
      </c>
      <c r="F1660" t="s">
        <v>91</v>
      </c>
      <c r="G1660" t="s">
        <v>92</v>
      </c>
      <c r="H1660" t="s">
        <v>93</v>
      </c>
      <c r="I1660" s="1">
        <v>41757</v>
      </c>
      <c r="J1660">
        <v>2014</v>
      </c>
      <c r="K1660" t="s">
        <v>69</v>
      </c>
      <c r="L1660" t="s">
        <v>70</v>
      </c>
      <c r="M1660" s="1">
        <v>41803</v>
      </c>
      <c r="N1660">
        <v>46</v>
      </c>
      <c r="O1660">
        <f>STANDARDIZE(N1660,$N$8,$N$9)</f>
        <v>0.18740987416287</v>
      </c>
      <c r="P1660">
        <f>ABS($J$3-O1660)</f>
        <v>0.71477609793976038</v>
      </c>
      <c r="Q1660">
        <f>ABS($J$4-O1660)</f>
        <v>2.0013730742313292</v>
      </c>
      <c r="R1660">
        <f>ABS($J$5-O1660)</f>
        <v>0.33951864652138619</v>
      </c>
      <c r="S1660">
        <f>ABS($J$6-O1660)</f>
        <v>0.25017163427891609</v>
      </c>
      <c r="T1660">
        <f>MIN(P1660:S1660)</f>
        <v>0.25017163427891609</v>
      </c>
      <c r="U1660">
        <f>MATCH(T1660,P1660:S1660, 0)</f>
        <v>4</v>
      </c>
    </row>
    <row r="1661" spans="1:21" x14ac:dyDescent="0.35">
      <c r="A1661">
        <v>4</v>
      </c>
      <c r="B1661">
        <v>1650</v>
      </c>
      <c r="C1661" t="s">
        <v>14</v>
      </c>
      <c r="D1661" t="s">
        <v>15</v>
      </c>
      <c r="E1661" t="s">
        <v>121</v>
      </c>
      <c r="F1661" t="s">
        <v>122</v>
      </c>
      <c r="G1661" t="s">
        <v>123</v>
      </c>
      <c r="H1661" t="s">
        <v>124</v>
      </c>
      <c r="I1661" s="1">
        <v>41757</v>
      </c>
      <c r="J1661">
        <v>2014</v>
      </c>
      <c r="K1661" t="s">
        <v>94</v>
      </c>
      <c r="L1661" t="s">
        <v>95</v>
      </c>
      <c r="M1661" s="1">
        <v>41807</v>
      </c>
      <c r="N1661">
        <v>50</v>
      </c>
      <c r="O1661">
        <f>STANDARDIZE(N1661,$N$8,$N$9)</f>
        <v>0.25888748395684602</v>
      </c>
      <c r="P1661">
        <f>ABS($J$3-O1661)</f>
        <v>0.78625370773373637</v>
      </c>
      <c r="Q1661">
        <f>ABS($J$4-O1661)</f>
        <v>1.9298954644373529</v>
      </c>
      <c r="R1661">
        <f>ABS($J$5-O1661)</f>
        <v>0.41099625631536219</v>
      </c>
      <c r="S1661">
        <f>ABS($J$6-O1661)</f>
        <v>0.17869402448494009</v>
      </c>
      <c r="T1661">
        <f>MIN(P1661:S1661)</f>
        <v>0.17869402448494009</v>
      </c>
      <c r="U1661">
        <f>MATCH(T1661,P1661:S1661, 0)</f>
        <v>4</v>
      </c>
    </row>
    <row r="1662" spans="1:21" x14ac:dyDescent="0.35">
      <c r="A1662">
        <v>4</v>
      </c>
      <c r="B1662">
        <v>1651</v>
      </c>
      <c r="C1662" t="s">
        <v>229</v>
      </c>
      <c r="D1662" t="s">
        <v>230</v>
      </c>
      <c r="E1662" t="s">
        <v>52</v>
      </c>
      <c r="F1662" t="s">
        <v>53</v>
      </c>
      <c r="G1662" t="s">
        <v>248</v>
      </c>
      <c r="H1662" t="s">
        <v>249</v>
      </c>
      <c r="I1662" s="1">
        <v>41757</v>
      </c>
      <c r="J1662">
        <v>2014</v>
      </c>
      <c r="K1662" t="s">
        <v>41</v>
      </c>
      <c r="L1662" t="s">
        <v>42</v>
      </c>
      <c r="M1662" s="1">
        <v>41646</v>
      </c>
      <c r="N1662">
        <v>64</v>
      </c>
      <c r="O1662">
        <f>STANDARDIZE(N1662,$N$8,$N$9)</f>
        <v>0.50905911823576222</v>
      </c>
      <c r="P1662">
        <f>ABS($J$3-O1662)</f>
        <v>1.0364253420126526</v>
      </c>
      <c r="Q1662">
        <f>ABS($J$4-O1662)</f>
        <v>1.6797238301584367</v>
      </c>
      <c r="R1662">
        <f>ABS($J$5-O1662)</f>
        <v>0.66116789059427838</v>
      </c>
      <c r="S1662">
        <f>ABS($J$6-O1662)</f>
        <v>7.1477609793976105E-2</v>
      </c>
      <c r="T1662">
        <f>MIN(P1662:S1662)</f>
        <v>7.1477609793976105E-2</v>
      </c>
      <c r="U1662">
        <f>MATCH(T1662,P1662:S1662, 0)</f>
        <v>4</v>
      </c>
    </row>
    <row r="1663" spans="1:21" x14ac:dyDescent="0.35">
      <c r="A1663">
        <v>4</v>
      </c>
      <c r="B1663">
        <v>1652</v>
      </c>
      <c r="C1663" t="s">
        <v>14</v>
      </c>
      <c r="D1663" t="s">
        <v>15</v>
      </c>
      <c r="E1663" t="s">
        <v>163</v>
      </c>
      <c r="F1663" t="s">
        <v>59</v>
      </c>
      <c r="G1663" t="s">
        <v>164</v>
      </c>
      <c r="H1663" t="s">
        <v>165</v>
      </c>
      <c r="I1663" s="1">
        <v>41757</v>
      </c>
      <c r="J1663">
        <v>2014</v>
      </c>
      <c r="K1663" t="s">
        <v>69</v>
      </c>
      <c r="L1663" t="s">
        <v>70</v>
      </c>
      <c r="M1663" s="1">
        <v>41890</v>
      </c>
      <c r="N1663">
        <v>103</v>
      </c>
      <c r="O1663">
        <f>STANDARDIZE(N1663,$N$8,$N$9)</f>
        <v>1.2059658137270286</v>
      </c>
      <c r="P1663">
        <f>ABS($J$3-O1663)</f>
        <v>1.733332037503919</v>
      </c>
      <c r="Q1663">
        <f>ABS($J$4-O1663)</f>
        <v>0.98281713466717036</v>
      </c>
      <c r="R1663">
        <f>ABS($J$5-O1663)</f>
        <v>1.3580745860855448</v>
      </c>
      <c r="S1663">
        <f>ABS($J$6-O1663)</f>
        <v>0.76838430528524249</v>
      </c>
      <c r="T1663">
        <f>MIN(P1663:S1663)</f>
        <v>0.76838430528524249</v>
      </c>
      <c r="U1663">
        <f>MATCH(T1663,P1663:S1663, 0)</f>
        <v>4</v>
      </c>
    </row>
    <row r="1664" spans="1:21" x14ac:dyDescent="0.35">
      <c r="A1664">
        <v>2</v>
      </c>
      <c r="B1664">
        <v>1653</v>
      </c>
      <c r="C1664" t="s">
        <v>62</v>
      </c>
      <c r="D1664" t="s">
        <v>63</v>
      </c>
      <c r="E1664" t="s">
        <v>73</v>
      </c>
      <c r="F1664" t="s">
        <v>74</v>
      </c>
      <c r="G1664" t="s">
        <v>75</v>
      </c>
      <c r="H1664" t="s">
        <v>76</v>
      </c>
      <c r="I1664" s="1">
        <v>41757</v>
      </c>
      <c r="J1664">
        <v>2014</v>
      </c>
      <c r="K1664" t="s">
        <v>41</v>
      </c>
      <c r="L1664" t="s">
        <v>42</v>
      </c>
      <c r="M1664" s="1">
        <v>41880</v>
      </c>
      <c r="N1664">
        <v>123</v>
      </c>
      <c r="O1664">
        <f>STANDARDIZE(N1664,$N$8,$N$9)</f>
        <v>1.5633538626969088</v>
      </c>
      <c r="P1664">
        <f>ABS($J$3-O1664)</f>
        <v>2.0907200864737989</v>
      </c>
      <c r="Q1664">
        <f>ABS($J$4-O1664)</f>
        <v>0.62542908569729017</v>
      </c>
      <c r="R1664">
        <f>ABS($J$5-O1664)</f>
        <v>1.715462635055425</v>
      </c>
      <c r="S1664">
        <f>ABS($J$6-O1664)</f>
        <v>1.1257723542551226</v>
      </c>
      <c r="T1664">
        <f>MIN(P1664:S1664)</f>
        <v>0.62542908569729017</v>
      </c>
      <c r="U1664">
        <f>MATCH(T1664,P1664:S1664, 0)</f>
        <v>2</v>
      </c>
    </row>
    <row r="1665" spans="1:21" x14ac:dyDescent="0.35">
      <c r="A1665">
        <v>1</v>
      </c>
      <c r="B1665">
        <v>1654</v>
      </c>
      <c r="C1665" t="s">
        <v>67</v>
      </c>
      <c r="D1665" t="s">
        <v>68</v>
      </c>
      <c r="E1665" t="s">
        <v>52</v>
      </c>
      <c r="F1665" t="s">
        <v>53</v>
      </c>
      <c r="G1665" t="s">
        <v>54</v>
      </c>
      <c r="H1665" t="s">
        <v>55</v>
      </c>
      <c r="I1665" s="1">
        <v>41758</v>
      </c>
      <c r="J1665">
        <v>2014</v>
      </c>
      <c r="K1665" t="s">
        <v>77</v>
      </c>
      <c r="L1665" t="s">
        <v>78</v>
      </c>
      <c r="M1665" s="1">
        <v>41772</v>
      </c>
      <c r="N1665">
        <v>14</v>
      </c>
      <c r="O1665">
        <f>STANDARDIZE(N1665,$N$8,$N$9)</f>
        <v>-0.38441100418893831</v>
      </c>
      <c r="P1665">
        <f>ABS($J$3-O1665)</f>
        <v>0.14295521958795204</v>
      </c>
      <c r="Q1665">
        <f>ABS($J$4-O1665)</f>
        <v>2.5731939525831371</v>
      </c>
      <c r="R1665">
        <f>ABS($J$5-O1665)</f>
        <v>0.23230223183042215</v>
      </c>
      <c r="S1665">
        <f>ABS($J$6-O1665)</f>
        <v>0.82199251263072437</v>
      </c>
      <c r="T1665">
        <f>MIN(P1665:S1665)</f>
        <v>0.14295521958795204</v>
      </c>
      <c r="U1665">
        <f>MATCH(T1665,P1665:S1665, 0)</f>
        <v>1</v>
      </c>
    </row>
    <row r="1666" spans="1:21" x14ac:dyDescent="0.35">
      <c r="A1666">
        <v>3</v>
      </c>
      <c r="B1666">
        <v>1655</v>
      </c>
      <c r="C1666" t="s">
        <v>62</v>
      </c>
      <c r="D1666" t="s">
        <v>63</v>
      </c>
      <c r="E1666" t="s">
        <v>52</v>
      </c>
      <c r="F1666" t="s">
        <v>53</v>
      </c>
      <c r="G1666" t="s">
        <v>54</v>
      </c>
      <c r="H1666" t="s">
        <v>55</v>
      </c>
      <c r="I1666" s="1">
        <v>41758</v>
      </c>
      <c r="J1666">
        <v>2014</v>
      </c>
      <c r="K1666" t="s">
        <v>38</v>
      </c>
      <c r="L1666" t="s">
        <v>13</v>
      </c>
      <c r="M1666" s="1">
        <v>41779</v>
      </c>
      <c r="N1666">
        <v>21</v>
      </c>
      <c r="O1666">
        <f>STANDARDIZE(N1666,$N$8,$N$9)</f>
        <v>-0.25932518704948021</v>
      </c>
      <c r="P1666">
        <f>ABS($J$3-O1666)</f>
        <v>0.26804103672741014</v>
      </c>
      <c r="Q1666">
        <f>ABS($J$4-O1666)</f>
        <v>2.4481081354436793</v>
      </c>
      <c r="R1666">
        <f>ABS($J$5-O1666)</f>
        <v>0.10721641469096405</v>
      </c>
      <c r="S1666">
        <f>ABS($J$6-O1666)</f>
        <v>0.69690669549126638</v>
      </c>
      <c r="T1666">
        <f>MIN(P1666:S1666)</f>
        <v>0.10721641469096405</v>
      </c>
      <c r="U1666">
        <f>MATCH(T1666,P1666:S1666, 0)</f>
        <v>3</v>
      </c>
    </row>
    <row r="1667" spans="1:21" x14ac:dyDescent="0.35">
      <c r="A1667">
        <v>4</v>
      </c>
      <c r="B1667">
        <v>1656</v>
      </c>
      <c r="C1667" t="s">
        <v>14</v>
      </c>
      <c r="D1667" t="s">
        <v>15</v>
      </c>
      <c r="E1667" t="s">
        <v>16</v>
      </c>
      <c r="F1667" t="s">
        <v>17</v>
      </c>
      <c r="G1667" t="s">
        <v>18</v>
      </c>
      <c r="H1667" t="s">
        <v>19</v>
      </c>
      <c r="I1667" s="1">
        <v>41758</v>
      </c>
      <c r="J1667">
        <v>2014</v>
      </c>
      <c r="K1667" t="s">
        <v>77</v>
      </c>
      <c r="L1667" t="s">
        <v>78</v>
      </c>
      <c r="M1667" s="1">
        <v>41677</v>
      </c>
      <c r="N1667">
        <v>64</v>
      </c>
      <c r="O1667">
        <f>STANDARDIZE(N1667,$N$8,$N$9)</f>
        <v>0.50905911823576222</v>
      </c>
      <c r="P1667">
        <f>ABS($J$3-O1667)</f>
        <v>1.0364253420126526</v>
      </c>
      <c r="Q1667">
        <f>ABS($J$4-O1667)</f>
        <v>1.6797238301584367</v>
      </c>
      <c r="R1667">
        <f>ABS($J$5-O1667)</f>
        <v>0.66116789059427838</v>
      </c>
      <c r="S1667">
        <f>ABS($J$6-O1667)</f>
        <v>7.1477609793976105E-2</v>
      </c>
      <c r="T1667">
        <f>MIN(P1667:S1667)</f>
        <v>7.1477609793976105E-2</v>
      </c>
      <c r="U1667">
        <f>MATCH(T1667,P1667:S1667, 0)</f>
        <v>4</v>
      </c>
    </row>
    <row r="1668" spans="1:21" x14ac:dyDescent="0.35">
      <c r="A1668">
        <v>1</v>
      </c>
      <c r="B1668">
        <v>1657</v>
      </c>
      <c r="C1668" t="s">
        <v>14</v>
      </c>
      <c r="D1668" t="s">
        <v>15</v>
      </c>
      <c r="E1668" t="s">
        <v>196</v>
      </c>
      <c r="F1668" t="s">
        <v>197</v>
      </c>
      <c r="G1668" t="s">
        <v>198</v>
      </c>
      <c r="H1668" t="s">
        <v>199</v>
      </c>
      <c r="I1668" s="1">
        <v>41759</v>
      </c>
      <c r="J1668">
        <v>2014</v>
      </c>
      <c r="K1668" t="s">
        <v>41</v>
      </c>
      <c r="L1668" t="s">
        <v>42</v>
      </c>
      <c r="M1668" s="1">
        <v>41856</v>
      </c>
      <c r="N1668">
        <v>8</v>
      </c>
      <c r="O1668">
        <f>STANDARDIZE(N1668,$N$8,$N$9)</f>
        <v>-0.49162741887990236</v>
      </c>
      <c r="P1668">
        <f>ABS($J$3-O1668)</f>
        <v>3.5738804896987997E-2</v>
      </c>
      <c r="Q1668">
        <f>ABS($J$4-O1668)</f>
        <v>2.6804103672741011</v>
      </c>
      <c r="R1668">
        <f>ABS($J$5-O1668)</f>
        <v>0.33951864652138619</v>
      </c>
      <c r="S1668">
        <f>ABS($J$6-O1668)</f>
        <v>0.92920892732168847</v>
      </c>
      <c r="T1668">
        <f>MIN(P1668:S1668)</f>
        <v>3.5738804896987997E-2</v>
      </c>
      <c r="U1668">
        <f>MATCH(T1668,P1668:S1668, 0)</f>
        <v>1</v>
      </c>
    </row>
    <row r="1669" spans="1:21" x14ac:dyDescent="0.35">
      <c r="A1669">
        <v>3</v>
      </c>
      <c r="B1669">
        <v>1658</v>
      </c>
      <c r="C1669" t="s">
        <v>172</v>
      </c>
      <c r="D1669" t="s">
        <v>173</v>
      </c>
      <c r="E1669" t="s">
        <v>90</v>
      </c>
      <c r="F1669" t="s">
        <v>91</v>
      </c>
      <c r="G1669" t="s">
        <v>377</v>
      </c>
      <c r="H1669" t="s">
        <v>378</v>
      </c>
      <c r="I1669" s="1">
        <v>41759</v>
      </c>
      <c r="J1669">
        <v>2014</v>
      </c>
      <c r="K1669" t="s">
        <v>499</v>
      </c>
      <c r="L1669" t="s">
        <v>500</v>
      </c>
      <c r="M1669" s="1">
        <v>41781</v>
      </c>
      <c r="N1669">
        <v>22</v>
      </c>
      <c r="O1669">
        <f>STANDARDIZE(N1669,$N$8,$N$9)</f>
        <v>-0.24145578460098621</v>
      </c>
      <c r="P1669">
        <f>ABS($J$3-O1669)</f>
        <v>0.28591043917590414</v>
      </c>
      <c r="Q1669">
        <f>ABS($J$4-O1669)</f>
        <v>2.4302387329951851</v>
      </c>
      <c r="R1669">
        <f>ABS($J$5-O1669)</f>
        <v>8.9347012242470047E-2</v>
      </c>
      <c r="S1669">
        <f>ABS($J$6-O1669)</f>
        <v>0.67903729304277238</v>
      </c>
      <c r="T1669">
        <f>MIN(P1669:S1669)</f>
        <v>8.9347012242470047E-2</v>
      </c>
      <c r="U1669">
        <f>MATCH(T1669,P1669:S1669, 0)</f>
        <v>3</v>
      </c>
    </row>
    <row r="1670" spans="1:21" x14ac:dyDescent="0.35">
      <c r="A1670">
        <v>1</v>
      </c>
      <c r="B1670">
        <v>1659</v>
      </c>
      <c r="C1670" t="s">
        <v>260</v>
      </c>
      <c r="D1670" t="s">
        <v>261</v>
      </c>
      <c r="E1670" t="s">
        <v>90</v>
      </c>
      <c r="F1670" t="s">
        <v>91</v>
      </c>
      <c r="G1670" t="s">
        <v>235</v>
      </c>
      <c r="H1670" t="s">
        <v>236</v>
      </c>
      <c r="I1670" s="1">
        <v>41761</v>
      </c>
      <c r="J1670">
        <v>2014</v>
      </c>
      <c r="K1670" t="s">
        <v>94</v>
      </c>
      <c r="L1670" t="s">
        <v>95</v>
      </c>
      <c r="M1670" s="1">
        <v>41689</v>
      </c>
      <c r="N1670">
        <v>14</v>
      </c>
      <c r="O1670">
        <f>STANDARDIZE(N1670,$N$8,$N$9)</f>
        <v>-0.38441100418893831</v>
      </c>
      <c r="P1670">
        <f>ABS($J$3-O1670)</f>
        <v>0.14295521958795204</v>
      </c>
      <c r="Q1670">
        <f>ABS($J$4-O1670)</f>
        <v>2.5731939525831371</v>
      </c>
      <c r="R1670">
        <f>ABS($J$5-O1670)</f>
        <v>0.23230223183042215</v>
      </c>
      <c r="S1670">
        <f>ABS($J$6-O1670)</f>
        <v>0.82199251263072437</v>
      </c>
      <c r="T1670">
        <f>MIN(P1670:S1670)</f>
        <v>0.14295521958795204</v>
      </c>
      <c r="U1670">
        <f>MATCH(T1670,P1670:S1670, 0)</f>
        <v>1</v>
      </c>
    </row>
    <row r="1671" spans="1:21" x14ac:dyDescent="0.35">
      <c r="A1671">
        <v>1</v>
      </c>
      <c r="B1671">
        <v>1660</v>
      </c>
      <c r="C1671" t="s">
        <v>453</v>
      </c>
      <c r="D1671" t="s">
        <v>454</v>
      </c>
      <c r="E1671" t="s">
        <v>84</v>
      </c>
      <c r="F1671" t="s">
        <v>85</v>
      </c>
      <c r="G1671" t="s">
        <v>274</v>
      </c>
      <c r="H1671" t="s">
        <v>275</v>
      </c>
      <c r="I1671" s="1">
        <v>41761</v>
      </c>
      <c r="J1671">
        <v>2014</v>
      </c>
      <c r="K1671" t="s">
        <v>77</v>
      </c>
      <c r="L1671" t="s">
        <v>78</v>
      </c>
      <c r="M1671" s="1">
        <v>41690</v>
      </c>
      <c r="N1671">
        <v>15</v>
      </c>
      <c r="O1671">
        <f>STANDARDIZE(N1671,$N$8,$N$9)</f>
        <v>-0.36654160174044426</v>
      </c>
      <c r="P1671">
        <f>ABS($J$3-O1671)</f>
        <v>0.1608246220364461</v>
      </c>
      <c r="Q1671">
        <f>ABS($J$4-O1671)</f>
        <v>2.5553245501346433</v>
      </c>
      <c r="R1671">
        <f>ABS($J$5-O1671)</f>
        <v>0.21443282938192809</v>
      </c>
      <c r="S1671">
        <f>ABS($J$6-O1671)</f>
        <v>0.80412311018223037</v>
      </c>
      <c r="T1671">
        <f>MIN(P1671:S1671)</f>
        <v>0.1608246220364461</v>
      </c>
      <c r="U1671">
        <f>MATCH(T1671,P1671:S1671, 0)</f>
        <v>1</v>
      </c>
    </row>
    <row r="1672" spans="1:21" x14ac:dyDescent="0.35">
      <c r="A1672">
        <v>1</v>
      </c>
      <c r="B1672">
        <v>1661</v>
      </c>
      <c r="C1672" t="s">
        <v>82</v>
      </c>
      <c r="D1672" t="s">
        <v>83</v>
      </c>
      <c r="E1672" t="s">
        <v>84</v>
      </c>
      <c r="F1672" t="s">
        <v>85</v>
      </c>
      <c r="G1672" t="s">
        <v>274</v>
      </c>
      <c r="H1672" t="s">
        <v>275</v>
      </c>
      <c r="I1672" s="1">
        <v>41761</v>
      </c>
      <c r="J1672">
        <v>2014</v>
      </c>
      <c r="K1672" t="s">
        <v>77</v>
      </c>
      <c r="L1672" t="s">
        <v>78</v>
      </c>
      <c r="M1672" s="1">
        <v>41690</v>
      </c>
      <c r="N1672">
        <v>15</v>
      </c>
      <c r="O1672">
        <f>STANDARDIZE(N1672,$N$8,$N$9)</f>
        <v>-0.36654160174044426</v>
      </c>
      <c r="P1672">
        <f>ABS($J$3-O1672)</f>
        <v>0.1608246220364461</v>
      </c>
      <c r="Q1672">
        <f>ABS($J$4-O1672)</f>
        <v>2.5553245501346433</v>
      </c>
      <c r="R1672">
        <f>ABS($J$5-O1672)</f>
        <v>0.21443282938192809</v>
      </c>
      <c r="S1672">
        <f>ABS($J$6-O1672)</f>
        <v>0.80412311018223037</v>
      </c>
      <c r="T1672">
        <f>MIN(P1672:S1672)</f>
        <v>0.1608246220364461</v>
      </c>
      <c r="U1672">
        <f>MATCH(T1672,P1672:S1672, 0)</f>
        <v>1</v>
      </c>
    </row>
    <row r="1673" spans="1:21" x14ac:dyDescent="0.35">
      <c r="A1673">
        <v>3</v>
      </c>
      <c r="B1673">
        <v>1662</v>
      </c>
      <c r="C1673" t="s">
        <v>30</v>
      </c>
      <c r="D1673" t="s">
        <v>31</v>
      </c>
      <c r="E1673" t="s">
        <v>79</v>
      </c>
      <c r="F1673" t="s">
        <v>35</v>
      </c>
      <c r="G1673" t="s">
        <v>80</v>
      </c>
      <c r="H1673" t="s">
        <v>81</v>
      </c>
      <c r="I1673" s="1">
        <v>41761</v>
      </c>
      <c r="J1673">
        <v>2014</v>
      </c>
      <c r="K1673" t="s">
        <v>77</v>
      </c>
      <c r="L1673" t="s">
        <v>78</v>
      </c>
      <c r="M1673" s="1">
        <v>41732</v>
      </c>
      <c r="N1673">
        <v>27</v>
      </c>
      <c r="O1673">
        <f>STANDARDIZE(N1673,$N$8,$N$9)</f>
        <v>-0.15210877235851616</v>
      </c>
      <c r="P1673">
        <f>ABS($J$3-O1673)</f>
        <v>0.37525745141837419</v>
      </c>
      <c r="Q1673">
        <f>ABS($J$4-O1673)</f>
        <v>2.3408917207527153</v>
      </c>
      <c r="R1673">
        <f>ABS($J$5-O1673)</f>
        <v>0</v>
      </c>
      <c r="S1673">
        <f>ABS($J$6-O1673)</f>
        <v>0.58969028080030228</v>
      </c>
      <c r="T1673">
        <f>MIN(P1673:S1673)</f>
        <v>0</v>
      </c>
      <c r="U1673">
        <f>MATCH(T1673,P1673:S1673, 0)</f>
        <v>3</v>
      </c>
    </row>
    <row r="1674" spans="1:21" x14ac:dyDescent="0.35">
      <c r="A1674">
        <v>4</v>
      </c>
      <c r="B1674">
        <v>1663</v>
      </c>
      <c r="C1674" t="s">
        <v>172</v>
      </c>
      <c r="D1674" t="s">
        <v>173</v>
      </c>
      <c r="E1674" t="s">
        <v>79</v>
      </c>
      <c r="F1674" t="s">
        <v>35</v>
      </c>
      <c r="G1674" t="s">
        <v>80</v>
      </c>
      <c r="H1674" t="s">
        <v>81</v>
      </c>
      <c r="I1674" s="1">
        <v>41761</v>
      </c>
      <c r="J1674">
        <v>2014</v>
      </c>
      <c r="K1674" t="s">
        <v>41</v>
      </c>
      <c r="L1674" t="s">
        <v>42</v>
      </c>
      <c r="M1674" s="1">
        <v>41643</v>
      </c>
      <c r="N1674">
        <v>55</v>
      </c>
      <c r="O1674">
        <f>STANDARDIZE(N1674,$N$8,$N$9)</f>
        <v>0.34823449619931607</v>
      </c>
      <c r="P1674">
        <f>ABS($J$3-O1674)</f>
        <v>0.87560071997620637</v>
      </c>
      <c r="Q1674">
        <f>ABS($J$4-O1674)</f>
        <v>1.8405484521948829</v>
      </c>
      <c r="R1674">
        <f>ABS($J$5-O1674)</f>
        <v>0.50034326855783218</v>
      </c>
      <c r="S1674">
        <f>ABS($J$6-O1674)</f>
        <v>8.9347012242470047E-2</v>
      </c>
      <c r="T1674">
        <f>MIN(P1674:S1674)</f>
        <v>8.9347012242470047E-2</v>
      </c>
      <c r="U1674">
        <f>MATCH(T1674,P1674:S1674, 0)</f>
        <v>4</v>
      </c>
    </row>
    <row r="1675" spans="1:21" x14ac:dyDescent="0.35">
      <c r="A1675">
        <v>2</v>
      </c>
      <c r="B1675">
        <v>1664</v>
      </c>
      <c r="C1675" t="s">
        <v>71</v>
      </c>
      <c r="D1675" t="s">
        <v>72</v>
      </c>
      <c r="E1675" t="s">
        <v>131</v>
      </c>
      <c r="F1675" t="s">
        <v>132</v>
      </c>
      <c r="G1675" t="s">
        <v>211</v>
      </c>
      <c r="H1675" t="s">
        <v>212</v>
      </c>
      <c r="I1675" s="1">
        <v>41761</v>
      </c>
      <c r="J1675">
        <v>2014</v>
      </c>
      <c r="K1675" t="s">
        <v>41</v>
      </c>
      <c r="L1675" t="s">
        <v>42</v>
      </c>
      <c r="M1675" s="1">
        <v>41865</v>
      </c>
      <c r="N1675">
        <v>190</v>
      </c>
      <c r="O1675">
        <f>STANDARDIZE(N1675,$N$8,$N$9)</f>
        <v>2.7606038267460073</v>
      </c>
      <c r="P1675">
        <f>ABS($J$3-O1675)</f>
        <v>3.2879700505228975</v>
      </c>
      <c r="Q1675">
        <f>ABS($J$4-O1675)</f>
        <v>0.57182087835180839</v>
      </c>
      <c r="R1675">
        <f>ABS($J$5-O1675)</f>
        <v>2.9127125991045233</v>
      </c>
      <c r="S1675">
        <f>ABS($J$6-O1675)</f>
        <v>2.3230223183042211</v>
      </c>
      <c r="T1675">
        <f>MIN(P1675:S1675)</f>
        <v>0.57182087835180839</v>
      </c>
      <c r="U1675">
        <f>MATCH(T1675,P1675:S1675, 0)</f>
        <v>2</v>
      </c>
    </row>
    <row r="1676" spans="1:21" x14ac:dyDescent="0.35">
      <c r="A1676">
        <v>1</v>
      </c>
      <c r="B1676">
        <v>1665</v>
      </c>
      <c r="C1676" t="s">
        <v>71</v>
      </c>
      <c r="D1676" t="s">
        <v>72</v>
      </c>
      <c r="E1676" t="s">
        <v>52</v>
      </c>
      <c r="F1676" t="s">
        <v>53</v>
      </c>
      <c r="G1676" t="s">
        <v>248</v>
      </c>
      <c r="H1676" t="s">
        <v>249</v>
      </c>
      <c r="I1676" s="1">
        <v>41762</v>
      </c>
      <c r="J1676">
        <v>2014</v>
      </c>
      <c r="K1676" t="s">
        <v>166</v>
      </c>
      <c r="L1676" t="s">
        <v>167</v>
      </c>
      <c r="M1676" s="1">
        <v>41718</v>
      </c>
      <c r="N1676">
        <v>15</v>
      </c>
      <c r="O1676">
        <f>STANDARDIZE(N1676,$N$8,$N$9)</f>
        <v>-0.36654160174044426</v>
      </c>
      <c r="P1676">
        <f>ABS($J$3-O1676)</f>
        <v>0.1608246220364461</v>
      </c>
      <c r="Q1676">
        <f>ABS($J$4-O1676)</f>
        <v>2.5553245501346433</v>
      </c>
      <c r="R1676">
        <f>ABS($J$5-O1676)</f>
        <v>0.21443282938192809</v>
      </c>
      <c r="S1676">
        <f>ABS($J$6-O1676)</f>
        <v>0.80412311018223037</v>
      </c>
      <c r="T1676">
        <f>MIN(P1676:S1676)</f>
        <v>0.1608246220364461</v>
      </c>
      <c r="U1676">
        <f>MATCH(T1676,P1676:S1676, 0)</f>
        <v>1</v>
      </c>
    </row>
    <row r="1677" spans="1:21" x14ac:dyDescent="0.35">
      <c r="A1677">
        <v>3</v>
      </c>
      <c r="B1677">
        <v>1666</v>
      </c>
      <c r="C1677" t="s">
        <v>14</v>
      </c>
      <c r="D1677" t="s">
        <v>15</v>
      </c>
      <c r="E1677" t="s">
        <v>105</v>
      </c>
      <c r="F1677" t="s">
        <v>59</v>
      </c>
      <c r="G1677" t="s">
        <v>106</v>
      </c>
      <c r="H1677" t="s">
        <v>107</v>
      </c>
      <c r="I1677" s="1">
        <v>41762</v>
      </c>
      <c r="J1677">
        <v>2014</v>
      </c>
      <c r="K1677" t="s">
        <v>233</v>
      </c>
      <c r="L1677" t="s">
        <v>234</v>
      </c>
      <c r="M1677" s="1">
        <v>41723</v>
      </c>
      <c r="N1677">
        <v>20</v>
      </c>
      <c r="O1677">
        <f>STANDARDIZE(N1677,$N$8,$N$9)</f>
        <v>-0.27719458949797421</v>
      </c>
      <c r="P1677">
        <f>ABS($J$3-O1677)</f>
        <v>0.25017163427891614</v>
      </c>
      <c r="Q1677">
        <f>ABS($J$4-O1677)</f>
        <v>2.4659775378921731</v>
      </c>
      <c r="R1677">
        <f>ABS($J$5-O1677)</f>
        <v>0.12508581713945804</v>
      </c>
      <c r="S1677">
        <f>ABS($J$6-O1677)</f>
        <v>0.71477609793976038</v>
      </c>
      <c r="T1677">
        <f>MIN(P1677:S1677)</f>
        <v>0.12508581713945804</v>
      </c>
      <c r="U1677">
        <f>MATCH(T1677,P1677:S1677, 0)</f>
        <v>3</v>
      </c>
    </row>
    <row r="1678" spans="1:21" x14ac:dyDescent="0.35">
      <c r="A1678">
        <v>3</v>
      </c>
      <c r="B1678">
        <v>1667</v>
      </c>
      <c r="C1678" t="s">
        <v>180</v>
      </c>
      <c r="D1678" t="s">
        <v>181</v>
      </c>
      <c r="E1678" t="s">
        <v>79</v>
      </c>
      <c r="F1678" t="s">
        <v>35</v>
      </c>
      <c r="G1678" t="s">
        <v>80</v>
      </c>
      <c r="H1678" t="s">
        <v>81</v>
      </c>
      <c r="I1678" s="1">
        <v>41762</v>
      </c>
      <c r="J1678">
        <v>2014</v>
      </c>
      <c r="K1678" t="s">
        <v>77</v>
      </c>
      <c r="L1678" t="s">
        <v>78</v>
      </c>
      <c r="M1678" s="1">
        <v>41723</v>
      </c>
      <c r="N1678">
        <v>20</v>
      </c>
      <c r="O1678">
        <f>STANDARDIZE(N1678,$N$8,$N$9)</f>
        <v>-0.27719458949797421</v>
      </c>
      <c r="P1678">
        <f>ABS($J$3-O1678)</f>
        <v>0.25017163427891614</v>
      </c>
      <c r="Q1678">
        <f>ABS($J$4-O1678)</f>
        <v>2.4659775378921731</v>
      </c>
      <c r="R1678">
        <f>ABS($J$5-O1678)</f>
        <v>0.12508581713945804</v>
      </c>
      <c r="S1678">
        <f>ABS($J$6-O1678)</f>
        <v>0.71477609793976038</v>
      </c>
      <c r="T1678">
        <f>MIN(P1678:S1678)</f>
        <v>0.12508581713945804</v>
      </c>
      <c r="U1678">
        <f>MATCH(T1678,P1678:S1678, 0)</f>
        <v>3</v>
      </c>
    </row>
    <row r="1679" spans="1:21" x14ac:dyDescent="0.35">
      <c r="A1679">
        <v>1</v>
      </c>
      <c r="B1679">
        <v>1668</v>
      </c>
      <c r="C1679" t="s">
        <v>310</v>
      </c>
      <c r="D1679" t="s">
        <v>311</v>
      </c>
      <c r="E1679" t="s">
        <v>73</v>
      </c>
      <c r="F1679" t="s">
        <v>74</v>
      </c>
      <c r="G1679" t="s">
        <v>75</v>
      </c>
      <c r="H1679" t="s">
        <v>76</v>
      </c>
      <c r="I1679" s="1">
        <v>41763</v>
      </c>
      <c r="J1679">
        <v>2014</v>
      </c>
      <c r="K1679" t="s">
        <v>166</v>
      </c>
      <c r="L1679" t="s">
        <v>167</v>
      </c>
      <c r="M1679" s="1">
        <v>41916</v>
      </c>
      <c r="N1679">
        <v>5</v>
      </c>
      <c r="O1679">
        <f>STANDARDIZE(N1679,$N$8,$N$9)</f>
        <v>-0.54523562622538435</v>
      </c>
      <c r="P1679">
        <f>ABS($J$3-O1679)</f>
        <v>1.7869402448493998E-2</v>
      </c>
      <c r="Q1679">
        <f>ABS($J$4-O1679)</f>
        <v>2.7340185746195833</v>
      </c>
      <c r="R1679">
        <f>ABS($J$5-O1679)</f>
        <v>0.39312685386686819</v>
      </c>
      <c r="S1679">
        <f>ABS($J$6-O1679)</f>
        <v>0.98281713466717047</v>
      </c>
      <c r="T1679">
        <f>MIN(P1679:S1679)</f>
        <v>1.7869402448493998E-2</v>
      </c>
      <c r="U1679">
        <f>MATCH(T1679,P1679:S1679, 0)</f>
        <v>1</v>
      </c>
    </row>
    <row r="1680" spans="1:21" x14ac:dyDescent="0.35">
      <c r="A1680">
        <v>3</v>
      </c>
      <c r="B1680">
        <v>1669</v>
      </c>
      <c r="C1680" t="s">
        <v>135</v>
      </c>
      <c r="D1680" t="s">
        <v>136</v>
      </c>
      <c r="E1680" t="s">
        <v>73</v>
      </c>
      <c r="F1680" t="s">
        <v>74</v>
      </c>
      <c r="G1680" t="s">
        <v>75</v>
      </c>
      <c r="H1680" t="s">
        <v>76</v>
      </c>
      <c r="I1680" s="1">
        <v>41763</v>
      </c>
      <c r="J1680">
        <v>2014</v>
      </c>
      <c r="K1680" t="s">
        <v>77</v>
      </c>
      <c r="L1680" t="s">
        <v>78</v>
      </c>
      <c r="M1680" s="1">
        <v>41752</v>
      </c>
      <c r="N1680">
        <v>18</v>
      </c>
      <c r="O1680">
        <f>STANDARDIZE(N1680,$N$8,$N$9)</f>
        <v>-0.31293339439496226</v>
      </c>
      <c r="P1680">
        <f>ABS($J$3-O1680)</f>
        <v>0.21443282938192809</v>
      </c>
      <c r="Q1680">
        <f>ABS($J$4-O1680)</f>
        <v>2.5017163427891611</v>
      </c>
      <c r="R1680">
        <f>ABS($J$5-O1680)</f>
        <v>0.1608246220364461</v>
      </c>
      <c r="S1680">
        <f>ABS($J$6-O1680)</f>
        <v>0.75051490283674838</v>
      </c>
      <c r="T1680">
        <f>MIN(P1680:S1680)</f>
        <v>0.1608246220364461</v>
      </c>
      <c r="U1680">
        <f>MATCH(T1680,P1680:S1680, 0)</f>
        <v>3</v>
      </c>
    </row>
    <row r="1681" spans="1:21" x14ac:dyDescent="0.35">
      <c r="A1681">
        <v>3</v>
      </c>
      <c r="B1681">
        <v>1670</v>
      </c>
      <c r="C1681" t="s">
        <v>119</v>
      </c>
      <c r="D1681" t="s">
        <v>120</v>
      </c>
      <c r="E1681" t="s">
        <v>73</v>
      </c>
      <c r="F1681" t="s">
        <v>74</v>
      </c>
      <c r="G1681" t="s">
        <v>114</v>
      </c>
      <c r="H1681" t="s">
        <v>115</v>
      </c>
      <c r="I1681" s="1">
        <v>41763</v>
      </c>
      <c r="J1681">
        <v>2014</v>
      </c>
      <c r="K1681" t="s">
        <v>77</v>
      </c>
      <c r="L1681" t="s">
        <v>78</v>
      </c>
      <c r="M1681" s="1">
        <v>41759</v>
      </c>
      <c r="N1681">
        <v>25</v>
      </c>
      <c r="O1681">
        <f>STANDARDIZE(N1681,$N$8,$N$9)</f>
        <v>-0.18784757725550419</v>
      </c>
      <c r="P1681">
        <f>ABS($J$3-O1681)</f>
        <v>0.33951864652138619</v>
      </c>
      <c r="Q1681">
        <f>ABS($J$4-O1681)</f>
        <v>2.3766305256497033</v>
      </c>
      <c r="R1681">
        <f>ABS($J$5-O1681)</f>
        <v>3.5738804896988025E-2</v>
      </c>
      <c r="S1681">
        <f>ABS($J$6-O1681)</f>
        <v>0.62542908569729028</v>
      </c>
      <c r="T1681">
        <f>MIN(P1681:S1681)</f>
        <v>3.5738804896988025E-2</v>
      </c>
      <c r="U1681">
        <f>MATCH(T1681,P1681:S1681, 0)</f>
        <v>3</v>
      </c>
    </row>
    <row r="1682" spans="1:21" x14ac:dyDescent="0.35">
      <c r="A1682">
        <v>3</v>
      </c>
      <c r="B1682">
        <v>1671</v>
      </c>
      <c r="C1682" t="s">
        <v>62</v>
      </c>
      <c r="D1682" t="s">
        <v>63</v>
      </c>
      <c r="E1682" t="s">
        <v>52</v>
      </c>
      <c r="F1682" t="s">
        <v>102</v>
      </c>
      <c r="G1682" t="s">
        <v>103</v>
      </c>
      <c r="H1682" t="s">
        <v>104</v>
      </c>
      <c r="I1682" s="1">
        <v>41763</v>
      </c>
      <c r="J1682">
        <v>2014</v>
      </c>
      <c r="K1682" t="s">
        <v>69</v>
      </c>
      <c r="L1682" t="s">
        <v>70</v>
      </c>
      <c r="M1682" s="1">
        <v>41734</v>
      </c>
      <c r="N1682">
        <v>29</v>
      </c>
      <c r="O1682">
        <f>STANDARDIZE(N1682,$N$8,$N$9)</f>
        <v>-0.11636996746152814</v>
      </c>
      <c r="P1682">
        <f>ABS($J$3-O1682)</f>
        <v>0.41099625631536219</v>
      </c>
      <c r="Q1682">
        <f>ABS($J$4-O1682)</f>
        <v>2.3051529158557269</v>
      </c>
      <c r="R1682">
        <f>ABS($J$5-O1682)</f>
        <v>3.5738804896988025E-2</v>
      </c>
      <c r="S1682">
        <f>ABS($J$6-O1682)</f>
        <v>0.55395147590331428</v>
      </c>
      <c r="T1682">
        <f>MIN(P1682:S1682)</f>
        <v>3.5738804896988025E-2</v>
      </c>
      <c r="U1682">
        <f>MATCH(T1682,P1682:S1682, 0)</f>
        <v>3</v>
      </c>
    </row>
    <row r="1683" spans="1:21" x14ac:dyDescent="0.35">
      <c r="A1683">
        <v>3</v>
      </c>
      <c r="B1683">
        <v>1672</v>
      </c>
      <c r="C1683" t="s">
        <v>112</v>
      </c>
      <c r="D1683" t="s">
        <v>113</v>
      </c>
      <c r="E1683" t="s">
        <v>73</v>
      </c>
      <c r="F1683" t="s">
        <v>74</v>
      </c>
      <c r="G1683" t="s">
        <v>114</v>
      </c>
      <c r="H1683" t="s">
        <v>115</v>
      </c>
      <c r="I1683" s="1">
        <v>41763</v>
      </c>
      <c r="J1683">
        <v>2014</v>
      </c>
      <c r="K1683" t="s">
        <v>77</v>
      </c>
      <c r="L1683" t="s">
        <v>78</v>
      </c>
      <c r="M1683" s="1">
        <v>41775</v>
      </c>
      <c r="N1683">
        <v>41</v>
      </c>
      <c r="O1683">
        <f>STANDARDIZE(N1683,$N$8,$N$9)</f>
        <v>9.8062861920399966E-2</v>
      </c>
      <c r="P1683">
        <f>ABS($J$3-O1683)</f>
        <v>0.62542908569729028</v>
      </c>
      <c r="Q1683">
        <f>ABS($J$4-O1683)</f>
        <v>2.0907200864737989</v>
      </c>
      <c r="R1683">
        <f>ABS($J$5-O1683)</f>
        <v>0.25017163427891614</v>
      </c>
      <c r="S1683">
        <f>ABS($J$6-O1683)</f>
        <v>0.33951864652138614</v>
      </c>
      <c r="T1683">
        <f>MIN(P1683:S1683)</f>
        <v>0.25017163427891614</v>
      </c>
      <c r="U1683">
        <f>MATCH(T1683,P1683:S1683, 0)</f>
        <v>3</v>
      </c>
    </row>
    <row r="1684" spans="1:21" x14ac:dyDescent="0.35">
      <c r="A1684">
        <v>1</v>
      </c>
      <c r="B1684">
        <v>1673</v>
      </c>
      <c r="C1684" t="s">
        <v>310</v>
      </c>
      <c r="D1684" t="s">
        <v>311</v>
      </c>
      <c r="E1684" t="s">
        <v>73</v>
      </c>
      <c r="F1684" t="s">
        <v>74</v>
      </c>
      <c r="G1684" t="s">
        <v>75</v>
      </c>
      <c r="H1684" t="s">
        <v>76</v>
      </c>
      <c r="I1684" s="1">
        <v>41764</v>
      </c>
      <c r="J1684">
        <v>2014</v>
      </c>
      <c r="K1684" t="s">
        <v>166</v>
      </c>
      <c r="L1684" t="s">
        <v>167</v>
      </c>
      <c r="M1684" s="1">
        <v>41825</v>
      </c>
      <c r="N1684">
        <v>2</v>
      </c>
      <c r="O1684">
        <f>STANDARDIZE(N1684,$N$8,$N$9)</f>
        <v>-0.59884383357086635</v>
      </c>
      <c r="P1684">
        <f>ABS($J$3-O1684)</f>
        <v>7.1477609793975994E-2</v>
      </c>
      <c r="Q1684">
        <f>ABS($J$4-O1684)</f>
        <v>2.7876267819650655</v>
      </c>
      <c r="R1684">
        <f>ABS($J$5-O1684)</f>
        <v>0.44673506121235018</v>
      </c>
      <c r="S1684">
        <f>ABS($J$6-O1684)</f>
        <v>1.0364253420126524</v>
      </c>
      <c r="T1684">
        <f>MIN(P1684:S1684)</f>
        <v>7.1477609793975994E-2</v>
      </c>
      <c r="U1684">
        <f>MATCH(T1684,P1684:S1684, 0)</f>
        <v>1</v>
      </c>
    </row>
    <row r="1685" spans="1:21" x14ac:dyDescent="0.35">
      <c r="A1685">
        <v>4</v>
      </c>
      <c r="B1685">
        <v>1674</v>
      </c>
      <c r="C1685" t="s">
        <v>14</v>
      </c>
      <c r="D1685" t="s">
        <v>15</v>
      </c>
      <c r="E1685" t="s">
        <v>34</v>
      </c>
      <c r="F1685" t="s">
        <v>35</v>
      </c>
      <c r="G1685" t="s">
        <v>36</v>
      </c>
      <c r="H1685" t="s">
        <v>37</v>
      </c>
      <c r="I1685" s="1">
        <v>41764</v>
      </c>
      <c r="J1685">
        <v>2014</v>
      </c>
      <c r="K1685" t="s">
        <v>77</v>
      </c>
      <c r="L1685" t="s">
        <v>78</v>
      </c>
      <c r="M1685" s="1">
        <v>41815</v>
      </c>
      <c r="N1685">
        <v>51</v>
      </c>
      <c r="O1685">
        <f>STANDARDIZE(N1685,$N$8,$N$9)</f>
        <v>0.27675688640534007</v>
      </c>
      <c r="P1685">
        <f>ABS($J$3-O1685)</f>
        <v>0.80412311018223037</v>
      </c>
      <c r="Q1685">
        <f>ABS($J$4-O1685)</f>
        <v>1.9120260619888589</v>
      </c>
      <c r="R1685">
        <f>ABS($J$5-O1685)</f>
        <v>0.42886565876385624</v>
      </c>
      <c r="S1685">
        <f>ABS($J$6-O1685)</f>
        <v>0.16082462203644604</v>
      </c>
      <c r="T1685">
        <f>MIN(P1685:S1685)</f>
        <v>0.16082462203644604</v>
      </c>
      <c r="U1685">
        <f>MATCH(T1685,P1685:S1685, 0)</f>
        <v>4</v>
      </c>
    </row>
    <row r="1686" spans="1:21" x14ac:dyDescent="0.35">
      <c r="A1686">
        <v>1</v>
      </c>
      <c r="B1686">
        <v>1675</v>
      </c>
      <c r="C1686" t="s">
        <v>509</v>
      </c>
      <c r="D1686" t="s">
        <v>510</v>
      </c>
      <c r="E1686" t="s">
        <v>105</v>
      </c>
      <c r="F1686" t="s">
        <v>59</v>
      </c>
      <c r="G1686" t="s">
        <v>106</v>
      </c>
      <c r="H1686" t="s">
        <v>107</v>
      </c>
      <c r="I1686" s="1">
        <v>41765</v>
      </c>
      <c r="J1686">
        <v>2014</v>
      </c>
      <c r="K1686" t="s">
        <v>77</v>
      </c>
      <c r="L1686" t="s">
        <v>78</v>
      </c>
      <c r="M1686" s="1">
        <v>41803</v>
      </c>
      <c r="N1686">
        <v>8</v>
      </c>
      <c r="O1686">
        <f>STANDARDIZE(N1686,$N$8,$N$9)</f>
        <v>-0.49162741887990236</v>
      </c>
      <c r="P1686">
        <f>ABS($J$3-O1686)</f>
        <v>3.5738804896987997E-2</v>
      </c>
      <c r="Q1686">
        <f>ABS($J$4-O1686)</f>
        <v>2.6804103672741011</v>
      </c>
      <c r="R1686">
        <f>ABS($J$5-O1686)</f>
        <v>0.33951864652138619</v>
      </c>
      <c r="S1686">
        <f>ABS($J$6-O1686)</f>
        <v>0.92920892732168847</v>
      </c>
      <c r="T1686">
        <f>MIN(P1686:S1686)</f>
        <v>3.5738804896987997E-2</v>
      </c>
      <c r="U1686">
        <f>MATCH(T1686,P1686:S1686, 0)</f>
        <v>1</v>
      </c>
    </row>
    <row r="1687" spans="1:21" x14ac:dyDescent="0.35">
      <c r="A1687">
        <v>1</v>
      </c>
      <c r="B1687">
        <v>1676</v>
      </c>
      <c r="C1687" t="s">
        <v>225</v>
      </c>
      <c r="D1687" t="s">
        <v>226</v>
      </c>
      <c r="E1687" t="s">
        <v>131</v>
      </c>
      <c r="F1687" t="s">
        <v>132</v>
      </c>
      <c r="G1687" t="s">
        <v>133</v>
      </c>
      <c r="H1687" t="s">
        <v>134</v>
      </c>
      <c r="I1687" s="1">
        <v>41765</v>
      </c>
      <c r="J1687">
        <v>2014</v>
      </c>
      <c r="K1687" t="s">
        <v>77</v>
      </c>
      <c r="L1687" t="s">
        <v>78</v>
      </c>
      <c r="M1687" s="1">
        <v>41807</v>
      </c>
      <c r="N1687">
        <v>12</v>
      </c>
      <c r="O1687">
        <f>STANDARDIZE(N1687,$N$8,$N$9)</f>
        <v>-0.42014980908592631</v>
      </c>
      <c r="P1687">
        <f>ABS($J$3-O1687)</f>
        <v>0.10721641469096405</v>
      </c>
      <c r="Q1687">
        <f>ABS($J$4-O1687)</f>
        <v>2.6089327574801251</v>
      </c>
      <c r="R1687">
        <f>ABS($J$5-O1687)</f>
        <v>0.26804103672741014</v>
      </c>
      <c r="S1687">
        <f>ABS($J$6-O1687)</f>
        <v>0.85773131752771237</v>
      </c>
      <c r="T1687">
        <f>MIN(P1687:S1687)</f>
        <v>0.10721641469096405</v>
      </c>
      <c r="U1687">
        <f>MATCH(T1687,P1687:S1687, 0)</f>
        <v>1</v>
      </c>
    </row>
    <row r="1688" spans="1:21" x14ac:dyDescent="0.35">
      <c r="A1688">
        <v>3</v>
      </c>
      <c r="B1688">
        <v>1677</v>
      </c>
      <c r="C1688" t="s">
        <v>300</v>
      </c>
      <c r="D1688" t="s">
        <v>301</v>
      </c>
      <c r="E1688" t="s">
        <v>105</v>
      </c>
      <c r="F1688" t="s">
        <v>59</v>
      </c>
      <c r="G1688" t="s">
        <v>106</v>
      </c>
      <c r="H1688" t="s">
        <v>107</v>
      </c>
      <c r="I1688" s="1">
        <v>41765</v>
      </c>
      <c r="J1688">
        <v>2014</v>
      </c>
      <c r="K1688" t="s">
        <v>77</v>
      </c>
      <c r="L1688" t="s">
        <v>78</v>
      </c>
      <c r="M1688" s="1">
        <v>41812</v>
      </c>
      <c r="N1688">
        <v>17</v>
      </c>
      <c r="O1688">
        <f>STANDARDIZE(N1688,$N$8,$N$9)</f>
        <v>-0.33080279684345626</v>
      </c>
      <c r="P1688">
        <f>ABS($J$3-O1688)</f>
        <v>0.19656342693343409</v>
      </c>
      <c r="Q1688">
        <f>ABS($J$4-O1688)</f>
        <v>2.5195857452376553</v>
      </c>
      <c r="R1688">
        <f>ABS($J$5-O1688)</f>
        <v>0.17869402448494009</v>
      </c>
      <c r="S1688">
        <f>ABS($J$6-O1688)</f>
        <v>0.76838430528524237</v>
      </c>
      <c r="T1688">
        <f>MIN(P1688:S1688)</f>
        <v>0.17869402448494009</v>
      </c>
      <c r="U1688">
        <f>MATCH(T1688,P1688:S1688, 0)</f>
        <v>3</v>
      </c>
    </row>
    <row r="1689" spans="1:21" x14ac:dyDescent="0.35">
      <c r="A1689">
        <v>3</v>
      </c>
      <c r="B1689">
        <v>1678</v>
      </c>
      <c r="C1689" t="s">
        <v>30</v>
      </c>
      <c r="D1689" t="s">
        <v>31</v>
      </c>
      <c r="E1689" t="s">
        <v>79</v>
      </c>
      <c r="F1689" t="s">
        <v>35</v>
      </c>
      <c r="G1689" t="s">
        <v>80</v>
      </c>
      <c r="H1689" t="s">
        <v>81</v>
      </c>
      <c r="I1689" s="1">
        <v>41765</v>
      </c>
      <c r="J1689">
        <v>2014</v>
      </c>
      <c r="K1689" t="s">
        <v>77</v>
      </c>
      <c r="L1689" t="s">
        <v>78</v>
      </c>
      <c r="M1689" s="1">
        <v>41814</v>
      </c>
      <c r="N1689">
        <v>19</v>
      </c>
      <c r="O1689">
        <f>STANDARDIZE(N1689,$N$8,$N$9)</f>
        <v>-0.29506399194646826</v>
      </c>
      <c r="P1689">
        <f>ABS($J$3-O1689)</f>
        <v>0.23230223183042209</v>
      </c>
      <c r="Q1689">
        <f>ABS($J$4-O1689)</f>
        <v>2.4838469403406673</v>
      </c>
      <c r="R1689">
        <f>ABS($J$5-O1689)</f>
        <v>0.1429552195879521</v>
      </c>
      <c r="S1689">
        <f>ABS($J$6-O1689)</f>
        <v>0.73264550038825438</v>
      </c>
      <c r="T1689">
        <f>MIN(P1689:S1689)</f>
        <v>0.1429552195879521</v>
      </c>
      <c r="U1689">
        <f>MATCH(T1689,P1689:S1689, 0)</f>
        <v>3</v>
      </c>
    </row>
    <row r="1690" spans="1:21" x14ac:dyDescent="0.35">
      <c r="A1690">
        <v>4</v>
      </c>
      <c r="B1690">
        <v>1679</v>
      </c>
      <c r="C1690" t="s">
        <v>229</v>
      </c>
      <c r="D1690" t="s">
        <v>230</v>
      </c>
      <c r="E1690" t="s">
        <v>73</v>
      </c>
      <c r="F1690" t="s">
        <v>74</v>
      </c>
      <c r="G1690" t="s">
        <v>114</v>
      </c>
      <c r="H1690" t="s">
        <v>115</v>
      </c>
      <c r="I1690" s="1">
        <v>41765</v>
      </c>
      <c r="J1690">
        <v>2014</v>
      </c>
      <c r="K1690" t="s">
        <v>227</v>
      </c>
      <c r="L1690" t="s">
        <v>228</v>
      </c>
      <c r="M1690" s="1">
        <v>41844</v>
      </c>
      <c r="N1690">
        <v>49</v>
      </c>
      <c r="O1690">
        <f>STANDARDIZE(N1690,$N$8,$N$9)</f>
        <v>0.24101808150835205</v>
      </c>
      <c r="P1690">
        <f>ABS($J$3-O1690)</f>
        <v>0.76838430528524237</v>
      </c>
      <c r="Q1690">
        <f>ABS($J$4-O1690)</f>
        <v>1.9477648668858469</v>
      </c>
      <c r="R1690">
        <f>ABS($J$5-O1690)</f>
        <v>0.39312685386686819</v>
      </c>
      <c r="S1690">
        <f>ABS($J$6-O1690)</f>
        <v>0.19656342693343407</v>
      </c>
      <c r="T1690">
        <f>MIN(P1690:S1690)</f>
        <v>0.19656342693343407</v>
      </c>
      <c r="U1690">
        <f>MATCH(T1690,P1690:S1690, 0)</f>
        <v>4</v>
      </c>
    </row>
    <row r="1691" spans="1:21" x14ac:dyDescent="0.35">
      <c r="A1691">
        <v>3</v>
      </c>
      <c r="B1691">
        <v>1680</v>
      </c>
      <c r="C1691" t="s">
        <v>88</v>
      </c>
      <c r="D1691" t="s">
        <v>89</v>
      </c>
      <c r="E1691" t="s">
        <v>84</v>
      </c>
      <c r="F1691" t="s">
        <v>85</v>
      </c>
      <c r="G1691" t="s">
        <v>86</v>
      </c>
      <c r="H1691" t="s">
        <v>87</v>
      </c>
      <c r="I1691" s="1">
        <v>41766</v>
      </c>
      <c r="J1691">
        <v>2014</v>
      </c>
      <c r="K1691" t="s">
        <v>77</v>
      </c>
      <c r="L1691" t="s">
        <v>78</v>
      </c>
      <c r="M1691" s="1">
        <v>41845</v>
      </c>
      <c r="N1691">
        <v>20</v>
      </c>
      <c r="O1691">
        <f>STANDARDIZE(N1691,$N$8,$N$9)</f>
        <v>-0.27719458949797421</v>
      </c>
      <c r="P1691">
        <f>ABS($J$3-O1691)</f>
        <v>0.25017163427891614</v>
      </c>
      <c r="Q1691">
        <f>ABS($J$4-O1691)</f>
        <v>2.4659775378921731</v>
      </c>
      <c r="R1691">
        <f>ABS($J$5-O1691)</f>
        <v>0.12508581713945804</v>
      </c>
      <c r="S1691">
        <f>ABS($J$6-O1691)</f>
        <v>0.71477609793976038</v>
      </c>
      <c r="T1691">
        <f>MIN(P1691:S1691)</f>
        <v>0.12508581713945804</v>
      </c>
      <c r="U1691">
        <f>MATCH(T1691,P1691:S1691, 0)</f>
        <v>3</v>
      </c>
    </row>
    <row r="1692" spans="1:21" x14ac:dyDescent="0.35">
      <c r="A1692">
        <v>3</v>
      </c>
      <c r="B1692">
        <v>1681</v>
      </c>
      <c r="C1692" t="s">
        <v>229</v>
      </c>
      <c r="D1692" t="s">
        <v>230</v>
      </c>
      <c r="E1692" t="s">
        <v>73</v>
      </c>
      <c r="F1692" t="s">
        <v>74</v>
      </c>
      <c r="G1692" t="s">
        <v>75</v>
      </c>
      <c r="H1692" t="s">
        <v>76</v>
      </c>
      <c r="I1692" s="1">
        <v>41766</v>
      </c>
      <c r="J1692">
        <v>2014</v>
      </c>
      <c r="K1692" t="s">
        <v>77</v>
      </c>
      <c r="L1692" t="s">
        <v>78</v>
      </c>
      <c r="M1692" s="1">
        <v>41737</v>
      </c>
      <c r="N1692">
        <v>30</v>
      </c>
      <c r="O1692">
        <f>STANDARDIZE(N1692,$N$8,$N$9)</f>
        <v>-9.8500565013034141E-2</v>
      </c>
      <c r="P1692">
        <f>ABS($J$3-O1692)</f>
        <v>0.42886565876385618</v>
      </c>
      <c r="Q1692">
        <f>ABS($J$4-O1692)</f>
        <v>2.2872835134072331</v>
      </c>
      <c r="R1692">
        <f>ABS($J$5-O1692)</f>
        <v>5.3608207345482023E-2</v>
      </c>
      <c r="S1692">
        <f>ABS($J$6-O1692)</f>
        <v>0.53608207345482028</v>
      </c>
      <c r="T1692">
        <f>MIN(P1692:S1692)</f>
        <v>5.3608207345482023E-2</v>
      </c>
      <c r="U1692">
        <f>MATCH(T1692,P1692:S1692, 0)</f>
        <v>3</v>
      </c>
    </row>
    <row r="1693" spans="1:21" x14ac:dyDescent="0.35">
      <c r="A1693">
        <v>4</v>
      </c>
      <c r="B1693">
        <v>1682</v>
      </c>
      <c r="C1693" t="s">
        <v>30</v>
      </c>
      <c r="D1693" t="s">
        <v>31</v>
      </c>
      <c r="E1693" t="s">
        <v>149</v>
      </c>
      <c r="F1693" t="s">
        <v>150</v>
      </c>
      <c r="G1693" t="s">
        <v>215</v>
      </c>
      <c r="H1693" t="s">
        <v>216</v>
      </c>
      <c r="I1693" s="1">
        <v>41766</v>
      </c>
      <c r="J1693">
        <v>2014</v>
      </c>
      <c r="K1693" t="s">
        <v>20</v>
      </c>
      <c r="L1693" t="s">
        <v>21</v>
      </c>
      <c r="M1693" s="1">
        <v>41876</v>
      </c>
      <c r="N1693">
        <v>51</v>
      </c>
      <c r="O1693">
        <f>STANDARDIZE(N1693,$N$8,$N$9)</f>
        <v>0.27675688640534007</v>
      </c>
      <c r="P1693">
        <f>ABS($J$3-O1693)</f>
        <v>0.80412311018223037</v>
      </c>
      <c r="Q1693">
        <f>ABS($J$4-O1693)</f>
        <v>1.9120260619888589</v>
      </c>
      <c r="R1693">
        <f>ABS($J$5-O1693)</f>
        <v>0.42886565876385624</v>
      </c>
      <c r="S1693">
        <f>ABS($J$6-O1693)</f>
        <v>0.16082462203644604</v>
      </c>
      <c r="T1693">
        <f>MIN(P1693:S1693)</f>
        <v>0.16082462203644604</v>
      </c>
      <c r="U1693">
        <f>MATCH(T1693,P1693:S1693, 0)</f>
        <v>4</v>
      </c>
    </row>
    <row r="1694" spans="1:21" x14ac:dyDescent="0.35">
      <c r="A1694">
        <v>1</v>
      </c>
      <c r="B1694">
        <v>1683</v>
      </c>
      <c r="C1694" t="s">
        <v>406</v>
      </c>
      <c r="D1694" t="s">
        <v>407</v>
      </c>
      <c r="E1694" t="s">
        <v>34</v>
      </c>
      <c r="F1694" t="s">
        <v>35</v>
      </c>
      <c r="G1694" t="s">
        <v>139</v>
      </c>
      <c r="H1694" t="s">
        <v>140</v>
      </c>
      <c r="I1694" s="1">
        <v>41767</v>
      </c>
      <c r="J1694">
        <v>2014</v>
      </c>
      <c r="K1694" t="s">
        <v>125</v>
      </c>
      <c r="L1694" t="s">
        <v>126</v>
      </c>
      <c r="M1694" s="1">
        <v>41798</v>
      </c>
      <c r="N1694">
        <v>1</v>
      </c>
      <c r="O1694">
        <f>STANDARDIZE(N1694,$N$8,$N$9)</f>
        <v>-0.61671323601936046</v>
      </c>
      <c r="P1694">
        <f>ABS($J$3-O1694)</f>
        <v>8.9347012242470103E-2</v>
      </c>
      <c r="Q1694">
        <f>ABS($J$4-O1694)</f>
        <v>2.8054961844135593</v>
      </c>
      <c r="R1694">
        <f>ABS($J$5-O1694)</f>
        <v>0.46460446366084429</v>
      </c>
      <c r="S1694">
        <f>ABS($J$6-O1694)</f>
        <v>1.0542947444611466</v>
      </c>
      <c r="T1694">
        <f>MIN(P1694:S1694)</f>
        <v>8.9347012242470103E-2</v>
      </c>
      <c r="U1694">
        <f>MATCH(T1694,P1694:S1694, 0)</f>
        <v>1</v>
      </c>
    </row>
    <row r="1695" spans="1:21" x14ac:dyDescent="0.35">
      <c r="A1695">
        <v>1</v>
      </c>
      <c r="B1695">
        <v>1684</v>
      </c>
      <c r="C1695" t="s">
        <v>30</v>
      </c>
      <c r="D1695" t="s">
        <v>31</v>
      </c>
      <c r="E1695" t="s">
        <v>131</v>
      </c>
      <c r="F1695" t="s">
        <v>132</v>
      </c>
      <c r="G1695" t="s">
        <v>133</v>
      </c>
      <c r="H1695" t="s">
        <v>134</v>
      </c>
      <c r="I1695" s="1">
        <v>41767</v>
      </c>
      <c r="J1695">
        <v>2014</v>
      </c>
      <c r="K1695" t="s">
        <v>166</v>
      </c>
      <c r="L1695" t="s">
        <v>167</v>
      </c>
      <c r="M1695" s="1">
        <v>41828</v>
      </c>
      <c r="N1695">
        <v>2</v>
      </c>
      <c r="O1695">
        <f>STANDARDIZE(N1695,$N$8,$N$9)</f>
        <v>-0.59884383357086635</v>
      </c>
      <c r="P1695">
        <f>ABS($J$3-O1695)</f>
        <v>7.1477609793975994E-2</v>
      </c>
      <c r="Q1695">
        <f>ABS($J$4-O1695)</f>
        <v>2.7876267819650655</v>
      </c>
      <c r="R1695">
        <f>ABS($J$5-O1695)</f>
        <v>0.44673506121235018</v>
      </c>
      <c r="S1695">
        <f>ABS($J$6-O1695)</f>
        <v>1.0364253420126524</v>
      </c>
      <c r="T1695">
        <f>MIN(P1695:S1695)</f>
        <v>7.1477609793975994E-2</v>
      </c>
      <c r="U1695">
        <f>MATCH(T1695,P1695:S1695, 0)</f>
        <v>1</v>
      </c>
    </row>
    <row r="1696" spans="1:21" x14ac:dyDescent="0.35">
      <c r="A1696">
        <v>1</v>
      </c>
      <c r="B1696">
        <v>1685</v>
      </c>
      <c r="C1696" t="s">
        <v>14</v>
      </c>
      <c r="D1696" t="s">
        <v>15</v>
      </c>
      <c r="E1696" t="s">
        <v>105</v>
      </c>
      <c r="F1696" t="s">
        <v>59</v>
      </c>
      <c r="G1696" t="s">
        <v>106</v>
      </c>
      <c r="H1696" t="s">
        <v>107</v>
      </c>
      <c r="I1696" s="1">
        <v>41767</v>
      </c>
      <c r="J1696">
        <v>2014</v>
      </c>
      <c r="K1696" t="s">
        <v>176</v>
      </c>
      <c r="L1696" t="s">
        <v>177</v>
      </c>
      <c r="M1696" s="1">
        <v>41828</v>
      </c>
      <c r="N1696">
        <v>2</v>
      </c>
      <c r="O1696">
        <f>STANDARDIZE(N1696,$N$8,$N$9)</f>
        <v>-0.59884383357086635</v>
      </c>
      <c r="P1696">
        <f>ABS($J$3-O1696)</f>
        <v>7.1477609793975994E-2</v>
      </c>
      <c r="Q1696">
        <f>ABS($J$4-O1696)</f>
        <v>2.7876267819650655</v>
      </c>
      <c r="R1696">
        <f>ABS($J$5-O1696)</f>
        <v>0.44673506121235018</v>
      </c>
      <c r="S1696">
        <f>ABS($J$6-O1696)</f>
        <v>1.0364253420126524</v>
      </c>
      <c r="T1696">
        <f>MIN(P1696:S1696)</f>
        <v>7.1477609793975994E-2</v>
      </c>
      <c r="U1696">
        <f>MATCH(T1696,P1696:S1696, 0)</f>
        <v>1</v>
      </c>
    </row>
    <row r="1697" spans="1:21" x14ac:dyDescent="0.35">
      <c r="A1697">
        <v>1</v>
      </c>
      <c r="B1697">
        <v>1686</v>
      </c>
      <c r="C1697" t="s">
        <v>229</v>
      </c>
      <c r="D1697" t="s">
        <v>230</v>
      </c>
      <c r="E1697" t="s">
        <v>116</v>
      </c>
      <c r="F1697" t="s">
        <v>97</v>
      </c>
      <c r="G1697" t="s">
        <v>117</v>
      </c>
      <c r="H1697" t="s">
        <v>118</v>
      </c>
      <c r="I1697" s="1">
        <v>41767</v>
      </c>
      <c r="J1697">
        <v>2014</v>
      </c>
      <c r="K1697" t="s">
        <v>77</v>
      </c>
      <c r="L1697" t="s">
        <v>78</v>
      </c>
      <c r="M1697" s="1">
        <v>41871</v>
      </c>
      <c r="N1697">
        <v>15</v>
      </c>
      <c r="O1697">
        <f>STANDARDIZE(N1697,$N$8,$N$9)</f>
        <v>-0.36654160174044426</v>
      </c>
      <c r="P1697">
        <f>ABS($J$3-O1697)</f>
        <v>0.1608246220364461</v>
      </c>
      <c r="Q1697">
        <f>ABS($J$4-O1697)</f>
        <v>2.5553245501346433</v>
      </c>
      <c r="R1697">
        <f>ABS($J$5-O1697)</f>
        <v>0.21443282938192809</v>
      </c>
      <c r="S1697">
        <f>ABS($J$6-O1697)</f>
        <v>0.80412311018223037</v>
      </c>
      <c r="T1697">
        <f>MIN(P1697:S1697)</f>
        <v>0.1608246220364461</v>
      </c>
      <c r="U1697">
        <f>MATCH(T1697,P1697:S1697, 0)</f>
        <v>1</v>
      </c>
    </row>
    <row r="1698" spans="1:21" x14ac:dyDescent="0.35">
      <c r="A1698">
        <v>3</v>
      </c>
      <c r="B1698">
        <v>1687</v>
      </c>
      <c r="C1698" t="s">
        <v>229</v>
      </c>
      <c r="D1698" t="s">
        <v>230</v>
      </c>
      <c r="E1698" t="s">
        <v>116</v>
      </c>
      <c r="F1698" t="s">
        <v>97</v>
      </c>
      <c r="G1698" t="s">
        <v>117</v>
      </c>
      <c r="H1698" t="s">
        <v>118</v>
      </c>
      <c r="I1698" s="1">
        <v>41767</v>
      </c>
      <c r="J1698">
        <v>2014</v>
      </c>
      <c r="K1698" t="s">
        <v>77</v>
      </c>
      <c r="L1698" t="s">
        <v>78</v>
      </c>
      <c r="M1698" s="1">
        <v>41876</v>
      </c>
      <c r="N1698">
        <v>20</v>
      </c>
      <c r="O1698">
        <f>STANDARDIZE(N1698,$N$8,$N$9)</f>
        <v>-0.27719458949797421</v>
      </c>
      <c r="P1698">
        <f>ABS($J$3-O1698)</f>
        <v>0.25017163427891614</v>
      </c>
      <c r="Q1698">
        <f>ABS($J$4-O1698)</f>
        <v>2.4659775378921731</v>
      </c>
      <c r="R1698">
        <f>ABS($J$5-O1698)</f>
        <v>0.12508581713945804</v>
      </c>
      <c r="S1698">
        <f>ABS($J$6-O1698)</f>
        <v>0.71477609793976038</v>
      </c>
      <c r="T1698">
        <f>MIN(P1698:S1698)</f>
        <v>0.12508581713945804</v>
      </c>
      <c r="U1698">
        <f>MATCH(T1698,P1698:S1698, 0)</f>
        <v>3</v>
      </c>
    </row>
    <row r="1699" spans="1:21" x14ac:dyDescent="0.35">
      <c r="A1699">
        <v>3</v>
      </c>
      <c r="B1699">
        <v>1688</v>
      </c>
      <c r="C1699" t="s">
        <v>157</v>
      </c>
      <c r="D1699" t="s">
        <v>158</v>
      </c>
      <c r="E1699" t="s">
        <v>16</v>
      </c>
      <c r="F1699" t="s">
        <v>17</v>
      </c>
      <c r="G1699" t="s">
        <v>449</v>
      </c>
      <c r="H1699" t="s">
        <v>450</v>
      </c>
      <c r="I1699" s="1">
        <v>41767</v>
      </c>
      <c r="J1699">
        <v>2014</v>
      </c>
      <c r="K1699" t="s">
        <v>77</v>
      </c>
      <c r="L1699" t="s">
        <v>78</v>
      </c>
      <c r="M1699" s="1">
        <v>41877</v>
      </c>
      <c r="N1699">
        <v>21</v>
      </c>
      <c r="O1699">
        <f>STANDARDIZE(N1699,$N$8,$N$9)</f>
        <v>-0.25932518704948021</v>
      </c>
      <c r="P1699">
        <f>ABS($J$3-O1699)</f>
        <v>0.26804103672741014</v>
      </c>
      <c r="Q1699">
        <f>ABS($J$4-O1699)</f>
        <v>2.4481081354436793</v>
      </c>
      <c r="R1699">
        <f>ABS($J$5-O1699)</f>
        <v>0.10721641469096405</v>
      </c>
      <c r="S1699">
        <f>ABS($J$6-O1699)</f>
        <v>0.69690669549126638</v>
      </c>
      <c r="T1699">
        <f>MIN(P1699:S1699)</f>
        <v>0.10721641469096405</v>
      </c>
      <c r="U1699">
        <f>MATCH(T1699,P1699:S1699, 0)</f>
        <v>3</v>
      </c>
    </row>
    <row r="1700" spans="1:21" x14ac:dyDescent="0.35">
      <c r="A1700">
        <v>3</v>
      </c>
      <c r="B1700">
        <v>1689</v>
      </c>
      <c r="C1700" t="s">
        <v>30</v>
      </c>
      <c r="D1700" t="s">
        <v>31</v>
      </c>
      <c r="E1700" t="s">
        <v>163</v>
      </c>
      <c r="F1700" t="s">
        <v>59</v>
      </c>
      <c r="G1700" t="s">
        <v>164</v>
      </c>
      <c r="H1700" t="s">
        <v>165</v>
      </c>
      <c r="I1700" s="1">
        <v>41767</v>
      </c>
      <c r="J1700">
        <v>2014</v>
      </c>
      <c r="K1700" t="s">
        <v>77</v>
      </c>
      <c r="L1700" t="s">
        <v>78</v>
      </c>
      <c r="M1700" s="1">
        <v>41898</v>
      </c>
      <c r="N1700">
        <v>42</v>
      </c>
      <c r="O1700">
        <f>STANDARDIZE(N1700,$N$8,$N$9)</f>
        <v>0.11593226436889398</v>
      </c>
      <c r="P1700">
        <f>ABS($J$3-O1700)</f>
        <v>0.64329848814578439</v>
      </c>
      <c r="Q1700">
        <f>ABS($J$4-O1700)</f>
        <v>2.0728506840253051</v>
      </c>
      <c r="R1700">
        <f>ABS($J$5-O1700)</f>
        <v>0.26804103672741014</v>
      </c>
      <c r="S1700">
        <f>ABS($J$6-O1700)</f>
        <v>0.32164924407289214</v>
      </c>
      <c r="T1700">
        <f>MIN(P1700:S1700)</f>
        <v>0.26804103672741014</v>
      </c>
      <c r="U1700">
        <f>MATCH(T1700,P1700:S1700, 0)</f>
        <v>3</v>
      </c>
    </row>
    <row r="1701" spans="1:21" x14ac:dyDescent="0.35">
      <c r="A1701">
        <v>1</v>
      </c>
      <c r="B1701">
        <v>1690</v>
      </c>
      <c r="C1701" t="s">
        <v>30</v>
      </c>
      <c r="D1701" t="s">
        <v>31</v>
      </c>
      <c r="E1701" t="s">
        <v>84</v>
      </c>
      <c r="F1701" t="s">
        <v>85</v>
      </c>
      <c r="G1701" t="s">
        <v>153</v>
      </c>
      <c r="H1701" t="s">
        <v>154</v>
      </c>
      <c r="I1701" s="1">
        <v>41768</v>
      </c>
      <c r="J1701">
        <v>2014</v>
      </c>
      <c r="K1701" t="s">
        <v>94</v>
      </c>
      <c r="L1701" t="s">
        <v>95</v>
      </c>
      <c r="M1701" s="1">
        <v>41982</v>
      </c>
      <c r="N1701">
        <v>7</v>
      </c>
      <c r="O1701">
        <f>STANDARDIZE(N1701,$N$8,$N$9)</f>
        <v>-0.50949682132839635</v>
      </c>
      <c r="P1701">
        <f>ABS($J$3-O1701)</f>
        <v>1.7869402448493998E-2</v>
      </c>
      <c r="Q1701">
        <f>ABS($J$4-O1701)</f>
        <v>2.6982797697225953</v>
      </c>
      <c r="R1701">
        <f>ABS($J$5-O1701)</f>
        <v>0.35738804896988019</v>
      </c>
      <c r="S1701">
        <f>ABS($J$6-O1701)</f>
        <v>0.94707832977018247</v>
      </c>
      <c r="T1701">
        <f>MIN(P1701:S1701)</f>
        <v>1.7869402448493998E-2</v>
      </c>
      <c r="U1701">
        <f>MATCH(T1701,P1701:S1701, 0)</f>
        <v>1</v>
      </c>
    </row>
    <row r="1702" spans="1:21" x14ac:dyDescent="0.35">
      <c r="A1702">
        <v>3</v>
      </c>
      <c r="B1702">
        <v>1691</v>
      </c>
      <c r="C1702" t="s">
        <v>14</v>
      </c>
      <c r="D1702" t="s">
        <v>15</v>
      </c>
      <c r="E1702" t="s">
        <v>73</v>
      </c>
      <c r="F1702" t="s">
        <v>74</v>
      </c>
      <c r="G1702" t="s">
        <v>75</v>
      </c>
      <c r="H1702" t="s">
        <v>76</v>
      </c>
      <c r="I1702" s="1">
        <v>41768</v>
      </c>
      <c r="J1702">
        <v>2014</v>
      </c>
      <c r="K1702" t="s">
        <v>284</v>
      </c>
      <c r="L1702" t="s">
        <v>285</v>
      </c>
      <c r="M1702" s="1">
        <v>41906</v>
      </c>
      <c r="N1702">
        <v>19</v>
      </c>
      <c r="O1702">
        <f>STANDARDIZE(N1702,$N$8,$N$9)</f>
        <v>-0.29506399194646826</v>
      </c>
      <c r="P1702">
        <f>ABS($J$3-O1702)</f>
        <v>0.23230223183042209</v>
      </c>
      <c r="Q1702">
        <f>ABS($J$4-O1702)</f>
        <v>2.4838469403406673</v>
      </c>
      <c r="R1702">
        <f>ABS($J$5-O1702)</f>
        <v>0.1429552195879521</v>
      </c>
      <c r="S1702">
        <f>ABS($J$6-O1702)</f>
        <v>0.73264550038825438</v>
      </c>
      <c r="T1702">
        <f>MIN(P1702:S1702)</f>
        <v>0.1429552195879521</v>
      </c>
      <c r="U1702">
        <f>MATCH(T1702,P1702:S1702, 0)</f>
        <v>3</v>
      </c>
    </row>
    <row r="1703" spans="1:21" x14ac:dyDescent="0.35">
      <c r="A1703">
        <v>3</v>
      </c>
      <c r="B1703">
        <v>1692</v>
      </c>
      <c r="C1703" t="s">
        <v>14</v>
      </c>
      <c r="D1703" t="s">
        <v>15</v>
      </c>
      <c r="E1703" t="s">
        <v>79</v>
      </c>
      <c r="F1703" t="s">
        <v>35</v>
      </c>
      <c r="G1703" t="s">
        <v>80</v>
      </c>
      <c r="H1703" t="s">
        <v>81</v>
      </c>
      <c r="I1703" s="1">
        <v>41769</v>
      </c>
      <c r="J1703">
        <v>2014</v>
      </c>
      <c r="K1703" t="s">
        <v>41</v>
      </c>
      <c r="L1703" t="s">
        <v>42</v>
      </c>
      <c r="M1703" s="1">
        <v>41936</v>
      </c>
      <c r="N1703">
        <v>19</v>
      </c>
      <c r="O1703">
        <f>STANDARDIZE(N1703,$N$8,$N$9)</f>
        <v>-0.29506399194646826</v>
      </c>
      <c r="P1703">
        <f>ABS($J$3-O1703)</f>
        <v>0.23230223183042209</v>
      </c>
      <c r="Q1703">
        <f>ABS($J$4-O1703)</f>
        <v>2.4838469403406673</v>
      </c>
      <c r="R1703">
        <f>ABS($J$5-O1703)</f>
        <v>0.1429552195879521</v>
      </c>
      <c r="S1703">
        <f>ABS($J$6-O1703)</f>
        <v>0.73264550038825438</v>
      </c>
      <c r="T1703">
        <f>MIN(P1703:S1703)</f>
        <v>0.1429552195879521</v>
      </c>
      <c r="U1703">
        <f>MATCH(T1703,P1703:S1703, 0)</f>
        <v>3</v>
      </c>
    </row>
    <row r="1704" spans="1:21" x14ac:dyDescent="0.35">
      <c r="A1704">
        <v>3</v>
      </c>
      <c r="B1704">
        <v>1693</v>
      </c>
      <c r="C1704" t="s">
        <v>14</v>
      </c>
      <c r="D1704" t="s">
        <v>15</v>
      </c>
      <c r="E1704" t="s">
        <v>79</v>
      </c>
      <c r="F1704" t="s">
        <v>35</v>
      </c>
      <c r="G1704" t="s">
        <v>80</v>
      </c>
      <c r="H1704" t="s">
        <v>81</v>
      </c>
      <c r="I1704" s="1">
        <v>41769</v>
      </c>
      <c r="J1704">
        <v>2014</v>
      </c>
      <c r="K1704" t="s">
        <v>41</v>
      </c>
      <c r="L1704" t="s">
        <v>42</v>
      </c>
      <c r="M1704" s="1">
        <v>41709</v>
      </c>
      <c r="N1704">
        <v>29</v>
      </c>
      <c r="O1704">
        <f>STANDARDIZE(N1704,$N$8,$N$9)</f>
        <v>-0.11636996746152814</v>
      </c>
      <c r="P1704">
        <f>ABS($J$3-O1704)</f>
        <v>0.41099625631536219</v>
      </c>
      <c r="Q1704">
        <f>ABS($J$4-O1704)</f>
        <v>2.3051529158557269</v>
      </c>
      <c r="R1704">
        <f>ABS($J$5-O1704)</f>
        <v>3.5738804896988025E-2</v>
      </c>
      <c r="S1704">
        <f>ABS($J$6-O1704)</f>
        <v>0.55395147590331428</v>
      </c>
      <c r="T1704">
        <f>MIN(P1704:S1704)</f>
        <v>3.5738804896988025E-2</v>
      </c>
      <c r="U1704">
        <f>MATCH(T1704,P1704:S1704, 0)</f>
        <v>3</v>
      </c>
    </row>
    <row r="1705" spans="1:21" x14ac:dyDescent="0.35">
      <c r="A1705">
        <v>4</v>
      </c>
      <c r="B1705">
        <v>1694</v>
      </c>
      <c r="C1705" t="s">
        <v>14</v>
      </c>
      <c r="D1705" t="s">
        <v>15</v>
      </c>
      <c r="E1705" t="s">
        <v>16</v>
      </c>
      <c r="F1705" t="s">
        <v>17</v>
      </c>
      <c r="G1705" t="s">
        <v>18</v>
      </c>
      <c r="H1705" t="s">
        <v>19</v>
      </c>
      <c r="I1705" s="1">
        <v>41769</v>
      </c>
      <c r="J1705">
        <v>2014</v>
      </c>
      <c r="K1705" t="s">
        <v>77</v>
      </c>
      <c r="L1705" t="s">
        <v>78</v>
      </c>
      <c r="M1705" s="1">
        <v>41710</v>
      </c>
      <c r="N1705">
        <v>59</v>
      </c>
      <c r="O1705">
        <f>STANDARDIZE(N1705,$N$8,$N$9)</f>
        <v>0.41971210599329212</v>
      </c>
      <c r="P1705">
        <f>ABS($J$3-O1705)</f>
        <v>0.94707832977018247</v>
      </c>
      <c r="Q1705">
        <f>ABS($J$4-O1705)</f>
        <v>1.769070842400907</v>
      </c>
      <c r="R1705">
        <f>ABS($J$5-O1705)</f>
        <v>0.57182087835180828</v>
      </c>
      <c r="S1705">
        <f>ABS($J$6-O1705)</f>
        <v>1.7869402448493998E-2</v>
      </c>
      <c r="T1705">
        <f>MIN(P1705:S1705)</f>
        <v>1.7869402448493998E-2</v>
      </c>
      <c r="U1705">
        <f>MATCH(T1705,P1705:S1705, 0)</f>
        <v>4</v>
      </c>
    </row>
    <row r="1706" spans="1:21" x14ac:dyDescent="0.35">
      <c r="A1706">
        <v>1</v>
      </c>
      <c r="B1706">
        <v>1695</v>
      </c>
      <c r="C1706" t="s">
        <v>71</v>
      </c>
      <c r="D1706" t="s">
        <v>72</v>
      </c>
      <c r="E1706" t="s">
        <v>73</v>
      </c>
      <c r="F1706" t="s">
        <v>74</v>
      </c>
      <c r="G1706" t="s">
        <v>75</v>
      </c>
      <c r="H1706" t="s">
        <v>76</v>
      </c>
      <c r="I1706" s="1">
        <v>41770</v>
      </c>
      <c r="J1706">
        <v>2014</v>
      </c>
      <c r="K1706" t="s">
        <v>38</v>
      </c>
      <c r="L1706" t="s">
        <v>13</v>
      </c>
      <c r="M1706" s="1">
        <v>41954</v>
      </c>
      <c r="N1706">
        <v>6</v>
      </c>
      <c r="O1706">
        <f>STANDARDIZE(N1706,$N$8,$N$9)</f>
        <v>-0.52736622377689035</v>
      </c>
      <c r="P1706">
        <f>ABS($J$3-O1706)</f>
        <v>0</v>
      </c>
      <c r="Q1706">
        <f>ABS($J$4-O1706)</f>
        <v>2.7161491721710895</v>
      </c>
      <c r="R1706">
        <f>ABS($J$5-O1706)</f>
        <v>0.37525745141837419</v>
      </c>
      <c r="S1706">
        <f>ABS($J$6-O1706)</f>
        <v>0.96494773221867647</v>
      </c>
      <c r="T1706">
        <f>MIN(P1706:S1706)</f>
        <v>0</v>
      </c>
      <c r="U1706">
        <f>MATCH(T1706,P1706:S1706, 0)</f>
        <v>1</v>
      </c>
    </row>
    <row r="1707" spans="1:21" x14ac:dyDescent="0.35">
      <c r="A1707">
        <v>1</v>
      </c>
      <c r="B1707">
        <v>1696</v>
      </c>
      <c r="C1707" t="s">
        <v>404</v>
      </c>
      <c r="D1707" t="s">
        <v>405</v>
      </c>
      <c r="E1707" t="s">
        <v>96</v>
      </c>
      <c r="F1707" t="s">
        <v>97</v>
      </c>
      <c r="G1707" t="s">
        <v>505</v>
      </c>
      <c r="H1707" t="s">
        <v>506</v>
      </c>
      <c r="I1707" s="1">
        <v>41770</v>
      </c>
      <c r="J1707">
        <v>2014</v>
      </c>
      <c r="K1707" t="s">
        <v>166</v>
      </c>
      <c r="L1707" t="s">
        <v>167</v>
      </c>
      <c r="M1707" s="1">
        <v>41964</v>
      </c>
      <c r="N1707">
        <v>16</v>
      </c>
      <c r="O1707">
        <f>STANDARDIZE(N1707,$N$8,$N$9)</f>
        <v>-0.34867219929195026</v>
      </c>
      <c r="P1707">
        <f>ABS($J$3-O1707)</f>
        <v>0.17869402448494009</v>
      </c>
      <c r="Q1707">
        <f>ABS($J$4-O1707)</f>
        <v>2.5374551476861491</v>
      </c>
      <c r="R1707">
        <f>ABS($J$5-O1707)</f>
        <v>0.19656342693343409</v>
      </c>
      <c r="S1707">
        <f>ABS($J$6-O1707)</f>
        <v>0.78625370773373637</v>
      </c>
      <c r="T1707">
        <f>MIN(P1707:S1707)</f>
        <v>0.17869402448494009</v>
      </c>
      <c r="U1707">
        <f>MATCH(T1707,P1707:S1707, 0)</f>
        <v>1</v>
      </c>
    </row>
    <row r="1708" spans="1:21" x14ac:dyDescent="0.35">
      <c r="A1708">
        <v>3</v>
      </c>
      <c r="B1708">
        <v>1697</v>
      </c>
      <c r="C1708" t="s">
        <v>157</v>
      </c>
      <c r="D1708" t="s">
        <v>158</v>
      </c>
      <c r="E1708" t="s">
        <v>163</v>
      </c>
      <c r="F1708" t="s">
        <v>59</v>
      </c>
      <c r="G1708" t="s">
        <v>164</v>
      </c>
      <c r="H1708" t="s">
        <v>165</v>
      </c>
      <c r="I1708" s="1">
        <v>41770</v>
      </c>
      <c r="J1708">
        <v>2014</v>
      </c>
      <c r="K1708" t="s">
        <v>77</v>
      </c>
      <c r="L1708" t="s">
        <v>78</v>
      </c>
      <c r="M1708" s="1">
        <v>41967</v>
      </c>
      <c r="N1708">
        <v>19</v>
      </c>
      <c r="O1708">
        <f>STANDARDIZE(N1708,$N$8,$N$9)</f>
        <v>-0.29506399194646826</v>
      </c>
      <c r="P1708">
        <f>ABS($J$3-O1708)</f>
        <v>0.23230223183042209</v>
      </c>
      <c r="Q1708">
        <f>ABS($J$4-O1708)</f>
        <v>2.4838469403406673</v>
      </c>
      <c r="R1708">
        <f>ABS($J$5-O1708)</f>
        <v>0.1429552195879521</v>
      </c>
      <c r="S1708">
        <f>ABS($J$6-O1708)</f>
        <v>0.73264550038825438</v>
      </c>
      <c r="T1708">
        <f>MIN(P1708:S1708)</f>
        <v>0.1429552195879521</v>
      </c>
      <c r="U1708">
        <f>MATCH(T1708,P1708:S1708, 0)</f>
        <v>3</v>
      </c>
    </row>
    <row r="1709" spans="1:21" x14ac:dyDescent="0.35">
      <c r="A1709">
        <v>3</v>
      </c>
      <c r="B1709">
        <v>1698</v>
      </c>
      <c r="C1709" t="s">
        <v>14</v>
      </c>
      <c r="D1709" t="s">
        <v>15</v>
      </c>
      <c r="E1709" t="s">
        <v>79</v>
      </c>
      <c r="F1709" t="s">
        <v>35</v>
      </c>
      <c r="G1709" t="s">
        <v>80</v>
      </c>
      <c r="H1709" t="s">
        <v>81</v>
      </c>
      <c r="I1709" s="1">
        <v>41770</v>
      </c>
      <c r="J1709">
        <v>2014</v>
      </c>
      <c r="K1709" t="s">
        <v>77</v>
      </c>
      <c r="L1709" t="s">
        <v>78</v>
      </c>
      <c r="M1709" s="1">
        <v>41710</v>
      </c>
      <c r="N1709">
        <v>28</v>
      </c>
      <c r="O1709">
        <f>STANDARDIZE(N1709,$N$8,$N$9)</f>
        <v>-0.13423936991002217</v>
      </c>
      <c r="P1709">
        <f>ABS($J$3-O1709)</f>
        <v>0.39312685386686819</v>
      </c>
      <c r="Q1709">
        <f>ABS($J$4-O1709)</f>
        <v>2.3230223183042211</v>
      </c>
      <c r="R1709">
        <f>ABS($J$5-O1709)</f>
        <v>1.7869402448493998E-2</v>
      </c>
      <c r="S1709">
        <f>ABS($J$6-O1709)</f>
        <v>0.57182087835180828</v>
      </c>
      <c r="T1709">
        <f>MIN(P1709:S1709)</f>
        <v>1.7869402448493998E-2</v>
      </c>
      <c r="U1709">
        <f>MATCH(T1709,P1709:S1709, 0)</f>
        <v>3</v>
      </c>
    </row>
    <row r="1710" spans="1:21" x14ac:dyDescent="0.35">
      <c r="A1710">
        <v>3</v>
      </c>
      <c r="B1710">
        <v>1699</v>
      </c>
      <c r="C1710" t="s">
        <v>32</v>
      </c>
      <c r="D1710" t="s">
        <v>33</v>
      </c>
      <c r="E1710" t="s">
        <v>90</v>
      </c>
      <c r="F1710" t="s">
        <v>91</v>
      </c>
      <c r="G1710" t="s">
        <v>92</v>
      </c>
      <c r="H1710" t="s">
        <v>93</v>
      </c>
      <c r="I1710" s="1">
        <v>41770</v>
      </c>
      <c r="J1710">
        <v>2014</v>
      </c>
      <c r="K1710" t="s">
        <v>77</v>
      </c>
      <c r="L1710" t="s">
        <v>78</v>
      </c>
      <c r="M1710" s="1">
        <v>41741</v>
      </c>
      <c r="N1710">
        <v>29</v>
      </c>
      <c r="O1710">
        <f>STANDARDIZE(N1710,$N$8,$N$9)</f>
        <v>-0.11636996746152814</v>
      </c>
      <c r="P1710">
        <f>ABS($J$3-O1710)</f>
        <v>0.41099625631536219</v>
      </c>
      <c r="Q1710">
        <f>ABS($J$4-O1710)</f>
        <v>2.3051529158557269</v>
      </c>
      <c r="R1710">
        <f>ABS($J$5-O1710)</f>
        <v>3.5738804896988025E-2</v>
      </c>
      <c r="S1710">
        <f>ABS($J$6-O1710)</f>
        <v>0.55395147590331428</v>
      </c>
      <c r="T1710">
        <f>MIN(P1710:S1710)</f>
        <v>3.5738804896988025E-2</v>
      </c>
      <c r="U1710">
        <f>MATCH(T1710,P1710:S1710, 0)</f>
        <v>3</v>
      </c>
    </row>
    <row r="1711" spans="1:21" x14ac:dyDescent="0.35">
      <c r="A1711">
        <v>3</v>
      </c>
      <c r="B1711">
        <v>1700</v>
      </c>
      <c r="C1711" t="s">
        <v>108</v>
      </c>
      <c r="D1711" t="s">
        <v>109</v>
      </c>
      <c r="E1711" t="s">
        <v>168</v>
      </c>
      <c r="F1711" t="s">
        <v>169</v>
      </c>
      <c r="G1711" t="s">
        <v>170</v>
      </c>
      <c r="H1711" t="s">
        <v>171</v>
      </c>
      <c r="I1711" s="1">
        <v>41770</v>
      </c>
      <c r="J1711">
        <v>2014</v>
      </c>
      <c r="K1711" t="s">
        <v>77</v>
      </c>
      <c r="L1711" t="s">
        <v>78</v>
      </c>
      <c r="M1711" s="1">
        <v>41894</v>
      </c>
      <c r="N1711">
        <v>34</v>
      </c>
      <c r="O1711">
        <f>STANDARDIZE(N1711,$N$8,$N$9)</f>
        <v>-2.7022955219058099E-2</v>
      </c>
      <c r="P1711">
        <f>ABS($J$3-O1711)</f>
        <v>0.50034326855783229</v>
      </c>
      <c r="Q1711">
        <f>ABS($J$4-O1711)</f>
        <v>2.2158059036132571</v>
      </c>
      <c r="R1711">
        <f>ABS($J$5-O1711)</f>
        <v>0.12508581713945807</v>
      </c>
      <c r="S1711">
        <f>ABS($J$6-O1711)</f>
        <v>0.46460446366084424</v>
      </c>
      <c r="T1711">
        <f>MIN(P1711:S1711)</f>
        <v>0.12508581713945807</v>
      </c>
      <c r="U1711">
        <f>MATCH(T1711,P1711:S1711, 0)</f>
        <v>3</v>
      </c>
    </row>
    <row r="1712" spans="1:21" x14ac:dyDescent="0.35">
      <c r="A1712">
        <v>1</v>
      </c>
      <c r="B1712">
        <v>1701</v>
      </c>
      <c r="C1712" t="s">
        <v>14</v>
      </c>
      <c r="D1712" t="s">
        <v>15</v>
      </c>
      <c r="E1712" t="s">
        <v>105</v>
      </c>
      <c r="F1712" t="s">
        <v>59</v>
      </c>
      <c r="G1712" t="s">
        <v>106</v>
      </c>
      <c r="H1712" t="s">
        <v>107</v>
      </c>
      <c r="I1712" s="1">
        <v>41771</v>
      </c>
      <c r="J1712">
        <v>2014</v>
      </c>
      <c r="K1712" t="s">
        <v>125</v>
      </c>
      <c r="L1712" t="s">
        <v>126</v>
      </c>
      <c r="M1712" s="1">
        <v>41771</v>
      </c>
      <c r="N1712">
        <v>0</v>
      </c>
      <c r="O1712">
        <f>STANDARDIZE(N1712,$N$8,$N$9)</f>
        <v>-0.63458263846785445</v>
      </c>
      <c r="P1712">
        <f>ABS($J$3-O1712)</f>
        <v>0.1072164146909641</v>
      </c>
      <c r="Q1712">
        <f>ABS($J$4-O1712)</f>
        <v>2.8233655868620535</v>
      </c>
      <c r="R1712">
        <f>ABS($J$5-O1712)</f>
        <v>0.48247386610933829</v>
      </c>
      <c r="S1712">
        <f>ABS($J$6-O1712)</f>
        <v>1.0721641469096406</v>
      </c>
      <c r="T1712">
        <f>MIN(P1712:S1712)</f>
        <v>0.1072164146909641</v>
      </c>
      <c r="U1712">
        <f>MATCH(T1712,P1712:S1712, 0)</f>
        <v>1</v>
      </c>
    </row>
    <row r="1713" spans="1:21" x14ac:dyDescent="0.35">
      <c r="A1713">
        <v>1</v>
      </c>
      <c r="B1713">
        <v>1702</v>
      </c>
      <c r="C1713" t="s">
        <v>316</v>
      </c>
      <c r="D1713" t="s">
        <v>317</v>
      </c>
      <c r="E1713" t="s">
        <v>24</v>
      </c>
      <c r="F1713" t="s">
        <v>253</v>
      </c>
      <c r="G1713" t="s">
        <v>398</v>
      </c>
      <c r="H1713" t="s">
        <v>399</v>
      </c>
      <c r="I1713" s="1">
        <v>41771</v>
      </c>
      <c r="J1713">
        <v>2014</v>
      </c>
      <c r="K1713" t="s">
        <v>331</v>
      </c>
      <c r="L1713" t="s">
        <v>332</v>
      </c>
      <c r="M1713" s="1">
        <v>41988</v>
      </c>
      <c r="N1713">
        <v>10</v>
      </c>
      <c r="O1713">
        <f>STANDARDIZE(N1713,$N$8,$N$9)</f>
        <v>-0.4558886139829143</v>
      </c>
      <c r="P1713">
        <f>ABS($J$3-O1713)</f>
        <v>7.1477609793976049E-2</v>
      </c>
      <c r="Q1713">
        <f>ABS($J$4-O1713)</f>
        <v>2.6446715623771131</v>
      </c>
      <c r="R1713">
        <f>ABS($J$5-O1713)</f>
        <v>0.30377984162439814</v>
      </c>
      <c r="S1713">
        <f>ABS($J$6-O1713)</f>
        <v>0.89347012242470036</v>
      </c>
      <c r="T1713">
        <f>MIN(P1713:S1713)</f>
        <v>7.1477609793976049E-2</v>
      </c>
      <c r="U1713">
        <f>MATCH(T1713,P1713:S1713, 0)</f>
        <v>1</v>
      </c>
    </row>
    <row r="1714" spans="1:21" x14ac:dyDescent="0.35">
      <c r="A1714">
        <v>1</v>
      </c>
      <c r="B1714">
        <v>1703</v>
      </c>
      <c r="C1714" t="s">
        <v>30</v>
      </c>
      <c r="D1714" t="s">
        <v>31</v>
      </c>
      <c r="E1714" t="s">
        <v>105</v>
      </c>
      <c r="F1714" t="s">
        <v>59</v>
      </c>
      <c r="G1714" t="s">
        <v>106</v>
      </c>
      <c r="H1714" t="s">
        <v>107</v>
      </c>
      <c r="I1714" s="1">
        <v>41771</v>
      </c>
      <c r="J1714">
        <v>2014</v>
      </c>
      <c r="K1714" t="s">
        <v>20</v>
      </c>
      <c r="L1714" t="s">
        <v>21</v>
      </c>
      <c r="M1714" s="1">
        <v>41991</v>
      </c>
      <c r="N1714">
        <v>13</v>
      </c>
      <c r="O1714">
        <f>STANDARDIZE(N1714,$N$8,$N$9)</f>
        <v>-0.40228040663743231</v>
      </c>
      <c r="P1714">
        <f>ABS($J$3-O1714)</f>
        <v>0.12508581713945804</v>
      </c>
      <c r="Q1714">
        <f>ABS($J$4-O1714)</f>
        <v>2.5910633550316313</v>
      </c>
      <c r="R1714">
        <f>ABS($J$5-O1714)</f>
        <v>0.25017163427891614</v>
      </c>
      <c r="S1714">
        <f>ABS($J$6-O1714)</f>
        <v>0.83986191507921837</v>
      </c>
      <c r="T1714">
        <f>MIN(P1714:S1714)</f>
        <v>0.12508581713945804</v>
      </c>
      <c r="U1714">
        <f>MATCH(T1714,P1714:S1714, 0)</f>
        <v>1</v>
      </c>
    </row>
    <row r="1715" spans="1:21" x14ac:dyDescent="0.35">
      <c r="A1715">
        <v>3</v>
      </c>
      <c r="B1715">
        <v>1704</v>
      </c>
      <c r="C1715" t="s">
        <v>14</v>
      </c>
      <c r="D1715" t="s">
        <v>15</v>
      </c>
      <c r="E1715" t="s">
        <v>79</v>
      </c>
      <c r="F1715" t="s">
        <v>35</v>
      </c>
      <c r="G1715" t="s">
        <v>80</v>
      </c>
      <c r="H1715" t="s">
        <v>81</v>
      </c>
      <c r="I1715" s="1">
        <v>41771</v>
      </c>
      <c r="J1715">
        <v>2014</v>
      </c>
      <c r="K1715" t="s">
        <v>41</v>
      </c>
      <c r="L1715" t="s">
        <v>42</v>
      </c>
      <c r="M1715" s="1">
        <v>41996</v>
      </c>
      <c r="N1715">
        <v>18</v>
      </c>
      <c r="O1715">
        <f>STANDARDIZE(N1715,$N$8,$N$9)</f>
        <v>-0.31293339439496226</v>
      </c>
      <c r="P1715">
        <f>ABS($J$3-O1715)</f>
        <v>0.21443282938192809</v>
      </c>
      <c r="Q1715">
        <f>ABS($J$4-O1715)</f>
        <v>2.5017163427891611</v>
      </c>
      <c r="R1715">
        <f>ABS($J$5-O1715)</f>
        <v>0.1608246220364461</v>
      </c>
      <c r="S1715">
        <f>ABS($J$6-O1715)</f>
        <v>0.75051490283674838</v>
      </c>
      <c r="T1715">
        <f>MIN(P1715:S1715)</f>
        <v>0.1608246220364461</v>
      </c>
      <c r="U1715">
        <f>MATCH(T1715,P1715:S1715, 0)</f>
        <v>3</v>
      </c>
    </row>
    <row r="1716" spans="1:21" x14ac:dyDescent="0.35">
      <c r="A1716">
        <v>3</v>
      </c>
      <c r="B1716">
        <v>1705</v>
      </c>
      <c r="C1716" t="s">
        <v>229</v>
      </c>
      <c r="D1716" t="s">
        <v>230</v>
      </c>
      <c r="E1716" t="s">
        <v>116</v>
      </c>
      <c r="F1716" t="s">
        <v>97</v>
      </c>
      <c r="G1716" t="s">
        <v>117</v>
      </c>
      <c r="H1716" t="s">
        <v>118</v>
      </c>
      <c r="I1716" s="1">
        <v>41771</v>
      </c>
      <c r="J1716">
        <v>2014</v>
      </c>
      <c r="K1716" t="s">
        <v>77</v>
      </c>
      <c r="L1716" t="s">
        <v>78</v>
      </c>
      <c r="M1716" s="1">
        <v>42367</v>
      </c>
      <c r="N1716">
        <v>24</v>
      </c>
      <c r="O1716">
        <f>STANDARDIZE(N1716,$N$8,$N$9)</f>
        <v>-0.20571697970399819</v>
      </c>
      <c r="P1716">
        <f>ABS($J$3-O1716)</f>
        <v>0.32164924407289219</v>
      </c>
      <c r="Q1716">
        <f>ABS($J$4-O1716)</f>
        <v>2.3944999280981971</v>
      </c>
      <c r="R1716">
        <f>ABS($J$5-O1716)</f>
        <v>5.3608207345482023E-2</v>
      </c>
      <c r="S1716">
        <f>ABS($J$6-O1716)</f>
        <v>0.64329848814578428</v>
      </c>
      <c r="T1716">
        <f>MIN(P1716:S1716)</f>
        <v>5.3608207345482023E-2</v>
      </c>
      <c r="U1716">
        <f>MATCH(T1716,P1716:S1716, 0)</f>
        <v>3</v>
      </c>
    </row>
    <row r="1717" spans="1:21" x14ac:dyDescent="0.35">
      <c r="A1717">
        <v>3</v>
      </c>
      <c r="B1717">
        <v>1706</v>
      </c>
      <c r="C1717" t="s">
        <v>14</v>
      </c>
      <c r="D1717" t="s">
        <v>15</v>
      </c>
      <c r="E1717" t="s">
        <v>296</v>
      </c>
      <c r="F1717" t="s">
        <v>320</v>
      </c>
      <c r="G1717" t="s">
        <v>351</v>
      </c>
      <c r="H1717" t="s">
        <v>352</v>
      </c>
      <c r="I1717" s="1">
        <v>41771</v>
      </c>
      <c r="J1717">
        <v>2014</v>
      </c>
      <c r="K1717" t="s">
        <v>77</v>
      </c>
      <c r="L1717" t="s">
        <v>78</v>
      </c>
      <c r="M1717" s="1">
        <v>42125</v>
      </c>
      <c r="N1717">
        <v>31</v>
      </c>
      <c r="O1717">
        <f>STANDARDIZE(N1717,$N$8,$N$9)</f>
        <v>-8.0631162564540129E-2</v>
      </c>
      <c r="P1717">
        <f>ABS($J$3-O1717)</f>
        <v>0.44673506121235024</v>
      </c>
      <c r="Q1717">
        <f>ABS($J$4-O1717)</f>
        <v>2.2694141109587389</v>
      </c>
      <c r="R1717">
        <f>ABS($J$5-O1717)</f>
        <v>7.1477609793976035E-2</v>
      </c>
      <c r="S1717">
        <f>ABS($J$6-O1717)</f>
        <v>0.51821267100632629</v>
      </c>
      <c r="T1717">
        <f>MIN(P1717:S1717)</f>
        <v>7.1477609793976035E-2</v>
      </c>
      <c r="U1717">
        <f>MATCH(T1717,P1717:S1717, 0)</f>
        <v>3</v>
      </c>
    </row>
    <row r="1718" spans="1:21" x14ac:dyDescent="0.35">
      <c r="A1718">
        <v>3</v>
      </c>
      <c r="B1718">
        <v>1707</v>
      </c>
      <c r="C1718" t="s">
        <v>511</v>
      </c>
      <c r="D1718" t="s">
        <v>512</v>
      </c>
      <c r="E1718" t="s">
        <v>131</v>
      </c>
      <c r="F1718" t="s">
        <v>132</v>
      </c>
      <c r="G1718" t="s">
        <v>133</v>
      </c>
      <c r="H1718" t="s">
        <v>134</v>
      </c>
      <c r="I1718" s="1">
        <v>41771</v>
      </c>
      <c r="J1718">
        <v>2014</v>
      </c>
      <c r="K1718" t="s">
        <v>77</v>
      </c>
      <c r="L1718" t="s">
        <v>78</v>
      </c>
      <c r="M1718" s="1">
        <v>42020</v>
      </c>
      <c r="N1718">
        <v>42</v>
      </c>
      <c r="O1718">
        <f>STANDARDIZE(N1718,$N$8,$N$9)</f>
        <v>0.11593226436889398</v>
      </c>
      <c r="P1718">
        <f>ABS($J$3-O1718)</f>
        <v>0.64329848814578439</v>
      </c>
      <c r="Q1718">
        <f>ABS($J$4-O1718)</f>
        <v>2.0728506840253051</v>
      </c>
      <c r="R1718">
        <f>ABS($J$5-O1718)</f>
        <v>0.26804103672741014</v>
      </c>
      <c r="S1718">
        <f>ABS($J$6-O1718)</f>
        <v>0.32164924407289214</v>
      </c>
      <c r="T1718">
        <f>MIN(P1718:S1718)</f>
        <v>0.26804103672741014</v>
      </c>
      <c r="U1718">
        <f>MATCH(T1718,P1718:S1718, 0)</f>
        <v>3</v>
      </c>
    </row>
    <row r="1719" spans="1:21" x14ac:dyDescent="0.35">
      <c r="A1719">
        <v>4</v>
      </c>
      <c r="B1719">
        <v>1708</v>
      </c>
      <c r="C1719" t="s">
        <v>71</v>
      </c>
      <c r="D1719" t="s">
        <v>72</v>
      </c>
      <c r="E1719" t="s">
        <v>163</v>
      </c>
      <c r="F1719" t="s">
        <v>59</v>
      </c>
      <c r="G1719" t="s">
        <v>164</v>
      </c>
      <c r="H1719" t="s">
        <v>165</v>
      </c>
      <c r="I1719" s="1">
        <v>41771</v>
      </c>
      <c r="J1719">
        <v>2014</v>
      </c>
      <c r="K1719" t="s">
        <v>77</v>
      </c>
      <c r="L1719" t="s">
        <v>78</v>
      </c>
      <c r="M1719" s="1">
        <v>42022</v>
      </c>
      <c r="N1719">
        <v>44</v>
      </c>
      <c r="O1719">
        <f>STANDARDIZE(N1719,$N$8,$N$9)</f>
        <v>0.151671069265882</v>
      </c>
      <c r="P1719">
        <f>ABS($J$3-O1719)</f>
        <v>0.67903729304277238</v>
      </c>
      <c r="Q1719">
        <f>ABS($J$4-O1719)</f>
        <v>2.0371118791283171</v>
      </c>
      <c r="R1719">
        <f>ABS($J$5-O1719)</f>
        <v>0.30377984162439819</v>
      </c>
      <c r="S1719">
        <f>ABS($J$6-O1719)</f>
        <v>0.28591043917590409</v>
      </c>
      <c r="T1719">
        <f>MIN(P1719:S1719)</f>
        <v>0.28591043917590409</v>
      </c>
      <c r="U1719">
        <f>MATCH(T1719,P1719:S1719, 0)</f>
        <v>4</v>
      </c>
    </row>
    <row r="1720" spans="1:21" x14ac:dyDescent="0.35">
      <c r="A1720">
        <v>2</v>
      </c>
      <c r="B1720">
        <v>1709</v>
      </c>
      <c r="C1720" t="s">
        <v>14</v>
      </c>
      <c r="D1720" t="s">
        <v>15</v>
      </c>
      <c r="E1720" t="s">
        <v>34</v>
      </c>
      <c r="F1720" t="s">
        <v>35</v>
      </c>
      <c r="G1720" t="s">
        <v>468</v>
      </c>
      <c r="H1720" t="s">
        <v>469</v>
      </c>
      <c r="I1720" s="1">
        <v>41771</v>
      </c>
      <c r="J1720">
        <v>2014</v>
      </c>
      <c r="K1720" t="s">
        <v>41</v>
      </c>
      <c r="L1720" t="s">
        <v>42</v>
      </c>
      <c r="M1720" s="1">
        <v>42107</v>
      </c>
      <c r="N1720">
        <v>129</v>
      </c>
      <c r="O1720">
        <f>STANDARDIZE(N1720,$N$8,$N$9)</f>
        <v>1.670570277387873</v>
      </c>
      <c r="P1720">
        <f>ABS($J$3-O1720)</f>
        <v>2.1979365011647634</v>
      </c>
      <c r="Q1720">
        <f>ABS($J$4-O1720)</f>
        <v>0.51821267100632595</v>
      </c>
      <c r="R1720">
        <f>ABS($J$5-O1720)</f>
        <v>1.8226790497463892</v>
      </c>
      <c r="S1720">
        <f>ABS($J$6-O1720)</f>
        <v>1.232988768946087</v>
      </c>
      <c r="T1720">
        <f>MIN(P1720:S1720)</f>
        <v>0.51821267100632595</v>
      </c>
      <c r="U1720">
        <f>MATCH(T1720,P1720:S1720, 0)</f>
        <v>2</v>
      </c>
    </row>
    <row r="1721" spans="1:21" x14ac:dyDescent="0.35">
      <c r="A1721">
        <v>1</v>
      </c>
      <c r="B1721">
        <v>1710</v>
      </c>
      <c r="C1721" t="s">
        <v>67</v>
      </c>
      <c r="D1721" t="s">
        <v>68</v>
      </c>
      <c r="E1721" t="s">
        <v>52</v>
      </c>
      <c r="F1721" t="s">
        <v>53</v>
      </c>
      <c r="G1721" t="s">
        <v>54</v>
      </c>
      <c r="H1721" t="s">
        <v>55</v>
      </c>
      <c r="I1721" s="1">
        <v>41772</v>
      </c>
      <c r="J1721">
        <v>2014</v>
      </c>
      <c r="K1721" t="s">
        <v>155</v>
      </c>
      <c r="L1721" t="s">
        <v>156</v>
      </c>
      <c r="M1721" s="1">
        <v>41775</v>
      </c>
      <c r="N1721">
        <v>3</v>
      </c>
      <c r="O1721">
        <f>STANDARDIZE(N1721,$N$8,$N$9)</f>
        <v>-0.58097443112237235</v>
      </c>
      <c r="P1721">
        <f>ABS($J$3-O1721)</f>
        <v>5.3608207345481995E-2</v>
      </c>
      <c r="Q1721">
        <f>ABS($J$4-O1721)</f>
        <v>2.7697573795165713</v>
      </c>
      <c r="R1721">
        <f>ABS($J$5-O1721)</f>
        <v>0.42886565876385618</v>
      </c>
      <c r="S1721">
        <f>ABS($J$6-O1721)</f>
        <v>1.0185559395641586</v>
      </c>
      <c r="T1721">
        <f>MIN(P1721:S1721)</f>
        <v>5.3608207345481995E-2</v>
      </c>
      <c r="U1721">
        <f>MATCH(T1721,P1721:S1721, 0)</f>
        <v>1</v>
      </c>
    </row>
    <row r="1722" spans="1:21" x14ac:dyDescent="0.35">
      <c r="A1722">
        <v>1</v>
      </c>
      <c r="B1722">
        <v>1711</v>
      </c>
      <c r="C1722" t="s">
        <v>462</v>
      </c>
      <c r="D1722" t="s">
        <v>463</v>
      </c>
      <c r="E1722" t="s">
        <v>24</v>
      </c>
      <c r="F1722" t="s">
        <v>25</v>
      </c>
      <c r="G1722" t="s">
        <v>26</v>
      </c>
      <c r="H1722" t="s">
        <v>27</v>
      </c>
      <c r="I1722" s="1">
        <v>41772</v>
      </c>
      <c r="J1722">
        <v>2014</v>
      </c>
      <c r="K1722" t="s">
        <v>166</v>
      </c>
      <c r="L1722" t="s">
        <v>167</v>
      </c>
      <c r="M1722" s="1">
        <v>41782</v>
      </c>
      <c r="N1722">
        <v>10</v>
      </c>
      <c r="O1722">
        <f>STANDARDIZE(N1722,$N$8,$N$9)</f>
        <v>-0.4558886139829143</v>
      </c>
      <c r="P1722">
        <f>ABS($J$3-O1722)</f>
        <v>7.1477609793976049E-2</v>
      </c>
      <c r="Q1722">
        <f>ABS($J$4-O1722)</f>
        <v>2.6446715623771131</v>
      </c>
      <c r="R1722">
        <f>ABS($J$5-O1722)</f>
        <v>0.30377984162439814</v>
      </c>
      <c r="S1722">
        <f>ABS($J$6-O1722)</f>
        <v>0.89347012242470036</v>
      </c>
      <c r="T1722">
        <f>MIN(P1722:S1722)</f>
        <v>7.1477609793976049E-2</v>
      </c>
      <c r="U1722">
        <f>MATCH(T1722,P1722:S1722, 0)</f>
        <v>1</v>
      </c>
    </row>
    <row r="1723" spans="1:21" x14ac:dyDescent="0.35">
      <c r="A1723">
        <v>3</v>
      </c>
      <c r="B1723">
        <v>1712</v>
      </c>
      <c r="C1723" t="s">
        <v>30</v>
      </c>
      <c r="D1723" t="s">
        <v>31</v>
      </c>
      <c r="E1723" t="s">
        <v>149</v>
      </c>
      <c r="F1723" t="s">
        <v>150</v>
      </c>
      <c r="G1723" t="s">
        <v>151</v>
      </c>
      <c r="H1723" t="s">
        <v>152</v>
      </c>
      <c r="I1723" s="1">
        <v>41772</v>
      </c>
      <c r="J1723">
        <v>2014</v>
      </c>
      <c r="K1723" t="s">
        <v>77</v>
      </c>
      <c r="L1723" t="s">
        <v>78</v>
      </c>
      <c r="M1723" s="1">
        <v>41704</v>
      </c>
      <c r="N1723">
        <v>21</v>
      </c>
      <c r="O1723">
        <f>STANDARDIZE(N1723,$N$8,$N$9)</f>
        <v>-0.25932518704948021</v>
      </c>
      <c r="P1723">
        <f>ABS($J$3-O1723)</f>
        <v>0.26804103672741014</v>
      </c>
      <c r="Q1723">
        <f>ABS($J$4-O1723)</f>
        <v>2.4481081354436793</v>
      </c>
      <c r="R1723">
        <f>ABS($J$5-O1723)</f>
        <v>0.10721641469096405</v>
      </c>
      <c r="S1723">
        <f>ABS($J$6-O1723)</f>
        <v>0.69690669549126638</v>
      </c>
      <c r="T1723">
        <f>MIN(P1723:S1723)</f>
        <v>0.10721641469096405</v>
      </c>
      <c r="U1723">
        <f>MATCH(T1723,P1723:S1723, 0)</f>
        <v>3</v>
      </c>
    </row>
    <row r="1724" spans="1:21" x14ac:dyDescent="0.35">
      <c r="A1724">
        <v>3</v>
      </c>
      <c r="B1724">
        <v>1713</v>
      </c>
      <c r="C1724" t="s">
        <v>67</v>
      </c>
      <c r="D1724" t="s">
        <v>68</v>
      </c>
      <c r="E1724" t="s">
        <v>149</v>
      </c>
      <c r="F1724" t="s">
        <v>150</v>
      </c>
      <c r="G1724" t="s">
        <v>215</v>
      </c>
      <c r="H1724" t="s">
        <v>216</v>
      </c>
      <c r="I1724" s="1">
        <v>41772</v>
      </c>
      <c r="J1724">
        <v>2014</v>
      </c>
      <c r="K1724" t="s">
        <v>77</v>
      </c>
      <c r="L1724" t="s">
        <v>78</v>
      </c>
      <c r="M1724" s="1">
        <v>41704</v>
      </c>
      <c r="N1724">
        <v>21</v>
      </c>
      <c r="O1724">
        <f>STANDARDIZE(N1724,$N$8,$N$9)</f>
        <v>-0.25932518704948021</v>
      </c>
      <c r="P1724">
        <f>ABS($J$3-O1724)</f>
        <v>0.26804103672741014</v>
      </c>
      <c r="Q1724">
        <f>ABS($J$4-O1724)</f>
        <v>2.4481081354436793</v>
      </c>
      <c r="R1724">
        <f>ABS($J$5-O1724)</f>
        <v>0.10721641469096405</v>
      </c>
      <c r="S1724">
        <f>ABS($J$6-O1724)</f>
        <v>0.69690669549126638</v>
      </c>
      <c r="T1724">
        <f>MIN(P1724:S1724)</f>
        <v>0.10721641469096405</v>
      </c>
      <c r="U1724">
        <f>MATCH(T1724,P1724:S1724, 0)</f>
        <v>3</v>
      </c>
    </row>
    <row r="1725" spans="1:21" x14ac:dyDescent="0.35">
      <c r="A1725">
        <v>3</v>
      </c>
      <c r="B1725">
        <v>1714</v>
      </c>
      <c r="C1725" t="s">
        <v>172</v>
      </c>
      <c r="D1725" t="s">
        <v>173</v>
      </c>
      <c r="E1725" t="s">
        <v>52</v>
      </c>
      <c r="F1725" t="s">
        <v>53</v>
      </c>
      <c r="G1725" t="s">
        <v>248</v>
      </c>
      <c r="H1725" t="s">
        <v>249</v>
      </c>
      <c r="I1725" s="1">
        <v>41772</v>
      </c>
      <c r="J1725">
        <v>2014</v>
      </c>
      <c r="K1725" t="s">
        <v>56</v>
      </c>
      <c r="L1725" t="s">
        <v>57</v>
      </c>
      <c r="M1725" s="1">
        <v>41704</v>
      </c>
      <c r="N1725">
        <v>21</v>
      </c>
      <c r="O1725">
        <f>STANDARDIZE(N1725,$N$8,$N$9)</f>
        <v>-0.25932518704948021</v>
      </c>
      <c r="P1725">
        <f>ABS($J$3-O1725)</f>
        <v>0.26804103672741014</v>
      </c>
      <c r="Q1725">
        <f>ABS($J$4-O1725)</f>
        <v>2.4481081354436793</v>
      </c>
      <c r="R1725">
        <f>ABS($J$5-O1725)</f>
        <v>0.10721641469096405</v>
      </c>
      <c r="S1725">
        <f>ABS($J$6-O1725)</f>
        <v>0.69690669549126638</v>
      </c>
      <c r="T1725">
        <f>MIN(P1725:S1725)</f>
        <v>0.10721641469096405</v>
      </c>
      <c r="U1725">
        <f>MATCH(T1725,P1725:S1725, 0)</f>
        <v>3</v>
      </c>
    </row>
    <row r="1726" spans="1:21" x14ac:dyDescent="0.35">
      <c r="A1726">
        <v>3</v>
      </c>
      <c r="B1726">
        <v>1715</v>
      </c>
      <c r="C1726" t="s">
        <v>172</v>
      </c>
      <c r="D1726" t="s">
        <v>173</v>
      </c>
      <c r="E1726" t="s">
        <v>58</v>
      </c>
      <c r="F1726" t="s">
        <v>348</v>
      </c>
      <c r="G1726" t="s">
        <v>349</v>
      </c>
      <c r="H1726" t="s">
        <v>350</v>
      </c>
      <c r="I1726" s="1">
        <v>41772</v>
      </c>
      <c r="J1726">
        <v>2014</v>
      </c>
      <c r="K1726" t="s">
        <v>77</v>
      </c>
      <c r="L1726" t="s">
        <v>78</v>
      </c>
      <c r="M1726" s="1">
        <v>41979</v>
      </c>
      <c r="N1726">
        <v>30</v>
      </c>
      <c r="O1726">
        <f>STANDARDIZE(N1726,$N$8,$N$9)</f>
        <v>-9.8500565013034141E-2</v>
      </c>
      <c r="P1726">
        <f>ABS($J$3-O1726)</f>
        <v>0.42886565876385618</v>
      </c>
      <c r="Q1726">
        <f>ABS($J$4-O1726)</f>
        <v>2.2872835134072331</v>
      </c>
      <c r="R1726">
        <f>ABS($J$5-O1726)</f>
        <v>5.3608207345482023E-2</v>
      </c>
      <c r="S1726">
        <f>ABS($J$6-O1726)</f>
        <v>0.53608207345482028</v>
      </c>
      <c r="T1726">
        <f>MIN(P1726:S1726)</f>
        <v>5.3608207345482023E-2</v>
      </c>
      <c r="U1726">
        <f>MATCH(T1726,P1726:S1726, 0)</f>
        <v>3</v>
      </c>
    </row>
    <row r="1727" spans="1:21" x14ac:dyDescent="0.35">
      <c r="A1727">
        <v>3</v>
      </c>
      <c r="B1727">
        <v>1716</v>
      </c>
      <c r="C1727" t="s">
        <v>14</v>
      </c>
      <c r="D1727" t="s">
        <v>15</v>
      </c>
      <c r="E1727" t="s">
        <v>163</v>
      </c>
      <c r="F1727" t="s">
        <v>59</v>
      </c>
      <c r="G1727" t="s">
        <v>164</v>
      </c>
      <c r="H1727" t="s">
        <v>165</v>
      </c>
      <c r="I1727" s="1">
        <v>41772</v>
      </c>
      <c r="J1727">
        <v>2014</v>
      </c>
      <c r="K1727" t="s">
        <v>94</v>
      </c>
      <c r="L1727" t="s">
        <v>95</v>
      </c>
      <c r="M1727" s="1">
        <v>41809</v>
      </c>
      <c r="N1727">
        <v>37</v>
      </c>
      <c r="O1727">
        <f>STANDARDIZE(N1727,$N$8,$N$9)</f>
        <v>2.6585252126423927E-2</v>
      </c>
      <c r="P1727">
        <f>ABS($J$3-O1727)</f>
        <v>0.55395147590331428</v>
      </c>
      <c r="Q1727">
        <f>ABS($J$4-O1727)</f>
        <v>2.1621976962677749</v>
      </c>
      <c r="R1727">
        <f>ABS($J$5-O1727)</f>
        <v>0.17869402448494009</v>
      </c>
      <c r="S1727">
        <f>ABS($J$6-O1727)</f>
        <v>0.41099625631536219</v>
      </c>
      <c r="T1727">
        <f>MIN(P1727:S1727)</f>
        <v>0.17869402448494009</v>
      </c>
      <c r="U1727">
        <f>MATCH(T1727,P1727:S1727, 0)</f>
        <v>3</v>
      </c>
    </row>
    <row r="1728" spans="1:21" x14ac:dyDescent="0.35">
      <c r="A1728">
        <v>3</v>
      </c>
      <c r="B1728">
        <v>1717</v>
      </c>
      <c r="C1728" t="s">
        <v>14</v>
      </c>
      <c r="D1728" t="s">
        <v>15</v>
      </c>
      <c r="E1728" t="s">
        <v>16</v>
      </c>
      <c r="F1728" t="s">
        <v>17</v>
      </c>
      <c r="G1728" t="s">
        <v>39</v>
      </c>
      <c r="H1728" t="s">
        <v>40</v>
      </c>
      <c r="I1728" s="1">
        <v>41772</v>
      </c>
      <c r="J1728">
        <v>2014</v>
      </c>
      <c r="K1728" t="s">
        <v>77</v>
      </c>
      <c r="L1728" t="s">
        <v>78</v>
      </c>
      <c r="M1728" s="1">
        <v>41813</v>
      </c>
      <c r="N1728">
        <v>41</v>
      </c>
      <c r="O1728">
        <f>STANDARDIZE(N1728,$N$8,$N$9)</f>
        <v>9.8062861920399966E-2</v>
      </c>
      <c r="P1728">
        <f>ABS($J$3-O1728)</f>
        <v>0.62542908569729028</v>
      </c>
      <c r="Q1728">
        <f>ABS($J$4-O1728)</f>
        <v>2.0907200864737989</v>
      </c>
      <c r="R1728">
        <f>ABS($J$5-O1728)</f>
        <v>0.25017163427891614</v>
      </c>
      <c r="S1728">
        <f>ABS($J$6-O1728)</f>
        <v>0.33951864652138614</v>
      </c>
      <c r="T1728">
        <f>MIN(P1728:S1728)</f>
        <v>0.25017163427891614</v>
      </c>
      <c r="U1728">
        <f>MATCH(T1728,P1728:S1728, 0)</f>
        <v>3</v>
      </c>
    </row>
    <row r="1729" spans="1:21" x14ac:dyDescent="0.35">
      <c r="A1729">
        <v>4</v>
      </c>
      <c r="B1729">
        <v>1718</v>
      </c>
      <c r="C1729" t="s">
        <v>14</v>
      </c>
      <c r="D1729" t="s">
        <v>15</v>
      </c>
      <c r="E1729" t="s">
        <v>196</v>
      </c>
      <c r="F1729" t="s">
        <v>197</v>
      </c>
      <c r="G1729" t="s">
        <v>198</v>
      </c>
      <c r="H1729" t="s">
        <v>199</v>
      </c>
      <c r="I1729" s="1">
        <v>41772</v>
      </c>
      <c r="J1729">
        <v>2014</v>
      </c>
      <c r="K1729" t="s">
        <v>69</v>
      </c>
      <c r="L1729" t="s">
        <v>70</v>
      </c>
      <c r="M1729" s="1">
        <v>41816</v>
      </c>
      <c r="N1729">
        <v>44</v>
      </c>
      <c r="O1729">
        <f>STANDARDIZE(N1729,$N$8,$N$9)</f>
        <v>0.151671069265882</v>
      </c>
      <c r="P1729">
        <f>ABS($J$3-O1729)</f>
        <v>0.67903729304277238</v>
      </c>
      <c r="Q1729">
        <f>ABS($J$4-O1729)</f>
        <v>2.0371118791283171</v>
      </c>
      <c r="R1729">
        <f>ABS($J$5-O1729)</f>
        <v>0.30377984162439819</v>
      </c>
      <c r="S1729">
        <f>ABS($J$6-O1729)</f>
        <v>0.28591043917590409</v>
      </c>
      <c r="T1729">
        <f>MIN(P1729:S1729)</f>
        <v>0.28591043917590409</v>
      </c>
      <c r="U1729">
        <f>MATCH(T1729,P1729:S1729, 0)</f>
        <v>4</v>
      </c>
    </row>
    <row r="1730" spans="1:21" x14ac:dyDescent="0.35">
      <c r="A1730">
        <v>4</v>
      </c>
      <c r="B1730">
        <v>1719</v>
      </c>
      <c r="C1730" t="s">
        <v>32</v>
      </c>
      <c r="D1730" t="s">
        <v>33</v>
      </c>
      <c r="E1730" t="s">
        <v>34</v>
      </c>
      <c r="F1730" t="s">
        <v>35</v>
      </c>
      <c r="G1730" t="s">
        <v>36</v>
      </c>
      <c r="H1730" t="s">
        <v>37</v>
      </c>
      <c r="I1730" s="1">
        <v>41772</v>
      </c>
      <c r="J1730">
        <v>2014</v>
      </c>
      <c r="K1730" t="s">
        <v>77</v>
      </c>
      <c r="L1730" t="s">
        <v>78</v>
      </c>
      <c r="M1730" s="1">
        <v>41827</v>
      </c>
      <c r="N1730">
        <v>55</v>
      </c>
      <c r="O1730">
        <f>STANDARDIZE(N1730,$N$8,$N$9)</f>
        <v>0.34823449619931607</v>
      </c>
      <c r="P1730">
        <f>ABS($J$3-O1730)</f>
        <v>0.87560071997620637</v>
      </c>
      <c r="Q1730">
        <f>ABS($J$4-O1730)</f>
        <v>1.8405484521948829</v>
      </c>
      <c r="R1730">
        <f>ABS($J$5-O1730)</f>
        <v>0.50034326855783218</v>
      </c>
      <c r="S1730">
        <f>ABS($J$6-O1730)</f>
        <v>8.9347012242470047E-2</v>
      </c>
      <c r="T1730">
        <f>MIN(P1730:S1730)</f>
        <v>8.9347012242470047E-2</v>
      </c>
      <c r="U1730">
        <f>MATCH(T1730,P1730:S1730, 0)</f>
        <v>4</v>
      </c>
    </row>
    <row r="1731" spans="1:21" x14ac:dyDescent="0.35">
      <c r="A1731">
        <v>1</v>
      </c>
      <c r="B1731">
        <v>1720</v>
      </c>
      <c r="C1731" t="s">
        <v>14</v>
      </c>
      <c r="D1731" t="s">
        <v>15</v>
      </c>
      <c r="E1731" t="s">
        <v>131</v>
      </c>
      <c r="F1731" t="s">
        <v>385</v>
      </c>
      <c r="G1731" t="s">
        <v>386</v>
      </c>
      <c r="H1731" t="s">
        <v>387</v>
      </c>
      <c r="I1731" s="1">
        <v>41773</v>
      </c>
      <c r="J1731">
        <v>2014</v>
      </c>
      <c r="K1731" t="s">
        <v>125</v>
      </c>
      <c r="L1731" t="s">
        <v>126</v>
      </c>
      <c r="M1731" s="1">
        <v>41781</v>
      </c>
      <c r="N1731">
        <v>8</v>
      </c>
      <c r="O1731">
        <f>STANDARDIZE(N1731,$N$8,$N$9)</f>
        <v>-0.49162741887990236</v>
      </c>
      <c r="P1731">
        <f>ABS($J$3-O1731)</f>
        <v>3.5738804896987997E-2</v>
      </c>
      <c r="Q1731">
        <f>ABS($J$4-O1731)</f>
        <v>2.6804103672741011</v>
      </c>
      <c r="R1731">
        <f>ABS($J$5-O1731)</f>
        <v>0.33951864652138619</v>
      </c>
      <c r="S1731">
        <f>ABS($J$6-O1731)</f>
        <v>0.92920892732168847</v>
      </c>
      <c r="T1731">
        <f>MIN(P1731:S1731)</f>
        <v>3.5738804896987997E-2</v>
      </c>
      <c r="U1731">
        <f>MATCH(T1731,P1731:S1731, 0)</f>
        <v>1</v>
      </c>
    </row>
    <row r="1732" spans="1:21" x14ac:dyDescent="0.35">
      <c r="A1732">
        <v>1</v>
      </c>
      <c r="B1732">
        <v>1721</v>
      </c>
      <c r="C1732" t="s">
        <v>30</v>
      </c>
      <c r="D1732" t="s">
        <v>31</v>
      </c>
      <c r="E1732" t="s">
        <v>64</v>
      </c>
      <c r="F1732" t="s">
        <v>59</v>
      </c>
      <c r="G1732" t="s">
        <v>513</v>
      </c>
      <c r="H1732" t="s">
        <v>514</v>
      </c>
      <c r="I1732" s="1">
        <v>41773</v>
      </c>
      <c r="J1732">
        <v>2014</v>
      </c>
      <c r="K1732" t="s">
        <v>69</v>
      </c>
      <c r="L1732" t="s">
        <v>70</v>
      </c>
      <c r="M1732" s="1">
        <v>41787</v>
      </c>
      <c r="N1732">
        <v>14</v>
      </c>
      <c r="O1732">
        <f>STANDARDIZE(N1732,$N$8,$N$9)</f>
        <v>-0.38441100418893831</v>
      </c>
      <c r="P1732">
        <f>ABS($J$3-O1732)</f>
        <v>0.14295521958795204</v>
      </c>
      <c r="Q1732">
        <f>ABS($J$4-O1732)</f>
        <v>2.5731939525831371</v>
      </c>
      <c r="R1732">
        <f>ABS($J$5-O1732)</f>
        <v>0.23230223183042215</v>
      </c>
      <c r="S1732">
        <f>ABS($J$6-O1732)</f>
        <v>0.82199251263072437</v>
      </c>
      <c r="T1732">
        <f>MIN(P1732:S1732)</f>
        <v>0.14295521958795204</v>
      </c>
      <c r="U1732">
        <f>MATCH(T1732,P1732:S1732, 0)</f>
        <v>1</v>
      </c>
    </row>
    <row r="1733" spans="1:21" x14ac:dyDescent="0.35">
      <c r="A1733">
        <v>1</v>
      </c>
      <c r="B1733">
        <v>1722</v>
      </c>
      <c r="C1733" t="s">
        <v>67</v>
      </c>
      <c r="D1733" t="s">
        <v>68</v>
      </c>
      <c r="E1733" t="s">
        <v>96</v>
      </c>
      <c r="F1733" t="s">
        <v>97</v>
      </c>
      <c r="G1733" t="s">
        <v>98</v>
      </c>
      <c r="H1733" t="s">
        <v>99</v>
      </c>
      <c r="I1733" s="1">
        <v>41773</v>
      </c>
      <c r="J1733">
        <v>2014</v>
      </c>
      <c r="K1733" t="s">
        <v>41</v>
      </c>
      <c r="L1733" t="s">
        <v>42</v>
      </c>
      <c r="M1733" s="1">
        <v>41788</v>
      </c>
      <c r="N1733">
        <v>15</v>
      </c>
      <c r="O1733">
        <f>STANDARDIZE(N1733,$N$8,$N$9)</f>
        <v>-0.36654160174044426</v>
      </c>
      <c r="P1733">
        <f>ABS($J$3-O1733)</f>
        <v>0.1608246220364461</v>
      </c>
      <c r="Q1733">
        <f>ABS($J$4-O1733)</f>
        <v>2.5553245501346433</v>
      </c>
      <c r="R1733">
        <f>ABS($J$5-O1733)</f>
        <v>0.21443282938192809</v>
      </c>
      <c r="S1733">
        <f>ABS($J$6-O1733)</f>
        <v>0.80412311018223037</v>
      </c>
      <c r="T1733">
        <f>MIN(P1733:S1733)</f>
        <v>0.1608246220364461</v>
      </c>
      <c r="U1733">
        <f>MATCH(T1733,P1733:S1733, 0)</f>
        <v>1</v>
      </c>
    </row>
    <row r="1734" spans="1:21" x14ac:dyDescent="0.35">
      <c r="A1734">
        <v>1</v>
      </c>
      <c r="B1734">
        <v>1723</v>
      </c>
      <c r="C1734" t="s">
        <v>82</v>
      </c>
      <c r="D1734" t="s">
        <v>83</v>
      </c>
      <c r="E1734" t="s">
        <v>84</v>
      </c>
      <c r="F1734" t="s">
        <v>85</v>
      </c>
      <c r="G1734" t="s">
        <v>280</v>
      </c>
      <c r="H1734" t="s">
        <v>281</v>
      </c>
      <c r="I1734" s="1">
        <v>41773</v>
      </c>
      <c r="J1734">
        <v>2014</v>
      </c>
      <c r="K1734" t="s">
        <v>77</v>
      </c>
      <c r="L1734" t="s">
        <v>78</v>
      </c>
      <c r="M1734" s="1">
        <v>41788</v>
      </c>
      <c r="N1734">
        <v>15</v>
      </c>
      <c r="O1734">
        <f>STANDARDIZE(N1734,$N$8,$N$9)</f>
        <v>-0.36654160174044426</v>
      </c>
      <c r="P1734">
        <f>ABS($J$3-O1734)</f>
        <v>0.1608246220364461</v>
      </c>
      <c r="Q1734">
        <f>ABS($J$4-O1734)</f>
        <v>2.5553245501346433</v>
      </c>
      <c r="R1734">
        <f>ABS($J$5-O1734)</f>
        <v>0.21443282938192809</v>
      </c>
      <c r="S1734">
        <f>ABS($J$6-O1734)</f>
        <v>0.80412311018223037</v>
      </c>
      <c r="T1734">
        <f>MIN(P1734:S1734)</f>
        <v>0.1608246220364461</v>
      </c>
      <c r="U1734">
        <f>MATCH(T1734,P1734:S1734, 0)</f>
        <v>1</v>
      </c>
    </row>
    <row r="1735" spans="1:21" x14ac:dyDescent="0.35">
      <c r="A1735">
        <v>3</v>
      </c>
      <c r="B1735">
        <v>1724</v>
      </c>
      <c r="C1735" t="s">
        <v>14</v>
      </c>
      <c r="D1735" t="s">
        <v>15</v>
      </c>
      <c r="E1735" t="s">
        <v>34</v>
      </c>
      <c r="F1735" t="s">
        <v>35</v>
      </c>
      <c r="G1735" t="s">
        <v>36</v>
      </c>
      <c r="H1735" t="s">
        <v>37</v>
      </c>
      <c r="I1735" s="1">
        <v>41773</v>
      </c>
      <c r="J1735">
        <v>2014</v>
      </c>
      <c r="K1735" t="s">
        <v>20</v>
      </c>
      <c r="L1735" t="s">
        <v>21</v>
      </c>
      <c r="M1735" s="1">
        <v>41796</v>
      </c>
      <c r="N1735">
        <v>23</v>
      </c>
      <c r="O1735">
        <f>STANDARDIZE(N1735,$N$8,$N$9)</f>
        <v>-0.22358638215249221</v>
      </c>
      <c r="P1735">
        <f>ABS($J$3-O1735)</f>
        <v>0.30377984162439814</v>
      </c>
      <c r="Q1735">
        <f>ABS($J$4-O1735)</f>
        <v>2.4123693305466913</v>
      </c>
      <c r="R1735">
        <f>ABS($J$5-O1735)</f>
        <v>7.1477609793976049E-2</v>
      </c>
      <c r="S1735">
        <f>ABS($J$6-O1735)</f>
        <v>0.66116789059427838</v>
      </c>
      <c r="T1735">
        <f>MIN(P1735:S1735)</f>
        <v>7.1477609793976049E-2</v>
      </c>
      <c r="U1735">
        <f>MATCH(T1735,P1735:S1735, 0)</f>
        <v>3</v>
      </c>
    </row>
    <row r="1736" spans="1:21" x14ac:dyDescent="0.35">
      <c r="A1736">
        <v>3</v>
      </c>
      <c r="B1736">
        <v>1725</v>
      </c>
      <c r="C1736" t="s">
        <v>14</v>
      </c>
      <c r="D1736" t="s">
        <v>15</v>
      </c>
      <c r="E1736" t="s">
        <v>73</v>
      </c>
      <c r="F1736" t="s">
        <v>74</v>
      </c>
      <c r="G1736" t="s">
        <v>114</v>
      </c>
      <c r="H1736" t="s">
        <v>115</v>
      </c>
      <c r="I1736" s="1">
        <v>41773</v>
      </c>
      <c r="J1736">
        <v>2014</v>
      </c>
      <c r="K1736" t="s">
        <v>28</v>
      </c>
      <c r="L1736" t="s">
        <v>29</v>
      </c>
      <c r="M1736" s="1">
        <v>41815</v>
      </c>
      <c r="N1736">
        <v>42</v>
      </c>
      <c r="O1736">
        <f>STANDARDIZE(N1736,$N$8,$N$9)</f>
        <v>0.11593226436889398</v>
      </c>
      <c r="P1736">
        <f>ABS($J$3-O1736)</f>
        <v>0.64329848814578439</v>
      </c>
      <c r="Q1736">
        <f>ABS($J$4-O1736)</f>
        <v>2.0728506840253051</v>
      </c>
      <c r="R1736">
        <f>ABS($J$5-O1736)</f>
        <v>0.26804103672741014</v>
      </c>
      <c r="S1736">
        <f>ABS($J$6-O1736)</f>
        <v>0.32164924407289214</v>
      </c>
      <c r="T1736">
        <f>MIN(P1736:S1736)</f>
        <v>0.26804103672741014</v>
      </c>
      <c r="U1736">
        <f>MATCH(T1736,P1736:S1736, 0)</f>
        <v>3</v>
      </c>
    </row>
    <row r="1737" spans="1:21" x14ac:dyDescent="0.35">
      <c r="A1737">
        <v>4</v>
      </c>
      <c r="B1737">
        <v>1726</v>
      </c>
      <c r="C1737" t="s">
        <v>379</v>
      </c>
      <c r="D1737" t="s">
        <v>380</v>
      </c>
      <c r="E1737" t="s">
        <v>131</v>
      </c>
      <c r="F1737" t="s">
        <v>132</v>
      </c>
      <c r="G1737" t="s">
        <v>133</v>
      </c>
      <c r="H1737" t="s">
        <v>134</v>
      </c>
      <c r="I1737" s="1">
        <v>41773</v>
      </c>
      <c r="J1737">
        <v>2014</v>
      </c>
      <c r="K1737" t="s">
        <v>41</v>
      </c>
      <c r="L1737" t="s">
        <v>42</v>
      </c>
      <c r="M1737" s="1">
        <v>41836</v>
      </c>
      <c r="N1737">
        <v>63</v>
      </c>
      <c r="O1737">
        <f>STANDARDIZE(N1737,$N$8,$N$9)</f>
        <v>0.49118971578726817</v>
      </c>
      <c r="P1737">
        <f>ABS($J$3-O1737)</f>
        <v>1.0185559395641586</v>
      </c>
      <c r="Q1737">
        <f>ABS($J$4-O1737)</f>
        <v>1.6975932326069307</v>
      </c>
      <c r="R1737">
        <f>ABS($J$5-O1737)</f>
        <v>0.64329848814578439</v>
      </c>
      <c r="S1737">
        <f>ABS($J$6-O1737)</f>
        <v>5.3608207345482051E-2</v>
      </c>
      <c r="T1737">
        <f>MIN(P1737:S1737)</f>
        <v>5.3608207345482051E-2</v>
      </c>
      <c r="U1737">
        <f>MATCH(T1737,P1737:S1737, 0)</f>
        <v>4</v>
      </c>
    </row>
    <row r="1738" spans="1:21" x14ac:dyDescent="0.35">
      <c r="A1738">
        <v>4</v>
      </c>
      <c r="B1738">
        <v>1727</v>
      </c>
      <c r="C1738" t="s">
        <v>30</v>
      </c>
      <c r="D1738" t="s">
        <v>31</v>
      </c>
      <c r="E1738" t="s">
        <v>149</v>
      </c>
      <c r="F1738" t="s">
        <v>150</v>
      </c>
      <c r="G1738" t="s">
        <v>151</v>
      </c>
      <c r="H1738" t="s">
        <v>152</v>
      </c>
      <c r="I1738" s="1">
        <v>41774</v>
      </c>
      <c r="J1738">
        <v>2014</v>
      </c>
      <c r="K1738" t="s">
        <v>41</v>
      </c>
      <c r="L1738" t="s">
        <v>42</v>
      </c>
      <c r="M1738" s="1">
        <v>41841</v>
      </c>
      <c r="N1738">
        <v>67</v>
      </c>
      <c r="O1738">
        <f>STANDARDIZE(N1738,$N$8,$N$9)</f>
        <v>0.56266732558124422</v>
      </c>
      <c r="P1738">
        <f>ABS($J$3-O1738)</f>
        <v>1.0900335493581346</v>
      </c>
      <c r="Q1738">
        <f>ABS($J$4-O1738)</f>
        <v>1.6261156228129547</v>
      </c>
      <c r="R1738">
        <f>ABS($J$5-O1738)</f>
        <v>0.71477609793976038</v>
      </c>
      <c r="S1738">
        <f>ABS($J$6-O1738)</f>
        <v>0.1250858171394581</v>
      </c>
      <c r="T1738">
        <f>MIN(P1738:S1738)</f>
        <v>0.1250858171394581</v>
      </c>
      <c r="U1738">
        <f>MATCH(T1738,P1738:S1738, 0)</f>
        <v>4</v>
      </c>
    </row>
    <row r="1739" spans="1:21" x14ac:dyDescent="0.35">
      <c r="A1739">
        <v>4</v>
      </c>
      <c r="B1739">
        <v>1728</v>
      </c>
      <c r="C1739" t="s">
        <v>112</v>
      </c>
      <c r="D1739" t="s">
        <v>113</v>
      </c>
      <c r="E1739" t="s">
        <v>168</v>
      </c>
      <c r="F1739" t="s">
        <v>169</v>
      </c>
      <c r="G1739" t="s">
        <v>366</v>
      </c>
      <c r="H1739" t="s">
        <v>367</v>
      </c>
      <c r="I1739" s="1">
        <v>41774</v>
      </c>
      <c r="J1739">
        <v>2014</v>
      </c>
      <c r="K1739" t="s">
        <v>38</v>
      </c>
      <c r="L1739" t="s">
        <v>13</v>
      </c>
      <c r="M1739" s="1">
        <v>41849</v>
      </c>
      <c r="N1739">
        <v>75</v>
      </c>
      <c r="O1739">
        <f>STANDARDIZE(N1739,$N$8,$N$9)</f>
        <v>0.70562254516919631</v>
      </c>
      <c r="P1739">
        <f>ABS($J$3-O1739)</f>
        <v>1.2329887689460866</v>
      </c>
      <c r="Q1739">
        <f>ABS($J$4-O1739)</f>
        <v>1.4831604032250025</v>
      </c>
      <c r="R1739">
        <f>ABS($J$5-O1739)</f>
        <v>0.85773131752771248</v>
      </c>
      <c r="S1739">
        <f>ABS($J$6-O1739)</f>
        <v>0.2680410367274102</v>
      </c>
      <c r="T1739">
        <f>MIN(P1739:S1739)</f>
        <v>0.2680410367274102</v>
      </c>
      <c r="U1739">
        <f>MATCH(T1739,P1739:S1739, 0)</f>
        <v>4</v>
      </c>
    </row>
    <row r="1740" spans="1:21" x14ac:dyDescent="0.35">
      <c r="A1740">
        <v>3</v>
      </c>
      <c r="B1740">
        <v>1729</v>
      </c>
      <c r="C1740" t="s">
        <v>184</v>
      </c>
      <c r="D1740" t="s">
        <v>185</v>
      </c>
      <c r="E1740" t="s">
        <v>168</v>
      </c>
      <c r="F1740" t="s">
        <v>169</v>
      </c>
      <c r="G1740" t="s">
        <v>186</v>
      </c>
      <c r="H1740" t="s">
        <v>187</v>
      </c>
      <c r="I1740" s="1">
        <v>41775</v>
      </c>
      <c r="J1740">
        <v>2014</v>
      </c>
      <c r="K1740" t="s">
        <v>38</v>
      </c>
      <c r="L1740" t="s">
        <v>13</v>
      </c>
      <c r="M1740" s="1">
        <v>41676</v>
      </c>
      <c r="N1740">
        <v>17</v>
      </c>
      <c r="O1740">
        <f>STANDARDIZE(N1740,$N$8,$N$9)</f>
        <v>-0.33080279684345626</v>
      </c>
      <c r="P1740">
        <f>ABS($J$3-O1740)</f>
        <v>0.19656342693343409</v>
      </c>
      <c r="Q1740">
        <f>ABS($J$4-O1740)</f>
        <v>2.5195857452376553</v>
      </c>
      <c r="R1740">
        <f>ABS($J$5-O1740)</f>
        <v>0.17869402448494009</v>
      </c>
      <c r="S1740">
        <f>ABS($J$6-O1740)</f>
        <v>0.76838430528524237</v>
      </c>
      <c r="T1740">
        <f>MIN(P1740:S1740)</f>
        <v>0.17869402448494009</v>
      </c>
      <c r="U1740">
        <f>MATCH(T1740,P1740:S1740, 0)</f>
        <v>3</v>
      </c>
    </row>
    <row r="1741" spans="1:21" x14ac:dyDescent="0.35">
      <c r="A1741">
        <v>3</v>
      </c>
      <c r="B1741">
        <v>1730</v>
      </c>
      <c r="C1741" t="s">
        <v>266</v>
      </c>
      <c r="D1741" t="s">
        <v>267</v>
      </c>
      <c r="E1741" t="s">
        <v>34</v>
      </c>
      <c r="F1741" t="s">
        <v>35</v>
      </c>
      <c r="G1741" t="s">
        <v>36</v>
      </c>
      <c r="H1741" t="s">
        <v>37</v>
      </c>
      <c r="I1741" s="1">
        <v>41775</v>
      </c>
      <c r="J1741">
        <v>2014</v>
      </c>
      <c r="K1741" t="s">
        <v>77</v>
      </c>
      <c r="L1741" t="s">
        <v>78</v>
      </c>
      <c r="M1741" s="1">
        <v>41979</v>
      </c>
      <c r="N1741">
        <v>27</v>
      </c>
      <c r="O1741">
        <f>STANDARDIZE(N1741,$N$8,$N$9)</f>
        <v>-0.15210877235851616</v>
      </c>
      <c r="P1741">
        <f>ABS($J$3-O1741)</f>
        <v>0.37525745141837419</v>
      </c>
      <c r="Q1741">
        <f>ABS($J$4-O1741)</f>
        <v>2.3408917207527153</v>
      </c>
      <c r="R1741">
        <f>ABS($J$5-O1741)</f>
        <v>0</v>
      </c>
      <c r="S1741">
        <f>ABS($J$6-O1741)</f>
        <v>0.58969028080030228</v>
      </c>
      <c r="T1741">
        <f>MIN(P1741:S1741)</f>
        <v>0</v>
      </c>
      <c r="U1741">
        <f>MATCH(T1741,P1741:S1741, 0)</f>
        <v>3</v>
      </c>
    </row>
    <row r="1742" spans="1:21" x14ac:dyDescent="0.35">
      <c r="A1742">
        <v>4</v>
      </c>
      <c r="B1742">
        <v>1731</v>
      </c>
      <c r="C1742" t="s">
        <v>14</v>
      </c>
      <c r="D1742" t="s">
        <v>15</v>
      </c>
      <c r="E1742" t="s">
        <v>34</v>
      </c>
      <c r="F1742" t="s">
        <v>35</v>
      </c>
      <c r="G1742" t="s">
        <v>36</v>
      </c>
      <c r="H1742" t="s">
        <v>37</v>
      </c>
      <c r="I1742" s="1">
        <v>41775</v>
      </c>
      <c r="J1742">
        <v>2014</v>
      </c>
      <c r="K1742" t="s">
        <v>20</v>
      </c>
      <c r="L1742" t="s">
        <v>21</v>
      </c>
      <c r="M1742" s="1">
        <v>41850</v>
      </c>
      <c r="N1742">
        <v>75</v>
      </c>
      <c r="O1742">
        <f>STANDARDIZE(N1742,$N$8,$N$9)</f>
        <v>0.70562254516919631</v>
      </c>
      <c r="P1742">
        <f>ABS($J$3-O1742)</f>
        <v>1.2329887689460866</v>
      </c>
      <c r="Q1742">
        <f>ABS($J$4-O1742)</f>
        <v>1.4831604032250025</v>
      </c>
      <c r="R1742">
        <f>ABS($J$5-O1742)</f>
        <v>0.85773131752771248</v>
      </c>
      <c r="S1742">
        <f>ABS($J$6-O1742)</f>
        <v>0.2680410367274102</v>
      </c>
      <c r="T1742">
        <f>MIN(P1742:S1742)</f>
        <v>0.2680410367274102</v>
      </c>
      <c r="U1742">
        <f>MATCH(T1742,P1742:S1742, 0)</f>
        <v>4</v>
      </c>
    </row>
    <row r="1743" spans="1:21" x14ac:dyDescent="0.35">
      <c r="A1743">
        <v>4</v>
      </c>
      <c r="B1743">
        <v>1732</v>
      </c>
      <c r="C1743" t="s">
        <v>14</v>
      </c>
      <c r="D1743" t="s">
        <v>15</v>
      </c>
      <c r="E1743" t="s">
        <v>34</v>
      </c>
      <c r="F1743" t="s">
        <v>35</v>
      </c>
      <c r="G1743" t="s">
        <v>36</v>
      </c>
      <c r="H1743" t="s">
        <v>37</v>
      </c>
      <c r="I1743" s="1">
        <v>41775</v>
      </c>
      <c r="J1743">
        <v>2014</v>
      </c>
      <c r="K1743" t="s">
        <v>20</v>
      </c>
      <c r="L1743" t="s">
        <v>21</v>
      </c>
      <c r="M1743" s="1">
        <v>41850</v>
      </c>
      <c r="N1743">
        <v>75</v>
      </c>
      <c r="O1743">
        <f>STANDARDIZE(N1743,$N$8,$N$9)</f>
        <v>0.70562254516919631</v>
      </c>
      <c r="P1743">
        <f>ABS($J$3-O1743)</f>
        <v>1.2329887689460866</v>
      </c>
      <c r="Q1743">
        <f>ABS($J$4-O1743)</f>
        <v>1.4831604032250025</v>
      </c>
      <c r="R1743">
        <f>ABS($J$5-O1743)</f>
        <v>0.85773131752771248</v>
      </c>
      <c r="S1743">
        <f>ABS($J$6-O1743)</f>
        <v>0.2680410367274102</v>
      </c>
      <c r="T1743">
        <f>MIN(P1743:S1743)</f>
        <v>0.2680410367274102</v>
      </c>
      <c r="U1743">
        <f>MATCH(T1743,P1743:S1743, 0)</f>
        <v>4</v>
      </c>
    </row>
    <row r="1744" spans="1:21" x14ac:dyDescent="0.35">
      <c r="A1744">
        <v>2</v>
      </c>
      <c r="B1744">
        <v>1733</v>
      </c>
      <c r="C1744" t="s">
        <v>453</v>
      </c>
      <c r="D1744" t="s">
        <v>454</v>
      </c>
      <c r="E1744" t="s">
        <v>131</v>
      </c>
      <c r="F1744" t="s">
        <v>132</v>
      </c>
      <c r="G1744" t="s">
        <v>211</v>
      </c>
      <c r="H1744" t="s">
        <v>212</v>
      </c>
      <c r="I1744" s="1">
        <v>41775</v>
      </c>
      <c r="J1744">
        <v>2014</v>
      </c>
      <c r="K1744" t="s">
        <v>41</v>
      </c>
      <c r="L1744" t="s">
        <v>42</v>
      </c>
      <c r="M1744" s="1">
        <v>41941</v>
      </c>
      <c r="N1744">
        <v>166</v>
      </c>
      <c r="O1744">
        <f>STANDARDIZE(N1744,$N$8,$N$9)</f>
        <v>2.3317381679821514</v>
      </c>
      <c r="P1744">
        <f>ABS($J$3-O1744)</f>
        <v>2.8591043917590415</v>
      </c>
      <c r="Q1744">
        <f>ABS($J$4-O1744)</f>
        <v>0.14295521958795243</v>
      </c>
      <c r="R1744">
        <f>ABS($J$5-O1744)</f>
        <v>2.4838469403406673</v>
      </c>
      <c r="S1744">
        <f>ABS($J$6-O1744)</f>
        <v>1.8941566595403652</v>
      </c>
      <c r="T1744">
        <f>MIN(P1744:S1744)</f>
        <v>0.14295521958795243</v>
      </c>
      <c r="U1744">
        <f>MATCH(T1744,P1744:S1744, 0)</f>
        <v>2</v>
      </c>
    </row>
    <row r="1745" spans="1:21" x14ac:dyDescent="0.35">
      <c r="A1745">
        <v>1</v>
      </c>
      <c r="B1745">
        <v>1734</v>
      </c>
      <c r="C1745" t="s">
        <v>172</v>
      </c>
      <c r="D1745" t="s">
        <v>173</v>
      </c>
      <c r="E1745" t="s">
        <v>163</v>
      </c>
      <c r="F1745" t="s">
        <v>59</v>
      </c>
      <c r="G1745" t="s">
        <v>431</v>
      </c>
      <c r="H1745" t="s">
        <v>432</v>
      </c>
      <c r="I1745" s="1">
        <v>41776</v>
      </c>
      <c r="J1745">
        <v>2014</v>
      </c>
      <c r="K1745" t="s">
        <v>125</v>
      </c>
      <c r="L1745" t="s">
        <v>126</v>
      </c>
      <c r="M1745" s="1">
        <v>41779</v>
      </c>
      <c r="N1745">
        <v>3</v>
      </c>
      <c r="O1745">
        <f>STANDARDIZE(N1745,$N$8,$N$9)</f>
        <v>-0.58097443112237235</v>
      </c>
      <c r="P1745">
        <f>ABS($J$3-O1745)</f>
        <v>5.3608207345481995E-2</v>
      </c>
      <c r="Q1745">
        <f>ABS($J$4-O1745)</f>
        <v>2.7697573795165713</v>
      </c>
      <c r="R1745">
        <f>ABS($J$5-O1745)</f>
        <v>0.42886565876385618</v>
      </c>
      <c r="S1745">
        <f>ABS($J$6-O1745)</f>
        <v>1.0185559395641586</v>
      </c>
      <c r="T1745">
        <f>MIN(P1745:S1745)</f>
        <v>5.3608207345481995E-2</v>
      </c>
      <c r="U1745">
        <f>MATCH(T1745,P1745:S1745, 0)</f>
        <v>1</v>
      </c>
    </row>
    <row r="1746" spans="1:21" x14ac:dyDescent="0.35">
      <c r="A1746">
        <v>1</v>
      </c>
      <c r="B1746">
        <v>1735</v>
      </c>
      <c r="C1746" t="s">
        <v>82</v>
      </c>
      <c r="D1746" t="s">
        <v>83</v>
      </c>
      <c r="E1746" t="s">
        <v>73</v>
      </c>
      <c r="F1746" t="s">
        <v>74</v>
      </c>
      <c r="G1746" t="s">
        <v>114</v>
      </c>
      <c r="H1746" t="s">
        <v>115</v>
      </c>
      <c r="I1746" s="1">
        <v>41776</v>
      </c>
      <c r="J1746">
        <v>2014</v>
      </c>
      <c r="K1746" t="s">
        <v>368</v>
      </c>
      <c r="L1746" t="s">
        <v>369</v>
      </c>
      <c r="M1746" s="1">
        <v>41781</v>
      </c>
      <c r="N1746">
        <v>5</v>
      </c>
      <c r="O1746">
        <f>STANDARDIZE(N1746,$N$8,$N$9)</f>
        <v>-0.54523562622538435</v>
      </c>
      <c r="P1746">
        <f>ABS($J$3-O1746)</f>
        <v>1.7869402448493998E-2</v>
      </c>
      <c r="Q1746">
        <f>ABS($J$4-O1746)</f>
        <v>2.7340185746195833</v>
      </c>
      <c r="R1746">
        <f>ABS($J$5-O1746)</f>
        <v>0.39312685386686819</v>
      </c>
      <c r="S1746">
        <f>ABS($J$6-O1746)</f>
        <v>0.98281713466717047</v>
      </c>
      <c r="T1746">
        <f>MIN(P1746:S1746)</f>
        <v>1.7869402448493998E-2</v>
      </c>
      <c r="U1746">
        <f>MATCH(T1746,P1746:S1746, 0)</f>
        <v>1</v>
      </c>
    </row>
    <row r="1747" spans="1:21" x14ac:dyDescent="0.35">
      <c r="A1747">
        <v>1</v>
      </c>
      <c r="B1747">
        <v>1736</v>
      </c>
      <c r="C1747" t="s">
        <v>82</v>
      </c>
      <c r="D1747" t="s">
        <v>83</v>
      </c>
      <c r="E1747" t="s">
        <v>73</v>
      </c>
      <c r="F1747" t="s">
        <v>74</v>
      </c>
      <c r="G1747" t="s">
        <v>75</v>
      </c>
      <c r="H1747" t="s">
        <v>76</v>
      </c>
      <c r="I1747" s="1">
        <v>41776</v>
      </c>
      <c r="J1747">
        <v>2014</v>
      </c>
      <c r="K1747" t="s">
        <v>77</v>
      </c>
      <c r="L1747" t="s">
        <v>78</v>
      </c>
      <c r="M1747" s="1">
        <v>41781</v>
      </c>
      <c r="N1747">
        <v>5</v>
      </c>
      <c r="O1747">
        <f>STANDARDIZE(N1747,$N$8,$N$9)</f>
        <v>-0.54523562622538435</v>
      </c>
      <c r="P1747">
        <f>ABS($J$3-O1747)</f>
        <v>1.7869402448493998E-2</v>
      </c>
      <c r="Q1747">
        <f>ABS($J$4-O1747)</f>
        <v>2.7340185746195833</v>
      </c>
      <c r="R1747">
        <f>ABS($J$5-O1747)</f>
        <v>0.39312685386686819</v>
      </c>
      <c r="S1747">
        <f>ABS($J$6-O1747)</f>
        <v>0.98281713466717047</v>
      </c>
      <c r="T1747">
        <f>MIN(P1747:S1747)</f>
        <v>1.7869402448493998E-2</v>
      </c>
      <c r="U1747">
        <f>MATCH(T1747,P1747:S1747, 0)</f>
        <v>1</v>
      </c>
    </row>
    <row r="1748" spans="1:21" x14ac:dyDescent="0.35">
      <c r="A1748">
        <v>1</v>
      </c>
      <c r="B1748">
        <v>1737</v>
      </c>
      <c r="C1748" t="s">
        <v>14</v>
      </c>
      <c r="D1748" t="s">
        <v>15</v>
      </c>
      <c r="E1748" t="s">
        <v>219</v>
      </c>
      <c r="F1748" t="s">
        <v>220</v>
      </c>
      <c r="G1748" t="s">
        <v>221</v>
      </c>
      <c r="H1748" t="s">
        <v>222</v>
      </c>
      <c r="I1748" s="1">
        <v>41776</v>
      </c>
      <c r="J1748">
        <v>2014</v>
      </c>
      <c r="K1748" t="s">
        <v>38</v>
      </c>
      <c r="L1748" t="s">
        <v>13</v>
      </c>
      <c r="M1748" s="1">
        <v>41789</v>
      </c>
      <c r="N1748">
        <v>13</v>
      </c>
      <c r="O1748">
        <f>STANDARDIZE(N1748,$N$8,$N$9)</f>
        <v>-0.40228040663743231</v>
      </c>
      <c r="P1748">
        <f>ABS($J$3-O1748)</f>
        <v>0.12508581713945804</v>
      </c>
      <c r="Q1748">
        <f>ABS($J$4-O1748)</f>
        <v>2.5910633550316313</v>
      </c>
      <c r="R1748">
        <f>ABS($J$5-O1748)</f>
        <v>0.25017163427891614</v>
      </c>
      <c r="S1748">
        <f>ABS($J$6-O1748)</f>
        <v>0.83986191507921837</v>
      </c>
      <c r="T1748">
        <f>MIN(P1748:S1748)</f>
        <v>0.12508581713945804</v>
      </c>
      <c r="U1748">
        <f>MATCH(T1748,P1748:S1748, 0)</f>
        <v>1</v>
      </c>
    </row>
    <row r="1749" spans="1:21" x14ac:dyDescent="0.35">
      <c r="A1749">
        <v>3</v>
      </c>
      <c r="B1749">
        <v>1738</v>
      </c>
      <c r="C1749" t="s">
        <v>14</v>
      </c>
      <c r="D1749" t="s">
        <v>15</v>
      </c>
      <c r="E1749" t="s">
        <v>58</v>
      </c>
      <c r="F1749" t="s">
        <v>59</v>
      </c>
      <c r="G1749" t="s">
        <v>60</v>
      </c>
      <c r="H1749" t="s">
        <v>61</v>
      </c>
      <c r="I1749" s="1">
        <v>41776</v>
      </c>
      <c r="J1749">
        <v>2014</v>
      </c>
      <c r="K1749" t="s">
        <v>41</v>
      </c>
      <c r="L1749" t="s">
        <v>42</v>
      </c>
      <c r="M1749" s="1">
        <v>41704</v>
      </c>
      <c r="N1749">
        <v>17</v>
      </c>
      <c r="O1749">
        <f>STANDARDIZE(N1749,$N$8,$N$9)</f>
        <v>-0.33080279684345626</v>
      </c>
      <c r="P1749">
        <f>ABS($J$3-O1749)</f>
        <v>0.19656342693343409</v>
      </c>
      <c r="Q1749">
        <f>ABS($J$4-O1749)</f>
        <v>2.5195857452376553</v>
      </c>
      <c r="R1749">
        <f>ABS($J$5-O1749)</f>
        <v>0.17869402448494009</v>
      </c>
      <c r="S1749">
        <f>ABS($J$6-O1749)</f>
        <v>0.76838430528524237</v>
      </c>
      <c r="T1749">
        <f>MIN(P1749:S1749)</f>
        <v>0.17869402448494009</v>
      </c>
      <c r="U1749">
        <f>MATCH(T1749,P1749:S1749, 0)</f>
        <v>3</v>
      </c>
    </row>
    <row r="1750" spans="1:21" x14ac:dyDescent="0.35">
      <c r="A1750">
        <v>4</v>
      </c>
      <c r="B1750">
        <v>1739</v>
      </c>
      <c r="C1750" t="s">
        <v>172</v>
      </c>
      <c r="D1750" t="s">
        <v>173</v>
      </c>
      <c r="E1750" t="s">
        <v>141</v>
      </c>
      <c r="F1750" t="s">
        <v>142</v>
      </c>
      <c r="G1750" t="s">
        <v>143</v>
      </c>
      <c r="H1750" t="s">
        <v>144</v>
      </c>
      <c r="I1750" s="1">
        <v>41776</v>
      </c>
      <c r="J1750">
        <v>2014</v>
      </c>
      <c r="K1750" t="s">
        <v>176</v>
      </c>
      <c r="L1750" t="s">
        <v>177</v>
      </c>
      <c r="M1750" s="1">
        <v>41835</v>
      </c>
      <c r="N1750">
        <v>59</v>
      </c>
      <c r="O1750">
        <f>STANDARDIZE(N1750,$N$8,$N$9)</f>
        <v>0.41971210599329212</v>
      </c>
      <c r="P1750">
        <f>ABS($J$3-O1750)</f>
        <v>0.94707832977018247</v>
      </c>
      <c r="Q1750">
        <f>ABS($J$4-O1750)</f>
        <v>1.769070842400907</v>
      </c>
      <c r="R1750">
        <f>ABS($J$5-O1750)</f>
        <v>0.57182087835180828</v>
      </c>
      <c r="S1750">
        <f>ABS($J$6-O1750)</f>
        <v>1.7869402448493998E-2</v>
      </c>
      <c r="T1750">
        <f>MIN(P1750:S1750)</f>
        <v>1.7869402448493998E-2</v>
      </c>
      <c r="U1750">
        <f>MATCH(T1750,P1750:S1750, 0)</f>
        <v>4</v>
      </c>
    </row>
    <row r="1751" spans="1:21" x14ac:dyDescent="0.35">
      <c r="A1751">
        <v>1</v>
      </c>
      <c r="B1751">
        <v>1740</v>
      </c>
      <c r="C1751" t="s">
        <v>14</v>
      </c>
      <c r="D1751" t="s">
        <v>15</v>
      </c>
      <c r="E1751" t="s">
        <v>79</v>
      </c>
      <c r="F1751" t="s">
        <v>35</v>
      </c>
      <c r="G1751" t="s">
        <v>80</v>
      </c>
      <c r="H1751" t="s">
        <v>81</v>
      </c>
      <c r="I1751" s="1">
        <v>41777</v>
      </c>
      <c r="J1751">
        <v>2014</v>
      </c>
      <c r="K1751" t="s">
        <v>77</v>
      </c>
      <c r="L1751" t="s">
        <v>78</v>
      </c>
      <c r="M1751" s="1">
        <v>41780</v>
      </c>
      <c r="N1751">
        <v>3</v>
      </c>
      <c r="O1751">
        <f>STANDARDIZE(N1751,$N$8,$N$9)</f>
        <v>-0.58097443112237235</v>
      </c>
      <c r="P1751">
        <f>ABS($J$3-O1751)</f>
        <v>5.3608207345481995E-2</v>
      </c>
      <c r="Q1751">
        <f>ABS($J$4-O1751)</f>
        <v>2.7697573795165713</v>
      </c>
      <c r="R1751">
        <f>ABS($J$5-O1751)</f>
        <v>0.42886565876385618</v>
      </c>
      <c r="S1751">
        <f>ABS($J$6-O1751)</f>
        <v>1.0185559395641586</v>
      </c>
      <c r="T1751">
        <f>MIN(P1751:S1751)</f>
        <v>5.3608207345481995E-2</v>
      </c>
      <c r="U1751">
        <f>MATCH(T1751,P1751:S1751, 0)</f>
        <v>1</v>
      </c>
    </row>
    <row r="1752" spans="1:21" x14ac:dyDescent="0.35">
      <c r="A1752">
        <v>1</v>
      </c>
      <c r="B1752">
        <v>1741</v>
      </c>
      <c r="C1752" t="s">
        <v>182</v>
      </c>
      <c r="D1752" t="s">
        <v>183</v>
      </c>
      <c r="E1752" t="s">
        <v>168</v>
      </c>
      <c r="F1752" t="s">
        <v>169</v>
      </c>
      <c r="G1752" t="s">
        <v>170</v>
      </c>
      <c r="H1752" t="s">
        <v>171</v>
      </c>
      <c r="I1752" s="1">
        <v>41777</v>
      </c>
      <c r="J1752">
        <v>2014</v>
      </c>
      <c r="K1752" t="s">
        <v>77</v>
      </c>
      <c r="L1752" t="s">
        <v>78</v>
      </c>
      <c r="M1752" s="1">
        <v>41783</v>
      </c>
      <c r="N1752">
        <v>6</v>
      </c>
      <c r="O1752">
        <f>STANDARDIZE(N1752,$N$8,$N$9)</f>
        <v>-0.52736622377689035</v>
      </c>
      <c r="P1752">
        <f>ABS($J$3-O1752)</f>
        <v>0</v>
      </c>
      <c r="Q1752">
        <f>ABS($J$4-O1752)</f>
        <v>2.7161491721710895</v>
      </c>
      <c r="R1752">
        <f>ABS($J$5-O1752)</f>
        <v>0.37525745141837419</v>
      </c>
      <c r="S1752">
        <f>ABS($J$6-O1752)</f>
        <v>0.96494773221867647</v>
      </c>
      <c r="T1752">
        <f>MIN(P1752:S1752)</f>
        <v>0</v>
      </c>
      <c r="U1752">
        <f>MATCH(T1752,P1752:S1752, 0)</f>
        <v>1</v>
      </c>
    </row>
    <row r="1753" spans="1:21" x14ac:dyDescent="0.35">
      <c r="A1753">
        <v>3</v>
      </c>
      <c r="B1753">
        <v>1742</v>
      </c>
      <c r="C1753" t="s">
        <v>112</v>
      </c>
      <c r="D1753" t="s">
        <v>113</v>
      </c>
      <c r="E1753" t="s">
        <v>73</v>
      </c>
      <c r="F1753" t="s">
        <v>74</v>
      </c>
      <c r="G1753" t="s">
        <v>75</v>
      </c>
      <c r="H1753" t="s">
        <v>76</v>
      </c>
      <c r="I1753" s="1">
        <v>41777</v>
      </c>
      <c r="J1753">
        <v>2014</v>
      </c>
      <c r="K1753" t="s">
        <v>77</v>
      </c>
      <c r="L1753" t="s">
        <v>78</v>
      </c>
      <c r="M1753" s="1">
        <v>41826</v>
      </c>
      <c r="N1753">
        <v>20</v>
      </c>
      <c r="O1753">
        <f>STANDARDIZE(N1753,$N$8,$N$9)</f>
        <v>-0.27719458949797421</v>
      </c>
      <c r="P1753">
        <f>ABS($J$3-O1753)</f>
        <v>0.25017163427891614</v>
      </c>
      <c r="Q1753">
        <f>ABS($J$4-O1753)</f>
        <v>2.4659775378921731</v>
      </c>
      <c r="R1753">
        <f>ABS($J$5-O1753)</f>
        <v>0.12508581713945804</v>
      </c>
      <c r="S1753">
        <f>ABS($J$6-O1753)</f>
        <v>0.71477609793976038</v>
      </c>
      <c r="T1753">
        <f>MIN(P1753:S1753)</f>
        <v>0.12508581713945804</v>
      </c>
      <c r="U1753">
        <f>MATCH(T1753,P1753:S1753, 0)</f>
        <v>3</v>
      </c>
    </row>
    <row r="1754" spans="1:21" x14ac:dyDescent="0.35">
      <c r="A1754">
        <v>1</v>
      </c>
      <c r="B1754">
        <v>1743</v>
      </c>
      <c r="C1754" t="s">
        <v>172</v>
      </c>
      <c r="D1754" t="s">
        <v>173</v>
      </c>
      <c r="E1754" t="s">
        <v>34</v>
      </c>
      <c r="F1754" t="s">
        <v>35</v>
      </c>
      <c r="G1754" t="s">
        <v>36</v>
      </c>
      <c r="H1754" t="s">
        <v>37</v>
      </c>
      <c r="I1754" s="1">
        <v>41778</v>
      </c>
      <c r="J1754">
        <v>2014</v>
      </c>
      <c r="K1754" t="s">
        <v>38</v>
      </c>
      <c r="L1754" t="s">
        <v>13</v>
      </c>
      <c r="M1754" s="1">
        <v>41781</v>
      </c>
      <c r="N1754">
        <v>3</v>
      </c>
      <c r="O1754">
        <f>STANDARDIZE(N1754,$N$8,$N$9)</f>
        <v>-0.58097443112237235</v>
      </c>
      <c r="P1754">
        <f>ABS($J$3-O1754)</f>
        <v>5.3608207345481995E-2</v>
      </c>
      <c r="Q1754">
        <f>ABS($J$4-O1754)</f>
        <v>2.7697573795165713</v>
      </c>
      <c r="R1754">
        <f>ABS($J$5-O1754)</f>
        <v>0.42886565876385618</v>
      </c>
      <c r="S1754">
        <f>ABS($J$6-O1754)</f>
        <v>1.0185559395641586</v>
      </c>
      <c r="T1754">
        <f>MIN(P1754:S1754)</f>
        <v>5.3608207345481995E-2</v>
      </c>
      <c r="U1754">
        <f>MATCH(T1754,P1754:S1754, 0)</f>
        <v>1</v>
      </c>
    </row>
    <row r="1755" spans="1:21" x14ac:dyDescent="0.35">
      <c r="A1755">
        <v>1</v>
      </c>
      <c r="B1755">
        <v>1744</v>
      </c>
      <c r="C1755" t="s">
        <v>270</v>
      </c>
      <c r="D1755" t="s">
        <v>271</v>
      </c>
      <c r="E1755" t="s">
        <v>79</v>
      </c>
      <c r="F1755" t="s">
        <v>35</v>
      </c>
      <c r="G1755" t="s">
        <v>80</v>
      </c>
      <c r="H1755" t="s">
        <v>81</v>
      </c>
      <c r="I1755" s="1">
        <v>41778</v>
      </c>
      <c r="J1755">
        <v>2014</v>
      </c>
      <c r="K1755" t="s">
        <v>41</v>
      </c>
      <c r="L1755" t="s">
        <v>42</v>
      </c>
      <c r="M1755" s="1">
        <v>41781</v>
      </c>
      <c r="N1755">
        <v>3</v>
      </c>
      <c r="O1755">
        <f>STANDARDIZE(N1755,$N$8,$N$9)</f>
        <v>-0.58097443112237235</v>
      </c>
      <c r="P1755">
        <f>ABS($J$3-O1755)</f>
        <v>5.3608207345481995E-2</v>
      </c>
      <c r="Q1755">
        <f>ABS($J$4-O1755)</f>
        <v>2.7697573795165713</v>
      </c>
      <c r="R1755">
        <f>ABS($J$5-O1755)</f>
        <v>0.42886565876385618</v>
      </c>
      <c r="S1755">
        <f>ABS($J$6-O1755)</f>
        <v>1.0185559395641586</v>
      </c>
      <c r="T1755">
        <f>MIN(P1755:S1755)</f>
        <v>5.3608207345481995E-2</v>
      </c>
      <c r="U1755">
        <f>MATCH(T1755,P1755:S1755, 0)</f>
        <v>1</v>
      </c>
    </row>
    <row r="1756" spans="1:21" x14ac:dyDescent="0.35">
      <c r="A1756">
        <v>1</v>
      </c>
      <c r="B1756">
        <v>1745</v>
      </c>
      <c r="C1756" t="s">
        <v>82</v>
      </c>
      <c r="D1756" t="s">
        <v>83</v>
      </c>
      <c r="E1756" t="s">
        <v>168</v>
      </c>
      <c r="F1756" t="s">
        <v>169</v>
      </c>
      <c r="G1756" t="s">
        <v>170</v>
      </c>
      <c r="H1756" t="s">
        <v>171</v>
      </c>
      <c r="I1756" s="1">
        <v>41778</v>
      </c>
      <c r="J1756">
        <v>2014</v>
      </c>
      <c r="K1756" t="s">
        <v>77</v>
      </c>
      <c r="L1756" t="s">
        <v>78</v>
      </c>
      <c r="M1756" s="1">
        <v>41785</v>
      </c>
      <c r="N1756">
        <v>7</v>
      </c>
      <c r="O1756">
        <f>STANDARDIZE(N1756,$N$8,$N$9)</f>
        <v>-0.50949682132839635</v>
      </c>
      <c r="P1756">
        <f>ABS($J$3-O1756)</f>
        <v>1.7869402448493998E-2</v>
      </c>
      <c r="Q1756">
        <f>ABS($J$4-O1756)</f>
        <v>2.6982797697225953</v>
      </c>
      <c r="R1756">
        <f>ABS($J$5-O1756)</f>
        <v>0.35738804896988019</v>
      </c>
      <c r="S1756">
        <f>ABS($J$6-O1756)</f>
        <v>0.94707832977018247</v>
      </c>
      <c r="T1756">
        <f>MIN(P1756:S1756)</f>
        <v>1.7869402448493998E-2</v>
      </c>
      <c r="U1756">
        <f>MATCH(T1756,P1756:S1756, 0)</f>
        <v>1</v>
      </c>
    </row>
    <row r="1757" spans="1:21" x14ac:dyDescent="0.35">
      <c r="A1757">
        <v>1</v>
      </c>
      <c r="B1757">
        <v>1746</v>
      </c>
      <c r="C1757" t="s">
        <v>489</v>
      </c>
      <c r="D1757" t="s">
        <v>490</v>
      </c>
      <c r="E1757" t="s">
        <v>34</v>
      </c>
      <c r="F1757" t="s">
        <v>35</v>
      </c>
      <c r="G1757" t="s">
        <v>139</v>
      </c>
      <c r="H1757" t="s">
        <v>140</v>
      </c>
      <c r="I1757" s="1">
        <v>41778</v>
      </c>
      <c r="J1757">
        <v>2014</v>
      </c>
      <c r="K1757" t="s">
        <v>69</v>
      </c>
      <c r="L1757" t="s">
        <v>70</v>
      </c>
      <c r="M1757" s="1">
        <v>41735</v>
      </c>
      <c r="N1757">
        <v>16</v>
      </c>
      <c r="O1757">
        <f>STANDARDIZE(N1757,$N$8,$N$9)</f>
        <v>-0.34867219929195026</v>
      </c>
      <c r="P1757">
        <f>ABS($J$3-O1757)</f>
        <v>0.17869402448494009</v>
      </c>
      <c r="Q1757">
        <f>ABS($J$4-O1757)</f>
        <v>2.5374551476861491</v>
      </c>
      <c r="R1757">
        <f>ABS($J$5-O1757)</f>
        <v>0.19656342693343409</v>
      </c>
      <c r="S1757">
        <f>ABS($J$6-O1757)</f>
        <v>0.78625370773373637</v>
      </c>
      <c r="T1757">
        <f>MIN(P1757:S1757)</f>
        <v>0.17869402448494009</v>
      </c>
      <c r="U1757">
        <f>MATCH(T1757,P1757:S1757, 0)</f>
        <v>1</v>
      </c>
    </row>
    <row r="1758" spans="1:21" x14ac:dyDescent="0.35">
      <c r="A1758">
        <v>3</v>
      </c>
      <c r="B1758">
        <v>1747</v>
      </c>
      <c r="C1758" t="s">
        <v>14</v>
      </c>
      <c r="D1758" t="s">
        <v>15</v>
      </c>
      <c r="E1758" t="s">
        <v>34</v>
      </c>
      <c r="F1758" t="s">
        <v>35</v>
      </c>
      <c r="G1758" t="s">
        <v>139</v>
      </c>
      <c r="H1758" t="s">
        <v>140</v>
      </c>
      <c r="I1758" s="1">
        <v>41778</v>
      </c>
      <c r="J1758">
        <v>2014</v>
      </c>
      <c r="K1758" t="s">
        <v>227</v>
      </c>
      <c r="L1758" t="s">
        <v>228</v>
      </c>
      <c r="M1758" s="1">
        <v>41809</v>
      </c>
      <c r="N1758">
        <v>31</v>
      </c>
      <c r="O1758">
        <f>STANDARDIZE(N1758,$N$8,$N$9)</f>
        <v>-8.0631162564540129E-2</v>
      </c>
      <c r="P1758">
        <f>ABS($J$3-O1758)</f>
        <v>0.44673506121235024</v>
      </c>
      <c r="Q1758">
        <f>ABS($J$4-O1758)</f>
        <v>2.2694141109587389</v>
      </c>
      <c r="R1758">
        <f>ABS($J$5-O1758)</f>
        <v>7.1477609793976035E-2</v>
      </c>
      <c r="S1758">
        <f>ABS($J$6-O1758)</f>
        <v>0.51821267100632629</v>
      </c>
      <c r="T1758">
        <f>MIN(P1758:S1758)</f>
        <v>7.1477609793976035E-2</v>
      </c>
      <c r="U1758">
        <f>MATCH(T1758,P1758:S1758, 0)</f>
        <v>3</v>
      </c>
    </row>
    <row r="1759" spans="1:21" x14ac:dyDescent="0.35">
      <c r="A1759">
        <v>4</v>
      </c>
      <c r="B1759">
        <v>1748</v>
      </c>
      <c r="C1759" t="s">
        <v>14</v>
      </c>
      <c r="D1759" t="s">
        <v>15</v>
      </c>
      <c r="E1759" t="s">
        <v>24</v>
      </c>
      <c r="F1759" t="s">
        <v>25</v>
      </c>
      <c r="G1759" t="s">
        <v>26</v>
      </c>
      <c r="H1759" t="s">
        <v>27</v>
      </c>
      <c r="I1759" s="1">
        <v>41778</v>
      </c>
      <c r="J1759">
        <v>2014</v>
      </c>
      <c r="K1759" t="s">
        <v>28</v>
      </c>
      <c r="L1759" t="s">
        <v>29</v>
      </c>
      <c r="M1759" s="1">
        <v>41950</v>
      </c>
      <c r="N1759">
        <v>53</v>
      </c>
      <c r="O1759">
        <f>STANDARDIZE(N1759,$N$8,$N$9)</f>
        <v>0.31249569130232807</v>
      </c>
      <c r="P1759">
        <f>ABS($J$3-O1759)</f>
        <v>0.83986191507921837</v>
      </c>
      <c r="Q1759">
        <f>ABS($J$4-O1759)</f>
        <v>1.8762872570918709</v>
      </c>
      <c r="R1759">
        <f>ABS($J$5-O1759)</f>
        <v>0.46460446366084424</v>
      </c>
      <c r="S1759">
        <f>ABS($J$6-O1759)</f>
        <v>0.12508581713945804</v>
      </c>
      <c r="T1759">
        <f>MIN(P1759:S1759)</f>
        <v>0.12508581713945804</v>
      </c>
      <c r="U1759">
        <f>MATCH(T1759,P1759:S1759, 0)</f>
        <v>4</v>
      </c>
    </row>
    <row r="1760" spans="1:21" x14ac:dyDescent="0.35">
      <c r="A1760">
        <v>4</v>
      </c>
      <c r="B1760">
        <v>1749</v>
      </c>
      <c r="C1760" t="s">
        <v>62</v>
      </c>
      <c r="D1760" t="s">
        <v>63</v>
      </c>
      <c r="E1760" t="s">
        <v>131</v>
      </c>
      <c r="F1760" t="s">
        <v>132</v>
      </c>
      <c r="G1760" t="s">
        <v>211</v>
      </c>
      <c r="H1760" t="s">
        <v>212</v>
      </c>
      <c r="I1760" s="1">
        <v>41778</v>
      </c>
      <c r="J1760">
        <v>2014</v>
      </c>
      <c r="K1760" t="s">
        <v>69</v>
      </c>
      <c r="L1760" t="s">
        <v>70</v>
      </c>
      <c r="M1760" s="1">
        <v>41835</v>
      </c>
      <c r="N1760">
        <v>57</v>
      </c>
      <c r="O1760">
        <f>STANDARDIZE(N1760,$N$8,$N$9)</f>
        <v>0.38397330109630412</v>
      </c>
      <c r="P1760">
        <f>ABS($J$3-O1760)</f>
        <v>0.91133952487319447</v>
      </c>
      <c r="Q1760">
        <f>ABS($J$4-O1760)</f>
        <v>1.8048096472978949</v>
      </c>
      <c r="R1760">
        <f>ABS($J$5-O1760)</f>
        <v>0.53608207345482028</v>
      </c>
      <c r="S1760">
        <f>ABS($J$6-O1760)</f>
        <v>5.3608207345481995E-2</v>
      </c>
      <c r="T1760">
        <f>MIN(P1760:S1760)</f>
        <v>5.3608207345481995E-2</v>
      </c>
      <c r="U1760">
        <f>MATCH(T1760,P1760:S1760, 0)</f>
        <v>4</v>
      </c>
    </row>
    <row r="1761" spans="1:21" x14ac:dyDescent="0.35">
      <c r="A1761">
        <v>2</v>
      </c>
      <c r="B1761">
        <v>1750</v>
      </c>
      <c r="C1761" t="s">
        <v>14</v>
      </c>
      <c r="D1761" t="s">
        <v>15</v>
      </c>
      <c r="E1761" t="s">
        <v>24</v>
      </c>
      <c r="F1761" t="s">
        <v>25</v>
      </c>
      <c r="G1761" t="s">
        <v>26</v>
      </c>
      <c r="H1761" t="s">
        <v>27</v>
      </c>
      <c r="I1761" s="1">
        <v>41778</v>
      </c>
      <c r="J1761">
        <v>2014</v>
      </c>
      <c r="K1761" t="s">
        <v>28</v>
      </c>
      <c r="L1761" t="s">
        <v>29</v>
      </c>
      <c r="M1761" s="1">
        <v>41985</v>
      </c>
      <c r="N1761">
        <v>207</v>
      </c>
      <c r="O1761">
        <f>STANDARDIZE(N1761,$N$8,$N$9)</f>
        <v>3.0643836683704055</v>
      </c>
      <c r="P1761">
        <f>ABS($J$3-O1761)</f>
        <v>3.5917498921472957</v>
      </c>
      <c r="Q1761">
        <f>ABS($J$4-O1761)</f>
        <v>0.87560071997620659</v>
      </c>
      <c r="R1761">
        <f>ABS($J$5-O1761)</f>
        <v>3.2164924407289215</v>
      </c>
      <c r="S1761">
        <f>ABS($J$6-O1761)</f>
        <v>2.6268021599286193</v>
      </c>
      <c r="T1761">
        <f>MIN(P1761:S1761)</f>
        <v>0.87560071997620659</v>
      </c>
      <c r="U1761">
        <f>MATCH(T1761,P1761:S1761, 0)</f>
        <v>2</v>
      </c>
    </row>
    <row r="1762" spans="1:21" x14ac:dyDescent="0.35">
      <c r="A1762">
        <v>1</v>
      </c>
      <c r="B1762">
        <v>1751</v>
      </c>
      <c r="C1762" t="s">
        <v>46</v>
      </c>
      <c r="D1762" t="s">
        <v>47</v>
      </c>
      <c r="E1762" t="s">
        <v>84</v>
      </c>
      <c r="F1762" t="s">
        <v>85</v>
      </c>
      <c r="G1762" t="s">
        <v>86</v>
      </c>
      <c r="H1762" t="s">
        <v>87</v>
      </c>
      <c r="I1762" s="1">
        <v>41779</v>
      </c>
      <c r="J1762">
        <v>2014</v>
      </c>
      <c r="K1762" t="s">
        <v>176</v>
      </c>
      <c r="L1762" t="s">
        <v>177</v>
      </c>
      <c r="M1762" s="1">
        <v>41779</v>
      </c>
      <c r="N1762">
        <v>0</v>
      </c>
      <c r="O1762">
        <f>STANDARDIZE(N1762,$N$8,$N$9)</f>
        <v>-0.63458263846785445</v>
      </c>
      <c r="P1762">
        <f>ABS($J$3-O1762)</f>
        <v>0.1072164146909641</v>
      </c>
      <c r="Q1762">
        <f>ABS($J$4-O1762)</f>
        <v>2.8233655868620535</v>
      </c>
      <c r="R1762">
        <f>ABS($J$5-O1762)</f>
        <v>0.48247386610933829</v>
      </c>
      <c r="S1762">
        <f>ABS($J$6-O1762)</f>
        <v>1.0721641469096406</v>
      </c>
      <c r="T1762">
        <f>MIN(P1762:S1762)</f>
        <v>0.1072164146909641</v>
      </c>
      <c r="U1762">
        <f>MATCH(T1762,P1762:S1762, 0)</f>
        <v>1</v>
      </c>
    </row>
    <row r="1763" spans="1:21" x14ac:dyDescent="0.35">
      <c r="A1763">
        <v>1</v>
      </c>
      <c r="B1763">
        <v>1752</v>
      </c>
      <c r="C1763" t="s">
        <v>515</v>
      </c>
      <c r="D1763" t="s">
        <v>516</v>
      </c>
      <c r="E1763" t="s">
        <v>73</v>
      </c>
      <c r="F1763" t="s">
        <v>74</v>
      </c>
      <c r="G1763" t="s">
        <v>75</v>
      </c>
      <c r="H1763" t="s">
        <v>76</v>
      </c>
      <c r="I1763" s="1">
        <v>41779</v>
      </c>
      <c r="J1763">
        <v>2014</v>
      </c>
      <c r="K1763" t="s">
        <v>94</v>
      </c>
      <c r="L1763" t="s">
        <v>95</v>
      </c>
      <c r="M1763" s="1">
        <v>41782</v>
      </c>
      <c r="N1763">
        <v>3</v>
      </c>
      <c r="O1763">
        <f>STANDARDIZE(N1763,$N$8,$N$9)</f>
        <v>-0.58097443112237235</v>
      </c>
      <c r="P1763">
        <f>ABS($J$3-O1763)</f>
        <v>5.3608207345481995E-2</v>
      </c>
      <c r="Q1763">
        <f>ABS($J$4-O1763)</f>
        <v>2.7697573795165713</v>
      </c>
      <c r="R1763">
        <f>ABS($J$5-O1763)</f>
        <v>0.42886565876385618</v>
      </c>
      <c r="S1763">
        <f>ABS($J$6-O1763)</f>
        <v>1.0185559395641586</v>
      </c>
      <c r="T1763">
        <f>MIN(P1763:S1763)</f>
        <v>5.3608207345481995E-2</v>
      </c>
      <c r="U1763">
        <f>MATCH(T1763,P1763:S1763, 0)</f>
        <v>1</v>
      </c>
    </row>
    <row r="1764" spans="1:21" x14ac:dyDescent="0.35">
      <c r="A1764">
        <v>1</v>
      </c>
      <c r="B1764">
        <v>1753</v>
      </c>
      <c r="C1764" t="s">
        <v>14</v>
      </c>
      <c r="D1764" t="s">
        <v>15</v>
      </c>
      <c r="E1764" t="s">
        <v>219</v>
      </c>
      <c r="F1764" t="s">
        <v>418</v>
      </c>
      <c r="G1764" t="s">
        <v>419</v>
      </c>
      <c r="H1764" t="s">
        <v>420</v>
      </c>
      <c r="I1764" s="1">
        <v>41779</v>
      </c>
      <c r="J1764">
        <v>2014</v>
      </c>
      <c r="K1764" t="s">
        <v>77</v>
      </c>
      <c r="L1764" t="s">
        <v>78</v>
      </c>
      <c r="M1764" s="1">
        <v>41704</v>
      </c>
      <c r="N1764">
        <v>14</v>
      </c>
      <c r="O1764">
        <f>STANDARDIZE(N1764,$N$8,$N$9)</f>
        <v>-0.38441100418893831</v>
      </c>
      <c r="P1764">
        <f>ABS($J$3-O1764)</f>
        <v>0.14295521958795204</v>
      </c>
      <c r="Q1764">
        <f>ABS($J$4-O1764)</f>
        <v>2.5731939525831371</v>
      </c>
      <c r="R1764">
        <f>ABS($J$5-O1764)</f>
        <v>0.23230223183042215</v>
      </c>
      <c r="S1764">
        <f>ABS($J$6-O1764)</f>
        <v>0.82199251263072437</v>
      </c>
      <c r="T1764">
        <f>MIN(P1764:S1764)</f>
        <v>0.14295521958795204</v>
      </c>
      <c r="U1764">
        <f>MATCH(T1764,P1764:S1764, 0)</f>
        <v>1</v>
      </c>
    </row>
    <row r="1765" spans="1:21" x14ac:dyDescent="0.35">
      <c r="A1765">
        <v>3</v>
      </c>
      <c r="B1765">
        <v>1754</v>
      </c>
      <c r="C1765" t="s">
        <v>14</v>
      </c>
      <c r="D1765" t="s">
        <v>15</v>
      </c>
      <c r="E1765" t="s">
        <v>43</v>
      </c>
      <c r="F1765" t="s">
        <v>35</v>
      </c>
      <c r="G1765" t="s">
        <v>48</v>
      </c>
      <c r="H1765" t="s">
        <v>49</v>
      </c>
      <c r="I1765" s="1">
        <v>41779</v>
      </c>
      <c r="J1765">
        <v>2014</v>
      </c>
      <c r="K1765" t="s">
        <v>20</v>
      </c>
      <c r="L1765" t="s">
        <v>21</v>
      </c>
      <c r="M1765" s="1">
        <v>41888</v>
      </c>
      <c r="N1765">
        <v>20</v>
      </c>
      <c r="O1765">
        <f>STANDARDIZE(N1765,$N$8,$N$9)</f>
        <v>-0.27719458949797421</v>
      </c>
      <c r="P1765">
        <f>ABS($J$3-O1765)</f>
        <v>0.25017163427891614</v>
      </c>
      <c r="Q1765">
        <f>ABS($J$4-O1765)</f>
        <v>2.4659775378921731</v>
      </c>
      <c r="R1765">
        <f>ABS($J$5-O1765)</f>
        <v>0.12508581713945804</v>
      </c>
      <c r="S1765">
        <f>ABS($J$6-O1765)</f>
        <v>0.71477609793976038</v>
      </c>
      <c r="T1765">
        <f>MIN(P1765:S1765)</f>
        <v>0.12508581713945804</v>
      </c>
      <c r="U1765">
        <f>MATCH(T1765,P1765:S1765, 0)</f>
        <v>3</v>
      </c>
    </row>
    <row r="1766" spans="1:21" x14ac:dyDescent="0.35">
      <c r="A1766">
        <v>3</v>
      </c>
      <c r="B1766">
        <v>1755</v>
      </c>
      <c r="C1766" t="s">
        <v>256</v>
      </c>
      <c r="D1766" t="s">
        <v>257</v>
      </c>
      <c r="E1766" t="s">
        <v>296</v>
      </c>
      <c r="F1766" t="s">
        <v>320</v>
      </c>
      <c r="G1766" t="s">
        <v>321</v>
      </c>
      <c r="H1766" t="s">
        <v>322</v>
      </c>
      <c r="I1766" s="1">
        <v>41779</v>
      </c>
      <c r="J1766">
        <v>2014</v>
      </c>
      <c r="K1766" t="s">
        <v>77</v>
      </c>
      <c r="L1766" t="s">
        <v>78</v>
      </c>
      <c r="M1766" s="1">
        <v>41803</v>
      </c>
      <c r="N1766">
        <v>24</v>
      </c>
      <c r="O1766">
        <f>STANDARDIZE(N1766,$N$8,$N$9)</f>
        <v>-0.20571697970399819</v>
      </c>
      <c r="P1766">
        <f>ABS($J$3-O1766)</f>
        <v>0.32164924407289219</v>
      </c>
      <c r="Q1766">
        <f>ABS($J$4-O1766)</f>
        <v>2.3944999280981971</v>
      </c>
      <c r="R1766">
        <f>ABS($J$5-O1766)</f>
        <v>5.3608207345482023E-2</v>
      </c>
      <c r="S1766">
        <f>ABS($J$6-O1766)</f>
        <v>0.64329848814578428</v>
      </c>
      <c r="T1766">
        <f>MIN(P1766:S1766)</f>
        <v>5.3608207345482023E-2</v>
      </c>
      <c r="U1766">
        <f>MATCH(T1766,P1766:S1766, 0)</f>
        <v>3</v>
      </c>
    </row>
    <row r="1767" spans="1:21" x14ac:dyDescent="0.35">
      <c r="A1767">
        <v>3</v>
      </c>
      <c r="B1767">
        <v>1756</v>
      </c>
      <c r="C1767" t="s">
        <v>67</v>
      </c>
      <c r="D1767" t="s">
        <v>68</v>
      </c>
      <c r="E1767" t="s">
        <v>43</v>
      </c>
      <c r="F1767" t="s">
        <v>35</v>
      </c>
      <c r="G1767" t="s">
        <v>48</v>
      </c>
      <c r="H1767" t="s">
        <v>49</v>
      </c>
      <c r="I1767" s="1">
        <v>41779</v>
      </c>
      <c r="J1767">
        <v>2014</v>
      </c>
      <c r="K1767" t="s">
        <v>28</v>
      </c>
      <c r="L1767" t="s">
        <v>29</v>
      </c>
      <c r="M1767" s="1">
        <v>41806</v>
      </c>
      <c r="N1767">
        <v>27</v>
      </c>
      <c r="O1767">
        <f>STANDARDIZE(N1767,$N$8,$N$9)</f>
        <v>-0.15210877235851616</v>
      </c>
      <c r="P1767">
        <f>ABS($J$3-O1767)</f>
        <v>0.37525745141837419</v>
      </c>
      <c r="Q1767">
        <f>ABS($J$4-O1767)</f>
        <v>2.3408917207527153</v>
      </c>
      <c r="R1767">
        <f>ABS($J$5-O1767)</f>
        <v>0</v>
      </c>
      <c r="S1767">
        <f>ABS($J$6-O1767)</f>
        <v>0.58969028080030228</v>
      </c>
      <c r="T1767">
        <f>MIN(P1767:S1767)</f>
        <v>0</v>
      </c>
      <c r="U1767">
        <f>MATCH(T1767,P1767:S1767, 0)</f>
        <v>3</v>
      </c>
    </row>
    <row r="1768" spans="1:21" x14ac:dyDescent="0.35">
      <c r="A1768">
        <v>3</v>
      </c>
      <c r="B1768">
        <v>1757</v>
      </c>
      <c r="C1768" t="s">
        <v>46</v>
      </c>
      <c r="D1768" t="s">
        <v>47</v>
      </c>
      <c r="E1768" t="s">
        <v>84</v>
      </c>
      <c r="F1768" t="s">
        <v>85</v>
      </c>
      <c r="G1768" t="s">
        <v>86</v>
      </c>
      <c r="H1768" t="s">
        <v>87</v>
      </c>
      <c r="I1768" s="1">
        <v>41779</v>
      </c>
      <c r="J1768">
        <v>2014</v>
      </c>
      <c r="K1768" t="s">
        <v>77</v>
      </c>
      <c r="L1768" t="s">
        <v>78</v>
      </c>
      <c r="M1768" s="1">
        <v>41809</v>
      </c>
      <c r="N1768">
        <v>30</v>
      </c>
      <c r="O1768">
        <f>STANDARDIZE(N1768,$N$8,$N$9)</f>
        <v>-9.8500565013034141E-2</v>
      </c>
      <c r="P1768">
        <f>ABS($J$3-O1768)</f>
        <v>0.42886565876385618</v>
      </c>
      <c r="Q1768">
        <f>ABS($J$4-O1768)</f>
        <v>2.2872835134072331</v>
      </c>
      <c r="R1768">
        <f>ABS($J$5-O1768)</f>
        <v>5.3608207345482023E-2</v>
      </c>
      <c r="S1768">
        <f>ABS($J$6-O1768)</f>
        <v>0.53608207345482028</v>
      </c>
      <c r="T1768">
        <f>MIN(P1768:S1768)</f>
        <v>5.3608207345482023E-2</v>
      </c>
      <c r="U1768">
        <f>MATCH(T1768,P1768:S1768, 0)</f>
        <v>3</v>
      </c>
    </row>
    <row r="1769" spans="1:21" x14ac:dyDescent="0.35">
      <c r="A1769">
        <v>4</v>
      </c>
      <c r="B1769">
        <v>1758</v>
      </c>
      <c r="C1769" t="s">
        <v>14</v>
      </c>
      <c r="D1769" t="s">
        <v>15</v>
      </c>
      <c r="E1769" t="s">
        <v>52</v>
      </c>
      <c r="F1769" t="s">
        <v>53</v>
      </c>
      <c r="G1769" t="s">
        <v>248</v>
      </c>
      <c r="H1769" t="s">
        <v>249</v>
      </c>
      <c r="I1769" s="1">
        <v>41779</v>
      </c>
      <c r="J1769">
        <v>2014</v>
      </c>
      <c r="K1769" t="s">
        <v>41</v>
      </c>
      <c r="L1769" t="s">
        <v>42</v>
      </c>
      <c r="M1769" s="1">
        <v>41705</v>
      </c>
      <c r="N1769">
        <v>44</v>
      </c>
      <c r="O1769">
        <f>STANDARDIZE(N1769,$N$8,$N$9)</f>
        <v>0.151671069265882</v>
      </c>
      <c r="P1769">
        <f>ABS($J$3-O1769)</f>
        <v>0.67903729304277238</v>
      </c>
      <c r="Q1769">
        <f>ABS($J$4-O1769)</f>
        <v>2.0371118791283171</v>
      </c>
      <c r="R1769">
        <f>ABS($J$5-O1769)</f>
        <v>0.30377984162439819</v>
      </c>
      <c r="S1769">
        <f>ABS($J$6-O1769)</f>
        <v>0.28591043917590409</v>
      </c>
      <c r="T1769">
        <f>MIN(P1769:S1769)</f>
        <v>0.28591043917590409</v>
      </c>
      <c r="U1769">
        <f>MATCH(T1769,P1769:S1769, 0)</f>
        <v>4</v>
      </c>
    </row>
    <row r="1770" spans="1:21" x14ac:dyDescent="0.35">
      <c r="A1770">
        <v>1</v>
      </c>
      <c r="B1770">
        <v>1759</v>
      </c>
      <c r="C1770" t="s">
        <v>14</v>
      </c>
      <c r="D1770" t="s">
        <v>15</v>
      </c>
      <c r="E1770" t="s">
        <v>64</v>
      </c>
      <c r="F1770" t="s">
        <v>59</v>
      </c>
      <c r="G1770" t="s">
        <v>65</v>
      </c>
      <c r="H1770" t="s">
        <v>66</v>
      </c>
      <c r="I1770" s="1">
        <v>41780</v>
      </c>
      <c r="J1770">
        <v>2014</v>
      </c>
      <c r="K1770" t="s">
        <v>166</v>
      </c>
      <c r="L1770" t="s">
        <v>167</v>
      </c>
      <c r="M1770" s="1">
        <v>41780</v>
      </c>
      <c r="N1770">
        <v>0</v>
      </c>
      <c r="O1770">
        <f>STANDARDIZE(N1770,$N$8,$N$9)</f>
        <v>-0.63458263846785445</v>
      </c>
      <c r="P1770">
        <f>ABS($J$3-O1770)</f>
        <v>0.1072164146909641</v>
      </c>
      <c r="Q1770">
        <f>ABS($J$4-O1770)</f>
        <v>2.8233655868620535</v>
      </c>
      <c r="R1770">
        <f>ABS($J$5-O1770)</f>
        <v>0.48247386610933829</v>
      </c>
      <c r="S1770">
        <f>ABS($J$6-O1770)</f>
        <v>1.0721641469096406</v>
      </c>
      <c r="T1770">
        <f>MIN(P1770:S1770)</f>
        <v>0.1072164146909641</v>
      </c>
      <c r="U1770">
        <f>MATCH(T1770,P1770:S1770, 0)</f>
        <v>1</v>
      </c>
    </row>
    <row r="1771" spans="1:21" x14ac:dyDescent="0.35">
      <c r="A1771">
        <v>1</v>
      </c>
      <c r="B1771">
        <v>1760</v>
      </c>
      <c r="C1771" t="s">
        <v>325</v>
      </c>
      <c r="D1771" t="s">
        <v>326</v>
      </c>
      <c r="E1771" t="s">
        <v>168</v>
      </c>
      <c r="F1771" t="s">
        <v>169</v>
      </c>
      <c r="G1771" t="s">
        <v>170</v>
      </c>
      <c r="H1771" t="s">
        <v>171</v>
      </c>
      <c r="I1771" s="1">
        <v>41780</v>
      </c>
      <c r="J1771">
        <v>2014</v>
      </c>
      <c r="K1771" t="s">
        <v>77</v>
      </c>
      <c r="L1771" t="s">
        <v>78</v>
      </c>
      <c r="M1771" s="1">
        <v>41782</v>
      </c>
      <c r="N1771">
        <v>2</v>
      </c>
      <c r="O1771">
        <f>STANDARDIZE(N1771,$N$8,$N$9)</f>
        <v>-0.59884383357086635</v>
      </c>
      <c r="P1771">
        <f>ABS($J$3-O1771)</f>
        <v>7.1477609793975994E-2</v>
      </c>
      <c r="Q1771">
        <f>ABS($J$4-O1771)</f>
        <v>2.7876267819650655</v>
      </c>
      <c r="R1771">
        <f>ABS($J$5-O1771)</f>
        <v>0.44673506121235018</v>
      </c>
      <c r="S1771">
        <f>ABS($J$6-O1771)</f>
        <v>1.0364253420126524</v>
      </c>
      <c r="T1771">
        <f>MIN(P1771:S1771)</f>
        <v>7.1477609793975994E-2</v>
      </c>
      <c r="U1771">
        <f>MATCH(T1771,P1771:S1771, 0)</f>
        <v>1</v>
      </c>
    </row>
    <row r="1772" spans="1:21" x14ac:dyDescent="0.35">
      <c r="A1772">
        <v>1</v>
      </c>
      <c r="B1772">
        <v>1761</v>
      </c>
      <c r="C1772" t="s">
        <v>32</v>
      </c>
      <c r="D1772" t="s">
        <v>33</v>
      </c>
      <c r="E1772" t="s">
        <v>79</v>
      </c>
      <c r="F1772" t="s">
        <v>35</v>
      </c>
      <c r="G1772" t="s">
        <v>80</v>
      </c>
      <c r="H1772" t="s">
        <v>81</v>
      </c>
      <c r="I1772" s="1">
        <v>41780</v>
      </c>
      <c r="J1772">
        <v>2014</v>
      </c>
      <c r="K1772" t="s">
        <v>77</v>
      </c>
      <c r="L1772" t="s">
        <v>78</v>
      </c>
      <c r="M1772" s="1">
        <v>41786</v>
      </c>
      <c r="N1772">
        <v>6</v>
      </c>
      <c r="O1772">
        <f>STANDARDIZE(N1772,$N$8,$N$9)</f>
        <v>-0.52736622377689035</v>
      </c>
      <c r="P1772">
        <f>ABS($J$3-O1772)</f>
        <v>0</v>
      </c>
      <c r="Q1772">
        <f>ABS($J$4-O1772)</f>
        <v>2.7161491721710895</v>
      </c>
      <c r="R1772">
        <f>ABS($J$5-O1772)</f>
        <v>0.37525745141837419</v>
      </c>
      <c r="S1772">
        <f>ABS($J$6-O1772)</f>
        <v>0.96494773221867647</v>
      </c>
      <c r="T1772">
        <f>MIN(P1772:S1772)</f>
        <v>0</v>
      </c>
      <c r="U1772">
        <f>MATCH(T1772,P1772:S1772, 0)</f>
        <v>1</v>
      </c>
    </row>
    <row r="1773" spans="1:21" x14ac:dyDescent="0.35">
      <c r="A1773">
        <v>1</v>
      </c>
      <c r="B1773">
        <v>1762</v>
      </c>
      <c r="C1773" t="s">
        <v>119</v>
      </c>
      <c r="D1773" t="s">
        <v>120</v>
      </c>
      <c r="E1773" t="s">
        <v>219</v>
      </c>
      <c r="F1773" t="s">
        <v>220</v>
      </c>
      <c r="G1773" t="s">
        <v>221</v>
      </c>
      <c r="H1773" t="s">
        <v>222</v>
      </c>
      <c r="I1773" s="1">
        <v>41780</v>
      </c>
      <c r="J1773">
        <v>2014</v>
      </c>
      <c r="K1773" t="s">
        <v>77</v>
      </c>
      <c r="L1773" t="s">
        <v>78</v>
      </c>
      <c r="M1773" s="1">
        <v>41765</v>
      </c>
      <c r="N1773">
        <v>15</v>
      </c>
      <c r="O1773">
        <f>STANDARDIZE(N1773,$N$8,$N$9)</f>
        <v>-0.36654160174044426</v>
      </c>
      <c r="P1773">
        <f>ABS($J$3-O1773)</f>
        <v>0.1608246220364461</v>
      </c>
      <c r="Q1773">
        <f>ABS($J$4-O1773)</f>
        <v>2.5553245501346433</v>
      </c>
      <c r="R1773">
        <f>ABS($J$5-O1773)</f>
        <v>0.21443282938192809</v>
      </c>
      <c r="S1773">
        <f>ABS($J$6-O1773)</f>
        <v>0.80412311018223037</v>
      </c>
      <c r="T1773">
        <f>MIN(P1773:S1773)</f>
        <v>0.1608246220364461</v>
      </c>
      <c r="U1773">
        <f>MATCH(T1773,P1773:S1773, 0)</f>
        <v>1</v>
      </c>
    </row>
    <row r="1774" spans="1:21" x14ac:dyDescent="0.35">
      <c r="A1774">
        <v>1</v>
      </c>
      <c r="B1774">
        <v>1763</v>
      </c>
      <c r="C1774" t="s">
        <v>14</v>
      </c>
      <c r="D1774" t="s">
        <v>15</v>
      </c>
      <c r="E1774" t="s">
        <v>105</v>
      </c>
      <c r="F1774" t="s">
        <v>59</v>
      </c>
      <c r="G1774" t="s">
        <v>106</v>
      </c>
      <c r="H1774" t="s">
        <v>107</v>
      </c>
      <c r="I1774" s="1">
        <v>41780</v>
      </c>
      <c r="J1774">
        <v>2014</v>
      </c>
      <c r="K1774" t="s">
        <v>77</v>
      </c>
      <c r="L1774" t="s">
        <v>78</v>
      </c>
      <c r="M1774" s="1">
        <v>41765</v>
      </c>
      <c r="N1774">
        <v>15</v>
      </c>
      <c r="O1774">
        <f>STANDARDIZE(N1774,$N$8,$N$9)</f>
        <v>-0.36654160174044426</v>
      </c>
      <c r="P1774">
        <f>ABS($J$3-O1774)</f>
        <v>0.1608246220364461</v>
      </c>
      <c r="Q1774">
        <f>ABS($J$4-O1774)</f>
        <v>2.5553245501346433</v>
      </c>
      <c r="R1774">
        <f>ABS($J$5-O1774)</f>
        <v>0.21443282938192809</v>
      </c>
      <c r="S1774">
        <f>ABS($J$6-O1774)</f>
        <v>0.80412311018223037</v>
      </c>
      <c r="T1774">
        <f>MIN(P1774:S1774)</f>
        <v>0.1608246220364461</v>
      </c>
      <c r="U1774">
        <f>MATCH(T1774,P1774:S1774, 0)</f>
        <v>1</v>
      </c>
    </row>
    <row r="1775" spans="1:21" x14ac:dyDescent="0.35">
      <c r="A1775">
        <v>3</v>
      </c>
      <c r="B1775">
        <v>1764</v>
      </c>
      <c r="C1775" t="s">
        <v>172</v>
      </c>
      <c r="D1775" t="s">
        <v>173</v>
      </c>
      <c r="E1775" t="s">
        <v>43</v>
      </c>
      <c r="F1775" t="s">
        <v>35</v>
      </c>
      <c r="G1775" t="s">
        <v>48</v>
      </c>
      <c r="H1775" t="s">
        <v>49</v>
      </c>
      <c r="I1775" s="1">
        <v>41780</v>
      </c>
      <c r="J1775">
        <v>2014</v>
      </c>
      <c r="K1775" t="s">
        <v>28</v>
      </c>
      <c r="L1775" t="s">
        <v>29</v>
      </c>
      <c r="M1775" s="1">
        <v>41806</v>
      </c>
      <c r="N1775">
        <v>26</v>
      </c>
      <c r="O1775">
        <f>STANDARDIZE(N1775,$N$8,$N$9)</f>
        <v>-0.16997817480701016</v>
      </c>
      <c r="P1775">
        <f>ABS($J$3-O1775)</f>
        <v>0.35738804896988019</v>
      </c>
      <c r="Q1775">
        <f>ABS($J$4-O1775)</f>
        <v>2.3587611232012091</v>
      </c>
      <c r="R1775">
        <f>ABS($J$5-O1775)</f>
        <v>1.7869402448493998E-2</v>
      </c>
      <c r="S1775">
        <f>ABS($J$6-O1775)</f>
        <v>0.60755968324879628</v>
      </c>
      <c r="T1775">
        <f>MIN(P1775:S1775)</f>
        <v>1.7869402448493998E-2</v>
      </c>
      <c r="U1775">
        <f>MATCH(T1775,P1775:S1775, 0)</f>
        <v>3</v>
      </c>
    </row>
    <row r="1776" spans="1:21" x14ac:dyDescent="0.35">
      <c r="A1776">
        <v>3</v>
      </c>
      <c r="B1776">
        <v>1765</v>
      </c>
      <c r="C1776" t="s">
        <v>108</v>
      </c>
      <c r="D1776" t="s">
        <v>109</v>
      </c>
      <c r="E1776" t="s">
        <v>73</v>
      </c>
      <c r="F1776" t="s">
        <v>74</v>
      </c>
      <c r="G1776" t="s">
        <v>114</v>
      </c>
      <c r="H1776" t="s">
        <v>115</v>
      </c>
      <c r="I1776" s="1">
        <v>41780</v>
      </c>
      <c r="J1776">
        <v>2014</v>
      </c>
      <c r="K1776" t="s">
        <v>69</v>
      </c>
      <c r="L1776" t="s">
        <v>70</v>
      </c>
      <c r="M1776" s="1">
        <v>41806</v>
      </c>
      <c r="N1776">
        <v>26</v>
      </c>
      <c r="O1776">
        <f>STANDARDIZE(N1776,$N$8,$N$9)</f>
        <v>-0.16997817480701016</v>
      </c>
      <c r="P1776">
        <f>ABS($J$3-O1776)</f>
        <v>0.35738804896988019</v>
      </c>
      <c r="Q1776">
        <f>ABS($J$4-O1776)</f>
        <v>2.3587611232012091</v>
      </c>
      <c r="R1776">
        <f>ABS($J$5-O1776)</f>
        <v>1.7869402448493998E-2</v>
      </c>
      <c r="S1776">
        <f>ABS($J$6-O1776)</f>
        <v>0.60755968324879628</v>
      </c>
      <c r="T1776">
        <f>MIN(P1776:S1776)</f>
        <v>1.7869402448493998E-2</v>
      </c>
      <c r="U1776">
        <f>MATCH(T1776,P1776:S1776, 0)</f>
        <v>3</v>
      </c>
    </row>
    <row r="1777" spans="1:21" x14ac:dyDescent="0.35">
      <c r="A1777">
        <v>4</v>
      </c>
      <c r="B1777">
        <v>1766</v>
      </c>
      <c r="C1777" t="s">
        <v>338</v>
      </c>
      <c r="D1777" t="s">
        <v>339</v>
      </c>
      <c r="E1777" t="s">
        <v>34</v>
      </c>
      <c r="F1777" t="s">
        <v>35</v>
      </c>
      <c r="G1777" t="s">
        <v>36</v>
      </c>
      <c r="H1777" t="s">
        <v>37</v>
      </c>
      <c r="I1777" s="1">
        <v>41780</v>
      </c>
      <c r="J1777">
        <v>2014</v>
      </c>
      <c r="K1777" t="s">
        <v>38</v>
      </c>
      <c r="L1777" t="s">
        <v>13</v>
      </c>
      <c r="M1777" s="1">
        <v>41843</v>
      </c>
      <c r="N1777">
        <v>63</v>
      </c>
      <c r="O1777">
        <f>STANDARDIZE(N1777,$N$8,$N$9)</f>
        <v>0.49118971578726817</v>
      </c>
      <c r="P1777">
        <f>ABS($J$3-O1777)</f>
        <v>1.0185559395641586</v>
      </c>
      <c r="Q1777">
        <f>ABS($J$4-O1777)</f>
        <v>1.6975932326069307</v>
      </c>
      <c r="R1777">
        <f>ABS($J$5-O1777)</f>
        <v>0.64329848814578439</v>
      </c>
      <c r="S1777">
        <f>ABS($J$6-O1777)</f>
        <v>5.3608207345482051E-2</v>
      </c>
      <c r="T1777">
        <f>MIN(P1777:S1777)</f>
        <v>5.3608207345482051E-2</v>
      </c>
      <c r="U1777">
        <f>MATCH(T1777,P1777:S1777, 0)</f>
        <v>4</v>
      </c>
    </row>
    <row r="1778" spans="1:21" x14ac:dyDescent="0.35">
      <c r="A1778">
        <v>1</v>
      </c>
      <c r="B1778">
        <v>1767</v>
      </c>
      <c r="C1778" t="s">
        <v>507</v>
      </c>
      <c r="D1778" t="s">
        <v>508</v>
      </c>
      <c r="E1778" t="s">
        <v>34</v>
      </c>
      <c r="F1778" t="s">
        <v>35</v>
      </c>
      <c r="G1778" t="s">
        <v>36</v>
      </c>
      <c r="H1778" t="s">
        <v>37</v>
      </c>
      <c r="I1778" s="1">
        <v>41781</v>
      </c>
      <c r="J1778">
        <v>2014</v>
      </c>
      <c r="K1778" t="s">
        <v>38</v>
      </c>
      <c r="L1778" t="s">
        <v>13</v>
      </c>
      <c r="M1778" s="1">
        <v>41796</v>
      </c>
      <c r="N1778">
        <v>15</v>
      </c>
      <c r="O1778">
        <f>STANDARDIZE(N1778,$N$8,$N$9)</f>
        <v>-0.36654160174044426</v>
      </c>
      <c r="P1778">
        <f>ABS($J$3-O1778)</f>
        <v>0.1608246220364461</v>
      </c>
      <c r="Q1778">
        <f>ABS($J$4-O1778)</f>
        <v>2.5553245501346433</v>
      </c>
      <c r="R1778">
        <f>ABS($J$5-O1778)</f>
        <v>0.21443282938192809</v>
      </c>
      <c r="S1778">
        <f>ABS($J$6-O1778)</f>
        <v>0.80412311018223037</v>
      </c>
      <c r="T1778">
        <f>MIN(P1778:S1778)</f>
        <v>0.1608246220364461</v>
      </c>
      <c r="U1778">
        <f>MATCH(T1778,P1778:S1778, 0)</f>
        <v>1</v>
      </c>
    </row>
    <row r="1779" spans="1:21" x14ac:dyDescent="0.35">
      <c r="A1779">
        <v>3</v>
      </c>
      <c r="B1779">
        <v>1768</v>
      </c>
      <c r="C1779" t="s">
        <v>135</v>
      </c>
      <c r="D1779" t="s">
        <v>136</v>
      </c>
      <c r="E1779" t="s">
        <v>73</v>
      </c>
      <c r="F1779" t="s">
        <v>74</v>
      </c>
      <c r="G1779" t="s">
        <v>114</v>
      </c>
      <c r="H1779" t="s">
        <v>115</v>
      </c>
      <c r="I1779" s="1">
        <v>41781</v>
      </c>
      <c r="J1779">
        <v>2014</v>
      </c>
      <c r="K1779" t="s">
        <v>77</v>
      </c>
      <c r="L1779" t="s">
        <v>78</v>
      </c>
      <c r="M1779" s="1">
        <v>41979</v>
      </c>
      <c r="N1779">
        <v>21</v>
      </c>
      <c r="O1779">
        <f>STANDARDIZE(N1779,$N$8,$N$9)</f>
        <v>-0.25932518704948021</v>
      </c>
      <c r="P1779">
        <f>ABS($J$3-O1779)</f>
        <v>0.26804103672741014</v>
      </c>
      <c r="Q1779">
        <f>ABS($J$4-O1779)</f>
        <v>2.4481081354436793</v>
      </c>
      <c r="R1779">
        <f>ABS($J$5-O1779)</f>
        <v>0.10721641469096405</v>
      </c>
      <c r="S1779">
        <f>ABS($J$6-O1779)</f>
        <v>0.69690669549126638</v>
      </c>
      <c r="T1779">
        <f>MIN(P1779:S1779)</f>
        <v>0.10721641469096405</v>
      </c>
      <c r="U1779">
        <f>MATCH(T1779,P1779:S1779, 0)</f>
        <v>3</v>
      </c>
    </row>
    <row r="1780" spans="1:21" x14ac:dyDescent="0.35">
      <c r="A1780">
        <v>3</v>
      </c>
      <c r="B1780">
        <v>1769</v>
      </c>
      <c r="C1780" t="s">
        <v>119</v>
      </c>
      <c r="D1780" t="s">
        <v>120</v>
      </c>
      <c r="E1780" t="s">
        <v>73</v>
      </c>
      <c r="F1780" t="s">
        <v>74</v>
      </c>
      <c r="G1780" t="s">
        <v>114</v>
      </c>
      <c r="H1780" t="s">
        <v>115</v>
      </c>
      <c r="I1780" s="1">
        <v>41781</v>
      </c>
      <c r="J1780">
        <v>2014</v>
      </c>
      <c r="K1780" t="s">
        <v>77</v>
      </c>
      <c r="L1780" t="s">
        <v>78</v>
      </c>
      <c r="M1780" s="1">
        <v>41808</v>
      </c>
      <c r="N1780">
        <v>27</v>
      </c>
      <c r="O1780">
        <f>STANDARDIZE(N1780,$N$8,$N$9)</f>
        <v>-0.15210877235851616</v>
      </c>
      <c r="P1780">
        <f>ABS($J$3-O1780)</f>
        <v>0.37525745141837419</v>
      </c>
      <c r="Q1780">
        <f>ABS($J$4-O1780)</f>
        <v>2.3408917207527153</v>
      </c>
      <c r="R1780">
        <f>ABS($J$5-O1780)</f>
        <v>0</v>
      </c>
      <c r="S1780">
        <f>ABS($J$6-O1780)</f>
        <v>0.58969028080030228</v>
      </c>
      <c r="T1780">
        <f>MIN(P1780:S1780)</f>
        <v>0</v>
      </c>
      <c r="U1780">
        <f>MATCH(T1780,P1780:S1780, 0)</f>
        <v>3</v>
      </c>
    </row>
    <row r="1781" spans="1:21" x14ac:dyDescent="0.35">
      <c r="A1781">
        <v>4</v>
      </c>
      <c r="B1781">
        <v>1770</v>
      </c>
      <c r="C1781" t="s">
        <v>14</v>
      </c>
      <c r="D1781" t="s">
        <v>15</v>
      </c>
      <c r="E1781" t="s">
        <v>34</v>
      </c>
      <c r="F1781" t="s">
        <v>35</v>
      </c>
      <c r="G1781" t="s">
        <v>36</v>
      </c>
      <c r="H1781" t="s">
        <v>37</v>
      </c>
      <c r="I1781" s="1">
        <v>41781</v>
      </c>
      <c r="J1781">
        <v>2014</v>
      </c>
      <c r="K1781" t="s">
        <v>20</v>
      </c>
      <c r="L1781" t="s">
        <v>21</v>
      </c>
      <c r="M1781" s="1">
        <v>41950</v>
      </c>
      <c r="N1781">
        <v>50</v>
      </c>
      <c r="O1781">
        <f>STANDARDIZE(N1781,$N$8,$N$9)</f>
        <v>0.25888748395684602</v>
      </c>
      <c r="P1781">
        <f>ABS($J$3-O1781)</f>
        <v>0.78625370773373637</v>
      </c>
      <c r="Q1781">
        <f>ABS($J$4-O1781)</f>
        <v>1.9298954644373529</v>
      </c>
      <c r="R1781">
        <f>ABS($J$5-O1781)</f>
        <v>0.41099625631536219</v>
      </c>
      <c r="S1781">
        <f>ABS($J$6-O1781)</f>
        <v>0.17869402448494009</v>
      </c>
      <c r="T1781">
        <f>MIN(P1781:S1781)</f>
        <v>0.17869402448494009</v>
      </c>
      <c r="U1781">
        <f>MATCH(T1781,P1781:S1781, 0)</f>
        <v>4</v>
      </c>
    </row>
    <row r="1782" spans="1:21" x14ac:dyDescent="0.35">
      <c r="A1782">
        <v>4</v>
      </c>
      <c r="B1782">
        <v>1771</v>
      </c>
      <c r="C1782" t="s">
        <v>260</v>
      </c>
      <c r="D1782" t="s">
        <v>261</v>
      </c>
      <c r="E1782" t="s">
        <v>52</v>
      </c>
      <c r="F1782" t="s">
        <v>53</v>
      </c>
      <c r="G1782" t="s">
        <v>54</v>
      </c>
      <c r="H1782" t="s">
        <v>55</v>
      </c>
      <c r="I1782" s="1">
        <v>41781</v>
      </c>
      <c r="J1782">
        <v>2014</v>
      </c>
      <c r="K1782" t="s">
        <v>41</v>
      </c>
      <c r="L1782" t="s">
        <v>42</v>
      </c>
      <c r="M1782" s="1">
        <v>41834</v>
      </c>
      <c r="N1782">
        <v>53</v>
      </c>
      <c r="O1782">
        <f>STANDARDIZE(N1782,$N$8,$N$9)</f>
        <v>0.31249569130232807</v>
      </c>
      <c r="P1782">
        <f>ABS($J$3-O1782)</f>
        <v>0.83986191507921837</v>
      </c>
      <c r="Q1782">
        <f>ABS($J$4-O1782)</f>
        <v>1.8762872570918709</v>
      </c>
      <c r="R1782">
        <f>ABS($J$5-O1782)</f>
        <v>0.46460446366084424</v>
      </c>
      <c r="S1782">
        <f>ABS($J$6-O1782)</f>
        <v>0.12508581713945804</v>
      </c>
      <c r="T1782">
        <f>MIN(P1782:S1782)</f>
        <v>0.12508581713945804</v>
      </c>
      <c r="U1782">
        <f>MATCH(T1782,P1782:S1782, 0)</f>
        <v>4</v>
      </c>
    </row>
    <row r="1783" spans="1:21" x14ac:dyDescent="0.35">
      <c r="A1783">
        <v>4</v>
      </c>
      <c r="B1783">
        <v>1772</v>
      </c>
      <c r="C1783" t="s">
        <v>517</v>
      </c>
      <c r="D1783" t="s">
        <v>518</v>
      </c>
      <c r="E1783" t="s">
        <v>52</v>
      </c>
      <c r="F1783" t="s">
        <v>53</v>
      </c>
      <c r="G1783" t="s">
        <v>54</v>
      </c>
      <c r="H1783" t="s">
        <v>55</v>
      </c>
      <c r="I1783" s="1">
        <v>41781</v>
      </c>
      <c r="J1783">
        <v>2014</v>
      </c>
      <c r="K1783" t="s">
        <v>41</v>
      </c>
      <c r="L1783" t="s">
        <v>42</v>
      </c>
      <c r="M1783" s="1">
        <v>41835</v>
      </c>
      <c r="N1783">
        <v>54</v>
      </c>
      <c r="O1783">
        <f>STANDARDIZE(N1783,$N$8,$N$9)</f>
        <v>0.33036509375082207</v>
      </c>
      <c r="P1783">
        <f>ABS($J$3-O1783)</f>
        <v>0.85773131752771237</v>
      </c>
      <c r="Q1783">
        <f>ABS($J$4-O1783)</f>
        <v>1.8584178546433769</v>
      </c>
      <c r="R1783">
        <f>ABS($J$5-O1783)</f>
        <v>0.48247386610933823</v>
      </c>
      <c r="S1783">
        <f>ABS($J$6-O1783)</f>
        <v>0.10721641469096405</v>
      </c>
      <c r="T1783">
        <f>MIN(P1783:S1783)</f>
        <v>0.10721641469096405</v>
      </c>
      <c r="U1783">
        <f>MATCH(T1783,P1783:S1783, 0)</f>
        <v>4</v>
      </c>
    </row>
    <row r="1784" spans="1:21" x14ac:dyDescent="0.35">
      <c r="A1784">
        <v>1</v>
      </c>
      <c r="B1784">
        <v>1773</v>
      </c>
      <c r="C1784" t="s">
        <v>270</v>
      </c>
      <c r="D1784" t="s">
        <v>271</v>
      </c>
      <c r="E1784" t="s">
        <v>79</v>
      </c>
      <c r="F1784" t="s">
        <v>35</v>
      </c>
      <c r="G1784" t="s">
        <v>80</v>
      </c>
      <c r="H1784" t="s">
        <v>81</v>
      </c>
      <c r="I1784" s="1">
        <v>41782</v>
      </c>
      <c r="J1784">
        <v>2014</v>
      </c>
      <c r="K1784" t="s">
        <v>41</v>
      </c>
      <c r="L1784" t="s">
        <v>42</v>
      </c>
      <c r="M1784" s="1">
        <v>41786</v>
      </c>
      <c r="N1784">
        <v>4</v>
      </c>
      <c r="O1784">
        <f>STANDARDIZE(N1784,$N$8,$N$9)</f>
        <v>-0.56310502867387835</v>
      </c>
      <c r="P1784">
        <f>ABS($J$3-O1784)</f>
        <v>3.5738804896987997E-2</v>
      </c>
      <c r="Q1784">
        <f>ABS($J$4-O1784)</f>
        <v>2.7518879770680771</v>
      </c>
      <c r="R1784">
        <f>ABS($J$5-O1784)</f>
        <v>0.41099625631536219</v>
      </c>
      <c r="S1784">
        <f>ABS($J$6-O1784)</f>
        <v>1.0006865371156644</v>
      </c>
      <c r="T1784">
        <f>MIN(P1784:S1784)</f>
        <v>3.5738804896987997E-2</v>
      </c>
      <c r="U1784">
        <f>MATCH(T1784,P1784:S1784, 0)</f>
        <v>1</v>
      </c>
    </row>
    <row r="1785" spans="1:21" x14ac:dyDescent="0.35">
      <c r="A1785">
        <v>1</v>
      </c>
      <c r="B1785">
        <v>1774</v>
      </c>
      <c r="C1785" t="s">
        <v>62</v>
      </c>
      <c r="D1785" t="s">
        <v>63</v>
      </c>
      <c r="E1785" t="s">
        <v>105</v>
      </c>
      <c r="F1785" t="s">
        <v>59</v>
      </c>
      <c r="G1785" t="s">
        <v>106</v>
      </c>
      <c r="H1785" t="s">
        <v>107</v>
      </c>
      <c r="I1785" s="1">
        <v>41782</v>
      </c>
      <c r="J1785">
        <v>2014</v>
      </c>
      <c r="K1785" t="s">
        <v>77</v>
      </c>
      <c r="L1785" t="s">
        <v>78</v>
      </c>
      <c r="M1785" s="1">
        <v>41765</v>
      </c>
      <c r="N1785">
        <v>13</v>
      </c>
      <c r="O1785">
        <f>STANDARDIZE(N1785,$N$8,$N$9)</f>
        <v>-0.40228040663743231</v>
      </c>
      <c r="P1785">
        <f>ABS($J$3-O1785)</f>
        <v>0.12508581713945804</v>
      </c>
      <c r="Q1785">
        <f>ABS($J$4-O1785)</f>
        <v>2.5910633550316313</v>
      </c>
      <c r="R1785">
        <f>ABS($J$5-O1785)</f>
        <v>0.25017163427891614</v>
      </c>
      <c r="S1785">
        <f>ABS($J$6-O1785)</f>
        <v>0.83986191507921837</v>
      </c>
      <c r="T1785">
        <f>MIN(P1785:S1785)</f>
        <v>0.12508581713945804</v>
      </c>
      <c r="U1785">
        <f>MATCH(T1785,P1785:S1785, 0)</f>
        <v>1</v>
      </c>
    </row>
    <row r="1786" spans="1:21" x14ac:dyDescent="0.35">
      <c r="A1786">
        <v>3</v>
      </c>
      <c r="B1786">
        <v>1775</v>
      </c>
      <c r="C1786" t="s">
        <v>14</v>
      </c>
      <c r="D1786" t="s">
        <v>15</v>
      </c>
      <c r="E1786" t="s">
        <v>16</v>
      </c>
      <c r="F1786" t="s">
        <v>17</v>
      </c>
      <c r="G1786" t="s">
        <v>18</v>
      </c>
      <c r="H1786" t="s">
        <v>19</v>
      </c>
      <c r="I1786" s="1">
        <v>41782</v>
      </c>
      <c r="J1786">
        <v>2014</v>
      </c>
      <c r="K1786" t="s">
        <v>41</v>
      </c>
      <c r="L1786" t="s">
        <v>42</v>
      </c>
      <c r="M1786" s="1">
        <v>41808</v>
      </c>
      <c r="N1786">
        <v>26</v>
      </c>
      <c r="O1786">
        <f>STANDARDIZE(N1786,$N$8,$N$9)</f>
        <v>-0.16997817480701016</v>
      </c>
      <c r="P1786">
        <f>ABS($J$3-O1786)</f>
        <v>0.35738804896988019</v>
      </c>
      <c r="Q1786">
        <f>ABS($J$4-O1786)</f>
        <v>2.3587611232012091</v>
      </c>
      <c r="R1786">
        <f>ABS($J$5-O1786)</f>
        <v>1.7869402448493998E-2</v>
      </c>
      <c r="S1786">
        <f>ABS($J$6-O1786)</f>
        <v>0.60755968324879628</v>
      </c>
      <c r="T1786">
        <f>MIN(P1786:S1786)</f>
        <v>1.7869402448493998E-2</v>
      </c>
      <c r="U1786">
        <f>MATCH(T1786,P1786:S1786, 0)</f>
        <v>3</v>
      </c>
    </row>
    <row r="1787" spans="1:21" x14ac:dyDescent="0.35">
      <c r="A1787">
        <v>4</v>
      </c>
      <c r="B1787">
        <v>1776</v>
      </c>
      <c r="C1787" t="s">
        <v>112</v>
      </c>
      <c r="D1787" t="s">
        <v>113</v>
      </c>
      <c r="E1787" t="s">
        <v>149</v>
      </c>
      <c r="F1787" t="s">
        <v>150</v>
      </c>
      <c r="G1787" t="s">
        <v>151</v>
      </c>
      <c r="H1787" t="s">
        <v>152</v>
      </c>
      <c r="I1787" s="1">
        <v>41782</v>
      </c>
      <c r="J1787">
        <v>2014</v>
      </c>
      <c r="K1787" t="s">
        <v>69</v>
      </c>
      <c r="L1787" t="s">
        <v>70</v>
      </c>
      <c r="M1787" s="1">
        <v>41838</v>
      </c>
      <c r="N1787">
        <v>56</v>
      </c>
      <c r="O1787">
        <f>STANDARDIZE(N1787,$N$8,$N$9)</f>
        <v>0.36610389864781012</v>
      </c>
      <c r="P1787">
        <f>ABS($J$3-O1787)</f>
        <v>0.89347012242470047</v>
      </c>
      <c r="Q1787">
        <f>ABS($J$4-O1787)</f>
        <v>1.8226790497463887</v>
      </c>
      <c r="R1787">
        <f>ABS($J$5-O1787)</f>
        <v>0.51821267100632629</v>
      </c>
      <c r="S1787">
        <f>ABS($J$6-O1787)</f>
        <v>7.1477609793975994E-2</v>
      </c>
      <c r="T1787">
        <f>MIN(P1787:S1787)</f>
        <v>7.1477609793975994E-2</v>
      </c>
      <c r="U1787">
        <f>MATCH(T1787,P1787:S1787, 0)</f>
        <v>4</v>
      </c>
    </row>
    <row r="1788" spans="1:21" x14ac:dyDescent="0.35">
      <c r="A1788">
        <v>1</v>
      </c>
      <c r="B1788">
        <v>1777</v>
      </c>
      <c r="C1788" t="s">
        <v>14</v>
      </c>
      <c r="D1788" t="s">
        <v>15</v>
      </c>
      <c r="E1788" t="s">
        <v>105</v>
      </c>
      <c r="F1788" t="s">
        <v>59</v>
      </c>
      <c r="G1788" t="s">
        <v>106</v>
      </c>
      <c r="H1788" t="s">
        <v>107</v>
      </c>
      <c r="I1788" s="1">
        <v>41783</v>
      </c>
      <c r="J1788">
        <v>2014</v>
      </c>
      <c r="K1788" t="s">
        <v>233</v>
      </c>
      <c r="L1788" t="s">
        <v>234</v>
      </c>
      <c r="M1788" s="1">
        <v>41787</v>
      </c>
      <c r="N1788">
        <v>4</v>
      </c>
      <c r="O1788">
        <f>STANDARDIZE(N1788,$N$8,$N$9)</f>
        <v>-0.56310502867387835</v>
      </c>
      <c r="P1788">
        <f>ABS($J$3-O1788)</f>
        <v>3.5738804896987997E-2</v>
      </c>
      <c r="Q1788">
        <f>ABS($J$4-O1788)</f>
        <v>2.7518879770680771</v>
      </c>
      <c r="R1788">
        <f>ABS($J$5-O1788)</f>
        <v>0.41099625631536219</v>
      </c>
      <c r="S1788">
        <f>ABS($J$6-O1788)</f>
        <v>1.0006865371156644</v>
      </c>
      <c r="T1788">
        <f>MIN(P1788:S1788)</f>
        <v>3.5738804896987997E-2</v>
      </c>
      <c r="U1788">
        <f>MATCH(T1788,P1788:S1788, 0)</f>
        <v>1</v>
      </c>
    </row>
    <row r="1789" spans="1:21" x14ac:dyDescent="0.35">
      <c r="A1789">
        <v>1</v>
      </c>
      <c r="B1789">
        <v>1778</v>
      </c>
      <c r="C1789" t="s">
        <v>229</v>
      </c>
      <c r="D1789" t="s">
        <v>230</v>
      </c>
      <c r="E1789" t="s">
        <v>79</v>
      </c>
      <c r="F1789" t="s">
        <v>35</v>
      </c>
      <c r="G1789" t="s">
        <v>80</v>
      </c>
      <c r="H1789" t="s">
        <v>81</v>
      </c>
      <c r="I1789" s="1">
        <v>41783</v>
      </c>
      <c r="J1789">
        <v>2014</v>
      </c>
      <c r="K1789" t="s">
        <v>41</v>
      </c>
      <c r="L1789" t="s">
        <v>42</v>
      </c>
      <c r="M1789" s="1">
        <v>41788</v>
      </c>
      <c r="N1789">
        <v>5</v>
      </c>
      <c r="O1789">
        <f>STANDARDIZE(N1789,$N$8,$N$9)</f>
        <v>-0.54523562622538435</v>
      </c>
      <c r="P1789">
        <f>ABS($J$3-O1789)</f>
        <v>1.7869402448493998E-2</v>
      </c>
      <c r="Q1789">
        <f>ABS($J$4-O1789)</f>
        <v>2.7340185746195833</v>
      </c>
      <c r="R1789">
        <f>ABS($J$5-O1789)</f>
        <v>0.39312685386686819</v>
      </c>
      <c r="S1789">
        <f>ABS($J$6-O1789)</f>
        <v>0.98281713466717047</v>
      </c>
      <c r="T1789">
        <f>MIN(P1789:S1789)</f>
        <v>1.7869402448493998E-2</v>
      </c>
      <c r="U1789">
        <f>MATCH(T1789,P1789:S1789, 0)</f>
        <v>1</v>
      </c>
    </row>
    <row r="1790" spans="1:21" x14ac:dyDescent="0.35">
      <c r="A1790">
        <v>3</v>
      </c>
      <c r="B1790">
        <v>1779</v>
      </c>
      <c r="C1790" t="s">
        <v>14</v>
      </c>
      <c r="D1790" t="s">
        <v>15</v>
      </c>
      <c r="E1790" t="s">
        <v>196</v>
      </c>
      <c r="F1790" t="s">
        <v>197</v>
      </c>
      <c r="G1790" t="s">
        <v>198</v>
      </c>
      <c r="H1790" t="s">
        <v>199</v>
      </c>
      <c r="I1790" s="1">
        <v>41783</v>
      </c>
      <c r="J1790">
        <v>2014</v>
      </c>
      <c r="K1790" t="s">
        <v>77</v>
      </c>
      <c r="L1790" t="s">
        <v>78</v>
      </c>
      <c r="M1790" s="1">
        <v>41949</v>
      </c>
      <c r="N1790">
        <v>18</v>
      </c>
      <c r="O1790">
        <f>STANDARDIZE(N1790,$N$8,$N$9)</f>
        <v>-0.31293339439496226</v>
      </c>
      <c r="P1790">
        <f>ABS($J$3-O1790)</f>
        <v>0.21443282938192809</v>
      </c>
      <c r="Q1790">
        <f>ABS($J$4-O1790)</f>
        <v>2.5017163427891611</v>
      </c>
      <c r="R1790">
        <f>ABS($J$5-O1790)</f>
        <v>0.1608246220364461</v>
      </c>
      <c r="S1790">
        <f>ABS($J$6-O1790)</f>
        <v>0.75051490283674838</v>
      </c>
      <c r="T1790">
        <f>MIN(P1790:S1790)</f>
        <v>0.1608246220364461</v>
      </c>
      <c r="U1790">
        <f>MATCH(T1790,P1790:S1790, 0)</f>
        <v>3</v>
      </c>
    </row>
    <row r="1791" spans="1:21" x14ac:dyDescent="0.35">
      <c r="A1791">
        <v>3</v>
      </c>
      <c r="B1791">
        <v>1780</v>
      </c>
      <c r="C1791" t="s">
        <v>30</v>
      </c>
      <c r="D1791" t="s">
        <v>31</v>
      </c>
      <c r="E1791" t="s">
        <v>149</v>
      </c>
      <c r="F1791" t="s">
        <v>150</v>
      </c>
      <c r="G1791" t="s">
        <v>215</v>
      </c>
      <c r="H1791" t="s">
        <v>216</v>
      </c>
      <c r="I1791" s="1">
        <v>41783</v>
      </c>
      <c r="J1791">
        <v>2014</v>
      </c>
      <c r="K1791" t="s">
        <v>77</v>
      </c>
      <c r="L1791" t="s">
        <v>78</v>
      </c>
      <c r="M1791" s="1">
        <v>41808</v>
      </c>
      <c r="N1791">
        <v>25</v>
      </c>
      <c r="O1791">
        <f>STANDARDIZE(N1791,$N$8,$N$9)</f>
        <v>-0.18784757725550419</v>
      </c>
      <c r="P1791">
        <f>ABS($J$3-O1791)</f>
        <v>0.33951864652138619</v>
      </c>
      <c r="Q1791">
        <f>ABS($J$4-O1791)</f>
        <v>2.3766305256497033</v>
      </c>
      <c r="R1791">
        <f>ABS($J$5-O1791)</f>
        <v>3.5738804896988025E-2</v>
      </c>
      <c r="S1791">
        <f>ABS($J$6-O1791)</f>
        <v>0.62542908569729028</v>
      </c>
      <c r="T1791">
        <f>MIN(P1791:S1791)</f>
        <v>3.5738804896988025E-2</v>
      </c>
      <c r="U1791">
        <f>MATCH(T1791,P1791:S1791, 0)</f>
        <v>3</v>
      </c>
    </row>
    <row r="1792" spans="1:21" x14ac:dyDescent="0.35">
      <c r="A1792">
        <v>1</v>
      </c>
      <c r="B1792">
        <v>1781</v>
      </c>
      <c r="C1792" t="s">
        <v>14</v>
      </c>
      <c r="D1792" t="s">
        <v>15</v>
      </c>
      <c r="E1792" t="s">
        <v>79</v>
      </c>
      <c r="F1792" t="s">
        <v>35</v>
      </c>
      <c r="G1792" t="s">
        <v>80</v>
      </c>
      <c r="H1792" t="s">
        <v>81</v>
      </c>
      <c r="I1792" s="1">
        <v>41784</v>
      </c>
      <c r="J1792">
        <v>2014</v>
      </c>
      <c r="K1792" t="s">
        <v>176</v>
      </c>
      <c r="L1792" t="s">
        <v>177</v>
      </c>
      <c r="M1792" s="1">
        <v>41788</v>
      </c>
      <c r="N1792">
        <v>4</v>
      </c>
      <c r="O1792">
        <f>STANDARDIZE(N1792,$N$8,$N$9)</f>
        <v>-0.56310502867387835</v>
      </c>
      <c r="P1792">
        <f>ABS($J$3-O1792)</f>
        <v>3.5738804896987997E-2</v>
      </c>
      <c r="Q1792">
        <f>ABS($J$4-O1792)</f>
        <v>2.7518879770680771</v>
      </c>
      <c r="R1792">
        <f>ABS($J$5-O1792)</f>
        <v>0.41099625631536219</v>
      </c>
      <c r="S1792">
        <f>ABS($J$6-O1792)</f>
        <v>1.0006865371156644</v>
      </c>
      <c r="T1792">
        <f>MIN(P1792:S1792)</f>
        <v>3.5738804896987997E-2</v>
      </c>
      <c r="U1792">
        <f>MATCH(T1792,P1792:S1792, 0)</f>
        <v>1</v>
      </c>
    </row>
    <row r="1793" spans="1:21" x14ac:dyDescent="0.35">
      <c r="A1793">
        <v>1</v>
      </c>
      <c r="B1793">
        <v>1782</v>
      </c>
      <c r="C1793" t="s">
        <v>30</v>
      </c>
      <c r="D1793" t="s">
        <v>31</v>
      </c>
      <c r="E1793" t="s">
        <v>79</v>
      </c>
      <c r="F1793" t="s">
        <v>35</v>
      </c>
      <c r="G1793" t="s">
        <v>80</v>
      </c>
      <c r="H1793" t="s">
        <v>81</v>
      </c>
      <c r="I1793" s="1">
        <v>41784</v>
      </c>
      <c r="J1793">
        <v>2014</v>
      </c>
      <c r="K1793" t="s">
        <v>77</v>
      </c>
      <c r="L1793" t="s">
        <v>78</v>
      </c>
      <c r="M1793" s="1">
        <v>41789</v>
      </c>
      <c r="N1793">
        <v>5</v>
      </c>
      <c r="O1793">
        <f>STANDARDIZE(N1793,$N$8,$N$9)</f>
        <v>-0.54523562622538435</v>
      </c>
      <c r="P1793">
        <f>ABS($J$3-O1793)</f>
        <v>1.7869402448493998E-2</v>
      </c>
      <c r="Q1793">
        <f>ABS($J$4-O1793)</f>
        <v>2.7340185746195833</v>
      </c>
      <c r="R1793">
        <f>ABS($J$5-O1793)</f>
        <v>0.39312685386686819</v>
      </c>
      <c r="S1793">
        <f>ABS($J$6-O1793)</f>
        <v>0.98281713466717047</v>
      </c>
      <c r="T1793">
        <f>MIN(P1793:S1793)</f>
        <v>1.7869402448493998E-2</v>
      </c>
      <c r="U1793">
        <f>MATCH(T1793,P1793:S1793, 0)</f>
        <v>1</v>
      </c>
    </row>
    <row r="1794" spans="1:21" x14ac:dyDescent="0.35">
      <c r="A1794">
        <v>3</v>
      </c>
      <c r="B1794">
        <v>1783</v>
      </c>
      <c r="C1794" t="s">
        <v>30</v>
      </c>
      <c r="D1794" t="s">
        <v>31</v>
      </c>
      <c r="E1794" t="s">
        <v>79</v>
      </c>
      <c r="F1794" t="s">
        <v>35</v>
      </c>
      <c r="G1794" t="s">
        <v>80</v>
      </c>
      <c r="H1794" t="s">
        <v>81</v>
      </c>
      <c r="I1794" s="1">
        <v>41784</v>
      </c>
      <c r="J1794">
        <v>2014</v>
      </c>
      <c r="K1794" t="s">
        <v>77</v>
      </c>
      <c r="L1794" t="s">
        <v>78</v>
      </c>
      <c r="M1794" s="1">
        <v>41808</v>
      </c>
      <c r="N1794">
        <v>24</v>
      </c>
      <c r="O1794">
        <f>STANDARDIZE(N1794,$N$8,$N$9)</f>
        <v>-0.20571697970399819</v>
      </c>
      <c r="P1794">
        <f>ABS($J$3-O1794)</f>
        <v>0.32164924407289219</v>
      </c>
      <c r="Q1794">
        <f>ABS($J$4-O1794)</f>
        <v>2.3944999280981971</v>
      </c>
      <c r="R1794">
        <f>ABS($J$5-O1794)</f>
        <v>5.3608207345482023E-2</v>
      </c>
      <c r="S1794">
        <f>ABS($J$6-O1794)</f>
        <v>0.64329848814578428</v>
      </c>
      <c r="T1794">
        <f>MIN(P1794:S1794)</f>
        <v>5.3608207345482023E-2</v>
      </c>
      <c r="U1794">
        <f>MATCH(T1794,P1794:S1794, 0)</f>
        <v>3</v>
      </c>
    </row>
    <row r="1795" spans="1:21" x14ac:dyDescent="0.35">
      <c r="A1795">
        <v>3</v>
      </c>
      <c r="B1795">
        <v>1784</v>
      </c>
      <c r="C1795" t="s">
        <v>14</v>
      </c>
      <c r="D1795" t="s">
        <v>15</v>
      </c>
      <c r="E1795" t="s">
        <v>79</v>
      </c>
      <c r="F1795" t="s">
        <v>35</v>
      </c>
      <c r="G1795" t="s">
        <v>80</v>
      </c>
      <c r="H1795" t="s">
        <v>81</v>
      </c>
      <c r="I1795" s="1">
        <v>41784</v>
      </c>
      <c r="J1795">
        <v>2014</v>
      </c>
      <c r="K1795" t="s">
        <v>77</v>
      </c>
      <c r="L1795" t="s">
        <v>78</v>
      </c>
      <c r="M1795" s="1">
        <v>41705</v>
      </c>
      <c r="N1795">
        <v>39</v>
      </c>
      <c r="O1795">
        <f>STANDARDIZE(N1795,$N$8,$N$9)</f>
        <v>6.2324057023411948E-2</v>
      </c>
      <c r="P1795">
        <f>ABS($J$3-O1795)</f>
        <v>0.58969028080030228</v>
      </c>
      <c r="Q1795">
        <f>ABS($J$4-O1795)</f>
        <v>2.1264588913707869</v>
      </c>
      <c r="R1795">
        <f>ABS($J$5-O1795)</f>
        <v>0.21443282938192812</v>
      </c>
      <c r="S1795">
        <f>ABS($J$6-O1795)</f>
        <v>0.37525745141837419</v>
      </c>
      <c r="T1795">
        <f>MIN(P1795:S1795)</f>
        <v>0.21443282938192812</v>
      </c>
      <c r="U1795">
        <f>MATCH(T1795,P1795:S1795, 0)</f>
        <v>3</v>
      </c>
    </row>
    <row r="1796" spans="1:21" x14ac:dyDescent="0.35">
      <c r="A1796">
        <v>3</v>
      </c>
      <c r="B1796">
        <v>1785</v>
      </c>
      <c r="C1796" t="s">
        <v>174</v>
      </c>
      <c r="D1796" t="s">
        <v>175</v>
      </c>
      <c r="E1796" t="s">
        <v>219</v>
      </c>
      <c r="F1796" t="s">
        <v>220</v>
      </c>
      <c r="G1796" t="s">
        <v>221</v>
      </c>
      <c r="H1796" t="s">
        <v>222</v>
      </c>
      <c r="I1796" s="1">
        <v>41785</v>
      </c>
      <c r="J1796">
        <v>2014</v>
      </c>
      <c r="K1796" t="s">
        <v>77</v>
      </c>
      <c r="L1796" t="s">
        <v>78</v>
      </c>
      <c r="M1796" s="1">
        <v>41804</v>
      </c>
      <c r="N1796">
        <v>19</v>
      </c>
      <c r="O1796">
        <f>STANDARDIZE(N1796,$N$8,$N$9)</f>
        <v>-0.29506399194646826</v>
      </c>
      <c r="P1796">
        <f>ABS($J$3-O1796)</f>
        <v>0.23230223183042209</v>
      </c>
      <c r="Q1796">
        <f>ABS($J$4-O1796)</f>
        <v>2.4838469403406673</v>
      </c>
      <c r="R1796">
        <f>ABS($J$5-O1796)</f>
        <v>0.1429552195879521</v>
      </c>
      <c r="S1796">
        <f>ABS($J$6-O1796)</f>
        <v>0.73264550038825438</v>
      </c>
      <c r="T1796">
        <f>MIN(P1796:S1796)</f>
        <v>0.1429552195879521</v>
      </c>
      <c r="U1796">
        <f>MATCH(T1796,P1796:S1796, 0)</f>
        <v>3</v>
      </c>
    </row>
    <row r="1797" spans="1:21" x14ac:dyDescent="0.35">
      <c r="A1797">
        <v>3</v>
      </c>
      <c r="B1797">
        <v>1786</v>
      </c>
      <c r="C1797" t="s">
        <v>14</v>
      </c>
      <c r="D1797" t="s">
        <v>15</v>
      </c>
      <c r="E1797" t="s">
        <v>79</v>
      </c>
      <c r="F1797" t="s">
        <v>35</v>
      </c>
      <c r="G1797" t="s">
        <v>80</v>
      </c>
      <c r="H1797" t="s">
        <v>81</v>
      </c>
      <c r="I1797" s="1">
        <v>41786</v>
      </c>
      <c r="J1797">
        <v>2014</v>
      </c>
      <c r="K1797" t="s">
        <v>77</v>
      </c>
      <c r="L1797" t="s">
        <v>78</v>
      </c>
      <c r="M1797" s="1">
        <v>41803</v>
      </c>
      <c r="N1797">
        <v>17</v>
      </c>
      <c r="O1797">
        <f>STANDARDIZE(N1797,$N$8,$N$9)</f>
        <v>-0.33080279684345626</v>
      </c>
      <c r="P1797">
        <f>ABS($J$3-O1797)</f>
        <v>0.19656342693343409</v>
      </c>
      <c r="Q1797">
        <f>ABS($J$4-O1797)</f>
        <v>2.5195857452376553</v>
      </c>
      <c r="R1797">
        <f>ABS($J$5-O1797)</f>
        <v>0.17869402448494009</v>
      </c>
      <c r="S1797">
        <f>ABS($J$6-O1797)</f>
        <v>0.76838430528524237</v>
      </c>
      <c r="T1797">
        <f>MIN(P1797:S1797)</f>
        <v>0.17869402448494009</v>
      </c>
      <c r="U1797">
        <f>MATCH(T1797,P1797:S1797, 0)</f>
        <v>3</v>
      </c>
    </row>
    <row r="1798" spans="1:21" x14ac:dyDescent="0.35">
      <c r="A1798">
        <v>3</v>
      </c>
      <c r="B1798">
        <v>1787</v>
      </c>
      <c r="C1798" t="s">
        <v>172</v>
      </c>
      <c r="D1798" t="s">
        <v>173</v>
      </c>
      <c r="E1798" t="s">
        <v>34</v>
      </c>
      <c r="F1798" t="s">
        <v>35</v>
      </c>
      <c r="G1798" t="s">
        <v>36</v>
      </c>
      <c r="H1798" t="s">
        <v>37</v>
      </c>
      <c r="I1798" s="1">
        <v>41786</v>
      </c>
      <c r="J1798">
        <v>2014</v>
      </c>
      <c r="K1798" t="s">
        <v>38</v>
      </c>
      <c r="L1798" t="s">
        <v>13</v>
      </c>
      <c r="M1798" s="1">
        <v>41827</v>
      </c>
      <c r="N1798">
        <v>41</v>
      </c>
      <c r="O1798">
        <f>STANDARDIZE(N1798,$N$8,$N$9)</f>
        <v>9.8062861920399966E-2</v>
      </c>
      <c r="P1798">
        <f>ABS($J$3-O1798)</f>
        <v>0.62542908569729028</v>
      </c>
      <c r="Q1798">
        <f>ABS($J$4-O1798)</f>
        <v>2.0907200864737989</v>
      </c>
      <c r="R1798">
        <f>ABS($J$5-O1798)</f>
        <v>0.25017163427891614</v>
      </c>
      <c r="S1798">
        <f>ABS($J$6-O1798)</f>
        <v>0.33951864652138614</v>
      </c>
      <c r="T1798">
        <f>MIN(P1798:S1798)</f>
        <v>0.25017163427891614</v>
      </c>
      <c r="U1798">
        <f>MATCH(T1798,P1798:S1798, 0)</f>
        <v>3</v>
      </c>
    </row>
    <row r="1799" spans="1:21" x14ac:dyDescent="0.35">
      <c r="A1799">
        <v>2</v>
      </c>
      <c r="B1799">
        <v>1788</v>
      </c>
      <c r="C1799" t="s">
        <v>14</v>
      </c>
      <c r="D1799" t="s">
        <v>15</v>
      </c>
      <c r="E1799" t="s">
        <v>34</v>
      </c>
      <c r="F1799" t="s">
        <v>35</v>
      </c>
      <c r="G1799" t="s">
        <v>36</v>
      </c>
      <c r="H1799" t="s">
        <v>37</v>
      </c>
      <c r="I1799" s="1">
        <v>41786</v>
      </c>
      <c r="J1799">
        <v>2014</v>
      </c>
      <c r="K1799" t="s">
        <v>38</v>
      </c>
      <c r="L1799" t="s">
        <v>13</v>
      </c>
      <c r="M1799" s="1">
        <v>41649</v>
      </c>
      <c r="N1799">
        <v>127</v>
      </c>
      <c r="O1799">
        <f>STANDARDIZE(N1799,$N$8,$N$9)</f>
        <v>1.6348314724908848</v>
      </c>
      <c r="P1799">
        <f>ABS($J$3-O1799)</f>
        <v>2.1621976962677749</v>
      </c>
      <c r="Q1799">
        <f>ABS($J$4-O1799)</f>
        <v>0.55395147590331417</v>
      </c>
      <c r="R1799">
        <f>ABS($J$5-O1799)</f>
        <v>1.7869402448494009</v>
      </c>
      <c r="S1799">
        <f>ABS($J$6-O1799)</f>
        <v>1.1972499640490986</v>
      </c>
      <c r="T1799">
        <f>MIN(P1799:S1799)</f>
        <v>0.55395147590331417</v>
      </c>
      <c r="U1799">
        <f>MATCH(T1799,P1799:S1799, 0)</f>
        <v>2</v>
      </c>
    </row>
    <row r="1800" spans="1:21" x14ac:dyDescent="0.35">
      <c r="A1800">
        <v>1</v>
      </c>
      <c r="B1800">
        <v>1789</v>
      </c>
      <c r="C1800" t="s">
        <v>30</v>
      </c>
      <c r="D1800" t="s">
        <v>31</v>
      </c>
      <c r="E1800" t="s">
        <v>96</v>
      </c>
      <c r="F1800" t="s">
        <v>97</v>
      </c>
      <c r="G1800" t="s">
        <v>98</v>
      </c>
      <c r="H1800" t="s">
        <v>99</v>
      </c>
      <c r="I1800" s="1">
        <v>41787</v>
      </c>
      <c r="J1800">
        <v>2014</v>
      </c>
      <c r="K1800" t="s">
        <v>125</v>
      </c>
      <c r="L1800" t="s">
        <v>126</v>
      </c>
      <c r="M1800" s="1">
        <v>41788</v>
      </c>
      <c r="N1800">
        <v>1</v>
      </c>
      <c r="O1800">
        <f>STANDARDIZE(N1800,$N$8,$N$9)</f>
        <v>-0.61671323601936046</v>
      </c>
      <c r="P1800">
        <f>ABS($J$3-O1800)</f>
        <v>8.9347012242470103E-2</v>
      </c>
      <c r="Q1800">
        <f>ABS($J$4-O1800)</f>
        <v>2.8054961844135593</v>
      </c>
      <c r="R1800">
        <f>ABS($J$5-O1800)</f>
        <v>0.46460446366084429</v>
      </c>
      <c r="S1800">
        <f>ABS($J$6-O1800)</f>
        <v>1.0542947444611466</v>
      </c>
      <c r="T1800">
        <f>MIN(P1800:S1800)</f>
        <v>8.9347012242470103E-2</v>
      </c>
      <c r="U1800">
        <f>MATCH(T1800,P1800:S1800, 0)</f>
        <v>1</v>
      </c>
    </row>
    <row r="1801" spans="1:21" x14ac:dyDescent="0.35">
      <c r="A1801">
        <v>1</v>
      </c>
      <c r="B1801">
        <v>1790</v>
      </c>
      <c r="C1801" t="s">
        <v>30</v>
      </c>
      <c r="D1801" t="s">
        <v>31</v>
      </c>
      <c r="E1801" t="s">
        <v>163</v>
      </c>
      <c r="F1801" t="s">
        <v>59</v>
      </c>
      <c r="G1801" t="s">
        <v>431</v>
      </c>
      <c r="H1801" t="s">
        <v>432</v>
      </c>
      <c r="I1801" s="1">
        <v>41787</v>
      </c>
      <c r="J1801">
        <v>2014</v>
      </c>
      <c r="K1801" t="s">
        <v>125</v>
      </c>
      <c r="L1801" t="s">
        <v>126</v>
      </c>
      <c r="M1801" s="1">
        <v>41704</v>
      </c>
      <c r="N1801">
        <v>6</v>
      </c>
      <c r="O1801">
        <f>STANDARDIZE(N1801,$N$8,$N$9)</f>
        <v>-0.52736622377689035</v>
      </c>
      <c r="P1801">
        <f>ABS($J$3-O1801)</f>
        <v>0</v>
      </c>
      <c r="Q1801">
        <f>ABS($J$4-O1801)</f>
        <v>2.7161491721710895</v>
      </c>
      <c r="R1801">
        <f>ABS($J$5-O1801)</f>
        <v>0.37525745141837419</v>
      </c>
      <c r="S1801">
        <f>ABS($J$6-O1801)</f>
        <v>0.96494773221867647</v>
      </c>
      <c r="T1801">
        <f>MIN(P1801:S1801)</f>
        <v>0</v>
      </c>
      <c r="U1801">
        <f>MATCH(T1801,P1801:S1801, 0)</f>
        <v>1</v>
      </c>
    </row>
    <row r="1802" spans="1:21" x14ac:dyDescent="0.35">
      <c r="A1802">
        <v>1</v>
      </c>
      <c r="B1802">
        <v>1791</v>
      </c>
      <c r="C1802" t="s">
        <v>14</v>
      </c>
      <c r="D1802" t="s">
        <v>15</v>
      </c>
      <c r="E1802" t="s">
        <v>24</v>
      </c>
      <c r="F1802" t="s">
        <v>253</v>
      </c>
      <c r="G1802" t="s">
        <v>398</v>
      </c>
      <c r="H1802" t="s">
        <v>399</v>
      </c>
      <c r="I1802" s="1">
        <v>41787</v>
      </c>
      <c r="J1802">
        <v>2014</v>
      </c>
      <c r="K1802" t="s">
        <v>125</v>
      </c>
      <c r="L1802" t="s">
        <v>126</v>
      </c>
      <c r="M1802" s="1">
        <v>41765</v>
      </c>
      <c r="N1802">
        <v>8</v>
      </c>
      <c r="O1802">
        <f>STANDARDIZE(N1802,$N$8,$N$9)</f>
        <v>-0.49162741887990236</v>
      </c>
      <c r="P1802">
        <f>ABS($J$3-O1802)</f>
        <v>3.5738804896987997E-2</v>
      </c>
      <c r="Q1802">
        <f>ABS($J$4-O1802)</f>
        <v>2.6804103672741011</v>
      </c>
      <c r="R1802">
        <f>ABS($J$5-O1802)</f>
        <v>0.33951864652138619</v>
      </c>
      <c r="S1802">
        <f>ABS($J$6-O1802)</f>
        <v>0.92920892732168847</v>
      </c>
      <c r="T1802">
        <f>MIN(P1802:S1802)</f>
        <v>3.5738804896987997E-2</v>
      </c>
      <c r="U1802">
        <f>MATCH(T1802,P1802:S1802, 0)</f>
        <v>1</v>
      </c>
    </row>
    <row r="1803" spans="1:21" x14ac:dyDescent="0.35">
      <c r="A1803">
        <v>3</v>
      </c>
      <c r="B1803">
        <v>1792</v>
      </c>
      <c r="C1803" t="s">
        <v>119</v>
      </c>
      <c r="D1803" t="s">
        <v>120</v>
      </c>
      <c r="E1803" t="s">
        <v>73</v>
      </c>
      <c r="F1803" t="s">
        <v>74</v>
      </c>
      <c r="G1803" t="s">
        <v>75</v>
      </c>
      <c r="H1803" t="s">
        <v>76</v>
      </c>
      <c r="I1803" s="1">
        <v>41787</v>
      </c>
      <c r="J1803">
        <v>2014</v>
      </c>
      <c r="K1803" t="s">
        <v>77</v>
      </c>
      <c r="L1803" t="s">
        <v>78</v>
      </c>
      <c r="M1803" s="1">
        <v>41646</v>
      </c>
      <c r="N1803">
        <v>34</v>
      </c>
      <c r="O1803">
        <f>STANDARDIZE(N1803,$N$8,$N$9)</f>
        <v>-2.7022955219058099E-2</v>
      </c>
      <c r="P1803">
        <f>ABS($J$3-O1803)</f>
        <v>0.50034326855783229</v>
      </c>
      <c r="Q1803">
        <f>ABS($J$4-O1803)</f>
        <v>2.2158059036132571</v>
      </c>
      <c r="R1803">
        <f>ABS($J$5-O1803)</f>
        <v>0.12508581713945807</v>
      </c>
      <c r="S1803">
        <f>ABS($J$6-O1803)</f>
        <v>0.46460446366084424</v>
      </c>
      <c r="T1803">
        <f>MIN(P1803:S1803)</f>
        <v>0.12508581713945807</v>
      </c>
      <c r="U1803">
        <f>MATCH(T1803,P1803:S1803, 0)</f>
        <v>3</v>
      </c>
    </row>
    <row r="1804" spans="1:21" x14ac:dyDescent="0.35">
      <c r="A1804">
        <v>1</v>
      </c>
      <c r="B1804">
        <v>1793</v>
      </c>
      <c r="C1804" t="s">
        <v>270</v>
      </c>
      <c r="D1804" t="s">
        <v>271</v>
      </c>
      <c r="E1804" t="s">
        <v>79</v>
      </c>
      <c r="F1804" t="s">
        <v>35</v>
      </c>
      <c r="G1804" t="s">
        <v>80</v>
      </c>
      <c r="H1804" t="s">
        <v>81</v>
      </c>
      <c r="I1804" s="1">
        <v>41788</v>
      </c>
      <c r="J1804">
        <v>2014</v>
      </c>
      <c r="K1804" t="s">
        <v>41</v>
      </c>
      <c r="L1804" t="s">
        <v>42</v>
      </c>
      <c r="M1804" s="1">
        <v>41704</v>
      </c>
      <c r="N1804">
        <v>5</v>
      </c>
      <c r="O1804">
        <f>STANDARDIZE(N1804,$N$8,$N$9)</f>
        <v>-0.54523562622538435</v>
      </c>
      <c r="P1804">
        <f>ABS($J$3-O1804)</f>
        <v>1.7869402448493998E-2</v>
      </c>
      <c r="Q1804">
        <f>ABS($J$4-O1804)</f>
        <v>2.7340185746195833</v>
      </c>
      <c r="R1804">
        <f>ABS($J$5-O1804)</f>
        <v>0.39312685386686819</v>
      </c>
      <c r="S1804">
        <f>ABS($J$6-O1804)</f>
        <v>0.98281713466717047</v>
      </c>
      <c r="T1804">
        <f>MIN(P1804:S1804)</f>
        <v>1.7869402448493998E-2</v>
      </c>
      <c r="U1804">
        <f>MATCH(T1804,P1804:S1804, 0)</f>
        <v>1</v>
      </c>
    </row>
    <row r="1805" spans="1:21" x14ac:dyDescent="0.35">
      <c r="A1805">
        <v>1</v>
      </c>
      <c r="B1805">
        <v>1794</v>
      </c>
      <c r="C1805" t="s">
        <v>119</v>
      </c>
      <c r="D1805" t="s">
        <v>120</v>
      </c>
      <c r="E1805" t="s">
        <v>121</v>
      </c>
      <c r="F1805" t="s">
        <v>122</v>
      </c>
      <c r="G1805" t="s">
        <v>161</v>
      </c>
      <c r="H1805" t="s">
        <v>162</v>
      </c>
      <c r="I1805" s="1">
        <v>41788</v>
      </c>
      <c r="J1805">
        <v>2014</v>
      </c>
      <c r="K1805" t="s">
        <v>77</v>
      </c>
      <c r="L1805" t="s">
        <v>78</v>
      </c>
      <c r="M1805" s="1">
        <v>41888</v>
      </c>
      <c r="N1805">
        <v>11</v>
      </c>
      <c r="O1805">
        <f>STANDARDIZE(N1805,$N$8,$N$9)</f>
        <v>-0.43801921153442031</v>
      </c>
      <c r="P1805">
        <f>ABS($J$3-O1805)</f>
        <v>8.9347012242470047E-2</v>
      </c>
      <c r="Q1805">
        <f>ABS($J$4-O1805)</f>
        <v>2.6268021599286193</v>
      </c>
      <c r="R1805">
        <f>ABS($J$5-O1805)</f>
        <v>0.28591043917590414</v>
      </c>
      <c r="S1805">
        <f>ABS($J$6-O1805)</f>
        <v>0.87560071997620637</v>
      </c>
      <c r="T1805">
        <f>MIN(P1805:S1805)</f>
        <v>8.9347012242470047E-2</v>
      </c>
      <c r="U1805">
        <f>MATCH(T1805,P1805:S1805, 0)</f>
        <v>1</v>
      </c>
    </row>
    <row r="1806" spans="1:21" x14ac:dyDescent="0.35">
      <c r="A1806">
        <v>1</v>
      </c>
      <c r="B1806">
        <v>1795</v>
      </c>
      <c r="C1806" t="s">
        <v>14</v>
      </c>
      <c r="D1806" t="s">
        <v>15</v>
      </c>
      <c r="E1806" t="s">
        <v>219</v>
      </c>
      <c r="F1806" t="s">
        <v>459</v>
      </c>
      <c r="G1806" t="s">
        <v>519</v>
      </c>
      <c r="H1806" t="s">
        <v>520</v>
      </c>
      <c r="I1806" s="1">
        <v>41788</v>
      </c>
      <c r="J1806">
        <v>2014</v>
      </c>
      <c r="K1806" t="s">
        <v>368</v>
      </c>
      <c r="L1806" t="s">
        <v>369</v>
      </c>
      <c r="M1806" s="1">
        <v>41949</v>
      </c>
      <c r="N1806">
        <v>13</v>
      </c>
      <c r="O1806">
        <f>STANDARDIZE(N1806,$N$8,$N$9)</f>
        <v>-0.40228040663743231</v>
      </c>
      <c r="P1806">
        <f>ABS($J$3-O1806)</f>
        <v>0.12508581713945804</v>
      </c>
      <c r="Q1806">
        <f>ABS($J$4-O1806)</f>
        <v>2.5910633550316313</v>
      </c>
      <c r="R1806">
        <f>ABS($J$5-O1806)</f>
        <v>0.25017163427891614</v>
      </c>
      <c r="S1806">
        <f>ABS($J$6-O1806)</f>
        <v>0.83986191507921837</v>
      </c>
      <c r="T1806">
        <f>MIN(P1806:S1806)</f>
        <v>0.12508581713945804</v>
      </c>
      <c r="U1806">
        <f>MATCH(T1806,P1806:S1806, 0)</f>
        <v>1</v>
      </c>
    </row>
    <row r="1807" spans="1:21" x14ac:dyDescent="0.35">
      <c r="A1807">
        <v>1</v>
      </c>
      <c r="B1807">
        <v>1796</v>
      </c>
      <c r="C1807" t="s">
        <v>14</v>
      </c>
      <c r="D1807" t="s">
        <v>15</v>
      </c>
      <c r="E1807" t="s">
        <v>131</v>
      </c>
      <c r="F1807" t="s">
        <v>132</v>
      </c>
      <c r="G1807" t="s">
        <v>133</v>
      </c>
      <c r="H1807" t="s">
        <v>134</v>
      </c>
      <c r="I1807" s="1">
        <v>41788</v>
      </c>
      <c r="J1807">
        <v>2014</v>
      </c>
      <c r="K1807" t="s">
        <v>77</v>
      </c>
      <c r="L1807" t="s">
        <v>78</v>
      </c>
      <c r="M1807" s="1">
        <v>41804</v>
      </c>
      <c r="N1807">
        <v>16</v>
      </c>
      <c r="O1807">
        <f>STANDARDIZE(N1807,$N$8,$N$9)</f>
        <v>-0.34867219929195026</v>
      </c>
      <c r="P1807">
        <f>ABS($J$3-O1807)</f>
        <v>0.17869402448494009</v>
      </c>
      <c r="Q1807">
        <f>ABS($J$4-O1807)</f>
        <v>2.5374551476861491</v>
      </c>
      <c r="R1807">
        <f>ABS($J$5-O1807)</f>
        <v>0.19656342693343409</v>
      </c>
      <c r="S1807">
        <f>ABS($J$6-O1807)</f>
        <v>0.78625370773373637</v>
      </c>
      <c r="T1807">
        <f>MIN(P1807:S1807)</f>
        <v>0.17869402448494009</v>
      </c>
      <c r="U1807">
        <f>MATCH(T1807,P1807:S1807, 0)</f>
        <v>1</v>
      </c>
    </row>
    <row r="1808" spans="1:21" x14ac:dyDescent="0.35">
      <c r="A1808">
        <v>3</v>
      </c>
      <c r="B1808">
        <v>1797</v>
      </c>
      <c r="C1808" t="s">
        <v>82</v>
      </c>
      <c r="D1808" t="s">
        <v>83</v>
      </c>
      <c r="E1808" t="s">
        <v>84</v>
      </c>
      <c r="F1808" t="s">
        <v>85</v>
      </c>
      <c r="G1808" t="s">
        <v>153</v>
      </c>
      <c r="H1808" t="s">
        <v>154</v>
      </c>
      <c r="I1808" s="1">
        <v>41788</v>
      </c>
      <c r="J1808">
        <v>2014</v>
      </c>
      <c r="K1808" t="s">
        <v>77</v>
      </c>
      <c r="L1808" t="s">
        <v>78</v>
      </c>
      <c r="M1808" s="1">
        <v>41805</v>
      </c>
      <c r="N1808">
        <v>17</v>
      </c>
      <c r="O1808">
        <f>STANDARDIZE(N1808,$N$8,$N$9)</f>
        <v>-0.33080279684345626</v>
      </c>
      <c r="P1808">
        <f>ABS($J$3-O1808)</f>
        <v>0.19656342693343409</v>
      </c>
      <c r="Q1808">
        <f>ABS($J$4-O1808)</f>
        <v>2.5195857452376553</v>
      </c>
      <c r="R1808">
        <f>ABS($J$5-O1808)</f>
        <v>0.17869402448494009</v>
      </c>
      <c r="S1808">
        <f>ABS($J$6-O1808)</f>
        <v>0.76838430528524237</v>
      </c>
      <c r="T1808">
        <f>MIN(P1808:S1808)</f>
        <v>0.17869402448494009</v>
      </c>
      <c r="U1808">
        <f>MATCH(T1808,P1808:S1808, 0)</f>
        <v>3</v>
      </c>
    </row>
    <row r="1809" spans="1:21" x14ac:dyDescent="0.35">
      <c r="A1809">
        <v>3</v>
      </c>
      <c r="B1809">
        <v>1798</v>
      </c>
      <c r="C1809" t="s">
        <v>30</v>
      </c>
      <c r="D1809" t="s">
        <v>31</v>
      </c>
      <c r="E1809" t="s">
        <v>16</v>
      </c>
      <c r="F1809" t="s">
        <v>17</v>
      </c>
      <c r="G1809" t="s">
        <v>137</v>
      </c>
      <c r="H1809" t="s">
        <v>138</v>
      </c>
      <c r="I1809" s="1">
        <v>41788</v>
      </c>
      <c r="J1809">
        <v>2014</v>
      </c>
      <c r="K1809" t="s">
        <v>166</v>
      </c>
      <c r="L1809" t="s">
        <v>167</v>
      </c>
      <c r="M1809" s="1">
        <v>41814</v>
      </c>
      <c r="N1809">
        <v>26</v>
      </c>
      <c r="O1809">
        <f>STANDARDIZE(N1809,$N$8,$N$9)</f>
        <v>-0.16997817480701016</v>
      </c>
      <c r="P1809">
        <f>ABS($J$3-O1809)</f>
        <v>0.35738804896988019</v>
      </c>
      <c r="Q1809">
        <f>ABS($J$4-O1809)</f>
        <v>2.3587611232012091</v>
      </c>
      <c r="R1809">
        <f>ABS($J$5-O1809)</f>
        <v>1.7869402448493998E-2</v>
      </c>
      <c r="S1809">
        <f>ABS($J$6-O1809)</f>
        <v>0.60755968324879628</v>
      </c>
      <c r="T1809">
        <f>MIN(P1809:S1809)</f>
        <v>1.7869402448493998E-2</v>
      </c>
      <c r="U1809">
        <f>MATCH(T1809,P1809:S1809, 0)</f>
        <v>3</v>
      </c>
    </row>
    <row r="1810" spans="1:21" x14ac:dyDescent="0.35">
      <c r="A1810">
        <v>3</v>
      </c>
      <c r="B1810">
        <v>1799</v>
      </c>
      <c r="C1810" t="s">
        <v>14</v>
      </c>
      <c r="D1810" t="s">
        <v>15</v>
      </c>
      <c r="E1810" t="s">
        <v>43</v>
      </c>
      <c r="F1810" t="s">
        <v>35</v>
      </c>
      <c r="G1810" t="s">
        <v>48</v>
      </c>
      <c r="H1810" t="s">
        <v>49</v>
      </c>
      <c r="I1810" s="1">
        <v>41788</v>
      </c>
      <c r="J1810">
        <v>2014</v>
      </c>
      <c r="K1810" t="s">
        <v>28</v>
      </c>
      <c r="L1810" t="s">
        <v>29</v>
      </c>
      <c r="M1810" s="1">
        <v>41820</v>
      </c>
      <c r="N1810">
        <v>32</v>
      </c>
      <c r="O1810">
        <f>STANDARDIZE(N1810,$N$8,$N$9)</f>
        <v>-6.2761760116046117E-2</v>
      </c>
      <c r="P1810">
        <f>ABS($J$3-O1810)</f>
        <v>0.46460446366084424</v>
      </c>
      <c r="Q1810">
        <f>ABS($J$4-O1810)</f>
        <v>2.2515447085102451</v>
      </c>
      <c r="R1810">
        <f>ABS($J$5-O1810)</f>
        <v>8.9347012242470047E-2</v>
      </c>
      <c r="S1810">
        <f>ABS($J$6-O1810)</f>
        <v>0.50034326855783218</v>
      </c>
      <c r="T1810">
        <f>MIN(P1810:S1810)</f>
        <v>8.9347012242470047E-2</v>
      </c>
      <c r="U1810">
        <f>MATCH(T1810,P1810:S1810, 0)</f>
        <v>3</v>
      </c>
    </row>
    <row r="1811" spans="1:21" x14ac:dyDescent="0.35">
      <c r="A1811">
        <v>3</v>
      </c>
      <c r="B1811">
        <v>1800</v>
      </c>
      <c r="C1811" t="s">
        <v>62</v>
      </c>
      <c r="D1811" t="s">
        <v>63</v>
      </c>
      <c r="E1811" t="s">
        <v>121</v>
      </c>
      <c r="F1811" t="s">
        <v>122</v>
      </c>
      <c r="G1811" t="s">
        <v>161</v>
      </c>
      <c r="H1811" t="s">
        <v>162</v>
      </c>
      <c r="I1811" s="1">
        <v>41788</v>
      </c>
      <c r="J1811">
        <v>2014</v>
      </c>
      <c r="K1811" t="s">
        <v>77</v>
      </c>
      <c r="L1811" t="s">
        <v>78</v>
      </c>
      <c r="M1811" s="1">
        <v>41705</v>
      </c>
      <c r="N1811">
        <v>35</v>
      </c>
      <c r="O1811">
        <f>STANDARDIZE(N1811,$N$8,$N$9)</f>
        <v>-9.1535527705640905E-3</v>
      </c>
      <c r="P1811">
        <f>ABS($J$3-O1811)</f>
        <v>0.51821267100632629</v>
      </c>
      <c r="Q1811">
        <f>ABS($J$4-O1811)</f>
        <v>2.1979365011647629</v>
      </c>
      <c r="R1811">
        <f>ABS($J$5-O1811)</f>
        <v>0.14295521958795207</v>
      </c>
      <c r="S1811">
        <f>ABS($J$6-O1811)</f>
        <v>0.44673506121235018</v>
      </c>
      <c r="T1811">
        <f>MIN(P1811:S1811)</f>
        <v>0.14295521958795207</v>
      </c>
      <c r="U1811">
        <f>MATCH(T1811,P1811:S1811, 0)</f>
        <v>3</v>
      </c>
    </row>
    <row r="1812" spans="1:21" x14ac:dyDescent="0.35">
      <c r="A1812">
        <v>2</v>
      </c>
      <c r="B1812">
        <v>1801</v>
      </c>
      <c r="C1812" t="s">
        <v>14</v>
      </c>
      <c r="D1812" t="s">
        <v>15</v>
      </c>
      <c r="E1812" t="s">
        <v>43</v>
      </c>
      <c r="F1812" t="s">
        <v>35</v>
      </c>
      <c r="G1812" t="s">
        <v>48</v>
      </c>
      <c r="H1812" t="s">
        <v>49</v>
      </c>
      <c r="I1812" s="1">
        <v>41788</v>
      </c>
      <c r="J1812">
        <v>2014</v>
      </c>
      <c r="K1812" t="s">
        <v>28</v>
      </c>
      <c r="L1812" t="s">
        <v>29</v>
      </c>
      <c r="M1812" s="1">
        <v>42087</v>
      </c>
      <c r="N1812">
        <v>299</v>
      </c>
      <c r="O1812">
        <f>STANDARDIZE(N1812,$N$8,$N$9)</f>
        <v>4.7083686936318543</v>
      </c>
      <c r="P1812">
        <f>ABS($J$3-O1812)</f>
        <v>5.2357349174087444</v>
      </c>
      <c r="Q1812">
        <f>ABS($J$4-O1812)</f>
        <v>2.5195857452376553</v>
      </c>
      <c r="R1812">
        <f>ABS($J$5-O1812)</f>
        <v>4.8604774659903702</v>
      </c>
      <c r="S1812">
        <f>ABS($J$6-O1812)</f>
        <v>4.2707871851900681</v>
      </c>
      <c r="T1812">
        <f>MIN(P1812:S1812)</f>
        <v>2.5195857452376553</v>
      </c>
      <c r="U1812">
        <f>MATCH(T1812,P1812:S1812, 0)</f>
        <v>2</v>
      </c>
    </row>
    <row r="1813" spans="1:21" x14ac:dyDescent="0.35">
      <c r="A1813">
        <v>1</v>
      </c>
      <c r="B1813">
        <v>1802</v>
      </c>
      <c r="C1813" t="s">
        <v>172</v>
      </c>
      <c r="D1813" t="s">
        <v>173</v>
      </c>
      <c r="E1813" t="s">
        <v>34</v>
      </c>
      <c r="F1813" t="s">
        <v>35</v>
      </c>
      <c r="G1813" t="s">
        <v>36</v>
      </c>
      <c r="H1813" t="s">
        <v>37</v>
      </c>
      <c r="I1813" s="1">
        <v>41789</v>
      </c>
      <c r="J1813">
        <v>2014</v>
      </c>
      <c r="K1813" t="s">
        <v>38</v>
      </c>
      <c r="L1813" t="s">
        <v>13</v>
      </c>
      <c r="M1813" s="1">
        <v>41888</v>
      </c>
      <c r="N1813">
        <v>10</v>
      </c>
      <c r="O1813">
        <f>STANDARDIZE(N1813,$N$8,$N$9)</f>
        <v>-0.4558886139829143</v>
      </c>
      <c r="P1813">
        <f>ABS($J$3-O1813)</f>
        <v>7.1477609793976049E-2</v>
      </c>
      <c r="Q1813">
        <f>ABS($J$4-O1813)</f>
        <v>2.6446715623771131</v>
      </c>
      <c r="R1813">
        <f>ABS($J$5-O1813)</f>
        <v>0.30377984162439814</v>
      </c>
      <c r="S1813">
        <f>ABS($J$6-O1813)</f>
        <v>0.89347012242470036</v>
      </c>
      <c r="T1813">
        <f>MIN(P1813:S1813)</f>
        <v>7.1477609793976049E-2</v>
      </c>
      <c r="U1813">
        <f>MATCH(T1813,P1813:S1813, 0)</f>
        <v>1</v>
      </c>
    </row>
    <row r="1814" spans="1:21" x14ac:dyDescent="0.35">
      <c r="A1814">
        <v>3</v>
      </c>
      <c r="B1814">
        <v>1803</v>
      </c>
      <c r="C1814" t="s">
        <v>82</v>
      </c>
      <c r="D1814" t="s">
        <v>83</v>
      </c>
      <c r="E1814" t="s">
        <v>84</v>
      </c>
      <c r="F1814" t="s">
        <v>85</v>
      </c>
      <c r="G1814" t="s">
        <v>86</v>
      </c>
      <c r="H1814" t="s">
        <v>87</v>
      </c>
      <c r="I1814" s="1">
        <v>41789</v>
      </c>
      <c r="J1814">
        <v>2014</v>
      </c>
      <c r="K1814" t="s">
        <v>41</v>
      </c>
      <c r="L1814" t="s">
        <v>42</v>
      </c>
      <c r="M1814" s="1">
        <v>41808</v>
      </c>
      <c r="N1814">
        <v>19</v>
      </c>
      <c r="O1814">
        <f>STANDARDIZE(N1814,$N$8,$N$9)</f>
        <v>-0.29506399194646826</v>
      </c>
      <c r="P1814">
        <f>ABS($J$3-O1814)</f>
        <v>0.23230223183042209</v>
      </c>
      <c r="Q1814">
        <f>ABS($J$4-O1814)</f>
        <v>2.4838469403406673</v>
      </c>
      <c r="R1814">
        <f>ABS($J$5-O1814)</f>
        <v>0.1429552195879521</v>
      </c>
      <c r="S1814">
        <f>ABS($J$6-O1814)</f>
        <v>0.73264550038825438</v>
      </c>
      <c r="T1814">
        <f>MIN(P1814:S1814)</f>
        <v>0.1429552195879521</v>
      </c>
      <c r="U1814">
        <f>MATCH(T1814,P1814:S1814, 0)</f>
        <v>3</v>
      </c>
    </row>
    <row r="1815" spans="1:21" x14ac:dyDescent="0.35">
      <c r="A1815">
        <v>3</v>
      </c>
      <c r="B1815">
        <v>1804</v>
      </c>
      <c r="C1815" t="s">
        <v>14</v>
      </c>
      <c r="D1815" t="s">
        <v>15</v>
      </c>
      <c r="E1815" t="s">
        <v>196</v>
      </c>
      <c r="F1815" t="s">
        <v>197</v>
      </c>
      <c r="G1815" t="s">
        <v>198</v>
      </c>
      <c r="H1815" t="s">
        <v>199</v>
      </c>
      <c r="I1815" s="1">
        <v>41789</v>
      </c>
      <c r="J1815">
        <v>2014</v>
      </c>
      <c r="K1815" t="s">
        <v>77</v>
      </c>
      <c r="L1815" t="s">
        <v>78</v>
      </c>
      <c r="M1815" s="1">
        <v>41816</v>
      </c>
      <c r="N1815">
        <v>27</v>
      </c>
      <c r="O1815">
        <f>STANDARDIZE(N1815,$N$8,$N$9)</f>
        <v>-0.15210877235851616</v>
      </c>
      <c r="P1815">
        <f>ABS($J$3-O1815)</f>
        <v>0.37525745141837419</v>
      </c>
      <c r="Q1815">
        <f>ABS($J$4-O1815)</f>
        <v>2.3408917207527153</v>
      </c>
      <c r="R1815">
        <f>ABS($J$5-O1815)</f>
        <v>0</v>
      </c>
      <c r="S1815">
        <f>ABS($J$6-O1815)</f>
        <v>0.58969028080030228</v>
      </c>
      <c r="T1815">
        <f>MIN(P1815:S1815)</f>
        <v>0</v>
      </c>
      <c r="U1815">
        <f>MATCH(T1815,P1815:S1815, 0)</f>
        <v>3</v>
      </c>
    </row>
    <row r="1816" spans="1:21" x14ac:dyDescent="0.35">
      <c r="A1816">
        <v>3</v>
      </c>
      <c r="B1816">
        <v>1805</v>
      </c>
      <c r="C1816" t="s">
        <v>14</v>
      </c>
      <c r="D1816" t="s">
        <v>15</v>
      </c>
      <c r="E1816" t="s">
        <v>73</v>
      </c>
      <c r="F1816" t="s">
        <v>74</v>
      </c>
      <c r="G1816" t="s">
        <v>114</v>
      </c>
      <c r="H1816" t="s">
        <v>115</v>
      </c>
      <c r="I1816" s="1">
        <v>41789</v>
      </c>
      <c r="J1816">
        <v>2014</v>
      </c>
      <c r="K1816" t="s">
        <v>77</v>
      </c>
      <c r="L1816" t="s">
        <v>78</v>
      </c>
      <c r="M1816" s="1">
        <v>41677</v>
      </c>
      <c r="N1816">
        <v>33</v>
      </c>
      <c r="O1816">
        <f>STANDARDIZE(N1816,$N$8,$N$9)</f>
        <v>-4.4892357667552112E-2</v>
      </c>
      <c r="P1816">
        <f>ABS($J$3-O1816)</f>
        <v>0.48247386610933823</v>
      </c>
      <c r="Q1816">
        <f>ABS($J$4-O1816)</f>
        <v>2.2336753060617509</v>
      </c>
      <c r="R1816">
        <f>ABS($J$5-O1816)</f>
        <v>0.10721641469096405</v>
      </c>
      <c r="S1816">
        <f>ABS($J$6-O1816)</f>
        <v>0.48247386610933823</v>
      </c>
      <c r="T1816">
        <f>MIN(P1816:S1816)</f>
        <v>0.10721641469096405</v>
      </c>
      <c r="U1816">
        <f>MATCH(T1816,P1816:S1816, 0)</f>
        <v>3</v>
      </c>
    </row>
    <row r="1817" spans="1:21" x14ac:dyDescent="0.35">
      <c r="A1817">
        <v>3</v>
      </c>
      <c r="B1817">
        <v>1806</v>
      </c>
      <c r="C1817" t="s">
        <v>14</v>
      </c>
      <c r="D1817" t="s">
        <v>15</v>
      </c>
      <c r="E1817" t="s">
        <v>163</v>
      </c>
      <c r="F1817" t="s">
        <v>59</v>
      </c>
      <c r="G1817" t="s">
        <v>282</v>
      </c>
      <c r="H1817" t="s">
        <v>283</v>
      </c>
      <c r="I1817" s="1">
        <v>41789</v>
      </c>
      <c r="J1817">
        <v>2014</v>
      </c>
      <c r="K1817" t="s">
        <v>77</v>
      </c>
      <c r="L1817" t="s">
        <v>78</v>
      </c>
      <c r="M1817" s="1">
        <v>41736</v>
      </c>
      <c r="N1817">
        <v>35</v>
      </c>
      <c r="O1817">
        <f>STANDARDIZE(N1817,$N$8,$N$9)</f>
        <v>-9.1535527705640905E-3</v>
      </c>
      <c r="P1817">
        <f>ABS($J$3-O1817)</f>
        <v>0.51821267100632629</v>
      </c>
      <c r="Q1817">
        <f>ABS($J$4-O1817)</f>
        <v>2.1979365011647629</v>
      </c>
      <c r="R1817">
        <f>ABS($J$5-O1817)</f>
        <v>0.14295521958795207</v>
      </c>
      <c r="S1817">
        <f>ABS($J$6-O1817)</f>
        <v>0.44673506121235018</v>
      </c>
      <c r="T1817">
        <f>MIN(P1817:S1817)</f>
        <v>0.14295521958795207</v>
      </c>
      <c r="U1817">
        <f>MATCH(T1817,P1817:S1817, 0)</f>
        <v>3</v>
      </c>
    </row>
    <row r="1818" spans="1:21" x14ac:dyDescent="0.35">
      <c r="A1818">
        <v>3</v>
      </c>
      <c r="B1818">
        <v>1807</v>
      </c>
      <c r="C1818" t="s">
        <v>14</v>
      </c>
      <c r="D1818" t="s">
        <v>15</v>
      </c>
      <c r="E1818" t="s">
        <v>34</v>
      </c>
      <c r="F1818" t="s">
        <v>35</v>
      </c>
      <c r="G1818" t="s">
        <v>36</v>
      </c>
      <c r="H1818" t="s">
        <v>37</v>
      </c>
      <c r="I1818" s="1">
        <v>41789</v>
      </c>
      <c r="J1818">
        <v>2014</v>
      </c>
      <c r="K1818" t="s">
        <v>38</v>
      </c>
      <c r="L1818" t="s">
        <v>13</v>
      </c>
      <c r="M1818" s="1">
        <v>41827</v>
      </c>
      <c r="N1818">
        <v>38</v>
      </c>
      <c r="O1818">
        <f>STANDARDIZE(N1818,$N$8,$N$9)</f>
        <v>4.4454654574917936E-2</v>
      </c>
      <c r="P1818">
        <f>ABS($J$3-O1818)</f>
        <v>0.57182087835180828</v>
      </c>
      <c r="Q1818">
        <f>ABS($J$4-O1818)</f>
        <v>2.1443282938192811</v>
      </c>
      <c r="R1818">
        <f>ABS($J$5-O1818)</f>
        <v>0.19656342693343409</v>
      </c>
      <c r="S1818">
        <f>ABS($J$6-O1818)</f>
        <v>0.39312685386686819</v>
      </c>
      <c r="T1818">
        <f>MIN(P1818:S1818)</f>
        <v>0.19656342693343409</v>
      </c>
      <c r="U1818">
        <f>MATCH(T1818,P1818:S1818, 0)</f>
        <v>3</v>
      </c>
    </row>
    <row r="1819" spans="1:21" x14ac:dyDescent="0.35">
      <c r="A1819">
        <v>4</v>
      </c>
      <c r="B1819">
        <v>1808</v>
      </c>
      <c r="C1819" t="s">
        <v>479</v>
      </c>
      <c r="D1819" t="s">
        <v>480</v>
      </c>
      <c r="E1819" t="s">
        <v>90</v>
      </c>
      <c r="F1819" t="s">
        <v>91</v>
      </c>
      <c r="G1819" t="s">
        <v>92</v>
      </c>
      <c r="H1819" t="s">
        <v>93</v>
      </c>
      <c r="I1819" s="1">
        <v>41789</v>
      </c>
      <c r="J1819">
        <v>2014</v>
      </c>
      <c r="K1819" t="s">
        <v>28</v>
      </c>
      <c r="L1819" t="s">
        <v>29</v>
      </c>
      <c r="M1819" s="1">
        <v>41879</v>
      </c>
      <c r="N1819">
        <v>90</v>
      </c>
      <c r="O1819">
        <f>STANDARDIZE(N1819,$N$8,$N$9)</f>
        <v>0.9736635818966064</v>
      </c>
      <c r="P1819">
        <f>ABS($J$3-O1819)</f>
        <v>1.5010298056734968</v>
      </c>
      <c r="Q1819">
        <f>ABS($J$4-O1819)</f>
        <v>1.2151193664975926</v>
      </c>
      <c r="R1819">
        <f>ABS($J$5-O1819)</f>
        <v>1.1257723542551226</v>
      </c>
      <c r="S1819">
        <f>ABS($J$6-O1819)</f>
        <v>0.53608207345482028</v>
      </c>
      <c r="T1819">
        <f>MIN(P1819:S1819)</f>
        <v>0.53608207345482028</v>
      </c>
      <c r="U1819">
        <f>MATCH(T1819,P1819:S1819, 0)</f>
        <v>4</v>
      </c>
    </row>
    <row r="1820" spans="1:21" x14ac:dyDescent="0.35">
      <c r="A1820">
        <v>1</v>
      </c>
      <c r="B1820">
        <v>1809</v>
      </c>
      <c r="C1820" t="s">
        <v>14</v>
      </c>
      <c r="D1820" t="s">
        <v>15</v>
      </c>
      <c r="E1820" t="s">
        <v>64</v>
      </c>
      <c r="F1820" t="s">
        <v>59</v>
      </c>
      <c r="G1820" t="s">
        <v>65</v>
      </c>
      <c r="H1820" t="s">
        <v>66</v>
      </c>
      <c r="I1820" s="1">
        <v>41790</v>
      </c>
      <c r="J1820">
        <v>2014</v>
      </c>
      <c r="K1820" t="s">
        <v>125</v>
      </c>
      <c r="L1820" t="s">
        <v>126</v>
      </c>
      <c r="M1820" s="1">
        <v>41790</v>
      </c>
      <c r="N1820">
        <v>0</v>
      </c>
      <c r="O1820">
        <f>STANDARDIZE(N1820,$N$8,$N$9)</f>
        <v>-0.63458263846785445</v>
      </c>
      <c r="P1820">
        <f>ABS($J$3-O1820)</f>
        <v>0.1072164146909641</v>
      </c>
      <c r="Q1820">
        <f>ABS($J$4-O1820)</f>
        <v>2.8233655868620535</v>
      </c>
      <c r="R1820">
        <f>ABS($J$5-O1820)</f>
        <v>0.48247386610933829</v>
      </c>
      <c r="S1820">
        <f>ABS($J$6-O1820)</f>
        <v>1.0721641469096406</v>
      </c>
      <c r="T1820">
        <f>MIN(P1820:S1820)</f>
        <v>0.1072164146909641</v>
      </c>
      <c r="U1820">
        <f>MATCH(T1820,P1820:S1820, 0)</f>
        <v>1</v>
      </c>
    </row>
    <row r="1821" spans="1:21" x14ac:dyDescent="0.35">
      <c r="A1821">
        <v>1</v>
      </c>
      <c r="B1821">
        <v>1810</v>
      </c>
      <c r="C1821" t="s">
        <v>14</v>
      </c>
      <c r="D1821" t="s">
        <v>15</v>
      </c>
      <c r="E1821" t="s">
        <v>79</v>
      </c>
      <c r="F1821" t="s">
        <v>35</v>
      </c>
      <c r="G1821" t="s">
        <v>80</v>
      </c>
      <c r="H1821" t="s">
        <v>81</v>
      </c>
      <c r="I1821" s="1">
        <v>41790</v>
      </c>
      <c r="J1821">
        <v>2014</v>
      </c>
      <c r="K1821" t="s">
        <v>77</v>
      </c>
      <c r="L1821" t="s">
        <v>78</v>
      </c>
      <c r="M1821" s="1">
        <v>41918</v>
      </c>
      <c r="N1821">
        <v>10</v>
      </c>
      <c r="O1821">
        <f>STANDARDIZE(N1821,$N$8,$N$9)</f>
        <v>-0.4558886139829143</v>
      </c>
      <c r="P1821">
        <f>ABS($J$3-O1821)</f>
        <v>7.1477609793976049E-2</v>
      </c>
      <c r="Q1821">
        <f>ABS($J$4-O1821)</f>
        <v>2.6446715623771131</v>
      </c>
      <c r="R1821">
        <f>ABS($J$5-O1821)</f>
        <v>0.30377984162439814</v>
      </c>
      <c r="S1821">
        <f>ABS($J$6-O1821)</f>
        <v>0.89347012242470036</v>
      </c>
      <c r="T1821">
        <f>MIN(P1821:S1821)</f>
        <v>7.1477609793976049E-2</v>
      </c>
      <c r="U1821">
        <f>MATCH(T1821,P1821:S1821, 0)</f>
        <v>1</v>
      </c>
    </row>
    <row r="1822" spans="1:21" x14ac:dyDescent="0.35">
      <c r="A1822">
        <v>3</v>
      </c>
      <c r="B1822">
        <v>1811</v>
      </c>
      <c r="C1822" t="s">
        <v>14</v>
      </c>
      <c r="D1822" t="s">
        <v>15</v>
      </c>
      <c r="E1822" t="s">
        <v>196</v>
      </c>
      <c r="F1822" t="s">
        <v>197</v>
      </c>
      <c r="G1822" t="s">
        <v>198</v>
      </c>
      <c r="H1822" t="s">
        <v>199</v>
      </c>
      <c r="I1822" s="1">
        <v>41790</v>
      </c>
      <c r="J1822">
        <v>2014</v>
      </c>
      <c r="K1822" t="s">
        <v>77</v>
      </c>
      <c r="L1822" t="s">
        <v>78</v>
      </c>
      <c r="M1822" s="1">
        <v>41808</v>
      </c>
      <c r="N1822">
        <v>18</v>
      </c>
      <c r="O1822">
        <f>STANDARDIZE(N1822,$N$8,$N$9)</f>
        <v>-0.31293339439496226</v>
      </c>
      <c r="P1822">
        <f>ABS($J$3-O1822)</f>
        <v>0.21443282938192809</v>
      </c>
      <c r="Q1822">
        <f>ABS($J$4-O1822)</f>
        <v>2.5017163427891611</v>
      </c>
      <c r="R1822">
        <f>ABS($J$5-O1822)</f>
        <v>0.1608246220364461</v>
      </c>
      <c r="S1822">
        <f>ABS($J$6-O1822)</f>
        <v>0.75051490283674838</v>
      </c>
      <c r="T1822">
        <f>MIN(P1822:S1822)</f>
        <v>0.1608246220364461</v>
      </c>
      <c r="U1822">
        <f>MATCH(T1822,P1822:S1822, 0)</f>
        <v>3</v>
      </c>
    </row>
    <row r="1823" spans="1:21" x14ac:dyDescent="0.35">
      <c r="A1823">
        <v>3</v>
      </c>
      <c r="B1823">
        <v>1812</v>
      </c>
      <c r="C1823" t="s">
        <v>14</v>
      </c>
      <c r="D1823" t="s">
        <v>15</v>
      </c>
      <c r="E1823" t="s">
        <v>79</v>
      </c>
      <c r="F1823" t="s">
        <v>35</v>
      </c>
      <c r="G1823" t="s">
        <v>80</v>
      </c>
      <c r="H1823" t="s">
        <v>81</v>
      </c>
      <c r="I1823" s="1">
        <v>41790</v>
      </c>
      <c r="J1823">
        <v>2014</v>
      </c>
      <c r="K1823" t="s">
        <v>77</v>
      </c>
      <c r="L1823" t="s">
        <v>78</v>
      </c>
      <c r="M1823" s="1">
        <v>41820</v>
      </c>
      <c r="N1823">
        <v>30</v>
      </c>
      <c r="O1823">
        <f>STANDARDIZE(N1823,$N$8,$N$9)</f>
        <v>-9.8500565013034141E-2</v>
      </c>
      <c r="P1823">
        <f>ABS($J$3-O1823)</f>
        <v>0.42886565876385618</v>
      </c>
      <c r="Q1823">
        <f>ABS($J$4-O1823)</f>
        <v>2.2872835134072331</v>
      </c>
      <c r="R1823">
        <f>ABS($J$5-O1823)</f>
        <v>5.3608207345482023E-2</v>
      </c>
      <c r="S1823">
        <f>ABS($J$6-O1823)</f>
        <v>0.53608207345482028</v>
      </c>
      <c r="T1823">
        <f>MIN(P1823:S1823)</f>
        <v>5.3608207345482023E-2</v>
      </c>
      <c r="U1823">
        <f>MATCH(T1823,P1823:S1823, 0)</f>
        <v>3</v>
      </c>
    </row>
    <row r="1824" spans="1:21" x14ac:dyDescent="0.35">
      <c r="A1824">
        <v>1</v>
      </c>
      <c r="B1824">
        <v>1813</v>
      </c>
      <c r="C1824" t="s">
        <v>67</v>
      </c>
      <c r="D1824" t="s">
        <v>68</v>
      </c>
      <c r="E1824" t="s">
        <v>34</v>
      </c>
      <c r="F1824" t="s">
        <v>35</v>
      </c>
      <c r="G1824" t="s">
        <v>139</v>
      </c>
      <c r="H1824" t="s">
        <v>140</v>
      </c>
      <c r="I1824" s="1">
        <v>41791</v>
      </c>
      <c r="J1824">
        <v>2014</v>
      </c>
      <c r="K1824" t="s">
        <v>125</v>
      </c>
      <c r="L1824" t="s">
        <v>126</v>
      </c>
      <c r="M1824" s="1">
        <v>41852</v>
      </c>
      <c r="N1824">
        <v>2</v>
      </c>
      <c r="O1824">
        <f>STANDARDIZE(N1824,$N$8,$N$9)</f>
        <v>-0.59884383357086635</v>
      </c>
      <c r="P1824">
        <f>ABS($J$3-O1824)</f>
        <v>7.1477609793975994E-2</v>
      </c>
      <c r="Q1824">
        <f>ABS($J$4-O1824)</f>
        <v>2.7876267819650655</v>
      </c>
      <c r="R1824">
        <f>ABS($J$5-O1824)</f>
        <v>0.44673506121235018</v>
      </c>
      <c r="S1824">
        <f>ABS($J$6-O1824)</f>
        <v>1.0364253420126524</v>
      </c>
      <c r="T1824">
        <f>MIN(P1824:S1824)</f>
        <v>7.1477609793975994E-2</v>
      </c>
      <c r="U1824">
        <f>MATCH(T1824,P1824:S1824, 0)</f>
        <v>1</v>
      </c>
    </row>
    <row r="1825" spans="1:21" x14ac:dyDescent="0.35">
      <c r="A1825">
        <v>1</v>
      </c>
      <c r="B1825">
        <v>1814</v>
      </c>
      <c r="C1825" t="s">
        <v>30</v>
      </c>
      <c r="D1825" t="s">
        <v>31</v>
      </c>
      <c r="E1825" t="s">
        <v>16</v>
      </c>
      <c r="F1825" t="s">
        <v>17</v>
      </c>
      <c r="G1825" t="s">
        <v>344</v>
      </c>
      <c r="H1825" t="s">
        <v>345</v>
      </c>
      <c r="I1825" s="1">
        <v>41791</v>
      </c>
      <c r="J1825">
        <v>2014</v>
      </c>
      <c r="K1825" t="s">
        <v>125</v>
      </c>
      <c r="L1825" t="s">
        <v>126</v>
      </c>
      <c r="M1825" s="1">
        <v>41852</v>
      </c>
      <c r="N1825">
        <v>2</v>
      </c>
      <c r="O1825">
        <f>STANDARDIZE(N1825,$N$8,$N$9)</f>
        <v>-0.59884383357086635</v>
      </c>
      <c r="P1825">
        <f>ABS($J$3-O1825)</f>
        <v>7.1477609793975994E-2</v>
      </c>
      <c r="Q1825">
        <f>ABS($J$4-O1825)</f>
        <v>2.7876267819650655</v>
      </c>
      <c r="R1825">
        <f>ABS($J$5-O1825)</f>
        <v>0.44673506121235018</v>
      </c>
      <c r="S1825">
        <f>ABS($J$6-O1825)</f>
        <v>1.0364253420126524</v>
      </c>
      <c r="T1825">
        <f>MIN(P1825:S1825)</f>
        <v>7.1477609793975994E-2</v>
      </c>
      <c r="U1825">
        <f>MATCH(T1825,P1825:S1825, 0)</f>
        <v>1</v>
      </c>
    </row>
    <row r="1826" spans="1:21" x14ac:dyDescent="0.35">
      <c r="A1826">
        <v>1</v>
      </c>
      <c r="B1826">
        <v>1815</v>
      </c>
      <c r="C1826" t="s">
        <v>521</v>
      </c>
      <c r="D1826" t="s">
        <v>522</v>
      </c>
      <c r="E1826" t="s">
        <v>131</v>
      </c>
      <c r="F1826" t="s">
        <v>132</v>
      </c>
      <c r="G1826" t="s">
        <v>211</v>
      </c>
      <c r="H1826" t="s">
        <v>212</v>
      </c>
      <c r="I1826" s="1">
        <v>41791</v>
      </c>
      <c r="J1826">
        <v>2014</v>
      </c>
      <c r="K1826" t="s">
        <v>69</v>
      </c>
      <c r="L1826" t="s">
        <v>70</v>
      </c>
      <c r="M1826" s="1">
        <v>41913</v>
      </c>
      <c r="N1826">
        <v>4</v>
      </c>
      <c r="O1826">
        <f>STANDARDIZE(N1826,$N$8,$N$9)</f>
        <v>-0.56310502867387835</v>
      </c>
      <c r="P1826">
        <f>ABS($J$3-O1826)</f>
        <v>3.5738804896987997E-2</v>
      </c>
      <c r="Q1826">
        <f>ABS($J$4-O1826)</f>
        <v>2.7518879770680771</v>
      </c>
      <c r="R1826">
        <f>ABS($J$5-O1826)</f>
        <v>0.41099625631536219</v>
      </c>
      <c r="S1826">
        <f>ABS($J$6-O1826)</f>
        <v>1.0006865371156644</v>
      </c>
      <c r="T1826">
        <f>MIN(P1826:S1826)</f>
        <v>3.5738804896987997E-2</v>
      </c>
      <c r="U1826">
        <f>MATCH(T1826,P1826:S1826, 0)</f>
        <v>1</v>
      </c>
    </row>
    <row r="1827" spans="1:21" x14ac:dyDescent="0.35">
      <c r="A1827">
        <v>1</v>
      </c>
      <c r="B1827">
        <v>1816</v>
      </c>
      <c r="C1827" t="s">
        <v>14</v>
      </c>
      <c r="D1827" t="s">
        <v>15</v>
      </c>
      <c r="E1827" t="s">
        <v>73</v>
      </c>
      <c r="F1827" t="s">
        <v>74</v>
      </c>
      <c r="G1827" t="s">
        <v>75</v>
      </c>
      <c r="H1827" t="s">
        <v>76</v>
      </c>
      <c r="I1827" s="1">
        <v>41791</v>
      </c>
      <c r="J1827">
        <v>2014</v>
      </c>
      <c r="K1827" t="s">
        <v>202</v>
      </c>
      <c r="L1827" t="s">
        <v>203</v>
      </c>
      <c r="M1827" s="1">
        <v>41652</v>
      </c>
      <c r="N1827">
        <v>7</v>
      </c>
      <c r="O1827">
        <f>STANDARDIZE(N1827,$N$8,$N$9)</f>
        <v>-0.50949682132839635</v>
      </c>
      <c r="P1827">
        <f>ABS($J$3-O1827)</f>
        <v>1.7869402448493998E-2</v>
      </c>
      <c r="Q1827">
        <f>ABS($J$4-O1827)</f>
        <v>2.6982797697225953</v>
      </c>
      <c r="R1827">
        <f>ABS($J$5-O1827)</f>
        <v>0.35738804896988019</v>
      </c>
      <c r="S1827">
        <f>ABS($J$6-O1827)</f>
        <v>0.94707832977018247</v>
      </c>
      <c r="T1827">
        <f>MIN(P1827:S1827)</f>
        <v>1.7869402448493998E-2</v>
      </c>
      <c r="U1827">
        <f>MATCH(T1827,P1827:S1827, 0)</f>
        <v>1</v>
      </c>
    </row>
    <row r="1828" spans="1:21" x14ac:dyDescent="0.35">
      <c r="A1828">
        <v>3</v>
      </c>
      <c r="B1828">
        <v>1817</v>
      </c>
      <c r="C1828" t="s">
        <v>239</v>
      </c>
      <c r="D1828" t="s">
        <v>240</v>
      </c>
      <c r="E1828" t="s">
        <v>219</v>
      </c>
      <c r="F1828" t="s">
        <v>220</v>
      </c>
      <c r="G1828" t="s">
        <v>221</v>
      </c>
      <c r="H1828" t="s">
        <v>222</v>
      </c>
      <c r="I1828" s="1">
        <v>41791</v>
      </c>
      <c r="J1828">
        <v>2014</v>
      </c>
      <c r="K1828" t="s">
        <v>77</v>
      </c>
      <c r="L1828" t="s">
        <v>78</v>
      </c>
      <c r="M1828" s="1">
        <v>41665</v>
      </c>
      <c r="N1828">
        <v>20</v>
      </c>
      <c r="O1828">
        <f>STANDARDIZE(N1828,$N$8,$N$9)</f>
        <v>-0.27719458949797421</v>
      </c>
      <c r="P1828">
        <f>ABS($J$3-O1828)</f>
        <v>0.25017163427891614</v>
      </c>
      <c r="Q1828">
        <f>ABS($J$4-O1828)</f>
        <v>2.4659775378921731</v>
      </c>
      <c r="R1828">
        <f>ABS($J$5-O1828)</f>
        <v>0.12508581713945804</v>
      </c>
      <c r="S1828">
        <f>ABS($J$6-O1828)</f>
        <v>0.71477609793976038</v>
      </c>
      <c r="T1828">
        <f>MIN(P1828:S1828)</f>
        <v>0.12508581713945804</v>
      </c>
      <c r="U1828">
        <f>MATCH(T1828,P1828:S1828, 0)</f>
        <v>3</v>
      </c>
    </row>
    <row r="1829" spans="1:21" x14ac:dyDescent="0.35">
      <c r="A1829">
        <v>3</v>
      </c>
      <c r="B1829">
        <v>1818</v>
      </c>
      <c r="C1829" t="s">
        <v>404</v>
      </c>
      <c r="D1829" t="s">
        <v>405</v>
      </c>
      <c r="E1829" t="s">
        <v>219</v>
      </c>
      <c r="F1829" t="s">
        <v>220</v>
      </c>
      <c r="G1829" t="s">
        <v>221</v>
      </c>
      <c r="H1829" t="s">
        <v>222</v>
      </c>
      <c r="I1829" s="1">
        <v>41791</v>
      </c>
      <c r="J1829">
        <v>2014</v>
      </c>
      <c r="K1829" t="s">
        <v>77</v>
      </c>
      <c r="L1829" t="s">
        <v>78</v>
      </c>
      <c r="M1829" s="1">
        <v>41666</v>
      </c>
      <c r="N1829">
        <v>21</v>
      </c>
      <c r="O1829">
        <f>STANDARDIZE(N1829,$N$8,$N$9)</f>
        <v>-0.25932518704948021</v>
      </c>
      <c r="P1829">
        <f>ABS($J$3-O1829)</f>
        <v>0.26804103672741014</v>
      </c>
      <c r="Q1829">
        <f>ABS($J$4-O1829)</f>
        <v>2.4481081354436793</v>
      </c>
      <c r="R1829">
        <f>ABS($J$5-O1829)</f>
        <v>0.10721641469096405</v>
      </c>
      <c r="S1829">
        <f>ABS($J$6-O1829)</f>
        <v>0.69690669549126638</v>
      </c>
      <c r="T1829">
        <f>MIN(P1829:S1829)</f>
        <v>0.10721641469096405</v>
      </c>
      <c r="U1829">
        <f>MATCH(T1829,P1829:S1829, 0)</f>
        <v>3</v>
      </c>
    </row>
    <row r="1830" spans="1:21" x14ac:dyDescent="0.35">
      <c r="A1830">
        <v>4</v>
      </c>
      <c r="B1830">
        <v>1819</v>
      </c>
      <c r="C1830" t="s">
        <v>14</v>
      </c>
      <c r="D1830" t="s">
        <v>15</v>
      </c>
      <c r="E1830" t="s">
        <v>43</v>
      </c>
      <c r="F1830" t="s">
        <v>35</v>
      </c>
      <c r="G1830" t="s">
        <v>48</v>
      </c>
      <c r="H1830" t="s">
        <v>49</v>
      </c>
      <c r="I1830" s="1">
        <v>41791</v>
      </c>
      <c r="J1830">
        <v>2014</v>
      </c>
      <c r="K1830" t="s">
        <v>69</v>
      </c>
      <c r="L1830" t="s">
        <v>70</v>
      </c>
      <c r="M1830" s="1">
        <v>41745</v>
      </c>
      <c r="N1830">
        <v>100</v>
      </c>
      <c r="O1830">
        <f>STANDARDIZE(N1830,$N$8,$N$9)</f>
        <v>1.1523576063815466</v>
      </c>
      <c r="P1830">
        <f>ABS($J$3-O1830)</f>
        <v>1.679723830158437</v>
      </c>
      <c r="Q1830">
        <f>ABS($J$4-O1830)</f>
        <v>1.0364253420126524</v>
      </c>
      <c r="R1830">
        <f>ABS($J$5-O1830)</f>
        <v>1.3044663787400628</v>
      </c>
      <c r="S1830">
        <f>ABS($J$6-O1830)</f>
        <v>0.71477609793976049</v>
      </c>
      <c r="T1830">
        <f>MIN(P1830:S1830)</f>
        <v>0.71477609793976049</v>
      </c>
      <c r="U1830">
        <f>MATCH(T1830,P1830:S1830, 0)</f>
        <v>4</v>
      </c>
    </row>
    <row r="1831" spans="1:21" x14ac:dyDescent="0.35">
      <c r="A1831">
        <v>1</v>
      </c>
      <c r="B1831">
        <v>1820</v>
      </c>
      <c r="C1831" t="s">
        <v>30</v>
      </c>
      <c r="D1831" t="s">
        <v>31</v>
      </c>
      <c r="E1831" t="s">
        <v>79</v>
      </c>
      <c r="F1831" t="s">
        <v>35</v>
      </c>
      <c r="G1831" t="s">
        <v>80</v>
      </c>
      <c r="H1831" t="s">
        <v>81</v>
      </c>
      <c r="I1831" s="1">
        <v>41792</v>
      </c>
      <c r="J1831">
        <v>2014</v>
      </c>
      <c r="K1831" t="s">
        <v>77</v>
      </c>
      <c r="L1831" t="s">
        <v>78</v>
      </c>
      <c r="M1831" s="1">
        <v>41914</v>
      </c>
      <c r="N1831">
        <v>4</v>
      </c>
      <c r="O1831">
        <f>STANDARDIZE(N1831,$N$8,$N$9)</f>
        <v>-0.56310502867387835</v>
      </c>
      <c r="P1831">
        <f>ABS($J$3-O1831)</f>
        <v>3.5738804896987997E-2</v>
      </c>
      <c r="Q1831">
        <f>ABS($J$4-O1831)</f>
        <v>2.7518879770680771</v>
      </c>
      <c r="R1831">
        <f>ABS($J$5-O1831)</f>
        <v>0.41099625631536219</v>
      </c>
      <c r="S1831">
        <f>ABS($J$6-O1831)</f>
        <v>1.0006865371156644</v>
      </c>
      <c r="T1831">
        <f>MIN(P1831:S1831)</f>
        <v>3.5738804896987997E-2</v>
      </c>
      <c r="U1831">
        <f>MATCH(T1831,P1831:S1831, 0)</f>
        <v>1</v>
      </c>
    </row>
    <row r="1832" spans="1:21" x14ac:dyDescent="0.35">
      <c r="A1832">
        <v>1</v>
      </c>
      <c r="B1832">
        <v>1821</v>
      </c>
      <c r="C1832" t="s">
        <v>14</v>
      </c>
      <c r="D1832" t="s">
        <v>15</v>
      </c>
      <c r="E1832" t="s">
        <v>219</v>
      </c>
      <c r="F1832" t="s">
        <v>220</v>
      </c>
      <c r="G1832" t="s">
        <v>221</v>
      </c>
      <c r="H1832" t="s">
        <v>222</v>
      </c>
      <c r="I1832" s="1">
        <v>41792</v>
      </c>
      <c r="J1832">
        <v>2014</v>
      </c>
      <c r="K1832" t="s">
        <v>166</v>
      </c>
      <c r="L1832" t="s">
        <v>167</v>
      </c>
      <c r="M1832" s="1">
        <v>41945</v>
      </c>
      <c r="N1832">
        <v>5</v>
      </c>
      <c r="O1832">
        <f>STANDARDIZE(N1832,$N$8,$N$9)</f>
        <v>-0.54523562622538435</v>
      </c>
      <c r="P1832">
        <f>ABS($J$3-O1832)</f>
        <v>1.7869402448493998E-2</v>
      </c>
      <c r="Q1832">
        <f>ABS($J$4-O1832)</f>
        <v>2.7340185746195833</v>
      </c>
      <c r="R1832">
        <f>ABS($J$5-O1832)</f>
        <v>0.39312685386686819</v>
      </c>
      <c r="S1832">
        <f>ABS($J$6-O1832)</f>
        <v>0.98281713466717047</v>
      </c>
      <c r="T1832">
        <f>MIN(P1832:S1832)</f>
        <v>1.7869402448493998E-2</v>
      </c>
      <c r="U1832">
        <f>MATCH(T1832,P1832:S1832, 0)</f>
        <v>1</v>
      </c>
    </row>
    <row r="1833" spans="1:21" x14ac:dyDescent="0.35">
      <c r="A1833">
        <v>1</v>
      </c>
      <c r="B1833">
        <v>1822</v>
      </c>
      <c r="C1833" t="s">
        <v>14</v>
      </c>
      <c r="D1833" t="s">
        <v>15</v>
      </c>
      <c r="E1833" t="s">
        <v>16</v>
      </c>
      <c r="F1833" t="s">
        <v>17</v>
      </c>
      <c r="G1833" t="s">
        <v>39</v>
      </c>
      <c r="H1833" t="s">
        <v>40</v>
      </c>
      <c r="I1833" s="1">
        <v>41792</v>
      </c>
      <c r="J1833">
        <v>2014</v>
      </c>
      <c r="K1833" t="s">
        <v>125</v>
      </c>
      <c r="L1833" t="s">
        <v>126</v>
      </c>
      <c r="M1833" s="1">
        <v>41975</v>
      </c>
      <c r="N1833">
        <v>6</v>
      </c>
      <c r="O1833">
        <f>STANDARDIZE(N1833,$N$8,$N$9)</f>
        <v>-0.52736622377689035</v>
      </c>
      <c r="P1833">
        <f>ABS($J$3-O1833)</f>
        <v>0</v>
      </c>
      <c r="Q1833">
        <f>ABS($J$4-O1833)</f>
        <v>2.7161491721710895</v>
      </c>
      <c r="R1833">
        <f>ABS($J$5-O1833)</f>
        <v>0.37525745141837419</v>
      </c>
      <c r="S1833">
        <f>ABS($J$6-O1833)</f>
        <v>0.96494773221867647</v>
      </c>
      <c r="T1833">
        <f>MIN(P1833:S1833)</f>
        <v>0</v>
      </c>
      <c r="U1833">
        <f>MATCH(T1833,P1833:S1833, 0)</f>
        <v>1</v>
      </c>
    </row>
    <row r="1834" spans="1:21" x14ac:dyDescent="0.35">
      <c r="A1834">
        <v>1</v>
      </c>
      <c r="B1834">
        <v>1823</v>
      </c>
      <c r="C1834" t="s">
        <v>323</v>
      </c>
      <c r="D1834" t="s">
        <v>324</v>
      </c>
      <c r="E1834" t="s">
        <v>73</v>
      </c>
      <c r="F1834" t="s">
        <v>74</v>
      </c>
      <c r="G1834" t="s">
        <v>75</v>
      </c>
      <c r="H1834" t="s">
        <v>76</v>
      </c>
      <c r="I1834" s="1">
        <v>41792</v>
      </c>
      <c r="J1834">
        <v>2014</v>
      </c>
      <c r="K1834" t="s">
        <v>41</v>
      </c>
      <c r="L1834" t="s">
        <v>42</v>
      </c>
      <c r="M1834" s="1">
        <v>41690</v>
      </c>
      <c r="N1834">
        <v>14</v>
      </c>
      <c r="O1834">
        <f>STANDARDIZE(N1834,$N$8,$N$9)</f>
        <v>-0.38441100418893831</v>
      </c>
      <c r="P1834">
        <f>ABS($J$3-O1834)</f>
        <v>0.14295521958795204</v>
      </c>
      <c r="Q1834">
        <f>ABS($J$4-O1834)</f>
        <v>2.5731939525831371</v>
      </c>
      <c r="R1834">
        <f>ABS($J$5-O1834)</f>
        <v>0.23230223183042215</v>
      </c>
      <c r="S1834">
        <f>ABS($J$6-O1834)</f>
        <v>0.82199251263072437</v>
      </c>
      <c r="T1834">
        <f>MIN(P1834:S1834)</f>
        <v>0.14295521958795204</v>
      </c>
      <c r="U1834">
        <f>MATCH(T1834,P1834:S1834, 0)</f>
        <v>1</v>
      </c>
    </row>
    <row r="1835" spans="1:21" x14ac:dyDescent="0.35">
      <c r="A1835">
        <v>3</v>
      </c>
      <c r="B1835">
        <v>1824</v>
      </c>
      <c r="C1835" t="s">
        <v>30</v>
      </c>
      <c r="D1835" t="s">
        <v>31</v>
      </c>
      <c r="E1835" t="s">
        <v>52</v>
      </c>
      <c r="F1835" t="s">
        <v>53</v>
      </c>
      <c r="G1835" t="s">
        <v>54</v>
      </c>
      <c r="H1835" t="s">
        <v>55</v>
      </c>
      <c r="I1835" s="1">
        <v>41792</v>
      </c>
      <c r="J1835">
        <v>2014</v>
      </c>
      <c r="K1835" t="s">
        <v>77</v>
      </c>
      <c r="L1835" t="s">
        <v>78</v>
      </c>
      <c r="M1835" s="1">
        <v>41698</v>
      </c>
      <c r="N1835">
        <v>22</v>
      </c>
      <c r="O1835">
        <f>STANDARDIZE(N1835,$N$8,$N$9)</f>
        <v>-0.24145578460098621</v>
      </c>
      <c r="P1835">
        <f>ABS($J$3-O1835)</f>
        <v>0.28591043917590414</v>
      </c>
      <c r="Q1835">
        <f>ABS($J$4-O1835)</f>
        <v>2.4302387329951851</v>
      </c>
      <c r="R1835">
        <f>ABS($J$5-O1835)</f>
        <v>8.9347012242470047E-2</v>
      </c>
      <c r="S1835">
        <f>ABS($J$6-O1835)</f>
        <v>0.67903729304277238</v>
      </c>
      <c r="T1835">
        <f>MIN(P1835:S1835)</f>
        <v>8.9347012242470047E-2</v>
      </c>
      <c r="U1835">
        <f>MATCH(T1835,P1835:S1835, 0)</f>
        <v>3</v>
      </c>
    </row>
    <row r="1836" spans="1:21" x14ac:dyDescent="0.35">
      <c r="A1836">
        <v>3</v>
      </c>
      <c r="B1836">
        <v>1825</v>
      </c>
      <c r="C1836" t="s">
        <v>355</v>
      </c>
      <c r="D1836" t="s">
        <v>356</v>
      </c>
      <c r="E1836" t="s">
        <v>243</v>
      </c>
      <c r="F1836" t="s">
        <v>208</v>
      </c>
      <c r="G1836" t="s">
        <v>244</v>
      </c>
      <c r="H1836" t="s">
        <v>245</v>
      </c>
      <c r="I1836" s="1">
        <v>41792</v>
      </c>
      <c r="J1836">
        <v>2014</v>
      </c>
      <c r="K1836" t="s">
        <v>38</v>
      </c>
      <c r="L1836" t="s">
        <v>13</v>
      </c>
      <c r="M1836" s="1">
        <v>41732</v>
      </c>
      <c r="N1836">
        <v>26</v>
      </c>
      <c r="O1836">
        <f>STANDARDIZE(N1836,$N$8,$N$9)</f>
        <v>-0.16997817480701016</v>
      </c>
      <c r="P1836">
        <f>ABS($J$3-O1836)</f>
        <v>0.35738804896988019</v>
      </c>
      <c r="Q1836">
        <f>ABS($J$4-O1836)</f>
        <v>2.3587611232012091</v>
      </c>
      <c r="R1836">
        <f>ABS($J$5-O1836)</f>
        <v>1.7869402448493998E-2</v>
      </c>
      <c r="S1836">
        <f>ABS($J$6-O1836)</f>
        <v>0.60755968324879628</v>
      </c>
      <c r="T1836">
        <f>MIN(P1836:S1836)</f>
        <v>1.7869402448493998E-2</v>
      </c>
      <c r="U1836">
        <f>MATCH(T1836,P1836:S1836, 0)</f>
        <v>3</v>
      </c>
    </row>
    <row r="1837" spans="1:21" x14ac:dyDescent="0.35">
      <c r="A1837">
        <v>3</v>
      </c>
      <c r="B1837">
        <v>1826</v>
      </c>
      <c r="C1837" t="s">
        <v>30</v>
      </c>
      <c r="D1837" t="s">
        <v>31</v>
      </c>
      <c r="E1837" t="s">
        <v>52</v>
      </c>
      <c r="F1837" t="s">
        <v>53</v>
      </c>
      <c r="G1837" t="s">
        <v>54</v>
      </c>
      <c r="H1837" t="s">
        <v>55</v>
      </c>
      <c r="I1837" s="1">
        <v>41792</v>
      </c>
      <c r="J1837">
        <v>2014</v>
      </c>
      <c r="K1837" t="s">
        <v>77</v>
      </c>
      <c r="L1837" t="s">
        <v>78</v>
      </c>
      <c r="M1837" s="1">
        <v>41823</v>
      </c>
      <c r="N1837">
        <v>29</v>
      </c>
      <c r="O1837">
        <f>STANDARDIZE(N1837,$N$8,$N$9)</f>
        <v>-0.11636996746152814</v>
      </c>
      <c r="P1837">
        <f>ABS($J$3-O1837)</f>
        <v>0.41099625631536219</v>
      </c>
      <c r="Q1837">
        <f>ABS($J$4-O1837)</f>
        <v>2.3051529158557269</v>
      </c>
      <c r="R1837">
        <f>ABS($J$5-O1837)</f>
        <v>3.5738804896988025E-2</v>
      </c>
      <c r="S1837">
        <f>ABS($J$6-O1837)</f>
        <v>0.55395147590331428</v>
      </c>
      <c r="T1837">
        <f>MIN(P1837:S1837)</f>
        <v>3.5738804896988025E-2</v>
      </c>
      <c r="U1837">
        <f>MATCH(T1837,P1837:S1837, 0)</f>
        <v>3</v>
      </c>
    </row>
    <row r="1838" spans="1:21" x14ac:dyDescent="0.35">
      <c r="A1838">
        <v>1</v>
      </c>
      <c r="B1838">
        <v>1827</v>
      </c>
      <c r="C1838" t="s">
        <v>135</v>
      </c>
      <c r="D1838" t="s">
        <v>136</v>
      </c>
      <c r="E1838" t="s">
        <v>73</v>
      </c>
      <c r="F1838" t="s">
        <v>74</v>
      </c>
      <c r="G1838" t="s">
        <v>75</v>
      </c>
      <c r="H1838" t="s">
        <v>76</v>
      </c>
      <c r="I1838" s="1">
        <v>41793</v>
      </c>
      <c r="J1838">
        <v>2014</v>
      </c>
      <c r="K1838" t="s">
        <v>125</v>
      </c>
      <c r="L1838" t="s">
        <v>126</v>
      </c>
      <c r="M1838" s="1">
        <v>41823</v>
      </c>
      <c r="N1838">
        <v>1</v>
      </c>
      <c r="O1838">
        <f>STANDARDIZE(N1838,$N$8,$N$9)</f>
        <v>-0.61671323601936046</v>
      </c>
      <c r="P1838">
        <f>ABS($J$3-O1838)</f>
        <v>8.9347012242470103E-2</v>
      </c>
      <c r="Q1838">
        <f>ABS($J$4-O1838)</f>
        <v>2.8054961844135593</v>
      </c>
      <c r="R1838">
        <f>ABS($J$5-O1838)</f>
        <v>0.46460446366084429</v>
      </c>
      <c r="S1838">
        <f>ABS($J$6-O1838)</f>
        <v>1.0542947444611466</v>
      </c>
      <c r="T1838">
        <f>MIN(P1838:S1838)</f>
        <v>8.9347012242470103E-2</v>
      </c>
      <c r="U1838">
        <f>MATCH(T1838,P1838:S1838, 0)</f>
        <v>1</v>
      </c>
    </row>
    <row r="1839" spans="1:21" x14ac:dyDescent="0.35">
      <c r="A1839">
        <v>1</v>
      </c>
      <c r="B1839">
        <v>1828</v>
      </c>
      <c r="C1839" t="s">
        <v>487</v>
      </c>
      <c r="D1839" t="s">
        <v>488</v>
      </c>
      <c r="E1839" t="s">
        <v>79</v>
      </c>
      <c r="F1839" t="s">
        <v>35</v>
      </c>
      <c r="G1839" t="s">
        <v>80</v>
      </c>
      <c r="H1839" t="s">
        <v>81</v>
      </c>
      <c r="I1839" s="1">
        <v>41793</v>
      </c>
      <c r="J1839">
        <v>2014</v>
      </c>
      <c r="K1839" t="s">
        <v>176</v>
      </c>
      <c r="L1839" t="s">
        <v>177</v>
      </c>
      <c r="M1839" s="1">
        <v>41915</v>
      </c>
      <c r="N1839">
        <v>4</v>
      </c>
      <c r="O1839">
        <f>STANDARDIZE(N1839,$N$8,$N$9)</f>
        <v>-0.56310502867387835</v>
      </c>
      <c r="P1839">
        <f>ABS($J$3-O1839)</f>
        <v>3.5738804896987997E-2</v>
      </c>
      <c r="Q1839">
        <f>ABS($J$4-O1839)</f>
        <v>2.7518879770680771</v>
      </c>
      <c r="R1839">
        <f>ABS($J$5-O1839)</f>
        <v>0.41099625631536219</v>
      </c>
      <c r="S1839">
        <f>ABS($J$6-O1839)</f>
        <v>1.0006865371156644</v>
      </c>
      <c r="T1839">
        <f>MIN(P1839:S1839)</f>
        <v>3.5738804896987997E-2</v>
      </c>
      <c r="U1839">
        <f>MATCH(T1839,P1839:S1839, 0)</f>
        <v>1</v>
      </c>
    </row>
    <row r="1840" spans="1:21" x14ac:dyDescent="0.35">
      <c r="A1840">
        <v>3</v>
      </c>
      <c r="B1840">
        <v>1829</v>
      </c>
      <c r="C1840" t="s">
        <v>82</v>
      </c>
      <c r="D1840" t="s">
        <v>83</v>
      </c>
      <c r="E1840" t="s">
        <v>84</v>
      </c>
      <c r="F1840" t="s">
        <v>85</v>
      </c>
      <c r="G1840" t="s">
        <v>333</v>
      </c>
      <c r="H1840" t="s">
        <v>334</v>
      </c>
      <c r="I1840" s="1">
        <v>41793</v>
      </c>
      <c r="J1840">
        <v>2014</v>
      </c>
      <c r="K1840" t="s">
        <v>77</v>
      </c>
      <c r="L1840" t="s">
        <v>78</v>
      </c>
      <c r="M1840" s="1">
        <v>41721</v>
      </c>
      <c r="N1840">
        <v>17</v>
      </c>
      <c r="O1840">
        <f>STANDARDIZE(N1840,$N$8,$N$9)</f>
        <v>-0.33080279684345626</v>
      </c>
      <c r="P1840">
        <f>ABS($J$3-O1840)</f>
        <v>0.19656342693343409</v>
      </c>
      <c r="Q1840">
        <f>ABS($J$4-O1840)</f>
        <v>2.5195857452376553</v>
      </c>
      <c r="R1840">
        <f>ABS($J$5-O1840)</f>
        <v>0.17869402448494009</v>
      </c>
      <c r="S1840">
        <f>ABS($J$6-O1840)</f>
        <v>0.76838430528524237</v>
      </c>
      <c r="T1840">
        <f>MIN(P1840:S1840)</f>
        <v>0.17869402448494009</v>
      </c>
      <c r="U1840">
        <f>MATCH(T1840,P1840:S1840, 0)</f>
        <v>3</v>
      </c>
    </row>
    <row r="1841" spans="1:21" x14ac:dyDescent="0.35">
      <c r="A1841">
        <v>1</v>
      </c>
      <c r="B1841">
        <v>1830</v>
      </c>
      <c r="C1841" t="s">
        <v>22</v>
      </c>
      <c r="D1841" t="s">
        <v>23</v>
      </c>
      <c r="E1841" t="s">
        <v>168</v>
      </c>
      <c r="F1841" t="s">
        <v>169</v>
      </c>
      <c r="G1841" t="s">
        <v>231</v>
      </c>
      <c r="H1841" t="s">
        <v>232</v>
      </c>
      <c r="I1841" s="1">
        <v>41794</v>
      </c>
      <c r="J1841">
        <v>2014</v>
      </c>
      <c r="K1841" t="s">
        <v>69</v>
      </c>
      <c r="L1841" t="s">
        <v>70</v>
      </c>
      <c r="M1841" s="1">
        <v>41745</v>
      </c>
      <c r="N1841">
        <v>10</v>
      </c>
      <c r="O1841">
        <f>STANDARDIZE(N1841,$N$8,$N$9)</f>
        <v>-0.4558886139829143</v>
      </c>
      <c r="P1841">
        <f>ABS($J$3-O1841)</f>
        <v>7.1477609793976049E-2</v>
      </c>
      <c r="Q1841">
        <f>ABS($J$4-O1841)</f>
        <v>2.6446715623771131</v>
      </c>
      <c r="R1841">
        <f>ABS($J$5-O1841)</f>
        <v>0.30377984162439814</v>
      </c>
      <c r="S1841">
        <f>ABS($J$6-O1841)</f>
        <v>0.89347012242470036</v>
      </c>
      <c r="T1841">
        <f>MIN(P1841:S1841)</f>
        <v>7.1477609793976049E-2</v>
      </c>
      <c r="U1841">
        <f>MATCH(T1841,P1841:S1841, 0)</f>
        <v>1</v>
      </c>
    </row>
    <row r="1842" spans="1:21" x14ac:dyDescent="0.35">
      <c r="A1842">
        <v>1</v>
      </c>
      <c r="B1842">
        <v>1831</v>
      </c>
      <c r="C1842" t="s">
        <v>14</v>
      </c>
      <c r="D1842" t="s">
        <v>15</v>
      </c>
      <c r="E1842" t="s">
        <v>73</v>
      </c>
      <c r="F1842" t="s">
        <v>74</v>
      </c>
      <c r="G1842" t="s">
        <v>114</v>
      </c>
      <c r="H1842" t="s">
        <v>115</v>
      </c>
      <c r="I1842" s="1">
        <v>41794</v>
      </c>
      <c r="J1842">
        <v>2014</v>
      </c>
      <c r="K1842" t="s">
        <v>176</v>
      </c>
      <c r="L1842" t="s">
        <v>177</v>
      </c>
      <c r="M1842" s="1">
        <v>41745</v>
      </c>
      <c r="N1842">
        <v>10</v>
      </c>
      <c r="O1842">
        <f>STANDARDIZE(N1842,$N$8,$N$9)</f>
        <v>-0.4558886139829143</v>
      </c>
      <c r="P1842">
        <f>ABS($J$3-O1842)</f>
        <v>7.1477609793976049E-2</v>
      </c>
      <c r="Q1842">
        <f>ABS($J$4-O1842)</f>
        <v>2.6446715623771131</v>
      </c>
      <c r="R1842">
        <f>ABS($J$5-O1842)</f>
        <v>0.30377984162439814</v>
      </c>
      <c r="S1842">
        <f>ABS($J$6-O1842)</f>
        <v>0.89347012242470036</v>
      </c>
      <c r="T1842">
        <f>MIN(P1842:S1842)</f>
        <v>7.1477609793976049E-2</v>
      </c>
      <c r="U1842">
        <f>MATCH(T1842,P1842:S1842, 0)</f>
        <v>1</v>
      </c>
    </row>
    <row r="1843" spans="1:21" x14ac:dyDescent="0.35">
      <c r="A1843">
        <v>3</v>
      </c>
      <c r="B1843">
        <v>1832</v>
      </c>
      <c r="C1843" t="s">
        <v>112</v>
      </c>
      <c r="D1843" t="s">
        <v>113</v>
      </c>
      <c r="E1843" t="s">
        <v>52</v>
      </c>
      <c r="F1843" t="s">
        <v>102</v>
      </c>
      <c r="G1843" t="s">
        <v>103</v>
      </c>
      <c r="H1843" t="s">
        <v>104</v>
      </c>
      <c r="I1843" s="1">
        <v>41794</v>
      </c>
      <c r="J1843">
        <v>2014</v>
      </c>
      <c r="K1843" t="s">
        <v>69</v>
      </c>
      <c r="L1843" t="s">
        <v>70</v>
      </c>
      <c r="M1843" s="1">
        <v>41764</v>
      </c>
      <c r="N1843">
        <v>29</v>
      </c>
      <c r="O1843">
        <f>STANDARDIZE(N1843,$N$8,$N$9)</f>
        <v>-0.11636996746152814</v>
      </c>
      <c r="P1843">
        <f>ABS($J$3-O1843)</f>
        <v>0.41099625631536219</v>
      </c>
      <c r="Q1843">
        <f>ABS($J$4-O1843)</f>
        <v>2.3051529158557269</v>
      </c>
      <c r="R1843">
        <f>ABS($J$5-O1843)</f>
        <v>3.5738804896988025E-2</v>
      </c>
      <c r="S1843">
        <f>ABS($J$6-O1843)</f>
        <v>0.55395147590331428</v>
      </c>
      <c r="T1843">
        <f>MIN(P1843:S1843)</f>
        <v>3.5738804896988025E-2</v>
      </c>
      <c r="U1843">
        <f>MATCH(T1843,P1843:S1843, 0)</f>
        <v>3</v>
      </c>
    </row>
    <row r="1844" spans="1:21" x14ac:dyDescent="0.35">
      <c r="A1844">
        <v>1</v>
      </c>
      <c r="B1844">
        <v>1833</v>
      </c>
      <c r="C1844" t="s">
        <v>14</v>
      </c>
      <c r="D1844" t="s">
        <v>15</v>
      </c>
      <c r="E1844" t="s">
        <v>79</v>
      </c>
      <c r="F1844" t="s">
        <v>35</v>
      </c>
      <c r="G1844" t="s">
        <v>306</v>
      </c>
      <c r="H1844" t="s">
        <v>307</v>
      </c>
      <c r="I1844" s="1">
        <v>41795</v>
      </c>
      <c r="J1844">
        <v>2014</v>
      </c>
      <c r="K1844" t="s">
        <v>77</v>
      </c>
      <c r="L1844" t="s">
        <v>78</v>
      </c>
      <c r="M1844" s="1">
        <v>41978</v>
      </c>
      <c r="N1844">
        <v>6</v>
      </c>
      <c r="O1844">
        <f>STANDARDIZE(N1844,$N$8,$N$9)</f>
        <v>-0.52736622377689035</v>
      </c>
      <c r="P1844">
        <f>ABS($J$3-O1844)</f>
        <v>0</v>
      </c>
      <c r="Q1844">
        <f>ABS($J$4-O1844)</f>
        <v>2.7161491721710895</v>
      </c>
      <c r="R1844">
        <f>ABS($J$5-O1844)</f>
        <v>0.37525745141837419</v>
      </c>
      <c r="S1844">
        <f>ABS($J$6-O1844)</f>
        <v>0.96494773221867647</v>
      </c>
      <c r="T1844">
        <f>MIN(P1844:S1844)</f>
        <v>0</v>
      </c>
      <c r="U1844">
        <f>MATCH(T1844,P1844:S1844, 0)</f>
        <v>1</v>
      </c>
    </row>
    <row r="1845" spans="1:21" x14ac:dyDescent="0.35">
      <c r="A1845">
        <v>1</v>
      </c>
      <c r="B1845">
        <v>1834</v>
      </c>
      <c r="C1845" t="s">
        <v>71</v>
      </c>
      <c r="D1845" t="s">
        <v>72</v>
      </c>
      <c r="E1845" t="s">
        <v>16</v>
      </c>
      <c r="F1845" t="s">
        <v>17</v>
      </c>
      <c r="G1845" t="s">
        <v>18</v>
      </c>
      <c r="H1845" t="s">
        <v>19</v>
      </c>
      <c r="I1845" s="1">
        <v>41795</v>
      </c>
      <c r="J1845">
        <v>2014</v>
      </c>
      <c r="K1845" t="s">
        <v>41</v>
      </c>
      <c r="L1845" t="s">
        <v>42</v>
      </c>
      <c r="M1845" s="1">
        <v>41774</v>
      </c>
      <c r="N1845">
        <v>9</v>
      </c>
      <c r="O1845">
        <f>STANDARDIZE(N1845,$N$8,$N$9)</f>
        <v>-0.4737580164314083</v>
      </c>
      <c r="P1845">
        <f>ABS($J$3-O1845)</f>
        <v>5.3608207345482051E-2</v>
      </c>
      <c r="Q1845">
        <f>ABS($J$4-O1845)</f>
        <v>2.6625409648256073</v>
      </c>
      <c r="R1845">
        <f>ABS($J$5-O1845)</f>
        <v>0.32164924407289214</v>
      </c>
      <c r="S1845">
        <f>ABS($J$6-O1845)</f>
        <v>0.91133952487319436</v>
      </c>
      <c r="T1845">
        <f>MIN(P1845:S1845)</f>
        <v>5.3608207345482051E-2</v>
      </c>
      <c r="U1845">
        <f>MATCH(T1845,P1845:S1845, 0)</f>
        <v>1</v>
      </c>
    </row>
    <row r="1846" spans="1:21" x14ac:dyDescent="0.35">
      <c r="A1846">
        <v>1</v>
      </c>
      <c r="B1846">
        <v>1835</v>
      </c>
      <c r="C1846" t="s">
        <v>246</v>
      </c>
      <c r="D1846" t="s">
        <v>247</v>
      </c>
      <c r="E1846" t="s">
        <v>79</v>
      </c>
      <c r="F1846" t="s">
        <v>35</v>
      </c>
      <c r="G1846" t="s">
        <v>80</v>
      </c>
      <c r="H1846" t="s">
        <v>81</v>
      </c>
      <c r="I1846" s="1">
        <v>41795</v>
      </c>
      <c r="J1846">
        <v>2014</v>
      </c>
      <c r="K1846" t="s">
        <v>77</v>
      </c>
      <c r="L1846" t="s">
        <v>78</v>
      </c>
      <c r="M1846" s="1">
        <v>41775</v>
      </c>
      <c r="N1846">
        <v>10</v>
      </c>
      <c r="O1846">
        <f>STANDARDIZE(N1846,$N$8,$N$9)</f>
        <v>-0.4558886139829143</v>
      </c>
      <c r="P1846">
        <f>ABS($J$3-O1846)</f>
        <v>7.1477609793976049E-2</v>
      </c>
      <c r="Q1846">
        <f>ABS($J$4-O1846)</f>
        <v>2.6446715623771131</v>
      </c>
      <c r="R1846">
        <f>ABS($J$5-O1846)</f>
        <v>0.30377984162439814</v>
      </c>
      <c r="S1846">
        <f>ABS($J$6-O1846)</f>
        <v>0.89347012242470036</v>
      </c>
      <c r="T1846">
        <f>MIN(P1846:S1846)</f>
        <v>7.1477609793976049E-2</v>
      </c>
      <c r="U1846">
        <f>MATCH(T1846,P1846:S1846, 0)</f>
        <v>1</v>
      </c>
    </row>
    <row r="1847" spans="1:21" x14ac:dyDescent="0.35">
      <c r="A1847">
        <v>3</v>
      </c>
      <c r="B1847">
        <v>1836</v>
      </c>
      <c r="C1847" t="s">
        <v>14</v>
      </c>
      <c r="D1847" t="s">
        <v>15</v>
      </c>
      <c r="E1847" t="s">
        <v>52</v>
      </c>
      <c r="F1847" t="s">
        <v>102</v>
      </c>
      <c r="G1847" t="s">
        <v>103</v>
      </c>
      <c r="H1847" t="s">
        <v>104</v>
      </c>
      <c r="I1847" s="1">
        <v>41795</v>
      </c>
      <c r="J1847">
        <v>2014</v>
      </c>
      <c r="K1847" t="s">
        <v>77</v>
      </c>
      <c r="L1847" t="s">
        <v>78</v>
      </c>
      <c r="M1847" s="1">
        <v>41704</v>
      </c>
      <c r="N1847">
        <v>28</v>
      </c>
      <c r="O1847">
        <f>STANDARDIZE(N1847,$N$8,$N$9)</f>
        <v>-0.13423936991002217</v>
      </c>
      <c r="P1847">
        <f>ABS($J$3-O1847)</f>
        <v>0.39312685386686819</v>
      </c>
      <c r="Q1847">
        <f>ABS($J$4-O1847)</f>
        <v>2.3230223183042211</v>
      </c>
      <c r="R1847">
        <f>ABS($J$5-O1847)</f>
        <v>1.7869402448493998E-2</v>
      </c>
      <c r="S1847">
        <f>ABS($J$6-O1847)</f>
        <v>0.57182087835180828</v>
      </c>
      <c r="T1847">
        <f>MIN(P1847:S1847)</f>
        <v>1.7869402448493998E-2</v>
      </c>
      <c r="U1847">
        <f>MATCH(T1847,P1847:S1847, 0)</f>
        <v>3</v>
      </c>
    </row>
    <row r="1848" spans="1:21" x14ac:dyDescent="0.35">
      <c r="A1848">
        <v>3</v>
      </c>
      <c r="B1848">
        <v>1837</v>
      </c>
      <c r="C1848" t="s">
        <v>286</v>
      </c>
      <c r="D1848" t="s">
        <v>287</v>
      </c>
      <c r="E1848" t="s">
        <v>52</v>
      </c>
      <c r="F1848" t="s">
        <v>102</v>
      </c>
      <c r="G1848" t="s">
        <v>103</v>
      </c>
      <c r="H1848" t="s">
        <v>104</v>
      </c>
      <c r="I1848" s="1">
        <v>41795</v>
      </c>
      <c r="J1848">
        <v>2014</v>
      </c>
      <c r="K1848" t="s">
        <v>77</v>
      </c>
      <c r="L1848" t="s">
        <v>78</v>
      </c>
      <c r="M1848" s="1">
        <v>41704</v>
      </c>
      <c r="N1848">
        <v>28</v>
      </c>
      <c r="O1848">
        <f>STANDARDIZE(N1848,$N$8,$N$9)</f>
        <v>-0.13423936991002217</v>
      </c>
      <c r="P1848">
        <f>ABS($J$3-O1848)</f>
        <v>0.39312685386686819</v>
      </c>
      <c r="Q1848">
        <f>ABS($J$4-O1848)</f>
        <v>2.3230223183042211</v>
      </c>
      <c r="R1848">
        <f>ABS($J$5-O1848)</f>
        <v>1.7869402448493998E-2</v>
      </c>
      <c r="S1848">
        <f>ABS($J$6-O1848)</f>
        <v>0.57182087835180828</v>
      </c>
      <c r="T1848">
        <f>MIN(P1848:S1848)</f>
        <v>1.7869402448493998E-2</v>
      </c>
      <c r="U1848">
        <f>MATCH(T1848,P1848:S1848, 0)</f>
        <v>3</v>
      </c>
    </row>
    <row r="1849" spans="1:21" x14ac:dyDescent="0.35">
      <c r="A1849">
        <v>3</v>
      </c>
      <c r="B1849">
        <v>1838</v>
      </c>
      <c r="C1849" t="s">
        <v>184</v>
      </c>
      <c r="D1849" t="s">
        <v>185</v>
      </c>
      <c r="E1849" t="s">
        <v>52</v>
      </c>
      <c r="F1849" t="s">
        <v>102</v>
      </c>
      <c r="G1849" t="s">
        <v>103</v>
      </c>
      <c r="H1849" t="s">
        <v>104</v>
      </c>
      <c r="I1849" s="1">
        <v>41795</v>
      </c>
      <c r="J1849">
        <v>2014</v>
      </c>
      <c r="K1849" t="s">
        <v>77</v>
      </c>
      <c r="L1849" t="s">
        <v>78</v>
      </c>
      <c r="M1849" s="1">
        <v>41704</v>
      </c>
      <c r="N1849">
        <v>28</v>
      </c>
      <c r="O1849">
        <f>STANDARDIZE(N1849,$N$8,$N$9)</f>
        <v>-0.13423936991002217</v>
      </c>
      <c r="P1849">
        <f>ABS($J$3-O1849)</f>
        <v>0.39312685386686819</v>
      </c>
      <c r="Q1849">
        <f>ABS($J$4-O1849)</f>
        <v>2.3230223183042211</v>
      </c>
      <c r="R1849">
        <f>ABS($J$5-O1849)</f>
        <v>1.7869402448493998E-2</v>
      </c>
      <c r="S1849">
        <f>ABS($J$6-O1849)</f>
        <v>0.57182087835180828</v>
      </c>
      <c r="T1849">
        <f>MIN(P1849:S1849)</f>
        <v>1.7869402448493998E-2</v>
      </c>
      <c r="U1849">
        <f>MATCH(T1849,P1849:S1849, 0)</f>
        <v>3</v>
      </c>
    </row>
    <row r="1850" spans="1:21" x14ac:dyDescent="0.35">
      <c r="A1850">
        <v>3</v>
      </c>
      <c r="B1850">
        <v>1839</v>
      </c>
      <c r="C1850" t="s">
        <v>523</v>
      </c>
      <c r="D1850" t="s">
        <v>524</v>
      </c>
      <c r="E1850" t="s">
        <v>196</v>
      </c>
      <c r="F1850" t="s">
        <v>197</v>
      </c>
      <c r="G1850" t="s">
        <v>198</v>
      </c>
      <c r="H1850" t="s">
        <v>199</v>
      </c>
      <c r="I1850" s="1">
        <v>41795</v>
      </c>
      <c r="J1850">
        <v>2014</v>
      </c>
      <c r="K1850" t="s">
        <v>77</v>
      </c>
      <c r="L1850" t="s">
        <v>78</v>
      </c>
      <c r="M1850" s="1">
        <v>41735</v>
      </c>
      <c r="N1850">
        <v>29</v>
      </c>
      <c r="O1850">
        <f>STANDARDIZE(N1850,$N$8,$N$9)</f>
        <v>-0.11636996746152814</v>
      </c>
      <c r="P1850">
        <f>ABS($J$3-O1850)</f>
        <v>0.41099625631536219</v>
      </c>
      <c r="Q1850">
        <f>ABS($J$4-O1850)</f>
        <v>2.3051529158557269</v>
      </c>
      <c r="R1850">
        <f>ABS($J$5-O1850)</f>
        <v>3.5738804896988025E-2</v>
      </c>
      <c r="S1850">
        <f>ABS($J$6-O1850)</f>
        <v>0.55395147590331428</v>
      </c>
      <c r="T1850">
        <f>MIN(P1850:S1850)</f>
        <v>3.5738804896988025E-2</v>
      </c>
      <c r="U1850">
        <f>MATCH(T1850,P1850:S1850, 0)</f>
        <v>3</v>
      </c>
    </row>
    <row r="1851" spans="1:21" x14ac:dyDescent="0.35">
      <c r="A1851">
        <v>3</v>
      </c>
      <c r="B1851">
        <v>1840</v>
      </c>
      <c r="C1851" t="s">
        <v>487</v>
      </c>
      <c r="D1851" t="s">
        <v>488</v>
      </c>
      <c r="E1851" t="s">
        <v>16</v>
      </c>
      <c r="F1851" t="s">
        <v>17</v>
      </c>
      <c r="G1851" t="s">
        <v>18</v>
      </c>
      <c r="H1851" t="s">
        <v>19</v>
      </c>
      <c r="I1851" s="1">
        <v>41795</v>
      </c>
      <c r="J1851">
        <v>2014</v>
      </c>
      <c r="K1851" t="s">
        <v>77</v>
      </c>
      <c r="L1851" t="s">
        <v>78</v>
      </c>
      <c r="M1851" s="1">
        <v>41735</v>
      </c>
      <c r="N1851">
        <v>29</v>
      </c>
      <c r="O1851">
        <f>STANDARDIZE(N1851,$N$8,$N$9)</f>
        <v>-0.11636996746152814</v>
      </c>
      <c r="P1851">
        <f>ABS($J$3-O1851)</f>
        <v>0.41099625631536219</v>
      </c>
      <c r="Q1851">
        <f>ABS($J$4-O1851)</f>
        <v>2.3051529158557269</v>
      </c>
      <c r="R1851">
        <f>ABS($J$5-O1851)</f>
        <v>3.5738804896988025E-2</v>
      </c>
      <c r="S1851">
        <f>ABS($J$6-O1851)</f>
        <v>0.55395147590331428</v>
      </c>
      <c r="T1851">
        <f>MIN(P1851:S1851)</f>
        <v>3.5738804896988025E-2</v>
      </c>
      <c r="U1851">
        <f>MATCH(T1851,P1851:S1851, 0)</f>
        <v>3</v>
      </c>
    </row>
    <row r="1852" spans="1:21" x14ac:dyDescent="0.35">
      <c r="A1852">
        <v>4</v>
      </c>
      <c r="B1852">
        <v>1841</v>
      </c>
      <c r="C1852" t="s">
        <v>14</v>
      </c>
      <c r="D1852" t="s">
        <v>15</v>
      </c>
      <c r="E1852" t="s">
        <v>34</v>
      </c>
      <c r="F1852" t="s">
        <v>35</v>
      </c>
      <c r="G1852" t="s">
        <v>36</v>
      </c>
      <c r="H1852" t="s">
        <v>37</v>
      </c>
      <c r="I1852" s="1">
        <v>41795</v>
      </c>
      <c r="J1852">
        <v>2014</v>
      </c>
      <c r="K1852" t="s">
        <v>38</v>
      </c>
      <c r="L1852" t="s">
        <v>13</v>
      </c>
      <c r="M1852" s="1">
        <v>41816</v>
      </c>
      <c r="N1852">
        <v>51</v>
      </c>
      <c r="O1852">
        <f>STANDARDIZE(N1852,$N$8,$N$9)</f>
        <v>0.27675688640534007</v>
      </c>
      <c r="P1852">
        <f>ABS($J$3-O1852)</f>
        <v>0.80412311018223037</v>
      </c>
      <c r="Q1852">
        <f>ABS($J$4-O1852)</f>
        <v>1.9120260619888589</v>
      </c>
      <c r="R1852">
        <f>ABS($J$5-O1852)</f>
        <v>0.42886565876385624</v>
      </c>
      <c r="S1852">
        <f>ABS($J$6-O1852)</f>
        <v>0.16082462203644604</v>
      </c>
      <c r="T1852">
        <f>MIN(P1852:S1852)</f>
        <v>0.16082462203644604</v>
      </c>
      <c r="U1852">
        <f>MATCH(T1852,P1852:S1852, 0)</f>
        <v>4</v>
      </c>
    </row>
    <row r="1853" spans="1:21" x14ac:dyDescent="0.35">
      <c r="A1853">
        <v>4</v>
      </c>
      <c r="B1853">
        <v>1842</v>
      </c>
      <c r="C1853" t="s">
        <v>172</v>
      </c>
      <c r="D1853" t="s">
        <v>173</v>
      </c>
      <c r="E1853" t="s">
        <v>52</v>
      </c>
      <c r="F1853" t="s">
        <v>53</v>
      </c>
      <c r="G1853" t="s">
        <v>54</v>
      </c>
      <c r="H1853" t="s">
        <v>55</v>
      </c>
      <c r="I1853" s="1">
        <v>41795</v>
      </c>
      <c r="J1853">
        <v>2014</v>
      </c>
      <c r="K1853" t="s">
        <v>41</v>
      </c>
      <c r="L1853" t="s">
        <v>42</v>
      </c>
      <c r="M1853" s="1">
        <v>41858</v>
      </c>
      <c r="N1853">
        <v>63</v>
      </c>
      <c r="O1853">
        <f>STANDARDIZE(N1853,$N$8,$N$9)</f>
        <v>0.49118971578726817</v>
      </c>
      <c r="P1853">
        <f>ABS($J$3-O1853)</f>
        <v>1.0185559395641586</v>
      </c>
      <c r="Q1853">
        <f>ABS($J$4-O1853)</f>
        <v>1.6975932326069307</v>
      </c>
      <c r="R1853">
        <f>ABS($J$5-O1853)</f>
        <v>0.64329848814578439</v>
      </c>
      <c r="S1853">
        <f>ABS($J$6-O1853)</f>
        <v>5.3608207345482051E-2</v>
      </c>
      <c r="T1853">
        <f>MIN(P1853:S1853)</f>
        <v>5.3608207345482051E-2</v>
      </c>
      <c r="U1853">
        <f>MATCH(T1853,P1853:S1853, 0)</f>
        <v>4</v>
      </c>
    </row>
    <row r="1854" spans="1:21" x14ac:dyDescent="0.35">
      <c r="A1854">
        <v>4</v>
      </c>
      <c r="B1854">
        <v>1843</v>
      </c>
      <c r="C1854" t="s">
        <v>14</v>
      </c>
      <c r="D1854" t="s">
        <v>15</v>
      </c>
      <c r="E1854" t="s">
        <v>34</v>
      </c>
      <c r="F1854" t="s">
        <v>35</v>
      </c>
      <c r="G1854" t="s">
        <v>36</v>
      </c>
      <c r="H1854" t="s">
        <v>37</v>
      </c>
      <c r="I1854" s="1">
        <v>41795</v>
      </c>
      <c r="J1854">
        <v>2014</v>
      </c>
      <c r="K1854" t="s">
        <v>38</v>
      </c>
      <c r="L1854" t="s">
        <v>13</v>
      </c>
      <c r="M1854" s="1">
        <v>41872</v>
      </c>
      <c r="N1854">
        <v>107</v>
      </c>
      <c r="O1854">
        <f>STANDARDIZE(N1854,$N$8,$N$9)</f>
        <v>1.2774434235210046</v>
      </c>
      <c r="P1854">
        <f>ABS($J$3-O1854)</f>
        <v>1.8048096472978949</v>
      </c>
      <c r="Q1854">
        <f>ABS($J$4-O1854)</f>
        <v>0.91133952487319436</v>
      </c>
      <c r="R1854">
        <f>ABS($J$5-O1854)</f>
        <v>1.4295521958795208</v>
      </c>
      <c r="S1854">
        <f>ABS($J$6-O1854)</f>
        <v>0.83986191507921848</v>
      </c>
      <c r="T1854">
        <f>MIN(P1854:S1854)</f>
        <v>0.83986191507921848</v>
      </c>
      <c r="U1854">
        <f>MATCH(T1854,P1854:S1854, 0)</f>
        <v>4</v>
      </c>
    </row>
    <row r="1855" spans="1:21" x14ac:dyDescent="0.35">
      <c r="A1855">
        <v>2</v>
      </c>
      <c r="B1855">
        <v>1844</v>
      </c>
      <c r="C1855" t="s">
        <v>14</v>
      </c>
      <c r="D1855" t="s">
        <v>15</v>
      </c>
      <c r="E1855" t="s">
        <v>16</v>
      </c>
      <c r="F1855" t="s">
        <v>17</v>
      </c>
      <c r="G1855" t="s">
        <v>18</v>
      </c>
      <c r="H1855" t="s">
        <v>19</v>
      </c>
      <c r="I1855" s="1">
        <v>41795</v>
      </c>
      <c r="J1855">
        <v>2014</v>
      </c>
      <c r="K1855" t="s">
        <v>77</v>
      </c>
      <c r="L1855" t="s">
        <v>78</v>
      </c>
      <c r="M1855" s="1">
        <v>41935</v>
      </c>
      <c r="N1855">
        <v>170</v>
      </c>
      <c r="O1855">
        <f>STANDARDIZE(N1855,$N$8,$N$9)</f>
        <v>2.4032157777761274</v>
      </c>
      <c r="P1855">
        <f>ABS($J$3-O1855)</f>
        <v>2.9305820015530175</v>
      </c>
      <c r="Q1855">
        <f>ABS($J$4-O1855)</f>
        <v>0.21443282938192842</v>
      </c>
      <c r="R1855">
        <f>ABS($J$5-O1855)</f>
        <v>2.5553245501346433</v>
      </c>
      <c r="S1855">
        <f>ABS($J$6-O1855)</f>
        <v>1.9656342693343412</v>
      </c>
      <c r="T1855">
        <f>MIN(P1855:S1855)</f>
        <v>0.21443282938192842</v>
      </c>
      <c r="U1855">
        <f>MATCH(T1855,P1855:S1855, 0)</f>
        <v>2</v>
      </c>
    </row>
    <row r="1856" spans="1:21" x14ac:dyDescent="0.35">
      <c r="A1856">
        <v>1</v>
      </c>
      <c r="B1856">
        <v>1845</v>
      </c>
      <c r="C1856" t="s">
        <v>525</v>
      </c>
      <c r="D1856" t="s">
        <v>526</v>
      </c>
      <c r="E1856" t="s">
        <v>131</v>
      </c>
      <c r="F1856" t="s">
        <v>132</v>
      </c>
      <c r="G1856" t="s">
        <v>211</v>
      </c>
      <c r="H1856" t="s">
        <v>212</v>
      </c>
      <c r="I1856" s="1">
        <v>41796</v>
      </c>
      <c r="J1856">
        <v>2014</v>
      </c>
      <c r="K1856" t="s">
        <v>125</v>
      </c>
      <c r="L1856" t="s">
        <v>126</v>
      </c>
      <c r="M1856" s="1">
        <v>41826</v>
      </c>
      <c r="N1856">
        <v>1</v>
      </c>
      <c r="O1856">
        <f>STANDARDIZE(N1856,$N$8,$N$9)</f>
        <v>-0.61671323601936046</v>
      </c>
      <c r="P1856">
        <f>ABS($J$3-O1856)</f>
        <v>8.9347012242470103E-2</v>
      </c>
      <c r="Q1856">
        <f>ABS($J$4-O1856)</f>
        <v>2.8054961844135593</v>
      </c>
      <c r="R1856">
        <f>ABS($J$5-O1856)</f>
        <v>0.46460446366084429</v>
      </c>
      <c r="S1856">
        <f>ABS($J$6-O1856)</f>
        <v>1.0542947444611466</v>
      </c>
      <c r="T1856">
        <f>MIN(P1856:S1856)</f>
        <v>8.9347012242470103E-2</v>
      </c>
      <c r="U1856">
        <f>MATCH(T1856,P1856:S1856, 0)</f>
        <v>1</v>
      </c>
    </row>
    <row r="1857" spans="1:21" x14ac:dyDescent="0.35">
      <c r="A1857">
        <v>1</v>
      </c>
      <c r="B1857">
        <v>1846</v>
      </c>
      <c r="C1857" t="s">
        <v>525</v>
      </c>
      <c r="D1857" t="s">
        <v>526</v>
      </c>
      <c r="E1857" t="s">
        <v>131</v>
      </c>
      <c r="F1857" t="s">
        <v>132</v>
      </c>
      <c r="G1857" t="s">
        <v>211</v>
      </c>
      <c r="H1857" t="s">
        <v>212</v>
      </c>
      <c r="I1857" s="1">
        <v>41796</v>
      </c>
      <c r="J1857">
        <v>2014</v>
      </c>
      <c r="K1857" t="s">
        <v>125</v>
      </c>
      <c r="L1857" t="s">
        <v>126</v>
      </c>
      <c r="M1857" s="1">
        <v>41826</v>
      </c>
      <c r="N1857">
        <v>1</v>
      </c>
      <c r="O1857">
        <f>STANDARDIZE(N1857,$N$8,$N$9)</f>
        <v>-0.61671323601936046</v>
      </c>
      <c r="P1857">
        <f>ABS($J$3-O1857)</f>
        <v>8.9347012242470103E-2</v>
      </c>
      <c r="Q1857">
        <f>ABS($J$4-O1857)</f>
        <v>2.8054961844135593</v>
      </c>
      <c r="R1857">
        <f>ABS($J$5-O1857)</f>
        <v>0.46460446366084429</v>
      </c>
      <c r="S1857">
        <f>ABS($J$6-O1857)</f>
        <v>1.0542947444611466</v>
      </c>
      <c r="T1857">
        <f>MIN(P1857:S1857)</f>
        <v>8.9347012242470103E-2</v>
      </c>
      <c r="U1857">
        <f>MATCH(T1857,P1857:S1857, 0)</f>
        <v>1</v>
      </c>
    </row>
    <row r="1858" spans="1:21" x14ac:dyDescent="0.35">
      <c r="A1858">
        <v>1</v>
      </c>
      <c r="B1858">
        <v>1847</v>
      </c>
      <c r="C1858" t="s">
        <v>14</v>
      </c>
      <c r="D1858" t="s">
        <v>15</v>
      </c>
      <c r="E1858" t="s">
        <v>73</v>
      </c>
      <c r="F1858" t="s">
        <v>74</v>
      </c>
      <c r="G1858" t="s">
        <v>75</v>
      </c>
      <c r="H1858" t="s">
        <v>76</v>
      </c>
      <c r="I1858" s="1">
        <v>41796</v>
      </c>
      <c r="J1858">
        <v>2014</v>
      </c>
      <c r="K1858" t="s">
        <v>77</v>
      </c>
      <c r="L1858" t="s">
        <v>78</v>
      </c>
      <c r="M1858" s="1">
        <v>41806</v>
      </c>
      <c r="N1858">
        <v>10</v>
      </c>
      <c r="O1858">
        <f>STANDARDIZE(N1858,$N$8,$N$9)</f>
        <v>-0.4558886139829143</v>
      </c>
      <c r="P1858">
        <f>ABS($J$3-O1858)</f>
        <v>7.1477609793976049E-2</v>
      </c>
      <c r="Q1858">
        <f>ABS($J$4-O1858)</f>
        <v>2.6446715623771131</v>
      </c>
      <c r="R1858">
        <f>ABS($J$5-O1858)</f>
        <v>0.30377984162439814</v>
      </c>
      <c r="S1858">
        <f>ABS($J$6-O1858)</f>
        <v>0.89347012242470036</v>
      </c>
      <c r="T1858">
        <f>MIN(P1858:S1858)</f>
        <v>7.1477609793976049E-2</v>
      </c>
      <c r="U1858">
        <f>MATCH(T1858,P1858:S1858, 0)</f>
        <v>1</v>
      </c>
    </row>
    <row r="1859" spans="1:21" x14ac:dyDescent="0.35">
      <c r="A1859">
        <v>3</v>
      </c>
      <c r="B1859">
        <v>1848</v>
      </c>
      <c r="C1859" t="s">
        <v>14</v>
      </c>
      <c r="D1859" t="s">
        <v>15</v>
      </c>
      <c r="E1859" t="s">
        <v>79</v>
      </c>
      <c r="F1859" t="s">
        <v>35</v>
      </c>
      <c r="G1859" t="s">
        <v>80</v>
      </c>
      <c r="H1859" t="s">
        <v>81</v>
      </c>
      <c r="I1859" s="1">
        <v>41796</v>
      </c>
      <c r="J1859">
        <v>2014</v>
      </c>
      <c r="K1859" t="s">
        <v>77</v>
      </c>
      <c r="L1859" t="s">
        <v>78</v>
      </c>
      <c r="M1859" s="1">
        <v>41705</v>
      </c>
      <c r="N1859">
        <v>27</v>
      </c>
      <c r="O1859">
        <f>STANDARDIZE(N1859,$N$8,$N$9)</f>
        <v>-0.15210877235851616</v>
      </c>
      <c r="P1859">
        <f>ABS($J$3-O1859)</f>
        <v>0.37525745141837419</v>
      </c>
      <c r="Q1859">
        <f>ABS($J$4-O1859)</f>
        <v>2.3408917207527153</v>
      </c>
      <c r="R1859">
        <f>ABS($J$5-O1859)</f>
        <v>0</v>
      </c>
      <c r="S1859">
        <f>ABS($J$6-O1859)</f>
        <v>0.58969028080030228</v>
      </c>
      <c r="T1859">
        <f>MIN(P1859:S1859)</f>
        <v>0</v>
      </c>
      <c r="U1859">
        <f>MATCH(T1859,P1859:S1859, 0)</f>
        <v>3</v>
      </c>
    </row>
    <row r="1860" spans="1:21" x14ac:dyDescent="0.35">
      <c r="A1860">
        <v>4</v>
      </c>
      <c r="B1860">
        <v>1849</v>
      </c>
      <c r="C1860" t="s">
        <v>62</v>
      </c>
      <c r="D1860" t="s">
        <v>63</v>
      </c>
      <c r="E1860" t="s">
        <v>121</v>
      </c>
      <c r="F1860" t="s">
        <v>122</v>
      </c>
      <c r="G1860" t="s">
        <v>161</v>
      </c>
      <c r="H1860" t="s">
        <v>162</v>
      </c>
      <c r="I1860" s="1">
        <v>41796</v>
      </c>
      <c r="J1860">
        <v>2014</v>
      </c>
      <c r="K1860" t="s">
        <v>41</v>
      </c>
      <c r="L1860" t="s">
        <v>42</v>
      </c>
      <c r="M1860" s="1">
        <v>41767</v>
      </c>
      <c r="N1860">
        <v>60</v>
      </c>
      <c r="O1860">
        <f>STANDARDIZE(N1860,$N$8,$N$9)</f>
        <v>0.43758150844178612</v>
      </c>
      <c r="P1860">
        <f>ABS($J$3-O1860)</f>
        <v>0.96494773221867647</v>
      </c>
      <c r="Q1860">
        <f>ABS($J$4-O1860)</f>
        <v>1.7512014399524127</v>
      </c>
      <c r="R1860">
        <f>ABS($J$5-O1860)</f>
        <v>0.58969028080030228</v>
      </c>
      <c r="S1860">
        <f>ABS($J$6-O1860)</f>
        <v>0</v>
      </c>
      <c r="T1860">
        <f>MIN(P1860:S1860)</f>
        <v>0</v>
      </c>
      <c r="U1860">
        <f>MATCH(T1860,P1860:S1860, 0)</f>
        <v>4</v>
      </c>
    </row>
    <row r="1861" spans="1:21" x14ac:dyDescent="0.35">
      <c r="A1861">
        <v>4</v>
      </c>
      <c r="B1861">
        <v>1850</v>
      </c>
      <c r="C1861" t="s">
        <v>14</v>
      </c>
      <c r="D1861" t="s">
        <v>15</v>
      </c>
      <c r="E1861" t="s">
        <v>105</v>
      </c>
      <c r="F1861" t="s">
        <v>59</v>
      </c>
      <c r="G1861" t="s">
        <v>106</v>
      </c>
      <c r="H1861" t="s">
        <v>107</v>
      </c>
      <c r="I1861" s="1">
        <v>41796</v>
      </c>
      <c r="J1861">
        <v>2014</v>
      </c>
      <c r="K1861" t="s">
        <v>41</v>
      </c>
      <c r="L1861" t="s">
        <v>42</v>
      </c>
      <c r="M1861" s="1">
        <v>41897</v>
      </c>
      <c r="N1861">
        <v>101</v>
      </c>
      <c r="O1861">
        <f>STANDARDIZE(N1861,$N$8,$N$9)</f>
        <v>1.1702270088300406</v>
      </c>
      <c r="P1861">
        <f>ABS($J$3-O1861)</f>
        <v>1.697593232606931</v>
      </c>
      <c r="Q1861">
        <f>ABS($J$4-O1861)</f>
        <v>1.0185559395641584</v>
      </c>
      <c r="R1861">
        <f>ABS($J$5-O1861)</f>
        <v>1.3223357811885568</v>
      </c>
      <c r="S1861">
        <f>ABS($J$6-O1861)</f>
        <v>0.73264550038825449</v>
      </c>
      <c r="T1861">
        <f>MIN(P1861:S1861)</f>
        <v>0.73264550038825449</v>
      </c>
      <c r="U1861">
        <f>MATCH(T1861,P1861:S1861, 0)</f>
        <v>4</v>
      </c>
    </row>
    <row r="1862" spans="1:21" x14ac:dyDescent="0.35">
      <c r="A1862">
        <v>1</v>
      </c>
      <c r="B1862">
        <v>1851</v>
      </c>
      <c r="C1862" t="s">
        <v>229</v>
      </c>
      <c r="D1862" t="s">
        <v>230</v>
      </c>
      <c r="E1862" t="s">
        <v>96</v>
      </c>
      <c r="F1862" t="s">
        <v>97</v>
      </c>
      <c r="G1862" t="s">
        <v>98</v>
      </c>
      <c r="H1862" t="s">
        <v>99</v>
      </c>
      <c r="I1862" s="1">
        <v>41797</v>
      </c>
      <c r="J1862">
        <v>2014</v>
      </c>
      <c r="K1862" t="s">
        <v>155</v>
      </c>
      <c r="L1862" t="s">
        <v>156</v>
      </c>
      <c r="M1862" s="1">
        <v>41919</v>
      </c>
      <c r="N1862">
        <v>4</v>
      </c>
      <c r="O1862">
        <f>STANDARDIZE(N1862,$N$8,$N$9)</f>
        <v>-0.56310502867387835</v>
      </c>
      <c r="P1862">
        <f>ABS($J$3-O1862)</f>
        <v>3.5738804896987997E-2</v>
      </c>
      <c r="Q1862">
        <f>ABS($J$4-O1862)</f>
        <v>2.7518879770680771</v>
      </c>
      <c r="R1862">
        <f>ABS($J$5-O1862)</f>
        <v>0.41099625631536219</v>
      </c>
      <c r="S1862">
        <f>ABS($J$6-O1862)</f>
        <v>1.0006865371156644</v>
      </c>
      <c r="T1862">
        <f>MIN(P1862:S1862)</f>
        <v>3.5738804896987997E-2</v>
      </c>
      <c r="U1862">
        <f>MATCH(T1862,P1862:S1862, 0)</f>
        <v>1</v>
      </c>
    </row>
    <row r="1863" spans="1:21" x14ac:dyDescent="0.35">
      <c r="A1863">
        <v>1</v>
      </c>
      <c r="B1863">
        <v>1852</v>
      </c>
      <c r="C1863" t="s">
        <v>192</v>
      </c>
      <c r="D1863" t="s">
        <v>193</v>
      </c>
      <c r="E1863" t="s">
        <v>243</v>
      </c>
      <c r="F1863" t="s">
        <v>208</v>
      </c>
      <c r="G1863" t="s">
        <v>244</v>
      </c>
      <c r="H1863" t="s">
        <v>245</v>
      </c>
      <c r="I1863" s="1">
        <v>41797</v>
      </c>
      <c r="J1863">
        <v>2014</v>
      </c>
      <c r="K1863" t="s">
        <v>368</v>
      </c>
      <c r="L1863" t="s">
        <v>369</v>
      </c>
      <c r="M1863" s="1">
        <v>41950</v>
      </c>
      <c r="N1863">
        <v>5</v>
      </c>
      <c r="O1863">
        <f>STANDARDIZE(N1863,$N$8,$N$9)</f>
        <v>-0.54523562622538435</v>
      </c>
      <c r="P1863">
        <f>ABS($J$3-O1863)</f>
        <v>1.7869402448493998E-2</v>
      </c>
      <c r="Q1863">
        <f>ABS($J$4-O1863)</f>
        <v>2.7340185746195833</v>
      </c>
      <c r="R1863">
        <f>ABS($J$5-O1863)</f>
        <v>0.39312685386686819</v>
      </c>
      <c r="S1863">
        <f>ABS($J$6-O1863)</f>
        <v>0.98281713466717047</v>
      </c>
      <c r="T1863">
        <f>MIN(P1863:S1863)</f>
        <v>1.7869402448493998E-2</v>
      </c>
      <c r="U1863">
        <f>MATCH(T1863,P1863:S1863, 0)</f>
        <v>1</v>
      </c>
    </row>
    <row r="1864" spans="1:21" x14ac:dyDescent="0.35">
      <c r="A1864">
        <v>1</v>
      </c>
      <c r="B1864">
        <v>1853</v>
      </c>
      <c r="C1864" t="s">
        <v>82</v>
      </c>
      <c r="D1864" t="s">
        <v>83</v>
      </c>
      <c r="E1864" t="s">
        <v>84</v>
      </c>
      <c r="F1864" t="s">
        <v>85</v>
      </c>
      <c r="G1864" t="s">
        <v>333</v>
      </c>
      <c r="H1864" t="s">
        <v>334</v>
      </c>
      <c r="I1864" s="1">
        <v>41797</v>
      </c>
      <c r="J1864">
        <v>2014</v>
      </c>
      <c r="K1864" t="s">
        <v>77</v>
      </c>
      <c r="L1864" t="s">
        <v>78</v>
      </c>
      <c r="M1864" s="1">
        <v>41840</v>
      </c>
      <c r="N1864">
        <v>14</v>
      </c>
      <c r="O1864">
        <f>STANDARDIZE(N1864,$N$8,$N$9)</f>
        <v>-0.38441100418893831</v>
      </c>
      <c r="P1864">
        <f>ABS($J$3-O1864)</f>
        <v>0.14295521958795204</v>
      </c>
      <c r="Q1864">
        <f>ABS($J$4-O1864)</f>
        <v>2.5731939525831371</v>
      </c>
      <c r="R1864">
        <f>ABS($J$5-O1864)</f>
        <v>0.23230223183042215</v>
      </c>
      <c r="S1864">
        <f>ABS($J$6-O1864)</f>
        <v>0.82199251263072437</v>
      </c>
      <c r="T1864">
        <f>MIN(P1864:S1864)</f>
        <v>0.14295521958795204</v>
      </c>
      <c r="U1864">
        <f>MATCH(T1864,P1864:S1864, 0)</f>
        <v>1</v>
      </c>
    </row>
    <row r="1865" spans="1:21" x14ac:dyDescent="0.35">
      <c r="A1865">
        <v>4</v>
      </c>
      <c r="B1865">
        <v>1854</v>
      </c>
      <c r="C1865" t="s">
        <v>67</v>
      </c>
      <c r="D1865" t="s">
        <v>68</v>
      </c>
      <c r="E1865" t="s">
        <v>43</v>
      </c>
      <c r="F1865" t="s">
        <v>35</v>
      </c>
      <c r="G1865" t="s">
        <v>48</v>
      </c>
      <c r="H1865" t="s">
        <v>49</v>
      </c>
      <c r="I1865" s="1">
        <v>41797</v>
      </c>
      <c r="J1865">
        <v>2014</v>
      </c>
      <c r="K1865" t="s">
        <v>69</v>
      </c>
      <c r="L1865" t="s">
        <v>70</v>
      </c>
      <c r="M1865" s="1">
        <v>41906</v>
      </c>
      <c r="N1865">
        <v>80</v>
      </c>
      <c r="O1865">
        <f>STANDARDIZE(N1865,$N$8,$N$9)</f>
        <v>0.79496955741166631</v>
      </c>
      <c r="P1865">
        <f>ABS($J$3-O1865)</f>
        <v>1.3223357811885568</v>
      </c>
      <c r="Q1865">
        <f>ABS($J$4-O1865)</f>
        <v>1.3938133909825328</v>
      </c>
      <c r="R1865">
        <f>ABS($J$5-O1865)</f>
        <v>0.94707832977018247</v>
      </c>
      <c r="S1865">
        <f>ABS($J$6-O1865)</f>
        <v>0.35738804896988019</v>
      </c>
      <c r="T1865">
        <f>MIN(P1865:S1865)</f>
        <v>0.35738804896988019</v>
      </c>
      <c r="U1865">
        <f>MATCH(T1865,P1865:S1865, 0)</f>
        <v>4</v>
      </c>
    </row>
    <row r="1866" spans="1:21" x14ac:dyDescent="0.35">
      <c r="A1866">
        <v>1</v>
      </c>
      <c r="B1866">
        <v>1855</v>
      </c>
      <c r="C1866" t="s">
        <v>14</v>
      </c>
      <c r="D1866" t="s">
        <v>15</v>
      </c>
      <c r="E1866" t="s">
        <v>73</v>
      </c>
      <c r="F1866" t="s">
        <v>74</v>
      </c>
      <c r="G1866" t="s">
        <v>75</v>
      </c>
      <c r="H1866" t="s">
        <v>76</v>
      </c>
      <c r="I1866" s="1">
        <v>41798</v>
      </c>
      <c r="J1866">
        <v>2014</v>
      </c>
      <c r="K1866" t="s">
        <v>166</v>
      </c>
      <c r="L1866" t="s">
        <v>167</v>
      </c>
      <c r="M1866" s="1">
        <v>41866</v>
      </c>
      <c r="N1866">
        <v>9</v>
      </c>
      <c r="O1866">
        <f>STANDARDIZE(N1866,$N$8,$N$9)</f>
        <v>-0.4737580164314083</v>
      </c>
      <c r="P1866">
        <f>ABS($J$3-O1866)</f>
        <v>5.3608207345482051E-2</v>
      </c>
      <c r="Q1866">
        <f>ABS($J$4-O1866)</f>
        <v>2.6625409648256073</v>
      </c>
      <c r="R1866">
        <f>ABS($J$5-O1866)</f>
        <v>0.32164924407289214</v>
      </c>
      <c r="S1866">
        <f>ABS($J$6-O1866)</f>
        <v>0.91133952487319436</v>
      </c>
      <c r="T1866">
        <f>MIN(P1866:S1866)</f>
        <v>5.3608207345482051E-2</v>
      </c>
      <c r="U1866">
        <f>MATCH(T1866,P1866:S1866, 0)</f>
        <v>1</v>
      </c>
    </row>
    <row r="1867" spans="1:21" x14ac:dyDescent="0.35">
      <c r="A1867">
        <v>3</v>
      </c>
      <c r="B1867">
        <v>1856</v>
      </c>
      <c r="C1867" t="s">
        <v>14</v>
      </c>
      <c r="D1867" t="s">
        <v>15</v>
      </c>
      <c r="E1867" t="s">
        <v>163</v>
      </c>
      <c r="F1867" t="s">
        <v>59</v>
      </c>
      <c r="G1867" t="s">
        <v>164</v>
      </c>
      <c r="H1867" t="s">
        <v>165</v>
      </c>
      <c r="I1867" s="1">
        <v>41798</v>
      </c>
      <c r="J1867">
        <v>2014</v>
      </c>
      <c r="K1867" t="s">
        <v>227</v>
      </c>
      <c r="L1867" t="s">
        <v>228</v>
      </c>
      <c r="M1867" s="1">
        <v>41879</v>
      </c>
      <c r="N1867">
        <v>22</v>
      </c>
      <c r="O1867">
        <f>STANDARDIZE(N1867,$N$8,$N$9)</f>
        <v>-0.24145578460098621</v>
      </c>
      <c r="P1867">
        <f>ABS($J$3-O1867)</f>
        <v>0.28591043917590414</v>
      </c>
      <c r="Q1867">
        <f>ABS($J$4-O1867)</f>
        <v>2.4302387329951851</v>
      </c>
      <c r="R1867">
        <f>ABS($J$5-O1867)</f>
        <v>8.9347012242470047E-2</v>
      </c>
      <c r="S1867">
        <f>ABS($J$6-O1867)</f>
        <v>0.67903729304277238</v>
      </c>
      <c r="T1867">
        <f>MIN(P1867:S1867)</f>
        <v>8.9347012242470047E-2</v>
      </c>
      <c r="U1867">
        <f>MATCH(T1867,P1867:S1867, 0)</f>
        <v>3</v>
      </c>
    </row>
    <row r="1868" spans="1:21" x14ac:dyDescent="0.35">
      <c r="A1868">
        <v>3</v>
      </c>
      <c r="B1868">
        <v>1857</v>
      </c>
      <c r="C1868" t="s">
        <v>108</v>
      </c>
      <c r="D1868" t="s">
        <v>109</v>
      </c>
      <c r="E1868" t="s">
        <v>84</v>
      </c>
      <c r="F1868" t="s">
        <v>85</v>
      </c>
      <c r="G1868" t="s">
        <v>333</v>
      </c>
      <c r="H1868" t="s">
        <v>334</v>
      </c>
      <c r="I1868" s="1">
        <v>41798</v>
      </c>
      <c r="J1868">
        <v>2014</v>
      </c>
      <c r="K1868" t="s">
        <v>77</v>
      </c>
      <c r="L1868" t="s">
        <v>78</v>
      </c>
      <c r="M1868" s="1">
        <v>41738</v>
      </c>
      <c r="N1868">
        <v>29</v>
      </c>
      <c r="O1868">
        <f>STANDARDIZE(N1868,$N$8,$N$9)</f>
        <v>-0.11636996746152814</v>
      </c>
      <c r="P1868">
        <f>ABS($J$3-O1868)</f>
        <v>0.41099625631536219</v>
      </c>
      <c r="Q1868">
        <f>ABS($J$4-O1868)</f>
        <v>2.3051529158557269</v>
      </c>
      <c r="R1868">
        <f>ABS($J$5-O1868)</f>
        <v>3.5738804896988025E-2</v>
      </c>
      <c r="S1868">
        <f>ABS($J$6-O1868)</f>
        <v>0.55395147590331428</v>
      </c>
      <c r="T1868">
        <f>MIN(P1868:S1868)</f>
        <v>3.5738804896988025E-2</v>
      </c>
      <c r="U1868">
        <f>MATCH(T1868,P1868:S1868, 0)</f>
        <v>3</v>
      </c>
    </row>
    <row r="1869" spans="1:21" x14ac:dyDescent="0.35">
      <c r="A1869">
        <v>3</v>
      </c>
      <c r="B1869">
        <v>1858</v>
      </c>
      <c r="C1869" t="s">
        <v>30</v>
      </c>
      <c r="D1869" t="s">
        <v>31</v>
      </c>
      <c r="E1869" t="s">
        <v>163</v>
      </c>
      <c r="F1869" t="s">
        <v>59</v>
      </c>
      <c r="G1869" t="s">
        <v>164</v>
      </c>
      <c r="H1869" t="s">
        <v>165</v>
      </c>
      <c r="I1869" s="1">
        <v>41798</v>
      </c>
      <c r="J1869">
        <v>2014</v>
      </c>
      <c r="K1869" t="s">
        <v>77</v>
      </c>
      <c r="L1869" t="s">
        <v>78</v>
      </c>
      <c r="M1869" s="1">
        <v>41829</v>
      </c>
      <c r="N1869">
        <v>32</v>
      </c>
      <c r="O1869">
        <f>STANDARDIZE(N1869,$N$8,$N$9)</f>
        <v>-6.2761760116046117E-2</v>
      </c>
      <c r="P1869">
        <f>ABS($J$3-O1869)</f>
        <v>0.46460446366084424</v>
      </c>
      <c r="Q1869">
        <f>ABS($J$4-O1869)</f>
        <v>2.2515447085102451</v>
      </c>
      <c r="R1869">
        <f>ABS($J$5-O1869)</f>
        <v>8.9347012242470047E-2</v>
      </c>
      <c r="S1869">
        <f>ABS($J$6-O1869)</f>
        <v>0.50034326855783218</v>
      </c>
      <c r="T1869">
        <f>MIN(P1869:S1869)</f>
        <v>8.9347012242470047E-2</v>
      </c>
      <c r="U1869">
        <f>MATCH(T1869,P1869:S1869, 0)</f>
        <v>3</v>
      </c>
    </row>
    <row r="1870" spans="1:21" x14ac:dyDescent="0.35">
      <c r="A1870">
        <v>3</v>
      </c>
      <c r="B1870">
        <v>1859</v>
      </c>
      <c r="C1870" t="s">
        <v>67</v>
      </c>
      <c r="D1870" t="s">
        <v>68</v>
      </c>
      <c r="E1870" t="s">
        <v>73</v>
      </c>
      <c r="F1870" t="s">
        <v>74</v>
      </c>
      <c r="G1870" t="s">
        <v>75</v>
      </c>
      <c r="H1870" t="s">
        <v>76</v>
      </c>
      <c r="I1870" s="1">
        <v>41799</v>
      </c>
      <c r="J1870">
        <v>2014</v>
      </c>
      <c r="K1870" t="s">
        <v>77</v>
      </c>
      <c r="L1870" t="s">
        <v>78</v>
      </c>
      <c r="M1870" s="1">
        <v>41908</v>
      </c>
      <c r="N1870">
        <v>20</v>
      </c>
      <c r="O1870">
        <f>STANDARDIZE(N1870,$N$8,$N$9)</f>
        <v>-0.27719458949797421</v>
      </c>
      <c r="P1870">
        <f>ABS($J$3-O1870)</f>
        <v>0.25017163427891614</v>
      </c>
      <c r="Q1870">
        <f>ABS($J$4-O1870)</f>
        <v>2.4659775378921731</v>
      </c>
      <c r="R1870">
        <f>ABS($J$5-O1870)</f>
        <v>0.12508581713945804</v>
      </c>
      <c r="S1870">
        <f>ABS($J$6-O1870)</f>
        <v>0.71477609793976038</v>
      </c>
      <c r="T1870">
        <f>MIN(P1870:S1870)</f>
        <v>0.12508581713945804</v>
      </c>
      <c r="U1870">
        <f>MATCH(T1870,P1870:S1870, 0)</f>
        <v>3</v>
      </c>
    </row>
    <row r="1871" spans="1:21" x14ac:dyDescent="0.35">
      <c r="A1871">
        <v>3</v>
      </c>
      <c r="B1871">
        <v>1860</v>
      </c>
      <c r="C1871" t="s">
        <v>14</v>
      </c>
      <c r="D1871" t="s">
        <v>15</v>
      </c>
      <c r="E1871" t="s">
        <v>196</v>
      </c>
      <c r="F1871" t="s">
        <v>197</v>
      </c>
      <c r="G1871" t="s">
        <v>198</v>
      </c>
      <c r="H1871" t="s">
        <v>199</v>
      </c>
      <c r="I1871" s="1">
        <v>41799</v>
      </c>
      <c r="J1871">
        <v>2014</v>
      </c>
      <c r="K1871" t="s">
        <v>77</v>
      </c>
      <c r="L1871" t="s">
        <v>78</v>
      </c>
      <c r="M1871" s="1">
        <v>41911</v>
      </c>
      <c r="N1871">
        <v>23</v>
      </c>
      <c r="O1871">
        <f>STANDARDIZE(N1871,$N$8,$N$9)</f>
        <v>-0.22358638215249221</v>
      </c>
      <c r="P1871">
        <f>ABS($J$3-O1871)</f>
        <v>0.30377984162439814</v>
      </c>
      <c r="Q1871">
        <f>ABS($J$4-O1871)</f>
        <v>2.4123693305466913</v>
      </c>
      <c r="R1871">
        <f>ABS($J$5-O1871)</f>
        <v>7.1477609793976049E-2</v>
      </c>
      <c r="S1871">
        <f>ABS($J$6-O1871)</f>
        <v>0.66116789059427838</v>
      </c>
      <c r="T1871">
        <f>MIN(P1871:S1871)</f>
        <v>7.1477609793976049E-2</v>
      </c>
      <c r="U1871">
        <f>MATCH(T1871,P1871:S1871, 0)</f>
        <v>3</v>
      </c>
    </row>
    <row r="1872" spans="1:21" x14ac:dyDescent="0.35">
      <c r="A1872">
        <v>3</v>
      </c>
      <c r="B1872">
        <v>1861</v>
      </c>
      <c r="C1872" t="s">
        <v>14</v>
      </c>
      <c r="D1872" t="s">
        <v>15</v>
      </c>
      <c r="E1872" t="s">
        <v>196</v>
      </c>
      <c r="F1872" t="s">
        <v>197</v>
      </c>
      <c r="G1872" t="s">
        <v>198</v>
      </c>
      <c r="H1872" t="s">
        <v>199</v>
      </c>
      <c r="I1872" s="1">
        <v>41799</v>
      </c>
      <c r="J1872">
        <v>2014</v>
      </c>
      <c r="K1872" t="s">
        <v>77</v>
      </c>
      <c r="L1872" t="s">
        <v>78</v>
      </c>
      <c r="M1872" s="1">
        <v>41861</v>
      </c>
      <c r="N1872">
        <v>32</v>
      </c>
      <c r="O1872">
        <f>STANDARDIZE(N1872,$N$8,$N$9)</f>
        <v>-6.2761760116046117E-2</v>
      </c>
      <c r="P1872">
        <f>ABS($J$3-O1872)</f>
        <v>0.46460446366084424</v>
      </c>
      <c r="Q1872">
        <f>ABS($J$4-O1872)</f>
        <v>2.2515447085102451</v>
      </c>
      <c r="R1872">
        <f>ABS($J$5-O1872)</f>
        <v>8.9347012242470047E-2</v>
      </c>
      <c r="S1872">
        <f>ABS($J$6-O1872)</f>
        <v>0.50034326855783218</v>
      </c>
      <c r="T1872">
        <f>MIN(P1872:S1872)</f>
        <v>8.9347012242470047E-2</v>
      </c>
      <c r="U1872">
        <f>MATCH(T1872,P1872:S1872, 0)</f>
        <v>3</v>
      </c>
    </row>
    <row r="1873" spans="1:21" x14ac:dyDescent="0.35">
      <c r="A1873">
        <v>3</v>
      </c>
      <c r="B1873">
        <v>1862</v>
      </c>
      <c r="C1873" t="s">
        <v>278</v>
      </c>
      <c r="D1873" t="s">
        <v>279</v>
      </c>
      <c r="E1873" t="s">
        <v>73</v>
      </c>
      <c r="F1873" t="s">
        <v>74</v>
      </c>
      <c r="G1873" t="s">
        <v>75</v>
      </c>
      <c r="H1873" t="s">
        <v>76</v>
      </c>
      <c r="I1873" s="1">
        <v>41799</v>
      </c>
      <c r="J1873">
        <v>2014</v>
      </c>
      <c r="K1873" t="s">
        <v>77</v>
      </c>
      <c r="L1873" t="s">
        <v>78</v>
      </c>
      <c r="M1873" s="1">
        <v>41953</v>
      </c>
      <c r="N1873">
        <v>35</v>
      </c>
      <c r="O1873">
        <f>STANDARDIZE(N1873,$N$8,$N$9)</f>
        <v>-9.1535527705640905E-3</v>
      </c>
      <c r="P1873">
        <f>ABS($J$3-O1873)</f>
        <v>0.51821267100632629</v>
      </c>
      <c r="Q1873">
        <f>ABS($J$4-O1873)</f>
        <v>2.1979365011647629</v>
      </c>
      <c r="R1873">
        <f>ABS($J$5-O1873)</f>
        <v>0.14295521958795207</v>
      </c>
      <c r="S1873">
        <f>ABS($J$6-O1873)</f>
        <v>0.44673506121235018</v>
      </c>
      <c r="T1873">
        <f>MIN(P1873:S1873)</f>
        <v>0.14295521958795207</v>
      </c>
      <c r="U1873">
        <f>MATCH(T1873,P1873:S1873, 0)</f>
        <v>3</v>
      </c>
    </row>
    <row r="1874" spans="1:21" x14ac:dyDescent="0.35">
      <c r="A1874">
        <v>1</v>
      </c>
      <c r="B1874">
        <v>1863</v>
      </c>
      <c r="C1874" t="s">
        <v>184</v>
      </c>
      <c r="D1874" t="s">
        <v>185</v>
      </c>
      <c r="E1874" t="s">
        <v>84</v>
      </c>
      <c r="F1874" t="s">
        <v>85</v>
      </c>
      <c r="G1874" t="s">
        <v>153</v>
      </c>
      <c r="H1874" t="s">
        <v>154</v>
      </c>
      <c r="I1874" s="1">
        <v>41800</v>
      </c>
      <c r="J1874">
        <v>2014</v>
      </c>
      <c r="K1874" t="s">
        <v>176</v>
      </c>
      <c r="L1874" t="s">
        <v>177</v>
      </c>
      <c r="M1874" s="1">
        <v>41830</v>
      </c>
      <c r="N1874">
        <v>1</v>
      </c>
      <c r="O1874">
        <f>STANDARDIZE(N1874,$N$8,$N$9)</f>
        <v>-0.61671323601936046</v>
      </c>
      <c r="P1874">
        <f>ABS($J$3-O1874)</f>
        <v>8.9347012242470103E-2</v>
      </c>
      <c r="Q1874">
        <f>ABS($J$4-O1874)</f>
        <v>2.8054961844135593</v>
      </c>
      <c r="R1874">
        <f>ABS($J$5-O1874)</f>
        <v>0.46460446366084429</v>
      </c>
      <c r="S1874">
        <f>ABS($J$6-O1874)</f>
        <v>1.0542947444611466</v>
      </c>
      <c r="T1874">
        <f>MIN(P1874:S1874)</f>
        <v>8.9347012242470103E-2</v>
      </c>
      <c r="U1874">
        <f>MATCH(T1874,P1874:S1874, 0)</f>
        <v>1</v>
      </c>
    </row>
    <row r="1875" spans="1:21" x14ac:dyDescent="0.35">
      <c r="A1875">
        <v>1</v>
      </c>
      <c r="B1875">
        <v>1864</v>
      </c>
      <c r="C1875" t="s">
        <v>112</v>
      </c>
      <c r="D1875" t="s">
        <v>113</v>
      </c>
      <c r="E1875" t="s">
        <v>73</v>
      </c>
      <c r="F1875" t="s">
        <v>74</v>
      </c>
      <c r="G1875" t="s">
        <v>114</v>
      </c>
      <c r="H1875" t="s">
        <v>115</v>
      </c>
      <c r="I1875" s="1">
        <v>41800</v>
      </c>
      <c r="J1875">
        <v>2014</v>
      </c>
      <c r="K1875" t="s">
        <v>77</v>
      </c>
      <c r="L1875" t="s">
        <v>78</v>
      </c>
      <c r="M1875" s="1">
        <v>41933</v>
      </c>
      <c r="N1875">
        <v>15</v>
      </c>
      <c r="O1875">
        <f>STANDARDIZE(N1875,$N$8,$N$9)</f>
        <v>-0.36654160174044426</v>
      </c>
      <c r="P1875">
        <f>ABS($J$3-O1875)</f>
        <v>0.1608246220364461</v>
      </c>
      <c r="Q1875">
        <f>ABS($J$4-O1875)</f>
        <v>2.5553245501346433</v>
      </c>
      <c r="R1875">
        <f>ABS($J$5-O1875)</f>
        <v>0.21443282938192809</v>
      </c>
      <c r="S1875">
        <f>ABS($J$6-O1875)</f>
        <v>0.80412311018223037</v>
      </c>
      <c r="T1875">
        <f>MIN(P1875:S1875)</f>
        <v>0.1608246220364461</v>
      </c>
      <c r="U1875">
        <f>MATCH(T1875,P1875:S1875, 0)</f>
        <v>1</v>
      </c>
    </row>
    <row r="1876" spans="1:21" x14ac:dyDescent="0.35">
      <c r="A1876">
        <v>3</v>
      </c>
      <c r="B1876">
        <v>1865</v>
      </c>
      <c r="C1876" t="s">
        <v>30</v>
      </c>
      <c r="D1876" t="s">
        <v>31</v>
      </c>
      <c r="E1876" t="s">
        <v>79</v>
      </c>
      <c r="F1876" t="s">
        <v>35</v>
      </c>
      <c r="G1876" t="s">
        <v>80</v>
      </c>
      <c r="H1876" t="s">
        <v>81</v>
      </c>
      <c r="I1876" s="1">
        <v>41800</v>
      </c>
      <c r="J1876">
        <v>2014</v>
      </c>
      <c r="K1876" t="s">
        <v>77</v>
      </c>
      <c r="L1876" t="s">
        <v>78</v>
      </c>
      <c r="M1876" s="1">
        <v>41943</v>
      </c>
      <c r="N1876">
        <v>25</v>
      </c>
      <c r="O1876">
        <f>STANDARDIZE(N1876,$N$8,$N$9)</f>
        <v>-0.18784757725550419</v>
      </c>
      <c r="P1876">
        <f>ABS($J$3-O1876)</f>
        <v>0.33951864652138619</v>
      </c>
      <c r="Q1876">
        <f>ABS($J$4-O1876)</f>
        <v>2.3766305256497033</v>
      </c>
      <c r="R1876">
        <f>ABS($J$5-O1876)</f>
        <v>3.5738804896988025E-2</v>
      </c>
      <c r="S1876">
        <f>ABS($J$6-O1876)</f>
        <v>0.62542908569729028</v>
      </c>
      <c r="T1876">
        <f>MIN(P1876:S1876)</f>
        <v>3.5738804896988025E-2</v>
      </c>
      <c r="U1876">
        <f>MATCH(T1876,P1876:S1876, 0)</f>
        <v>3</v>
      </c>
    </row>
    <row r="1877" spans="1:21" x14ac:dyDescent="0.35">
      <c r="A1877">
        <v>3</v>
      </c>
      <c r="B1877">
        <v>1866</v>
      </c>
      <c r="C1877" t="s">
        <v>119</v>
      </c>
      <c r="D1877" t="s">
        <v>120</v>
      </c>
      <c r="E1877" t="s">
        <v>219</v>
      </c>
      <c r="F1877" t="s">
        <v>220</v>
      </c>
      <c r="G1877" t="s">
        <v>423</v>
      </c>
      <c r="H1877" t="s">
        <v>424</v>
      </c>
      <c r="I1877" s="1">
        <v>41800</v>
      </c>
      <c r="J1877">
        <v>2014</v>
      </c>
      <c r="K1877" t="s">
        <v>77</v>
      </c>
      <c r="L1877" t="s">
        <v>78</v>
      </c>
      <c r="M1877" s="1">
        <v>41740</v>
      </c>
      <c r="N1877">
        <v>29</v>
      </c>
      <c r="O1877">
        <f>STANDARDIZE(N1877,$N$8,$N$9)</f>
        <v>-0.11636996746152814</v>
      </c>
      <c r="P1877">
        <f>ABS($J$3-O1877)</f>
        <v>0.41099625631536219</v>
      </c>
      <c r="Q1877">
        <f>ABS($J$4-O1877)</f>
        <v>2.3051529158557269</v>
      </c>
      <c r="R1877">
        <f>ABS($J$5-O1877)</f>
        <v>3.5738804896988025E-2</v>
      </c>
      <c r="S1877">
        <f>ABS($J$6-O1877)</f>
        <v>0.55395147590331428</v>
      </c>
      <c r="T1877">
        <f>MIN(P1877:S1877)</f>
        <v>3.5738804896988025E-2</v>
      </c>
      <c r="U1877">
        <f>MATCH(T1877,P1877:S1877, 0)</f>
        <v>3</v>
      </c>
    </row>
    <row r="1878" spans="1:21" x14ac:dyDescent="0.35">
      <c r="A1878">
        <v>3</v>
      </c>
      <c r="B1878">
        <v>1867</v>
      </c>
      <c r="C1878" t="s">
        <v>119</v>
      </c>
      <c r="D1878" t="s">
        <v>120</v>
      </c>
      <c r="E1878" t="s">
        <v>219</v>
      </c>
      <c r="F1878" t="s">
        <v>220</v>
      </c>
      <c r="G1878" t="s">
        <v>423</v>
      </c>
      <c r="H1878" t="s">
        <v>424</v>
      </c>
      <c r="I1878" s="1">
        <v>41800</v>
      </c>
      <c r="J1878">
        <v>2014</v>
      </c>
      <c r="K1878" t="s">
        <v>77</v>
      </c>
      <c r="L1878" t="s">
        <v>78</v>
      </c>
      <c r="M1878" s="1">
        <v>41740</v>
      </c>
      <c r="N1878">
        <v>29</v>
      </c>
      <c r="O1878">
        <f>STANDARDIZE(N1878,$N$8,$N$9)</f>
        <v>-0.11636996746152814</v>
      </c>
      <c r="P1878">
        <f>ABS($J$3-O1878)</f>
        <v>0.41099625631536219</v>
      </c>
      <c r="Q1878">
        <f>ABS($J$4-O1878)</f>
        <v>2.3051529158557269</v>
      </c>
      <c r="R1878">
        <f>ABS($J$5-O1878)</f>
        <v>3.5738804896988025E-2</v>
      </c>
      <c r="S1878">
        <f>ABS($J$6-O1878)</f>
        <v>0.55395147590331428</v>
      </c>
      <c r="T1878">
        <f>MIN(P1878:S1878)</f>
        <v>3.5738804896988025E-2</v>
      </c>
      <c r="U1878">
        <f>MATCH(T1878,P1878:S1878, 0)</f>
        <v>3</v>
      </c>
    </row>
    <row r="1879" spans="1:21" x14ac:dyDescent="0.35">
      <c r="A1879">
        <v>4</v>
      </c>
      <c r="B1879">
        <v>1868</v>
      </c>
      <c r="C1879" t="s">
        <v>229</v>
      </c>
      <c r="D1879" t="s">
        <v>230</v>
      </c>
      <c r="E1879" t="s">
        <v>73</v>
      </c>
      <c r="F1879" t="s">
        <v>74</v>
      </c>
      <c r="G1879" t="s">
        <v>75</v>
      </c>
      <c r="H1879" t="s">
        <v>76</v>
      </c>
      <c r="I1879" s="1">
        <v>41800</v>
      </c>
      <c r="J1879">
        <v>2014</v>
      </c>
      <c r="K1879" t="s">
        <v>77</v>
      </c>
      <c r="L1879" t="s">
        <v>78</v>
      </c>
      <c r="M1879" s="1">
        <v>41963</v>
      </c>
      <c r="N1879">
        <v>45</v>
      </c>
      <c r="O1879">
        <f>STANDARDIZE(N1879,$N$8,$N$9)</f>
        <v>0.169540471714376</v>
      </c>
      <c r="P1879">
        <f>ABS($J$3-O1879)</f>
        <v>0.69690669549126638</v>
      </c>
      <c r="Q1879">
        <f>ABS($J$4-O1879)</f>
        <v>2.0192424766798229</v>
      </c>
      <c r="R1879">
        <f>ABS($J$5-O1879)</f>
        <v>0.32164924407289219</v>
      </c>
      <c r="S1879">
        <f>ABS($J$6-O1879)</f>
        <v>0.26804103672741009</v>
      </c>
      <c r="T1879">
        <f>MIN(P1879:S1879)</f>
        <v>0.26804103672741009</v>
      </c>
      <c r="U1879">
        <f>MATCH(T1879,P1879:S1879, 0)</f>
        <v>4</v>
      </c>
    </row>
    <row r="1880" spans="1:21" x14ac:dyDescent="0.35">
      <c r="A1880">
        <v>1</v>
      </c>
      <c r="B1880">
        <v>1869</v>
      </c>
      <c r="C1880" t="s">
        <v>110</v>
      </c>
      <c r="D1880" t="s">
        <v>111</v>
      </c>
      <c r="E1880" t="s">
        <v>79</v>
      </c>
      <c r="F1880" t="s">
        <v>35</v>
      </c>
      <c r="G1880" t="s">
        <v>80</v>
      </c>
      <c r="H1880" t="s">
        <v>81</v>
      </c>
      <c r="I1880" s="1">
        <v>41801</v>
      </c>
      <c r="J1880">
        <v>2014</v>
      </c>
      <c r="K1880" t="s">
        <v>77</v>
      </c>
      <c r="L1880" t="s">
        <v>78</v>
      </c>
      <c r="M1880" s="1">
        <v>41960</v>
      </c>
      <c r="N1880">
        <v>11</v>
      </c>
      <c r="O1880">
        <f>STANDARDIZE(N1880,$N$8,$N$9)</f>
        <v>-0.43801921153442031</v>
      </c>
      <c r="P1880">
        <f>ABS($J$3-O1880)</f>
        <v>8.9347012242470047E-2</v>
      </c>
      <c r="Q1880">
        <f>ABS($J$4-O1880)</f>
        <v>2.6268021599286193</v>
      </c>
      <c r="R1880">
        <f>ABS($J$5-O1880)</f>
        <v>0.28591043917590414</v>
      </c>
      <c r="S1880">
        <f>ABS($J$6-O1880)</f>
        <v>0.87560071997620637</v>
      </c>
      <c r="T1880">
        <f>MIN(P1880:S1880)</f>
        <v>8.9347012242470047E-2</v>
      </c>
      <c r="U1880">
        <f>MATCH(T1880,P1880:S1880, 0)</f>
        <v>1</v>
      </c>
    </row>
    <row r="1881" spans="1:21" x14ac:dyDescent="0.35">
      <c r="A1881">
        <v>3</v>
      </c>
      <c r="B1881">
        <v>1870</v>
      </c>
      <c r="C1881" t="s">
        <v>278</v>
      </c>
      <c r="D1881" t="s">
        <v>279</v>
      </c>
      <c r="E1881" t="s">
        <v>105</v>
      </c>
      <c r="F1881" t="s">
        <v>59</v>
      </c>
      <c r="G1881" t="s">
        <v>106</v>
      </c>
      <c r="H1881" t="s">
        <v>107</v>
      </c>
      <c r="I1881" s="1">
        <v>41801</v>
      </c>
      <c r="J1881">
        <v>2014</v>
      </c>
      <c r="K1881" t="s">
        <v>69</v>
      </c>
      <c r="L1881" t="s">
        <v>70</v>
      </c>
      <c r="M1881" s="1">
        <v>41967</v>
      </c>
      <c r="N1881">
        <v>18</v>
      </c>
      <c r="O1881">
        <f>STANDARDIZE(N1881,$N$8,$N$9)</f>
        <v>-0.31293339439496226</v>
      </c>
      <c r="P1881">
        <f>ABS($J$3-O1881)</f>
        <v>0.21443282938192809</v>
      </c>
      <c r="Q1881">
        <f>ABS($J$4-O1881)</f>
        <v>2.5017163427891611</v>
      </c>
      <c r="R1881">
        <f>ABS($J$5-O1881)</f>
        <v>0.1608246220364461</v>
      </c>
      <c r="S1881">
        <f>ABS($J$6-O1881)</f>
        <v>0.75051490283674838</v>
      </c>
      <c r="T1881">
        <f>MIN(P1881:S1881)</f>
        <v>0.1608246220364461</v>
      </c>
      <c r="U1881">
        <f>MATCH(T1881,P1881:S1881, 0)</f>
        <v>3</v>
      </c>
    </row>
    <row r="1882" spans="1:21" x14ac:dyDescent="0.35">
      <c r="A1882">
        <v>3</v>
      </c>
      <c r="B1882">
        <v>1871</v>
      </c>
      <c r="C1882" t="s">
        <v>157</v>
      </c>
      <c r="D1882" t="s">
        <v>158</v>
      </c>
      <c r="E1882" t="s">
        <v>163</v>
      </c>
      <c r="F1882" t="s">
        <v>59</v>
      </c>
      <c r="G1882" t="s">
        <v>164</v>
      </c>
      <c r="H1882" t="s">
        <v>165</v>
      </c>
      <c r="I1882" s="1">
        <v>41801</v>
      </c>
      <c r="J1882">
        <v>2014</v>
      </c>
      <c r="K1882" t="s">
        <v>77</v>
      </c>
      <c r="L1882" t="s">
        <v>78</v>
      </c>
      <c r="M1882" s="1">
        <v>41967</v>
      </c>
      <c r="N1882">
        <v>18</v>
      </c>
      <c r="O1882">
        <f>STANDARDIZE(N1882,$N$8,$N$9)</f>
        <v>-0.31293339439496226</v>
      </c>
      <c r="P1882">
        <f>ABS($J$3-O1882)</f>
        <v>0.21443282938192809</v>
      </c>
      <c r="Q1882">
        <f>ABS($J$4-O1882)</f>
        <v>2.5017163427891611</v>
      </c>
      <c r="R1882">
        <f>ABS($J$5-O1882)</f>
        <v>0.1608246220364461</v>
      </c>
      <c r="S1882">
        <f>ABS($J$6-O1882)</f>
        <v>0.75051490283674838</v>
      </c>
      <c r="T1882">
        <f>MIN(P1882:S1882)</f>
        <v>0.1608246220364461</v>
      </c>
      <c r="U1882">
        <f>MATCH(T1882,P1882:S1882, 0)</f>
        <v>3</v>
      </c>
    </row>
    <row r="1883" spans="1:21" x14ac:dyDescent="0.35">
      <c r="A1883">
        <v>3</v>
      </c>
      <c r="B1883">
        <v>1872</v>
      </c>
      <c r="C1883" t="s">
        <v>229</v>
      </c>
      <c r="D1883" t="s">
        <v>230</v>
      </c>
      <c r="E1883" t="s">
        <v>84</v>
      </c>
      <c r="F1883" t="s">
        <v>85</v>
      </c>
      <c r="G1883" t="s">
        <v>153</v>
      </c>
      <c r="H1883" t="s">
        <v>154</v>
      </c>
      <c r="I1883" s="1">
        <v>41801</v>
      </c>
      <c r="J1883">
        <v>2014</v>
      </c>
      <c r="K1883" t="s">
        <v>77</v>
      </c>
      <c r="L1883" t="s">
        <v>78</v>
      </c>
      <c r="M1883" s="1">
        <v>41972</v>
      </c>
      <c r="N1883">
        <v>23</v>
      </c>
      <c r="O1883">
        <f>STANDARDIZE(N1883,$N$8,$N$9)</f>
        <v>-0.22358638215249221</v>
      </c>
      <c r="P1883">
        <f>ABS($J$3-O1883)</f>
        <v>0.30377984162439814</v>
      </c>
      <c r="Q1883">
        <f>ABS($J$4-O1883)</f>
        <v>2.4123693305466913</v>
      </c>
      <c r="R1883">
        <f>ABS($J$5-O1883)</f>
        <v>7.1477609793976049E-2</v>
      </c>
      <c r="S1883">
        <f>ABS($J$6-O1883)</f>
        <v>0.66116789059427838</v>
      </c>
      <c r="T1883">
        <f>MIN(P1883:S1883)</f>
        <v>7.1477609793976049E-2</v>
      </c>
      <c r="U1883">
        <f>MATCH(T1883,P1883:S1883, 0)</f>
        <v>3</v>
      </c>
    </row>
    <row r="1884" spans="1:21" x14ac:dyDescent="0.35">
      <c r="A1884">
        <v>3</v>
      </c>
      <c r="B1884">
        <v>1873</v>
      </c>
      <c r="C1884" t="s">
        <v>192</v>
      </c>
      <c r="D1884" t="s">
        <v>193</v>
      </c>
      <c r="E1884" t="s">
        <v>168</v>
      </c>
      <c r="F1884" t="s">
        <v>169</v>
      </c>
      <c r="G1884" t="s">
        <v>366</v>
      </c>
      <c r="H1884" t="s">
        <v>367</v>
      </c>
      <c r="I1884" s="1">
        <v>41801</v>
      </c>
      <c r="J1884">
        <v>2014</v>
      </c>
      <c r="K1884" t="s">
        <v>77</v>
      </c>
      <c r="L1884" t="s">
        <v>78</v>
      </c>
      <c r="M1884" s="1">
        <v>41802</v>
      </c>
      <c r="N1884">
        <v>30</v>
      </c>
      <c r="O1884">
        <f>STANDARDIZE(N1884,$N$8,$N$9)</f>
        <v>-9.8500565013034141E-2</v>
      </c>
      <c r="P1884">
        <f>ABS($J$3-O1884)</f>
        <v>0.42886565876385618</v>
      </c>
      <c r="Q1884">
        <f>ABS($J$4-O1884)</f>
        <v>2.2872835134072331</v>
      </c>
      <c r="R1884">
        <f>ABS($J$5-O1884)</f>
        <v>5.3608207345482023E-2</v>
      </c>
      <c r="S1884">
        <f>ABS($J$6-O1884)</f>
        <v>0.53608207345482028</v>
      </c>
      <c r="T1884">
        <f>MIN(P1884:S1884)</f>
        <v>5.3608207345482023E-2</v>
      </c>
      <c r="U1884">
        <f>MATCH(T1884,P1884:S1884, 0)</f>
        <v>3</v>
      </c>
    </row>
    <row r="1885" spans="1:21" x14ac:dyDescent="0.35">
      <c r="A1885">
        <v>3</v>
      </c>
      <c r="B1885">
        <v>1874</v>
      </c>
      <c r="C1885" t="s">
        <v>14</v>
      </c>
      <c r="D1885" t="s">
        <v>15</v>
      </c>
      <c r="E1885" t="s">
        <v>16</v>
      </c>
      <c r="F1885" t="s">
        <v>17</v>
      </c>
      <c r="G1885" t="s">
        <v>18</v>
      </c>
      <c r="H1885" t="s">
        <v>19</v>
      </c>
      <c r="I1885" s="1">
        <v>41801</v>
      </c>
      <c r="J1885">
        <v>2014</v>
      </c>
      <c r="K1885" t="s">
        <v>77</v>
      </c>
      <c r="L1885" t="s">
        <v>78</v>
      </c>
      <c r="M1885" s="1">
        <v>41924</v>
      </c>
      <c r="N1885">
        <v>34</v>
      </c>
      <c r="O1885">
        <f>STANDARDIZE(N1885,$N$8,$N$9)</f>
        <v>-2.7022955219058099E-2</v>
      </c>
      <c r="P1885">
        <f>ABS($J$3-O1885)</f>
        <v>0.50034326855783229</v>
      </c>
      <c r="Q1885">
        <f>ABS($J$4-O1885)</f>
        <v>2.2158059036132571</v>
      </c>
      <c r="R1885">
        <f>ABS($J$5-O1885)</f>
        <v>0.12508581713945807</v>
      </c>
      <c r="S1885">
        <f>ABS($J$6-O1885)</f>
        <v>0.46460446366084424</v>
      </c>
      <c r="T1885">
        <f>MIN(P1885:S1885)</f>
        <v>0.12508581713945807</v>
      </c>
      <c r="U1885">
        <f>MATCH(T1885,P1885:S1885, 0)</f>
        <v>3</v>
      </c>
    </row>
    <row r="1886" spans="1:21" x14ac:dyDescent="0.35">
      <c r="A1886">
        <v>4</v>
      </c>
      <c r="B1886">
        <v>1875</v>
      </c>
      <c r="C1886" t="s">
        <v>71</v>
      </c>
      <c r="D1886" t="s">
        <v>72</v>
      </c>
      <c r="E1886" t="s">
        <v>24</v>
      </c>
      <c r="F1886" t="s">
        <v>25</v>
      </c>
      <c r="G1886" t="s">
        <v>26</v>
      </c>
      <c r="H1886" t="s">
        <v>27</v>
      </c>
      <c r="I1886" s="1">
        <v>41801</v>
      </c>
      <c r="J1886">
        <v>2014</v>
      </c>
      <c r="K1886" t="s">
        <v>28</v>
      </c>
      <c r="L1886" t="s">
        <v>29</v>
      </c>
      <c r="M1886" s="1">
        <v>42157</v>
      </c>
      <c r="N1886">
        <v>92</v>
      </c>
      <c r="O1886">
        <f>STANDARDIZE(N1886,$N$8,$N$9)</f>
        <v>1.0094023867935944</v>
      </c>
      <c r="P1886">
        <f>ABS($J$3-O1886)</f>
        <v>1.5367686105704847</v>
      </c>
      <c r="Q1886">
        <f>ABS($J$4-O1886)</f>
        <v>1.1793805616006046</v>
      </c>
      <c r="R1886">
        <f>ABS($J$5-O1886)</f>
        <v>1.1615111591521106</v>
      </c>
      <c r="S1886">
        <f>ABS($J$6-O1886)</f>
        <v>0.57182087835180828</v>
      </c>
      <c r="T1886">
        <f>MIN(P1886:S1886)</f>
        <v>0.57182087835180828</v>
      </c>
      <c r="U1886">
        <f>MATCH(T1886,P1886:S1886, 0)</f>
        <v>4</v>
      </c>
    </row>
    <row r="1887" spans="1:21" x14ac:dyDescent="0.35">
      <c r="A1887">
        <v>2</v>
      </c>
      <c r="B1887">
        <v>1876</v>
      </c>
      <c r="C1887" t="s">
        <v>406</v>
      </c>
      <c r="D1887" t="s">
        <v>407</v>
      </c>
      <c r="E1887" t="s">
        <v>16</v>
      </c>
      <c r="F1887" t="s">
        <v>17</v>
      </c>
      <c r="G1887" t="s">
        <v>449</v>
      </c>
      <c r="H1887" t="s">
        <v>450</v>
      </c>
      <c r="I1887" s="1">
        <v>41801</v>
      </c>
      <c r="J1887">
        <v>2014</v>
      </c>
      <c r="K1887" t="s">
        <v>69</v>
      </c>
      <c r="L1887" t="s">
        <v>70</v>
      </c>
      <c r="M1887" s="1">
        <v>42076</v>
      </c>
      <c r="N1887">
        <v>127</v>
      </c>
      <c r="O1887">
        <f>STANDARDIZE(N1887,$N$8,$N$9)</f>
        <v>1.6348314724908848</v>
      </c>
      <c r="P1887">
        <f>ABS($J$3-O1887)</f>
        <v>2.1621976962677749</v>
      </c>
      <c r="Q1887">
        <f>ABS($J$4-O1887)</f>
        <v>0.55395147590331417</v>
      </c>
      <c r="R1887">
        <f>ABS($J$5-O1887)</f>
        <v>1.7869402448494009</v>
      </c>
      <c r="S1887">
        <f>ABS($J$6-O1887)</f>
        <v>1.1972499640490986</v>
      </c>
      <c r="T1887">
        <f>MIN(P1887:S1887)</f>
        <v>0.55395147590331417</v>
      </c>
      <c r="U1887">
        <f>MATCH(T1887,P1887:S1887, 0)</f>
        <v>2</v>
      </c>
    </row>
    <row r="1888" spans="1:21" x14ac:dyDescent="0.35">
      <c r="A1888">
        <v>3</v>
      </c>
      <c r="B1888">
        <v>1877</v>
      </c>
      <c r="C1888" t="s">
        <v>184</v>
      </c>
      <c r="D1888" t="s">
        <v>185</v>
      </c>
      <c r="E1888" t="s">
        <v>24</v>
      </c>
      <c r="F1888" t="s">
        <v>253</v>
      </c>
      <c r="G1888" t="s">
        <v>398</v>
      </c>
      <c r="H1888" t="s">
        <v>399</v>
      </c>
      <c r="I1888" s="1">
        <v>41802</v>
      </c>
      <c r="J1888">
        <v>2014</v>
      </c>
      <c r="K1888" t="s">
        <v>331</v>
      </c>
      <c r="L1888" t="s">
        <v>332</v>
      </c>
      <c r="M1888" s="1">
        <v>41996</v>
      </c>
      <c r="N1888">
        <v>17</v>
      </c>
      <c r="O1888">
        <f>STANDARDIZE(N1888,$N$8,$N$9)</f>
        <v>-0.33080279684345626</v>
      </c>
      <c r="P1888">
        <f>ABS($J$3-O1888)</f>
        <v>0.19656342693343409</v>
      </c>
      <c r="Q1888">
        <f>ABS($J$4-O1888)</f>
        <v>2.5195857452376553</v>
      </c>
      <c r="R1888">
        <f>ABS($J$5-O1888)</f>
        <v>0.17869402448494009</v>
      </c>
      <c r="S1888">
        <f>ABS($J$6-O1888)</f>
        <v>0.76838430528524237</v>
      </c>
      <c r="T1888">
        <f>MIN(P1888:S1888)</f>
        <v>0.17869402448494009</v>
      </c>
      <c r="U1888">
        <f>MATCH(T1888,P1888:S1888, 0)</f>
        <v>3</v>
      </c>
    </row>
    <row r="1889" spans="1:21" x14ac:dyDescent="0.35">
      <c r="A1889">
        <v>3</v>
      </c>
      <c r="B1889">
        <v>1878</v>
      </c>
      <c r="C1889" t="s">
        <v>14</v>
      </c>
      <c r="D1889" t="s">
        <v>15</v>
      </c>
      <c r="E1889" t="s">
        <v>296</v>
      </c>
      <c r="F1889" t="s">
        <v>320</v>
      </c>
      <c r="G1889" t="s">
        <v>351</v>
      </c>
      <c r="H1889" t="s">
        <v>352</v>
      </c>
      <c r="I1889" s="1">
        <v>41802</v>
      </c>
      <c r="J1889">
        <v>2014</v>
      </c>
      <c r="K1889" t="s">
        <v>77</v>
      </c>
      <c r="L1889" t="s">
        <v>78</v>
      </c>
      <c r="M1889" s="1">
        <v>42217</v>
      </c>
      <c r="N1889">
        <v>33</v>
      </c>
      <c r="O1889">
        <f>STANDARDIZE(N1889,$N$8,$N$9)</f>
        <v>-4.4892357667552112E-2</v>
      </c>
      <c r="P1889">
        <f>ABS($J$3-O1889)</f>
        <v>0.48247386610933823</v>
      </c>
      <c r="Q1889">
        <f>ABS($J$4-O1889)</f>
        <v>2.2336753060617509</v>
      </c>
      <c r="R1889">
        <f>ABS($J$5-O1889)</f>
        <v>0.10721641469096405</v>
      </c>
      <c r="S1889">
        <f>ABS($J$6-O1889)</f>
        <v>0.48247386610933823</v>
      </c>
      <c r="T1889">
        <f>MIN(P1889:S1889)</f>
        <v>0.10721641469096405</v>
      </c>
      <c r="U1889">
        <f>MATCH(T1889,P1889:S1889, 0)</f>
        <v>3</v>
      </c>
    </row>
    <row r="1890" spans="1:21" x14ac:dyDescent="0.35">
      <c r="A1890">
        <v>2</v>
      </c>
      <c r="B1890">
        <v>1879</v>
      </c>
      <c r="C1890" t="s">
        <v>67</v>
      </c>
      <c r="D1890" t="s">
        <v>68</v>
      </c>
      <c r="E1890" t="s">
        <v>196</v>
      </c>
      <c r="F1890" t="s">
        <v>197</v>
      </c>
      <c r="G1890" t="s">
        <v>198</v>
      </c>
      <c r="H1890" t="s">
        <v>199</v>
      </c>
      <c r="I1890" s="1">
        <v>41802</v>
      </c>
      <c r="J1890">
        <v>2014</v>
      </c>
      <c r="K1890" t="s">
        <v>20</v>
      </c>
      <c r="L1890" t="s">
        <v>21</v>
      </c>
      <c r="M1890" s="1">
        <v>42011</v>
      </c>
      <c r="N1890">
        <v>207</v>
      </c>
      <c r="O1890">
        <f>STANDARDIZE(N1890,$N$8,$N$9)</f>
        <v>3.0643836683704055</v>
      </c>
      <c r="P1890">
        <f>ABS($J$3-O1890)</f>
        <v>3.5917498921472957</v>
      </c>
      <c r="Q1890">
        <f>ABS($J$4-O1890)</f>
        <v>0.87560071997620659</v>
      </c>
      <c r="R1890">
        <f>ABS($J$5-O1890)</f>
        <v>3.2164924407289215</v>
      </c>
      <c r="S1890">
        <f>ABS($J$6-O1890)</f>
        <v>2.6268021599286193</v>
      </c>
      <c r="T1890">
        <f>MIN(P1890:S1890)</f>
        <v>0.87560071997620659</v>
      </c>
      <c r="U1890">
        <f>MATCH(T1890,P1890:S1890, 0)</f>
        <v>2</v>
      </c>
    </row>
    <row r="1891" spans="1:21" x14ac:dyDescent="0.35">
      <c r="A1891">
        <v>2</v>
      </c>
      <c r="B1891">
        <v>1880</v>
      </c>
      <c r="C1891" t="s">
        <v>14</v>
      </c>
      <c r="D1891" t="s">
        <v>15</v>
      </c>
      <c r="E1891" t="s">
        <v>16</v>
      </c>
      <c r="F1891" t="s">
        <v>17</v>
      </c>
      <c r="G1891" t="s">
        <v>18</v>
      </c>
      <c r="H1891" t="s">
        <v>19</v>
      </c>
      <c r="I1891" s="1">
        <v>41802</v>
      </c>
      <c r="J1891">
        <v>2014</v>
      </c>
      <c r="K1891" t="s">
        <v>20</v>
      </c>
      <c r="L1891" t="s">
        <v>21</v>
      </c>
      <c r="M1891" s="1">
        <v>42225</v>
      </c>
      <c r="N1891">
        <v>276</v>
      </c>
      <c r="O1891">
        <f>STANDARDIZE(N1891,$N$8,$N$9)</f>
        <v>4.2973724373164925</v>
      </c>
      <c r="P1891">
        <f>ABS($J$3-O1891)</f>
        <v>4.8247386610933827</v>
      </c>
      <c r="Q1891">
        <f>ABS($J$4-O1891)</f>
        <v>2.1085894889222936</v>
      </c>
      <c r="R1891">
        <f>ABS($J$5-O1891)</f>
        <v>4.4494812096750085</v>
      </c>
      <c r="S1891">
        <f>ABS($J$6-O1891)</f>
        <v>3.8597909288747063</v>
      </c>
      <c r="T1891">
        <f>MIN(P1891:S1891)</f>
        <v>2.1085894889222936</v>
      </c>
      <c r="U1891">
        <f>MATCH(T1891,P1891:S1891, 0)</f>
        <v>2</v>
      </c>
    </row>
    <row r="1892" spans="1:21" x14ac:dyDescent="0.35">
      <c r="A1892">
        <v>1</v>
      </c>
      <c r="B1892">
        <v>1881</v>
      </c>
      <c r="C1892" t="s">
        <v>229</v>
      </c>
      <c r="D1892" t="s">
        <v>230</v>
      </c>
      <c r="E1892" t="s">
        <v>73</v>
      </c>
      <c r="F1892" t="s">
        <v>74</v>
      </c>
      <c r="G1892" t="s">
        <v>75</v>
      </c>
      <c r="H1892" t="s">
        <v>76</v>
      </c>
      <c r="I1892" s="1">
        <v>41803</v>
      </c>
      <c r="J1892">
        <v>2014</v>
      </c>
      <c r="K1892" t="s">
        <v>166</v>
      </c>
      <c r="L1892" t="s">
        <v>167</v>
      </c>
      <c r="M1892" s="1">
        <v>41806</v>
      </c>
      <c r="N1892">
        <v>3</v>
      </c>
      <c r="O1892">
        <f>STANDARDIZE(N1892,$N$8,$N$9)</f>
        <v>-0.58097443112237235</v>
      </c>
      <c r="P1892">
        <f>ABS($J$3-O1892)</f>
        <v>5.3608207345481995E-2</v>
      </c>
      <c r="Q1892">
        <f>ABS($J$4-O1892)</f>
        <v>2.7697573795165713</v>
      </c>
      <c r="R1892">
        <f>ABS($J$5-O1892)</f>
        <v>0.42886565876385618</v>
      </c>
      <c r="S1892">
        <f>ABS($J$6-O1892)</f>
        <v>1.0185559395641586</v>
      </c>
      <c r="T1892">
        <f>MIN(P1892:S1892)</f>
        <v>5.3608207345481995E-2</v>
      </c>
      <c r="U1892">
        <f>MATCH(T1892,P1892:S1892, 0)</f>
        <v>1</v>
      </c>
    </row>
    <row r="1893" spans="1:21" x14ac:dyDescent="0.35">
      <c r="A1893">
        <v>3</v>
      </c>
      <c r="B1893">
        <v>1882</v>
      </c>
      <c r="C1893" t="s">
        <v>260</v>
      </c>
      <c r="D1893" t="s">
        <v>261</v>
      </c>
      <c r="E1893" t="s">
        <v>105</v>
      </c>
      <c r="F1893" t="s">
        <v>59</v>
      </c>
      <c r="G1893" t="s">
        <v>106</v>
      </c>
      <c r="H1893" t="s">
        <v>107</v>
      </c>
      <c r="I1893" s="1">
        <v>41803</v>
      </c>
      <c r="J1893">
        <v>2014</v>
      </c>
      <c r="K1893" t="s">
        <v>41</v>
      </c>
      <c r="L1893" t="s">
        <v>42</v>
      </c>
      <c r="M1893" s="1">
        <v>41646</v>
      </c>
      <c r="N1893">
        <v>18</v>
      </c>
      <c r="O1893">
        <f>STANDARDIZE(N1893,$N$8,$N$9)</f>
        <v>-0.31293339439496226</v>
      </c>
      <c r="P1893">
        <f>ABS($J$3-O1893)</f>
        <v>0.21443282938192809</v>
      </c>
      <c r="Q1893">
        <f>ABS($J$4-O1893)</f>
        <v>2.5017163427891611</v>
      </c>
      <c r="R1893">
        <f>ABS($J$5-O1893)</f>
        <v>0.1608246220364461</v>
      </c>
      <c r="S1893">
        <f>ABS($J$6-O1893)</f>
        <v>0.75051490283674838</v>
      </c>
      <c r="T1893">
        <f>MIN(P1893:S1893)</f>
        <v>0.1608246220364461</v>
      </c>
      <c r="U1893">
        <f>MATCH(T1893,P1893:S1893, 0)</f>
        <v>3</v>
      </c>
    </row>
    <row r="1894" spans="1:21" x14ac:dyDescent="0.35">
      <c r="A1894">
        <v>3</v>
      </c>
      <c r="B1894">
        <v>1883</v>
      </c>
      <c r="C1894" t="s">
        <v>67</v>
      </c>
      <c r="D1894" t="s">
        <v>68</v>
      </c>
      <c r="E1894" t="s">
        <v>131</v>
      </c>
      <c r="F1894" t="s">
        <v>132</v>
      </c>
      <c r="G1894" t="s">
        <v>133</v>
      </c>
      <c r="H1894" t="s">
        <v>134</v>
      </c>
      <c r="I1894" s="1">
        <v>41803</v>
      </c>
      <c r="J1894">
        <v>2014</v>
      </c>
      <c r="K1894" t="s">
        <v>166</v>
      </c>
      <c r="L1894" t="s">
        <v>167</v>
      </c>
      <c r="M1894" s="1">
        <v>41677</v>
      </c>
      <c r="N1894">
        <v>19</v>
      </c>
      <c r="O1894">
        <f>STANDARDIZE(N1894,$N$8,$N$9)</f>
        <v>-0.29506399194646826</v>
      </c>
      <c r="P1894">
        <f>ABS($J$3-O1894)</f>
        <v>0.23230223183042209</v>
      </c>
      <c r="Q1894">
        <f>ABS($J$4-O1894)</f>
        <v>2.4838469403406673</v>
      </c>
      <c r="R1894">
        <f>ABS($J$5-O1894)</f>
        <v>0.1429552195879521</v>
      </c>
      <c r="S1894">
        <f>ABS($J$6-O1894)</f>
        <v>0.73264550038825438</v>
      </c>
      <c r="T1894">
        <f>MIN(P1894:S1894)</f>
        <v>0.1429552195879521</v>
      </c>
      <c r="U1894">
        <f>MATCH(T1894,P1894:S1894, 0)</f>
        <v>3</v>
      </c>
    </row>
    <row r="1895" spans="1:21" x14ac:dyDescent="0.35">
      <c r="A1895">
        <v>3</v>
      </c>
      <c r="B1895">
        <v>1884</v>
      </c>
      <c r="C1895" t="s">
        <v>14</v>
      </c>
      <c r="D1895" t="s">
        <v>15</v>
      </c>
      <c r="E1895" t="s">
        <v>79</v>
      </c>
      <c r="F1895" t="s">
        <v>35</v>
      </c>
      <c r="G1895" t="s">
        <v>80</v>
      </c>
      <c r="H1895" t="s">
        <v>81</v>
      </c>
      <c r="I1895" s="1">
        <v>41803</v>
      </c>
      <c r="J1895">
        <v>2014</v>
      </c>
      <c r="K1895" t="s">
        <v>77</v>
      </c>
      <c r="L1895" t="s">
        <v>78</v>
      </c>
      <c r="M1895" s="1">
        <v>41705</v>
      </c>
      <c r="N1895">
        <v>20</v>
      </c>
      <c r="O1895">
        <f>STANDARDIZE(N1895,$N$8,$N$9)</f>
        <v>-0.27719458949797421</v>
      </c>
      <c r="P1895">
        <f>ABS($J$3-O1895)</f>
        <v>0.25017163427891614</v>
      </c>
      <c r="Q1895">
        <f>ABS($J$4-O1895)</f>
        <v>2.4659775378921731</v>
      </c>
      <c r="R1895">
        <f>ABS($J$5-O1895)</f>
        <v>0.12508581713945804</v>
      </c>
      <c r="S1895">
        <f>ABS($J$6-O1895)</f>
        <v>0.71477609793976038</v>
      </c>
      <c r="T1895">
        <f>MIN(P1895:S1895)</f>
        <v>0.12508581713945804</v>
      </c>
      <c r="U1895">
        <f>MATCH(T1895,P1895:S1895, 0)</f>
        <v>3</v>
      </c>
    </row>
    <row r="1896" spans="1:21" x14ac:dyDescent="0.35">
      <c r="A1896">
        <v>1</v>
      </c>
      <c r="B1896">
        <v>1885</v>
      </c>
      <c r="C1896" t="s">
        <v>30</v>
      </c>
      <c r="D1896" t="s">
        <v>31</v>
      </c>
      <c r="E1896" t="s">
        <v>96</v>
      </c>
      <c r="F1896" t="s">
        <v>97</v>
      </c>
      <c r="G1896" t="s">
        <v>318</v>
      </c>
      <c r="H1896" t="s">
        <v>319</v>
      </c>
      <c r="I1896" s="1">
        <v>41804</v>
      </c>
      <c r="J1896">
        <v>2014</v>
      </c>
      <c r="K1896" t="s">
        <v>284</v>
      </c>
      <c r="L1896" t="s">
        <v>285</v>
      </c>
      <c r="M1896" s="1">
        <v>41806</v>
      </c>
      <c r="N1896">
        <v>2</v>
      </c>
      <c r="O1896">
        <f>STANDARDIZE(N1896,$N$8,$N$9)</f>
        <v>-0.59884383357086635</v>
      </c>
      <c r="P1896">
        <f>ABS($J$3-O1896)</f>
        <v>7.1477609793975994E-2</v>
      </c>
      <c r="Q1896">
        <f>ABS($J$4-O1896)</f>
        <v>2.7876267819650655</v>
      </c>
      <c r="R1896">
        <f>ABS($J$5-O1896)</f>
        <v>0.44673506121235018</v>
      </c>
      <c r="S1896">
        <f>ABS($J$6-O1896)</f>
        <v>1.0364253420126524</v>
      </c>
      <c r="T1896">
        <f>MIN(P1896:S1896)</f>
        <v>7.1477609793975994E-2</v>
      </c>
      <c r="U1896">
        <f>MATCH(T1896,P1896:S1896, 0)</f>
        <v>1</v>
      </c>
    </row>
    <row r="1897" spans="1:21" x14ac:dyDescent="0.35">
      <c r="A1897">
        <v>1</v>
      </c>
      <c r="B1897">
        <v>1886</v>
      </c>
      <c r="C1897" t="s">
        <v>62</v>
      </c>
      <c r="D1897" t="s">
        <v>63</v>
      </c>
      <c r="E1897" t="s">
        <v>34</v>
      </c>
      <c r="F1897" t="s">
        <v>35</v>
      </c>
      <c r="G1897" t="s">
        <v>139</v>
      </c>
      <c r="H1897" t="s">
        <v>140</v>
      </c>
      <c r="I1897" s="1">
        <v>41804</v>
      </c>
      <c r="J1897">
        <v>2014</v>
      </c>
      <c r="K1897" t="s">
        <v>125</v>
      </c>
      <c r="L1897" t="s">
        <v>126</v>
      </c>
      <c r="M1897" s="1">
        <v>41806</v>
      </c>
      <c r="N1897">
        <v>2</v>
      </c>
      <c r="O1897">
        <f>STANDARDIZE(N1897,$N$8,$N$9)</f>
        <v>-0.59884383357086635</v>
      </c>
      <c r="P1897">
        <f>ABS($J$3-O1897)</f>
        <v>7.1477609793975994E-2</v>
      </c>
      <c r="Q1897">
        <f>ABS($J$4-O1897)</f>
        <v>2.7876267819650655</v>
      </c>
      <c r="R1897">
        <f>ABS($J$5-O1897)</f>
        <v>0.44673506121235018</v>
      </c>
      <c r="S1897">
        <f>ABS($J$6-O1897)</f>
        <v>1.0364253420126524</v>
      </c>
      <c r="T1897">
        <f>MIN(P1897:S1897)</f>
        <v>7.1477609793975994E-2</v>
      </c>
      <c r="U1897">
        <f>MATCH(T1897,P1897:S1897, 0)</f>
        <v>1</v>
      </c>
    </row>
    <row r="1898" spans="1:21" x14ac:dyDescent="0.35">
      <c r="A1898">
        <v>1</v>
      </c>
      <c r="B1898">
        <v>1887</v>
      </c>
      <c r="C1898" t="s">
        <v>260</v>
      </c>
      <c r="D1898" t="s">
        <v>261</v>
      </c>
      <c r="E1898" t="s">
        <v>196</v>
      </c>
      <c r="F1898" t="s">
        <v>197</v>
      </c>
      <c r="G1898" t="s">
        <v>198</v>
      </c>
      <c r="H1898" t="s">
        <v>199</v>
      </c>
      <c r="I1898" s="1">
        <v>41805</v>
      </c>
      <c r="J1898">
        <v>2014</v>
      </c>
      <c r="K1898" t="s">
        <v>77</v>
      </c>
      <c r="L1898" t="s">
        <v>78</v>
      </c>
      <c r="M1898" s="1">
        <v>41814</v>
      </c>
      <c r="N1898">
        <v>9</v>
      </c>
      <c r="O1898">
        <f>STANDARDIZE(N1898,$N$8,$N$9)</f>
        <v>-0.4737580164314083</v>
      </c>
      <c r="P1898">
        <f>ABS($J$3-O1898)</f>
        <v>5.3608207345482051E-2</v>
      </c>
      <c r="Q1898">
        <f>ABS($J$4-O1898)</f>
        <v>2.6625409648256073</v>
      </c>
      <c r="R1898">
        <f>ABS($J$5-O1898)</f>
        <v>0.32164924407289214</v>
      </c>
      <c r="S1898">
        <f>ABS($J$6-O1898)</f>
        <v>0.91133952487319436</v>
      </c>
      <c r="T1898">
        <f>MIN(P1898:S1898)</f>
        <v>5.3608207345482051E-2</v>
      </c>
      <c r="U1898">
        <f>MATCH(T1898,P1898:S1898, 0)</f>
        <v>1</v>
      </c>
    </row>
    <row r="1899" spans="1:21" x14ac:dyDescent="0.35">
      <c r="A1899">
        <v>3</v>
      </c>
      <c r="B1899">
        <v>1888</v>
      </c>
      <c r="C1899" t="s">
        <v>30</v>
      </c>
      <c r="D1899" t="s">
        <v>31</v>
      </c>
      <c r="E1899" t="s">
        <v>16</v>
      </c>
      <c r="F1899" t="s">
        <v>17</v>
      </c>
      <c r="G1899" t="s">
        <v>344</v>
      </c>
      <c r="H1899" t="s">
        <v>345</v>
      </c>
      <c r="I1899" s="1">
        <v>41805</v>
      </c>
      <c r="J1899">
        <v>2014</v>
      </c>
      <c r="K1899" t="s">
        <v>77</v>
      </c>
      <c r="L1899" t="s">
        <v>78</v>
      </c>
      <c r="M1899" s="1">
        <v>41677</v>
      </c>
      <c r="N1899">
        <v>17</v>
      </c>
      <c r="O1899">
        <f>STANDARDIZE(N1899,$N$8,$N$9)</f>
        <v>-0.33080279684345626</v>
      </c>
      <c r="P1899">
        <f>ABS($J$3-O1899)</f>
        <v>0.19656342693343409</v>
      </c>
      <c r="Q1899">
        <f>ABS($J$4-O1899)</f>
        <v>2.5195857452376553</v>
      </c>
      <c r="R1899">
        <f>ABS($J$5-O1899)</f>
        <v>0.17869402448494009</v>
      </c>
      <c r="S1899">
        <f>ABS($J$6-O1899)</f>
        <v>0.76838430528524237</v>
      </c>
      <c r="T1899">
        <f>MIN(P1899:S1899)</f>
        <v>0.17869402448494009</v>
      </c>
      <c r="U1899">
        <f>MATCH(T1899,P1899:S1899, 0)</f>
        <v>3</v>
      </c>
    </row>
    <row r="1900" spans="1:21" x14ac:dyDescent="0.35">
      <c r="A1900">
        <v>3</v>
      </c>
      <c r="B1900">
        <v>1889</v>
      </c>
      <c r="C1900" t="s">
        <v>30</v>
      </c>
      <c r="D1900" t="s">
        <v>31</v>
      </c>
      <c r="E1900" t="s">
        <v>52</v>
      </c>
      <c r="F1900" t="s">
        <v>53</v>
      </c>
      <c r="G1900" t="s">
        <v>248</v>
      </c>
      <c r="H1900" t="s">
        <v>249</v>
      </c>
      <c r="I1900" s="1">
        <v>41805</v>
      </c>
      <c r="J1900">
        <v>2014</v>
      </c>
      <c r="K1900" t="s">
        <v>77</v>
      </c>
      <c r="L1900" t="s">
        <v>78</v>
      </c>
      <c r="M1900" s="1">
        <v>41705</v>
      </c>
      <c r="N1900">
        <v>18</v>
      </c>
      <c r="O1900">
        <f>STANDARDIZE(N1900,$N$8,$N$9)</f>
        <v>-0.31293339439496226</v>
      </c>
      <c r="P1900">
        <f>ABS($J$3-O1900)</f>
        <v>0.21443282938192809</v>
      </c>
      <c r="Q1900">
        <f>ABS($J$4-O1900)</f>
        <v>2.5017163427891611</v>
      </c>
      <c r="R1900">
        <f>ABS($J$5-O1900)</f>
        <v>0.1608246220364461</v>
      </c>
      <c r="S1900">
        <f>ABS($J$6-O1900)</f>
        <v>0.75051490283674838</v>
      </c>
      <c r="T1900">
        <f>MIN(P1900:S1900)</f>
        <v>0.1608246220364461</v>
      </c>
      <c r="U1900">
        <f>MATCH(T1900,P1900:S1900, 0)</f>
        <v>3</v>
      </c>
    </row>
    <row r="1901" spans="1:21" x14ac:dyDescent="0.35">
      <c r="A1901">
        <v>4</v>
      </c>
      <c r="B1901">
        <v>1890</v>
      </c>
      <c r="C1901" t="s">
        <v>14</v>
      </c>
      <c r="D1901" t="s">
        <v>15</v>
      </c>
      <c r="E1901" t="s">
        <v>141</v>
      </c>
      <c r="F1901" t="s">
        <v>142</v>
      </c>
      <c r="G1901" t="s">
        <v>143</v>
      </c>
      <c r="H1901" t="s">
        <v>144</v>
      </c>
      <c r="I1901" s="1">
        <v>41805</v>
      </c>
      <c r="J1901">
        <v>2014</v>
      </c>
      <c r="K1901" t="s">
        <v>41</v>
      </c>
      <c r="L1901" t="s">
        <v>42</v>
      </c>
      <c r="M1901" s="1">
        <v>41798</v>
      </c>
      <c r="N1901">
        <v>52</v>
      </c>
      <c r="O1901">
        <f>STANDARDIZE(N1901,$N$8,$N$9)</f>
        <v>0.29462628885383407</v>
      </c>
      <c r="P1901">
        <f>ABS($J$3-O1901)</f>
        <v>0.82199251263072437</v>
      </c>
      <c r="Q1901">
        <f>ABS($J$4-O1901)</f>
        <v>1.8941566595403649</v>
      </c>
      <c r="R1901">
        <f>ABS($J$5-O1901)</f>
        <v>0.44673506121235024</v>
      </c>
      <c r="S1901">
        <f>ABS($J$6-O1901)</f>
        <v>0.14295521958795204</v>
      </c>
      <c r="T1901">
        <f>MIN(P1901:S1901)</f>
        <v>0.14295521958795204</v>
      </c>
      <c r="U1901">
        <f>MATCH(T1901,P1901:S1901, 0)</f>
        <v>4</v>
      </c>
    </row>
    <row r="1902" spans="1:21" x14ac:dyDescent="0.35">
      <c r="A1902">
        <v>1</v>
      </c>
      <c r="B1902">
        <v>1891</v>
      </c>
      <c r="C1902" t="s">
        <v>172</v>
      </c>
      <c r="D1902" t="s">
        <v>173</v>
      </c>
      <c r="E1902" t="s">
        <v>34</v>
      </c>
      <c r="F1902" t="s">
        <v>35</v>
      </c>
      <c r="G1902" t="s">
        <v>139</v>
      </c>
      <c r="H1902" t="s">
        <v>140</v>
      </c>
      <c r="I1902" s="1">
        <v>41806</v>
      </c>
      <c r="J1902">
        <v>2014</v>
      </c>
      <c r="K1902" t="s">
        <v>125</v>
      </c>
      <c r="L1902" t="s">
        <v>126</v>
      </c>
      <c r="M1902" s="1">
        <v>41807</v>
      </c>
      <c r="N1902">
        <v>1</v>
      </c>
      <c r="O1902">
        <f>STANDARDIZE(N1902,$N$8,$N$9)</f>
        <v>-0.61671323601936046</v>
      </c>
      <c r="P1902">
        <f>ABS($J$3-O1902)</f>
        <v>8.9347012242470103E-2</v>
      </c>
      <c r="Q1902">
        <f>ABS($J$4-O1902)</f>
        <v>2.8054961844135593</v>
      </c>
      <c r="R1902">
        <f>ABS($J$5-O1902)</f>
        <v>0.46460446366084429</v>
      </c>
      <c r="S1902">
        <f>ABS($J$6-O1902)</f>
        <v>1.0542947444611466</v>
      </c>
      <c r="T1902">
        <f>MIN(P1902:S1902)</f>
        <v>8.9347012242470103E-2</v>
      </c>
      <c r="U1902">
        <f>MATCH(T1902,P1902:S1902, 0)</f>
        <v>1</v>
      </c>
    </row>
    <row r="1903" spans="1:21" x14ac:dyDescent="0.35">
      <c r="A1903">
        <v>1</v>
      </c>
      <c r="B1903">
        <v>1892</v>
      </c>
      <c r="C1903" t="s">
        <v>67</v>
      </c>
      <c r="D1903" t="s">
        <v>68</v>
      </c>
      <c r="E1903" t="s">
        <v>52</v>
      </c>
      <c r="F1903" t="s">
        <v>53</v>
      </c>
      <c r="G1903" t="s">
        <v>54</v>
      </c>
      <c r="H1903" t="s">
        <v>55</v>
      </c>
      <c r="I1903" s="1">
        <v>41806</v>
      </c>
      <c r="J1903">
        <v>2014</v>
      </c>
      <c r="K1903" t="s">
        <v>38</v>
      </c>
      <c r="L1903" t="s">
        <v>13</v>
      </c>
      <c r="M1903" s="1">
        <v>41814</v>
      </c>
      <c r="N1903">
        <v>8</v>
      </c>
      <c r="O1903">
        <f>STANDARDIZE(N1903,$N$8,$N$9)</f>
        <v>-0.49162741887990236</v>
      </c>
      <c r="P1903">
        <f>ABS($J$3-O1903)</f>
        <v>3.5738804896987997E-2</v>
      </c>
      <c r="Q1903">
        <f>ABS($J$4-O1903)</f>
        <v>2.6804103672741011</v>
      </c>
      <c r="R1903">
        <f>ABS($J$5-O1903)</f>
        <v>0.33951864652138619</v>
      </c>
      <c r="S1903">
        <f>ABS($J$6-O1903)</f>
        <v>0.92920892732168847</v>
      </c>
      <c r="T1903">
        <f>MIN(P1903:S1903)</f>
        <v>3.5738804896987997E-2</v>
      </c>
      <c r="U1903">
        <f>MATCH(T1903,P1903:S1903, 0)</f>
        <v>1</v>
      </c>
    </row>
    <row r="1904" spans="1:21" x14ac:dyDescent="0.35">
      <c r="A1904">
        <v>3</v>
      </c>
      <c r="B1904">
        <v>1893</v>
      </c>
      <c r="C1904" t="s">
        <v>14</v>
      </c>
      <c r="D1904" t="s">
        <v>15</v>
      </c>
      <c r="E1904" t="s">
        <v>16</v>
      </c>
      <c r="F1904" t="s">
        <v>17</v>
      </c>
      <c r="G1904" t="s">
        <v>137</v>
      </c>
      <c r="H1904" t="s">
        <v>138</v>
      </c>
      <c r="I1904" s="1">
        <v>41806</v>
      </c>
      <c r="J1904">
        <v>2014</v>
      </c>
      <c r="K1904" t="s">
        <v>41</v>
      </c>
      <c r="L1904" t="s">
        <v>42</v>
      </c>
      <c r="M1904" s="1">
        <v>41919</v>
      </c>
      <c r="N1904">
        <v>24</v>
      </c>
      <c r="O1904">
        <f>STANDARDIZE(N1904,$N$8,$N$9)</f>
        <v>-0.20571697970399819</v>
      </c>
      <c r="P1904">
        <f>ABS($J$3-O1904)</f>
        <v>0.32164924407289219</v>
      </c>
      <c r="Q1904">
        <f>ABS($J$4-O1904)</f>
        <v>2.3944999280981971</v>
      </c>
      <c r="R1904">
        <f>ABS($J$5-O1904)</f>
        <v>5.3608207345482023E-2</v>
      </c>
      <c r="S1904">
        <f>ABS($J$6-O1904)</f>
        <v>0.64329848814578428</v>
      </c>
      <c r="T1904">
        <f>MIN(P1904:S1904)</f>
        <v>5.3608207345482023E-2</v>
      </c>
      <c r="U1904">
        <f>MATCH(T1904,P1904:S1904, 0)</f>
        <v>3</v>
      </c>
    </row>
    <row r="1905" spans="1:21" x14ac:dyDescent="0.35">
      <c r="A1905">
        <v>3</v>
      </c>
      <c r="B1905">
        <v>1894</v>
      </c>
      <c r="C1905" t="s">
        <v>14</v>
      </c>
      <c r="D1905" t="s">
        <v>15</v>
      </c>
      <c r="E1905" t="s">
        <v>52</v>
      </c>
      <c r="F1905" t="s">
        <v>53</v>
      </c>
      <c r="G1905" t="s">
        <v>54</v>
      </c>
      <c r="H1905" t="s">
        <v>55</v>
      </c>
      <c r="I1905" s="1">
        <v>41806</v>
      </c>
      <c r="J1905">
        <v>2014</v>
      </c>
      <c r="K1905" t="s">
        <v>20</v>
      </c>
      <c r="L1905" t="s">
        <v>21</v>
      </c>
      <c r="M1905" s="1">
        <v>41919</v>
      </c>
      <c r="N1905">
        <v>24</v>
      </c>
      <c r="O1905">
        <f>STANDARDIZE(N1905,$N$8,$N$9)</f>
        <v>-0.20571697970399819</v>
      </c>
      <c r="P1905">
        <f>ABS($J$3-O1905)</f>
        <v>0.32164924407289219</v>
      </c>
      <c r="Q1905">
        <f>ABS($J$4-O1905)</f>
        <v>2.3944999280981971</v>
      </c>
      <c r="R1905">
        <f>ABS($J$5-O1905)</f>
        <v>5.3608207345482023E-2</v>
      </c>
      <c r="S1905">
        <f>ABS($J$6-O1905)</f>
        <v>0.64329848814578428</v>
      </c>
      <c r="T1905">
        <f>MIN(P1905:S1905)</f>
        <v>5.3608207345482023E-2</v>
      </c>
      <c r="U1905">
        <f>MATCH(T1905,P1905:S1905, 0)</f>
        <v>3</v>
      </c>
    </row>
    <row r="1906" spans="1:21" x14ac:dyDescent="0.35">
      <c r="A1906">
        <v>4</v>
      </c>
      <c r="B1906">
        <v>1895</v>
      </c>
      <c r="C1906" t="s">
        <v>14</v>
      </c>
      <c r="D1906" t="s">
        <v>15</v>
      </c>
      <c r="E1906" t="s">
        <v>52</v>
      </c>
      <c r="F1906" t="s">
        <v>53</v>
      </c>
      <c r="G1906" t="s">
        <v>54</v>
      </c>
      <c r="H1906" t="s">
        <v>55</v>
      </c>
      <c r="I1906" s="1">
        <v>41806</v>
      </c>
      <c r="J1906">
        <v>2014</v>
      </c>
      <c r="K1906" t="s">
        <v>20</v>
      </c>
      <c r="L1906" t="s">
        <v>21</v>
      </c>
      <c r="M1906" s="1">
        <v>41647</v>
      </c>
      <c r="N1906">
        <v>46</v>
      </c>
      <c r="O1906">
        <f>STANDARDIZE(N1906,$N$8,$N$9)</f>
        <v>0.18740987416287</v>
      </c>
      <c r="P1906">
        <f>ABS($J$3-O1906)</f>
        <v>0.71477609793976038</v>
      </c>
      <c r="Q1906">
        <f>ABS($J$4-O1906)</f>
        <v>2.0013730742313292</v>
      </c>
      <c r="R1906">
        <f>ABS($J$5-O1906)</f>
        <v>0.33951864652138619</v>
      </c>
      <c r="S1906">
        <f>ABS($J$6-O1906)</f>
        <v>0.25017163427891609</v>
      </c>
      <c r="T1906">
        <f>MIN(P1906:S1906)</f>
        <v>0.25017163427891609</v>
      </c>
      <c r="U1906">
        <f>MATCH(T1906,P1906:S1906, 0)</f>
        <v>4</v>
      </c>
    </row>
    <row r="1907" spans="1:21" x14ac:dyDescent="0.35">
      <c r="A1907">
        <v>4</v>
      </c>
      <c r="B1907">
        <v>1896</v>
      </c>
      <c r="C1907" t="s">
        <v>30</v>
      </c>
      <c r="D1907" t="s">
        <v>31</v>
      </c>
      <c r="E1907" t="s">
        <v>168</v>
      </c>
      <c r="F1907" t="s">
        <v>169</v>
      </c>
      <c r="G1907" t="s">
        <v>186</v>
      </c>
      <c r="H1907" t="s">
        <v>187</v>
      </c>
      <c r="I1907" s="1">
        <v>41806</v>
      </c>
      <c r="J1907">
        <v>2014</v>
      </c>
      <c r="K1907" t="s">
        <v>77</v>
      </c>
      <c r="L1907" t="s">
        <v>78</v>
      </c>
      <c r="M1907" s="1">
        <v>41870</v>
      </c>
      <c r="N1907">
        <v>64</v>
      </c>
      <c r="O1907">
        <f>STANDARDIZE(N1907,$N$8,$N$9)</f>
        <v>0.50905911823576222</v>
      </c>
      <c r="P1907">
        <f>ABS($J$3-O1907)</f>
        <v>1.0364253420126526</v>
      </c>
      <c r="Q1907">
        <f>ABS($J$4-O1907)</f>
        <v>1.6797238301584367</v>
      </c>
      <c r="R1907">
        <f>ABS($J$5-O1907)</f>
        <v>0.66116789059427838</v>
      </c>
      <c r="S1907">
        <f>ABS($J$6-O1907)</f>
        <v>7.1477609793976105E-2</v>
      </c>
      <c r="T1907">
        <f>MIN(P1907:S1907)</f>
        <v>7.1477609793976105E-2</v>
      </c>
      <c r="U1907">
        <f>MATCH(T1907,P1907:S1907, 0)</f>
        <v>4</v>
      </c>
    </row>
    <row r="1908" spans="1:21" x14ac:dyDescent="0.35">
      <c r="A1908">
        <v>2</v>
      </c>
      <c r="B1908">
        <v>1897</v>
      </c>
      <c r="C1908" t="s">
        <v>286</v>
      </c>
      <c r="D1908" t="s">
        <v>287</v>
      </c>
      <c r="E1908" t="s">
        <v>34</v>
      </c>
      <c r="F1908" t="s">
        <v>35</v>
      </c>
      <c r="G1908" t="s">
        <v>36</v>
      </c>
      <c r="H1908" t="s">
        <v>37</v>
      </c>
      <c r="I1908" s="1">
        <v>41806</v>
      </c>
      <c r="J1908">
        <v>2014</v>
      </c>
      <c r="K1908" t="s">
        <v>38</v>
      </c>
      <c r="L1908" t="s">
        <v>13</v>
      </c>
      <c r="M1908" s="1">
        <v>41682</v>
      </c>
      <c r="N1908">
        <v>169</v>
      </c>
      <c r="O1908">
        <f>STANDARDIZE(N1908,$N$8,$N$9)</f>
        <v>2.3853463753276332</v>
      </c>
      <c r="P1908">
        <f>ABS($J$3-O1908)</f>
        <v>2.9127125991045233</v>
      </c>
      <c r="Q1908">
        <f>ABS($J$4-O1908)</f>
        <v>0.1965634269334342</v>
      </c>
      <c r="R1908">
        <f>ABS($J$5-O1908)</f>
        <v>2.5374551476861491</v>
      </c>
      <c r="S1908">
        <f>ABS($J$6-O1908)</f>
        <v>1.9477648668858469</v>
      </c>
      <c r="T1908">
        <f>MIN(P1908:S1908)</f>
        <v>0.1965634269334342</v>
      </c>
      <c r="U1908">
        <f>MATCH(T1908,P1908:S1908, 0)</f>
        <v>2</v>
      </c>
    </row>
    <row r="1909" spans="1:21" x14ac:dyDescent="0.35">
      <c r="A1909">
        <v>3</v>
      </c>
      <c r="B1909">
        <v>1898</v>
      </c>
      <c r="C1909" t="s">
        <v>62</v>
      </c>
      <c r="D1909" t="s">
        <v>63</v>
      </c>
      <c r="E1909" t="s">
        <v>52</v>
      </c>
      <c r="F1909" t="s">
        <v>53</v>
      </c>
      <c r="G1909" t="s">
        <v>248</v>
      </c>
      <c r="H1909" t="s">
        <v>249</v>
      </c>
      <c r="I1909" s="1">
        <v>41807</v>
      </c>
      <c r="J1909">
        <v>2014</v>
      </c>
      <c r="K1909" t="s">
        <v>38</v>
      </c>
      <c r="L1909" t="s">
        <v>13</v>
      </c>
      <c r="M1909" s="1">
        <v>41834</v>
      </c>
      <c r="N1909">
        <v>27</v>
      </c>
      <c r="O1909">
        <f>STANDARDIZE(N1909,$N$8,$N$9)</f>
        <v>-0.15210877235851616</v>
      </c>
      <c r="P1909">
        <f>ABS($J$3-O1909)</f>
        <v>0.37525745141837419</v>
      </c>
      <c r="Q1909">
        <f>ABS($J$4-O1909)</f>
        <v>2.3408917207527153</v>
      </c>
      <c r="R1909">
        <f>ABS($J$5-O1909)</f>
        <v>0</v>
      </c>
      <c r="S1909">
        <f>ABS($J$6-O1909)</f>
        <v>0.58969028080030228</v>
      </c>
      <c r="T1909">
        <f>MIN(P1909:S1909)</f>
        <v>0</v>
      </c>
      <c r="U1909">
        <f>MATCH(T1909,P1909:S1909, 0)</f>
        <v>3</v>
      </c>
    </row>
    <row r="1910" spans="1:21" x14ac:dyDescent="0.35">
      <c r="A1910">
        <v>3</v>
      </c>
      <c r="B1910">
        <v>1899</v>
      </c>
      <c r="C1910" t="s">
        <v>172</v>
      </c>
      <c r="D1910" t="s">
        <v>173</v>
      </c>
      <c r="E1910" t="s">
        <v>16</v>
      </c>
      <c r="F1910" t="s">
        <v>17</v>
      </c>
      <c r="G1910" t="s">
        <v>344</v>
      </c>
      <c r="H1910" t="s">
        <v>345</v>
      </c>
      <c r="I1910" s="1">
        <v>41807</v>
      </c>
      <c r="J1910">
        <v>2014</v>
      </c>
      <c r="K1910" t="s">
        <v>77</v>
      </c>
      <c r="L1910" t="s">
        <v>78</v>
      </c>
      <c r="M1910" s="1">
        <v>41836</v>
      </c>
      <c r="N1910">
        <v>29</v>
      </c>
      <c r="O1910">
        <f>STANDARDIZE(N1910,$N$8,$N$9)</f>
        <v>-0.11636996746152814</v>
      </c>
      <c r="P1910">
        <f>ABS($J$3-O1910)</f>
        <v>0.41099625631536219</v>
      </c>
      <c r="Q1910">
        <f>ABS($J$4-O1910)</f>
        <v>2.3051529158557269</v>
      </c>
      <c r="R1910">
        <f>ABS($J$5-O1910)</f>
        <v>3.5738804896988025E-2</v>
      </c>
      <c r="S1910">
        <f>ABS($J$6-O1910)</f>
        <v>0.55395147590331428</v>
      </c>
      <c r="T1910">
        <f>MIN(P1910:S1910)</f>
        <v>3.5738804896988025E-2</v>
      </c>
      <c r="U1910">
        <f>MATCH(T1910,P1910:S1910, 0)</f>
        <v>3</v>
      </c>
    </row>
    <row r="1911" spans="1:21" x14ac:dyDescent="0.35">
      <c r="A1911">
        <v>3</v>
      </c>
      <c r="B1911">
        <v>1900</v>
      </c>
      <c r="C1911" t="s">
        <v>14</v>
      </c>
      <c r="D1911" t="s">
        <v>15</v>
      </c>
      <c r="E1911" t="s">
        <v>73</v>
      </c>
      <c r="F1911" t="s">
        <v>74</v>
      </c>
      <c r="G1911" t="s">
        <v>75</v>
      </c>
      <c r="H1911" t="s">
        <v>76</v>
      </c>
      <c r="I1911" s="1">
        <v>41807</v>
      </c>
      <c r="J1911">
        <v>2014</v>
      </c>
      <c r="K1911" t="s">
        <v>362</v>
      </c>
      <c r="L1911" t="s">
        <v>363</v>
      </c>
      <c r="M1911" s="1">
        <v>41844</v>
      </c>
      <c r="N1911">
        <v>37</v>
      </c>
      <c r="O1911">
        <f>STANDARDIZE(N1911,$N$8,$N$9)</f>
        <v>2.6585252126423927E-2</v>
      </c>
      <c r="P1911">
        <f>ABS($J$3-O1911)</f>
        <v>0.55395147590331428</v>
      </c>
      <c r="Q1911">
        <f>ABS($J$4-O1911)</f>
        <v>2.1621976962677749</v>
      </c>
      <c r="R1911">
        <f>ABS($J$5-O1911)</f>
        <v>0.17869402448494009</v>
      </c>
      <c r="S1911">
        <f>ABS($J$6-O1911)</f>
        <v>0.41099625631536219</v>
      </c>
      <c r="T1911">
        <f>MIN(P1911:S1911)</f>
        <v>0.17869402448494009</v>
      </c>
      <c r="U1911">
        <f>MATCH(T1911,P1911:S1911, 0)</f>
        <v>3</v>
      </c>
    </row>
    <row r="1912" spans="1:21" x14ac:dyDescent="0.35">
      <c r="A1912">
        <v>1</v>
      </c>
      <c r="B1912">
        <v>1901</v>
      </c>
      <c r="C1912" t="s">
        <v>30</v>
      </c>
      <c r="D1912" t="s">
        <v>31</v>
      </c>
      <c r="E1912" t="s">
        <v>96</v>
      </c>
      <c r="F1912" t="s">
        <v>97</v>
      </c>
      <c r="G1912" t="s">
        <v>98</v>
      </c>
      <c r="H1912" t="s">
        <v>99</v>
      </c>
      <c r="I1912" s="1">
        <v>41808</v>
      </c>
      <c r="J1912">
        <v>2014</v>
      </c>
      <c r="K1912" t="s">
        <v>368</v>
      </c>
      <c r="L1912" t="s">
        <v>369</v>
      </c>
      <c r="M1912" s="1">
        <v>41808</v>
      </c>
      <c r="N1912">
        <v>0</v>
      </c>
      <c r="O1912">
        <f>STANDARDIZE(N1912,$N$8,$N$9)</f>
        <v>-0.63458263846785445</v>
      </c>
      <c r="P1912">
        <f>ABS($J$3-O1912)</f>
        <v>0.1072164146909641</v>
      </c>
      <c r="Q1912">
        <f>ABS($J$4-O1912)</f>
        <v>2.8233655868620535</v>
      </c>
      <c r="R1912">
        <f>ABS($J$5-O1912)</f>
        <v>0.48247386610933829</v>
      </c>
      <c r="S1912">
        <f>ABS($J$6-O1912)</f>
        <v>1.0721641469096406</v>
      </c>
      <c r="T1912">
        <f>MIN(P1912:S1912)</f>
        <v>0.1072164146909641</v>
      </c>
      <c r="U1912">
        <f>MATCH(T1912,P1912:S1912, 0)</f>
        <v>1</v>
      </c>
    </row>
    <row r="1913" spans="1:21" x14ac:dyDescent="0.35">
      <c r="A1913">
        <v>1</v>
      </c>
      <c r="B1913">
        <v>1902</v>
      </c>
      <c r="C1913" t="s">
        <v>229</v>
      </c>
      <c r="D1913" t="s">
        <v>230</v>
      </c>
      <c r="E1913" t="s">
        <v>73</v>
      </c>
      <c r="F1913" t="s">
        <v>74</v>
      </c>
      <c r="G1913" t="s">
        <v>75</v>
      </c>
      <c r="H1913" t="s">
        <v>76</v>
      </c>
      <c r="I1913" s="1">
        <v>41808</v>
      </c>
      <c r="J1913">
        <v>2014</v>
      </c>
      <c r="K1913" t="s">
        <v>166</v>
      </c>
      <c r="L1913" t="s">
        <v>167</v>
      </c>
      <c r="M1913" s="1">
        <v>41809</v>
      </c>
      <c r="N1913">
        <v>1</v>
      </c>
      <c r="O1913">
        <f>STANDARDIZE(N1913,$N$8,$N$9)</f>
        <v>-0.61671323601936046</v>
      </c>
      <c r="P1913">
        <f>ABS($J$3-O1913)</f>
        <v>8.9347012242470103E-2</v>
      </c>
      <c r="Q1913">
        <f>ABS($J$4-O1913)</f>
        <v>2.8054961844135593</v>
      </c>
      <c r="R1913">
        <f>ABS($J$5-O1913)</f>
        <v>0.46460446366084429</v>
      </c>
      <c r="S1913">
        <f>ABS($J$6-O1913)</f>
        <v>1.0542947444611466</v>
      </c>
      <c r="T1913">
        <f>MIN(P1913:S1913)</f>
        <v>8.9347012242470103E-2</v>
      </c>
      <c r="U1913">
        <f>MATCH(T1913,P1913:S1913, 0)</f>
        <v>1</v>
      </c>
    </row>
    <row r="1914" spans="1:21" x14ac:dyDescent="0.35">
      <c r="A1914">
        <v>1</v>
      </c>
      <c r="B1914">
        <v>1903</v>
      </c>
      <c r="C1914" t="s">
        <v>30</v>
      </c>
      <c r="D1914" t="s">
        <v>31</v>
      </c>
      <c r="E1914" t="s">
        <v>96</v>
      </c>
      <c r="F1914" t="s">
        <v>97</v>
      </c>
      <c r="G1914" t="s">
        <v>98</v>
      </c>
      <c r="H1914" t="s">
        <v>99</v>
      </c>
      <c r="I1914" s="1">
        <v>41808</v>
      </c>
      <c r="J1914">
        <v>2014</v>
      </c>
      <c r="K1914" t="s">
        <v>368</v>
      </c>
      <c r="L1914" t="s">
        <v>369</v>
      </c>
      <c r="M1914" s="1">
        <v>41810</v>
      </c>
      <c r="N1914">
        <v>2</v>
      </c>
      <c r="O1914">
        <f>STANDARDIZE(N1914,$N$8,$N$9)</f>
        <v>-0.59884383357086635</v>
      </c>
      <c r="P1914">
        <f>ABS($J$3-O1914)</f>
        <v>7.1477609793975994E-2</v>
      </c>
      <c r="Q1914">
        <f>ABS($J$4-O1914)</f>
        <v>2.7876267819650655</v>
      </c>
      <c r="R1914">
        <f>ABS($J$5-O1914)</f>
        <v>0.44673506121235018</v>
      </c>
      <c r="S1914">
        <f>ABS($J$6-O1914)</f>
        <v>1.0364253420126524</v>
      </c>
      <c r="T1914">
        <f>MIN(P1914:S1914)</f>
        <v>7.1477609793975994E-2</v>
      </c>
      <c r="U1914">
        <f>MATCH(T1914,P1914:S1914, 0)</f>
        <v>1</v>
      </c>
    </row>
    <row r="1915" spans="1:21" x14ac:dyDescent="0.35">
      <c r="A1915">
        <v>1</v>
      </c>
      <c r="B1915">
        <v>1904</v>
      </c>
      <c r="C1915" t="s">
        <v>157</v>
      </c>
      <c r="D1915" t="s">
        <v>158</v>
      </c>
      <c r="E1915" t="s">
        <v>105</v>
      </c>
      <c r="F1915" t="s">
        <v>59</v>
      </c>
      <c r="G1915" t="s">
        <v>106</v>
      </c>
      <c r="H1915" t="s">
        <v>107</v>
      </c>
      <c r="I1915" s="1">
        <v>41808</v>
      </c>
      <c r="J1915">
        <v>2014</v>
      </c>
      <c r="K1915" t="s">
        <v>176</v>
      </c>
      <c r="L1915" t="s">
        <v>177</v>
      </c>
      <c r="M1915" s="1">
        <v>41812</v>
      </c>
      <c r="N1915">
        <v>4</v>
      </c>
      <c r="O1915">
        <f>STANDARDIZE(N1915,$N$8,$N$9)</f>
        <v>-0.56310502867387835</v>
      </c>
      <c r="P1915">
        <f>ABS($J$3-O1915)</f>
        <v>3.5738804896987997E-2</v>
      </c>
      <c r="Q1915">
        <f>ABS($J$4-O1915)</f>
        <v>2.7518879770680771</v>
      </c>
      <c r="R1915">
        <f>ABS($J$5-O1915)</f>
        <v>0.41099625631536219</v>
      </c>
      <c r="S1915">
        <f>ABS($J$6-O1915)</f>
        <v>1.0006865371156644</v>
      </c>
      <c r="T1915">
        <f>MIN(P1915:S1915)</f>
        <v>3.5738804896987997E-2</v>
      </c>
      <c r="U1915">
        <f>MATCH(T1915,P1915:S1915, 0)</f>
        <v>1</v>
      </c>
    </row>
    <row r="1916" spans="1:21" x14ac:dyDescent="0.35">
      <c r="A1916">
        <v>1</v>
      </c>
      <c r="B1916">
        <v>1905</v>
      </c>
      <c r="C1916" t="s">
        <v>180</v>
      </c>
      <c r="D1916" t="s">
        <v>181</v>
      </c>
      <c r="E1916" t="s">
        <v>73</v>
      </c>
      <c r="F1916" t="s">
        <v>74</v>
      </c>
      <c r="G1916" t="s">
        <v>114</v>
      </c>
      <c r="H1916" t="s">
        <v>115</v>
      </c>
      <c r="I1916" s="1">
        <v>41808</v>
      </c>
      <c r="J1916">
        <v>2014</v>
      </c>
      <c r="K1916" t="s">
        <v>166</v>
      </c>
      <c r="L1916" t="s">
        <v>167</v>
      </c>
      <c r="M1916" s="1">
        <v>41814</v>
      </c>
      <c r="N1916">
        <v>6</v>
      </c>
      <c r="O1916">
        <f>STANDARDIZE(N1916,$N$8,$N$9)</f>
        <v>-0.52736622377689035</v>
      </c>
      <c r="P1916">
        <f>ABS($J$3-O1916)</f>
        <v>0</v>
      </c>
      <c r="Q1916">
        <f>ABS($J$4-O1916)</f>
        <v>2.7161491721710895</v>
      </c>
      <c r="R1916">
        <f>ABS($J$5-O1916)</f>
        <v>0.37525745141837419</v>
      </c>
      <c r="S1916">
        <f>ABS($J$6-O1916)</f>
        <v>0.96494773221867647</v>
      </c>
      <c r="T1916">
        <f>MIN(P1916:S1916)</f>
        <v>0</v>
      </c>
      <c r="U1916">
        <f>MATCH(T1916,P1916:S1916, 0)</f>
        <v>1</v>
      </c>
    </row>
    <row r="1917" spans="1:21" x14ac:dyDescent="0.35">
      <c r="A1917">
        <v>1</v>
      </c>
      <c r="B1917">
        <v>1906</v>
      </c>
      <c r="C1917" t="s">
        <v>14</v>
      </c>
      <c r="D1917" t="s">
        <v>15</v>
      </c>
      <c r="E1917" t="s">
        <v>79</v>
      </c>
      <c r="F1917" t="s">
        <v>35</v>
      </c>
      <c r="G1917" t="s">
        <v>80</v>
      </c>
      <c r="H1917" t="s">
        <v>81</v>
      </c>
      <c r="I1917" s="1">
        <v>41808</v>
      </c>
      <c r="J1917">
        <v>2014</v>
      </c>
      <c r="K1917" t="s">
        <v>77</v>
      </c>
      <c r="L1917" t="s">
        <v>78</v>
      </c>
      <c r="M1917" s="1">
        <v>41817</v>
      </c>
      <c r="N1917">
        <v>9</v>
      </c>
      <c r="O1917">
        <f>STANDARDIZE(N1917,$N$8,$N$9)</f>
        <v>-0.4737580164314083</v>
      </c>
      <c r="P1917">
        <f>ABS($J$3-O1917)</f>
        <v>5.3608207345482051E-2</v>
      </c>
      <c r="Q1917">
        <f>ABS($J$4-O1917)</f>
        <v>2.6625409648256073</v>
      </c>
      <c r="R1917">
        <f>ABS($J$5-O1917)</f>
        <v>0.32164924407289214</v>
      </c>
      <c r="S1917">
        <f>ABS($J$6-O1917)</f>
        <v>0.91133952487319436</v>
      </c>
      <c r="T1917">
        <f>MIN(P1917:S1917)</f>
        <v>5.3608207345482051E-2</v>
      </c>
      <c r="U1917">
        <f>MATCH(T1917,P1917:S1917, 0)</f>
        <v>1</v>
      </c>
    </row>
    <row r="1918" spans="1:21" x14ac:dyDescent="0.35">
      <c r="A1918">
        <v>1</v>
      </c>
      <c r="B1918">
        <v>1907</v>
      </c>
      <c r="C1918" t="s">
        <v>82</v>
      </c>
      <c r="D1918" t="s">
        <v>83</v>
      </c>
      <c r="E1918" t="s">
        <v>84</v>
      </c>
      <c r="F1918" t="s">
        <v>85</v>
      </c>
      <c r="G1918" t="s">
        <v>86</v>
      </c>
      <c r="H1918" t="s">
        <v>87</v>
      </c>
      <c r="I1918" s="1">
        <v>41808</v>
      </c>
      <c r="J1918">
        <v>2014</v>
      </c>
      <c r="K1918" t="s">
        <v>77</v>
      </c>
      <c r="L1918" t="s">
        <v>78</v>
      </c>
      <c r="M1918" s="1">
        <v>41646</v>
      </c>
      <c r="N1918">
        <v>13</v>
      </c>
      <c r="O1918">
        <f>STANDARDIZE(N1918,$N$8,$N$9)</f>
        <v>-0.40228040663743231</v>
      </c>
      <c r="P1918">
        <f>ABS($J$3-O1918)</f>
        <v>0.12508581713945804</v>
      </c>
      <c r="Q1918">
        <f>ABS($J$4-O1918)</f>
        <v>2.5910633550316313</v>
      </c>
      <c r="R1918">
        <f>ABS($J$5-O1918)</f>
        <v>0.25017163427891614</v>
      </c>
      <c r="S1918">
        <f>ABS($J$6-O1918)</f>
        <v>0.83986191507921837</v>
      </c>
      <c r="T1918">
        <f>MIN(P1918:S1918)</f>
        <v>0.12508581713945804</v>
      </c>
      <c r="U1918">
        <f>MATCH(T1918,P1918:S1918, 0)</f>
        <v>1</v>
      </c>
    </row>
    <row r="1919" spans="1:21" x14ac:dyDescent="0.35">
      <c r="A1919">
        <v>3</v>
      </c>
      <c r="B1919">
        <v>1908</v>
      </c>
      <c r="C1919" t="s">
        <v>157</v>
      </c>
      <c r="D1919" t="s">
        <v>158</v>
      </c>
      <c r="E1919" t="s">
        <v>219</v>
      </c>
      <c r="F1919" t="s">
        <v>220</v>
      </c>
      <c r="G1919" t="s">
        <v>435</v>
      </c>
      <c r="H1919" t="s">
        <v>436</v>
      </c>
      <c r="I1919" s="1">
        <v>41808</v>
      </c>
      <c r="J1919">
        <v>2014</v>
      </c>
      <c r="K1919" t="s">
        <v>77</v>
      </c>
      <c r="L1919" t="s">
        <v>78</v>
      </c>
      <c r="M1919" s="1">
        <v>41858</v>
      </c>
      <c r="N1919">
        <v>20</v>
      </c>
      <c r="O1919">
        <f>STANDARDIZE(N1919,$N$8,$N$9)</f>
        <v>-0.27719458949797421</v>
      </c>
      <c r="P1919">
        <f>ABS($J$3-O1919)</f>
        <v>0.25017163427891614</v>
      </c>
      <c r="Q1919">
        <f>ABS($J$4-O1919)</f>
        <v>2.4659775378921731</v>
      </c>
      <c r="R1919">
        <f>ABS($J$5-O1919)</f>
        <v>0.12508581713945804</v>
      </c>
      <c r="S1919">
        <f>ABS($J$6-O1919)</f>
        <v>0.71477609793976038</v>
      </c>
      <c r="T1919">
        <f>MIN(P1919:S1919)</f>
        <v>0.12508581713945804</v>
      </c>
      <c r="U1919">
        <f>MATCH(T1919,P1919:S1919, 0)</f>
        <v>3</v>
      </c>
    </row>
    <row r="1920" spans="1:21" x14ac:dyDescent="0.35">
      <c r="A1920">
        <v>3</v>
      </c>
      <c r="B1920">
        <v>1909</v>
      </c>
      <c r="C1920" t="s">
        <v>30</v>
      </c>
      <c r="D1920" t="s">
        <v>31</v>
      </c>
      <c r="E1920" t="s">
        <v>73</v>
      </c>
      <c r="F1920" t="s">
        <v>74</v>
      </c>
      <c r="G1920" t="s">
        <v>75</v>
      </c>
      <c r="H1920" t="s">
        <v>76</v>
      </c>
      <c r="I1920" s="1">
        <v>41808</v>
      </c>
      <c r="J1920">
        <v>2014</v>
      </c>
      <c r="K1920" t="s">
        <v>77</v>
      </c>
      <c r="L1920" t="s">
        <v>78</v>
      </c>
      <c r="M1920" s="1">
        <v>41834</v>
      </c>
      <c r="N1920">
        <v>26</v>
      </c>
      <c r="O1920">
        <f>STANDARDIZE(N1920,$N$8,$N$9)</f>
        <v>-0.16997817480701016</v>
      </c>
      <c r="P1920">
        <f>ABS($J$3-O1920)</f>
        <v>0.35738804896988019</v>
      </c>
      <c r="Q1920">
        <f>ABS($J$4-O1920)</f>
        <v>2.3587611232012091</v>
      </c>
      <c r="R1920">
        <f>ABS($J$5-O1920)</f>
        <v>1.7869402448493998E-2</v>
      </c>
      <c r="S1920">
        <f>ABS($J$6-O1920)</f>
        <v>0.60755968324879628</v>
      </c>
      <c r="T1920">
        <f>MIN(P1920:S1920)</f>
        <v>1.7869402448493998E-2</v>
      </c>
      <c r="U1920">
        <f>MATCH(T1920,P1920:S1920, 0)</f>
        <v>3</v>
      </c>
    </row>
    <row r="1921" spans="1:21" x14ac:dyDescent="0.35">
      <c r="A1921">
        <v>2</v>
      </c>
      <c r="B1921">
        <v>1910</v>
      </c>
      <c r="C1921" t="s">
        <v>108</v>
      </c>
      <c r="D1921" t="s">
        <v>109</v>
      </c>
      <c r="E1921" t="s">
        <v>131</v>
      </c>
      <c r="F1921" t="s">
        <v>132</v>
      </c>
      <c r="G1921" t="s">
        <v>133</v>
      </c>
      <c r="H1921" t="s">
        <v>134</v>
      </c>
      <c r="I1921" s="1">
        <v>41808</v>
      </c>
      <c r="J1921">
        <v>2014</v>
      </c>
      <c r="K1921" t="s">
        <v>28</v>
      </c>
      <c r="L1921" t="s">
        <v>29</v>
      </c>
      <c r="M1921" s="1">
        <v>41963</v>
      </c>
      <c r="N1921">
        <v>155</v>
      </c>
      <c r="O1921">
        <f>STANDARDIZE(N1921,$N$8,$N$9)</f>
        <v>2.1351747410487172</v>
      </c>
      <c r="P1921">
        <f>ABS($J$3-O1921)</f>
        <v>2.6625409648256078</v>
      </c>
      <c r="Q1921">
        <f>ABS($J$4-O1921)</f>
        <v>5.3608207345481773E-2</v>
      </c>
      <c r="R1921">
        <f>ABS($J$5-O1921)</f>
        <v>2.2872835134072336</v>
      </c>
      <c r="S1921">
        <f>ABS($J$6-O1921)</f>
        <v>1.697593232606931</v>
      </c>
      <c r="T1921">
        <f>MIN(P1921:S1921)</f>
        <v>5.3608207345481773E-2</v>
      </c>
      <c r="U1921">
        <f>MATCH(T1921,P1921:S1921, 0)</f>
        <v>2</v>
      </c>
    </row>
    <row r="1922" spans="1:21" x14ac:dyDescent="0.35">
      <c r="A1922">
        <v>1</v>
      </c>
      <c r="B1922">
        <v>1911</v>
      </c>
      <c r="C1922" t="s">
        <v>30</v>
      </c>
      <c r="D1922" t="s">
        <v>31</v>
      </c>
      <c r="E1922" t="s">
        <v>96</v>
      </c>
      <c r="F1922" t="s">
        <v>97</v>
      </c>
      <c r="G1922" t="s">
        <v>98</v>
      </c>
      <c r="H1922" t="s">
        <v>99</v>
      </c>
      <c r="I1922" s="1">
        <v>41809</v>
      </c>
      <c r="J1922">
        <v>2014</v>
      </c>
      <c r="K1922" t="s">
        <v>284</v>
      </c>
      <c r="L1922" t="s">
        <v>285</v>
      </c>
      <c r="M1922" s="1">
        <v>41809</v>
      </c>
      <c r="N1922">
        <v>0</v>
      </c>
      <c r="O1922">
        <f>STANDARDIZE(N1922,$N$8,$N$9)</f>
        <v>-0.63458263846785445</v>
      </c>
      <c r="P1922">
        <f>ABS($J$3-O1922)</f>
        <v>0.1072164146909641</v>
      </c>
      <c r="Q1922">
        <f>ABS($J$4-O1922)</f>
        <v>2.8233655868620535</v>
      </c>
      <c r="R1922">
        <f>ABS($J$5-O1922)</f>
        <v>0.48247386610933829</v>
      </c>
      <c r="S1922">
        <f>ABS($J$6-O1922)</f>
        <v>1.0721641469096406</v>
      </c>
      <c r="T1922">
        <f>MIN(P1922:S1922)</f>
        <v>0.1072164146909641</v>
      </c>
      <c r="U1922">
        <f>MATCH(T1922,P1922:S1922, 0)</f>
        <v>1</v>
      </c>
    </row>
    <row r="1923" spans="1:21" x14ac:dyDescent="0.35">
      <c r="A1923">
        <v>1</v>
      </c>
      <c r="B1923">
        <v>1912</v>
      </c>
      <c r="C1923" t="s">
        <v>192</v>
      </c>
      <c r="D1923" t="s">
        <v>193</v>
      </c>
      <c r="E1923" t="s">
        <v>96</v>
      </c>
      <c r="F1923" t="s">
        <v>97</v>
      </c>
      <c r="G1923" t="s">
        <v>318</v>
      </c>
      <c r="H1923" t="s">
        <v>319</v>
      </c>
      <c r="I1923" s="1">
        <v>41809</v>
      </c>
      <c r="J1923">
        <v>2014</v>
      </c>
      <c r="K1923" t="s">
        <v>284</v>
      </c>
      <c r="L1923" t="s">
        <v>285</v>
      </c>
      <c r="M1923" s="1">
        <v>41810</v>
      </c>
      <c r="N1923">
        <v>1</v>
      </c>
      <c r="O1923">
        <f>STANDARDIZE(N1923,$N$8,$N$9)</f>
        <v>-0.61671323601936046</v>
      </c>
      <c r="P1923">
        <f>ABS($J$3-O1923)</f>
        <v>8.9347012242470103E-2</v>
      </c>
      <c r="Q1923">
        <f>ABS($J$4-O1923)</f>
        <v>2.8054961844135593</v>
      </c>
      <c r="R1923">
        <f>ABS($J$5-O1923)</f>
        <v>0.46460446366084429</v>
      </c>
      <c r="S1923">
        <f>ABS($J$6-O1923)</f>
        <v>1.0542947444611466</v>
      </c>
      <c r="T1923">
        <f>MIN(P1923:S1923)</f>
        <v>8.9347012242470103E-2</v>
      </c>
      <c r="U1923">
        <f>MATCH(T1923,P1923:S1923, 0)</f>
        <v>1</v>
      </c>
    </row>
    <row r="1924" spans="1:21" x14ac:dyDescent="0.35">
      <c r="A1924">
        <v>1</v>
      </c>
      <c r="B1924">
        <v>1913</v>
      </c>
      <c r="C1924" t="s">
        <v>67</v>
      </c>
      <c r="D1924" t="s">
        <v>68</v>
      </c>
      <c r="E1924" t="s">
        <v>96</v>
      </c>
      <c r="F1924" t="s">
        <v>97</v>
      </c>
      <c r="G1924" t="s">
        <v>318</v>
      </c>
      <c r="H1924" t="s">
        <v>319</v>
      </c>
      <c r="I1924" s="1">
        <v>41809</v>
      </c>
      <c r="J1924">
        <v>2014</v>
      </c>
      <c r="K1924" t="s">
        <v>284</v>
      </c>
      <c r="L1924" t="s">
        <v>285</v>
      </c>
      <c r="M1924" s="1">
        <v>41810</v>
      </c>
      <c r="N1924">
        <v>1</v>
      </c>
      <c r="O1924">
        <f>STANDARDIZE(N1924,$N$8,$N$9)</f>
        <v>-0.61671323601936046</v>
      </c>
      <c r="P1924">
        <f>ABS($J$3-O1924)</f>
        <v>8.9347012242470103E-2</v>
      </c>
      <c r="Q1924">
        <f>ABS($J$4-O1924)</f>
        <v>2.8054961844135593</v>
      </c>
      <c r="R1924">
        <f>ABS($J$5-O1924)</f>
        <v>0.46460446366084429</v>
      </c>
      <c r="S1924">
        <f>ABS($J$6-O1924)</f>
        <v>1.0542947444611466</v>
      </c>
      <c r="T1924">
        <f>MIN(P1924:S1924)</f>
        <v>8.9347012242470103E-2</v>
      </c>
      <c r="U1924">
        <f>MATCH(T1924,P1924:S1924, 0)</f>
        <v>1</v>
      </c>
    </row>
    <row r="1925" spans="1:21" x14ac:dyDescent="0.35">
      <c r="A1925">
        <v>1</v>
      </c>
      <c r="B1925">
        <v>1914</v>
      </c>
      <c r="C1925" t="s">
        <v>192</v>
      </c>
      <c r="D1925" t="s">
        <v>193</v>
      </c>
      <c r="E1925" t="s">
        <v>96</v>
      </c>
      <c r="F1925" t="s">
        <v>97</v>
      </c>
      <c r="G1925" t="s">
        <v>318</v>
      </c>
      <c r="H1925" t="s">
        <v>319</v>
      </c>
      <c r="I1925" s="1">
        <v>41809</v>
      </c>
      <c r="J1925">
        <v>2014</v>
      </c>
      <c r="K1925" t="s">
        <v>284</v>
      </c>
      <c r="L1925" t="s">
        <v>285</v>
      </c>
      <c r="M1925" s="1">
        <v>41810</v>
      </c>
      <c r="N1925">
        <v>1</v>
      </c>
      <c r="O1925">
        <f>STANDARDIZE(N1925,$N$8,$N$9)</f>
        <v>-0.61671323601936046</v>
      </c>
      <c r="P1925">
        <f>ABS($J$3-O1925)</f>
        <v>8.9347012242470103E-2</v>
      </c>
      <c r="Q1925">
        <f>ABS($J$4-O1925)</f>
        <v>2.8054961844135593</v>
      </c>
      <c r="R1925">
        <f>ABS($J$5-O1925)</f>
        <v>0.46460446366084429</v>
      </c>
      <c r="S1925">
        <f>ABS($J$6-O1925)</f>
        <v>1.0542947444611466</v>
      </c>
      <c r="T1925">
        <f>MIN(P1925:S1925)</f>
        <v>8.9347012242470103E-2</v>
      </c>
      <c r="U1925">
        <f>MATCH(T1925,P1925:S1925, 0)</f>
        <v>1</v>
      </c>
    </row>
    <row r="1926" spans="1:21" x14ac:dyDescent="0.35">
      <c r="A1926">
        <v>1</v>
      </c>
      <c r="B1926">
        <v>1915</v>
      </c>
      <c r="C1926" t="s">
        <v>14</v>
      </c>
      <c r="D1926" t="s">
        <v>15</v>
      </c>
      <c r="E1926" t="s">
        <v>96</v>
      </c>
      <c r="F1926" t="s">
        <v>97</v>
      </c>
      <c r="G1926" t="s">
        <v>98</v>
      </c>
      <c r="H1926" t="s">
        <v>99</v>
      </c>
      <c r="I1926" s="1">
        <v>41809</v>
      </c>
      <c r="J1926">
        <v>2014</v>
      </c>
      <c r="K1926" t="s">
        <v>284</v>
      </c>
      <c r="L1926" t="s">
        <v>285</v>
      </c>
      <c r="M1926" s="1">
        <v>41811</v>
      </c>
      <c r="N1926">
        <v>2</v>
      </c>
      <c r="O1926">
        <f>STANDARDIZE(N1926,$N$8,$N$9)</f>
        <v>-0.59884383357086635</v>
      </c>
      <c r="P1926">
        <f>ABS($J$3-O1926)</f>
        <v>7.1477609793975994E-2</v>
      </c>
      <c r="Q1926">
        <f>ABS($J$4-O1926)</f>
        <v>2.7876267819650655</v>
      </c>
      <c r="R1926">
        <f>ABS($J$5-O1926)</f>
        <v>0.44673506121235018</v>
      </c>
      <c r="S1926">
        <f>ABS($J$6-O1926)</f>
        <v>1.0364253420126524</v>
      </c>
      <c r="T1926">
        <f>MIN(P1926:S1926)</f>
        <v>7.1477609793975994E-2</v>
      </c>
      <c r="U1926">
        <f>MATCH(T1926,P1926:S1926, 0)</f>
        <v>1</v>
      </c>
    </row>
    <row r="1927" spans="1:21" x14ac:dyDescent="0.35">
      <c r="A1927">
        <v>3</v>
      </c>
      <c r="B1927">
        <v>1916</v>
      </c>
      <c r="C1927" t="s">
        <v>14</v>
      </c>
      <c r="D1927" t="s">
        <v>15</v>
      </c>
      <c r="E1927" t="s">
        <v>34</v>
      </c>
      <c r="F1927" t="s">
        <v>35</v>
      </c>
      <c r="G1927" t="s">
        <v>36</v>
      </c>
      <c r="H1927" t="s">
        <v>37</v>
      </c>
      <c r="I1927" s="1">
        <v>41809</v>
      </c>
      <c r="J1927">
        <v>2014</v>
      </c>
      <c r="K1927" t="s">
        <v>77</v>
      </c>
      <c r="L1927" t="s">
        <v>78</v>
      </c>
      <c r="M1927" s="1">
        <v>41889</v>
      </c>
      <c r="N1927">
        <v>20</v>
      </c>
      <c r="O1927">
        <f>STANDARDIZE(N1927,$N$8,$N$9)</f>
        <v>-0.27719458949797421</v>
      </c>
      <c r="P1927">
        <f>ABS($J$3-O1927)</f>
        <v>0.25017163427891614</v>
      </c>
      <c r="Q1927">
        <f>ABS($J$4-O1927)</f>
        <v>2.4659775378921731</v>
      </c>
      <c r="R1927">
        <f>ABS($J$5-O1927)</f>
        <v>0.12508581713945804</v>
      </c>
      <c r="S1927">
        <f>ABS($J$6-O1927)</f>
        <v>0.71477609793976038</v>
      </c>
      <c r="T1927">
        <f>MIN(P1927:S1927)</f>
        <v>0.12508581713945804</v>
      </c>
      <c r="U1927">
        <f>MATCH(T1927,P1927:S1927, 0)</f>
        <v>3</v>
      </c>
    </row>
    <row r="1928" spans="1:21" x14ac:dyDescent="0.35">
      <c r="A1928">
        <v>4</v>
      </c>
      <c r="B1928">
        <v>1917</v>
      </c>
      <c r="C1928" t="s">
        <v>308</v>
      </c>
      <c r="D1928" t="s">
        <v>309</v>
      </c>
      <c r="E1928" t="s">
        <v>52</v>
      </c>
      <c r="F1928" t="s">
        <v>53</v>
      </c>
      <c r="G1928" t="s">
        <v>54</v>
      </c>
      <c r="H1928" t="s">
        <v>55</v>
      </c>
      <c r="I1928" s="1">
        <v>41809</v>
      </c>
      <c r="J1928">
        <v>2014</v>
      </c>
      <c r="K1928" t="s">
        <v>41</v>
      </c>
      <c r="L1928" t="s">
        <v>42</v>
      </c>
      <c r="M1928" s="1">
        <v>41708</v>
      </c>
      <c r="N1928">
        <v>106</v>
      </c>
      <c r="O1928">
        <f>STANDARDIZE(N1928,$N$8,$N$9)</f>
        <v>1.2595740210725106</v>
      </c>
      <c r="P1928">
        <f>ABS($J$3-O1928)</f>
        <v>1.7869402448494009</v>
      </c>
      <c r="Q1928">
        <f>ABS($J$4-O1928)</f>
        <v>0.92920892732168836</v>
      </c>
      <c r="R1928">
        <f>ABS($J$5-O1928)</f>
        <v>1.4116827934310268</v>
      </c>
      <c r="S1928">
        <f>ABS($J$6-O1928)</f>
        <v>0.82199251263072448</v>
      </c>
      <c r="T1928">
        <f>MIN(P1928:S1928)</f>
        <v>0.82199251263072448</v>
      </c>
      <c r="U1928">
        <f>MATCH(T1928,P1928:S1928, 0)</f>
        <v>4</v>
      </c>
    </row>
    <row r="1929" spans="1:21" x14ac:dyDescent="0.35">
      <c r="A1929">
        <v>1</v>
      </c>
      <c r="B1929">
        <v>1918</v>
      </c>
      <c r="C1929" t="s">
        <v>14</v>
      </c>
      <c r="D1929" t="s">
        <v>15</v>
      </c>
      <c r="E1929" t="s">
        <v>131</v>
      </c>
      <c r="F1929" t="s">
        <v>132</v>
      </c>
      <c r="G1929" t="s">
        <v>133</v>
      </c>
      <c r="H1929" t="s">
        <v>134</v>
      </c>
      <c r="I1929" s="1">
        <v>41810</v>
      </c>
      <c r="J1929">
        <v>2014</v>
      </c>
      <c r="K1929" t="s">
        <v>166</v>
      </c>
      <c r="L1929" t="s">
        <v>167</v>
      </c>
      <c r="M1929" s="1">
        <v>41677</v>
      </c>
      <c r="N1929">
        <v>12</v>
      </c>
      <c r="O1929">
        <f>STANDARDIZE(N1929,$N$8,$N$9)</f>
        <v>-0.42014980908592631</v>
      </c>
      <c r="P1929">
        <f>ABS($J$3-O1929)</f>
        <v>0.10721641469096405</v>
      </c>
      <c r="Q1929">
        <f>ABS($J$4-O1929)</f>
        <v>2.6089327574801251</v>
      </c>
      <c r="R1929">
        <f>ABS($J$5-O1929)</f>
        <v>0.26804103672741014</v>
      </c>
      <c r="S1929">
        <f>ABS($J$6-O1929)</f>
        <v>0.85773131752771237</v>
      </c>
      <c r="T1929">
        <f>MIN(P1929:S1929)</f>
        <v>0.10721641469096405</v>
      </c>
      <c r="U1929">
        <f>MATCH(T1929,P1929:S1929, 0)</f>
        <v>1</v>
      </c>
    </row>
    <row r="1930" spans="1:21" x14ac:dyDescent="0.35">
      <c r="A1930">
        <v>3</v>
      </c>
      <c r="B1930">
        <v>1919</v>
      </c>
      <c r="C1930" t="s">
        <v>30</v>
      </c>
      <c r="D1930" t="s">
        <v>31</v>
      </c>
      <c r="E1930" t="s">
        <v>34</v>
      </c>
      <c r="F1930" t="s">
        <v>35</v>
      </c>
      <c r="G1930" t="s">
        <v>139</v>
      </c>
      <c r="H1930" t="s">
        <v>140</v>
      </c>
      <c r="I1930" s="1">
        <v>41810</v>
      </c>
      <c r="J1930">
        <v>2014</v>
      </c>
      <c r="K1930" t="s">
        <v>20</v>
      </c>
      <c r="L1930" t="s">
        <v>21</v>
      </c>
      <c r="M1930" s="1">
        <v>41889</v>
      </c>
      <c r="N1930">
        <v>19</v>
      </c>
      <c r="O1930">
        <f>STANDARDIZE(N1930,$N$8,$N$9)</f>
        <v>-0.29506399194646826</v>
      </c>
      <c r="P1930">
        <f>ABS($J$3-O1930)</f>
        <v>0.23230223183042209</v>
      </c>
      <c r="Q1930">
        <f>ABS($J$4-O1930)</f>
        <v>2.4838469403406673</v>
      </c>
      <c r="R1930">
        <f>ABS($J$5-O1930)</f>
        <v>0.1429552195879521</v>
      </c>
      <c r="S1930">
        <f>ABS($J$6-O1930)</f>
        <v>0.73264550038825438</v>
      </c>
      <c r="T1930">
        <f>MIN(P1930:S1930)</f>
        <v>0.1429552195879521</v>
      </c>
      <c r="U1930">
        <f>MATCH(T1930,P1930:S1930, 0)</f>
        <v>3</v>
      </c>
    </row>
    <row r="1931" spans="1:21" x14ac:dyDescent="0.35">
      <c r="A1931">
        <v>3</v>
      </c>
      <c r="B1931">
        <v>1920</v>
      </c>
      <c r="C1931" t="s">
        <v>30</v>
      </c>
      <c r="D1931" t="s">
        <v>31</v>
      </c>
      <c r="E1931" t="s">
        <v>79</v>
      </c>
      <c r="F1931" t="s">
        <v>35</v>
      </c>
      <c r="G1931" t="s">
        <v>80</v>
      </c>
      <c r="H1931" t="s">
        <v>81</v>
      </c>
      <c r="I1931" s="1">
        <v>41810</v>
      </c>
      <c r="J1931">
        <v>2014</v>
      </c>
      <c r="K1931" t="s">
        <v>77</v>
      </c>
      <c r="L1931" t="s">
        <v>78</v>
      </c>
      <c r="M1931" s="1">
        <v>41838</v>
      </c>
      <c r="N1931">
        <v>28</v>
      </c>
      <c r="O1931">
        <f>STANDARDIZE(N1931,$N$8,$N$9)</f>
        <v>-0.13423936991002217</v>
      </c>
      <c r="P1931">
        <f>ABS($J$3-O1931)</f>
        <v>0.39312685386686819</v>
      </c>
      <c r="Q1931">
        <f>ABS($J$4-O1931)</f>
        <v>2.3230223183042211</v>
      </c>
      <c r="R1931">
        <f>ABS($J$5-O1931)</f>
        <v>1.7869402448493998E-2</v>
      </c>
      <c r="S1931">
        <f>ABS($J$6-O1931)</f>
        <v>0.57182087835180828</v>
      </c>
      <c r="T1931">
        <f>MIN(P1931:S1931)</f>
        <v>1.7869402448493998E-2</v>
      </c>
      <c r="U1931">
        <f>MATCH(T1931,P1931:S1931, 0)</f>
        <v>3</v>
      </c>
    </row>
    <row r="1932" spans="1:21" x14ac:dyDescent="0.35">
      <c r="A1932">
        <v>3</v>
      </c>
      <c r="B1932">
        <v>1921</v>
      </c>
      <c r="C1932" t="s">
        <v>30</v>
      </c>
      <c r="D1932" t="s">
        <v>31</v>
      </c>
      <c r="E1932" t="s">
        <v>79</v>
      </c>
      <c r="F1932" t="s">
        <v>35</v>
      </c>
      <c r="G1932" t="s">
        <v>80</v>
      </c>
      <c r="H1932" t="s">
        <v>81</v>
      </c>
      <c r="I1932" s="1">
        <v>41810</v>
      </c>
      <c r="J1932">
        <v>2014</v>
      </c>
      <c r="K1932" t="s">
        <v>77</v>
      </c>
      <c r="L1932" t="s">
        <v>78</v>
      </c>
      <c r="M1932" s="1">
        <v>41838</v>
      </c>
      <c r="N1932">
        <v>28</v>
      </c>
      <c r="O1932">
        <f>STANDARDIZE(N1932,$N$8,$N$9)</f>
        <v>-0.13423936991002217</v>
      </c>
      <c r="P1932">
        <f>ABS($J$3-O1932)</f>
        <v>0.39312685386686819</v>
      </c>
      <c r="Q1932">
        <f>ABS($J$4-O1932)</f>
        <v>2.3230223183042211</v>
      </c>
      <c r="R1932">
        <f>ABS($J$5-O1932)</f>
        <v>1.7869402448493998E-2</v>
      </c>
      <c r="S1932">
        <f>ABS($J$6-O1932)</f>
        <v>0.57182087835180828</v>
      </c>
      <c r="T1932">
        <f>MIN(P1932:S1932)</f>
        <v>1.7869402448493998E-2</v>
      </c>
      <c r="U1932">
        <f>MATCH(T1932,P1932:S1932, 0)</f>
        <v>3</v>
      </c>
    </row>
    <row r="1933" spans="1:21" x14ac:dyDescent="0.35">
      <c r="A1933">
        <v>3</v>
      </c>
      <c r="B1933">
        <v>1922</v>
      </c>
      <c r="C1933" t="s">
        <v>30</v>
      </c>
      <c r="D1933" t="s">
        <v>31</v>
      </c>
      <c r="E1933" t="s">
        <v>163</v>
      </c>
      <c r="F1933" t="s">
        <v>59</v>
      </c>
      <c r="G1933" t="s">
        <v>164</v>
      </c>
      <c r="H1933" t="s">
        <v>165</v>
      </c>
      <c r="I1933" s="1">
        <v>41810</v>
      </c>
      <c r="J1933">
        <v>2014</v>
      </c>
      <c r="K1933" t="s">
        <v>77</v>
      </c>
      <c r="L1933" t="s">
        <v>78</v>
      </c>
      <c r="M1933" s="1">
        <v>41841</v>
      </c>
      <c r="N1933">
        <v>31</v>
      </c>
      <c r="O1933">
        <f>STANDARDIZE(N1933,$N$8,$N$9)</f>
        <v>-8.0631162564540129E-2</v>
      </c>
      <c r="P1933">
        <f>ABS($J$3-O1933)</f>
        <v>0.44673506121235024</v>
      </c>
      <c r="Q1933">
        <f>ABS($J$4-O1933)</f>
        <v>2.2694141109587389</v>
      </c>
      <c r="R1933">
        <f>ABS($J$5-O1933)</f>
        <v>7.1477609793976035E-2</v>
      </c>
      <c r="S1933">
        <f>ABS($J$6-O1933)</f>
        <v>0.51821267100632629</v>
      </c>
      <c r="T1933">
        <f>MIN(P1933:S1933)</f>
        <v>7.1477609793976035E-2</v>
      </c>
      <c r="U1933">
        <f>MATCH(T1933,P1933:S1933, 0)</f>
        <v>3</v>
      </c>
    </row>
    <row r="1934" spans="1:21" x14ac:dyDescent="0.35">
      <c r="A1934">
        <v>3</v>
      </c>
      <c r="B1934">
        <v>1923</v>
      </c>
      <c r="C1934" t="s">
        <v>62</v>
      </c>
      <c r="D1934" t="s">
        <v>63</v>
      </c>
      <c r="E1934" t="s">
        <v>105</v>
      </c>
      <c r="F1934" t="s">
        <v>59</v>
      </c>
      <c r="G1934" t="s">
        <v>106</v>
      </c>
      <c r="H1934" t="s">
        <v>107</v>
      </c>
      <c r="I1934" s="1">
        <v>41810</v>
      </c>
      <c r="J1934">
        <v>2014</v>
      </c>
      <c r="K1934" t="s">
        <v>77</v>
      </c>
      <c r="L1934" t="s">
        <v>78</v>
      </c>
      <c r="M1934" s="1">
        <v>41843</v>
      </c>
      <c r="N1934">
        <v>33</v>
      </c>
      <c r="O1934">
        <f>STANDARDIZE(N1934,$N$8,$N$9)</f>
        <v>-4.4892357667552112E-2</v>
      </c>
      <c r="P1934">
        <f>ABS($J$3-O1934)</f>
        <v>0.48247386610933823</v>
      </c>
      <c r="Q1934">
        <f>ABS($J$4-O1934)</f>
        <v>2.2336753060617509</v>
      </c>
      <c r="R1934">
        <f>ABS($J$5-O1934)</f>
        <v>0.10721641469096405</v>
      </c>
      <c r="S1934">
        <f>ABS($J$6-O1934)</f>
        <v>0.48247386610933823</v>
      </c>
      <c r="T1934">
        <f>MIN(P1934:S1934)</f>
        <v>0.10721641469096405</v>
      </c>
      <c r="U1934">
        <f>MATCH(T1934,P1934:S1934, 0)</f>
        <v>3</v>
      </c>
    </row>
    <row r="1935" spans="1:21" x14ac:dyDescent="0.35">
      <c r="A1935">
        <v>2</v>
      </c>
      <c r="B1935">
        <v>1924</v>
      </c>
      <c r="C1935" t="s">
        <v>46</v>
      </c>
      <c r="D1935" t="s">
        <v>47</v>
      </c>
      <c r="E1935" t="s">
        <v>196</v>
      </c>
      <c r="F1935" t="s">
        <v>197</v>
      </c>
      <c r="G1935" t="s">
        <v>198</v>
      </c>
      <c r="H1935" t="s">
        <v>199</v>
      </c>
      <c r="I1935" s="1">
        <v>41810</v>
      </c>
      <c r="J1935">
        <v>2014</v>
      </c>
      <c r="K1935" t="s">
        <v>38</v>
      </c>
      <c r="L1935" t="s">
        <v>13</v>
      </c>
      <c r="M1935" s="1">
        <v>41957</v>
      </c>
      <c r="N1935">
        <v>147</v>
      </c>
      <c r="O1935">
        <f>STANDARDIZE(N1935,$N$8,$N$9)</f>
        <v>1.992219521460765</v>
      </c>
      <c r="P1935">
        <f>ABS($J$3-O1935)</f>
        <v>2.5195857452376553</v>
      </c>
      <c r="Q1935">
        <f>ABS($J$4-O1935)</f>
        <v>0.19656342693343398</v>
      </c>
      <c r="R1935">
        <f>ABS($J$5-O1935)</f>
        <v>2.1443282938192811</v>
      </c>
      <c r="S1935">
        <f>ABS($J$6-O1935)</f>
        <v>1.554638013018979</v>
      </c>
      <c r="T1935">
        <f>MIN(P1935:S1935)</f>
        <v>0.19656342693343398</v>
      </c>
      <c r="U1935">
        <f>MATCH(T1935,P1935:S1935, 0)</f>
        <v>2</v>
      </c>
    </row>
    <row r="1936" spans="1:21" x14ac:dyDescent="0.35">
      <c r="A1936">
        <v>1</v>
      </c>
      <c r="B1936">
        <v>1925</v>
      </c>
      <c r="C1936" t="s">
        <v>14</v>
      </c>
      <c r="D1936" t="s">
        <v>15</v>
      </c>
      <c r="E1936" t="s">
        <v>96</v>
      </c>
      <c r="F1936" t="s">
        <v>97</v>
      </c>
      <c r="G1936" t="s">
        <v>98</v>
      </c>
      <c r="H1936" t="s">
        <v>99</v>
      </c>
      <c r="I1936" s="1">
        <v>41811</v>
      </c>
      <c r="J1936">
        <v>2014</v>
      </c>
      <c r="K1936" t="s">
        <v>284</v>
      </c>
      <c r="L1936" t="s">
        <v>285</v>
      </c>
      <c r="M1936" s="1">
        <v>41813</v>
      </c>
      <c r="N1936">
        <v>2</v>
      </c>
      <c r="O1936">
        <f>STANDARDIZE(N1936,$N$8,$N$9)</f>
        <v>-0.59884383357086635</v>
      </c>
      <c r="P1936">
        <f>ABS($J$3-O1936)</f>
        <v>7.1477609793975994E-2</v>
      </c>
      <c r="Q1936">
        <f>ABS($J$4-O1936)</f>
        <v>2.7876267819650655</v>
      </c>
      <c r="R1936">
        <f>ABS($J$5-O1936)</f>
        <v>0.44673506121235018</v>
      </c>
      <c r="S1936">
        <f>ABS($J$6-O1936)</f>
        <v>1.0364253420126524</v>
      </c>
      <c r="T1936">
        <f>MIN(P1936:S1936)</f>
        <v>7.1477609793975994E-2</v>
      </c>
      <c r="U1936">
        <f>MATCH(T1936,P1936:S1936, 0)</f>
        <v>1</v>
      </c>
    </row>
    <row r="1937" spans="1:21" x14ac:dyDescent="0.35">
      <c r="A1937">
        <v>1</v>
      </c>
      <c r="B1937">
        <v>1926</v>
      </c>
      <c r="C1937" t="s">
        <v>14</v>
      </c>
      <c r="D1937" t="s">
        <v>15</v>
      </c>
      <c r="E1937" t="s">
        <v>79</v>
      </c>
      <c r="F1937" t="s">
        <v>35</v>
      </c>
      <c r="G1937" t="s">
        <v>80</v>
      </c>
      <c r="H1937" t="s">
        <v>81</v>
      </c>
      <c r="I1937" s="1">
        <v>41811</v>
      </c>
      <c r="J1937">
        <v>2014</v>
      </c>
      <c r="K1937" t="s">
        <v>77</v>
      </c>
      <c r="L1937" t="s">
        <v>78</v>
      </c>
      <c r="M1937" s="1">
        <v>41646</v>
      </c>
      <c r="N1937">
        <v>10</v>
      </c>
      <c r="O1937">
        <f>STANDARDIZE(N1937,$N$8,$N$9)</f>
        <v>-0.4558886139829143</v>
      </c>
      <c r="P1937">
        <f>ABS($J$3-O1937)</f>
        <v>7.1477609793976049E-2</v>
      </c>
      <c r="Q1937">
        <f>ABS($J$4-O1937)</f>
        <v>2.6446715623771131</v>
      </c>
      <c r="R1937">
        <f>ABS($J$5-O1937)</f>
        <v>0.30377984162439814</v>
      </c>
      <c r="S1937">
        <f>ABS($J$6-O1937)</f>
        <v>0.89347012242470036</v>
      </c>
      <c r="T1937">
        <f>MIN(P1937:S1937)</f>
        <v>7.1477609793976049E-2</v>
      </c>
      <c r="U1937">
        <f>MATCH(T1937,P1937:S1937, 0)</f>
        <v>1</v>
      </c>
    </row>
    <row r="1938" spans="1:21" x14ac:dyDescent="0.35">
      <c r="A1938">
        <v>1</v>
      </c>
      <c r="B1938">
        <v>1927</v>
      </c>
      <c r="C1938" t="s">
        <v>14</v>
      </c>
      <c r="D1938" t="s">
        <v>15</v>
      </c>
      <c r="E1938" t="s">
        <v>79</v>
      </c>
      <c r="F1938" t="s">
        <v>35</v>
      </c>
      <c r="G1938" t="s">
        <v>80</v>
      </c>
      <c r="H1938" t="s">
        <v>81</v>
      </c>
      <c r="I1938" s="1">
        <v>41811</v>
      </c>
      <c r="J1938">
        <v>2014</v>
      </c>
      <c r="K1938" t="s">
        <v>77</v>
      </c>
      <c r="L1938" t="s">
        <v>78</v>
      </c>
      <c r="M1938" s="1">
        <v>41677</v>
      </c>
      <c r="N1938">
        <v>11</v>
      </c>
      <c r="O1938">
        <f>STANDARDIZE(N1938,$N$8,$N$9)</f>
        <v>-0.43801921153442031</v>
      </c>
      <c r="P1938">
        <f>ABS($J$3-O1938)</f>
        <v>8.9347012242470047E-2</v>
      </c>
      <c r="Q1938">
        <f>ABS($J$4-O1938)</f>
        <v>2.6268021599286193</v>
      </c>
      <c r="R1938">
        <f>ABS($J$5-O1938)</f>
        <v>0.28591043917590414</v>
      </c>
      <c r="S1938">
        <f>ABS($J$6-O1938)</f>
        <v>0.87560071997620637</v>
      </c>
      <c r="T1938">
        <f>MIN(P1938:S1938)</f>
        <v>8.9347012242470047E-2</v>
      </c>
      <c r="U1938">
        <f>MATCH(T1938,P1938:S1938, 0)</f>
        <v>1</v>
      </c>
    </row>
    <row r="1939" spans="1:21" x14ac:dyDescent="0.35">
      <c r="A1939">
        <v>1</v>
      </c>
      <c r="B1939">
        <v>1928</v>
      </c>
      <c r="C1939" t="s">
        <v>14</v>
      </c>
      <c r="D1939" t="s">
        <v>15</v>
      </c>
      <c r="E1939" t="s">
        <v>131</v>
      </c>
      <c r="F1939" t="s">
        <v>132</v>
      </c>
      <c r="G1939" t="s">
        <v>133</v>
      </c>
      <c r="H1939" t="s">
        <v>134</v>
      </c>
      <c r="I1939" s="1">
        <v>41811</v>
      </c>
      <c r="J1939">
        <v>2014</v>
      </c>
      <c r="K1939" t="s">
        <v>166</v>
      </c>
      <c r="L1939" t="s">
        <v>167</v>
      </c>
      <c r="M1939" s="1">
        <v>41827</v>
      </c>
      <c r="N1939">
        <v>16</v>
      </c>
      <c r="O1939">
        <f>STANDARDIZE(N1939,$N$8,$N$9)</f>
        <v>-0.34867219929195026</v>
      </c>
      <c r="P1939">
        <f>ABS($J$3-O1939)</f>
        <v>0.17869402448494009</v>
      </c>
      <c r="Q1939">
        <f>ABS($J$4-O1939)</f>
        <v>2.5374551476861491</v>
      </c>
      <c r="R1939">
        <f>ABS($J$5-O1939)</f>
        <v>0.19656342693343409</v>
      </c>
      <c r="S1939">
        <f>ABS($J$6-O1939)</f>
        <v>0.78625370773373637</v>
      </c>
      <c r="T1939">
        <f>MIN(P1939:S1939)</f>
        <v>0.17869402448494009</v>
      </c>
      <c r="U1939">
        <f>MATCH(T1939,P1939:S1939, 0)</f>
        <v>1</v>
      </c>
    </row>
    <row r="1940" spans="1:21" x14ac:dyDescent="0.35">
      <c r="A1940">
        <v>3</v>
      </c>
      <c r="B1940">
        <v>1929</v>
      </c>
      <c r="C1940" t="s">
        <v>229</v>
      </c>
      <c r="D1940" t="s">
        <v>230</v>
      </c>
      <c r="E1940" t="s">
        <v>168</v>
      </c>
      <c r="F1940" t="s">
        <v>169</v>
      </c>
      <c r="G1940" t="s">
        <v>186</v>
      </c>
      <c r="H1940" t="s">
        <v>187</v>
      </c>
      <c r="I1940" s="1">
        <v>41811</v>
      </c>
      <c r="J1940">
        <v>2014</v>
      </c>
      <c r="K1940" t="s">
        <v>77</v>
      </c>
      <c r="L1940" t="s">
        <v>78</v>
      </c>
      <c r="M1940" s="1">
        <v>41980</v>
      </c>
      <c r="N1940">
        <v>21</v>
      </c>
      <c r="O1940">
        <f>STANDARDIZE(N1940,$N$8,$N$9)</f>
        <v>-0.25932518704948021</v>
      </c>
      <c r="P1940">
        <f>ABS($J$3-O1940)</f>
        <v>0.26804103672741014</v>
      </c>
      <c r="Q1940">
        <f>ABS($J$4-O1940)</f>
        <v>2.4481081354436793</v>
      </c>
      <c r="R1940">
        <f>ABS($J$5-O1940)</f>
        <v>0.10721641469096405</v>
      </c>
      <c r="S1940">
        <f>ABS($J$6-O1940)</f>
        <v>0.69690669549126638</v>
      </c>
      <c r="T1940">
        <f>MIN(P1940:S1940)</f>
        <v>0.10721641469096405</v>
      </c>
      <c r="U1940">
        <f>MATCH(T1940,P1940:S1940, 0)</f>
        <v>3</v>
      </c>
    </row>
    <row r="1941" spans="1:21" x14ac:dyDescent="0.35">
      <c r="A1941">
        <v>3</v>
      </c>
      <c r="B1941">
        <v>1930</v>
      </c>
      <c r="C1941" t="s">
        <v>67</v>
      </c>
      <c r="D1941" t="s">
        <v>68</v>
      </c>
      <c r="E1941" t="s">
        <v>73</v>
      </c>
      <c r="F1941" t="s">
        <v>74</v>
      </c>
      <c r="G1941" t="s">
        <v>75</v>
      </c>
      <c r="H1941" t="s">
        <v>76</v>
      </c>
      <c r="I1941" s="1">
        <v>41811</v>
      </c>
      <c r="J1941">
        <v>2014</v>
      </c>
      <c r="K1941" t="s">
        <v>77</v>
      </c>
      <c r="L1941" t="s">
        <v>78</v>
      </c>
      <c r="M1941" s="1">
        <v>41834</v>
      </c>
      <c r="N1941">
        <v>23</v>
      </c>
      <c r="O1941">
        <f>STANDARDIZE(N1941,$N$8,$N$9)</f>
        <v>-0.22358638215249221</v>
      </c>
      <c r="P1941">
        <f>ABS($J$3-O1941)</f>
        <v>0.30377984162439814</v>
      </c>
      <c r="Q1941">
        <f>ABS($J$4-O1941)</f>
        <v>2.4123693305466913</v>
      </c>
      <c r="R1941">
        <f>ABS($J$5-O1941)</f>
        <v>7.1477609793976049E-2</v>
      </c>
      <c r="S1941">
        <f>ABS($J$6-O1941)</f>
        <v>0.66116789059427838</v>
      </c>
      <c r="T1941">
        <f>MIN(P1941:S1941)</f>
        <v>7.1477609793976049E-2</v>
      </c>
      <c r="U1941">
        <f>MATCH(T1941,P1941:S1941, 0)</f>
        <v>3</v>
      </c>
    </row>
    <row r="1942" spans="1:21" x14ac:dyDescent="0.35">
      <c r="A1942">
        <v>1</v>
      </c>
      <c r="B1942">
        <v>1931</v>
      </c>
      <c r="C1942" t="s">
        <v>270</v>
      </c>
      <c r="D1942" t="s">
        <v>271</v>
      </c>
      <c r="E1942" t="s">
        <v>79</v>
      </c>
      <c r="F1942" t="s">
        <v>35</v>
      </c>
      <c r="G1942" t="s">
        <v>80</v>
      </c>
      <c r="H1942" t="s">
        <v>81</v>
      </c>
      <c r="I1942" s="1">
        <v>41812</v>
      </c>
      <c r="J1942">
        <v>2014</v>
      </c>
      <c r="K1942" t="s">
        <v>41</v>
      </c>
      <c r="L1942" t="s">
        <v>42</v>
      </c>
      <c r="M1942" s="1">
        <v>41817</v>
      </c>
      <c r="N1942">
        <v>5</v>
      </c>
      <c r="O1942">
        <f>STANDARDIZE(N1942,$N$8,$N$9)</f>
        <v>-0.54523562622538435</v>
      </c>
      <c r="P1942">
        <f>ABS($J$3-O1942)</f>
        <v>1.7869402448493998E-2</v>
      </c>
      <c r="Q1942">
        <f>ABS($J$4-O1942)</f>
        <v>2.7340185746195833</v>
      </c>
      <c r="R1942">
        <f>ABS($J$5-O1942)</f>
        <v>0.39312685386686819</v>
      </c>
      <c r="S1942">
        <f>ABS($J$6-O1942)</f>
        <v>0.98281713466717047</v>
      </c>
      <c r="T1942">
        <f>MIN(P1942:S1942)</f>
        <v>1.7869402448493998E-2</v>
      </c>
      <c r="U1942">
        <f>MATCH(T1942,P1942:S1942, 0)</f>
        <v>1</v>
      </c>
    </row>
    <row r="1943" spans="1:21" x14ac:dyDescent="0.35">
      <c r="A1943">
        <v>1</v>
      </c>
      <c r="B1943">
        <v>1932</v>
      </c>
      <c r="C1943" t="s">
        <v>223</v>
      </c>
      <c r="D1943" t="s">
        <v>224</v>
      </c>
      <c r="E1943" t="s">
        <v>131</v>
      </c>
      <c r="F1943" t="s">
        <v>132</v>
      </c>
      <c r="G1943" t="s">
        <v>211</v>
      </c>
      <c r="H1943" t="s">
        <v>212</v>
      </c>
      <c r="I1943" s="1">
        <v>41813</v>
      </c>
      <c r="J1943">
        <v>2014</v>
      </c>
      <c r="K1943" t="s">
        <v>125</v>
      </c>
      <c r="L1943" t="s">
        <v>126</v>
      </c>
      <c r="M1943" s="1">
        <v>41813</v>
      </c>
      <c r="N1943">
        <v>0</v>
      </c>
      <c r="O1943">
        <f>STANDARDIZE(N1943,$N$8,$N$9)</f>
        <v>-0.63458263846785445</v>
      </c>
      <c r="P1943">
        <f>ABS($J$3-O1943)</f>
        <v>0.1072164146909641</v>
      </c>
      <c r="Q1943">
        <f>ABS($J$4-O1943)</f>
        <v>2.8233655868620535</v>
      </c>
      <c r="R1943">
        <f>ABS($J$5-O1943)</f>
        <v>0.48247386610933829</v>
      </c>
      <c r="S1943">
        <f>ABS($J$6-O1943)</f>
        <v>1.0721641469096406</v>
      </c>
      <c r="T1943">
        <f>MIN(P1943:S1943)</f>
        <v>0.1072164146909641</v>
      </c>
      <c r="U1943">
        <f>MATCH(T1943,P1943:S1943, 0)</f>
        <v>1</v>
      </c>
    </row>
    <row r="1944" spans="1:21" x14ac:dyDescent="0.35">
      <c r="A1944">
        <v>1</v>
      </c>
      <c r="B1944">
        <v>1933</v>
      </c>
      <c r="C1944" t="s">
        <v>229</v>
      </c>
      <c r="D1944" t="s">
        <v>230</v>
      </c>
      <c r="E1944" t="s">
        <v>79</v>
      </c>
      <c r="F1944" t="s">
        <v>35</v>
      </c>
      <c r="G1944" t="s">
        <v>80</v>
      </c>
      <c r="H1944" t="s">
        <v>81</v>
      </c>
      <c r="I1944" s="1">
        <v>41813</v>
      </c>
      <c r="J1944">
        <v>2014</v>
      </c>
      <c r="K1944" t="s">
        <v>41</v>
      </c>
      <c r="L1944" t="s">
        <v>42</v>
      </c>
      <c r="M1944" s="1">
        <v>41815</v>
      </c>
      <c r="N1944">
        <v>2</v>
      </c>
      <c r="O1944">
        <f>STANDARDIZE(N1944,$N$8,$N$9)</f>
        <v>-0.59884383357086635</v>
      </c>
      <c r="P1944">
        <f>ABS($J$3-O1944)</f>
        <v>7.1477609793975994E-2</v>
      </c>
      <c r="Q1944">
        <f>ABS($J$4-O1944)</f>
        <v>2.7876267819650655</v>
      </c>
      <c r="R1944">
        <f>ABS($J$5-O1944)</f>
        <v>0.44673506121235018</v>
      </c>
      <c r="S1944">
        <f>ABS($J$6-O1944)</f>
        <v>1.0364253420126524</v>
      </c>
      <c r="T1944">
        <f>MIN(P1944:S1944)</f>
        <v>7.1477609793975994E-2</v>
      </c>
      <c r="U1944">
        <f>MATCH(T1944,P1944:S1944, 0)</f>
        <v>1</v>
      </c>
    </row>
    <row r="1945" spans="1:21" x14ac:dyDescent="0.35">
      <c r="A1945">
        <v>1</v>
      </c>
      <c r="B1945">
        <v>1934</v>
      </c>
      <c r="C1945" t="s">
        <v>67</v>
      </c>
      <c r="D1945" t="s">
        <v>68</v>
      </c>
      <c r="E1945" t="s">
        <v>131</v>
      </c>
      <c r="F1945" t="s">
        <v>132</v>
      </c>
      <c r="G1945" t="s">
        <v>133</v>
      </c>
      <c r="H1945" t="s">
        <v>134</v>
      </c>
      <c r="I1945" s="1">
        <v>41813</v>
      </c>
      <c r="J1945">
        <v>2014</v>
      </c>
      <c r="K1945" t="s">
        <v>166</v>
      </c>
      <c r="L1945" t="s">
        <v>167</v>
      </c>
      <c r="M1945" s="1">
        <v>41817</v>
      </c>
      <c r="N1945">
        <v>4</v>
      </c>
      <c r="O1945">
        <f>STANDARDIZE(N1945,$N$8,$N$9)</f>
        <v>-0.56310502867387835</v>
      </c>
      <c r="P1945">
        <f>ABS($J$3-O1945)</f>
        <v>3.5738804896987997E-2</v>
      </c>
      <c r="Q1945">
        <f>ABS($J$4-O1945)</f>
        <v>2.7518879770680771</v>
      </c>
      <c r="R1945">
        <f>ABS($J$5-O1945)</f>
        <v>0.41099625631536219</v>
      </c>
      <c r="S1945">
        <f>ABS($J$6-O1945)</f>
        <v>1.0006865371156644</v>
      </c>
      <c r="T1945">
        <f>MIN(P1945:S1945)</f>
        <v>3.5738804896987997E-2</v>
      </c>
      <c r="U1945">
        <f>MATCH(T1945,P1945:S1945, 0)</f>
        <v>1</v>
      </c>
    </row>
    <row r="1946" spans="1:21" x14ac:dyDescent="0.35">
      <c r="A1946">
        <v>1</v>
      </c>
      <c r="B1946">
        <v>1935</v>
      </c>
      <c r="C1946" t="s">
        <v>184</v>
      </c>
      <c r="D1946" t="s">
        <v>185</v>
      </c>
      <c r="E1946" t="s">
        <v>16</v>
      </c>
      <c r="F1946" t="s">
        <v>17</v>
      </c>
      <c r="G1946" t="s">
        <v>344</v>
      </c>
      <c r="H1946" t="s">
        <v>345</v>
      </c>
      <c r="I1946" s="1">
        <v>41813</v>
      </c>
      <c r="J1946">
        <v>2014</v>
      </c>
      <c r="K1946" t="s">
        <v>77</v>
      </c>
      <c r="L1946" t="s">
        <v>78</v>
      </c>
      <c r="M1946" s="1">
        <v>41827</v>
      </c>
      <c r="N1946">
        <v>14</v>
      </c>
      <c r="O1946">
        <f>STANDARDIZE(N1946,$N$8,$N$9)</f>
        <v>-0.38441100418893831</v>
      </c>
      <c r="P1946">
        <f>ABS($J$3-O1946)</f>
        <v>0.14295521958795204</v>
      </c>
      <c r="Q1946">
        <f>ABS($J$4-O1946)</f>
        <v>2.5731939525831371</v>
      </c>
      <c r="R1946">
        <f>ABS($J$5-O1946)</f>
        <v>0.23230223183042215</v>
      </c>
      <c r="S1946">
        <f>ABS($J$6-O1946)</f>
        <v>0.82199251263072437</v>
      </c>
      <c r="T1946">
        <f>MIN(P1946:S1946)</f>
        <v>0.14295521958795204</v>
      </c>
      <c r="U1946">
        <f>MATCH(T1946,P1946:S1946, 0)</f>
        <v>1</v>
      </c>
    </row>
    <row r="1947" spans="1:21" x14ac:dyDescent="0.35">
      <c r="A1947">
        <v>3</v>
      </c>
      <c r="B1947">
        <v>1936</v>
      </c>
      <c r="C1947" t="s">
        <v>14</v>
      </c>
      <c r="D1947" t="s">
        <v>15</v>
      </c>
      <c r="E1947" t="s">
        <v>34</v>
      </c>
      <c r="F1947" t="s">
        <v>35</v>
      </c>
      <c r="G1947" t="s">
        <v>36</v>
      </c>
      <c r="H1947" t="s">
        <v>37</v>
      </c>
      <c r="I1947" s="1">
        <v>41813</v>
      </c>
      <c r="J1947">
        <v>2014</v>
      </c>
      <c r="K1947" t="s">
        <v>41</v>
      </c>
      <c r="L1947" t="s">
        <v>42</v>
      </c>
      <c r="M1947" s="1">
        <v>41919</v>
      </c>
      <c r="N1947">
        <v>17</v>
      </c>
      <c r="O1947">
        <f>STANDARDIZE(N1947,$N$8,$N$9)</f>
        <v>-0.33080279684345626</v>
      </c>
      <c r="P1947">
        <f>ABS($J$3-O1947)</f>
        <v>0.19656342693343409</v>
      </c>
      <c r="Q1947">
        <f>ABS($J$4-O1947)</f>
        <v>2.5195857452376553</v>
      </c>
      <c r="R1947">
        <f>ABS($J$5-O1947)</f>
        <v>0.17869402448494009</v>
      </c>
      <c r="S1947">
        <f>ABS($J$6-O1947)</f>
        <v>0.76838430528524237</v>
      </c>
      <c r="T1947">
        <f>MIN(P1947:S1947)</f>
        <v>0.17869402448494009</v>
      </c>
      <c r="U1947">
        <f>MATCH(T1947,P1947:S1947, 0)</f>
        <v>3</v>
      </c>
    </row>
    <row r="1948" spans="1:21" x14ac:dyDescent="0.35">
      <c r="A1948">
        <v>3</v>
      </c>
      <c r="B1948">
        <v>1937</v>
      </c>
      <c r="C1948" t="s">
        <v>14</v>
      </c>
      <c r="D1948" t="s">
        <v>15</v>
      </c>
      <c r="E1948" t="s">
        <v>58</v>
      </c>
      <c r="F1948" t="s">
        <v>59</v>
      </c>
      <c r="G1948" t="s">
        <v>60</v>
      </c>
      <c r="H1948" t="s">
        <v>61</v>
      </c>
      <c r="I1948" s="1">
        <v>41813</v>
      </c>
      <c r="J1948">
        <v>2014</v>
      </c>
      <c r="K1948" t="s">
        <v>77</v>
      </c>
      <c r="L1948" t="s">
        <v>78</v>
      </c>
      <c r="M1948" s="1">
        <v>41834</v>
      </c>
      <c r="N1948">
        <v>21</v>
      </c>
      <c r="O1948">
        <f>STANDARDIZE(N1948,$N$8,$N$9)</f>
        <v>-0.25932518704948021</v>
      </c>
      <c r="P1948">
        <f>ABS($J$3-O1948)</f>
        <v>0.26804103672741014</v>
      </c>
      <c r="Q1948">
        <f>ABS($J$4-O1948)</f>
        <v>2.4481081354436793</v>
      </c>
      <c r="R1948">
        <f>ABS($J$5-O1948)</f>
        <v>0.10721641469096405</v>
      </c>
      <c r="S1948">
        <f>ABS($J$6-O1948)</f>
        <v>0.69690669549126638</v>
      </c>
      <c r="T1948">
        <f>MIN(P1948:S1948)</f>
        <v>0.10721641469096405</v>
      </c>
      <c r="U1948">
        <f>MATCH(T1948,P1948:S1948, 0)</f>
        <v>3</v>
      </c>
    </row>
    <row r="1949" spans="1:21" x14ac:dyDescent="0.35">
      <c r="A1949">
        <v>3</v>
      </c>
      <c r="B1949">
        <v>1938</v>
      </c>
      <c r="C1949" t="s">
        <v>50</v>
      </c>
      <c r="D1949" t="s">
        <v>51</v>
      </c>
      <c r="E1949" t="s">
        <v>163</v>
      </c>
      <c r="F1949" t="s">
        <v>59</v>
      </c>
      <c r="G1949" t="s">
        <v>164</v>
      </c>
      <c r="H1949" t="s">
        <v>165</v>
      </c>
      <c r="I1949" s="1">
        <v>41813</v>
      </c>
      <c r="J1949">
        <v>2014</v>
      </c>
      <c r="K1949" t="s">
        <v>77</v>
      </c>
      <c r="L1949" t="s">
        <v>78</v>
      </c>
      <c r="M1949" s="1">
        <v>41838</v>
      </c>
      <c r="N1949">
        <v>25</v>
      </c>
      <c r="O1949">
        <f>STANDARDIZE(N1949,$N$8,$N$9)</f>
        <v>-0.18784757725550419</v>
      </c>
      <c r="P1949">
        <f>ABS($J$3-O1949)</f>
        <v>0.33951864652138619</v>
      </c>
      <c r="Q1949">
        <f>ABS($J$4-O1949)</f>
        <v>2.3766305256497033</v>
      </c>
      <c r="R1949">
        <f>ABS($J$5-O1949)</f>
        <v>3.5738804896988025E-2</v>
      </c>
      <c r="S1949">
        <f>ABS($J$6-O1949)</f>
        <v>0.62542908569729028</v>
      </c>
      <c r="T1949">
        <f>MIN(P1949:S1949)</f>
        <v>3.5738804896988025E-2</v>
      </c>
      <c r="U1949">
        <f>MATCH(T1949,P1949:S1949, 0)</f>
        <v>3</v>
      </c>
    </row>
    <row r="1950" spans="1:21" x14ac:dyDescent="0.35">
      <c r="A1950">
        <v>3</v>
      </c>
      <c r="B1950">
        <v>1939</v>
      </c>
      <c r="C1950" t="s">
        <v>30</v>
      </c>
      <c r="D1950" t="s">
        <v>31</v>
      </c>
      <c r="E1950" t="s">
        <v>79</v>
      </c>
      <c r="F1950" t="s">
        <v>35</v>
      </c>
      <c r="G1950" t="s">
        <v>80</v>
      </c>
      <c r="H1950" t="s">
        <v>81</v>
      </c>
      <c r="I1950" s="1">
        <v>41813</v>
      </c>
      <c r="J1950">
        <v>2014</v>
      </c>
      <c r="K1950" t="s">
        <v>41</v>
      </c>
      <c r="L1950" t="s">
        <v>42</v>
      </c>
      <c r="M1950" s="1">
        <v>41845</v>
      </c>
      <c r="N1950">
        <v>32</v>
      </c>
      <c r="O1950">
        <f>STANDARDIZE(N1950,$N$8,$N$9)</f>
        <v>-6.2761760116046117E-2</v>
      </c>
      <c r="P1950">
        <f>ABS($J$3-O1950)</f>
        <v>0.46460446366084424</v>
      </c>
      <c r="Q1950">
        <f>ABS($J$4-O1950)</f>
        <v>2.2515447085102451</v>
      </c>
      <c r="R1950">
        <f>ABS($J$5-O1950)</f>
        <v>8.9347012242470047E-2</v>
      </c>
      <c r="S1950">
        <f>ABS($J$6-O1950)</f>
        <v>0.50034326855783218</v>
      </c>
      <c r="T1950">
        <f>MIN(P1950:S1950)</f>
        <v>8.9347012242470047E-2</v>
      </c>
      <c r="U1950">
        <f>MATCH(T1950,P1950:S1950, 0)</f>
        <v>3</v>
      </c>
    </row>
    <row r="1951" spans="1:21" x14ac:dyDescent="0.35">
      <c r="A1951">
        <v>4</v>
      </c>
      <c r="B1951">
        <v>1940</v>
      </c>
      <c r="C1951" t="s">
        <v>527</v>
      </c>
      <c r="D1951" t="s">
        <v>528</v>
      </c>
      <c r="E1951" t="s">
        <v>90</v>
      </c>
      <c r="F1951" t="s">
        <v>91</v>
      </c>
      <c r="G1951" t="s">
        <v>92</v>
      </c>
      <c r="H1951" t="s">
        <v>93</v>
      </c>
      <c r="I1951" s="1">
        <v>41813</v>
      </c>
      <c r="J1951">
        <v>2014</v>
      </c>
      <c r="K1951" t="s">
        <v>69</v>
      </c>
      <c r="L1951" t="s">
        <v>70</v>
      </c>
      <c r="M1951" s="1">
        <v>41951</v>
      </c>
      <c r="N1951">
        <v>49</v>
      </c>
      <c r="O1951">
        <f>STANDARDIZE(N1951,$N$8,$N$9)</f>
        <v>0.24101808150835205</v>
      </c>
      <c r="P1951">
        <f>ABS($J$3-O1951)</f>
        <v>0.76838430528524237</v>
      </c>
      <c r="Q1951">
        <f>ABS($J$4-O1951)</f>
        <v>1.9477648668858469</v>
      </c>
      <c r="R1951">
        <f>ABS($J$5-O1951)</f>
        <v>0.39312685386686819</v>
      </c>
      <c r="S1951">
        <f>ABS($J$6-O1951)</f>
        <v>0.19656342693343407</v>
      </c>
      <c r="T1951">
        <f>MIN(P1951:S1951)</f>
        <v>0.19656342693343407</v>
      </c>
      <c r="U1951">
        <f>MATCH(T1951,P1951:S1951, 0)</f>
        <v>4</v>
      </c>
    </row>
    <row r="1952" spans="1:21" x14ac:dyDescent="0.35">
      <c r="A1952">
        <v>4</v>
      </c>
      <c r="B1952">
        <v>1941</v>
      </c>
      <c r="C1952" t="s">
        <v>357</v>
      </c>
      <c r="D1952" t="s">
        <v>358</v>
      </c>
      <c r="E1952" t="s">
        <v>52</v>
      </c>
      <c r="F1952" t="s">
        <v>102</v>
      </c>
      <c r="G1952" t="s">
        <v>103</v>
      </c>
      <c r="H1952" t="s">
        <v>104</v>
      </c>
      <c r="I1952" s="1">
        <v>41813</v>
      </c>
      <c r="J1952">
        <v>2014</v>
      </c>
      <c r="K1952" t="s">
        <v>69</v>
      </c>
      <c r="L1952" t="s">
        <v>70</v>
      </c>
      <c r="M1952" s="1">
        <v>41867</v>
      </c>
      <c r="N1952">
        <v>54</v>
      </c>
      <c r="O1952">
        <f>STANDARDIZE(N1952,$N$8,$N$9)</f>
        <v>0.33036509375082207</v>
      </c>
      <c r="P1952">
        <f>ABS($J$3-O1952)</f>
        <v>0.85773131752771237</v>
      </c>
      <c r="Q1952">
        <f>ABS($J$4-O1952)</f>
        <v>1.8584178546433769</v>
      </c>
      <c r="R1952">
        <f>ABS($J$5-O1952)</f>
        <v>0.48247386610933823</v>
      </c>
      <c r="S1952">
        <f>ABS($J$6-O1952)</f>
        <v>0.10721641469096405</v>
      </c>
      <c r="T1952">
        <f>MIN(P1952:S1952)</f>
        <v>0.10721641469096405</v>
      </c>
      <c r="U1952">
        <f>MATCH(T1952,P1952:S1952, 0)</f>
        <v>4</v>
      </c>
    </row>
    <row r="1953" spans="1:21" x14ac:dyDescent="0.35">
      <c r="A1953">
        <v>1</v>
      </c>
      <c r="B1953">
        <v>1942</v>
      </c>
      <c r="C1953" t="s">
        <v>112</v>
      </c>
      <c r="D1953" t="s">
        <v>113</v>
      </c>
      <c r="E1953" t="s">
        <v>52</v>
      </c>
      <c r="F1953" t="s">
        <v>53</v>
      </c>
      <c r="G1953" t="s">
        <v>54</v>
      </c>
      <c r="H1953" t="s">
        <v>55</v>
      </c>
      <c r="I1953" s="1">
        <v>41814</v>
      </c>
      <c r="J1953">
        <v>2014</v>
      </c>
      <c r="K1953" t="s">
        <v>69</v>
      </c>
      <c r="L1953" t="s">
        <v>70</v>
      </c>
      <c r="M1953" s="1">
        <v>41815</v>
      </c>
      <c r="N1953">
        <v>1</v>
      </c>
      <c r="O1953">
        <f>STANDARDIZE(N1953,$N$8,$N$9)</f>
        <v>-0.61671323601936046</v>
      </c>
      <c r="P1953">
        <f>ABS($J$3-O1953)</f>
        <v>8.9347012242470103E-2</v>
      </c>
      <c r="Q1953">
        <f>ABS($J$4-O1953)</f>
        <v>2.8054961844135593</v>
      </c>
      <c r="R1953">
        <f>ABS($J$5-O1953)</f>
        <v>0.46460446366084429</v>
      </c>
      <c r="S1953">
        <f>ABS($J$6-O1953)</f>
        <v>1.0542947444611466</v>
      </c>
      <c r="T1953">
        <f>MIN(P1953:S1953)</f>
        <v>8.9347012242470103E-2</v>
      </c>
      <c r="U1953">
        <f>MATCH(T1953,P1953:S1953, 0)</f>
        <v>1</v>
      </c>
    </row>
    <row r="1954" spans="1:21" x14ac:dyDescent="0.35">
      <c r="A1954">
        <v>1</v>
      </c>
      <c r="B1954">
        <v>1943</v>
      </c>
      <c r="C1954" t="s">
        <v>157</v>
      </c>
      <c r="D1954" t="s">
        <v>158</v>
      </c>
      <c r="E1954" t="s">
        <v>90</v>
      </c>
      <c r="F1954" t="s">
        <v>91</v>
      </c>
      <c r="G1954" t="s">
        <v>377</v>
      </c>
      <c r="H1954" t="s">
        <v>378</v>
      </c>
      <c r="I1954" s="1">
        <v>41814</v>
      </c>
      <c r="J1954">
        <v>2014</v>
      </c>
      <c r="K1954" t="s">
        <v>331</v>
      </c>
      <c r="L1954" t="s">
        <v>332</v>
      </c>
      <c r="M1954" s="1">
        <v>41817</v>
      </c>
      <c r="N1954">
        <v>3</v>
      </c>
      <c r="O1954">
        <f>STANDARDIZE(N1954,$N$8,$N$9)</f>
        <v>-0.58097443112237235</v>
      </c>
      <c r="P1954">
        <f>ABS($J$3-O1954)</f>
        <v>5.3608207345481995E-2</v>
      </c>
      <c r="Q1954">
        <f>ABS($J$4-O1954)</f>
        <v>2.7697573795165713</v>
      </c>
      <c r="R1954">
        <f>ABS($J$5-O1954)</f>
        <v>0.42886565876385618</v>
      </c>
      <c r="S1954">
        <f>ABS($J$6-O1954)</f>
        <v>1.0185559395641586</v>
      </c>
      <c r="T1954">
        <f>MIN(P1954:S1954)</f>
        <v>5.3608207345481995E-2</v>
      </c>
      <c r="U1954">
        <f>MATCH(T1954,P1954:S1954, 0)</f>
        <v>1</v>
      </c>
    </row>
    <row r="1955" spans="1:21" x14ac:dyDescent="0.35">
      <c r="A1955">
        <v>3</v>
      </c>
      <c r="B1955">
        <v>1944</v>
      </c>
      <c r="C1955" t="s">
        <v>14</v>
      </c>
      <c r="D1955" t="s">
        <v>15</v>
      </c>
      <c r="E1955" t="s">
        <v>24</v>
      </c>
      <c r="F1955" t="s">
        <v>25</v>
      </c>
      <c r="G1955" t="s">
        <v>26</v>
      </c>
      <c r="H1955" t="s">
        <v>27</v>
      </c>
      <c r="I1955" s="1">
        <v>41814</v>
      </c>
      <c r="J1955">
        <v>2014</v>
      </c>
      <c r="K1955" t="s">
        <v>28</v>
      </c>
      <c r="L1955" t="s">
        <v>29</v>
      </c>
      <c r="M1955" s="1">
        <v>41838</v>
      </c>
      <c r="N1955">
        <v>24</v>
      </c>
      <c r="O1955">
        <f>STANDARDIZE(N1955,$N$8,$N$9)</f>
        <v>-0.20571697970399819</v>
      </c>
      <c r="P1955">
        <f>ABS($J$3-O1955)</f>
        <v>0.32164924407289219</v>
      </c>
      <c r="Q1955">
        <f>ABS($J$4-O1955)</f>
        <v>2.3944999280981971</v>
      </c>
      <c r="R1955">
        <f>ABS($J$5-O1955)</f>
        <v>5.3608207345482023E-2</v>
      </c>
      <c r="S1955">
        <f>ABS($J$6-O1955)</f>
        <v>0.64329848814578428</v>
      </c>
      <c r="T1955">
        <f>MIN(P1955:S1955)</f>
        <v>5.3608207345482023E-2</v>
      </c>
      <c r="U1955">
        <f>MATCH(T1955,P1955:S1955, 0)</f>
        <v>3</v>
      </c>
    </row>
    <row r="1956" spans="1:21" x14ac:dyDescent="0.35">
      <c r="A1956">
        <v>3</v>
      </c>
      <c r="B1956">
        <v>1945</v>
      </c>
      <c r="C1956" t="s">
        <v>503</v>
      </c>
      <c r="D1956" t="s">
        <v>504</v>
      </c>
      <c r="E1956" t="s">
        <v>84</v>
      </c>
      <c r="F1956" t="s">
        <v>85</v>
      </c>
      <c r="G1956" t="s">
        <v>86</v>
      </c>
      <c r="H1956" t="s">
        <v>87</v>
      </c>
      <c r="I1956" s="1">
        <v>41814</v>
      </c>
      <c r="J1956">
        <v>2014</v>
      </c>
      <c r="K1956" t="s">
        <v>77</v>
      </c>
      <c r="L1956" t="s">
        <v>78</v>
      </c>
      <c r="M1956" s="1">
        <v>41845</v>
      </c>
      <c r="N1956">
        <v>31</v>
      </c>
      <c r="O1956">
        <f>STANDARDIZE(N1956,$N$8,$N$9)</f>
        <v>-8.0631162564540129E-2</v>
      </c>
      <c r="P1956">
        <f>ABS($J$3-O1956)</f>
        <v>0.44673506121235024</v>
      </c>
      <c r="Q1956">
        <f>ABS($J$4-O1956)</f>
        <v>2.2694141109587389</v>
      </c>
      <c r="R1956">
        <f>ABS($J$5-O1956)</f>
        <v>7.1477609793976035E-2</v>
      </c>
      <c r="S1956">
        <f>ABS($J$6-O1956)</f>
        <v>0.51821267100632629</v>
      </c>
      <c r="T1956">
        <f>MIN(P1956:S1956)</f>
        <v>7.1477609793976035E-2</v>
      </c>
      <c r="U1956">
        <f>MATCH(T1956,P1956:S1956, 0)</f>
        <v>3</v>
      </c>
    </row>
    <row r="1957" spans="1:21" x14ac:dyDescent="0.35">
      <c r="A1957">
        <v>1</v>
      </c>
      <c r="B1957">
        <v>1946</v>
      </c>
      <c r="C1957" t="s">
        <v>119</v>
      </c>
      <c r="D1957" t="s">
        <v>120</v>
      </c>
      <c r="E1957" t="s">
        <v>73</v>
      </c>
      <c r="F1957" t="s">
        <v>74</v>
      </c>
      <c r="G1957" t="s">
        <v>114</v>
      </c>
      <c r="H1957" t="s">
        <v>115</v>
      </c>
      <c r="I1957" s="1">
        <v>41815</v>
      </c>
      <c r="J1957">
        <v>2014</v>
      </c>
      <c r="K1957" t="s">
        <v>69</v>
      </c>
      <c r="L1957" t="s">
        <v>70</v>
      </c>
      <c r="M1957" s="1">
        <v>41677</v>
      </c>
      <c r="N1957">
        <v>7</v>
      </c>
      <c r="O1957">
        <f>STANDARDIZE(N1957,$N$8,$N$9)</f>
        <v>-0.50949682132839635</v>
      </c>
      <c r="P1957">
        <f>ABS($J$3-O1957)</f>
        <v>1.7869402448493998E-2</v>
      </c>
      <c r="Q1957">
        <f>ABS($J$4-O1957)</f>
        <v>2.6982797697225953</v>
      </c>
      <c r="R1957">
        <f>ABS($J$5-O1957)</f>
        <v>0.35738804896988019</v>
      </c>
      <c r="S1957">
        <f>ABS($J$6-O1957)</f>
        <v>0.94707832977018247</v>
      </c>
      <c r="T1957">
        <f>MIN(P1957:S1957)</f>
        <v>1.7869402448493998E-2</v>
      </c>
      <c r="U1957">
        <f>MATCH(T1957,P1957:S1957, 0)</f>
        <v>1</v>
      </c>
    </row>
    <row r="1958" spans="1:21" x14ac:dyDescent="0.35">
      <c r="A1958">
        <v>1</v>
      </c>
      <c r="B1958">
        <v>1947</v>
      </c>
      <c r="C1958" t="s">
        <v>14</v>
      </c>
      <c r="D1958" t="s">
        <v>15</v>
      </c>
      <c r="E1958" t="s">
        <v>131</v>
      </c>
      <c r="F1958" t="s">
        <v>132</v>
      </c>
      <c r="G1958" t="s">
        <v>133</v>
      </c>
      <c r="H1958" t="s">
        <v>134</v>
      </c>
      <c r="I1958" s="1">
        <v>41815</v>
      </c>
      <c r="J1958">
        <v>2014</v>
      </c>
      <c r="K1958" t="s">
        <v>166</v>
      </c>
      <c r="L1958" t="s">
        <v>167</v>
      </c>
      <c r="M1958" s="1">
        <v>41677</v>
      </c>
      <c r="N1958">
        <v>7</v>
      </c>
      <c r="O1958">
        <f>STANDARDIZE(N1958,$N$8,$N$9)</f>
        <v>-0.50949682132839635</v>
      </c>
      <c r="P1958">
        <f>ABS($J$3-O1958)</f>
        <v>1.7869402448493998E-2</v>
      </c>
      <c r="Q1958">
        <f>ABS($J$4-O1958)</f>
        <v>2.6982797697225953</v>
      </c>
      <c r="R1958">
        <f>ABS($J$5-O1958)</f>
        <v>0.35738804896988019</v>
      </c>
      <c r="S1958">
        <f>ABS($J$6-O1958)</f>
        <v>0.94707832977018247</v>
      </c>
      <c r="T1958">
        <f>MIN(P1958:S1958)</f>
        <v>1.7869402448493998E-2</v>
      </c>
      <c r="U1958">
        <f>MATCH(T1958,P1958:S1958, 0)</f>
        <v>1</v>
      </c>
    </row>
    <row r="1959" spans="1:21" x14ac:dyDescent="0.35">
      <c r="A1959">
        <v>3</v>
      </c>
      <c r="B1959">
        <v>1948</v>
      </c>
      <c r="C1959" t="s">
        <v>14</v>
      </c>
      <c r="D1959" t="s">
        <v>15</v>
      </c>
      <c r="E1959" t="s">
        <v>73</v>
      </c>
      <c r="F1959" t="s">
        <v>74</v>
      </c>
      <c r="G1959" t="s">
        <v>75</v>
      </c>
      <c r="H1959" t="s">
        <v>76</v>
      </c>
      <c r="I1959" s="1">
        <v>41815</v>
      </c>
      <c r="J1959">
        <v>2014</v>
      </c>
      <c r="K1959" t="s">
        <v>77</v>
      </c>
      <c r="L1959" t="s">
        <v>78</v>
      </c>
      <c r="M1959" s="1">
        <v>41835</v>
      </c>
      <c r="N1959">
        <v>20</v>
      </c>
      <c r="O1959">
        <f>STANDARDIZE(N1959,$N$8,$N$9)</f>
        <v>-0.27719458949797421</v>
      </c>
      <c r="P1959">
        <f>ABS($J$3-O1959)</f>
        <v>0.25017163427891614</v>
      </c>
      <c r="Q1959">
        <f>ABS($J$4-O1959)</f>
        <v>2.4659775378921731</v>
      </c>
      <c r="R1959">
        <f>ABS($J$5-O1959)</f>
        <v>0.12508581713945804</v>
      </c>
      <c r="S1959">
        <f>ABS($J$6-O1959)</f>
        <v>0.71477609793976038</v>
      </c>
      <c r="T1959">
        <f>MIN(P1959:S1959)</f>
        <v>0.12508581713945804</v>
      </c>
      <c r="U1959">
        <f>MATCH(T1959,P1959:S1959, 0)</f>
        <v>3</v>
      </c>
    </row>
    <row r="1960" spans="1:21" x14ac:dyDescent="0.35">
      <c r="A1960">
        <v>3</v>
      </c>
      <c r="B1960">
        <v>1949</v>
      </c>
      <c r="C1960" t="s">
        <v>67</v>
      </c>
      <c r="D1960" t="s">
        <v>68</v>
      </c>
      <c r="E1960" t="s">
        <v>196</v>
      </c>
      <c r="F1960" t="s">
        <v>197</v>
      </c>
      <c r="G1960" t="s">
        <v>198</v>
      </c>
      <c r="H1960" t="s">
        <v>199</v>
      </c>
      <c r="I1960" s="1">
        <v>41815</v>
      </c>
      <c r="J1960">
        <v>2014</v>
      </c>
      <c r="K1960" t="s">
        <v>227</v>
      </c>
      <c r="L1960" t="s">
        <v>228</v>
      </c>
      <c r="M1960" s="1">
        <v>41841</v>
      </c>
      <c r="N1960">
        <v>26</v>
      </c>
      <c r="O1960">
        <f>STANDARDIZE(N1960,$N$8,$N$9)</f>
        <v>-0.16997817480701016</v>
      </c>
      <c r="P1960">
        <f>ABS($J$3-O1960)</f>
        <v>0.35738804896988019</v>
      </c>
      <c r="Q1960">
        <f>ABS($J$4-O1960)</f>
        <v>2.3587611232012091</v>
      </c>
      <c r="R1960">
        <f>ABS($J$5-O1960)</f>
        <v>1.7869402448493998E-2</v>
      </c>
      <c r="S1960">
        <f>ABS($J$6-O1960)</f>
        <v>0.60755968324879628</v>
      </c>
      <c r="T1960">
        <f>MIN(P1960:S1960)</f>
        <v>1.7869402448493998E-2</v>
      </c>
      <c r="U1960">
        <f>MATCH(T1960,P1960:S1960, 0)</f>
        <v>3</v>
      </c>
    </row>
    <row r="1961" spans="1:21" x14ac:dyDescent="0.35">
      <c r="A1961">
        <v>1</v>
      </c>
      <c r="B1961">
        <v>1950</v>
      </c>
      <c r="C1961" t="s">
        <v>14</v>
      </c>
      <c r="D1961" t="s">
        <v>15</v>
      </c>
      <c r="E1961" t="s">
        <v>96</v>
      </c>
      <c r="F1961" t="s">
        <v>97</v>
      </c>
      <c r="G1961" t="s">
        <v>98</v>
      </c>
      <c r="H1961" t="s">
        <v>99</v>
      </c>
      <c r="I1961" s="1">
        <v>41816</v>
      </c>
      <c r="J1961">
        <v>2014</v>
      </c>
      <c r="K1961" t="s">
        <v>176</v>
      </c>
      <c r="L1961" t="s">
        <v>177</v>
      </c>
      <c r="M1961" s="1">
        <v>41817</v>
      </c>
      <c r="N1961">
        <v>1</v>
      </c>
      <c r="O1961">
        <f>STANDARDIZE(N1961,$N$8,$N$9)</f>
        <v>-0.61671323601936046</v>
      </c>
      <c r="P1961">
        <f>ABS($J$3-O1961)</f>
        <v>8.9347012242470103E-2</v>
      </c>
      <c r="Q1961">
        <f>ABS($J$4-O1961)</f>
        <v>2.8054961844135593</v>
      </c>
      <c r="R1961">
        <f>ABS($J$5-O1961)</f>
        <v>0.46460446366084429</v>
      </c>
      <c r="S1961">
        <f>ABS($J$6-O1961)</f>
        <v>1.0542947444611466</v>
      </c>
      <c r="T1961">
        <f>MIN(P1961:S1961)</f>
        <v>8.9347012242470103E-2</v>
      </c>
      <c r="U1961">
        <f>MATCH(T1961,P1961:S1961, 0)</f>
        <v>1</v>
      </c>
    </row>
    <row r="1962" spans="1:21" x14ac:dyDescent="0.35">
      <c r="A1962">
        <v>1</v>
      </c>
      <c r="B1962">
        <v>1951</v>
      </c>
      <c r="C1962" t="s">
        <v>229</v>
      </c>
      <c r="D1962" t="s">
        <v>230</v>
      </c>
      <c r="E1962" t="s">
        <v>96</v>
      </c>
      <c r="F1962" t="s">
        <v>97</v>
      </c>
      <c r="G1962" t="s">
        <v>98</v>
      </c>
      <c r="H1962" t="s">
        <v>99</v>
      </c>
      <c r="I1962" s="1">
        <v>41816</v>
      </c>
      <c r="J1962">
        <v>2014</v>
      </c>
      <c r="K1962" t="s">
        <v>176</v>
      </c>
      <c r="L1962" t="s">
        <v>177</v>
      </c>
      <c r="M1962" s="1">
        <v>41817</v>
      </c>
      <c r="N1962">
        <v>1</v>
      </c>
      <c r="O1962">
        <f>STANDARDIZE(N1962,$N$8,$N$9)</f>
        <v>-0.61671323601936046</v>
      </c>
      <c r="P1962">
        <f>ABS($J$3-O1962)</f>
        <v>8.9347012242470103E-2</v>
      </c>
      <c r="Q1962">
        <f>ABS($J$4-O1962)</f>
        <v>2.8054961844135593</v>
      </c>
      <c r="R1962">
        <f>ABS($J$5-O1962)</f>
        <v>0.46460446366084429</v>
      </c>
      <c r="S1962">
        <f>ABS($J$6-O1962)</f>
        <v>1.0542947444611466</v>
      </c>
      <c r="T1962">
        <f>MIN(P1962:S1962)</f>
        <v>8.9347012242470103E-2</v>
      </c>
      <c r="U1962">
        <f>MATCH(T1962,P1962:S1962, 0)</f>
        <v>1</v>
      </c>
    </row>
    <row r="1963" spans="1:21" x14ac:dyDescent="0.35">
      <c r="A1963">
        <v>1</v>
      </c>
      <c r="B1963">
        <v>1952</v>
      </c>
      <c r="C1963" t="s">
        <v>108</v>
      </c>
      <c r="D1963" t="s">
        <v>109</v>
      </c>
      <c r="E1963" t="s">
        <v>64</v>
      </c>
      <c r="F1963" t="s">
        <v>59</v>
      </c>
      <c r="G1963" t="s">
        <v>65</v>
      </c>
      <c r="H1963" t="s">
        <v>66</v>
      </c>
      <c r="I1963" s="1">
        <v>41816</v>
      </c>
      <c r="J1963">
        <v>2014</v>
      </c>
      <c r="K1963" t="s">
        <v>38</v>
      </c>
      <c r="L1963" t="s">
        <v>13</v>
      </c>
      <c r="M1963" s="1">
        <v>41766</v>
      </c>
      <c r="N1963">
        <v>9</v>
      </c>
      <c r="O1963">
        <f>STANDARDIZE(N1963,$N$8,$N$9)</f>
        <v>-0.4737580164314083</v>
      </c>
      <c r="P1963">
        <f>ABS($J$3-O1963)</f>
        <v>5.3608207345482051E-2</v>
      </c>
      <c r="Q1963">
        <f>ABS($J$4-O1963)</f>
        <v>2.6625409648256073</v>
      </c>
      <c r="R1963">
        <f>ABS($J$5-O1963)</f>
        <v>0.32164924407289214</v>
      </c>
      <c r="S1963">
        <f>ABS($J$6-O1963)</f>
        <v>0.91133952487319436</v>
      </c>
      <c r="T1963">
        <f>MIN(P1963:S1963)</f>
        <v>5.3608207345482051E-2</v>
      </c>
      <c r="U1963">
        <f>MATCH(T1963,P1963:S1963, 0)</f>
        <v>1</v>
      </c>
    </row>
    <row r="1964" spans="1:21" x14ac:dyDescent="0.35">
      <c r="A1964">
        <v>1</v>
      </c>
      <c r="B1964">
        <v>1953</v>
      </c>
      <c r="C1964" t="s">
        <v>135</v>
      </c>
      <c r="D1964" t="s">
        <v>136</v>
      </c>
      <c r="E1964" t="s">
        <v>149</v>
      </c>
      <c r="F1964" t="s">
        <v>150</v>
      </c>
      <c r="G1964" t="s">
        <v>151</v>
      </c>
      <c r="H1964" t="s">
        <v>152</v>
      </c>
      <c r="I1964" s="1">
        <v>41816</v>
      </c>
      <c r="J1964">
        <v>2014</v>
      </c>
      <c r="K1964" t="s">
        <v>166</v>
      </c>
      <c r="L1964" t="s">
        <v>167</v>
      </c>
      <c r="M1964" s="1">
        <v>41889</v>
      </c>
      <c r="N1964">
        <v>13</v>
      </c>
      <c r="O1964">
        <f>STANDARDIZE(N1964,$N$8,$N$9)</f>
        <v>-0.40228040663743231</v>
      </c>
      <c r="P1964">
        <f>ABS($J$3-O1964)</f>
        <v>0.12508581713945804</v>
      </c>
      <c r="Q1964">
        <f>ABS($J$4-O1964)</f>
        <v>2.5910633550316313</v>
      </c>
      <c r="R1964">
        <f>ABS($J$5-O1964)</f>
        <v>0.25017163427891614</v>
      </c>
      <c r="S1964">
        <f>ABS($J$6-O1964)</f>
        <v>0.83986191507921837</v>
      </c>
      <c r="T1964">
        <f>MIN(P1964:S1964)</f>
        <v>0.12508581713945804</v>
      </c>
      <c r="U1964">
        <f>MATCH(T1964,P1964:S1964, 0)</f>
        <v>1</v>
      </c>
    </row>
    <row r="1965" spans="1:21" x14ac:dyDescent="0.35">
      <c r="A1965">
        <v>1</v>
      </c>
      <c r="B1965">
        <v>1954</v>
      </c>
      <c r="C1965" t="s">
        <v>30</v>
      </c>
      <c r="D1965" t="s">
        <v>31</v>
      </c>
      <c r="E1965" t="s">
        <v>79</v>
      </c>
      <c r="F1965" t="s">
        <v>35</v>
      </c>
      <c r="G1965" t="s">
        <v>200</v>
      </c>
      <c r="H1965" t="s">
        <v>201</v>
      </c>
      <c r="I1965" s="1">
        <v>41816</v>
      </c>
      <c r="J1965">
        <v>2014</v>
      </c>
      <c r="K1965" t="s">
        <v>77</v>
      </c>
      <c r="L1965" t="s">
        <v>78</v>
      </c>
      <c r="M1965" s="1">
        <v>41919</v>
      </c>
      <c r="N1965">
        <v>14</v>
      </c>
      <c r="O1965">
        <f>STANDARDIZE(N1965,$N$8,$N$9)</f>
        <v>-0.38441100418893831</v>
      </c>
      <c r="P1965">
        <f>ABS($J$3-O1965)</f>
        <v>0.14295521958795204</v>
      </c>
      <c r="Q1965">
        <f>ABS($J$4-O1965)</f>
        <v>2.5731939525831371</v>
      </c>
      <c r="R1965">
        <f>ABS($J$5-O1965)</f>
        <v>0.23230223183042215</v>
      </c>
      <c r="S1965">
        <f>ABS($J$6-O1965)</f>
        <v>0.82199251263072437</v>
      </c>
      <c r="T1965">
        <f>MIN(P1965:S1965)</f>
        <v>0.14295521958795204</v>
      </c>
      <c r="U1965">
        <f>MATCH(T1965,P1965:S1965, 0)</f>
        <v>1</v>
      </c>
    </row>
    <row r="1966" spans="1:21" x14ac:dyDescent="0.35">
      <c r="A1966">
        <v>4</v>
      </c>
      <c r="B1966">
        <v>1955</v>
      </c>
      <c r="C1966" t="s">
        <v>62</v>
      </c>
      <c r="D1966" t="s">
        <v>63</v>
      </c>
      <c r="E1966" t="s">
        <v>52</v>
      </c>
      <c r="F1966" t="s">
        <v>53</v>
      </c>
      <c r="G1966" t="s">
        <v>54</v>
      </c>
      <c r="H1966" t="s">
        <v>55</v>
      </c>
      <c r="I1966" s="1">
        <v>41816</v>
      </c>
      <c r="J1966">
        <v>2014</v>
      </c>
      <c r="K1966" t="s">
        <v>41</v>
      </c>
      <c r="L1966" t="s">
        <v>42</v>
      </c>
      <c r="M1966" s="1">
        <v>41921</v>
      </c>
      <c r="N1966">
        <v>76</v>
      </c>
      <c r="O1966">
        <f>STANDARDIZE(N1966,$N$8,$N$9)</f>
        <v>0.72349194761769031</v>
      </c>
      <c r="P1966">
        <f>ABS($J$3-O1966)</f>
        <v>1.2508581713945808</v>
      </c>
      <c r="Q1966">
        <f>ABS($J$4-O1966)</f>
        <v>1.4652910007765088</v>
      </c>
      <c r="R1966">
        <f>ABS($J$5-O1966)</f>
        <v>0.87560071997620648</v>
      </c>
      <c r="S1966">
        <f>ABS($J$6-O1966)</f>
        <v>0.2859104391759042</v>
      </c>
      <c r="T1966">
        <f>MIN(P1966:S1966)</f>
        <v>0.2859104391759042</v>
      </c>
      <c r="U1966">
        <f>MATCH(T1966,P1966:S1966, 0)</f>
        <v>4</v>
      </c>
    </row>
    <row r="1967" spans="1:21" x14ac:dyDescent="0.35">
      <c r="A1967">
        <v>1</v>
      </c>
      <c r="B1967">
        <v>1956</v>
      </c>
      <c r="C1967" t="s">
        <v>112</v>
      </c>
      <c r="D1967" t="s">
        <v>113</v>
      </c>
      <c r="E1967" t="s">
        <v>131</v>
      </c>
      <c r="F1967" t="s">
        <v>132</v>
      </c>
      <c r="G1967" t="s">
        <v>133</v>
      </c>
      <c r="H1967" t="s">
        <v>134</v>
      </c>
      <c r="I1967" s="1">
        <v>41817</v>
      </c>
      <c r="J1967">
        <v>2014</v>
      </c>
      <c r="K1967" t="s">
        <v>166</v>
      </c>
      <c r="L1967" t="s">
        <v>167</v>
      </c>
      <c r="M1967" s="1">
        <v>41677</v>
      </c>
      <c r="N1967">
        <v>5</v>
      </c>
      <c r="O1967">
        <f>STANDARDIZE(N1967,$N$8,$N$9)</f>
        <v>-0.54523562622538435</v>
      </c>
      <c r="P1967">
        <f>ABS($J$3-O1967)</f>
        <v>1.7869402448493998E-2</v>
      </c>
      <c r="Q1967">
        <f>ABS($J$4-O1967)</f>
        <v>2.7340185746195833</v>
      </c>
      <c r="R1967">
        <f>ABS($J$5-O1967)</f>
        <v>0.39312685386686819</v>
      </c>
      <c r="S1967">
        <f>ABS($J$6-O1967)</f>
        <v>0.98281713466717047</v>
      </c>
      <c r="T1967">
        <f>MIN(P1967:S1967)</f>
        <v>1.7869402448493998E-2</v>
      </c>
      <c r="U1967">
        <f>MATCH(T1967,P1967:S1967, 0)</f>
        <v>1</v>
      </c>
    </row>
    <row r="1968" spans="1:21" x14ac:dyDescent="0.35">
      <c r="A1968">
        <v>1</v>
      </c>
      <c r="B1968">
        <v>1957</v>
      </c>
      <c r="C1968" t="s">
        <v>14</v>
      </c>
      <c r="D1968" t="s">
        <v>15</v>
      </c>
      <c r="E1968" t="s">
        <v>64</v>
      </c>
      <c r="F1968" t="s">
        <v>59</v>
      </c>
      <c r="G1968" t="s">
        <v>65</v>
      </c>
      <c r="H1968" t="s">
        <v>66</v>
      </c>
      <c r="I1968" s="1">
        <v>41817</v>
      </c>
      <c r="J1968">
        <v>2014</v>
      </c>
      <c r="K1968" t="s">
        <v>38</v>
      </c>
      <c r="L1968" t="s">
        <v>13</v>
      </c>
      <c r="M1968" s="1">
        <v>41705</v>
      </c>
      <c r="N1968">
        <v>6</v>
      </c>
      <c r="O1968">
        <f>STANDARDIZE(N1968,$N$8,$N$9)</f>
        <v>-0.52736622377689035</v>
      </c>
      <c r="P1968">
        <f>ABS($J$3-O1968)</f>
        <v>0</v>
      </c>
      <c r="Q1968">
        <f>ABS($J$4-O1968)</f>
        <v>2.7161491721710895</v>
      </c>
      <c r="R1968">
        <f>ABS($J$5-O1968)</f>
        <v>0.37525745141837419</v>
      </c>
      <c r="S1968">
        <f>ABS($J$6-O1968)</f>
        <v>0.96494773221867647</v>
      </c>
      <c r="T1968">
        <f>MIN(P1968:S1968)</f>
        <v>0</v>
      </c>
      <c r="U1968">
        <f>MATCH(T1968,P1968:S1968, 0)</f>
        <v>1</v>
      </c>
    </row>
    <row r="1969" spans="1:21" x14ac:dyDescent="0.35">
      <c r="A1969">
        <v>1</v>
      </c>
      <c r="B1969">
        <v>1958</v>
      </c>
      <c r="C1969" t="s">
        <v>174</v>
      </c>
      <c r="D1969" t="s">
        <v>175</v>
      </c>
      <c r="E1969" t="s">
        <v>84</v>
      </c>
      <c r="F1969" t="s">
        <v>85</v>
      </c>
      <c r="G1969" t="s">
        <v>86</v>
      </c>
      <c r="H1969" t="s">
        <v>87</v>
      </c>
      <c r="I1969" s="1">
        <v>41817</v>
      </c>
      <c r="J1969">
        <v>2014</v>
      </c>
      <c r="K1969" t="s">
        <v>125</v>
      </c>
      <c r="L1969" t="s">
        <v>126</v>
      </c>
      <c r="M1969" s="1">
        <v>41919</v>
      </c>
      <c r="N1969">
        <v>13</v>
      </c>
      <c r="O1969">
        <f>STANDARDIZE(N1969,$N$8,$N$9)</f>
        <v>-0.40228040663743231</v>
      </c>
      <c r="P1969">
        <f>ABS($J$3-O1969)</f>
        <v>0.12508581713945804</v>
      </c>
      <c r="Q1969">
        <f>ABS($J$4-O1969)</f>
        <v>2.5910633550316313</v>
      </c>
      <c r="R1969">
        <f>ABS($J$5-O1969)</f>
        <v>0.25017163427891614</v>
      </c>
      <c r="S1969">
        <f>ABS($J$6-O1969)</f>
        <v>0.83986191507921837</v>
      </c>
      <c r="T1969">
        <f>MIN(P1969:S1969)</f>
        <v>0.12508581713945804</v>
      </c>
      <c r="U1969">
        <f>MATCH(T1969,P1969:S1969, 0)</f>
        <v>1</v>
      </c>
    </row>
    <row r="1970" spans="1:21" x14ac:dyDescent="0.35">
      <c r="A1970">
        <v>3</v>
      </c>
      <c r="B1970">
        <v>1959</v>
      </c>
      <c r="C1970" t="s">
        <v>14</v>
      </c>
      <c r="D1970" t="s">
        <v>15</v>
      </c>
      <c r="E1970" t="s">
        <v>24</v>
      </c>
      <c r="F1970" t="s">
        <v>25</v>
      </c>
      <c r="G1970" t="s">
        <v>26</v>
      </c>
      <c r="H1970" t="s">
        <v>27</v>
      </c>
      <c r="I1970" s="1">
        <v>41817</v>
      </c>
      <c r="J1970">
        <v>2014</v>
      </c>
      <c r="K1970" t="s">
        <v>284</v>
      </c>
      <c r="L1970" t="s">
        <v>285</v>
      </c>
      <c r="M1970" s="1">
        <v>41844</v>
      </c>
      <c r="N1970">
        <v>27</v>
      </c>
      <c r="O1970">
        <f>STANDARDIZE(N1970,$N$8,$N$9)</f>
        <v>-0.15210877235851616</v>
      </c>
      <c r="P1970">
        <f>ABS($J$3-O1970)</f>
        <v>0.37525745141837419</v>
      </c>
      <c r="Q1970">
        <f>ABS($J$4-O1970)</f>
        <v>2.3408917207527153</v>
      </c>
      <c r="R1970">
        <f>ABS($J$5-O1970)</f>
        <v>0</v>
      </c>
      <c r="S1970">
        <f>ABS($J$6-O1970)</f>
        <v>0.58969028080030228</v>
      </c>
      <c r="T1970">
        <f>MIN(P1970:S1970)</f>
        <v>0</v>
      </c>
      <c r="U1970">
        <f>MATCH(T1970,P1970:S1970, 0)</f>
        <v>3</v>
      </c>
    </row>
    <row r="1971" spans="1:21" x14ac:dyDescent="0.35">
      <c r="A1971">
        <v>2</v>
      </c>
      <c r="B1971">
        <v>1960</v>
      </c>
      <c r="C1971" t="s">
        <v>14</v>
      </c>
      <c r="D1971" t="s">
        <v>15</v>
      </c>
      <c r="E1971" t="s">
        <v>24</v>
      </c>
      <c r="F1971" t="s">
        <v>25</v>
      </c>
      <c r="G1971" t="s">
        <v>26</v>
      </c>
      <c r="H1971" t="s">
        <v>27</v>
      </c>
      <c r="I1971" s="1">
        <v>41817</v>
      </c>
      <c r="J1971">
        <v>2014</v>
      </c>
      <c r="K1971" t="s">
        <v>28</v>
      </c>
      <c r="L1971" t="s">
        <v>29</v>
      </c>
      <c r="M1971" s="1">
        <v>41985</v>
      </c>
      <c r="N1971">
        <v>168</v>
      </c>
      <c r="O1971">
        <f>STANDARDIZE(N1971,$N$8,$N$9)</f>
        <v>2.3674769728791394</v>
      </c>
      <c r="P1971">
        <f>ABS($J$3-O1971)</f>
        <v>2.89484319665603</v>
      </c>
      <c r="Q1971">
        <f>ABS($J$4-O1971)</f>
        <v>0.17869402448494043</v>
      </c>
      <c r="R1971">
        <f>ABS($J$5-O1971)</f>
        <v>2.5195857452376558</v>
      </c>
      <c r="S1971">
        <f>ABS($J$6-O1971)</f>
        <v>1.9298954644373532</v>
      </c>
      <c r="T1971">
        <f>MIN(P1971:S1971)</f>
        <v>0.17869402448494043</v>
      </c>
      <c r="U1971">
        <f>MATCH(T1971,P1971:S1971, 0)</f>
        <v>2</v>
      </c>
    </row>
    <row r="1972" spans="1:21" x14ac:dyDescent="0.35">
      <c r="A1972">
        <v>1</v>
      </c>
      <c r="B1972">
        <v>1961</v>
      </c>
      <c r="C1972" t="s">
        <v>30</v>
      </c>
      <c r="D1972" t="s">
        <v>31</v>
      </c>
      <c r="E1972" t="s">
        <v>79</v>
      </c>
      <c r="F1972" t="s">
        <v>35</v>
      </c>
      <c r="G1972" t="s">
        <v>80</v>
      </c>
      <c r="H1972" t="s">
        <v>81</v>
      </c>
      <c r="I1972" s="1">
        <v>41818</v>
      </c>
      <c r="J1972">
        <v>2014</v>
      </c>
      <c r="K1972" t="s">
        <v>77</v>
      </c>
      <c r="L1972" t="s">
        <v>78</v>
      </c>
      <c r="M1972" s="1">
        <v>41646</v>
      </c>
      <c r="N1972">
        <v>3</v>
      </c>
      <c r="O1972">
        <f>STANDARDIZE(N1972,$N$8,$N$9)</f>
        <v>-0.58097443112237235</v>
      </c>
      <c r="P1972">
        <f>ABS($J$3-O1972)</f>
        <v>5.3608207345481995E-2</v>
      </c>
      <c r="Q1972">
        <f>ABS($J$4-O1972)</f>
        <v>2.7697573795165713</v>
      </c>
      <c r="R1972">
        <f>ABS($J$5-O1972)</f>
        <v>0.42886565876385618</v>
      </c>
      <c r="S1972">
        <f>ABS($J$6-O1972)</f>
        <v>1.0185559395641586</v>
      </c>
      <c r="T1972">
        <f>MIN(P1972:S1972)</f>
        <v>5.3608207345481995E-2</v>
      </c>
      <c r="U1972">
        <f>MATCH(T1972,P1972:S1972, 0)</f>
        <v>1</v>
      </c>
    </row>
    <row r="1973" spans="1:21" x14ac:dyDescent="0.35">
      <c r="A1973">
        <v>1</v>
      </c>
      <c r="B1973">
        <v>1962</v>
      </c>
      <c r="C1973" t="s">
        <v>14</v>
      </c>
      <c r="D1973" t="s">
        <v>15</v>
      </c>
      <c r="E1973" t="s">
        <v>16</v>
      </c>
      <c r="F1973" t="s">
        <v>17</v>
      </c>
      <c r="G1973" t="s">
        <v>39</v>
      </c>
      <c r="H1973" t="s">
        <v>40</v>
      </c>
      <c r="I1973" s="1">
        <v>41818</v>
      </c>
      <c r="J1973">
        <v>2014</v>
      </c>
      <c r="K1973" t="s">
        <v>77</v>
      </c>
      <c r="L1973" t="s">
        <v>78</v>
      </c>
      <c r="M1973" s="1">
        <v>41950</v>
      </c>
      <c r="N1973">
        <v>13</v>
      </c>
      <c r="O1973">
        <f>STANDARDIZE(N1973,$N$8,$N$9)</f>
        <v>-0.40228040663743231</v>
      </c>
      <c r="P1973">
        <f>ABS($J$3-O1973)</f>
        <v>0.12508581713945804</v>
      </c>
      <c r="Q1973">
        <f>ABS($J$4-O1973)</f>
        <v>2.5910633550316313</v>
      </c>
      <c r="R1973">
        <f>ABS($J$5-O1973)</f>
        <v>0.25017163427891614</v>
      </c>
      <c r="S1973">
        <f>ABS($J$6-O1973)</f>
        <v>0.83986191507921837</v>
      </c>
      <c r="T1973">
        <f>MIN(P1973:S1973)</f>
        <v>0.12508581713945804</v>
      </c>
      <c r="U1973">
        <f>MATCH(T1973,P1973:S1973, 0)</f>
        <v>1</v>
      </c>
    </row>
    <row r="1974" spans="1:21" x14ac:dyDescent="0.35">
      <c r="A1974">
        <v>3</v>
      </c>
      <c r="B1974">
        <v>1963</v>
      </c>
      <c r="C1974" t="s">
        <v>71</v>
      </c>
      <c r="D1974" t="s">
        <v>72</v>
      </c>
      <c r="E1974" t="s">
        <v>73</v>
      </c>
      <c r="F1974" t="s">
        <v>74</v>
      </c>
      <c r="G1974" t="s">
        <v>114</v>
      </c>
      <c r="H1974" t="s">
        <v>115</v>
      </c>
      <c r="I1974" s="1">
        <v>41818</v>
      </c>
      <c r="J1974">
        <v>2014</v>
      </c>
      <c r="K1974" t="s">
        <v>28</v>
      </c>
      <c r="L1974" t="s">
        <v>29</v>
      </c>
      <c r="M1974" s="1">
        <v>41849</v>
      </c>
      <c r="N1974">
        <v>31</v>
      </c>
      <c r="O1974">
        <f>STANDARDIZE(N1974,$N$8,$N$9)</f>
        <v>-8.0631162564540129E-2</v>
      </c>
      <c r="P1974">
        <f>ABS($J$3-O1974)</f>
        <v>0.44673506121235024</v>
      </c>
      <c r="Q1974">
        <f>ABS($J$4-O1974)</f>
        <v>2.2694141109587389</v>
      </c>
      <c r="R1974">
        <f>ABS($J$5-O1974)</f>
        <v>7.1477609793976035E-2</v>
      </c>
      <c r="S1974">
        <f>ABS($J$6-O1974)</f>
        <v>0.51821267100632629</v>
      </c>
      <c r="T1974">
        <f>MIN(P1974:S1974)</f>
        <v>7.1477609793976035E-2</v>
      </c>
      <c r="U1974">
        <f>MATCH(T1974,P1974:S1974, 0)</f>
        <v>3</v>
      </c>
    </row>
    <row r="1975" spans="1:21" x14ac:dyDescent="0.35">
      <c r="A1975">
        <v>4</v>
      </c>
      <c r="B1975">
        <v>1964</v>
      </c>
      <c r="C1975" t="s">
        <v>184</v>
      </c>
      <c r="D1975" t="s">
        <v>185</v>
      </c>
      <c r="E1975" t="s">
        <v>84</v>
      </c>
      <c r="F1975" t="s">
        <v>85</v>
      </c>
      <c r="G1975" t="s">
        <v>86</v>
      </c>
      <c r="H1975" t="s">
        <v>87</v>
      </c>
      <c r="I1975" s="1">
        <v>41818</v>
      </c>
      <c r="J1975">
        <v>2014</v>
      </c>
      <c r="K1975" t="s">
        <v>41</v>
      </c>
      <c r="L1975" t="s">
        <v>42</v>
      </c>
      <c r="M1975" s="1">
        <v>41879</v>
      </c>
      <c r="N1975">
        <v>61</v>
      </c>
      <c r="O1975">
        <f>STANDARDIZE(N1975,$N$8,$N$9)</f>
        <v>0.45545091089028017</v>
      </c>
      <c r="P1975">
        <f>ABS($J$3-O1975)</f>
        <v>0.98281713466717058</v>
      </c>
      <c r="Q1975">
        <f>ABS($J$4-O1975)</f>
        <v>1.7333320375039187</v>
      </c>
      <c r="R1975">
        <f>ABS($J$5-O1975)</f>
        <v>0.60755968324879639</v>
      </c>
      <c r="S1975">
        <f>ABS($J$6-O1975)</f>
        <v>1.7869402448494054E-2</v>
      </c>
      <c r="T1975">
        <f>MIN(P1975:S1975)</f>
        <v>1.7869402448494054E-2</v>
      </c>
      <c r="U1975">
        <f>MATCH(T1975,P1975:S1975, 0)</f>
        <v>4</v>
      </c>
    </row>
    <row r="1976" spans="1:21" x14ac:dyDescent="0.35">
      <c r="A1976">
        <v>1</v>
      </c>
      <c r="B1976">
        <v>1965</v>
      </c>
      <c r="C1976" t="s">
        <v>14</v>
      </c>
      <c r="D1976" t="s">
        <v>15</v>
      </c>
      <c r="E1976" t="s">
        <v>105</v>
      </c>
      <c r="F1976" t="s">
        <v>59</v>
      </c>
      <c r="G1976" t="s">
        <v>106</v>
      </c>
      <c r="H1976" t="s">
        <v>107</v>
      </c>
      <c r="I1976" s="1">
        <v>41819</v>
      </c>
      <c r="J1976">
        <v>2014</v>
      </c>
      <c r="K1976" t="s">
        <v>77</v>
      </c>
      <c r="L1976" t="s">
        <v>78</v>
      </c>
      <c r="M1976" s="1">
        <v>41827</v>
      </c>
      <c r="N1976">
        <v>8</v>
      </c>
      <c r="O1976">
        <f>STANDARDIZE(N1976,$N$8,$N$9)</f>
        <v>-0.49162741887990236</v>
      </c>
      <c r="P1976">
        <f>ABS($J$3-O1976)</f>
        <v>3.5738804896987997E-2</v>
      </c>
      <c r="Q1976">
        <f>ABS($J$4-O1976)</f>
        <v>2.6804103672741011</v>
      </c>
      <c r="R1976">
        <f>ABS($J$5-O1976)</f>
        <v>0.33951864652138619</v>
      </c>
      <c r="S1976">
        <f>ABS($J$6-O1976)</f>
        <v>0.92920892732168847</v>
      </c>
      <c r="T1976">
        <f>MIN(P1976:S1976)</f>
        <v>3.5738804896987997E-2</v>
      </c>
      <c r="U1976">
        <f>MATCH(T1976,P1976:S1976, 0)</f>
        <v>1</v>
      </c>
    </row>
    <row r="1977" spans="1:21" x14ac:dyDescent="0.35">
      <c r="A1977">
        <v>1</v>
      </c>
      <c r="B1977">
        <v>1966</v>
      </c>
      <c r="C1977" t="s">
        <v>135</v>
      </c>
      <c r="D1977" t="s">
        <v>136</v>
      </c>
      <c r="E1977" t="s">
        <v>105</v>
      </c>
      <c r="F1977" t="s">
        <v>59</v>
      </c>
      <c r="G1977" t="s">
        <v>106</v>
      </c>
      <c r="H1977" t="s">
        <v>107</v>
      </c>
      <c r="I1977" s="1">
        <v>41819</v>
      </c>
      <c r="J1977">
        <v>2014</v>
      </c>
      <c r="K1977" t="s">
        <v>77</v>
      </c>
      <c r="L1977" t="s">
        <v>78</v>
      </c>
      <c r="M1977" s="1">
        <v>41950</v>
      </c>
      <c r="N1977">
        <v>12</v>
      </c>
      <c r="O1977">
        <f>STANDARDIZE(N1977,$N$8,$N$9)</f>
        <v>-0.42014980908592631</v>
      </c>
      <c r="P1977">
        <f>ABS($J$3-O1977)</f>
        <v>0.10721641469096405</v>
      </c>
      <c r="Q1977">
        <f>ABS($J$4-O1977)</f>
        <v>2.6089327574801251</v>
      </c>
      <c r="R1977">
        <f>ABS($J$5-O1977)</f>
        <v>0.26804103672741014</v>
      </c>
      <c r="S1977">
        <f>ABS($J$6-O1977)</f>
        <v>0.85773131752771237</v>
      </c>
      <c r="T1977">
        <f>MIN(P1977:S1977)</f>
        <v>0.10721641469096405</v>
      </c>
      <c r="U1977">
        <f>MATCH(T1977,P1977:S1977, 0)</f>
        <v>1</v>
      </c>
    </row>
    <row r="1978" spans="1:21" x14ac:dyDescent="0.35">
      <c r="A1978">
        <v>3</v>
      </c>
      <c r="B1978">
        <v>1967</v>
      </c>
      <c r="C1978" t="s">
        <v>30</v>
      </c>
      <c r="D1978" t="s">
        <v>31</v>
      </c>
      <c r="E1978" t="s">
        <v>79</v>
      </c>
      <c r="F1978" t="s">
        <v>35</v>
      </c>
      <c r="G1978" t="s">
        <v>80</v>
      </c>
      <c r="H1978" t="s">
        <v>81</v>
      </c>
      <c r="I1978" s="1">
        <v>41819</v>
      </c>
      <c r="J1978">
        <v>2014</v>
      </c>
      <c r="K1978" t="s">
        <v>77</v>
      </c>
      <c r="L1978" t="s">
        <v>78</v>
      </c>
      <c r="M1978" s="1">
        <v>41841</v>
      </c>
      <c r="N1978">
        <v>22</v>
      </c>
      <c r="O1978">
        <f>STANDARDIZE(N1978,$N$8,$N$9)</f>
        <v>-0.24145578460098621</v>
      </c>
      <c r="P1978">
        <f>ABS($J$3-O1978)</f>
        <v>0.28591043917590414</v>
      </c>
      <c r="Q1978">
        <f>ABS($J$4-O1978)</f>
        <v>2.4302387329951851</v>
      </c>
      <c r="R1978">
        <f>ABS($J$5-O1978)</f>
        <v>8.9347012242470047E-2</v>
      </c>
      <c r="S1978">
        <f>ABS($J$6-O1978)</f>
        <v>0.67903729304277238</v>
      </c>
      <c r="T1978">
        <f>MIN(P1978:S1978)</f>
        <v>8.9347012242470047E-2</v>
      </c>
      <c r="U1978">
        <f>MATCH(T1978,P1978:S1978, 0)</f>
        <v>3</v>
      </c>
    </row>
    <row r="1979" spans="1:21" x14ac:dyDescent="0.35">
      <c r="A1979">
        <v>3</v>
      </c>
      <c r="B1979">
        <v>1968</v>
      </c>
      <c r="C1979" t="s">
        <v>14</v>
      </c>
      <c r="D1979" t="s">
        <v>15</v>
      </c>
      <c r="E1979" t="s">
        <v>79</v>
      </c>
      <c r="F1979" t="s">
        <v>35</v>
      </c>
      <c r="G1979" t="s">
        <v>80</v>
      </c>
      <c r="H1979" t="s">
        <v>81</v>
      </c>
      <c r="I1979" s="1">
        <v>41819</v>
      </c>
      <c r="J1979">
        <v>2014</v>
      </c>
      <c r="K1979" t="s">
        <v>77</v>
      </c>
      <c r="L1979" t="s">
        <v>78</v>
      </c>
      <c r="M1979" s="1">
        <v>41844</v>
      </c>
      <c r="N1979">
        <v>25</v>
      </c>
      <c r="O1979">
        <f>STANDARDIZE(N1979,$N$8,$N$9)</f>
        <v>-0.18784757725550419</v>
      </c>
      <c r="P1979">
        <f>ABS($J$3-O1979)</f>
        <v>0.33951864652138619</v>
      </c>
      <c r="Q1979">
        <f>ABS($J$4-O1979)</f>
        <v>2.3766305256497033</v>
      </c>
      <c r="R1979">
        <f>ABS($J$5-O1979)</f>
        <v>3.5738804896988025E-2</v>
      </c>
      <c r="S1979">
        <f>ABS($J$6-O1979)</f>
        <v>0.62542908569729028</v>
      </c>
      <c r="T1979">
        <f>MIN(P1979:S1979)</f>
        <v>3.5738804896988025E-2</v>
      </c>
      <c r="U1979">
        <f>MATCH(T1979,P1979:S1979, 0)</f>
        <v>3</v>
      </c>
    </row>
    <row r="1980" spans="1:21" x14ac:dyDescent="0.35">
      <c r="A1980">
        <v>3</v>
      </c>
      <c r="B1980">
        <v>1969</v>
      </c>
      <c r="C1980" t="s">
        <v>30</v>
      </c>
      <c r="D1980" t="s">
        <v>31</v>
      </c>
      <c r="E1980" t="s">
        <v>79</v>
      </c>
      <c r="F1980" t="s">
        <v>35</v>
      </c>
      <c r="G1980" t="s">
        <v>80</v>
      </c>
      <c r="H1980" t="s">
        <v>81</v>
      </c>
      <c r="I1980" s="1">
        <v>41819</v>
      </c>
      <c r="J1980">
        <v>2014</v>
      </c>
      <c r="K1980" t="s">
        <v>77</v>
      </c>
      <c r="L1980" t="s">
        <v>78</v>
      </c>
      <c r="M1980" s="1">
        <v>41845</v>
      </c>
      <c r="N1980">
        <v>26</v>
      </c>
      <c r="O1980">
        <f>STANDARDIZE(N1980,$N$8,$N$9)</f>
        <v>-0.16997817480701016</v>
      </c>
      <c r="P1980">
        <f>ABS($J$3-O1980)</f>
        <v>0.35738804896988019</v>
      </c>
      <c r="Q1980">
        <f>ABS($J$4-O1980)</f>
        <v>2.3587611232012091</v>
      </c>
      <c r="R1980">
        <f>ABS($J$5-O1980)</f>
        <v>1.7869402448493998E-2</v>
      </c>
      <c r="S1980">
        <f>ABS($J$6-O1980)</f>
        <v>0.60755968324879628</v>
      </c>
      <c r="T1980">
        <f>MIN(P1980:S1980)</f>
        <v>1.7869402448493998E-2</v>
      </c>
      <c r="U1980">
        <f>MATCH(T1980,P1980:S1980, 0)</f>
        <v>3</v>
      </c>
    </row>
    <row r="1981" spans="1:21" x14ac:dyDescent="0.35">
      <c r="A1981">
        <v>3</v>
      </c>
      <c r="B1981">
        <v>1970</v>
      </c>
      <c r="C1981" t="s">
        <v>30</v>
      </c>
      <c r="D1981" t="s">
        <v>31</v>
      </c>
      <c r="E1981" t="s">
        <v>79</v>
      </c>
      <c r="F1981" t="s">
        <v>35</v>
      </c>
      <c r="G1981" t="s">
        <v>80</v>
      </c>
      <c r="H1981" t="s">
        <v>81</v>
      </c>
      <c r="I1981" s="1">
        <v>41819</v>
      </c>
      <c r="J1981">
        <v>2014</v>
      </c>
      <c r="K1981" t="s">
        <v>77</v>
      </c>
      <c r="L1981" t="s">
        <v>78</v>
      </c>
      <c r="M1981" s="1">
        <v>41845</v>
      </c>
      <c r="N1981">
        <v>26</v>
      </c>
      <c r="O1981">
        <f>STANDARDIZE(N1981,$N$8,$N$9)</f>
        <v>-0.16997817480701016</v>
      </c>
      <c r="P1981">
        <f>ABS($J$3-O1981)</f>
        <v>0.35738804896988019</v>
      </c>
      <c r="Q1981">
        <f>ABS($J$4-O1981)</f>
        <v>2.3587611232012091</v>
      </c>
      <c r="R1981">
        <f>ABS($J$5-O1981)</f>
        <v>1.7869402448493998E-2</v>
      </c>
      <c r="S1981">
        <f>ABS($J$6-O1981)</f>
        <v>0.60755968324879628</v>
      </c>
      <c r="T1981">
        <f>MIN(P1981:S1981)</f>
        <v>1.7869402448493998E-2</v>
      </c>
      <c r="U1981">
        <f>MATCH(T1981,P1981:S1981, 0)</f>
        <v>3</v>
      </c>
    </row>
    <row r="1982" spans="1:21" x14ac:dyDescent="0.35">
      <c r="A1982">
        <v>1</v>
      </c>
      <c r="B1982">
        <v>1971</v>
      </c>
      <c r="C1982" t="s">
        <v>172</v>
      </c>
      <c r="D1982" t="s">
        <v>173</v>
      </c>
      <c r="E1982" t="s">
        <v>141</v>
      </c>
      <c r="F1982" t="s">
        <v>142</v>
      </c>
      <c r="G1982" t="s">
        <v>143</v>
      </c>
      <c r="H1982" t="s">
        <v>144</v>
      </c>
      <c r="I1982" s="1">
        <v>41820</v>
      </c>
      <c r="J1982">
        <v>2014</v>
      </c>
      <c r="K1982" t="s">
        <v>77</v>
      </c>
      <c r="L1982" t="s">
        <v>78</v>
      </c>
      <c r="M1982" s="1">
        <v>41836</v>
      </c>
      <c r="N1982">
        <v>16</v>
      </c>
      <c r="O1982">
        <f>STANDARDIZE(N1982,$N$8,$N$9)</f>
        <v>-0.34867219929195026</v>
      </c>
      <c r="P1982">
        <f>ABS($J$3-O1982)</f>
        <v>0.17869402448494009</v>
      </c>
      <c r="Q1982">
        <f>ABS($J$4-O1982)</f>
        <v>2.5374551476861491</v>
      </c>
      <c r="R1982">
        <f>ABS($J$5-O1982)</f>
        <v>0.19656342693343409</v>
      </c>
      <c r="S1982">
        <f>ABS($J$6-O1982)</f>
        <v>0.78625370773373637</v>
      </c>
      <c r="T1982">
        <f>MIN(P1982:S1982)</f>
        <v>0.17869402448494009</v>
      </c>
      <c r="U1982">
        <f>MATCH(T1982,P1982:S1982, 0)</f>
        <v>1</v>
      </c>
    </row>
    <row r="1983" spans="1:21" x14ac:dyDescent="0.35">
      <c r="A1983">
        <v>1</v>
      </c>
      <c r="B1983">
        <v>1972</v>
      </c>
      <c r="C1983" t="s">
        <v>229</v>
      </c>
      <c r="D1983" t="s">
        <v>230</v>
      </c>
      <c r="E1983" t="s">
        <v>73</v>
      </c>
      <c r="F1983" t="s">
        <v>74</v>
      </c>
      <c r="G1983" t="s">
        <v>114</v>
      </c>
      <c r="H1983" t="s">
        <v>115</v>
      </c>
      <c r="I1983" s="1">
        <v>41820</v>
      </c>
      <c r="J1983">
        <v>2014</v>
      </c>
      <c r="K1983" t="s">
        <v>77</v>
      </c>
      <c r="L1983" t="s">
        <v>78</v>
      </c>
      <c r="M1983" s="1">
        <v>41836</v>
      </c>
      <c r="N1983">
        <v>16</v>
      </c>
      <c r="O1983">
        <f>STANDARDIZE(N1983,$N$8,$N$9)</f>
        <v>-0.34867219929195026</v>
      </c>
      <c r="P1983">
        <f>ABS($J$3-O1983)</f>
        <v>0.17869402448494009</v>
      </c>
      <c r="Q1983">
        <f>ABS($J$4-O1983)</f>
        <v>2.5374551476861491</v>
      </c>
      <c r="R1983">
        <f>ABS($J$5-O1983)</f>
        <v>0.19656342693343409</v>
      </c>
      <c r="S1983">
        <f>ABS($J$6-O1983)</f>
        <v>0.78625370773373637</v>
      </c>
      <c r="T1983">
        <f>MIN(P1983:S1983)</f>
        <v>0.17869402448494009</v>
      </c>
      <c r="U1983">
        <f>MATCH(T1983,P1983:S1983, 0)</f>
        <v>1</v>
      </c>
    </row>
    <row r="1984" spans="1:21" x14ac:dyDescent="0.35">
      <c r="A1984">
        <v>1</v>
      </c>
      <c r="B1984">
        <v>1973</v>
      </c>
      <c r="C1984" t="s">
        <v>172</v>
      </c>
      <c r="D1984" t="s">
        <v>173</v>
      </c>
      <c r="E1984" t="s">
        <v>73</v>
      </c>
      <c r="F1984" t="s">
        <v>74</v>
      </c>
      <c r="G1984" t="s">
        <v>114</v>
      </c>
      <c r="H1984" t="s">
        <v>115</v>
      </c>
      <c r="I1984" s="1">
        <v>41820</v>
      </c>
      <c r="J1984">
        <v>2014</v>
      </c>
      <c r="K1984" t="s">
        <v>284</v>
      </c>
      <c r="L1984" t="s">
        <v>285</v>
      </c>
      <c r="M1984" s="1">
        <v>41836</v>
      </c>
      <c r="N1984">
        <v>16</v>
      </c>
      <c r="O1984">
        <f>STANDARDIZE(N1984,$N$8,$N$9)</f>
        <v>-0.34867219929195026</v>
      </c>
      <c r="P1984">
        <f>ABS($J$3-O1984)</f>
        <v>0.17869402448494009</v>
      </c>
      <c r="Q1984">
        <f>ABS($J$4-O1984)</f>
        <v>2.5374551476861491</v>
      </c>
      <c r="R1984">
        <f>ABS($J$5-O1984)</f>
        <v>0.19656342693343409</v>
      </c>
      <c r="S1984">
        <f>ABS($J$6-O1984)</f>
        <v>0.78625370773373637</v>
      </c>
      <c r="T1984">
        <f>MIN(P1984:S1984)</f>
        <v>0.17869402448494009</v>
      </c>
      <c r="U1984">
        <f>MATCH(T1984,P1984:S1984, 0)</f>
        <v>1</v>
      </c>
    </row>
    <row r="1985" spans="1:21" x14ac:dyDescent="0.35">
      <c r="A1985">
        <v>1</v>
      </c>
      <c r="B1985">
        <v>1974</v>
      </c>
      <c r="C1985" t="s">
        <v>529</v>
      </c>
      <c r="D1985" t="s">
        <v>530</v>
      </c>
      <c r="E1985" t="s">
        <v>79</v>
      </c>
      <c r="F1985" t="s">
        <v>35</v>
      </c>
      <c r="G1985" t="s">
        <v>80</v>
      </c>
      <c r="H1985" t="s">
        <v>81</v>
      </c>
      <c r="I1985" s="1">
        <v>41821</v>
      </c>
      <c r="J1985">
        <v>2014</v>
      </c>
      <c r="K1985" t="s">
        <v>77</v>
      </c>
      <c r="L1985" t="s">
        <v>78</v>
      </c>
      <c r="M1985" s="1">
        <v>41913</v>
      </c>
      <c r="N1985">
        <v>3</v>
      </c>
      <c r="O1985">
        <f>STANDARDIZE(N1985,$N$8,$N$9)</f>
        <v>-0.58097443112237235</v>
      </c>
      <c r="P1985">
        <f>ABS($J$3-O1985)</f>
        <v>5.3608207345481995E-2</v>
      </c>
      <c r="Q1985">
        <f>ABS($J$4-O1985)</f>
        <v>2.7697573795165713</v>
      </c>
      <c r="R1985">
        <f>ABS($J$5-O1985)</f>
        <v>0.42886565876385618</v>
      </c>
      <c r="S1985">
        <f>ABS($J$6-O1985)</f>
        <v>1.0185559395641586</v>
      </c>
      <c r="T1985">
        <f>MIN(P1985:S1985)</f>
        <v>5.3608207345481995E-2</v>
      </c>
      <c r="U1985">
        <f>MATCH(T1985,P1985:S1985, 0)</f>
        <v>1</v>
      </c>
    </row>
    <row r="1986" spans="1:21" x14ac:dyDescent="0.35">
      <c r="A1986">
        <v>1</v>
      </c>
      <c r="B1986">
        <v>1975</v>
      </c>
      <c r="C1986" t="s">
        <v>159</v>
      </c>
      <c r="D1986" t="s">
        <v>160</v>
      </c>
      <c r="E1986" t="s">
        <v>16</v>
      </c>
      <c r="F1986" t="s">
        <v>17</v>
      </c>
      <c r="G1986" t="s">
        <v>39</v>
      </c>
      <c r="H1986" t="s">
        <v>40</v>
      </c>
      <c r="I1986" s="1">
        <v>41821</v>
      </c>
      <c r="J1986">
        <v>2014</v>
      </c>
      <c r="K1986" t="s">
        <v>38</v>
      </c>
      <c r="L1986" t="s">
        <v>13</v>
      </c>
      <c r="M1986" s="1">
        <v>41944</v>
      </c>
      <c r="N1986">
        <v>4</v>
      </c>
      <c r="O1986">
        <f>STANDARDIZE(N1986,$N$8,$N$9)</f>
        <v>-0.56310502867387835</v>
      </c>
      <c r="P1986">
        <f>ABS($J$3-O1986)</f>
        <v>3.5738804896987997E-2</v>
      </c>
      <c r="Q1986">
        <f>ABS($J$4-O1986)</f>
        <v>2.7518879770680771</v>
      </c>
      <c r="R1986">
        <f>ABS($J$5-O1986)</f>
        <v>0.41099625631536219</v>
      </c>
      <c r="S1986">
        <f>ABS($J$6-O1986)</f>
        <v>1.0006865371156644</v>
      </c>
      <c r="T1986">
        <f>MIN(P1986:S1986)</f>
        <v>3.5738804896987997E-2</v>
      </c>
      <c r="U1986">
        <f>MATCH(T1986,P1986:S1986, 0)</f>
        <v>1</v>
      </c>
    </row>
    <row r="1987" spans="1:21" x14ac:dyDescent="0.35">
      <c r="A1987">
        <v>3</v>
      </c>
      <c r="B1987">
        <v>1976</v>
      </c>
      <c r="C1987" t="s">
        <v>206</v>
      </c>
      <c r="D1987" t="s">
        <v>207</v>
      </c>
      <c r="E1987" t="s">
        <v>84</v>
      </c>
      <c r="F1987" t="s">
        <v>85</v>
      </c>
      <c r="G1987" t="s">
        <v>86</v>
      </c>
      <c r="H1987" t="s">
        <v>87</v>
      </c>
      <c r="I1987" s="1">
        <v>41821</v>
      </c>
      <c r="J1987">
        <v>2014</v>
      </c>
      <c r="K1987" t="s">
        <v>166</v>
      </c>
      <c r="L1987" t="s">
        <v>167</v>
      </c>
      <c r="M1987" s="1">
        <v>41641</v>
      </c>
      <c r="N1987">
        <v>25</v>
      </c>
      <c r="O1987">
        <f>STANDARDIZE(N1987,$N$8,$N$9)</f>
        <v>-0.18784757725550419</v>
      </c>
      <c r="P1987">
        <f>ABS($J$3-O1987)</f>
        <v>0.33951864652138619</v>
      </c>
      <c r="Q1987">
        <f>ABS($J$4-O1987)</f>
        <v>2.3766305256497033</v>
      </c>
      <c r="R1987">
        <f>ABS($J$5-O1987)</f>
        <v>3.5738804896988025E-2</v>
      </c>
      <c r="S1987">
        <f>ABS($J$6-O1987)</f>
        <v>0.62542908569729028</v>
      </c>
      <c r="T1987">
        <f>MIN(P1987:S1987)</f>
        <v>3.5738804896988025E-2</v>
      </c>
      <c r="U1987">
        <f>MATCH(T1987,P1987:S1987, 0)</f>
        <v>3</v>
      </c>
    </row>
    <row r="1988" spans="1:21" x14ac:dyDescent="0.35">
      <c r="A1988">
        <v>3</v>
      </c>
      <c r="B1988">
        <v>1977</v>
      </c>
      <c r="C1988" t="s">
        <v>67</v>
      </c>
      <c r="D1988" t="s">
        <v>68</v>
      </c>
      <c r="E1988" t="s">
        <v>141</v>
      </c>
      <c r="F1988" t="s">
        <v>142</v>
      </c>
      <c r="G1988" t="s">
        <v>143</v>
      </c>
      <c r="H1988" t="s">
        <v>144</v>
      </c>
      <c r="I1988" s="1">
        <v>41821</v>
      </c>
      <c r="J1988">
        <v>2014</v>
      </c>
      <c r="K1988" t="s">
        <v>77</v>
      </c>
      <c r="L1988" t="s">
        <v>78</v>
      </c>
      <c r="M1988" s="1">
        <v>41761</v>
      </c>
      <c r="N1988">
        <v>29</v>
      </c>
      <c r="O1988">
        <f>STANDARDIZE(N1988,$N$8,$N$9)</f>
        <v>-0.11636996746152814</v>
      </c>
      <c r="P1988">
        <f>ABS($J$3-O1988)</f>
        <v>0.41099625631536219</v>
      </c>
      <c r="Q1988">
        <f>ABS($J$4-O1988)</f>
        <v>2.3051529158557269</v>
      </c>
      <c r="R1988">
        <f>ABS($J$5-O1988)</f>
        <v>3.5738804896988025E-2</v>
      </c>
      <c r="S1988">
        <f>ABS($J$6-O1988)</f>
        <v>0.55395147590331428</v>
      </c>
      <c r="T1988">
        <f>MIN(P1988:S1988)</f>
        <v>3.5738804896988025E-2</v>
      </c>
      <c r="U1988">
        <f>MATCH(T1988,P1988:S1988, 0)</f>
        <v>3</v>
      </c>
    </row>
    <row r="1989" spans="1:21" x14ac:dyDescent="0.35">
      <c r="A1989">
        <v>3</v>
      </c>
      <c r="B1989">
        <v>1978</v>
      </c>
      <c r="C1989" t="s">
        <v>112</v>
      </c>
      <c r="D1989" t="s">
        <v>113</v>
      </c>
      <c r="E1989" t="s">
        <v>73</v>
      </c>
      <c r="F1989" t="s">
        <v>74</v>
      </c>
      <c r="G1989" t="s">
        <v>114</v>
      </c>
      <c r="H1989" t="s">
        <v>115</v>
      </c>
      <c r="I1989" s="1">
        <v>41821</v>
      </c>
      <c r="J1989">
        <v>2014</v>
      </c>
      <c r="K1989" t="s">
        <v>77</v>
      </c>
      <c r="L1989" t="s">
        <v>78</v>
      </c>
      <c r="M1989" s="1">
        <v>41792</v>
      </c>
      <c r="N1989">
        <v>30</v>
      </c>
      <c r="O1989">
        <f>STANDARDIZE(N1989,$N$8,$N$9)</f>
        <v>-9.8500565013034141E-2</v>
      </c>
      <c r="P1989">
        <f>ABS($J$3-O1989)</f>
        <v>0.42886565876385618</v>
      </c>
      <c r="Q1989">
        <f>ABS($J$4-O1989)</f>
        <v>2.2872835134072331</v>
      </c>
      <c r="R1989">
        <f>ABS($J$5-O1989)</f>
        <v>5.3608207345482023E-2</v>
      </c>
      <c r="S1989">
        <f>ABS($J$6-O1989)</f>
        <v>0.53608207345482028</v>
      </c>
      <c r="T1989">
        <f>MIN(P1989:S1989)</f>
        <v>5.3608207345482023E-2</v>
      </c>
      <c r="U1989">
        <f>MATCH(T1989,P1989:S1989, 0)</f>
        <v>3</v>
      </c>
    </row>
    <row r="1990" spans="1:21" x14ac:dyDescent="0.35">
      <c r="A1990">
        <v>3</v>
      </c>
      <c r="B1990">
        <v>1979</v>
      </c>
      <c r="C1990" t="s">
        <v>453</v>
      </c>
      <c r="D1990" t="s">
        <v>454</v>
      </c>
      <c r="E1990" t="s">
        <v>73</v>
      </c>
      <c r="F1990" t="s">
        <v>74</v>
      </c>
      <c r="G1990" t="s">
        <v>114</v>
      </c>
      <c r="H1990" t="s">
        <v>115</v>
      </c>
      <c r="I1990" s="1">
        <v>41821</v>
      </c>
      <c r="J1990">
        <v>2014</v>
      </c>
      <c r="K1990" t="s">
        <v>77</v>
      </c>
      <c r="L1990" t="s">
        <v>78</v>
      </c>
      <c r="M1990" s="1">
        <v>41975</v>
      </c>
      <c r="N1990">
        <v>36</v>
      </c>
      <c r="O1990">
        <f>STANDARDIZE(N1990,$N$8,$N$9)</f>
        <v>8.7158496779299183E-3</v>
      </c>
      <c r="P1990">
        <f>ABS($J$3-O1990)</f>
        <v>0.53608207345482028</v>
      </c>
      <c r="Q1990">
        <f>ABS($J$4-O1990)</f>
        <v>2.1800670987162691</v>
      </c>
      <c r="R1990">
        <f>ABS($J$5-O1990)</f>
        <v>0.1608246220364461</v>
      </c>
      <c r="S1990">
        <f>ABS($J$6-O1990)</f>
        <v>0.42886565876385618</v>
      </c>
      <c r="T1990">
        <f>MIN(P1990:S1990)</f>
        <v>0.1608246220364461</v>
      </c>
      <c r="U1990">
        <f>MATCH(T1990,P1990:S1990, 0)</f>
        <v>3</v>
      </c>
    </row>
    <row r="1991" spans="1:21" x14ac:dyDescent="0.35">
      <c r="A1991">
        <v>3</v>
      </c>
      <c r="B1991">
        <v>1980</v>
      </c>
      <c r="C1991" t="s">
        <v>67</v>
      </c>
      <c r="D1991" t="s">
        <v>68</v>
      </c>
      <c r="E1991" t="s">
        <v>163</v>
      </c>
      <c r="F1991" t="s">
        <v>59</v>
      </c>
      <c r="G1991" t="s">
        <v>164</v>
      </c>
      <c r="H1991" t="s">
        <v>165</v>
      </c>
      <c r="I1991" s="1">
        <v>41821</v>
      </c>
      <c r="J1991">
        <v>2014</v>
      </c>
      <c r="K1991" t="s">
        <v>77</v>
      </c>
      <c r="L1991" t="s">
        <v>78</v>
      </c>
      <c r="M1991" s="1">
        <v>41683</v>
      </c>
      <c r="N1991">
        <v>37</v>
      </c>
      <c r="O1991">
        <f>STANDARDIZE(N1991,$N$8,$N$9)</f>
        <v>2.6585252126423927E-2</v>
      </c>
      <c r="P1991">
        <f>ABS($J$3-O1991)</f>
        <v>0.55395147590331428</v>
      </c>
      <c r="Q1991">
        <f>ABS($J$4-O1991)</f>
        <v>2.1621976962677749</v>
      </c>
      <c r="R1991">
        <f>ABS($J$5-O1991)</f>
        <v>0.17869402448494009</v>
      </c>
      <c r="S1991">
        <f>ABS($J$6-O1991)</f>
        <v>0.41099625631536219</v>
      </c>
      <c r="T1991">
        <f>MIN(P1991:S1991)</f>
        <v>0.17869402448494009</v>
      </c>
      <c r="U1991">
        <f>MATCH(T1991,P1991:S1991, 0)</f>
        <v>3</v>
      </c>
    </row>
    <row r="1992" spans="1:21" x14ac:dyDescent="0.35">
      <c r="A1992">
        <v>4</v>
      </c>
      <c r="B1992">
        <v>1981</v>
      </c>
      <c r="C1992" t="s">
        <v>22</v>
      </c>
      <c r="D1992" t="s">
        <v>23</v>
      </c>
      <c r="E1992" t="s">
        <v>121</v>
      </c>
      <c r="F1992" t="s">
        <v>122</v>
      </c>
      <c r="G1992" t="s">
        <v>123</v>
      </c>
      <c r="H1992" t="s">
        <v>124</v>
      </c>
      <c r="I1992" s="1">
        <v>41821</v>
      </c>
      <c r="J1992">
        <v>2014</v>
      </c>
      <c r="K1992" t="s">
        <v>94</v>
      </c>
      <c r="L1992" t="s">
        <v>95</v>
      </c>
      <c r="M1992" s="1">
        <v>41696</v>
      </c>
      <c r="N1992">
        <v>50</v>
      </c>
      <c r="O1992">
        <f>STANDARDIZE(N1992,$N$8,$N$9)</f>
        <v>0.25888748395684602</v>
      </c>
      <c r="P1992">
        <f>ABS($J$3-O1992)</f>
        <v>0.78625370773373637</v>
      </c>
      <c r="Q1992">
        <f>ABS($J$4-O1992)</f>
        <v>1.9298954644373529</v>
      </c>
      <c r="R1992">
        <f>ABS($J$5-O1992)</f>
        <v>0.41099625631536219</v>
      </c>
      <c r="S1992">
        <f>ABS($J$6-O1992)</f>
        <v>0.17869402448494009</v>
      </c>
      <c r="T1992">
        <f>MIN(P1992:S1992)</f>
        <v>0.17869402448494009</v>
      </c>
      <c r="U1992">
        <f>MATCH(T1992,P1992:S1992, 0)</f>
        <v>4</v>
      </c>
    </row>
    <row r="1993" spans="1:21" x14ac:dyDescent="0.35">
      <c r="A1993">
        <v>1</v>
      </c>
      <c r="B1993">
        <v>1982</v>
      </c>
      <c r="C1993" t="s">
        <v>14</v>
      </c>
      <c r="D1993" t="s">
        <v>15</v>
      </c>
      <c r="E1993" t="s">
        <v>58</v>
      </c>
      <c r="F1993" t="s">
        <v>59</v>
      </c>
      <c r="G1993" t="s">
        <v>60</v>
      </c>
      <c r="H1993" t="s">
        <v>61</v>
      </c>
      <c r="I1993" s="1">
        <v>41822</v>
      </c>
      <c r="J1993">
        <v>2014</v>
      </c>
      <c r="K1993" t="s">
        <v>41</v>
      </c>
      <c r="L1993" t="s">
        <v>42</v>
      </c>
      <c r="M1993" s="1">
        <v>41690</v>
      </c>
      <c r="N1993">
        <v>13</v>
      </c>
      <c r="O1993">
        <f>STANDARDIZE(N1993,$N$8,$N$9)</f>
        <v>-0.40228040663743231</v>
      </c>
      <c r="P1993">
        <f>ABS($J$3-O1993)</f>
        <v>0.12508581713945804</v>
      </c>
      <c r="Q1993">
        <f>ABS($J$4-O1993)</f>
        <v>2.5910633550316313</v>
      </c>
      <c r="R1993">
        <f>ABS($J$5-O1993)</f>
        <v>0.25017163427891614</v>
      </c>
      <c r="S1993">
        <f>ABS($J$6-O1993)</f>
        <v>0.83986191507921837</v>
      </c>
      <c r="T1993">
        <f>MIN(P1993:S1993)</f>
        <v>0.12508581713945804</v>
      </c>
      <c r="U1993">
        <f>MATCH(T1993,P1993:S1993, 0)</f>
        <v>1</v>
      </c>
    </row>
    <row r="1994" spans="1:21" x14ac:dyDescent="0.35">
      <c r="A1994">
        <v>3</v>
      </c>
      <c r="B1994">
        <v>1983</v>
      </c>
      <c r="C1994" t="s">
        <v>229</v>
      </c>
      <c r="D1994" t="s">
        <v>230</v>
      </c>
      <c r="E1994" t="s">
        <v>163</v>
      </c>
      <c r="F1994" t="s">
        <v>59</v>
      </c>
      <c r="G1994" t="s">
        <v>164</v>
      </c>
      <c r="H1994" t="s">
        <v>165</v>
      </c>
      <c r="I1994" s="1">
        <v>41822</v>
      </c>
      <c r="J1994">
        <v>2014</v>
      </c>
      <c r="K1994" t="s">
        <v>77</v>
      </c>
      <c r="L1994" t="s">
        <v>78</v>
      </c>
      <c r="M1994" s="1">
        <v>41694</v>
      </c>
      <c r="N1994">
        <v>17</v>
      </c>
      <c r="O1994">
        <f>STANDARDIZE(N1994,$N$8,$N$9)</f>
        <v>-0.33080279684345626</v>
      </c>
      <c r="P1994">
        <f>ABS($J$3-O1994)</f>
        <v>0.19656342693343409</v>
      </c>
      <c r="Q1994">
        <f>ABS($J$4-O1994)</f>
        <v>2.5195857452376553</v>
      </c>
      <c r="R1994">
        <f>ABS($J$5-O1994)</f>
        <v>0.17869402448494009</v>
      </c>
      <c r="S1994">
        <f>ABS($J$6-O1994)</f>
        <v>0.76838430528524237</v>
      </c>
      <c r="T1994">
        <f>MIN(P1994:S1994)</f>
        <v>0.17869402448494009</v>
      </c>
      <c r="U1994">
        <f>MATCH(T1994,P1994:S1994, 0)</f>
        <v>3</v>
      </c>
    </row>
    <row r="1995" spans="1:21" x14ac:dyDescent="0.35">
      <c r="A1995">
        <v>3</v>
      </c>
      <c r="B1995">
        <v>1984</v>
      </c>
      <c r="C1995" t="s">
        <v>67</v>
      </c>
      <c r="D1995" t="s">
        <v>68</v>
      </c>
      <c r="E1995" t="s">
        <v>163</v>
      </c>
      <c r="F1995" t="s">
        <v>59</v>
      </c>
      <c r="G1995" t="s">
        <v>164</v>
      </c>
      <c r="H1995" t="s">
        <v>165</v>
      </c>
      <c r="I1995" s="1">
        <v>41822</v>
      </c>
      <c r="J1995">
        <v>2014</v>
      </c>
      <c r="K1995" t="s">
        <v>77</v>
      </c>
      <c r="L1995" t="s">
        <v>78</v>
      </c>
      <c r="M1995" s="1">
        <v>41695</v>
      </c>
      <c r="N1995">
        <v>18</v>
      </c>
      <c r="O1995">
        <f>STANDARDIZE(N1995,$N$8,$N$9)</f>
        <v>-0.31293339439496226</v>
      </c>
      <c r="P1995">
        <f>ABS($J$3-O1995)</f>
        <v>0.21443282938192809</v>
      </c>
      <c r="Q1995">
        <f>ABS($J$4-O1995)</f>
        <v>2.5017163427891611</v>
      </c>
      <c r="R1995">
        <f>ABS($J$5-O1995)</f>
        <v>0.1608246220364461</v>
      </c>
      <c r="S1995">
        <f>ABS($J$6-O1995)</f>
        <v>0.75051490283674838</v>
      </c>
      <c r="T1995">
        <f>MIN(P1995:S1995)</f>
        <v>0.1608246220364461</v>
      </c>
      <c r="U1995">
        <f>MATCH(T1995,P1995:S1995, 0)</f>
        <v>3</v>
      </c>
    </row>
    <row r="1996" spans="1:21" x14ac:dyDescent="0.35">
      <c r="A1996">
        <v>3</v>
      </c>
      <c r="B1996">
        <v>1985</v>
      </c>
      <c r="C1996" t="s">
        <v>129</v>
      </c>
      <c r="D1996" t="s">
        <v>130</v>
      </c>
      <c r="E1996" t="s">
        <v>52</v>
      </c>
      <c r="F1996" t="s">
        <v>53</v>
      </c>
      <c r="G1996" t="s">
        <v>54</v>
      </c>
      <c r="H1996" t="s">
        <v>55</v>
      </c>
      <c r="I1996" s="1">
        <v>41822</v>
      </c>
      <c r="J1996">
        <v>2014</v>
      </c>
      <c r="K1996" t="s">
        <v>41</v>
      </c>
      <c r="L1996" t="s">
        <v>42</v>
      </c>
      <c r="M1996" s="1">
        <v>41714</v>
      </c>
      <c r="N1996">
        <v>37</v>
      </c>
      <c r="O1996">
        <f>STANDARDIZE(N1996,$N$8,$N$9)</f>
        <v>2.6585252126423927E-2</v>
      </c>
      <c r="P1996">
        <f>ABS($J$3-O1996)</f>
        <v>0.55395147590331428</v>
      </c>
      <c r="Q1996">
        <f>ABS($J$4-O1996)</f>
        <v>2.1621976962677749</v>
      </c>
      <c r="R1996">
        <f>ABS($J$5-O1996)</f>
        <v>0.17869402448494009</v>
      </c>
      <c r="S1996">
        <f>ABS($J$6-O1996)</f>
        <v>0.41099625631536219</v>
      </c>
      <c r="T1996">
        <f>MIN(P1996:S1996)</f>
        <v>0.17869402448494009</v>
      </c>
      <c r="U1996">
        <f>MATCH(T1996,P1996:S1996, 0)</f>
        <v>3</v>
      </c>
    </row>
    <row r="1997" spans="1:21" x14ac:dyDescent="0.35">
      <c r="A1997">
        <v>4</v>
      </c>
      <c r="B1997">
        <v>1986</v>
      </c>
      <c r="C1997" t="s">
        <v>67</v>
      </c>
      <c r="D1997" t="s">
        <v>68</v>
      </c>
      <c r="E1997" t="s">
        <v>163</v>
      </c>
      <c r="F1997" t="s">
        <v>59</v>
      </c>
      <c r="G1997" t="s">
        <v>164</v>
      </c>
      <c r="H1997" t="s">
        <v>165</v>
      </c>
      <c r="I1997" s="1">
        <v>41822</v>
      </c>
      <c r="J1997">
        <v>2014</v>
      </c>
      <c r="K1997" t="s">
        <v>77</v>
      </c>
      <c r="L1997" t="s">
        <v>78</v>
      </c>
      <c r="M1997" s="1">
        <v>41746</v>
      </c>
      <c r="N1997">
        <v>69</v>
      </c>
      <c r="O1997">
        <f>STANDARDIZE(N1997,$N$8,$N$9)</f>
        <v>0.59840613047823221</v>
      </c>
      <c r="P1997">
        <f>ABS($J$3-O1997)</f>
        <v>1.1257723542551226</v>
      </c>
      <c r="Q1997">
        <f>ABS($J$4-O1997)</f>
        <v>1.5903768179159667</v>
      </c>
      <c r="R1997">
        <f>ABS($J$5-O1997)</f>
        <v>0.75051490283674838</v>
      </c>
      <c r="S1997">
        <f>ABS($J$6-O1997)</f>
        <v>0.1608246220364461</v>
      </c>
      <c r="T1997">
        <f>MIN(P1997:S1997)</f>
        <v>0.1608246220364461</v>
      </c>
      <c r="U1997">
        <f>MATCH(T1997,P1997:S1997, 0)</f>
        <v>4</v>
      </c>
    </row>
    <row r="1998" spans="1:21" x14ac:dyDescent="0.35">
      <c r="A1998">
        <v>4</v>
      </c>
      <c r="B1998">
        <v>1987</v>
      </c>
      <c r="C1998" t="s">
        <v>14</v>
      </c>
      <c r="D1998" t="s">
        <v>15</v>
      </c>
      <c r="E1998" t="s">
        <v>163</v>
      </c>
      <c r="F1998" t="s">
        <v>59</v>
      </c>
      <c r="G1998" t="s">
        <v>164</v>
      </c>
      <c r="H1998" t="s">
        <v>165</v>
      </c>
      <c r="I1998" s="1">
        <v>41822</v>
      </c>
      <c r="J1998">
        <v>2014</v>
      </c>
      <c r="K1998" t="s">
        <v>77</v>
      </c>
      <c r="L1998" t="s">
        <v>78</v>
      </c>
      <c r="M1998" s="1">
        <v>41747</v>
      </c>
      <c r="N1998">
        <v>70</v>
      </c>
      <c r="O1998">
        <f>STANDARDIZE(N1998,$N$8,$N$9)</f>
        <v>0.61627553292672621</v>
      </c>
      <c r="P1998">
        <f>ABS($J$3-O1998)</f>
        <v>1.1436417567036166</v>
      </c>
      <c r="Q1998">
        <f>ABS($J$4-O1998)</f>
        <v>1.5725074154674727</v>
      </c>
      <c r="R1998">
        <f>ABS($J$5-O1998)</f>
        <v>0.76838430528524237</v>
      </c>
      <c r="S1998">
        <f>ABS($J$6-O1998)</f>
        <v>0.17869402448494009</v>
      </c>
      <c r="T1998">
        <f>MIN(P1998:S1998)</f>
        <v>0.17869402448494009</v>
      </c>
      <c r="U1998">
        <f>MATCH(T1998,P1998:S1998, 0)</f>
        <v>4</v>
      </c>
    </row>
    <row r="1999" spans="1:21" x14ac:dyDescent="0.35">
      <c r="A1999">
        <v>3</v>
      </c>
      <c r="B1999">
        <v>1988</v>
      </c>
      <c r="C1999" t="s">
        <v>67</v>
      </c>
      <c r="D1999" t="s">
        <v>68</v>
      </c>
      <c r="E1999" t="s">
        <v>16</v>
      </c>
      <c r="F1999" t="s">
        <v>17</v>
      </c>
      <c r="G1999" t="s">
        <v>39</v>
      </c>
      <c r="H1999" t="s">
        <v>40</v>
      </c>
      <c r="I1999" s="1">
        <v>41823</v>
      </c>
      <c r="J1999">
        <v>2014</v>
      </c>
      <c r="K1999" t="s">
        <v>77</v>
      </c>
      <c r="L1999" t="s">
        <v>78</v>
      </c>
      <c r="M1999" s="1">
        <v>41722</v>
      </c>
      <c r="N1999">
        <v>17</v>
      </c>
      <c r="O1999">
        <f>STANDARDIZE(N1999,$N$8,$N$9)</f>
        <v>-0.33080279684345626</v>
      </c>
      <c r="P1999">
        <f>ABS($J$3-O1999)</f>
        <v>0.19656342693343409</v>
      </c>
      <c r="Q1999">
        <f>ABS($J$4-O1999)</f>
        <v>2.5195857452376553</v>
      </c>
      <c r="R1999">
        <f>ABS($J$5-O1999)</f>
        <v>0.17869402448494009</v>
      </c>
      <c r="S1999">
        <f>ABS($J$6-O1999)</f>
        <v>0.76838430528524237</v>
      </c>
      <c r="T1999">
        <f>MIN(P1999:S1999)</f>
        <v>0.17869402448494009</v>
      </c>
      <c r="U1999">
        <f>MATCH(T1999,P1999:S1999, 0)</f>
        <v>3</v>
      </c>
    </row>
    <row r="2000" spans="1:21" x14ac:dyDescent="0.35">
      <c r="A2000">
        <v>3</v>
      </c>
      <c r="B2000">
        <v>1989</v>
      </c>
      <c r="C2000" t="s">
        <v>14</v>
      </c>
      <c r="D2000" t="s">
        <v>15</v>
      </c>
      <c r="E2000" t="s">
        <v>196</v>
      </c>
      <c r="F2000" t="s">
        <v>197</v>
      </c>
      <c r="G2000" t="s">
        <v>198</v>
      </c>
      <c r="H2000" t="s">
        <v>199</v>
      </c>
      <c r="I2000" s="1">
        <v>41823</v>
      </c>
      <c r="J2000">
        <v>2014</v>
      </c>
      <c r="K2000" t="s">
        <v>41</v>
      </c>
      <c r="L2000" t="s">
        <v>42</v>
      </c>
      <c r="M2000" s="1">
        <v>41763</v>
      </c>
      <c r="N2000">
        <v>29</v>
      </c>
      <c r="O2000">
        <f>STANDARDIZE(N2000,$N$8,$N$9)</f>
        <v>-0.11636996746152814</v>
      </c>
      <c r="P2000">
        <f>ABS($J$3-O2000)</f>
        <v>0.41099625631536219</v>
      </c>
      <c r="Q2000">
        <f>ABS($J$4-O2000)</f>
        <v>2.3051529158557269</v>
      </c>
      <c r="R2000">
        <f>ABS($J$5-O2000)</f>
        <v>3.5738804896988025E-2</v>
      </c>
      <c r="S2000">
        <f>ABS($J$6-O2000)</f>
        <v>0.55395147590331428</v>
      </c>
      <c r="T2000">
        <f>MIN(P2000:S2000)</f>
        <v>3.5738804896988025E-2</v>
      </c>
      <c r="U2000">
        <f>MATCH(T2000,P2000:S2000, 0)</f>
        <v>3</v>
      </c>
    </row>
    <row r="2001" spans="1:21" x14ac:dyDescent="0.35">
      <c r="A2001">
        <v>3</v>
      </c>
      <c r="B2001">
        <v>1990</v>
      </c>
      <c r="C2001" t="s">
        <v>30</v>
      </c>
      <c r="D2001" t="s">
        <v>31</v>
      </c>
      <c r="E2001" t="s">
        <v>43</v>
      </c>
      <c r="F2001" t="s">
        <v>35</v>
      </c>
      <c r="G2001" t="s">
        <v>48</v>
      </c>
      <c r="H2001" t="s">
        <v>49</v>
      </c>
      <c r="I2001" s="1">
        <v>41823</v>
      </c>
      <c r="J2001">
        <v>2014</v>
      </c>
      <c r="K2001" t="s">
        <v>20</v>
      </c>
      <c r="L2001" t="s">
        <v>21</v>
      </c>
      <c r="M2001" s="1">
        <v>41824</v>
      </c>
      <c r="N2001">
        <v>31</v>
      </c>
      <c r="O2001">
        <f>STANDARDIZE(N2001,$N$8,$N$9)</f>
        <v>-8.0631162564540129E-2</v>
      </c>
      <c r="P2001">
        <f>ABS($J$3-O2001)</f>
        <v>0.44673506121235024</v>
      </c>
      <c r="Q2001">
        <f>ABS($J$4-O2001)</f>
        <v>2.2694141109587389</v>
      </c>
      <c r="R2001">
        <f>ABS($J$5-O2001)</f>
        <v>7.1477609793976035E-2</v>
      </c>
      <c r="S2001">
        <f>ABS($J$6-O2001)</f>
        <v>0.51821267100632629</v>
      </c>
      <c r="T2001">
        <f>MIN(P2001:S2001)</f>
        <v>7.1477609793976035E-2</v>
      </c>
      <c r="U2001">
        <f>MATCH(T2001,P2001:S2001, 0)</f>
        <v>3</v>
      </c>
    </row>
    <row r="2002" spans="1:21" x14ac:dyDescent="0.35">
      <c r="A2002">
        <v>2</v>
      </c>
      <c r="B2002">
        <v>1991</v>
      </c>
      <c r="C2002" t="s">
        <v>14</v>
      </c>
      <c r="D2002" t="s">
        <v>15</v>
      </c>
      <c r="E2002" t="s">
        <v>52</v>
      </c>
      <c r="F2002" t="s">
        <v>53</v>
      </c>
      <c r="G2002" t="s">
        <v>54</v>
      </c>
      <c r="H2002" t="s">
        <v>55</v>
      </c>
      <c r="I2002" s="1">
        <v>41823</v>
      </c>
      <c r="J2002">
        <v>2014</v>
      </c>
      <c r="K2002" t="s">
        <v>155</v>
      </c>
      <c r="L2002" t="s">
        <v>156</v>
      </c>
      <c r="M2002" s="1">
        <v>41995</v>
      </c>
      <c r="N2002">
        <v>290</v>
      </c>
      <c r="O2002">
        <f>STANDARDIZE(N2002,$N$8,$N$9)</f>
        <v>4.5475440715954081</v>
      </c>
      <c r="P2002">
        <f>ABS($J$3-O2002)</f>
        <v>5.0749102953722982</v>
      </c>
      <c r="Q2002">
        <f>ABS($J$4-O2002)</f>
        <v>2.3587611232012091</v>
      </c>
      <c r="R2002">
        <f>ABS($J$5-O2002)</f>
        <v>4.699652843953924</v>
      </c>
      <c r="S2002">
        <f>ABS($J$6-O2002)</f>
        <v>4.1099625631536219</v>
      </c>
      <c r="T2002">
        <f>MIN(P2002:S2002)</f>
        <v>2.3587611232012091</v>
      </c>
      <c r="U2002">
        <f>MATCH(T2002,P2002:S2002, 0)</f>
        <v>2</v>
      </c>
    </row>
    <row r="2003" spans="1:21" x14ac:dyDescent="0.35">
      <c r="A2003">
        <v>1</v>
      </c>
      <c r="B2003">
        <v>1992</v>
      </c>
      <c r="C2003" t="s">
        <v>30</v>
      </c>
      <c r="D2003" t="s">
        <v>31</v>
      </c>
      <c r="E2003" t="s">
        <v>79</v>
      </c>
      <c r="F2003" t="s">
        <v>35</v>
      </c>
      <c r="G2003" t="s">
        <v>80</v>
      </c>
      <c r="H2003" t="s">
        <v>81</v>
      </c>
      <c r="I2003" s="1">
        <v>41824</v>
      </c>
      <c r="J2003">
        <v>2014</v>
      </c>
      <c r="K2003" t="s">
        <v>77</v>
      </c>
      <c r="L2003" t="s">
        <v>78</v>
      </c>
      <c r="M2003" s="1">
        <v>41947</v>
      </c>
      <c r="N2003">
        <v>4</v>
      </c>
      <c r="O2003">
        <f>STANDARDIZE(N2003,$N$8,$N$9)</f>
        <v>-0.56310502867387835</v>
      </c>
      <c r="P2003">
        <f>ABS($J$3-O2003)</f>
        <v>3.5738804896987997E-2</v>
      </c>
      <c r="Q2003">
        <f>ABS($J$4-O2003)</f>
        <v>2.7518879770680771</v>
      </c>
      <c r="R2003">
        <f>ABS($J$5-O2003)</f>
        <v>0.41099625631536219</v>
      </c>
      <c r="S2003">
        <f>ABS($J$6-O2003)</f>
        <v>1.0006865371156644</v>
      </c>
      <c r="T2003">
        <f>MIN(P2003:S2003)</f>
        <v>3.5738804896987997E-2</v>
      </c>
      <c r="U2003">
        <f>MATCH(T2003,P2003:S2003, 0)</f>
        <v>1</v>
      </c>
    </row>
    <row r="2004" spans="1:21" x14ac:dyDescent="0.35">
      <c r="A2004">
        <v>1</v>
      </c>
      <c r="B2004">
        <v>1993</v>
      </c>
      <c r="C2004" t="s">
        <v>184</v>
      </c>
      <c r="D2004" t="s">
        <v>185</v>
      </c>
      <c r="E2004" t="s">
        <v>24</v>
      </c>
      <c r="F2004" t="s">
        <v>253</v>
      </c>
      <c r="G2004" t="s">
        <v>398</v>
      </c>
      <c r="H2004" t="s">
        <v>399</v>
      </c>
      <c r="I2004" s="1">
        <v>41824</v>
      </c>
      <c r="J2004">
        <v>2014</v>
      </c>
      <c r="K2004" t="s">
        <v>125</v>
      </c>
      <c r="L2004" t="s">
        <v>126</v>
      </c>
      <c r="M2004" s="1">
        <v>41746</v>
      </c>
      <c r="N2004">
        <v>10</v>
      </c>
      <c r="O2004">
        <f>STANDARDIZE(N2004,$N$8,$N$9)</f>
        <v>-0.4558886139829143</v>
      </c>
      <c r="P2004">
        <f>ABS($J$3-O2004)</f>
        <v>7.1477609793976049E-2</v>
      </c>
      <c r="Q2004">
        <f>ABS($J$4-O2004)</f>
        <v>2.6446715623771131</v>
      </c>
      <c r="R2004">
        <f>ABS($J$5-O2004)</f>
        <v>0.30377984162439814</v>
      </c>
      <c r="S2004">
        <f>ABS($J$6-O2004)</f>
        <v>0.89347012242470036</v>
      </c>
      <c r="T2004">
        <f>MIN(P2004:S2004)</f>
        <v>7.1477609793976049E-2</v>
      </c>
      <c r="U2004">
        <f>MATCH(T2004,P2004:S2004, 0)</f>
        <v>1</v>
      </c>
    </row>
    <row r="2005" spans="1:21" x14ac:dyDescent="0.35">
      <c r="A2005">
        <v>3</v>
      </c>
      <c r="B2005">
        <v>1994</v>
      </c>
      <c r="C2005" t="s">
        <v>14</v>
      </c>
      <c r="D2005" t="s">
        <v>15</v>
      </c>
      <c r="E2005" t="s">
        <v>34</v>
      </c>
      <c r="F2005" t="s">
        <v>35</v>
      </c>
      <c r="G2005" t="s">
        <v>36</v>
      </c>
      <c r="H2005" t="s">
        <v>37</v>
      </c>
      <c r="I2005" s="1">
        <v>41824</v>
      </c>
      <c r="J2005">
        <v>2014</v>
      </c>
      <c r="K2005" t="s">
        <v>77</v>
      </c>
      <c r="L2005" t="s">
        <v>78</v>
      </c>
      <c r="M2005" s="1">
        <v>41757</v>
      </c>
      <c r="N2005">
        <v>21</v>
      </c>
      <c r="O2005">
        <f>STANDARDIZE(N2005,$N$8,$N$9)</f>
        <v>-0.25932518704948021</v>
      </c>
      <c r="P2005">
        <f>ABS($J$3-O2005)</f>
        <v>0.26804103672741014</v>
      </c>
      <c r="Q2005">
        <f>ABS($J$4-O2005)</f>
        <v>2.4481081354436793</v>
      </c>
      <c r="R2005">
        <f>ABS($J$5-O2005)</f>
        <v>0.10721641469096405</v>
      </c>
      <c r="S2005">
        <f>ABS($J$6-O2005)</f>
        <v>0.69690669549126638</v>
      </c>
      <c r="T2005">
        <f>MIN(P2005:S2005)</f>
        <v>0.10721641469096405</v>
      </c>
      <c r="U2005">
        <f>MATCH(T2005,P2005:S2005, 0)</f>
        <v>3</v>
      </c>
    </row>
    <row r="2006" spans="1:21" x14ac:dyDescent="0.35">
      <c r="A2006">
        <v>3</v>
      </c>
      <c r="B2006">
        <v>1995</v>
      </c>
      <c r="C2006" t="s">
        <v>119</v>
      </c>
      <c r="D2006" t="s">
        <v>120</v>
      </c>
      <c r="E2006" t="s">
        <v>73</v>
      </c>
      <c r="F2006" t="s">
        <v>74</v>
      </c>
      <c r="G2006" t="s">
        <v>114</v>
      </c>
      <c r="H2006" t="s">
        <v>115</v>
      </c>
      <c r="I2006" s="1">
        <v>41824</v>
      </c>
      <c r="J2006">
        <v>2014</v>
      </c>
      <c r="K2006" t="s">
        <v>77</v>
      </c>
      <c r="L2006" t="s">
        <v>78</v>
      </c>
      <c r="M2006" s="1">
        <v>41759</v>
      </c>
      <c r="N2006">
        <v>23</v>
      </c>
      <c r="O2006">
        <f>STANDARDIZE(N2006,$N$8,$N$9)</f>
        <v>-0.22358638215249221</v>
      </c>
      <c r="P2006">
        <f>ABS($J$3-O2006)</f>
        <v>0.30377984162439814</v>
      </c>
      <c r="Q2006">
        <f>ABS($J$4-O2006)</f>
        <v>2.4123693305466913</v>
      </c>
      <c r="R2006">
        <f>ABS($J$5-O2006)</f>
        <v>7.1477609793976049E-2</v>
      </c>
      <c r="S2006">
        <f>ABS($J$6-O2006)</f>
        <v>0.66116789059427838</v>
      </c>
      <c r="T2006">
        <f>MIN(P2006:S2006)</f>
        <v>7.1477609793976049E-2</v>
      </c>
      <c r="U2006">
        <f>MATCH(T2006,P2006:S2006, 0)</f>
        <v>3</v>
      </c>
    </row>
    <row r="2007" spans="1:21" x14ac:dyDescent="0.35">
      <c r="A2007">
        <v>3</v>
      </c>
      <c r="B2007">
        <v>1996</v>
      </c>
      <c r="C2007" t="s">
        <v>425</v>
      </c>
      <c r="D2007" t="s">
        <v>426</v>
      </c>
      <c r="E2007" t="s">
        <v>16</v>
      </c>
      <c r="F2007" t="s">
        <v>17</v>
      </c>
      <c r="G2007" t="s">
        <v>39</v>
      </c>
      <c r="H2007" t="s">
        <v>40</v>
      </c>
      <c r="I2007" s="1">
        <v>41824</v>
      </c>
      <c r="J2007">
        <v>2014</v>
      </c>
      <c r="K2007" t="s">
        <v>77</v>
      </c>
      <c r="L2007" t="s">
        <v>78</v>
      </c>
      <c r="M2007" s="1">
        <v>41825</v>
      </c>
      <c r="N2007">
        <v>30</v>
      </c>
      <c r="O2007">
        <f>STANDARDIZE(N2007,$N$8,$N$9)</f>
        <v>-9.8500565013034141E-2</v>
      </c>
      <c r="P2007">
        <f>ABS($J$3-O2007)</f>
        <v>0.42886565876385618</v>
      </c>
      <c r="Q2007">
        <f>ABS($J$4-O2007)</f>
        <v>2.2872835134072331</v>
      </c>
      <c r="R2007">
        <f>ABS($J$5-O2007)</f>
        <v>5.3608207345482023E-2</v>
      </c>
      <c r="S2007">
        <f>ABS($J$6-O2007)</f>
        <v>0.53608207345482028</v>
      </c>
      <c r="T2007">
        <f>MIN(P2007:S2007)</f>
        <v>5.3608207345482023E-2</v>
      </c>
      <c r="U2007">
        <f>MATCH(T2007,P2007:S2007, 0)</f>
        <v>3</v>
      </c>
    </row>
    <row r="2008" spans="1:21" x14ac:dyDescent="0.35">
      <c r="A2008">
        <v>4</v>
      </c>
      <c r="B2008">
        <v>1997</v>
      </c>
      <c r="C2008" t="s">
        <v>67</v>
      </c>
      <c r="D2008" t="s">
        <v>68</v>
      </c>
      <c r="E2008" t="s">
        <v>163</v>
      </c>
      <c r="F2008" t="s">
        <v>59</v>
      </c>
      <c r="G2008" t="s">
        <v>164</v>
      </c>
      <c r="H2008" t="s">
        <v>165</v>
      </c>
      <c r="I2008" s="1">
        <v>41824</v>
      </c>
      <c r="J2008">
        <v>2014</v>
      </c>
      <c r="K2008" t="s">
        <v>227</v>
      </c>
      <c r="L2008" t="s">
        <v>228</v>
      </c>
      <c r="M2008" s="1">
        <v>41809</v>
      </c>
      <c r="N2008">
        <v>73</v>
      </c>
      <c r="O2008">
        <f>STANDARDIZE(N2008,$N$8,$N$9)</f>
        <v>0.66988374027220821</v>
      </c>
      <c r="P2008">
        <f>ABS($J$3-O2008)</f>
        <v>1.1972499640490986</v>
      </c>
      <c r="Q2008">
        <f>ABS($J$4-O2008)</f>
        <v>1.5188992081219908</v>
      </c>
      <c r="R2008">
        <f>ABS($J$5-O2008)</f>
        <v>0.82199251263072437</v>
      </c>
      <c r="S2008">
        <f>ABS($J$6-O2008)</f>
        <v>0.23230223183042209</v>
      </c>
      <c r="T2008">
        <f>MIN(P2008:S2008)</f>
        <v>0.23230223183042209</v>
      </c>
      <c r="U2008">
        <f>MATCH(T2008,P2008:S2008, 0)</f>
        <v>4</v>
      </c>
    </row>
    <row r="2009" spans="1:21" x14ac:dyDescent="0.35">
      <c r="A2009">
        <v>1</v>
      </c>
      <c r="B2009">
        <v>1998</v>
      </c>
      <c r="C2009" t="s">
        <v>229</v>
      </c>
      <c r="D2009" t="s">
        <v>230</v>
      </c>
      <c r="E2009" t="s">
        <v>73</v>
      </c>
      <c r="F2009" t="s">
        <v>74</v>
      </c>
      <c r="G2009" t="s">
        <v>114</v>
      </c>
      <c r="H2009" t="s">
        <v>115</v>
      </c>
      <c r="I2009" s="1">
        <v>41825</v>
      </c>
      <c r="J2009">
        <v>2014</v>
      </c>
      <c r="K2009" t="s">
        <v>77</v>
      </c>
      <c r="L2009" t="s">
        <v>78</v>
      </c>
      <c r="M2009" s="1">
        <v>41782</v>
      </c>
      <c r="N2009">
        <v>16</v>
      </c>
      <c r="O2009">
        <f>STANDARDIZE(N2009,$N$8,$N$9)</f>
        <v>-0.34867219929195026</v>
      </c>
      <c r="P2009">
        <f>ABS($J$3-O2009)</f>
        <v>0.17869402448494009</v>
      </c>
      <c r="Q2009">
        <f>ABS($J$4-O2009)</f>
        <v>2.5374551476861491</v>
      </c>
      <c r="R2009">
        <f>ABS($J$5-O2009)</f>
        <v>0.19656342693343409</v>
      </c>
      <c r="S2009">
        <f>ABS($J$6-O2009)</f>
        <v>0.78625370773373637</v>
      </c>
      <c r="T2009">
        <f>MIN(P2009:S2009)</f>
        <v>0.17869402448494009</v>
      </c>
      <c r="U2009">
        <f>MATCH(T2009,P2009:S2009, 0)</f>
        <v>1</v>
      </c>
    </row>
    <row r="2010" spans="1:21" x14ac:dyDescent="0.35">
      <c r="A2010">
        <v>1</v>
      </c>
      <c r="B2010">
        <v>1999</v>
      </c>
      <c r="C2010" t="s">
        <v>229</v>
      </c>
      <c r="D2010" t="s">
        <v>230</v>
      </c>
      <c r="E2010" t="s">
        <v>243</v>
      </c>
      <c r="F2010" t="s">
        <v>208</v>
      </c>
      <c r="G2010" t="s">
        <v>244</v>
      </c>
      <c r="H2010" t="s">
        <v>245</v>
      </c>
      <c r="I2010" s="1">
        <v>41826</v>
      </c>
      <c r="J2010">
        <v>2014</v>
      </c>
      <c r="K2010" t="s">
        <v>166</v>
      </c>
      <c r="L2010" t="s">
        <v>167</v>
      </c>
      <c r="M2010" s="1">
        <v>41918</v>
      </c>
      <c r="N2010">
        <v>3</v>
      </c>
      <c r="O2010">
        <f>STANDARDIZE(N2010,$N$8,$N$9)</f>
        <v>-0.58097443112237235</v>
      </c>
      <c r="P2010">
        <f>ABS($J$3-O2010)</f>
        <v>5.3608207345481995E-2</v>
      </c>
      <c r="Q2010">
        <f>ABS($J$4-O2010)</f>
        <v>2.7697573795165713</v>
      </c>
      <c r="R2010">
        <f>ABS($J$5-O2010)</f>
        <v>0.42886565876385618</v>
      </c>
      <c r="S2010">
        <f>ABS($J$6-O2010)</f>
        <v>1.0185559395641586</v>
      </c>
      <c r="T2010">
        <f>MIN(P2010:S2010)</f>
        <v>5.3608207345481995E-2</v>
      </c>
      <c r="U2010">
        <f>MATCH(T2010,P2010:S2010, 0)</f>
        <v>1</v>
      </c>
    </row>
    <row r="2011" spans="1:21" x14ac:dyDescent="0.35">
      <c r="A2011">
        <v>1</v>
      </c>
      <c r="B2011">
        <v>2000</v>
      </c>
      <c r="C2011" t="s">
        <v>119</v>
      </c>
      <c r="D2011" t="s">
        <v>120</v>
      </c>
      <c r="E2011" t="s">
        <v>73</v>
      </c>
      <c r="F2011" t="s">
        <v>74</v>
      </c>
      <c r="G2011" t="s">
        <v>114</v>
      </c>
      <c r="H2011" t="s">
        <v>115</v>
      </c>
      <c r="I2011" s="1">
        <v>41826</v>
      </c>
      <c r="J2011">
        <v>2014</v>
      </c>
      <c r="K2011" t="s">
        <v>77</v>
      </c>
      <c r="L2011" t="s">
        <v>78</v>
      </c>
      <c r="M2011" s="1">
        <v>41813</v>
      </c>
      <c r="N2011">
        <v>16</v>
      </c>
      <c r="O2011">
        <f>STANDARDIZE(N2011,$N$8,$N$9)</f>
        <v>-0.34867219929195026</v>
      </c>
      <c r="P2011">
        <f>ABS($J$3-O2011)</f>
        <v>0.17869402448494009</v>
      </c>
      <c r="Q2011">
        <f>ABS($J$4-O2011)</f>
        <v>2.5374551476861491</v>
      </c>
      <c r="R2011">
        <f>ABS($J$5-O2011)</f>
        <v>0.19656342693343409</v>
      </c>
      <c r="S2011">
        <f>ABS($J$6-O2011)</f>
        <v>0.78625370773373637</v>
      </c>
      <c r="T2011">
        <f>MIN(P2011:S2011)</f>
        <v>0.17869402448494009</v>
      </c>
      <c r="U2011">
        <f>MATCH(T2011,P2011:S2011, 0)</f>
        <v>1</v>
      </c>
    </row>
    <row r="2012" spans="1:21" x14ac:dyDescent="0.35">
      <c r="A2012">
        <v>1</v>
      </c>
      <c r="B2012">
        <v>2001</v>
      </c>
      <c r="C2012" t="s">
        <v>62</v>
      </c>
      <c r="D2012" t="s">
        <v>63</v>
      </c>
      <c r="E2012" t="s">
        <v>105</v>
      </c>
      <c r="F2012" t="s">
        <v>59</v>
      </c>
      <c r="G2012" t="s">
        <v>106</v>
      </c>
      <c r="H2012" t="s">
        <v>107</v>
      </c>
      <c r="I2012" s="1">
        <v>41826</v>
      </c>
      <c r="J2012">
        <v>2014</v>
      </c>
      <c r="K2012" t="s">
        <v>77</v>
      </c>
      <c r="L2012" t="s">
        <v>78</v>
      </c>
      <c r="M2012" s="1">
        <v>41813</v>
      </c>
      <c r="N2012">
        <v>16</v>
      </c>
      <c r="O2012">
        <f>STANDARDIZE(N2012,$N$8,$N$9)</f>
        <v>-0.34867219929195026</v>
      </c>
      <c r="P2012">
        <f>ABS($J$3-O2012)</f>
        <v>0.17869402448494009</v>
      </c>
      <c r="Q2012">
        <f>ABS($J$4-O2012)</f>
        <v>2.5374551476861491</v>
      </c>
      <c r="R2012">
        <f>ABS($J$5-O2012)</f>
        <v>0.19656342693343409</v>
      </c>
      <c r="S2012">
        <f>ABS($J$6-O2012)</f>
        <v>0.78625370773373637</v>
      </c>
      <c r="T2012">
        <f>MIN(P2012:S2012)</f>
        <v>0.17869402448494009</v>
      </c>
      <c r="U2012">
        <f>MATCH(T2012,P2012:S2012, 0)</f>
        <v>1</v>
      </c>
    </row>
    <row r="2013" spans="1:21" x14ac:dyDescent="0.35">
      <c r="A2013">
        <v>3</v>
      </c>
      <c r="B2013">
        <v>2002</v>
      </c>
      <c r="C2013" t="s">
        <v>135</v>
      </c>
      <c r="D2013" t="s">
        <v>136</v>
      </c>
      <c r="E2013" t="s">
        <v>73</v>
      </c>
      <c r="F2013" t="s">
        <v>74</v>
      </c>
      <c r="G2013" t="s">
        <v>114</v>
      </c>
      <c r="H2013" t="s">
        <v>115</v>
      </c>
      <c r="I2013" s="1">
        <v>41826</v>
      </c>
      <c r="J2013">
        <v>2014</v>
      </c>
      <c r="K2013" t="s">
        <v>69</v>
      </c>
      <c r="L2013" t="s">
        <v>70</v>
      </c>
      <c r="M2013" s="1">
        <v>41889</v>
      </c>
      <c r="N2013">
        <v>32</v>
      </c>
      <c r="O2013">
        <f>STANDARDIZE(N2013,$N$8,$N$9)</f>
        <v>-6.2761760116046117E-2</v>
      </c>
      <c r="P2013">
        <f>ABS($J$3-O2013)</f>
        <v>0.46460446366084424</v>
      </c>
      <c r="Q2013">
        <f>ABS($J$4-O2013)</f>
        <v>2.2515447085102451</v>
      </c>
      <c r="R2013">
        <f>ABS($J$5-O2013)</f>
        <v>8.9347012242470047E-2</v>
      </c>
      <c r="S2013">
        <f>ABS($J$6-O2013)</f>
        <v>0.50034326855783218</v>
      </c>
      <c r="T2013">
        <f>MIN(P2013:S2013)</f>
        <v>8.9347012242470047E-2</v>
      </c>
      <c r="U2013">
        <f>MATCH(T2013,P2013:S2013, 0)</f>
        <v>3</v>
      </c>
    </row>
    <row r="2014" spans="1:21" x14ac:dyDescent="0.35">
      <c r="A2014">
        <v>3</v>
      </c>
      <c r="B2014">
        <v>2003</v>
      </c>
      <c r="C2014" t="s">
        <v>229</v>
      </c>
      <c r="D2014" t="s">
        <v>230</v>
      </c>
      <c r="E2014" t="s">
        <v>73</v>
      </c>
      <c r="F2014" t="s">
        <v>74</v>
      </c>
      <c r="G2014" t="s">
        <v>114</v>
      </c>
      <c r="H2014" t="s">
        <v>115</v>
      </c>
      <c r="I2014" s="1">
        <v>41826</v>
      </c>
      <c r="J2014">
        <v>2014</v>
      </c>
      <c r="K2014" t="s">
        <v>69</v>
      </c>
      <c r="L2014" t="s">
        <v>70</v>
      </c>
      <c r="M2014" s="1">
        <v>41889</v>
      </c>
      <c r="N2014">
        <v>32</v>
      </c>
      <c r="O2014">
        <f>STANDARDIZE(N2014,$N$8,$N$9)</f>
        <v>-6.2761760116046117E-2</v>
      </c>
      <c r="P2014">
        <f>ABS($J$3-O2014)</f>
        <v>0.46460446366084424</v>
      </c>
      <c r="Q2014">
        <f>ABS($J$4-O2014)</f>
        <v>2.2515447085102451</v>
      </c>
      <c r="R2014">
        <f>ABS($J$5-O2014)</f>
        <v>8.9347012242470047E-2</v>
      </c>
      <c r="S2014">
        <f>ABS($J$6-O2014)</f>
        <v>0.50034326855783218</v>
      </c>
      <c r="T2014">
        <f>MIN(P2014:S2014)</f>
        <v>8.9347012242470047E-2</v>
      </c>
      <c r="U2014">
        <f>MATCH(T2014,P2014:S2014, 0)</f>
        <v>3</v>
      </c>
    </row>
    <row r="2015" spans="1:21" x14ac:dyDescent="0.35">
      <c r="A2015">
        <v>3</v>
      </c>
      <c r="B2015">
        <v>2004</v>
      </c>
      <c r="C2015" t="s">
        <v>229</v>
      </c>
      <c r="D2015" t="s">
        <v>230</v>
      </c>
      <c r="E2015" t="s">
        <v>52</v>
      </c>
      <c r="F2015" t="s">
        <v>102</v>
      </c>
      <c r="G2015" t="s">
        <v>103</v>
      </c>
      <c r="H2015" t="s">
        <v>104</v>
      </c>
      <c r="I2015" s="1">
        <v>41827</v>
      </c>
      <c r="J2015">
        <v>2014</v>
      </c>
      <c r="K2015" t="s">
        <v>77</v>
      </c>
      <c r="L2015" t="s">
        <v>78</v>
      </c>
      <c r="M2015" s="1">
        <v>41767</v>
      </c>
      <c r="N2015">
        <v>29</v>
      </c>
      <c r="O2015">
        <f>STANDARDIZE(N2015,$N$8,$N$9)</f>
        <v>-0.11636996746152814</v>
      </c>
      <c r="P2015">
        <f>ABS($J$3-O2015)</f>
        <v>0.41099625631536219</v>
      </c>
      <c r="Q2015">
        <f>ABS($J$4-O2015)</f>
        <v>2.3051529158557269</v>
      </c>
      <c r="R2015">
        <f>ABS($J$5-O2015)</f>
        <v>3.5738804896988025E-2</v>
      </c>
      <c r="S2015">
        <f>ABS($J$6-O2015)</f>
        <v>0.55395147590331428</v>
      </c>
      <c r="T2015">
        <f>MIN(P2015:S2015)</f>
        <v>3.5738804896988025E-2</v>
      </c>
      <c r="U2015">
        <f>MATCH(T2015,P2015:S2015, 0)</f>
        <v>3</v>
      </c>
    </row>
    <row r="2016" spans="1:21" x14ac:dyDescent="0.35">
      <c r="A2016">
        <v>4</v>
      </c>
      <c r="B2016">
        <v>2005</v>
      </c>
      <c r="C2016" t="s">
        <v>14</v>
      </c>
      <c r="D2016" t="s">
        <v>15</v>
      </c>
      <c r="E2016" t="s">
        <v>163</v>
      </c>
      <c r="F2016" t="s">
        <v>59</v>
      </c>
      <c r="G2016" t="s">
        <v>282</v>
      </c>
      <c r="H2016" t="s">
        <v>283</v>
      </c>
      <c r="I2016" s="1">
        <v>41827</v>
      </c>
      <c r="J2016">
        <v>2014</v>
      </c>
      <c r="K2016" t="s">
        <v>69</v>
      </c>
      <c r="L2016" t="s">
        <v>70</v>
      </c>
      <c r="M2016" s="1">
        <v>41982</v>
      </c>
      <c r="N2016">
        <v>67</v>
      </c>
      <c r="O2016">
        <f>STANDARDIZE(N2016,$N$8,$N$9)</f>
        <v>0.56266732558124422</v>
      </c>
      <c r="P2016">
        <f>ABS($J$3-O2016)</f>
        <v>1.0900335493581346</v>
      </c>
      <c r="Q2016">
        <f>ABS($J$4-O2016)</f>
        <v>1.6261156228129547</v>
      </c>
      <c r="R2016">
        <f>ABS($J$5-O2016)</f>
        <v>0.71477609793976038</v>
      </c>
      <c r="S2016">
        <f>ABS($J$6-O2016)</f>
        <v>0.1250858171394581</v>
      </c>
      <c r="T2016">
        <f>MIN(P2016:S2016)</f>
        <v>0.1250858171394581</v>
      </c>
      <c r="U2016">
        <f>MATCH(T2016,P2016:S2016, 0)</f>
        <v>4</v>
      </c>
    </row>
    <row r="2017" spans="1:21" x14ac:dyDescent="0.35">
      <c r="A2017">
        <v>4</v>
      </c>
      <c r="B2017">
        <v>2006</v>
      </c>
      <c r="C2017" t="s">
        <v>14</v>
      </c>
      <c r="D2017" t="s">
        <v>15</v>
      </c>
      <c r="E2017" t="s">
        <v>34</v>
      </c>
      <c r="F2017" t="s">
        <v>35</v>
      </c>
      <c r="G2017" t="s">
        <v>36</v>
      </c>
      <c r="H2017" t="s">
        <v>37</v>
      </c>
      <c r="I2017" s="1">
        <v>41827</v>
      </c>
      <c r="J2017">
        <v>2014</v>
      </c>
      <c r="K2017" t="s">
        <v>38</v>
      </c>
      <c r="L2017" t="s">
        <v>13</v>
      </c>
      <c r="M2017" s="1">
        <v>41899</v>
      </c>
      <c r="N2017">
        <v>72</v>
      </c>
      <c r="O2017">
        <f>STANDARDIZE(N2017,$N$8,$N$9)</f>
        <v>0.65201433782371421</v>
      </c>
      <c r="P2017">
        <f>ABS($J$3-O2017)</f>
        <v>1.1793805616006046</v>
      </c>
      <c r="Q2017">
        <f>ABS($J$4-O2017)</f>
        <v>1.5367686105704847</v>
      </c>
      <c r="R2017">
        <f>ABS($J$5-O2017)</f>
        <v>0.80412311018223037</v>
      </c>
      <c r="S2017">
        <f>ABS($J$6-O2017)</f>
        <v>0.21443282938192809</v>
      </c>
      <c r="T2017">
        <f>MIN(P2017:S2017)</f>
        <v>0.21443282938192809</v>
      </c>
      <c r="U2017">
        <f>MATCH(T2017,P2017:S2017, 0)</f>
        <v>4</v>
      </c>
    </row>
    <row r="2018" spans="1:21" x14ac:dyDescent="0.35">
      <c r="A2018">
        <v>1</v>
      </c>
      <c r="B2018">
        <v>2007</v>
      </c>
      <c r="C2018" t="s">
        <v>67</v>
      </c>
      <c r="D2018" t="s">
        <v>68</v>
      </c>
      <c r="E2018" t="s">
        <v>34</v>
      </c>
      <c r="F2018" t="s">
        <v>35</v>
      </c>
      <c r="G2018" t="s">
        <v>139</v>
      </c>
      <c r="H2018" t="s">
        <v>140</v>
      </c>
      <c r="I2018" s="1">
        <v>41828</v>
      </c>
      <c r="J2018">
        <v>2014</v>
      </c>
      <c r="K2018" t="s">
        <v>125</v>
      </c>
      <c r="L2018" t="s">
        <v>126</v>
      </c>
      <c r="M2018" s="1">
        <v>41859</v>
      </c>
      <c r="N2018">
        <v>1</v>
      </c>
      <c r="O2018">
        <f>STANDARDIZE(N2018,$N$8,$N$9)</f>
        <v>-0.61671323601936046</v>
      </c>
      <c r="P2018">
        <f>ABS($J$3-O2018)</f>
        <v>8.9347012242470103E-2</v>
      </c>
      <c r="Q2018">
        <f>ABS($J$4-O2018)</f>
        <v>2.8054961844135593</v>
      </c>
      <c r="R2018">
        <f>ABS($J$5-O2018)</f>
        <v>0.46460446366084429</v>
      </c>
      <c r="S2018">
        <f>ABS($J$6-O2018)</f>
        <v>1.0542947444611466</v>
      </c>
      <c r="T2018">
        <f>MIN(P2018:S2018)</f>
        <v>8.9347012242470103E-2</v>
      </c>
      <c r="U2018">
        <f>MATCH(T2018,P2018:S2018, 0)</f>
        <v>1</v>
      </c>
    </row>
    <row r="2019" spans="1:21" x14ac:dyDescent="0.35">
      <c r="A2019">
        <v>1</v>
      </c>
      <c r="B2019">
        <v>2008</v>
      </c>
      <c r="C2019" t="s">
        <v>22</v>
      </c>
      <c r="D2019" t="s">
        <v>23</v>
      </c>
      <c r="E2019" t="s">
        <v>149</v>
      </c>
      <c r="F2019" t="s">
        <v>150</v>
      </c>
      <c r="G2019" t="s">
        <v>151</v>
      </c>
      <c r="H2019" t="s">
        <v>152</v>
      </c>
      <c r="I2019" s="1">
        <v>41828</v>
      </c>
      <c r="J2019">
        <v>2014</v>
      </c>
      <c r="K2019" t="s">
        <v>125</v>
      </c>
      <c r="L2019" t="s">
        <v>126</v>
      </c>
      <c r="M2019" s="1">
        <v>41859</v>
      </c>
      <c r="N2019">
        <v>1</v>
      </c>
      <c r="O2019">
        <f>STANDARDIZE(N2019,$N$8,$N$9)</f>
        <v>-0.61671323601936046</v>
      </c>
      <c r="P2019">
        <f>ABS($J$3-O2019)</f>
        <v>8.9347012242470103E-2</v>
      </c>
      <c r="Q2019">
        <f>ABS($J$4-O2019)</f>
        <v>2.8054961844135593</v>
      </c>
      <c r="R2019">
        <f>ABS($J$5-O2019)</f>
        <v>0.46460446366084429</v>
      </c>
      <c r="S2019">
        <f>ABS($J$6-O2019)</f>
        <v>1.0542947444611466</v>
      </c>
      <c r="T2019">
        <f>MIN(P2019:S2019)</f>
        <v>8.9347012242470103E-2</v>
      </c>
      <c r="U2019">
        <f>MATCH(T2019,P2019:S2019, 0)</f>
        <v>1</v>
      </c>
    </row>
    <row r="2020" spans="1:21" x14ac:dyDescent="0.35">
      <c r="A2020">
        <v>1</v>
      </c>
      <c r="B2020">
        <v>2009</v>
      </c>
      <c r="C2020" t="s">
        <v>172</v>
      </c>
      <c r="D2020" t="s">
        <v>173</v>
      </c>
      <c r="E2020" t="s">
        <v>163</v>
      </c>
      <c r="F2020" t="s">
        <v>59</v>
      </c>
      <c r="G2020" t="s">
        <v>431</v>
      </c>
      <c r="H2020" t="s">
        <v>432</v>
      </c>
      <c r="I2020" s="1">
        <v>41828</v>
      </c>
      <c r="J2020">
        <v>2014</v>
      </c>
      <c r="K2020" t="s">
        <v>125</v>
      </c>
      <c r="L2020" t="s">
        <v>126</v>
      </c>
      <c r="M2020" s="1">
        <v>41981</v>
      </c>
      <c r="N2020">
        <v>5</v>
      </c>
      <c r="O2020">
        <f>STANDARDIZE(N2020,$N$8,$N$9)</f>
        <v>-0.54523562622538435</v>
      </c>
      <c r="P2020">
        <f>ABS($J$3-O2020)</f>
        <v>1.7869402448493998E-2</v>
      </c>
      <c r="Q2020">
        <f>ABS($J$4-O2020)</f>
        <v>2.7340185746195833</v>
      </c>
      <c r="R2020">
        <f>ABS($J$5-O2020)</f>
        <v>0.39312685386686819</v>
      </c>
      <c r="S2020">
        <f>ABS($J$6-O2020)</f>
        <v>0.98281713466717047</v>
      </c>
      <c r="T2020">
        <f>MIN(P2020:S2020)</f>
        <v>1.7869402448493998E-2</v>
      </c>
      <c r="U2020">
        <f>MATCH(T2020,P2020:S2020, 0)</f>
        <v>1</v>
      </c>
    </row>
    <row r="2021" spans="1:21" x14ac:dyDescent="0.35">
      <c r="A2021">
        <v>1</v>
      </c>
      <c r="B2021">
        <v>2010</v>
      </c>
      <c r="C2021" t="s">
        <v>14</v>
      </c>
      <c r="D2021" t="s">
        <v>15</v>
      </c>
      <c r="E2021" t="s">
        <v>73</v>
      </c>
      <c r="F2021" t="s">
        <v>74</v>
      </c>
      <c r="G2021" t="s">
        <v>75</v>
      </c>
      <c r="H2021" t="s">
        <v>76</v>
      </c>
      <c r="I2021" s="1">
        <v>41828</v>
      </c>
      <c r="J2021">
        <v>2014</v>
      </c>
      <c r="K2021" t="s">
        <v>166</v>
      </c>
      <c r="L2021" t="s">
        <v>167</v>
      </c>
      <c r="M2021" s="1">
        <v>41866</v>
      </c>
      <c r="N2021">
        <v>8</v>
      </c>
      <c r="O2021">
        <f>STANDARDIZE(N2021,$N$8,$N$9)</f>
        <v>-0.49162741887990236</v>
      </c>
      <c r="P2021">
        <f>ABS($J$3-O2021)</f>
        <v>3.5738804896987997E-2</v>
      </c>
      <c r="Q2021">
        <f>ABS($J$4-O2021)</f>
        <v>2.6804103672741011</v>
      </c>
      <c r="R2021">
        <f>ABS($J$5-O2021)</f>
        <v>0.33951864652138619</v>
      </c>
      <c r="S2021">
        <f>ABS($J$6-O2021)</f>
        <v>0.92920892732168847</v>
      </c>
      <c r="T2021">
        <f>MIN(P2021:S2021)</f>
        <v>3.5738804896987997E-2</v>
      </c>
      <c r="U2021">
        <f>MATCH(T2021,P2021:S2021, 0)</f>
        <v>1</v>
      </c>
    </row>
    <row r="2022" spans="1:21" x14ac:dyDescent="0.35">
      <c r="A2022">
        <v>1</v>
      </c>
      <c r="B2022">
        <v>2011</v>
      </c>
      <c r="C2022" t="s">
        <v>112</v>
      </c>
      <c r="D2022" t="s">
        <v>113</v>
      </c>
      <c r="E2022" t="s">
        <v>84</v>
      </c>
      <c r="F2022" t="s">
        <v>85</v>
      </c>
      <c r="G2022" t="s">
        <v>86</v>
      </c>
      <c r="H2022" t="s">
        <v>87</v>
      </c>
      <c r="I2022" s="1">
        <v>41828</v>
      </c>
      <c r="J2022">
        <v>2014</v>
      </c>
      <c r="K2022" t="s">
        <v>77</v>
      </c>
      <c r="L2022" t="s">
        <v>78</v>
      </c>
      <c r="M2022" s="1">
        <v>41871</v>
      </c>
      <c r="N2022">
        <v>13</v>
      </c>
      <c r="O2022">
        <f>STANDARDIZE(N2022,$N$8,$N$9)</f>
        <v>-0.40228040663743231</v>
      </c>
      <c r="P2022">
        <f>ABS($J$3-O2022)</f>
        <v>0.12508581713945804</v>
      </c>
      <c r="Q2022">
        <f>ABS($J$4-O2022)</f>
        <v>2.5910633550316313</v>
      </c>
      <c r="R2022">
        <f>ABS($J$5-O2022)</f>
        <v>0.25017163427891614</v>
      </c>
      <c r="S2022">
        <f>ABS($J$6-O2022)</f>
        <v>0.83986191507921837</v>
      </c>
      <c r="T2022">
        <f>MIN(P2022:S2022)</f>
        <v>0.12508581713945804</v>
      </c>
      <c r="U2022">
        <f>MATCH(T2022,P2022:S2022, 0)</f>
        <v>1</v>
      </c>
    </row>
    <row r="2023" spans="1:21" x14ac:dyDescent="0.35">
      <c r="A2023">
        <v>1</v>
      </c>
      <c r="B2023">
        <v>2012</v>
      </c>
      <c r="C2023" t="s">
        <v>14</v>
      </c>
      <c r="D2023" t="s">
        <v>15</v>
      </c>
      <c r="E2023" t="s">
        <v>296</v>
      </c>
      <c r="F2023" t="s">
        <v>297</v>
      </c>
      <c r="G2023" t="s">
        <v>531</v>
      </c>
      <c r="H2023" t="s">
        <v>532</v>
      </c>
      <c r="I2023" s="1">
        <v>41828</v>
      </c>
      <c r="J2023">
        <v>2014</v>
      </c>
      <c r="K2023" t="s">
        <v>77</v>
      </c>
      <c r="L2023" t="s">
        <v>78</v>
      </c>
      <c r="M2023" s="1">
        <v>41871</v>
      </c>
      <c r="N2023">
        <v>13</v>
      </c>
      <c r="O2023">
        <f>STANDARDIZE(N2023,$N$8,$N$9)</f>
        <v>-0.40228040663743231</v>
      </c>
      <c r="P2023">
        <f>ABS($J$3-O2023)</f>
        <v>0.12508581713945804</v>
      </c>
      <c r="Q2023">
        <f>ABS($J$4-O2023)</f>
        <v>2.5910633550316313</v>
      </c>
      <c r="R2023">
        <f>ABS($J$5-O2023)</f>
        <v>0.25017163427891614</v>
      </c>
      <c r="S2023">
        <f>ABS($J$6-O2023)</f>
        <v>0.83986191507921837</v>
      </c>
      <c r="T2023">
        <f>MIN(P2023:S2023)</f>
        <v>0.12508581713945804</v>
      </c>
      <c r="U2023">
        <f>MATCH(T2023,P2023:S2023, 0)</f>
        <v>1</v>
      </c>
    </row>
    <row r="2024" spans="1:21" x14ac:dyDescent="0.35">
      <c r="A2024">
        <v>3</v>
      </c>
      <c r="B2024">
        <v>2013</v>
      </c>
      <c r="C2024" t="s">
        <v>30</v>
      </c>
      <c r="D2024" t="s">
        <v>31</v>
      </c>
      <c r="E2024" t="s">
        <v>34</v>
      </c>
      <c r="F2024" t="s">
        <v>35</v>
      </c>
      <c r="G2024" t="s">
        <v>36</v>
      </c>
      <c r="H2024" t="s">
        <v>37</v>
      </c>
      <c r="I2024" s="1">
        <v>41828</v>
      </c>
      <c r="J2024">
        <v>2014</v>
      </c>
      <c r="K2024" t="s">
        <v>38</v>
      </c>
      <c r="L2024" t="s">
        <v>13</v>
      </c>
      <c r="M2024" s="1">
        <v>41876</v>
      </c>
      <c r="N2024">
        <v>18</v>
      </c>
      <c r="O2024">
        <f>STANDARDIZE(N2024,$N$8,$N$9)</f>
        <v>-0.31293339439496226</v>
      </c>
      <c r="P2024">
        <f>ABS($J$3-O2024)</f>
        <v>0.21443282938192809</v>
      </c>
      <c r="Q2024">
        <f>ABS($J$4-O2024)</f>
        <v>2.5017163427891611</v>
      </c>
      <c r="R2024">
        <f>ABS($J$5-O2024)</f>
        <v>0.1608246220364461</v>
      </c>
      <c r="S2024">
        <f>ABS($J$6-O2024)</f>
        <v>0.75051490283674838</v>
      </c>
      <c r="T2024">
        <f>MIN(P2024:S2024)</f>
        <v>0.1608246220364461</v>
      </c>
      <c r="U2024">
        <f>MATCH(T2024,P2024:S2024, 0)</f>
        <v>3</v>
      </c>
    </row>
    <row r="2025" spans="1:21" x14ac:dyDescent="0.35">
      <c r="A2025">
        <v>3</v>
      </c>
      <c r="B2025">
        <v>2014</v>
      </c>
      <c r="C2025" t="s">
        <v>527</v>
      </c>
      <c r="D2025" t="s">
        <v>528</v>
      </c>
      <c r="E2025" t="s">
        <v>163</v>
      </c>
      <c r="F2025" t="s">
        <v>59</v>
      </c>
      <c r="G2025" t="s">
        <v>164</v>
      </c>
      <c r="H2025" t="s">
        <v>165</v>
      </c>
      <c r="I2025" s="1">
        <v>41828</v>
      </c>
      <c r="J2025">
        <v>2014</v>
      </c>
      <c r="K2025" t="s">
        <v>77</v>
      </c>
      <c r="L2025" t="s">
        <v>78</v>
      </c>
      <c r="M2025" s="1">
        <v>41768</v>
      </c>
      <c r="N2025">
        <v>29</v>
      </c>
      <c r="O2025">
        <f>STANDARDIZE(N2025,$N$8,$N$9)</f>
        <v>-0.11636996746152814</v>
      </c>
      <c r="P2025">
        <f>ABS($J$3-O2025)</f>
        <v>0.41099625631536219</v>
      </c>
      <c r="Q2025">
        <f>ABS($J$4-O2025)</f>
        <v>2.3051529158557269</v>
      </c>
      <c r="R2025">
        <f>ABS($J$5-O2025)</f>
        <v>3.5738804896988025E-2</v>
      </c>
      <c r="S2025">
        <f>ABS($J$6-O2025)</f>
        <v>0.55395147590331428</v>
      </c>
      <c r="T2025">
        <f>MIN(P2025:S2025)</f>
        <v>3.5738804896988025E-2</v>
      </c>
      <c r="U2025">
        <f>MATCH(T2025,P2025:S2025, 0)</f>
        <v>3</v>
      </c>
    </row>
    <row r="2026" spans="1:21" x14ac:dyDescent="0.35">
      <c r="A2026">
        <v>4</v>
      </c>
      <c r="B2026">
        <v>2015</v>
      </c>
      <c r="C2026" t="s">
        <v>14</v>
      </c>
      <c r="D2026" t="s">
        <v>15</v>
      </c>
      <c r="E2026" t="s">
        <v>43</v>
      </c>
      <c r="F2026" t="s">
        <v>35</v>
      </c>
      <c r="G2026" t="s">
        <v>48</v>
      </c>
      <c r="H2026" t="s">
        <v>49</v>
      </c>
      <c r="I2026" s="1">
        <v>41828</v>
      </c>
      <c r="J2026">
        <v>2014</v>
      </c>
      <c r="K2026" t="s">
        <v>69</v>
      </c>
      <c r="L2026" t="s">
        <v>70</v>
      </c>
      <c r="M2026" s="1">
        <v>41904</v>
      </c>
      <c r="N2026">
        <v>46</v>
      </c>
      <c r="O2026">
        <f>STANDARDIZE(N2026,$N$8,$N$9)</f>
        <v>0.18740987416287</v>
      </c>
      <c r="P2026">
        <f>ABS($J$3-O2026)</f>
        <v>0.71477609793976038</v>
      </c>
      <c r="Q2026">
        <f>ABS($J$4-O2026)</f>
        <v>2.0013730742313292</v>
      </c>
      <c r="R2026">
        <f>ABS($J$5-O2026)</f>
        <v>0.33951864652138619</v>
      </c>
      <c r="S2026">
        <f>ABS($J$6-O2026)</f>
        <v>0.25017163427891609</v>
      </c>
      <c r="T2026">
        <f>MIN(P2026:S2026)</f>
        <v>0.25017163427891609</v>
      </c>
      <c r="U2026">
        <f>MATCH(T2026,P2026:S2026, 0)</f>
        <v>4</v>
      </c>
    </row>
    <row r="2027" spans="1:21" x14ac:dyDescent="0.35">
      <c r="A2027">
        <v>3</v>
      </c>
      <c r="B2027">
        <v>2016</v>
      </c>
      <c r="C2027" t="s">
        <v>67</v>
      </c>
      <c r="D2027" t="s">
        <v>68</v>
      </c>
      <c r="E2027" t="s">
        <v>52</v>
      </c>
      <c r="F2027" t="s">
        <v>53</v>
      </c>
      <c r="G2027" t="s">
        <v>54</v>
      </c>
      <c r="H2027" t="s">
        <v>55</v>
      </c>
      <c r="I2027" s="1">
        <v>41829</v>
      </c>
      <c r="J2027">
        <v>2014</v>
      </c>
      <c r="K2027" t="s">
        <v>77</v>
      </c>
      <c r="L2027" t="s">
        <v>78</v>
      </c>
      <c r="M2027" s="1">
        <v>41830</v>
      </c>
      <c r="N2027">
        <v>30</v>
      </c>
      <c r="O2027">
        <f>STANDARDIZE(N2027,$N$8,$N$9)</f>
        <v>-9.8500565013034141E-2</v>
      </c>
      <c r="P2027">
        <f>ABS($J$3-O2027)</f>
        <v>0.42886565876385618</v>
      </c>
      <c r="Q2027">
        <f>ABS($J$4-O2027)</f>
        <v>2.2872835134072331</v>
      </c>
      <c r="R2027">
        <f>ABS($J$5-O2027)</f>
        <v>5.3608207345482023E-2</v>
      </c>
      <c r="S2027">
        <f>ABS($J$6-O2027)</f>
        <v>0.53608207345482028</v>
      </c>
      <c r="T2027">
        <f>MIN(P2027:S2027)</f>
        <v>5.3608207345482023E-2</v>
      </c>
      <c r="U2027">
        <f>MATCH(T2027,P2027:S2027, 0)</f>
        <v>3</v>
      </c>
    </row>
    <row r="2028" spans="1:21" x14ac:dyDescent="0.35">
      <c r="A2028">
        <v>4</v>
      </c>
      <c r="B2028">
        <v>2017</v>
      </c>
      <c r="C2028" t="s">
        <v>14</v>
      </c>
      <c r="D2028" t="s">
        <v>15</v>
      </c>
      <c r="E2028" t="s">
        <v>79</v>
      </c>
      <c r="F2028" t="s">
        <v>35</v>
      </c>
      <c r="G2028" t="s">
        <v>80</v>
      </c>
      <c r="H2028" t="s">
        <v>81</v>
      </c>
      <c r="I2028" s="1">
        <v>41829</v>
      </c>
      <c r="J2028">
        <v>2014</v>
      </c>
      <c r="K2028" t="s">
        <v>77</v>
      </c>
      <c r="L2028" t="s">
        <v>78</v>
      </c>
      <c r="M2028" s="1">
        <v>41941</v>
      </c>
      <c r="N2028">
        <v>52</v>
      </c>
      <c r="O2028">
        <f>STANDARDIZE(N2028,$N$8,$N$9)</f>
        <v>0.29462628885383407</v>
      </c>
      <c r="P2028">
        <f>ABS($J$3-O2028)</f>
        <v>0.82199251263072437</v>
      </c>
      <c r="Q2028">
        <f>ABS($J$4-O2028)</f>
        <v>1.8941566595403649</v>
      </c>
      <c r="R2028">
        <f>ABS($J$5-O2028)</f>
        <v>0.44673506121235024</v>
      </c>
      <c r="S2028">
        <f>ABS($J$6-O2028)</f>
        <v>0.14295521958795204</v>
      </c>
      <c r="T2028">
        <f>MIN(P2028:S2028)</f>
        <v>0.14295521958795204</v>
      </c>
      <c r="U2028">
        <f>MATCH(T2028,P2028:S2028, 0)</f>
        <v>4</v>
      </c>
    </row>
    <row r="2029" spans="1:21" x14ac:dyDescent="0.35">
      <c r="A2029">
        <v>2</v>
      </c>
      <c r="B2029">
        <v>2018</v>
      </c>
      <c r="C2029" t="s">
        <v>30</v>
      </c>
      <c r="D2029" t="s">
        <v>31</v>
      </c>
      <c r="E2029" t="s">
        <v>24</v>
      </c>
      <c r="F2029" t="s">
        <v>25</v>
      </c>
      <c r="G2029" t="s">
        <v>26</v>
      </c>
      <c r="H2029" t="s">
        <v>27</v>
      </c>
      <c r="I2029" s="1">
        <v>41829</v>
      </c>
      <c r="J2029">
        <v>2014</v>
      </c>
      <c r="K2029" t="s">
        <v>41</v>
      </c>
      <c r="L2029" t="s">
        <v>42</v>
      </c>
      <c r="M2029" s="1">
        <v>42096</v>
      </c>
      <c r="N2029">
        <v>150</v>
      </c>
      <c r="O2029">
        <f>STANDARDIZE(N2029,$N$8,$N$9)</f>
        <v>2.045827728806247</v>
      </c>
      <c r="P2029">
        <f>ABS($J$3-O2029)</f>
        <v>2.5731939525831375</v>
      </c>
      <c r="Q2029">
        <f>ABS($J$4-O2029)</f>
        <v>0.14295521958795199</v>
      </c>
      <c r="R2029">
        <f>ABS($J$5-O2029)</f>
        <v>2.1979365011647634</v>
      </c>
      <c r="S2029">
        <f>ABS($J$6-O2029)</f>
        <v>1.6082462203644607</v>
      </c>
      <c r="T2029">
        <f>MIN(P2029:S2029)</f>
        <v>0.14295521958795199</v>
      </c>
      <c r="U2029">
        <f>MATCH(T2029,P2029:S2029, 0)</f>
        <v>2</v>
      </c>
    </row>
    <row r="2030" spans="1:21" x14ac:dyDescent="0.35">
      <c r="A2030">
        <v>1</v>
      </c>
      <c r="B2030">
        <v>2019</v>
      </c>
      <c r="C2030" t="s">
        <v>266</v>
      </c>
      <c r="D2030" t="s">
        <v>267</v>
      </c>
      <c r="E2030" t="s">
        <v>84</v>
      </c>
      <c r="F2030" t="s">
        <v>85</v>
      </c>
      <c r="G2030" t="s">
        <v>153</v>
      </c>
      <c r="H2030" t="s">
        <v>154</v>
      </c>
      <c r="I2030" s="1">
        <v>41830</v>
      </c>
      <c r="J2030">
        <v>2014</v>
      </c>
      <c r="K2030" t="s">
        <v>77</v>
      </c>
      <c r="L2030" t="s">
        <v>78</v>
      </c>
      <c r="M2030" s="1">
        <v>41928</v>
      </c>
      <c r="N2030">
        <v>9</v>
      </c>
      <c r="O2030">
        <f>STANDARDIZE(N2030,$N$8,$N$9)</f>
        <v>-0.4737580164314083</v>
      </c>
      <c r="P2030">
        <f>ABS($J$3-O2030)</f>
        <v>5.3608207345482051E-2</v>
      </c>
      <c r="Q2030">
        <f>ABS($J$4-O2030)</f>
        <v>2.6625409648256073</v>
      </c>
      <c r="R2030">
        <f>ABS($J$5-O2030)</f>
        <v>0.32164924407289214</v>
      </c>
      <c r="S2030">
        <f>ABS($J$6-O2030)</f>
        <v>0.91133952487319436</v>
      </c>
      <c r="T2030">
        <f>MIN(P2030:S2030)</f>
        <v>5.3608207345482051E-2</v>
      </c>
      <c r="U2030">
        <f>MATCH(T2030,P2030:S2030, 0)</f>
        <v>1</v>
      </c>
    </row>
    <row r="2031" spans="1:21" x14ac:dyDescent="0.35">
      <c r="A2031">
        <v>3</v>
      </c>
      <c r="B2031">
        <v>2020</v>
      </c>
      <c r="C2031" t="s">
        <v>172</v>
      </c>
      <c r="D2031" t="s">
        <v>173</v>
      </c>
      <c r="E2031" t="s">
        <v>79</v>
      </c>
      <c r="F2031" t="s">
        <v>35</v>
      </c>
      <c r="G2031" t="s">
        <v>200</v>
      </c>
      <c r="H2031" t="s">
        <v>201</v>
      </c>
      <c r="I2031" s="1">
        <v>41830</v>
      </c>
      <c r="J2031">
        <v>2014</v>
      </c>
      <c r="K2031" t="s">
        <v>77</v>
      </c>
      <c r="L2031" t="s">
        <v>78</v>
      </c>
      <c r="M2031" s="1">
        <v>41939</v>
      </c>
      <c r="N2031">
        <v>20</v>
      </c>
      <c r="O2031">
        <f>STANDARDIZE(N2031,$N$8,$N$9)</f>
        <v>-0.27719458949797421</v>
      </c>
      <c r="P2031">
        <f>ABS($J$3-O2031)</f>
        <v>0.25017163427891614</v>
      </c>
      <c r="Q2031">
        <f>ABS($J$4-O2031)</f>
        <v>2.4659775378921731</v>
      </c>
      <c r="R2031">
        <f>ABS($J$5-O2031)</f>
        <v>0.12508581713945804</v>
      </c>
      <c r="S2031">
        <f>ABS($J$6-O2031)</f>
        <v>0.71477609793976038</v>
      </c>
      <c r="T2031">
        <f>MIN(P2031:S2031)</f>
        <v>0.12508581713945804</v>
      </c>
      <c r="U2031">
        <f>MATCH(T2031,P2031:S2031, 0)</f>
        <v>3</v>
      </c>
    </row>
    <row r="2032" spans="1:21" x14ac:dyDescent="0.35">
      <c r="A2032">
        <v>3</v>
      </c>
      <c r="B2032">
        <v>2021</v>
      </c>
      <c r="C2032" t="s">
        <v>14</v>
      </c>
      <c r="D2032" t="s">
        <v>15</v>
      </c>
      <c r="E2032" t="s">
        <v>149</v>
      </c>
      <c r="F2032" t="s">
        <v>150</v>
      </c>
      <c r="G2032" t="s">
        <v>215</v>
      </c>
      <c r="H2032" t="s">
        <v>216</v>
      </c>
      <c r="I2032" s="1">
        <v>41830</v>
      </c>
      <c r="J2032">
        <v>2014</v>
      </c>
      <c r="K2032" t="s">
        <v>166</v>
      </c>
      <c r="L2032" t="s">
        <v>167</v>
      </c>
      <c r="M2032" s="1">
        <v>41939</v>
      </c>
      <c r="N2032">
        <v>20</v>
      </c>
      <c r="O2032">
        <f>STANDARDIZE(N2032,$N$8,$N$9)</f>
        <v>-0.27719458949797421</v>
      </c>
      <c r="P2032">
        <f>ABS($J$3-O2032)</f>
        <v>0.25017163427891614</v>
      </c>
      <c r="Q2032">
        <f>ABS($J$4-O2032)</f>
        <v>2.4659775378921731</v>
      </c>
      <c r="R2032">
        <f>ABS($J$5-O2032)</f>
        <v>0.12508581713945804</v>
      </c>
      <c r="S2032">
        <f>ABS($J$6-O2032)</f>
        <v>0.71477609793976038</v>
      </c>
      <c r="T2032">
        <f>MIN(P2032:S2032)</f>
        <v>0.12508581713945804</v>
      </c>
      <c r="U2032">
        <f>MATCH(T2032,P2032:S2032, 0)</f>
        <v>3</v>
      </c>
    </row>
    <row r="2033" spans="1:21" x14ac:dyDescent="0.35">
      <c r="A2033">
        <v>3</v>
      </c>
      <c r="B2033">
        <v>2022</v>
      </c>
      <c r="C2033" t="s">
        <v>14</v>
      </c>
      <c r="D2033" t="s">
        <v>15</v>
      </c>
      <c r="E2033" t="s">
        <v>52</v>
      </c>
      <c r="F2033" t="s">
        <v>53</v>
      </c>
      <c r="G2033" t="s">
        <v>54</v>
      </c>
      <c r="H2033" t="s">
        <v>55</v>
      </c>
      <c r="I2033" s="1">
        <v>41830</v>
      </c>
      <c r="J2033">
        <v>2014</v>
      </c>
      <c r="K2033" t="s">
        <v>77</v>
      </c>
      <c r="L2033" t="s">
        <v>78</v>
      </c>
      <c r="M2033" s="1">
        <v>41942</v>
      </c>
      <c r="N2033">
        <v>23</v>
      </c>
      <c r="O2033">
        <f>STANDARDIZE(N2033,$N$8,$N$9)</f>
        <v>-0.22358638215249221</v>
      </c>
      <c r="P2033">
        <f>ABS($J$3-O2033)</f>
        <v>0.30377984162439814</v>
      </c>
      <c r="Q2033">
        <f>ABS($J$4-O2033)</f>
        <v>2.4123693305466913</v>
      </c>
      <c r="R2033">
        <f>ABS($J$5-O2033)</f>
        <v>7.1477609793976049E-2</v>
      </c>
      <c r="S2033">
        <f>ABS($J$6-O2033)</f>
        <v>0.66116789059427838</v>
      </c>
      <c r="T2033">
        <f>MIN(P2033:S2033)</f>
        <v>7.1477609793976049E-2</v>
      </c>
      <c r="U2033">
        <f>MATCH(T2033,P2033:S2033, 0)</f>
        <v>3</v>
      </c>
    </row>
    <row r="2034" spans="1:21" x14ac:dyDescent="0.35">
      <c r="A2034">
        <v>3</v>
      </c>
      <c r="B2034">
        <v>2023</v>
      </c>
      <c r="C2034" t="s">
        <v>14</v>
      </c>
      <c r="D2034" t="s">
        <v>15</v>
      </c>
      <c r="E2034" t="s">
        <v>79</v>
      </c>
      <c r="F2034" t="s">
        <v>35</v>
      </c>
      <c r="G2034" t="s">
        <v>80</v>
      </c>
      <c r="H2034" t="s">
        <v>81</v>
      </c>
      <c r="I2034" s="1">
        <v>41830</v>
      </c>
      <c r="J2034">
        <v>2014</v>
      </c>
      <c r="K2034" t="s">
        <v>77</v>
      </c>
      <c r="L2034" t="s">
        <v>78</v>
      </c>
      <c r="M2034" s="1">
        <v>41943</v>
      </c>
      <c r="N2034">
        <v>24</v>
      </c>
      <c r="O2034">
        <f>STANDARDIZE(N2034,$N$8,$N$9)</f>
        <v>-0.20571697970399819</v>
      </c>
      <c r="P2034">
        <f>ABS($J$3-O2034)</f>
        <v>0.32164924407289219</v>
      </c>
      <c r="Q2034">
        <f>ABS($J$4-O2034)</f>
        <v>2.3944999280981971</v>
      </c>
      <c r="R2034">
        <f>ABS($J$5-O2034)</f>
        <v>5.3608207345482023E-2</v>
      </c>
      <c r="S2034">
        <f>ABS($J$6-O2034)</f>
        <v>0.64329848814578428</v>
      </c>
      <c r="T2034">
        <f>MIN(P2034:S2034)</f>
        <v>5.3608207345482023E-2</v>
      </c>
      <c r="U2034">
        <f>MATCH(T2034,P2034:S2034, 0)</f>
        <v>3</v>
      </c>
    </row>
    <row r="2035" spans="1:21" x14ac:dyDescent="0.35">
      <c r="A2035">
        <v>2</v>
      </c>
      <c r="B2035">
        <v>2024</v>
      </c>
      <c r="C2035" t="s">
        <v>172</v>
      </c>
      <c r="D2035" t="s">
        <v>173</v>
      </c>
      <c r="E2035" t="s">
        <v>52</v>
      </c>
      <c r="F2035" t="s">
        <v>53</v>
      </c>
      <c r="G2035" t="s">
        <v>54</v>
      </c>
      <c r="H2035" t="s">
        <v>55</v>
      </c>
      <c r="I2035" s="1">
        <v>41830</v>
      </c>
      <c r="J2035">
        <v>2014</v>
      </c>
      <c r="K2035" t="s">
        <v>38</v>
      </c>
      <c r="L2035" t="s">
        <v>13</v>
      </c>
      <c r="M2035" s="1">
        <v>42006</v>
      </c>
      <c r="N2035">
        <v>117</v>
      </c>
      <c r="O2035">
        <f>STANDARDIZE(N2035,$N$8,$N$9)</f>
        <v>1.4561374480059448</v>
      </c>
      <c r="P2035">
        <f>ABS($J$3-O2035)</f>
        <v>1.9835036717828352</v>
      </c>
      <c r="Q2035">
        <f>ABS($J$4-O2035)</f>
        <v>0.73264550038825416</v>
      </c>
      <c r="R2035">
        <f>ABS($J$5-O2035)</f>
        <v>1.608246220364461</v>
      </c>
      <c r="S2035">
        <f>ABS($J$6-O2035)</f>
        <v>1.0185559395641586</v>
      </c>
      <c r="T2035">
        <f>MIN(P2035:S2035)</f>
        <v>0.73264550038825416</v>
      </c>
      <c r="U2035">
        <f>MATCH(T2035,P2035:S2035, 0)</f>
        <v>2</v>
      </c>
    </row>
    <row r="2036" spans="1:21" x14ac:dyDescent="0.35">
      <c r="A2036">
        <v>1</v>
      </c>
      <c r="B2036">
        <v>2025</v>
      </c>
      <c r="C2036" t="s">
        <v>22</v>
      </c>
      <c r="D2036" t="s">
        <v>23</v>
      </c>
      <c r="E2036" t="s">
        <v>16</v>
      </c>
      <c r="F2036" t="s">
        <v>17</v>
      </c>
      <c r="G2036" t="s">
        <v>18</v>
      </c>
      <c r="H2036" t="s">
        <v>19</v>
      </c>
      <c r="I2036" s="1">
        <v>41831</v>
      </c>
      <c r="J2036">
        <v>2014</v>
      </c>
      <c r="K2036" t="s">
        <v>125</v>
      </c>
      <c r="L2036" t="s">
        <v>126</v>
      </c>
      <c r="M2036" s="1">
        <v>41956</v>
      </c>
      <c r="N2036">
        <v>6</v>
      </c>
      <c r="O2036">
        <f>STANDARDIZE(N2036,$N$8,$N$9)</f>
        <v>-0.52736622377689035</v>
      </c>
      <c r="P2036">
        <f>ABS($J$3-O2036)</f>
        <v>0</v>
      </c>
      <c r="Q2036">
        <f>ABS($J$4-O2036)</f>
        <v>2.7161491721710895</v>
      </c>
      <c r="R2036">
        <f>ABS($J$5-O2036)</f>
        <v>0.37525745141837419</v>
      </c>
      <c r="S2036">
        <f>ABS($J$6-O2036)</f>
        <v>0.96494773221867647</v>
      </c>
      <c r="T2036">
        <f>MIN(P2036:S2036)</f>
        <v>0</v>
      </c>
      <c r="U2036">
        <f>MATCH(T2036,P2036:S2036, 0)</f>
        <v>1</v>
      </c>
    </row>
    <row r="2037" spans="1:21" x14ac:dyDescent="0.35">
      <c r="A2037">
        <v>2</v>
      </c>
      <c r="B2037">
        <v>2026</v>
      </c>
      <c r="C2037" t="s">
        <v>14</v>
      </c>
      <c r="D2037" t="s">
        <v>15</v>
      </c>
      <c r="E2037" t="s">
        <v>163</v>
      </c>
      <c r="F2037" t="s">
        <v>59</v>
      </c>
      <c r="G2037" t="s">
        <v>164</v>
      </c>
      <c r="H2037" t="s">
        <v>165</v>
      </c>
      <c r="I2037" s="1">
        <v>41831</v>
      </c>
      <c r="J2037">
        <v>2014</v>
      </c>
      <c r="K2037" t="s">
        <v>69</v>
      </c>
      <c r="L2037" t="s">
        <v>70</v>
      </c>
      <c r="M2037" s="1">
        <v>42086</v>
      </c>
      <c r="N2037">
        <v>136</v>
      </c>
      <c r="O2037">
        <f>STANDARDIZE(N2037,$N$8,$N$9)</f>
        <v>1.795656094527331</v>
      </c>
      <c r="P2037">
        <f>ABS($J$3-O2037)</f>
        <v>2.3230223183042211</v>
      </c>
      <c r="Q2037">
        <f>ABS($J$4-O2037)</f>
        <v>0.39312685386686796</v>
      </c>
      <c r="R2037">
        <f>ABS($J$5-O2037)</f>
        <v>1.9477648668858472</v>
      </c>
      <c r="S2037">
        <f>ABS($J$6-O2037)</f>
        <v>1.3580745860855448</v>
      </c>
      <c r="T2037">
        <f>MIN(P2037:S2037)</f>
        <v>0.39312685386686796</v>
      </c>
      <c r="U2037">
        <f>MATCH(T2037,P2037:S2037, 0)</f>
        <v>2</v>
      </c>
    </row>
    <row r="2038" spans="1:21" x14ac:dyDescent="0.35">
      <c r="A2038">
        <v>1</v>
      </c>
      <c r="B2038">
        <v>2027</v>
      </c>
      <c r="C2038" t="s">
        <v>67</v>
      </c>
      <c r="D2038" t="s">
        <v>68</v>
      </c>
      <c r="E2038" t="s">
        <v>105</v>
      </c>
      <c r="F2038" t="s">
        <v>59</v>
      </c>
      <c r="G2038" t="s">
        <v>106</v>
      </c>
      <c r="H2038" t="s">
        <v>107</v>
      </c>
      <c r="I2038" s="1">
        <v>41832</v>
      </c>
      <c r="J2038">
        <v>2014</v>
      </c>
      <c r="K2038" t="s">
        <v>77</v>
      </c>
      <c r="L2038" t="s">
        <v>78</v>
      </c>
      <c r="M2038" s="1">
        <v>41988</v>
      </c>
      <c r="N2038">
        <v>8</v>
      </c>
      <c r="O2038">
        <f>STANDARDIZE(N2038,$N$8,$N$9)</f>
        <v>-0.49162741887990236</v>
      </c>
      <c r="P2038">
        <f>ABS($J$3-O2038)</f>
        <v>3.5738804896987997E-2</v>
      </c>
      <c r="Q2038">
        <f>ABS($J$4-O2038)</f>
        <v>2.6804103672741011</v>
      </c>
      <c r="R2038">
        <f>ABS($J$5-O2038)</f>
        <v>0.33951864652138619</v>
      </c>
      <c r="S2038">
        <f>ABS($J$6-O2038)</f>
        <v>0.92920892732168847</v>
      </c>
      <c r="T2038">
        <f>MIN(P2038:S2038)</f>
        <v>3.5738804896987997E-2</v>
      </c>
      <c r="U2038">
        <f>MATCH(T2038,P2038:S2038, 0)</f>
        <v>1</v>
      </c>
    </row>
    <row r="2039" spans="1:21" x14ac:dyDescent="0.35">
      <c r="A2039">
        <v>3</v>
      </c>
      <c r="B2039">
        <v>2028</v>
      </c>
      <c r="C2039" t="s">
        <v>88</v>
      </c>
      <c r="D2039" t="s">
        <v>89</v>
      </c>
      <c r="E2039" t="s">
        <v>296</v>
      </c>
      <c r="F2039" t="s">
        <v>320</v>
      </c>
      <c r="G2039" t="s">
        <v>321</v>
      </c>
      <c r="H2039" t="s">
        <v>322</v>
      </c>
      <c r="I2039" s="1">
        <v>41832</v>
      </c>
      <c r="J2039">
        <v>2014</v>
      </c>
      <c r="K2039" t="s">
        <v>77</v>
      </c>
      <c r="L2039" t="s">
        <v>78</v>
      </c>
      <c r="M2039" s="1">
        <v>42156</v>
      </c>
      <c r="N2039">
        <v>30</v>
      </c>
      <c r="O2039">
        <f>STANDARDIZE(N2039,$N$8,$N$9)</f>
        <v>-9.8500565013034141E-2</v>
      </c>
      <c r="P2039">
        <f>ABS($J$3-O2039)</f>
        <v>0.42886565876385618</v>
      </c>
      <c r="Q2039">
        <f>ABS($J$4-O2039)</f>
        <v>2.2872835134072331</v>
      </c>
      <c r="R2039">
        <f>ABS($J$5-O2039)</f>
        <v>5.3608207345482023E-2</v>
      </c>
      <c r="S2039">
        <f>ABS($J$6-O2039)</f>
        <v>0.53608207345482028</v>
      </c>
      <c r="T2039">
        <f>MIN(P2039:S2039)</f>
        <v>5.3608207345482023E-2</v>
      </c>
      <c r="U2039">
        <f>MATCH(T2039,P2039:S2039, 0)</f>
        <v>3</v>
      </c>
    </row>
    <row r="2040" spans="1:21" x14ac:dyDescent="0.35">
      <c r="A2040">
        <v>3</v>
      </c>
      <c r="B2040">
        <v>2029</v>
      </c>
      <c r="C2040" t="s">
        <v>112</v>
      </c>
      <c r="D2040" t="s">
        <v>113</v>
      </c>
      <c r="E2040" t="s">
        <v>84</v>
      </c>
      <c r="F2040" t="s">
        <v>85</v>
      </c>
      <c r="G2040" t="s">
        <v>333</v>
      </c>
      <c r="H2040" t="s">
        <v>334</v>
      </c>
      <c r="I2040" s="1">
        <v>41832</v>
      </c>
      <c r="J2040">
        <v>2014</v>
      </c>
      <c r="K2040" t="s">
        <v>227</v>
      </c>
      <c r="L2040" t="s">
        <v>228</v>
      </c>
      <c r="M2040" s="1">
        <v>42217</v>
      </c>
      <c r="N2040">
        <v>32</v>
      </c>
      <c r="O2040">
        <f>STANDARDIZE(N2040,$N$8,$N$9)</f>
        <v>-6.2761760116046117E-2</v>
      </c>
      <c r="P2040">
        <f>ABS($J$3-O2040)</f>
        <v>0.46460446366084424</v>
      </c>
      <c r="Q2040">
        <f>ABS($J$4-O2040)</f>
        <v>2.2515447085102451</v>
      </c>
      <c r="R2040">
        <f>ABS($J$5-O2040)</f>
        <v>8.9347012242470047E-2</v>
      </c>
      <c r="S2040">
        <f>ABS($J$6-O2040)</f>
        <v>0.50034326855783218</v>
      </c>
      <c r="T2040">
        <f>MIN(P2040:S2040)</f>
        <v>8.9347012242470047E-2</v>
      </c>
      <c r="U2040">
        <f>MATCH(T2040,P2040:S2040, 0)</f>
        <v>3</v>
      </c>
    </row>
    <row r="2041" spans="1:21" x14ac:dyDescent="0.35">
      <c r="A2041">
        <v>3</v>
      </c>
      <c r="B2041">
        <v>2030</v>
      </c>
      <c r="C2041" t="s">
        <v>30</v>
      </c>
      <c r="D2041" t="s">
        <v>31</v>
      </c>
      <c r="E2041" t="s">
        <v>131</v>
      </c>
      <c r="F2041" t="s">
        <v>132</v>
      </c>
      <c r="G2041" t="s">
        <v>133</v>
      </c>
      <c r="H2041" t="s">
        <v>134</v>
      </c>
      <c r="I2041" s="1">
        <v>41833</v>
      </c>
      <c r="J2041">
        <v>2014</v>
      </c>
      <c r="K2041" t="s">
        <v>166</v>
      </c>
      <c r="L2041" t="s">
        <v>167</v>
      </c>
      <c r="M2041" s="1">
        <v>41850</v>
      </c>
      <c r="N2041">
        <v>17</v>
      </c>
      <c r="O2041">
        <f>STANDARDIZE(N2041,$N$8,$N$9)</f>
        <v>-0.33080279684345626</v>
      </c>
      <c r="P2041">
        <f>ABS($J$3-O2041)</f>
        <v>0.19656342693343409</v>
      </c>
      <c r="Q2041">
        <f>ABS($J$4-O2041)</f>
        <v>2.5195857452376553</v>
      </c>
      <c r="R2041">
        <f>ABS($J$5-O2041)</f>
        <v>0.17869402448494009</v>
      </c>
      <c r="S2041">
        <f>ABS($J$6-O2041)</f>
        <v>0.76838430528524237</v>
      </c>
      <c r="T2041">
        <f>MIN(P2041:S2041)</f>
        <v>0.17869402448494009</v>
      </c>
      <c r="U2041">
        <f>MATCH(T2041,P2041:S2041, 0)</f>
        <v>3</v>
      </c>
    </row>
    <row r="2042" spans="1:21" x14ac:dyDescent="0.35">
      <c r="A2042">
        <v>3</v>
      </c>
      <c r="B2042">
        <v>2031</v>
      </c>
      <c r="C2042" t="s">
        <v>30</v>
      </c>
      <c r="D2042" t="s">
        <v>31</v>
      </c>
      <c r="E2042" t="s">
        <v>131</v>
      </c>
      <c r="F2042" t="s">
        <v>132</v>
      </c>
      <c r="G2042" t="s">
        <v>133</v>
      </c>
      <c r="H2042" t="s">
        <v>134</v>
      </c>
      <c r="I2042" s="1">
        <v>41833</v>
      </c>
      <c r="J2042">
        <v>2014</v>
      </c>
      <c r="K2042" t="s">
        <v>166</v>
      </c>
      <c r="L2042" t="s">
        <v>167</v>
      </c>
      <c r="M2042" s="1">
        <v>41850</v>
      </c>
      <c r="N2042">
        <v>17</v>
      </c>
      <c r="O2042">
        <f>STANDARDIZE(N2042,$N$8,$N$9)</f>
        <v>-0.33080279684345626</v>
      </c>
      <c r="P2042">
        <f>ABS($J$3-O2042)</f>
        <v>0.19656342693343409</v>
      </c>
      <c r="Q2042">
        <f>ABS($J$4-O2042)</f>
        <v>2.5195857452376553</v>
      </c>
      <c r="R2042">
        <f>ABS($J$5-O2042)</f>
        <v>0.17869402448494009</v>
      </c>
      <c r="S2042">
        <f>ABS($J$6-O2042)</f>
        <v>0.76838430528524237</v>
      </c>
      <c r="T2042">
        <f>MIN(P2042:S2042)</f>
        <v>0.17869402448494009</v>
      </c>
      <c r="U2042">
        <f>MATCH(T2042,P2042:S2042, 0)</f>
        <v>3</v>
      </c>
    </row>
    <row r="2043" spans="1:21" x14ac:dyDescent="0.35">
      <c r="A2043">
        <v>3</v>
      </c>
      <c r="B2043">
        <v>2032</v>
      </c>
      <c r="C2043" t="s">
        <v>30</v>
      </c>
      <c r="D2043" t="s">
        <v>31</v>
      </c>
      <c r="E2043" t="s">
        <v>131</v>
      </c>
      <c r="F2043" t="s">
        <v>132</v>
      </c>
      <c r="G2043" t="s">
        <v>133</v>
      </c>
      <c r="H2043" t="s">
        <v>134</v>
      </c>
      <c r="I2043" s="1">
        <v>41833</v>
      </c>
      <c r="J2043">
        <v>2014</v>
      </c>
      <c r="K2043" t="s">
        <v>166</v>
      </c>
      <c r="L2043" t="s">
        <v>167</v>
      </c>
      <c r="M2043" s="1">
        <v>41850</v>
      </c>
      <c r="N2043">
        <v>17</v>
      </c>
      <c r="O2043">
        <f>STANDARDIZE(N2043,$N$8,$N$9)</f>
        <v>-0.33080279684345626</v>
      </c>
      <c r="P2043">
        <f>ABS($J$3-O2043)</f>
        <v>0.19656342693343409</v>
      </c>
      <c r="Q2043">
        <f>ABS($J$4-O2043)</f>
        <v>2.5195857452376553</v>
      </c>
      <c r="R2043">
        <f>ABS($J$5-O2043)</f>
        <v>0.17869402448494009</v>
      </c>
      <c r="S2043">
        <f>ABS($J$6-O2043)</f>
        <v>0.76838430528524237</v>
      </c>
      <c r="T2043">
        <f>MIN(P2043:S2043)</f>
        <v>0.17869402448494009</v>
      </c>
      <c r="U2043">
        <f>MATCH(T2043,P2043:S2043, 0)</f>
        <v>3</v>
      </c>
    </row>
    <row r="2044" spans="1:21" x14ac:dyDescent="0.35">
      <c r="A2044">
        <v>3</v>
      </c>
      <c r="B2044">
        <v>2033</v>
      </c>
      <c r="C2044" t="s">
        <v>30</v>
      </c>
      <c r="D2044" t="s">
        <v>31</v>
      </c>
      <c r="E2044" t="s">
        <v>131</v>
      </c>
      <c r="F2044" t="s">
        <v>132</v>
      </c>
      <c r="G2044" t="s">
        <v>133</v>
      </c>
      <c r="H2044" t="s">
        <v>134</v>
      </c>
      <c r="I2044" s="1">
        <v>41833</v>
      </c>
      <c r="J2044">
        <v>2014</v>
      </c>
      <c r="K2044" t="s">
        <v>166</v>
      </c>
      <c r="L2044" t="s">
        <v>167</v>
      </c>
      <c r="M2044" s="1">
        <v>41850</v>
      </c>
      <c r="N2044">
        <v>17</v>
      </c>
      <c r="O2044">
        <f>STANDARDIZE(N2044,$N$8,$N$9)</f>
        <v>-0.33080279684345626</v>
      </c>
      <c r="P2044">
        <f>ABS($J$3-O2044)</f>
        <v>0.19656342693343409</v>
      </c>
      <c r="Q2044">
        <f>ABS($J$4-O2044)</f>
        <v>2.5195857452376553</v>
      </c>
      <c r="R2044">
        <f>ABS($J$5-O2044)</f>
        <v>0.17869402448494009</v>
      </c>
      <c r="S2044">
        <f>ABS($J$6-O2044)</f>
        <v>0.76838430528524237</v>
      </c>
      <c r="T2044">
        <f>MIN(P2044:S2044)</f>
        <v>0.17869402448494009</v>
      </c>
      <c r="U2044">
        <f>MATCH(T2044,P2044:S2044, 0)</f>
        <v>3</v>
      </c>
    </row>
    <row r="2045" spans="1:21" x14ac:dyDescent="0.35">
      <c r="A2045">
        <v>3</v>
      </c>
      <c r="B2045">
        <v>2034</v>
      </c>
      <c r="C2045" t="s">
        <v>30</v>
      </c>
      <c r="D2045" t="s">
        <v>31</v>
      </c>
      <c r="E2045" t="s">
        <v>131</v>
      </c>
      <c r="F2045" t="s">
        <v>132</v>
      </c>
      <c r="G2045" t="s">
        <v>133</v>
      </c>
      <c r="H2045" t="s">
        <v>134</v>
      </c>
      <c r="I2045" s="1">
        <v>41833</v>
      </c>
      <c r="J2045">
        <v>2014</v>
      </c>
      <c r="K2045" t="s">
        <v>166</v>
      </c>
      <c r="L2045" t="s">
        <v>167</v>
      </c>
      <c r="M2045" s="1">
        <v>41850</v>
      </c>
      <c r="N2045">
        <v>17</v>
      </c>
      <c r="O2045">
        <f>STANDARDIZE(N2045,$N$8,$N$9)</f>
        <v>-0.33080279684345626</v>
      </c>
      <c r="P2045">
        <f>ABS($J$3-O2045)</f>
        <v>0.19656342693343409</v>
      </c>
      <c r="Q2045">
        <f>ABS($J$4-O2045)</f>
        <v>2.5195857452376553</v>
      </c>
      <c r="R2045">
        <f>ABS($J$5-O2045)</f>
        <v>0.17869402448494009</v>
      </c>
      <c r="S2045">
        <f>ABS($J$6-O2045)</f>
        <v>0.76838430528524237</v>
      </c>
      <c r="T2045">
        <f>MIN(P2045:S2045)</f>
        <v>0.17869402448494009</v>
      </c>
      <c r="U2045">
        <f>MATCH(T2045,P2045:S2045, 0)</f>
        <v>3</v>
      </c>
    </row>
    <row r="2046" spans="1:21" x14ac:dyDescent="0.35">
      <c r="A2046">
        <v>3</v>
      </c>
      <c r="B2046">
        <v>2035</v>
      </c>
      <c r="C2046" t="s">
        <v>30</v>
      </c>
      <c r="D2046" t="s">
        <v>31</v>
      </c>
      <c r="E2046" t="s">
        <v>131</v>
      </c>
      <c r="F2046" t="s">
        <v>132</v>
      </c>
      <c r="G2046" t="s">
        <v>133</v>
      </c>
      <c r="H2046" t="s">
        <v>134</v>
      </c>
      <c r="I2046" s="1">
        <v>41833</v>
      </c>
      <c r="J2046">
        <v>2014</v>
      </c>
      <c r="K2046" t="s">
        <v>166</v>
      </c>
      <c r="L2046" t="s">
        <v>167</v>
      </c>
      <c r="M2046" s="1">
        <v>41850</v>
      </c>
      <c r="N2046">
        <v>17</v>
      </c>
      <c r="O2046">
        <f>STANDARDIZE(N2046,$N$8,$N$9)</f>
        <v>-0.33080279684345626</v>
      </c>
      <c r="P2046">
        <f>ABS($J$3-O2046)</f>
        <v>0.19656342693343409</v>
      </c>
      <c r="Q2046">
        <f>ABS($J$4-O2046)</f>
        <v>2.5195857452376553</v>
      </c>
      <c r="R2046">
        <f>ABS($J$5-O2046)</f>
        <v>0.17869402448494009</v>
      </c>
      <c r="S2046">
        <f>ABS($J$6-O2046)</f>
        <v>0.76838430528524237</v>
      </c>
      <c r="T2046">
        <f>MIN(P2046:S2046)</f>
        <v>0.17869402448494009</v>
      </c>
      <c r="U2046">
        <f>MATCH(T2046,P2046:S2046, 0)</f>
        <v>3</v>
      </c>
    </row>
    <row r="2047" spans="1:21" x14ac:dyDescent="0.35">
      <c r="A2047">
        <v>3</v>
      </c>
      <c r="B2047">
        <v>2036</v>
      </c>
      <c r="C2047" t="s">
        <v>67</v>
      </c>
      <c r="D2047" t="s">
        <v>68</v>
      </c>
      <c r="E2047" t="s">
        <v>131</v>
      </c>
      <c r="F2047" t="s">
        <v>132</v>
      </c>
      <c r="G2047" t="s">
        <v>133</v>
      </c>
      <c r="H2047" t="s">
        <v>134</v>
      </c>
      <c r="I2047" s="1">
        <v>41833</v>
      </c>
      <c r="J2047">
        <v>2014</v>
      </c>
      <c r="K2047" t="s">
        <v>166</v>
      </c>
      <c r="L2047" t="s">
        <v>167</v>
      </c>
      <c r="M2047" s="1">
        <v>41850</v>
      </c>
      <c r="N2047">
        <v>17</v>
      </c>
      <c r="O2047">
        <f>STANDARDIZE(N2047,$N$8,$N$9)</f>
        <v>-0.33080279684345626</v>
      </c>
      <c r="P2047">
        <f>ABS($J$3-O2047)</f>
        <v>0.19656342693343409</v>
      </c>
      <c r="Q2047">
        <f>ABS($J$4-O2047)</f>
        <v>2.5195857452376553</v>
      </c>
      <c r="R2047">
        <f>ABS($J$5-O2047)</f>
        <v>0.17869402448494009</v>
      </c>
      <c r="S2047">
        <f>ABS($J$6-O2047)</f>
        <v>0.76838430528524237</v>
      </c>
      <c r="T2047">
        <f>MIN(P2047:S2047)</f>
        <v>0.17869402448494009</v>
      </c>
      <c r="U2047">
        <f>MATCH(T2047,P2047:S2047, 0)</f>
        <v>3</v>
      </c>
    </row>
    <row r="2048" spans="1:21" x14ac:dyDescent="0.35">
      <c r="A2048">
        <v>3</v>
      </c>
      <c r="B2048">
        <v>2037</v>
      </c>
      <c r="C2048" t="s">
        <v>533</v>
      </c>
      <c r="D2048" t="s">
        <v>534</v>
      </c>
      <c r="E2048" t="s">
        <v>116</v>
      </c>
      <c r="F2048" t="s">
        <v>97</v>
      </c>
      <c r="G2048" t="s">
        <v>117</v>
      </c>
      <c r="H2048" t="s">
        <v>118</v>
      </c>
      <c r="I2048" s="1">
        <v>41833</v>
      </c>
      <c r="J2048">
        <v>2014</v>
      </c>
      <c r="K2048" t="s">
        <v>77</v>
      </c>
      <c r="L2048" t="s">
        <v>78</v>
      </c>
      <c r="M2048" s="1">
        <v>41647</v>
      </c>
      <c r="N2048">
        <v>19</v>
      </c>
      <c r="O2048">
        <f>STANDARDIZE(N2048,$N$8,$N$9)</f>
        <v>-0.29506399194646826</v>
      </c>
      <c r="P2048">
        <f>ABS($J$3-O2048)</f>
        <v>0.23230223183042209</v>
      </c>
      <c r="Q2048">
        <f>ABS($J$4-O2048)</f>
        <v>2.4838469403406673</v>
      </c>
      <c r="R2048">
        <f>ABS($J$5-O2048)</f>
        <v>0.1429552195879521</v>
      </c>
      <c r="S2048">
        <f>ABS($J$6-O2048)</f>
        <v>0.73264550038825438</v>
      </c>
      <c r="T2048">
        <f>MIN(P2048:S2048)</f>
        <v>0.1429552195879521</v>
      </c>
      <c r="U2048">
        <f>MATCH(T2048,P2048:S2048, 0)</f>
        <v>3</v>
      </c>
    </row>
    <row r="2049" spans="1:21" x14ac:dyDescent="0.35">
      <c r="A2049">
        <v>4</v>
      </c>
      <c r="B2049">
        <v>2038</v>
      </c>
      <c r="C2049" t="s">
        <v>32</v>
      </c>
      <c r="D2049" t="s">
        <v>33</v>
      </c>
      <c r="E2049" t="s">
        <v>90</v>
      </c>
      <c r="F2049" t="s">
        <v>91</v>
      </c>
      <c r="G2049" t="s">
        <v>92</v>
      </c>
      <c r="H2049" t="s">
        <v>93</v>
      </c>
      <c r="I2049" s="1">
        <v>41833</v>
      </c>
      <c r="J2049">
        <v>2014</v>
      </c>
      <c r="K2049" t="s">
        <v>77</v>
      </c>
      <c r="L2049" t="s">
        <v>78</v>
      </c>
      <c r="M2049" s="1">
        <v>41897</v>
      </c>
      <c r="N2049">
        <v>64</v>
      </c>
      <c r="O2049">
        <f>STANDARDIZE(N2049,$N$8,$N$9)</f>
        <v>0.50905911823576222</v>
      </c>
      <c r="P2049">
        <f>ABS($J$3-O2049)</f>
        <v>1.0364253420126526</v>
      </c>
      <c r="Q2049">
        <f>ABS($J$4-O2049)</f>
        <v>1.6797238301584367</v>
      </c>
      <c r="R2049">
        <f>ABS($J$5-O2049)</f>
        <v>0.66116789059427838</v>
      </c>
      <c r="S2049">
        <f>ABS($J$6-O2049)</f>
        <v>7.1477609793976105E-2</v>
      </c>
      <c r="T2049">
        <f>MIN(P2049:S2049)</f>
        <v>7.1477609793976105E-2</v>
      </c>
      <c r="U2049">
        <f>MATCH(T2049,P2049:S2049, 0)</f>
        <v>4</v>
      </c>
    </row>
    <row r="2050" spans="1:21" x14ac:dyDescent="0.35">
      <c r="A2050">
        <v>1</v>
      </c>
      <c r="B2050">
        <v>2039</v>
      </c>
      <c r="C2050" t="s">
        <v>172</v>
      </c>
      <c r="D2050" t="s">
        <v>173</v>
      </c>
      <c r="E2050" t="s">
        <v>34</v>
      </c>
      <c r="F2050" t="s">
        <v>35</v>
      </c>
      <c r="G2050" t="s">
        <v>36</v>
      </c>
      <c r="H2050" t="s">
        <v>37</v>
      </c>
      <c r="I2050" s="1">
        <v>41834</v>
      </c>
      <c r="J2050">
        <v>2014</v>
      </c>
      <c r="K2050" t="s">
        <v>38</v>
      </c>
      <c r="L2050" t="s">
        <v>13</v>
      </c>
      <c r="M2050" s="1">
        <v>41848</v>
      </c>
      <c r="N2050">
        <v>14</v>
      </c>
      <c r="O2050">
        <f>STANDARDIZE(N2050,$N$8,$N$9)</f>
        <v>-0.38441100418893831</v>
      </c>
      <c r="P2050">
        <f>ABS($J$3-O2050)</f>
        <v>0.14295521958795204</v>
      </c>
      <c r="Q2050">
        <f>ABS($J$4-O2050)</f>
        <v>2.5731939525831371</v>
      </c>
      <c r="R2050">
        <f>ABS($J$5-O2050)</f>
        <v>0.23230223183042215</v>
      </c>
      <c r="S2050">
        <f>ABS($J$6-O2050)</f>
        <v>0.82199251263072437</v>
      </c>
      <c r="T2050">
        <f>MIN(P2050:S2050)</f>
        <v>0.14295521958795204</v>
      </c>
      <c r="U2050">
        <f>MATCH(T2050,P2050:S2050, 0)</f>
        <v>1</v>
      </c>
    </row>
    <row r="2051" spans="1:21" x14ac:dyDescent="0.35">
      <c r="A2051">
        <v>3</v>
      </c>
      <c r="B2051">
        <v>2040</v>
      </c>
      <c r="C2051" t="s">
        <v>342</v>
      </c>
      <c r="D2051" t="s">
        <v>343</v>
      </c>
      <c r="E2051" t="s">
        <v>163</v>
      </c>
      <c r="F2051" t="s">
        <v>59</v>
      </c>
      <c r="G2051" t="s">
        <v>164</v>
      </c>
      <c r="H2051" t="s">
        <v>165</v>
      </c>
      <c r="I2051" s="1">
        <v>41834</v>
      </c>
      <c r="J2051">
        <v>2014</v>
      </c>
      <c r="K2051" t="s">
        <v>77</v>
      </c>
      <c r="L2051" t="s">
        <v>78</v>
      </c>
      <c r="M2051" s="1">
        <v>41981</v>
      </c>
      <c r="N2051">
        <v>29</v>
      </c>
      <c r="O2051">
        <f>STANDARDIZE(N2051,$N$8,$N$9)</f>
        <v>-0.11636996746152814</v>
      </c>
      <c r="P2051">
        <f>ABS($J$3-O2051)</f>
        <v>0.41099625631536219</v>
      </c>
      <c r="Q2051">
        <f>ABS($J$4-O2051)</f>
        <v>2.3051529158557269</v>
      </c>
      <c r="R2051">
        <f>ABS($J$5-O2051)</f>
        <v>3.5738804896988025E-2</v>
      </c>
      <c r="S2051">
        <f>ABS($J$6-O2051)</f>
        <v>0.55395147590331428</v>
      </c>
      <c r="T2051">
        <f>MIN(P2051:S2051)</f>
        <v>3.5738804896988025E-2</v>
      </c>
      <c r="U2051">
        <f>MATCH(T2051,P2051:S2051, 0)</f>
        <v>3</v>
      </c>
    </row>
    <row r="2052" spans="1:21" x14ac:dyDescent="0.35">
      <c r="A2052">
        <v>3</v>
      </c>
      <c r="B2052">
        <v>2041</v>
      </c>
      <c r="C2052" t="s">
        <v>108</v>
      </c>
      <c r="D2052" t="s">
        <v>109</v>
      </c>
      <c r="E2052" t="s">
        <v>16</v>
      </c>
      <c r="F2052" t="s">
        <v>17</v>
      </c>
      <c r="G2052" t="s">
        <v>18</v>
      </c>
      <c r="H2052" t="s">
        <v>19</v>
      </c>
      <c r="I2052" s="1">
        <v>41834</v>
      </c>
      <c r="J2052">
        <v>2014</v>
      </c>
      <c r="K2052" t="s">
        <v>77</v>
      </c>
      <c r="L2052" t="s">
        <v>78</v>
      </c>
      <c r="M2052" s="1">
        <v>41876</v>
      </c>
      <c r="N2052">
        <v>42</v>
      </c>
      <c r="O2052">
        <f>STANDARDIZE(N2052,$N$8,$N$9)</f>
        <v>0.11593226436889398</v>
      </c>
      <c r="P2052">
        <f>ABS($J$3-O2052)</f>
        <v>0.64329848814578439</v>
      </c>
      <c r="Q2052">
        <f>ABS($J$4-O2052)</f>
        <v>2.0728506840253051</v>
      </c>
      <c r="R2052">
        <f>ABS($J$5-O2052)</f>
        <v>0.26804103672741014</v>
      </c>
      <c r="S2052">
        <f>ABS($J$6-O2052)</f>
        <v>0.32164924407289214</v>
      </c>
      <c r="T2052">
        <f>MIN(P2052:S2052)</f>
        <v>0.26804103672741014</v>
      </c>
      <c r="U2052">
        <f>MATCH(T2052,P2052:S2052, 0)</f>
        <v>3</v>
      </c>
    </row>
    <row r="2053" spans="1:21" x14ac:dyDescent="0.35">
      <c r="A2053">
        <v>4</v>
      </c>
      <c r="B2053">
        <v>2042</v>
      </c>
      <c r="C2053" t="s">
        <v>14</v>
      </c>
      <c r="D2053" t="s">
        <v>15</v>
      </c>
      <c r="E2053" t="s">
        <v>16</v>
      </c>
      <c r="F2053" t="s">
        <v>17</v>
      </c>
      <c r="G2053" t="s">
        <v>18</v>
      </c>
      <c r="H2053" t="s">
        <v>19</v>
      </c>
      <c r="I2053" s="1">
        <v>41834</v>
      </c>
      <c r="J2053">
        <v>2014</v>
      </c>
      <c r="K2053" t="s">
        <v>77</v>
      </c>
      <c r="L2053" t="s">
        <v>78</v>
      </c>
      <c r="M2053" s="1">
        <v>41879</v>
      </c>
      <c r="N2053">
        <v>45</v>
      </c>
      <c r="O2053">
        <f>STANDARDIZE(N2053,$N$8,$N$9)</f>
        <v>0.169540471714376</v>
      </c>
      <c r="P2053">
        <f>ABS($J$3-O2053)</f>
        <v>0.69690669549126638</v>
      </c>
      <c r="Q2053">
        <f>ABS($J$4-O2053)</f>
        <v>2.0192424766798229</v>
      </c>
      <c r="R2053">
        <f>ABS($J$5-O2053)</f>
        <v>0.32164924407289219</v>
      </c>
      <c r="S2053">
        <f>ABS($J$6-O2053)</f>
        <v>0.26804103672741009</v>
      </c>
      <c r="T2053">
        <f>MIN(P2053:S2053)</f>
        <v>0.26804103672741009</v>
      </c>
      <c r="U2053">
        <f>MATCH(T2053,P2053:S2053, 0)</f>
        <v>4</v>
      </c>
    </row>
    <row r="2054" spans="1:21" x14ac:dyDescent="0.35">
      <c r="A2054">
        <v>4</v>
      </c>
      <c r="B2054">
        <v>2043</v>
      </c>
      <c r="C2054" t="s">
        <v>159</v>
      </c>
      <c r="D2054" t="s">
        <v>160</v>
      </c>
      <c r="E2054" t="s">
        <v>43</v>
      </c>
      <c r="F2054" t="s">
        <v>35</v>
      </c>
      <c r="G2054" t="s">
        <v>48</v>
      </c>
      <c r="H2054" t="s">
        <v>49</v>
      </c>
      <c r="I2054" s="1">
        <v>41834</v>
      </c>
      <c r="J2054">
        <v>2014</v>
      </c>
      <c r="K2054" t="s">
        <v>69</v>
      </c>
      <c r="L2054" t="s">
        <v>70</v>
      </c>
      <c r="M2054" s="1">
        <v>41707</v>
      </c>
      <c r="N2054">
        <v>51</v>
      </c>
      <c r="O2054">
        <f>STANDARDIZE(N2054,$N$8,$N$9)</f>
        <v>0.27675688640534007</v>
      </c>
      <c r="P2054">
        <f>ABS($J$3-O2054)</f>
        <v>0.80412311018223037</v>
      </c>
      <c r="Q2054">
        <f>ABS($J$4-O2054)</f>
        <v>1.9120260619888589</v>
      </c>
      <c r="R2054">
        <f>ABS($J$5-O2054)</f>
        <v>0.42886565876385624</v>
      </c>
      <c r="S2054">
        <f>ABS($J$6-O2054)</f>
        <v>0.16082462203644604</v>
      </c>
      <c r="T2054">
        <f>MIN(P2054:S2054)</f>
        <v>0.16082462203644604</v>
      </c>
      <c r="U2054">
        <f>MATCH(T2054,P2054:S2054, 0)</f>
        <v>4</v>
      </c>
    </row>
    <row r="2055" spans="1:21" x14ac:dyDescent="0.35">
      <c r="A2055">
        <v>4</v>
      </c>
      <c r="B2055">
        <v>2044</v>
      </c>
      <c r="C2055" t="s">
        <v>14</v>
      </c>
      <c r="D2055" t="s">
        <v>15</v>
      </c>
      <c r="E2055" t="s">
        <v>16</v>
      </c>
      <c r="F2055" t="s">
        <v>17</v>
      </c>
      <c r="G2055" t="s">
        <v>18</v>
      </c>
      <c r="H2055" t="s">
        <v>19</v>
      </c>
      <c r="I2055" s="1">
        <v>41834</v>
      </c>
      <c r="J2055">
        <v>2014</v>
      </c>
      <c r="K2055" t="s">
        <v>125</v>
      </c>
      <c r="L2055" t="s">
        <v>126</v>
      </c>
      <c r="M2055" s="1">
        <v>41897</v>
      </c>
      <c r="N2055">
        <v>63</v>
      </c>
      <c r="O2055">
        <f>STANDARDIZE(N2055,$N$8,$N$9)</f>
        <v>0.49118971578726817</v>
      </c>
      <c r="P2055">
        <f>ABS($J$3-O2055)</f>
        <v>1.0185559395641586</v>
      </c>
      <c r="Q2055">
        <f>ABS($J$4-O2055)</f>
        <v>1.6975932326069307</v>
      </c>
      <c r="R2055">
        <f>ABS($J$5-O2055)</f>
        <v>0.64329848814578439</v>
      </c>
      <c r="S2055">
        <f>ABS($J$6-O2055)</f>
        <v>5.3608207345482051E-2</v>
      </c>
      <c r="T2055">
        <f>MIN(P2055:S2055)</f>
        <v>5.3608207345482051E-2</v>
      </c>
      <c r="U2055">
        <f>MATCH(T2055,P2055:S2055, 0)</f>
        <v>4</v>
      </c>
    </row>
    <row r="2056" spans="1:21" x14ac:dyDescent="0.35">
      <c r="A2056">
        <v>4</v>
      </c>
      <c r="B2056">
        <v>2045</v>
      </c>
      <c r="C2056" t="s">
        <v>14</v>
      </c>
      <c r="D2056" t="s">
        <v>15</v>
      </c>
      <c r="E2056" t="s">
        <v>73</v>
      </c>
      <c r="F2056" t="s">
        <v>74</v>
      </c>
      <c r="G2056" t="s">
        <v>75</v>
      </c>
      <c r="H2056" t="s">
        <v>76</v>
      </c>
      <c r="I2056" s="1">
        <v>41834</v>
      </c>
      <c r="J2056">
        <v>2014</v>
      </c>
      <c r="K2056" t="s">
        <v>41</v>
      </c>
      <c r="L2056" t="s">
        <v>42</v>
      </c>
      <c r="M2056" s="1">
        <v>41901</v>
      </c>
      <c r="N2056">
        <v>67</v>
      </c>
      <c r="O2056">
        <f>STANDARDIZE(N2056,$N$8,$N$9)</f>
        <v>0.56266732558124422</v>
      </c>
      <c r="P2056">
        <f>ABS($J$3-O2056)</f>
        <v>1.0900335493581346</v>
      </c>
      <c r="Q2056">
        <f>ABS($J$4-O2056)</f>
        <v>1.6261156228129547</v>
      </c>
      <c r="R2056">
        <f>ABS($J$5-O2056)</f>
        <v>0.71477609793976038</v>
      </c>
      <c r="S2056">
        <f>ABS($J$6-O2056)</f>
        <v>0.1250858171394581</v>
      </c>
      <c r="T2056">
        <f>MIN(P2056:S2056)</f>
        <v>0.1250858171394581</v>
      </c>
      <c r="U2056">
        <f>MATCH(T2056,P2056:S2056, 0)</f>
        <v>4</v>
      </c>
    </row>
    <row r="2057" spans="1:21" x14ac:dyDescent="0.35">
      <c r="A2057">
        <v>1</v>
      </c>
      <c r="B2057">
        <v>2046</v>
      </c>
      <c r="C2057" t="s">
        <v>67</v>
      </c>
      <c r="D2057" t="s">
        <v>68</v>
      </c>
      <c r="E2057" t="s">
        <v>73</v>
      </c>
      <c r="F2057" t="s">
        <v>74</v>
      </c>
      <c r="G2057" t="s">
        <v>75</v>
      </c>
      <c r="H2057" t="s">
        <v>76</v>
      </c>
      <c r="I2057" s="1">
        <v>41835</v>
      </c>
      <c r="J2057">
        <v>2014</v>
      </c>
      <c r="K2057" t="s">
        <v>125</v>
      </c>
      <c r="L2057" t="s">
        <v>126</v>
      </c>
      <c r="M2057" s="1">
        <v>41840</v>
      </c>
      <c r="N2057">
        <v>5</v>
      </c>
      <c r="O2057">
        <f>STANDARDIZE(N2057,$N$8,$N$9)</f>
        <v>-0.54523562622538435</v>
      </c>
      <c r="P2057">
        <f>ABS($J$3-O2057)</f>
        <v>1.7869402448493998E-2</v>
      </c>
      <c r="Q2057">
        <f>ABS($J$4-O2057)</f>
        <v>2.7340185746195833</v>
      </c>
      <c r="R2057">
        <f>ABS($J$5-O2057)</f>
        <v>0.39312685386686819</v>
      </c>
      <c r="S2057">
        <f>ABS($J$6-O2057)</f>
        <v>0.98281713466717047</v>
      </c>
      <c r="T2057">
        <f>MIN(P2057:S2057)</f>
        <v>1.7869402448493998E-2</v>
      </c>
      <c r="U2057">
        <f>MATCH(T2057,P2057:S2057, 0)</f>
        <v>1</v>
      </c>
    </row>
    <row r="2058" spans="1:21" x14ac:dyDescent="0.35">
      <c r="A2058">
        <v>3</v>
      </c>
      <c r="B2058">
        <v>2047</v>
      </c>
      <c r="C2058" t="s">
        <v>32</v>
      </c>
      <c r="D2058" t="s">
        <v>33</v>
      </c>
      <c r="E2058" t="s">
        <v>219</v>
      </c>
      <c r="F2058" t="s">
        <v>220</v>
      </c>
      <c r="G2058" t="s">
        <v>221</v>
      </c>
      <c r="H2058" t="s">
        <v>222</v>
      </c>
      <c r="I2058" s="1">
        <v>41835</v>
      </c>
      <c r="J2058">
        <v>2014</v>
      </c>
      <c r="K2058" t="s">
        <v>77</v>
      </c>
      <c r="L2058" t="s">
        <v>78</v>
      </c>
      <c r="M2058" s="1">
        <v>41737</v>
      </c>
      <c r="N2058">
        <v>20</v>
      </c>
      <c r="O2058">
        <f>STANDARDIZE(N2058,$N$8,$N$9)</f>
        <v>-0.27719458949797421</v>
      </c>
      <c r="P2058">
        <f>ABS($J$3-O2058)</f>
        <v>0.25017163427891614</v>
      </c>
      <c r="Q2058">
        <f>ABS($J$4-O2058)</f>
        <v>2.4659775378921731</v>
      </c>
      <c r="R2058">
        <f>ABS($J$5-O2058)</f>
        <v>0.12508581713945804</v>
      </c>
      <c r="S2058">
        <f>ABS($J$6-O2058)</f>
        <v>0.71477609793976038</v>
      </c>
      <c r="T2058">
        <f>MIN(P2058:S2058)</f>
        <v>0.12508581713945804</v>
      </c>
      <c r="U2058">
        <f>MATCH(T2058,P2058:S2058, 0)</f>
        <v>3</v>
      </c>
    </row>
    <row r="2059" spans="1:21" x14ac:dyDescent="0.35">
      <c r="A2059">
        <v>3</v>
      </c>
      <c r="B2059">
        <v>2048</v>
      </c>
      <c r="C2059" t="s">
        <v>266</v>
      </c>
      <c r="D2059" t="s">
        <v>267</v>
      </c>
      <c r="E2059" t="s">
        <v>79</v>
      </c>
      <c r="F2059" t="s">
        <v>35</v>
      </c>
      <c r="G2059" t="s">
        <v>200</v>
      </c>
      <c r="H2059" t="s">
        <v>201</v>
      </c>
      <c r="I2059" s="1">
        <v>41835</v>
      </c>
      <c r="J2059">
        <v>2014</v>
      </c>
      <c r="K2059" t="s">
        <v>77</v>
      </c>
      <c r="L2059" t="s">
        <v>78</v>
      </c>
      <c r="M2059" s="1">
        <v>41951</v>
      </c>
      <c r="N2059">
        <v>27</v>
      </c>
      <c r="O2059">
        <f>STANDARDIZE(N2059,$N$8,$N$9)</f>
        <v>-0.15210877235851616</v>
      </c>
      <c r="P2059">
        <f>ABS($J$3-O2059)</f>
        <v>0.37525745141837419</v>
      </c>
      <c r="Q2059">
        <f>ABS($J$4-O2059)</f>
        <v>2.3408917207527153</v>
      </c>
      <c r="R2059">
        <f>ABS($J$5-O2059)</f>
        <v>0</v>
      </c>
      <c r="S2059">
        <f>ABS($J$6-O2059)</f>
        <v>0.58969028080030228</v>
      </c>
      <c r="T2059">
        <f>MIN(P2059:S2059)</f>
        <v>0</v>
      </c>
      <c r="U2059">
        <f>MATCH(T2059,P2059:S2059, 0)</f>
        <v>3</v>
      </c>
    </row>
    <row r="2060" spans="1:21" x14ac:dyDescent="0.35">
      <c r="A2060">
        <v>3</v>
      </c>
      <c r="B2060">
        <v>2049</v>
      </c>
      <c r="C2060" t="s">
        <v>229</v>
      </c>
      <c r="D2060" t="s">
        <v>230</v>
      </c>
      <c r="E2060" t="s">
        <v>52</v>
      </c>
      <c r="F2060" t="s">
        <v>53</v>
      </c>
      <c r="G2060" t="s">
        <v>54</v>
      </c>
      <c r="H2060" t="s">
        <v>55</v>
      </c>
      <c r="I2060" s="1">
        <v>41835</v>
      </c>
      <c r="J2060">
        <v>2014</v>
      </c>
      <c r="K2060" t="s">
        <v>77</v>
      </c>
      <c r="L2060" t="s">
        <v>78</v>
      </c>
      <c r="M2060" s="1">
        <v>41951</v>
      </c>
      <c r="N2060">
        <v>27</v>
      </c>
      <c r="O2060">
        <f>STANDARDIZE(N2060,$N$8,$N$9)</f>
        <v>-0.15210877235851616</v>
      </c>
      <c r="P2060">
        <f>ABS($J$3-O2060)</f>
        <v>0.37525745141837419</v>
      </c>
      <c r="Q2060">
        <f>ABS($J$4-O2060)</f>
        <v>2.3408917207527153</v>
      </c>
      <c r="R2060">
        <f>ABS($J$5-O2060)</f>
        <v>0</v>
      </c>
      <c r="S2060">
        <f>ABS($J$6-O2060)</f>
        <v>0.58969028080030228</v>
      </c>
      <c r="T2060">
        <f>MIN(P2060:S2060)</f>
        <v>0</v>
      </c>
      <c r="U2060">
        <f>MATCH(T2060,P2060:S2060, 0)</f>
        <v>3</v>
      </c>
    </row>
    <row r="2061" spans="1:21" x14ac:dyDescent="0.35">
      <c r="A2061">
        <v>3</v>
      </c>
      <c r="B2061">
        <v>2050</v>
      </c>
      <c r="C2061" t="s">
        <v>14</v>
      </c>
      <c r="D2061" t="s">
        <v>15</v>
      </c>
      <c r="E2061" t="s">
        <v>131</v>
      </c>
      <c r="F2061" t="s">
        <v>132</v>
      </c>
      <c r="G2061" t="s">
        <v>133</v>
      </c>
      <c r="H2061" t="s">
        <v>134</v>
      </c>
      <c r="I2061" s="1">
        <v>41835</v>
      </c>
      <c r="J2061">
        <v>2014</v>
      </c>
      <c r="K2061" t="s">
        <v>77</v>
      </c>
      <c r="L2061" t="s">
        <v>78</v>
      </c>
      <c r="M2061" s="1">
        <v>41981</v>
      </c>
      <c r="N2061">
        <v>28</v>
      </c>
      <c r="O2061">
        <f>STANDARDIZE(N2061,$N$8,$N$9)</f>
        <v>-0.13423936991002217</v>
      </c>
      <c r="P2061">
        <f>ABS($J$3-O2061)</f>
        <v>0.39312685386686819</v>
      </c>
      <c r="Q2061">
        <f>ABS($J$4-O2061)</f>
        <v>2.3230223183042211</v>
      </c>
      <c r="R2061">
        <f>ABS($J$5-O2061)</f>
        <v>1.7869402448493998E-2</v>
      </c>
      <c r="S2061">
        <f>ABS($J$6-O2061)</f>
        <v>0.57182087835180828</v>
      </c>
      <c r="T2061">
        <f>MIN(P2061:S2061)</f>
        <v>1.7869402448493998E-2</v>
      </c>
      <c r="U2061">
        <f>MATCH(T2061,P2061:S2061, 0)</f>
        <v>3</v>
      </c>
    </row>
    <row r="2062" spans="1:21" x14ac:dyDescent="0.35">
      <c r="A2062">
        <v>3</v>
      </c>
      <c r="B2062">
        <v>2051</v>
      </c>
      <c r="C2062" t="s">
        <v>239</v>
      </c>
      <c r="D2062" t="s">
        <v>240</v>
      </c>
      <c r="E2062" t="s">
        <v>219</v>
      </c>
      <c r="F2062" t="s">
        <v>220</v>
      </c>
      <c r="G2062" t="s">
        <v>221</v>
      </c>
      <c r="H2062" t="s">
        <v>222</v>
      </c>
      <c r="I2062" s="1">
        <v>41835</v>
      </c>
      <c r="J2062">
        <v>2014</v>
      </c>
      <c r="K2062" t="s">
        <v>77</v>
      </c>
      <c r="L2062" t="s">
        <v>78</v>
      </c>
      <c r="M2062" s="1">
        <v>41865</v>
      </c>
      <c r="N2062">
        <v>30</v>
      </c>
      <c r="O2062">
        <f>STANDARDIZE(N2062,$N$8,$N$9)</f>
        <v>-9.8500565013034141E-2</v>
      </c>
      <c r="P2062">
        <f>ABS($J$3-O2062)</f>
        <v>0.42886565876385618</v>
      </c>
      <c r="Q2062">
        <f>ABS($J$4-O2062)</f>
        <v>2.2872835134072331</v>
      </c>
      <c r="R2062">
        <f>ABS($J$5-O2062)</f>
        <v>5.3608207345482023E-2</v>
      </c>
      <c r="S2062">
        <f>ABS($J$6-O2062)</f>
        <v>0.53608207345482028</v>
      </c>
      <c r="T2062">
        <f>MIN(P2062:S2062)</f>
        <v>5.3608207345482023E-2</v>
      </c>
      <c r="U2062">
        <f>MATCH(T2062,P2062:S2062, 0)</f>
        <v>3</v>
      </c>
    </row>
    <row r="2063" spans="1:21" x14ac:dyDescent="0.35">
      <c r="A2063">
        <v>1</v>
      </c>
      <c r="B2063">
        <v>2052</v>
      </c>
      <c r="C2063" t="s">
        <v>316</v>
      </c>
      <c r="D2063" t="s">
        <v>317</v>
      </c>
      <c r="E2063" t="s">
        <v>79</v>
      </c>
      <c r="F2063" t="s">
        <v>35</v>
      </c>
      <c r="G2063" t="s">
        <v>80</v>
      </c>
      <c r="H2063" t="s">
        <v>81</v>
      </c>
      <c r="I2063" s="1">
        <v>41836</v>
      </c>
      <c r="J2063">
        <v>2014</v>
      </c>
      <c r="K2063" t="s">
        <v>284</v>
      </c>
      <c r="L2063" t="s">
        <v>285</v>
      </c>
      <c r="M2063" s="1">
        <v>41836</v>
      </c>
      <c r="N2063">
        <v>0</v>
      </c>
      <c r="O2063">
        <f>STANDARDIZE(N2063,$N$8,$N$9)</f>
        <v>-0.63458263846785445</v>
      </c>
      <c r="P2063">
        <f>ABS($J$3-O2063)</f>
        <v>0.1072164146909641</v>
      </c>
      <c r="Q2063">
        <f>ABS($J$4-O2063)</f>
        <v>2.8233655868620535</v>
      </c>
      <c r="R2063">
        <f>ABS($J$5-O2063)</f>
        <v>0.48247386610933829</v>
      </c>
      <c r="S2063">
        <f>ABS($J$6-O2063)</f>
        <v>1.0721641469096406</v>
      </c>
      <c r="T2063">
        <f>MIN(P2063:S2063)</f>
        <v>0.1072164146909641</v>
      </c>
      <c r="U2063">
        <f>MATCH(T2063,P2063:S2063, 0)</f>
        <v>1</v>
      </c>
    </row>
    <row r="2064" spans="1:21" x14ac:dyDescent="0.35">
      <c r="A2064">
        <v>1</v>
      </c>
      <c r="B2064">
        <v>2053</v>
      </c>
      <c r="C2064" t="s">
        <v>30</v>
      </c>
      <c r="D2064" t="s">
        <v>31</v>
      </c>
      <c r="E2064" t="s">
        <v>52</v>
      </c>
      <c r="F2064" t="s">
        <v>53</v>
      </c>
      <c r="G2064" t="s">
        <v>54</v>
      </c>
      <c r="H2064" t="s">
        <v>55</v>
      </c>
      <c r="I2064" s="1">
        <v>41836</v>
      </c>
      <c r="J2064">
        <v>2014</v>
      </c>
      <c r="K2064" t="s">
        <v>38</v>
      </c>
      <c r="L2064" t="s">
        <v>13</v>
      </c>
      <c r="M2064" s="1">
        <v>41841</v>
      </c>
      <c r="N2064">
        <v>5</v>
      </c>
      <c r="O2064">
        <f>STANDARDIZE(N2064,$N$8,$N$9)</f>
        <v>-0.54523562622538435</v>
      </c>
      <c r="P2064">
        <f>ABS($J$3-O2064)</f>
        <v>1.7869402448493998E-2</v>
      </c>
      <c r="Q2064">
        <f>ABS($J$4-O2064)</f>
        <v>2.7340185746195833</v>
      </c>
      <c r="R2064">
        <f>ABS($J$5-O2064)</f>
        <v>0.39312685386686819</v>
      </c>
      <c r="S2064">
        <f>ABS($J$6-O2064)</f>
        <v>0.98281713466717047</v>
      </c>
      <c r="T2064">
        <f>MIN(P2064:S2064)</f>
        <v>1.7869402448493998E-2</v>
      </c>
      <c r="U2064">
        <f>MATCH(T2064,P2064:S2064, 0)</f>
        <v>1</v>
      </c>
    </row>
    <row r="2065" spans="1:21" x14ac:dyDescent="0.35">
      <c r="A2065">
        <v>1</v>
      </c>
      <c r="B2065">
        <v>2054</v>
      </c>
      <c r="C2065" t="s">
        <v>14</v>
      </c>
      <c r="D2065" t="s">
        <v>15</v>
      </c>
      <c r="E2065" t="s">
        <v>43</v>
      </c>
      <c r="F2065" t="s">
        <v>35</v>
      </c>
      <c r="G2065" t="s">
        <v>48</v>
      </c>
      <c r="H2065" t="s">
        <v>49</v>
      </c>
      <c r="I2065" s="1">
        <v>41836</v>
      </c>
      <c r="J2065">
        <v>2014</v>
      </c>
      <c r="K2065" t="s">
        <v>20</v>
      </c>
      <c r="L2065" t="s">
        <v>21</v>
      </c>
      <c r="M2065" s="1">
        <v>41842</v>
      </c>
      <c r="N2065">
        <v>6</v>
      </c>
      <c r="O2065">
        <f>STANDARDIZE(N2065,$N$8,$N$9)</f>
        <v>-0.52736622377689035</v>
      </c>
      <c r="P2065">
        <f>ABS($J$3-O2065)</f>
        <v>0</v>
      </c>
      <c r="Q2065">
        <f>ABS($J$4-O2065)</f>
        <v>2.7161491721710895</v>
      </c>
      <c r="R2065">
        <f>ABS($J$5-O2065)</f>
        <v>0.37525745141837419</v>
      </c>
      <c r="S2065">
        <f>ABS($J$6-O2065)</f>
        <v>0.96494773221867647</v>
      </c>
      <c r="T2065">
        <f>MIN(P2065:S2065)</f>
        <v>0</v>
      </c>
      <c r="U2065">
        <f>MATCH(T2065,P2065:S2065, 0)</f>
        <v>1</v>
      </c>
    </row>
    <row r="2066" spans="1:21" x14ac:dyDescent="0.35">
      <c r="A2066">
        <v>4</v>
      </c>
      <c r="B2066">
        <v>2055</v>
      </c>
      <c r="C2066" t="s">
        <v>172</v>
      </c>
      <c r="D2066" t="s">
        <v>173</v>
      </c>
      <c r="E2066" t="s">
        <v>79</v>
      </c>
      <c r="F2066" t="s">
        <v>35</v>
      </c>
      <c r="G2066" t="s">
        <v>80</v>
      </c>
      <c r="H2066" t="s">
        <v>81</v>
      </c>
      <c r="I2066" s="1">
        <v>41836</v>
      </c>
      <c r="J2066">
        <v>2014</v>
      </c>
      <c r="K2066" t="s">
        <v>41</v>
      </c>
      <c r="L2066" t="s">
        <v>42</v>
      </c>
      <c r="M2066" s="1">
        <v>41906</v>
      </c>
      <c r="N2066">
        <v>70</v>
      </c>
      <c r="O2066">
        <f>STANDARDIZE(N2066,$N$8,$N$9)</f>
        <v>0.61627553292672621</v>
      </c>
      <c r="P2066">
        <f>ABS($J$3-O2066)</f>
        <v>1.1436417567036166</v>
      </c>
      <c r="Q2066">
        <f>ABS($J$4-O2066)</f>
        <v>1.5725074154674727</v>
      </c>
      <c r="R2066">
        <f>ABS($J$5-O2066)</f>
        <v>0.76838430528524237</v>
      </c>
      <c r="S2066">
        <f>ABS($J$6-O2066)</f>
        <v>0.17869402448494009</v>
      </c>
      <c r="T2066">
        <f>MIN(P2066:S2066)</f>
        <v>0.17869402448494009</v>
      </c>
      <c r="U2066">
        <f>MATCH(T2066,P2066:S2066, 0)</f>
        <v>4</v>
      </c>
    </row>
    <row r="2067" spans="1:21" x14ac:dyDescent="0.35">
      <c r="A2067">
        <v>1</v>
      </c>
      <c r="B2067">
        <v>2056</v>
      </c>
      <c r="C2067" t="s">
        <v>157</v>
      </c>
      <c r="D2067" t="s">
        <v>158</v>
      </c>
      <c r="E2067" t="s">
        <v>79</v>
      </c>
      <c r="F2067" t="s">
        <v>35</v>
      </c>
      <c r="G2067" t="s">
        <v>306</v>
      </c>
      <c r="H2067" t="s">
        <v>307</v>
      </c>
      <c r="I2067" s="1">
        <v>41837</v>
      </c>
      <c r="J2067">
        <v>2014</v>
      </c>
      <c r="K2067" t="s">
        <v>77</v>
      </c>
      <c r="L2067" t="s">
        <v>78</v>
      </c>
      <c r="M2067" s="1">
        <v>41844</v>
      </c>
      <c r="N2067">
        <v>7</v>
      </c>
      <c r="O2067">
        <f>STANDARDIZE(N2067,$N$8,$N$9)</f>
        <v>-0.50949682132839635</v>
      </c>
      <c r="P2067">
        <f>ABS($J$3-O2067)</f>
        <v>1.7869402448493998E-2</v>
      </c>
      <c r="Q2067">
        <f>ABS($J$4-O2067)</f>
        <v>2.6982797697225953</v>
      </c>
      <c r="R2067">
        <f>ABS($J$5-O2067)</f>
        <v>0.35738804896988019</v>
      </c>
      <c r="S2067">
        <f>ABS($J$6-O2067)</f>
        <v>0.94707832977018247</v>
      </c>
      <c r="T2067">
        <f>MIN(P2067:S2067)</f>
        <v>1.7869402448493998E-2</v>
      </c>
      <c r="U2067">
        <f>MATCH(T2067,P2067:S2067, 0)</f>
        <v>1</v>
      </c>
    </row>
    <row r="2068" spans="1:21" x14ac:dyDescent="0.35">
      <c r="A2068">
        <v>2</v>
      </c>
      <c r="B2068">
        <v>2057</v>
      </c>
      <c r="C2068" t="s">
        <v>503</v>
      </c>
      <c r="D2068" t="s">
        <v>504</v>
      </c>
      <c r="E2068" t="s">
        <v>16</v>
      </c>
      <c r="F2068" t="s">
        <v>17</v>
      </c>
      <c r="G2068" t="s">
        <v>18</v>
      </c>
      <c r="H2068" t="s">
        <v>19</v>
      </c>
      <c r="I2068" s="1">
        <v>41837</v>
      </c>
      <c r="J2068">
        <v>2014</v>
      </c>
      <c r="K2068" t="s">
        <v>77</v>
      </c>
      <c r="L2068" t="s">
        <v>78</v>
      </c>
      <c r="M2068" s="1">
        <v>41984</v>
      </c>
      <c r="N2068">
        <v>118</v>
      </c>
      <c r="O2068">
        <f>STANDARDIZE(N2068,$N$8,$N$9)</f>
        <v>1.4740068504544388</v>
      </c>
      <c r="P2068">
        <f>ABS($J$3-O2068)</f>
        <v>2.0013730742313292</v>
      </c>
      <c r="Q2068">
        <f>ABS($J$4-O2068)</f>
        <v>0.71477609793976016</v>
      </c>
      <c r="R2068">
        <f>ABS($J$5-O2068)</f>
        <v>1.626115622812955</v>
      </c>
      <c r="S2068">
        <f>ABS($J$6-O2068)</f>
        <v>1.0364253420126528</v>
      </c>
      <c r="T2068">
        <f>MIN(P2068:S2068)</f>
        <v>0.71477609793976016</v>
      </c>
      <c r="U2068">
        <f>MATCH(T2068,P2068:S2068, 0)</f>
        <v>2</v>
      </c>
    </row>
    <row r="2069" spans="1:21" x14ac:dyDescent="0.35">
      <c r="A2069">
        <v>1</v>
      </c>
      <c r="B2069">
        <v>2058</v>
      </c>
      <c r="C2069" t="s">
        <v>14</v>
      </c>
      <c r="D2069" t="s">
        <v>15</v>
      </c>
      <c r="E2069" t="s">
        <v>24</v>
      </c>
      <c r="F2069" t="s">
        <v>535</v>
      </c>
      <c r="G2069" t="s">
        <v>536</v>
      </c>
      <c r="H2069" t="s">
        <v>537</v>
      </c>
      <c r="I2069" s="1">
        <v>41838</v>
      </c>
      <c r="J2069">
        <v>2014</v>
      </c>
      <c r="K2069" t="s">
        <v>155</v>
      </c>
      <c r="L2069" t="s">
        <v>156</v>
      </c>
      <c r="M2069" s="1">
        <v>41842</v>
      </c>
      <c r="N2069">
        <v>4</v>
      </c>
      <c r="O2069">
        <f>STANDARDIZE(N2069,$N$8,$N$9)</f>
        <v>-0.56310502867387835</v>
      </c>
      <c r="P2069">
        <f>ABS($J$3-O2069)</f>
        <v>3.5738804896987997E-2</v>
      </c>
      <c r="Q2069">
        <f>ABS($J$4-O2069)</f>
        <v>2.7518879770680771</v>
      </c>
      <c r="R2069">
        <f>ABS($J$5-O2069)</f>
        <v>0.41099625631536219</v>
      </c>
      <c r="S2069">
        <f>ABS($J$6-O2069)</f>
        <v>1.0006865371156644</v>
      </c>
      <c r="T2069">
        <f>MIN(P2069:S2069)</f>
        <v>3.5738804896987997E-2</v>
      </c>
      <c r="U2069">
        <f>MATCH(T2069,P2069:S2069, 0)</f>
        <v>1</v>
      </c>
    </row>
    <row r="2070" spans="1:21" x14ac:dyDescent="0.35">
      <c r="A2070">
        <v>1</v>
      </c>
      <c r="B2070">
        <v>2059</v>
      </c>
      <c r="C2070" t="s">
        <v>264</v>
      </c>
      <c r="D2070" t="s">
        <v>265</v>
      </c>
      <c r="E2070" t="s">
        <v>243</v>
      </c>
      <c r="F2070" t="s">
        <v>208</v>
      </c>
      <c r="G2070" t="s">
        <v>244</v>
      </c>
      <c r="H2070" t="s">
        <v>245</v>
      </c>
      <c r="I2070" s="1">
        <v>41838</v>
      </c>
      <c r="J2070">
        <v>2014</v>
      </c>
      <c r="K2070" t="s">
        <v>166</v>
      </c>
      <c r="L2070" t="s">
        <v>167</v>
      </c>
      <c r="M2070" s="1">
        <v>41844</v>
      </c>
      <c r="N2070">
        <v>6</v>
      </c>
      <c r="O2070">
        <f>STANDARDIZE(N2070,$N$8,$N$9)</f>
        <v>-0.52736622377689035</v>
      </c>
      <c r="P2070">
        <f>ABS($J$3-O2070)</f>
        <v>0</v>
      </c>
      <c r="Q2070">
        <f>ABS($J$4-O2070)</f>
        <v>2.7161491721710895</v>
      </c>
      <c r="R2070">
        <f>ABS($J$5-O2070)</f>
        <v>0.37525745141837419</v>
      </c>
      <c r="S2070">
        <f>ABS($J$6-O2070)</f>
        <v>0.96494773221867647</v>
      </c>
      <c r="T2070">
        <f>MIN(P2070:S2070)</f>
        <v>0</v>
      </c>
      <c r="U2070">
        <f>MATCH(T2070,P2070:S2070, 0)</f>
        <v>1</v>
      </c>
    </row>
    <row r="2071" spans="1:21" x14ac:dyDescent="0.35">
      <c r="A2071">
        <v>1</v>
      </c>
      <c r="B2071">
        <v>2060</v>
      </c>
      <c r="C2071" t="s">
        <v>172</v>
      </c>
      <c r="D2071" t="s">
        <v>173</v>
      </c>
      <c r="E2071" t="s">
        <v>16</v>
      </c>
      <c r="F2071" t="s">
        <v>17</v>
      </c>
      <c r="G2071" t="s">
        <v>137</v>
      </c>
      <c r="H2071" t="s">
        <v>138</v>
      </c>
      <c r="I2071" s="1">
        <v>41838</v>
      </c>
      <c r="J2071">
        <v>2014</v>
      </c>
      <c r="K2071" t="s">
        <v>41</v>
      </c>
      <c r="L2071" t="s">
        <v>42</v>
      </c>
      <c r="M2071" s="1">
        <v>41845</v>
      </c>
      <c r="N2071">
        <v>7</v>
      </c>
      <c r="O2071">
        <f>STANDARDIZE(N2071,$N$8,$N$9)</f>
        <v>-0.50949682132839635</v>
      </c>
      <c r="P2071">
        <f>ABS($J$3-O2071)</f>
        <v>1.7869402448493998E-2</v>
      </c>
      <c r="Q2071">
        <f>ABS($J$4-O2071)</f>
        <v>2.6982797697225953</v>
      </c>
      <c r="R2071">
        <f>ABS($J$5-O2071)</f>
        <v>0.35738804896988019</v>
      </c>
      <c r="S2071">
        <f>ABS($J$6-O2071)</f>
        <v>0.94707832977018247</v>
      </c>
      <c r="T2071">
        <f>MIN(P2071:S2071)</f>
        <v>1.7869402448493998E-2</v>
      </c>
      <c r="U2071">
        <f>MATCH(T2071,P2071:S2071, 0)</f>
        <v>1</v>
      </c>
    </row>
    <row r="2072" spans="1:21" x14ac:dyDescent="0.35">
      <c r="A2072">
        <v>3</v>
      </c>
      <c r="B2072">
        <v>2061</v>
      </c>
      <c r="C2072" t="s">
        <v>67</v>
      </c>
      <c r="D2072" t="s">
        <v>68</v>
      </c>
      <c r="E2072" t="s">
        <v>16</v>
      </c>
      <c r="F2072" t="s">
        <v>17</v>
      </c>
      <c r="G2072" t="s">
        <v>344</v>
      </c>
      <c r="H2072" t="s">
        <v>345</v>
      </c>
      <c r="I2072" s="1">
        <v>41838</v>
      </c>
      <c r="J2072">
        <v>2014</v>
      </c>
      <c r="K2072" t="s">
        <v>77</v>
      </c>
      <c r="L2072" t="s">
        <v>78</v>
      </c>
      <c r="M2072" s="1">
        <v>41737</v>
      </c>
      <c r="N2072">
        <v>17</v>
      </c>
      <c r="O2072">
        <f>STANDARDIZE(N2072,$N$8,$N$9)</f>
        <v>-0.33080279684345626</v>
      </c>
      <c r="P2072">
        <f>ABS($J$3-O2072)</f>
        <v>0.19656342693343409</v>
      </c>
      <c r="Q2072">
        <f>ABS($J$4-O2072)</f>
        <v>2.5195857452376553</v>
      </c>
      <c r="R2072">
        <f>ABS($J$5-O2072)</f>
        <v>0.17869402448494009</v>
      </c>
      <c r="S2072">
        <f>ABS($J$6-O2072)</f>
        <v>0.76838430528524237</v>
      </c>
      <c r="T2072">
        <f>MIN(P2072:S2072)</f>
        <v>0.17869402448494009</v>
      </c>
      <c r="U2072">
        <f>MATCH(T2072,P2072:S2072, 0)</f>
        <v>3</v>
      </c>
    </row>
    <row r="2073" spans="1:21" x14ac:dyDescent="0.35">
      <c r="A2073">
        <v>3</v>
      </c>
      <c r="B2073">
        <v>2062</v>
      </c>
      <c r="C2073" t="s">
        <v>67</v>
      </c>
      <c r="D2073" t="s">
        <v>68</v>
      </c>
      <c r="E2073" t="s">
        <v>16</v>
      </c>
      <c r="F2073" t="s">
        <v>17</v>
      </c>
      <c r="G2073" t="s">
        <v>344</v>
      </c>
      <c r="H2073" t="s">
        <v>345</v>
      </c>
      <c r="I2073" s="1">
        <v>41838</v>
      </c>
      <c r="J2073">
        <v>2014</v>
      </c>
      <c r="K2073" t="s">
        <v>77</v>
      </c>
      <c r="L2073" t="s">
        <v>78</v>
      </c>
      <c r="M2073" s="1">
        <v>41828</v>
      </c>
      <c r="N2073">
        <v>20</v>
      </c>
      <c r="O2073">
        <f>STANDARDIZE(N2073,$N$8,$N$9)</f>
        <v>-0.27719458949797421</v>
      </c>
      <c r="P2073">
        <f>ABS($J$3-O2073)</f>
        <v>0.25017163427891614</v>
      </c>
      <c r="Q2073">
        <f>ABS($J$4-O2073)</f>
        <v>2.4659775378921731</v>
      </c>
      <c r="R2073">
        <f>ABS($J$5-O2073)</f>
        <v>0.12508581713945804</v>
      </c>
      <c r="S2073">
        <f>ABS($J$6-O2073)</f>
        <v>0.71477609793976038</v>
      </c>
      <c r="T2073">
        <f>MIN(P2073:S2073)</f>
        <v>0.12508581713945804</v>
      </c>
      <c r="U2073">
        <f>MATCH(T2073,P2073:S2073, 0)</f>
        <v>3</v>
      </c>
    </row>
    <row r="2074" spans="1:21" x14ac:dyDescent="0.35">
      <c r="A2074">
        <v>3</v>
      </c>
      <c r="B2074">
        <v>2063</v>
      </c>
      <c r="C2074" t="s">
        <v>172</v>
      </c>
      <c r="D2074" t="s">
        <v>173</v>
      </c>
      <c r="E2074" t="s">
        <v>79</v>
      </c>
      <c r="F2074" t="s">
        <v>35</v>
      </c>
      <c r="G2074" t="s">
        <v>80</v>
      </c>
      <c r="H2074" t="s">
        <v>81</v>
      </c>
      <c r="I2074" s="1">
        <v>41838</v>
      </c>
      <c r="J2074">
        <v>2014</v>
      </c>
      <c r="K2074" t="s">
        <v>77</v>
      </c>
      <c r="L2074" t="s">
        <v>78</v>
      </c>
      <c r="M2074" s="1">
        <v>41866</v>
      </c>
      <c r="N2074">
        <v>28</v>
      </c>
      <c r="O2074">
        <f>STANDARDIZE(N2074,$N$8,$N$9)</f>
        <v>-0.13423936991002217</v>
      </c>
      <c r="P2074">
        <f>ABS($J$3-O2074)</f>
        <v>0.39312685386686819</v>
      </c>
      <c r="Q2074">
        <f>ABS($J$4-O2074)</f>
        <v>2.3230223183042211</v>
      </c>
      <c r="R2074">
        <f>ABS($J$5-O2074)</f>
        <v>1.7869402448493998E-2</v>
      </c>
      <c r="S2074">
        <f>ABS($J$6-O2074)</f>
        <v>0.57182087835180828</v>
      </c>
      <c r="T2074">
        <f>MIN(P2074:S2074)</f>
        <v>1.7869402448493998E-2</v>
      </c>
      <c r="U2074">
        <f>MATCH(T2074,P2074:S2074, 0)</f>
        <v>3</v>
      </c>
    </row>
    <row r="2075" spans="1:21" x14ac:dyDescent="0.35">
      <c r="A2075">
        <v>3</v>
      </c>
      <c r="B2075">
        <v>2064</v>
      </c>
      <c r="C2075" t="s">
        <v>112</v>
      </c>
      <c r="D2075" t="s">
        <v>113</v>
      </c>
      <c r="E2075" t="s">
        <v>73</v>
      </c>
      <c r="F2075" t="s">
        <v>74</v>
      </c>
      <c r="G2075" t="s">
        <v>75</v>
      </c>
      <c r="H2075" t="s">
        <v>76</v>
      </c>
      <c r="I2075" s="1">
        <v>41838</v>
      </c>
      <c r="J2075">
        <v>2014</v>
      </c>
      <c r="K2075" t="s">
        <v>77</v>
      </c>
      <c r="L2075" t="s">
        <v>78</v>
      </c>
      <c r="M2075" s="1">
        <v>41868</v>
      </c>
      <c r="N2075">
        <v>30</v>
      </c>
      <c r="O2075">
        <f>STANDARDIZE(N2075,$N$8,$N$9)</f>
        <v>-9.8500565013034141E-2</v>
      </c>
      <c r="P2075">
        <f>ABS($J$3-O2075)</f>
        <v>0.42886565876385618</v>
      </c>
      <c r="Q2075">
        <f>ABS($J$4-O2075)</f>
        <v>2.2872835134072331</v>
      </c>
      <c r="R2075">
        <f>ABS($J$5-O2075)</f>
        <v>5.3608207345482023E-2</v>
      </c>
      <c r="S2075">
        <f>ABS($J$6-O2075)</f>
        <v>0.53608207345482028</v>
      </c>
      <c r="T2075">
        <f>MIN(P2075:S2075)</f>
        <v>5.3608207345482023E-2</v>
      </c>
      <c r="U2075">
        <f>MATCH(T2075,P2075:S2075, 0)</f>
        <v>3</v>
      </c>
    </row>
    <row r="2076" spans="1:21" x14ac:dyDescent="0.35">
      <c r="A2076">
        <v>1</v>
      </c>
      <c r="B2076">
        <v>2065</v>
      </c>
      <c r="C2076" t="s">
        <v>527</v>
      </c>
      <c r="D2076" t="s">
        <v>528</v>
      </c>
      <c r="E2076" t="s">
        <v>243</v>
      </c>
      <c r="F2076" t="s">
        <v>208</v>
      </c>
      <c r="G2076" t="s">
        <v>244</v>
      </c>
      <c r="H2076" t="s">
        <v>245</v>
      </c>
      <c r="I2076" s="1">
        <v>41839</v>
      </c>
      <c r="J2076">
        <v>2014</v>
      </c>
      <c r="K2076" t="s">
        <v>77</v>
      </c>
      <c r="L2076" t="s">
        <v>78</v>
      </c>
      <c r="M2076" s="1">
        <v>41647</v>
      </c>
      <c r="N2076">
        <v>13</v>
      </c>
      <c r="O2076">
        <f>STANDARDIZE(N2076,$N$8,$N$9)</f>
        <v>-0.40228040663743231</v>
      </c>
      <c r="P2076">
        <f>ABS($J$3-O2076)</f>
        <v>0.12508581713945804</v>
      </c>
      <c r="Q2076">
        <f>ABS($J$4-O2076)</f>
        <v>2.5910633550316313</v>
      </c>
      <c r="R2076">
        <f>ABS($J$5-O2076)</f>
        <v>0.25017163427891614</v>
      </c>
      <c r="S2076">
        <f>ABS($J$6-O2076)</f>
        <v>0.83986191507921837</v>
      </c>
      <c r="T2076">
        <f>MIN(P2076:S2076)</f>
        <v>0.12508581713945804</v>
      </c>
      <c r="U2076">
        <f>MATCH(T2076,P2076:S2076, 0)</f>
        <v>1</v>
      </c>
    </row>
    <row r="2077" spans="1:21" x14ac:dyDescent="0.35">
      <c r="A2077">
        <v>1</v>
      </c>
      <c r="B2077">
        <v>2066</v>
      </c>
      <c r="C2077" t="s">
        <v>67</v>
      </c>
      <c r="D2077" t="s">
        <v>68</v>
      </c>
      <c r="E2077" t="s">
        <v>34</v>
      </c>
      <c r="F2077" t="s">
        <v>35</v>
      </c>
      <c r="G2077" t="s">
        <v>139</v>
      </c>
      <c r="H2077" t="s">
        <v>140</v>
      </c>
      <c r="I2077" s="1">
        <v>41840</v>
      </c>
      <c r="J2077">
        <v>2014</v>
      </c>
      <c r="K2077" t="s">
        <v>125</v>
      </c>
      <c r="L2077" t="s">
        <v>126</v>
      </c>
      <c r="M2077" s="1">
        <v>41842</v>
      </c>
      <c r="N2077">
        <v>2</v>
      </c>
      <c r="O2077">
        <f>STANDARDIZE(N2077,$N$8,$N$9)</f>
        <v>-0.59884383357086635</v>
      </c>
      <c r="P2077">
        <f>ABS($J$3-O2077)</f>
        <v>7.1477609793975994E-2</v>
      </c>
      <c r="Q2077">
        <f>ABS($J$4-O2077)</f>
        <v>2.7876267819650655</v>
      </c>
      <c r="R2077">
        <f>ABS($J$5-O2077)</f>
        <v>0.44673506121235018</v>
      </c>
      <c r="S2077">
        <f>ABS($J$6-O2077)</f>
        <v>1.0364253420126524</v>
      </c>
      <c r="T2077">
        <f>MIN(P2077:S2077)</f>
        <v>7.1477609793975994E-2</v>
      </c>
      <c r="U2077">
        <f>MATCH(T2077,P2077:S2077, 0)</f>
        <v>1</v>
      </c>
    </row>
    <row r="2078" spans="1:21" x14ac:dyDescent="0.35">
      <c r="A2078">
        <v>1</v>
      </c>
      <c r="B2078">
        <v>2067</v>
      </c>
      <c r="C2078" t="s">
        <v>493</v>
      </c>
      <c r="D2078" t="s">
        <v>494</v>
      </c>
      <c r="E2078" t="s">
        <v>131</v>
      </c>
      <c r="F2078" t="s">
        <v>132</v>
      </c>
      <c r="G2078" t="s">
        <v>133</v>
      </c>
      <c r="H2078" t="s">
        <v>134</v>
      </c>
      <c r="I2078" s="1">
        <v>41840</v>
      </c>
      <c r="J2078">
        <v>2014</v>
      </c>
      <c r="K2078" t="s">
        <v>166</v>
      </c>
      <c r="L2078" t="s">
        <v>167</v>
      </c>
      <c r="M2078" s="1">
        <v>41843</v>
      </c>
      <c r="N2078">
        <v>3</v>
      </c>
      <c r="O2078">
        <f>STANDARDIZE(N2078,$N$8,$N$9)</f>
        <v>-0.58097443112237235</v>
      </c>
      <c r="P2078">
        <f>ABS($J$3-O2078)</f>
        <v>5.3608207345481995E-2</v>
      </c>
      <c r="Q2078">
        <f>ABS($J$4-O2078)</f>
        <v>2.7697573795165713</v>
      </c>
      <c r="R2078">
        <f>ABS($J$5-O2078)</f>
        <v>0.42886565876385618</v>
      </c>
      <c r="S2078">
        <f>ABS($J$6-O2078)</f>
        <v>1.0185559395641586</v>
      </c>
      <c r="T2078">
        <f>MIN(P2078:S2078)</f>
        <v>5.3608207345481995E-2</v>
      </c>
      <c r="U2078">
        <f>MATCH(T2078,P2078:S2078, 0)</f>
        <v>1</v>
      </c>
    </row>
    <row r="2079" spans="1:21" x14ac:dyDescent="0.35">
      <c r="A2079">
        <v>1</v>
      </c>
      <c r="B2079">
        <v>2068</v>
      </c>
      <c r="C2079" t="s">
        <v>172</v>
      </c>
      <c r="D2079" t="s">
        <v>173</v>
      </c>
      <c r="E2079" t="s">
        <v>90</v>
      </c>
      <c r="F2079" t="s">
        <v>250</v>
      </c>
      <c r="G2079" t="s">
        <v>481</v>
      </c>
      <c r="H2079" t="s">
        <v>482</v>
      </c>
      <c r="I2079" s="1">
        <v>41840</v>
      </c>
      <c r="J2079">
        <v>2014</v>
      </c>
      <c r="K2079" t="s">
        <v>94</v>
      </c>
      <c r="L2079" t="s">
        <v>95</v>
      </c>
      <c r="M2079" s="1">
        <v>41843</v>
      </c>
      <c r="N2079">
        <v>3</v>
      </c>
      <c r="O2079">
        <f>STANDARDIZE(N2079,$N$8,$N$9)</f>
        <v>-0.58097443112237235</v>
      </c>
      <c r="P2079">
        <f>ABS($J$3-O2079)</f>
        <v>5.3608207345481995E-2</v>
      </c>
      <c r="Q2079">
        <f>ABS($J$4-O2079)</f>
        <v>2.7697573795165713</v>
      </c>
      <c r="R2079">
        <f>ABS($J$5-O2079)</f>
        <v>0.42886565876385618</v>
      </c>
      <c r="S2079">
        <f>ABS($J$6-O2079)</f>
        <v>1.0185559395641586</v>
      </c>
      <c r="T2079">
        <f>MIN(P2079:S2079)</f>
        <v>5.3608207345481995E-2</v>
      </c>
      <c r="U2079">
        <f>MATCH(T2079,P2079:S2079, 0)</f>
        <v>1</v>
      </c>
    </row>
    <row r="2080" spans="1:21" x14ac:dyDescent="0.35">
      <c r="A2080">
        <v>3</v>
      </c>
      <c r="B2080">
        <v>2069</v>
      </c>
      <c r="C2080" t="s">
        <v>82</v>
      </c>
      <c r="D2080" t="s">
        <v>83</v>
      </c>
      <c r="E2080" t="s">
        <v>168</v>
      </c>
      <c r="F2080" t="s">
        <v>169</v>
      </c>
      <c r="G2080" t="s">
        <v>170</v>
      </c>
      <c r="H2080" t="s">
        <v>171</v>
      </c>
      <c r="I2080" s="1">
        <v>41840</v>
      </c>
      <c r="J2080">
        <v>2014</v>
      </c>
      <c r="K2080" t="s">
        <v>77</v>
      </c>
      <c r="L2080" t="s">
        <v>78</v>
      </c>
      <c r="M2080" s="1">
        <v>41951</v>
      </c>
      <c r="N2080">
        <v>22</v>
      </c>
      <c r="O2080">
        <f>STANDARDIZE(N2080,$N$8,$N$9)</f>
        <v>-0.24145578460098621</v>
      </c>
      <c r="P2080">
        <f>ABS($J$3-O2080)</f>
        <v>0.28591043917590414</v>
      </c>
      <c r="Q2080">
        <f>ABS($J$4-O2080)</f>
        <v>2.4302387329951851</v>
      </c>
      <c r="R2080">
        <f>ABS($J$5-O2080)</f>
        <v>8.9347012242470047E-2</v>
      </c>
      <c r="S2080">
        <f>ABS($J$6-O2080)</f>
        <v>0.67903729304277238</v>
      </c>
      <c r="T2080">
        <f>MIN(P2080:S2080)</f>
        <v>8.9347012242470047E-2</v>
      </c>
      <c r="U2080">
        <f>MATCH(T2080,P2080:S2080, 0)</f>
        <v>3</v>
      </c>
    </row>
    <row r="2081" spans="1:21" x14ac:dyDescent="0.35">
      <c r="A2081">
        <v>3</v>
      </c>
      <c r="B2081">
        <v>2070</v>
      </c>
      <c r="C2081" t="s">
        <v>464</v>
      </c>
      <c r="D2081" t="s">
        <v>465</v>
      </c>
      <c r="E2081" t="s">
        <v>73</v>
      </c>
      <c r="F2081" t="s">
        <v>74</v>
      </c>
      <c r="G2081" t="s">
        <v>114</v>
      </c>
      <c r="H2081" t="s">
        <v>115</v>
      </c>
      <c r="I2081" s="1">
        <v>41840</v>
      </c>
      <c r="J2081">
        <v>2014</v>
      </c>
      <c r="K2081" t="s">
        <v>77</v>
      </c>
      <c r="L2081" t="s">
        <v>78</v>
      </c>
      <c r="M2081" s="1">
        <v>41951</v>
      </c>
      <c r="N2081">
        <v>22</v>
      </c>
      <c r="O2081">
        <f>STANDARDIZE(N2081,$N$8,$N$9)</f>
        <v>-0.24145578460098621</v>
      </c>
      <c r="P2081">
        <f>ABS($J$3-O2081)</f>
        <v>0.28591043917590414</v>
      </c>
      <c r="Q2081">
        <f>ABS($J$4-O2081)</f>
        <v>2.4302387329951851</v>
      </c>
      <c r="R2081">
        <f>ABS($J$5-O2081)</f>
        <v>8.9347012242470047E-2</v>
      </c>
      <c r="S2081">
        <f>ABS($J$6-O2081)</f>
        <v>0.67903729304277238</v>
      </c>
      <c r="T2081">
        <f>MIN(P2081:S2081)</f>
        <v>8.9347012242470047E-2</v>
      </c>
      <c r="U2081">
        <f>MATCH(T2081,P2081:S2081, 0)</f>
        <v>3</v>
      </c>
    </row>
    <row r="2082" spans="1:21" x14ac:dyDescent="0.35">
      <c r="A2082">
        <v>3</v>
      </c>
      <c r="B2082">
        <v>2071</v>
      </c>
      <c r="C2082" t="s">
        <v>14</v>
      </c>
      <c r="D2082" t="s">
        <v>15</v>
      </c>
      <c r="E2082" t="s">
        <v>34</v>
      </c>
      <c r="F2082" t="s">
        <v>35</v>
      </c>
      <c r="G2082" t="s">
        <v>36</v>
      </c>
      <c r="H2082" t="s">
        <v>37</v>
      </c>
      <c r="I2082" s="1">
        <v>41840</v>
      </c>
      <c r="J2082">
        <v>2014</v>
      </c>
      <c r="K2082" t="s">
        <v>77</v>
      </c>
      <c r="L2082" t="s">
        <v>78</v>
      </c>
      <c r="M2082" s="1">
        <v>41865</v>
      </c>
      <c r="N2082">
        <v>25</v>
      </c>
      <c r="O2082">
        <f>STANDARDIZE(N2082,$N$8,$N$9)</f>
        <v>-0.18784757725550419</v>
      </c>
      <c r="P2082">
        <f>ABS($J$3-O2082)</f>
        <v>0.33951864652138619</v>
      </c>
      <c r="Q2082">
        <f>ABS($J$4-O2082)</f>
        <v>2.3766305256497033</v>
      </c>
      <c r="R2082">
        <f>ABS($J$5-O2082)</f>
        <v>3.5738804896988025E-2</v>
      </c>
      <c r="S2082">
        <f>ABS($J$6-O2082)</f>
        <v>0.62542908569729028</v>
      </c>
      <c r="T2082">
        <f>MIN(P2082:S2082)</f>
        <v>3.5738804896988025E-2</v>
      </c>
      <c r="U2082">
        <f>MATCH(T2082,P2082:S2082, 0)</f>
        <v>3</v>
      </c>
    </row>
    <row r="2083" spans="1:21" x14ac:dyDescent="0.35">
      <c r="A2083">
        <v>3</v>
      </c>
      <c r="B2083">
        <v>2072</v>
      </c>
      <c r="C2083" t="s">
        <v>14</v>
      </c>
      <c r="D2083" t="s">
        <v>15</v>
      </c>
      <c r="E2083" t="s">
        <v>34</v>
      </c>
      <c r="F2083" t="s">
        <v>35</v>
      </c>
      <c r="G2083" t="s">
        <v>36</v>
      </c>
      <c r="H2083" t="s">
        <v>37</v>
      </c>
      <c r="I2083" s="1">
        <v>41840</v>
      </c>
      <c r="J2083">
        <v>2014</v>
      </c>
      <c r="K2083" t="s">
        <v>69</v>
      </c>
      <c r="L2083" t="s">
        <v>70</v>
      </c>
      <c r="M2083" s="1">
        <v>41872</v>
      </c>
      <c r="N2083">
        <v>32</v>
      </c>
      <c r="O2083">
        <f>STANDARDIZE(N2083,$N$8,$N$9)</f>
        <v>-6.2761760116046117E-2</v>
      </c>
      <c r="P2083">
        <f>ABS($J$3-O2083)</f>
        <v>0.46460446366084424</v>
      </c>
      <c r="Q2083">
        <f>ABS($J$4-O2083)</f>
        <v>2.2515447085102451</v>
      </c>
      <c r="R2083">
        <f>ABS($J$5-O2083)</f>
        <v>8.9347012242470047E-2</v>
      </c>
      <c r="S2083">
        <f>ABS($J$6-O2083)</f>
        <v>0.50034326855783218</v>
      </c>
      <c r="T2083">
        <f>MIN(P2083:S2083)</f>
        <v>8.9347012242470047E-2</v>
      </c>
      <c r="U2083">
        <f>MATCH(T2083,P2083:S2083, 0)</f>
        <v>3</v>
      </c>
    </row>
    <row r="2084" spans="1:21" x14ac:dyDescent="0.35">
      <c r="A2084">
        <v>1</v>
      </c>
      <c r="B2084">
        <v>2073</v>
      </c>
      <c r="C2084" t="s">
        <v>14</v>
      </c>
      <c r="D2084" t="s">
        <v>15</v>
      </c>
      <c r="E2084" t="s">
        <v>52</v>
      </c>
      <c r="F2084" t="s">
        <v>102</v>
      </c>
      <c r="G2084" t="s">
        <v>538</v>
      </c>
      <c r="H2084" t="s">
        <v>539</v>
      </c>
      <c r="I2084" s="1">
        <v>41841</v>
      </c>
      <c r="J2084">
        <v>2014</v>
      </c>
      <c r="K2084" t="s">
        <v>155</v>
      </c>
      <c r="L2084" t="s">
        <v>156</v>
      </c>
      <c r="M2084" s="1">
        <v>41845</v>
      </c>
      <c r="N2084">
        <v>4</v>
      </c>
      <c r="O2084">
        <f>STANDARDIZE(N2084,$N$8,$N$9)</f>
        <v>-0.56310502867387835</v>
      </c>
      <c r="P2084">
        <f>ABS($J$3-O2084)</f>
        <v>3.5738804896987997E-2</v>
      </c>
      <c r="Q2084">
        <f>ABS($J$4-O2084)</f>
        <v>2.7518879770680771</v>
      </c>
      <c r="R2084">
        <f>ABS($J$5-O2084)</f>
        <v>0.41099625631536219</v>
      </c>
      <c r="S2084">
        <f>ABS($J$6-O2084)</f>
        <v>1.0006865371156644</v>
      </c>
      <c r="T2084">
        <f>MIN(P2084:S2084)</f>
        <v>3.5738804896987997E-2</v>
      </c>
      <c r="U2084">
        <f>MATCH(T2084,P2084:S2084, 0)</f>
        <v>1</v>
      </c>
    </row>
    <row r="2085" spans="1:21" x14ac:dyDescent="0.35">
      <c r="A2085">
        <v>1</v>
      </c>
      <c r="B2085">
        <v>2074</v>
      </c>
      <c r="C2085" t="s">
        <v>192</v>
      </c>
      <c r="D2085" t="s">
        <v>193</v>
      </c>
      <c r="E2085" t="s">
        <v>219</v>
      </c>
      <c r="F2085" t="s">
        <v>220</v>
      </c>
      <c r="G2085" t="s">
        <v>540</v>
      </c>
      <c r="H2085" t="s">
        <v>541</v>
      </c>
      <c r="I2085" s="1">
        <v>41841</v>
      </c>
      <c r="J2085">
        <v>2014</v>
      </c>
      <c r="K2085" t="s">
        <v>38</v>
      </c>
      <c r="L2085" t="s">
        <v>13</v>
      </c>
      <c r="M2085" s="1">
        <v>41845</v>
      </c>
      <c r="N2085">
        <v>4</v>
      </c>
      <c r="O2085">
        <f>STANDARDIZE(N2085,$N$8,$N$9)</f>
        <v>-0.56310502867387835</v>
      </c>
      <c r="P2085">
        <f>ABS($J$3-O2085)</f>
        <v>3.5738804896987997E-2</v>
      </c>
      <c r="Q2085">
        <f>ABS($J$4-O2085)</f>
        <v>2.7518879770680771</v>
      </c>
      <c r="R2085">
        <f>ABS($J$5-O2085)</f>
        <v>0.41099625631536219</v>
      </c>
      <c r="S2085">
        <f>ABS($J$6-O2085)</f>
        <v>1.0006865371156644</v>
      </c>
      <c r="T2085">
        <f>MIN(P2085:S2085)</f>
        <v>3.5738804896987997E-2</v>
      </c>
      <c r="U2085">
        <f>MATCH(T2085,P2085:S2085, 0)</f>
        <v>1</v>
      </c>
    </row>
    <row r="2086" spans="1:21" x14ac:dyDescent="0.35">
      <c r="A2086">
        <v>1</v>
      </c>
      <c r="B2086">
        <v>2075</v>
      </c>
      <c r="C2086" t="s">
        <v>408</v>
      </c>
      <c r="D2086" t="s">
        <v>409</v>
      </c>
      <c r="E2086" t="s">
        <v>90</v>
      </c>
      <c r="F2086" t="s">
        <v>91</v>
      </c>
      <c r="G2086" t="s">
        <v>377</v>
      </c>
      <c r="H2086" t="s">
        <v>378</v>
      </c>
      <c r="I2086" s="1">
        <v>41841</v>
      </c>
      <c r="J2086">
        <v>2014</v>
      </c>
      <c r="K2086" t="s">
        <v>125</v>
      </c>
      <c r="L2086" t="s">
        <v>126</v>
      </c>
      <c r="M2086" s="1">
        <v>41849</v>
      </c>
      <c r="N2086">
        <v>8</v>
      </c>
      <c r="O2086">
        <f>STANDARDIZE(N2086,$N$8,$N$9)</f>
        <v>-0.49162741887990236</v>
      </c>
      <c r="P2086">
        <f>ABS($J$3-O2086)</f>
        <v>3.5738804896987997E-2</v>
      </c>
      <c r="Q2086">
        <f>ABS($J$4-O2086)</f>
        <v>2.6804103672741011</v>
      </c>
      <c r="R2086">
        <f>ABS($J$5-O2086)</f>
        <v>0.33951864652138619</v>
      </c>
      <c r="S2086">
        <f>ABS($J$6-O2086)</f>
        <v>0.92920892732168847</v>
      </c>
      <c r="T2086">
        <f>MIN(P2086:S2086)</f>
        <v>3.5738804896987997E-2</v>
      </c>
      <c r="U2086">
        <f>MATCH(T2086,P2086:S2086, 0)</f>
        <v>1</v>
      </c>
    </row>
    <row r="2087" spans="1:21" x14ac:dyDescent="0.35">
      <c r="A2087">
        <v>3</v>
      </c>
      <c r="B2087">
        <v>2076</v>
      </c>
      <c r="C2087" t="s">
        <v>14</v>
      </c>
      <c r="D2087" t="s">
        <v>15</v>
      </c>
      <c r="E2087" t="s">
        <v>196</v>
      </c>
      <c r="F2087" t="s">
        <v>197</v>
      </c>
      <c r="G2087" t="s">
        <v>198</v>
      </c>
      <c r="H2087" t="s">
        <v>199</v>
      </c>
      <c r="I2087" s="1">
        <v>41841</v>
      </c>
      <c r="J2087">
        <v>2014</v>
      </c>
      <c r="K2087" t="s">
        <v>77</v>
      </c>
      <c r="L2087" t="s">
        <v>78</v>
      </c>
      <c r="M2087" s="1">
        <v>41872</v>
      </c>
      <c r="N2087">
        <v>31</v>
      </c>
      <c r="O2087">
        <f>STANDARDIZE(N2087,$N$8,$N$9)</f>
        <v>-8.0631162564540129E-2</v>
      </c>
      <c r="P2087">
        <f>ABS($J$3-O2087)</f>
        <v>0.44673506121235024</v>
      </c>
      <c r="Q2087">
        <f>ABS($J$4-O2087)</f>
        <v>2.2694141109587389</v>
      </c>
      <c r="R2087">
        <f>ABS($J$5-O2087)</f>
        <v>7.1477609793976035E-2</v>
      </c>
      <c r="S2087">
        <f>ABS($J$6-O2087)</f>
        <v>0.51821267100632629</v>
      </c>
      <c r="T2087">
        <f>MIN(P2087:S2087)</f>
        <v>7.1477609793976035E-2</v>
      </c>
      <c r="U2087">
        <f>MATCH(T2087,P2087:S2087, 0)</f>
        <v>3</v>
      </c>
    </row>
    <row r="2088" spans="1:21" x14ac:dyDescent="0.35">
      <c r="A2088">
        <v>1</v>
      </c>
      <c r="B2088">
        <v>2077</v>
      </c>
      <c r="C2088" t="s">
        <v>266</v>
      </c>
      <c r="D2088" t="s">
        <v>267</v>
      </c>
      <c r="E2088" t="s">
        <v>84</v>
      </c>
      <c r="F2088" t="s">
        <v>85</v>
      </c>
      <c r="G2088" t="s">
        <v>333</v>
      </c>
      <c r="H2088" t="s">
        <v>334</v>
      </c>
      <c r="I2088" s="1">
        <v>41842</v>
      </c>
      <c r="J2088">
        <v>2014</v>
      </c>
      <c r="K2088" t="s">
        <v>77</v>
      </c>
      <c r="L2088" t="s">
        <v>78</v>
      </c>
      <c r="M2088" s="1">
        <v>41737</v>
      </c>
      <c r="N2088">
        <v>13</v>
      </c>
      <c r="O2088">
        <f>STANDARDIZE(N2088,$N$8,$N$9)</f>
        <v>-0.40228040663743231</v>
      </c>
      <c r="P2088">
        <f>ABS($J$3-O2088)</f>
        <v>0.12508581713945804</v>
      </c>
      <c r="Q2088">
        <f>ABS($J$4-O2088)</f>
        <v>2.5910633550316313</v>
      </c>
      <c r="R2088">
        <f>ABS($J$5-O2088)</f>
        <v>0.25017163427891614</v>
      </c>
      <c r="S2088">
        <f>ABS($J$6-O2088)</f>
        <v>0.83986191507921837</v>
      </c>
      <c r="T2088">
        <f>MIN(P2088:S2088)</f>
        <v>0.12508581713945804</v>
      </c>
      <c r="U2088">
        <f>MATCH(T2088,P2088:S2088, 0)</f>
        <v>1</v>
      </c>
    </row>
    <row r="2089" spans="1:21" x14ac:dyDescent="0.35">
      <c r="A2089">
        <v>1</v>
      </c>
      <c r="B2089">
        <v>2078</v>
      </c>
      <c r="C2089" t="s">
        <v>67</v>
      </c>
      <c r="D2089" t="s">
        <v>68</v>
      </c>
      <c r="E2089" t="s">
        <v>16</v>
      </c>
      <c r="F2089" t="s">
        <v>17</v>
      </c>
      <c r="G2089" t="s">
        <v>137</v>
      </c>
      <c r="H2089" t="s">
        <v>138</v>
      </c>
      <c r="I2089" s="1">
        <v>41842</v>
      </c>
      <c r="J2089">
        <v>2014</v>
      </c>
      <c r="K2089" t="s">
        <v>147</v>
      </c>
      <c r="L2089" t="s">
        <v>148</v>
      </c>
      <c r="M2089" s="1">
        <v>41767</v>
      </c>
      <c r="N2089">
        <v>14</v>
      </c>
      <c r="O2089">
        <f>STANDARDIZE(N2089,$N$8,$N$9)</f>
        <v>-0.38441100418893831</v>
      </c>
      <c r="P2089">
        <f>ABS($J$3-O2089)</f>
        <v>0.14295521958795204</v>
      </c>
      <c r="Q2089">
        <f>ABS($J$4-O2089)</f>
        <v>2.5731939525831371</v>
      </c>
      <c r="R2089">
        <f>ABS($J$5-O2089)</f>
        <v>0.23230223183042215</v>
      </c>
      <c r="S2089">
        <f>ABS($J$6-O2089)</f>
        <v>0.82199251263072437</v>
      </c>
      <c r="T2089">
        <f>MIN(P2089:S2089)</f>
        <v>0.14295521958795204</v>
      </c>
      <c r="U2089">
        <f>MATCH(T2089,P2089:S2089, 0)</f>
        <v>1</v>
      </c>
    </row>
    <row r="2090" spans="1:21" x14ac:dyDescent="0.35">
      <c r="A2090">
        <v>3</v>
      </c>
      <c r="B2090">
        <v>2079</v>
      </c>
      <c r="C2090" t="s">
        <v>14</v>
      </c>
      <c r="D2090" t="s">
        <v>15</v>
      </c>
      <c r="E2090" t="s">
        <v>58</v>
      </c>
      <c r="F2090" t="s">
        <v>59</v>
      </c>
      <c r="G2090" t="s">
        <v>60</v>
      </c>
      <c r="H2090" t="s">
        <v>61</v>
      </c>
      <c r="I2090" s="1">
        <v>41842</v>
      </c>
      <c r="J2090">
        <v>2014</v>
      </c>
      <c r="K2090" t="s">
        <v>77</v>
      </c>
      <c r="L2090" t="s">
        <v>78</v>
      </c>
      <c r="M2090" s="1">
        <v>41859</v>
      </c>
      <c r="N2090">
        <v>17</v>
      </c>
      <c r="O2090">
        <f>STANDARDIZE(N2090,$N$8,$N$9)</f>
        <v>-0.33080279684345626</v>
      </c>
      <c r="P2090">
        <f>ABS($J$3-O2090)</f>
        <v>0.19656342693343409</v>
      </c>
      <c r="Q2090">
        <f>ABS($J$4-O2090)</f>
        <v>2.5195857452376553</v>
      </c>
      <c r="R2090">
        <f>ABS($J$5-O2090)</f>
        <v>0.17869402448494009</v>
      </c>
      <c r="S2090">
        <f>ABS($J$6-O2090)</f>
        <v>0.76838430528524237</v>
      </c>
      <c r="T2090">
        <f>MIN(P2090:S2090)</f>
        <v>0.17869402448494009</v>
      </c>
      <c r="U2090">
        <f>MATCH(T2090,P2090:S2090, 0)</f>
        <v>3</v>
      </c>
    </row>
    <row r="2091" spans="1:21" x14ac:dyDescent="0.35">
      <c r="A2091">
        <v>3</v>
      </c>
      <c r="B2091">
        <v>2080</v>
      </c>
      <c r="C2091" t="s">
        <v>67</v>
      </c>
      <c r="D2091" t="s">
        <v>68</v>
      </c>
      <c r="E2091" t="s">
        <v>34</v>
      </c>
      <c r="F2091" t="s">
        <v>35</v>
      </c>
      <c r="G2091" t="s">
        <v>139</v>
      </c>
      <c r="H2091" t="s">
        <v>140</v>
      </c>
      <c r="I2091" s="1">
        <v>41842</v>
      </c>
      <c r="J2091">
        <v>2014</v>
      </c>
      <c r="K2091" t="s">
        <v>77</v>
      </c>
      <c r="L2091" t="s">
        <v>78</v>
      </c>
      <c r="M2091" s="1">
        <v>41981</v>
      </c>
      <c r="N2091">
        <v>21</v>
      </c>
      <c r="O2091">
        <f>STANDARDIZE(N2091,$N$8,$N$9)</f>
        <v>-0.25932518704948021</v>
      </c>
      <c r="P2091">
        <f>ABS($J$3-O2091)</f>
        <v>0.26804103672741014</v>
      </c>
      <c r="Q2091">
        <f>ABS($J$4-O2091)</f>
        <v>2.4481081354436793</v>
      </c>
      <c r="R2091">
        <f>ABS($J$5-O2091)</f>
        <v>0.10721641469096405</v>
      </c>
      <c r="S2091">
        <f>ABS($J$6-O2091)</f>
        <v>0.69690669549126638</v>
      </c>
      <c r="T2091">
        <f>MIN(P2091:S2091)</f>
        <v>0.10721641469096405</v>
      </c>
      <c r="U2091">
        <f>MATCH(T2091,P2091:S2091, 0)</f>
        <v>3</v>
      </c>
    </row>
    <row r="2092" spans="1:21" x14ac:dyDescent="0.35">
      <c r="A2092">
        <v>3</v>
      </c>
      <c r="B2092">
        <v>2081</v>
      </c>
      <c r="C2092" t="s">
        <v>172</v>
      </c>
      <c r="D2092" t="s">
        <v>173</v>
      </c>
      <c r="E2092" t="s">
        <v>73</v>
      </c>
      <c r="F2092" t="s">
        <v>74</v>
      </c>
      <c r="G2092" t="s">
        <v>75</v>
      </c>
      <c r="H2092" t="s">
        <v>76</v>
      </c>
      <c r="I2092" s="1">
        <v>41842</v>
      </c>
      <c r="J2092">
        <v>2014</v>
      </c>
      <c r="K2092" t="s">
        <v>284</v>
      </c>
      <c r="L2092" t="s">
        <v>285</v>
      </c>
      <c r="M2092" s="1">
        <v>41875</v>
      </c>
      <c r="N2092">
        <v>33</v>
      </c>
      <c r="O2092">
        <f>STANDARDIZE(N2092,$N$8,$N$9)</f>
        <v>-4.4892357667552112E-2</v>
      </c>
      <c r="P2092">
        <f>ABS($J$3-O2092)</f>
        <v>0.48247386610933823</v>
      </c>
      <c r="Q2092">
        <f>ABS($J$4-O2092)</f>
        <v>2.2336753060617509</v>
      </c>
      <c r="R2092">
        <f>ABS($J$5-O2092)</f>
        <v>0.10721641469096405</v>
      </c>
      <c r="S2092">
        <f>ABS($J$6-O2092)</f>
        <v>0.48247386610933823</v>
      </c>
      <c r="T2092">
        <f>MIN(P2092:S2092)</f>
        <v>0.10721641469096405</v>
      </c>
      <c r="U2092">
        <f>MATCH(T2092,P2092:S2092, 0)</f>
        <v>3</v>
      </c>
    </row>
    <row r="2093" spans="1:21" x14ac:dyDescent="0.35">
      <c r="A2093">
        <v>1</v>
      </c>
      <c r="B2093">
        <v>2082</v>
      </c>
      <c r="C2093" t="s">
        <v>100</v>
      </c>
      <c r="D2093" t="s">
        <v>101</v>
      </c>
      <c r="E2093" t="s">
        <v>73</v>
      </c>
      <c r="F2093" t="s">
        <v>74</v>
      </c>
      <c r="G2093" t="s">
        <v>75</v>
      </c>
      <c r="H2093" t="s">
        <v>76</v>
      </c>
      <c r="I2093" s="1">
        <v>41843</v>
      </c>
      <c r="J2093">
        <v>2014</v>
      </c>
      <c r="K2093" t="s">
        <v>166</v>
      </c>
      <c r="L2093" t="s">
        <v>167</v>
      </c>
      <c r="M2093" s="1">
        <v>41848</v>
      </c>
      <c r="N2093">
        <v>5</v>
      </c>
      <c r="O2093">
        <f>STANDARDIZE(N2093,$N$8,$N$9)</f>
        <v>-0.54523562622538435</v>
      </c>
      <c r="P2093">
        <f>ABS($J$3-O2093)</f>
        <v>1.7869402448493998E-2</v>
      </c>
      <c r="Q2093">
        <f>ABS($J$4-O2093)</f>
        <v>2.7340185746195833</v>
      </c>
      <c r="R2093">
        <f>ABS($J$5-O2093)</f>
        <v>0.39312685386686819</v>
      </c>
      <c r="S2093">
        <f>ABS($J$6-O2093)</f>
        <v>0.98281713466717047</v>
      </c>
      <c r="T2093">
        <f>MIN(P2093:S2093)</f>
        <v>1.7869402448493998E-2</v>
      </c>
      <c r="U2093">
        <f>MATCH(T2093,P2093:S2093, 0)</f>
        <v>1</v>
      </c>
    </row>
    <row r="2094" spans="1:21" x14ac:dyDescent="0.35">
      <c r="A2094">
        <v>1</v>
      </c>
      <c r="B2094">
        <v>2083</v>
      </c>
      <c r="C2094" t="s">
        <v>30</v>
      </c>
      <c r="D2094" t="s">
        <v>31</v>
      </c>
      <c r="E2094" t="s">
        <v>96</v>
      </c>
      <c r="F2094" t="s">
        <v>97</v>
      </c>
      <c r="G2094" t="s">
        <v>98</v>
      </c>
      <c r="H2094" t="s">
        <v>99</v>
      </c>
      <c r="I2094" s="1">
        <v>41843</v>
      </c>
      <c r="J2094">
        <v>2014</v>
      </c>
      <c r="K2094" t="s">
        <v>155</v>
      </c>
      <c r="L2094" t="s">
        <v>156</v>
      </c>
      <c r="M2094" s="1">
        <v>41850</v>
      </c>
      <c r="N2094">
        <v>7</v>
      </c>
      <c r="O2094">
        <f>STANDARDIZE(N2094,$N$8,$N$9)</f>
        <v>-0.50949682132839635</v>
      </c>
      <c r="P2094">
        <f>ABS($J$3-O2094)</f>
        <v>1.7869402448493998E-2</v>
      </c>
      <c r="Q2094">
        <f>ABS($J$4-O2094)</f>
        <v>2.6982797697225953</v>
      </c>
      <c r="R2094">
        <f>ABS($J$5-O2094)</f>
        <v>0.35738804896988019</v>
      </c>
      <c r="S2094">
        <f>ABS($J$6-O2094)</f>
        <v>0.94707832977018247</v>
      </c>
      <c r="T2094">
        <f>MIN(P2094:S2094)</f>
        <v>1.7869402448493998E-2</v>
      </c>
      <c r="U2094">
        <f>MATCH(T2094,P2094:S2094, 0)</f>
        <v>1</v>
      </c>
    </row>
    <row r="2095" spans="1:21" x14ac:dyDescent="0.35">
      <c r="A2095">
        <v>1</v>
      </c>
      <c r="B2095">
        <v>2084</v>
      </c>
      <c r="C2095" t="s">
        <v>14</v>
      </c>
      <c r="D2095" t="s">
        <v>15</v>
      </c>
      <c r="E2095" t="s">
        <v>79</v>
      </c>
      <c r="F2095" t="s">
        <v>35</v>
      </c>
      <c r="G2095" t="s">
        <v>80</v>
      </c>
      <c r="H2095" t="s">
        <v>81</v>
      </c>
      <c r="I2095" s="1">
        <v>41843</v>
      </c>
      <c r="J2095">
        <v>2014</v>
      </c>
      <c r="K2095" t="s">
        <v>77</v>
      </c>
      <c r="L2095" t="s">
        <v>78</v>
      </c>
      <c r="M2095" s="1">
        <v>41647</v>
      </c>
      <c r="N2095">
        <v>9</v>
      </c>
      <c r="O2095">
        <f>STANDARDIZE(N2095,$N$8,$N$9)</f>
        <v>-0.4737580164314083</v>
      </c>
      <c r="P2095">
        <f>ABS($J$3-O2095)</f>
        <v>5.3608207345482051E-2</v>
      </c>
      <c r="Q2095">
        <f>ABS($J$4-O2095)</f>
        <v>2.6625409648256073</v>
      </c>
      <c r="R2095">
        <f>ABS($J$5-O2095)</f>
        <v>0.32164924407289214</v>
      </c>
      <c r="S2095">
        <f>ABS($J$6-O2095)</f>
        <v>0.91133952487319436</v>
      </c>
      <c r="T2095">
        <f>MIN(P2095:S2095)</f>
        <v>5.3608207345482051E-2</v>
      </c>
      <c r="U2095">
        <f>MATCH(T2095,P2095:S2095, 0)</f>
        <v>1</v>
      </c>
    </row>
    <row r="2096" spans="1:21" x14ac:dyDescent="0.35">
      <c r="A2096">
        <v>3</v>
      </c>
      <c r="B2096">
        <v>2085</v>
      </c>
      <c r="C2096" t="s">
        <v>353</v>
      </c>
      <c r="D2096" t="s">
        <v>354</v>
      </c>
      <c r="E2096" t="s">
        <v>16</v>
      </c>
      <c r="F2096" t="s">
        <v>17</v>
      </c>
      <c r="G2096" t="s">
        <v>18</v>
      </c>
      <c r="H2096" t="s">
        <v>19</v>
      </c>
      <c r="I2096" s="1">
        <v>41843</v>
      </c>
      <c r="J2096">
        <v>2014</v>
      </c>
      <c r="K2096" t="s">
        <v>125</v>
      </c>
      <c r="L2096" t="s">
        <v>126</v>
      </c>
      <c r="M2096" s="1">
        <v>41707</v>
      </c>
      <c r="N2096">
        <v>42</v>
      </c>
      <c r="O2096">
        <f>STANDARDIZE(N2096,$N$8,$N$9)</f>
        <v>0.11593226436889398</v>
      </c>
      <c r="P2096">
        <f>ABS($J$3-O2096)</f>
        <v>0.64329848814578439</v>
      </c>
      <c r="Q2096">
        <f>ABS($J$4-O2096)</f>
        <v>2.0728506840253051</v>
      </c>
      <c r="R2096">
        <f>ABS($J$5-O2096)</f>
        <v>0.26804103672741014</v>
      </c>
      <c r="S2096">
        <f>ABS($J$6-O2096)</f>
        <v>0.32164924407289214</v>
      </c>
      <c r="T2096">
        <f>MIN(P2096:S2096)</f>
        <v>0.26804103672741014</v>
      </c>
      <c r="U2096">
        <f>MATCH(T2096,P2096:S2096, 0)</f>
        <v>3</v>
      </c>
    </row>
    <row r="2097" spans="1:21" x14ac:dyDescent="0.35">
      <c r="A2097">
        <v>1</v>
      </c>
      <c r="B2097">
        <v>2086</v>
      </c>
      <c r="C2097" t="s">
        <v>312</v>
      </c>
      <c r="D2097" t="s">
        <v>313</v>
      </c>
      <c r="E2097" t="s">
        <v>24</v>
      </c>
      <c r="F2097" t="s">
        <v>253</v>
      </c>
      <c r="G2097" t="s">
        <v>398</v>
      </c>
      <c r="H2097" t="s">
        <v>399</v>
      </c>
      <c r="I2097" s="1">
        <v>41844</v>
      </c>
      <c r="J2097">
        <v>2014</v>
      </c>
      <c r="K2097" t="s">
        <v>125</v>
      </c>
      <c r="L2097" t="s">
        <v>126</v>
      </c>
      <c r="M2097" s="1">
        <v>41848</v>
      </c>
      <c r="N2097">
        <v>4</v>
      </c>
      <c r="O2097">
        <f>STANDARDIZE(N2097,$N$8,$N$9)</f>
        <v>-0.56310502867387835</v>
      </c>
      <c r="P2097">
        <f>ABS($J$3-O2097)</f>
        <v>3.5738804896987997E-2</v>
      </c>
      <c r="Q2097">
        <f>ABS($J$4-O2097)</f>
        <v>2.7518879770680771</v>
      </c>
      <c r="R2097">
        <f>ABS($J$5-O2097)</f>
        <v>0.41099625631536219</v>
      </c>
      <c r="S2097">
        <f>ABS($J$6-O2097)</f>
        <v>1.0006865371156644</v>
      </c>
      <c r="T2097">
        <f>MIN(P2097:S2097)</f>
        <v>3.5738804896987997E-2</v>
      </c>
      <c r="U2097">
        <f>MATCH(T2097,P2097:S2097, 0)</f>
        <v>1</v>
      </c>
    </row>
    <row r="2098" spans="1:21" x14ac:dyDescent="0.35">
      <c r="A2098">
        <v>1</v>
      </c>
      <c r="B2098">
        <v>2087</v>
      </c>
      <c r="C2098" t="s">
        <v>67</v>
      </c>
      <c r="D2098" t="s">
        <v>68</v>
      </c>
      <c r="E2098" t="s">
        <v>121</v>
      </c>
      <c r="F2098" t="s">
        <v>122</v>
      </c>
      <c r="G2098" t="s">
        <v>123</v>
      </c>
      <c r="H2098" t="s">
        <v>124</v>
      </c>
      <c r="I2098" s="1">
        <v>41844</v>
      </c>
      <c r="J2098">
        <v>2014</v>
      </c>
      <c r="K2098" t="s">
        <v>41</v>
      </c>
      <c r="L2098" t="s">
        <v>42</v>
      </c>
      <c r="M2098" s="1">
        <v>41737</v>
      </c>
      <c r="N2098">
        <v>11</v>
      </c>
      <c r="O2098">
        <f>STANDARDIZE(N2098,$N$8,$N$9)</f>
        <v>-0.43801921153442031</v>
      </c>
      <c r="P2098">
        <f>ABS($J$3-O2098)</f>
        <v>8.9347012242470047E-2</v>
      </c>
      <c r="Q2098">
        <f>ABS($J$4-O2098)</f>
        <v>2.6268021599286193</v>
      </c>
      <c r="R2098">
        <f>ABS($J$5-O2098)</f>
        <v>0.28591043917590414</v>
      </c>
      <c r="S2098">
        <f>ABS($J$6-O2098)</f>
        <v>0.87560071997620637</v>
      </c>
      <c r="T2098">
        <f>MIN(P2098:S2098)</f>
        <v>8.9347012242470047E-2</v>
      </c>
      <c r="U2098">
        <f>MATCH(T2098,P2098:S2098, 0)</f>
        <v>1</v>
      </c>
    </row>
    <row r="2099" spans="1:21" x14ac:dyDescent="0.35">
      <c r="A2099">
        <v>1</v>
      </c>
      <c r="B2099">
        <v>2088</v>
      </c>
      <c r="C2099" t="s">
        <v>184</v>
      </c>
      <c r="D2099" t="s">
        <v>185</v>
      </c>
      <c r="E2099" t="s">
        <v>131</v>
      </c>
      <c r="F2099" t="s">
        <v>132</v>
      </c>
      <c r="G2099" t="s">
        <v>211</v>
      </c>
      <c r="H2099" t="s">
        <v>212</v>
      </c>
      <c r="I2099" s="1">
        <v>41844</v>
      </c>
      <c r="J2099">
        <v>2014</v>
      </c>
      <c r="K2099" t="s">
        <v>125</v>
      </c>
      <c r="L2099" t="s">
        <v>126</v>
      </c>
      <c r="M2099" s="1">
        <v>41859</v>
      </c>
      <c r="N2099">
        <v>15</v>
      </c>
      <c r="O2099">
        <f>STANDARDIZE(N2099,$N$8,$N$9)</f>
        <v>-0.36654160174044426</v>
      </c>
      <c r="P2099">
        <f>ABS($J$3-O2099)</f>
        <v>0.1608246220364461</v>
      </c>
      <c r="Q2099">
        <f>ABS($J$4-O2099)</f>
        <v>2.5553245501346433</v>
      </c>
      <c r="R2099">
        <f>ABS($J$5-O2099)</f>
        <v>0.21443282938192809</v>
      </c>
      <c r="S2099">
        <f>ABS($J$6-O2099)</f>
        <v>0.80412311018223037</v>
      </c>
      <c r="T2099">
        <f>MIN(P2099:S2099)</f>
        <v>0.1608246220364461</v>
      </c>
      <c r="U2099">
        <f>MATCH(T2099,P2099:S2099, 0)</f>
        <v>1</v>
      </c>
    </row>
    <row r="2100" spans="1:21" x14ac:dyDescent="0.35">
      <c r="A2100">
        <v>3</v>
      </c>
      <c r="B2100">
        <v>2089</v>
      </c>
      <c r="C2100" t="s">
        <v>30</v>
      </c>
      <c r="D2100" t="s">
        <v>31</v>
      </c>
      <c r="E2100" t="s">
        <v>84</v>
      </c>
      <c r="F2100" t="s">
        <v>85</v>
      </c>
      <c r="G2100" t="s">
        <v>153</v>
      </c>
      <c r="H2100" t="s">
        <v>154</v>
      </c>
      <c r="I2100" s="1">
        <v>41844</v>
      </c>
      <c r="J2100">
        <v>2014</v>
      </c>
      <c r="K2100" t="s">
        <v>77</v>
      </c>
      <c r="L2100" t="s">
        <v>78</v>
      </c>
      <c r="M2100" s="1">
        <v>41981</v>
      </c>
      <c r="N2100">
        <v>19</v>
      </c>
      <c r="O2100">
        <f>STANDARDIZE(N2100,$N$8,$N$9)</f>
        <v>-0.29506399194646826</v>
      </c>
      <c r="P2100">
        <f>ABS($J$3-O2100)</f>
        <v>0.23230223183042209</v>
      </c>
      <c r="Q2100">
        <f>ABS($J$4-O2100)</f>
        <v>2.4838469403406673</v>
      </c>
      <c r="R2100">
        <f>ABS($J$5-O2100)</f>
        <v>0.1429552195879521</v>
      </c>
      <c r="S2100">
        <f>ABS($J$6-O2100)</f>
        <v>0.73264550038825438</v>
      </c>
      <c r="T2100">
        <f>MIN(P2100:S2100)</f>
        <v>0.1429552195879521</v>
      </c>
      <c r="U2100">
        <f>MATCH(T2100,P2100:S2100, 0)</f>
        <v>3</v>
      </c>
    </row>
    <row r="2101" spans="1:21" x14ac:dyDescent="0.35">
      <c r="A2101">
        <v>3</v>
      </c>
      <c r="B2101">
        <v>2090</v>
      </c>
      <c r="C2101" t="s">
        <v>67</v>
      </c>
      <c r="D2101" t="s">
        <v>68</v>
      </c>
      <c r="E2101" t="s">
        <v>43</v>
      </c>
      <c r="F2101" t="s">
        <v>35</v>
      </c>
      <c r="G2101" t="s">
        <v>127</v>
      </c>
      <c r="H2101" t="s">
        <v>128</v>
      </c>
      <c r="I2101" s="1">
        <v>41844</v>
      </c>
      <c r="J2101">
        <v>2014</v>
      </c>
      <c r="K2101" t="s">
        <v>41</v>
      </c>
      <c r="L2101" t="s">
        <v>42</v>
      </c>
      <c r="M2101" s="1">
        <v>41981</v>
      </c>
      <c r="N2101">
        <v>19</v>
      </c>
      <c r="O2101">
        <f>STANDARDIZE(N2101,$N$8,$N$9)</f>
        <v>-0.29506399194646826</v>
      </c>
      <c r="P2101">
        <f>ABS($J$3-O2101)</f>
        <v>0.23230223183042209</v>
      </c>
      <c r="Q2101">
        <f>ABS($J$4-O2101)</f>
        <v>2.4838469403406673</v>
      </c>
      <c r="R2101">
        <f>ABS($J$5-O2101)</f>
        <v>0.1429552195879521</v>
      </c>
      <c r="S2101">
        <f>ABS($J$6-O2101)</f>
        <v>0.73264550038825438</v>
      </c>
      <c r="T2101">
        <f>MIN(P2101:S2101)</f>
        <v>0.1429552195879521</v>
      </c>
      <c r="U2101">
        <f>MATCH(T2101,P2101:S2101, 0)</f>
        <v>3</v>
      </c>
    </row>
    <row r="2102" spans="1:21" x14ac:dyDescent="0.35">
      <c r="A2102">
        <v>3</v>
      </c>
      <c r="B2102">
        <v>2091</v>
      </c>
      <c r="C2102" t="s">
        <v>14</v>
      </c>
      <c r="D2102" t="s">
        <v>15</v>
      </c>
      <c r="E2102" t="s">
        <v>163</v>
      </c>
      <c r="F2102" t="s">
        <v>59</v>
      </c>
      <c r="G2102" t="s">
        <v>164</v>
      </c>
      <c r="H2102" t="s">
        <v>165</v>
      </c>
      <c r="I2102" s="1">
        <v>41844</v>
      </c>
      <c r="J2102">
        <v>2014</v>
      </c>
      <c r="K2102" t="s">
        <v>227</v>
      </c>
      <c r="L2102" t="s">
        <v>228</v>
      </c>
      <c r="M2102" s="1">
        <v>41875</v>
      </c>
      <c r="N2102">
        <v>31</v>
      </c>
      <c r="O2102">
        <f>STANDARDIZE(N2102,$N$8,$N$9)</f>
        <v>-8.0631162564540129E-2</v>
      </c>
      <c r="P2102">
        <f>ABS($J$3-O2102)</f>
        <v>0.44673506121235024</v>
      </c>
      <c r="Q2102">
        <f>ABS($J$4-O2102)</f>
        <v>2.2694141109587389</v>
      </c>
      <c r="R2102">
        <f>ABS($J$5-O2102)</f>
        <v>7.1477609793976035E-2</v>
      </c>
      <c r="S2102">
        <f>ABS($J$6-O2102)</f>
        <v>0.51821267100632629</v>
      </c>
      <c r="T2102">
        <f>MIN(P2102:S2102)</f>
        <v>7.1477609793976035E-2</v>
      </c>
      <c r="U2102">
        <f>MATCH(T2102,P2102:S2102, 0)</f>
        <v>3</v>
      </c>
    </row>
    <row r="2103" spans="1:21" x14ac:dyDescent="0.35">
      <c r="A2103">
        <v>3</v>
      </c>
      <c r="B2103">
        <v>2092</v>
      </c>
      <c r="C2103" t="s">
        <v>14</v>
      </c>
      <c r="D2103" t="s">
        <v>15</v>
      </c>
      <c r="E2103" t="s">
        <v>163</v>
      </c>
      <c r="F2103" t="s">
        <v>59</v>
      </c>
      <c r="G2103" t="s">
        <v>164</v>
      </c>
      <c r="H2103" t="s">
        <v>165</v>
      </c>
      <c r="I2103" s="1">
        <v>41844</v>
      </c>
      <c r="J2103">
        <v>2014</v>
      </c>
      <c r="K2103" t="s">
        <v>227</v>
      </c>
      <c r="L2103" t="s">
        <v>228</v>
      </c>
      <c r="M2103" s="1">
        <v>41875</v>
      </c>
      <c r="N2103">
        <v>31</v>
      </c>
      <c r="O2103">
        <f>STANDARDIZE(N2103,$N$8,$N$9)</f>
        <v>-8.0631162564540129E-2</v>
      </c>
      <c r="P2103">
        <f>ABS($J$3-O2103)</f>
        <v>0.44673506121235024</v>
      </c>
      <c r="Q2103">
        <f>ABS($J$4-O2103)</f>
        <v>2.2694141109587389</v>
      </c>
      <c r="R2103">
        <f>ABS($J$5-O2103)</f>
        <v>7.1477609793976035E-2</v>
      </c>
      <c r="S2103">
        <f>ABS($J$6-O2103)</f>
        <v>0.51821267100632629</v>
      </c>
      <c r="T2103">
        <f>MIN(P2103:S2103)</f>
        <v>7.1477609793976035E-2</v>
      </c>
      <c r="U2103">
        <f>MATCH(T2103,P2103:S2103, 0)</f>
        <v>3</v>
      </c>
    </row>
    <row r="2104" spans="1:21" x14ac:dyDescent="0.35">
      <c r="A2104">
        <v>3</v>
      </c>
      <c r="B2104">
        <v>2093</v>
      </c>
      <c r="C2104" t="s">
        <v>14</v>
      </c>
      <c r="D2104" t="s">
        <v>15</v>
      </c>
      <c r="E2104" t="s">
        <v>149</v>
      </c>
      <c r="F2104" t="s">
        <v>150</v>
      </c>
      <c r="G2104" t="s">
        <v>215</v>
      </c>
      <c r="H2104" t="s">
        <v>216</v>
      </c>
      <c r="I2104" s="1">
        <v>41844</v>
      </c>
      <c r="J2104">
        <v>2014</v>
      </c>
      <c r="K2104" t="s">
        <v>77</v>
      </c>
      <c r="L2104" t="s">
        <v>78</v>
      </c>
      <c r="M2104" s="1">
        <v>41648</v>
      </c>
      <c r="N2104">
        <v>39</v>
      </c>
      <c r="O2104">
        <f>STANDARDIZE(N2104,$N$8,$N$9)</f>
        <v>6.2324057023411948E-2</v>
      </c>
      <c r="P2104">
        <f>ABS($J$3-O2104)</f>
        <v>0.58969028080030228</v>
      </c>
      <c r="Q2104">
        <f>ABS($J$4-O2104)</f>
        <v>2.1264588913707869</v>
      </c>
      <c r="R2104">
        <f>ABS($J$5-O2104)</f>
        <v>0.21443282938192812</v>
      </c>
      <c r="S2104">
        <f>ABS($J$6-O2104)</f>
        <v>0.37525745141837419</v>
      </c>
      <c r="T2104">
        <f>MIN(P2104:S2104)</f>
        <v>0.21443282938192812</v>
      </c>
      <c r="U2104">
        <f>MATCH(T2104,P2104:S2104, 0)</f>
        <v>3</v>
      </c>
    </row>
    <row r="2105" spans="1:21" x14ac:dyDescent="0.35">
      <c r="A2105">
        <v>4</v>
      </c>
      <c r="B2105">
        <v>2094</v>
      </c>
      <c r="C2105" t="s">
        <v>184</v>
      </c>
      <c r="D2105" t="s">
        <v>185</v>
      </c>
      <c r="E2105" t="s">
        <v>16</v>
      </c>
      <c r="F2105" t="s">
        <v>17</v>
      </c>
      <c r="G2105" t="s">
        <v>137</v>
      </c>
      <c r="H2105" t="s">
        <v>138</v>
      </c>
      <c r="I2105" s="1">
        <v>41844</v>
      </c>
      <c r="J2105">
        <v>2014</v>
      </c>
      <c r="K2105" t="s">
        <v>77</v>
      </c>
      <c r="L2105" t="s">
        <v>78</v>
      </c>
      <c r="M2105" s="1">
        <v>41905</v>
      </c>
      <c r="N2105">
        <v>61</v>
      </c>
      <c r="O2105">
        <f>STANDARDIZE(N2105,$N$8,$N$9)</f>
        <v>0.45545091089028017</v>
      </c>
      <c r="P2105">
        <f>ABS($J$3-O2105)</f>
        <v>0.98281713466717058</v>
      </c>
      <c r="Q2105">
        <f>ABS($J$4-O2105)</f>
        <v>1.7333320375039187</v>
      </c>
      <c r="R2105">
        <f>ABS($J$5-O2105)</f>
        <v>0.60755968324879639</v>
      </c>
      <c r="S2105">
        <f>ABS($J$6-O2105)</f>
        <v>1.7869402448494054E-2</v>
      </c>
      <c r="T2105">
        <f>MIN(P2105:S2105)</f>
        <v>1.7869402448494054E-2</v>
      </c>
      <c r="U2105">
        <f>MATCH(T2105,P2105:S2105, 0)</f>
        <v>4</v>
      </c>
    </row>
    <row r="2106" spans="1:21" x14ac:dyDescent="0.35">
      <c r="A2106">
        <v>1</v>
      </c>
      <c r="B2106">
        <v>2095</v>
      </c>
      <c r="C2106" t="s">
        <v>30</v>
      </c>
      <c r="D2106" t="s">
        <v>31</v>
      </c>
      <c r="E2106" t="s">
        <v>52</v>
      </c>
      <c r="F2106" t="s">
        <v>53</v>
      </c>
      <c r="G2106" t="s">
        <v>248</v>
      </c>
      <c r="H2106" t="s">
        <v>249</v>
      </c>
      <c r="I2106" s="1">
        <v>41845</v>
      </c>
      <c r="J2106">
        <v>2014</v>
      </c>
      <c r="K2106" t="s">
        <v>125</v>
      </c>
      <c r="L2106" t="s">
        <v>126</v>
      </c>
      <c r="M2106" s="1">
        <v>41647</v>
      </c>
      <c r="N2106">
        <v>7</v>
      </c>
      <c r="O2106">
        <f>STANDARDIZE(N2106,$N$8,$N$9)</f>
        <v>-0.50949682132839635</v>
      </c>
      <c r="P2106">
        <f>ABS($J$3-O2106)</f>
        <v>1.7869402448493998E-2</v>
      </c>
      <c r="Q2106">
        <f>ABS($J$4-O2106)</f>
        <v>2.6982797697225953</v>
      </c>
      <c r="R2106">
        <f>ABS($J$5-O2106)</f>
        <v>0.35738804896988019</v>
      </c>
      <c r="S2106">
        <f>ABS($J$6-O2106)</f>
        <v>0.94707832977018247</v>
      </c>
      <c r="T2106">
        <f>MIN(P2106:S2106)</f>
        <v>1.7869402448493998E-2</v>
      </c>
      <c r="U2106">
        <f>MATCH(T2106,P2106:S2106, 0)</f>
        <v>1</v>
      </c>
    </row>
    <row r="2107" spans="1:21" x14ac:dyDescent="0.35">
      <c r="A2107">
        <v>1</v>
      </c>
      <c r="B2107">
        <v>2096</v>
      </c>
      <c r="C2107" t="s">
        <v>14</v>
      </c>
      <c r="D2107" t="s">
        <v>15</v>
      </c>
      <c r="E2107" t="s">
        <v>73</v>
      </c>
      <c r="F2107" t="s">
        <v>74</v>
      </c>
      <c r="G2107" t="s">
        <v>75</v>
      </c>
      <c r="H2107" t="s">
        <v>76</v>
      </c>
      <c r="I2107" s="1">
        <v>41845</v>
      </c>
      <c r="J2107">
        <v>2014</v>
      </c>
      <c r="K2107" t="s">
        <v>166</v>
      </c>
      <c r="L2107" t="s">
        <v>167</v>
      </c>
      <c r="M2107" s="1">
        <v>41706</v>
      </c>
      <c r="N2107">
        <v>9</v>
      </c>
      <c r="O2107">
        <f>STANDARDIZE(N2107,$N$8,$N$9)</f>
        <v>-0.4737580164314083</v>
      </c>
      <c r="P2107">
        <f>ABS($J$3-O2107)</f>
        <v>5.3608207345482051E-2</v>
      </c>
      <c r="Q2107">
        <f>ABS($J$4-O2107)</f>
        <v>2.6625409648256073</v>
      </c>
      <c r="R2107">
        <f>ABS($J$5-O2107)</f>
        <v>0.32164924407289214</v>
      </c>
      <c r="S2107">
        <f>ABS($J$6-O2107)</f>
        <v>0.91133952487319436</v>
      </c>
      <c r="T2107">
        <f>MIN(P2107:S2107)</f>
        <v>5.3608207345482051E-2</v>
      </c>
      <c r="U2107">
        <f>MATCH(T2107,P2107:S2107, 0)</f>
        <v>1</v>
      </c>
    </row>
    <row r="2108" spans="1:21" x14ac:dyDescent="0.35">
      <c r="A2108">
        <v>3</v>
      </c>
      <c r="B2108">
        <v>2097</v>
      </c>
      <c r="C2108" t="s">
        <v>14</v>
      </c>
      <c r="D2108" t="s">
        <v>15</v>
      </c>
      <c r="E2108" t="s">
        <v>79</v>
      </c>
      <c r="F2108" t="s">
        <v>35</v>
      </c>
      <c r="G2108" t="s">
        <v>200</v>
      </c>
      <c r="H2108" t="s">
        <v>201</v>
      </c>
      <c r="I2108" s="1">
        <v>41845</v>
      </c>
      <c r="J2108">
        <v>2014</v>
      </c>
      <c r="K2108" t="s">
        <v>77</v>
      </c>
      <c r="L2108" t="s">
        <v>78</v>
      </c>
      <c r="M2108" s="1">
        <v>41866</v>
      </c>
      <c r="N2108">
        <v>21</v>
      </c>
      <c r="O2108">
        <f>STANDARDIZE(N2108,$N$8,$N$9)</f>
        <v>-0.25932518704948021</v>
      </c>
      <c r="P2108">
        <f>ABS($J$3-O2108)</f>
        <v>0.26804103672741014</v>
      </c>
      <c r="Q2108">
        <f>ABS($J$4-O2108)</f>
        <v>2.4481081354436793</v>
      </c>
      <c r="R2108">
        <f>ABS($J$5-O2108)</f>
        <v>0.10721641469096405</v>
      </c>
      <c r="S2108">
        <f>ABS($J$6-O2108)</f>
        <v>0.69690669549126638</v>
      </c>
      <c r="T2108">
        <f>MIN(P2108:S2108)</f>
        <v>0.10721641469096405</v>
      </c>
      <c r="U2108">
        <f>MATCH(T2108,P2108:S2108, 0)</f>
        <v>3</v>
      </c>
    </row>
    <row r="2109" spans="1:21" x14ac:dyDescent="0.35">
      <c r="A2109">
        <v>3</v>
      </c>
      <c r="B2109">
        <v>2098</v>
      </c>
      <c r="C2109" t="s">
        <v>112</v>
      </c>
      <c r="D2109" t="s">
        <v>113</v>
      </c>
      <c r="E2109" t="s">
        <v>34</v>
      </c>
      <c r="F2109" t="s">
        <v>35</v>
      </c>
      <c r="G2109" t="s">
        <v>36</v>
      </c>
      <c r="H2109" t="s">
        <v>37</v>
      </c>
      <c r="I2109" s="1">
        <v>41845</v>
      </c>
      <c r="J2109">
        <v>2014</v>
      </c>
      <c r="K2109" t="s">
        <v>77</v>
      </c>
      <c r="L2109" t="s">
        <v>78</v>
      </c>
      <c r="M2109" s="1">
        <v>41870</v>
      </c>
      <c r="N2109">
        <v>25</v>
      </c>
      <c r="O2109">
        <f>STANDARDIZE(N2109,$N$8,$N$9)</f>
        <v>-0.18784757725550419</v>
      </c>
      <c r="P2109">
        <f>ABS($J$3-O2109)</f>
        <v>0.33951864652138619</v>
      </c>
      <c r="Q2109">
        <f>ABS($J$4-O2109)</f>
        <v>2.3766305256497033</v>
      </c>
      <c r="R2109">
        <f>ABS($J$5-O2109)</f>
        <v>3.5738804896988025E-2</v>
      </c>
      <c r="S2109">
        <f>ABS($J$6-O2109)</f>
        <v>0.62542908569729028</v>
      </c>
      <c r="T2109">
        <f>MIN(P2109:S2109)</f>
        <v>3.5738804896988025E-2</v>
      </c>
      <c r="U2109">
        <f>MATCH(T2109,P2109:S2109, 0)</f>
        <v>3</v>
      </c>
    </row>
    <row r="2110" spans="1:21" x14ac:dyDescent="0.35">
      <c r="A2110">
        <v>3</v>
      </c>
      <c r="B2110">
        <v>2099</v>
      </c>
      <c r="C2110" t="s">
        <v>404</v>
      </c>
      <c r="D2110" t="s">
        <v>405</v>
      </c>
      <c r="E2110" t="s">
        <v>149</v>
      </c>
      <c r="F2110" t="s">
        <v>150</v>
      </c>
      <c r="G2110" t="s">
        <v>151</v>
      </c>
      <c r="H2110" t="s">
        <v>152</v>
      </c>
      <c r="I2110" s="1">
        <v>41845</v>
      </c>
      <c r="J2110">
        <v>2014</v>
      </c>
      <c r="K2110" t="s">
        <v>77</v>
      </c>
      <c r="L2110" t="s">
        <v>78</v>
      </c>
      <c r="M2110" s="1">
        <v>41871</v>
      </c>
      <c r="N2110">
        <v>26</v>
      </c>
      <c r="O2110">
        <f>STANDARDIZE(N2110,$N$8,$N$9)</f>
        <v>-0.16997817480701016</v>
      </c>
      <c r="P2110">
        <f>ABS($J$3-O2110)</f>
        <v>0.35738804896988019</v>
      </c>
      <c r="Q2110">
        <f>ABS($J$4-O2110)</f>
        <v>2.3587611232012091</v>
      </c>
      <c r="R2110">
        <f>ABS($J$5-O2110)</f>
        <v>1.7869402448493998E-2</v>
      </c>
      <c r="S2110">
        <f>ABS($J$6-O2110)</f>
        <v>0.60755968324879628</v>
      </c>
      <c r="T2110">
        <f>MIN(P2110:S2110)</f>
        <v>1.7869402448493998E-2</v>
      </c>
      <c r="U2110">
        <f>MATCH(T2110,P2110:S2110, 0)</f>
        <v>3</v>
      </c>
    </row>
    <row r="2111" spans="1:21" x14ac:dyDescent="0.35">
      <c r="A2111">
        <v>3</v>
      </c>
      <c r="B2111">
        <v>2100</v>
      </c>
      <c r="C2111" t="s">
        <v>239</v>
      </c>
      <c r="D2111" t="s">
        <v>240</v>
      </c>
      <c r="E2111" t="s">
        <v>34</v>
      </c>
      <c r="F2111" t="s">
        <v>35</v>
      </c>
      <c r="G2111" t="s">
        <v>36</v>
      </c>
      <c r="H2111" t="s">
        <v>37</v>
      </c>
      <c r="I2111" s="1">
        <v>41845</v>
      </c>
      <c r="J2111">
        <v>2014</v>
      </c>
      <c r="K2111" t="s">
        <v>77</v>
      </c>
      <c r="L2111" t="s">
        <v>78</v>
      </c>
      <c r="M2111" s="1">
        <v>41873</v>
      </c>
      <c r="N2111">
        <v>28</v>
      </c>
      <c r="O2111">
        <f>STANDARDIZE(N2111,$N$8,$N$9)</f>
        <v>-0.13423936991002217</v>
      </c>
      <c r="P2111">
        <f>ABS($J$3-O2111)</f>
        <v>0.39312685386686819</v>
      </c>
      <c r="Q2111">
        <f>ABS($J$4-O2111)</f>
        <v>2.3230223183042211</v>
      </c>
      <c r="R2111">
        <f>ABS($J$5-O2111)</f>
        <v>1.7869402448493998E-2</v>
      </c>
      <c r="S2111">
        <f>ABS($J$6-O2111)</f>
        <v>0.57182087835180828</v>
      </c>
      <c r="T2111">
        <f>MIN(P2111:S2111)</f>
        <v>1.7869402448493998E-2</v>
      </c>
      <c r="U2111">
        <f>MATCH(T2111,P2111:S2111, 0)</f>
        <v>3</v>
      </c>
    </row>
    <row r="2112" spans="1:21" x14ac:dyDescent="0.35">
      <c r="A2112">
        <v>3</v>
      </c>
      <c r="B2112">
        <v>2101</v>
      </c>
      <c r="C2112" t="s">
        <v>67</v>
      </c>
      <c r="D2112" t="s">
        <v>68</v>
      </c>
      <c r="E2112" t="s">
        <v>52</v>
      </c>
      <c r="F2112" t="s">
        <v>53</v>
      </c>
      <c r="G2112" t="s">
        <v>248</v>
      </c>
      <c r="H2112" t="s">
        <v>249</v>
      </c>
      <c r="I2112" s="1">
        <v>41845</v>
      </c>
      <c r="J2112">
        <v>2014</v>
      </c>
      <c r="K2112" t="s">
        <v>41</v>
      </c>
      <c r="L2112" t="s">
        <v>42</v>
      </c>
      <c r="M2112" s="1">
        <v>41873</v>
      </c>
      <c r="N2112">
        <v>28</v>
      </c>
      <c r="O2112">
        <f>STANDARDIZE(N2112,$N$8,$N$9)</f>
        <v>-0.13423936991002217</v>
      </c>
      <c r="P2112">
        <f>ABS($J$3-O2112)</f>
        <v>0.39312685386686819</v>
      </c>
      <c r="Q2112">
        <f>ABS($J$4-O2112)</f>
        <v>2.3230223183042211</v>
      </c>
      <c r="R2112">
        <f>ABS($J$5-O2112)</f>
        <v>1.7869402448493998E-2</v>
      </c>
      <c r="S2112">
        <f>ABS($J$6-O2112)</f>
        <v>0.57182087835180828</v>
      </c>
      <c r="T2112">
        <f>MIN(P2112:S2112)</f>
        <v>1.7869402448493998E-2</v>
      </c>
      <c r="U2112">
        <f>MATCH(T2112,P2112:S2112, 0)</f>
        <v>3</v>
      </c>
    </row>
    <row r="2113" spans="1:21" x14ac:dyDescent="0.35">
      <c r="A2113">
        <v>3</v>
      </c>
      <c r="B2113">
        <v>2102</v>
      </c>
      <c r="C2113" t="s">
        <v>30</v>
      </c>
      <c r="D2113" t="s">
        <v>31</v>
      </c>
      <c r="E2113" t="s">
        <v>149</v>
      </c>
      <c r="F2113" t="s">
        <v>150</v>
      </c>
      <c r="G2113" t="s">
        <v>151</v>
      </c>
      <c r="H2113" t="s">
        <v>152</v>
      </c>
      <c r="I2113" s="1">
        <v>41845</v>
      </c>
      <c r="J2113">
        <v>2014</v>
      </c>
      <c r="K2113" t="s">
        <v>176</v>
      </c>
      <c r="L2113" t="s">
        <v>177</v>
      </c>
      <c r="M2113" s="1">
        <v>41873</v>
      </c>
      <c r="N2113">
        <v>28</v>
      </c>
      <c r="O2113">
        <f>STANDARDIZE(N2113,$N$8,$N$9)</f>
        <v>-0.13423936991002217</v>
      </c>
      <c r="P2113">
        <f>ABS($J$3-O2113)</f>
        <v>0.39312685386686819</v>
      </c>
      <c r="Q2113">
        <f>ABS($J$4-O2113)</f>
        <v>2.3230223183042211</v>
      </c>
      <c r="R2113">
        <f>ABS($J$5-O2113)</f>
        <v>1.7869402448493998E-2</v>
      </c>
      <c r="S2113">
        <f>ABS($J$6-O2113)</f>
        <v>0.57182087835180828</v>
      </c>
      <c r="T2113">
        <f>MIN(P2113:S2113)</f>
        <v>1.7869402448493998E-2</v>
      </c>
      <c r="U2113">
        <f>MATCH(T2113,P2113:S2113, 0)</f>
        <v>3</v>
      </c>
    </row>
    <row r="2114" spans="1:21" x14ac:dyDescent="0.35">
      <c r="A2114">
        <v>3</v>
      </c>
      <c r="B2114">
        <v>2103</v>
      </c>
      <c r="C2114" t="s">
        <v>30</v>
      </c>
      <c r="D2114" t="s">
        <v>31</v>
      </c>
      <c r="E2114" t="s">
        <v>149</v>
      </c>
      <c r="F2114" t="s">
        <v>150</v>
      </c>
      <c r="G2114" t="s">
        <v>151</v>
      </c>
      <c r="H2114" t="s">
        <v>152</v>
      </c>
      <c r="I2114" s="1">
        <v>41845</v>
      </c>
      <c r="J2114">
        <v>2014</v>
      </c>
      <c r="K2114" t="s">
        <v>176</v>
      </c>
      <c r="L2114" t="s">
        <v>177</v>
      </c>
      <c r="M2114" s="1">
        <v>41873</v>
      </c>
      <c r="N2114">
        <v>28</v>
      </c>
      <c r="O2114">
        <f>STANDARDIZE(N2114,$N$8,$N$9)</f>
        <v>-0.13423936991002217</v>
      </c>
      <c r="P2114">
        <f>ABS($J$3-O2114)</f>
        <v>0.39312685386686819</v>
      </c>
      <c r="Q2114">
        <f>ABS($J$4-O2114)</f>
        <v>2.3230223183042211</v>
      </c>
      <c r="R2114">
        <f>ABS($J$5-O2114)</f>
        <v>1.7869402448493998E-2</v>
      </c>
      <c r="S2114">
        <f>ABS($J$6-O2114)</f>
        <v>0.57182087835180828</v>
      </c>
      <c r="T2114">
        <f>MIN(P2114:S2114)</f>
        <v>1.7869402448493998E-2</v>
      </c>
      <c r="U2114">
        <f>MATCH(T2114,P2114:S2114, 0)</f>
        <v>3</v>
      </c>
    </row>
    <row r="2115" spans="1:21" x14ac:dyDescent="0.35">
      <c r="A2115">
        <v>3</v>
      </c>
      <c r="B2115">
        <v>2104</v>
      </c>
      <c r="C2115" t="s">
        <v>88</v>
      </c>
      <c r="D2115" t="s">
        <v>89</v>
      </c>
      <c r="E2115" t="s">
        <v>84</v>
      </c>
      <c r="F2115" t="s">
        <v>85</v>
      </c>
      <c r="G2115" t="s">
        <v>86</v>
      </c>
      <c r="H2115" t="s">
        <v>87</v>
      </c>
      <c r="I2115" s="1">
        <v>41845</v>
      </c>
      <c r="J2115">
        <v>2014</v>
      </c>
      <c r="K2115" t="s">
        <v>41</v>
      </c>
      <c r="L2115" t="s">
        <v>42</v>
      </c>
      <c r="M2115" s="1">
        <v>41880</v>
      </c>
      <c r="N2115">
        <v>35</v>
      </c>
      <c r="O2115">
        <f>STANDARDIZE(N2115,$N$8,$N$9)</f>
        <v>-9.1535527705640905E-3</v>
      </c>
      <c r="P2115">
        <f>ABS($J$3-O2115)</f>
        <v>0.51821267100632629</v>
      </c>
      <c r="Q2115">
        <f>ABS($J$4-O2115)</f>
        <v>2.1979365011647629</v>
      </c>
      <c r="R2115">
        <f>ABS($J$5-O2115)</f>
        <v>0.14295521958795207</v>
      </c>
      <c r="S2115">
        <f>ABS($J$6-O2115)</f>
        <v>0.44673506121235018</v>
      </c>
      <c r="T2115">
        <f>MIN(P2115:S2115)</f>
        <v>0.14295521958795207</v>
      </c>
      <c r="U2115">
        <f>MATCH(T2115,P2115:S2115, 0)</f>
        <v>3</v>
      </c>
    </row>
    <row r="2116" spans="1:21" x14ac:dyDescent="0.35">
      <c r="A2116">
        <v>4</v>
      </c>
      <c r="B2116">
        <v>2105</v>
      </c>
      <c r="C2116" t="s">
        <v>30</v>
      </c>
      <c r="D2116" t="s">
        <v>31</v>
      </c>
      <c r="E2116" t="s">
        <v>43</v>
      </c>
      <c r="F2116" t="s">
        <v>35</v>
      </c>
      <c r="G2116" t="s">
        <v>48</v>
      </c>
      <c r="H2116" t="s">
        <v>49</v>
      </c>
      <c r="I2116" s="1">
        <v>41845</v>
      </c>
      <c r="J2116">
        <v>2014</v>
      </c>
      <c r="K2116" t="s">
        <v>69</v>
      </c>
      <c r="L2116" t="s">
        <v>70</v>
      </c>
      <c r="M2116" s="1">
        <v>41904</v>
      </c>
      <c r="N2116">
        <v>59</v>
      </c>
      <c r="O2116">
        <f>STANDARDIZE(N2116,$N$8,$N$9)</f>
        <v>0.41971210599329212</v>
      </c>
      <c r="P2116">
        <f>ABS($J$3-O2116)</f>
        <v>0.94707832977018247</v>
      </c>
      <c r="Q2116">
        <f>ABS($J$4-O2116)</f>
        <v>1.769070842400907</v>
      </c>
      <c r="R2116">
        <f>ABS($J$5-O2116)</f>
        <v>0.57182087835180828</v>
      </c>
      <c r="S2116">
        <f>ABS($J$6-O2116)</f>
        <v>1.7869402448493998E-2</v>
      </c>
      <c r="T2116">
        <f>MIN(P2116:S2116)</f>
        <v>1.7869402448493998E-2</v>
      </c>
      <c r="U2116">
        <f>MATCH(T2116,P2116:S2116, 0)</f>
        <v>4</v>
      </c>
    </row>
    <row r="2117" spans="1:21" x14ac:dyDescent="0.35">
      <c r="A2117">
        <v>3</v>
      </c>
      <c r="B2117">
        <v>2106</v>
      </c>
      <c r="C2117" t="s">
        <v>172</v>
      </c>
      <c r="D2117" t="s">
        <v>173</v>
      </c>
      <c r="E2117" t="s">
        <v>16</v>
      </c>
      <c r="F2117" t="s">
        <v>17</v>
      </c>
      <c r="G2117" t="s">
        <v>18</v>
      </c>
      <c r="H2117" t="s">
        <v>19</v>
      </c>
      <c r="I2117" s="1">
        <v>41846</v>
      </c>
      <c r="J2117">
        <v>2014</v>
      </c>
      <c r="K2117" t="s">
        <v>331</v>
      </c>
      <c r="L2117" t="s">
        <v>332</v>
      </c>
      <c r="M2117" s="1">
        <v>41768</v>
      </c>
      <c r="N2117">
        <v>41</v>
      </c>
      <c r="O2117">
        <f>STANDARDIZE(N2117,$N$8,$N$9)</f>
        <v>9.8062861920399966E-2</v>
      </c>
      <c r="P2117">
        <f>ABS($J$3-O2117)</f>
        <v>0.62542908569729028</v>
      </c>
      <c r="Q2117">
        <f>ABS($J$4-O2117)</f>
        <v>2.0907200864737989</v>
      </c>
      <c r="R2117">
        <f>ABS($J$5-O2117)</f>
        <v>0.25017163427891614</v>
      </c>
      <c r="S2117">
        <f>ABS($J$6-O2117)</f>
        <v>0.33951864652138614</v>
      </c>
      <c r="T2117">
        <f>MIN(P2117:S2117)</f>
        <v>0.25017163427891614</v>
      </c>
      <c r="U2117">
        <f>MATCH(T2117,P2117:S2117, 0)</f>
        <v>3</v>
      </c>
    </row>
    <row r="2118" spans="1:21" x14ac:dyDescent="0.35">
      <c r="A2118">
        <v>4</v>
      </c>
      <c r="B2118">
        <v>2107</v>
      </c>
      <c r="C2118" t="s">
        <v>30</v>
      </c>
      <c r="D2118" t="s">
        <v>31</v>
      </c>
      <c r="E2118" t="s">
        <v>149</v>
      </c>
      <c r="F2118" t="s">
        <v>150</v>
      </c>
      <c r="G2118" t="s">
        <v>151</v>
      </c>
      <c r="H2118" t="s">
        <v>152</v>
      </c>
      <c r="I2118" s="1">
        <v>41846</v>
      </c>
      <c r="J2118">
        <v>2014</v>
      </c>
      <c r="K2118" t="s">
        <v>233</v>
      </c>
      <c r="L2118" t="s">
        <v>234</v>
      </c>
      <c r="M2118" s="1">
        <v>41904</v>
      </c>
      <c r="N2118">
        <v>58</v>
      </c>
      <c r="O2118">
        <f>STANDARDIZE(N2118,$N$8,$N$9)</f>
        <v>0.40184270354479812</v>
      </c>
      <c r="P2118">
        <f>ABS($J$3-O2118)</f>
        <v>0.92920892732168847</v>
      </c>
      <c r="Q2118">
        <f>ABS($J$4-O2118)</f>
        <v>1.7869402448494007</v>
      </c>
      <c r="R2118">
        <f>ABS($J$5-O2118)</f>
        <v>0.55395147590331428</v>
      </c>
      <c r="S2118">
        <f>ABS($J$6-O2118)</f>
        <v>3.5738804896987997E-2</v>
      </c>
      <c r="T2118">
        <f>MIN(P2118:S2118)</f>
        <v>3.5738804896987997E-2</v>
      </c>
      <c r="U2118">
        <f>MATCH(T2118,P2118:S2118, 0)</f>
        <v>4</v>
      </c>
    </row>
    <row r="2119" spans="1:21" x14ac:dyDescent="0.35">
      <c r="A2119">
        <v>1</v>
      </c>
      <c r="B2119">
        <v>2108</v>
      </c>
      <c r="C2119" t="s">
        <v>270</v>
      </c>
      <c r="D2119" t="s">
        <v>271</v>
      </c>
      <c r="E2119" t="s">
        <v>79</v>
      </c>
      <c r="F2119" t="s">
        <v>35</v>
      </c>
      <c r="G2119" t="s">
        <v>80</v>
      </c>
      <c r="H2119" t="s">
        <v>81</v>
      </c>
      <c r="I2119" s="1">
        <v>41847</v>
      </c>
      <c r="J2119">
        <v>2014</v>
      </c>
      <c r="K2119" t="s">
        <v>41</v>
      </c>
      <c r="L2119" t="s">
        <v>42</v>
      </c>
      <c r="M2119" s="1">
        <v>41849</v>
      </c>
      <c r="N2119">
        <v>2</v>
      </c>
      <c r="O2119">
        <f>STANDARDIZE(N2119,$N$8,$N$9)</f>
        <v>-0.59884383357086635</v>
      </c>
      <c r="P2119">
        <f>ABS($J$3-O2119)</f>
        <v>7.1477609793975994E-2</v>
      </c>
      <c r="Q2119">
        <f>ABS($J$4-O2119)</f>
        <v>2.7876267819650655</v>
      </c>
      <c r="R2119">
        <f>ABS($J$5-O2119)</f>
        <v>0.44673506121235018</v>
      </c>
      <c r="S2119">
        <f>ABS($J$6-O2119)</f>
        <v>1.0364253420126524</v>
      </c>
      <c r="T2119">
        <f>MIN(P2119:S2119)</f>
        <v>7.1477609793975994E-2</v>
      </c>
      <c r="U2119">
        <f>MATCH(T2119,P2119:S2119, 0)</f>
        <v>1</v>
      </c>
    </row>
    <row r="2120" spans="1:21" x14ac:dyDescent="0.35">
      <c r="A2120">
        <v>3</v>
      </c>
      <c r="B2120">
        <v>2109</v>
      </c>
      <c r="C2120" t="s">
        <v>30</v>
      </c>
      <c r="D2120" t="s">
        <v>31</v>
      </c>
      <c r="E2120" t="s">
        <v>163</v>
      </c>
      <c r="F2120" t="s">
        <v>59</v>
      </c>
      <c r="G2120" t="s">
        <v>282</v>
      </c>
      <c r="H2120" t="s">
        <v>283</v>
      </c>
      <c r="I2120" s="1">
        <v>41847</v>
      </c>
      <c r="J2120">
        <v>2014</v>
      </c>
      <c r="K2120" t="s">
        <v>155</v>
      </c>
      <c r="L2120" t="s">
        <v>156</v>
      </c>
      <c r="M2120" s="1">
        <v>41864</v>
      </c>
      <c r="N2120">
        <v>17</v>
      </c>
      <c r="O2120">
        <f>STANDARDIZE(N2120,$N$8,$N$9)</f>
        <v>-0.33080279684345626</v>
      </c>
      <c r="P2120">
        <f>ABS($J$3-O2120)</f>
        <v>0.19656342693343409</v>
      </c>
      <c r="Q2120">
        <f>ABS($J$4-O2120)</f>
        <v>2.5195857452376553</v>
      </c>
      <c r="R2120">
        <f>ABS($J$5-O2120)</f>
        <v>0.17869402448494009</v>
      </c>
      <c r="S2120">
        <f>ABS($J$6-O2120)</f>
        <v>0.76838430528524237</v>
      </c>
      <c r="T2120">
        <f>MIN(P2120:S2120)</f>
        <v>0.17869402448494009</v>
      </c>
      <c r="U2120">
        <f>MATCH(T2120,P2120:S2120, 0)</f>
        <v>3</v>
      </c>
    </row>
    <row r="2121" spans="1:21" x14ac:dyDescent="0.35">
      <c r="A2121">
        <v>3</v>
      </c>
      <c r="B2121">
        <v>2110</v>
      </c>
      <c r="C2121" t="s">
        <v>178</v>
      </c>
      <c r="D2121" t="s">
        <v>179</v>
      </c>
      <c r="E2121" t="s">
        <v>16</v>
      </c>
      <c r="F2121" t="s">
        <v>17</v>
      </c>
      <c r="G2121" t="s">
        <v>344</v>
      </c>
      <c r="H2121" t="s">
        <v>345</v>
      </c>
      <c r="I2121" s="1">
        <v>41847</v>
      </c>
      <c r="J2121">
        <v>2014</v>
      </c>
      <c r="K2121" t="s">
        <v>77</v>
      </c>
      <c r="L2121" t="s">
        <v>78</v>
      </c>
      <c r="M2121" s="1">
        <v>41873</v>
      </c>
      <c r="N2121">
        <v>26</v>
      </c>
      <c r="O2121">
        <f>STANDARDIZE(N2121,$N$8,$N$9)</f>
        <v>-0.16997817480701016</v>
      </c>
      <c r="P2121">
        <f>ABS($J$3-O2121)</f>
        <v>0.35738804896988019</v>
      </c>
      <c r="Q2121">
        <f>ABS($J$4-O2121)</f>
        <v>2.3587611232012091</v>
      </c>
      <c r="R2121">
        <f>ABS($J$5-O2121)</f>
        <v>1.7869402448493998E-2</v>
      </c>
      <c r="S2121">
        <f>ABS($J$6-O2121)</f>
        <v>0.60755968324879628</v>
      </c>
      <c r="T2121">
        <f>MIN(P2121:S2121)</f>
        <v>1.7869402448493998E-2</v>
      </c>
      <c r="U2121">
        <f>MATCH(T2121,P2121:S2121, 0)</f>
        <v>3</v>
      </c>
    </row>
    <row r="2122" spans="1:21" x14ac:dyDescent="0.35">
      <c r="A2122">
        <v>1</v>
      </c>
      <c r="B2122">
        <v>2111</v>
      </c>
      <c r="C2122" t="s">
        <v>14</v>
      </c>
      <c r="D2122" t="s">
        <v>15</v>
      </c>
      <c r="E2122" t="s">
        <v>79</v>
      </c>
      <c r="F2122" t="s">
        <v>35</v>
      </c>
      <c r="G2122" t="s">
        <v>80</v>
      </c>
      <c r="H2122" t="s">
        <v>81</v>
      </c>
      <c r="I2122" s="1">
        <v>41848</v>
      </c>
      <c r="J2122">
        <v>2014</v>
      </c>
      <c r="K2122" t="s">
        <v>77</v>
      </c>
      <c r="L2122" t="s">
        <v>78</v>
      </c>
      <c r="M2122" s="1">
        <v>41851</v>
      </c>
      <c r="N2122">
        <v>3</v>
      </c>
      <c r="O2122">
        <f>STANDARDIZE(N2122,$N$8,$N$9)</f>
        <v>-0.58097443112237235</v>
      </c>
      <c r="P2122">
        <f>ABS($J$3-O2122)</f>
        <v>5.3608207345481995E-2</v>
      </c>
      <c r="Q2122">
        <f>ABS($J$4-O2122)</f>
        <v>2.7697573795165713</v>
      </c>
      <c r="R2122">
        <f>ABS($J$5-O2122)</f>
        <v>0.42886565876385618</v>
      </c>
      <c r="S2122">
        <f>ABS($J$6-O2122)</f>
        <v>1.0185559395641586</v>
      </c>
      <c r="T2122">
        <f>MIN(P2122:S2122)</f>
        <v>5.3608207345481995E-2</v>
      </c>
      <c r="U2122">
        <f>MATCH(T2122,P2122:S2122, 0)</f>
        <v>1</v>
      </c>
    </row>
    <row r="2123" spans="1:21" x14ac:dyDescent="0.35">
      <c r="A2123">
        <v>3</v>
      </c>
      <c r="B2123">
        <v>2112</v>
      </c>
      <c r="C2123" t="s">
        <v>14</v>
      </c>
      <c r="D2123" t="s">
        <v>15</v>
      </c>
      <c r="E2123" t="s">
        <v>149</v>
      </c>
      <c r="F2123" t="s">
        <v>150</v>
      </c>
      <c r="G2123" t="s">
        <v>151</v>
      </c>
      <c r="H2123" t="s">
        <v>152</v>
      </c>
      <c r="I2123" s="1">
        <v>41848</v>
      </c>
      <c r="J2123">
        <v>2014</v>
      </c>
      <c r="K2123" t="s">
        <v>227</v>
      </c>
      <c r="L2123" t="s">
        <v>228</v>
      </c>
      <c r="M2123" s="1">
        <v>41872</v>
      </c>
      <c r="N2123">
        <v>24</v>
      </c>
      <c r="O2123">
        <f>STANDARDIZE(N2123,$N$8,$N$9)</f>
        <v>-0.20571697970399819</v>
      </c>
      <c r="P2123">
        <f>ABS($J$3-O2123)</f>
        <v>0.32164924407289219</v>
      </c>
      <c r="Q2123">
        <f>ABS($J$4-O2123)</f>
        <v>2.3944999280981971</v>
      </c>
      <c r="R2123">
        <f>ABS($J$5-O2123)</f>
        <v>5.3608207345482023E-2</v>
      </c>
      <c r="S2123">
        <f>ABS($J$6-O2123)</f>
        <v>0.64329848814578428</v>
      </c>
      <c r="T2123">
        <f>MIN(P2123:S2123)</f>
        <v>5.3608207345482023E-2</v>
      </c>
      <c r="U2123">
        <f>MATCH(T2123,P2123:S2123, 0)</f>
        <v>3</v>
      </c>
    </row>
    <row r="2124" spans="1:21" x14ac:dyDescent="0.35">
      <c r="A2124">
        <v>1</v>
      </c>
      <c r="B2124">
        <v>2113</v>
      </c>
      <c r="C2124" t="s">
        <v>67</v>
      </c>
      <c r="D2124" t="s">
        <v>68</v>
      </c>
      <c r="E2124" t="s">
        <v>34</v>
      </c>
      <c r="F2124" t="s">
        <v>35</v>
      </c>
      <c r="G2124" t="s">
        <v>36</v>
      </c>
      <c r="H2124" t="s">
        <v>37</v>
      </c>
      <c r="I2124" s="1">
        <v>41849</v>
      </c>
      <c r="J2124">
        <v>2014</v>
      </c>
      <c r="K2124" t="s">
        <v>38</v>
      </c>
      <c r="L2124" t="s">
        <v>13</v>
      </c>
      <c r="M2124" s="1">
        <v>41767</v>
      </c>
      <c r="N2124">
        <v>7</v>
      </c>
      <c r="O2124">
        <f>STANDARDIZE(N2124,$N$8,$N$9)</f>
        <v>-0.50949682132839635</v>
      </c>
      <c r="P2124">
        <f>ABS($J$3-O2124)</f>
        <v>1.7869402448493998E-2</v>
      </c>
      <c r="Q2124">
        <f>ABS($J$4-O2124)</f>
        <v>2.6982797697225953</v>
      </c>
      <c r="R2124">
        <f>ABS($J$5-O2124)</f>
        <v>0.35738804896988019</v>
      </c>
      <c r="S2124">
        <f>ABS($J$6-O2124)</f>
        <v>0.94707832977018247</v>
      </c>
      <c r="T2124">
        <f>MIN(P2124:S2124)</f>
        <v>1.7869402448493998E-2</v>
      </c>
      <c r="U2124">
        <f>MATCH(T2124,P2124:S2124, 0)</f>
        <v>1</v>
      </c>
    </row>
    <row r="2125" spans="1:21" x14ac:dyDescent="0.35">
      <c r="A2125">
        <v>1</v>
      </c>
      <c r="B2125">
        <v>2114</v>
      </c>
      <c r="C2125" t="s">
        <v>14</v>
      </c>
      <c r="D2125" t="s">
        <v>15</v>
      </c>
      <c r="E2125" t="s">
        <v>79</v>
      </c>
      <c r="F2125" t="s">
        <v>35</v>
      </c>
      <c r="G2125" t="s">
        <v>80</v>
      </c>
      <c r="H2125" t="s">
        <v>81</v>
      </c>
      <c r="I2125" s="1">
        <v>41849</v>
      </c>
      <c r="J2125">
        <v>2014</v>
      </c>
      <c r="K2125" t="s">
        <v>77</v>
      </c>
      <c r="L2125" t="s">
        <v>78</v>
      </c>
      <c r="M2125" s="1">
        <v>41828</v>
      </c>
      <c r="N2125">
        <v>9</v>
      </c>
      <c r="O2125">
        <f>STANDARDIZE(N2125,$N$8,$N$9)</f>
        <v>-0.4737580164314083</v>
      </c>
      <c r="P2125">
        <f>ABS($J$3-O2125)</f>
        <v>5.3608207345482051E-2</v>
      </c>
      <c r="Q2125">
        <f>ABS($J$4-O2125)</f>
        <v>2.6625409648256073</v>
      </c>
      <c r="R2125">
        <f>ABS($J$5-O2125)</f>
        <v>0.32164924407289214</v>
      </c>
      <c r="S2125">
        <f>ABS($J$6-O2125)</f>
        <v>0.91133952487319436</v>
      </c>
      <c r="T2125">
        <f>MIN(P2125:S2125)</f>
        <v>5.3608207345482051E-2</v>
      </c>
      <c r="U2125">
        <f>MATCH(T2125,P2125:S2125, 0)</f>
        <v>1</v>
      </c>
    </row>
    <row r="2126" spans="1:21" x14ac:dyDescent="0.35">
      <c r="A2126">
        <v>2</v>
      </c>
      <c r="B2126">
        <v>2115</v>
      </c>
      <c r="C2126" t="s">
        <v>14</v>
      </c>
      <c r="D2126" t="s">
        <v>15</v>
      </c>
      <c r="E2126" t="s">
        <v>196</v>
      </c>
      <c r="F2126" t="s">
        <v>197</v>
      </c>
      <c r="G2126" t="s">
        <v>198</v>
      </c>
      <c r="H2126" t="s">
        <v>199</v>
      </c>
      <c r="I2126" s="1">
        <v>41849</v>
      </c>
      <c r="J2126">
        <v>2014</v>
      </c>
      <c r="K2126" t="s">
        <v>20</v>
      </c>
      <c r="L2126" t="s">
        <v>21</v>
      </c>
      <c r="M2126" s="1">
        <v>42208</v>
      </c>
      <c r="N2126">
        <v>359</v>
      </c>
      <c r="O2126">
        <f>STANDARDIZE(N2126,$N$8,$N$9)</f>
        <v>5.7805328405414951</v>
      </c>
      <c r="P2126">
        <f>ABS($J$3-O2126)</f>
        <v>6.3078990643183852</v>
      </c>
      <c r="Q2126">
        <f>ABS($J$4-O2126)</f>
        <v>3.5917498921472961</v>
      </c>
      <c r="R2126">
        <f>ABS($J$5-O2126)</f>
        <v>5.932641612900011</v>
      </c>
      <c r="S2126">
        <f>ABS($J$6-O2126)</f>
        <v>5.3429513320997088</v>
      </c>
      <c r="T2126">
        <f>MIN(P2126:S2126)</f>
        <v>3.5917498921472961</v>
      </c>
      <c r="U2126">
        <f>MATCH(T2126,P2126:S2126, 0)</f>
        <v>2</v>
      </c>
    </row>
    <row r="2127" spans="1:21" x14ac:dyDescent="0.35">
      <c r="A2127">
        <v>1</v>
      </c>
      <c r="B2127">
        <v>2116</v>
      </c>
      <c r="C2127" t="s">
        <v>487</v>
      </c>
      <c r="D2127" t="s">
        <v>488</v>
      </c>
      <c r="E2127" t="s">
        <v>79</v>
      </c>
      <c r="F2127" t="s">
        <v>35</v>
      </c>
      <c r="G2127" t="s">
        <v>80</v>
      </c>
      <c r="H2127" t="s">
        <v>81</v>
      </c>
      <c r="I2127" s="1">
        <v>41850</v>
      </c>
      <c r="J2127">
        <v>2014</v>
      </c>
      <c r="K2127" t="s">
        <v>166</v>
      </c>
      <c r="L2127" t="s">
        <v>167</v>
      </c>
      <c r="M2127" s="1">
        <v>41864</v>
      </c>
      <c r="N2127">
        <v>14</v>
      </c>
      <c r="O2127">
        <f>STANDARDIZE(N2127,$N$8,$N$9)</f>
        <v>-0.38441100418893831</v>
      </c>
      <c r="P2127">
        <f>ABS($J$3-O2127)</f>
        <v>0.14295521958795204</v>
      </c>
      <c r="Q2127">
        <f>ABS($J$4-O2127)</f>
        <v>2.5731939525831371</v>
      </c>
      <c r="R2127">
        <f>ABS($J$5-O2127)</f>
        <v>0.23230223183042215</v>
      </c>
      <c r="S2127">
        <f>ABS($J$6-O2127)</f>
        <v>0.82199251263072437</v>
      </c>
      <c r="T2127">
        <f>MIN(P2127:S2127)</f>
        <v>0.14295521958795204</v>
      </c>
      <c r="U2127">
        <f>MATCH(T2127,P2127:S2127, 0)</f>
        <v>1</v>
      </c>
    </row>
    <row r="2128" spans="1:21" x14ac:dyDescent="0.35">
      <c r="A2128">
        <v>3</v>
      </c>
      <c r="B2128">
        <v>2117</v>
      </c>
      <c r="C2128" t="s">
        <v>180</v>
      </c>
      <c r="D2128" t="s">
        <v>181</v>
      </c>
      <c r="E2128" t="s">
        <v>84</v>
      </c>
      <c r="F2128" t="s">
        <v>85</v>
      </c>
      <c r="G2128" t="s">
        <v>86</v>
      </c>
      <c r="H2128" t="s">
        <v>87</v>
      </c>
      <c r="I2128" s="1">
        <v>41850</v>
      </c>
      <c r="J2128">
        <v>2014</v>
      </c>
      <c r="K2128" t="s">
        <v>41</v>
      </c>
      <c r="L2128" t="s">
        <v>42</v>
      </c>
      <c r="M2128" s="1">
        <v>41869</v>
      </c>
      <c r="N2128">
        <v>19</v>
      </c>
      <c r="O2128">
        <f>STANDARDIZE(N2128,$N$8,$N$9)</f>
        <v>-0.29506399194646826</v>
      </c>
      <c r="P2128">
        <f>ABS($J$3-O2128)</f>
        <v>0.23230223183042209</v>
      </c>
      <c r="Q2128">
        <f>ABS($J$4-O2128)</f>
        <v>2.4838469403406673</v>
      </c>
      <c r="R2128">
        <f>ABS($J$5-O2128)</f>
        <v>0.1429552195879521</v>
      </c>
      <c r="S2128">
        <f>ABS($J$6-O2128)</f>
        <v>0.73264550038825438</v>
      </c>
      <c r="T2128">
        <f>MIN(P2128:S2128)</f>
        <v>0.1429552195879521</v>
      </c>
      <c r="U2128">
        <f>MATCH(T2128,P2128:S2128, 0)</f>
        <v>3</v>
      </c>
    </row>
    <row r="2129" spans="1:21" x14ac:dyDescent="0.35">
      <c r="A2129">
        <v>3</v>
      </c>
      <c r="B2129">
        <v>2118</v>
      </c>
      <c r="C2129" t="s">
        <v>112</v>
      </c>
      <c r="D2129" t="s">
        <v>113</v>
      </c>
      <c r="E2129" t="s">
        <v>84</v>
      </c>
      <c r="F2129" t="s">
        <v>85</v>
      </c>
      <c r="G2129" t="s">
        <v>86</v>
      </c>
      <c r="H2129" t="s">
        <v>87</v>
      </c>
      <c r="I2129" s="1">
        <v>41850</v>
      </c>
      <c r="J2129">
        <v>2014</v>
      </c>
      <c r="K2129" t="s">
        <v>41</v>
      </c>
      <c r="L2129" t="s">
        <v>42</v>
      </c>
      <c r="M2129" s="1">
        <v>41871</v>
      </c>
      <c r="N2129">
        <v>21</v>
      </c>
      <c r="O2129">
        <f>STANDARDIZE(N2129,$N$8,$N$9)</f>
        <v>-0.25932518704948021</v>
      </c>
      <c r="P2129">
        <f>ABS($J$3-O2129)</f>
        <v>0.26804103672741014</v>
      </c>
      <c r="Q2129">
        <f>ABS($J$4-O2129)</f>
        <v>2.4481081354436793</v>
      </c>
      <c r="R2129">
        <f>ABS($J$5-O2129)</f>
        <v>0.10721641469096405</v>
      </c>
      <c r="S2129">
        <f>ABS($J$6-O2129)</f>
        <v>0.69690669549126638</v>
      </c>
      <c r="T2129">
        <f>MIN(P2129:S2129)</f>
        <v>0.10721641469096405</v>
      </c>
      <c r="U2129">
        <f>MATCH(T2129,P2129:S2129, 0)</f>
        <v>3</v>
      </c>
    </row>
    <row r="2130" spans="1:21" x14ac:dyDescent="0.35">
      <c r="A2130">
        <v>4</v>
      </c>
      <c r="B2130">
        <v>2119</v>
      </c>
      <c r="C2130" t="s">
        <v>30</v>
      </c>
      <c r="D2130" t="s">
        <v>31</v>
      </c>
      <c r="E2130" t="s">
        <v>52</v>
      </c>
      <c r="F2130" t="s">
        <v>53</v>
      </c>
      <c r="G2130" t="s">
        <v>54</v>
      </c>
      <c r="H2130" t="s">
        <v>55</v>
      </c>
      <c r="I2130" s="1">
        <v>41850</v>
      </c>
      <c r="J2130">
        <v>2014</v>
      </c>
      <c r="K2130" t="s">
        <v>155</v>
      </c>
      <c r="L2130" t="s">
        <v>156</v>
      </c>
      <c r="M2130" s="1">
        <v>41923</v>
      </c>
      <c r="N2130">
        <v>103</v>
      </c>
      <c r="O2130">
        <f>STANDARDIZE(N2130,$N$8,$N$9)</f>
        <v>1.2059658137270286</v>
      </c>
      <c r="P2130">
        <f>ABS($J$3-O2130)</f>
        <v>1.733332037503919</v>
      </c>
      <c r="Q2130">
        <f>ABS($J$4-O2130)</f>
        <v>0.98281713466717036</v>
      </c>
      <c r="R2130">
        <f>ABS($J$5-O2130)</f>
        <v>1.3580745860855448</v>
      </c>
      <c r="S2130">
        <f>ABS($J$6-O2130)</f>
        <v>0.76838430528524249</v>
      </c>
      <c r="T2130">
        <f>MIN(P2130:S2130)</f>
        <v>0.76838430528524249</v>
      </c>
      <c r="U2130">
        <f>MATCH(T2130,P2130:S2130, 0)</f>
        <v>4</v>
      </c>
    </row>
    <row r="2131" spans="1:21" x14ac:dyDescent="0.35">
      <c r="A2131">
        <v>1</v>
      </c>
      <c r="B2131">
        <v>2120</v>
      </c>
      <c r="C2131" t="s">
        <v>30</v>
      </c>
      <c r="D2131" t="s">
        <v>31</v>
      </c>
      <c r="E2131" t="s">
        <v>131</v>
      </c>
      <c r="F2131" t="s">
        <v>132</v>
      </c>
      <c r="G2131" t="s">
        <v>211</v>
      </c>
      <c r="H2131" t="s">
        <v>212</v>
      </c>
      <c r="I2131" s="1">
        <v>41851</v>
      </c>
      <c r="J2131">
        <v>2014</v>
      </c>
      <c r="K2131" t="s">
        <v>125</v>
      </c>
      <c r="L2131" t="s">
        <v>126</v>
      </c>
      <c r="M2131" s="1">
        <v>41706</v>
      </c>
      <c r="N2131">
        <v>3</v>
      </c>
      <c r="O2131">
        <f>STANDARDIZE(N2131,$N$8,$N$9)</f>
        <v>-0.58097443112237235</v>
      </c>
      <c r="P2131">
        <f>ABS($J$3-O2131)</f>
        <v>5.3608207345481995E-2</v>
      </c>
      <c r="Q2131">
        <f>ABS($J$4-O2131)</f>
        <v>2.7697573795165713</v>
      </c>
      <c r="R2131">
        <f>ABS($J$5-O2131)</f>
        <v>0.42886565876385618</v>
      </c>
      <c r="S2131">
        <f>ABS($J$6-O2131)</f>
        <v>1.0185559395641586</v>
      </c>
      <c r="T2131">
        <f>MIN(P2131:S2131)</f>
        <v>5.3608207345481995E-2</v>
      </c>
      <c r="U2131">
        <f>MATCH(T2131,P2131:S2131, 0)</f>
        <v>1</v>
      </c>
    </row>
    <row r="2132" spans="1:21" x14ac:dyDescent="0.35">
      <c r="A2132">
        <v>1</v>
      </c>
      <c r="B2132">
        <v>2121</v>
      </c>
      <c r="C2132" t="s">
        <v>276</v>
      </c>
      <c r="D2132" t="s">
        <v>277</v>
      </c>
      <c r="E2132" t="s">
        <v>84</v>
      </c>
      <c r="F2132" t="s">
        <v>85</v>
      </c>
      <c r="G2132" t="s">
        <v>86</v>
      </c>
      <c r="H2132" t="s">
        <v>87</v>
      </c>
      <c r="I2132" s="1">
        <v>41851</v>
      </c>
      <c r="J2132">
        <v>2014</v>
      </c>
      <c r="K2132" t="s">
        <v>38</v>
      </c>
      <c r="L2132" t="s">
        <v>13</v>
      </c>
      <c r="M2132" s="1">
        <v>41767</v>
      </c>
      <c r="N2132">
        <v>5</v>
      </c>
      <c r="O2132">
        <f>STANDARDIZE(N2132,$N$8,$N$9)</f>
        <v>-0.54523562622538435</v>
      </c>
      <c r="P2132">
        <f>ABS($J$3-O2132)</f>
        <v>1.7869402448493998E-2</v>
      </c>
      <c r="Q2132">
        <f>ABS($J$4-O2132)</f>
        <v>2.7340185746195833</v>
      </c>
      <c r="R2132">
        <f>ABS($J$5-O2132)</f>
        <v>0.39312685386686819</v>
      </c>
      <c r="S2132">
        <f>ABS($J$6-O2132)</f>
        <v>0.98281713466717047</v>
      </c>
      <c r="T2132">
        <f>MIN(P2132:S2132)</f>
        <v>1.7869402448493998E-2</v>
      </c>
      <c r="U2132">
        <f>MATCH(T2132,P2132:S2132, 0)</f>
        <v>1</v>
      </c>
    </row>
    <row r="2133" spans="1:21" x14ac:dyDescent="0.35">
      <c r="A2133">
        <v>1</v>
      </c>
      <c r="B2133">
        <v>2122</v>
      </c>
      <c r="C2133" t="s">
        <v>14</v>
      </c>
      <c r="D2133" t="s">
        <v>15</v>
      </c>
      <c r="E2133" t="s">
        <v>79</v>
      </c>
      <c r="F2133" t="s">
        <v>35</v>
      </c>
      <c r="G2133" t="s">
        <v>80</v>
      </c>
      <c r="H2133" t="s">
        <v>81</v>
      </c>
      <c r="I2133" s="1">
        <v>41851</v>
      </c>
      <c r="J2133">
        <v>2014</v>
      </c>
      <c r="K2133" t="s">
        <v>77</v>
      </c>
      <c r="L2133" t="s">
        <v>78</v>
      </c>
      <c r="M2133" s="1">
        <v>41859</v>
      </c>
      <c r="N2133">
        <v>8</v>
      </c>
      <c r="O2133">
        <f>STANDARDIZE(N2133,$N$8,$N$9)</f>
        <v>-0.49162741887990236</v>
      </c>
      <c r="P2133">
        <f>ABS($J$3-O2133)</f>
        <v>3.5738804896987997E-2</v>
      </c>
      <c r="Q2133">
        <f>ABS($J$4-O2133)</f>
        <v>2.6804103672741011</v>
      </c>
      <c r="R2133">
        <f>ABS($J$5-O2133)</f>
        <v>0.33951864652138619</v>
      </c>
      <c r="S2133">
        <f>ABS($J$6-O2133)</f>
        <v>0.92920892732168847</v>
      </c>
      <c r="T2133">
        <f>MIN(P2133:S2133)</f>
        <v>3.5738804896987997E-2</v>
      </c>
      <c r="U2133">
        <f>MATCH(T2133,P2133:S2133, 0)</f>
        <v>1</v>
      </c>
    </row>
    <row r="2134" spans="1:21" x14ac:dyDescent="0.35">
      <c r="A2134">
        <v>1</v>
      </c>
      <c r="B2134">
        <v>2123</v>
      </c>
      <c r="C2134" t="s">
        <v>14</v>
      </c>
      <c r="D2134" t="s">
        <v>15</v>
      </c>
      <c r="E2134" t="s">
        <v>79</v>
      </c>
      <c r="F2134" t="s">
        <v>35</v>
      </c>
      <c r="G2134" t="s">
        <v>80</v>
      </c>
      <c r="H2134" t="s">
        <v>81</v>
      </c>
      <c r="I2134" s="1">
        <v>41851</v>
      </c>
      <c r="J2134">
        <v>2014</v>
      </c>
      <c r="K2134" t="s">
        <v>77</v>
      </c>
      <c r="L2134" t="s">
        <v>78</v>
      </c>
      <c r="M2134" s="1">
        <v>41859</v>
      </c>
      <c r="N2134">
        <v>8</v>
      </c>
      <c r="O2134">
        <f>STANDARDIZE(N2134,$N$8,$N$9)</f>
        <v>-0.49162741887990236</v>
      </c>
      <c r="P2134">
        <f>ABS($J$3-O2134)</f>
        <v>3.5738804896987997E-2</v>
      </c>
      <c r="Q2134">
        <f>ABS($J$4-O2134)</f>
        <v>2.6804103672741011</v>
      </c>
      <c r="R2134">
        <f>ABS($J$5-O2134)</f>
        <v>0.33951864652138619</v>
      </c>
      <c r="S2134">
        <f>ABS($J$6-O2134)</f>
        <v>0.92920892732168847</v>
      </c>
      <c r="T2134">
        <f>MIN(P2134:S2134)</f>
        <v>3.5738804896987997E-2</v>
      </c>
      <c r="U2134">
        <f>MATCH(T2134,P2134:S2134, 0)</f>
        <v>1</v>
      </c>
    </row>
    <row r="2135" spans="1:21" x14ac:dyDescent="0.35">
      <c r="A2135">
        <v>1</v>
      </c>
      <c r="B2135">
        <v>2124</v>
      </c>
      <c r="C2135" t="s">
        <v>14</v>
      </c>
      <c r="D2135" t="s">
        <v>15</v>
      </c>
      <c r="E2135" t="s">
        <v>34</v>
      </c>
      <c r="F2135" t="s">
        <v>35</v>
      </c>
      <c r="G2135" t="s">
        <v>36</v>
      </c>
      <c r="H2135" t="s">
        <v>37</v>
      </c>
      <c r="I2135" s="1">
        <v>41851</v>
      </c>
      <c r="J2135">
        <v>2014</v>
      </c>
      <c r="K2135" t="s">
        <v>38</v>
      </c>
      <c r="L2135" t="s">
        <v>13</v>
      </c>
      <c r="M2135" s="1">
        <v>41951</v>
      </c>
      <c r="N2135">
        <v>11</v>
      </c>
      <c r="O2135">
        <f>STANDARDIZE(N2135,$N$8,$N$9)</f>
        <v>-0.43801921153442031</v>
      </c>
      <c r="P2135">
        <f>ABS($J$3-O2135)</f>
        <v>8.9347012242470047E-2</v>
      </c>
      <c r="Q2135">
        <f>ABS($J$4-O2135)</f>
        <v>2.6268021599286193</v>
      </c>
      <c r="R2135">
        <f>ABS($J$5-O2135)</f>
        <v>0.28591043917590414</v>
      </c>
      <c r="S2135">
        <f>ABS($J$6-O2135)</f>
        <v>0.87560071997620637</v>
      </c>
      <c r="T2135">
        <f>MIN(P2135:S2135)</f>
        <v>8.9347012242470047E-2</v>
      </c>
      <c r="U2135">
        <f>MATCH(T2135,P2135:S2135, 0)</f>
        <v>1</v>
      </c>
    </row>
    <row r="2136" spans="1:21" x14ac:dyDescent="0.35">
      <c r="A2136">
        <v>1</v>
      </c>
      <c r="B2136">
        <v>2125</v>
      </c>
      <c r="C2136" t="s">
        <v>14</v>
      </c>
      <c r="D2136" t="s">
        <v>15</v>
      </c>
      <c r="E2136" t="s">
        <v>24</v>
      </c>
      <c r="F2136" t="s">
        <v>253</v>
      </c>
      <c r="G2136" t="s">
        <v>398</v>
      </c>
      <c r="H2136" t="s">
        <v>399</v>
      </c>
      <c r="I2136" s="1">
        <v>41851</v>
      </c>
      <c r="J2136">
        <v>2014</v>
      </c>
      <c r="K2136" t="s">
        <v>284</v>
      </c>
      <c r="L2136" t="s">
        <v>285</v>
      </c>
      <c r="M2136" s="1">
        <v>41864</v>
      </c>
      <c r="N2136">
        <v>13</v>
      </c>
      <c r="O2136">
        <f>STANDARDIZE(N2136,$N$8,$N$9)</f>
        <v>-0.40228040663743231</v>
      </c>
      <c r="P2136">
        <f>ABS($J$3-O2136)</f>
        <v>0.12508581713945804</v>
      </c>
      <c r="Q2136">
        <f>ABS($J$4-O2136)</f>
        <v>2.5910633550316313</v>
      </c>
      <c r="R2136">
        <f>ABS($J$5-O2136)</f>
        <v>0.25017163427891614</v>
      </c>
      <c r="S2136">
        <f>ABS($J$6-O2136)</f>
        <v>0.83986191507921837</v>
      </c>
      <c r="T2136">
        <f>MIN(P2136:S2136)</f>
        <v>0.12508581713945804</v>
      </c>
      <c r="U2136">
        <f>MATCH(T2136,P2136:S2136, 0)</f>
        <v>1</v>
      </c>
    </row>
    <row r="2137" spans="1:21" x14ac:dyDescent="0.35">
      <c r="A2137">
        <v>3</v>
      </c>
      <c r="B2137">
        <v>2126</v>
      </c>
      <c r="C2137" t="s">
        <v>178</v>
      </c>
      <c r="D2137" t="s">
        <v>179</v>
      </c>
      <c r="E2137" t="s">
        <v>219</v>
      </c>
      <c r="F2137" t="s">
        <v>220</v>
      </c>
      <c r="G2137" t="s">
        <v>435</v>
      </c>
      <c r="H2137" t="s">
        <v>436</v>
      </c>
      <c r="I2137" s="1">
        <v>41851</v>
      </c>
      <c r="J2137">
        <v>2014</v>
      </c>
      <c r="K2137" t="s">
        <v>77</v>
      </c>
      <c r="L2137" t="s">
        <v>78</v>
      </c>
      <c r="M2137" s="1">
        <v>41870</v>
      </c>
      <c r="N2137">
        <v>19</v>
      </c>
      <c r="O2137">
        <f>STANDARDIZE(N2137,$N$8,$N$9)</f>
        <v>-0.29506399194646826</v>
      </c>
      <c r="P2137">
        <f>ABS($J$3-O2137)</f>
        <v>0.23230223183042209</v>
      </c>
      <c r="Q2137">
        <f>ABS($J$4-O2137)</f>
        <v>2.4838469403406673</v>
      </c>
      <c r="R2137">
        <f>ABS($J$5-O2137)</f>
        <v>0.1429552195879521</v>
      </c>
      <c r="S2137">
        <f>ABS($J$6-O2137)</f>
        <v>0.73264550038825438</v>
      </c>
      <c r="T2137">
        <f>MIN(P2137:S2137)</f>
        <v>0.1429552195879521</v>
      </c>
      <c r="U2137">
        <f>MATCH(T2137,P2137:S2137, 0)</f>
        <v>3</v>
      </c>
    </row>
    <row r="2138" spans="1:21" x14ac:dyDescent="0.35">
      <c r="A2138">
        <v>1</v>
      </c>
      <c r="B2138">
        <v>2127</v>
      </c>
      <c r="C2138" t="s">
        <v>67</v>
      </c>
      <c r="D2138" t="s">
        <v>68</v>
      </c>
      <c r="E2138" t="s">
        <v>34</v>
      </c>
      <c r="F2138" t="s">
        <v>35</v>
      </c>
      <c r="G2138" t="s">
        <v>139</v>
      </c>
      <c r="H2138" t="s">
        <v>140</v>
      </c>
      <c r="I2138" s="1">
        <v>41852</v>
      </c>
      <c r="J2138">
        <v>2014</v>
      </c>
      <c r="K2138" t="s">
        <v>125</v>
      </c>
      <c r="L2138" t="s">
        <v>126</v>
      </c>
      <c r="M2138" s="1">
        <v>41883</v>
      </c>
      <c r="N2138">
        <v>1</v>
      </c>
      <c r="O2138">
        <f>STANDARDIZE(N2138,$N$8,$N$9)</f>
        <v>-0.61671323601936046</v>
      </c>
      <c r="P2138">
        <f>ABS($J$3-O2138)</f>
        <v>8.9347012242470103E-2</v>
      </c>
      <c r="Q2138">
        <f>ABS($J$4-O2138)</f>
        <v>2.8054961844135593</v>
      </c>
      <c r="R2138">
        <f>ABS($J$5-O2138)</f>
        <v>0.46460446366084429</v>
      </c>
      <c r="S2138">
        <f>ABS($J$6-O2138)</f>
        <v>1.0542947444611466</v>
      </c>
      <c r="T2138">
        <f>MIN(P2138:S2138)</f>
        <v>8.9347012242470103E-2</v>
      </c>
      <c r="U2138">
        <f>MATCH(T2138,P2138:S2138, 0)</f>
        <v>1</v>
      </c>
    </row>
    <row r="2139" spans="1:21" x14ac:dyDescent="0.35">
      <c r="A2139">
        <v>1</v>
      </c>
      <c r="B2139">
        <v>2128</v>
      </c>
      <c r="C2139" t="s">
        <v>388</v>
      </c>
      <c r="D2139" t="s">
        <v>389</v>
      </c>
      <c r="E2139" t="s">
        <v>52</v>
      </c>
      <c r="F2139" t="s">
        <v>53</v>
      </c>
      <c r="G2139" t="s">
        <v>54</v>
      </c>
      <c r="H2139" t="s">
        <v>55</v>
      </c>
      <c r="I2139" s="1">
        <v>41852</v>
      </c>
      <c r="J2139">
        <v>2014</v>
      </c>
      <c r="K2139" t="s">
        <v>69</v>
      </c>
      <c r="L2139" t="s">
        <v>70</v>
      </c>
      <c r="M2139" s="1">
        <v>41944</v>
      </c>
      <c r="N2139">
        <v>3</v>
      </c>
      <c r="O2139">
        <f>STANDARDIZE(N2139,$N$8,$N$9)</f>
        <v>-0.58097443112237235</v>
      </c>
      <c r="P2139">
        <f>ABS($J$3-O2139)</f>
        <v>5.3608207345481995E-2</v>
      </c>
      <c r="Q2139">
        <f>ABS($J$4-O2139)</f>
        <v>2.7697573795165713</v>
      </c>
      <c r="R2139">
        <f>ABS($J$5-O2139)</f>
        <v>0.42886565876385618</v>
      </c>
      <c r="S2139">
        <f>ABS($J$6-O2139)</f>
        <v>1.0185559395641586</v>
      </c>
      <c r="T2139">
        <f>MIN(P2139:S2139)</f>
        <v>5.3608207345481995E-2</v>
      </c>
      <c r="U2139">
        <f>MATCH(T2139,P2139:S2139, 0)</f>
        <v>1</v>
      </c>
    </row>
    <row r="2140" spans="1:21" x14ac:dyDescent="0.35">
      <c r="A2140">
        <v>1</v>
      </c>
      <c r="B2140">
        <v>2129</v>
      </c>
      <c r="C2140" t="s">
        <v>67</v>
      </c>
      <c r="D2140" t="s">
        <v>68</v>
      </c>
      <c r="E2140" t="s">
        <v>34</v>
      </c>
      <c r="F2140" t="s">
        <v>35</v>
      </c>
      <c r="G2140" t="s">
        <v>139</v>
      </c>
      <c r="H2140" t="s">
        <v>140</v>
      </c>
      <c r="I2140" s="1">
        <v>41852</v>
      </c>
      <c r="J2140">
        <v>2014</v>
      </c>
      <c r="K2140" t="s">
        <v>41</v>
      </c>
      <c r="L2140" t="s">
        <v>42</v>
      </c>
      <c r="M2140" s="1">
        <v>41663</v>
      </c>
      <c r="N2140">
        <v>16</v>
      </c>
      <c r="O2140">
        <f>STANDARDIZE(N2140,$N$8,$N$9)</f>
        <v>-0.34867219929195026</v>
      </c>
      <c r="P2140">
        <f>ABS($J$3-O2140)</f>
        <v>0.17869402448494009</v>
      </c>
      <c r="Q2140">
        <f>ABS($J$4-O2140)</f>
        <v>2.5374551476861491</v>
      </c>
      <c r="R2140">
        <f>ABS($J$5-O2140)</f>
        <v>0.19656342693343409</v>
      </c>
      <c r="S2140">
        <f>ABS($J$6-O2140)</f>
        <v>0.78625370773373637</v>
      </c>
      <c r="T2140">
        <f>MIN(P2140:S2140)</f>
        <v>0.17869402448494009</v>
      </c>
      <c r="U2140">
        <f>MATCH(T2140,P2140:S2140, 0)</f>
        <v>1</v>
      </c>
    </row>
    <row r="2141" spans="1:21" x14ac:dyDescent="0.35">
      <c r="A2141">
        <v>3</v>
      </c>
      <c r="B2141">
        <v>2130</v>
      </c>
      <c r="C2141" t="s">
        <v>30</v>
      </c>
      <c r="D2141" t="s">
        <v>31</v>
      </c>
      <c r="E2141" t="s">
        <v>131</v>
      </c>
      <c r="F2141" t="s">
        <v>132</v>
      </c>
      <c r="G2141" t="s">
        <v>211</v>
      </c>
      <c r="H2141" t="s">
        <v>212</v>
      </c>
      <c r="I2141" s="1">
        <v>41852</v>
      </c>
      <c r="J2141">
        <v>2014</v>
      </c>
      <c r="K2141" t="s">
        <v>155</v>
      </c>
      <c r="L2141" t="s">
        <v>156</v>
      </c>
      <c r="M2141" s="1">
        <v>41667</v>
      </c>
      <c r="N2141">
        <v>20</v>
      </c>
      <c r="O2141">
        <f>STANDARDIZE(N2141,$N$8,$N$9)</f>
        <v>-0.27719458949797421</v>
      </c>
      <c r="P2141">
        <f>ABS($J$3-O2141)</f>
        <v>0.25017163427891614</v>
      </c>
      <c r="Q2141">
        <f>ABS($J$4-O2141)</f>
        <v>2.4659775378921731</v>
      </c>
      <c r="R2141">
        <f>ABS($J$5-O2141)</f>
        <v>0.12508581713945804</v>
      </c>
      <c r="S2141">
        <f>ABS($J$6-O2141)</f>
        <v>0.71477609793976038</v>
      </c>
      <c r="T2141">
        <f>MIN(P2141:S2141)</f>
        <v>0.12508581713945804</v>
      </c>
      <c r="U2141">
        <f>MATCH(T2141,P2141:S2141, 0)</f>
        <v>3</v>
      </c>
    </row>
    <row r="2142" spans="1:21" x14ac:dyDescent="0.35">
      <c r="A2142">
        <v>3</v>
      </c>
      <c r="B2142">
        <v>2131</v>
      </c>
      <c r="C2142" t="s">
        <v>14</v>
      </c>
      <c r="D2142" t="s">
        <v>15</v>
      </c>
      <c r="E2142" t="s">
        <v>79</v>
      </c>
      <c r="F2142" t="s">
        <v>35</v>
      </c>
      <c r="G2142" t="s">
        <v>80</v>
      </c>
      <c r="H2142" t="s">
        <v>81</v>
      </c>
      <c r="I2142" s="1">
        <v>41852</v>
      </c>
      <c r="J2142">
        <v>2014</v>
      </c>
      <c r="K2142" t="s">
        <v>77</v>
      </c>
      <c r="L2142" t="s">
        <v>78</v>
      </c>
      <c r="M2142" s="1">
        <v>41792</v>
      </c>
      <c r="N2142">
        <v>29</v>
      </c>
      <c r="O2142">
        <f>STANDARDIZE(N2142,$N$8,$N$9)</f>
        <v>-0.11636996746152814</v>
      </c>
      <c r="P2142">
        <f>ABS($J$3-O2142)</f>
        <v>0.41099625631536219</v>
      </c>
      <c r="Q2142">
        <f>ABS($J$4-O2142)</f>
        <v>2.3051529158557269</v>
      </c>
      <c r="R2142">
        <f>ABS($J$5-O2142)</f>
        <v>3.5738804896988025E-2</v>
      </c>
      <c r="S2142">
        <f>ABS($J$6-O2142)</f>
        <v>0.55395147590331428</v>
      </c>
      <c r="T2142">
        <f>MIN(P2142:S2142)</f>
        <v>3.5738804896988025E-2</v>
      </c>
      <c r="U2142">
        <f>MATCH(T2142,P2142:S2142, 0)</f>
        <v>3</v>
      </c>
    </row>
    <row r="2143" spans="1:21" x14ac:dyDescent="0.35">
      <c r="A2143">
        <v>4</v>
      </c>
      <c r="B2143">
        <v>2132</v>
      </c>
      <c r="C2143" t="s">
        <v>229</v>
      </c>
      <c r="D2143" t="s">
        <v>230</v>
      </c>
      <c r="E2143" t="s">
        <v>131</v>
      </c>
      <c r="F2143" t="s">
        <v>132</v>
      </c>
      <c r="G2143" t="s">
        <v>211</v>
      </c>
      <c r="H2143" t="s">
        <v>212</v>
      </c>
      <c r="I2143" s="1">
        <v>41852</v>
      </c>
      <c r="J2143">
        <v>2014</v>
      </c>
      <c r="K2143" t="s">
        <v>38</v>
      </c>
      <c r="L2143" t="s">
        <v>13</v>
      </c>
      <c r="M2143" s="1">
        <v>41701</v>
      </c>
      <c r="N2143">
        <v>54</v>
      </c>
      <c r="O2143">
        <f>STANDARDIZE(N2143,$N$8,$N$9)</f>
        <v>0.33036509375082207</v>
      </c>
      <c r="P2143">
        <f>ABS($J$3-O2143)</f>
        <v>0.85773131752771237</v>
      </c>
      <c r="Q2143">
        <f>ABS($J$4-O2143)</f>
        <v>1.8584178546433769</v>
      </c>
      <c r="R2143">
        <f>ABS($J$5-O2143)</f>
        <v>0.48247386610933823</v>
      </c>
      <c r="S2143">
        <f>ABS($J$6-O2143)</f>
        <v>0.10721641469096405</v>
      </c>
      <c r="T2143">
        <f>MIN(P2143:S2143)</f>
        <v>0.10721641469096405</v>
      </c>
      <c r="U2143">
        <f>MATCH(T2143,P2143:S2143, 0)</f>
        <v>4</v>
      </c>
    </row>
    <row r="2144" spans="1:21" x14ac:dyDescent="0.35">
      <c r="A2144">
        <v>3</v>
      </c>
      <c r="B2144">
        <v>2133</v>
      </c>
      <c r="C2144" t="s">
        <v>67</v>
      </c>
      <c r="D2144" t="s">
        <v>68</v>
      </c>
      <c r="E2144" t="s">
        <v>34</v>
      </c>
      <c r="F2144" t="s">
        <v>35</v>
      </c>
      <c r="G2144" t="s">
        <v>36</v>
      </c>
      <c r="H2144" t="s">
        <v>37</v>
      </c>
      <c r="I2144" s="1">
        <v>41853</v>
      </c>
      <c r="J2144">
        <v>2014</v>
      </c>
      <c r="K2144" t="s">
        <v>38</v>
      </c>
      <c r="L2144" t="s">
        <v>13</v>
      </c>
      <c r="M2144" s="1">
        <v>41701</v>
      </c>
      <c r="N2144">
        <v>23</v>
      </c>
      <c r="O2144">
        <f>STANDARDIZE(N2144,$N$8,$N$9)</f>
        <v>-0.22358638215249221</v>
      </c>
      <c r="P2144">
        <f>ABS($J$3-O2144)</f>
        <v>0.30377984162439814</v>
      </c>
      <c r="Q2144">
        <f>ABS($J$4-O2144)</f>
        <v>2.4123693305466913</v>
      </c>
      <c r="R2144">
        <f>ABS($J$5-O2144)</f>
        <v>7.1477609793976049E-2</v>
      </c>
      <c r="S2144">
        <f>ABS($J$6-O2144)</f>
        <v>0.66116789059427838</v>
      </c>
      <c r="T2144">
        <f>MIN(P2144:S2144)</f>
        <v>7.1477609793976049E-2</v>
      </c>
      <c r="U2144">
        <f>MATCH(T2144,P2144:S2144, 0)</f>
        <v>3</v>
      </c>
    </row>
    <row r="2145" spans="1:21" x14ac:dyDescent="0.35">
      <c r="A2145">
        <v>3</v>
      </c>
      <c r="B2145">
        <v>2134</v>
      </c>
      <c r="C2145" t="s">
        <v>323</v>
      </c>
      <c r="D2145" t="s">
        <v>324</v>
      </c>
      <c r="E2145" t="s">
        <v>73</v>
      </c>
      <c r="F2145" t="s">
        <v>74</v>
      </c>
      <c r="G2145" t="s">
        <v>75</v>
      </c>
      <c r="H2145" t="s">
        <v>76</v>
      </c>
      <c r="I2145" s="1">
        <v>41853</v>
      </c>
      <c r="J2145">
        <v>2014</v>
      </c>
      <c r="K2145" t="s">
        <v>77</v>
      </c>
      <c r="L2145" t="s">
        <v>78</v>
      </c>
      <c r="M2145" s="1">
        <v>41732</v>
      </c>
      <c r="N2145">
        <v>24</v>
      </c>
      <c r="O2145">
        <f>STANDARDIZE(N2145,$N$8,$N$9)</f>
        <v>-0.20571697970399819</v>
      </c>
      <c r="P2145">
        <f>ABS($J$3-O2145)</f>
        <v>0.32164924407289219</v>
      </c>
      <c r="Q2145">
        <f>ABS($J$4-O2145)</f>
        <v>2.3944999280981971</v>
      </c>
      <c r="R2145">
        <f>ABS($J$5-O2145)</f>
        <v>5.3608207345482023E-2</v>
      </c>
      <c r="S2145">
        <f>ABS($J$6-O2145)</f>
        <v>0.64329848814578428</v>
      </c>
      <c r="T2145">
        <f>MIN(P2145:S2145)</f>
        <v>5.3608207345482023E-2</v>
      </c>
      <c r="U2145">
        <f>MATCH(T2145,P2145:S2145, 0)</f>
        <v>3</v>
      </c>
    </row>
    <row r="2146" spans="1:21" x14ac:dyDescent="0.35">
      <c r="A2146">
        <v>3</v>
      </c>
      <c r="B2146">
        <v>2135</v>
      </c>
      <c r="C2146" t="s">
        <v>82</v>
      </c>
      <c r="D2146" t="s">
        <v>83</v>
      </c>
      <c r="E2146" t="s">
        <v>84</v>
      </c>
      <c r="F2146" t="s">
        <v>85</v>
      </c>
      <c r="G2146" t="s">
        <v>86</v>
      </c>
      <c r="H2146" t="s">
        <v>87</v>
      </c>
      <c r="I2146" s="1">
        <v>41853</v>
      </c>
      <c r="J2146">
        <v>2014</v>
      </c>
      <c r="K2146" t="s">
        <v>77</v>
      </c>
      <c r="L2146" t="s">
        <v>78</v>
      </c>
      <c r="M2146" s="1">
        <v>41854</v>
      </c>
      <c r="N2146">
        <v>28</v>
      </c>
      <c r="O2146">
        <f>STANDARDIZE(N2146,$N$8,$N$9)</f>
        <v>-0.13423936991002217</v>
      </c>
      <c r="P2146">
        <f>ABS($J$3-O2146)</f>
        <v>0.39312685386686819</v>
      </c>
      <c r="Q2146">
        <f>ABS($J$4-O2146)</f>
        <v>2.3230223183042211</v>
      </c>
      <c r="R2146">
        <f>ABS($J$5-O2146)</f>
        <v>1.7869402448493998E-2</v>
      </c>
      <c r="S2146">
        <f>ABS($J$6-O2146)</f>
        <v>0.57182087835180828</v>
      </c>
      <c r="T2146">
        <f>MIN(P2146:S2146)</f>
        <v>1.7869402448493998E-2</v>
      </c>
      <c r="U2146">
        <f>MATCH(T2146,P2146:S2146, 0)</f>
        <v>3</v>
      </c>
    </row>
    <row r="2147" spans="1:21" x14ac:dyDescent="0.35">
      <c r="A2147">
        <v>1</v>
      </c>
      <c r="B2147">
        <v>2136</v>
      </c>
      <c r="C2147" t="s">
        <v>174</v>
      </c>
      <c r="D2147" t="s">
        <v>175</v>
      </c>
      <c r="E2147" t="s">
        <v>52</v>
      </c>
      <c r="F2147" t="s">
        <v>53</v>
      </c>
      <c r="G2147" t="s">
        <v>54</v>
      </c>
      <c r="H2147" t="s">
        <v>55</v>
      </c>
      <c r="I2147" s="1">
        <v>41854</v>
      </c>
      <c r="J2147">
        <v>2014</v>
      </c>
      <c r="K2147" t="s">
        <v>331</v>
      </c>
      <c r="L2147" t="s">
        <v>332</v>
      </c>
      <c r="M2147" s="1">
        <v>41946</v>
      </c>
      <c r="N2147">
        <v>3</v>
      </c>
      <c r="O2147">
        <f>STANDARDIZE(N2147,$N$8,$N$9)</f>
        <v>-0.58097443112237235</v>
      </c>
      <c r="P2147">
        <f>ABS($J$3-O2147)</f>
        <v>5.3608207345481995E-2</v>
      </c>
      <c r="Q2147">
        <f>ABS($J$4-O2147)</f>
        <v>2.7697573795165713</v>
      </c>
      <c r="R2147">
        <f>ABS($J$5-O2147)</f>
        <v>0.42886565876385618</v>
      </c>
      <c r="S2147">
        <f>ABS($J$6-O2147)</f>
        <v>1.0185559395641586</v>
      </c>
      <c r="T2147">
        <f>MIN(P2147:S2147)</f>
        <v>5.3608207345481995E-2</v>
      </c>
      <c r="U2147">
        <f>MATCH(T2147,P2147:S2147, 0)</f>
        <v>1</v>
      </c>
    </row>
    <row r="2148" spans="1:21" x14ac:dyDescent="0.35">
      <c r="A2148">
        <v>1</v>
      </c>
      <c r="B2148">
        <v>2137</v>
      </c>
      <c r="C2148" t="s">
        <v>14</v>
      </c>
      <c r="D2148" t="s">
        <v>15</v>
      </c>
      <c r="E2148" t="s">
        <v>196</v>
      </c>
      <c r="F2148" t="s">
        <v>197</v>
      </c>
      <c r="G2148" t="s">
        <v>198</v>
      </c>
      <c r="H2148" t="s">
        <v>199</v>
      </c>
      <c r="I2148" s="1">
        <v>41854</v>
      </c>
      <c r="J2148">
        <v>2014</v>
      </c>
      <c r="K2148" t="s">
        <v>77</v>
      </c>
      <c r="L2148" t="s">
        <v>78</v>
      </c>
      <c r="M2148" s="1">
        <v>41722</v>
      </c>
      <c r="N2148">
        <v>16</v>
      </c>
      <c r="O2148">
        <f>STANDARDIZE(N2148,$N$8,$N$9)</f>
        <v>-0.34867219929195026</v>
      </c>
      <c r="P2148">
        <f>ABS($J$3-O2148)</f>
        <v>0.17869402448494009</v>
      </c>
      <c r="Q2148">
        <f>ABS($J$4-O2148)</f>
        <v>2.5374551476861491</v>
      </c>
      <c r="R2148">
        <f>ABS($J$5-O2148)</f>
        <v>0.19656342693343409</v>
      </c>
      <c r="S2148">
        <f>ABS($J$6-O2148)</f>
        <v>0.78625370773373637</v>
      </c>
      <c r="T2148">
        <f>MIN(P2148:S2148)</f>
        <v>0.17869402448494009</v>
      </c>
      <c r="U2148">
        <f>MATCH(T2148,P2148:S2148, 0)</f>
        <v>1</v>
      </c>
    </row>
    <row r="2149" spans="1:21" x14ac:dyDescent="0.35">
      <c r="A2149">
        <v>3</v>
      </c>
      <c r="B2149">
        <v>2138</v>
      </c>
      <c r="C2149" t="s">
        <v>172</v>
      </c>
      <c r="D2149" t="s">
        <v>173</v>
      </c>
      <c r="E2149" t="s">
        <v>52</v>
      </c>
      <c r="F2149" t="s">
        <v>53</v>
      </c>
      <c r="G2149" t="s">
        <v>248</v>
      </c>
      <c r="H2149" t="s">
        <v>249</v>
      </c>
      <c r="I2149" s="1">
        <v>41854</v>
      </c>
      <c r="J2149">
        <v>2014</v>
      </c>
      <c r="K2149" t="s">
        <v>77</v>
      </c>
      <c r="L2149" t="s">
        <v>78</v>
      </c>
      <c r="M2149" s="1">
        <v>41725</v>
      </c>
      <c r="N2149">
        <v>19</v>
      </c>
      <c r="O2149">
        <f>STANDARDIZE(N2149,$N$8,$N$9)</f>
        <v>-0.29506399194646826</v>
      </c>
      <c r="P2149">
        <f>ABS($J$3-O2149)</f>
        <v>0.23230223183042209</v>
      </c>
      <c r="Q2149">
        <f>ABS($J$4-O2149)</f>
        <v>2.4838469403406673</v>
      </c>
      <c r="R2149">
        <f>ABS($J$5-O2149)</f>
        <v>0.1429552195879521</v>
      </c>
      <c r="S2149">
        <f>ABS($J$6-O2149)</f>
        <v>0.73264550038825438</v>
      </c>
      <c r="T2149">
        <f>MIN(P2149:S2149)</f>
        <v>0.1429552195879521</v>
      </c>
      <c r="U2149">
        <f>MATCH(T2149,P2149:S2149, 0)</f>
        <v>3</v>
      </c>
    </row>
    <row r="2150" spans="1:21" x14ac:dyDescent="0.35">
      <c r="A2150">
        <v>3</v>
      </c>
      <c r="B2150">
        <v>2139</v>
      </c>
      <c r="C2150" t="s">
        <v>487</v>
      </c>
      <c r="D2150" t="s">
        <v>488</v>
      </c>
      <c r="E2150" t="s">
        <v>131</v>
      </c>
      <c r="F2150" t="s">
        <v>132</v>
      </c>
      <c r="G2150" t="s">
        <v>133</v>
      </c>
      <c r="H2150" t="s">
        <v>134</v>
      </c>
      <c r="I2150" s="1">
        <v>41854</v>
      </c>
      <c r="J2150">
        <v>2014</v>
      </c>
      <c r="K2150" t="s">
        <v>41</v>
      </c>
      <c r="L2150" t="s">
        <v>42</v>
      </c>
      <c r="M2150" s="1">
        <v>41733</v>
      </c>
      <c r="N2150">
        <v>27</v>
      </c>
      <c r="O2150">
        <f>STANDARDIZE(N2150,$N$8,$N$9)</f>
        <v>-0.15210877235851616</v>
      </c>
      <c r="P2150">
        <f>ABS($J$3-O2150)</f>
        <v>0.37525745141837419</v>
      </c>
      <c r="Q2150">
        <f>ABS($J$4-O2150)</f>
        <v>2.3408917207527153</v>
      </c>
      <c r="R2150">
        <f>ABS($J$5-O2150)</f>
        <v>0</v>
      </c>
      <c r="S2150">
        <f>ABS($J$6-O2150)</f>
        <v>0.58969028080030228</v>
      </c>
      <c r="T2150">
        <f>MIN(P2150:S2150)</f>
        <v>0</v>
      </c>
      <c r="U2150">
        <f>MATCH(T2150,P2150:S2150, 0)</f>
        <v>3</v>
      </c>
    </row>
    <row r="2151" spans="1:21" x14ac:dyDescent="0.35">
      <c r="A2151">
        <v>2</v>
      </c>
      <c r="B2151">
        <v>2140</v>
      </c>
      <c r="C2151" t="s">
        <v>14</v>
      </c>
      <c r="D2151" t="s">
        <v>15</v>
      </c>
      <c r="E2151" t="s">
        <v>34</v>
      </c>
      <c r="F2151" t="s">
        <v>35</v>
      </c>
      <c r="G2151" t="s">
        <v>139</v>
      </c>
      <c r="H2151" t="s">
        <v>140</v>
      </c>
      <c r="I2151" s="1">
        <v>41854</v>
      </c>
      <c r="J2151">
        <v>2014</v>
      </c>
      <c r="K2151" t="s">
        <v>41</v>
      </c>
      <c r="L2151" t="s">
        <v>42</v>
      </c>
      <c r="M2151" s="1">
        <v>41877</v>
      </c>
      <c r="N2151">
        <v>171</v>
      </c>
      <c r="O2151">
        <f>STANDARDIZE(N2151,$N$8,$N$9)</f>
        <v>2.4210851802246212</v>
      </c>
      <c r="P2151">
        <f>ABS($J$3-O2151)</f>
        <v>2.9484514040015117</v>
      </c>
      <c r="Q2151">
        <f>ABS($J$4-O2151)</f>
        <v>0.2323022318304222</v>
      </c>
      <c r="R2151">
        <f>ABS($J$5-O2151)</f>
        <v>2.5731939525831375</v>
      </c>
      <c r="S2151">
        <f>ABS($J$6-O2151)</f>
        <v>1.9835036717828349</v>
      </c>
      <c r="T2151">
        <f>MIN(P2151:S2151)</f>
        <v>0.2323022318304222</v>
      </c>
      <c r="U2151">
        <f>MATCH(T2151,P2151:S2151, 0)</f>
        <v>2</v>
      </c>
    </row>
    <row r="2152" spans="1:21" x14ac:dyDescent="0.35">
      <c r="A2152">
        <v>1</v>
      </c>
      <c r="B2152">
        <v>2141</v>
      </c>
      <c r="C2152" t="s">
        <v>14</v>
      </c>
      <c r="D2152" t="s">
        <v>15</v>
      </c>
      <c r="E2152" t="s">
        <v>34</v>
      </c>
      <c r="F2152" t="s">
        <v>35</v>
      </c>
      <c r="G2152" t="s">
        <v>139</v>
      </c>
      <c r="H2152" t="s">
        <v>140</v>
      </c>
      <c r="I2152" s="1">
        <v>41855</v>
      </c>
      <c r="J2152">
        <v>2014</v>
      </c>
      <c r="K2152" t="s">
        <v>125</v>
      </c>
      <c r="L2152" t="s">
        <v>126</v>
      </c>
      <c r="M2152" s="1">
        <v>41886</v>
      </c>
      <c r="N2152">
        <v>1</v>
      </c>
      <c r="O2152">
        <f>STANDARDIZE(N2152,$N$8,$N$9)</f>
        <v>-0.61671323601936046</v>
      </c>
      <c r="P2152">
        <f>ABS($J$3-O2152)</f>
        <v>8.9347012242470103E-2</v>
      </c>
      <c r="Q2152">
        <f>ABS($J$4-O2152)</f>
        <v>2.8054961844135593</v>
      </c>
      <c r="R2152">
        <f>ABS($J$5-O2152)</f>
        <v>0.46460446366084429</v>
      </c>
      <c r="S2152">
        <f>ABS($J$6-O2152)</f>
        <v>1.0542947444611466</v>
      </c>
      <c r="T2152">
        <f>MIN(P2152:S2152)</f>
        <v>8.9347012242470103E-2</v>
      </c>
      <c r="U2152">
        <f>MATCH(T2152,P2152:S2152, 0)</f>
        <v>1</v>
      </c>
    </row>
    <row r="2153" spans="1:21" x14ac:dyDescent="0.35">
      <c r="A2153">
        <v>1</v>
      </c>
      <c r="B2153">
        <v>2142</v>
      </c>
      <c r="C2153" t="s">
        <v>14</v>
      </c>
      <c r="D2153" t="s">
        <v>15</v>
      </c>
      <c r="E2153" t="s">
        <v>73</v>
      </c>
      <c r="F2153" t="s">
        <v>74</v>
      </c>
      <c r="G2153" t="s">
        <v>114</v>
      </c>
      <c r="H2153" t="s">
        <v>115</v>
      </c>
      <c r="I2153" s="1">
        <v>41855</v>
      </c>
      <c r="J2153">
        <v>2014</v>
      </c>
      <c r="K2153" t="s">
        <v>368</v>
      </c>
      <c r="L2153" t="s">
        <v>369</v>
      </c>
      <c r="M2153" s="1">
        <v>41744</v>
      </c>
      <c r="N2153">
        <v>7</v>
      </c>
      <c r="O2153">
        <f>STANDARDIZE(N2153,$N$8,$N$9)</f>
        <v>-0.50949682132839635</v>
      </c>
      <c r="P2153">
        <f>ABS($J$3-O2153)</f>
        <v>1.7869402448493998E-2</v>
      </c>
      <c r="Q2153">
        <f>ABS($J$4-O2153)</f>
        <v>2.6982797697225953</v>
      </c>
      <c r="R2153">
        <f>ABS($J$5-O2153)</f>
        <v>0.35738804896988019</v>
      </c>
      <c r="S2153">
        <f>ABS($J$6-O2153)</f>
        <v>0.94707832977018247</v>
      </c>
      <c r="T2153">
        <f>MIN(P2153:S2153)</f>
        <v>1.7869402448493998E-2</v>
      </c>
      <c r="U2153">
        <f>MATCH(T2153,P2153:S2153, 0)</f>
        <v>1</v>
      </c>
    </row>
    <row r="2154" spans="1:21" x14ac:dyDescent="0.35">
      <c r="A2154">
        <v>1</v>
      </c>
      <c r="B2154">
        <v>2143</v>
      </c>
      <c r="C2154" t="s">
        <v>14</v>
      </c>
      <c r="D2154" t="s">
        <v>15</v>
      </c>
      <c r="E2154" t="s">
        <v>34</v>
      </c>
      <c r="F2154" t="s">
        <v>35</v>
      </c>
      <c r="G2154" t="s">
        <v>36</v>
      </c>
      <c r="H2154" t="s">
        <v>37</v>
      </c>
      <c r="I2154" s="1">
        <v>41855</v>
      </c>
      <c r="J2154">
        <v>2014</v>
      </c>
      <c r="K2154" t="s">
        <v>38</v>
      </c>
      <c r="L2154" t="s">
        <v>13</v>
      </c>
      <c r="M2154" s="1">
        <v>41744</v>
      </c>
      <c r="N2154">
        <v>7</v>
      </c>
      <c r="O2154">
        <f>STANDARDIZE(N2154,$N$8,$N$9)</f>
        <v>-0.50949682132839635</v>
      </c>
      <c r="P2154">
        <f>ABS($J$3-O2154)</f>
        <v>1.7869402448493998E-2</v>
      </c>
      <c r="Q2154">
        <f>ABS($J$4-O2154)</f>
        <v>2.6982797697225953</v>
      </c>
      <c r="R2154">
        <f>ABS($J$5-O2154)</f>
        <v>0.35738804896988019</v>
      </c>
      <c r="S2154">
        <f>ABS($J$6-O2154)</f>
        <v>0.94707832977018247</v>
      </c>
      <c r="T2154">
        <f>MIN(P2154:S2154)</f>
        <v>1.7869402448493998E-2</v>
      </c>
      <c r="U2154">
        <f>MATCH(T2154,P2154:S2154, 0)</f>
        <v>1</v>
      </c>
    </row>
    <row r="2155" spans="1:21" x14ac:dyDescent="0.35">
      <c r="A2155">
        <v>3</v>
      </c>
      <c r="B2155">
        <v>2144</v>
      </c>
      <c r="C2155" t="s">
        <v>67</v>
      </c>
      <c r="D2155" t="s">
        <v>68</v>
      </c>
      <c r="E2155" t="s">
        <v>96</v>
      </c>
      <c r="F2155" t="s">
        <v>97</v>
      </c>
      <c r="G2155" t="s">
        <v>98</v>
      </c>
      <c r="H2155" t="s">
        <v>99</v>
      </c>
      <c r="I2155" s="1">
        <v>41855</v>
      </c>
      <c r="J2155">
        <v>2014</v>
      </c>
      <c r="K2155" t="s">
        <v>77</v>
      </c>
      <c r="L2155" t="s">
        <v>78</v>
      </c>
      <c r="M2155" s="1">
        <v>41758</v>
      </c>
      <c r="N2155">
        <v>21</v>
      </c>
      <c r="O2155">
        <f>STANDARDIZE(N2155,$N$8,$N$9)</f>
        <v>-0.25932518704948021</v>
      </c>
      <c r="P2155">
        <f>ABS($J$3-O2155)</f>
        <v>0.26804103672741014</v>
      </c>
      <c r="Q2155">
        <f>ABS($J$4-O2155)</f>
        <v>2.4481081354436793</v>
      </c>
      <c r="R2155">
        <f>ABS($J$5-O2155)</f>
        <v>0.10721641469096405</v>
      </c>
      <c r="S2155">
        <f>ABS($J$6-O2155)</f>
        <v>0.69690669549126638</v>
      </c>
      <c r="T2155">
        <f>MIN(P2155:S2155)</f>
        <v>0.10721641469096405</v>
      </c>
      <c r="U2155">
        <f>MATCH(T2155,P2155:S2155, 0)</f>
        <v>3</v>
      </c>
    </row>
    <row r="2156" spans="1:21" x14ac:dyDescent="0.35">
      <c r="A2156">
        <v>3</v>
      </c>
      <c r="B2156">
        <v>2145</v>
      </c>
      <c r="C2156" t="s">
        <v>67</v>
      </c>
      <c r="D2156" t="s">
        <v>68</v>
      </c>
      <c r="E2156" t="s">
        <v>79</v>
      </c>
      <c r="F2156" t="s">
        <v>35</v>
      </c>
      <c r="G2156" t="s">
        <v>80</v>
      </c>
      <c r="H2156" t="s">
        <v>81</v>
      </c>
      <c r="I2156" s="1">
        <v>41855</v>
      </c>
      <c r="J2156">
        <v>2014</v>
      </c>
      <c r="K2156" t="s">
        <v>77</v>
      </c>
      <c r="L2156" t="s">
        <v>78</v>
      </c>
      <c r="M2156" s="1">
        <v>41758</v>
      </c>
      <c r="N2156">
        <v>21</v>
      </c>
      <c r="O2156">
        <f>STANDARDIZE(N2156,$N$8,$N$9)</f>
        <v>-0.25932518704948021</v>
      </c>
      <c r="P2156">
        <f>ABS($J$3-O2156)</f>
        <v>0.26804103672741014</v>
      </c>
      <c r="Q2156">
        <f>ABS($J$4-O2156)</f>
        <v>2.4481081354436793</v>
      </c>
      <c r="R2156">
        <f>ABS($J$5-O2156)</f>
        <v>0.10721641469096405</v>
      </c>
      <c r="S2156">
        <f>ABS($J$6-O2156)</f>
        <v>0.69690669549126638</v>
      </c>
      <c r="T2156">
        <f>MIN(P2156:S2156)</f>
        <v>0.10721641469096405</v>
      </c>
      <c r="U2156">
        <f>MATCH(T2156,P2156:S2156, 0)</f>
        <v>3</v>
      </c>
    </row>
    <row r="2157" spans="1:21" x14ac:dyDescent="0.35">
      <c r="A2157">
        <v>3</v>
      </c>
      <c r="B2157">
        <v>2146</v>
      </c>
      <c r="C2157" t="s">
        <v>32</v>
      </c>
      <c r="D2157" t="s">
        <v>33</v>
      </c>
      <c r="E2157" t="s">
        <v>196</v>
      </c>
      <c r="F2157" t="s">
        <v>197</v>
      </c>
      <c r="G2157" t="s">
        <v>198</v>
      </c>
      <c r="H2157" t="s">
        <v>199</v>
      </c>
      <c r="I2157" s="1">
        <v>41855</v>
      </c>
      <c r="J2157">
        <v>2014</v>
      </c>
      <c r="K2157" t="s">
        <v>38</v>
      </c>
      <c r="L2157" t="s">
        <v>13</v>
      </c>
      <c r="M2157" s="1">
        <v>41758</v>
      </c>
      <c r="N2157">
        <v>21</v>
      </c>
      <c r="O2157">
        <f>STANDARDIZE(N2157,$N$8,$N$9)</f>
        <v>-0.25932518704948021</v>
      </c>
      <c r="P2157">
        <f>ABS($J$3-O2157)</f>
        <v>0.26804103672741014</v>
      </c>
      <c r="Q2157">
        <f>ABS($J$4-O2157)</f>
        <v>2.4481081354436793</v>
      </c>
      <c r="R2157">
        <f>ABS($J$5-O2157)</f>
        <v>0.10721641469096405</v>
      </c>
      <c r="S2157">
        <f>ABS($J$6-O2157)</f>
        <v>0.69690669549126638</v>
      </c>
      <c r="T2157">
        <f>MIN(P2157:S2157)</f>
        <v>0.10721641469096405</v>
      </c>
      <c r="U2157">
        <f>MATCH(T2157,P2157:S2157, 0)</f>
        <v>3</v>
      </c>
    </row>
    <row r="2158" spans="1:21" x14ac:dyDescent="0.35">
      <c r="A2158">
        <v>1</v>
      </c>
      <c r="B2158">
        <v>2147</v>
      </c>
      <c r="C2158" t="s">
        <v>14</v>
      </c>
      <c r="D2158" t="s">
        <v>15</v>
      </c>
      <c r="E2158" t="s">
        <v>219</v>
      </c>
      <c r="F2158" t="s">
        <v>418</v>
      </c>
      <c r="G2158" t="s">
        <v>419</v>
      </c>
      <c r="H2158" t="s">
        <v>420</v>
      </c>
      <c r="I2158" s="1">
        <v>41856</v>
      </c>
      <c r="J2158">
        <v>2014</v>
      </c>
      <c r="K2158" t="s">
        <v>38</v>
      </c>
      <c r="L2158" t="s">
        <v>13</v>
      </c>
      <c r="M2158" s="1">
        <v>41776</v>
      </c>
      <c r="N2158">
        <v>9</v>
      </c>
      <c r="O2158">
        <f>STANDARDIZE(N2158,$N$8,$N$9)</f>
        <v>-0.4737580164314083</v>
      </c>
      <c r="P2158">
        <f>ABS($J$3-O2158)</f>
        <v>5.3608207345482051E-2</v>
      </c>
      <c r="Q2158">
        <f>ABS($J$4-O2158)</f>
        <v>2.6625409648256073</v>
      </c>
      <c r="R2158">
        <f>ABS($J$5-O2158)</f>
        <v>0.32164924407289214</v>
      </c>
      <c r="S2158">
        <f>ABS($J$6-O2158)</f>
        <v>0.91133952487319436</v>
      </c>
      <c r="T2158">
        <f>MIN(P2158:S2158)</f>
        <v>5.3608207345482051E-2</v>
      </c>
      <c r="U2158">
        <f>MATCH(T2158,P2158:S2158, 0)</f>
        <v>1</v>
      </c>
    </row>
    <row r="2159" spans="1:21" x14ac:dyDescent="0.35">
      <c r="A2159">
        <v>1</v>
      </c>
      <c r="B2159">
        <v>2148</v>
      </c>
      <c r="C2159" t="s">
        <v>14</v>
      </c>
      <c r="D2159" t="s">
        <v>15</v>
      </c>
      <c r="E2159" t="s">
        <v>16</v>
      </c>
      <c r="F2159" t="s">
        <v>17</v>
      </c>
      <c r="G2159" t="s">
        <v>18</v>
      </c>
      <c r="H2159" t="s">
        <v>19</v>
      </c>
      <c r="I2159" s="1">
        <v>41856</v>
      </c>
      <c r="J2159">
        <v>2014</v>
      </c>
      <c r="K2159" t="s">
        <v>176</v>
      </c>
      <c r="L2159" t="s">
        <v>177</v>
      </c>
      <c r="M2159" s="1">
        <v>41780</v>
      </c>
      <c r="N2159">
        <v>13</v>
      </c>
      <c r="O2159">
        <f>STANDARDIZE(N2159,$N$8,$N$9)</f>
        <v>-0.40228040663743231</v>
      </c>
      <c r="P2159">
        <f>ABS($J$3-O2159)</f>
        <v>0.12508581713945804</v>
      </c>
      <c r="Q2159">
        <f>ABS($J$4-O2159)</f>
        <v>2.5910633550316313</v>
      </c>
      <c r="R2159">
        <f>ABS($J$5-O2159)</f>
        <v>0.25017163427891614</v>
      </c>
      <c r="S2159">
        <f>ABS($J$6-O2159)</f>
        <v>0.83986191507921837</v>
      </c>
      <c r="T2159">
        <f>MIN(P2159:S2159)</f>
        <v>0.12508581713945804</v>
      </c>
      <c r="U2159">
        <f>MATCH(T2159,P2159:S2159, 0)</f>
        <v>1</v>
      </c>
    </row>
    <row r="2160" spans="1:21" x14ac:dyDescent="0.35">
      <c r="A2160">
        <v>1</v>
      </c>
      <c r="B2160">
        <v>2149</v>
      </c>
      <c r="C2160" t="s">
        <v>174</v>
      </c>
      <c r="D2160" t="s">
        <v>175</v>
      </c>
      <c r="E2160" t="s">
        <v>52</v>
      </c>
      <c r="F2160" t="s">
        <v>102</v>
      </c>
      <c r="G2160" t="s">
        <v>103</v>
      </c>
      <c r="H2160" t="s">
        <v>104</v>
      </c>
      <c r="I2160" s="1">
        <v>41856</v>
      </c>
      <c r="J2160">
        <v>2014</v>
      </c>
      <c r="K2160" t="s">
        <v>77</v>
      </c>
      <c r="L2160" t="s">
        <v>78</v>
      </c>
      <c r="M2160" s="1">
        <v>41781</v>
      </c>
      <c r="N2160">
        <v>14</v>
      </c>
      <c r="O2160">
        <f>STANDARDIZE(N2160,$N$8,$N$9)</f>
        <v>-0.38441100418893831</v>
      </c>
      <c r="P2160">
        <f>ABS($J$3-O2160)</f>
        <v>0.14295521958795204</v>
      </c>
      <c r="Q2160">
        <f>ABS($J$4-O2160)</f>
        <v>2.5731939525831371</v>
      </c>
      <c r="R2160">
        <f>ABS($J$5-O2160)</f>
        <v>0.23230223183042215</v>
      </c>
      <c r="S2160">
        <f>ABS($J$6-O2160)</f>
        <v>0.82199251263072437</v>
      </c>
      <c r="T2160">
        <f>MIN(P2160:S2160)</f>
        <v>0.14295521958795204</v>
      </c>
      <c r="U2160">
        <f>MATCH(T2160,P2160:S2160, 0)</f>
        <v>1</v>
      </c>
    </row>
    <row r="2161" spans="1:21" x14ac:dyDescent="0.35">
      <c r="A2161">
        <v>3</v>
      </c>
      <c r="B2161">
        <v>2150</v>
      </c>
      <c r="C2161" t="s">
        <v>67</v>
      </c>
      <c r="D2161" t="s">
        <v>68</v>
      </c>
      <c r="E2161" t="s">
        <v>79</v>
      </c>
      <c r="F2161" t="s">
        <v>35</v>
      </c>
      <c r="G2161" t="s">
        <v>200</v>
      </c>
      <c r="H2161" t="s">
        <v>201</v>
      </c>
      <c r="I2161" s="1">
        <v>41856</v>
      </c>
      <c r="J2161">
        <v>2014</v>
      </c>
      <c r="K2161" t="s">
        <v>77</v>
      </c>
      <c r="L2161" t="s">
        <v>78</v>
      </c>
      <c r="M2161" s="1">
        <v>41787</v>
      </c>
      <c r="N2161">
        <v>20</v>
      </c>
      <c r="O2161">
        <f>STANDARDIZE(N2161,$N$8,$N$9)</f>
        <v>-0.27719458949797421</v>
      </c>
      <c r="P2161">
        <f>ABS($J$3-O2161)</f>
        <v>0.25017163427891614</v>
      </c>
      <c r="Q2161">
        <f>ABS($J$4-O2161)</f>
        <v>2.4659775378921731</v>
      </c>
      <c r="R2161">
        <f>ABS($J$5-O2161)</f>
        <v>0.12508581713945804</v>
      </c>
      <c r="S2161">
        <f>ABS($J$6-O2161)</f>
        <v>0.71477609793976038</v>
      </c>
      <c r="T2161">
        <f>MIN(P2161:S2161)</f>
        <v>0.12508581713945804</v>
      </c>
      <c r="U2161">
        <f>MATCH(T2161,P2161:S2161, 0)</f>
        <v>3</v>
      </c>
    </row>
    <row r="2162" spans="1:21" x14ac:dyDescent="0.35">
      <c r="A2162">
        <v>3</v>
      </c>
      <c r="B2162">
        <v>2151</v>
      </c>
      <c r="C2162" t="s">
        <v>441</v>
      </c>
      <c r="D2162" t="s">
        <v>442</v>
      </c>
      <c r="E2162" t="s">
        <v>296</v>
      </c>
      <c r="F2162" t="s">
        <v>335</v>
      </c>
      <c r="G2162" t="s">
        <v>336</v>
      </c>
      <c r="H2162" t="s">
        <v>337</v>
      </c>
      <c r="I2162" s="1">
        <v>41856</v>
      </c>
      <c r="J2162">
        <v>2014</v>
      </c>
      <c r="K2162" t="s">
        <v>77</v>
      </c>
      <c r="L2162" t="s">
        <v>78</v>
      </c>
      <c r="M2162" s="1">
        <v>41645</v>
      </c>
      <c r="N2162">
        <v>24</v>
      </c>
      <c r="O2162">
        <f>STANDARDIZE(N2162,$N$8,$N$9)</f>
        <v>-0.20571697970399819</v>
      </c>
      <c r="P2162">
        <f>ABS($J$3-O2162)</f>
        <v>0.32164924407289219</v>
      </c>
      <c r="Q2162">
        <f>ABS($J$4-O2162)</f>
        <v>2.3944999280981971</v>
      </c>
      <c r="R2162">
        <f>ABS($J$5-O2162)</f>
        <v>5.3608207345482023E-2</v>
      </c>
      <c r="S2162">
        <f>ABS($J$6-O2162)</f>
        <v>0.64329848814578428</v>
      </c>
      <c r="T2162">
        <f>MIN(P2162:S2162)</f>
        <v>5.3608207345482023E-2</v>
      </c>
      <c r="U2162">
        <f>MATCH(T2162,P2162:S2162, 0)</f>
        <v>3</v>
      </c>
    </row>
    <row r="2163" spans="1:21" x14ac:dyDescent="0.35">
      <c r="A2163">
        <v>3</v>
      </c>
      <c r="B2163">
        <v>2152</v>
      </c>
      <c r="C2163" t="s">
        <v>108</v>
      </c>
      <c r="D2163" t="s">
        <v>109</v>
      </c>
      <c r="E2163" t="s">
        <v>79</v>
      </c>
      <c r="F2163" t="s">
        <v>35</v>
      </c>
      <c r="G2163" t="s">
        <v>200</v>
      </c>
      <c r="H2163" t="s">
        <v>201</v>
      </c>
      <c r="I2163" s="1">
        <v>41856</v>
      </c>
      <c r="J2163">
        <v>2014</v>
      </c>
      <c r="K2163" t="s">
        <v>77</v>
      </c>
      <c r="L2163" t="s">
        <v>78</v>
      </c>
      <c r="M2163" s="1">
        <v>41765</v>
      </c>
      <c r="N2163">
        <v>28</v>
      </c>
      <c r="O2163">
        <f>STANDARDIZE(N2163,$N$8,$N$9)</f>
        <v>-0.13423936991002217</v>
      </c>
      <c r="P2163">
        <f>ABS($J$3-O2163)</f>
        <v>0.39312685386686819</v>
      </c>
      <c r="Q2163">
        <f>ABS($J$4-O2163)</f>
        <v>2.3230223183042211</v>
      </c>
      <c r="R2163">
        <f>ABS($J$5-O2163)</f>
        <v>1.7869402448493998E-2</v>
      </c>
      <c r="S2163">
        <f>ABS($J$6-O2163)</f>
        <v>0.57182087835180828</v>
      </c>
      <c r="T2163">
        <f>MIN(P2163:S2163)</f>
        <v>1.7869402448493998E-2</v>
      </c>
      <c r="U2163">
        <f>MATCH(T2163,P2163:S2163, 0)</f>
        <v>3</v>
      </c>
    </row>
    <row r="2164" spans="1:21" x14ac:dyDescent="0.35">
      <c r="A2164">
        <v>3</v>
      </c>
      <c r="B2164">
        <v>2153</v>
      </c>
      <c r="C2164" t="s">
        <v>14</v>
      </c>
      <c r="D2164" t="s">
        <v>15</v>
      </c>
      <c r="E2164" t="s">
        <v>16</v>
      </c>
      <c r="F2164" t="s">
        <v>17</v>
      </c>
      <c r="G2164" t="s">
        <v>18</v>
      </c>
      <c r="H2164" t="s">
        <v>19</v>
      </c>
      <c r="I2164" s="1">
        <v>41856</v>
      </c>
      <c r="J2164">
        <v>2014</v>
      </c>
      <c r="K2164" t="s">
        <v>77</v>
      </c>
      <c r="L2164" t="s">
        <v>78</v>
      </c>
      <c r="M2164" s="1">
        <v>41826</v>
      </c>
      <c r="N2164">
        <v>30</v>
      </c>
      <c r="O2164">
        <f>STANDARDIZE(N2164,$N$8,$N$9)</f>
        <v>-9.8500565013034141E-2</v>
      </c>
      <c r="P2164">
        <f>ABS($J$3-O2164)</f>
        <v>0.42886565876385618</v>
      </c>
      <c r="Q2164">
        <f>ABS($J$4-O2164)</f>
        <v>2.2872835134072331</v>
      </c>
      <c r="R2164">
        <f>ABS($J$5-O2164)</f>
        <v>5.3608207345482023E-2</v>
      </c>
      <c r="S2164">
        <f>ABS($J$6-O2164)</f>
        <v>0.53608207345482028</v>
      </c>
      <c r="T2164">
        <f>MIN(P2164:S2164)</f>
        <v>5.3608207345482023E-2</v>
      </c>
      <c r="U2164">
        <f>MATCH(T2164,P2164:S2164, 0)</f>
        <v>3</v>
      </c>
    </row>
    <row r="2165" spans="1:21" x14ac:dyDescent="0.35">
      <c r="A2165">
        <v>1</v>
      </c>
      <c r="B2165">
        <v>2154</v>
      </c>
      <c r="C2165" t="s">
        <v>62</v>
      </c>
      <c r="D2165" t="s">
        <v>63</v>
      </c>
      <c r="E2165" t="s">
        <v>34</v>
      </c>
      <c r="F2165" t="s">
        <v>35</v>
      </c>
      <c r="G2165" t="s">
        <v>139</v>
      </c>
      <c r="H2165" t="s">
        <v>140</v>
      </c>
      <c r="I2165" s="1">
        <v>41857</v>
      </c>
      <c r="J2165">
        <v>2014</v>
      </c>
      <c r="K2165" t="s">
        <v>125</v>
      </c>
      <c r="L2165" t="s">
        <v>126</v>
      </c>
      <c r="M2165" s="1">
        <v>41888</v>
      </c>
      <c r="N2165">
        <v>1</v>
      </c>
      <c r="O2165">
        <f>STANDARDIZE(N2165,$N$8,$N$9)</f>
        <v>-0.61671323601936046</v>
      </c>
      <c r="P2165">
        <f>ABS($J$3-O2165)</f>
        <v>8.9347012242470103E-2</v>
      </c>
      <c r="Q2165">
        <f>ABS($J$4-O2165)</f>
        <v>2.8054961844135593</v>
      </c>
      <c r="R2165">
        <f>ABS($J$5-O2165)</f>
        <v>0.46460446366084429</v>
      </c>
      <c r="S2165">
        <f>ABS($J$6-O2165)</f>
        <v>1.0542947444611466</v>
      </c>
      <c r="T2165">
        <f>MIN(P2165:S2165)</f>
        <v>8.9347012242470103E-2</v>
      </c>
      <c r="U2165">
        <f>MATCH(T2165,P2165:S2165, 0)</f>
        <v>1</v>
      </c>
    </row>
    <row r="2166" spans="1:21" x14ac:dyDescent="0.35">
      <c r="A2166">
        <v>1</v>
      </c>
      <c r="B2166">
        <v>2155</v>
      </c>
      <c r="C2166" t="s">
        <v>172</v>
      </c>
      <c r="D2166" t="s">
        <v>173</v>
      </c>
      <c r="E2166" t="s">
        <v>52</v>
      </c>
      <c r="F2166" t="s">
        <v>53</v>
      </c>
      <c r="G2166" t="s">
        <v>54</v>
      </c>
      <c r="H2166" t="s">
        <v>55</v>
      </c>
      <c r="I2166" s="1">
        <v>41857</v>
      </c>
      <c r="J2166">
        <v>2014</v>
      </c>
      <c r="K2166" t="s">
        <v>69</v>
      </c>
      <c r="L2166" t="s">
        <v>70</v>
      </c>
      <c r="M2166" s="1">
        <v>41979</v>
      </c>
      <c r="N2166">
        <v>4</v>
      </c>
      <c r="O2166">
        <f>STANDARDIZE(N2166,$N$8,$N$9)</f>
        <v>-0.56310502867387835</v>
      </c>
      <c r="P2166">
        <f>ABS($J$3-O2166)</f>
        <v>3.5738804896987997E-2</v>
      </c>
      <c r="Q2166">
        <f>ABS($J$4-O2166)</f>
        <v>2.7518879770680771</v>
      </c>
      <c r="R2166">
        <f>ABS($J$5-O2166)</f>
        <v>0.41099625631536219</v>
      </c>
      <c r="S2166">
        <f>ABS($J$6-O2166)</f>
        <v>1.0006865371156644</v>
      </c>
      <c r="T2166">
        <f>MIN(P2166:S2166)</f>
        <v>3.5738804896987997E-2</v>
      </c>
      <c r="U2166">
        <f>MATCH(T2166,P2166:S2166, 0)</f>
        <v>1</v>
      </c>
    </row>
    <row r="2167" spans="1:21" x14ac:dyDescent="0.35">
      <c r="A2167">
        <v>3</v>
      </c>
      <c r="B2167">
        <v>2156</v>
      </c>
      <c r="C2167" t="s">
        <v>14</v>
      </c>
      <c r="D2167" t="s">
        <v>15</v>
      </c>
      <c r="E2167" t="s">
        <v>52</v>
      </c>
      <c r="F2167" t="s">
        <v>53</v>
      </c>
      <c r="G2167" t="s">
        <v>248</v>
      </c>
      <c r="H2167" t="s">
        <v>249</v>
      </c>
      <c r="I2167" s="1">
        <v>41857</v>
      </c>
      <c r="J2167">
        <v>2014</v>
      </c>
      <c r="K2167" t="s">
        <v>77</v>
      </c>
      <c r="L2167" t="s">
        <v>78</v>
      </c>
      <c r="M2167" s="1">
        <v>41705</v>
      </c>
      <c r="N2167">
        <v>25</v>
      </c>
      <c r="O2167">
        <f>STANDARDIZE(N2167,$N$8,$N$9)</f>
        <v>-0.18784757725550419</v>
      </c>
      <c r="P2167">
        <f>ABS($J$3-O2167)</f>
        <v>0.33951864652138619</v>
      </c>
      <c r="Q2167">
        <f>ABS($J$4-O2167)</f>
        <v>2.3766305256497033</v>
      </c>
      <c r="R2167">
        <f>ABS($J$5-O2167)</f>
        <v>3.5738804896988025E-2</v>
      </c>
      <c r="S2167">
        <f>ABS($J$6-O2167)</f>
        <v>0.62542908569729028</v>
      </c>
      <c r="T2167">
        <f>MIN(P2167:S2167)</f>
        <v>3.5738804896988025E-2</v>
      </c>
      <c r="U2167">
        <f>MATCH(T2167,P2167:S2167, 0)</f>
        <v>3</v>
      </c>
    </row>
    <row r="2168" spans="1:21" x14ac:dyDescent="0.35">
      <c r="A2168">
        <v>1</v>
      </c>
      <c r="B2168">
        <v>2157</v>
      </c>
      <c r="C2168" t="s">
        <v>108</v>
      </c>
      <c r="D2168" t="s">
        <v>109</v>
      </c>
      <c r="E2168" t="s">
        <v>16</v>
      </c>
      <c r="F2168" t="s">
        <v>17</v>
      </c>
      <c r="G2168" t="s">
        <v>18</v>
      </c>
      <c r="H2168" t="s">
        <v>19</v>
      </c>
      <c r="I2168" s="1">
        <v>41858</v>
      </c>
      <c r="J2168">
        <v>2014</v>
      </c>
      <c r="K2168" t="s">
        <v>176</v>
      </c>
      <c r="L2168" t="s">
        <v>177</v>
      </c>
      <c r="M2168" s="1">
        <v>41950</v>
      </c>
      <c r="N2168">
        <v>3</v>
      </c>
      <c r="O2168">
        <f>STANDARDIZE(N2168,$N$8,$N$9)</f>
        <v>-0.58097443112237235</v>
      </c>
      <c r="P2168">
        <f>ABS($J$3-O2168)</f>
        <v>5.3608207345481995E-2</v>
      </c>
      <c r="Q2168">
        <f>ABS($J$4-O2168)</f>
        <v>2.7697573795165713</v>
      </c>
      <c r="R2168">
        <f>ABS($J$5-O2168)</f>
        <v>0.42886565876385618</v>
      </c>
      <c r="S2168">
        <f>ABS($J$6-O2168)</f>
        <v>1.0185559395641586</v>
      </c>
      <c r="T2168">
        <f>MIN(P2168:S2168)</f>
        <v>5.3608207345481995E-2</v>
      </c>
      <c r="U2168">
        <f>MATCH(T2168,P2168:S2168, 0)</f>
        <v>1</v>
      </c>
    </row>
    <row r="2169" spans="1:21" x14ac:dyDescent="0.35">
      <c r="A2169">
        <v>1</v>
      </c>
      <c r="B2169">
        <v>2158</v>
      </c>
      <c r="C2169" t="s">
        <v>67</v>
      </c>
      <c r="D2169" t="s">
        <v>68</v>
      </c>
      <c r="E2169" t="s">
        <v>16</v>
      </c>
      <c r="F2169" t="s">
        <v>17</v>
      </c>
      <c r="G2169" t="s">
        <v>137</v>
      </c>
      <c r="H2169" t="s">
        <v>138</v>
      </c>
      <c r="I2169" s="1">
        <v>41858</v>
      </c>
      <c r="J2169">
        <v>2014</v>
      </c>
      <c r="K2169" t="s">
        <v>41</v>
      </c>
      <c r="L2169" t="s">
        <v>42</v>
      </c>
      <c r="M2169" s="1">
        <v>41836</v>
      </c>
      <c r="N2169">
        <v>8</v>
      </c>
      <c r="O2169">
        <f>STANDARDIZE(N2169,$N$8,$N$9)</f>
        <v>-0.49162741887990236</v>
      </c>
      <c r="P2169">
        <f>ABS($J$3-O2169)</f>
        <v>3.5738804896987997E-2</v>
      </c>
      <c r="Q2169">
        <f>ABS($J$4-O2169)</f>
        <v>2.6804103672741011</v>
      </c>
      <c r="R2169">
        <f>ABS($J$5-O2169)</f>
        <v>0.33951864652138619</v>
      </c>
      <c r="S2169">
        <f>ABS($J$6-O2169)</f>
        <v>0.92920892732168847</v>
      </c>
      <c r="T2169">
        <f>MIN(P2169:S2169)</f>
        <v>3.5738804896987997E-2</v>
      </c>
      <c r="U2169">
        <f>MATCH(T2169,P2169:S2169, 0)</f>
        <v>1</v>
      </c>
    </row>
    <row r="2170" spans="1:21" x14ac:dyDescent="0.35">
      <c r="A2170">
        <v>1</v>
      </c>
      <c r="B2170">
        <v>2159</v>
      </c>
      <c r="C2170" t="s">
        <v>542</v>
      </c>
      <c r="D2170" t="s">
        <v>543</v>
      </c>
      <c r="E2170" t="s">
        <v>52</v>
      </c>
      <c r="F2170" t="s">
        <v>53</v>
      </c>
      <c r="G2170" t="s">
        <v>54</v>
      </c>
      <c r="H2170" t="s">
        <v>55</v>
      </c>
      <c r="I2170" s="1">
        <v>41858</v>
      </c>
      <c r="J2170">
        <v>2014</v>
      </c>
      <c r="K2170" t="s">
        <v>77</v>
      </c>
      <c r="L2170" t="s">
        <v>78</v>
      </c>
      <c r="M2170" s="1">
        <v>41842</v>
      </c>
      <c r="N2170">
        <v>14</v>
      </c>
      <c r="O2170">
        <f>STANDARDIZE(N2170,$N$8,$N$9)</f>
        <v>-0.38441100418893831</v>
      </c>
      <c r="P2170">
        <f>ABS($J$3-O2170)</f>
        <v>0.14295521958795204</v>
      </c>
      <c r="Q2170">
        <f>ABS($J$4-O2170)</f>
        <v>2.5731939525831371</v>
      </c>
      <c r="R2170">
        <f>ABS($J$5-O2170)</f>
        <v>0.23230223183042215</v>
      </c>
      <c r="S2170">
        <f>ABS($J$6-O2170)</f>
        <v>0.82199251263072437</v>
      </c>
      <c r="T2170">
        <f>MIN(P2170:S2170)</f>
        <v>0.14295521958795204</v>
      </c>
      <c r="U2170">
        <f>MATCH(T2170,P2170:S2170, 0)</f>
        <v>1</v>
      </c>
    </row>
    <row r="2171" spans="1:21" x14ac:dyDescent="0.35">
      <c r="A2171">
        <v>1</v>
      </c>
      <c r="B2171">
        <v>2160</v>
      </c>
      <c r="C2171" t="s">
        <v>172</v>
      </c>
      <c r="D2171" t="s">
        <v>173</v>
      </c>
      <c r="E2171" t="s">
        <v>52</v>
      </c>
      <c r="F2171" t="s">
        <v>53</v>
      </c>
      <c r="G2171" t="s">
        <v>54</v>
      </c>
      <c r="H2171" t="s">
        <v>55</v>
      </c>
      <c r="I2171" s="1">
        <v>41858</v>
      </c>
      <c r="J2171">
        <v>2014</v>
      </c>
      <c r="K2171" t="s">
        <v>41</v>
      </c>
      <c r="L2171" t="s">
        <v>42</v>
      </c>
      <c r="M2171" s="1">
        <v>41843</v>
      </c>
      <c r="N2171">
        <v>15</v>
      </c>
      <c r="O2171">
        <f>STANDARDIZE(N2171,$N$8,$N$9)</f>
        <v>-0.36654160174044426</v>
      </c>
      <c r="P2171">
        <f>ABS($J$3-O2171)</f>
        <v>0.1608246220364461</v>
      </c>
      <c r="Q2171">
        <f>ABS($J$4-O2171)</f>
        <v>2.5553245501346433</v>
      </c>
      <c r="R2171">
        <f>ABS($J$5-O2171)</f>
        <v>0.21443282938192809</v>
      </c>
      <c r="S2171">
        <f>ABS($J$6-O2171)</f>
        <v>0.80412311018223037</v>
      </c>
      <c r="T2171">
        <f>MIN(P2171:S2171)</f>
        <v>0.1608246220364461</v>
      </c>
      <c r="U2171">
        <f>MATCH(T2171,P2171:S2171, 0)</f>
        <v>1</v>
      </c>
    </row>
    <row r="2172" spans="1:21" x14ac:dyDescent="0.35">
      <c r="A2172">
        <v>3</v>
      </c>
      <c r="B2172">
        <v>2161</v>
      </c>
      <c r="C2172" t="s">
        <v>14</v>
      </c>
      <c r="D2172" t="s">
        <v>15</v>
      </c>
      <c r="E2172" t="s">
        <v>79</v>
      </c>
      <c r="F2172" t="s">
        <v>35</v>
      </c>
      <c r="G2172" t="s">
        <v>80</v>
      </c>
      <c r="H2172" t="s">
        <v>81</v>
      </c>
      <c r="I2172" s="1">
        <v>41858</v>
      </c>
      <c r="J2172">
        <v>2014</v>
      </c>
      <c r="K2172" t="s">
        <v>77</v>
      </c>
      <c r="L2172" t="s">
        <v>78</v>
      </c>
      <c r="M2172" s="1">
        <v>41798</v>
      </c>
      <c r="N2172">
        <v>29</v>
      </c>
      <c r="O2172">
        <f>STANDARDIZE(N2172,$N$8,$N$9)</f>
        <v>-0.11636996746152814</v>
      </c>
      <c r="P2172">
        <f>ABS($J$3-O2172)</f>
        <v>0.41099625631536219</v>
      </c>
      <c r="Q2172">
        <f>ABS($J$4-O2172)</f>
        <v>2.3051529158557269</v>
      </c>
      <c r="R2172">
        <f>ABS($J$5-O2172)</f>
        <v>3.5738804896988025E-2</v>
      </c>
      <c r="S2172">
        <f>ABS($J$6-O2172)</f>
        <v>0.55395147590331428</v>
      </c>
      <c r="T2172">
        <f>MIN(P2172:S2172)</f>
        <v>3.5738804896988025E-2</v>
      </c>
      <c r="U2172">
        <f>MATCH(T2172,P2172:S2172, 0)</f>
        <v>3</v>
      </c>
    </row>
    <row r="2173" spans="1:21" x14ac:dyDescent="0.35">
      <c r="A2173">
        <v>3</v>
      </c>
      <c r="B2173">
        <v>2162</v>
      </c>
      <c r="C2173" t="s">
        <v>14</v>
      </c>
      <c r="D2173" t="s">
        <v>15</v>
      </c>
      <c r="E2173" t="s">
        <v>16</v>
      </c>
      <c r="F2173" t="s">
        <v>17</v>
      </c>
      <c r="G2173" t="s">
        <v>18</v>
      </c>
      <c r="H2173" t="s">
        <v>19</v>
      </c>
      <c r="I2173" s="1">
        <v>41858</v>
      </c>
      <c r="J2173">
        <v>2014</v>
      </c>
      <c r="K2173" t="s">
        <v>77</v>
      </c>
      <c r="L2173" t="s">
        <v>78</v>
      </c>
      <c r="M2173" s="1">
        <v>41828</v>
      </c>
      <c r="N2173">
        <v>30</v>
      </c>
      <c r="O2173">
        <f>STANDARDIZE(N2173,$N$8,$N$9)</f>
        <v>-9.8500565013034141E-2</v>
      </c>
      <c r="P2173">
        <f>ABS($J$3-O2173)</f>
        <v>0.42886565876385618</v>
      </c>
      <c r="Q2173">
        <f>ABS($J$4-O2173)</f>
        <v>2.2872835134072331</v>
      </c>
      <c r="R2173">
        <f>ABS($J$5-O2173)</f>
        <v>5.3608207345482023E-2</v>
      </c>
      <c r="S2173">
        <f>ABS($J$6-O2173)</f>
        <v>0.53608207345482028</v>
      </c>
      <c r="T2173">
        <f>MIN(P2173:S2173)</f>
        <v>5.3608207345482023E-2</v>
      </c>
      <c r="U2173">
        <f>MATCH(T2173,P2173:S2173, 0)</f>
        <v>3</v>
      </c>
    </row>
    <row r="2174" spans="1:21" x14ac:dyDescent="0.35">
      <c r="A2174">
        <v>4</v>
      </c>
      <c r="B2174">
        <v>2163</v>
      </c>
      <c r="C2174" t="s">
        <v>67</v>
      </c>
      <c r="D2174" t="s">
        <v>68</v>
      </c>
      <c r="E2174" t="s">
        <v>149</v>
      </c>
      <c r="F2174" t="s">
        <v>150</v>
      </c>
      <c r="G2174" t="s">
        <v>151</v>
      </c>
      <c r="H2174" t="s">
        <v>152</v>
      </c>
      <c r="I2174" s="1">
        <v>41858</v>
      </c>
      <c r="J2174">
        <v>2014</v>
      </c>
      <c r="K2174" t="s">
        <v>41</v>
      </c>
      <c r="L2174" t="s">
        <v>42</v>
      </c>
      <c r="M2174" s="1">
        <v>41648</v>
      </c>
      <c r="N2174">
        <v>55</v>
      </c>
      <c r="O2174">
        <f>STANDARDIZE(N2174,$N$8,$N$9)</f>
        <v>0.34823449619931607</v>
      </c>
      <c r="P2174">
        <f>ABS($J$3-O2174)</f>
        <v>0.87560071997620637</v>
      </c>
      <c r="Q2174">
        <f>ABS($J$4-O2174)</f>
        <v>1.8405484521948829</v>
      </c>
      <c r="R2174">
        <f>ABS($J$5-O2174)</f>
        <v>0.50034326855783218</v>
      </c>
      <c r="S2174">
        <f>ABS($J$6-O2174)</f>
        <v>8.9347012242470047E-2</v>
      </c>
      <c r="T2174">
        <f>MIN(P2174:S2174)</f>
        <v>8.9347012242470047E-2</v>
      </c>
      <c r="U2174">
        <f>MATCH(T2174,P2174:S2174, 0)</f>
        <v>4</v>
      </c>
    </row>
    <row r="2175" spans="1:21" x14ac:dyDescent="0.35">
      <c r="A2175">
        <v>4</v>
      </c>
      <c r="B2175">
        <v>2164</v>
      </c>
      <c r="C2175" t="s">
        <v>30</v>
      </c>
      <c r="D2175" t="s">
        <v>31</v>
      </c>
      <c r="E2175" t="s">
        <v>163</v>
      </c>
      <c r="F2175" t="s">
        <v>59</v>
      </c>
      <c r="G2175" t="s">
        <v>164</v>
      </c>
      <c r="H2175" t="s">
        <v>165</v>
      </c>
      <c r="I2175" s="1">
        <v>41858</v>
      </c>
      <c r="J2175">
        <v>2014</v>
      </c>
      <c r="K2175" t="s">
        <v>227</v>
      </c>
      <c r="L2175" t="s">
        <v>228</v>
      </c>
      <c r="M2175" s="1">
        <v>41679</v>
      </c>
      <c r="N2175">
        <v>56</v>
      </c>
      <c r="O2175">
        <f>STANDARDIZE(N2175,$N$8,$N$9)</f>
        <v>0.36610389864781012</v>
      </c>
      <c r="P2175">
        <f>ABS($J$3-O2175)</f>
        <v>0.89347012242470047</v>
      </c>
      <c r="Q2175">
        <f>ABS($J$4-O2175)</f>
        <v>1.8226790497463887</v>
      </c>
      <c r="R2175">
        <f>ABS($J$5-O2175)</f>
        <v>0.51821267100632629</v>
      </c>
      <c r="S2175">
        <f>ABS($J$6-O2175)</f>
        <v>7.1477609793975994E-2</v>
      </c>
      <c r="T2175">
        <f>MIN(P2175:S2175)</f>
        <v>7.1477609793975994E-2</v>
      </c>
      <c r="U2175">
        <f>MATCH(T2175,P2175:S2175, 0)</f>
        <v>4</v>
      </c>
    </row>
    <row r="2176" spans="1:21" x14ac:dyDescent="0.35">
      <c r="A2176">
        <v>2</v>
      </c>
      <c r="B2176">
        <v>2165</v>
      </c>
      <c r="C2176" t="s">
        <v>30</v>
      </c>
      <c r="D2176" t="s">
        <v>31</v>
      </c>
      <c r="E2176" t="s">
        <v>24</v>
      </c>
      <c r="F2176" t="s">
        <v>25</v>
      </c>
      <c r="G2176" t="s">
        <v>26</v>
      </c>
      <c r="H2176" t="s">
        <v>27</v>
      </c>
      <c r="I2176" s="1">
        <v>41858</v>
      </c>
      <c r="J2176">
        <v>2014</v>
      </c>
      <c r="K2176" t="s">
        <v>28</v>
      </c>
      <c r="L2176" t="s">
        <v>29</v>
      </c>
      <c r="M2176" s="1">
        <v>42253</v>
      </c>
      <c r="N2176">
        <v>336</v>
      </c>
      <c r="O2176">
        <f>STANDARDIZE(N2176,$N$8,$N$9)</f>
        <v>5.3695365842261324</v>
      </c>
      <c r="P2176">
        <f>ABS($J$3-O2176)</f>
        <v>5.8969028080030226</v>
      </c>
      <c r="Q2176">
        <f>ABS($J$4-O2176)</f>
        <v>3.1807536358319335</v>
      </c>
      <c r="R2176">
        <f>ABS($J$5-O2176)</f>
        <v>5.5216453565846484</v>
      </c>
      <c r="S2176">
        <f>ABS($J$6-O2176)</f>
        <v>4.9319550757843462</v>
      </c>
      <c r="T2176">
        <f>MIN(P2176:S2176)</f>
        <v>3.1807536358319335</v>
      </c>
      <c r="U2176">
        <f>MATCH(T2176,P2176:S2176, 0)</f>
        <v>2</v>
      </c>
    </row>
    <row r="2177" spans="1:21" x14ac:dyDescent="0.35">
      <c r="A2177">
        <v>1</v>
      </c>
      <c r="B2177">
        <v>2166</v>
      </c>
      <c r="C2177" t="s">
        <v>46</v>
      </c>
      <c r="D2177" t="s">
        <v>47</v>
      </c>
      <c r="E2177" t="s">
        <v>149</v>
      </c>
      <c r="F2177" t="s">
        <v>150</v>
      </c>
      <c r="G2177" t="s">
        <v>215</v>
      </c>
      <c r="H2177" t="s">
        <v>216</v>
      </c>
      <c r="I2177" s="1">
        <v>41859</v>
      </c>
      <c r="J2177">
        <v>2014</v>
      </c>
      <c r="K2177" t="s">
        <v>38</v>
      </c>
      <c r="L2177" t="s">
        <v>13</v>
      </c>
      <c r="M2177" s="1">
        <v>41865</v>
      </c>
      <c r="N2177">
        <v>6</v>
      </c>
      <c r="O2177">
        <f>STANDARDIZE(N2177,$N$8,$N$9)</f>
        <v>-0.52736622377689035</v>
      </c>
      <c r="P2177">
        <f>ABS($J$3-O2177)</f>
        <v>0</v>
      </c>
      <c r="Q2177">
        <f>ABS($J$4-O2177)</f>
        <v>2.7161491721710895</v>
      </c>
      <c r="R2177">
        <f>ABS($J$5-O2177)</f>
        <v>0.37525745141837419</v>
      </c>
      <c r="S2177">
        <f>ABS($J$6-O2177)</f>
        <v>0.96494773221867647</v>
      </c>
      <c r="T2177">
        <f>MIN(P2177:S2177)</f>
        <v>0</v>
      </c>
      <c r="U2177">
        <f>MATCH(T2177,P2177:S2177, 0)</f>
        <v>1</v>
      </c>
    </row>
    <row r="2178" spans="1:21" x14ac:dyDescent="0.35">
      <c r="A2178">
        <v>1</v>
      </c>
      <c r="B2178">
        <v>2167</v>
      </c>
      <c r="C2178" t="s">
        <v>239</v>
      </c>
      <c r="D2178" t="s">
        <v>240</v>
      </c>
      <c r="E2178" t="s">
        <v>296</v>
      </c>
      <c r="F2178" t="s">
        <v>335</v>
      </c>
      <c r="G2178" t="s">
        <v>336</v>
      </c>
      <c r="H2178" t="s">
        <v>337</v>
      </c>
      <c r="I2178" s="1">
        <v>41859</v>
      </c>
      <c r="J2178">
        <v>2014</v>
      </c>
      <c r="K2178" t="s">
        <v>77</v>
      </c>
      <c r="L2178" t="s">
        <v>78</v>
      </c>
      <c r="M2178" s="1">
        <v>41875</v>
      </c>
      <c r="N2178">
        <v>16</v>
      </c>
      <c r="O2178">
        <f>STANDARDIZE(N2178,$N$8,$N$9)</f>
        <v>-0.34867219929195026</v>
      </c>
      <c r="P2178">
        <f>ABS($J$3-O2178)</f>
        <v>0.17869402448494009</v>
      </c>
      <c r="Q2178">
        <f>ABS($J$4-O2178)</f>
        <v>2.5374551476861491</v>
      </c>
      <c r="R2178">
        <f>ABS($J$5-O2178)</f>
        <v>0.19656342693343409</v>
      </c>
      <c r="S2178">
        <f>ABS($J$6-O2178)</f>
        <v>0.78625370773373637</v>
      </c>
      <c r="T2178">
        <f>MIN(P2178:S2178)</f>
        <v>0.17869402448494009</v>
      </c>
      <c r="U2178">
        <f>MATCH(T2178,P2178:S2178, 0)</f>
        <v>1</v>
      </c>
    </row>
    <row r="2179" spans="1:21" x14ac:dyDescent="0.35">
      <c r="A2179">
        <v>3</v>
      </c>
      <c r="B2179">
        <v>2168</v>
      </c>
      <c r="C2179" t="s">
        <v>14</v>
      </c>
      <c r="D2179" t="s">
        <v>15</v>
      </c>
      <c r="E2179" t="s">
        <v>79</v>
      </c>
      <c r="F2179" t="s">
        <v>35</v>
      </c>
      <c r="G2179" t="s">
        <v>80</v>
      </c>
      <c r="H2179" t="s">
        <v>81</v>
      </c>
      <c r="I2179" s="1">
        <v>41859</v>
      </c>
      <c r="J2179">
        <v>2014</v>
      </c>
      <c r="K2179" t="s">
        <v>41</v>
      </c>
      <c r="L2179" t="s">
        <v>42</v>
      </c>
      <c r="M2179" s="1">
        <v>41879</v>
      </c>
      <c r="N2179">
        <v>20</v>
      </c>
      <c r="O2179">
        <f>STANDARDIZE(N2179,$N$8,$N$9)</f>
        <v>-0.27719458949797421</v>
      </c>
      <c r="P2179">
        <f>ABS($J$3-O2179)</f>
        <v>0.25017163427891614</v>
      </c>
      <c r="Q2179">
        <f>ABS($J$4-O2179)</f>
        <v>2.4659775378921731</v>
      </c>
      <c r="R2179">
        <f>ABS($J$5-O2179)</f>
        <v>0.12508581713945804</v>
      </c>
      <c r="S2179">
        <f>ABS($J$6-O2179)</f>
        <v>0.71477609793976038</v>
      </c>
      <c r="T2179">
        <f>MIN(P2179:S2179)</f>
        <v>0.12508581713945804</v>
      </c>
      <c r="U2179">
        <f>MATCH(T2179,P2179:S2179, 0)</f>
        <v>3</v>
      </c>
    </row>
    <row r="2180" spans="1:21" x14ac:dyDescent="0.35">
      <c r="A2180">
        <v>3</v>
      </c>
      <c r="B2180">
        <v>2169</v>
      </c>
      <c r="C2180" t="s">
        <v>14</v>
      </c>
      <c r="D2180" t="s">
        <v>15</v>
      </c>
      <c r="E2180" t="s">
        <v>52</v>
      </c>
      <c r="F2180" t="s">
        <v>53</v>
      </c>
      <c r="G2180" t="s">
        <v>248</v>
      </c>
      <c r="H2180" t="s">
        <v>249</v>
      </c>
      <c r="I2180" s="1">
        <v>41859</v>
      </c>
      <c r="J2180">
        <v>2014</v>
      </c>
      <c r="K2180" t="s">
        <v>77</v>
      </c>
      <c r="L2180" t="s">
        <v>78</v>
      </c>
      <c r="M2180" s="1">
        <v>41880</v>
      </c>
      <c r="N2180">
        <v>21</v>
      </c>
      <c r="O2180">
        <f>STANDARDIZE(N2180,$N$8,$N$9)</f>
        <v>-0.25932518704948021</v>
      </c>
      <c r="P2180">
        <f>ABS($J$3-O2180)</f>
        <v>0.26804103672741014</v>
      </c>
      <c r="Q2180">
        <f>ABS($J$4-O2180)</f>
        <v>2.4481081354436793</v>
      </c>
      <c r="R2180">
        <f>ABS($J$5-O2180)</f>
        <v>0.10721641469096405</v>
      </c>
      <c r="S2180">
        <f>ABS($J$6-O2180)</f>
        <v>0.69690669549126638</v>
      </c>
      <c r="T2180">
        <f>MIN(P2180:S2180)</f>
        <v>0.10721641469096405</v>
      </c>
      <c r="U2180">
        <f>MATCH(T2180,P2180:S2180, 0)</f>
        <v>3</v>
      </c>
    </row>
    <row r="2181" spans="1:21" x14ac:dyDescent="0.35">
      <c r="A2181">
        <v>3</v>
      </c>
      <c r="B2181">
        <v>2170</v>
      </c>
      <c r="C2181" t="s">
        <v>30</v>
      </c>
      <c r="D2181" t="s">
        <v>31</v>
      </c>
      <c r="E2181" t="s">
        <v>52</v>
      </c>
      <c r="F2181" t="s">
        <v>53</v>
      </c>
      <c r="G2181" t="s">
        <v>54</v>
      </c>
      <c r="H2181" t="s">
        <v>55</v>
      </c>
      <c r="I2181" s="1">
        <v>41859</v>
      </c>
      <c r="J2181">
        <v>2014</v>
      </c>
      <c r="K2181" t="s">
        <v>20</v>
      </c>
      <c r="L2181" t="s">
        <v>21</v>
      </c>
      <c r="M2181" s="1">
        <v>41860</v>
      </c>
      <c r="N2181">
        <v>31</v>
      </c>
      <c r="O2181">
        <f>STANDARDIZE(N2181,$N$8,$N$9)</f>
        <v>-8.0631162564540129E-2</v>
      </c>
      <c r="P2181">
        <f>ABS($J$3-O2181)</f>
        <v>0.44673506121235024</v>
      </c>
      <c r="Q2181">
        <f>ABS($J$4-O2181)</f>
        <v>2.2694141109587389</v>
      </c>
      <c r="R2181">
        <f>ABS($J$5-O2181)</f>
        <v>7.1477609793976035E-2</v>
      </c>
      <c r="S2181">
        <f>ABS($J$6-O2181)</f>
        <v>0.51821267100632629</v>
      </c>
      <c r="T2181">
        <f>MIN(P2181:S2181)</f>
        <v>7.1477609793976035E-2</v>
      </c>
      <c r="U2181">
        <f>MATCH(T2181,P2181:S2181, 0)</f>
        <v>3</v>
      </c>
    </row>
    <row r="2182" spans="1:21" x14ac:dyDescent="0.35">
      <c r="A2182">
        <v>3</v>
      </c>
      <c r="B2182">
        <v>2171</v>
      </c>
      <c r="C2182" t="s">
        <v>206</v>
      </c>
      <c r="D2182" t="s">
        <v>207</v>
      </c>
      <c r="E2182" t="s">
        <v>196</v>
      </c>
      <c r="F2182" t="s">
        <v>197</v>
      </c>
      <c r="G2182" t="s">
        <v>198</v>
      </c>
      <c r="H2182" t="s">
        <v>199</v>
      </c>
      <c r="I2182" s="1">
        <v>41859</v>
      </c>
      <c r="J2182">
        <v>2014</v>
      </c>
      <c r="K2182" t="s">
        <v>77</v>
      </c>
      <c r="L2182" t="s">
        <v>78</v>
      </c>
      <c r="M2182" s="1">
        <v>41921</v>
      </c>
      <c r="N2182">
        <v>33</v>
      </c>
      <c r="O2182">
        <f>STANDARDIZE(N2182,$N$8,$N$9)</f>
        <v>-4.4892357667552112E-2</v>
      </c>
      <c r="P2182">
        <f>ABS($J$3-O2182)</f>
        <v>0.48247386610933823</v>
      </c>
      <c r="Q2182">
        <f>ABS($J$4-O2182)</f>
        <v>2.2336753060617509</v>
      </c>
      <c r="R2182">
        <f>ABS($J$5-O2182)</f>
        <v>0.10721641469096405</v>
      </c>
      <c r="S2182">
        <f>ABS($J$6-O2182)</f>
        <v>0.48247386610933823</v>
      </c>
      <c r="T2182">
        <f>MIN(P2182:S2182)</f>
        <v>0.10721641469096405</v>
      </c>
      <c r="U2182">
        <f>MATCH(T2182,P2182:S2182, 0)</f>
        <v>3</v>
      </c>
    </row>
    <row r="2183" spans="1:21" x14ac:dyDescent="0.35">
      <c r="A2183">
        <v>4</v>
      </c>
      <c r="B2183">
        <v>2172</v>
      </c>
      <c r="C2183" t="s">
        <v>67</v>
      </c>
      <c r="D2183" t="s">
        <v>68</v>
      </c>
      <c r="E2183" t="s">
        <v>84</v>
      </c>
      <c r="F2183" t="s">
        <v>85</v>
      </c>
      <c r="G2183" t="s">
        <v>86</v>
      </c>
      <c r="H2183" t="s">
        <v>87</v>
      </c>
      <c r="I2183" s="1">
        <v>41859</v>
      </c>
      <c r="J2183">
        <v>2014</v>
      </c>
      <c r="K2183" t="s">
        <v>233</v>
      </c>
      <c r="L2183" t="s">
        <v>234</v>
      </c>
      <c r="M2183" s="1">
        <v>41961</v>
      </c>
      <c r="N2183">
        <v>102</v>
      </c>
      <c r="O2183">
        <f>STANDARDIZE(N2183,$N$8,$N$9)</f>
        <v>1.1880964112785346</v>
      </c>
      <c r="P2183">
        <f>ABS($J$3-O2183)</f>
        <v>1.715462635055425</v>
      </c>
      <c r="Q2183">
        <f>ABS($J$4-O2183)</f>
        <v>1.0006865371156644</v>
      </c>
      <c r="R2183">
        <f>ABS($J$5-O2183)</f>
        <v>1.3402051836370508</v>
      </c>
      <c r="S2183">
        <f>ABS($J$6-O2183)</f>
        <v>0.75051490283674849</v>
      </c>
      <c r="T2183">
        <f>MIN(P2183:S2183)</f>
        <v>0.75051490283674849</v>
      </c>
      <c r="U2183">
        <f>MATCH(T2183,P2183:S2183, 0)</f>
        <v>4</v>
      </c>
    </row>
    <row r="2184" spans="1:21" x14ac:dyDescent="0.35">
      <c r="A2184">
        <v>2</v>
      </c>
      <c r="B2184">
        <v>2173</v>
      </c>
      <c r="C2184" t="s">
        <v>14</v>
      </c>
      <c r="D2184" t="s">
        <v>15</v>
      </c>
      <c r="E2184" t="s">
        <v>16</v>
      </c>
      <c r="F2184" t="s">
        <v>17</v>
      </c>
      <c r="G2184" t="s">
        <v>137</v>
      </c>
      <c r="H2184" t="s">
        <v>138</v>
      </c>
      <c r="I2184" s="1">
        <v>41859</v>
      </c>
      <c r="J2184">
        <v>2014</v>
      </c>
      <c r="K2184" t="s">
        <v>41</v>
      </c>
      <c r="L2184" t="s">
        <v>42</v>
      </c>
      <c r="M2184" s="1">
        <v>41741</v>
      </c>
      <c r="N2184">
        <v>118</v>
      </c>
      <c r="O2184">
        <f>STANDARDIZE(N2184,$N$8,$N$9)</f>
        <v>1.4740068504544388</v>
      </c>
      <c r="P2184">
        <f>ABS($J$3-O2184)</f>
        <v>2.0013730742313292</v>
      </c>
      <c r="Q2184">
        <f>ABS($J$4-O2184)</f>
        <v>0.71477609793976016</v>
      </c>
      <c r="R2184">
        <f>ABS($J$5-O2184)</f>
        <v>1.626115622812955</v>
      </c>
      <c r="S2184">
        <f>ABS($J$6-O2184)</f>
        <v>1.0364253420126528</v>
      </c>
      <c r="T2184">
        <f>MIN(P2184:S2184)</f>
        <v>0.71477609793976016</v>
      </c>
      <c r="U2184">
        <f>MATCH(T2184,P2184:S2184, 0)</f>
        <v>2</v>
      </c>
    </row>
    <row r="2185" spans="1:21" x14ac:dyDescent="0.35">
      <c r="A2185">
        <v>3</v>
      </c>
      <c r="B2185">
        <v>2174</v>
      </c>
      <c r="C2185" t="s">
        <v>206</v>
      </c>
      <c r="D2185" t="s">
        <v>207</v>
      </c>
      <c r="E2185" t="s">
        <v>73</v>
      </c>
      <c r="F2185" t="s">
        <v>74</v>
      </c>
      <c r="G2185" t="s">
        <v>114</v>
      </c>
      <c r="H2185" t="s">
        <v>115</v>
      </c>
      <c r="I2185" s="1">
        <v>41860</v>
      </c>
      <c r="J2185">
        <v>2014</v>
      </c>
      <c r="K2185" t="s">
        <v>69</v>
      </c>
      <c r="L2185" t="s">
        <v>70</v>
      </c>
      <c r="M2185" s="1">
        <v>41861</v>
      </c>
      <c r="N2185">
        <v>30</v>
      </c>
      <c r="O2185">
        <f>STANDARDIZE(N2185,$N$8,$N$9)</f>
        <v>-9.8500565013034141E-2</v>
      </c>
      <c r="P2185">
        <f>ABS($J$3-O2185)</f>
        <v>0.42886565876385618</v>
      </c>
      <c r="Q2185">
        <f>ABS($J$4-O2185)</f>
        <v>2.2872835134072331</v>
      </c>
      <c r="R2185">
        <f>ABS($J$5-O2185)</f>
        <v>5.3608207345482023E-2</v>
      </c>
      <c r="S2185">
        <f>ABS($J$6-O2185)</f>
        <v>0.53608207345482028</v>
      </c>
      <c r="T2185">
        <f>MIN(P2185:S2185)</f>
        <v>5.3608207345482023E-2</v>
      </c>
      <c r="U2185">
        <f>MATCH(T2185,P2185:S2185, 0)</f>
        <v>3</v>
      </c>
    </row>
    <row r="2186" spans="1:21" x14ac:dyDescent="0.35">
      <c r="A2186">
        <v>1</v>
      </c>
      <c r="B2186">
        <v>2175</v>
      </c>
      <c r="C2186" t="s">
        <v>14</v>
      </c>
      <c r="D2186" t="s">
        <v>15</v>
      </c>
      <c r="E2186" t="s">
        <v>79</v>
      </c>
      <c r="F2186" t="s">
        <v>35</v>
      </c>
      <c r="G2186" t="s">
        <v>80</v>
      </c>
      <c r="H2186" t="s">
        <v>81</v>
      </c>
      <c r="I2186" s="1">
        <v>41861</v>
      </c>
      <c r="J2186">
        <v>2014</v>
      </c>
      <c r="K2186" t="s">
        <v>77</v>
      </c>
      <c r="L2186" t="s">
        <v>78</v>
      </c>
      <c r="M2186" s="1">
        <v>41892</v>
      </c>
      <c r="N2186">
        <v>1</v>
      </c>
      <c r="O2186">
        <f>STANDARDIZE(N2186,$N$8,$N$9)</f>
        <v>-0.61671323601936046</v>
      </c>
      <c r="P2186">
        <f>ABS($J$3-O2186)</f>
        <v>8.9347012242470103E-2</v>
      </c>
      <c r="Q2186">
        <f>ABS($J$4-O2186)</f>
        <v>2.8054961844135593</v>
      </c>
      <c r="R2186">
        <f>ABS($J$5-O2186)</f>
        <v>0.46460446366084429</v>
      </c>
      <c r="S2186">
        <f>ABS($J$6-O2186)</f>
        <v>1.0542947444611466</v>
      </c>
      <c r="T2186">
        <f>MIN(P2186:S2186)</f>
        <v>8.9347012242470103E-2</v>
      </c>
      <c r="U2186">
        <f>MATCH(T2186,P2186:S2186, 0)</f>
        <v>1</v>
      </c>
    </row>
    <row r="2187" spans="1:21" x14ac:dyDescent="0.35">
      <c r="A2187">
        <v>1</v>
      </c>
      <c r="B2187">
        <v>2176</v>
      </c>
      <c r="C2187" t="s">
        <v>30</v>
      </c>
      <c r="D2187" t="s">
        <v>31</v>
      </c>
      <c r="E2187" t="s">
        <v>121</v>
      </c>
      <c r="F2187" t="s">
        <v>122</v>
      </c>
      <c r="G2187" t="s">
        <v>123</v>
      </c>
      <c r="H2187" t="s">
        <v>124</v>
      </c>
      <c r="I2187" s="1">
        <v>41861</v>
      </c>
      <c r="J2187">
        <v>2014</v>
      </c>
      <c r="K2187" t="s">
        <v>125</v>
      </c>
      <c r="L2187" t="s">
        <v>126</v>
      </c>
      <c r="M2187" s="1">
        <v>41922</v>
      </c>
      <c r="N2187">
        <v>2</v>
      </c>
      <c r="O2187">
        <f>STANDARDIZE(N2187,$N$8,$N$9)</f>
        <v>-0.59884383357086635</v>
      </c>
      <c r="P2187">
        <f>ABS($J$3-O2187)</f>
        <v>7.1477609793975994E-2</v>
      </c>
      <c r="Q2187">
        <f>ABS($J$4-O2187)</f>
        <v>2.7876267819650655</v>
      </c>
      <c r="R2187">
        <f>ABS($J$5-O2187)</f>
        <v>0.44673506121235018</v>
      </c>
      <c r="S2187">
        <f>ABS($J$6-O2187)</f>
        <v>1.0364253420126524</v>
      </c>
      <c r="T2187">
        <f>MIN(P2187:S2187)</f>
        <v>7.1477609793975994E-2</v>
      </c>
      <c r="U2187">
        <f>MATCH(T2187,P2187:S2187, 0)</f>
        <v>1</v>
      </c>
    </row>
    <row r="2188" spans="1:21" x14ac:dyDescent="0.35">
      <c r="A2188">
        <v>1</v>
      </c>
      <c r="B2188">
        <v>2177</v>
      </c>
      <c r="C2188" t="s">
        <v>30</v>
      </c>
      <c r="D2188" t="s">
        <v>31</v>
      </c>
      <c r="E2188" t="s">
        <v>84</v>
      </c>
      <c r="F2188" t="s">
        <v>85</v>
      </c>
      <c r="G2188" t="s">
        <v>153</v>
      </c>
      <c r="H2188" t="s">
        <v>154</v>
      </c>
      <c r="I2188" s="1">
        <v>41861</v>
      </c>
      <c r="J2188">
        <v>2014</v>
      </c>
      <c r="K2188" t="s">
        <v>41</v>
      </c>
      <c r="L2188" t="s">
        <v>42</v>
      </c>
      <c r="M2188" s="1">
        <v>41934</v>
      </c>
      <c r="N2188">
        <v>14</v>
      </c>
      <c r="O2188">
        <f>STANDARDIZE(N2188,$N$8,$N$9)</f>
        <v>-0.38441100418893831</v>
      </c>
      <c r="P2188">
        <f>ABS($J$3-O2188)</f>
        <v>0.14295521958795204</v>
      </c>
      <c r="Q2188">
        <f>ABS($J$4-O2188)</f>
        <v>2.5731939525831371</v>
      </c>
      <c r="R2188">
        <f>ABS($J$5-O2188)</f>
        <v>0.23230223183042215</v>
      </c>
      <c r="S2188">
        <f>ABS($J$6-O2188)</f>
        <v>0.82199251263072437</v>
      </c>
      <c r="T2188">
        <f>MIN(P2188:S2188)</f>
        <v>0.14295521958795204</v>
      </c>
      <c r="U2188">
        <f>MATCH(T2188,P2188:S2188, 0)</f>
        <v>1</v>
      </c>
    </row>
    <row r="2189" spans="1:21" x14ac:dyDescent="0.35">
      <c r="A2189">
        <v>4</v>
      </c>
      <c r="B2189">
        <v>2178</v>
      </c>
      <c r="C2189" t="s">
        <v>172</v>
      </c>
      <c r="D2189" t="s">
        <v>173</v>
      </c>
      <c r="E2189" t="s">
        <v>149</v>
      </c>
      <c r="F2189" t="s">
        <v>150</v>
      </c>
      <c r="G2189" t="s">
        <v>151</v>
      </c>
      <c r="H2189" t="s">
        <v>152</v>
      </c>
      <c r="I2189" s="1">
        <v>41861</v>
      </c>
      <c r="J2189">
        <v>2014</v>
      </c>
      <c r="K2189" t="s">
        <v>20</v>
      </c>
      <c r="L2189" t="s">
        <v>21</v>
      </c>
      <c r="M2189" s="1">
        <v>41968</v>
      </c>
      <c r="N2189">
        <v>48</v>
      </c>
      <c r="O2189">
        <f>STANDARDIZE(N2189,$N$8,$N$9)</f>
        <v>0.22314867905985802</v>
      </c>
      <c r="P2189">
        <f>ABS($J$3-O2189)</f>
        <v>0.75051490283674838</v>
      </c>
      <c r="Q2189">
        <f>ABS($J$4-O2189)</f>
        <v>1.9656342693343409</v>
      </c>
      <c r="R2189">
        <f>ABS($J$5-O2189)</f>
        <v>0.37525745141837419</v>
      </c>
      <c r="S2189">
        <f>ABS($J$6-O2189)</f>
        <v>0.21443282938192809</v>
      </c>
      <c r="T2189">
        <f>MIN(P2189:S2189)</f>
        <v>0.21443282938192809</v>
      </c>
      <c r="U2189">
        <f>MATCH(T2189,P2189:S2189, 0)</f>
        <v>4</v>
      </c>
    </row>
    <row r="2190" spans="1:21" x14ac:dyDescent="0.35">
      <c r="A2190">
        <v>1</v>
      </c>
      <c r="B2190">
        <v>2179</v>
      </c>
      <c r="C2190" t="s">
        <v>14</v>
      </c>
      <c r="D2190" t="s">
        <v>15</v>
      </c>
      <c r="E2190" t="s">
        <v>105</v>
      </c>
      <c r="F2190" t="s">
        <v>59</v>
      </c>
      <c r="G2190" t="s">
        <v>106</v>
      </c>
      <c r="H2190" t="s">
        <v>107</v>
      </c>
      <c r="I2190" s="1">
        <v>41862</v>
      </c>
      <c r="J2190">
        <v>2014</v>
      </c>
      <c r="K2190" t="s">
        <v>176</v>
      </c>
      <c r="L2190" t="s">
        <v>177</v>
      </c>
      <c r="M2190" s="1">
        <v>41984</v>
      </c>
      <c r="N2190">
        <v>4</v>
      </c>
      <c r="O2190">
        <f>STANDARDIZE(N2190,$N$8,$N$9)</f>
        <v>-0.56310502867387835</v>
      </c>
      <c r="P2190">
        <f>ABS($J$3-O2190)</f>
        <v>3.5738804896987997E-2</v>
      </c>
      <c r="Q2190">
        <f>ABS($J$4-O2190)</f>
        <v>2.7518879770680771</v>
      </c>
      <c r="R2190">
        <f>ABS($J$5-O2190)</f>
        <v>0.41099625631536219</v>
      </c>
      <c r="S2190">
        <f>ABS($J$6-O2190)</f>
        <v>1.0006865371156644</v>
      </c>
      <c r="T2190">
        <f>MIN(P2190:S2190)</f>
        <v>3.5738804896987997E-2</v>
      </c>
      <c r="U2190">
        <f>MATCH(T2190,P2190:S2190, 0)</f>
        <v>1</v>
      </c>
    </row>
    <row r="2191" spans="1:21" x14ac:dyDescent="0.35">
      <c r="A2191">
        <v>1</v>
      </c>
      <c r="B2191">
        <v>2180</v>
      </c>
      <c r="C2191" t="s">
        <v>286</v>
      </c>
      <c r="D2191" t="s">
        <v>287</v>
      </c>
      <c r="E2191" t="s">
        <v>79</v>
      </c>
      <c r="F2191" t="s">
        <v>35</v>
      </c>
      <c r="G2191" t="s">
        <v>306</v>
      </c>
      <c r="H2191" t="s">
        <v>307</v>
      </c>
      <c r="I2191" s="1">
        <v>41862</v>
      </c>
      <c r="J2191">
        <v>2014</v>
      </c>
      <c r="K2191" t="s">
        <v>77</v>
      </c>
      <c r="L2191" t="s">
        <v>78</v>
      </c>
      <c r="M2191" s="1">
        <v>41958</v>
      </c>
      <c r="N2191">
        <v>7</v>
      </c>
      <c r="O2191">
        <f>STANDARDIZE(N2191,$N$8,$N$9)</f>
        <v>-0.50949682132839635</v>
      </c>
      <c r="P2191">
        <f>ABS($J$3-O2191)</f>
        <v>1.7869402448493998E-2</v>
      </c>
      <c r="Q2191">
        <f>ABS($J$4-O2191)</f>
        <v>2.6982797697225953</v>
      </c>
      <c r="R2191">
        <f>ABS($J$5-O2191)</f>
        <v>0.35738804896988019</v>
      </c>
      <c r="S2191">
        <f>ABS($J$6-O2191)</f>
        <v>0.94707832977018247</v>
      </c>
      <c r="T2191">
        <f>MIN(P2191:S2191)</f>
        <v>1.7869402448493998E-2</v>
      </c>
      <c r="U2191">
        <f>MATCH(T2191,P2191:S2191, 0)</f>
        <v>1</v>
      </c>
    </row>
    <row r="2192" spans="1:21" x14ac:dyDescent="0.35">
      <c r="A2192">
        <v>2</v>
      </c>
      <c r="B2192">
        <v>2181</v>
      </c>
      <c r="C2192" t="s">
        <v>14</v>
      </c>
      <c r="D2192" t="s">
        <v>15</v>
      </c>
      <c r="E2192" t="s">
        <v>196</v>
      </c>
      <c r="F2192" t="s">
        <v>197</v>
      </c>
      <c r="G2192" t="s">
        <v>198</v>
      </c>
      <c r="H2192" t="s">
        <v>199</v>
      </c>
      <c r="I2192" s="1">
        <v>41862</v>
      </c>
      <c r="J2192">
        <v>2014</v>
      </c>
      <c r="K2192" t="s">
        <v>20</v>
      </c>
      <c r="L2192" t="s">
        <v>21</v>
      </c>
      <c r="M2192" s="1">
        <v>42491</v>
      </c>
      <c r="N2192">
        <v>423</v>
      </c>
      <c r="O2192">
        <f>STANDARDIZE(N2192,$N$8,$N$9)</f>
        <v>6.9241745972451119</v>
      </c>
      <c r="P2192">
        <f>ABS($J$3-O2192)</f>
        <v>7.451540821022002</v>
      </c>
      <c r="Q2192">
        <f>ABS($J$4-O2192)</f>
        <v>4.7353916488509125</v>
      </c>
      <c r="R2192">
        <f>ABS($J$5-O2192)</f>
        <v>7.0762833696036278</v>
      </c>
      <c r="S2192">
        <f>ABS($J$6-O2192)</f>
        <v>6.4865930888033256</v>
      </c>
      <c r="T2192">
        <f>MIN(P2192:S2192)</f>
        <v>4.7353916488509125</v>
      </c>
      <c r="U2192">
        <f>MATCH(T2192,P2192:S2192, 0)</f>
        <v>2</v>
      </c>
    </row>
    <row r="2193" spans="1:21" x14ac:dyDescent="0.35">
      <c r="A2193">
        <v>3</v>
      </c>
      <c r="B2193">
        <v>2182</v>
      </c>
      <c r="C2193" t="s">
        <v>67</v>
      </c>
      <c r="D2193" t="s">
        <v>68</v>
      </c>
      <c r="E2193" t="s">
        <v>149</v>
      </c>
      <c r="F2193" t="s">
        <v>150</v>
      </c>
      <c r="G2193" t="s">
        <v>215</v>
      </c>
      <c r="H2193" t="s">
        <v>216</v>
      </c>
      <c r="I2193" s="1">
        <v>41863</v>
      </c>
      <c r="J2193">
        <v>2014</v>
      </c>
      <c r="K2193" t="s">
        <v>77</v>
      </c>
      <c r="L2193" t="s">
        <v>78</v>
      </c>
      <c r="M2193" s="1">
        <v>41998</v>
      </c>
      <c r="N2193">
        <v>17</v>
      </c>
      <c r="O2193">
        <f>STANDARDIZE(N2193,$N$8,$N$9)</f>
        <v>-0.33080279684345626</v>
      </c>
      <c r="P2193">
        <f>ABS($J$3-O2193)</f>
        <v>0.19656342693343409</v>
      </c>
      <c r="Q2193">
        <f>ABS($J$4-O2193)</f>
        <v>2.5195857452376553</v>
      </c>
      <c r="R2193">
        <f>ABS($J$5-O2193)</f>
        <v>0.17869402448494009</v>
      </c>
      <c r="S2193">
        <f>ABS($J$6-O2193)</f>
        <v>0.76838430528524237</v>
      </c>
      <c r="T2193">
        <f>MIN(P2193:S2193)</f>
        <v>0.17869402448494009</v>
      </c>
      <c r="U2193">
        <f>MATCH(T2193,P2193:S2193, 0)</f>
        <v>3</v>
      </c>
    </row>
    <row r="2194" spans="1:21" x14ac:dyDescent="0.35">
      <c r="A2194">
        <v>3</v>
      </c>
      <c r="B2194">
        <v>2183</v>
      </c>
      <c r="C2194" t="s">
        <v>229</v>
      </c>
      <c r="D2194" t="s">
        <v>230</v>
      </c>
      <c r="E2194" t="s">
        <v>149</v>
      </c>
      <c r="F2194" t="s">
        <v>150</v>
      </c>
      <c r="G2194" t="s">
        <v>215</v>
      </c>
      <c r="H2194" t="s">
        <v>216</v>
      </c>
      <c r="I2194" s="1">
        <v>41863</v>
      </c>
      <c r="J2194">
        <v>2014</v>
      </c>
      <c r="K2194" t="s">
        <v>77</v>
      </c>
      <c r="L2194" t="s">
        <v>78</v>
      </c>
      <c r="M2194" s="1">
        <v>42367</v>
      </c>
      <c r="N2194">
        <v>21</v>
      </c>
      <c r="O2194">
        <f>STANDARDIZE(N2194,$N$8,$N$9)</f>
        <v>-0.25932518704948021</v>
      </c>
      <c r="P2194">
        <f>ABS($J$3-O2194)</f>
        <v>0.26804103672741014</v>
      </c>
      <c r="Q2194">
        <f>ABS($J$4-O2194)</f>
        <v>2.4481081354436793</v>
      </c>
      <c r="R2194">
        <f>ABS($J$5-O2194)</f>
        <v>0.10721641469096405</v>
      </c>
      <c r="S2194">
        <f>ABS($J$6-O2194)</f>
        <v>0.69690669549126638</v>
      </c>
      <c r="T2194">
        <f>MIN(P2194:S2194)</f>
        <v>0.10721641469096405</v>
      </c>
      <c r="U2194">
        <f>MATCH(T2194,P2194:S2194, 0)</f>
        <v>3</v>
      </c>
    </row>
    <row r="2195" spans="1:21" x14ac:dyDescent="0.35">
      <c r="A2195">
        <v>4</v>
      </c>
      <c r="B2195">
        <v>2184</v>
      </c>
      <c r="C2195" t="s">
        <v>14</v>
      </c>
      <c r="D2195" t="s">
        <v>15</v>
      </c>
      <c r="E2195" t="s">
        <v>79</v>
      </c>
      <c r="F2195" t="s">
        <v>35</v>
      </c>
      <c r="G2195" t="s">
        <v>306</v>
      </c>
      <c r="H2195" t="s">
        <v>307</v>
      </c>
      <c r="I2195" s="1">
        <v>41863</v>
      </c>
      <c r="J2195">
        <v>2014</v>
      </c>
      <c r="K2195" t="s">
        <v>41</v>
      </c>
      <c r="L2195" t="s">
        <v>42</v>
      </c>
      <c r="M2195" s="1">
        <v>42083</v>
      </c>
      <c r="N2195">
        <v>102</v>
      </c>
      <c r="O2195">
        <f>STANDARDIZE(N2195,$N$8,$N$9)</f>
        <v>1.1880964112785346</v>
      </c>
      <c r="P2195">
        <f>ABS($J$3-O2195)</f>
        <v>1.715462635055425</v>
      </c>
      <c r="Q2195">
        <f>ABS($J$4-O2195)</f>
        <v>1.0006865371156644</v>
      </c>
      <c r="R2195">
        <f>ABS($J$5-O2195)</f>
        <v>1.3402051836370508</v>
      </c>
      <c r="S2195">
        <f>ABS($J$6-O2195)</f>
        <v>0.75051490283674849</v>
      </c>
      <c r="T2195">
        <f>MIN(P2195:S2195)</f>
        <v>0.75051490283674849</v>
      </c>
      <c r="U2195">
        <f>MATCH(T2195,P2195:S2195, 0)</f>
        <v>4</v>
      </c>
    </row>
    <row r="2196" spans="1:21" x14ac:dyDescent="0.35">
      <c r="A2196">
        <v>2</v>
      </c>
      <c r="B2196">
        <v>2185</v>
      </c>
      <c r="C2196" t="s">
        <v>30</v>
      </c>
      <c r="D2196" t="s">
        <v>31</v>
      </c>
      <c r="E2196" t="s">
        <v>196</v>
      </c>
      <c r="F2196" t="s">
        <v>197</v>
      </c>
      <c r="G2196" t="s">
        <v>198</v>
      </c>
      <c r="H2196" t="s">
        <v>199</v>
      </c>
      <c r="I2196" s="1">
        <v>41863</v>
      </c>
      <c r="J2196">
        <v>2014</v>
      </c>
      <c r="K2196" t="s">
        <v>227</v>
      </c>
      <c r="L2196" t="s">
        <v>228</v>
      </c>
      <c r="M2196" s="1">
        <v>42114</v>
      </c>
      <c r="N2196">
        <v>133</v>
      </c>
      <c r="O2196">
        <f>STANDARDIZE(N2196,$N$8,$N$9)</f>
        <v>1.742047887181849</v>
      </c>
      <c r="P2196">
        <f>ABS($J$3-O2196)</f>
        <v>2.2694141109587394</v>
      </c>
      <c r="Q2196">
        <f>ABS($J$4-O2196)</f>
        <v>0.44673506121234996</v>
      </c>
      <c r="R2196">
        <f>ABS($J$5-O2196)</f>
        <v>1.8941566595403652</v>
      </c>
      <c r="S2196">
        <f>ABS($J$6-O2196)</f>
        <v>1.304466378740063</v>
      </c>
      <c r="T2196">
        <f>MIN(P2196:S2196)</f>
        <v>0.44673506121234996</v>
      </c>
      <c r="U2196">
        <f>MATCH(T2196,P2196:S2196, 0)</f>
        <v>2</v>
      </c>
    </row>
    <row r="2197" spans="1:21" x14ac:dyDescent="0.35">
      <c r="A2197">
        <v>1</v>
      </c>
      <c r="B2197">
        <v>2186</v>
      </c>
      <c r="C2197" t="s">
        <v>464</v>
      </c>
      <c r="D2197" t="s">
        <v>465</v>
      </c>
      <c r="E2197" t="s">
        <v>131</v>
      </c>
      <c r="F2197" t="s">
        <v>132</v>
      </c>
      <c r="G2197" t="s">
        <v>211</v>
      </c>
      <c r="H2197" t="s">
        <v>212</v>
      </c>
      <c r="I2197" s="1">
        <v>41864</v>
      </c>
      <c r="J2197">
        <v>2014</v>
      </c>
      <c r="K2197" t="s">
        <v>125</v>
      </c>
      <c r="L2197" t="s">
        <v>126</v>
      </c>
      <c r="M2197" s="1">
        <v>41864</v>
      </c>
      <c r="N2197">
        <v>0</v>
      </c>
      <c r="O2197">
        <f>STANDARDIZE(N2197,$N$8,$N$9)</f>
        <v>-0.63458263846785445</v>
      </c>
      <c r="P2197">
        <f>ABS($J$3-O2197)</f>
        <v>0.1072164146909641</v>
      </c>
      <c r="Q2197">
        <f>ABS($J$4-O2197)</f>
        <v>2.8233655868620535</v>
      </c>
      <c r="R2197">
        <f>ABS($J$5-O2197)</f>
        <v>0.48247386610933829</v>
      </c>
      <c r="S2197">
        <f>ABS($J$6-O2197)</f>
        <v>1.0721641469096406</v>
      </c>
      <c r="T2197">
        <f>MIN(P2197:S2197)</f>
        <v>0.1072164146909641</v>
      </c>
      <c r="U2197">
        <f>MATCH(T2197,P2197:S2197, 0)</f>
        <v>1</v>
      </c>
    </row>
    <row r="2198" spans="1:21" x14ac:dyDescent="0.35">
      <c r="A2198">
        <v>3</v>
      </c>
      <c r="B2198">
        <v>2187</v>
      </c>
      <c r="C2198" t="s">
        <v>82</v>
      </c>
      <c r="D2198" t="s">
        <v>83</v>
      </c>
      <c r="E2198" t="s">
        <v>84</v>
      </c>
      <c r="F2198" t="s">
        <v>85</v>
      </c>
      <c r="G2198" t="s">
        <v>333</v>
      </c>
      <c r="H2198" t="s">
        <v>334</v>
      </c>
      <c r="I2198" s="1">
        <v>41864</v>
      </c>
      <c r="J2198">
        <v>2014</v>
      </c>
      <c r="K2198" t="s">
        <v>77</v>
      </c>
      <c r="L2198" t="s">
        <v>78</v>
      </c>
      <c r="M2198" s="1">
        <v>41768</v>
      </c>
      <c r="N2198">
        <v>23</v>
      </c>
      <c r="O2198">
        <f>STANDARDIZE(N2198,$N$8,$N$9)</f>
        <v>-0.22358638215249221</v>
      </c>
      <c r="P2198">
        <f>ABS($J$3-O2198)</f>
        <v>0.30377984162439814</v>
      </c>
      <c r="Q2198">
        <f>ABS($J$4-O2198)</f>
        <v>2.4123693305466913</v>
      </c>
      <c r="R2198">
        <f>ABS($J$5-O2198)</f>
        <v>7.1477609793976049E-2</v>
      </c>
      <c r="S2198">
        <f>ABS($J$6-O2198)</f>
        <v>0.66116789059427838</v>
      </c>
      <c r="T2198">
        <f>MIN(P2198:S2198)</f>
        <v>7.1477609793976049E-2</v>
      </c>
      <c r="U2198">
        <f>MATCH(T2198,P2198:S2198, 0)</f>
        <v>3</v>
      </c>
    </row>
    <row r="2199" spans="1:21" x14ac:dyDescent="0.35">
      <c r="A2199">
        <v>3</v>
      </c>
      <c r="B2199">
        <v>2188</v>
      </c>
      <c r="C2199" t="s">
        <v>30</v>
      </c>
      <c r="D2199" t="s">
        <v>31</v>
      </c>
      <c r="E2199" t="s">
        <v>64</v>
      </c>
      <c r="F2199" t="s">
        <v>59</v>
      </c>
      <c r="G2199" t="s">
        <v>513</v>
      </c>
      <c r="H2199" t="s">
        <v>514</v>
      </c>
      <c r="I2199" s="1">
        <v>41864</v>
      </c>
      <c r="J2199">
        <v>2014</v>
      </c>
      <c r="K2199" t="s">
        <v>77</v>
      </c>
      <c r="L2199" t="s">
        <v>78</v>
      </c>
      <c r="M2199" s="1">
        <v>41921</v>
      </c>
      <c r="N2199">
        <v>28</v>
      </c>
      <c r="O2199">
        <f>STANDARDIZE(N2199,$N$8,$N$9)</f>
        <v>-0.13423936991002217</v>
      </c>
      <c r="P2199">
        <f>ABS($J$3-O2199)</f>
        <v>0.39312685386686819</v>
      </c>
      <c r="Q2199">
        <f>ABS($J$4-O2199)</f>
        <v>2.3230223183042211</v>
      </c>
      <c r="R2199">
        <f>ABS($J$5-O2199)</f>
        <v>1.7869402448493998E-2</v>
      </c>
      <c r="S2199">
        <f>ABS($J$6-O2199)</f>
        <v>0.57182087835180828</v>
      </c>
      <c r="T2199">
        <f>MIN(P2199:S2199)</f>
        <v>1.7869402448493998E-2</v>
      </c>
      <c r="U2199">
        <f>MATCH(T2199,P2199:S2199, 0)</f>
        <v>3</v>
      </c>
    </row>
    <row r="2200" spans="1:21" x14ac:dyDescent="0.35">
      <c r="A2200">
        <v>3</v>
      </c>
      <c r="B2200">
        <v>2189</v>
      </c>
      <c r="C2200" t="s">
        <v>14</v>
      </c>
      <c r="D2200" t="s">
        <v>15</v>
      </c>
      <c r="E2200" t="s">
        <v>64</v>
      </c>
      <c r="F2200" t="s">
        <v>59</v>
      </c>
      <c r="G2200" t="s">
        <v>513</v>
      </c>
      <c r="H2200" t="s">
        <v>514</v>
      </c>
      <c r="I2200" s="1">
        <v>41864</v>
      </c>
      <c r="J2200">
        <v>2014</v>
      </c>
      <c r="K2200" t="s">
        <v>77</v>
      </c>
      <c r="L2200" t="s">
        <v>78</v>
      </c>
      <c r="M2200" s="1">
        <v>41921</v>
      </c>
      <c r="N2200">
        <v>28</v>
      </c>
      <c r="O2200">
        <f>STANDARDIZE(N2200,$N$8,$N$9)</f>
        <v>-0.13423936991002217</v>
      </c>
      <c r="P2200">
        <f>ABS($J$3-O2200)</f>
        <v>0.39312685386686819</v>
      </c>
      <c r="Q2200">
        <f>ABS($J$4-O2200)</f>
        <v>2.3230223183042211</v>
      </c>
      <c r="R2200">
        <f>ABS($J$5-O2200)</f>
        <v>1.7869402448493998E-2</v>
      </c>
      <c r="S2200">
        <f>ABS($J$6-O2200)</f>
        <v>0.57182087835180828</v>
      </c>
      <c r="T2200">
        <f>MIN(P2200:S2200)</f>
        <v>1.7869402448493998E-2</v>
      </c>
      <c r="U2200">
        <f>MATCH(T2200,P2200:S2200, 0)</f>
        <v>3</v>
      </c>
    </row>
    <row r="2201" spans="1:21" x14ac:dyDescent="0.35">
      <c r="A2201">
        <v>3</v>
      </c>
      <c r="B2201">
        <v>2190</v>
      </c>
      <c r="C2201" t="s">
        <v>30</v>
      </c>
      <c r="D2201" t="s">
        <v>31</v>
      </c>
      <c r="E2201" t="s">
        <v>64</v>
      </c>
      <c r="F2201" t="s">
        <v>59</v>
      </c>
      <c r="G2201" t="s">
        <v>513</v>
      </c>
      <c r="H2201" t="s">
        <v>514</v>
      </c>
      <c r="I2201" s="1">
        <v>41864</v>
      </c>
      <c r="J2201">
        <v>2014</v>
      </c>
      <c r="K2201" t="s">
        <v>77</v>
      </c>
      <c r="L2201" t="s">
        <v>78</v>
      </c>
      <c r="M2201" s="1">
        <v>41921</v>
      </c>
      <c r="N2201">
        <v>28</v>
      </c>
      <c r="O2201">
        <f>STANDARDIZE(N2201,$N$8,$N$9)</f>
        <v>-0.13423936991002217</v>
      </c>
      <c r="P2201">
        <f>ABS($J$3-O2201)</f>
        <v>0.39312685386686819</v>
      </c>
      <c r="Q2201">
        <f>ABS($J$4-O2201)</f>
        <v>2.3230223183042211</v>
      </c>
      <c r="R2201">
        <f>ABS($J$5-O2201)</f>
        <v>1.7869402448493998E-2</v>
      </c>
      <c r="S2201">
        <f>ABS($J$6-O2201)</f>
        <v>0.57182087835180828</v>
      </c>
      <c r="T2201">
        <f>MIN(P2201:S2201)</f>
        <v>1.7869402448493998E-2</v>
      </c>
      <c r="U2201">
        <f>MATCH(T2201,P2201:S2201, 0)</f>
        <v>3</v>
      </c>
    </row>
    <row r="2202" spans="1:21" x14ac:dyDescent="0.35">
      <c r="A2202">
        <v>3</v>
      </c>
      <c r="B2202">
        <v>2191</v>
      </c>
      <c r="C2202" t="s">
        <v>14</v>
      </c>
      <c r="D2202" t="s">
        <v>15</v>
      </c>
      <c r="E2202" t="s">
        <v>131</v>
      </c>
      <c r="F2202" t="s">
        <v>132</v>
      </c>
      <c r="G2202" t="s">
        <v>133</v>
      </c>
      <c r="H2202" t="s">
        <v>134</v>
      </c>
      <c r="I2202" s="1">
        <v>41864</v>
      </c>
      <c r="J2202">
        <v>2014</v>
      </c>
      <c r="K2202" t="s">
        <v>77</v>
      </c>
      <c r="L2202" t="s">
        <v>78</v>
      </c>
      <c r="M2202" s="1">
        <v>41952</v>
      </c>
      <c r="N2202">
        <v>29</v>
      </c>
      <c r="O2202">
        <f>STANDARDIZE(N2202,$N$8,$N$9)</f>
        <v>-0.11636996746152814</v>
      </c>
      <c r="P2202">
        <f>ABS($J$3-O2202)</f>
        <v>0.41099625631536219</v>
      </c>
      <c r="Q2202">
        <f>ABS($J$4-O2202)</f>
        <v>2.3051529158557269</v>
      </c>
      <c r="R2202">
        <f>ABS($J$5-O2202)</f>
        <v>3.5738804896988025E-2</v>
      </c>
      <c r="S2202">
        <f>ABS($J$6-O2202)</f>
        <v>0.55395147590331428</v>
      </c>
      <c r="T2202">
        <f>MIN(P2202:S2202)</f>
        <v>3.5738804896988025E-2</v>
      </c>
      <c r="U2202">
        <f>MATCH(T2202,P2202:S2202, 0)</f>
        <v>3</v>
      </c>
    </row>
    <row r="2203" spans="1:21" x14ac:dyDescent="0.35">
      <c r="A2203">
        <v>3</v>
      </c>
      <c r="B2203">
        <v>2192</v>
      </c>
      <c r="C2203" t="s">
        <v>14</v>
      </c>
      <c r="D2203" t="s">
        <v>15</v>
      </c>
      <c r="E2203" t="s">
        <v>79</v>
      </c>
      <c r="F2203" t="s">
        <v>35</v>
      </c>
      <c r="G2203" t="s">
        <v>80</v>
      </c>
      <c r="H2203" t="s">
        <v>81</v>
      </c>
      <c r="I2203" s="1">
        <v>41864</v>
      </c>
      <c r="J2203">
        <v>2014</v>
      </c>
      <c r="K2203" t="s">
        <v>41</v>
      </c>
      <c r="L2203" t="s">
        <v>42</v>
      </c>
      <c r="M2203" s="1">
        <v>41895</v>
      </c>
      <c r="N2203">
        <v>31</v>
      </c>
      <c r="O2203">
        <f>STANDARDIZE(N2203,$N$8,$N$9)</f>
        <v>-8.0631162564540129E-2</v>
      </c>
      <c r="P2203">
        <f>ABS($J$3-O2203)</f>
        <v>0.44673506121235024</v>
      </c>
      <c r="Q2203">
        <f>ABS($J$4-O2203)</f>
        <v>2.2694141109587389</v>
      </c>
      <c r="R2203">
        <f>ABS($J$5-O2203)</f>
        <v>7.1477609793976035E-2</v>
      </c>
      <c r="S2203">
        <f>ABS($J$6-O2203)</f>
        <v>0.51821267100632629</v>
      </c>
      <c r="T2203">
        <f>MIN(P2203:S2203)</f>
        <v>7.1477609793976035E-2</v>
      </c>
      <c r="U2203">
        <f>MATCH(T2203,P2203:S2203, 0)</f>
        <v>3</v>
      </c>
    </row>
    <row r="2204" spans="1:21" x14ac:dyDescent="0.35">
      <c r="A2204">
        <v>4</v>
      </c>
      <c r="B2204">
        <v>2193</v>
      </c>
      <c r="C2204" t="s">
        <v>112</v>
      </c>
      <c r="D2204" t="s">
        <v>113</v>
      </c>
      <c r="E2204" t="s">
        <v>131</v>
      </c>
      <c r="F2204" t="s">
        <v>132</v>
      </c>
      <c r="G2204" t="s">
        <v>133</v>
      </c>
      <c r="H2204" t="s">
        <v>134</v>
      </c>
      <c r="I2204" s="1">
        <v>41864</v>
      </c>
      <c r="J2204">
        <v>2014</v>
      </c>
      <c r="K2204" t="s">
        <v>77</v>
      </c>
      <c r="L2204" t="s">
        <v>78</v>
      </c>
      <c r="M2204" s="1">
        <v>41969</v>
      </c>
      <c r="N2204">
        <v>105</v>
      </c>
      <c r="O2204">
        <f>STANDARDIZE(N2204,$N$8,$N$9)</f>
        <v>1.2417046186240166</v>
      </c>
      <c r="P2204">
        <f>ABS($J$3-O2204)</f>
        <v>1.769070842400907</v>
      </c>
      <c r="Q2204">
        <f>ABS($J$4-O2204)</f>
        <v>0.94707832977018236</v>
      </c>
      <c r="R2204">
        <f>ABS($J$5-O2204)</f>
        <v>1.3938133909825328</v>
      </c>
      <c r="S2204">
        <f>ABS($J$6-O2204)</f>
        <v>0.80412311018223048</v>
      </c>
      <c r="T2204">
        <f>MIN(P2204:S2204)</f>
        <v>0.80412311018223048</v>
      </c>
      <c r="U2204">
        <f>MATCH(T2204,P2204:S2204, 0)</f>
        <v>4</v>
      </c>
    </row>
    <row r="2205" spans="1:21" x14ac:dyDescent="0.35">
      <c r="A2205">
        <v>2</v>
      </c>
      <c r="B2205">
        <v>2194</v>
      </c>
      <c r="C2205" t="s">
        <v>172</v>
      </c>
      <c r="D2205" t="s">
        <v>173</v>
      </c>
      <c r="E2205" t="s">
        <v>196</v>
      </c>
      <c r="F2205" t="s">
        <v>197</v>
      </c>
      <c r="G2205" t="s">
        <v>198</v>
      </c>
      <c r="H2205" t="s">
        <v>199</v>
      </c>
      <c r="I2205" s="1">
        <v>41864</v>
      </c>
      <c r="J2205">
        <v>2014</v>
      </c>
      <c r="K2205" t="s">
        <v>41</v>
      </c>
      <c r="L2205" t="s">
        <v>42</v>
      </c>
      <c r="M2205" s="1">
        <v>42138</v>
      </c>
      <c r="N2205">
        <v>274</v>
      </c>
      <c r="O2205">
        <f>STANDARDIZE(N2205,$N$8,$N$9)</f>
        <v>4.2616336324195041</v>
      </c>
      <c r="P2205">
        <f>ABS($J$3-O2205)</f>
        <v>4.7889998561963942</v>
      </c>
      <c r="Q2205">
        <f>ABS($J$4-O2205)</f>
        <v>2.0728506840253051</v>
      </c>
      <c r="R2205">
        <f>ABS($J$5-O2205)</f>
        <v>4.41374240477802</v>
      </c>
      <c r="S2205">
        <f>ABS($J$6-O2205)</f>
        <v>3.8240521239777179</v>
      </c>
      <c r="T2205">
        <f>MIN(P2205:S2205)</f>
        <v>2.0728506840253051</v>
      </c>
      <c r="U2205">
        <f>MATCH(T2205,P2205:S2205, 0)</f>
        <v>2</v>
      </c>
    </row>
    <row r="2206" spans="1:21" x14ac:dyDescent="0.35">
      <c r="A2206">
        <v>1</v>
      </c>
      <c r="B2206">
        <v>2195</v>
      </c>
      <c r="C2206" t="s">
        <v>30</v>
      </c>
      <c r="D2206" t="s">
        <v>31</v>
      </c>
      <c r="E2206" t="s">
        <v>79</v>
      </c>
      <c r="F2206" t="s">
        <v>35</v>
      </c>
      <c r="G2206" t="s">
        <v>80</v>
      </c>
      <c r="H2206" t="s">
        <v>81</v>
      </c>
      <c r="I2206" s="1">
        <v>41865</v>
      </c>
      <c r="J2206">
        <v>2014</v>
      </c>
      <c r="K2206" t="s">
        <v>77</v>
      </c>
      <c r="L2206" t="s">
        <v>78</v>
      </c>
      <c r="M2206" s="1">
        <v>41870</v>
      </c>
      <c r="N2206">
        <v>5</v>
      </c>
      <c r="O2206">
        <f>STANDARDIZE(N2206,$N$8,$N$9)</f>
        <v>-0.54523562622538435</v>
      </c>
      <c r="P2206">
        <f>ABS($J$3-O2206)</f>
        <v>1.7869402448493998E-2</v>
      </c>
      <c r="Q2206">
        <f>ABS($J$4-O2206)</f>
        <v>2.7340185746195833</v>
      </c>
      <c r="R2206">
        <f>ABS($J$5-O2206)</f>
        <v>0.39312685386686819</v>
      </c>
      <c r="S2206">
        <f>ABS($J$6-O2206)</f>
        <v>0.98281713466717047</v>
      </c>
      <c r="T2206">
        <f>MIN(P2206:S2206)</f>
        <v>1.7869402448493998E-2</v>
      </c>
      <c r="U2206">
        <f>MATCH(T2206,P2206:S2206, 0)</f>
        <v>1</v>
      </c>
    </row>
    <row r="2207" spans="1:21" x14ac:dyDescent="0.35">
      <c r="A2207">
        <v>1</v>
      </c>
      <c r="B2207">
        <v>2196</v>
      </c>
      <c r="C2207" t="s">
        <v>67</v>
      </c>
      <c r="D2207" t="s">
        <v>68</v>
      </c>
      <c r="E2207" t="s">
        <v>131</v>
      </c>
      <c r="F2207" t="s">
        <v>132</v>
      </c>
      <c r="G2207" t="s">
        <v>211</v>
      </c>
      <c r="H2207" t="s">
        <v>212</v>
      </c>
      <c r="I2207" s="1">
        <v>41865</v>
      </c>
      <c r="J2207">
        <v>2014</v>
      </c>
      <c r="K2207" t="s">
        <v>77</v>
      </c>
      <c r="L2207" t="s">
        <v>78</v>
      </c>
      <c r="M2207" s="1">
        <v>41872</v>
      </c>
      <c r="N2207">
        <v>7</v>
      </c>
      <c r="O2207">
        <f>STANDARDIZE(N2207,$N$8,$N$9)</f>
        <v>-0.50949682132839635</v>
      </c>
      <c r="P2207">
        <f>ABS($J$3-O2207)</f>
        <v>1.7869402448493998E-2</v>
      </c>
      <c r="Q2207">
        <f>ABS($J$4-O2207)</f>
        <v>2.6982797697225953</v>
      </c>
      <c r="R2207">
        <f>ABS($J$5-O2207)</f>
        <v>0.35738804896988019</v>
      </c>
      <c r="S2207">
        <f>ABS($J$6-O2207)</f>
        <v>0.94707832977018247</v>
      </c>
      <c r="T2207">
        <f>MIN(P2207:S2207)</f>
        <v>1.7869402448493998E-2</v>
      </c>
      <c r="U2207">
        <f>MATCH(T2207,P2207:S2207, 0)</f>
        <v>1</v>
      </c>
    </row>
    <row r="2208" spans="1:21" x14ac:dyDescent="0.35">
      <c r="A2208">
        <v>3</v>
      </c>
      <c r="B2208">
        <v>2197</v>
      </c>
      <c r="C2208" t="s">
        <v>174</v>
      </c>
      <c r="D2208" t="s">
        <v>175</v>
      </c>
      <c r="E2208" t="s">
        <v>73</v>
      </c>
      <c r="F2208" t="s">
        <v>74</v>
      </c>
      <c r="G2208" t="s">
        <v>75</v>
      </c>
      <c r="H2208" t="s">
        <v>76</v>
      </c>
      <c r="I2208" s="1">
        <v>41865</v>
      </c>
      <c r="J2208">
        <v>2014</v>
      </c>
      <c r="K2208" t="s">
        <v>77</v>
      </c>
      <c r="L2208" t="s">
        <v>78</v>
      </c>
      <c r="M2208" s="1">
        <v>41895</v>
      </c>
      <c r="N2208">
        <v>30</v>
      </c>
      <c r="O2208">
        <f>STANDARDIZE(N2208,$N$8,$N$9)</f>
        <v>-9.8500565013034141E-2</v>
      </c>
      <c r="P2208">
        <f>ABS($J$3-O2208)</f>
        <v>0.42886565876385618</v>
      </c>
      <c r="Q2208">
        <f>ABS($J$4-O2208)</f>
        <v>2.2872835134072331</v>
      </c>
      <c r="R2208">
        <f>ABS($J$5-O2208)</f>
        <v>5.3608207345482023E-2</v>
      </c>
      <c r="S2208">
        <f>ABS($J$6-O2208)</f>
        <v>0.53608207345482028</v>
      </c>
      <c r="T2208">
        <f>MIN(P2208:S2208)</f>
        <v>5.3608207345482023E-2</v>
      </c>
      <c r="U2208">
        <f>MATCH(T2208,P2208:S2208, 0)</f>
        <v>3</v>
      </c>
    </row>
    <row r="2209" spans="1:21" x14ac:dyDescent="0.35">
      <c r="A2209">
        <v>3</v>
      </c>
      <c r="B2209">
        <v>2198</v>
      </c>
      <c r="C2209" t="s">
        <v>172</v>
      </c>
      <c r="D2209" t="s">
        <v>173</v>
      </c>
      <c r="E2209" t="s">
        <v>43</v>
      </c>
      <c r="F2209" t="s">
        <v>35</v>
      </c>
      <c r="G2209" t="s">
        <v>48</v>
      </c>
      <c r="H2209" t="s">
        <v>49</v>
      </c>
      <c r="I2209" s="1">
        <v>41865</v>
      </c>
      <c r="J2209">
        <v>2014</v>
      </c>
      <c r="K2209" t="s">
        <v>20</v>
      </c>
      <c r="L2209" t="s">
        <v>21</v>
      </c>
      <c r="M2209" s="1">
        <v>41906</v>
      </c>
      <c r="N2209">
        <v>41</v>
      </c>
      <c r="O2209">
        <f>STANDARDIZE(N2209,$N$8,$N$9)</f>
        <v>9.8062861920399966E-2</v>
      </c>
      <c r="P2209">
        <f>ABS($J$3-O2209)</f>
        <v>0.62542908569729028</v>
      </c>
      <c r="Q2209">
        <f>ABS($J$4-O2209)</f>
        <v>2.0907200864737989</v>
      </c>
      <c r="R2209">
        <f>ABS($J$5-O2209)</f>
        <v>0.25017163427891614</v>
      </c>
      <c r="S2209">
        <f>ABS($J$6-O2209)</f>
        <v>0.33951864652138614</v>
      </c>
      <c r="T2209">
        <f>MIN(P2209:S2209)</f>
        <v>0.25017163427891614</v>
      </c>
      <c r="U2209">
        <f>MATCH(T2209,P2209:S2209, 0)</f>
        <v>3</v>
      </c>
    </row>
    <row r="2210" spans="1:21" x14ac:dyDescent="0.35">
      <c r="A2210">
        <v>4</v>
      </c>
      <c r="B2210">
        <v>2199</v>
      </c>
      <c r="C2210" t="s">
        <v>129</v>
      </c>
      <c r="D2210" t="s">
        <v>130</v>
      </c>
      <c r="E2210" t="s">
        <v>52</v>
      </c>
      <c r="F2210" t="s">
        <v>102</v>
      </c>
      <c r="G2210" t="s">
        <v>103</v>
      </c>
      <c r="H2210" t="s">
        <v>104</v>
      </c>
      <c r="I2210" s="1">
        <v>41865</v>
      </c>
      <c r="J2210">
        <v>2014</v>
      </c>
      <c r="K2210" t="s">
        <v>69</v>
      </c>
      <c r="L2210" t="s">
        <v>70</v>
      </c>
      <c r="M2210" s="1">
        <v>41680</v>
      </c>
      <c r="N2210">
        <v>49</v>
      </c>
      <c r="O2210">
        <f>STANDARDIZE(N2210,$N$8,$N$9)</f>
        <v>0.24101808150835205</v>
      </c>
      <c r="P2210">
        <f>ABS($J$3-O2210)</f>
        <v>0.76838430528524237</v>
      </c>
      <c r="Q2210">
        <f>ABS($J$4-O2210)</f>
        <v>1.9477648668858469</v>
      </c>
      <c r="R2210">
        <f>ABS($J$5-O2210)</f>
        <v>0.39312685386686819</v>
      </c>
      <c r="S2210">
        <f>ABS($J$6-O2210)</f>
        <v>0.19656342693343407</v>
      </c>
      <c r="T2210">
        <f>MIN(P2210:S2210)</f>
        <v>0.19656342693343407</v>
      </c>
      <c r="U2210">
        <f>MATCH(T2210,P2210:S2210, 0)</f>
        <v>4</v>
      </c>
    </row>
    <row r="2211" spans="1:21" x14ac:dyDescent="0.35">
      <c r="A2211">
        <v>4</v>
      </c>
      <c r="B2211">
        <v>2200</v>
      </c>
      <c r="C2211" t="s">
        <v>239</v>
      </c>
      <c r="D2211" t="s">
        <v>240</v>
      </c>
      <c r="E2211" t="s">
        <v>163</v>
      </c>
      <c r="F2211" t="s">
        <v>59</v>
      </c>
      <c r="G2211" t="s">
        <v>282</v>
      </c>
      <c r="H2211" t="s">
        <v>283</v>
      </c>
      <c r="I2211" s="1">
        <v>41865</v>
      </c>
      <c r="J2211">
        <v>2014</v>
      </c>
      <c r="K2211" t="s">
        <v>41</v>
      </c>
      <c r="L2211" t="s">
        <v>42</v>
      </c>
      <c r="M2211" s="1">
        <v>41941</v>
      </c>
      <c r="N2211">
        <v>76</v>
      </c>
      <c r="O2211">
        <f>STANDARDIZE(N2211,$N$8,$N$9)</f>
        <v>0.72349194761769031</v>
      </c>
      <c r="P2211">
        <f>ABS($J$3-O2211)</f>
        <v>1.2508581713945808</v>
      </c>
      <c r="Q2211">
        <f>ABS($J$4-O2211)</f>
        <v>1.4652910007765088</v>
      </c>
      <c r="R2211">
        <f>ABS($J$5-O2211)</f>
        <v>0.87560071997620648</v>
      </c>
      <c r="S2211">
        <f>ABS($J$6-O2211)</f>
        <v>0.2859104391759042</v>
      </c>
      <c r="T2211">
        <f>MIN(P2211:S2211)</f>
        <v>0.2859104391759042</v>
      </c>
      <c r="U2211">
        <f>MATCH(T2211,P2211:S2211, 0)</f>
        <v>4</v>
      </c>
    </row>
    <row r="2212" spans="1:21" x14ac:dyDescent="0.35">
      <c r="A2212">
        <v>2</v>
      </c>
      <c r="B2212">
        <v>2201</v>
      </c>
      <c r="C2212" t="s">
        <v>14</v>
      </c>
      <c r="D2212" t="s">
        <v>15</v>
      </c>
      <c r="E2212" t="s">
        <v>24</v>
      </c>
      <c r="F2212" t="s">
        <v>25</v>
      </c>
      <c r="G2212" t="s">
        <v>26</v>
      </c>
      <c r="H2212" t="s">
        <v>27</v>
      </c>
      <c r="I2212" s="1">
        <v>41865</v>
      </c>
      <c r="J2212">
        <v>2014</v>
      </c>
      <c r="K2212" t="s">
        <v>41</v>
      </c>
      <c r="L2212" t="s">
        <v>42</v>
      </c>
      <c r="M2212" s="1">
        <v>42115</v>
      </c>
      <c r="N2212">
        <v>250</v>
      </c>
      <c r="O2212">
        <f>STANDARDIZE(N2212,$N$8,$N$9)</f>
        <v>3.8327679736556481</v>
      </c>
      <c r="P2212">
        <f>ABS($J$3-O2212)</f>
        <v>4.3601341974325383</v>
      </c>
      <c r="Q2212">
        <f>ABS($J$4-O2212)</f>
        <v>1.6439850252614492</v>
      </c>
      <c r="R2212">
        <f>ABS($J$5-O2212)</f>
        <v>3.9848767460141641</v>
      </c>
      <c r="S2212">
        <f>ABS($J$6-O2212)</f>
        <v>3.3951864652138619</v>
      </c>
      <c r="T2212">
        <f>MIN(P2212:S2212)</f>
        <v>1.6439850252614492</v>
      </c>
      <c r="U2212">
        <f>MATCH(T2212,P2212:S2212, 0)</f>
        <v>2</v>
      </c>
    </row>
    <row r="2213" spans="1:21" x14ac:dyDescent="0.35">
      <c r="A2213">
        <v>1</v>
      </c>
      <c r="B2213">
        <v>2202</v>
      </c>
      <c r="C2213" t="s">
        <v>22</v>
      </c>
      <c r="D2213" t="s">
        <v>23</v>
      </c>
      <c r="E2213" t="s">
        <v>52</v>
      </c>
      <c r="F2213" t="s">
        <v>53</v>
      </c>
      <c r="G2213" t="s">
        <v>54</v>
      </c>
      <c r="H2213" t="s">
        <v>55</v>
      </c>
      <c r="I2213" s="1">
        <v>41866</v>
      </c>
      <c r="J2213">
        <v>2014</v>
      </c>
      <c r="K2213" t="s">
        <v>38</v>
      </c>
      <c r="L2213" t="s">
        <v>13</v>
      </c>
      <c r="M2213" s="1">
        <v>41866</v>
      </c>
      <c r="N2213">
        <v>0</v>
      </c>
      <c r="O2213">
        <f>STANDARDIZE(N2213,$N$8,$N$9)</f>
        <v>-0.63458263846785445</v>
      </c>
      <c r="P2213">
        <f>ABS($J$3-O2213)</f>
        <v>0.1072164146909641</v>
      </c>
      <c r="Q2213">
        <f>ABS($J$4-O2213)</f>
        <v>2.8233655868620535</v>
      </c>
      <c r="R2213">
        <f>ABS($J$5-O2213)</f>
        <v>0.48247386610933829</v>
      </c>
      <c r="S2213">
        <f>ABS($J$6-O2213)</f>
        <v>1.0721641469096406</v>
      </c>
      <c r="T2213">
        <f>MIN(P2213:S2213)</f>
        <v>0.1072164146909641</v>
      </c>
      <c r="U2213">
        <f>MATCH(T2213,P2213:S2213, 0)</f>
        <v>1</v>
      </c>
    </row>
    <row r="2214" spans="1:21" x14ac:dyDescent="0.35">
      <c r="A2214">
        <v>2</v>
      </c>
      <c r="B2214">
        <v>2203</v>
      </c>
      <c r="C2214" t="s">
        <v>14</v>
      </c>
      <c r="D2214" t="s">
        <v>15</v>
      </c>
      <c r="E2214" t="s">
        <v>43</v>
      </c>
      <c r="F2214" t="s">
        <v>35</v>
      </c>
      <c r="G2214" t="s">
        <v>48</v>
      </c>
      <c r="H2214" t="s">
        <v>49</v>
      </c>
      <c r="I2214" s="1">
        <v>41866</v>
      </c>
      <c r="J2214">
        <v>2014</v>
      </c>
      <c r="K2214" t="s">
        <v>20</v>
      </c>
      <c r="L2214" t="s">
        <v>21</v>
      </c>
      <c r="M2214" s="1">
        <v>41985</v>
      </c>
      <c r="N2214">
        <v>119</v>
      </c>
      <c r="O2214">
        <f>STANDARDIZE(N2214,$N$8,$N$9)</f>
        <v>1.4918762529029328</v>
      </c>
      <c r="P2214">
        <f>ABS($J$3-O2214)</f>
        <v>2.0192424766798229</v>
      </c>
      <c r="Q2214">
        <f>ABS($J$4-O2214)</f>
        <v>0.69690669549126616</v>
      </c>
      <c r="R2214">
        <f>ABS($J$5-O2214)</f>
        <v>1.643985025261449</v>
      </c>
      <c r="S2214">
        <f>ABS($J$6-O2214)</f>
        <v>1.0542947444611466</v>
      </c>
      <c r="T2214">
        <f>MIN(P2214:S2214)</f>
        <v>0.69690669549126616</v>
      </c>
      <c r="U2214">
        <f>MATCH(T2214,P2214:S2214, 0)</f>
        <v>2</v>
      </c>
    </row>
    <row r="2215" spans="1:21" x14ac:dyDescent="0.35">
      <c r="A2215">
        <v>1</v>
      </c>
      <c r="B2215">
        <v>2204</v>
      </c>
      <c r="C2215" t="s">
        <v>100</v>
      </c>
      <c r="D2215" t="s">
        <v>101</v>
      </c>
      <c r="E2215" t="s">
        <v>168</v>
      </c>
      <c r="F2215" t="s">
        <v>169</v>
      </c>
      <c r="G2215" t="s">
        <v>366</v>
      </c>
      <c r="H2215" t="s">
        <v>367</v>
      </c>
      <c r="I2215" s="1">
        <v>41868</v>
      </c>
      <c r="J2215">
        <v>2014</v>
      </c>
      <c r="K2215" t="s">
        <v>69</v>
      </c>
      <c r="L2215" t="s">
        <v>70</v>
      </c>
      <c r="M2215" s="1">
        <v>41878</v>
      </c>
      <c r="N2215">
        <v>10</v>
      </c>
      <c r="O2215">
        <f>STANDARDIZE(N2215,$N$8,$N$9)</f>
        <v>-0.4558886139829143</v>
      </c>
      <c r="P2215">
        <f>ABS($J$3-O2215)</f>
        <v>7.1477609793976049E-2</v>
      </c>
      <c r="Q2215">
        <f>ABS($J$4-O2215)</f>
        <v>2.6446715623771131</v>
      </c>
      <c r="R2215">
        <f>ABS($J$5-O2215)</f>
        <v>0.30377984162439814</v>
      </c>
      <c r="S2215">
        <f>ABS($J$6-O2215)</f>
        <v>0.89347012242470036</v>
      </c>
      <c r="T2215">
        <f>MIN(P2215:S2215)</f>
        <v>7.1477609793976049E-2</v>
      </c>
      <c r="U2215">
        <f>MATCH(T2215,P2215:S2215, 0)</f>
        <v>1</v>
      </c>
    </row>
    <row r="2216" spans="1:21" x14ac:dyDescent="0.35">
      <c r="A2216">
        <v>3</v>
      </c>
      <c r="B2216">
        <v>2205</v>
      </c>
      <c r="C2216" t="s">
        <v>14</v>
      </c>
      <c r="D2216" t="s">
        <v>15</v>
      </c>
      <c r="E2216" t="s">
        <v>79</v>
      </c>
      <c r="F2216" t="s">
        <v>35</v>
      </c>
      <c r="G2216" t="s">
        <v>80</v>
      </c>
      <c r="H2216" t="s">
        <v>81</v>
      </c>
      <c r="I2216" s="1">
        <v>41868</v>
      </c>
      <c r="J2216">
        <v>2014</v>
      </c>
      <c r="K2216" t="s">
        <v>77</v>
      </c>
      <c r="L2216" t="s">
        <v>78</v>
      </c>
      <c r="M2216" s="1">
        <v>41768</v>
      </c>
      <c r="N2216">
        <v>19</v>
      </c>
      <c r="O2216">
        <f>STANDARDIZE(N2216,$N$8,$N$9)</f>
        <v>-0.29506399194646826</v>
      </c>
      <c r="P2216">
        <f>ABS($J$3-O2216)</f>
        <v>0.23230223183042209</v>
      </c>
      <c r="Q2216">
        <f>ABS($J$4-O2216)</f>
        <v>2.4838469403406673</v>
      </c>
      <c r="R2216">
        <f>ABS($J$5-O2216)</f>
        <v>0.1429552195879521</v>
      </c>
      <c r="S2216">
        <f>ABS($J$6-O2216)</f>
        <v>0.73264550038825438</v>
      </c>
      <c r="T2216">
        <f>MIN(P2216:S2216)</f>
        <v>0.1429552195879521</v>
      </c>
      <c r="U2216">
        <f>MATCH(T2216,P2216:S2216, 0)</f>
        <v>3</v>
      </c>
    </row>
    <row r="2217" spans="1:21" x14ac:dyDescent="0.35">
      <c r="A2217">
        <v>1</v>
      </c>
      <c r="B2217">
        <v>2206</v>
      </c>
      <c r="C2217" t="s">
        <v>30</v>
      </c>
      <c r="D2217" t="s">
        <v>31</v>
      </c>
      <c r="E2217" t="s">
        <v>131</v>
      </c>
      <c r="F2217" t="s">
        <v>132</v>
      </c>
      <c r="G2217" t="s">
        <v>133</v>
      </c>
      <c r="H2217" t="s">
        <v>134</v>
      </c>
      <c r="I2217" s="1">
        <v>41869</v>
      </c>
      <c r="J2217">
        <v>2014</v>
      </c>
      <c r="K2217" t="s">
        <v>166</v>
      </c>
      <c r="L2217" t="s">
        <v>167</v>
      </c>
      <c r="M2217" s="1">
        <v>41873</v>
      </c>
      <c r="N2217">
        <v>4</v>
      </c>
      <c r="O2217">
        <f>STANDARDIZE(N2217,$N$8,$N$9)</f>
        <v>-0.56310502867387835</v>
      </c>
      <c r="P2217">
        <f>ABS($J$3-O2217)</f>
        <v>3.5738804896987997E-2</v>
      </c>
      <c r="Q2217">
        <f>ABS($J$4-O2217)</f>
        <v>2.7518879770680771</v>
      </c>
      <c r="R2217">
        <f>ABS($J$5-O2217)</f>
        <v>0.41099625631536219</v>
      </c>
      <c r="S2217">
        <f>ABS($J$6-O2217)</f>
        <v>1.0006865371156644</v>
      </c>
      <c r="T2217">
        <f>MIN(P2217:S2217)</f>
        <v>3.5738804896987997E-2</v>
      </c>
      <c r="U2217">
        <f>MATCH(T2217,P2217:S2217, 0)</f>
        <v>1</v>
      </c>
    </row>
    <row r="2218" spans="1:21" x14ac:dyDescent="0.35">
      <c r="A2218">
        <v>1</v>
      </c>
      <c r="B2218">
        <v>2207</v>
      </c>
      <c r="C2218" t="s">
        <v>67</v>
      </c>
      <c r="D2218" t="s">
        <v>68</v>
      </c>
      <c r="E2218" t="s">
        <v>163</v>
      </c>
      <c r="F2218" t="s">
        <v>59</v>
      </c>
      <c r="G2218" t="s">
        <v>431</v>
      </c>
      <c r="H2218" t="s">
        <v>432</v>
      </c>
      <c r="I2218" s="1">
        <v>41869</v>
      </c>
      <c r="J2218">
        <v>2014</v>
      </c>
      <c r="K2218" t="s">
        <v>125</v>
      </c>
      <c r="L2218" t="s">
        <v>126</v>
      </c>
      <c r="M2218" s="1">
        <v>41880</v>
      </c>
      <c r="N2218">
        <v>11</v>
      </c>
      <c r="O2218">
        <f>STANDARDIZE(N2218,$N$8,$N$9)</f>
        <v>-0.43801921153442031</v>
      </c>
      <c r="P2218">
        <f>ABS($J$3-O2218)</f>
        <v>8.9347012242470047E-2</v>
      </c>
      <c r="Q2218">
        <f>ABS($J$4-O2218)</f>
        <v>2.6268021599286193</v>
      </c>
      <c r="R2218">
        <f>ABS($J$5-O2218)</f>
        <v>0.28591043917590414</v>
      </c>
      <c r="S2218">
        <f>ABS($J$6-O2218)</f>
        <v>0.87560071997620637</v>
      </c>
      <c r="T2218">
        <f>MIN(P2218:S2218)</f>
        <v>8.9347012242470047E-2</v>
      </c>
      <c r="U2218">
        <f>MATCH(T2218,P2218:S2218, 0)</f>
        <v>1</v>
      </c>
    </row>
    <row r="2219" spans="1:21" x14ac:dyDescent="0.35">
      <c r="A2219">
        <v>3</v>
      </c>
      <c r="B2219">
        <v>2208</v>
      </c>
      <c r="C2219" t="s">
        <v>180</v>
      </c>
      <c r="D2219" t="s">
        <v>181</v>
      </c>
      <c r="E2219" t="s">
        <v>73</v>
      </c>
      <c r="F2219" t="s">
        <v>74</v>
      </c>
      <c r="G2219" t="s">
        <v>114</v>
      </c>
      <c r="H2219" t="s">
        <v>115</v>
      </c>
      <c r="I2219" s="1">
        <v>41869</v>
      </c>
      <c r="J2219">
        <v>2014</v>
      </c>
      <c r="K2219" t="s">
        <v>77</v>
      </c>
      <c r="L2219" t="s">
        <v>78</v>
      </c>
      <c r="M2219" s="1">
        <v>41768</v>
      </c>
      <c r="N2219">
        <v>18</v>
      </c>
      <c r="O2219">
        <f>STANDARDIZE(N2219,$N$8,$N$9)</f>
        <v>-0.31293339439496226</v>
      </c>
      <c r="P2219">
        <f>ABS($J$3-O2219)</f>
        <v>0.21443282938192809</v>
      </c>
      <c r="Q2219">
        <f>ABS($J$4-O2219)</f>
        <v>2.5017163427891611</v>
      </c>
      <c r="R2219">
        <f>ABS($J$5-O2219)</f>
        <v>0.1608246220364461</v>
      </c>
      <c r="S2219">
        <f>ABS($J$6-O2219)</f>
        <v>0.75051490283674838</v>
      </c>
      <c r="T2219">
        <f>MIN(P2219:S2219)</f>
        <v>0.1608246220364461</v>
      </c>
      <c r="U2219">
        <f>MATCH(T2219,P2219:S2219, 0)</f>
        <v>3</v>
      </c>
    </row>
    <row r="2220" spans="1:21" x14ac:dyDescent="0.35">
      <c r="A2220">
        <v>3</v>
      </c>
      <c r="B2220">
        <v>2209</v>
      </c>
      <c r="C2220" t="s">
        <v>14</v>
      </c>
      <c r="D2220" t="s">
        <v>15</v>
      </c>
      <c r="E2220" t="s">
        <v>34</v>
      </c>
      <c r="F2220" t="s">
        <v>35</v>
      </c>
      <c r="G2220" t="s">
        <v>36</v>
      </c>
      <c r="H2220" t="s">
        <v>37</v>
      </c>
      <c r="I2220" s="1">
        <v>41869</v>
      </c>
      <c r="J2220">
        <v>2014</v>
      </c>
      <c r="K2220" t="s">
        <v>77</v>
      </c>
      <c r="L2220" t="s">
        <v>78</v>
      </c>
      <c r="M2220" s="1">
        <v>41860</v>
      </c>
      <c r="N2220">
        <v>21</v>
      </c>
      <c r="O2220">
        <f>STANDARDIZE(N2220,$N$8,$N$9)</f>
        <v>-0.25932518704948021</v>
      </c>
      <c r="P2220">
        <f>ABS($J$3-O2220)</f>
        <v>0.26804103672741014</v>
      </c>
      <c r="Q2220">
        <f>ABS($J$4-O2220)</f>
        <v>2.4481081354436793</v>
      </c>
      <c r="R2220">
        <f>ABS($J$5-O2220)</f>
        <v>0.10721641469096405</v>
      </c>
      <c r="S2220">
        <f>ABS($J$6-O2220)</f>
        <v>0.69690669549126638</v>
      </c>
      <c r="T2220">
        <f>MIN(P2220:S2220)</f>
        <v>0.10721641469096405</v>
      </c>
      <c r="U2220">
        <f>MATCH(T2220,P2220:S2220, 0)</f>
        <v>3</v>
      </c>
    </row>
    <row r="2221" spans="1:21" x14ac:dyDescent="0.35">
      <c r="A2221">
        <v>4</v>
      </c>
      <c r="B2221">
        <v>2210</v>
      </c>
      <c r="C2221" t="s">
        <v>392</v>
      </c>
      <c r="D2221" t="s">
        <v>393</v>
      </c>
      <c r="E2221" t="s">
        <v>64</v>
      </c>
      <c r="F2221" t="s">
        <v>59</v>
      </c>
      <c r="G2221" t="s">
        <v>513</v>
      </c>
      <c r="H2221" t="s">
        <v>514</v>
      </c>
      <c r="I2221" s="1">
        <v>41869</v>
      </c>
      <c r="J2221">
        <v>2014</v>
      </c>
      <c r="K2221" t="s">
        <v>77</v>
      </c>
      <c r="L2221" t="s">
        <v>78</v>
      </c>
      <c r="M2221" s="1">
        <v>41922</v>
      </c>
      <c r="N2221">
        <v>53</v>
      </c>
      <c r="O2221">
        <f>STANDARDIZE(N2221,$N$8,$N$9)</f>
        <v>0.31249569130232807</v>
      </c>
      <c r="P2221">
        <f>ABS($J$3-O2221)</f>
        <v>0.83986191507921837</v>
      </c>
      <c r="Q2221">
        <f>ABS($J$4-O2221)</f>
        <v>1.8762872570918709</v>
      </c>
      <c r="R2221">
        <f>ABS($J$5-O2221)</f>
        <v>0.46460446366084424</v>
      </c>
      <c r="S2221">
        <f>ABS($J$6-O2221)</f>
        <v>0.12508581713945804</v>
      </c>
      <c r="T2221">
        <f>MIN(P2221:S2221)</f>
        <v>0.12508581713945804</v>
      </c>
      <c r="U2221">
        <f>MATCH(T2221,P2221:S2221, 0)</f>
        <v>4</v>
      </c>
    </row>
    <row r="2222" spans="1:21" x14ac:dyDescent="0.35">
      <c r="A2222">
        <v>2</v>
      </c>
      <c r="B2222">
        <v>2211</v>
      </c>
      <c r="C2222" t="s">
        <v>88</v>
      </c>
      <c r="D2222" t="s">
        <v>89</v>
      </c>
      <c r="E2222" t="s">
        <v>34</v>
      </c>
      <c r="F2222" t="s">
        <v>35</v>
      </c>
      <c r="G2222" t="s">
        <v>36</v>
      </c>
      <c r="H2222" t="s">
        <v>37</v>
      </c>
      <c r="I2222" s="1">
        <v>41869</v>
      </c>
      <c r="J2222">
        <v>2014</v>
      </c>
      <c r="K2222" t="s">
        <v>20</v>
      </c>
      <c r="L2222" t="s">
        <v>21</v>
      </c>
      <c r="M2222" s="1">
        <v>42030</v>
      </c>
      <c r="N2222">
        <v>161</v>
      </c>
      <c r="O2222">
        <f>STANDARDIZE(N2222,$N$8,$N$9)</f>
        <v>2.2423911557396812</v>
      </c>
      <c r="P2222">
        <f>ABS($J$3-O2222)</f>
        <v>2.7697573795165713</v>
      </c>
      <c r="Q2222">
        <f>ABS($J$4-O2222)</f>
        <v>5.3608207345482217E-2</v>
      </c>
      <c r="R2222">
        <f>ABS($J$5-O2222)</f>
        <v>2.3944999280981971</v>
      </c>
      <c r="S2222">
        <f>ABS($J$6-O2222)</f>
        <v>1.8048096472978949</v>
      </c>
      <c r="T2222">
        <f>MIN(P2222:S2222)</f>
        <v>5.3608207345482217E-2</v>
      </c>
      <c r="U2222">
        <f>MATCH(T2222,P2222:S2222, 0)</f>
        <v>2</v>
      </c>
    </row>
    <row r="2223" spans="1:21" x14ac:dyDescent="0.35">
      <c r="A2223">
        <v>1</v>
      </c>
      <c r="B2223">
        <v>2212</v>
      </c>
      <c r="C2223" t="s">
        <v>172</v>
      </c>
      <c r="D2223" t="s">
        <v>173</v>
      </c>
      <c r="E2223" t="s">
        <v>163</v>
      </c>
      <c r="F2223" t="s">
        <v>59</v>
      </c>
      <c r="G2223" t="s">
        <v>544</v>
      </c>
      <c r="H2223" t="s">
        <v>545</v>
      </c>
      <c r="I2223" s="1">
        <v>41870</v>
      </c>
      <c r="J2223">
        <v>2014</v>
      </c>
      <c r="K2223" t="s">
        <v>284</v>
      </c>
      <c r="L2223" t="s">
        <v>285</v>
      </c>
      <c r="M2223" s="1">
        <v>41871</v>
      </c>
      <c r="N2223">
        <v>1</v>
      </c>
      <c r="O2223">
        <f>STANDARDIZE(N2223,$N$8,$N$9)</f>
        <v>-0.61671323601936046</v>
      </c>
      <c r="P2223">
        <f>ABS($J$3-O2223)</f>
        <v>8.9347012242470103E-2</v>
      </c>
      <c r="Q2223">
        <f>ABS($J$4-O2223)</f>
        <v>2.8054961844135593</v>
      </c>
      <c r="R2223">
        <f>ABS($J$5-O2223)</f>
        <v>0.46460446366084429</v>
      </c>
      <c r="S2223">
        <f>ABS($J$6-O2223)</f>
        <v>1.0542947444611466</v>
      </c>
      <c r="T2223">
        <f>MIN(P2223:S2223)</f>
        <v>8.9347012242470103E-2</v>
      </c>
      <c r="U2223">
        <f>MATCH(T2223,P2223:S2223, 0)</f>
        <v>1</v>
      </c>
    </row>
    <row r="2224" spans="1:21" x14ac:dyDescent="0.35">
      <c r="A2224">
        <v>1</v>
      </c>
      <c r="B2224">
        <v>2213</v>
      </c>
      <c r="C2224" t="s">
        <v>67</v>
      </c>
      <c r="D2224" t="s">
        <v>68</v>
      </c>
      <c r="E2224" t="s">
        <v>163</v>
      </c>
      <c r="F2224" t="s">
        <v>59</v>
      </c>
      <c r="G2224" t="s">
        <v>544</v>
      </c>
      <c r="H2224" t="s">
        <v>545</v>
      </c>
      <c r="I2224" s="1">
        <v>41870</v>
      </c>
      <c r="J2224">
        <v>2014</v>
      </c>
      <c r="K2224" t="s">
        <v>284</v>
      </c>
      <c r="L2224" t="s">
        <v>285</v>
      </c>
      <c r="M2224" s="1">
        <v>41872</v>
      </c>
      <c r="N2224">
        <v>2</v>
      </c>
      <c r="O2224">
        <f>STANDARDIZE(N2224,$N$8,$N$9)</f>
        <v>-0.59884383357086635</v>
      </c>
      <c r="P2224">
        <f>ABS($J$3-O2224)</f>
        <v>7.1477609793975994E-2</v>
      </c>
      <c r="Q2224">
        <f>ABS($J$4-O2224)</f>
        <v>2.7876267819650655</v>
      </c>
      <c r="R2224">
        <f>ABS($J$5-O2224)</f>
        <v>0.44673506121235018</v>
      </c>
      <c r="S2224">
        <f>ABS($J$6-O2224)</f>
        <v>1.0364253420126524</v>
      </c>
      <c r="T2224">
        <f>MIN(P2224:S2224)</f>
        <v>7.1477609793975994E-2</v>
      </c>
      <c r="U2224">
        <f>MATCH(T2224,P2224:S2224, 0)</f>
        <v>1</v>
      </c>
    </row>
    <row r="2225" spans="1:21" x14ac:dyDescent="0.35">
      <c r="A2225">
        <v>1</v>
      </c>
      <c r="B2225">
        <v>2214</v>
      </c>
      <c r="C2225" t="s">
        <v>30</v>
      </c>
      <c r="D2225" t="s">
        <v>31</v>
      </c>
      <c r="E2225" t="s">
        <v>149</v>
      </c>
      <c r="F2225" t="s">
        <v>150</v>
      </c>
      <c r="G2225" t="s">
        <v>151</v>
      </c>
      <c r="H2225" t="s">
        <v>152</v>
      </c>
      <c r="I2225" s="1">
        <v>41870</v>
      </c>
      <c r="J2225">
        <v>2014</v>
      </c>
      <c r="K2225" t="s">
        <v>41</v>
      </c>
      <c r="L2225" t="s">
        <v>42</v>
      </c>
      <c r="M2225" s="1">
        <v>41880</v>
      </c>
      <c r="N2225">
        <v>10</v>
      </c>
      <c r="O2225">
        <f>STANDARDIZE(N2225,$N$8,$N$9)</f>
        <v>-0.4558886139829143</v>
      </c>
      <c r="P2225">
        <f>ABS($J$3-O2225)</f>
        <v>7.1477609793976049E-2</v>
      </c>
      <c r="Q2225">
        <f>ABS($J$4-O2225)</f>
        <v>2.6446715623771131</v>
      </c>
      <c r="R2225">
        <f>ABS($J$5-O2225)</f>
        <v>0.30377984162439814</v>
      </c>
      <c r="S2225">
        <f>ABS($J$6-O2225)</f>
        <v>0.89347012242470036</v>
      </c>
      <c r="T2225">
        <f>MIN(P2225:S2225)</f>
        <v>7.1477609793976049E-2</v>
      </c>
      <c r="U2225">
        <f>MATCH(T2225,P2225:S2225, 0)</f>
        <v>1</v>
      </c>
    </row>
    <row r="2226" spans="1:21" x14ac:dyDescent="0.35">
      <c r="A2226">
        <v>3</v>
      </c>
      <c r="B2226">
        <v>2215</v>
      </c>
      <c r="C2226" t="s">
        <v>30</v>
      </c>
      <c r="D2226" t="s">
        <v>31</v>
      </c>
      <c r="E2226" t="s">
        <v>34</v>
      </c>
      <c r="F2226" t="s">
        <v>35</v>
      </c>
      <c r="G2226" t="s">
        <v>139</v>
      </c>
      <c r="H2226" t="s">
        <v>140</v>
      </c>
      <c r="I2226" s="1">
        <v>41870</v>
      </c>
      <c r="J2226">
        <v>2014</v>
      </c>
      <c r="K2226" t="s">
        <v>41</v>
      </c>
      <c r="L2226" t="s">
        <v>42</v>
      </c>
      <c r="M2226" s="1">
        <v>41860</v>
      </c>
      <c r="N2226">
        <v>20</v>
      </c>
      <c r="O2226">
        <f>STANDARDIZE(N2226,$N$8,$N$9)</f>
        <v>-0.27719458949797421</v>
      </c>
      <c r="P2226">
        <f>ABS($J$3-O2226)</f>
        <v>0.25017163427891614</v>
      </c>
      <c r="Q2226">
        <f>ABS($J$4-O2226)</f>
        <v>2.4659775378921731</v>
      </c>
      <c r="R2226">
        <f>ABS($J$5-O2226)</f>
        <v>0.12508581713945804</v>
      </c>
      <c r="S2226">
        <f>ABS($J$6-O2226)</f>
        <v>0.71477609793976038</v>
      </c>
      <c r="T2226">
        <f>MIN(P2226:S2226)</f>
        <v>0.12508581713945804</v>
      </c>
      <c r="U2226">
        <f>MATCH(T2226,P2226:S2226, 0)</f>
        <v>3</v>
      </c>
    </row>
    <row r="2227" spans="1:21" x14ac:dyDescent="0.35">
      <c r="A2227">
        <v>3</v>
      </c>
      <c r="B2227">
        <v>2216</v>
      </c>
      <c r="C2227" t="s">
        <v>119</v>
      </c>
      <c r="D2227" t="s">
        <v>120</v>
      </c>
      <c r="E2227" t="s">
        <v>73</v>
      </c>
      <c r="F2227" t="s">
        <v>74</v>
      </c>
      <c r="G2227" t="s">
        <v>114</v>
      </c>
      <c r="H2227" t="s">
        <v>115</v>
      </c>
      <c r="I2227" s="1">
        <v>41870</v>
      </c>
      <c r="J2227">
        <v>2014</v>
      </c>
      <c r="K2227" t="s">
        <v>77</v>
      </c>
      <c r="L2227" t="s">
        <v>78</v>
      </c>
      <c r="M2227" s="1">
        <v>41921</v>
      </c>
      <c r="N2227">
        <v>22</v>
      </c>
      <c r="O2227">
        <f>STANDARDIZE(N2227,$N$8,$N$9)</f>
        <v>-0.24145578460098621</v>
      </c>
      <c r="P2227">
        <f>ABS($J$3-O2227)</f>
        <v>0.28591043917590414</v>
      </c>
      <c r="Q2227">
        <f>ABS($J$4-O2227)</f>
        <v>2.4302387329951851</v>
      </c>
      <c r="R2227">
        <f>ABS($J$5-O2227)</f>
        <v>8.9347012242470047E-2</v>
      </c>
      <c r="S2227">
        <f>ABS($J$6-O2227)</f>
        <v>0.67903729304277238</v>
      </c>
      <c r="T2227">
        <f>MIN(P2227:S2227)</f>
        <v>8.9347012242470047E-2</v>
      </c>
      <c r="U2227">
        <f>MATCH(T2227,P2227:S2227, 0)</f>
        <v>3</v>
      </c>
    </row>
    <row r="2228" spans="1:21" x14ac:dyDescent="0.35">
      <c r="A2228">
        <v>3</v>
      </c>
      <c r="B2228">
        <v>2217</v>
      </c>
      <c r="C2228" t="s">
        <v>22</v>
      </c>
      <c r="D2228" t="s">
        <v>23</v>
      </c>
      <c r="E2228" t="s">
        <v>52</v>
      </c>
      <c r="F2228" t="s">
        <v>53</v>
      </c>
      <c r="G2228" t="s">
        <v>54</v>
      </c>
      <c r="H2228" t="s">
        <v>55</v>
      </c>
      <c r="I2228" s="1">
        <v>41870</v>
      </c>
      <c r="J2228">
        <v>2014</v>
      </c>
      <c r="K2228" t="s">
        <v>38</v>
      </c>
      <c r="L2228" t="s">
        <v>13</v>
      </c>
      <c r="M2228" s="1">
        <v>41921</v>
      </c>
      <c r="N2228">
        <v>22</v>
      </c>
      <c r="O2228">
        <f>STANDARDIZE(N2228,$N$8,$N$9)</f>
        <v>-0.24145578460098621</v>
      </c>
      <c r="P2228">
        <f>ABS($J$3-O2228)</f>
        <v>0.28591043917590414</v>
      </c>
      <c r="Q2228">
        <f>ABS($J$4-O2228)</f>
        <v>2.4302387329951851</v>
      </c>
      <c r="R2228">
        <f>ABS($J$5-O2228)</f>
        <v>8.9347012242470047E-2</v>
      </c>
      <c r="S2228">
        <f>ABS($J$6-O2228)</f>
        <v>0.67903729304277238</v>
      </c>
      <c r="T2228">
        <f>MIN(P2228:S2228)</f>
        <v>8.9347012242470047E-2</v>
      </c>
      <c r="U2228">
        <f>MATCH(T2228,P2228:S2228, 0)</f>
        <v>3</v>
      </c>
    </row>
    <row r="2229" spans="1:21" x14ac:dyDescent="0.35">
      <c r="A2229">
        <v>3</v>
      </c>
      <c r="B2229">
        <v>2218</v>
      </c>
      <c r="C2229" t="s">
        <v>30</v>
      </c>
      <c r="D2229" t="s">
        <v>31</v>
      </c>
      <c r="E2229" t="s">
        <v>79</v>
      </c>
      <c r="F2229" t="s">
        <v>35</v>
      </c>
      <c r="G2229" t="s">
        <v>80</v>
      </c>
      <c r="H2229" t="s">
        <v>81</v>
      </c>
      <c r="I2229" s="1">
        <v>41870</v>
      </c>
      <c r="J2229">
        <v>2014</v>
      </c>
      <c r="K2229" t="s">
        <v>77</v>
      </c>
      <c r="L2229" t="s">
        <v>78</v>
      </c>
      <c r="M2229" s="1">
        <v>41900</v>
      </c>
      <c r="N2229">
        <v>30</v>
      </c>
      <c r="O2229">
        <f>STANDARDIZE(N2229,$N$8,$N$9)</f>
        <v>-9.8500565013034141E-2</v>
      </c>
      <c r="P2229">
        <f>ABS($J$3-O2229)</f>
        <v>0.42886565876385618</v>
      </c>
      <c r="Q2229">
        <f>ABS($J$4-O2229)</f>
        <v>2.2872835134072331</v>
      </c>
      <c r="R2229">
        <f>ABS($J$5-O2229)</f>
        <v>5.3608207345482023E-2</v>
      </c>
      <c r="S2229">
        <f>ABS($J$6-O2229)</f>
        <v>0.53608207345482028</v>
      </c>
      <c r="T2229">
        <f>MIN(P2229:S2229)</f>
        <v>5.3608207345482023E-2</v>
      </c>
      <c r="U2229">
        <f>MATCH(T2229,P2229:S2229, 0)</f>
        <v>3</v>
      </c>
    </row>
    <row r="2230" spans="1:21" x14ac:dyDescent="0.35">
      <c r="A2230">
        <v>3</v>
      </c>
      <c r="B2230">
        <v>2219</v>
      </c>
      <c r="C2230" t="s">
        <v>260</v>
      </c>
      <c r="D2230" t="s">
        <v>261</v>
      </c>
      <c r="E2230" t="s">
        <v>73</v>
      </c>
      <c r="F2230" t="s">
        <v>74</v>
      </c>
      <c r="G2230" t="s">
        <v>114</v>
      </c>
      <c r="H2230" t="s">
        <v>115</v>
      </c>
      <c r="I2230" s="1">
        <v>41870</v>
      </c>
      <c r="J2230">
        <v>2014</v>
      </c>
      <c r="K2230" t="s">
        <v>28</v>
      </c>
      <c r="L2230" t="s">
        <v>29</v>
      </c>
      <c r="M2230" s="1">
        <v>41906</v>
      </c>
      <c r="N2230">
        <v>36</v>
      </c>
      <c r="O2230">
        <f>STANDARDIZE(N2230,$N$8,$N$9)</f>
        <v>8.7158496779299183E-3</v>
      </c>
      <c r="P2230">
        <f>ABS($J$3-O2230)</f>
        <v>0.53608207345482028</v>
      </c>
      <c r="Q2230">
        <f>ABS($J$4-O2230)</f>
        <v>2.1800670987162691</v>
      </c>
      <c r="R2230">
        <f>ABS($J$5-O2230)</f>
        <v>0.1608246220364461</v>
      </c>
      <c r="S2230">
        <f>ABS($J$6-O2230)</f>
        <v>0.42886565876385618</v>
      </c>
      <c r="T2230">
        <f>MIN(P2230:S2230)</f>
        <v>0.1608246220364461</v>
      </c>
      <c r="U2230">
        <f>MATCH(T2230,P2230:S2230, 0)</f>
        <v>3</v>
      </c>
    </row>
    <row r="2231" spans="1:21" x14ac:dyDescent="0.35">
      <c r="A2231">
        <v>3</v>
      </c>
      <c r="B2231">
        <v>2220</v>
      </c>
      <c r="C2231" t="s">
        <v>14</v>
      </c>
      <c r="D2231" t="s">
        <v>15</v>
      </c>
      <c r="E2231" t="s">
        <v>52</v>
      </c>
      <c r="F2231" t="s">
        <v>53</v>
      </c>
      <c r="G2231" t="s">
        <v>54</v>
      </c>
      <c r="H2231" t="s">
        <v>55</v>
      </c>
      <c r="I2231" s="1">
        <v>41870</v>
      </c>
      <c r="J2231">
        <v>2014</v>
      </c>
      <c r="K2231" t="s">
        <v>155</v>
      </c>
      <c r="L2231" t="s">
        <v>156</v>
      </c>
      <c r="M2231" s="1">
        <v>41649</v>
      </c>
      <c r="N2231">
        <v>43</v>
      </c>
      <c r="O2231">
        <f>STANDARDIZE(N2231,$N$8,$N$9)</f>
        <v>0.13380166681738798</v>
      </c>
      <c r="P2231">
        <f>ABS($J$3-O2231)</f>
        <v>0.66116789059427838</v>
      </c>
      <c r="Q2231">
        <f>ABS($J$4-O2231)</f>
        <v>2.0549812815768109</v>
      </c>
      <c r="R2231">
        <f>ABS($J$5-O2231)</f>
        <v>0.28591043917590414</v>
      </c>
      <c r="S2231">
        <f>ABS($J$6-O2231)</f>
        <v>0.30377984162439814</v>
      </c>
      <c r="T2231">
        <f>MIN(P2231:S2231)</f>
        <v>0.28591043917590414</v>
      </c>
      <c r="U2231">
        <f>MATCH(T2231,P2231:S2231, 0)</f>
        <v>3</v>
      </c>
    </row>
    <row r="2232" spans="1:21" x14ac:dyDescent="0.35">
      <c r="A2232">
        <v>4</v>
      </c>
      <c r="B2232">
        <v>2221</v>
      </c>
      <c r="C2232" t="s">
        <v>67</v>
      </c>
      <c r="D2232" t="s">
        <v>68</v>
      </c>
      <c r="E2232" t="s">
        <v>79</v>
      </c>
      <c r="F2232" t="s">
        <v>35</v>
      </c>
      <c r="G2232" t="s">
        <v>80</v>
      </c>
      <c r="H2232" t="s">
        <v>81</v>
      </c>
      <c r="I2232" s="1">
        <v>41870</v>
      </c>
      <c r="J2232">
        <v>2014</v>
      </c>
      <c r="K2232" t="s">
        <v>227</v>
      </c>
      <c r="L2232" t="s">
        <v>228</v>
      </c>
      <c r="M2232" s="1">
        <v>41971</v>
      </c>
      <c r="N2232">
        <v>101</v>
      </c>
      <c r="O2232">
        <f>STANDARDIZE(N2232,$N$8,$N$9)</f>
        <v>1.1702270088300406</v>
      </c>
      <c r="P2232">
        <f>ABS($J$3-O2232)</f>
        <v>1.697593232606931</v>
      </c>
      <c r="Q2232">
        <f>ABS($J$4-O2232)</f>
        <v>1.0185559395641584</v>
      </c>
      <c r="R2232">
        <f>ABS($J$5-O2232)</f>
        <v>1.3223357811885568</v>
      </c>
      <c r="S2232">
        <f>ABS($J$6-O2232)</f>
        <v>0.73264550038825449</v>
      </c>
      <c r="T2232">
        <f>MIN(P2232:S2232)</f>
        <v>0.73264550038825449</v>
      </c>
      <c r="U2232">
        <f>MATCH(T2232,P2232:S2232, 0)</f>
        <v>4</v>
      </c>
    </row>
    <row r="2233" spans="1:21" x14ac:dyDescent="0.35">
      <c r="A2233">
        <v>1</v>
      </c>
      <c r="B2233">
        <v>2222</v>
      </c>
      <c r="C2233" t="s">
        <v>67</v>
      </c>
      <c r="D2233" t="s">
        <v>68</v>
      </c>
      <c r="E2233" t="s">
        <v>16</v>
      </c>
      <c r="F2233" t="s">
        <v>17</v>
      </c>
      <c r="G2233" t="s">
        <v>137</v>
      </c>
      <c r="H2233" t="s">
        <v>138</v>
      </c>
      <c r="I2233" s="1">
        <v>41871</v>
      </c>
      <c r="J2233">
        <v>2014</v>
      </c>
      <c r="K2233" t="s">
        <v>77</v>
      </c>
      <c r="L2233" t="s">
        <v>78</v>
      </c>
      <c r="M2233" s="1">
        <v>41738</v>
      </c>
      <c r="N2233">
        <v>15</v>
      </c>
      <c r="O2233">
        <f>STANDARDIZE(N2233,$N$8,$N$9)</f>
        <v>-0.36654160174044426</v>
      </c>
      <c r="P2233">
        <f>ABS($J$3-O2233)</f>
        <v>0.1608246220364461</v>
      </c>
      <c r="Q2233">
        <f>ABS($J$4-O2233)</f>
        <v>2.5553245501346433</v>
      </c>
      <c r="R2233">
        <f>ABS($J$5-O2233)</f>
        <v>0.21443282938192809</v>
      </c>
      <c r="S2233">
        <f>ABS($J$6-O2233)</f>
        <v>0.80412311018223037</v>
      </c>
      <c r="T2233">
        <f>MIN(P2233:S2233)</f>
        <v>0.1608246220364461</v>
      </c>
      <c r="U2233">
        <f>MATCH(T2233,P2233:S2233, 0)</f>
        <v>1</v>
      </c>
    </row>
    <row r="2234" spans="1:21" x14ac:dyDescent="0.35">
      <c r="A2234">
        <v>1</v>
      </c>
      <c r="B2234">
        <v>2223</v>
      </c>
      <c r="C2234" t="s">
        <v>67</v>
      </c>
      <c r="D2234" t="s">
        <v>68</v>
      </c>
      <c r="E2234" t="s">
        <v>16</v>
      </c>
      <c r="F2234" t="s">
        <v>17</v>
      </c>
      <c r="G2234" t="s">
        <v>137</v>
      </c>
      <c r="H2234" t="s">
        <v>138</v>
      </c>
      <c r="I2234" s="1">
        <v>41871</v>
      </c>
      <c r="J2234">
        <v>2014</v>
      </c>
      <c r="K2234" t="s">
        <v>227</v>
      </c>
      <c r="L2234" t="s">
        <v>228</v>
      </c>
      <c r="M2234" s="1">
        <v>41768</v>
      </c>
      <c r="N2234">
        <v>16</v>
      </c>
      <c r="O2234">
        <f>STANDARDIZE(N2234,$N$8,$N$9)</f>
        <v>-0.34867219929195026</v>
      </c>
      <c r="P2234">
        <f>ABS($J$3-O2234)</f>
        <v>0.17869402448494009</v>
      </c>
      <c r="Q2234">
        <f>ABS($J$4-O2234)</f>
        <v>2.5374551476861491</v>
      </c>
      <c r="R2234">
        <f>ABS($J$5-O2234)</f>
        <v>0.19656342693343409</v>
      </c>
      <c r="S2234">
        <f>ABS($J$6-O2234)</f>
        <v>0.78625370773373637</v>
      </c>
      <c r="T2234">
        <f>MIN(P2234:S2234)</f>
        <v>0.17869402448494009</v>
      </c>
      <c r="U2234">
        <f>MATCH(T2234,P2234:S2234, 0)</f>
        <v>1</v>
      </c>
    </row>
    <row r="2235" spans="1:21" x14ac:dyDescent="0.35">
      <c r="A2235">
        <v>3</v>
      </c>
      <c r="B2235">
        <v>2224</v>
      </c>
      <c r="C2235" t="s">
        <v>388</v>
      </c>
      <c r="D2235" t="s">
        <v>389</v>
      </c>
      <c r="E2235" t="s">
        <v>34</v>
      </c>
      <c r="F2235" t="s">
        <v>35</v>
      </c>
      <c r="G2235" t="s">
        <v>139</v>
      </c>
      <c r="H2235" t="s">
        <v>140</v>
      </c>
      <c r="I2235" s="1">
        <v>41871</v>
      </c>
      <c r="J2235">
        <v>2014</v>
      </c>
      <c r="K2235" t="s">
        <v>41</v>
      </c>
      <c r="L2235" t="s">
        <v>42</v>
      </c>
      <c r="M2235" s="1">
        <v>41860</v>
      </c>
      <c r="N2235">
        <v>19</v>
      </c>
      <c r="O2235">
        <f>STANDARDIZE(N2235,$N$8,$N$9)</f>
        <v>-0.29506399194646826</v>
      </c>
      <c r="P2235">
        <f>ABS($J$3-O2235)</f>
        <v>0.23230223183042209</v>
      </c>
      <c r="Q2235">
        <f>ABS($J$4-O2235)</f>
        <v>2.4838469403406673</v>
      </c>
      <c r="R2235">
        <f>ABS($J$5-O2235)</f>
        <v>0.1429552195879521</v>
      </c>
      <c r="S2235">
        <f>ABS($J$6-O2235)</f>
        <v>0.73264550038825438</v>
      </c>
      <c r="T2235">
        <f>MIN(P2235:S2235)</f>
        <v>0.1429552195879521</v>
      </c>
      <c r="U2235">
        <f>MATCH(T2235,P2235:S2235, 0)</f>
        <v>3</v>
      </c>
    </row>
    <row r="2236" spans="1:21" x14ac:dyDescent="0.35">
      <c r="A2236">
        <v>3</v>
      </c>
      <c r="B2236">
        <v>2225</v>
      </c>
      <c r="C2236" t="s">
        <v>14</v>
      </c>
      <c r="D2236" t="s">
        <v>15</v>
      </c>
      <c r="E2236" t="s">
        <v>79</v>
      </c>
      <c r="F2236" t="s">
        <v>35</v>
      </c>
      <c r="G2236" t="s">
        <v>80</v>
      </c>
      <c r="H2236" t="s">
        <v>81</v>
      </c>
      <c r="I2236" s="1">
        <v>41871</v>
      </c>
      <c r="J2236">
        <v>2014</v>
      </c>
      <c r="K2236" t="s">
        <v>41</v>
      </c>
      <c r="L2236" t="s">
        <v>42</v>
      </c>
      <c r="M2236" s="1">
        <v>41891</v>
      </c>
      <c r="N2236">
        <v>20</v>
      </c>
      <c r="O2236">
        <f>STANDARDIZE(N2236,$N$8,$N$9)</f>
        <v>-0.27719458949797421</v>
      </c>
      <c r="P2236">
        <f>ABS($J$3-O2236)</f>
        <v>0.25017163427891614</v>
      </c>
      <c r="Q2236">
        <f>ABS($J$4-O2236)</f>
        <v>2.4659775378921731</v>
      </c>
      <c r="R2236">
        <f>ABS($J$5-O2236)</f>
        <v>0.12508581713945804</v>
      </c>
      <c r="S2236">
        <f>ABS($J$6-O2236)</f>
        <v>0.71477609793976038</v>
      </c>
      <c r="T2236">
        <f>MIN(P2236:S2236)</f>
        <v>0.12508581713945804</v>
      </c>
      <c r="U2236">
        <f>MATCH(T2236,P2236:S2236, 0)</f>
        <v>3</v>
      </c>
    </row>
    <row r="2237" spans="1:21" x14ac:dyDescent="0.35">
      <c r="A2237">
        <v>3</v>
      </c>
      <c r="B2237">
        <v>2226</v>
      </c>
      <c r="C2237" t="s">
        <v>14</v>
      </c>
      <c r="D2237" t="s">
        <v>15</v>
      </c>
      <c r="E2237" t="s">
        <v>24</v>
      </c>
      <c r="F2237" t="s">
        <v>25</v>
      </c>
      <c r="G2237" t="s">
        <v>26</v>
      </c>
      <c r="H2237" t="s">
        <v>27</v>
      </c>
      <c r="I2237" s="1">
        <v>41871</v>
      </c>
      <c r="J2237">
        <v>2014</v>
      </c>
      <c r="K2237" t="s">
        <v>284</v>
      </c>
      <c r="L2237" t="s">
        <v>285</v>
      </c>
      <c r="M2237" s="1">
        <v>41982</v>
      </c>
      <c r="N2237">
        <v>23</v>
      </c>
      <c r="O2237">
        <f>STANDARDIZE(N2237,$N$8,$N$9)</f>
        <v>-0.22358638215249221</v>
      </c>
      <c r="P2237">
        <f>ABS($J$3-O2237)</f>
        <v>0.30377984162439814</v>
      </c>
      <c r="Q2237">
        <f>ABS($J$4-O2237)</f>
        <v>2.4123693305466913</v>
      </c>
      <c r="R2237">
        <f>ABS($J$5-O2237)</f>
        <v>7.1477609793976049E-2</v>
      </c>
      <c r="S2237">
        <f>ABS($J$6-O2237)</f>
        <v>0.66116789059427838</v>
      </c>
      <c r="T2237">
        <f>MIN(P2237:S2237)</f>
        <v>7.1477609793976049E-2</v>
      </c>
      <c r="U2237">
        <f>MATCH(T2237,P2237:S2237, 0)</f>
        <v>3</v>
      </c>
    </row>
    <row r="2238" spans="1:21" x14ac:dyDescent="0.35">
      <c r="A2238">
        <v>3</v>
      </c>
      <c r="B2238">
        <v>2227</v>
      </c>
      <c r="C2238" t="s">
        <v>112</v>
      </c>
      <c r="D2238" t="s">
        <v>113</v>
      </c>
      <c r="E2238" t="s">
        <v>90</v>
      </c>
      <c r="F2238" t="s">
        <v>250</v>
      </c>
      <c r="G2238" t="s">
        <v>251</v>
      </c>
      <c r="H2238" t="s">
        <v>252</v>
      </c>
      <c r="I2238" s="1">
        <v>41871</v>
      </c>
      <c r="J2238">
        <v>2014</v>
      </c>
      <c r="K2238" t="s">
        <v>227</v>
      </c>
      <c r="L2238" t="s">
        <v>228</v>
      </c>
      <c r="M2238" s="1">
        <v>41906</v>
      </c>
      <c r="N2238">
        <v>35</v>
      </c>
      <c r="O2238">
        <f>STANDARDIZE(N2238,$N$8,$N$9)</f>
        <v>-9.1535527705640905E-3</v>
      </c>
      <c r="P2238">
        <f>ABS($J$3-O2238)</f>
        <v>0.51821267100632629</v>
      </c>
      <c r="Q2238">
        <f>ABS($J$4-O2238)</f>
        <v>2.1979365011647629</v>
      </c>
      <c r="R2238">
        <f>ABS($J$5-O2238)</f>
        <v>0.14295521958795207</v>
      </c>
      <c r="S2238">
        <f>ABS($J$6-O2238)</f>
        <v>0.44673506121235018</v>
      </c>
      <c r="T2238">
        <f>MIN(P2238:S2238)</f>
        <v>0.14295521958795207</v>
      </c>
      <c r="U2238">
        <f>MATCH(T2238,P2238:S2238, 0)</f>
        <v>3</v>
      </c>
    </row>
    <row r="2239" spans="1:21" x14ac:dyDescent="0.35">
      <c r="A2239">
        <v>4</v>
      </c>
      <c r="B2239">
        <v>2228</v>
      </c>
      <c r="C2239" t="s">
        <v>67</v>
      </c>
      <c r="D2239" t="s">
        <v>68</v>
      </c>
      <c r="E2239" t="s">
        <v>34</v>
      </c>
      <c r="F2239" t="s">
        <v>35</v>
      </c>
      <c r="G2239" t="s">
        <v>36</v>
      </c>
      <c r="H2239" t="s">
        <v>37</v>
      </c>
      <c r="I2239" s="1">
        <v>41871</v>
      </c>
      <c r="J2239">
        <v>2014</v>
      </c>
      <c r="K2239" t="s">
        <v>69</v>
      </c>
      <c r="L2239" t="s">
        <v>70</v>
      </c>
      <c r="M2239" s="1">
        <v>41942</v>
      </c>
      <c r="N2239">
        <v>71</v>
      </c>
      <c r="O2239">
        <f>STANDARDIZE(N2239,$N$8,$N$9)</f>
        <v>0.63414493537522021</v>
      </c>
      <c r="P2239">
        <f>ABS($J$3-O2239)</f>
        <v>1.1615111591521106</v>
      </c>
      <c r="Q2239">
        <f>ABS($J$4-O2239)</f>
        <v>1.5546380130189787</v>
      </c>
      <c r="R2239">
        <f>ABS($J$5-O2239)</f>
        <v>0.78625370773373637</v>
      </c>
      <c r="S2239">
        <f>ABS($J$6-O2239)</f>
        <v>0.19656342693343409</v>
      </c>
      <c r="T2239">
        <f>MIN(P2239:S2239)</f>
        <v>0.19656342693343409</v>
      </c>
      <c r="U2239">
        <f>MATCH(T2239,P2239:S2239, 0)</f>
        <v>4</v>
      </c>
    </row>
    <row r="2240" spans="1:21" x14ac:dyDescent="0.35">
      <c r="A2240">
        <v>2</v>
      </c>
      <c r="B2240">
        <v>2229</v>
      </c>
      <c r="C2240" t="s">
        <v>223</v>
      </c>
      <c r="D2240" t="s">
        <v>224</v>
      </c>
      <c r="E2240" t="s">
        <v>90</v>
      </c>
      <c r="F2240" t="s">
        <v>250</v>
      </c>
      <c r="G2240" t="s">
        <v>251</v>
      </c>
      <c r="H2240" t="s">
        <v>252</v>
      </c>
      <c r="I2240" s="1">
        <v>41871</v>
      </c>
      <c r="J2240">
        <v>2014</v>
      </c>
      <c r="K2240" t="s">
        <v>41</v>
      </c>
      <c r="L2240" t="s">
        <v>42</v>
      </c>
      <c r="M2240" s="1">
        <v>42143</v>
      </c>
      <c r="N2240">
        <v>272</v>
      </c>
      <c r="O2240">
        <f>STANDARDIZE(N2240,$N$8,$N$9)</f>
        <v>4.2258948275225166</v>
      </c>
      <c r="P2240">
        <f>ABS($J$3-O2240)</f>
        <v>4.7532610512994067</v>
      </c>
      <c r="Q2240">
        <f>ABS($J$4-O2240)</f>
        <v>2.0371118791283176</v>
      </c>
      <c r="R2240">
        <f>ABS($J$5-O2240)</f>
        <v>4.3780035998810325</v>
      </c>
      <c r="S2240">
        <f>ABS($J$6-O2240)</f>
        <v>3.7883133190807303</v>
      </c>
      <c r="T2240">
        <f>MIN(P2240:S2240)</f>
        <v>2.0371118791283176</v>
      </c>
      <c r="U2240">
        <f>MATCH(T2240,P2240:S2240, 0)</f>
        <v>2</v>
      </c>
    </row>
    <row r="2241" spans="1:21" x14ac:dyDescent="0.35">
      <c r="A2241">
        <v>1</v>
      </c>
      <c r="B2241">
        <v>2230</v>
      </c>
      <c r="C2241" t="s">
        <v>112</v>
      </c>
      <c r="D2241" t="s">
        <v>113</v>
      </c>
      <c r="E2241" t="s">
        <v>84</v>
      </c>
      <c r="F2241" t="s">
        <v>85</v>
      </c>
      <c r="G2241" t="s">
        <v>86</v>
      </c>
      <c r="H2241" t="s">
        <v>87</v>
      </c>
      <c r="I2241" s="1">
        <v>41872</v>
      </c>
      <c r="J2241">
        <v>2014</v>
      </c>
      <c r="K2241" t="s">
        <v>41</v>
      </c>
      <c r="L2241" t="s">
        <v>42</v>
      </c>
      <c r="M2241" s="1">
        <v>41877</v>
      </c>
      <c r="N2241">
        <v>5</v>
      </c>
      <c r="O2241">
        <f>STANDARDIZE(N2241,$N$8,$N$9)</f>
        <v>-0.54523562622538435</v>
      </c>
      <c r="P2241">
        <f>ABS($J$3-O2241)</f>
        <v>1.7869402448493998E-2</v>
      </c>
      <c r="Q2241">
        <f>ABS($J$4-O2241)</f>
        <v>2.7340185746195833</v>
      </c>
      <c r="R2241">
        <f>ABS($J$5-O2241)</f>
        <v>0.39312685386686819</v>
      </c>
      <c r="S2241">
        <f>ABS($J$6-O2241)</f>
        <v>0.98281713466717047</v>
      </c>
      <c r="T2241">
        <f>MIN(P2241:S2241)</f>
        <v>1.7869402448493998E-2</v>
      </c>
      <c r="U2241">
        <f>MATCH(T2241,P2241:S2241, 0)</f>
        <v>1</v>
      </c>
    </row>
    <row r="2242" spans="1:21" x14ac:dyDescent="0.35">
      <c r="A2242">
        <v>1</v>
      </c>
      <c r="B2242">
        <v>2231</v>
      </c>
      <c r="C2242" t="s">
        <v>14</v>
      </c>
      <c r="D2242" t="s">
        <v>15</v>
      </c>
      <c r="E2242" t="s">
        <v>34</v>
      </c>
      <c r="F2242" t="s">
        <v>35</v>
      </c>
      <c r="G2242" t="s">
        <v>36</v>
      </c>
      <c r="H2242" t="s">
        <v>37</v>
      </c>
      <c r="I2242" s="1">
        <v>41872</v>
      </c>
      <c r="J2242">
        <v>2014</v>
      </c>
      <c r="K2242" t="s">
        <v>38</v>
      </c>
      <c r="L2242" t="s">
        <v>13</v>
      </c>
      <c r="M2242" s="1">
        <v>41880</v>
      </c>
      <c r="N2242">
        <v>8</v>
      </c>
      <c r="O2242">
        <f>STANDARDIZE(N2242,$N$8,$N$9)</f>
        <v>-0.49162741887990236</v>
      </c>
      <c r="P2242">
        <f>ABS($J$3-O2242)</f>
        <v>3.5738804896987997E-2</v>
      </c>
      <c r="Q2242">
        <f>ABS($J$4-O2242)</f>
        <v>2.6804103672741011</v>
      </c>
      <c r="R2242">
        <f>ABS($J$5-O2242)</f>
        <v>0.33951864652138619</v>
      </c>
      <c r="S2242">
        <f>ABS($J$6-O2242)</f>
        <v>0.92920892732168847</v>
      </c>
      <c r="T2242">
        <f>MIN(P2242:S2242)</f>
        <v>3.5738804896987997E-2</v>
      </c>
      <c r="U2242">
        <f>MATCH(T2242,P2242:S2242, 0)</f>
        <v>1</v>
      </c>
    </row>
    <row r="2243" spans="1:21" x14ac:dyDescent="0.35">
      <c r="A2243">
        <v>3</v>
      </c>
      <c r="B2243">
        <v>2232</v>
      </c>
      <c r="C2243" t="s">
        <v>30</v>
      </c>
      <c r="D2243" t="s">
        <v>31</v>
      </c>
      <c r="E2243" t="s">
        <v>43</v>
      </c>
      <c r="F2243" t="s">
        <v>35</v>
      </c>
      <c r="G2243" t="s">
        <v>127</v>
      </c>
      <c r="H2243" t="s">
        <v>128</v>
      </c>
      <c r="I2243" s="1">
        <v>41872</v>
      </c>
      <c r="J2243">
        <v>2014</v>
      </c>
      <c r="K2243" t="s">
        <v>69</v>
      </c>
      <c r="L2243" t="s">
        <v>70</v>
      </c>
      <c r="M2243" s="1">
        <v>41911</v>
      </c>
      <c r="N2243">
        <v>39</v>
      </c>
      <c r="O2243">
        <f>STANDARDIZE(N2243,$N$8,$N$9)</f>
        <v>6.2324057023411948E-2</v>
      </c>
      <c r="P2243">
        <f>ABS($J$3-O2243)</f>
        <v>0.58969028080030228</v>
      </c>
      <c r="Q2243">
        <f>ABS($J$4-O2243)</f>
        <v>2.1264588913707869</v>
      </c>
      <c r="R2243">
        <f>ABS($J$5-O2243)</f>
        <v>0.21443282938192812</v>
      </c>
      <c r="S2243">
        <f>ABS($J$6-O2243)</f>
        <v>0.37525745141837419</v>
      </c>
      <c r="T2243">
        <f>MIN(P2243:S2243)</f>
        <v>0.21443282938192812</v>
      </c>
      <c r="U2243">
        <f>MATCH(T2243,P2243:S2243, 0)</f>
        <v>3</v>
      </c>
    </row>
    <row r="2244" spans="1:21" x14ac:dyDescent="0.35">
      <c r="A2244">
        <v>1</v>
      </c>
      <c r="B2244">
        <v>2233</v>
      </c>
      <c r="C2244" t="s">
        <v>184</v>
      </c>
      <c r="D2244" t="s">
        <v>185</v>
      </c>
      <c r="E2244" t="s">
        <v>219</v>
      </c>
      <c r="F2244" t="s">
        <v>220</v>
      </c>
      <c r="G2244" t="s">
        <v>540</v>
      </c>
      <c r="H2244" t="s">
        <v>541</v>
      </c>
      <c r="I2244" s="1">
        <v>41873</v>
      </c>
      <c r="J2244">
        <v>2014</v>
      </c>
      <c r="K2244" t="s">
        <v>125</v>
      </c>
      <c r="L2244" t="s">
        <v>126</v>
      </c>
      <c r="M2244" s="1">
        <v>41876</v>
      </c>
      <c r="N2244">
        <v>3</v>
      </c>
      <c r="O2244">
        <f>STANDARDIZE(N2244,$N$8,$N$9)</f>
        <v>-0.58097443112237235</v>
      </c>
      <c r="P2244">
        <f>ABS($J$3-O2244)</f>
        <v>5.3608207345481995E-2</v>
      </c>
      <c r="Q2244">
        <f>ABS($J$4-O2244)</f>
        <v>2.7697573795165713</v>
      </c>
      <c r="R2244">
        <f>ABS($J$5-O2244)</f>
        <v>0.42886565876385618</v>
      </c>
      <c r="S2244">
        <f>ABS($J$6-O2244)</f>
        <v>1.0185559395641586</v>
      </c>
      <c r="T2244">
        <f>MIN(P2244:S2244)</f>
        <v>5.3608207345481995E-2</v>
      </c>
      <c r="U2244">
        <f>MATCH(T2244,P2244:S2244, 0)</f>
        <v>1</v>
      </c>
    </row>
    <row r="2245" spans="1:21" x14ac:dyDescent="0.35">
      <c r="A2245">
        <v>1</v>
      </c>
      <c r="B2245">
        <v>2234</v>
      </c>
      <c r="C2245" t="s">
        <v>14</v>
      </c>
      <c r="D2245" t="s">
        <v>15</v>
      </c>
      <c r="E2245" t="s">
        <v>131</v>
      </c>
      <c r="F2245" t="s">
        <v>132</v>
      </c>
      <c r="G2245" t="s">
        <v>211</v>
      </c>
      <c r="H2245" t="s">
        <v>212</v>
      </c>
      <c r="I2245" s="1">
        <v>41873</v>
      </c>
      <c r="J2245">
        <v>2014</v>
      </c>
      <c r="K2245" t="s">
        <v>176</v>
      </c>
      <c r="L2245" t="s">
        <v>177</v>
      </c>
      <c r="M2245" s="1">
        <v>41878</v>
      </c>
      <c r="N2245">
        <v>5</v>
      </c>
      <c r="O2245">
        <f>STANDARDIZE(N2245,$N$8,$N$9)</f>
        <v>-0.54523562622538435</v>
      </c>
      <c r="P2245">
        <f>ABS($J$3-O2245)</f>
        <v>1.7869402448493998E-2</v>
      </c>
      <c r="Q2245">
        <f>ABS($J$4-O2245)</f>
        <v>2.7340185746195833</v>
      </c>
      <c r="R2245">
        <f>ABS($J$5-O2245)</f>
        <v>0.39312685386686819</v>
      </c>
      <c r="S2245">
        <f>ABS($J$6-O2245)</f>
        <v>0.98281713466717047</v>
      </c>
      <c r="T2245">
        <f>MIN(P2245:S2245)</f>
        <v>1.7869402448493998E-2</v>
      </c>
      <c r="U2245">
        <f>MATCH(T2245,P2245:S2245, 0)</f>
        <v>1</v>
      </c>
    </row>
    <row r="2246" spans="1:21" x14ac:dyDescent="0.35">
      <c r="A2246">
        <v>1</v>
      </c>
      <c r="B2246">
        <v>2235</v>
      </c>
      <c r="C2246" t="s">
        <v>180</v>
      </c>
      <c r="D2246" t="s">
        <v>181</v>
      </c>
      <c r="E2246" t="s">
        <v>52</v>
      </c>
      <c r="F2246" t="s">
        <v>102</v>
      </c>
      <c r="G2246" t="s">
        <v>103</v>
      </c>
      <c r="H2246" t="s">
        <v>104</v>
      </c>
      <c r="I2246" s="1">
        <v>41873</v>
      </c>
      <c r="J2246">
        <v>2014</v>
      </c>
      <c r="K2246" t="s">
        <v>41</v>
      </c>
      <c r="L2246" t="s">
        <v>42</v>
      </c>
      <c r="M2246" s="1">
        <v>41679</v>
      </c>
      <c r="N2246">
        <v>11</v>
      </c>
      <c r="O2246">
        <f>STANDARDIZE(N2246,$N$8,$N$9)</f>
        <v>-0.43801921153442031</v>
      </c>
      <c r="P2246">
        <f>ABS($J$3-O2246)</f>
        <v>8.9347012242470047E-2</v>
      </c>
      <c r="Q2246">
        <f>ABS($J$4-O2246)</f>
        <v>2.6268021599286193</v>
      </c>
      <c r="R2246">
        <f>ABS($J$5-O2246)</f>
        <v>0.28591043917590414</v>
      </c>
      <c r="S2246">
        <f>ABS($J$6-O2246)</f>
        <v>0.87560071997620637</v>
      </c>
      <c r="T2246">
        <f>MIN(P2246:S2246)</f>
        <v>8.9347012242470047E-2</v>
      </c>
      <c r="U2246">
        <f>MATCH(T2246,P2246:S2246, 0)</f>
        <v>1</v>
      </c>
    </row>
    <row r="2247" spans="1:21" x14ac:dyDescent="0.35">
      <c r="A2247">
        <v>3</v>
      </c>
      <c r="B2247">
        <v>2236</v>
      </c>
      <c r="C2247" t="s">
        <v>67</v>
      </c>
      <c r="D2247" t="s">
        <v>68</v>
      </c>
      <c r="E2247" t="s">
        <v>131</v>
      </c>
      <c r="F2247" t="s">
        <v>132</v>
      </c>
      <c r="G2247" t="s">
        <v>133</v>
      </c>
      <c r="H2247" t="s">
        <v>134</v>
      </c>
      <c r="I2247" s="1">
        <v>41873</v>
      </c>
      <c r="J2247">
        <v>2014</v>
      </c>
      <c r="K2247" t="s">
        <v>77</v>
      </c>
      <c r="L2247" t="s">
        <v>78</v>
      </c>
      <c r="M2247" s="1">
        <v>41860</v>
      </c>
      <c r="N2247">
        <v>17</v>
      </c>
      <c r="O2247">
        <f>STANDARDIZE(N2247,$N$8,$N$9)</f>
        <v>-0.33080279684345626</v>
      </c>
      <c r="P2247">
        <f>ABS($J$3-O2247)</f>
        <v>0.19656342693343409</v>
      </c>
      <c r="Q2247">
        <f>ABS($J$4-O2247)</f>
        <v>2.5195857452376553</v>
      </c>
      <c r="R2247">
        <f>ABS($J$5-O2247)</f>
        <v>0.17869402448494009</v>
      </c>
      <c r="S2247">
        <f>ABS($J$6-O2247)</f>
        <v>0.76838430528524237</v>
      </c>
      <c r="T2247">
        <f>MIN(P2247:S2247)</f>
        <v>0.17869402448494009</v>
      </c>
      <c r="U2247">
        <f>MATCH(T2247,P2247:S2247, 0)</f>
        <v>3</v>
      </c>
    </row>
    <row r="2248" spans="1:21" x14ac:dyDescent="0.35">
      <c r="A2248">
        <v>3</v>
      </c>
      <c r="B2248">
        <v>2237</v>
      </c>
      <c r="C2248" t="s">
        <v>14</v>
      </c>
      <c r="D2248" t="s">
        <v>15</v>
      </c>
      <c r="E2248" t="s">
        <v>131</v>
      </c>
      <c r="F2248" t="s">
        <v>132</v>
      </c>
      <c r="G2248" t="s">
        <v>133</v>
      </c>
      <c r="H2248" t="s">
        <v>134</v>
      </c>
      <c r="I2248" s="1">
        <v>41873</v>
      </c>
      <c r="J2248">
        <v>2014</v>
      </c>
      <c r="K2248" t="s">
        <v>94</v>
      </c>
      <c r="L2248" t="s">
        <v>95</v>
      </c>
      <c r="M2248" s="1">
        <v>41952</v>
      </c>
      <c r="N2248">
        <v>20</v>
      </c>
      <c r="O2248">
        <f>STANDARDIZE(N2248,$N$8,$N$9)</f>
        <v>-0.27719458949797421</v>
      </c>
      <c r="P2248">
        <f>ABS($J$3-O2248)</f>
        <v>0.25017163427891614</v>
      </c>
      <c r="Q2248">
        <f>ABS($J$4-O2248)</f>
        <v>2.4659775378921731</v>
      </c>
      <c r="R2248">
        <f>ABS($J$5-O2248)</f>
        <v>0.12508581713945804</v>
      </c>
      <c r="S2248">
        <f>ABS($J$6-O2248)</f>
        <v>0.71477609793976038</v>
      </c>
      <c r="T2248">
        <f>MIN(P2248:S2248)</f>
        <v>0.12508581713945804</v>
      </c>
      <c r="U2248">
        <f>MATCH(T2248,P2248:S2248, 0)</f>
        <v>3</v>
      </c>
    </row>
    <row r="2249" spans="1:21" x14ac:dyDescent="0.35">
      <c r="A2249">
        <v>1</v>
      </c>
      <c r="B2249">
        <v>2238</v>
      </c>
      <c r="C2249" t="s">
        <v>206</v>
      </c>
      <c r="D2249" t="s">
        <v>207</v>
      </c>
      <c r="E2249" t="s">
        <v>163</v>
      </c>
      <c r="F2249" t="s">
        <v>59</v>
      </c>
      <c r="G2249" t="s">
        <v>546</v>
      </c>
      <c r="H2249" t="s">
        <v>547</v>
      </c>
      <c r="I2249" s="1">
        <v>41874</v>
      </c>
      <c r="J2249">
        <v>2014</v>
      </c>
      <c r="K2249" t="s">
        <v>20</v>
      </c>
      <c r="L2249" t="s">
        <v>21</v>
      </c>
      <c r="M2249" s="1">
        <v>41707</v>
      </c>
      <c r="N2249">
        <v>11</v>
      </c>
      <c r="O2249">
        <f>STANDARDIZE(N2249,$N$8,$N$9)</f>
        <v>-0.43801921153442031</v>
      </c>
      <c r="P2249">
        <f>ABS($J$3-O2249)</f>
        <v>8.9347012242470047E-2</v>
      </c>
      <c r="Q2249">
        <f>ABS($J$4-O2249)</f>
        <v>2.6268021599286193</v>
      </c>
      <c r="R2249">
        <f>ABS($J$5-O2249)</f>
        <v>0.28591043917590414</v>
      </c>
      <c r="S2249">
        <f>ABS($J$6-O2249)</f>
        <v>0.87560071997620637</v>
      </c>
      <c r="T2249">
        <f>MIN(P2249:S2249)</f>
        <v>8.9347012242470047E-2</v>
      </c>
      <c r="U2249">
        <f>MATCH(T2249,P2249:S2249, 0)</f>
        <v>1</v>
      </c>
    </row>
    <row r="2250" spans="1:21" x14ac:dyDescent="0.35">
      <c r="A2250">
        <v>4</v>
      </c>
      <c r="B2250">
        <v>2239</v>
      </c>
      <c r="C2250" t="s">
        <v>32</v>
      </c>
      <c r="D2250" t="s">
        <v>33</v>
      </c>
      <c r="E2250" t="s">
        <v>43</v>
      </c>
      <c r="F2250" t="s">
        <v>35</v>
      </c>
      <c r="G2250" t="s">
        <v>48</v>
      </c>
      <c r="H2250" t="s">
        <v>49</v>
      </c>
      <c r="I2250" s="1">
        <v>41874</v>
      </c>
      <c r="J2250">
        <v>2014</v>
      </c>
      <c r="K2250" t="s">
        <v>69</v>
      </c>
      <c r="L2250" t="s">
        <v>70</v>
      </c>
      <c r="M2250" s="1">
        <v>41927</v>
      </c>
      <c r="N2250">
        <v>53</v>
      </c>
      <c r="O2250">
        <f>STANDARDIZE(N2250,$N$8,$N$9)</f>
        <v>0.31249569130232807</v>
      </c>
      <c r="P2250">
        <f>ABS($J$3-O2250)</f>
        <v>0.83986191507921837</v>
      </c>
      <c r="Q2250">
        <f>ABS($J$4-O2250)</f>
        <v>1.8762872570918709</v>
      </c>
      <c r="R2250">
        <f>ABS($J$5-O2250)</f>
        <v>0.46460446366084424</v>
      </c>
      <c r="S2250">
        <f>ABS($J$6-O2250)</f>
        <v>0.12508581713945804</v>
      </c>
      <c r="T2250">
        <f>MIN(P2250:S2250)</f>
        <v>0.12508581713945804</v>
      </c>
      <c r="U2250">
        <f>MATCH(T2250,P2250:S2250, 0)</f>
        <v>4</v>
      </c>
    </row>
    <row r="2251" spans="1:21" x14ac:dyDescent="0.35">
      <c r="A2251">
        <v>2</v>
      </c>
      <c r="B2251">
        <v>2240</v>
      </c>
      <c r="C2251" t="s">
        <v>112</v>
      </c>
      <c r="D2251" t="s">
        <v>113</v>
      </c>
      <c r="E2251" t="s">
        <v>131</v>
      </c>
      <c r="F2251" t="s">
        <v>132</v>
      </c>
      <c r="G2251" t="s">
        <v>133</v>
      </c>
      <c r="H2251" t="s">
        <v>134</v>
      </c>
      <c r="I2251" s="1">
        <v>41874</v>
      </c>
      <c r="J2251">
        <v>2014</v>
      </c>
      <c r="K2251" t="s">
        <v>77</v>
      </c>
      <c r="L2251" t="s">
        <v>78</v>
      </c>
      <c r="M2251" s="1">
        <v>42368</v>
      </c>
      <c r="N2251">
        <v>129</v>
      </c>
      <c r="O2251">
        <f>STANDARDIZE(N2251,$N$8,$N$9)</f>
        <v>1.670570277387873</v>
      </c>
      <c r="P2251">
        <f>ABS($J$3-O2251)</f>
        <v>2.1979365011647634</v>
      </c>
      <c r="Q2251">
        <f>ABS($J$4-O2251)</f>
        <v>0.51821267100632595</v>
      </c>
      <c r="R2251">
        <f>ABS($J$5-O2251)</f>
        <v>1.8226790497463892</v>
      </c>
      <c r="S2251">
        <f>ABS($J$6-O2251)</f>
        <v>1.232988768946087</v>
      </c>
      <c r="T2251">
        <f>MIN(P2251:S2251)</f>
        <v>0.51821267100632595</v>
      </c>
      <c r="U2251">
        <f>MATCH(T2251,P2251:S2251, 0)</f>
        <v>2</v>
      </c>
    </row>
    <row r="2252" spans="1:21" x14ac:dyDescent="0.35">
      <c r="A2252">
        <v>4</v>
      </c>
      <c r="B2252">
        <v>2241</v>
      </c>
      <c r="C2252" t="s">
        <v>180</v>
      </c>
      <c r="D2252" t="s">
        <v>181</v>
      </c>
      <c r="E2252" t="s">
        <v>79</v>
      </c>
      <c r="F2252" t="s">
        <v>35</v>
      </c>
      <c r="G2252" t="s">
        <v>80</v>
      </c>
      <c r="H2252" t="s">
        <v>81</v>
      </c>
      <c r="I2252" s="1">
        <v>41875</v>
      </c>
      <c r="J2252">
        <v>2014</v>
      </c>
      <c r="K2252" t="s">
        <v>41</v>
      </c>
      <c r="L2252" t="s">
        <v>42</v>
      </c>
      <c r="M2252" s="1">
        <v>41943</v>
      </c>
      <c r="N2252">
        <v>68</v>
      </c>
      <c r="O2252">
        <f>STANDARDIZE(N2252,$N$8,$N$9)</f>
        <v>0.58053672802973821</v>
      </c>
      <c r="P2252">
        <f>ABS($J$3-O2252)</f>
        <v>1.1079029518066286</v>
      </c>
      <c r="Q2252">
        <f>ABS($J$4-O2252)</f>
        <v>1.6082462203644607</v>
      </c>
      <c r="R2252">
        <f>ABS($J$5-O2252)</f>
        <v>0.73264550038825438</v>
      </c>
      <c r="S2252">
        <f>ABS($J$6-O2252)</f>
        <v>0.1429552195879521</v>
      </c>
      <c r="T2252">
        <f>MIN(P2252:S2252)</f>
        <v>0.1429552195879521</v>
      </c>
      <c r="U2252">
        <f>MATCH(T2252,P2252:S2252, 0)</f>
        <v>4</v>
      </c>
    </row>
    <row r="2253" spans="1:21" x14ac:dyDescent="0.35">
      <c r="A2253">
        <v>1</v>
      </c>
      <c r="B2253">
        <v>2242</v>
      </c>
      <c r="C2253" t="s">
        <v>14</v>
      </c>
      <c r="D2253" t="s">
        <v>15</v>
      </c>
      <c r="E2253" t="s">
        <v>79</v>
      </c>
      <c r="F2253" t="s">
        <v>35</v>
      </c>
      <c r="G2253" t="s">
        <v>80</v>
      </c>
      <c r="H2253" t="s">
        <v>81</v>
      </c>
      <c r="I2253" s="1">
        <v>41876</v>
      </c>
      <c r="J2253">
        <v>2014</v>
      </c>
      <c r="K2253" t="s">
        <v>331</v>
      </c>
      <c r="L2253" t="s">
        <v>332</v>
      </c>
      <c r="M2253" s="1">
        <v>41880</v>
      </c>
      <c r="N2253">
        <v>4</v>
      </c>
      <c r="O2253">
        <f>STANDARDIZE(N2253,$N$8,$N$9)</f>
        <v>-0.56310502867387835</v>
      </c>
      <c r="P2253">
        <f>ABS($J$3-O2253)</f>
        <v>3.5738804896987997E-2</v>
      </c>
      <c r="Q2253">
        <f>ABS($J$4-O2253)</f>
        <v>2.7518879770680771</v>
      </c>
      <c r="R2253">
        <f>ABS($J$5-O2253)</f>
        <v>0.41099625631536219</v>
      </c>
      <c r="S2253">
        <f>ABS($J$6-O2253)</f>
        <v>1.0006865371156644</v>
      </c>
      <c r="T2253">
        <f>MIN(P2253:S2253)</f>
        <v>3.5738804896987997E-2</v>
      </c>
      <c r="U2253">
        <f>MATCH(T2253,P2253:S2253, 0)</f>
        <v>1</v>
      </c>
    </row>
    <row r="2254" spans="1:21" x14ac:dyDescent="0.35">
      <c r="A2254">
        <v>1</v>
      </c>
      <c r="B2254">
        <v>2243</v>
      </c>
      <c r="C2254" t="s">
        <v>14</v>
      </c>
      <c r="D2254" t="s">
        <v>15</v>
      </c>
      <c r="E2254" t="s">
        <v>131</v>
      </c>
      <c r="F2254" t="s">
        <v>132</v>
      </c>
      <c r="G2254" t="s">
        <v>133</v>
      </c>
      <c r="H2254" t="s">
        <v>134</v>
      </c>
      <c r="I2254" s="1">
        <v>41876</v>
      </c>
      <c r="J2254">
        <v>2014</v>
      </c>
      <c r="K2254" t="s">
        <v>166</v>
      </c>
      <c r="L2254" t="s">
        <v>167</v>
      </c>
      <c r="M2254" s="1">
        <v>41679</v>
      </c>
      <c r="N2254">
        <v>8</v>
      </c>
      <c r="O2254">
        <f>STANDARDIZE(N2254,$N$8,$N$9)</f>
        <v>-0.49162741887990236</v>
      </c>
      <c r="P2254">
        <f>ABS($J$3-O2254)</f>
        <v>3.5738804896987997E-2</v>
      </c>
      <c r="Q2254">
        <f>ABS($J$4-O2254)</f>
        <v>2.6804103672741011</v>
      </c>
      <c r="R2254">
        <f>ABS($J$5-O2254)</f>
        <v>0.33951864652138619</v>
      </c>
      <c r="S2254">
        <f>ABS($J$6-O2254)</f>
        <v>0.92920892732168847</v>
      </c>
      <c r="T2254">
        <f>MIN(P2254:S2254)</f>
        <v>3.5738804896987997E-2</v>
      </c>
      <c r="U2254">
        <f>MATCH(T2254,P2254:S2254, 0)</f>
        <v>1</v>
      </c>
    </row>
    <row r="2255" spans="1:21" x14ac:dyDescent="0.35">
      <c r="A2255">
        <v>1</v>
      </c>
      <c r="B2255">
        <v>2244</v>
      </c>
      <c r="C2255" t="s">
        <v>14</v>
      </c>
      <c r="D2255" t="s">
        <v>15</v>
      </c>
      <c r="E2255" t="s">
        <v>79</v>
      </c>
      <c r="F2255" t="s">
        <v>35</v>
      </c>
      <c r="G2255" t="s">
        <v>80</v>
      </c>
      <c r="H2255" t="s">
        <v>81</v>
      </c>
      <c r="I2255" s="1">
        <v>41876</v>
      </c>
      <c r="J2255">
        <v>2014</v>
      </c>
      <c r="K2255" t="s">
        <v>77</v>
      </c>
      <c r="L2255" t="s">
        <v>78</v>
      </c>
      <c r="M2255" s="1">
        <v>41738</v>
      </c>
      <c r="N2255">
        <v>10</v>
      </c>
      <c r="O2255">
        <f>STANDARDIZE(N2255,$N$8,$N$9)</f>
        <v>-0.4558886139829143</v>
      </c>
      <c r="P2255">
        <f>ABS($J$3-O2255)</f>
        <v>7.1477609793976049E-2</v>
      </c>
      <c r="Q2255">
        <f>ABS($J$4-O2255)</f>
        <v>2.6446715623771131</v>
      </c>
      <c r="R2255">
        <f>ABS($J$5-O2255)</f>
        <v>0.30377984162439814</v>
      </c>
      <c r="S2255">
        <f>ABS($J$6-O2255)</f>
        <v>0.89347012242470036</v>
      </c>
      <c r="T2255">
        <f>MIN(P2255:S2255)</f>
        <v>7.1477609793976049E-2</v>
      </c>
      <c r="U2255">
        <f>MATCH(T2255,P2255:S2255, 0)</f>
        <v>1</v>
      </c>
    </row>
    <row r="2256" spans="1:21" x14ac:dyDescent="0.35">
      <c r="A2256">
        <v>3</v>
      </c>
      <c r="B2256">
        <v>2245</v>
      </c>
      <c r="C2256" t="s">
        <v>14</v>
      </c>
      <c r="D2256" t="s">
        <v>15</v>
      </c>
      <c r="E2256" t="s">
        <v>34</v>
      </c>
      <c r="F2256" t="s">
        <v>17</v>
      </c>
      <c r="G2256" t="s">
        <v>548</v>
      </c>
      <c r="H2256" t="s">
        <v>549</v>
      </c>
      <c r="I2256" s="1">
        <v>41876</v>
      </c>
      <c r="J2256">
        <v>2014</v>
      </c>
      <c r="K2256" t="s">
        <v>41</v>
      </c>
      <c r="L2256" t="s">
        <v>42</v>
      </c>
      <c r="M2256" s="1">
        <v>41901</v>
      </c>
      <c r="N2256">
        <v>25</v>
      </c>
      <c r="O2256">
        <f>STANDARDIZE(N2256,$N$8,$N$9)</f>
        <v>-0.18784757725550419</v>
      </c>
      <c r="P2256">
        <f>ABS($J$3-O2256)</f>
        <v>0.33951864652138619</v>
      </c>
      <c r="Q2256">
        <f>ABS($J$4-O2256)</f>
        <v>2.3766305256497033</v>
      </c>
      <c r="R2256">
        <f>ABS($J$5-O2256)</f>
        <v>3.5738804896988025E-2</v>
      </c>
      <c r="S2256">
        <f>ABS($J$6-O2256)</f>
        <v>0.62542908569729028</v>
      </c>
      <c r="T2256">
        <f>MIN(P2256:S2256)</f>
        <v>3.5738804896988025E-2</v>
      </c>
      <c r="U2256">
        <f>MATCH(T2256,P2256:S2256, 0)</f>
        <v>3</v>
      </c>
    </row>
    <row r="2257" spans="1:21" x14ac:dyDescent="0.35">
      <c r="A2257">
        <v>3</v>
      </c>
      <c r="B2257">
        <v>2246</v>
      </c>
      <c r="C2257" t="s">
        <v>14</v>
      </c>
      <c r="D2257" t="s">
        <v>15</v>
      </c>
      <c r="E2257" t="s">
        <v>24</v>
      </c>
      <c r="F2257" t="s">
        <v>25</v>
      </c>
      <c r="G2257" t="s">
        <v>26</v>
      </c>
      <c r="H2257" t="s">
        <v>27</v>
      </c>
      <c r="I2257" s="1">
        <v>41876</v>
      </c>
      <c r="J2257">
        <v>2014</v>
      </c>
      <c r="K2257" t="s">
        <v>28</v>
      </c>
      <c r="L2257" t="s">
        <v>29</v>
      </c>
      <c r="M2257" s="1">
        <v>41908</v>
      </c>
      <c r="N2257">
        <v>32</v>
      </c>
      <c r="O2257">
        <f>STANDARDIZE(N2257,$N$8,$N$9)</f>
        <v>-6.2761760116046117E-2</v>
      </c>
      <c r="P2257">
        <f>ABS($J$3-O2257)</f>
        <v>0.46460446366084424</v>
      </c>
      <c r="Q2257">
        <f>ABS($J$4-O2257)</f>
        <v>2.2515447085102451</v>
      </c>
      <c r="R2257">
        <f>ABS($J$5-O2257)</f>
        <v>8.9347012242470047E-2</v>
      </c>
      <c r="S2257">
        <f>ABS($J$6-O2257)</f>
        <v>0.50034326855783218</v>
      </c>
      <c r="T2257">
        <f>MIN(P2257:S2257)</f>
        <v>8.9347012242470047E-2</v>
      </c>
      <c r="U2257">
        <f>MATCH(T2257,P2257:S2257, 0)</f>
        <v>3</v>
      </c>
    </row>
    <row r="2258" spans="1:21" x14ac:dyDescent="0.35">
      <c r="A2258">
        <v>4</v>
      </c>
      <c r="B2258">
        <v>2247</v>
      </c>
      <c r="C2258" t="s">
        <v>172</v>
      </c>
      <c r="D2258" t="s">
        <v>173</v>
      </c>
      <c r="E2258" t="s">
        <v>16</v>
      </c>
      <c r="F2258" t="s">
        <v>17</v>
      </c>
      <c r="G2258" t="s">
        <v>137</v>
      </c>
      <c r="H2258" t="s">
        <v>138</v>
      </c>
      <c r="I2258" s="1">
        <v>41876</v>
      </c>
      <c r="J2258">
        <v>2014</v>
      </c>
      <c r="K2258" t="s">
        <v>41</v>
      </c>
      <c r="L2258" t="s">
        <v>42</v>
      </c>
      <c r="M2258" s="1">
        <v>41963</v>
      </c>
      <c r="N2258">
        <v>87</v>
      </c>
      <c r="O2258">
        <f>STANDARDIZE(N2258,$N$8,$N$9)</f>
        <v>0.92005537455112441</v>
      </c>
      <c r="P2258">
        <f>ABS($J$3-O2258)</f>
        <v>1.4474215983280148</v>
      </c>
      <c r="Q2258">
        <f>ABS($J$4-O2258)</f>
        <v>1.2687275738430746</v>
      </c>
      <c r="R2258">
        <f>ABS($J$5-O2258)</f>
        <v>1.0721641469096406</v>
      </c>
      <c r="S2258">
        <f>ABS($J$6-O2258)</f>
        <v>0.48247386610933829</v>
      </c>
      <c r="T2258">
        <f>MIN(P2258:S2258)</f>
        <v>0.48247386610933829</v>
      </c>
      <c r="U2258">
        <f>MATCH(T2258,P2258:S2258, 0)</f>
        <v>4</v>
      </c>
    </row>
    <row r="2259" spans="1:21" x14ac:dyDescent="0.35">
      <c r="A2259">
        <v>1</v>
      </c>
      <c r="B2259">
        <v>2248</v>
      </c>
      <c r="C2259" t="s">
        <v>14</v>
      </c>
      <c r="D2259" t="s">
        <v>15</v>
      </c>
      <c r="E2259" t="s">
        <v>131</v>
      </c>
      <c r="F2259" t="s">
        <v>132</v>
      </c>
      <c r="G2259" t="s">
        <v>211</v>
      </c>
      <c r="H2259" t="s">
        <v>212</v>
      </c>
      <c r="I2259" s="1">
        <v>41877</v>
      </c>
      <c r="J2259">
        <v>2014</v>
      </c>
      <c r="K2259" t="s">
        <v>176</v>
      </c>
      <c r="L2259" t="s">
        <v>177</v>
      </c>
      <c r="M2259" s="1">
        <v>41879</v>
      </c>
      <c r="N2259">
        <v>2</v>
      </c>
      <c r="O2259">
        <f>STANDARDIZE(N2259,$N$8,$N$9)</f>
        <v>-0.59884383357086635</v>
      </c>
      <c r="P2259">
        <f>ABS($J$3-O2259)</f>
        <v>7.1477609793975994E-2</v>
      </c>
      <c r="Q2259">
        <f>ABS($J$4-O2259)</f>
        <v>2.7876267819650655</v>
      </c>
      <c r="R2259">
        <f>ABS($J$5-O2259)</f>
        <v>0.44673506121235018</v>
      </c>
      <c r="S2259">
        <f>ABS($J$6-O2259)</f>
        <v>1.0364253420126524</v>
      </c>
      <c r="T2259">
        <f>MIN(P2259:S2259)</f>
        <v>7.1477609793975994E-2</v>
      </c>
      <c r="U2259">
        <f>MATCH(T2259,P2259:S2259, 0)</f>
        <v>1</v>
      </c>
    </row>
    <row r="2260" spans="1:21" x14ac:dyDescent="0.35">
      <c r="A2260">
        <v>1</v>
      </c>
      <c r="B2260">
        <v>2249</v>
      </c>
      <c r="C2260" t="s">
        <v>237</v>
      </c>
      <c r="D2260" t="s">
        <v>238</v>
      </c>
      <c r="E2260" t="s">
        <v>73</v>
      </c>
      <c r="F2260" t="s">
        <v>74</v>
      </c>
      <c r="G2260" t="s">
        <v>114</v>
      </c>
      <c r="H2260" t="s">
        <v>115</v>
      </c>
      <c r="I2260" s="1">
        <v>41877</v>
      </c>
      <c r="J2260">
        <v>2014</v>
      </c>
      <c r="K2260" t="s">
        <v>368</v>
      </c>
      <c r="L2260" t="s">
        <v>369</v>
      </c>
      <c r="M2260" s="1">
        <v>41679</v>
      </c>
      <c r="N2260">
        <v>7</v>
      </c>
      <c r="O2260">
        <f>STANDARDIZE(N2260,$N$8,$N$9)</f>
        <v>-0.50949682132839635</v>
      </c>
      <c r="P2260">
        <f>ABS($J$3-O2260)</f>
        <v>1.7869402448493998E-2</v>
      </c>
      <c r="Q2260">
        <f>ABS($J$4-O2260)</f>
        <v>2.6982797697225953</v>
      </c>
      <c r="R2260">
        <f>ABS($J$5-O2260)</f>
        <v>0.35738804896988019</v>
      </c>
      <c r="S2260">
        <f>ABS($J$6-O2260)</f>
        <v>0.94707832977018247</v>
      </c>
      <c r="T2260">
        <f>MIN(P2260:S2260)</f>
        <v>1.7869402448493998E-2</v>
      </c>
      <c r="U2260">
        <f>MATCH(T2260,P2260:S2260, 0)</f>
        <v>1</v>
      </c>
    </row>
    <row r="2261" spans="1:21" x14ac:dyDescent="0.35">
      <c r="A2261">
        <v>1</v>
      </c>
      <c r="B2261">
        <v>2250</v>
      </c>
      <c r="C2261" t="s">
        <v>14</v>
      </c>
      <c r="D2261" t="s">
        <v>15</v>
      </c>
      <c r="E2261" t="s">
        <v>73</v>
      </c>
      <c r="F2261" t="s">
        <v>74</v>
      </c>
      <c r="G2261" t="s">
        <v>75</v>
      </c>
      <c r="H2261" t="s">
        <v>76</v>
      </c>
      <c r="I2261" s="1">
        <v>41877</v>
      </c>
      <c r="J2261">
        <v>2014</v>
      </c>
      <c r="K2261" t="s">
        <v>176</v>
      </c>
      <c r="L2261" t="s">
        <v>177</v>
      </c>
      <c r="M2261" s="1">
        <v>41679</v>
      </c>
      <c r="N2261">
        <v>7</v>
      </c>
      <c r="O2261">
        <f>STANDARDIZE(N2261,$N$8,$N$9)</f>
        <v>-0.50949682132839635</v>
      </c>
      <c r="P2261">
        <f>ABS($J$3-O2261)</f>
        <v>1.7869402448493998E-2</v>
      </c>
      <c r="Q2261">
        <f>ABS($J$4-O2261)</f>
        <v>2.6982797697225953</v>
      </c>
      <c r="R2261">
        <f>ABS($J$5-O2261)</f>
        <v>0.35738804896988019</v>
      </c>
      <c r="S2261">
        <f>ABS($J$6-O2261)</f>
        <v>0.94707832977018247</v>
      </c>
      <c r="T2261">
        <f>MIN(P2261:S2261)</f>
        <v>1.7869402448493998E-2</v>
      </c>
      <c r="U2261">
        <f>MATCH(T2261,P2261:S2261, 0)</f>
        <v>1</v>
      </c>
    </row>
    <row r="2262" spans="1:21" x14ac:dyDescent="0.35">
      <c r="A2262">
        <v>1</v>
      </c>
      <c r="B2262">
        <v>2251</v>
      </c>
      <c r="C2262" t="s">
        <v>157</v>
      </c>
      <c r="D2262" t="s">
        <v>158</v>
      </c>
      <c r="E2262" t="s">
        <v>219</v>
      </c>
      <c r="F2262" t="s">
        <v>220</v>
      </c>
      <c r="G2262" t="s">
        <v>221</v>
      </c>
      <c r="H2262" t="s">
        <v>222</v>
      </c>
      <c r="I2262" s="1">
        <v>41877</v>
      </c>
      <c r="J2262">
        <v>2014</v>
      </c>
      <c r="K2262" t="s">
        <v>38</v>
      </c>
      <c r="L2262" t="s">
        <v>13</v>
      </c>
      <c r="M2262" s="1">
        <v>41768</v>
      </c>
      <c r="N2262">
        <v>10</v>
      </c>
      <c r="O2262">
        <f>STANDARDIZE(N2262,$N$8,$N$9)</f>
        <v>-0.4558886139829143</v>
      </c>
      <c r="P2262">
        <f>ABS($J$3-O2262)</f>
        <v>7.1477609793976049E-2</v>
      </c>
      <c r="Q2262">
        <f>ABS($J$4-O2262)</f>
        <v>2.6446715623771131</v>
      </c>
      <c r="R2262">
        <f>ABS($J$5-O2262)</f>
        <v>0.30377984162439814</v>
      </c>
      <c r="S2262">
        <f>ABS($J$6-O2262)</f>
        <v>0.89347012242470036</v>
      </c>
      <c r="T2262">
        <f>MIN(P2262:S2262)</f>
        <v>7.1477609793976049E-2</v>
      </c>
      <c r="U2262">
        <f>MATCH(T2262,P2262:S2262, 0)</f>
        <v>1</v>
      </c>
    </row>
    <row r="2263" spans="1:21" x14ac:dyDescent="0.35">
      <c r="A2263">
        <v>1</v>
      </c>
      <c r="B2263">
        <v>2252</v>
      </c>
      <c r="C2263" t="s">
        <v>14</v>
      </c>
      <c r="D2263" t="s">
        <v>15</v>
      </c>
      <c r="E2263" t="s">
        <v>105</v>
      </c>
      <c r="F2263" t="s">
        <v>59</v>
      </c>
      <c r="G2263" t="s">
        <v>106</v>
      </c>
      <c r="H2263" t="s">
        <v>107</v>
      </c>
      <c r="I2263" s="1">
        <v>41877</v>
      </c>
      <c r="J2263">
        <v>2014</v>
      </c>
      <c r="K2263" t="s">
        <v>77</v>
      </c>
      <c r="L2263" t="s">
        <v>78</v>
      </c>
      <c r="M2263" s="1">
        <v>41921</v>
      </c>
      <c r="N2263">
        <v>15</v>
      </c>
      <c r="O2263">
        <f>STANDARDIZE(N2263,$N$8,$N$9)</f>
        <v>-0.36654160174044426</v>
      </c>
      <c r="P2263">
        <f>ABS($J$3-O2263)</f>
        <v>0.1608246220364461</v>
      </c>
      <c r="Q2263">
        <f>ABS($J$4-O2263)</f>
        <v>2.5553245501346433</v>
      </c>
      <c r="R2263">
        <f>ABS($J$5-O2263)</f>
        <v>0.21443282938192809</v>
      </c>
      <c r="S2263">
        <f>ABS($J$6-O2263)</f>
        <v>0.80412311018223037</v>
      </c>
      <c r="T2263">
        <f>MIN(P2263:S2263)</f>
        <v>0.1608246220364461</v>
      </c>
      <c r="U2263">
        <f>MATCH(T2263,P2263:S2263, 0)</f>
        <v>1</v>
      </c>
    </row>
    <row r="2264" spans="1:21" x14ac:dyDescent="0.35">
      <c r="A2264">
        <v>3</v>
      </c>
      <c r="B2264">
        <v>2253</v>
      </c>
      <c r="C2264" t="s">
        <v>14</v>
      </c>
      <c r="D2264" t="s">
        <v>15</v>
      </c>
      <c r="E2264" t="s">
        <v>34</v>
      </c>
      <c r="F2264" t="s">
        <v>17</v>
      </c>
      <c r="G2264" t="s">
        <v>548</v>
      </c>
      <c r="H2264" t="s">
        <v>549</v>
      </c>
      <c r="I2264" s="1">
        <v>41877</v>
      </c>
      <c r="J2264">
        <v>2014</v>
      </c>
      <c r="K2264" t="s">
        <v>41</v>
      </c>
      <c r="L2264" t="s">
        <v>42</v>
      </c>
      <c r="M2264" s="1">
        <v>41912</v>
      </c>
      <c r="N2264">
        <v>35</v>
      </c>
      <c r="O2264">
        <f>STANDARDIZE(N2264,$N$8,$N$9)</f>
        <v>-9.1535527705640905E-3</v>
      </c>
      <c r="P2264">
        <f>ABS($J$3-O2264)</f>
        <v>0.51821267100632629</v>
      </c>
      <c r="Q2264">
        <f>ABS($J$4-O2264)</f>
        <v>2.1979365011647629</v>
      </c>
      <c r="R2264">
        <f>ABS($J$5-O2264)</f>
        <v>0.14295521958795207</v>
      </c>
      <c r="S2264">
        <f>ABS($J$6-O2264)</f>
        <v>0.44673506121235018</v>
      </c>
      <c r="T2264">
        <f>MIN(P2264:S2264)</f>
        <v>0.14295521958795207</v>
      </c>
      <c r="U2264">
        <f>MATCH(T2264,P2264:S2264, 0)</f>
        <v>3</v>
      </c>
    </row>
    <row r="2265" spans="1:21" x14ac:dyDescent="0.35">
      <c r="A2265">
        <v>1</v>
      </c>
      <c r="B2265">
        <v>2254</v>
      </c>
      <c r="C2265" t="s">
        <v>14</v>
      </c>
      <c r="D2265" t="s">
        <v>15</v>
      </c>
      <c r="E2265" t="s">
        <v>163</v>
      </c>
      <c r="F2265" t="s">
        <v>59</v>
      </c>
      <c r="G2265" t="s">
        <v>282</v>
      </c>
      <c r="H2265" t="s">
        <v>283</v>
      </c>
      <c r="I2265" s="1">
        <v>41878</v>
      </c>
      <c r="J2265">
        <v>2014</v>
      </c>
      <c r="K2265" t="s">
        <v>77</v>
      </c>
      <c r="L2265" t="s">
        <v>78</v>
      </c>
      <c r="M2265" s="1">
        <v>41738</v>
      </c>
      <c r="N2265">
        <v>8</v>
      </c>
      <c r="O2265">
        <f>STANDARDIZE(N2265,$N$8,$N$9)</f>
        <v>-0.49162741887990236</v>
      </c>
      <c r="P2265">
        <f>ABS($J$3-O2265)</f>
        <v>3.5738804896987997E-2</v>
      </c>
      <c r="Q2265">
        <f>ABS($J$4-O2265)</f>
        <v>2.6804103672741011</v>
      </c>
      <c r="R2265">
        <f>ABS($J$5-O2265)</f>
        <v>0.33951864652138619</v>
      </c>
      <c r="S2265">
        <f>ABS($J$6-O2265)</f>
        <v>0.92920892732168847</v>
      </c>
      <c r="T2265">
        <f>MIN(P2265:S2265)</f>
        <v>3.5738804896987997E-2</v>
      </c>
      <c r="U2265">
        <f>MATCH(T2265,P2265:S2265, 0)</f>
        <v>1</v>
      </c>
    </row>
    <row r="2266" spans="1:21" x14ac:dyDescent="0.35">
      <c r="A2266">
        <v>1</v>
      </c>
      <c r="B2266">
        <v>2255</v>
      </c>
      <c r="C2266" t="s">
        <v>14</v>
      </c>
      <c r="D2266" t="s">
        <v>15</v>
      </c>
      <c r="E2266" t="s">
        <v>79</v>
      </c>
      <c r="F2266" t="s">
        <v>35</v>
      </c>
      <c r="G2266" t="s">
        <v>80</v>
      </c>
      <c r="H2266" t="s">
        <v>81</v>
      </c>
      <c r="I2266" s="1">
        <v>41878</v>
      </c>
      <c r="J2266">
        <v>2014</v>
      </c>
      <c r="K2266" t="s">
        <v>77</v>
      </c>
      <c r="L2266" t="s">
        <v>78</v>
      </c>
      <c r="M2266" s="1">
        <v>41768</v>
      </c>
      <c r="N2266">
        <v>9</v>
      </c>
      <c r="O2266">
        <f>STANDARDIZE(N2266,$N$8,$N$9)</f>
        <v>-0.4737580164314083</v>
      </c>
      <c r="P2266">
        <f>ABS($J$3-O2266)</f>
        <v>5.3608207345482051E-2</v>
      </c>
      <c r="Q2266">
        <f>ABS($J$4-O2266)</f>
        <v>2.6625409648256073</v>
      </c>
      <c r="R2266">
        <f>ABS($J$5-O2266)</f>
        <v>0.32164924407289214</v>
      </c>
      <c r="S2266">
        <f>ABS($J$6-O2266)</f>
        <v>0.91133952487319436</v>
      </c>
      <c r="T2266">
        <f>MIN(P2266:S2266)</f>
        <v>5.3608207345482051E-2</v>
      </c>
      <c r="U2266">
        <f>MATCH(T2266,P2266:S2266, 0)</f>
        <v>1</v>
      </c>
    </row>
    <row r="2267" spans="1:21" x14ac:dyDescent="0.35">
      <c r="A2267">
        <v>1</v>
      </c>
      <c r="B2267">
        <v>2256</v>
      </c>
      <c r="C2267" t="s">
        <v>67</v>
      </c>
      <c r="D2267" t="s">
        <v>68</v>
      </c>
      <c r="E2267" t="s">
        <v>163</v>
      </c>
      <c r="F2267" t="s">
        <v>59</v>
      </c>
      <c r="G2267" t="s">
        <v>431</v>
      </c>
      <c r="H2267" t="s">
        <v>432</v>
      </c>
      <c r="I2267" s="1">
        <v>41878</v>
      </c>
      <c r="J2267">
        <v>2014</v>
      </c>
      <c r="K2267" t="s">
        <v>77</v>
      </c>
      <c r="L2267" t="s">
        <v>78</v>
      </c>
      <c r="M2267" s="1">
        <v>41921</v>
      </c>
      <c r="N2267">
        <v>14</v>
      </c>
      <c r="O2267">
        <f>STANDARDIZE(N2267,$N$8,$N$9)</f>
        <v>-0.38441100418893831</v>
      </c>
      <c r="P2267">
        <f>ABS($J$3-O2267)</f>
        <v>0.14295521958795204</v>
      </c>
      <c r="Q2267">
        <f>ABS($J$4-O2267)</f>
        <v>2.5731939525831371</v>
      </c>
      <c r="R2267">
        <f>ABS($J$5-O2267)</f>
        <v>0.23230223183042215</v>
      </c>
      <c r="S2267">
        <f>ABS($J$6-O2267)</f>
        <v>0.82199251263072437</v>
      </c>
      <c r="T2267">
        <f>MIN(P2267:S2267)</f>
        <v>0.14295521958795204</v>
      </c>
      <c r="U2267">
        <f>MATCH(T2267,P2267:S2267, 0)</f>
        <v>1</v>
      </c>
    </row>
    <row r="2268" spans="1:21" x14ac:dyDescent="0.35">
      <c r="A2268">
        <v>1</v>
      </c>
      <c r="B2268">
        <v>2257</v>
      </c>
      <c r="C2268" t="s">
        <v>67</v>
      </c>
      <c r="D2268" t="s">
        <v>68</v>
      </c>
      <c r="E2268" t="s">
        <v>163</v>
      </c>
      <c r="F2268" t="s">
        <v>59</v>
      </c>
      <c r="G2268" t="s">
        <v>282</v>
      </c>
      <c r="H2268" t="s">
        <v>283</v>
      </c>
      <c r="I2268" s="1">
        <v>41878</v>
      </c>
      <c r="J2268">
        <v>2014</v>
      </c>
      <c r="K2268" t="s">
        <v>77</v>
      </c>
      <c r="L2268" t="s">
        <v>78</v>
      </c>
      <c r="M2268" s="1">
        <v>41921</v>
      </c>
      <c r="N2268">
        <v>14</v>
      </c>
      <c r="O2268">
        <f>STANDARDIZE(N2268,$N$8,$N$9)</f>
        <v>-0.38441100418893831</v>
      </c>
      <c r="P2268">
        <f>ABS($J$3-O2268)</f>
        <v>0.14295521958795204</v>
      </c>
      <c r="Q2268">
        <f>ABS($J$4-O2268)</f>
        <v>2.5731939525831371</v>
      </c>
      <c r="R2268">
        <f>ABS($J$5-O2268)</f>
        <v>0.23230223183042215</v>
      </c>
      <c r="S2268">
        <f>ABS($J$6-O2268)</f>
        <v>0.82199251263072437</v>
      </c>
      <c r="T2268">
        <f>MIN(P2268:S2268)</f>
        <v>0.14295521958795204</v>
      </c>
      <c r="U2268">
        <f>MATCH(T2268,P2268:S2268, 0)</f>
        <v>1</v>
      </c>
    </row>
    <row r="2269" spans="1:21" x14ac:dyDescent="0.35">
      <c r="A2269">
        <v>1</v>
      </c>
      <c r="B2269">
        <v>2258</v>
      </c>
      <c r="C2269" t="s">
        <v>404</v>
      </c>
      <c r="D2269" t="s">
        <v>405</v>
      </c>
      <c r="E2269" t="s">
        <v>116</v>
      </c>
      <c r="F2269" t="s">
        <v>97</v>
      </c>
      <c r="G2269" t="s">
        <v>117</v>
      </c>
      <c r="H2269" t="s">
        <v>118</v>
      </c>
      <c r="I2269" s="1">
        <v>41878</v>
      </c>
      <c r="J2269">
        <v>2014</v>
      </c>
      <c r="K2269" t="s">
        <v>77</v>
      </c>
      <c r="L2269" t="s">
        <v>78</v>
      </c>
      <c r="M2269" s="1">
        <v>41982</v>
      </c>
      <c r="N2269">
        <v>16</v>
      </c>
      <c r="O2269">
        <f>STANDARDIZE(N2269,$N$8,$N$9)</f>
        <v>-0.34867219929195026</v>
      </c>
      <c r="P2269">
        <f>ABS($J$3-O2269)</f>
        <v>0.17869402448494009</v>
      </c>
      <c r="Q2269">
        <f>ABS($J$4-O2269)</f>
        <v>2.5374551476861491</v>
      </c>
      <c r="R2269">
        <f>ABS($J$5-O2269)</f>
        <v>0.19656342693343409</v>
      </c>
      <c r="S2269">
        <f>ABS($J$6-O2269)</f>
        <v>0.78625370773373637</v>
      </c>
      <c r="T2269">
        <f>MIN(P2269:S2269)</f>
        <v>0.17869402448494009</v>
      </c>
      <c r="U2269">
        <f>MATCH(T2269,P2269:S2269, 0)</f>
        <v>1</v>
      </c>
    </row>
    <row r="2270" spans="1:21" x14ac:dyDescent="0.35">
      <c r="A2270">
        <v>3</v>
      </c>
      <c r="B2270">
        <v>2259</v>
      </c>
      <c r="C2270" t="s">
        <v>278</v>
      </c>
      <c r="D2270" t="s">
        <v>279</v>
      </c>
      <c r="E2270" t="s">
        <v>105</v>
      </c>
      <c r="F2270" t="s">
        <v>59</v>
      </c>
      <c r="G2270" t="s">
        <v>106</v>
      </c>
      <c r="H2270" t="s">
        <v>107</v>
      </c>
      <c r="I2270" s="1">
        <v>41878</v>
      </c>
      <c r="J2270">
        <v>2014</v>
      </c>
      <c r="K2270" t="s">
        <v>77</v>
      </c>
      <c r="L2270" t="s">
        <v>78</v>
      </c>
      <c r="M2270" s="1">
        <v>41898</v>
      </c>
      <c r="N2270">
        <v>20</v>
      </c>
      <c r="O2270">
        <f>STANDARDIZE(N2270,$N$8,$N$9)</f>
        <v>-0.27719458949797421</v>
      </c>
      <c r="P2270">
        <f>ABS($J$3-O2270)</f>
        <v>0.25017163427891614</v>
      </c>
      <c r="Q2270">
        <f>ABS($J$4-O2270)</f>
        <v>2.4659775378921731</v>
      </c>
      <c r="R2270">
        <f>ABS($J$5-O2270)</f>
        <v>0.12508581713945804</v>
      </c>
      <c r="S2270">
        <f>ABS($J$6-O2270)</f>
        <v>0.71477609793976038</v>
      </c>
      <c r="T2270">
        <f>MIN(P2270:S2270)</f>
        <v>0.12508581713945804</v>
      </c>
      <c r="U2270">
        <f>MATCH(T2270,P2270:S2270, 0)</f>
        <v>3</v>
      </c>
    </row>
    <row r="2271" spans="1:21" x14ac:dyDescent="0.35">
      <c r="A2271">
        <v>3</v>
      </c>
      <c r="B2271">
        <v>2260</v>
      </c>
      <c r="C2271" t="s">
        <v>62</v>
      </c>
      <c r="D2271" t="s">
        <v>63</v>
      </c>
      <c r="E2271" t="s">
        <v>105</v>
      </c>
      <c r="F2271" t="s">
        <v>59</v>
      </c>
      <c r="G2271" t="s">
        <v>106</v>
      </c>
      <c r="H2271" t="s">
        <v>107</v>
      </c>
      <c r="I2271" s="1">
        <v>41878</v>
      </c>
      <c r="J2271">
        <v>2014</v>
      </c>
      <c r="K2271" t="s">
        <v>77</v>
      </c>
      <c r="L2271" t="s">
        <v>78</v>
      </c>
      <c r="M2271" s="1">
        <v>41898</v>
      </c>
      <c r="N2271">
        <v>20</v>
      </c>
      <c r="O2271">
        <f>STANDARDIZE(N2271,$N$8,$N$9)</f>
        <v>-0.27719458949797421</v>
      </c>
      <c r="P2271">
        <f>ABS($J$3-O2271)</f>
        <v>0.25017163427891614</v>
      </c>
      <c r="Q2271">
        <f>ABS($J$4-O2271)</f>
        <v>2.4659775378921731</v>
      </c>
      <c r="R2271">
        <f>ABS($J$5-O2271)</f>
        <v>0.12508581713945804</v>
      </c>
      <c r="S2271">
        <f>ABS($J$6-O2271)</f>
        <v>0.71477609793976038</v>
      </c>
      <c r="T2271">
        <f>MIN(P2271:S2271)</f>
        <v>0.12508581713945804</v>
      </c>
      <c r="U2271">
        <f>MATCH(T2271,P2271:S2271, 0)</f>
        <v>3</v>
      </c>
    </row>
    <row r="2272" spans="1:21" x14ac:dyDescent="0.35">
      <c r="A2272">
        <v>3</v>
      </c>
      <c r="B2272">
        <v>2261</v>
      </c>
      <c r="C2272" t="s">
        <v>406</v>
      </c>
      <c r="D2272" t="s">
        <v>407</v>
      </c>
      <c r="E2272" t="s">
        <v>105</v>
      </c>
      <c r="F2272" t="s">
        <v>59</v>
      </c>
      <c r="G2272" t="s">
        <v>106</v>
      </c>
      <c r="H2272" t="s">
        <v>107</v>
      </c>
      <c r="I2272" s="1">
        <v>41878</v>
      </c>
      <c r="J2272">
        <v>2014</v>
      </c>
      <c r="K2272" t="s">
        <v>77</v>
      </c>
      <c r="L2272" t="s">
        <v>78</v>
      </c>
      <c r="M2272" s="1">
        <v>41898</v>
      </c>
      <c r="N2272">
        <v>20</v>
      </c>
      <c r="O2272">
        <f>STANDARDIZE(N2272,$N$8,$N$9)</f>
        <v>-0.27719458949797421</v>
      </c>
      <c r="P2272">
        <f>ABS($J$3-O2272)</f>
        <v>0.25017163427891614</v>
      </c>
      <c r="Q2272">
        <f>ABS($J$4-O2272)</f>
        <v>2.4659775378921731</v>
      </c>
      <c r="R2272">
        <f>ABS($J$5-O2272)</f>
        <v>0.12508581713945804</v>
      </c>
      <c r="S2272">
        <f>ABS($J$6-O2272)</f>
        <v>0.71477609793976038</v>
      </c>
      <c r="T2272">
        <f>MIN(P2272:S2272)</f>
        <v>0.12508581713945804</v>
      </c>
      <c r="U2272">
        <f>MATCH(T2272,P2272:S2272, 0)</f>
        <v>3</v>
      </c>
    </row>
    <row r="2273" spans="1:21" x14ac:dyDescent="0.35">
      <c r="A2273">
        <v>3</v>
      </c>
      <c r="B2273">
        <v>2262</v>
      </c>
      <c r="C2273" t="s">
        <v>157</v>
      </c>
      <c r="D2273" t="s">
        <v>158</v>
      </c>
      <c r="E2273" t="s">
        <v>84</v>
      </c>
      <c r="F2273" t="s">
        <v>85</v>
      </c>
      <c r="G2273" t="s">
        <v>86</v>
      </c>
      <c r="H2273" t="s">
        <v>87</v>
      </c>
      <c r="I2273" s="1">
        <v>41878</v>
      </c>
      <c r="J2273">
        <v>2014</v>
      </c>
      <c r="K2273" t="s">
        <v>233</v>
      </c>
      <c r="L2273" t="s">
        <v>234</v>
      </c>
      <c r="M2273" s="1">
        <v>41708</v>
      </c>
      <c r="N2273">
        <v>37</v>
      </c>
      <c r="O2273">
        <f>STANDARDIZE(N2273,$N$8,$N$9)</f>
        <v>2.6585252126423927E-2</v>
      </c>
      <c r="P2273">
        <f>ABS($J$3-O2273)</f>
        <v>0.55395147590331428</v>
      </c>
      <c r="Q2273">
        <f>ABS($J$4-O2273)</f>
        <v>2.1621976962677749</v>
      </c>
      <c r="R2273">
        <f>ABS($J$5-O2273)</f>
        <v>0.17869402448494009</v>
      </c>
      <c r="S2273">
        <f>ABS($J$6-O2273)</f>
        <v>0.41099625631536219</v>
      </c>
      <c r="T2273">
        <f>MIN(P2273:S2273)</f>
        <v>0.17869402448494009</v>
      </c>
      <c r="U2273">
        <f>MATCH(T2273,P2273:S2273, 0)</f>
        <v>3</v>
      </c>
    </row>
    <row r="2274" spans="1:21" x14ac:dyDescent="0.35">
      <c r="A2274">
        <v>1</v>
      </c>
      <c r="B2274">
        <v>2263</v>
      </c>
      <c r="C2274" t="s">
        <v>229</v>
      </c>
      <c r="D2274" t="s">
        <v>230</v>
      </c>
      <c r="E2274" t="s">
        <v>96</v>
      </c>
      <c r="F2274" t="s">
        <v>97</v>
      </c>
      <c r="G2274" t="s">
        <v>98</v>
      </c>
      <c r="H2274" t="s">
        <v>99</v>
      </c>
      <c r="I2274" s="1">
        <v>41879</v>
      </c>
      <c r="J2274">
        <v>2014</v>
      </c>
      <c r="K2274" t="s">
        <v>77</v>
      </c>
      <c r="L2274" t="s">
        <v>78</v>
      </c>
      <c r="M2274" s="1">
        <v>41952</v>
      </c>
      <c r="N2274">
        <v>14</v>
      </c>
      <c r="O2274">
        <f>STANDARDIZE(N2274,$N$8,$N$9)</f>
        <v>-0.38441100418893831</v>
      </c>
      <c r="P2274">
        <f>ABS($J$3-O2274)</f>
        <v>0.14295521958795204</v>
      </c>
      <c r="Q2274">
        <f>ABS($J$4-O2274)</f>
        <v>2.5731939525831371</v>
      </c>
      <c r="R2274">
        <f>ABS($J$5-O2274)</f>
        <v>0.23230223183042215</v>
      </c>
      <c r="S2274">
        <f>ABS($J$6-O2274)</f>
        <v>0.82199251263072437</v>
      </c>
      <c r="T2274">
        <f>MIN(P2274:S2274)</f>
        <v>0.14295521958795204</v>
      </c>
      <c r="U2274">
        <f>MATCH(T2274,P2274:S2274, 0)</f>
        <v>1</v>
      </c>
    </row>
    <row r="2275" spans="1:21" x14ac:dyDescent="0.35">
      <c r="A2275">
        <v>1</v>
      </c>
      <c r="B2275">
        <v>2264</v>
      </c>
      <c r="C2275" t="s">
        <v>112</v>
      </c>
      <c r="D2275" t="s">
        <v>113</v>
      </c>
      <c r="E2275" t="s">
        <v>116</v>
      </c>
      <c r="F2275" t="s">
        <v>97</v>
      </c>
      <c r="G2275" t="s">
        <v>117</v>
      </c>
      <c r="H2275" t="s">
        <v>118</v>
      </c>
      <c r="I2275" s="1">
        <v>41879</v>
      </c>
      <c r="J2275">
        <v>2014</v>
      </c>
      <c r="K2275" t="s">
        <v>77</v>
      </c>
      <c r="L2275" t="s">
        <v>78</v>
      </c>
      <c r="M2275" s="1">
        <v>41982</v>
      </c>
      <c r="N2275">
        <v>15</v>
      </c>
      <c r="O2275">
        <f>STANDARDIZE(N2275,$N$8,$N$9)</f>
        <v>-0.36654160174044426</v>
      </c>
      <c r="P2275">
        <f>ABS($J$3-O2275)</f>
        <v>0.1608246220364461</v>
      </c>
      <c r="Q2275">
        <f>ABS($J$4-O2275)</f>
        <v>2.5553245501346433</v>
      </c>
      <c r="R2275">
        <f>ABS($J$5-O2275)</f>
        <v>0.21443282938192809</v>
      </c>
      <c r="S2275">
        <f>ABS($J$6-O2275)</f>
        <v>0.80412311018223037</v>
      </c>
      <c r="T2275">
        <f>MIN(P2275:S2275)</f>
        <v>0.1608246220364461</v>
      </c>
      <c r="U2275">
        <f>MATCH(T2275,P2275:S2275, 0)</f>
        <v>1</v>
      </c>
    </row>
    <row r="2276" spans="1:21" x14ac:dyDescent="0.35">
      <c r="A2276">
        <v>1</v>
      </c>
      <c r="B2276">
        <v>2265</v>
      </c>
      <c r="C2276" t="s">
        <v>82</v>
      </c>
      <c r="D2276" t="s">
        <v>83</v>
      </c>
      <c r="E2276" t="s">
        <v>84</v>
      </c>
      <c r="F2276" t="s">
        <v>85</v>
      </c>
      <c r="G2276" t="s">
        <v>153</v>
      </c>
      <c r="H2276" t="s">
        <v>154</v>
      </c>
      <c r="I2276" s="1">
        <v>41879</v>
      </c>
      <c r="J2276">
        <v>2014</v>
      </c>
      <c r="K2276" t="s">
        <v>77</v>
      </c>
      <c r="L2276" t="s">
        <v>78</v>
      </c>
      <c r="M2276" s="1">
        <v>41982</v>
      </c>
      <c r="N2276">
        <v>15</v>
      </c>
      <c r="O2276">
        <f>STANDARDIZE(N2276,$N$8,$N$9)</f>
        <v>-0.36654160174044426</v>
      </c>
      <c r="P2276">
        <f>ABS($J$3-O2276)</f>
        <v>0.1608246220364461</v>
      </c>
      <c r="Q2276">
        <f>ABS($J$4-O2276)</f>
        <v>2.5553245501346433</v>
      </c>
      <c r="R2276">
        <f>ABS($J$5-O2276)</f>
        <v>0.21443282938192809</v>
      </c>
      <c r="S2276">
        <f>ABS($J$6-O2276)</f>
        <v>0.80412311018223037</v>
      </c>
      <c r="T2276">
        <f>MIN(P2276:S2276)</f>
        <v>0.1608246220364461</v>
      </c>
      <c r="U2276">
        <f>MATCH(T2276,P2276:S2276, 0)</f>
        <v>1</v>
      </c>
    </row>
    <row r="2277" spans="1:21" x14ac:dyDescent="0.35">
      <c r="A2277">
        <v>3</v>
      </c>
      <c r="B2277">
        <v>2266</v>
      </c>
      <c r="C2277" t="s">
        <v>479</v>
      </c>
      <c r="D2277" t="s">
        <v>480</v>
      </c>
      <c r="E2277" t="s">
        <v>90</v>
      </c>
      <c r="F2277" t="s">
        <v>91</v>
      </c>
      <c r="G2277" t="s">
        <v>377</v>
      </c>
      <c r="H2277" t="s">
        <v>378</v>
      </c>
      <c r="I2277" s="1">
        <v>41879</v>
      </c>
      <c r="J2277">
        <v>2014</v>
      </c>
      <c r="K2277" t="s">
        <v>38</v>
      </c>
      <c r="L2277" t="s">
        <v>13</v>
      </c>
      <c r="M2277" s="1">
        <v>41902</v>
      </c>
      <c r="N2277">
        <v>23</v>
      </c>
      <c r="O2277">
        <f>STANDARDIZE(N2277,$N$8,$N$9)</f>
        <v>-0.22358638215249221</v>
      </c>
      <c r="P2277">
        <f>ABS($J$3-O2277)</f>
        <v>0.30377984162439814</v>
      </c>
      <c r="Q2277">
        <f>ABS($J$4-O2277)</f>
        <v>2.4123693305466913</v>
      </c>
      <c r="R2277">
        <f>ABS($J$5-O2277)</f>
        <v>7.1477609793976049E-2</v>
      </c>
      <c r="S2277">
        <f>ABS($J$6-O2277)</f>
        <v>0.66116789059427838</v>
      </c>
      <c r="T2277">
        <f>MIN(P2277:S2277)</f>
        <v>7.1477609793976049E-2</v>
      </c>
      <c r="U2277">
        <f>MATCH(T2277,P2277:S2277, 0)</f>
        <v>3</v>
      </c>
    </row>
    <row r="2278" spans="1:21" x14ac:dyDescent="0.35">
      <c r="A2278">
        <v>3</v>
      </c>
      <c r="B2278">
        <v>2267</v>
      </c>
      <c r="C2278" t="s">
        <v>278</v>
      </c>
      <c r="D2278" t="s">
        <v>279</v>
      </c>
      <c r="E2278" t="s">
        <v>84</v>
      </c>
      <c r="F2278" t="s">
        <v>85</v>
      </c>
      <c r="G2278" t="s">
        <v>86</v>
      </c>
      <c r="H2278" t="s">
        <v>87</v>
      </c>
      <c r="I2278" s="1">
        <v>41879</v>
      </c>
      <c r="J2278">
        <v>2014</v>
      </c>
      <c r="K2278" t="s">
        <v>77</v>
      </c>
      <c r="L2278" t="s">
        <v>78</v>
      </c>
      <c r="M2278" s="1">
        <v>41904</v>
      </c>
      <c r="N2278">
        <v>25</v>
      </c>
      <c r="O2278">
        <f>STANDARDIZE(N2278,$N$8,$N$9)</f>
        <v>-0.18784757725550419</v>
      </c>
      <c r="P2278">
        <f>ABS($J$3-O2278)</f>
        <v>0.33951864652138619</v>
      </c>
      <c r="Q2278">
        <f>ABS($J$4-O2278)</f>
        <v>2.3766305256497033</v>
      </c>
      <c r="R2278">
        <f>ABS($J$5-O2278)</f>
        <v>3.5738804896988025E-2</v>
      </c>
      <c r="S2278">
        <f>ABS($J$6-O2278)</f>
        <v>0.62542908569729028</v>
      </c>
      <c r="T2278">
        <f>MIN(P2278:S2278)</f>
        <v>3.5738804896988025E-2</v>
      </c>
      <c r="U2278">
        <f>MATCH(T2278,P2278:S2278, 0)</f>
        <v>3</v>
      </c>
    </row>
    <row r="2279" spans="1:21" x14ac:dyDescent="0.35">
      <c r="A2279">
        <v>3</v>
      </c>
      <c r="B2279">
        <v>2268</v>
      </c>
      <c r="C2279" t="s">
        <v>112</v>
      </c>
      <c r="D2279" t="s">
        <v>113</v>
      </c>
      <c r="E2279" t="s">
        <v>168</v>
      </c>
      <c r="F2279" t="s">
        <v>169</v>
      </c>
      <c r="G2279" t="s">
        <v>170</v>
      </c>
      <c r="H2279" t="s">
        <v>171</v>
      </c>
      <c r="I2279" s="1">
        <v>41879</v>
      </c>
      <c r="J2279">
        <v>2014</v>
      </c>
      <c r="K2279" t="s">
        <v>69</v>
      </c>
      <c r="L2279" t="s">
        <v>70</v>
      </c>
      <c r="M2279" s="1">
        <v>41905</v>
      </c>
      <c r="N2279">
        <v>26</v>
      </c>
      <c r="O2279">
        <f>STANDARDIZE(N2279,$N$8,$N$9)</f>
        <v>-0.16997817480701016</v>
      </c>
      <c r="P2279">
        <f>ABS($J$3-O2279)</f>
        <v>0.35738804896988019</v>
      </c>
      <c r="Q2279">
        <f>ABS($J$4-O2279)</f>
        <v>2.3587611232012091</v>
      </c>
      <c r="R2279">
        <f>ABS($J$5-O2279)</f>
        <v>1.7869402448493998E-2</v>
      </c>
      <c r="S2279">
        <f>ABS($J$6-O2279)</f>
        <v>0.60755968324879628</v>
      </c>
      <c r="T2279">
        <f>MIN(P2279:S2279)</f>
        <v>1.7869402448493998E-2</v>
      </c>
      <c r="U2279">
        <f>MATCH(T2279,P2279:S2279, 0)</f>
        <v>3</v>
      </c>
    </row>
    <row r="2280" spans="1:21" x14ac:dyDescent="0.35">
      <c r="A2280">
        <v>4</v>
      </c>
      <c r="B2280">
        <v>2269</v>
      </c>
      <c r="C2280" t="s">
        <v>159</v>
      </c>
      <c r="D2280" t="s">
        <v>160</v>
      </c>
      <c r="E2280" t="s">
        <v>79</v>
      </c>
      <c r="F2280" t="s">
        <v>35</v>
      </c>
      <c r="G2280" t="s">
        <v>80</v>
      </c>
      <c r="H2280" t="s">
        <v>81</v>
      </c>
      <c r="I2280" s="1">
        <v>41879</v>
      </c>
      <c r="J2280">
        <v>2014</v>
      </c>
      <c r="K2280" t="s">
        <v>41</v>
      </c>
      <c r="L2280" t="s">
        <v>42</v>
      </c>
      <c r="M2280" s="1">
        <v>41956</v>
      </c>
      <c r="N2280">
        <v>77</v>
      </c>
      <c r="O2280">
        <f>STANDARDIZE(N2280,$N$8,$N$9)</f>
        <v>0.74136135006618431</v>
      </c>
      <c r="P2280">
        <f>ABS($J$3-O2280)</f>
        <v>1.2687275738430746</v>
      </c>
      <c r="Q2280">
        <f>ABS($J$4-O2280)</f>
        <v>1.4474215983280145</v>
      </c>
      <c r="R2280">
        <f>ABS($J$5-O2280)</f>
        <v>0.89347012242470047</v>
      </c>
      <c r="S2280">
        <f>ABS($J$6-O2280)</f>
        <v>0.30377984162439819</v>
      </c>
      <c r="T2280">
        <f>MIN(P2280:S2280)</f>
        <v>0.30377984162439819</v>
      </c>
      <c r="U2280">
        <f>MATCH(T2280,P2280:S2280, 0)</f>
        <v>4</v>
      </c>
    </row>
    <row r="2281" spans="1:21" x14ac:dyDescent="0.35">
      <c r="A2281">
        <v>2</v>
      </c>
      <c r="B2281">
        <v>2270</v>
      </c>
      <c r="C2281" t="s">
        <v>67</v>
      </c>
      <c r="D2281" t="s">
        <v>68</v>
      </c>
      <c r="E2281" t="s">
        <v>34</v>
      </c>
      <c r="F2281" t="s">
        <v>35</v>
      </c>
      <c r="G2281" t="s">
        <v>36</v>
      </c>
      <c r="H2281" t="s">
        <v>37</v>
      </c>
      <c r="I2281" s="1">
        <v>41879</v>
      </c>
      <c r="J2281">
        <v>2014</v>
      </c>
      <c r="K2281" t="s">
        <v>38</v>
      </c>
      <c r="L2281" t="s">
        <v>13</v>
      </c>
      <c r="M2281" s="1">
        <v>42296</v>
      </c>
      <c r="N2281">
        <v>417</v>
      </c>
      <c r="O2281">
        <f>STANDARDIZE(N2281,$N$8,$N$9)</f>
        <v>6.8169581825541474</v>
      </c>
      <c r="P2281">
        <f>ABS($J$3-O2281)</f>
        <v>7.3443244063310376</v>
      </c>
      <c r="Q2281">
        <f>ABS($J$4-O2281)</f>
        <v>4.6281752341599489</v>
      </c>
      <c r="R2281">
        <f>ABS($J$5-O2281)</f>
        <v>6.9690669549126634</v>
      </c>
      <c r="S2281">
        <f>ABS($J$6-O2281)</f>
        <v>6.3793766741123612</v>
      </c>
      <c r="T2281">
        <f>MIN(P2281:S2281)</f>
        <v>4.6281752341599489</v>
      </c>
      <c r="U2281">
        <f>MATCH(T2281,P2281:S2281, 0)</f>
        <v>2</v>
      </c>
    </row>
    <row r="2282" spans="1:21" x14ac:dyDescent="0.35">
      <c r="A2282">
        <v>1</v>
      </c>
      <c r="B2282">
        <v>2271</v>
      </c>
      <c r="C2282" t="s">
        <v>30</v>
      </c>
      <c r="D2282" t="s">
        <v>31</v>
      </c>
      <c r="E2282" t="s">
        <v>64</v>
      </c>
      <c r="F2282" t="s">
        <v>59</v>
      </c>
      <c r="G2282" t="s">
        <v>513</v>
      </c>
      <c r="H2282" t="s">
        <v>514</v>
      </c>
      <c r="I2282" s="1">
        <v>41880</v>
      </c>
      <c r="J2282">
        <v>2014</v>
      </c>
      <c r="K2282" t="s">
        <v>77</v>
      </c>
      <c r="L2282" t="s">
        <v>78</v>
      </c>
      <c r="M2282" s="1">
        <v>41707</v>
      </c>
      <c r="N2282">
        <v>5</v>
      </c>
      <c r="O2282">
        <f>STANDARDIZE(N2282,$N$8,$N$9)</f>
        <v>-0.54523562622538435</v>
      </c>
      <c r="P2282">
        <f>ABS($J$3-O2282)</f>
        <v>1.7869402448493998E-2</v>
      </c>
      <c r="Q2282">
        <f>ABS($J$4-O2282)</f>
        <v>2.7340185746195833</v>
      </c>
      <c r="R2282">
        <f>ABS($J$5-O2282)</f>
        <v>0.39312685386686819</v>
      </c>
      <c r="S2282">
        <f>ABS($J$6-O2282)</f>
        <v>0.98281713466717047</v>
      </c>
      <c r="T2282">
        <f>MIN(P2282:S2282)</f>
        <v>1.7869402448493998E-2</v>
      </c>
      <c r="U2282">
        <f>MATCH(T2282,P2282:S2282, 0)</f>
        <v>1</v>
      </c>
    </row>
    <row r="2283" spans="1:21" x14ac:dyDescent="0.35">
      <c r="A2283">
        <v>3</v>
      </c>
      <c r="B2283">
        <v>2272</v>
      </c>
      <c r="C2283" t="s">
        <v>14</v>
      </c>
      <c r="D2283" t="s">
        <v>15</v>
      </c>
      <c r="E2283" t="s">
        <v>96</v>
      </c>
      <c r="F2283" t="s">
        <v>97</v>
      </c>
      <c r="G2283" t="s">
        <v>98</v>
      </c>
      <c r="H2283" t="s">
        <v>99</v>
      </c>
      <c r="I2283" s="1">
        <v>41880</v>
      </c>
      <c r="J2283">
        <v>2014</v>
      </c>
      <c r="K2283" t="s">
        <v>77</v>
      </c>
      <c r="L2283" t="s">
        <v>78</v>
      </c>
      <c r="M2283" s="1">
        <v>41899</v>
      </c>
      <c r="N2283">
        <v>19</v>
      </c>
      <c r="O2283">
        <f>STANDARDIZE(N2283,$N$8,$N$9)</f>
        <v>-0.29506399194646826</v>
      </c>
      <c r="P2283">
        <f>ABS($J$3-O2283)</f>
        <v>0.23230223183042209</v>
      </c>
      <c r="Q2283">
        <f>ABS($J$4-O2283)</f>
        <v>2.4838469403406673</v>
      </c>
      <c r="R2283">
        <f>ABS($J$5-O2283)</f>
        <v>0.1429552195879521</v>
      </c>
      <c r="S2283">
        <f>ABS($J$6-O2283)</f>
        <v>0.73264550038825438</v>
      </c>
      <c r="T2283">
        <f>MIN(P2283:S2283)</f>
        <v>0.1429552195879521</v>
      </c>
      <c r="U2283">
        <f>MATCH(T2283,P2283:S2283, 0)</f>
        <v>3</v>
      </c>
    </row>
    <row r="2284" spans="1:21" x14ac:dyDescent="0.35">
      <c r="A2284">
        <v>3</v>
      </c>
      <c r="B2284">
        <v>2273</v>
      </c>
      <c r="C2284" t="s">
        <v>14</v>
      </c>
      <c r="D2284" t="s">
        <v>15</v>
      </c>
      <c r="E2284" t="s">
        <v>219</v>
      </c>
      <c r="F2284" t="s">
        <v>220</v>
      </c>
      <c r="G2284" t="s">
        <v>435</v>
      </c>
      <c r="H2284" t="s">
        <v>436</v>
      </c>
      <c r="I2284" s="1">
        <v>41880</v>
      </c>
      <c r="J2284">
        <v>2014</v>
      </c>
      <c r="K2284" t="s">
        <v>77</v>
      </c>
      <c r="L2284" t="s">
        <v>78</v>
      </c>
      <c r="M2284" s="1">
        <v>41900</v>
      </c>
      <c r="N2284">
        <v>20</v>
      </c>
      <c r="O2284">
        <f>STANDARDIZE(N2284,$N$8,$N$9)</f>
        <v>-0.27719458949797421</v>
      </c>
      <c r="P2284">
        <f>ABS($J$3-O2284)</f>
        <v>0.25017163427891614</v>
      </c>
      <c r="Q2284">
        <f>ABS($J$4-O2284)</f>
        <v>2.4659775378921731</v>
      </c>
      <c r="R2284">
        <f>ABS($J$5-O2284)</f>
        <v>0.12508581713945804</v>
      </c>
      <c r="S2284">
        <f>ABS($J$6-O2284)</f>
        <v>0.71477609793976038</v>
      </c>
      <c r="T2284">
        <f>MIN(P2284:S2284)</f>
        <v>0.12508581713945804</v>
      </c>
      <c r="U2284">
        <f>MATCH(T2284,P2284:S2284, 0)</f>
        <v>3</v>
      </c>
    </row>
    <row r="2285" spans="1:21" x14ac:dyDescent="0.35">
      <c r="A2285">
        <v>4</v>
      </c>
      <c r="B2285">
        <v>2274</v>
      </c>
      <c r="C2285" t="s">
        <v>14</v>
      </c>
      <c r="D2285" t="s">
        <v>15</v>
      </c>
      <c r="E2285" t="s">
        <v>43</v>
      </c>
      <c r="F2285" t="s">
        <v>35</v>
      </c>
      <c r="G2285" t="s">
        <v>48</v>
      </c>
      <c r="H2285" t="s">
        <v>49</v>
      </c>
      <c r="I2285" s="1">
        <v>41880</v>
      </c>
      <c r="J2285">
        <v>2014</v>
      </c>
      <c r="K2285" t="s">
        <v>69</v>
      </c>
      <c r="L2285" t="s">
        <v>70</v>
      </c>
      <c r="M2285" s="1">
        <v>41967</v>
      </c>
      <c r="N2285">
        <v>87</v>
      </c>
      <c r="O2285">
        <f>STANDARDIZE(N2285,$N$8,$N$9)</f>
        <v>0.92005537455112441</v>
      </c>
      <c r="P2285">
        <f>ABS($J$3-O2285)</f>
        <v>1.4474215983280148</v>
      </c>
      <c r="Q2285">
        <f>ABS($J$4-O2285)</f>
        <v>1.2687275738430746</v>
      </c>
      <c r="R2285">
        <f>ABS($J$5-O2285)</f>
        <v>1.0721641469096406</v>
      </c>
      <c r="S2285">
        <f>ABS($J$6-O2285)</f>
        <v>0.48247386610933829</v>
      </c>
      <c r="T2285">
        <f>MIN(P2285:S2285)</f>
        <v>0.48247386610933829</v>
      </c>
      <c r="U2285">
        <f>MATCH(T2285,P2285:S2285, 0)</f>
        <v>4</v>
      </c>
    </row>
    <row r="2286" spans="1:21" x14ac:dyDescent="0.35">
      <c r="A2286">
        <v>1</v>
      </c>
      <c r="B2286">
        <v>2275</v>
      </c>
      <c r="C2286" t="s">
        <v>390</v>
      </c>
      <c r="D2286" t="s">
        <v>391</v>
      </c>
      <c r="E2286" t="s">
        <v>64</v>
      </c>
      <c r="F2286" t="s">
        <v>59</v>
      </c>
      <c r="G2286" t="s">
        <v>65</v>
      </c>
      <c r="H2286" t="s">
        <v>66</v>
      </c>
      <c r="I2286" s="1">
        <v>41881</v>
      </c>
      <c r="J2286">
        <v>2014</v>
      </c>
      <c r="K2286" t="s">
        <v>69</v>
      </c>
      <c r="L2286" t="s">
        <v>70</v>
      </c>
      <c r="M2286" s="1">
        <v>41768</v>
      </c>
      <c r="N2286">
        <v>6</v>
      </c>
      <c r="O2286">
        <f>STANDARDIZE(N2286,$N$8,$N$9)</f>
        <v>-0.52736622377689035</v>
      </c>
      <c r="P2286">
        <f>ABS($J$3-O2286)</f>
        <v>0</v>
      </c>
      <c r="Q2286">
        <f>ABS($J$4-O2286)</f>
        <v>2.7161491721710895</v>
      </c>
      <c r="R2286">
        <f>ABS($J$5-O2286)</f>
        <v>0.37525745141837419</v>
      </c>
      <c r="S2286">
        <f>ABS($J$6-O2286)</f>
        <v>0.96494773221867647</v>
      </c>
      <c r="T2286">
        <f>MIN(P2286:S2286)</f>
        <v>0</v>
      </c>
      <c r="U2286">
        <f>MATCH(T2286,P2286:S2286, 0)</f>
        <v>1</v>
      </c>
    </row>
    <row r="2287" spans="1:21" x14ac:dyDescent="0.35">
      <c r="A2287">
        <v>1</v>
      </c>
      <c r="B2287">
        <v>2276</v>
      </c>
      <c r="C2287" t="s">
        <v>294</v>
      </c>
      <c r="D2287" t="s">
        <v>295</v>
      </c>
      <c r="E2287" t="s">
        <v>64</v>
      </c>
      <c r="F2287" t="s">
        <v>59</v>
      </c>
      <c r="G2287" t="s">
        <v>65</v>
      </c>
      <c r="H2287" t="s">
        <v>66</v>
      </c>
      <c r="I2287" s="1">
        <v>41881</v>
      </c>
      <c r="J2287">
        <v>2014</v>
      </c>
      <c r="K2287" t="s">
        <v>77</v>
      </c>
      <c r="L2287" t="s">
        <v>78</v>
      </c>
      <c r="M2287" s="1">
        <v>41829</v>
      </c>
      <c r="N2287">
        <v>8</v>
      </c>
      <c r="O2287">
        <f>STANDARDIZE(N2287,$N$8,$N$9)</f>
        <v>-0.49162741887990236</v>
      </c>
      <c r="P2287">
        <f>ABS($J$3-O2287)</f>
        <v>3.5738804896987997E-2</v>
      </c>
      <c r="Q2287">
        <f>ABS($J$4-O2287)</f>
        <v>2.6804103672741011</v>
      </c>
      <c r="R2287">
        <f>ABS($J$5-O2287)</f>
        <v>0.33951864652138619</v>
      </c>
      <c r="S2287">
        <f>ABS($J$6-O2287)</f>
        <v>0.92920892732168847</v>
      </c>
      <c r="T2287">
        <f>MIN(P2287:S2287)</f>
        <v>3.5738804896987997E-2</v>
      </c>
      <c r="U2287">
        <f>MATCH(T2287,P2287:S2287, 0)</f>
        <v>1</v>
      </c>
    </row>
    <row r="2288" spans="1:21" x14ac:dyDescent="0.35">
      <c r="A2288">
        <v>1</v>
      </c>
      <c r="B2288">
        <v>2277</v>
      </c>
      <c r="C2288" t="s">
        <v>82</v>
      </c>
      <c r="D2288" t="s">
        <v>83</v>
      </c>
      <c r="E2288" t="s">
        <v>84</v>
      </c>
      <c r="F2288" t="s">
        <v>85</v>
      </c>
      <c r="G2288" t="s">
        <v>153</v>
      </c>
      <c r="H2288" t="s">
        <v>154</v>
      </c>
      <c r="I2288" s="1">
        <v>41881</v>
      </c>
      <c r="J2288">
        <v>2014</v>
      </c>
      <c r="K2288" t="s">
        <v>77</v>
      </c>
      <c r="L2288" t="s">
        <v>78</v>
      </c>
      <c r="M2288" s="1">
        <v>41897</v>
      </c>
      <c r="N2288">
        <v>16</v>
      </c>
      <c r="O2288">
        <f>STANDARDIZE(N2288,$N$8,$N$9)</f>
        <v>-0.34867219929195026</v>
      </c>
      <c r="P2288">
        <f>ABS($J$3-O2288)</f>
        <v>0.17869402448494009</v>
      </c>
      <c r="Q2288">
        <f>ABS($J$4-O2288)</f>
        <v>2.5374551476861491</v>
      </c>
      <c r="R2288">
        <f>ABS($J$5-O2288)</f>
        <v>0.19656342693343409</v>
      </c>
      <c r="S2288">
        <f>ABS($J$6-O2288)</f>
        <v>0.78625370773373637</v>
      </c>
      <c r="T2288">
        <f>MIN(P2288:S2288)</f>
        <v>0.17869402448494009</v>
      </c>
      <c r="U2288">
        <f>MATCH(T2288,P2288:S2288, 0)</f>
        <v>1</v>
      </c>
    </row>
    <row r="2289" spans="1:21" x14ac:dyDescent="0.35">
      <c r="A2289">
        <v>1</v>
      </c>
      <c r="B2289">
        <v>2278</v>
      </c>
      <c r="C2289" t="s">
        <v>172</v>
      </c>
      <c r="D2289" t="s">
        <v>173</v>
      </c>
      <c r="E2289" t="s">
        <v>16</v>
      </c>
      <c r="F2289" t="s">
        <v>17</v>
      </c>
      <c r="G2289" t="s">
        <v>137</v>
      </c>
      <c r="H2289" t="s">
        <v>138</v>
      </c>
      <c r="I2289" s="1">
        <v>41882</v>
      </c>
      <c r="J2289">
        <v>2014</v>
      </c>
      <c r="K2289" t="s">
        <v>125</v>
      </c>
      <c r="L2289" t="s">
        <v>126</v>
      </c>
      <c r="M2289" s="1">
        <v>41738</v>
      </c>
      <c r="N2289">
        <v>4</v>
      </c>
      <c r="O2289">
        <f>STANDARDIZE(N2289,$N$8,$N$9)</f>
        <v>-0.56310502867387835</v>
      </c>
      <c r="P2289">
        <f>ABS($J$3-O2289)</f>
        <v>3.5738804896987997E-2</v>
      </c>
      <c r="Q2289">
        <f>ABS($J$4-O2289)</f>
        <v>2.7518879770680771</v>
      </c>
      <c r="R2289">
        <f>ABS($J$5-O2289)</f>
        <v>0.41099625631536219</v>
      </c>
      <c r="S2289">
        <f>ABS($J$6-O2289)</f>
        <v>1.0006865371156644</v>
      </c>
      <c r="T2289">
        <f>MIN(P2289:S2289)</f>
        <v>3.5738804896987997E-2</v>
      </c>
      <c r="U2289">
        <f>MATCH(T2289,P2289:S2289, 0)</f>
        <v>1</v>
      </c>
    </row>
    <row r="2290" spans="1:21" x14ac:dyDescent="0.35">
      <c r="A2290">
        <v>1</v>
      </c>
      <c r="B2290">
        <v>2279</v>
      </c>
      <c r="C2290" t="s">
        <v>14</v>
      </c>
      <c r="D2290" t="s">
        <v>15</v>
      </c>
      <c r="E2290" t="s">
        <v>79</v>
      </c>
      <c r="F2290" t="s">
        <v>35</v>
      </c>
      <c r="G2290" t="s">
        <v>80</v>
      </c>
      <c r="H2290" t="s">
        <v>81</v>
      </c>
      <c r="I2290" s="1">
        <v>41882</v>
      </c>
      <c r="J2290">
        <v>2014</v>
      </c>
      <c r="K2290" t="s">
        <v>77</v>
      </c>
      <c r="L2290" t="s">
        <v>78</v>
      </c>
      <c r="M2290" s="1">
        <v>41768</v>
      </c>
      <c r="N2290">
        <v>5</v>
      </c>
      <c r="O2290">
        <f>STANDARDIZE(N2290,$N$8,$N$9)</f>
        <v>-0.54523562622538435</v>
      </c>
      <c r="P2290">
        <f>ABS($J$3-O2290)</f>
        <v>1.7869402448493998E-2</v>
      </c>
      <c r="Q2290">
        <f>ABS($J$4-O2290)</f>
        <v>2.7340185746195833</v>
      </c>
      <c r="R2290">
        <f>ABS($J$5-O2290)</f>
        <v>0.39312685386686819</v>
      </c>
      <c r="S2290">
        <f>ABS($J$6-O2290)</f>
        <v>0.98281713466717047</v>
      </c>
      <c r="T2290">
        <f>MIN(P2290:S2290)</f>
        <v>1.7869402448493998E-2</v>
      </c>
      <c r="U2290">
        <f>MATCH(T2290,P2290:S2290, 0)</f>
        <v>1</v>
      </c>
    </row>
    <row r="2291" spans="1:21" x14ac:dyDescent="0.35">
      <c r="A2291">
        <v>2</v>
      </c>
      <c r="B2291">
        <v>2280</v>
      </c>
      <c r="C2291" t="s">
        <v>30</v>
      </c>
      <c r="D2291" t="s">
        <v>31</v>
      </c>
      <c r="E2291" t="s">
        <v>24</v>
      </c>
      <c r="F2291" t="s">
        <v>25</v>
      </c>
      <c r="G2291" t="s">
        <v>26</v>
      </c>
      <c r="H2291" t="s">
        <v>27</v>
      </c>
      <c r="I2291" s="1">
        <v>41882</v>
      </c>
      <c r="J2291">
        <v>2014</v>
      </c>
      <c r="K2291" t="s">
        <v>41</v>
      </c>
      <c r="L2291" t="s">
        <v>42</v>
      </c>
      <c r="M2291" s="1">
        <v>42083</v>
      </c>
      <c r="N2291">
        <v>201</v>
      </c>
      <c r="O2291">
        <f>STANDARDIZE(N2291,$N$8,$N$9)</f>
        <v>2.9571672536794416</v>
      </c>
      <c r="P2291">
        <f>ABS($J$3-O2291)</f>
        <v>3.4845334774563321</v>
      </c>
      <c r="Q2291">
        <f>ABS($J$4-O2291)</f>
        <v>0.7683843052852426</v>
      </c>
      <c r="R2291">
        <f>ABS($J$5-O2291)</f>
        <v>3.1092760260379579</v>
      </c>
      <c r="S2291">
        <f>ABS($J$6-O2291)</f>
        <v>2.5195857452376553</v>
      </c>
      <c r="T2291">
        <f>MIN(P2291:S2291)</f>
        <v>0.7683843052852426</v>
      </c>
      <c r="U2291">
        <f>MATCH(T2291,P2291:S2291, 0)</f>
        <v>2</v>
      </c>
    </row>
    <row r="2292" spans="1:21" x14ac:dyDescent="0.35">
      <c r="A2292">
        <v>3</v>
      </c>
      <c r="B2292">
        <v>2281</v>
      </c>
      <c r="C2292" t="s">
        <v>204</v>
      </c>
      <c r="D2292" t="s">
        <v>205</v>
      </c>
      <c r="E2292" t="s">
        <v>79</v>
      </c>
      <c r="F2292" t="s">
        <v>35</v>
      </c>
      <c r="G2292" t="s">
        <v>80</v>
      </c>
      <c r="H2292" t="s">
        <v>81</v>
      </c>
      <c r="I2292" s="1">
        <v>41883</v>
      </c>
      <c r="J2292">
        <v>2014</v>
      </c>
      <c r="K2292" t="s">
        <v>77</v>
      </c>
      <c r="L2292" t="s">
        <v>78</v>
      </c>
      <c r="M2292" s="1">
        <v>41792</v>
      </c>
      <c r="N2292">
        <v>28</v>
      </c>
      <c r="O2292">
        <f>STANDARDIZE(N2292,$N$8,$N$9)</f>
        <v>-0.13423936991002217</v>
      </c>
      <c r="P2292">
        <f>ABS($J$3-O2292)</f>
        <v>0.39312685386686819</v>
      </c>
      <c r="Q2292">
        <f>ABS($J$4-O2292)</f>
        <v>2.3230223183042211</v>
      </c>
      <c r="R2292">
        <f>ABS($J$5-O2292)</f>
        <v>1.7869402448493998E-2</v>
      </c>
      <c r="S2292">
        <f>ABS($J$6-O2292)</f>
        <v>0.57182087835180828</v>
      </c>
      <c r="T2292">
        <f>MIN(P2292:S2292)</f>
        <v>1.7869402448493998E-2</v>
      </c>
      <c r="U2292">
        <f>MATCH(T2292,P2292:S2292, 0)</f>
        <v>3</v>
      </c>
    </row>
    <row r="2293" spans="1:21" x14ac:dyDescent="0.35">
      <c r="A2293">
        <v>2</v>
      </c>
      <c r="B2293">
        <v>2282</v>
      </c>
      <c r="C2293" t="s">
        <v>258</v>
      </c>
      <c r="D2293" t="s">
        <v>259</v>
      </c>
      <c r="E2293" t="s">
        <v>243</v>
      </c>
      <c r="F2293" t="s">
        <v>208</v>
      </c>
      <c r="G2293" t="s">
        <v>244</v>
      </c>
      <c r="H2293" t="s">
        <v>245</v>
      </c>
      <c r="I2293" s="1">
        <v>41883</v>
      </c>
      <c r="J2293">
        <v>2014</v>
      </c>
      <c r="K2293" t="s">
        <v>155</v>
      </c>
      <c r="L2293" t="s">
        <v>156</v>
      </c>
      <c r="M2293" s="1">
        <v>42395</v>
      </c>
      <c r="N2293">
        <v>747</v>
      </c>
      <c r="O2293">
        <f>STANDARDIZE(N2293,$N$8,$N$9)</f>
        <v>12.713860990557171</v>
      </c>
      <c r="P2293">
        <f>ABS($J$3-O2293)</f>
        <v>13.241227214334062</v>
      </c>
      <c r="Q2293">
        <f>ABS($J$4-O2293)</f>
        <v>10.525078042162972</v>
      </c>
      <c r="R2293">
        <f>ABS($J$5-O2293)</f>
        <v>12.865969762915688</v>
      </c>
      <c r="S2293">
        <f>ABS($J$6-O2293)</f>
        <v>12.276279482115385</v>
      </c>
      <c r="T2293">
        <f>MIN(P2293:S2293)</f>
        <v>10.525078042162972</v>
      </c>
      <c r="U2293">
        <f>MATCH(T2293,P2293:S2293, 0)</f>
        <v>2</v>
      </c>
    </row>
    <row r="2294" spans="1:21" x14ac:dyDescent="0.35">
      <c r="A2294">
        <v>1</v>
      </c>
      <c r="B2294">
        <v>2283</v>
      </c>
      <c r="C2294" t="s">
        <v>14</v>
      </c>
      <c r="D2294" t="s">
        <v>15</v>
      </c>
      <c r="E2294" t="s">
        <v>79</v>
      </c>
      <c r="F2294" t="s">
        <v>35</v>
      </c>
      <c r="G2294" t="s">
        <v>80</v>
      </c>
      <c r="H2294" t="s">
        <v>81</v>
      </c>
      <c r="I2294" s="1">
        <v>41884</v>
      </c>
      <c r="J2294">
        <v>2014</v>
      </c>
      <c r="K2294" t="s">
        <v>77</v>
      </c>
      <c r="L2294" t="s">
        <v>78</v>
      </c>
      <c r="M2294" s="1">
        <v>41975</v>
      </c>
      <c r="N2294">
        <v>3</v>
      </c>
      <c r="O2294">
        <f>STANDARDIZE(N2294,$N$8,$N$9)</f>
        <v>-0.58097443112237235</v>
      </c>
      <c r="P2294">
        <f>ABS($J$3-O2294)</f>
        <v>5.3608207345481995E-2</v>
      </c>
      <c r="Q2294">
        <f>ABS($J$4-O2294)</f>
        <v>2.7697573795165713</v>
      </c>
      <c r="R2294">
        <f>ABS($J$5-O2294)</f>
        <v>0.42886565876385618</v>
      </c>
      <c r="S2294">
        <f>ABS($J$6-O2294)</f>
        <v>1.0185559395641586</v>
      </c>
      <c r="T2294">
        <f>MIN(P2294:S2294)</f>
        <v>5.3608207345481995E-2</v>
      </c>
      <c r="U2294">
        <f>MATCH(T2294,P2294:S2294, 0)</f>
        <v>1</v>
      </c>
    </row>
    <row r="2295" spans="1:21" x14ac:dyDescent="0.35">
      <c r="A2295">
        <v>1</v>
      </c>
      <c r="B2295">
        <v>2284</v>
      </c>
      <c r="C2295" t="s">
        <v>14</v>
      </c>
      <c r="D2295" t="s">
        <v>15</v>
      </c>
      <c r="E2295" t="s">
        <v>96</v>
      </c>
      <c r="F2295" t="s">
        <v>97</v>
      </c>
      <c r="G2295" t="s">
        <v>98</v>
      </c>
      <c r="H2295" t="s">
        <v>99</v>
      </c>
      <c r="I2295" s="1">
        <v>41884</v>
      </c>
      <c r="J2295">
        <v>2014</v>
      </c>
      <c r="K2295" t="s">
        <v>77</v>
      </c>
      <c r="L2295" t="s">
        <v>78</v>
      </c>
      <c r="M2295" s="1">
        <v>41694</v>
      </c>
      <c r="N2295">
        <v>15</v>
      </c>
      <c r="O2295">
        <f>STANDARDIZE(N2295,$N$8,$N$9)</f>
        <v>-0.36654160174044426</v>
      </c>
      <c r="P2295">
        <f>ABS($J$3-O2295)</f>
        <v>0.1608246220364461</v>
      </c>
      <c r="Q2295">
        <f>ABS($J$4-O2295)</f>
        <v>2.5553245501346433</v>
      </c>
      <c r="R2295">
        <f>ABS($J$5-O2295)</f>
        <v>0.21443282938192809</v>
      </c>
      <c r="S2295">
        <f>ABS($J$6-O2295)</f>
        <v>0.80412311018223037</v>
      </c>
      <c r="T2295">
        <f>MIN(P2295:S2295)</f>
        <v>0.1608246220364461</v>
      </c>
      <c r="U2295">
        <f>MATCH(T2295,P2295:S2295, 0)</f>
        <v>1</v>
      </c>
    </row>
    <row r="2296" spans="1:21" x14ac:dyDescent="0.35">
      <c r="A2296">
        <v>4</v>
      </c>
      <c r="B2296">
        <v>2285</v>
      </c>
      <c r="C2296" t="s">
        <v>172</v>
      </c>
      <c r="D2296" t="s">
        <v>173</v>
      </c>
      <c r="E2296" t="s">
        <v>43</v>
      </c>
      <c r="F2296" t="s">
        <v>35</v>
      </c>
      <c r="G2296" t="s">
        <v>127</v>
      </c>
      <c r="H2296" t="s">
        <v>128</v>
      </c>
      <c r="I2296" s="1">
        <v>41884</v>
      </c>
      <c r="J2296">
        <v>2014</v>
      </c>
      <c r="K2296" t="s">
        <v>69</v>
      </c>
      <c r="L2296" t="s">
        <v>70</v>
      </c>
      <c r="M2296" s="1">
        <v>41724</v>
      </c>
      <c r="N2296">
        <v>45</v>
      </c>
      <c r="O2296">
        <f>STANDARDIZE(N2296,$N$8,$N$9)</f>
        <v>0.169540471714376</v>
      </c>
      <c r="P2296">
        <f>ABS($J$3-O2296)</f>
        <v>0.69690669549126638</v>
      </c>
      <c r="Q2296">
        <f>ABS($J$4-O2296)</f>
        <v>2.0192424766798229</v>
      </c>
      <c r="R2296">
        <f>ABS($J$5-O2296)</f>
        <v>0.32164924407289219</v>
      </c>
      <c r="S2296">
        <f>ABS($J$6-O2296)</f>
        <v>0.26804103672741009</v>
      </c>
      <c r="T2296">
        <f>MIN(P2296:S2296)</f>
        <v>0.26804103672741009</v>
      </c>
      <c r="U2296">
        <f>MATCH(T2296,P2296:S2296, 0)</f>
        <v>4</v>
      </c>
    </row>
    <row r="2297" spans="1:21" x14ac:dyDescent="0.35">
      <c r="A2297">
        <v>1</v>
      </c>
      <c r="B2297">
        <v>2286</v>
      </c>
      <c r="C2297" t="s">
        <v>62</v>
      </c>
      <c r="D2297" t="s">
        <v>63</v>
      </c>
      <c r="E2297" t="s">
        <v>219</v>
      </c>
      <c r="F2297" t="s">
        <v>220</v>
      </c>
      <c r="G2297" t="s">
        <v>221</v>
      </c>
      <c r="H2297" t="s">
        <v>222</v>
      </c>
      <c r="I2297" s="1">
        <v>41885</v>
      </c>
      <c r="J2297">
        <v>2014</v>
      </c>
      <c r="K2297" t="s">
        <v>125</v>
      </c>
      <c r="L2297" t="s">
        <v>126</v>
      </c>
      <c r="M2297" s="1">
        <v>41715</v>
      </c>
      <c r="N2297">
        <v>8</v>
      </c>
      <c r="O2297">
        <f>STANDARDIZE(N2297,$N$8,$N$9)</f>
        <v>-0.49162741887990236</v>
      </c>
      <c r="P2297">
        <f>ABS($J$3-O2297)</f>
        <v>3.5738804896987997E-2</v>
      </c>
      <c r="Q2297">
        <f>ABS($J$4-O2297)</f>
        <v>2.6804103672741011</v>
      </c>
      <c r="R2297">
        <f>ABS($J$5-O2297)</f>
        <v>0.33951864652138619</v>
      </c>
      <c r="S2297">
        <f>ABS($J$6-O2297)</f>
        <v>0.92920892732168847</v>
      </c>
      <c r="T2297">
        <f>MIN(P2297:S2297)</f>
        <v>3.5738804896987997E-2</v>
      </c>
      <c r="U2297">
        <f>MATCH(T2297,P2297:S2297, 0)</f>
        <v>1</v>
      </c>
    </row>
    <row r="2298" spans="1:21" x14ac:dyDescent="0.35">
      <c r="A2298">
        <v>1</v>
      </c>
      <c r="B2298">
        <v>2287</v>
      </c>
      <c r="C2298" t="s">
        <v>206</v>
      </c>
      <c r="D2298" t="s">
        <v>207</v>
      </c>
      <c r="E2298" t="s">
        <v>219</v>
      </c>
      <c r="F2298" t="s">
        <v>220</v>
      </c>
      <c r="G2298" t="s">
        <v>221</v>
      </c>
      <c r="H2298" t="s">
        <v>222</v>
      </c>
      <c r="I2298" s="1">
        <v>41885</v>
      </c>
      <c r="J2298">
        <v>2014</v>
      </c>
      <c r="K2298" t="s">
        <v>38</v>
      </c>
      <c r="L2298" t="s">
        <v>13</v>
      </c>
      <c r="M2298" s="1">
        <v>41719</v>
      </c>
      <c r="N2298">
        <v>12</v>
      </c>
      <c r="O2298">
        <f>STANDARDIZE(N2298,$N$8,$N$9)</f>
        <v>-0.42014980908592631</v>
      </c>
      <c r="P2298">
        <f>ABS($J$3-O2298)</f>
        <v>0.10721641469096405</v>
      </c>
      <c r="Q2298">
        <f>ABS($J$4-O2298)</f>
        <v>2.6089327574801251</v>
      </c>
      <c r="R2298">
        <f>ABS($J$5-O2298)</f>
        <v>0.26804103672741014</v>
      </c>
      <c r="S2298">
        <f>ABS($J$6-O2298)</f>
        <v>0.85773131752771237</v>
      </c>
      <c r="T2298">
        <f>MIN(P2298:S2298)</f>
        <v>0.10721641469096405</v>
      </c>
      <c r="U2298">
        <f>MATCH(T2298,P2298:S2298, 0)</f>
        <v>1</v>
      </c>
    </row>
    <row r="2299" spans="1:21" x14ac:dyDescent="0.35">
      <c r="A2299">
        <v>1</v>
      </c>
      <c r="B2299">
        <v>2288</v>
      </c>
      <c r="C2299" t="s">
        <v>14</v>
      </c>
      <c r="D2299" t="s">
        <v>15</v>
      </c>
      <c r="E2299" t="s">
        <v>141</v>
      </c>
      <c r="F2299" t="s">
        <v>142</v>
      </c>
      <c r="G2299" t="s">
        <v>143</v>
      </c>
      <c r="H2299" t="s">
        <v>144</v>
      </c>
      <c r="I2299" s="1">
        <v>41885</v>
      </c>
      <c r="J2299">
        <v>2014</v>
      </c>
      <c r="K2299" t="s">
        <v>41</v>
      </c>
      <c r="L2299" t="s">
        <v>42</v>
      </c>
      <c r="M2299" s="1">
        <v>41723</v>
      </c>
      <c r="N2299">
        <v>16</v>
      </c>
      <c r="O2299">
        <f>STANDARDIZE(N2299,$N$8,$N$9)</f>
        <v>-0.34867219929195026</v>
      </c>
      <c r="P2299">
        <f>ABS($J$3-O2299)</f>
        <v>0.17869402448494009</v>
      </c>
      <c r="Q2299">
        <f>ABS($J$4-O2299)</f>
        <v>2.5374551476861491</v>
      </c>
      <c r="R2299">
        <f>ABS($J$5-O2299)</f>
        <v>0.19656342693343409</v>
      </c>
      <c r="S2299">
        <f>ABS($J$6-O2299)</f>
        <v>0.78625370773373637</v>
      </c>
      <c r="T2299">
        <f>MIN(P2299:S2299)</f>
        <v>0.17869402448494009</v>
      </c>
      <c r="U2299">
        <f>MATCH(T2299,P2299:S2299, 0)</f>
        <v>1</v>
      </c>
    </row>
    <row r="2300" spans="1:21" x14ac:dyDescent="0.35">
      <c r="A2300">
        <v>1</v>
      </c>
      <c r="B2300">
        <v>2289</v>
      </c>
      <c r="C2300" t="s">
        <v>30</v>
      </c>
      <c r="D2300" t="s">
        <v>31</v>
      </c>
      <c r="E2300" t="s">
        <v>34</v>
      </c>
      <c r="F2300" t="s">
        <v>35</v>
      </c>
      <c r="G2300" t="s">
        <v>139</v>
      </c>
      <c r="H2300" t="s">
        <v>140</v>
      </c>
      <c r="I2300" s="1">
        <v>41886</v>
      </c>
      <c r="J2300">
        <v>2014</v>
      </c>
      <c r="K2300" t="s">
        <v>125</v>
      </c>
      <c r="L2300" t="s">
        <v>126</v>
      </c>
      <c r="M2300" s="1">
        <v>41916</v>
      </c>
      <c r="N2300">
        <v>1</v>
      </c>
      <c r="O2300">
        <f>STANDARDIZE(N2300,$N$8,$N$9)</f>
        <v>-0.61671323601936046</v>
      </c>
      <c r="P2300">
        <f>ABS($J$3-O2300)</f>
        <v>8.9347012242470103E-2</v>
      </c>
      <c r="Q2300">
        <f>ABS($J$4-O2300)</f>
        <v>2.8054961844135593</v>
      </c>
      <c r="R2300">
        <f>ABS($J$5-O2300)</f>
        <v>0.46460446366084429</v>
      </c>
      <c r="S2300">
        <f>ABS($J$6-O2300)</f>
        <v>1.0542947444611466</v>
      </c>
      <c r="T2300">
        <f>MIN(P2300:S2300)</f>
        <v>8.9347012242470103E-2</v>
      </c>
      <c r="U2300">
        <f>MATCH(T2300,P2300:S2300, 0)</f>
        <v>1</v>
      </c>
    </row>
    <row r="2301" spans="1:21" x14ac:dyDescent="0.35">
      <c r="A2301">
        <v>1</v>
      </c>
      <c r="B2301">
        <v>2290</v>
      </c>
      <c r="C2301" t="s">
        <v>264</v>
      </c>
      <c r="D2301" t="s">
        <v>265</v>
      </c>
      <c r="E2301" t="s">
        <v>79</v>
      </c>
      <c r="F2301" t="s">
        <v>35</v>
      </c>
      <c r="G2301" t="s">
        <v>80</v>
      </c>
      <c r="H2301" t="s">
        <v>81</v>
      </c>
      <c r="I2301" s="1">
        <v>41886</v>
      </c>
      <c r="J2301">
        <v>2014</v>
      </c>
      <c r="K2301" t="s">
        <v>77</v>
      </c>
      <c r="L2301" t="s">
        <v>78</v>
      </c>
      <c r="M2301" s="1">
        <v>41916</v>
      </c>
      <c r="N2301">
        <v>1</v>
      </c>
      <c r="O2301">
        <f>STANDARDIZE(N2301,$N$8,$N$9)</f>
        <v>-0.61671323601936046</v>
      </c>
      <c r="P2301">
        <f>ABS($J$3-O2301)</f>
        <v>8.9347012242470103E-2</v>
      </c>
      <c r="Q2301">
        <f>ABS($J$4-O2301)</f>
        <v>2.8054961844135593</v>
      </c>
      <c r="R2301">
        <f>ABS($J$5-O2301)</f>
        <v>0.46460446366084429</v>
      </c>
      <c r="S2301">
        <f>ABS($J$6-O2301)</f>
        <v>1.0542947444611466</v>
      </c>
      <c r="T2301">
        <f>MIN(P2301:S2301)</f>
        <v>8.9347012242470103E-2</v>
      </c>
      <c r="U2301">
        <f>MATCH(T2301,P2301:S2301, 0)</f>
        <v>1</v>
      </c>
    </row>
    <row r="2302" spans="1:21" x14ac:dyDescent="0.35">
      <c r="A2302">
        <v>1</v>
      </c>
      <c r="B2302">
        <v>2291</v>
      </c>
      <c r="C2302" t="s">
        <v>260</v>
      </c>
      <c r="D2302" t="s">
        <v>261</v>
      </c>
      <c r="E2302" t="s">
        <v>196</v>
      </c>
      <c r="F2302" t="s">
        <v>197</v>
      </c>
      <c r="G2302" t="s">
        <v>198</v>
      </c>
      <c r="H2302" t="s">
        <v>199</v>
      </c>
      <c r="I2302" s="1">
        <v>41886</v>
      </c>
      <c r="J2302">
        <v>2014</v>
      </c>
      <c r="K2302" t="s">
        <v>147</v>
      </c>
      <c r="L2302" t="s">
        <v>148</v>
      </c>
      <c r="M2302" s="1">
        <v>41747</v>
      </c>
      <c r="N2302">
        <v>9</v>
      </c>
      <c r="O2302">
        <f>STANDARDIZE(N2302,$N$8,$N$9)</f>
        <v>-0.4737580164314083</v>
      </c>
      <c r="P2302">
        <f>ABS($J$3-O2302)</f>
        <v>5.3608207345482051E-2</v>
      </c>
      <c r="Q2302">
        <f>ABS($J$4-O2302)</f>
        <v>2.6625409648256073</v>
      </c>
      <c r="R2302">
        <f>ABS($J$5-O2302)</f>
        <v>0.32164924407289214</v>
      </c>
      <c r="S2302">
        <f>ABS($J$6-O2302)</f>
        <v>0.91133952487319436</v>
      </c>
      <c r="T2302">
        <f>MIN(P2302:S2302)</f>
        <v>5.3608207345482051E-2</v>
      </c>
      <c r="U2302">
        <f>MATCH(T2302,P2302:S2302, 0)</f>
        <v>1</v>
      </c>
    </row>
    <row r="2303" spans="1:21" x14ac:dyDescent="0.35">
      <c r="A2303">
        <v>1</v>
      </c>
      <c r="B2303">
        <v>2292</v>
      </c>
      <c r="C2303" t="s">
        <v>375</v>
      </c>
      <c r="D2303" t="s">
        <v>376</v>
      </c>
      <c r="E2303" t="s">
        <v>79</v>
      </c>
      <c r="F2303" t="s">
        <v>35</v>
      </c>
      <c r="G2303" t="s">
        <v>80</v>
      </c>
      <c r="H2303" t="s">
        <v>81</v>
      </c>
      <c r="I2303" s="1">
        <v>41886</v>
      </c>
      <c r="J2303">
        <v>2014</v>
      </c>
      <c r="K2303" t="s">
        <v>77</v>
      </c>
      <c r="L2303" t="s">
        <v>78</v>
      </c>
      <c r="M2303" s="1">
        <v>41747</v>
      </c>
      <c r="N2303">
        <v>9</v>
      </c>
      <c r="O2303">
        <f>STANDARDIZE(N2303,$N$8,$N$9)</f>
        <v>-0.4737580164314083</v>
      </c>
      <c r="P2303">
        <f>ABS($J$3-O2303)</f>
        <v>5.3608207345482051E-2</v>
      </c>
      <c r="Q2303">
        <f>ABS($J$4-O2303)</f>
        <v>2.6625409648256073</v>
      </c>
      <c r="R2303">
        <f>ABS($J$5-O2303)</f>
        <v>0.32164924407289214</v>
      </c>
      <c r="S2303">
        <f>ABS($J$6-O2303)</f>
        <v>0.91133952487319436</v>
      </c>
      <c r="T2303">
        <f>MIN(P2303:S2303)</f>
        <v>5.3608207345482051E-2</v>
      </c>
      <c r="U2303">
        <f>MATCH(T2303,P2303:S2303, 0)</f>
        <v>1</v>
      </c>
    </row>
    <row r="2304" spans="1:21" x14ac:dyDescent="0.35">
      <c r="A2304">
        <v>1</v>
      </c>
      <c r="B2304">
        <v>2293</v>
      </c>
      <c r="C2304" t="s">
        <v>14</v>
      </c>
      <c r="D2304" t="s">
        <v>15</v>
      </c>
      <c r="E2304" t="s">
        <v>79</v>
      </c>
      <c r="F2304" t="s">
        <v>35</v>
      </c>
      <c r="G2304" t="s">
        <v>80</v>
      </c>
      <c r="H2304" t="s">
        <v>81</v>
      </c>
      <c r="I2304" s="1">
        <v>41886</v>
      </c>
      <c r="J2304">
        <v>2014</v>
      </c>
      <c r="K2304" t="s">
        <v>41</v>
      </c>
      <c r="L2304" t="s">
        <v>42</v>
      </c>
      <c r="M2304" s="1">
        <v>41748</v>
      </c>
      <c r="N2304">
        <v>10</v>
      </c>
      <c r="O2304">
        <f>STANDARDIZE(N2304,$N$8,$N$9)</f>
        <v>-0.4558886139829143</v>
      </c>
      <c r="P2304">
        <f>ABS($J$3-O2304)</f>
        <v>7.1477609793976049E-2</v>
      </c>
      <c r="Q2304">
        <f>ABS($J$4-O2304)</f>
        <v>2.6446715623771131</v>
      </c>
      <c r="R2304">
        <f>ABS($J$5-O2304)</f>
        <v>0.30377984162439814</v>
      </c>
      <c r="S2304">
        <f>ABS($J$6-O2304)</f>
        <v>0.89347012242470036</v>
      </c>
      <c r="T2304">
        <f>MIN(P2304:S2304)</f>
        <v>7.1477609793976049E-2</v>
      </c>
      <c r="U2304">
        <f>MATCH(T2304,P2304:S2304, 0)</f>
        <v>1</v>
      </c>
    </row>
    <row r="2305" spans="1:21" x14ac:dyDescent="0.35">
      <c r="A2305">
        <v>1</v>
      </c>
      <c r="B2305">
        <v>2294</v>
      </c>
      <c r="C2305" t="s">
        <v>172</v>
      </c>
      <c r="D2305" t="s">
        <v>173</v>
      </c>
      <c r="E2305" t="s">
        <v>79</v>
      </c>
      <c r="F2305" t="s">
        <v>35</v>
      </c>
      <c r="G2305" t="s">
        <v>80</v>
      </c>
      <c r="H2305" t="s">
        <v>81</v>
      </c>
      <c r="I2305" s="1">
        <v>41886</v>
      </c>
      <c r="J2305">
        <v>2014</v>
      </c>
      <c r="K2305" t="s">
        <v>41</v>
      </c>
      <c r="L2305" t="s">
        <v>42</v>
      </c>
      <c r="M2305" s="1">
        <v>41752</v>
      </c>
      <c r="N2305">
        <v>14</v>
      </c>
      <c r="O2305">
        <f>STANDARDIZE(N2305,$N$8,$N$9)</f>
        <v>-0.38441100418893831</v>
      </c>
      <c r="P2305">
        <f>ABS($J$3-O2305)</f>
        <v>0.14295521958795204</v>
      </c>
      <c r="Q2305">
        <f>ABS($J$4-O2305)</f>
        <v>2.5731939525831371</v>
      </c>
      <c r="R2305">
        <f>ABS($J$5-O2305)</f>
        <v>0.23230223183042215</v>
      </c>
      <c r="S2305">
        <f>ABS($J$6-O2305)</f>
        <v>0.82199251263072437</v>
      </c>
      <c r="T2305">
        <f>MIN(P2305:S2305)</f>
        <v>0.14295521958795204</v>
      </c>
      <c r="U2305">
        <f>MATCH(T2305,P2305:S2305, 0)</f>
        <v>1</v>
      </c>
    </row>
    <row r="2306" spans="1:21" x14ac:dyDescent="0.35">
      <c r="A2306">
        <v>1</v>
      </c>
      <c r="B2306">
        <v>2295</v>
      </c>
      <c r="C2306" t="s">
        <v>266</v>
      </c>
      <c r="D2306" t="s">
        <v>267</v>
      </c>
      <c r="E2306" t="s">
        <v>105</v>
      </c>
      <c r="F2306" t="s">
        <v>59</v>
      </c>
      <c r="G2306" t="s">
        <v>106</v>
      </c>
      <c r="H2306" t="s">
        <v>107</v>
      </c>
      <c r="I2306" s="1">
        <v>41886</v>
      </c>
      <c r="J2306">
        <v>2014</v>
      </c>
      <c r="K2306" t="s">
        <v>77</v>
      </c>
      <c r="L2306" t="s">
        <v>78</v>
      </c>
      <c r="M2306" s="1">
        <v>41753</v>
      </c>
      <c r="N2306">
        <v>15</v>
      </c>
      <c r="O2306">
        <f>STANDARDIZE(N2306,$N$8,$N$9)</f>
        <v>-0.36654160174044426</v>
      </c>
      <c r="P2306">
        <f>ABS($J$3-O2306)</f>
        <v>0.1608246220364461</v>
      </c>
      <c r="Q2306">
        <f>ABS($J$4-O2306)</f>
        <v>2.5553245501346433</v>
      </c>
      <c r="R2306">
        <f>ABS($J$5-O2306)</f>
        <v>0.21443282938192809</v>
      </c>
      <c r="S2306">
        <f>ABS($J$6-O2306)</f>
        <v>0.80412311018223037</v>
      </c>
      <c r="T2306">
        <f>MIN(P2306:S2306)</f>
        <v>0.1608246220364461</v>
      </c>
      <c r="U2306">
        <f>MATCH(T2306,P2306:S2306, 0)</f>
        <v>1</v>
      </c>
    </row>
    <row r="2307" spans="1:21" x14ac:dyDescent="0.35">
      <c r="A2307">
        <v>3</v>
      </c>
      <c r="B2307">
        <v>2296</v>
      </c>
      <c r="C2307" t="s">
        <v>14</v>
      </c>
      <c r="D2307" t="s">
        <v>15</v>
      </c>
      <c r="E2307" t="s">
        <v>79</v>
      </c>
      <c r="F2307" t="s">
        <v>35</v>
      </c>
      <c r="G2307" t="s">
        <v>200</v>
      </c>
      <c r="H2307" t="s">
        <v>201</v>
      </c>
      <c r="I2307" s="1">
        <v>41886</v>
      </c>
      <c r="J2307">
        <v>2014</v>
      </c>
      <c r="K2307" t="s">
        <v>77</v>
      </c>
      <c r="L2307" t="s">
        <v>78</v>
      </c>
      <c r="M2307" s="1">
        <v>41757</v>
      </c>
      <c r="N2307">
        <v>19</v>
      </c>
      <c r="O2307">
        <f>STANDARDIZE(N2307,$N$8,$N$9)</f>
        <v>-0.29506399194646826</v>
      </c>
      <c r="P2307">
        <f>ABS($J$3-O2307)</f>
        <v>0.23230223183042209</v>
      </c>
      <c r="Q2307">
        <f>ABS($J$4-O2307)</f>
        <v>2.4838469403406673</v>
      </c>
      <c r="R2307">
        <f>ABS($J$5-O2307)</f>
        <v>0.1429552195879521</v>
      </c>
      <c r="S2307">
        <f>ABS($J$6-O2307)</f>
        <v>0.73264550038825438</v>
      </c>
      <c r="T2307">
        <f>MIN(P2307:S2307)</f>
        <v>0.1429552195879521</v>
      </c>
      <c r="U2307">
        <f>MATCH(T2307,P2307:S2307, 0)</f>
        <v>3</v>
      </c>
    </row>
    <row r="2308" spans="1:21" x14ac:dyDescent="0.35">
      <c r="A2308">
        <v>3</v>
      </c>
      <c r="B2308">
        <v>2297</v>
      </c>
      <c r="C2308" t="s">
        <v>14</v>
      </c>
      <c r="D2308" t="s">
        <v>15</v>
      </c>
      <c r="E2308" t="s">
        <v>105</v>
      </c>
      <c r="F2308" t="s">
        <v>59</v>
      </c>
      <c r="G2308" t="s">
        <v>106</v>
      </c>
      <c r="H2308" t="s">
        <v>107</v>
      </c>
      <c r="I2308" s="1">
        <v>41886</v>
      </c>
      <c r="J2308">
        <v>2014</v>
      </c>
      <c r="K2308" t="s">
        <v>77</v>
      </c>
      <c r="L2308" t="s">
        <v>78</v>
      </c>
      <c r="M2308" s="1">
        <v>41644</v>
      </c>
      <c r="N2308">
        <v>22</v>
      </c>
      <c r="O2308">
        <f>STANDARDIZE(N2308,$N$8,$N$9)</f>
        <v>-0.24145578460098621</v>
      </c>
      <c r="P2308">
        <f>ABS($J$3-O2308)</f>
        <v>0.28591043917590414</v>
      </c>
      <c r="Q2308">
        <f>ABS($J$4-O2308)</f>
        <v>2.4302387329951851</v>
      </c>
      <c r="R2308">
        <f>ABS($J$5-O2308)</f>
        <v>8.9347012242470047E-2</v>
      </c>
      <c r="S2308">
        <f>ABS($J$6-O2308)</f>
        <v>0.67903729304277238</v>
      </c>
      <c r="T2308">
        <f>MIN(P2308:S2308)</f>
        <v>8.9347012242470047E-2</v>
      </c>
      <c r="U2308">
        <f>MATCH(T2308,P2308:S2308, 0)</f>
        <v>3</v>
      </c>
    </row>
    <row r="2309" spans="1:21" x14ac:dyDescent="0.35">
      <c r="A2309">
        <v>3</v>
      </c>
      <c r="B2309">
        <v>2298</v>
      </c>
      <c r="C2309" t="s">
        <v>206</v>
      </c>
      <c r="D2309" t="s">
        <v>207</v>
      </c>
      <c r="E2309" t="s">
        <v>79</v>
      </c>
      <c r="F2309" t="s">
        <v>35</v>
      </c>
      <c r="G2309" t="s">
        <v>200</v>
      </c>
      <c r="H2309" t="s">
        <v>201</v>
      </c>
      <c r="I2309" s="1">
        <v>41886</v>
      </c>
      <c r="J2309">
        <v>2014</v>
      </c>
      <c r="K2309" t="s">
        <v>77</v>
      </c>
      <c r="L2309" t="s">
        <v>78</v>
      </c>
      <c r="M2309" s="1">
        <v>41675</v>
      </c>
      <c r="N2309">
        <v>23</v>
      </c>
      <c r="O2309">
        <f>STANDARDIZE(N2309,$N$8,$N$9)</f>
        <v>-0.22358638215249221</v>
      </c>
      <c r="P2309">
        <f>ABS($J$3-O2309)</f>
        <v>0.30377984162439814</v>
      </c>
      <c r="Q2309">
        <f>ABS($J$4-O2309)</f>
        <v>2.4123693305466913</v>
      </c>
      <c r="R2309">
        <f>ABS($J$5-O2309)</f>
        <v>7.1477609793976049E-2</v>
      </c>
      <c r="S2309">
        <f>ABS($J$6-O2309)</f>
        <v>0.66116789059427838</v>
      </c>
      <c r="T2309">
        <f>MIN(P2309:S2309)</f>
        <v>7.1477609793976049E-2</v>
      </c>
      <c r="U2309">
        <f>MATCH(T2309,P2309:S2309, 0)</f>
        <v>3</v>
      </c>
    </row>
    <row r="2310" spans="1:21" x14ac:dyDescent="0.35">
      <c r="A2310">
        <v>3</v>
      </c>
      <c r="B2310">
        <v>2299</v>
      </c>
      <c r="C2310" t="s">
        <v>310</v>
      </c>
      <c r="D2310" t="s">
        <v>311</v>
      </c>
      <c r="E2310" t="s">
        <v>52</v>
      </c>
      <c r="F2310" t="s">
        <v>53</v>
      </c>
      <c r="G2310" t="s">
        <v>54</v>
      </c>
      <c r="H2310" t="s">
        <v>55</v>
      </c>
      <c r="I2310" s="1">
        <v>41886</v>
      </c>
      <c r="J2310">
        <v>2014</v>
      </c>
      <c r="K2310" t="s">
        <v>77</v>
      </c>
      <c r="L2310" t="s">
        <v>78</v>
      </c>
      <c r="M2310" s="1">
        <v>41825</v>
      </c>
      <c r="N2310">
        <v>28</v>
      </c>
      <c r="O2310">
        <f>STANDARDIZE(N2310,$N$8,$N$9)</f>
        <v>-0.13423936991002217</v>
      </c>
      <c r="P2310">
        <f>ABS($J$3-O2310)</f>
        <v>0.39312685386686819</v>
      </c>
      <c r="Q2310">
        <f>ABS($J$4-O2310)</f>
        <v>2.3230223183042211</v>
      </c>
      <c r="R2310">
        <f>ABS($J$5-O2310)</f>
        <v>1.7869402448493998E-2</v>
      </c>
      <c r="S2310">
        <f>ABS($J$6-O2310)</f>
        <v>0.57182087835180828</v>
      </c>
      <c r="T2310">
        <f>MIN(P2310:S2310)</f>
        <v>1.7869402448493998E-2</v>
      </c>
      <c r="U2310">
        <f>MATCH(T2310,P2310:S2310, 0)</f>
        <v>3</v>
      </c>
    </row>
    <row r="2311" spans="1:21" x14ac:dyDescent="0.35">
      <c r="A2311">
        <v>3</v>
      </c>
      <c r="B2311">
        <v>2300</v>
      </c>
      <c r="C2311" t="s">
        <v>14</v>
      </c>
      <c r="D2311" t="s">
        <v>15</v>
      </c>
      <c r="E2311" t="s">
        <v>105</v>
      </c>
      <c r="F2311" t="s">
        <v>59</v>
      </c>
      <c r="G2311" t="s">
        <v>106</v>
      </c>
      <c r="H2311" t="s">
        <v>107</v>
      </c>
      <c r="I2311" s="1">
        <v>41886</v>
      </c>
      <c r="J2311">
        <v>2014</v>
      </c>
      <c r="K2311" t="s">
        <v>77</v>
      </c>
      <c r="L2311" t="s">
        <v>78</v>
      </c>
      <c r="M2311" s="1">
        <v>41856</v>
      </c>
      <c r="N2311">
        <v>29</v>
      </c>
      <c r="O2311">
        <f>STANDARDIZE(N2311,$N$8,$N$9)</f>
        <v>-0.11636996746152814</v>
      </c>
      <c r="P2311">
        <f>ABS($J$3-O2311)</f>
        <v>0.41099625631536219</v>
      </c>
      <c r="Q2311">
        <f>ABS($J$4-O2311)</f>
        <v>2.3051529158557269</v>
      </c>
      <c r="R2311">
        <f>ABS($J$5-O2311)</f>
        <v>3.5738804896988025E-2</v>
      </c>
      <c r="S2311">
        <f>ABS($J$6-O2311)</f>
        <v>0.55395147590331428</v>
      </c>
      <c r="T2311">
        <f>MIN(P2311:S2311)</f>
        <v>3.5738804896988025E-2</v>
      </c>
      <c r="U2311">
        <f>MATCH(T2311,P2311:S2311, 0)</f>
        <v>3</v>
      </c>
    </row>
    <row r="2312" spans="1:21" x14ac:dyDescent="0.35">
      <c r="A2312">
        <v>3</v>
      </c>
      <c r="B2312">
        <v>2301</v>
      </c>
      <c r="C2312" t="s">
        <v>14</v>
      </c>
      <c r="D2312" t="s">
        <v>15</v>
      </c>
      <c r="E2312" t="s">
        <v>105</v>
      </c>
      <c r="F2312" t="s">
        <v>59</v>
      </c>
      <c r="G2312" t="s">
        <v>106</v>
      </c>
      <c r="H2312" t="s">
        <v>107</v>
      </c>
      <c r="I2312" s="1">
        <v>41886</v>
      </c>
      <c r="J2312">
        <v>2014</v>
      </c>
      <c r="K2312" t="s">
        <v>77</v>
      </c>
      <c r="L2312" t="s">
        <v>78</v>
      </c>
      <c r="M2312" s="1">
        <v>41887</v>
      </c>
      <c r="N2312">
        <v>30</v>
      </c>
      <c r="O2312">
        <f>STANDARDIZE(N2312,$N$8,$N$9)</f>
        <v>-9.8500565013034141E-2</v>
      </c>
      <c r="P2312">
        <f>ABS($J$3-O2312)</f>
        <v>0.42886565876385618</v>
      </c>
      <c r="Q2312">
        <f>ABS($J$4-O2312)</f>
        <v>2.2872835134072331</v>
      </c>
      <c r="R2312">
        <f>ABS($J$5-O2312)</f>
        <v>5.3608207345482023E-2</v>
      </c>
      <c r="S2312">
        <f>ABS($J$6-O2312)</f>
        <v>0.53608207345482028</v>
      </c>
      <c r="T2312">
        <f>MIN(P2312:S2312)</f>
        <v>5.3608207345482023E-2</v>
      </c>
      <c r="U2312">
        <f>MATCH(T2312,P2312:S2312, 0)</f>
        <v>3</v>
      </c>
    </row>
    <row r="2313" spans="1:21" x14ac:dyDescent="0.35">
      <c r="A2313">
        <v>4</v>
      </c>
      <c r="B2313">
        <v>2302</v>
      </c>
      <c r="C2313" t="s">
        <v>157</v>
      </c>
      <c r="D2313" t="s">
        <v>158</v>
      </c>
      <c r="E2313" t="s">
        <v>84</v>
      </c>
      <c r="F2313" t="s">
        <v>85</v>
      </c>
      <c r="G2313" t="s">
        <v>86</v>
      </c>
      <c r="H2313" t="s">
        <v>87</v>
      </c>
      <c r="I2313" s="1">
        <v>41886</v>
      </c>
      <c r="J2313">
        <v>2014</v>
      </c>
      <c r="K2313" t="s">
        <v>56</v>
      </c>
      <c r="L2313" t="s">
        <v>57</v>
      </c>
      <c r="M2313" s="1">
        <v>41835</v>
      </c>
      <c r="N2313">
        <v>97</v>
      </c>
      <c r="O2313">
        <f>STANDARDIZE(N2313,$N$8,$N$9)</f>
        <v>1.0987493990360644</v>
      </c>
      <c r="P2313">
        <f>ABS($J$3-O2313)</f>
        <v>1.6261156228129547</v>
      </c>
      <c r="Q2313">
        <f>ABS($J$4-O2313)</f>
        <v>1.0900335493581346</v>
      </c>
      <c r="R2313">
        <f>ABS($J$5-O2313)</f>
        <v>1.2508581713945806</v>
      </c>
      <c r="S2313">
        <f>ABS($J$6-O2313)</f>
        <v>0.66116789059427827</v>
      </c>
      <c r="T2313">
        <f>MIN(P2313:S2313)</f>
        <v>0.66116789059427827</v>
      </c>
      <c r="U2313">
        <f>MATCH(T2313,P2313:S2313, 0)</f>
        <v>4</v>
      </c>
    </row>
    <row r="2314" spans="1:21" x14ac:dyDescent="0.35">
      <c r="A2314">
        <v>1</v>
      </c>
      <c r="B2314">
        <v>2303</v>
      </c>
      <c r="C2314" t="s">
        <v>239</v>
      </c>
      <c r="D2314" t="s">
        <v>240</v>
      </c>
      <c r="E2314" t="s">
        <v>34</v>
      </c>
      <c r="F2314" t="s">
        <v>35</v>
      </c>
      <c r="G2314" t="s">
        <v>139</v>
      </c>
      <c r="H2314" t="s">
        <v>140</v>
      </c>
      <c r="I2314" s="1">
        <v>41887</v>
      </c>
      <c r="J2314">
        <v>2014</v>
      </c>
      <c r="K2314" t="s">
        <v>125</v>
      </c>
      <c r="L2314" t="s">
        <v>126</v>
      </c>
      <c r="M2314" s="1">
        <v>41978</v>
      </c>
      <c r="N2314">
        <v>3</v>
      </c>
      <c r="O2314">
        <f>STANDARDIZE(N2314,$N$8,$N$9)</f>
        <v>-0.58097443112237235</v>
      </c>
      <c r="P2314">
        <f>ABS($J$3-O2314)</f>
        <v>5.3608207345481995E-2</v>
      </c>
      <c r="Q2314">
        <f>ABS($J$4-O2314)</f>
        <v>2.7697573795165713</v>
      </c>
      <c r="R2314">
        <f>ABS($J$5-O2314)</f>
        <v>0.42886565876385618</v>
      </c>
      <c r="S2314">
        <f>ABS($J$6-O2314)</f>
        <v>1.0185559395641586</v>
      </c>
      <c r="T2314">
        <f>MIN(P2314:S2314)</f>
        <v>5.3608207345481995E-2</v>
      </c>
      <c r="U2314">
        <f>MATCH(T2314,P2314:S2314, 0)</f>
        <v>1</v>
      </c>
    </row>
    <row r="2315" spans="1:21" x14ac:dyDescent="0.35">
      <c r="A2315">
        <v>1</v>
      </c>
      <c r="B2315">
        <v>2304</v>
      </c>
      <c r="C2315" t="s">
        <v>172</v>
      </c>
      <c r="D2315" t="s">
        <v>173</v>
      </c>
      <c r="E2315" t="s">
        <v>34</v>
      </c>
      <c r="F2315" t="s">
        <v>35</v>
      </c>
      <c r="G2315" t="s">
        <v>139</v>
      </c>
      <c r="H2315" t="s">
        <v>140</v>
      </c>
      <c r="I2315" s="1">
        <v>41887</v>
      </c>
      <c r="J2315">
        <v>2014</v>
      </c>
      <c r="K2315" t="s">
        <v>125</v>
      </c>
      <c r="L2315" t="s">
        <v>126</v>
      </c>
      <c r="M2315" s="1">
        <v>41978</v>
      </c>
      <c r="N2315">
        <v>3</v>
      </c>
      <c r="O2315">
        <f>STANDARDIZE(N2315,$N$8,$N$9)</f>
        <v>-0.58097443112237235</v>
      </c>
      <c r="P2315">
        <f>ABS($J$3-O2315)</f>
        <v>5.3608207345481995E-2</v>
      </c>
      <c r="Q2315">
        <f>ABS($J$4-O2315)</f>
        <v>2.7697573795165713</v>
      </c>
      <c r="R2315">
        <f>ABS($J$5-O2315)</f>
        <v>0.42886565876385618</v>
      </c>
      <c r="S2315">
        <f>ABS($J$6-O2315)</f>
        <v>1.0185559395641586</v>
      </c>
      <c r="T2315">
        <f>MIN(P2315:S2315)</f>
        <v>5.3608207345481995E-2</v>
      </c>
      <c r="U2315">
        <f>MATCH(T2315,P2315:S2315, 0)</f>
        <v>1</v>
      </c>
    </row>
    <row r="2316" spans="1:21" x14ac:dyDescent="0.35">
      <c r="A2316">
        <v>1</v>
      </c>
      <c r="B2316">
        <v>2305</v>
      </c>
      <c r="C2316" t="s">
        <v>67</v>
      </c>
      <c r="D2316" t="s">
        <v>68</v>
      </c>
      <c r="E2316" t="s">
        <v>90</v>
      </c>
      <c r="F2316" t="s">
        <v>250</v>
      </c>
      <c r="G2316" t="s">
        <v>251</v>
      </c>
      <c r="H2316" t="s">
        <v>252</v>
      </c>
      <c r="I2316" s="1">
        <v>41887</v>
      </c>
      <c r="J2316">
        <v>2014</v>
      </c>
      <c r="K2316" t="s">
        <v>155</v>
      </c>
      <c r="L2316" t="s">
        <v>156</v>
      </c>
      <c r="M2316" s="1">
        <v>41772</v>
      </c>
      <c r="N2316">
        <v>4</v>
      </c>
      <c r="O2316">
        <f>STANDARDIZE(N2316,$N$8,$N$9)</f>
        <v>-0.56310502867387835</v>
      </c>
      <c r="P2316">
        <f>ABS($J$3-O2316)</f>
        <v>3.5738804896987997E-2</v>
      </c>
      <c r="Q2316">
        <f>ABS($J$4-O2316)</f>
        <v>2.7518879770680771</v>
      </c>
      <c r="R2316">
        <f>ABS($J$5-O2316)</f>
        <v>0.41099625631536219</v>
      </c>
      <c r="S2316">
        <f>ABS($J$6-O2316)</f>
        <v>1.0006865371156644</v>
      </c>
      <c r="T2316">
        <f>MIN(P2316:S2316)</f>
        <v>3.5738804896987997E-2</v>
      </c>
      <c r="U2316">
        <f>MATCH(T2316,P2316:S2316, 0)</f>
        <v>1</v>
      </c>
    </row>
    <row r="2317" spans="1:21" x14ac:dyDescent="0.35">
      <c r="A2317">
        <v>1</v>
      </c>
      <c r="B2317">
        <v>2306</v>
      </c>
      <c r="C2317" t="s">
        <v>30</v>
      </c>
      <c r="D2317" t="s">
        <v>31</v>
      </c>
      <c r="E2317" t="s">
        <v>168</v>
      </c>
      <c r="F2317" t="s">
        <v>169</v>
      </c>
      <c r="G2317" t="s">
        <v>186</v>
      </c>
      <c r="H2317" t="s">
        <v>187</v>
      </c>
      <c r="I2317" s="1">
        <v>41887</v>
      </c>
      <c r="J2317">
        <v>2014</v>
      </c>
      <c r="K2317" t="s">
        <v>69</v>
      </c>
      <c r="L2317" t="s">
        <v>70</v>
      </c>
      <c r="M2317" s="1">
        <v>41778</v>
      </c>
      <c r="N2317">
        <v>10</v>
      </c>
      <c r="O2317">
        <f>STANDARDIZE(N2317,$N$8,$N$9)</f>
        <v>-0.4558886139829143</v>
      </c>
      <c r="P2317">
        <f>ABS($J$3-O2317)</f>
        <v>7.1477609793976049E-2</v>
      </c>
      <c r="Q2317">
        <f>ABS($J$4-O2317)</f>
        <v>2.6446715623771131</v>
      </c>
      <c r="R2317">
        <f>ABS($J$5-O2317)</f>
        <v>0.30377984162439814</v>
      </c>
      <c r="S2317">
        <f>ABS($J$6-O2317)</f>
        <v>0.89347012242470036</v>
      </c>
      <c r="T2317">
        <f>MIN(P2317:S2317)</f>
        <v>7.1477609793976049E-2</v>
      </c>
      <c r="U2317">
        <f>MATCH(T2317,P2317:S2317, 0)</f>
        <v>1</v>
      </c>
    </row>
    <row r="2318" spans="1:21" x14ac:dyDescent="0.35">
      <c r="A2318">
        <v>1</v>
      </c>
      <c r="B2318">
        <v>2307</v>
      </c>
      <c r="C2318" t="s">
        <v>14</v>
      </c>
      <c r="D2318" t="s">
        <v>15</v>
      </c>
      <c r="E2318" t="s">
        <v>73</v>
      </c>
      <c r="F2318" t="s">
        <v>74</v>
      </c>
      <c r="G2318" t="s">
        <v>75</v>
      </c>
      <c r="H2318" t="s">
        <v>76</v>
      </c>
      <c r="I2318" s="1">
        <v>41887</v>
      </c>
      <c r="J2318">
        <v>2014</v>
      </c>
      <c r="K2318" t="s">
        <v>166</v>
      </c>
      <c r="L2318" t="s">
        <v>167</v>
      </c>
      <c r="M2318" s="1">
        <v>41782</v>
      </c>
      <c r="N2318">
        <v>14</v>
      </c>
      <c r="O2318">
        <f>STANDARDIZE(N2318,$N$8,$N$9)</f>
        <v>-0.38441100418893831</v>
      </c>
      <c r="P2318">
        <f>ABS($J$3-O2318)</f>
        <v>0.14295521958795204</v>
      </c>
      <c r="Q2318">
        <f>ABS($J$4-O2318)</f>
        <v>2.5731939525831371</v>
      </c>
      <c r="R2318">
        <f>ABS($J$5-O2318)</f>
        <v>0.23230223183042215</v>
      </c>
      <c r="S2318">
        <f>ABS($J$6-O2318)</f>
        <v>0.82199251263072437</v>
      </c>
      <c r="T2318">
        <f>MIN(P2318:S2318)</f>
        <v>0.14295521958795204</v>
      </c>
      <c r="U2318">
        <f>MATCH(T2318,P2318:S2318, 0)</f>
        <v>1</v>
      </c>
    </row>
    <row r="2319" spans="1:21" x14ac:dyDescent="0.35">
      <c r="A2319">
        <v>1</v>
      </c>
      <c r="B2319">
        <v>2308</v>
      </c>
      <c r="C2319" t="s">
        <v>229</v>
      </c>
      <c r="D2319" t="s">
        <v>230</v>
      </c>
      <c r="E2319" t="s">
        <v>168</v>
      </c>
      <c r="F2319" t="s">
        <v>169</v>
      </c>
      <c r="G2319" t="s">
        <v>170</v>
      </c>
      <c r="H2319" t="s">
        <v>171</v>
      </c>
      <c r="I2319" s="1">
        <v>41887</v>
      </c>
      <c r="J2319">
        <v>2014</v>
      </c>
      <c r="K2319" t="s">
        <v>69</v>
      </c>
      <c r="L2319" t="s">
        <v>70</v>
      </c>
      <c r="M2319" s="1">
        <v>41782</v>
      </c>
      <c r="N2319">
        <v>14</v>
      </c>
      <c r="O2319">
        <f>STANDARDIZE(N2319,$N$8,$N$9)</f>
        <v>-0.38441100418893831</v>
      </c>
      <c r="P2319">
        <f>ABS($J$3-O2319)</f>
        <v>0.14295521958795204</v>
      </c>
      <c r="Q2319">
        <f>ABS($J$4-O2319)</f>
        <v>2.5731939525831371</v>
      </c>
      <c r="R2319">
        <f>ABS($J$5-O2319)</f>
        <v>0.23230223183042215</v>
      </c>
      <c r="S2319">
        <f>ABS($J$6-O2319)</f>
        <v>0.82199251263072437</v>
      </c>
      <c r="T2319">
        <f>MIN(P2319:S2319)</f>
        <v>0.14295521958795204</v>
      </c>
      <c r="U2319">
        <f>MATCH(T2319,P2319:S2319, 0)</f>
        <v>1</v>
      </c>
    </row>
    <row r="2320" spans="1:21" x14ac:dyDescent="0.35">
      <c r="A2320">
        <v>1</v>
      </c>
      <c r="B2320">
        <v>2309</v>
      </c>
      <c r="C2320" t="s">
        <v>30</v>
      </c>
      <c r="D2320" t="s">
        <v>31</v>
      </c>
      <c r="E2320" t="s">
        <v>168</v>
      </c>
      <c r="F2320" t="s">
        <v>169</v>
      </c>
      <c r="G2320" t="s">
        <v>170</v>
      </c>
      <c r="H2320" t="s">
        <v>171</v>
      </c>
      <c r="I2320" s="1">
        <v>41887</v>
      </c>
      <c r="J2320">
        <v>2014</v>
      </c>
      <c r="K2320" t="s">
        <v>69</v>
      </c>
      <c r="L2320" t="s">
        <v>70</v>
      </c>
      <c r="M2320" s="1">
        <v>41782</v>
      </c>
      <c r="N2320">
        <v>14</v>
      </c>
      <c r="O2320">
        <f>STANDARDIZE(N2320,$N$8,$N$9)</f>
        <v>-0.38441100418893831</v>
      </c>
      <c r="P2320">
        <f>ABS($J$3-O2320)</f>
        <v>0.14295521958795204</v>
      </c>
      <c r="Q2320">
        <f>ABS($J$4-O2320)</f>
        <v>2.5731939525831371</v>
      </c>
      <c r="R2320">
        <f>ABS($J$5-O2320)</f>
        <v>0.23230223183042215</v>
      </c>
      <c r="S2320">
        <f>ABS($J$6-O2320)</f>
        <v>0.82199251263072437</v>
      </c>
      <c r="T2320">
        <f>MIN(P2320:S2320)</f>
        <v>0.14295521958795204</v>
      </c>
      <c r="U2320">
        <f>MATCH(T2320,P2320:S2320, 0)</f>
        <v>1</v>
      </c>
    </row>
    <row r="2321" spans="1:21" x14ac:dyDescent="0.35">
      <c r="A2321">
        <v>3</v>
      </c>
      <c r="B2321">
        <v>2310</v>
      </c>
      <c r="C2321" t="s">
        <v>14</v>
      </c>
      <c r="D2321" t="s">
        <v>15</v>
      </c>
      <c r="E2321" t="s">
        <v>196</v>
      </c>
      <c r="F2321" t="s">
        <v>197</v>
      </c>
      <c r="G2321" t="s">
        <v>198</v>
      </c>
      <c r="H2321" t="s">
        <v>199</v>
      </c>
      <c r="I2321" s="1">
        <v>41887</v>
      </c>
      <c r="J2321">
        <v>2014</v>
      </c>
      <c r="K2321" t="s">
        <v>77</v>
      </c>
      <c r="L2321" t="s">
        <v>78</v>
      </c>
      <c r="M2321" s="1">
        <v>41786</v>
      </c>
      <c r="N2321">
        <v>18</v>
      </c>
      <c r="O2321">
        <f>STANDARDIZE(N2321,$N$8,$N$9)</f>
        <v>-0.31293339439496226</v>
      </c>
      <c r="P2321">
        <f>ABS($J$3-O2321)</f>
        <v>0.21443282938192809</v>
      </c>
      <c r="Q2321">
        <f>ABS($J$4-O2321)</f>
        <v>2.5017163427891611</v>
      </c>
      <c r="R2321">
        <f>ABS($J$5-O2321)</f>
        <v>0.1608246220364461</v>
      </c>
      <c r="S2321">
        <f>ABS($J$6-O2321)</f>
        <v>0.75051490283674838</v>
      </c>
      <c r="T2321">
        <f>MIN(P2321:S2321)</f>
        <v>0.1608246220364461</v>
      </c>
      <c r="U2321">
        <f>MATCH(T2321,P2321:S2321, 0)</f>
        <v>3</v>
      </c>
    </row>
    <row r="2322" spans="1:21" x14ac:dyDescent="0.35">
      <c r="A2322">
        <v>3</v>
      </c>
      <c r="B2322">
        <v>2311</v>
      </c>
      <c r="C2322" t="s">
        <v>172</v>
      </c>
      <c r="D2322" t="s">
        <v>173</v>
      </c>
      <c r="E2322" t="s">
        <v>43</v>
      </c>
      <c r="F2322" t="s">
        <v>35</v>
      </c>
      <c r="G2322" t="s">
        <v>48</v>
      </c>
      <c r="H2322" t="s">
        <v>49</v>
      </c>
      <c r="I2322" s="1">
        <v>41887</v>
      </c>
      <c r="J2322">
        <v>2014</v>
      </c>
      <c r="K2322" t="s">
        <v>28</v>
      </c>
      <c r="L2322" t="s">
        <v>29</v>
      </c>
      <c r="M2322" s="1">
        <v>41888</v>
      </c>
      <c r="N2322">
        <v>31</v>
      </c>
      <c r="O2322">
        <f>STANDARDIZE(N2322,$N$8,$N$9)</f>
        <v>-8.0631162564540129E-2</v>
      </c>
      <c r="P2322">
        <f>ABS($J$3-O2322)</f>
        <v>0.44673506121235024</v>
      </c>
      <c r="Q2322">
        <f>ABS($J$4-O2322)</f>
        <v>2.2694141109587389</v>
      </c>
      <c r="R2322">
        <f>ABS($J$5-O2322)</f>
        <v>7.1477609793976035E-2</v>
      </c>
      <c r="S2322">
        <f>ABS($J$6-O2322)</f>
        <v>0.51821267100632629</v>
      </c>
      <c r="T2322">
        <f>MIN(P2322:S2322)</f>
        <v>7.1477609793976035E-2</v>
      </c>
      <c r="U2322">
        <f>MATCH(T2322,P2322:S2322, 0)</f>
        <v>3</v>
      </c>
    </row>
    <row r="2323" spans="1:21" x14ac:dyDescent="0.35">
      <c r="A2323">
        <v>4</v>
      </c>
      <c r="B2323">
        <v>2312</v>
      </c>
      <c r="C2323" t="s">
        <v>112</v>
      </c>
      <c r="D2323" t="s">
        <v>113</v>
      </c>
      <c r="E2323" t="s">
        <v>131</v>
      </c>
      <c r="F2323" t="s">
        <v>132</v>
      </c>
      <c r="G2323" t="s">
        <v>133</v>
      </c>
      <c r="H2323" t="s">
        <v>134</v>
      </c>
      <c r="I2323" s="1">
        <v>41887</v>
      </c>
      <c r="J2323">
        <v>2014</v>
      </c>
      <c r="K2323" t="s">
        <v>69</v>
      </c>
      <c r="L2323" t="s">
        <v>70</v>
      </c>
      <c r="M2323" s="1">
        <v>41815</v>
      </c>
      <c r="N2323">
        <v>47</v>
      </c>
      <c r="O2323">
        <f>STANDARDIZE(N2323,$N$8,$N$9)</f>
        <v>0.20527927661136403</v>
      </c>
      <c r="P2323">
        <f>ABS($J$3-O2323)</f>
        <v>0.73264550038825438</v>
      </c>
      <c r="Q2323">
        <f>ABS($J$4-O2323)</f>
        <v>1.9835036717828349</v>
      </c>
      <c r="R2323">
        <f>ABS($J$5-O2323)</f>
        <v>0.35738804896988019</v>
      </c>
      <c r="S2323">
        <f>ABS($J$6-O2323)</f>
        <v>0.23230223183042209</v>
      </c>
      <c r="T2323">
        <f>MIN(P2323:S2323)</f>
        <v>0.23230223183042209</v>
      </c>
      <c r="U2323">
        <f>MATCH(T2323,P2323:S2323, 0)</f>
        <v>4</v>
      </c>
    </row>
    <row r="2324" spans="1:21" x14ac:dyDescent="0.35">
      <c r="A2324">
        <v>1</v>
      </c>
      <c r="B2324">
        <v>2313</v>
      </c>
      <c r="C2324" t="s">
        <v>14</v>
      </c>
      <c r="D2324" t="s">
        <v>15</v>
      </c>
      <c r="E2324" t="s">
        <v>105</v>
      </c>
      <c r="F2324" t="s">
        <v>59</v>
      </c>
      <c r="G2324" t="s">
        <v>106</v>
      </c>
      <c r="H2324" t="s">
        <v>107</v>
      </c>
      <c r="I2324" s="1">
        <v>41888</v>
      </c>
      <c r="J2324">
        <v>2014</v>
      </c>
      <c r="K2324" t="s">
        <v>41</v>
      </c>
      <c r="L2324" t="s">
        <v>42</v>
      </c>
      <c r="M2324" s="1">
        <v>41949</v>
      </c>
      <c r="N2324">
        <v>2</v>
      </c>
      <c r="O2324">
        <f>STANDARDIZE(N2324,$N$8,$N$9)</f>
        <v>-0.59884383357086635</v>
      </c>
      <c r="P2324">
        <f>ABS($J$3-O2324)</f>
        <v>7.1477609793975994E-2</v>
      </c>
      <c r="Q2324">
        <f>ABS($J$4-O2324)</f>
        <v>2.7876267819650655</v>
      </c>
      <c r="R2324">
        <f>ABS($J$5-O2324)</f>
        <v>0.44673506121235018</v>
      </c>
      <c r="S2324">
        <f>ABS($J$6-O2324)</f>
        <v>1.0364253420126524</v>
      </c>
      <c r="T2324">
        <f>MIN(P2324:S2324)</f>
        <v>7.1477609793975994E-2</v>
      </c>
      <c r="U2324">
        <f>MATCH(T2324,P2324:S2324, 0)</f>
        <v>1</v>
      </c>
    </row>
    <row r="2325" spans="1:21" x14ac:dyDescent="0.35">
      <c r="A2325">
        <v>3</v>
      </c>
      <c r="B2325">
        <v>2314</v>
      </c>
      <c r="C2325" t="s">
        <v>286</v>
      </c>
      <c r="D2325" t="s">
        <v>287</v>
      </c>
      <c r="E2325" t="s">
        <v>105</v>
      </c>
      <c r="F2325" t="s">
        <v>59</v>
      </c>
      <c r="G2325" t="s">
        <v>106</v>
      </c>
      <c r="H2325" t="s">
        <v>107</v>
      </c>
      <c r="I2325" s="1">
        <v>41888</v>
      </c>
      <c r="J2325">
        <v>2014</v>
      </c>
      <c r="K2325" t="s">
        <v>77</v>
      </c>
      <c r="L2325" t="s">
        <v>78</v>
      </c>
      <c r="M2325" s="1">
        <v>41817</v>
      </c>
      <c r="N2325">
        <v>18</v>
      </c>
      <c r="O2325">
        <f>STANDARDIZE(N2325,$N$8,$N$9)</f>
        <v>-0.31293339439496226</v>
      </c>
      <c r="P2325">
        <f>ABS($J$3-O2325)</f>
        <v>0.21443282938192809</v>
      </c>
      <c r="Q2325">
        <f>ABS($J$4-O2325)</f>
        <v>2.5017163427891611</v>
      </c>
      <c r="R2325">
        <f>ABS($J$5-O2325)</f>
        <v>0.1608246220364461</v>
      </c>
      <c r="S2325">
        <f>ABS($J$6-O2325)</f>
        <v>0.75051490283674838</v>
      </c>
      <c r="T2325">
        <f>MIN(P2325:S2325)</f>
        <v>0.1608246220364461</v>
      </c>
      <c r="U2325">
        <f>MATCH(T2325,P2325:S2325, 0)</f>
        <v>3</v>
      </c>
    </row>
    <row r="2326" spans="1:21" x14ac:dyDescent="0.35">
      <c r="A2326">
        <v>3</v>
      </c>
      <c r="B2326">
        <v>2315</v>
      </c>
      <c r="C2326" t="s">
        <v>14</v>
      </c>
      <c r="D2326" t="s">
        <v>15</v>
      </c>
      <c r="E2326" t="s">
        <v>43</v>
      </c>
      <c r="F2326" t="s">
        <v>35</v>
      </c>
      <c r="G2326" t="s">
        <v>48</v>
      </c>
      <c r="H2326" t="s">
        <v>49</v>
      </c>
      <c r="I2326" s="1">
        <v>41888</v>
      </c>
      <c r="J2326">
        <v>2014</v>
      </c>
      <c r="K2326" t="s">
        <v>69</v>
      </c>
      <c r="L2326" t="s">
        <v>70</v>
      </c>
      <c r="M2326" s="1">
        <v>41646</v>
      </c>
      <c r="N2326">
        <v>22</v>
      </c>
      <c r="O2326">
        <f>STANDARDIZE(N2326,$N$8,$N$9)</f>
        <v>-0.24145578460098621</v>
      </c>
      <c r="P2326">
        <f>ABS($J$3-O2326)</f>
        <v>0.28591043917590414</v>
      </c>
      <c r="Q2326">
        <f>ABS($J$4-O2326)</f>
        <v>2.4302387329951851</v>
      </c>
      <c r="R2326">
        <f>ABS($J$5-O2326)</f>
        <v>8.9347012242470047E-2</v>
      </c>
      <c r="S2326">
        <f>ABS($J$6-O2326)</f>
        <v>0.67903729304277238</v>
      </c>
      <c r="T2326">
        <f>MIN(P2326:S2326)</f>
        <v>8.9347012242470047E-2</v>
      </c>
      <c r="U2326">
        <f>MATCH(T2326,P2326:S2326, 0)</f>
        <v>3</v>
      </c>
    </row>
    <row r="2327" spans="1:21" x14ac:dyDescent="0.35">
      <c r="A2327">
        <v>3</v>
      </c>
      <c r="B2327">
        <v>2316</v>
      </c>
      <c r="C2327" t="s">
        <v>388</v>
      </c>
      <c r="D2327" t="s">
        <v>389</v>
      </c>
      <c r="E2327" t="s">
        <v>79</v>
      </c>
      <c r="F2327" t="s">
        <v>35</v>
      </c>
      <c r="G2327" t="s">
        <v>80</v>
      </c>
      <c r="H2327" t="s">
        <v>81</v>
      </c>
      <c r="I2327" s="1">
        <v>41888</v>
      </c>
      <c r="J2327">
        <v>2014</v>
      </c>
      <c r="K2327" t="s">
        <v>77</v>
      </c>
      <c r="L2327" t="s">
        <v>78</v>
      </c>
      <c r="M2327" s="1">
        <v>41705</v>
      </c>
      <c r="N2327">
        <v>24</v>
      </c>
      <c r="O2327">
        <f>STANDARDIZE(N2327,$N$8,$N$9)</f>
        <v>-0.20571697970399819</v>
      </c>
      <c r="P2327">
        <f>ABS($J$3-O2327)</f>
        <v>0.32164924407289219</v>
      </c>
      <c r="Q2327">
        <f>ABS($J$4-O2327)</f>
        <v>2.3944999280981971</v>
      </c>
      <c r="R2327">
        <f>ABS($J$5-O2327)</f>
        <v>5.3608207345482023E-2</v>
      </c>
      <c r="S2327">
        <f>ABS($J$6-O2327)</f>
        <v>0.64329848814578428</v>
      </c>
      <c r="T2327">
        <f>MIN(P2327:S2327)</f>
        <v>5.3608207345482023E-2</v>
      </c>
      <c r="U2327">
        <f>MATCH(T2327,P2327:S2327, 0)</f>
        <v>3</v>
      </c>
    </row>
    <row r="2328" spans="1:21" x14ac:dyDescent="0.35">
      <c r="A2328">
        <v>3</v>
      </c>
      <c r="B2328">
        <v>2317</v>
      </c>
      <c r="C2328" t="s">
        <v>67</v>
      </c>
      <c r="D2328" t="s">
        <v>68</v>
      </c>
      <c r="E2328" t="s">
        <v>73</v>
      </c>
      <c r="F2328" t="s">
        <v>74</v>
      </c>
      <c r="G2328" t="s">
        <v>550</v>
      </c>
      <c r="H2328" t="s">
        <v>551</v>
      </c>
      <c r="I2328" s="1">
        <v>41888</v>
      </c>
      <c r="J2328">
        <v>2014</v>
      </c>
      <c r="K2328" t="s">
        <v>284</v>
      </c>
      <c r="L2328" t="s">
        <v>285</v>
      </c>
      <c r="M2328" s="1">
        <v>41889</v>
      </c>
      <c r="N2328">
        <v>30</v>
      </c>
      <c r="O2328">
        <f>STANDARDIZE(N2328,$N$8,$N$9)</f>
        <v>-9.8500565013034141E-2</v>
      </c>
      <c r="P2328">
        <f>ABS($J$3-O2328)</f>
        <v>0.42886565876385618</v>
      </c>
      <c r="Q2328">
        <f>ABS($J$4-O2328)</f>
        <v>2.2872835134072331</v>
      </c>
      <c r="R2328">
        <f>ABS($J$5-O2328)</f>
        <v>5.3608207345482023E-2</v>
      </c>
      <c r="S2328">
        <f>ABS($J$6-O2328)</f>
        <v>0.53608207345482028</v>
      </c>
      <c r="T2328">
        <f>MIN(P2328:S2328)</f>
        <v>5.3608207345482023E-2</v>
      </c>
      <c r="U2328">
        <f>MATCH(T2328,P2328:S2328, 0)</f>
        <v>3</v>
      </c>
    </row>
    <row r="2329" spans="1:21" x14ac:dyDescent="0.35">
      <c r="A2329">
        <v>4</v>
      </c>
      <c r="B2329">
        <v>2318</v>
      </c>
      <c r="C2329" t="s">
        <v>14</v>
      </c>
      <c r="D2329" t="s">
        <v>15</v>
      </c>
      <c r="E2329" t="s">
        <v>79</v>
      </c>
      <c r="F2329" t="s">
        <v>35</v>
      </c>
      <c r="G2329" t="s">
        <v>80</v>
      </c>
      <c r="H2329" t="s">
        <v>81</v>
      </c>
      <c r="I2329" s="1">
        <v>41888</v>
      </c>
      <c r="J2329">
        <v>2014</v>
      </c>
      <c r="K2329" t="s">
        <v>77</v>
      </c>
      <c r="L2329" t="s">
        <v>78</v>
      </c>
      <c r="M2329" s="1">
        <v>41851</v>
      </c>
      <c r="N2329">
        <v>52</v>
      </c>
      <c r="O2329">
        <f>STANDARDIZE(N2329,$N$8,$N$9)</f>
        <v>0.29462628885383407</v>
      </c>
      <c r="P2329">
        <f>ABS($J$3-O2329)</f>
        <v>0.82199251263072437</v>
      </c>
      <c r="Q2329">
        <f>ABS($J$4-O2329)</f>
        <v>1.8941566595403649</v>
      </c>
      <c r="R2329">
        <f>ABS($J$5-O2329)</f>
        <v>0.44673506121235024</v>
      </c>
      <c r="S2329">
        <f>ABS($J$6-O2329)</f>
        <v>0.14295521958795204</v>
      </c>
      <c r="T2329">
        <f>MIN(P2329:S2329)</f>
        <v>0.14295521958795204</v>
      </c>
      <c r="U2329">
        <f>MATCH(T2329,P2329:S2329, 0)</f>
        <v>4</v>
      </c>
    </row>
    <row r="2330" spans="1:21" x14ac:dyDescent="0.35">
      <c r="A2330">
        <v>2</v>
      </c>
      <c r="B2330">
        <v>2319</v>
      </c>
      <c r="C2330" t="s">
        <v>264</v>
      </c>
      <c r="D2330" t="s">
        <v>265</v>
      </c>
      <c r="E2330" t="s">
        <v>34</v>
      </c>
      <c r="F2330" t="s">
        <v>35</v>
      </c>
      <c r="G2330" t="s">
        <v>36</v>
      </c>
      <c r="H2330" t="s">
        <v>37</v>
      </c>
      <c r="I2330" s="1">
        <v>41888</v>
      </c>
      <c r="J2330">
        <v>2014</v>
      </c>
      <c r="K2330" t="s">
        <v>38</v>
      </c>
      <c r="L2330" t="s">
        <v>13</v>
      </c>
      <c r="M2330" s="1">
        <v>42150</v>
      </c>
      <c r="N2330">
        <v>351</v>
      </c>
      <c r="O2330">
        <f>STANDARDIZE(N2330,$N$8,$N$9)</f>
        <v>5.6375776209535431</v>
      </c>
      <c r="P2330">
        <f>ABS($J$3-O2330)</f>
        <v>6.1649438447304332</v>
      </c>
      <c r="Q2330">
        <f>ABS($J$4-O2330)</f>
        <v>3.4487946725593441</v>
      </c>
      <c r="R2330">
        <f>ABS($J$5-O2330)</f>
        <v>5.789686393312059</v>
      </c>
      <c r="S2330">
        <f>ABS($J$6-O2330)</f>
        <v>5.1999961125117569</v>
      </c>
      <c r="T2330">
        <f>MIN(P2330:S2330)</f>
        <v>3.4487946725593441</v>
      </c>
      <c r="U2330">
        <f>MATCH(T2330,P2330:S2330, 0)</f>
        <v>2</v>
      </c>
    </row>
    <row r="2331" spans="1:21" x14ac:dyDescent="0.35">
      <c r="A2331">
        <v>1</v>
      </c>
      <c r="B2331">
        <v>2320</v>
      </c>
      <c r="C2331" t="s">
        <v>67</v>
      </c>
      <c r="D2331" t="s">
        <v>68</v>
      </c>
      <c r="E2331" t="s">
        <v>52</v>
      </c>
      <c r="F2331" t="s">
        <v>53</v>
      </c>
      <c r="G2331" t="s">
        <v>248</v>
      </c>
      <c r="H2331" t="s">
        <v>249</v>
      </c>
      <c r="I2331" s="1">
        <v>41889</v>
      </c>
      <c r="J2331">
        <v>2014</v>
      </c>
      <c r="K2331" t="s">
        <v>41</v>
      </c>
      <c r="L2331" t="s">
        <v>42</v>
      </c>
      <c r="M2331" s="1">
        <v>41841</v>
      </c>
      <c r="N2331">
        <v>12</v>
      </c>
      <c r="O2331">
        <f>STANDARDIZE(N2331,$N$8,$N$9)</f>
        <v>-0.42014980908592631</v>
      </c>
      <c r="P2331">
        <f>ABS($J$3-O2331)</f>
        <v>0.10721641469096405</v>
      </c>
      <c r="Q2331">
        <f>ABS($J$4-O2331)</f>
        <v>2.6089327574801251</v>
      </c>
      <c r="R2331">
        <f>ABS($J$5-O2331)</f>
        <v>0.26804103672741014</v>
      </c>
      <c r="S2331">
        <f>ABS($J$6-O2331)</f>
        <v>0.85773131752771237</v>
      </c>
      <c r="T2331">
        <f>MIN(P2331:S2331)</f>
        <v>0.10721641469096405</v>
      </c>
      <c r="U2331">
        <f>MATCH(T2331,P2331:S2331, 0)</f>
        <v>1</v>
      </c>
    </row>
    <row r="2332" spans="1:21" x14ac:dyDescent="0.35">
      <c r="A2332">
        <v>1</v>
      </c>
      <c r="B2332">
        <v>2321</v>
      </c>
      <c r="C2332" t="s">
        <v>30</v>
      </c>
      <c r="D2332" t="s">
        <v>31</v>
      </c>
      <c r="E2332" t="s">
        <v>131</v>
      </c>
      <c r="F2332" t="s">
        <v>132</v>
      </c>
      <c r="G2332" t="s">
        <v>133</v>
      </c>
      <c r="H2332" t="s">
        <v>134</v>
      </c>
      <c r="I2332" s="1">
        <v>41889</v>
      </c>
      <c r="J2332">
        <v>2014</v>
      </c>
      <c r="K2332" t="s">
        <v>166</v>
      </c>
      <c r="L2332" t="s">
        <v>167</v>
      </c>
      <c r="M2332" s="1">
        <v>41845</v>
      </c>
      <c r="N2332">
        <v>16</v>
      </c>
      <c r="O2332">
        <f>STANDARDIZE(N2332,$N$8,$N$9)</f>
        <v>-0.34867219929195026</v>
      </c>
      <c r="P2332">
        <f>ABS($J$3-O2332)</f>
        <v>0.17869402448494009</v>
      </c>
      <c r="Q2332">
        <f>ABS($J$4-O2332)</f>
        <v>2.5374551476861491</v>
      </c>
      <c r="R2332">
        <f>ABS($J$5-O2332)</f>
        <v>0.19656342693343409</v>
      </c>
      <c r="S2332">
        <f>ABS($J$6-O2332)</f>
        <v>0.78625370773373637</v>
      </c>
      <c r="T2332">
        <f>MIN(P2332:S2332)</f>
        <v>0.17869402448494009</v>
      </c>
      <c r="U2332">
        <f>MATCH(T2332,P2332:S2332, 0)</f>
        <v>1</v>
      </c>
    </row>
    <row r="2333" spans="1:21" x14ac:dyDescent="0.35">
      <c r="A2333">
        <v>3</v>
      </c>
      <c r="B2333">
        <v>2322</v>
      </c>
      <c r="C2333" t="s">
        <v>14</v>
      </c>
      <c r="D2333" t="s">
        <v>15</v>
      </c>
      <c r="E2333" t="s">
        <v>52</v>
      </c>
      <c r="F2333" t="s">
        <v>53</v>
      </c>
      <c r="G2333" t="s">
        <v>248</v>
      </c>
      <c r="H2333" t="s">
        <v>249</v>
      </c>
      <c r="I2333" s="1">
        <v>41889</v>
      </c>
      <c r="J2333">
        <v>2014</v>
      </c>
      <c r="K2333" t="s">
        <v>38</v>
      </c>
      <c r="L2333" t="s">
        <v>13</v>
      </c>
      <c r="M2333" s="1">
        <v>41846</v>
      </c>
      <c r="N2333">
        <v>17</v>
      </c>
      <c r="O2333">
        <f>STANDARDIZE(N2333,$N$8,$N$9)</f>
        <v>-0.33080279684345626</v>
      </c>
      <c r="P2333">
        <f>ABS($J$3-O2333)</f>
        <v>0.19656342693343409</v>
      </c>
      <c r="Q2333">
        <f>ABS($J$4-O2333)</f>
        <v>2.5195857452376553</v>
      </c>
      <c r="R2333">
        <f>ABS($J$5-O2333)</f>
        <v>0.17869402448494009</v>
      </c>
      <c r="S2333">
        <f>ABS($J$6-O2333)</f>
        <v>0.76838430528524237</v>
      </c>
      <c r="T2333">
        <f>MIN(P2333:S2333)</f>
        <v>0.17869402448494009</v>
      </c>
      <c r="U2333">
        <f>MATCH(T2333,P2333:S2333, 0)</f>
        <v>3</v>
      </c>
    </row>
    <row r="2334" spans="1:21" x14ac:dyDescent="0.35">
      <c r="A2334">
        <v>4</v>
      </c>
      <c r="B2334">
        <v>2323</v>
      </c>
      <c r="C2334" t="s">
        <v>14</v>
      </c>
      <c r="D2334" t="s">
        <v>15</v>
      </c>
      <c r="E2334" t="s">
        <v>43</v>
      </c>
      <c r="F2334" t="s">
        <v>35</v>
      </c>
      <c r="G2334" t="s">
        <v>127</v>
      </c>
      <c r="H2334" t="s">
        <v>128</v>
      </c>
      <c r="I2334" s="1">
        <v>41889</v>
      </c>
      <c r="J2334">
        <v>2014</v>
      </c>
      <c r="K2334" t="s">
        <v>20</v>
      </c>
      <c r="L2334" t="s">
        <v>21</v>
      </c>
      <c r="M2334" s="1">
        <v>41648</v>
      </c>
      <c r="N2334">
        <v>54</v>
      </c>
      <c r="O2334">
        <f>STANDARDIZE(N2334,$N$8,$N$9)</f>
        <v>0.33036509375082207</v>
      </c>
      <c r="P2334">
        <f>ABS($J$3-O2334)</f>
        <v>0.85773131752771237</v>
      </c>
      <c r="Q2334">
        <f>ABS($J$4-O2334)</f>
        <v>1.8584178546433769</v>
      </c>
      <c r="R2334">
        <f>ABS($J$5-O2334)</f>
        <v>0.48247386610933823</v>
      </c>
      <c r="S2334">
        <f>ABS($J$6-O2334)</f>
        <v>0.10721641469096405</v>
      </c>
      <c r="T2334">
        <f>MIN(P2334:S2334)</f>
        <v>0.10721641469096405</v>
      </c>
      <c r="U2334">
        <f>MATCH(T2334,P2334:S2334, 0)</f>
        <v>4</v>
      </c>
    </row>
    <row r="2335" spans="1:21" x14ac:dyDescent="0.35">
      <c r="A2335">
        <v>4</v>
      </c>
      <c r="B2335">
        <v>2324</v>
      </c>
      <c r="C2335" t="s">
        <v>14</v>
      </c>
      <c r="D2335" t="s">
        <v>15</v>
      </c>
      <c r="E2335" t="s">
        <v>34</v>
      </c>
      <c r="F2335" t="s">
        <v>35</v>
      </c>
      <c r="G2335" t="s">
        <v>139</v>
      </c>
      <c r="H2335" t="s">
        <v>140</v>
      </c>
      <c r="I2335" s="1">
        <v>41889</v>
      </c>
      <c r="J2335">
        <v>2014</v>
      </c>
      <c r="K2335" t="s">
        <v>233</v>
      </c>
      <c r="L2335" t="s">
        <v>234</v>
      </c>
      <c r="M2335" s="1">
        <v>41860</v>
      </c>
      <c r="N2335">
        <v>61</v>
      </c>
      <c r="O2335">
        <f>STANDARDIZE(N2335,$N$8,$N$9)</f>
        <v>0.45545091089028017</v>
      </c>
      <c r="P2335">
        <f>ABS($J$3-O2335)</f>
        <v>0.98281713466717058</v>
      </c>
      <c r="Q2335">
        <f>ABS($J$4-O2335)</f>
        <v>1.7333320375039187</v>
      </c>
      <c r="R2335">
        <f>ABS($J$5-O2335)</f>
        <v>0.60755968324879639</v>
      </c>
      <c r="S2335">
        <f>ABS($J$6-O2335)</f>
        <v>1.7869402448494054E-2</v>
      </c>
      <c r="T2335">
        <f>MIN(P2335:S2335)</f>
        <v>1.7869402448494054E-2</v>
      </c>
      <c r="U2335">
        <f>MATCH(T2335,P2335:S2335, 0)</f>
        <v>4</v>
      </c>
    </row>
    <row r="2336" spans="1:21" x14ac:dyDescent="0.35">
      <c r="A2336">
        <v>1</v>
      </c>
      <c r="B2336">
        <v>2325</v>
      </c>
      <c r="C2336" t="s">
        <v>30</v>
      </c>
      <c r="D2336" t="s">
        <v>31</v>
      </c>
      <c r="E2336" t="s">
        <v>149</v>
      </c>
      <c r="F2336" t="s">
        <v>150</v>
      </c>
      <c r="G2336" t="s">
        <v>215</v>
      </c>
      <c r="H2336" t="s">
        <v>216</v>
      </c>
      <c r="I2336" s="1">
        <v>41890</v>
      </c>
      <c r="J2336">
        <v>2014</v>
      </c>
      <c r="K2336" t="s">
        <v>38</v>
      </c>
      <c r="L2336" t="s">
        <v>13</v>
      </c>
      <c r="M2336" s="1">
        <v>41981</v>
      </c>
      <c r="N2336">
        <v>3</v>
      </c>
      <c r="O2336">
        <f>STANDARDIZE(N2336,$N$8,$N$9)</f>
        <v>-0.58097443112237235</v>
      </c>
      <c r="P2336">
        <f>ABS($J$3-O2336)</f>
        <v>5.3608207345481995E-2</v>
      </c>
      <c r="Q2336">
        <f>ABS($J$4-O2336)</f>
        <v>2.7697573795165713</v>
      </c>
      <c r="R2336">
        <f>ABS($J$5-O2336)</f>
        <v>0.42886565876385618</v>
      </c>
      <c r="S2336">
        <f>ABS($J$6-O2336)</f>
        <v>1.0185559395641586</v>
      </c>
      <c r="T2336">
        <f>MIN(P2336:S2336)</f>
        <v>5.3608207345481995E-2</v>
      </c>
      <c r="U2336">
        <f>MATCH(T2336,P2336:S2336, 0)</f>
        <v>1</v>
      </c>
    </row>
    <row r="2337" spans="1:21" x14ac:dyDescent="0.35">
      <c r="A2337">
        <v>1</v>
      </c>
      <c r="B2337">
        <v>2326</v>
      </c>
      <c r="C2337" t="s">
        <v>30</v>
      </c>
      <c r="D2337" t="s">
        <v>31</v>
      </c>
      <c r="E2337" t="s">
        <v>131</v>
      </c>
      <c r="F2337" t="s">
        <v>132</v>
      </c>
      <c r="G2337" t="s">
        <v>211</v>
      </c>
      <c r="H2337" t="s">
        <v>212</v>
      </c>
      <c r="I2337" s="1">
        <v>41890</v>
      </c>
      <c r="J2337">
        <v>2014</v>
      </c>
      <c r="K2337" t="s">
        <v>77</v>
      </c>
      <c r="L2337" t="s">
        <v>78</v>
      </c>
      <c r="M2337" s="1">
        <v>41865</v>
      </c>
      <c r="N2337">
        <v>5</v>
      </c>
      <c r="O2337">
        <f>STANDARDIZE(N2337,$N$8,$N$9)</f>
        <v>-0.54523562622538435</v>
      </c>
      <c r="P2337">
        <f>ABS($J$3-O2337)</f>
        <v>1.7869402448493998E-2</v>
      </c>
      <c r="Q2337">
        <f>ABS($J$4-O2337)</f>
        <v>2.7340185746195833</v>
      </c>
      <c r="R2337">
        <f>ABS($J$5-O2337)</f>
        <v>0.39312685386686819</v>
      </c>
      <c r="S2337">
        <f>ABS($J$6-O2337)</f>
        <v>0.98281713466717047</v>
      </c>
      <c r="T2337">
        <f>MIN(P2337:S2337)</f>
        <v>1.7869402448493998E-2</v>
      </c>
      <c r="U2337">
        <f>MATCH(T2337,P2337:S2337, 0)</f>
        <v>1</v>
      </c>
    </row>
    <row r="2338" spans="1:21" x14ac:dyDescent="0.35">
      <c r="A2338">
        <v>1</v>
      </c>
      <c r="B2338">
        <v>2327</v>
      </c>
      <c r="C2338" t="s">
        <v>119</v>
      </c>
      <c r="D2338" t="s">
        <v>120</v>
      </c>
      <c r="E2338" t="s">
        <v>73</v>
      </c>
      <c r="F2338" t="s">
        <v>74</v>
      </c>
      <c r="G2338" t="s">
        <v>75</v>
      </c>
      <c r="H2338" t="s">
        <v>76</v>
      </c>
      <c r="I2338" s="1">
        <v>41890</v>
      </c>
      <c r="J2338">
        <v>2014</v>
      </c>
      <c r="K2338" t="s">
        <v>77</v>
      </c>
      <c r="L2338" t="s">
        <v>78</v>
      </c>
      <c r="M2338" s="1">
        <v>41868</v>
      </c>
      <c r="N2338">
        <v>8</v>
      </c>
      <c r="O2338">
        <f>STANDARDIZE(N2338,$N$8,$N$9)</f>
        <v>-0.49162741887990236</v>
      </c>
      <c r="P2338">
        <f>ABS($J$3-O2338)</f>
        <v>3.5738804896987997E-2</v>
      </c>
      <c r="Q2338">
        <f>ABS($J$4-O2338)</f>
        <v>2.6804103672741011</v>
      </c>
      <c r="R2338">
        <f>ABS($J$5-O2338)</f>
        <v>0.33951864652138619</v>
      </c>
      <c r="S2338">
        <f>ABS($J$6-O2338)</f>
        <v>0.92920892732168847</v>
      </c>
      <c r="T2338">
        <f>MIN(P2338:S2338)</f>
        <v>3.5738804896987997E-2</v>
      </c>
      <c r="U2338">
        <f>MATCH(T2338,P2338:S2338, 0)</f>
        <v>1</v>
      </c>
    </row>
    <row r="2339" spans="1:21" x14ac:dyDescent="0.35">
      <c r="A2339">
        <v>3</v>
      </c>
      <c r="B2339">
        <v>2328</v>
      </c>
      <c r="C2339" t="s">
        <v>406</v>
      </c>
      <c r="D2339" t="s">
        <v>407</v>
      </c>
      <c r="E2339" t="s">
        <v>149</v>
      </c>
      <c r="F2339" t="s">
        <v>150</v>
      </c>
      <c r="G2339" t="s">
        <v>215</v>
      </c>
      <c r="H2339" t="s">
        <v>216</v>
      </c>
      <c r="I2339" s="1">
        <v>41891</v>
      </c>
      <c r="J2339">
        <v>2014</v>
      </c>
      <c r="K2339" t="s">
        <v>77</v>
      </c>
      <c r="L2339" t="s">
        <v>78</v>
      </c>
      <c r="M2339" s="1">
        <v>41911</v>
      </c>
      <c r="N2339">
        <v>20</v>
      </c>
      <c r="O2339">
        <f>STANDARDIZE(N2339,$N$8,$N$9)</f>
        <v>-0.27719458949797421</v>
      </c>
      <c r="P2339">
        <f>ABS($J$3-O2339)</f>
        <v>0.25017163427891614</v>
      </c>
      <c r="Q2339">
        <f>ABS($J$4-O2339)</f>
        <v>2.4659775378921731</v>
      </c>
      <c r="R2339">
        <f>ABS($J$5-O2339)</f>
        <v>0.12508581713945804</v>
      </c>
      <c r="S2339">
        <f>ABS($J$6-O2339)</f>
        <v>0.71477609793976038</v>
      </c>
      <c r="T2339">
        <f>MIN(P2339:S2339)</f>
        <v>0.12508581713945804</v>
      </c>
      <c r="U2339">
        <f>MATCH(T2339,P2339:S2339, 0)</f>
        <v>3</v>
      </c>
    </row>
    <row r="2340" spans="1:21" x14ac:dyDescent="0.35">
      <c r="A2340">
        <v>3</v>
      </c>
      <c r="B2340">
        <v>2329</v>
      </c>
      <c r="C2340" t="s">
        <v>32</v>
      </c>
      <c r="D2340" t="s">
        <v>33</v>
      </c>
      <c r="E2340" t="s">
        <v>90</v>
      </c>
      <c r="F2340" t="s">
        <v>91</v>
      </c>
      <c r="G2340" t="s">
        <v>92</v>
      </c>
      <c r="H2340" t="s">
        <v>93</v>
      </c>
      <c r="I2340" s="1">
        <v>41891</v>
      </c>
      <c r="J2340">
        <v>2014</v>
      </c>
      <c r="K2340" t="s">
        <v>69</v>
      </c>
      <c r="L2340" t="s">
        <v>70</v>
      </c>
      <c r="M2340" s="1">
        <v>41928</v>
      </c>
      <c r="N2340">
        <v>37</v>
      </c>
      <c r="O2340">
        <f>STANDARDIZE(N2340,$N$8,$N$9)</f>
        <v>2.6585252126423927E-2</v>
      </c>
      <c r="P2340">
        <f>ABS($J$3-O2340)</f>
        <v>0.55395147590331428</v>
      </c>
      <c r="Q2340">
        <f>ABS($J$4-O2340)</f>
        <v>2.1621976962677749</v>
      </c>
      <c r="R2340">
        <f>ABS($J$5-O2340)</f>
        <v>0.17869402448494009</v>
      </c>
      <c r="S2340">
        <f>ABS($J$6-O2340)</f>
        <v>0.41099625631536219</v>
      </c>
      <c r="T2340">
        <f>MIN(P2340:S2340)</f>
        <v>0.17869402448494009</v>
      </c>
      <c r="U2340">
        <f>MATCH(T2340,P2340:S2340, 0)</f>
        <v>3</v>
      </c>
    </row>
    <row r="2341" spans="1:21" x14ac:dyDescent="0.35">
      <c r="A2341">
        <v>4</v>
      </c>
      <c r="B2341">
        <v>2330</v>
      </c>
      <c r="C2341" t="s">
        <v>487</v>
      </c>
      <c r="D2341" t="s">
        <v>488</v>
      </c>
      <c r="E2341" t="s">
        <v>24</v>
      </c>
      <c r="F2341" t="s">
        <v>253</v>
      </c>
      <c r="G2341" t="s">
        <v>398</v>
      </c>
      <c r="H2341" t="s">
        <v>399</v>
      </c>
      <c r="I2341" s="1">
        <v>41891</v>
      </c>
      <c r="J2341">
        <v>2014</v>
      </c>
      <c r="K2341" t="s">
        <v>69</v>
      </c>
      <c r="L2341" t="s">
        <v>70</v>
      </c>
      <c r="M2341" s="1">
        <v>41935</v>
      </c>
      <c r="N2341">
        <v>44</v>
      </c>
      <c r="O2341">
        <f>STANDARDIZE(N2341,$N$8,$N$9)</f>
        <v>0.151671069265882</v>
      </c>
      <c r="P2341">
        <f>ABS($J$3-O2341)</f>
        <v>0.67903729304277238</v>
      </c>
      <c r="Q2341">
        <f>ABS($J$4-O2341)</f>
        <v>2.0371118791283171</v>
      </c>
      <c r="R2341">
        <f>ABS($J$5-O2341)</f>
        <v>0.30377984162439819</v>
      </c>
      <c r="S2341">
        <f>ABS($J$6-O2341)</f>
        <v>0.28591043917590409</v>
      </c>
      <c r="T2341">
        <f>MIN(P2341:S2341)</f>
        <v>0.28591043917590409</v>
      </c>
      <c r="U2341">
        <f>MATCH(T2341,P2341:S2341, 0)</f>
        <v>4</v>
      </c>
    </row>
    <row r="2342" spans="1:21" x14ac:dyDescent="0.35">
      <c r="A2342">
        <v>4</v>
      </c>
      <c r="B2342">
        <v>2331</v>
      </c>
      <c r="C2342" t="s">
        <v>14</v>
      </c>
      <c r="D2342" t="s">
        <v>15</v>
      </c>
      <c r="E2342" t="s">
        <v>24</v>
      </c>
      <c r="F2342" t="s">
        <v>253</v>
      </c>
      <c r="G2342" t="s">
        <v>398</v>
      </c>
      <c r="H2342" t="s">
        <v>399</v>
      </c>
      <c r="I2342" s="1">
        <v>41891</v>
      </c>
      <c r="J2342">
        <v>2014</v>
      </c>
      <c r="K2342" t="s">
        <v>20</v>
      </c>
      <c r="L2342" t="s">
        <v>21</v>
      </c>
      <c r="M2342" s="1">
        <v>41936</v>
      </c>
      <c r="N2342">
        <v>45</v>
      </c>
      <c r="O2342">
        <f>STANDARDIZE(N2342,$N$8,$N$9)</f>
        <v>0.169540471714376</v>
      </c>
      <c r="P2342">
        <f>ABS($J$3-O2342)</f>
        <v>0.69690669549126638</v>
      </c>
      <c r="Q2342">
        <f>ABS($J$4-O2342)</f>
        <v>2.0192424766798229</v>
      </c>
      <c r="R2342">
        <f>ABS($J$5-O2342)</f>
        <v>0.32164924407289219</v>
      </c>
      <c r="S2342">
        <f>ABS($J$6-O2342)</f>
        <v>0.26804103672741009</v>
      </c>
      <c r="T2342">
        <f>MIN(P2342:S2342)</f>
        <v>0.26804103672741009</v>
      </c>
      <c r="U2342">
        <f>MATCH(T2342,P2342:S2342, 0)</f>
        <v>4</v>
      </c>
    </row>
    <row r="2343" spans="1:21" x14ac:dyDescent="0.35">
      <c r="A2343">
        <v>4</v>
      </c>
      <c r="B2343">
        <v>2332</v>
      </c>
      <c r="C2343" t="s">
        <v>30</v>
      </c>
      <c r="D2343" t="s">
        <v>31</v>
      </c>
      <c r="E2343" t="s">
        <v>79</v>
      </c>
      <c r="F2343" t="s">
        <v>35</v>
      </c>
      <c r="G2343" t="s">
        <v>80</v>
      </c>
      <c r="H2343" t="s">
        <v>81</v>
      </c>
      <c r="I2343" s="1">
        <v>41891</v>
      </c>
      <c r="J2343">
        <v>2014</v>
      </c>
      <c r="K2343" t="s">
        <v>41</v>
      </c>
      <c r="L2343" t="s">
        <v>42</v>
      </c>
      <c r="M2343" s="1">
        <v>41969</v>
      </c>
      <c r="N2343">
        <v>78</v>
      </c>
      <c r="O2343">
        <f>STANDARDIZE(N2343,$N$8,$N$9)</f>
        <v>0.75923075251467831</v>
      </c>
      <c r="P2343">
        <f>ABS($J$3-O2343)</f>
        <v>1.2865969762915688</v>
      </c>
      <c r="Q2343">
        <f>ABS($J$4-O2343)</f>
        <v>1.4295521958795208</v>
      </c>
      <c r="R2343">
        <f>ABS($J$5-O2343)</f>
        <v>0.91133952487319447</v>
      </c>
      <c r="S2343">
        <f>ABS($J$6-O2343)</f>
        <v>0.32164924407289219</v>
      </c>
      <c r="T2343">
        <f>MIN(P2343:S2343)</f>
        <v>0.32164924407289219</v>
      </c>
      <c r="U2343">
        <f>MATCH(T2343,P2343:S2343, 0)</f>
        <v>4</v>
      </c>
    </row>
    <row r="2344" spans="1:21" x14ac:dyDescent="0.35">
      <c r="A2344">
        <v>3</v>
      </c>
      <c r="B2344">
        <v>2333</v>
      </c>
      <c r="C2344" t="s">
        <v>174</v>
      </c>
      <c r="D2344" t="s">
        <v>175</v>
      </c>
      <c r="E2344" t="s">
        <v>84</v>
      </c>
      <c r="F2344" t="s">
        <v>85</v>
      </c>
      <c r="G2344" t="s">
        <v>86</v>
      </c>
      <c r="H2344" t="s">
        <v>87</v>
      </c>
      <c r="I2344" s="1">
        <v>41892</v>
      </c>
      <c r="J2344">
        <v>2014</v>
      </c>
      <c r="K2344" t="s">
        <v>77</v>
      </c>
      <c r="L2344" t="s">
        <v>78</v>
      </c>
      <c r="M2344" s="1">
        <v>41893</v>
      </c>
      <c r="N2344">
        <v>31</v>
      </c>
      <c r="O2344">
        <f>STANDARDIZE(N2344,$N$8,$N$9)</f>
        <v>-8.0631162564540129E-2</v>
      </c>
      <c r="P2344">
        <f>ABS($J$3-O2344)</f>
        <v>0.44673506121235024</v>
      </c>
      <c r="Q2344">
        <f>ABS($J$4-O2344)</f>
        <v>2.2694141109587389</v>
      </c>
      <c r="R2344">
        <f>ABS($J$5-O2344)</f>
        <v>7.1477609793976035E-2</v>
      </c>
      <c r="S2344">
        <f>ABS($J$6-O2344)</f>
        <v>0.51821267100632629</v>
      </c>
      <c r="T2344">
        <f>MIN(P2344:S2344)</f>
        <v>7.1477609793976035E-2</v>
      </c>
      <c r="U2344">
        <f>MATCH(T2344,P2344:S2344, 0)</f>
        <v>3</v>
      </c>
    </row>
    <row r="2345" spans="1:21" x14ac:dyDescent="0.35">
      <c r="A2345">
        <v>4</v>
      </c>
      <c r="B2345">
        <v>2334</v>
      </c>
      <c r="C2345" t="s">
        <v>30</v>
      </c>
      <c r="D2345" t="s">
        <v>31</v>
      </c>
      <c r="E2345" t="s">
        <v>84</v>
      </c>
      <c r="F2345" t="s">
        <v>85</v>
      </c>
      <c r="G2345" t="s">
        <v>333</v>
      </c>
      <c r="H2345" t="s">
        <v>334</v>
      </c>
      <c r="I2345" s="1">
        <v>41892</v>
      </c>
      <c r="J2345">
        <v>2014</v>
      </c>
      <c r="K2345" t="s">
        <v>41</v>
      </c>
      <c r="L2345" t="s">
        <v>42</v>
      </c>
      <c r="M2345" s="1">
        <v>41894</v>
      </c>
      <c r="N2345">
        <v>61</v>
      </c>
      <c r="O2345">
        <f>STANDARDIZE(N2345,$N$8,$N$9)</f>
        <v>0.45545091089028017</v>
      </c>
      <c r="P2345">
        <f>ABS($J$3-O2345)</f>
        <v>0.98281713466717058</v>
      </c>
      <c r="Q2345">
        <f>ABS($J$4-O2345)</f>
        <v>1.7333320375039187</v>
      </c>
      <c r="R2345">
        <f>ABS($J$5-O2345)</f>
        <v>0.60755968324879639</v>
      </c>
      <c r="S2345">
        <f>ABS($J$6-O2345)</f>
        <v>1.7869402448494054E-2</v>
      </c>
      <c r="T2345">
        <f>MIN(P2345:S2345)</f>
        <v>1.7869402448494054E-2</v>
      </c>
      <c r="U2345">
        <f>MATCH(T2345,P2345:S2345, 0)</f>
        <v>4</v>
      </c>
    </row>
    <row r="2346" spans="1:21" x14ac:dyDescent="0.35">
      <c r="A2346">
        <v>4</v>
      </c>
      <c r="B2346">
        <v>2335</v>
      </c>
      <c r="C2346" t="s">
        <v>308</v>
      </c>
      <c r="D2346" t="s">
        <v>309</v>
      </c>
      <c r="E2346" t="s">
        <v>34</v>
      </c>
      <c r="F2346" t="s">
        <v>35</v>
      </c>
      <c r="G2346" t="s">
        <v>468</v>
      </c>
      <c r="H2346" t="s">
        <v>469</v>
      </c>
      <c r="I2346" s="1">
        <v>41892</v>
      </c>
      <c r="J2346">
        <v>2014</v>
      </c>
      <c r="K2346" t="s">
        <v>227</v>
      </c>
      <c r="L2346" t="s">
        <v>228</v>
      </c>
      <c r="M2346" s="1">
        <v>42017</v>
      </c>
      <c r="N2346">
        <v>96</v>
      </c>
      <c r="O2346">
        <f>STANDARDIZE(N2346,$N$8,$N$9)</f>
        <v>1.0808799965875704</v>
      </c>
      <c r="P2346">
        <f>ABS($J$3-O2346)</f>
        <v>1.6082462203644607</v>
      </c>
      <c r="Q2346">
        <f>ABS($J$4-O2346)</f>
        <v>1.1079029518066286</v>
      </c>
      <c r="R2346">
        <f>ABS($J$5-O2346)</f>
        <v>1.2329887689460866</v>
      </c>
      <c r="S2346">
        <f>ABS($J$6-O2346)</f>
        <v>0.64329848814578428</v>
      </c>
      <c r="T2346">
        <f>MIN(P2346:S2346)</f>
        <v>0.64329848814578428</v>
      </c>
      <c r="U2346">
        <f>MATCH(T2346,P2346:S2346, 0)</f>
        <v>4</v>
      </c>
    </row>
    <row r="2347" spans="1:21" x14ac:dyDescent="0.35">
      <c r="A2347">
        <v>1</v>
      </c>
      <c r="B2347">
        <v>2336</v>
      </c>
      <c r="C2347" t="s">
        <v>67</v>
      </c>
      <c r="D2347" t="s">
        <v>68</v>
      </c>
      <c r="E2347" t="s">
        <v>105</v>
      </c>
      <c r="F2347" t="s">
        <v>59</v>
      </c>
      <c r="G2347" t="s">
        <v>106</v>
      </c>
      <c r="H2347" t="s">
        <v>107</v>
      </c>
      <c r="I2347" s="1">
        <v>41893</v>
      </c>
      <c r="J2347">
        <v>2014</v>
      </c>
      <c r="K2347" t="s">
        <v>94</v>
      </c>
      <c r="L2347" t="s">
        <v>95</v>
      </c>
      <c r="M2347" s="1">
        <v>41923</v>
      </c>
      <c r="N2347">
        <v>1</v>
      </c>
      <c r="O2347">
        <f>STANDARDIZE(N2347,$N$8,$N$9)</f>
        <v>-0.61671323601936046</v>
      </c>
      <c r="P2347">
        <f>ABS($J$3-O2347)</f>
        <v>8.9347012242470103E-2</v>
      </c>
      <c r="Q2347">
        <f>ABS($J$4-O2347)</f>
        <v>2.8054961844135593</v>
      </c>
      <c r="R2347">
        <f>ABS($J$5-O2347)</f>
        <v>0.46460446366084429</v>
      </c>
      <c r="S2347">
        <f>ABS($J$6-O2347)</f>
        <v>1.0542947444611466</v>
      </c>
      <c r="T2347">
        <f>MIN(P2347:S2347)</f>
        <v>8.9347012242470103E-2</v>
      </c>
      <c r="U2347">
        <f>MATCH(T2347,P2347:S2347, 0)</f>
        <v>1</v>
      </c>
    </row>
    <row r="2348" spans="1:21" x14ac:dyDescent="0.35">
      <c r="A2348">
        <v>1</v>
      </c>
      <c r="B2348">
        <v>2337</v>
      </c>
      <c r="C2348" t="s">
        <v>14</v>
      </c>
      <c r="D2348" t="s">
        <v>15</v>
      </c>
      <c r="E2348" t="s">
        <v>79</v>
      </c>
      <c r="F2348" t="s">
        <v>35</v>
      </c>
      <c r="G2348" t="s">
        <v>80</v>
      </c>
      <c r="H2348" t="s">
        <v>81</v>
      </c>
      <c r="I2348" s="1">
        <v>41893</v>
      </c>
      <c r="J2348">
        <v>2014</v>
      </c>
      <c r="K2348" t="s">
        <v>77</v>
      </c>
      <c r="L2348" t="s">
        <v>78</v>
      </c>
      <c r="M2348" s="1">
        <v>41984</v>
      </c>
      <c r="N2348">
        <v>3</v>
      </c>
      <c r="O2348">
        <f>STANDARDIZE(N2348,$N$8,$N$9)</f>
        <v>-0.58097443112237235</v>
      </c>
      <c r="P2348">
        <f>ABS($J$3-O2348)</f>
        <v>5.3608207345481995E-2</v>
      </c>
      <c r="Q2348">
        <f>ABS($J$4-O2348)</f>
        <v>2.7697573795165713</v>
      </c>
      <c r="R2348">
        <f>ABS($J$5-O2348)</f>
        <v>0.42886565876385618</v>
      </c>
      <c r="S2348">
        <f>ABS($J$6-O2348)</f>
        <v>1.0185559395641586</v>
      </c>
      <c r="T2348">
        <f>MIN(P2348:S2348)</f>
        <v>5.3608207345481995E-2</v>
      </c>
      <c r="U2348">
        <f>MATCH(T2348,P2348:S2348, 0)</f>
        <v>1</v>
      </c>
    </row>
    <row r="2349" spans="1:21" x14ac:dyDescent="0.35">
      <c r="A2349">
        <v>1</v>
      </c>
      <c r="B2349">
        <v>2338</v>
      </c>
      <c r="C2349" t="s">
        <v>14</v>
      </c>
      <c r="D2349" t="s">
        <v>15</v>
      </c>
      <c r="E2349" t="s">
        <v>34</v>
      </c>
      <c r="F2349" t="s">
        <v>35</v>
      </c>
      <c r="G2349" t="s">
        <v>36</v>
      </c>
      <c r="H2349" t="s">
        <v>37</v>
      </c>
      <c r="I2349" s="1">
        <v>41893</v>
      </c>
      <c r="J2349">
        <v>2014</v>
      </c>
      <c r="K2349" t="s">
        <v>38</v>
      </c>
      <c r="L2349" t="s">
        <v>13</v>
      </c>
      <c r="M2349" s="1">
        <v>41960</v>
      </c>
      <c r="N2349">
        <v>8</v>
      </c>
      <c r="O2349">
        <f>STANDARDIZE(N2349,$N$8,$N$9)</f>
        <v>-0.49162741887990236</v>
      </c>
      <c r="P2349">
        <f>ABS($J$3-O2349)</f>
        <v>3.5738804896987997E-2</v>
      </c>
      <c r="Q2349">
        <f>ABS($J$4-O2349)</f>
        <v>2.6804103672741011</v>
      </c>
      <c r="R2349">
        <f>ABS($J$5-O2349)</f>
        <v>0.33951864652138619</v>
      </c>
      <c r="S2349">
        <f>ABS($J$6-O2349)</f>
        <v>0.92920892732168847</v>
      </c>
      <c r="T2349">
        <f>MIN(P2349:S2349)</f>
        <v>3.5738804896987997E-2</v>
      </c>
      <c r="U2349">
        <f>MATCH(T2349,P2349:S2349, 0)</f>
        <v>1</v>
      </c>
    </row>
    <row r="2350" spans="1:21" x14ac:dyDescent="0.35">
      <c r="A2350">
        <v>1</v>
      </c>
      <c r="B2350">
        <v>2339</v>
      </c>
      <c r="C2350" t="s">
        <v>14</v>
      </c>
      <c r="D2350" t="s">
        <v>15</v>
      </c>
      <c r="E2350" t="s">
        <v>43</v>
      </c>
      <c r="F2350" t="s">
        <v>35</v>
      </c>
      <c r="G2350" t="s">
        <v>127</v>
      </c>
      <c r="H2350" t="s">
        <v>128</v>
      </c>
      <c r="I2350" s="1">
        <v>41893</v>
      </c>
      <c r="J2350">
        <v>2014</v>
      </c>
      <c r="K2350" t="s">
        <v>69</v>
      </c>
      <c r="L2350" t="s">
        <v>70</v>
      </c>
      <c r="M2350" s="1">
        <v>41968</v>
      </c>
      <c r="N2350">
        <v>16</v>
      </c>
      <c r="O2350">
        <f>STANDARDIZE(N2350,$N$8,$N$9)</f>
        <v>-0.34867219929195026</v>
      </c>
      <c r="P2350">
        <f>ABS($J$3-O2350)</f>
        <v>0.17869402448494009</v>
      </c>
      <c r="Q2350">
        <f>ABS($J$4-O2350)</f>
        <v>2.5374551476861491</v>
      </c>
      <c r="R2350">
        <f>ABS($J$5-O2350)</f>
        <v>0.19656342693343409</v>
      </c>
      <c r="S2350">
        <f>ABS($J$6-O2350)</f>
        <v>0.78625370773373637</v>
      </c>
      <c r="T2350">
        <f>MIN(P2350:S2350)</f>
        <v>0.17869402448494009</v>
      </c>
      <c r="U2350">
        <f>MATCH(T2350,P2350:S2350, 0)</f>
        <v>1</v>
      </c>
    </row>
    <row r="2351" spans="1:21" x14ac:dyDescent="0.35">
      <c r="A2351">
        <v>2</v>
      </c>
      <c r="B2351">
        <v>2340</v>
      </c>
      <c r="C2351" t="s">
        <v>14</v>
      </c>
      <c r="D2351" t="s">
        <v>15</v>
      </c>
      <c r="E2351" t="s">
        <v>24</v>
      </c>
      <c r="F2351" t="s">
        <v>25</v>
      </c>
      <c r="G2351" t="s">
        <v>26</v>
      </c>
      <c r="H2351" t="s">
        <v>27</v>
      </c>
      <c r="I2351" s="1">
        <v>41893</v>
      </c>
      <c r="J2351">
        <v>2014</v>
      </c>
      <c r="K2351" t="s">
        <v>41</v>
      </c>
      <c r="L2351" t="s">
        <v>42</v>
      </c>
      <c r="M2351" s="1">
        <v>42137</v>
      </c>
      <c r="N2351">
        <v>185</v>
      </c>
      <c r="O2351">
        <f>STANDARDIZE(N2351,$N$8,$N$9)</f>
        <v>2.6712568145035376</v>
      </c>
      <c r="P2351">
        <f>ABS($J$3-O2351)</f>
        <v>3.1986230382804282</v>
      </c>
      <c r="Q2351">
        <f>ABS($J$4-O2351)</f>
        <v>0.48247386610933862</v>
      </c>
      <c r="R2351">
        <f>ABS($J$5-O2351)</f>
        <v>2.823365586862054</v>
      </c>
      <c r="S2351">
        <f>ABS($J$6-O2351)</f>
        <v>2.2336753060617514</v>
      </c>
      <c r="T2351">
        <f>MIN(P2351:S2351)</f>
        <v>0.48247386610933862</v>
      </c>
      <c r="U2351">
        <f>MATCH(T2351,P2351:S2351, 0)</f>
        <v>2</v>
      </c>
    </row>
    <row r="2352" spans="1:21" x14ac:dyDescent="0.35">
      <c r="A2352">
        <v>1</v>
      </c>
      <c r="B2352">
        <v>2341</v>
      </c>
      <c r="C2352" t="s">
        <v>229</v>
      </c>
      <c r="D2352" t="s">
        <v>230</v>
      </c>
      <c r="E2352" t="s">
        <v>73</v>
      </c>
      <c r="F2352" t="s">
        <v>74</v>
      </c>
      <c r="G2352" t="s">
        <v>75</v>
      </c>
      <c r="H2352" t="s">
        <v>76</v>
      </c>
      <c r="I2352" s="1">
        <v>41894</v>
      </c>
      <c r="J2352">
        <v>2014</v>
      </c>
      <c r="K2352" t="s">
        <v>77</v>
      </c>
      <c r="L2352" t="s">
        <v>78</v>
      </c>
      <c r="M2352" s="1">
        <v>41985</v>
      </c>
      <c r="N2352">
        <v>3</v>
      </c>
      <c r="O2352">
        <f>STANDARDIZE(N2352,$N$8,$N$9)</f>
        <v>-0.58097443112237235</v>
      </c>
      <c r="P2352">
        <f>ABS($J$3-O2352)</f>
        <v>5.3608207345481995E-2</v>
      </c>
      <c r="Q2352">
        <f>ABS($J$4-O2352)</f>
        <v>2.7697573795165713</v>
      </c>
      <c r="R2352">
        <f>ABS($J$5-O2352)</f>
        <v>0.42886565876385618</v>
      </c>
      <c r="S2352">
        <f>ABS($J$6-O2352)</f>
        <v>1.0185559395641586</v>
      </c>
      <c r="T2352">
        <f>MIN(P2352:S2352)</f>
        <v>5.3608207345481995E-2</v>
      </c>
      <c r="U2352">
        <f>MATCH(T2352,P2352:S2352, 0)</f>
        <v>1</v>
      </c>
    </row>
    <row r="2353" spans="1:21" x14ac:dyDescent="0.35">
      <c r="A2353">
        <v>1</v>
      </c>
      <c r="B2353">
        <v>2342</v>
      </c>
      <c r="C2353" t="s">
        <v>552</v>
      </c>
      <c r="D2353" t="s">
        <v>553</v>
      </c>
      <c r="E2353" t="s">
        <v>219</v>
      </c>
      <c r="F2353" t="s">
        <v>220</v>
      </c>
      <c r="G2353" t="s">
        <v>221</v>
      </c>
      <c r="H2353" t="s">
        <v>222</v>
      </c>
      <c r="I2353" s="1">
        <v>41894</v>
      </c>
      <c r="J2353">
        <v>2014</v>
      </c>
      <c r="K2353" t="s">
        <v>202</v>
      </c>
      <c r="L2353" t="s">
        <v>203</v>
      </c>
      <c r="M2353" s="1">
        <v>41992</v>
      </c>
      <c r="N2353">
        <v>10</v>
      </c>
      <c r="O2353">
        <f>STANDARDIZE(N2353,$N$8,$N$9)</f>
        <v>-0.4558886139829143</v>
      </c>
      <c r="P2353">
        <f>ABS($J$3-O2353)</f>
        <v>7.1477609793976049E-2</v>
      </c>
      <c r="Q2353">
        <f>ABS($J$4-O2353)</f>
        <v>2.6446715623771131</v>
      </c>
      <c r="R2353">
        <f>ABS($J$5-O2353)</f>
        <v>0.30377984162439814</v>
      </c>
      <c r="S2353">
        <f>ABS($J$6-O2353)</f>
        <v>0.89347012242470036</v>
      </c>
      <c r="T2353">
        <f>MIN(P2353:S2353)</f>
        <v>7.1477609793976049E-2</v>
      </c>
      <c r="U2353">
        <f>MATCH(T2353,P2353:S2353, 0)</f>
        <v>1</v>
      </c>
    </row>
    <row r="2354" spans="1:21" x14ac:dyDescent="0.35">
      <c r="A2354">
        <v>1</v>
      </c>
      <c r="B2354">
        <v>2343</v>
      </c>
      <c r="C2354" t="s">
        <v>237</v>
      </c>
      <c r="D2354" t="s">
        <v>238</v>
      </c>
      <c r="E2354" t="s">
        <v>73</v>
      </c>
      <c r="F2354" t="s">
        <v>74</v>
      </c>
      <c r="G2354" t="s">
        <v>114</v>
      </c>
      <c r="H2354" t="s">
        <v>115</v>
      </c>
      <c r="I2354" s="1">
        <v>41894</v>
      </c>
      <c r="J2354">
        <v>2014</v>
      </c>
      <c r="K2354" t="s">
        <v>368</v>
      </c>
      <c r="L2354" t="s">
        <v>369</v>
      </c>
      <c r="M2354" s="1">
        <v>41992</v>
      </c>
      <c r="N2354">
        <v>10</v>
      </c>
      <c r="O2354">
        <f>STANDARDIZE(N2354,$N$8,$N$9)</f>
        <v>-0.4558886139829143</v>
      </c>
      <c r="P2354">
        <f>ABS($J$3-O2354)</f>
        <v>7.1477609793976049E-2</v>
      </c>
      <c r="Q2354">
        <f>ABS($J$4-O2354)</f>
        <v>2.6446715623771131</v>
      </c>
      <c r="R2354">
        <f>ABS($J$5-O2354)</f>
        <v>0.30377984162439814</v>
      </c>
      <c r="S2354">
        <f>ABS($J$6-O2354)</f>
        <v>0.89347012242470036</v>
      </c>
      <c r="T2354">
        <f>MIN(P2354:S2354)</f>
        <v>7.1477609793976049E-2</v>
      </c>
      <c r="U2354">
        <f>MATCH(T2354,P2354:S2354, 0)</f>
        <v>1</v>
      </c>
    </row>
    <row r="2355" spans="1:21" x14ac:dyDescent="0.35">
      <c r="A2355">
        <v>3</v>
      </c>
      <c r="B2355">
        <v>2344</v>
      </c>
      <c r="C2355" t="s">
        <v>119</v>
      </c>
      <c r="D2355" t="s">
        <v>120</v>
      </c>
      <c r="E2355" t="s">
        <v>73</v>
      </c>
      <c r="F2355" t="s">
        <v>74</v>
      </c>
      <c r="G2355" t="s">
        <v>114</v>
      </c>
      <c r="H2355" t="s">
        <v>115</v>
      </c>
      <c r="I2355" s="1">
        <v>41894</v>
      </c>
      <c r="J2355">
        <v>2014</v>
      </c>
      <c r="K2355" t="s">
        <v>77</v>
      </c>
      <c r="L2355" t="s">
        <v>78</v>
      </c>
      <c r="M2355" s="1">
        <v>41999</v>
      </c>
      <c r="N2355">
        <v>17</v>
      </c>
      <c r="O2355">
        <f>STANDARDIZE(N2355,$N$8,$N$9)</f>
        <v>-0.33080279684345626</v>
      </c>
      <c r="P2355">
        <f>ABS($J$3-O2355)</f>
        <v>0.19656342693343409</v>
      </c>
      <c r="Q2355">
        <f>ABS($J$4-O2355)</f>
        <v>2.5195857452376553</v>
      </c>
      <c r="R2355">
        <f>ABS($J$5-O2355)</f>
        <v>0.17869402448494009</v>
      </c>
      <c r="S2355">
        <f>ABS($J$6-O2355)</f>
        <v>0.76838430528524237</v>
      </c>
      <c r="T2355">
        <f>MIN(P2355:S2355)</f>
        <v>0.17869402448494009</v>
      </c>
      <c r="U2355">
        <f>MATCH(T2355,P2355:S2355, 0)</f>
        <v>3</v>
      </c>
    </row>
    <row r="2356" spans="1:21" x14ac:dyDescent="0.35">
      <c r="A2356">
        <v>3</v>
      </c>
      <c r="B2356">
        <v>2345</v>
      </c>
      <c r="C2356" t="s">
        <v>135</v>
      </c>
      <c r="D2356" t="s">
        <v>136</v>
      </c>
      <c r="E2356" t="s">
        <v>73</v>
      </c>
      <c r="F2356" t="s">
        <v>74</v>
      </c>
      <c r="G2356" t="s">
        <v>114</v>
      </c>
      <c r="H2356" t="s">
        <v>115</v>
      </c>
      <c r="I2356" s="1">
        <v>41894</v>
      </c>
      <c r="J2356">
        <v>2014</v>
      </c>
      <c r="K2356" t="s">
        <v>77</v>
      </c>
      <c r="L2356" t="s">
        <v>78</v>
      </c>
      <c r="M2356" s="1">
        <v>42367</v>
      </c>
      <c r="N2356">
        <v>20</v>
      </c>
      <c r="O2356">
        <f>STANDARDIZE(N2356,$N$8,$N$9)</f>
        <v>-0.27719458949797421</v>
      </c>
      <c r="P2356">
        <f>ABS($J$3-O2356)</f>
        <v>0.25017163427891614</v>
      </c>
      <c r="Q2356">
        <f>ABS($J$4-O2356)</f>
        <v>2.4659775378921731</v>
      </c>
      <c r="R2356">
        <f>ABS($J$5-O2356)</f>
        <v>0.12508581713945804</v>
      </c>
      <c r="S2356">
        <f>ABS($J$6-O2356)</f>
        <v>0.71477609793976038</v>
      </c>
      <c r="T2356">
        <f>MIN(P2356:S2356)</f>
        <v>0.12508581713945804</v>
      </c>
      <c r="U2356">
        <f>MATCH(T2356,P2356:S2356, 0)</f>
        <v>3</v>
      </c>
    </row>
    <row r="2357" spans="1:21" x14ac:dyDescent="0.35">
      <c r="A2357">
        <v>3</v>
      </c>
      <c r="B2357">
        <v>2346</v>
      </c>
      <c r="C2357" t="s">
        <v>82</v>
      </c>
      <c r="D2357" t="s">
        <v>83</v>
      </c>
      <c r="E2357" t="s">
        <v>84</v>
      </c>
      <c r="F2357" t="s">
        <v>85</v>
      </c>
      <c r="G2357" t="s">
        <v>86</v>
      </c>
      <c r="H2357" t="s">
        <v>87</v>
      </c>
      <c r="I2357" s="1">
        <v>41894</v>
      </c>
      <c r="J2357">
        <v>2014</v>
      </c>
      <c r="K2357" t="s">
        <v>77</v>
      </c>
      <c r="L2357" t="s">
        <v>78</v>
      </c>
      <c r="M2357" s="1">
        <v>42367</v>
      </c>
      <c r="N2357">
        <v>20</v>
      </c>
      <c r="O2357">
        <f>STANDARDIZE(N2357,$N$8,$N$9)</f>
        <v>-0.27719458949797421</v>
      </c>
      <c r="P2357">
        <f>ABS($J$3-O2357)</f>
        <v>0.25017163427891614</v>
      </c>
      <c r="Q2357">
        <f>ABS($J$4-O2357)</f>
        <v>2.4659775378921731</v>
      </c>
      <c r="R2357">
        <f>ABS($J$5-O2357)</f>
        <v>0.12508581713945804</v>
      </c>
      <c r="S2357">
        <f>ABS($J$6-O2357)</f>
        <v>0.71477609793976038</v>
      </c>
      <c r="T2357">
        <f>MIN(P2357:S2357)</f>
        <v>0.12508581713945804</v>
      </c>
      <c r="U2357">
        <f>MATCH(T2357,P2357:S2357, 0)</f>
        <v>3</v>
      </c>
    </row>
    <row r="2358" spans="1:21" x14ac:dyDescent="0.35">
      <c r="A2358">
        <v>3</v>
      </c>
      <c r="B2358">
        <v>2347</v>
      </c>
      <c r="C2358" t="s">
        <v>14</v>
      </c>
      <c r="D2358" t="s">
        <v>15</v>
      </c>
      <c r="E2358" t="s">
        <v>52</v>
      </c>
      <c r="F2358" t="s">
        <v>53</v>
      </c>
      <c r="G2358" t="s">
        <v>54</v>
      </c>
      <c r="H2358" t="s">
        <v>55</v>
      </c>
      <c r="I2358" s="1">
        <v>41894</v>
      </c>
      <c r="J2358">
        <v>2014</v>
      </c>
      <c r="K2358" t="s">
        <v>41</v>
      </c>
      <c r="L2358" t="s">
        <v>42</v>
      </c>
      <c r="M2358" s="1">
        <v>42248</v>
      </c>
      <c r="N2358">
        <v>31</v>
      </c>
      <c r="O2358">
        <f>STANDARDIZE(N2358,$N$8,$N$9)</f>
        <v>-8.0631162564540129E-2</v>
      </c>
      <c r="P2358">
        <f>ABS($J$3-O2358)</f>
        <v>0.44673506121235024</v>
      </c>
      <c r="Q2358">
        <f>ABS($J$4-O2358)</f>
        <v>2.2694141109587389</v>
      </c>
      <c r="R2358">
        <f>ABS($J$5-O2358)</f>
        <v>7.1477609793976035E-2</v>
      </c>
      <c r="S2358">
        <f>ABS($J$6-O2358)</f>
        <v>0.51821267100632629</v>
      </c>
      <c r="T2358">
        <f>MIN(P2358:S2358)</f>
        <v>7.1477609793976035E-2</v>
      </c>
      <c r="U2358">
        <f>MATCH(T2358,P2358:S2358, 0)</f>
        <v>3</v>
      </c>
    </row>
    <row r="2359" spans="1:21" x14ac:dyDescent="0.35">
      <c r="A2359">
        <v>4</v>
      </c>
      <c r="B2359">
        <v>2348</v>
      </c>
      <c r="C2359" t="s">
        <v>157</v>
      </c>
      <c r="D2359" t="s">
        <v>158</v>
      </c>
      <c r="E2359" t="s">
        <v>84</v>
      </c>
      <c r="F2359" t="s">
        <v>85</v>
      </c>
      <c r="G2359" t="s">
        <v>86</v>
      </c>
      <c r="H2359" t="s">
        <v>87</v>
      </c>
      <c r="I2359" s="1">
        <v>41894</v>
      </c>
      <c r="J2359">
        <v>2014</v>
      </c>
      <c r="K2359" t="s">
        <v>41</v>
      </c>
      <c r="L2359" t="s">
        <v>42</v>
      </c>
      <c r="M2359" s="1">
        <v>42032</v>
      </c>
      <c r="N2359">
        <v>50</v>
      </c>
      <c r="O2359">
        <f>STANDARDIZE(N2359,$N$8,$N$9)</f>
        <v>0.25888748395684602</v>
      </c>
      <c r="P2359">
        <f>ABS($J$3-O2359)</f>
        <v>0.78625370773373637</v>
      </c>
      <c r="Q2359">
        <f>ABS($J$4-O2359)</f>
        <v>1.9298954644373529</v>
      </c>
      <c r="R2359">
        <f>ABS($J$5-O2359)</f>
        <v>0.41099625631536219</v>
      </c>
      <c r="S2359">
        <f>ABS($J$6-O2359)</f>
        <v>0.17869402448494009</v>
      </c>
      <c r="T2359">
        <f>MIN(P2359:S2359)</f>
        <v>0.17869402448494009</v>
      </c>
      <c r="U2359">
        <f>MATCH(T2359,P2359:S2359, 0)</f>
        <v>4</v>
      </c>
    </row>
    <row r="2360" spans="1:21" x14ac:dyDescent="0.35">
      <c r="A2360">
        <v>1</v>
      </c>
      <c r="B2360">
        <v>2349</v>
      </c>
      <c r="C2360" t="s">
        <v>14</v>
      </c>
      <c r="D2360" t="s">
        <v>15</v>
      </c>
      <c r="E2360" t="s">
        <v>79</v>
      </c>
      <c r="F2360" t="s">
        <v>35</v>
      </c>
      <c r="G2360" t="s">
        <v>80</v>
      </c>
      <c r="H2360" t="s">
        <v>81</v>
      </c>
      <c r="I2360" s="1">
        <v>41895</v>
      </c>
      <c r="J2360">
        <v>2014</v>
      </c>
      <c r="K2360" t="s">
        <v>176</v>
      </c>
      <c r="L2360" t="s">
        <v>177</v>
      </c>
      <c r="M2360" s="1">
        <v>41898</v>
      </c>
      <c r="N2360">
        <v>3</v>
      </c>
      <c r="O2360">
        <f>STANDARDIZE(N2360,$N$8,$N$9)</f>
        <v>-0.58097443112237235</v>
      </c>
      <c r="P2360">
        <f>ABS($J$3-O2360)</f>
        <v>5.3608207345481995E-2</v>
      </c>
      <c r="Q2360">
        <f>ABS($J$4-O2360)</f>
        <v>2.7697573795165713</v>
      </c>
      <c r="R2360">
        <f>ABS($J$5-O2360)</f>
        <v>0.42886565876385618</v>
      </c>
      <c r="S2360">
        <f>ABS($J$6-O2360)</f>
        <v>1.0185559395641586</v>
      </c>
      <c r="T2360">
        <f>MIN(P2360:S2360)</f>
        <v>5.3608207345481995E-2</v>
      </c>
      <c r="U2360">
        <f>MATCH(T2360,P2360:S2360, 0)</f>
        <v>1</v>
      </c>
    </row>
    <row r="2361" spans="1:21" x14ac:dyDescent="0.35">
      <c r="A2361">
        <v>3</v>
      </c>
      <c r="B2361">
        <v>2350</v>
      </c>
      <c r="C2361" t="s">
        <v>14</v>
      </c>
      <c r="D2361" t="s">
        <v>15</v>
      </c>
      <c r="E2361" t="s">
        <v>196</v>
      </c>
      <c r="F2361" t="s">
        <v>197</v>
      </c>
      <c r="G2361" t="s">
        <v>198</v>
      </c>
      <c r="H2361" t="s">
        <v>199</v>
      </c>
      <c r="I2361" s="1">
        <v>41895</v>
      </c>
      <c r="J2361">
        <v>2014</v>
      </c>
      <c r="K2361" t="s">
        <v>77</v>
      </c>
      <c r="L2361" t="s">
        <v>78</v>
      </c>
      <c r="M2361" s="1">
        <v>41708</v>
      </c>
      <c r="N2361">
        <v>20</v>
      </c>
      <c r="O2361">
        <f>STANDARDIZE(N2361,$N$8,$N$9)</f>
        <v>-0.27719458949797421</v>
      </c>
      <c r="P2361">
        <f>ABS($J$3-O2361)</f>
        <v>0.25017163427891614</v>
      </c>
      <c r="Q2361">
        <f>ABS($J$4-O2361)</f>
        <v>2.4659775378921731</v>
      </c>
      <c r="R2361">
        <f>ABS($J$5-O2361)</f>
        <v>0.12508581713945804</v>
      </c>
      <c r="S2361">
        <f>ABS($J$6-O2361)</f>
        <v>0.71477609793976038</v>
      </c>
      <c r="T2361">
        <f>MIN(P2361:S2361)</f>
        <v>0.12508581713945804</v>
      </c>
      <c r="U2361">
        <f>MATCH(T2361,P2361:S2361, 0)</f>
        <v>3</v>
      </c>
    </row>
    <row r="2362" spans="1:21" x14ac:dyDescent="0.35">
      <c r="A2362">
        <v>3</v>
      </c>
      <c r="B2362">
        <v>2351</v>
      </c>
      <c r="C2362" t="s">
        <v>67</v>
      </c>
      <c r="D2362" t="s">
        <v>68</v>
      </c>
      <c r="E2362" t="s">
        <v>196</v>
      </c>
      <c r="F2362" t="s">
        <v>197</v>
      </c>
      <c r="G2362" t="s">
        <v>198</v>
      </c>
      <c r="H2362" t="s">
        <v>199</v>
      </c>
      <c r="I2362" s="1">
        <v>41895</v>
      </c>
      <c r="J2362">
        <v>2014</v>
      </c>
      <c r="K2362" t="s">
        <v>77</v>
      </c>
      <c r="L2362" t="s">
        <v>78</v>
      </c>
      <c r="M2362" s="1">
        <v>41926</v>
      </c>
      <c r="N2362">
        <v>31</v>
      </c>
      <c r="O2362">
        <f>STANDARDIZE(N2362,$N$8,$N$9)</f>
        <v>-8.0631162564540129E-2</v>
      </c>
      <c r="P2362">
        <f>ABS($J$3-O2362)</f>
        <v>0.44673506121235024</v>
      </c>
      <c r="Q2362">
        <f>ABS($J$4-O2362)</f>
        <v>2.2694141109587389</v>
      </c>
      <c r="R2362">
        <f>ABS($J$5-O2362)</f>
        <v>7.1477609793976035E-2</v>
      </c>
      <c r="S2362">
        <f>ABS($J$6-O2362)</f>
        <v>0.51821267100632629</v>
      </c>
      <c r="T2362">
        <f>MIN(P2362:S2362)</f>
        <v>7.1477609793976035E-2</v>
      </c>
      <c r="U2362">
        <f>MATCH(T2362,P2362:S2362, 0)</f>
        <v>3</v>
      </c>
    </row>
    <row r="2363" spans="1:21" x14ac:dyDescent="0.35">
      <c r="A2363">
        <v>4</v>
      </c>
      <c r="B2363">
        <v>2352</v>
      </c>
      <c r="C2363" t="s">
        <v>229</v>
      </c>
      <c r="D2363" t="s">
        <v>230</v>
      </c>
      <c r="E2363" t="s">
        <v>73</v>
      </c>
      <c r="F2363" t="s">
        <v>74</v>
      </c>
      <c r="G2363" t="s">
        <v>75</v>
      </c>
      <c r="H2363" t="s">
        <v>76</v>
      </c>
      <c r="I2363" s="1">
        <v>41895</v>
      </c>
      <c r="J2363">
        <v>2014</v>
      </c>
      <c r="K2363" t="s">
        <v>77</v>
      </c>
      <c r="L2363" t="s">
        <v>78</v>
      </c>
      <c r="M2363" s="1">
        <v>41940</v>
      </c>
      <c r="N2363">
        <v>45</v>
      </c>
      <c r="O2363">
        <f>STANDARDIZE(N2363,$N$8,$N$9)</f>
        <v>0.169540471714376</v>
      </c>
      <c r="P2363">
        <f>ABS($J$3-O2363)</f>
        <v>0.69690669549126638</v>
      </c>
      <c r="Q2363">
        <f>ABS($J$4-O2363)</f>
        <v>2.0192424766798229</v>
      </c>
      <c r="R2363">
        <f>ABS($J$5-O2363)</f>
        <v>0.32164924407289219</v>
      </c>
      <c r="S2363">
        <f>ABS($J$6-O2363)</f>
        <v>0.26804103672741009</v>
      </c>
      <c r="T2363">
        <f>MIN(P2363:S2363)</f>
        <v>0.26804103672741009</v>
      </c>
      <c r="U2363">
        <f>MATCH(T2363,P2363:S2363, 0)</f>
        <v>4</v>
      </c>
    </row>
    <row r="2364" spans="1:21" x14ac:dyDescent="0.35">
      <c r="A2364">
        <v>1</v>
      </c>
      <c r="B2364">
        <v>2353</v>
      </c>
      <c r="C2364" t="s">
        <v>554</v>
      </c>
      <c r="D2364" t="s">
        <v>555</v>
      </c>
      <c r="E2364" t="s">
        <v>121</v>
      </c>
      <c r="F2364" t="s">
        <v>122</v>
      </c>
      <c r="G2364" t="s">
        <v>123</v>
      </c>
      <c r="H2364" t="s">
        <v>124</v>
      </c>
      <c r="I2364" s="1">
        <v>41896</v>
      </c>
      <c r="J2364">
        <v>2014</v>
      </c>
      <c r="K2364" t="s">
        <v>125</v>
      </c>
      <c r="L2364" t="s">
        <v>126</v>
      </c>
      <c r="M2364" s="1">
        <v>41898</v>
      </c>
      <c r="N2364">
        <v>2</v>
      </c>
      <c r="O2364">
        <f>STANDARDIZE(N2364,$N$8,$N$9)</f>
        <v>-0.59884383357086635</v>
      </c>
      <c r="P2364">
        <f>ABS($J$3-O2364)</f>
        <v>7.1477609793975994E-2</v>
      </c>
      <c r="Q2364">
        <f>ABS($J$4-O2364)</f>
        <v>2.7876267819650655</v>
      </c>
      <c r="R2364">
        <f>ABS($J$5-O2364)</f>
        <v>0.44673506121235018</v>
      </c>
      <c r="S2364">
        <f>ABS($J$6-O2364)</f>
        <v>1.0364253420126524</v>
      </c>
      <c r="T2364">
        <f>MIN(P2364:S2364)</f>
        <v>7.1477609793975994E-2</v>
      </c>
      <c r="U2364">
        <f>MATCH(T2364,P2364:S2364, 0)</f>
        <v>1</v>
      </c>
    </row>
    <row r="2365" spans="1:21" x14ac:dyDescent="0.35">
      <c r="A2365">
        <v>1</v>
      </c>
      <c r="B2365">
        <v>2354</v>
      </c>
      <c r="C2365" t="s">
        <v>82</v>
      </c>
      <c r="D2365" t="s">
        <v>83</v>
      </c>
      <c r="E2365" t="s">
        <v>73</v>
      </c>
      <c r="F2365" t="s">
        <v>74</v>
      </c>
      <c r="G2365" t="s">
        <v>75</v>
      </c>
      <c r="H2365" t="s">
        <v>76</v>
      </c>
      <c r="I2365" s="1">
        <v>41896</v>
      </c>
      <c r="J2365">
        <v>2014</v>
      </c>
      <c r="K2365" t="s">
        <v>77</v>
      </c>
      <c r="L2365" t="s">
        <v>78</v>
      </c>
      <c r="M2365" s="1">
        <v>41901</v>
      </c>
      <c r="N2365">
        <v>5</v>
      </c>
      <c r="O2365">
        <f>STANDARDIZE(N2365,$N$8,$N$9)</f>
        <v>-0.54523562622538435</v>
      </c>
      <c r="P2365">
        <f>ABS($J$3-O2365)</f>
        <v>1.7869402448493998E-2</v>
      </c>
      <c r="Q2365">
        <f>ABS($J$4-O2365)</f>
        <v>2.7340185746195833</v>
      </c>
      <c r="R2365">
        <f>ABS($J$5-O2365)</f>
        <v>0.39312685386686819</v>
      </c>
      <c r="S2365">
        <f>ABS($J$6-O2365)</f>
        <v>0.98281713466717047</v>
      </c>
      <c r="T2365">
        <f>MIN(P2365:S2365)</f>
        <v>1.7869402448493998E-2</v>
      </c>
      <c r="U2365">
        <f>MATCH(T2365,P2365:S2365, 0)</f>
        <v>1</v>
      </c>
    </row>
    <row r="2366" spans="1:21" x14ac:dyDescent="0.35">
      <c r="A2366">
        <v>3</v>
      </c>
      <c r="B2366">
        <v>2355</v>
      </c>
      <c r="C2366" t="s">
        <v>67</v>
      </c>
      <c r="D2366" t="s">
        <v>68</v>
      </c>
      <c r="E2366" t="s">
        <v>149</v>
      </c>
      <c r="F2366" t="s">
        <v>150</v>
      </c>
      <c r="G2366" t="s">
        <v>215</v>
      </c>
      <c r="H2366" t="s">
        <v>216</v>
      </c>
      <c r="I2366" s="1">
        <v>41896</v>
      </c>
      <c r="J2366">
        <v>2014</v>
      </c>
      <c r="K2366" t="s">
        <v>77</v>
      </c>
      <c r="L2366" t="s">
        <v>78</v>
      </c>
      <c r="M2366" s="1">
        <v>41927</v>
      </c>
      <c r="N2366">
        <v>31</v>
      </c>
      <c r="O2366">
        <f>STANDARDIZE(N2366,$N$8,$N$9)</f>
        <v>-8.0631162564540129E-2</v>
      </c>
      <c r="P2366">
        <f>ABS($J$3-O2366)</f>
        <v>0.44673506121235024</v>
      </c>
      <c r="Q2366">
        <f>ABS($J$4-O2366)</f>
        <v>2.2694141109587389</v>
      </c>
      <c r="R2366">
        <f>ABS($J$5-O2366)</f>
        <v>7.1477609793976035E-2</v>
      </c>
      <c r="S2366">
        <f>ABS($J$6-O2366)</f>
        <v>0.51821267100632629</v>
      </c>
      <c r="T2366">
        <f>MIN(P2366:S2366)</f>
        <v>7.1477609793976035E-2</v>
      </c>
      <c r="U2366">
        <f>MATCH(T2366,P2366:S2366, 0)</f>
        <v>3</v>
      </c>
    </row>
    <row r="2367" spans="1:21" x14ac:dyDescent="0.35">
      <c r="A2367">
        <v>4</v>
      </c>
      <c r="B2367">
        <v>2356</v>
      </c>
      <c r="C2367" t="s">
        <v>286</v>
      </c>
      <c r="D2367" t="s">
        <v>287</v>
      </c>
      <c r="E2367" t="s">
        <v>84</v>
      </c>
      <c r="F2367" t="s">
        <v>85</v>
      </c>
      <c r="G2367" t="s">
        <v>86</v>
      </c>
      <c r="H2367" t="s">
        <v>87</v>
      </c>
      <c r="I2367" s="1">
        <v>41896</v>
      </c>
      <c r="J2367">
        <v>2014</v>
      </c>
      <c r="K2367" t="s">
        <v>41</v>
      </c>
      <c r="L2367" t="s">
        <v>42</v>
      </c>
      <c r="M2367" s="1">
        <v>41996</v>
      </c>
      <c r="N2367">
        <v>100</v>
      </c>
      <c r="O2367">
        <f>STANDARDIZE(N2367,$N$8,$N$9)</f>
        <v>1.1523576063815466</v>
      </c>
      <c r="P2367">
        <f>ABS($J$3-O2367)</f>
        <v>1.679723830158437</v>
      </c>
      <c r="Q2367">
        <f>ABS($J$4-O2367)</f>
        <v>1.0364253420126524</v>
      </c>
      <c r="R2367">
        <f>ABS($J$5-O2367)</f>
        <v>1.3044663787400628</v>
      </c>
      <c r="S2367">
        <f>ABS($J$6-O2367)</f>
        <v>0.71477609793976049</v>
      </c>
      <c r="T2367">
        <f>MIN(P2367:S2367)</f>
        <v>0.71477609793976049</v>
      </c>
      <c r="U2367">
        <f>MATCH(T2367,P2367:S2367, 0)</f>
        <v>4</v>
      </c>
    </row>
    <row r="2368" spans="1:21" x14ac:dyDescent="0.35">
      <c r="A2368">
        <v>1</v>
      </c>
      <c r="B2368">
        <v>2357</v>
      </c>
      <c r="C2368" t="s">
        <v>206</v>
      </c>
      <c r="D2368" t="s">
        <v>207</v>
      </c>
      <c r="E2368" t="s">
        <v>131</v>
      </c>
      <c r="F2368" t="s">
        <v>132</v>
      </c>
      <c r="G2368" t="s">
        <v>211</v>
      </c>
      <c r="H2368" t="s">
        <v>212</v>
      </c>
      <c r="I2368" s="1">
        <v>41897</v>
      </c>
      <c r="J2368">
        <v>2014</v>
      </c>
      <c r="K2368" t="s">
        <v>41</v>
      </c>
      <c r="L2368" t="s">
        <v>42</v>
      </c>
      <c r="M2368" s="1">
        <v>41907</v>
      </c>
      <c r="N2368">
        <v>10</v>
      </c>
      <c r="O2368">
        <f>STANDARDIZE(N2368,$N$8,$N$9)</f>
        <v>-0.4558886139829143</v>
      </c>
      <c r="P2368">
        <f>ABS($J$3-O2368)</f>
        <v>7.1477609793976049E-2</v>
      </c>
      <c r="Q2368">
        <f>ABS($J$4-O2368)</f>
        <v>2.6446715623771131</v>
      </c>
      <c r="R2368">
        <f>ABS($J$5-O2368)</f>
        <v>0.30377984162439814</v>
      </c>
      <c r="S2368">
        <f>ABS($J$6-O2368)</f>
        <v>0.89347012242470036</v>
      </c>
      <c r="T2368">
        <f>MIN(P2368:S2368)</f>
        <v>7.1477609793976049E-2</v>
      </c>
      <c r="U2368">
        <f>MATCH(T2368,P2368:S2368, 0)</f>
        <v>1</v>
      </c>
    </row>
    <row r="2369" spans="1:21" x14ac:dyDescent="0.35">
      <c r="A2369">
        <v>3</v>
      </c>
      <c r="B2369">
        <v>2358</v>
      </c>
      <c r="C2369" t="s">
        <v>82</v>
      </c>
      <c r="D2369" t="s">
        <v>83</v>
      </c>
      <c r="E2369" t="s">
        <v>52</v>
      </c>
      <c r="F2369" t="s">
        <v>53</v>
      </c>
      <c r="G2369" t="s">
        <v>248</v>
      </c>
      <c r="H2369" t="s">
        <v>249</v>
      </c>
      <c r="I2369" s="1">
        <v>41897</v>
      </c>
      <c r="J2369">
        <v>2014</v>
      </c>
      <c r="K2369" t="s">
        <v>77</v>
      </c>
      <c r="L2369" t="s">
        <v>78</v>
      </c>
      <c r="M2369" s="1">
        <v>41680</v>
      </c>
      <c r="N2369">
        <v>17</v>
      </c>
      <c r="O2369">
        <f>STANDARDIZE(N2369,$N$8,$N$9)</f>
        <v>-0.33080279684345626</v>
      </c>
      <c r="P2369">
        <f>ABS($J$3-O2369)</f>
        <v>0.19656342693343409</v>
      </c>
      <c r="Q2369">
        <f>ABS($J$4-O2369)</f>
        <v>2.5195857452376553</v>
      </c>
      <c r="R2369">
        <f>ABS($J$5-O2369)</f>
        <v>0.17869402448494009</v>
      </c>
      <c r="S2369">
        <f>ABS($J$6-O2369)</f>
        <v>0.76838430528524237</v>
      </c>
      <c r="T2369">
        <f>MIN(P2369:S2369)</f>
        <v>0.17869402448494009</v>
      </c>
      <c r="U2369">
        <f>MATCH(T2369,P2369:S2369, 0)</f>
        <v>3</v>
      </c>
    </row>
    <row r="2370" spans="1:21" x14ac:dyDescent="0.35">
      <c r="A2370">
        <v>3</v>
      </c>
      <c r="B2370">
        <v>2359</v>
      </c>
      <c r="C2370" t="s">
        <v>62</v>
      </c>
      <c r="D2370" t="s">
        <v>63</v>
      </c>
      <c r="E2370" t="s">
        <v>105</v>
      </c>
      <c r="F2370" t="s">
        <v>59</v>
      </c>
      <c r="G2370" t="s">
        <v>106</v>
      </c>
      <c r="H2370" t="s">
        <v>107</v>
      </c>
      <c r="I2370" s="1">
        <v>41897</v>
      </c>
      <c r="J2370">
        <v>2014</v>
      </c>
      <c r="K2370" t="s">
        <v>77</v>
      </c>
      <c r="L2370" t="s">
        <v>78</v>
      </c>
      <c r="M2370" s="1">
        <v>41708</v>
      </c>
      <c r="N2370">
        <v>18</v>
      </c>
      <c r="O2370">
        <f>STANDARDIZE(N2370,$N$8,$N$9)</f>
        <v>-0.31293339439496226</v>
      </c>
      <c r="P2370">
        <f>ABS($J$3-O2370)</f>
        <v>0.21443282938192809</v>
      </c>
      <c r="Q2370">
        <f>ABS($J$4-O2370)</f>
        <v>2.5017163427891611</v>
      </c>
      <c r="R2370">
        <f>ABS($J$5-O2370)</f>
        <v>0.1608246220364461</v>
      </c>
      <c r="S2370">
        <f>ABS($J$6-O2370)</f>
        <v>0.75051490283674838</v>
      </c>
      <c r="T2370">
        <f>MIN(P2370:S2370)</f>
        <v>0.1608246220364461</v>
      </c>
      <c r="U2370">
        <f>MATCH(T2370,P2370:S2370, 0)</f>
        <v>3</v>
      </c>
    </row>
    <row r="2371" spans="1:21" x14ac:dyDescent="0.35">
      <c r="A2371">
        <v>3</v>
      </c>
      <c r="B2371">
        <v>2360</v>
      </c>
      <c r="C2371" t="s">
        <v>119</v>
      </c>
      <c r="D2371" t="s">
        <v>120</v>
      </c>
      <c r="E2371" t="s">
        <v>73</v>
      </c>
      <c r="F2371" t="s">
        <v>74</v>
      </c>
      <c r="G2371" t="s">
        <v>114</v>
      </c>
      <c r="H2371" t="s">
        <v>115</v>
      </c>
      <c r="I2371" s="1">
        <v>41897</v>
      </c>
      <c r="J2371">
        <v>2014</v>
      </c>
      <c r="K2371" t="s">
        <v>77</v>
      </c>
      <c r="L2371" t="s">
        <v>78</v>
      </c>
      <c r="M2371" s="1">
        <v>41861</v>
      </c>
      <c r="N2371">
        <v>23</v>
      </c>
      <c r="O2371">
        <f>STANDARDIZE(N2371,$N$8,$N$9)</f>
        <v>-0.22358638215249221</v>
      </c>
      <c r="P2371">
        <f>ABS($J$3-O2371)</f>
        <v>0.30377984162439814</v>
      </c>
      <c r="Q2371">
        <f>ABS($J$4-O2371)</f>
        <v>2.4123693305466913</v>
      </c>
      <c r="R2371">
        <f>ABS($J$5-O2371)</f>
        <v>7.1477609793976049E-2</v>
      </c>
      <c r="S2371">
        <f>ABS($J$6-O2371)</f>
        <v>0.66116789059427838</v>
      </c>
      <c r="T2371">
        <f>MIN(P2371:S2371)</f>
        <v>7.1477609793976049E-2</v>
      </c>
      <c r="U2371">
        <f>MATCH(T2371,P2371:S2371, 0)</f>
        <v>3</v>
      </c>
    </row>
    <row r="2372" spans="1:21" x14ac:dyDescent="0.35">
      <c r="A2372">
        <v>3</v>
      </c>
      <c r="B2372">
        <v>2361</v>
      </c>
      <c r="C2372" t="s">
        <v>30</v>
      </c>
      <c r="D2372" t="s">
        <v>31</v>
      </c>
      <c r="E2372" t="s">
        <v>131</v>
      </c>
      <c r="F2372" t="s">
        <v>132</v>
      </c>
      <c r="G2372" t="s">
        <v>133</v>
      </c>
      <c r="H2372" t="s">
        <v>134</v>
      </c>
      <c r="I2372" s="1">
        <v>41897</v>
      </c>
      <c r="J2372">
        <v>2014</v>
      </c>
      <c r="K2372" t="s">
        <v>77</v>
      </c>
      <c r="L2372" t="s">
        <v>78</v>
      </c>
      <c r="M2372" s="1">
        <v>41927</v>
      </c>
      <c r="N2372">
        <v>30</v>
      </c>
      <c r="O2372">
        <f>STANDARDIZE(N2372,$N$8,$N$9)</f>
        <v>-9.8500565013034141E-2</v>
      </c>
      <c r="P2372">
        <f>ABS($J$3-O2372)</f>
        <v>0.42886565876385618</v>
      </c>
      <c r="Q2372">
        <f>ABS($J$4-O2372)</f>
        <v>2.2872835134072331</v>
      </c>
      <c r="R2372">
        <f>ABS($J$5-O2372)</f>
        <v>5.3608207345482023E-2</v>
      </c>
      <c r="S2372">
        <f>ABS($J$6-O2372)</f>
        <v>0.53608207345482028</v>
      </c>
      <c r="T2372">
        <f>MIN(P2372:S2372)</f>
        <v>5.3608207345482023E-2</v>
      </c>
      <c r="U2372">
        <f>MATCH(T2372,P2372:S2372, 0)</f>
        <v>3</v>
      </c>
    </row>
    <row r="2373" spans="1:21" x14ac:dyDescent="0.35">
      <c r="A2373">
        <v>1</v>
      </c>
      <c r="B2373">
        <v>2362</v>
      </c>
      <c r="C2373" t="s">
        <v>266</v>
      </c>
      <c r="D2373" t="s">
        <v>267</v>
      </c>
      <c r="E2373" t="s">
        <v>96</v>
      </c>
      <c r="F2373" t="s">
        <v>97</v>
      </c>
      <c r="G2373" t="s">
        <v>505</v>
      </c>
      <c r="H2373" t="s">
        <v>506</v>
      </c>
      <c r="I2373" s="1">
        <v>41898</v>
      </c>
      <c r="J2373">
        <v>2014</v>
      </c>
      <c r="K2373" t="s">
        <v>166</v>
      </c>
      <c r="L2373" t="s">
        <v>167</v>
      </c>
      <c r="M2373" s="1">
        <v>41907</v>
      </c>
      <c r="N2373">
        <v>9</v>
      </c>
      <c r="O2373">
        <f>STANDARDIZE(N2373,$N$8,$N$9)</f>
        <v>-0.4737580164314083</v>
      </c>
      <c r="P2373">
        <f>ABS($J$3-O2373)</f>
        <v>5.3608207345482051E-2</v>
      </c>
      <c r="Q2373">
        <f>ABS($J$4-O2373)</f>
        <v>2.6625409648256073</v>
      </c>
      <c r="R2373">
        <f>ABS($J$5-O2373)</f>
        <v>0.32164924407289214</v>
      </c>
      <c r="S2373">
        <f>ABS($J$6-O2373)</f>
        <v>0.91133952487319436</v>
      </c>
      <c r="T2373">
        <f>MIN(P2373:S2373)</f>
        <v>5.3608207345482051E-2</v>
      </c>
      <c r="U2373">
        <f>MATCH(T2373,P2373:S2373, 0)</f>
        <v>1</v>
      </c>
    </row>
    <row r="2374" spans="1:21" x14ac:dyDescent="0.35">
      <c r="A2374">
        <v>3</v>
      </c>
      <c r="B2374">
        <v>2363</v>
      </c>
      <c r="C2374" t="s">
        <v>556</v>
      </c>
      <c r="D2374" t="s">
        <v>557</v>
      </c>
      <c r="E2374" t="s">
        <v>105</v>
      </c>
      <c r="F2374" t="s">
        <v>59</v>
      </c>
      <c r="G2374" t="s">
        <v>106</v>
      </c>
      <c r="H2374" t="s">
        <v>107</v>
      </c>
      <c r="I2374" s="1">
        <v>41898</v>
      </c>
      <c r="J2374">
        <v>2014</v>
      </c>
      <c r="K2374" t="s">
        <v>77</v>
      </c>
      <c r="L2374" t="s">
        <v>78</v>
      </c>
      <c r="M2374" s="1">
        <v>41892</v>
      </c>
      <c r="N2374">
        <v>23</v>
      </c>
      <c r="O2374">
        <f>STANDARDIZE(N2374,$N$8,$N$9)</f>
        <v>-0.22358638215249221</v>
      </c>
      <c r="P2374">
        <f>ABS($J$3-O2374)</f>
        <v>0.30377984162439814</v>
      </c>
      <c r="Q2374">
        <f>ABS($J$4-O2374)</f>
        <v>2.4123693305466913</v>
      </c>
      <c r="R2374">
        <f>ABS($J$5-O2374)</f>
        <v>7.1477609793976049E-2</v>
      </c>
      <c r="S2374">
        <f>ABS($J$6-O2374)</f>
        <v>0.66116789059427838</v>
      </c>
      <c r="T2374">
        <f>MIN(P2374:S2374)</f>
        <v>7.1477609793976049E-2</v>
      </c>
      <c r="U2374">
        <f>MATCH(T2374,P2374:S2374, 0)</f>
        <v>3</v>
      </c>
    </row>
    <row r="2375" spans="1:21" x14ac:dyDescent="0.35">
      <c r="A2375">
        <v>2</v>
      </c>
      <c r="B2375">
        <v>2364</v>
      </c>
      <c r="C2375" t="s">
        <v>178</v>
      </c>
      <c r="D2375" t="s">
        <v>179</v>
      </c>
      <c r="E2375" t="s">
        <v>16</v>
      </c>
      <c r="F2375" t="s">
        <v>17</v>
      </c>
      <c r="G2375" t="s">
        <v>344</v>
      </c>
      <c r="H2375" t="s">
        <v>345</v>
      </c>
      <c r="I2375" s="1">
        <v>41898</v>
      </c>
      <c r="J2375">
        <v>2014</v>
      </c>
      <c r="K2375" t="s">
        <v>69</v>
      </c>
      <c r="L2375" t="s">
        <v>70</v>
      </c>
      <c r="M2375" s="1">
        <v>42037</v>
      </c>
      <c r="N2375">
        <v>139</v>
      </c>
      <c r="O2375">
        <f>STANDARDIZE(N2375,$N$8,$N$9)</f>
        <v>1.849264301872813</v>
      </c>
      <c r="P2375">
        <f>ABS($J$3-O2375)</f>
        <v>2.3766305256497033</v>
      </c>
      <c r="Q2375">
        <f>ABS($J$4-O2375)</f>
        <v>0.33951864652138597</v>
      </c>
      <c r="R2375">
        <f>ABS($J$5-O2375)</f>
        <v>2.0013730742313292</v>
      </c>
      <c r="S2375">
        <f>ABS($J$6-O2375)</f>
        <v>1.411682793431027</v>
      </c>
      <c r="T2375">
        <f>MIN(P2375:S2375)</f>
        <v>0.33951864652138597</v>
      </c>
      <c r="U2375">
        <f>MATCH(T2375,P2375:S2375, 0)</f>
        <v>2</v>
      </c>
    </row>
    <row r="2376" spans="1:21" x14ac:dyDescent="0.35">
      <c r="A2376">
        <v>1</v>
      </c>
      <c r="B2376">
        <v>2365</v>
      </c>
      <c r="C2376" t="s">
        <v>206</v>
      </c>
      <c r="D2376" t="s">
        <v>207</v>
      </c>
      <c r="E2376" t="s">
        <v>121</v>
      </c>
      <c r="F2376" t="s">
        <v>122</v>
      </c>
      <c r="G2376" t="s">
        <v>123</v>
      </c>
      <c r="H2376" t="s">
        <v>124</v>
      </c>
      <c r="I2376" s="1">
        <v>41899</v>
      </c>
      <c r="J2376">
        <v>2014</v>
      </c>
      <c r="K2376" t="s">
        <v>125</v>
      </c>
      <c r="L2376" t="s">
        <v>126</v>
      </c>
      <c r="M2376" s="1">
        <v>41901</v>
      </c>
      <c r="N2376">
        <v>2</v>
      </c>
      <c r="O2376">
        <f>STANDARDIZE(N2376,$N$8,$N$9)</f>
        <v>-0.59884383357086635</v>
      </c>
      <c r="P2376">
        <f>ABS($J$3-O2376)</f>
        <v>7.1477609793975994E-2</v>
      </c>
      <c r="Q2376">
        <f>ABS($J$4-O2376)</f>
        <v>2.7876267819650655</v>
      </c>
      <c r="R2376">
        <f>ABS($J$5-O2376)</f>
        <v>0.44673506121235018</v>
      </c>
      <c r="S2376">
        <f>ABS($J$6-O2376)</f>
        <v>1.0364253420126524</v>
      </c>
      <c r="T2376">
        <f>MIN(P2376:S2376)</f>
        <v>7.1477609793975994E-2</v>
      </c>
      <c r="U2376">
        <f>MATCH(T2376,P2376:S2376, 0)</f>
        <v>1</v>
      </c>
    </row>
    <row r="2377" spans="1:21" x14ac:dyDescent="0.35">
      <c r="A2377">
        <v>1</v>
      </c>
      <c r="B2377">
        <v>2366</v>
      </c>
      <c r="C2377" t="s">
        <v>178</v>
      </c>
      <c r="D2377" t="s">
        <v>179</v>
      </c>
      <c r="E2377" t="s">
        <v>73</v>
      </c>
      <c r="F2377" t="s">
        <v>74</v>
      </c>
      <c r="G2377" t="s">
        <v>75</v>
      </c>
      <c r="H2377" t="s">
        <v>76</v>
      </c>
      <c r="I2377" s="1">
        <v>41899</v>
      </c>
      <c r="J2377">
        <v>2014</v>
      </c>
      <c r="K2377" t="s">
        <v>166</v>
      </c>
      <c r="L2377" t="s">
        <v>167</v>
      </c>
      <c r="M2377" s="1">
        <v>41905</v>
      </c>
      <c r="N2377">
        <v>6</v>
      </c>
      <c r="O2377">
        <f>STANDARDIZE(N2377,$N$8,$N$9)</f>
        <v>-0.52736622377689035</v>
      </c>
      <c r="P2377">
        <f>ABS($J$3-O2377)</f>
        <v>0</v>
      </c>
      <c r="Q2377">
        <f>ABS($J$4-O2377)</f>
        <v>2.7161491721710895</v>
      </c>
      <c r="R2377">
        <f>ABS($J$5-O2377)</f>
        <v>0.37525745141837419</v>
      </c>
      <c r="S2377">
        <f>ABS($J$6-O2377)</f>
        <v>0.96494773221867647</v>
      </c>
      <c r="T2377">
        <f>MIN(P2377:S2377)</f>
        <v>0</v>
      </c>
      <c r="U2377">
        <f>MATCH(T2377,P2377:S2377, 0)</f>
        <v>1</v>
      </c>
    </row>
    <row r="2378" spans="1:21" x14ac:dyDescent="0.35">
      <c r="A2378">
        <v>3</v>
      </c>
      <c r="B2378">
        <v>2367</v>
      </c>
      <c r="C2378" t="s">
        <v>157</v>
      </c>
      <c r="D2378" t="s">
        <v>158</v>
      </c>
      <c r="E2378" t="s">
        <v>24</v>
      </c>
      <c r="F2378" t="s">
        <v>25</v>
      </c>
      <c r="G2378" t="s">
        <v>26</v>
      </c>
      <c r="H2378" t="s">
        <v>27</v>
      </c>
      <c r="I2378" s="1">
        <v>41899</v>
      </c>
      <c r="J2378">
        <v>2014</v>
      </c>
      <c r="K2378" t="s">
        <v>41</v>
      </c>
      <c r="L2378" t="s">
        <v>42</v>
      </c>
      <c r="M2378" s="1">
        <v>41932</v>
      </c>
      <c r="N2378">
        <v>33</v>
      </c>
      <c r="O2378">
        <f>STANDARDIZE(N2378,$N$8,$N$9)</f>
        <v>-4.4892357667552112E-2</v>
      </c>
      <c r="P2378">
        <f>ABS($J$3-O2378)</f>
        <v>0.48247386610933823</v>
      </c>
      <c r="Q2378">
        <f>ABS($J$4-O2378)</f>
        <v>2.2336753060617509</v>
      </c>
      <c r="R2378">
        <f>ABS($J$5-O2378)</f>
        <v>0.10721641469096405</v>
      </c>
      <c r="S2378">
        <f>ABS($J$6-O2378)</f>
        <v>0.48247386610933823</v>
      </c>
      <c r="T2378">
        <f>MIN(P2378:S2378)</f>
        <v>0.10721641469096405</v>
      </c>
      <c r="U2378">
        <f>MATCH(T2378,P2378:S2378, 0)</f>
        <v>3</v>
      </c>
    </row>
    <row r="2379" spans="1:21" x14ac:dyDescent="0.35">
      <c r="A2379">
        <v>4</v>
      </c>
      <c r="B2379">
        <v>2368</v>
      </c>
      <c r="C2379" t="s">
        <v>30</v>
      </c>
      <c r="D2379" t="s">
        <v>31</v>
      </c>
      <c r="E2379" t="s">
        <v>52</v>
      </c>
      <c r="F2379" t="s">
        <v>53</v>
      </c>
      <c r="G2379" t="s">
        <v>248</v>
      </c>
      <c r="H2379" t="s">
        <v>249</v>
      </c>
      <c r="I2379" s="1">
        <v>41899</v>
      </c>
      <c r="J2379">
        <v>2014</v>
      </c>
      <c r="K2379" t="s">
        <v>41</v>
      </c>
      <c r="L2379" t="s">
        <v>42</v>
      </c>
      <c r="M2379" s="1">
        <v>41770</v>
      </c>
      <c r="N2379">
        <v>49</v>
      </c>
      <c r="O2379">
        <f>STANDARDIZE(N2379,$N$8,$N$9)</f>
        <v>0.24101808150835205</v>
      </c>
      <c r="P2379">
        <f>ABS($J$3-O2379)</f>
        <v>0.76838430528524237</v>
      </c>
      <c r="Q2379">
        <f>ABS($J$4-O2379)</f>
        <v>1.9477648668858469</v>
      </c>
      <c r="R2379">
        <f>ABS($J$5-O2379)</f>
        <v>0.39312685386686819</v>
      </c>
      <c r="S2379">
        <f>ABS($J$6-O2379)</f>
        <v>0.19656342693343407</v>
      </c>
      <c r="T2379">
        <f>MIN(P2379:S2379)</f>
        <v>0.19656342693343407</v>
      </c>
      <c r="U2379">
        <f>MATCH(T2379,P2379:S2379, 0)</f>
        <v>4</v>
      </c>
    </row>
    <row r="2380" spans="1:21" x14ac:dyDescent="0.35">
      <c r="A2380">
        <v>4</v>
      </c>
      <c r="B2380">
        <v>2369</v>
      </c>
      <c r="C2380" t="s">
        <v>14</v>
      </c>
      <c r="D2380" t="s">
        <v>15</v>
      </c>
      <c r="E2380" t="s">
        <v>34</v>
      </c>
      <c r="F2380" t="s">
        <v>35</v>
      </c>
      <c r="G2380" t="s">
        <v>36</v>
      </c>
      <c r="H2380" t="s">
        <v>37</v>
      </c>
      <c r="I2380" s="1">
        <v>41899</v>
      </c>
      <c r="J2380">
        <v>2014</v>
      </c>
      <c r="K2380" t="s">
        <v>77</v>
      </c>
      <c r="L2380" t="s">
        <v>78</v>
      </c>
      <c r="M2380" s="1">
        <v>41923</v>
      </c>
      <c r="N2380">
        <v>54</v>
      </c>
      <c r="O2380">
        <f>STANDARDIZE(N2380,$N$8,$N$9)</f>
        <v>0.33036509375082207</v>
      </c>
      <c r="P2380">
        <f>ABS($J$3-O2380)</f>
        <v>0.85773131752771237</v>
      </c>
      <c r="Q2380">
        <f>ABS($J$4-O2380)</f>
        <v>1.8584178546433769</v>
      </c>
      <c r="R2380">
        <f>ABS($J$5-O2380)</f>
        <v>0.48247386610933823</v>
      </c>
      <c r="S2380">
        <f>ABS($J$6-O2380)</f>
        <v>0.10721641469096405</v>
      </c>
      <c r="T2380">
        <f>MIN(P2380:S2380)</f>
        <v>0.10721641469096405</v>
      </c>
      <c r="U2380">
        <f>MATCH(T2380,P2380:S2380, 0)</f>
        <v>4</v>
      </c>
    </row>
    <row r="2381" spans="1:21" x14ac:dyDescent="0.35">
      <c r="A2381">
        <v>3</v>
      </c>
      <c r="B2381">
        <v>2370</v>
      </c>
      <c r="C2381" t="s">
        <v>14</v>
      </c>
      <c r="D2381" t="s">
        <v>15</v>
      </c>
      <c r="E2381" t="s">
        <v>296</v>
      </c>
      <c r="F2381" t="s">
        <v>320</v>
      </c>
      <c r="G2381" t="s">
        <v>321</v>
      </c>
      <c r="H2381" t="s">
        <v>322</v>
      </c>
      <c r="I2381" s="1">
        <v>41900</v>
      </c>
      <c r="J2381">
        <v>2014</v>
      </c>
      <c r="K2381" t="s">
        <v>147</v>
      </c>
      <c r="L2381" t="s">
        <v>148</v>
      </c>
      <c r="M2381" s="1">
        <v>41861</v>
      </c>
      <c r="N2381">
        <v>20</v>
      </c>
      <c r="O2381">
        <f>STANDARDIZE(N2381,$N$8,$N$9)</f>
        <v>-0.27719458949797421</v>
      </c>
      <c r="P2381">
        <f>ABS($J$3-O2381)</f>
        <v>0.25017163427891614</v>
      </c>
      <c r="Q2381">
        <f>ABS($J$4-O2381)</f>
        <v>2.4659775378921731</v>
      </c>
      <c r="R2381">
        <f>ABS($J$5-O2381)</f>
        <v>0.12508581713945804</v>
      </c>
      <c r="S2381">
        <f>ABS($J$6-O2381)</f>
        <v>0.71477609793976038</v>
      </c>
      <c r="T2381">
        <f>MIN(P2381:S2381)</f>
        <v>0.12508581713945804</v>
      </c>
      <c r="U2381">
        <f>MATCH(T2381,P2381:S2381, 0)</f>
        <v>3</v>
      </c>
    </row>
    <row r="2382" spans="1:21" x14ac:dyDescent="0.35">
      <c r="A2382">
        <v>3</v>
      </c>
      <c r="B2382">
        <v>2371</v>
      </c>
      <c r="C2382" t="s">
        <v>14</v>
      </c>
      <c r="D2382" t="s">
        <v>15</v>
      </c>
      <c r="E2382" t="s">
        <v>131</v>
      </c>
      <c r="F2382" t="s">
        <v>132</v>
      </c>
      <c r="G2382" t="s">
        <v>133</v>
      </c>
      <c r="H2382" t="s">
        <v>134</v>
      </c>
      <c r="I2382" s="1">
        <v>41900</v>
      </c>
      <c r="J2382">
        <v>2014</v>
      </c>
      <c r="K2382" t="s">
        <v>77</v>
      </c>
      <c r="L2382" t="s">
        <v>78</v>
      </c>
      <c r="M2382" s="1">
        <v>41892</v>
      </c>
      <c r="N2382">
        <v>21</v>
      </c>
      <c r="O2382">
        <f>STANDARDIZE(N2382,$N$8,$N$9)</f>
        <v>-0.25932518704948021</v>
      </c>
      <c r="P2382">
        <f>ABS($J$3-O2382)</f>
        <v>0.26804103672741014</v>
      </c>
      <c r="Q2382">
        <f>ABS($J$4-O2382)</f>
        <v>2.4481081354436793</v>
      </c>
      <c r="R2382">
        <f>ABS($J$5-O2382)</f>
        <v>0.10721641469096405</v>
      </c>
      <c r="S2382">
        <f>ABS($J$6-O2382)</f>
        <v>0.69690669549126638</v>
      </c>
      <c r="T2382">
        <f>MIN(P2382:S2382)</f>
        <v>0.10721641469096405</v>
      </c>
      <c r="U2382">
        <f>MATCH(T2382,P2382:S2382, 0)</f>
        <v>3</v>
      </c>
    </row>
    <row r="2383" spans="1:21" x14ac:dyDescent="0.35">
      <c r="A2383">
        <v>3</v>
      </c>
      <c r="B2383">
        <v>2372</v>
      </c>
      <c r="C2383" t="s">
        <v>30</v>
      </c>
      <c r="D2383" t="s">
        <v>31</v>
      </c>
      <c r="E2383" t="s">
        <v>149</v>
      </c>
      <c r="F2383" t="s">
        <v>150</v>
      </c>
      <c r="G2383" t="s">
        <v>151</v>
      </c>
      <c r="H2383" t="s">
        <v>152</v>
      </c>
      <c r="I2383" s="1">
        <v>41900</v>
      </c>
      <c r="J2383">
        <v>2014</v>
      </c>
      <c r="K2383" t="s">
        <v>77</v>
      </c>
      <c r="L2383" t="s">
        <v>78</v>
      </c>
      <c r="M2383" s="1">
        <v>41925</v>
      </c>
      <c r="N2383">
        <v>25</v>
      </c>
      <c r="O2383">
        <f>STANDARDIZE(N2383,$N$8,$N$9)</f>
        <v>-0.18784757725550419</v>
      </c>
      <c r="P2383">
        <f>ABS($J$3-O2383)</f>
        <v>0.33951864652138619</v>
      </c>
      <c r="Q2383">
        <f>ABS($J$4-O2383)</f>
        <v>2.3766305256497033</v>
      </c>
      <c r="R2383">
        <f>ABS($J$5-O2383)</f>
        <v>3.5738804896988025E-2</v>
      </c>
      <c r="S2383">
        <f>ABS($J$6-O2383)</f>
        <v>0.62542908569729028</v>
      </c>
      <c r="T2383">
        <f>MIN(P2383:S2383)</f>
        <v>3.5738804896988025E-2</v>
      </c>
      <c r="U2383">
        <f>MATCH(T2383,P2383:S2383, 0)</f>
        <v>3</v>
      </c>
    </row>
    <row r="2384" spans="1:21" x14ac:dyDescent="0.35">
      <c r="A2384">
        <v>3</v>
      </c>
      <c r="B2384">
        <v>2373</v>
      </c>
      <c r="C2384" t="s">
        <v>30</v>
      </c>
      <c r="D2384" t="s">
        <v>31</v>
      </c>
      <c r="E2384" t="s">
        <v>149</v>
      </c>
      <c r="F2384" t="s">
        <v>150</v>
      </c>
      <c r="G2384" t="s">
        <v>151</v>
      </c>
      <c r="H2384" t="s">
        <v>152</v>
      </c>
      <c r="I2384" s="1">
        <v>41900</v>
      </c>
      <c r="J2384">
        <v>2014</v>
      </c>
      <c r="K2384" t="s">
        <v>77</v>
      </c>
      <c r="L2384" t="s">
        <v>78</v>
      </c>
      <c r="M2384" s="1">
        <v>41925</v>
      </c>
      <c r="N2384">
        <v>25</v>
      </c>
      <c r="O2384">
        <f>STANDARDIZE(N2384,$N$8,$N$9)</f>
        <v>-0.18784757725550419</v>
      </c>
      <c r="P2384">
        <f>ABS($J$3-O2384)</f>
        <v>0.33951864652138619</v>
      </c>
      <c r="Q2384">
        <f>ABS($J$4-O2384)</f>
        <v>2.3766305256497033</v>
      </c>
      <c r="R2384">
        <f>ABS($J$5-O2384)</f>
        <v>3.5738804896988025E-2</v>
      </c>
      <c r="S2384">
        <f>ABS($J$6-O2384)</f>
        <v>0.62542908569729028</v>
      </c>
      <c r="T2384">
        <f>MIN(P2384:S2384)</f>
        <v>3.5738804896988025E-2</v>
      </c>
      <c r="U2384">
        <f>MATCH(T2384,P2384:S2384, 0)</f>
        <v>3</v>
      </c>
    </row>
    <row r="2385" spans="1:21" x14ac:dyDescent="0.35">
      <c r="A2385">
        <v>3</v>
      </c>
      <c r="B2385">
        <v>2374</v>
      </c>
      <c r="C2385" t="s">
        <v>497</v>
      </c>
      <c r="D2385" t="s">
        <v>498</v>
      </c>
      <c r="E2385" t="s">
        <v>168</v>
      </c>
      <c r="F2385" t="s">
        <v>169</v>
      </c>
      <c r="G2385" t="s">
        <v>170</v>
      </c>
      <c r="H2385" t="s">
        <v>171</v>
      </c>
      <c r="I2385" s="1">
        <v>41900</v>
      </c>
      <c r="J2385">
        <v>2014</v>
      </c>
      <c r="K2385" t="s">
        <v>69</v>
      </c>
      <c r="L2385" t="s">
        <v>70</v>
      </c>
      <c r="M2385" s="1">
        <v>41926</v>
      </c>
      <c r="N2385">
        <v>26</v>
      </c>
      <c r="O2385">
        <f>STANDARDIZE(N2385,$N$8,$N$9)</f>
        <v>-0.16997817480701016</v>
      </c>
      <c r="P2385">
        <f>ABS($J$3-O2385)</f>
        <v>0.35738804896988019</v>
      </c>
      <c r="Q2385">
        <f>ABS($J$4-O2385)</f>
        <v>2.3587611232012091</v>
      </c>
      <c r="R2385">
        <f>ABS($J$5-O2385)</f>
        <v>1.7869402448493998E-2</v>
      </c>
      <c r="S2385">
        <f>ABS($J$6-O2385)</f>
        <v>0.60755968324879628</v>
      </c>
      <c r="T2385">
        <f>MIN(P2385:S2385)</f>
        <v>1.7869402448493998E-2</v>
      </c>
      <c r="U2385">
        <f>MATCH(T2385,P2385:S2385, 0)</f>
        <v>3</v>
      </c>
    </row>
    <row r="2386" spans="1:21" x14ac:dyDescent="0.35">
      <c r="A2386">
        <v>3</v>
      </c>
      <c r="B2386">
        <v>2375</v>
      </c>
      <c r="C2386" t="s">
        <v>30</v>
      </c>
      <c r="D2386" t="s">
        <v>31</v>
      </c>
      <c r="E2386" t="s">
        <v>52</v>
      </c>
      <c r="F2386" t="s">
        <v>102</v>
      </c>
      <c r="G2386" t="s">
        <v>103</v>
      </c>
      <c r="H2386" t="s">
        <v>104</v>
      </c>
      <c r="I2386" s="1">
        <v>41900</v>
      </c>
      <c r="J2386">
        <v>2014</v>
      </c>
      <c r="K2386" t="s">
        <v>77</v>
      </c>
      <c r="L2386" t="s">
        <v>78</v>
      </c>
      <c r="M2386" s="1">
        <v>41926</v>
      </c>
      <c r="N2386">
        <v>26</v>
      </c>
      <c r="O2386">
        <f>STANDARDIZE(N2386,$N$8,$N$9)</f>
        <v>-0.16997817480701016</v>
      </c>
      <c r="P2386">
        <f>ABS($J$3-O2386)</f>
        <v>0.35738804896988019</v>
      </c>
      <c r="Q2386">
        <f>ABS($J$4-O2386)</f>
        <v>2.3587611232012091</v>
      </c>
      <c r="R2386">
        <f>ABS($J$5-O2386)</f>
        <v>1.7869402448493998E-2</v>
      </c>
      <c r="S2386">
        <f>ABS($J$6-O2386)</f>
        <v>0.60755968324879628</v>
      </c>
      <c r="T2386">
        <f>MIN(P2386:S2386)</f>
        <v>1.7869402448493998E-2</v>
      </c>
      <c r="U2386">
        <f>MATCH(T2386,P2386:S2386, 0)</f>
        <v>3</v>
      </c>
    </row>
    <row r="2387" spans="1:21" x14ac:dyDescent="0.35">
      <c r="A2387">
        <v>3</v>
      </c>
      <c r="B2387">
        <v>2376</v>
      </c>
      <c r="C2387" t="s">
        <v>229</v>
      </c>
      <c r="D2387" t="s">
        <v>230</v>
      </c>
      <c r="E2387" t="s">
        <v>168</v>
      </c>
      <c r="F2387" t="s">
        <v>169</v>
      </c>
      <c r="G2387" t="s">
        <v>170</v>
      </c>
      <c r="H2387" t="s">
        <v>171</v>
      </c>
      <c r="I2387" s="1">
        <v>41900</v>
      </c>
      <c r="J2387">
        <v>2014</v>
      </c>
      <c r="K2387" t="s">
        <v>69</v>
      </c>
      <c r="L2387" t="s">
        <v>70</v>
      </c>
      <c r="M2387" s="1">
        <v>41939</v>
      </c>
      <c r="N2387">
        <v>39</v>
      </c>
      <c r="O2387">
        <f>STANDARDIZE(N2387,$N$8,$N$9)</f>
        <v>6.2324057023411948E-2</v>
      </c>
      <c r="P2387">
        <f>ABS($J$3-O2387)</f>
        <v>0.58969028080030228</v>
      </c>
      <c r="Q2387">
        <f>ABS($J$4-O2387)</f>
        <v>2.1264588913707869</v>
      </c>
      <c r="R2387">
        <f>ABS($J$5-O2387)</f>
        <v>0.21443282938192812</v>
      </c>
      <c r="S2387">
        <f>ABS($J$6-O2387)</f>
        <v>0.37525745141837419</v>
      </c>
      <c r="T2387">
        <f>MIN(P2387:S2387)</f>
        <v>0.21443282938192812</v>
      </c>
      <c r="U2387">
        <f>MATCH(T2387,P2387:S2387, 0)</f>
        <v>3</v>
      </c>
    </row>
    <row r="2388" spans="1:21" x14ac:dyDescent="0.35">
      <c r="A2388">
        <v>3</v>
      </c>
      <c r="B2388">
        <v>2377</v>
      </c>
      <c r="C2388" t="s">
        <v>82</v>
      </c>
      <c r="D2388" t="s">
        <v>83</v>
      </c>
      <c r="E2388" t="s">
        <v>168</v>
      </c>
      <c r="F2388" t="s">
        <v>169</v>
      </c>
      <c r="G2388" t="s">
        <v>170</v>
      </c>
      <c r="H2388" t="s">
        <v>171</v>
      </c>
      <c r="I2388" s="1">
        <v>41900</v>
      </c>
      <c r="J2388">
        <v>2014</v>
      </c>
      <c r="K2388" t="s">
        <v>69</v>
      </c>
      <c r="L2388" t="s">
        <v>70</v>
      </c>
      <c r="M2388" s="1">
        <v>41940</v>
      </c>
      <c r="N2388">
        <v>40</v>
      </c>
      <c r="O2388">
        <f>STANDARDIZE(N2388,$N$8,$N$9)</f>
        <v>8.0193459471905953E-2</v>
      </c>
      <c r="P2388">
        <f>ABS($J$3-O2388)</f>
        <v>0.60755968324879628</v>
      </c>
      <c r="Q2388">
        <f>ABS($J$4-O2388)</f>
        <v>2.1085894889222931</v>
      </c>
      <c r="R2388">
        <f>ABS($J$5-O2388)</f>
        <v>0.23230223183042212</v>
      </c>
      <c r="S2388">
        <f>ABS($J$6-O2388)</f>
        <v>0.35738804896988019</v>
      </c>
      <c r="T2388">
        <f>MIN(P2388:S2388)</f>
        <v>0.23230223183042212</v>
      </c>
      <c r="U2388">
        <f>MATCH(T2388,P2388:S2388, 0)</f>
        <v>3</v>
      </c>
    </row>
    <row r="2389" spans="1:21" x14ac:dyDescent="0.35">
      <c r="A2389">
        <v>1</v>
      </c>
      <c r="B2389">
        <v>2378</v>
      </c>
      <c r="C2389" t="s">
        <v>129</v>
      </c>
      <c r="D2389" t="s">
        <v>130</v>
      </c>
      <c r="E2389" t="s">
        <v>84</v>
      </c>
      <c r="F2389" t="s">
        <v>85</v>
      </c>
      <c r="G2389" t="s">
        <v>153</v>
      </c>
      <c r="H2389" t="s">
        <v>154</v>
      </c>
      <c r="I2389" s="1">
        <v>41901</v>
      </c>
      <c r="J2389">
        <v>2014</v>
      </c>
      <c r="K2389" t="s">
        <v>77</v>
      </c>
      <c r="L2389" t="s">
        <v>78</v>
      </c>
      <c r="M2389" s="1">
        <v>41905</v>
      </c>
      <c r="N2389">
        <v>4</v>
      </c>
      <c r="O2389">
        <f>STANDARDIZE(N2389,$N$8,$N$9)</f>
        <v>-0.56310502867387835</v>
      </c>
      <c r="P2389">
        <f>ABS($J$3-O2389)</f>
        <v>3.5738804896987997E-2</v>
      </c>
      <c r="Q2389">
        <f>ABS($J$4-O2389)</f>
        <v>2.7518879770680771</v>
      </c>
      <c r="R2389">
        <f>ABS($J$5-O2389)</f>
        <v>0.41099625631536219</v>
      </c>
      <c r="S2389">
        <f>ABS($J$6-O2389)</f>
        <v>1.0006865371156644</v>
      </c>
      <c r="T2389">
        <f>MIN(P2389:S2389)</f>
        <v>3.5738804896987997E-2</v>
      </c>
      <c r="U2389">
        <f>MATCH(T2389,P2389:S2389, 0)</f>
        <v>1</v>
      </c>
    </row>
    <row r="2390" spans="1:21" x14ac:dyDescent="0.35">
      <c r="A2390">
        <v>3</v>
      </c>
      <c r="B2390">
        <v>2379</v>
      </c>
      <c r="C2390" t="s">
        <v>239</v>
      </c>
      <c r="D2390" t="s">
        <v>240</v>
      </c>
      <c r="E2390" t="s">
        <v>219</v>
      </c>
      <c r="F2390" t="s">
        <v>220</v>
      </c>
      <c r="G2390" t="s">
        <v>221</v>
      </c>
      <c r="H2390" t="s">
        <v>222</v>
      </c>
      <c r="I2390" s="1">
        <v>41901</v>
      </c>
      <c r="J2390">
        <v>2014</v>
      </c>
      <c r="K2390" t="s">
        <v>77</v>
      </c>
      <c r="L2390" t="s">
        <v>78</v>
      </c>
      <c r="M2390" s="1">
        <v>41932</v>
      </c>
      <c r="N2390">
        <v>31</v>
      </c>
      <c r="O2390">
        <f>STANDARDIZE(N2390,$N$8,$N$9)</f>
        <v>-8.0631162564540129E-2</v>
      </c>
      <c r="P2390">
        <f>ABS($J$3-O2390)</f>
        <v>0.44673506121235024</v>
      </c>
      <c r="Q2390">
        <f>ABS($J$4-O2390)</f>
        <v>2.2694141109587389</v>
      </c>
      <c r="R2390">
        <f>ABS($J$5-O2390)</f>
        <v>7.1477609793976035E-2</v>
      </c>
      <c r="S2390">
        <f>ABS($J$6-O2390)</f>
        <v>0.51821267100632629</v>
      </c>
      <c r="T2390">
        <f>MIN(P2390:S2390)</f>
        <v>7.1477609793976035E-2</v>
      </c>
      <c r="U2390">
        <f>MATCH(T2390,P2390:S2390, 0)</f>
        <v>3</v>
      </c>
    </row>
    <row r="2391" spans="1:21" x14ac:dyDescent="0.35">
      <c r="A2391">
        <v>3</v>
      </c>
      <c r="B2391">
        <v>2380</v>
      </c>
      <c r="C2391" t="s">
        <v>14</v>
      </c>
      <c r="D2391" t="s">
        <v>15</v>
      </c>
      <c r="E2391" t="s">
        <v>43</v>
      </c>
      <c r="F2391" t="s">
        <v>35</v>
      </c>
      <c r="G2391" t="s">
        <v>127</v>
      </c>
      <c r="H2391" t="s">
        <v>128</v>
      </c>
      <c r="I2391" s="1">
        <v>41901</v>
      </c>
      <c r="J2391">
        <v>2014</v>
      </c>
      <c r="K2391" t="s">
        <v>69</v>
      </c>
      <c r="L2391" t="s">
        <v>70</v>
      </c>
      <c r="M2391" s="1">
        <v>41934</v>
      </c>
      <c r="N2391">
        <v>33</v>
      </c>
      <c r="O2391">
        <f>STANDARDIZE(N2391,$N$8,$N$9)</f>
        <v>-4.4892357667552112E-2</v>
      </c>
      <c r="P2391">
        <f>ABS($J$3-O2391)</f>
        <v>0.48247386610933823</v>
      </c>
      <c r="Q2391">
        <f>ABS($J$4-O2391)</f>
        <v>2.2336753060617509</v>
      </c>
      <c r="R2391">
        <f>ABS($J$5-O2391)</f>
        <v>0.10721641469096405</v>
      </c>
      <c r="S2391">
        <f>ABS($J$6-O2391)</f>
        <v>0.48247386610933823</v>
      </c>
      <c r="T2391">
        <f>MIN(P2391:S2391)</f>
        <v>0.10721641469096405</v>
      </c>
      <c r="U2391">
        <f>MATCH(T2391,P2391:S2391, 0)</f>
        <v>3</v>
      </c>
    </row>
    <row r="2392" spans="1:21" x14ac:dyDescent="0.35">
      <c r="A2392">
        <v>4</v>
      </c>
      <c r="B2392">
        <v>2381</v>
      </c>
      <c r="C2392" t="s">
        <v>30</v>
      </c>
      <c r="D2392" t="s">
        <v>31</v>
      </c>
      <c r="E2392" t="s">
        <v>131</v>
      </c>
      <c r="F2392" t="s">
        <v>132</v>
      </c>
      <c r="G2392" t="s">
        <v>133</v>
      </c>
      <c r="H2392" t="s">
        <v>134</v>
      </c>
      <c r="I2392" s="1">
        <v>41901</v>
      </c>
      <c r="J2392">
        <v>2014</v>
      </c>
      <c r="K2392" t="s">
        <v>77</v>
      </c>
      <c r="L2392" t="s">
        <v>78</v>
      </c>
      <c r="M2392" s="1">
        <v>41831</v>
      </c>
      <c r="N2392">
        <v>49</v>
      </c>
      <c r="O2392">
        <f>STANDARDIZE(N2392,$N$8,$N$9)</f>
        <v>0.24101808150835205</v>
      </c>
      <c r="P2392">
        <f>ABS($J$3-O2392)</f>
        <v>0.76838430528524237</v>
      </c>
      <c r="Q2392">
        <f>ABS($J$4-O2392)</f>
        <v>1.9477648668858469</v>
      </c>
      <c r="R2392">
        <f>ABS($J$5-O2392)</f>
        <v>0.39312685386686819</v>
      </c>
      <c r="S2392">
        <f>ABS($J$6-O2392)</f>
        <v>0.19656342693343407</v>
      </c>
      <c r="T2392">
        <f>MIN(P2392:S2392)</f>
        <v>0.19656342693343407</v>
      </c>
      <c r="U2392">
        <f>MATCH(T2392,P2392:S2392, 0)</f>
        <v>4</v>
      </c>
    </row>
    <row r="2393" spans="1:21" x14ac:dyDescent="0.35">
      <c r="A2393">
        <v>1</v>
      </c>
      <c r="B2393">
        <v>2382</v>
      </c>
      <c r="C2393" t="s">
        <v>172</v>
      </c>
      <c r="D2393" t="s">
        <v>173</v>
      </c>
      <c r="E2393" t="s">
        <v>131</v>
      </c>
      <c r="F2393" t="s">
        <v>132</v>
      </c>
      <c r="G2393" t="s">
        <v>211</v>
      </c>
      <c r="H2393" t="s">
        <v>212</v>
      </c>
      <c r="I2393" s="1">
        <v>41902</v>
      </c>
      <c r="J2393">
        <v>2014</v>
      </c>
      <c r="K2393" t="s">
        <v>125</v>
      </c>
      <c r="L2393" t="s">
        <v>126</v>
      </c>
      <c r="M2393" s="1">
        <v>41904</v>
      </c>
      <c r="N2393">
        <v>2</v>
      </c>
      <c r="O2393">
        <f>STANDARDIZE(N2393,$N$8,$N$9)</f>
        <v>-0.59884383357086635</v>
      </c>
      <c r="P2393">
        <f>ABS($J$3-O2393)</f>
        <v>7.1477609793975994E-2</v>
      </c>
      <c r="Q2393">
        <f>ABS($J$4-O2393)</f>
        <v>2.7876267819650655</v>
      </c>
      <c r="R2393">
        <f>ABS($J$5-O2393)</f>
        <v>0.44673506121235018</v>
      </c>
      <c r="S2393">
        <f>ABS($J$6-O2393)</f>
        <v>1.0364253420126524</v>
      </c>
      <c r="T2393">
        <f>MIN(P2393:S2393)</f>
        <v>7.1477609793975994E-2</v>
      </c>
      <c r="U2393">
        <f>MATCH(T2393,P2393:S2393, 0)</f>
        <v>1</v>
      </c>
    </row>
    <row r="2394" spans="1:21" x14ac:dyDescent="0.35">
      <c r="A2394">
        <v>1</v>
      </c>
      <c r="B2394">
        <v>2383</v>
      </c>
      <c r="C2394" t="s">
        <v>184</v>
      </c>
      <c r="D2394" t="s">
        <v>185</v>
      </c>
      <c r="E2394" t="s">
        <v>24</v>
      </c>
      <c r="F2394" t="s">
        <v>253</v>
      </c>
      <c r="G2394" t="s">
        <v>398</v>
      </c>
      <c r="H2394" t="s">
        <v>399</v>
      </c>
      <c r="I2394" s="1">
        <v>41902</v>
      </c>
      <c r="J2394">
        <v>2014</v>
      </c>
      <c r="K2394" t="s">
        <v>331</v>
      </c>
      <c r="L2394" t="s">
        <v>332</v>
      </c>
      <c r="M2394" s="1">
        <v>41908</v>
      </c>
      <c r="N2394">
        <v>6</v>
      </c>
      <c r="O2394">
        <f>STANDARDIZE(N2394,$N$8,$N$9)</f>
        <v>-0.52736622377689035</v>
      </c>
      <c r="P2394">
        <f>ABS($J$3-O2394)</f>
        <v>0</v>
      </c>
      <c r="Q2394">
        <f>ABS($J$4-O2394)</f>
        <v>2.7161491721710895</v>
      </c>
      <c r="R2394">
        <f>ABS($J$5-O2394)</f>
        <v>0.37525745141837419</v>
      </c>
      <c r="S2394">
        <f>ABS($J$6-O2394)</f>
        <v>0.96494773221867647</v>
      </c>
      <c r="T2394">
        <f>MIN(P2394:S2394)</f>
        <v>0</v>
      </c>
      <c r="U2394">
        <f>MATCH(T2394,P2394:S2394, 0)</f>
        <v>1</v>
      </c>
    </row>
    <row r="2395" spans="1:21" x14ac:dyDescent="0.35">
      <c r="A2395">
        <v>1</v>
      </c>
      <c r="B2395">
        <v>2384</v>
      </c>
      <c r="C2395" t="s">
        <v>184</v>
      </c>
      <c r="D2395" t="s">
        <v>185</v>
      </c>
      <c r="E2395" t="s">
        <v>24</v>
      </c>
      <c r="F2395" t="s">
        <v>253</v>
      </c>
      <c r="G2395" t="s">
        <v>398</v>
      </c>
      <c r="H2395" t="s">
        <v>399</v>
      </c>
      <c r="I2395" s="1">
        <v>41902</v>
      </c>
      <c r="J2395">
        <v>2014</v>
      </c>
      <c r="K2395" t="s">
        <v>331</v>
      </c>
      <c r="L2395" t="s">
        <v>332</v>
      </c>
      <c r="M2395" s="1">
        <v>41908</v>
      </c>
      <c r="N2395">
        <v>6</v>
      </c>
      <c r="O2395">
        <f>STANDARDIZE(N2395,$N$8,$N$9)</f>
        <v>-0.52736622377689035</v>
      </c>
      <c r="P2395">
        <f>ABS($J$3-O2395)</f>
        <v>0</v>
      </c>
      <c r="Q2395">
        <f>ABS($J$4-O2395)</f>
        <v>2.7161491721710895</v>
      </c>
      <c r="R2395">
        <f>ABS($J$5-O2395)</f>
        <v>0.37525745141837419</v>
      </c>
      <c r="S2395">
        <f>ABS($J$6-O2395)</f>
        <v>0.96494773221867647</v>
      </c>
      <c r="T2395">
        <f>MIN(P2395:S2395)</f>
        <v>0</v>
      </c>
      <c r="U2395">
        <f>MATCH(T2395,P2395:S2395, 0)</f>
        <v>1</v>
      </c>
    </row>
    <row r="2396" spans="1:21" x14ac:dyDescent="0.35">
      <c r="A2396">
        <v>1</v>
      </c>
      <c r="B2396">
        <v>2385</v>
      </c>
      <c r="C2396" t="s">
        <v>184</v>
      </c>
      <c r="D2396" t="s">
        <v>185</v>
      </c>
      <c r="E2396" t="s">
        <v>24</v>
      </c>
      <c r="F2396" t="s">
        <v>253</v>
      </c>
      <c r="G2396" t="s">
        <v>398</v>
      </c>
      <c r="H2396" t="s">
        <v>399</v>
      </c>
      <c r="I2396" s="1">
        <v>41902</v>
      </c>
      <c r="J2396">
        <v>2014</v>
      </c>
      <c r="K2396" t="s">
        <v>331</v>
      </c>
      <c r="L2396" t="s">
        <v>332</v>
      </c>
      <c r="M2396" s="1">
        <v>41908</v>
      </c>
      <c r="N2396">
        <v>6</v>
      </c>
      <c r="O2396">
        <f>STANDARDIZE(N2396,$N$8,$N$9)</f>
        <v>-0.52736622377689035</v>
      </c>
      <c r="P2396">
        <f>ABS($J$3-O2396)</f>
        <v>0</v>
      </c>
      <c r="Q2396">
        <f>ABS($J$4-O2396)</f>
        <v>2.7161491721710895</v>
      </c>
      <c r="R2396">
        <f>ABS($J$5-O2396)</f>
        <v>0.37525745141837419</v>
      </c>
      <c r="S2396">
        <f>ABS($J$6-O2396)</f>
        <v>0.96494773221867647</v>
      </c>
      <c r="T2396">
        <f>MIN(P2396:S2396)</f>
        <v>0</v>
      </c>
      <c r="U2396">
        <f>MATCH(T2396,P2396:S2396, 0)</f>
        <v>1</v>
      </c>
    </row>
    <row r="2397" spans="1:21" x14ac:dyDescent="0.35">
      <c r="A2397">
        <v>1</v>
      </c>
      <c r="B2397">
        <v>2386</v>
      </c>
      <c r="C2397" t="s">
        <v>184</v>
      </c>
      <c r="D2397" t="s">
        <v>185</v>
      </c>
      <c r="E2397" t="s">
        <v>24</v>
      </c>
      <c r="F2397" t="s">
        <v>253</v>
      </c>
      <c r="G2397" t="s">
        <v>398</v>
      </c>
      <c r="H2397" t="s">
        <v>399</v>
      </c>
      <c r="I2397" s="1">
        <v>41902</v>
      </c>
      <c r="J2397">
        <v>2014</v>
      </c>
      <c r="K2397" t="s">
        <v>331</v>
      </c>
      <c r="L2397" t="s">
        <v>332</v>
      </c>
      <c r="M2397" s="1">
        <v>41908</v>
      </c>
      <c r="N2397">
        <v>6</v>
      </c>
      <c r="O2397">
        <f>STANDARDIZE(N2397,$N$8,$N$9)</f>
        <v>-0.52736622377689035</v>
      </c>
      <c r="P2397">
        <f>ABS($J$3-O2397)</f>
        <v>0</v>
      </c>
      <c r="Q2397">
        <f>ABS($J$4-O2397)</f>
        <v>2.7161491721710895</v>
      </c>
      <c r="R2397">
        <f>ABS($J$5-O2397)</f>
        <v>0.37525745141837419</v>
      </c>
      <c r="S2397">
        <f>ABS($J$6-O2397)</f>
        <v>0.96494773221867647</v>
      </c>
      <c r="T2397">
        <f>MIN(P2397:S2397)</f>
        <v>0</v>
      </c>
      <c r="U2397">
        <f>MATCH(T2397,P2397:S2397, 0)</f>
        <v>1</v>
      </c>
    </row>
    <row r="2398" spans="1:21" x14ac:dyDescent="0.35">
      <c r="A2398">
        <v>1</v>
      </c>
      <c r="B2398">
        <v>2387</v>
      </c>
      <c r="C2398" t="s">
        <v>184</v>
      </c>
      <c r="D2398" t="s">
        <v>185</v>
      </c>
      <c r="E2398" t="s">
        <v>24</v>
      </c>
      <c r="F2398" t="s">
        <v>253</v>
      </c>
      <c r="G2398" t="s">
        <v>398</v>
      </c>
      <c r="H2398" t="s">
        <v>399</v>
      </c>
      <c r="I2398" s="1">
        <v>41902</v>
      </c>
      <c r="J2398">
        <v>2014</v>
      </c>
      <c r="K2398" t="s">
        <v>331</v>
      </c>
      <c r="L2398" t="s">
        <v>332</v>
      </c>
      <c r="M2398" s="1">
        <v>41908</v>
      </c>
      <c r="N2398">
        <v>6</v>
      </c>
      <c r="O2398">
        <f>STANDARDIZE(N2398,$N$8,$N$9)</f>
        <v>-0.52736622377689035</v>
      </c>
      <c r="P2398">
        <f>ABS($J$3-O2398)</f>
        <v>0</v>
      </c>
      <c r="Q2398">
        <f>ABS($J$4-O2398)</f>
        <v>2.7161491721710895</v>
      </c>
      <c r="R2398">
        <f>ABS($J$5-O2398)</f>
        <v>0.37525745141837419</v>
      </c>
      <c r="S2398">
        <f>ABS($J$6-O2398)</f>
        <v>0.96494773221867647</v>
      </c>
      <c r="T2398">
        <f>MIN(P2398:S2398)</f>
        <v>0</v>
      </c>
      <c r="U2398">
        <f>MATCH(T2398,P2398:S2398, 0)</f>
        <v>1</v>
      </c>
    </row>
    <row r="2399" spans="1:21" x14ac:dyDescent="0.35">
      <c r="A2399">
        <v>1</v>
      </c>
      <c r="B2399">
        <v>2388</v>
      </c>
      <c r="C2399" t="s">
        <v>184</v>
      </c>
      <c r="D2399" t="s">
        <v>185</v>
      </c>
      <c r="E2399" t="s">
        <v>24</v>
      </c>
      <c r="F2399" t="s">
        <v>253</v>
      </c>
      <c r="G2399" t="s">
        <v>398</v>
      </c>
      <c r="H2399" t="s">
        <v>399</v>
      </c>
      <c r="I2399" s="1">
        <v>41902</v>
      </c>
      <c r="J2399">
        <v>2014</v>
      </c>
      <c r="K2399" t="s">
        <v>331</v>
      </c>
      <c r="L2399" t="s">
        <v>332</v>
      </c>
      <c r="M2399" s="1">
        <v>41908</v>
      </c>
      <c r="N2399">
        <v>6</v>
      </c>
      <c r="O2399">
        <f>STANDARDIZE(N2399,$N$8,$N$9)</f>
        <v>-0.52736622377689035</v>
      </c>
      <c r="P2399">
        <f>ABS($J$3-O2399)</f>
        <v>0</v>
      </c>
      <c r="Q2399">
        <f>ABS($J$4-O2399)</f>
        <v>2.7161491721710895</v>
      </c>
      <c r="R2399">
        <f>ABS($J$5-O2399)</f>
        <v>0.37525745141837419</v>
      </c>
      <c r="S2399">
        <f>ABS($J$6-O2399)</f>
        <v>0.96494773221867647</v>
      </c>
      <c r="T2399">
        <f>MIN(P2399:S2399)</f>
        <v>0</v>
      </c>
      <c r="U2399">
        <f>MATCH(T2399,P2399:S2399, 0)</f>
        <v>1</v>
      </c>
    </row>
    <row r="2400" spans="1:21" x14ac:dyDescent="0.35">
      <c r="A2400">
        <v>1</v>
      </c>
      <c r="B2400">
        <v>2389</v>
      </c>
      <c r="C2400" t="s">
        <v>184</v>
      </c>
      <c r="D2400" t="s">
        <v>185</v>
      </c>
      <c r="E2400" t="s">
        <v>24</v>
      </c>
      <c r="F2400" t="s">
        <v>253</v>
      </c>
      <c r="G2400" t="s">
        <v>398</v>
      </c>
      <c r="H2400" t="s">
        <v>399</v>
      </c>
      <c r="I2400" s="1">
        <v>41902</v>
      </c>
      <c r="J2400">
        <v>2014</v>
      </c>
      <c r="K2400" t="s">
        <v>331</v>
      </c>
      <c r="L2400" t="s">
        <v>332</v>
      </c>
      <c r="M2400" s="1">
        <v>41908</v>
      </c>
      <c r="N2400">
        <v>6</v>
      </c>
      <c r="O2400">
        <f>STANDARDIZE(N2400,$N$8,$N$9)</f>
        <v>-0.52736622377689035</v>
      </c>
      <c r="P2400">
        <f>ABS($J$3-O2400)</f>
        <v>0</v>
      </c>
      <c r="Q2400">
        <f>ABS($J$4-O2400)</f>
        <v>2.7161491721710895</v>
      </c>
      <c r="R2400">
        <f>ABS($J$5-O2400)</f>
        <v>0.37525745141837419</v>
      </c>
      <c r="S2400">
        <f>ABS($J$6-O2400)</f>
        <v>0.96494773221867647</v>
      </c>
      <c r="T2400">
        <f>MIN(P2400:S2400)</f>
        <v>0</v>
      </c>
      <c r="U2400">
        <f>MATCH(T2400,P2400:S2400, 0)</f>
        <v>1</v>
      </c>
    </row>
    <row r="2401" spans="1:21" x14ac:dyDescent="0.35">
      <c r="A2401">
        <v>1</v>
      </c>
      <c r="B2401">
        <v>2390</v>
      </c>
      <c r="C2401" t="s">
        <v>184</v>
      </c>
      <c r="D2401" t="s">
        <v>185</v>
      </c>
      <c r="E2401" t="s">
        <v>24</v>
      </c>
      <c r="F2401" t="s">
        <v>253</v>
      </c>
      <c r="G2401" t="s">
        <v>398</v>
      </c>
      <c r="H2401" t="s">
        <v>399</v>
      </c>
      <c r="I2401" s="1">
        <v>41902</v>
      </c>
      <c r="J2401">
        <v>2014</v>
      </c>
      <c r="K2401" t="s">
        <v>331</v>
      </c>
      <c r="L2401" t="s">
        <v>332</v>
      </c>
      <c r="M2401" s="1">
        <v>41908</v>
      </c>
      <c r="N2401">
        <v>6</v>
      </c>
      <c r="O2401">
        <f>STANDARDIZE(N2401,$N$8,$N$9)</f>
        <v>-0.52736622377689035</v>
      </c>
      <c r="P2401">
        <f>ABS($J$3-O2401)</f>
        <v>0</v>
      </c>
      <c r="Q2401">
        <f>ABS($J$4-O2401)</f>
        <v>2.7161491721710895</v>
      </c>
      <c r="R2401">
        <f>ABS($J$5-O2401)</f>
        <v>0.37525745141837419</v>
      </c>
      <c r="S2401">
        <f>ABS($J$6-O2401)</f>
        <v>0.96494773221867647</v>
      </c>
      <c r="T2401">
        <f>MIN(P2401:S2401)</f>
        <v>0</v>
      </c>
      <c r="U2401">
        <f>MATCH(T2401,P2401:S2401, 0)</f>
        <v>1</v>
      </c>
    </row>
    <row r="2402" spans="1:21" x14ac:dyDescent="0.35">
      <c r="A2402">
        <v>1</v>
      </c>
      <c r="B2402">
        <v>2391</v>
      </c>
      <c r="C2402" t="s">
        <v>184</v>
      </c>
      <c r="D2402" t="s">
        <v>185</v>
      </c>
      <c r="E2402" t="s">
        <v>24</v>
      </c>
      <c r="F2402" t="s">
        <v>253</v>
      </c>
      <c r="G2402" t="s">
        <v>398</v>
      </c>
      <c r="H2402" t="s">
        <v>399</v>
      </c>
      <c r="I2402" s="1">
        <v>41902</v>
      </c>
      <c r="J2402">
        <v>2014</v>
      </c>
      <c r="K2402" t="s">
        <v>331</v>
      </c>
      <c r="L2402" t="s">
        <v>332</v>
      </c>
      <c r="M2402" s="1">
        <v>41908</v>
      </c>
      <c r="N2402">
        <v>6</v>
      </c>
      <c r="O2402">
        <f>STANDARDIZE(N2402,$N$8,$N$9)</f>
        <v>-0.52736622377689035</v>
      </c>
      <c r="P2402">
        <f>ABS($J$3-O2402)</f>
        <v>0</v>
      </c>
      <c r="Q2402">
        <f>ABS($J$4-O2402)</f>
        <v>2.7161491721710895</v>
      </c>
      <c r="R2402">
        <f>ABS($J$5-O2402)</f>
        <v>0.37525745141837419</v>
      </c>
      <c r="S2402">
        <f>ABS($J$6-O2402)</f>
        <v>0.96494773221867647</v>
      </c>
      <c r="T2402">
        <f>MIN(P2402:S2402)</f>
        <v>0</v>
      </c>
      <c r="U2402">
        <f>MATCH(T2402,P2402:S2402, 0)</f>
        <v>1</v>
      </c>
    </row>
    <row r="2403" spans="1:21" x14ac:dyDescent="0.35">
      <c r="A2403">
        <v>1</v>
      </c>
      <c r="B2403">
        <v>2392</v>
      </c>
      <c r="C2403" t="s">
        <v>184</v>
      </c>
      <c r="D2403" t="s">
        <v>185</v>
      </c>
      <c r="E2403" t="s">
        <v>24</v>
      </c>
      <c r="F2403" t="s">
        <v>253</v>
      </c>
      <c r="G2403" t="s">
        <v>398</v>
      </c>
      <c r="H2403" t="s">
        <v>399</v>
      </c>
      <c r="I2403" s="1">
        <v>41902</v>
      </c>
      <c r="J2403">
        <v>2014</v>
      </c>
      <c r="K2403" t="s">
        <v>331</v>
      </c>
      <c r="L2403" t="s">
        <v>332</v>
      </c>
      <c r="M2403" s="1">
        <v>41908</v>
      </c>
      <c r="N2403">
        <v>6</v>
      </c>
      <c r="O2403">
        <f>STANDARDIZE(N2403,$N$8,$N$9)</f>
        <v>-0.52736622377689035</v>
      </c>
      <c r="P2403">
        <f>ABS($J$3-O2403)</f>
        <v>0</v>
      </c>
      <c r="Q2403">
        <f>ABS($J$4-O2403)</f>
        <v>2.7161491721710895</v>
      </c>
      <c r="R2403">
        <f>ABS($J$5-O2403)</f>
        <v>0.37525745141837419</v>
      </c>
      <c r="S2403">
        <f>ABS($J$6-O2403)</f>
        <v>0.96494773221867647</v>
      </c>
      <c r="T2403">
        <f>MIN(P2403:S2403)</f>
        <v>0</v>
      </c>
      <c r="U2403">
        <f>MATCH(T2403,P2403:S2403, 0)</f>
        <v>1</v>
      </c>
    </row>
    <row r="2404" spans="1:21" x14ac:dyDescent="0.35">
      <c r="A2404">
        <v>1</v>
      </c>
      <c r="B2404">
        <v>2393</v>
      </c>
      <c r="C2404" t="s">
        <v>184</v>
      </c>
      <c r="D2404" t="s">
        <v>185</v>
      </c>
      <c r="E2404" t="s">
        <v>24</v>
      </c>
      <c r="F2404" t="s">
        <v>253</v>
      </c>
      <c r="G2404" t="s">
        <v>398</v>
      </c>
      <c r="H2404" t="s">
        <v>399</v>
      </c>
      <c r="I2404" s="1">
        <v>41902</v>
      </c>
      <c r="J2404">
        <v>2014</v>
      </c>
      <c r="K2404" t="s">
        <v>331</v>
      </c>
      <c r="L2404" t="s">
        <v>332</v>
      </c>
      <c r="M2404" s="1">
        <v>41908</v>
      </c>
      <c r="N2404">
        <v>6</v>
      </c>
      <c r="O2404">
        <f>STANDARDIZE(N2404,$N$8,$N$9)</f>
        <v>-0.52736622377689035</v>
      </c>
      <c r="P2404">
        <f>ABS($J$3-O2404)</f>
        <v>0</v>
      </c>
      <c r="Q2404">
        <f>ABS($J$4-O2404)</f>
        <v>2.7161491721710895</v>
      </c>
      <c r="R2404">
        <f>ABS($J$5-O2404)</f>
        <v>0.37525745141837419</v>
      </c>
      <c r="S2404">
        <f>ABS($J$6-O2404)</f>
        <v>0.96494773221867647</v>
      </c>
      <c r="T2404">
        <f>MIN(P2404:S2404)</f>
        <v>0</v>
      </c>
      <c r="U2404">
        <f>MATCH(T2404,P2404:S2404, 0)</f>
        <v>1</v>
      </c>
    </row>
    <row r="2405" spans="1:21" x14ac:dyDescent="0.35">
      <c r="A2405">
        <v>1</v>
      </c>
      <c r="B2405">
        <v>2394</v>
      </c>
      <c r="C2405" t="s">
        <v>184</v>
      </c>
      <c r="D2405" t="s">
        <v>185</v>
      </c>
      <c r="E2405" t="s">
        <v>24</v>
      </c>
      <c r="F2405" t="s">
        <v>253</v>
      </c>
      <c r="G2405" t="s">
        <v>398</v>
      </c>
      <c r="H2405" t="s">
        <v>399</v>
      </c>
      <c r="I2405" s="1">
        <v>41902</v>
      </c>
      <c r="J2405">
        <v>2014</v>
      </c>
      <c r="K2405" t="s">
        <v>331</v>
      </c>
      <c r="L2405" t="s">
        <v>332</v>
      </c>
      <c r="M2405" s="1">
        <v>41908</v>
      </c>
      <c r="N2405">
        <v>6</v>
      </c>
      <c r="O2405">
        <f>STANDARDIZE(N2405,$N$8,$N$9)</f>
        <v>-0.52736622377689035</v>
      </c>
      <c r="P2405">
        <f>ABS($J$3-O2405)</f>
        <v>0</v>
      </c>
      <c r="Q2405">
        <f>ABS($J$4-O2405)</f>
        <v>2.7161491721710895</v>
      </c>
      <c r="R2405">
        <f>ABS($J$5-O2405)</f>
        <v>0.37525745141837419</v>
      </c>
      <c r="S2405">
        <f>ABS($J$6-O2405)</f>
        <v>0.96494773221867647</v>
      </c>
      <c r="T2405">
        <f>MIN(P2405:S2405)</f>
        <v>0</v>
      </c>
      <c r="U2405">
        <f>MATCH(T2405,P2405:S2405, 0)</f>
        <v>1</v>
      </c>
    </row>
    <row r="2406" spans="1:21" x14ac:dyDescent="0.35">
      <c r="A2406">
        <v>1</v>
      </c>
      <c r="B2406">
        <v>2395</v>
      </c>
      <c r="C2406" t="s">
        <v>184</v>
      </c>
      <c r="D2406" t="s">
        <v>185</v>
      </c>
      <c r="E2406" t="s">
        <v>24</v>
      </c>
      <c r="F2406" t="s">
        <v>253</v>
      </c>
      <c r="G2406" t="s">
        <v>398</v>
      </c>
      <c r="H2406" t="s">
        <v>399</v>
      </c>
      <c r="I2406" s="1">
        <v>41902</v>
      </c>
      <c r="J2406">
        <v>2014</v>
      </c>
      <c r="K2406" t="s">
        <v>331</v>
      </c>
      <c r="L2406" t="s">
        <v>332</v>
      </c>
      <c r="M2406" s="1">
        <v>41908</v>
      </c>
      <c r="N2406">
        <v>6</v>
      </c>
      <c r="O2406">
        <f>STANDARDIZE(N2406,$N$8,$N$9)</f>
        <v>-0.52736622377689035</v>
      </c>
      <c r="P2406">
        <f>ABS($J$3-O2406)</f>
        <v>0</v>
      </c>
      <c r="Q2406">
        <f>ABS($J$4-O2406)</f>
        <v>2.7161491721710895</v>
      </c>
      <c r="R2406">
        <f>ABS($J$5-O2406)</f>
        <v>0.37525745141837419</v>
      </c>
      <c r="S2406">
        <f>ABS($J$6-O2406)</f>
        <v>0.96494773221867647</v>
      </c>
      <c r="T2406">
        <f>MIN(P2406:S2406)</f>
        <v>0</v>
      </c>
      <c r="U2406">
        <f>MATCH(T2406,P2406:S2406, 0)</f>
        <v>1</v>
      </c>
    </row>
    <row r="2407" spans="1:21" x14ac:dyDescent="0.35">
      <c r="A2407">
        <v>1</v>
      </c>
      <c r="B2407">
        <v>2396</v>
      </c>
      <c r="C2407" t="s">
        <v>184</v>
      </c>
      <c r="D2407" t="s">
        <v>185</v>
      </c>
      <c r="E2407" t="s">
        <v>24</v>
      </c>
      <c r="F2407" t="s">
        <v>253</v>
      </c>
      <c r="G2407" t="s">
        <v>398</v>
      </c>
      <c r="H2407" t="s">
        <v>399</v>
      </c>
      <c r="I2407" s="1">
        <v>41902</v>
      </c>
      <c r="J2407">
        <v>2014</v>
      </c>
      <c r="K2407" t="s">
        <v>331</v>
      </c>
      <c r="L2407" t="s">
        <v>332</v>
      </c>
      <c r="M2407" s="1">
        <v>41908</v>
      </c>
      <c r="N2407">
        <v>6</v>
      </c>
      <c r="O2407">
        <f>STANDARDIZE(N2407,$N$8,$N$9)</f>
        <v>-0.52736622377689035</v>
      </c>
      <c r="P2407">
        <f>ABS($J$3-O2407)</f>
        <v>0</v>
      </c>
      <c r="Q2407">
        <f>ABS($J$4-O2407)</f>
        <v>2.7161491721710895</v>
      </c>
      <c r="R2407">
        <f>ABS($J$5-O2407)</f>
        <v>0.37525745141837419</v>
      </c>
      <c r="S2407">
        <f>ABS($J$6-O2407)</f>
        <v>0.96494773221867647</v>
      </c>
      <c r="T2407">
        <f>MIN(P2407:S2407)</f>
        <v>0</v>
      </c>
      <c r="U2407">
        <f>MATCH(T2407,P2407:S2407, 0)</f>
        <v>1</v>
      </c>
    </row>
    <row r="2408" spans="1:21" x14ac:dyDescent="0.35">
      <c r="A2408">
        <v>1</v>
      </c>
      <c r="B2408">
        <v>2397</v>
      </c>
      <c r="C2408" t="s">
        <v>184</v>
      </c>
      <c r="D2408" t="s">
        <v>185</v>
      </c>
      <c r="E2408" t="s">
        <v>24</v>
      </c>
      <c r="F2408" t="s">
        <v>253</v>
      </c>
      <c r="G2408" t="s">
        <v>398</v>
      </c>
      <c r="H2408" t="s">
        <v>399</v>
      </c>
      <c r="I2408" s="1">
        <v>41902</v>
      </c>
      <c r="J2408">
        <v>2014</v>
      </c>
      <c r="K2408" t="s">
        <v>331</v>
      </c>
      <c r="L2408" t="s">
        <v>332</v>
      </c>
      <c r="M2408" s="1">
        <v>41908</v>
      </c>
      <c r="N2408">
        <v>6</v>
      </c>
      <c r="O2408">
        <f>STANDARDIZE(N2408,$N$8,$N$9)</f>
        <v>-0.52736622377689035</v>
      </c>
      <c r="P2408">
        <f>ABS($J$3-O2408)</f>
        <v>0</v>
      </c>
      <c r="Q2408">
        <f>ABS($J$4-O2408)</f>
        <v>2.7161491721710895</v>
      </c>
      <c r="R2408">
        <f>ABS($J$5-O2408)</f>
        <v>0.37525745141837419</v>
      </c>
      <c r="S2408">
        <f>ABS($J$6-O2408)</f>
        <v>0.96494773221867647</v>
      </c>
      <c r="T2408">
        <f>MIN(P2408:S2408)</f>
        <v>0</v>
      </c>
      <c r="U2408">
        <f>MATCH(T2408,P2408:S2408, 0)</f>
        <v>1</v>
      </c>
    </row>
    <row r="2409" spans="1:21" x14ac:dyDescent="0.35">
      <c r="A2409">
        <v>1</v>
      </c>
      <c r="B2409">
        <v>2398</v>
      </c>
      <c r="C2409" t="s">
        <v>67</v>
      </c>
      <c r="D2409" t="s">
        <v>68</v>
      </c>
      <c r="E2409" t="s">
        <v>16</v>
      </c>
      <c r="F2409" t="s">
        <v>17</v>
      </c>
      <c r="G2409" t="s">
        <v>137</v>
      </c>
      <c r="H2409" t="s">
        <v>138</v>
      </c>
      <c r="I2409" s="1">
        <v>41902</v>
      </c>
      <c r="J2409">
        <v>2014</v>
      </c>
      <c r="K2409" t="s">
        <v>166</v>
      </c>
      <c r="L2409" t="s">
        <v>167</v>
      </c>
      <c r="M2409" s="1">
        <v>41739</v>
      </c>
      <c r="N2409">
        <v>14</v>
      </c>
      <c r="O2409">
        <f>STANDARDIZE(N2409,$N$8,$N$9)</f>
        <v>-0.38441100418893831</v>
      </c>
      <c r="P2409">
        <f>ABS($J$3-O2409)</f>
        <v>0.14295521958795204</v>
      </c>
      <c r="Q2409">
        <f>ABS($J$4-O2409)</f>
        <v>2.5731939525831371</v>
      </c>
      <c r="R2409">
        <f>ABS($J$5-O2409)</f>
        <v>0.23230223183042215</v>
      </c>
      <c r="S2409">
        <f>ABS($J$6-O2409)</f>
        <v>0.82199251263072437</v>
      </c>
      <c r="T2409">
        <f>MIN(P2409:S2409)</f>
        <v>0.14295521958795204</v>
      </c>
      <c r="U2409">
        <f>MATCH(T2409,P2409:S2409, 0)</f>
        <v>1</v>
      </c>
    </row>
    <row r="2410" spans="1:21" x14ac:dyDescent="0.35">
      <c r="A2410">
        <v>1</v>
      </c>
      <c r="B2410">
        <v>2399</v>
      </c>
      <c r="C2410" t="s">
        <v>14</v>
      </c>
      <c r="D2410" t="s">
        <v>15</v>
      </c>
      <c r="E2410" t="s">
        <v>79</v>
      </c>
      <c r="F2410" t="s">
        <v>35</v>
      </c>
      <c r="G2410" t="s">
        <v>80</v>
      </c>
      <c r="H2410" t="s">
        <v>81</v>
      </c>
      <c r="I2410" s="1">
        <v>41903</v>
      </c>
      <c r="J2410">
        <v>2014</v>
      </c>
      <c r="K2410" t="s">
        <v>41</v>
      </c>
      <c r="L2410" t="s">
        <v>42</v>
      </c>
      <c r="M2410" s="1">
        <v>41907</v>
      </c>
      <c r="N2410">
        <v>4</v>
      </c>
      <c r="O2410">
        <f>STANDARDIZE(N2410,$N$8,$N$9)</f>
        <v>-0.56310502867387835</v>
      </c>
      <c r="P2410">
        <f>ABS($J$3-O2410)</f>
        <v>3.5738804896987997E-2</v>
      </c>
      <c r="Q2410">
        <f>ABS($J$4-O2410)</f>
        <v>2.7518879770680771</v>
      </c>
      <c r="R2410">
        <f>ABS($J$5-O2410)</f>
        <v>0.41099625631536219</v>
      </c>
      <c r="S2410">
        <f>ABS($J$6-O2410)</f>
        <v>1.0006865371156644</v>
      </c>
      <c r="T2410">
        <f>MIN(P2410:S2410)</f>
        <v>3.5738804896987997E-2</v>
      </c>
      <c r="U2410">
        <f>MATCH(T2410,P2410:S2410, 0)</f>
        <v>1</v>
      </c>
    </row>
    <row r="2411" spans="1:21" x14ac:dyDescent="0.35">
      <c r="A2411">
        <v>2</v>
      </c>
      <c r="B2411">
        <v>2400</v>
      </c>
      <c r="C2411" t="s">
        <v>30</v>
      </c>
      <c r="D2411" t="s">
        <v>31</v>
      </c>
      <c r="E2411" t="s">
        <v>16</v>
      </c>
      <c r="F2411" t="s">
        <v>17</v>
      </c>
      <c r="G2411" t="s">
        <v>344</v>
      </c>
      <c r="H2411" t="s">
        <v>345</v>
      </c>
      <c r="I2411" s="1">
        <v>41903</v>
      </c>
      <c r="J2411">
        <v>2014</v>
      </c>
      <c r="K2411" t="s">
        <v>20</v>
      </c>
      <c r="L2411" t="s">
        <v>21</v>
      </c>
      <c r="M2411" s="1">
        <v>42108</v>
      </c>
      <c r="N2411">
        <v>205</v>
      </c>
      <c r="O2411">
        <f>STANDARDIZE(N2411,$N$8,$N$9)</f>
        <v>3.0286448634734175</v>
      </c>
      <c r="P2411">
        <f>ABS($J$3-O2411)</f>
        <v>3.5560110872503081</v>
      </c>
      <c r="Q2411">
        <f>ABS($J$4-O2411)</f>
        <v>0.83986191507921859</v>
      </c>
      <c r="R2411">
        <f>ABS($J$5-O2411)</f>
        <v>3.1807536358319339</v>
      </c>
      <c r="S2411">
        <f>ABS($J$6-O2411)</f>
        <v>2.5910633550316313</v>
      </c>
      <c r="T2411">
        <f>MIN(P2411:S2411)</f>
        <v>0.83986191507921859</v>
      </c>
      <c r="U2411">
        <f>MATCH(T2411,P2411:S2411, 0)</f>
        <v>2</v>
      </c>
    </row>
    <row r="2412" spans="1:21" x14ac:dyDescent="0.35">
      <c r="A2412">
        <v>1</v>
      </c>
      <c r="B2412">
        <v>2401</v>
      </c>
      <c r="C2412" t="s">
        <v>286</v>
      </c>
      <c r="D2412" t="s">
        <v>287</v>
      </c>
      <c r="E2412" t="s">
        <v>296</v>
      </c>
      <c r="F2412" t="s">
        <v>320</v>
      </c>
      <c r="G2412" t="s">
        <v>321</v>
      </c>
      <c r="H2412" t="s">
        <v>322</v>
      </c>
      <c r="I2412" s="1">
        <v>41904</v>
      </c>
      <c r="J2412">
        <v>2014</v>
      </c>
      <c r="K2412" t="s">
        <v>147</v>
      </c>
      <c r="L2412" t="s">
        <v>148</v>
      </c>
      <c r="M2412" s="1">
        <v>41905</v>
      </c>
      <c r="N2412">
        <v>1</v>
      </c>
      <c r="O2412">
        <f>STANDARDIZE(N2412,$N$8,$N$9)</f>
        <v>-0.61671323601936046</v>
      </c>
      <c r="P2412">
        <f>ABS($J$3-O2412)</f>
        <v>8.9347012242470103E-2</v>
      </c>
      <c r="Q2412">
        <f>ABS($J$4-O2412)</f>
        <v>2.8054961844135593</v>
      </c>
      <c r="R2412">
        <f>ABS($J$5-O2412)</f>
        <v>0.46460446366084429</v>
      </c>
      <c r="S2412">
        <f>ABS($J$6-O2412)</f>
        <v>1.0542947444611466</v>
      </c>
      <c r="T2412">
        <f>MIN(P2412:S2412)</f>
        <v>8.9347012242470103E-2</v>
      </c>
      <c r="U2412">
        <f>MATCH(T2412,P2412:S2412, 0)</f>
        <v>1</v>
      </c>
    </row>
    <row r="2413" spans="1:21" x14ac:dyDescent="0.35">
      <c r="A2413">
        <v>1</v>
      </c>
      <c r="B2413">
        <v>2402</v>
      </c>
      <c r="C2413" t="s">
        <v>558</v>
      </c>
      <c r="D2413" t="s">
        <v>559</v>
      </c>
      <c r="E2413" t="s">
        <v>84</v>
      </c>
      <c r="F2413" t="s">
        <v>85</v>
      </c>
      <c r="G2413" t="s">
        <v>153</v>
      </c>
      <c r="H2413" t="s">
        <v>154</v>
      </c>
      <c r="I2413" s="1">
        <v>41904</v>
      </c>
      <c r="J2413">
        <v>2014</v>
      </c>
      <c r="K2413" t="s">
        <v>176</v>
      </c>
      <c r="L2413" t="s">
        <v>177</v>
      </c>
      <c r="M2413" s="1">
        <v>41906</v>
      </c>
      <c r="N2413">
        <v>2</v>
      </c>
      <c r="O2413">
        <f>STANDARDIZE(N2413,$N$8,$N$9)</f>
        <v>-0.59884383357086635</v>
      </c>
      <c r="P2413">
        <f>ABS($J$3-O2413)</f>
        <v>7.1477609793975994E-2</v>
      </c>
      <c r="Q2413">
        <f>ABS($J$4-O2413)</f>
        <v>2.7876267819650655</v>
      </c>
      <c r="R2413">
        <f>ABS($J$5-O2413)</f>
        <v>0.44673506121235018</v>
      </c>
      <c r="S2413">
        <f>ABS($J$6-O2413)</f>
        <v>1.0364253420126524</v>
      </c>
      <c r="T2413">
        <f>MIN(P2413:S2413)</f>
        <v>7.1477609793975994E-2</v>
      </c>
      <c r="U2413">
        <f>MATCH(T2413,P2413:S2413, 0)</f>
        <v>1</v>
      </c>
    </row>
    <row r="2414" spans="1:21" x14ac:dyDescent="0.35">
      <c r="A2414">
        <v>1</v>
      </c>
      <c r="B2414">
        <v>2403</v>
      </c>
      <c r="C2414" t="s">
        <v>30</v>
      </c>
      <c r="D2414" t="s">
        <v>31</v>
      </c>
      <c r="E2414" t="s">
        <v>79</v>
      </c>
      <c r="F2414" t="s">
        <v>35</v>
      </c>
      <c r="G2414" t="s">
        <v>80</v>
      </c>
      <c r="H2414" t="s">
        <v>81</v>
      </c>
      <c r="I2414" s="1">
        <v>41904</v>
      </c>
      <c r="J2414">
        <v>2014</v>
      </c>
      <c r="K2414" t="s">
        <v>41</v>
      </c>
      <c r="L2414" t="s">
        <v>42</v>
      </c>
      <c r="M2414" s="1">
        <v>41907</v>
      </c>
      <c r="N2414">
        <v>3</v>
      </c>
      <c r="O2414">
        <f>STANDARDIZE(N2414,$N$8,$N$9)</f>
        <v>-0.58097443112237235</v>
      </c>
      <c r="P2414">
        <f>ABS($J$3-O2414)</f>
        <v>5.3608207345481995E-2</v>
      </c>
      <c r="Q2414">
        <f>ABS($J$4-O2414)</f>
        <v>2.7697573795165713</v>
      </c>
      <c r="R2414">
        <f>ABS($J$5-O2414)</f>
        <v>0.42886565876385618</v>
      </c>
      <c r="S2414">
        <f>ABS($J$6-O2414)</f>
        <v>1.0185559395641586</v>
      </c>
      <c r="T2414">
        <f>MIN(P2414:S2414)</f>
        <v>5.3608207345481995E-2</v>
      </c>
      <c r="U2414">
        <f>MATCH(T2414,P2414:S2414, 0)</f>
        <v>1</v>
      </c>
    </row>
    <row r="2415" spans="1:21" x14ac:dyDescent="0.35">
      <c r="A2415">
        <v>1</v>
      </c>
      <c r="B2415">
        <v>2404</v>
      </c>
      <c r="C2415" t="s">
        <v>14</v>
      </c>
      <c r="D2415" t="s">
        <v>15</v>
      </c>
      <c r="E2415" t="s">
        <v>34</v>
      </c>
      <c r="F2415" t="s">
        <v>35</v>
      </c>
      <c r="G2415" t="s">
        <v>36</v>
      </c>
      <c r="H2415" t="s">
        <v>37</v>
      </c>
      <c r="I2415" s="1">
        <v>41904</v>
      </c>
      <c r="J2415">
        <v>2014</v>
      </c>
      <c r="K2415" t="s">
        <v>69</v>
      </c>
      <c r="L2415" t="s">
        <v>70</v>
      </c>
      <c r="M2415" s="1">
        <v>41680</v>
      </c>
      <c r="N2415">
        <v>10</v>
      </c>
      <c r="O2415">
        <f>STANDARDIZE(N2415,$N$8,$N$9)</f>
        <v>-0.4558886139829143</v>
      </c>
      <c r="P2415">
        <f>ABS($J$3-O2415)</f>
        <v>7.1477609793976049E-2</v>
      </c>
      <c r="Q2415">
        <f>ABS($J$4-O2415)</f>
        <v>2.6446715623771131</v>
      </c>
      <c r="R2415">
        <f>ABS($J$5-O2415)</f>
        <v>0.30377984162439814</v>
      </c>
      <c r="S2415">
        <f>ABS($J$6-O2415)</f>
        <v>0.89347012242470036</v>
      </c>
      <c r="T2415">
        <f>MIN(P2415:S2415)</f>
        <v>7.1477609793976049E-2</v>
      </c>
      <c r="U2415">
        <f>MATCH(T2415,P2415:S2415, 0)</f>
        <v>1</v>
      </c>
    </row>
    <row r="2416" spans="1:21" x14ac:dyDescent="0.35">
      <c r="A2416">
        <v>1</v>
      </c>
      <c r="B2416">
        <v>2405</v>
      </c>
      <c r="C2416" t="s">
        <v>172</v>
      </c>
      <c r="D2416" t="s">
        <v>173</v>
      </c>
      <c r="E2416" t="s">
        <v>163</v>
      </c>
      <c r="F2416" t="s">
        <v>59</v>
      </c>
      <c r="G2416" t="s">
        <v>431</v>
      </c>
      <c r="H2416" t="s">
        <v>432</v>
      </c>
      <c r="I2416" s="1">
        <v>41904</v>
      </c>
      <c r="J2416">
        <v>2014</v>
      </c>
      <c r="K2416" t="s">
        <v>125</v>
      </c>
      <c r="L2416" t="s">
        <v>126</v>
      </c>
      <c r="M2416" s="1">
        <v>41708</v>
      </c>
      <c r="N2416">
        <v>11</v>
      </c>
      <c r="O2416">
        <f>STANDARDIZE(N2416,$N$8,$N$9)</f>
        <v>-0.43801921153442031</v>
      </c>
      <c r="P2416">
        <f>ABS($J$3-O2416)</f>
        <v>8.9347012242470047E-2</v>
      </c>
      <c r="Q2416">
        <f>ABS($J$4-O2416)</f>
        <v>2.6268021599286193</v>
      </c>
      <c r="R2416">
        <f>ABS($J$5-O2416)</f>
        <v>0.28591043917590414</v>
      </c>
      <c r="S2416">
        <f>ABS($J$6-O2416)</f>
        <v>0.87560071997620637</v>
      </c>
      <c r="T2416">
        <f>MIN(P2416:S2416)</f>
        <v>8.9347012242470047E-2</v>
      </c>
      <c r="U2416">
        <f>MATCH(T2416,P2416:S2416, 0)</f>
        <v>1</v>
      </c>
    </row>
    <row r="2417" spans="1:21" x14ac:dyDescent="0.35">
      <c r="A2417">
        <v>1</v>
      </c>
      <c r="B2417">
        <v>2406</v>
      </c>
      <c r="C2417" t="s">
        <v>14</v>
      </c>
      <c r="D2417" t="s">
        <v>15</v>
      </c>
      <c r="E2417" t="s">
        <v>296</v>
      </c>
      <c r="F2417" t="s">
        <v>320</v>
      </c>
      <c r="G2417" t="s">
        <v>351</v>
      </c>
      <c r="H2417" t="s">
        <v>352</v>
      </c>
      <c r="I2417" s="1">
        <v>41904</v>
      </c>
      <c r="J2417">
        <v>2014</v>
      </c>
      <c r="K2417" t="s">
        <v>94</v>
      </c>
      <c r="L2417" t="s">
        <v>95</v>
      </c>
      <c r="M2417" s="1">
        <v>41861</v>
      </c>
      <c r="N2417">
        <v>16</v>
      </c>
      <c r="O2417">
        <f>STANDARDIZE(N2417,$N$8,$N$9)</f>
        <v>-0.34867219929195026</v>
      </c>
      <c r="P2417">
        <f>ABS($J$3-O2417)</f>
        <v>0.17869402448494009</v>
      </c>
      <c r="Q2417">
        <f>ABS($J$4-O2417)</f>
        <v>2.5374551476861491</v>
      </c>
      <c r="R2417">
        <f>ABS($J$5-O2417)</f>
        <v>0.19656342693343409</v>
      </c>
      <c r="S2417">
        <f>ABS($J$6-O2417)</f>
        <v>0.78625370773373637</v>
      </c>
      <c r="T2417">
        <f>MIN(P2417:S2417)</f>
        <v>0.17869402448494009</v>
      </c>
      <c r="U2417">
        <f>MATCH(T2417,P2417:S2417, 0)</f>
        <v>1</v>
      </c>
    </row>
    <row r="2418" spans="1:21" x14ac:dyDescent="0.35">
      <c r="A2418">
        <v>3</v>
      </c>
      <c r="B2418">
        <v>2407</v>
      </c>
      <c r="C2418" t="s">
        <v>229</v>
      </c>
      <c r="D2418" t="s">
        <v>230</v>
      </c>
      <c r="E2418" t="s">
        <v>73</v>
      </c>
      <c r="F2418" t="s">
        <v>74</v>
      </c>
      <c r="G2418" t="s">
        <v>75</v>
      </c>
      <c r="H2418" t="s">
        <v>76</v>
      </c>
      <c r="I2418" s="1">
        <v>41904</v>
      </c>
      <c r="J2418">
        <v>2014</v>
      </c>
      <c r="K2418" t="s">
        <v>77</v>
      </c>
      <c r="L2418" t="s">
        <v>78</v>
      </c>
      <c r="M2418" s="1">
        <v>41932</v>
      </c>
      <c r="N2418">
        <v>28</v>
      </c>
      <c r="O2418">
        <f>STANDARDIZE(N2418,$N$8,$N$9)</f>
        <v>-0.13423936991002217</v>
      </c>
      <c r="P2418">
        <f>ABS($J$3-O2418)</f>
        <v>0.39312685386686819</v>
      </c>
      <c r="Q2418">
        <f>ABS($J$4-O2418)</f>
        <v>2.3230223183042211</v>
      </c>
      <c r="R2418">
        <f>ABS($J$5-O2418)</f>
        <v>1.7869402448493998E-2</v>
      </c>
      <c r="S2418">
        <f>ABS($J$6-O2418)</f>
        <v>0.57182087835180828</v>
      </c>
      <c r="T2418">
        <f>MIN(P2418:S2418)</f>
        <v>1.7869402448493998E-2</v>
      </c>
      <c r="U2418">
        <f>MATCH(T2418,P2418:S2418, 0)</f>
        <v>3</v>
      </c>
    </row>
    <row r="2419" spans="1:21" x14ac:dyDescent="0.35">
      <c r="A2419">
        <v>3</v>
      </c>
      <c r="B2419">
        <v>2408</v>
      </c>
      <c r="C2419" t="s">
        <v>62</v>
      </c>
      <c r="D2419" t="s">
        <v>63</v>
      </c>
      <c r="E2419" t="s">
        <v>163</v>
      </c>
      <c r="F2419" t="s">
        <v>59</v>
      </c>
      <c r="G2419" t="s">
        <v>164</v>
      </c>
      <c r="H2419" t="s">
        <v>165</v>
      </c>
      <c r="I2419" s="1">
        <v>41904</v>
      </c>
      <c r="J2419">
        <v>2014</v>
      </c>
      <c r="K2419" t="s">
        <v>77</v>
      </c>
      <c r="L2419" t="s">
        <v>78</v>
      </c>
      <c r="M2419" s="1">
        <v>41935</v>
      </c>
      <c r="N2419">
        <v>31</v>
      </c>
      <c r="O2419">
        <f>STANDARDIZE(N2419,$N$8,$N$9)</f>
        <v>-8.0631162564540129E-2</v>
      </c>
      <c r="P2419">
        <f>ABS($J$3-O2419)</f>
        <v>0.44673506121235024</v>
      </c>
      <c r="Q2419">
        <f>ABS($J$4-O2419)</f>
        <v>2.2694141109587389</v>
      </c>
      <c r="R2419">
        <f>ABS($J$5-O2419)</f>
        <v>7.1477609793976035E-2</v>
      </c>
      <c r="S2419">
        <f>ABS($J$6-O2419)</f>
        <v>0.51821267100632629</v>
      </c>
      <c r="T2419">
        <f>MIN(P2419:S2419)</f>
        <v>7.1477609793976035E-2</v>
      </c>
      <c r="U2419">
        <f>MATCH(T2419,P2419:S2419, 0)</f>
        <v>3</v>
      </c>
    </row>
    <row r="2420" spans="1:21" x14ac:dyDescent="0.35">
      <c r="A2420">
        <v>3</v>
      </c>
      <c r="B2420">
        <v>2409</v>
      </c>
      <c r="C2420" t="s">
        <v>316</v>
      </c>
      <c r="D2420" t="s">
        <v>317</v>
      </c>
      <c r="E2420" t="s">
        <v>163</v>
      </c>
      <c r="F2420" t="s">
        <v>59</v>
      </c>
      <c r="G2420" t="s">
        <v>164</v>
      </c>
      <c r="H2420" t="s">
        <v>165</v>
      </c>
      <c r="I2420" s="1">
        <v>41904</v>
      </c>
      <c r="J2420">
        <v>2014</v>
      </c>
      <c r="K2420" t="s">
        <v>77</v>
      </c>
      <c r="L2420" t="s">
        <v>78</v>
      </c>
      <c r="M2420" s="1">
        <v>41939</v>
      </c>
      <c r="N2420">
        <v>35</v>
      </c>
      <c r="O2420">
        <f>STANDARDIZE(N2420,$N$8,$N$9)</f>
        <v>-9.1535527705640905E-3</v>
      </c>
      <c r="P2420">
        <f>ABS($J$3-O2420)</f>
        <v>0.51821267100632629</v>
      </c>
      <c r="Q2420">
        <f>ABS($J$4-O2420)</f>
        <v>2.1979365011647629</v>
      </c>
      <c r="R2420">
        <f>ABS($J$5-O2420)</f>
        <v>0.14295521958795207</v>
      </c>
      <c r="S2420">
        <f>ABS($J$6-O2420)</f>
        <v>0.44673506121235018</v>
      </c>
      <c r="T2420">
        <f>MIN(P2420:S2420)</f>
        <v>0.14295521958795207</v>
      </c>
      <c r="U2420">
        <f>MATCH(T2420,P2420:S2420, 0)</f>
        <v>3</v>
      </c>
    </row>
    <row r="2421" spans="1:21" x14ac:dyDescent="0.35">
      <c r="A2421">
        <v>1</v>
      </c>
      <c r="B2421">
        <v>2410</v>
      </c>
      <c r="C2421" t="s">
        <v>184</v>
      </c>
      <c r="D2421" t="s">
        <v>185</v>
      </c>
      <c r="E2421" t="s">
        <v>24</v>
      </c>
      <c r="F2421" t="s">
        <v>253</v>
      </c>
      <c r="G2421" t="s">
        <v>398</v>
      </c>
      <c r="H2421" t="s">
        <v>399</v>
      </c>
      <c r="I2421" s="1">
        <v>41905</v>
      </c>
      <c r="J2421">
        <v>2014</v>
      </c>
      <c r="K2421" t="s">
        <v>331</v>
      </c>
      <c r="L2421" t="s">
        <v>332</v>
      </c>
      <c r="M2421" s="1">
        <v>41908</v>
      </c>
      <c r="N2421">
        <v>3</v>
      </c>
      <c r="O2421">
        <f>STANDARDIZE(N2421,$N$8,$N$9)</f>
        <v>-0.58097443112237235</v>
      </c>
      <c r="P2421">
        <f>ABS($J$3-O2421)</f>
        <v>5.3608207345481995E-2</v>
      </c>
      <c r="Q2421">
        <f>ABS($J$4-O2421)</f>
        <v>2.7697573795165713</v>
      </c>
      <c r="R2421">
        <f>ABS($J$5-O2421)</f>
        <v>0.42886565876385618</v>
      </c>
      <c r="S2421">
        <f>ABS($J$6-O2421)</f>
        <v>1.0185559395641586</v>
      </c>
      <c r="T2421">
        <f>MIN(P2421:S2421)</f>
        <v>5.3608207345481995E-2</v>
      </c>
      <c r="U2421">
        <f>MATCH(T2421,P2421:S2421, 0)</f>
        <v>1</v>
      </c>
    </row>
    <row r="2422" spans="1:21" x14ac:dyDescent="0.35">
      <c r="A2422">
        <v>1</v>
      </c>
      <c r="B2422">
        <v>2411</v>
      </c>
      <c r="C2422" t="s">
        <v>184</v>
      </c>
      <c r="D2422" t="s">
        <v>185</v>
      </c>
      <c r="E2422" t="s">
        <v>24</v>
      </c>
      <c r="F2422" t="s">
        <v>253</v>
      </c>
      <c r="G2422" t="s">
        <v>398</v>
      </c>
      <c r="H2422" t="s">
        <v>399</v>
      </c>
      <c r="I2422" s="1">
        <v>41905</v>
      </c>
      <c r="J2422">
        <v>2014</v>
      </c>
      <c r="K2422" t="s">
        <v>331</v>
      </c>
      <c r="L2422" t="s">
        <v>332</v>
      </c>
      <c r="M2422" s="1">
        <v>41908</v>
      </c>
      <c r="N2422">
        <v>3</v>
      </c>
      <c r="O2422">
        <f>STANDARDIZE(N2422,$N$8,$N$9)</f>
        <v>-0.58097443112237235</v>
      </c>
      <c r="P2422">
        <f>ABS($J$3-O2422)</f>
        <v>5.3608207345481995E-2</v>
      </c>
      <c r="Q2422">
        <f>ABS($J$4-O2422)</f>
        <v>2.7697573795165713</v>
      </c>
      <c r="R2422">
        <f>ABS($J$5-O2422)</f>
        <v>0.42886565876385618</v>
      </c>
      <c r="S2422">
        <f>ABS($J$6-O2422)</f>
        <v>1.0185559395641586</v>
      </c>
      <c r="T2422">
        <f>MIN(P2422:S2422)</f>
        <v>5.3608207345481995E-2</v>
      </c>
      <c r="U2422">
        <f>MATCH(T2422,P2422:S2422, 0)</f>
        <v>1</v>
      </c>
    </row>
    <row r="2423" spans="1:21" x14ac:dyDescent="0.35">
      <c r="A2423">
        <v>3</v>
      </c>
      <c r="B2423">
        <v>2412</v>
      </c>
      <c r="C2423" t="s">
        <v>172</v>
      </c>
      <c r="D2423" t="s">
        <v>173</v>
      </c>
      <c r="E2423" t="s">
        <v>52</v>
      </c>
      <c r="F2423" t="s">
        <v>53</v>
      </c>
      <c r="G2423" t="s">
        <v>248</v>
      </c>
      <c r="H2423" t="s">
        <v>249</v>
      </c>
      <c r="I2423" s="1">
        <v>41905</v>
      </c>
      <c r="J2423">
        <v>2014</v>
      </c>
      <c r="K2423" t="s">
        <v>77</v>
      </c>
      <c r="L2423" t="s">
        <v>78</v>
      </c>
      <c r="M2423" s="1">
        <v>41934</v>
      </c>
      <c r="N2423">
        <v>29</v>
      </c>
      <c r="O2423">
        <f>STANDARDIZE(N2423,$N$8,$N$9)</f>
        <v>-0.11636996746152814</v>
      </c>
      <c r="P2423">
        <f>ABS($J$3-O2423)</f>
        <v>0.41099625631536219</v>
      </c>
      <c r="Q2423">
        <f>ABS($J$4-O2423)</f>
        <v>2.3051529158557269</v>
      </c>
      <c r="R2423">
        <f>ABS($J$5-O2423)</f>
        <v>3.5738804896988025E-2</v>
      </c>
      <c r="S2423">
        <f>ABS($J$6-O2423)</f>
        <v>0.55395147590331428</v>
      </c>
      <c r="T2423">
        <f>MIN(P2423:S2423)</f>
        <v>3.5738804896988025E-2</v>
      </c>
      <c r="U2423">
        <f>MATCH(T2423,P2423:S2423, 0)</f>
        <v>3</v>
      </c>
    </row>
    <row r="2424" spans="1:21" x14ac:dyDescent="0.35">
      <c r="A2424">
        <v>3</v>
      </c>
      <c r="B2424">
        <v>2413</v>
      </c>
      <c r="C2424" t="s">
        <v>14</v>
      </c>
      <c r="D2424" t="s">
        <v>15</v>
      </c>
      <c r="E2424" t="s">
        <v>196</v>
      </c>
      <c r="F2424" t="s">
        <v>197</v>
      </c>
      <c r="G2424" t="s">
        <v>198</v>
      </c>
      <c r="H2424" t="s">
        <v>199</v>
      </c>
      <c r="I2424" s="1">
        <v>41905</v>
      </c>
      <c r="J2424">
        <v>2014</v>
      </c>
      <c r="K2424" t="s">
        <v>77</v>
      </c>
      <c r="L2424" t="s">
        <v>78</v>
      </c>
      <c r="M2424" s="1">
        <v>41934</v>
      </c>
      <c r="N2424">
        <v>29</v>
      </c>
      <c r="O2424">
        <f>STANDARDIZE(N2424,$N$8,$N$9)</f>
        <v>-0.11636996746152814</v>
      </c>
      <c r="P2424">
        <f>ABS($J$3-O2424)</f>
        <v>0.41099625631536219</v>
      </c>
      <c r="Q2424">
        <f>ABS($J$4-O2424)</f>
        <v>2.3051529158557269</v>
      </c>
      <c r="R2424">
        <f>ABS($J$5-O2424)</f>
        <v>3.5738804896988025E-2</v>
      </c>
      <c r="S2424">
        <f>ABS($J$6-O2424)</f>
        <v>0.55395147590331428</v>
      </c>
      <c r="T2424">
        <f>MIN(P2424:S2424)</f>
        <v>3.5738804896988025E-2</v>
      </c>
      <c r="U2424">
        <f>MATCH(T2424,P2424:S2424, 0)</f>
        <v>3</v>
      </c>
    </row>
    <row r="2425" spans="1:21" x14ac:dyDescent="0.35">
      <c r="A2425">
        <v>1</v>
      </c>
      <c r="B2425">
        <v>2414</v>
      </c>
      <c r="C2425" t="s">
        <v>67</v>
      </c>
      <c r="D2425" t="s">
        <v>68</v>
      </c>
      <c r="E2425" t="s">
        <v>131</v>
      </c>
      <c r="F2425" t="s">
        <v>132</v>
      </c>
      <c r="G2425" t="s">
        <v>211</v>
      </c>
      <c r="H2425" t="s">
        <v>212</v>
      </c>
      <c r="I2425" s="1">
        <v>41906</v>
      </c>
      <c r="J2425">
        <v>2014</v>
      </c>
      <c r="K2425" t="s">
        <v>125</v>
      </c>
      <c r="L2425" t="s">
        <v>126</v>
      </c>
      <c r="M2425" s="1">
        <v>41907</v>
      </c>
      <c r="N2425">
        <v>1</v>
      </c>
      <c r="O2425">
        <f>STANDARDIZE(N2425,$N$8,$N$9)</f>
        <v>-0.61671323601936046</v>
      </c>
      <c r="P2425">
        <f>ABS($J$3-O2425)</f>
        <v>8.9347012242470103E-2</v>
      </c>
      <c r="Q2425">
        <f>ABS($J$4-O2425)</f>
        <v>2.8054961844135593</v>
      </c>
      <c r="R2425">
        <f>ABS($J$5-O2425)</f>
        <v>0.46460446366084429</v>
      </c>
      <c r="S2425">
        <f>ABS($J$6-O2425)</f>
        <v>1.0542947444611466</v>
      </c>
      <c r="T2425">
        <f>MIN(P2425:S2425)</f>
        <v>8.9347012242470103E-2</v>
      </c>
      <c r="U2425">
        <f>MATCH(T2425,P2425:S2425, 0)</f>
        <v>1</v>
      </c>
    </row>
    <row r="2426" spans="1:21" x14ac:dyDescent="0.35">
      <c r="A2426">
        <v>3</v>
      </c>
      <c r="B2426">
        <v>2415</v>
      </c>
      <c r="C2426" t="s">
        <v>172</v>
      </c>
      <c r="D2426" t="s">
        <v>173</v>
      </c>
      <c r="E2426" t="s">
        <v>131</v>
      </c>
      <c r="F2426" t="s">
        <v>132</v>
      </c>
      <c r="G2426" t="s">
        <v>133</v>
      </c>
      <c r="H2426" t="s">
        <v>134</v>
      </c>
      <c r="I2426" s="1">
        <v>41906</v>
      </c>
      <c r="J2426">
        <v>2014</v>
      </c>
      <c r="K2426" t="s">
        <v>77</v>
      </c>
      <c r="L2426" t="s">
        <v>78</v>
      </c>
      <c r="M2426" s="1">
        <v>41934</v>
      </c>
      <c r="N2426">
        <v>28</v>
      </c>
      <c r="O2426">
        <f>STANDARDIZE(N2426,$N$8,$N$9)</f>
        <v>-0.13423936991002217</v>
      </c>
      <c r="P2426">
        <f>ABS($J$3-O2426)</f>
        <v>0.39312685386686819</v>
      </c>
      <c r="Q2426">
        <f>ABS($J$4-O2426)</f>
        <v>2.3230223183042211</v>
      </c>
      <c r="R2426">
        <f>ABS($J$5-O2426)</f>
        <v>1.7869402448493998E-2</v>
      </c>
      <c r="S2426">
        <f>ABS($J$6-O2426)</f>
        <v>0.57182087835180828</v>
      </c>
      <c r="T2426">
        <f>MIN(P2426:S2426)</f>
        <v>1.7869402448493998E-2</v>
      </c>
      <c r="U2426">
        <f>MATCH(T2426,P2426:S2426, 0)</f>
        <v>3</v>
      </c>
    </row>
    <row r="2427" spans="1:21" x14ac:dyDescent="0.35">
      <c r="A2427">
        <v>3</v>
      </c>
      <c r="B2427">
        <v>2416</v>
      </c>
      <c r="C2427" t="s">
        <v>112</v>
      </c>
      <c r="D2427" t="s">
        <v>113</v>
      </c>
      <c r="E2427" t="s">
        <v>16</v>
      </c>
      <c r="F2427" t="s">
        <v>17</v>
      </c>
      <c r="G2427" t="s">
        <v>18</v>
      </c>
      <c r="H2427" t="s">
        <v>19</v>
      </c>
      <c r="I2427" s="1">
        <v>41906</v>
      </c>
      <c r="J2427">
        <v>2014</v>
      </c>
      <c r="K2427" t="s">
        <v>77</v>
      </c>
      <c r="L2427" t="s">
        <v>78</v>
      </c>
      <c r="M2427" s="1">
        <v>41935</v>
      </c>
      <c r="N2427">
        <v>29</v>
      </c>
      <c r="O2427">
        <f>STANDARDIZE(N2427,$N$8,$N$9)</f>
        <v>-0.11636996746152814</v>
      </c>
      <c r="P2427">
        <f>ABS($J$3-O2427)</f>
        <v>0.41099625631536219</v>
      </c>
      <c r="Q2427">
        <f>ABS($J$4-O2427)</f>
        <v>2.3051529158557269</v>
      </c>
      <c r="R2427">
        <f>ABS($J$5-O2427)</f>
        <v>3.5738804896988025E-2</v>
      </c>
      <c r="S2427">
        <f>ABS($J$6-O2427)</f>
        <v>0.55395147590331428</v>
      </c>
      <c r="T2427">
        <f>MIN(P2427:S2427)</f>
        <v>3.5738804896988025E-2</v>
      </c>
      <c r="U2427">
        <f>MATCH(T2427,P2427:S2427, 0)</f>
        <v>3</v>
      </c>
    </row>
    <row r="2428" spans="1:21" x14ac:dyDescent="0.35">
      <c r="A2428">
        <v>3</v>
      </c>
      <c r="B2428">
        <v>2417</v>
      </c>
      <c r="C2428" t="s">
        <v>135</v>
      </c>
      <c r="D2428" t="s">
        <v>136</v>
      </c>
      <c r="E2428" t="s">
        <v>84</v>
      </c>
      <c r="F2428" t="s">
        <v>85</v>
      </c>
      <c r="G2428" t="s">
        <v>86</v>
      </c>
      <c r="H2428" t="s">
        <v>87</v>
      </c>
      <c r="I2428" s="1">
        <v>41906</v>
      </c>
      <c r="J2428">
        <v>2014</v>
      </c>
      <c r="K2428" t="s">
        <v>77</v>
      </c>
      <c r="L2428" t="s">
        <v>78</v>
      </c>
      <c r="M2428" s="1">
        <v>41943</v>
      </c>
      <c r="N2428">
        <v>37</v>
      </c>
      <c r="O2428">
        <f>STANDARDIZE(N2428,$N$8,$N$9)</f>
        <v>2.6585252126423927E-2</v>
      </c>
      <c r="P2428">
        <f>ABS($J$3-O2428)</f>
        <v>0.55395147590331428</v>
      </c>
      <c r="Q2428">
        <f>ABS($J$4-O2428)</f>
        <v>2.1621976962677749</v>
      </c>
      <c r="R2428">
        <f>ABS($J$5-O2428)</f>
        <v>0.17869402448494009</v>
      </c>
      <c r="S2428">
        <f>ABS($J$6-O2428)</f>
        <v>0.41099625631536219</v>
      </c>
      <c r="T2428">
        <f>MIN(P2428:S2428)</f>
        <v>0.17869402448494009</v>
      </c>
      <c r="U2428">
        <f>MATCH(T2428,P2428:S2428, 0)</f>
        <v>3</v>
      </c>
    </row>
    <row r="2429" spans="1:21" x14ac:dyDescent="0.35">
      <c r="A2429">
        <v>2</v>
      </c>
      <c r="B2429">
        <v>2418</v>
      </c>
      <c r="C2429" t="s">
        <v>14</v>
      </c>
      <c r="D2429" t="s">
        <v>15</v>
      </c>
      <c r="E2429" t="s">
        <v>79</v>
      </c>
      <c r="F2429" t="s">
        <v>35</v>
      </c>
      <c r="G2429" t="s">
        <v>80</v>
      </c>
      <c r="H2429" t="s">
        <v>81</v>
      </c>
      <c r="I2429" s="1">
        <v>41906</v>
      </c>
      <c r="J2429">
        <v>2014</v>
      </c>
      <c r="K2429" t="s">
        <v>41</v>
      </c>
      <c r="L2429" t="s">
        <v>42</v>
      </c>
      <c r="M2429" s="1">
        <v>42082</v>
      </c>
      <c r="N2429">
        <v>176</v>
      </c>
      <c r="O2429">
        <f>STANDARDIZE(N2429,$N$8,$N$9)</f>
        <v>2.5104321924670914</v>
      </c>
      <c r="P2429">
        <f>ABS($J$3-O2429)</f>
        <v>3.0377984162439819</v>
      </c>
      <c r="Q2429">
        <f>ABS($J$4-O2429)</f>
        <v>0.32164924407289242</v>
      </c>
      <c r="R2429">
        <f>ABS($J$5-O2429)</f>
        <v>2.6625409648256078</v>
      </c>
      <c r="S2429">
        <f>ABS($J$6-O2429)</f>
        <v>2.0728506840253051</v>
      </c>
      <c r="T2429">
        <f>MIN(P2429:S2429)</f>
        <v>0.32164924407289242</v>
      </c>
      <c r="U2429">
        <f>MATCH(T2429,P2429:S2429, 0)</f>
        <v>2</v>
      </c>
    </row>
    <row r="2430" spans="1:21" x14ac:dyDescent="0.35">
      <c r="A2430">
        <v>3</v>
      </c>
      <c r="B2430">
        <v>2419</v>
      </c>
      <c r="C2430" t="s">
        <v>487</v>
      </c>
      <c r="D2430" t="s">
        <v>488</v>
      </c>
      <c r="E2430" t="s">
        <v>73</v>
      </c>
      <c r="F2430" t="s">
        <v>74</v>
      </c>
      <c r="G2430" t="s">
        <v>114</v>
      </c>
      <c r="H2430" t="s">
        <v>115</v>
      </c>
      <c r="I2430" s="1">
        <v>41907</v>
      </c>
      <c r="J2430">
        <v>2014</v>
      </c>
      <c r="K2430" t="s">
        <v>227</v>
      </c>
      <c r="L2430" t="s">
        <v>228</v>
      </c>
      <c r="M2430" s="1">
        <v>41709</v>
      </c>
      <c r="N2430">
        <v>39</v>
      </c>
      <c r="O2430">
        <f>STANDARDIZE(N2430,$N$8,$N$9)</f>
        <v>6.2324057023411948E-2</v>
      </c>
      <c r="P2430">
        <f>ABS($J$3-O2430)</f>
        <v>0.58969028080030228</v>
      </c>
      <c r="Q2430">
        <f>ABS($J$4-O2430)</f>
        <v>2.1264588913707869</v>
      </c>
      <c r="R2430">
        <f>ABS($J$5-O2430)</f>
        <v>0.21443282938192812</v>
      </c>
      <c r="S2430">
        <f>ABS($J$6-O2430)</f>
        <v>0.37525745141837419</v>
      </c>
      <c r="T2430">
        <f>MIN(P2430:S2430)</f>
        <v>0.21443282938192812</v>
      </c>
      <c r="U2430">
        <f>MATCH(T2430,P2430:S2430, 0)</f>
        <v>3</v>
      </c>
    </row>
    <row r="2431" spans="1:21" x14ac:dyDescent="0.35">
      <c r="A2431">
        <v>4</v>
      </c>
      <c r="B2431">
        <v>2420</v>
      </c>
      <c r="C2431" t="s">
        <v>32</v>
      </c>
      <c r="D2431" t="s">
        <v>33</v>
      </c>
      <c r="E2431" t="s">
        <v>149</v>
      </c>
      <c r="F2431" t="s">
        <v>150</v>
      </c>
      <c r="G2431" t="s">
        <v>151</v>
      </c>
      <c r="H2431" t="s">
        <v>152</v>
      </c>
      <c r="I2431" s="1">
        <v>41907</v>
      </c>
      <c r="J2431">
        <v>2014</v>
      </c>
      <c r="K2431" t="s">
        <v>41</v>
      </c>
      <c r="L2431" t="s">
        <v>42</v>
      </c>
      <c r="M2431" s="1">
        <v>42368</v>
      </c>
      <c r="N2431">
        <v>96</v>
      </c>
      <c r="O2431">
        <f>STANDARDIZE(N2431,$N$8,$N$9)</f>
        <v>1.0808799965875704</v>
      </c>
      <c r="P2431">
        <f>ABS($J$3-O2431)</f>
        <v>1.6082462203644607</v>
      </c>
      <c r="Q2431">
        <f>ABS($J$4-O2431)</f>
        <v>1.1079029518066286</v>
      </c>
      <c r="R2431">
        <f>ABS($J$5-O2431)</f>
        <v>1.2329887689460866</v>
      </c>
      <c r="S2431">
        <f>ABS($J$6-O2431)</f>
        <v>0.64329848814578428</v>
      </c>
      <c r="T2431">
        <f>MIN(P2431:S2431)</f>
        <v>0.64329848814578428</v>
      </c>
      <c r="U2431">
        <f>MATCH(T2431,P2431:S2431, 0)</f>
        <v>4</v>
      </c>
    </row>
    <row r="2432" spans="1:21" x14ac:dyDescent="0.35">
      <c r="A2432">
        <v>1</v>
      </c>
      <c r="B2432">
        <v>2421</v>
      </c>
      <c r="C2432" t="s">
        <v>184</v>
      </c>
      <c r="D2432" t="s">
        <v>185</v>
      </c>
      <c r="E2432" t="s">
        <v>24</v>
      </c>
      <c r="F2432" t="s">
        <v>253</v>
      </c>
      <c r="G2432" t="s">
        <v>398</v>
      </c>
      <c r="H2432" t="s">
        <v>399</v>
      </c>
      <c r="I2432" s="1">
        <v>41908</v>
      </c>
      <c r="J2432">
        <v>2014</v>
      </c>
      <c r="K2432" t="s">
        <v>331</v>
      </c>
      <c r="L2432" t="s">
        <v>332</v>
      </c>
      <c r="M2432" s="1">
        <v>41912</v>
      </c>
      <c r="N2432">
        <v>4</v>
      </c>
      <c r="O2432">
        <f>STANDARDIZE(N2432,$N$8,$N$9)</f>
        <v>-0.56310502867387835</v>
      </c>
      <c r="P2432">
        <f>ABS($J$3-O2432)</f>
        <v>3.5738804896987997E-2</v>
      </c>
      <c r="Q2432">
        <f>ABS($J$4-O2432)</f>
        <v>2.7518879770680771</v>
      </c>
      <c r="R2432">
        <f>ABS($J$5-O2432)</f>
        <v>0.41099625631536219</v>
      </c>
      <c r="S2432">
        <f>ABS($J$6-O2432)</f>
        <v>1.0006865371156644</v>
      </c>
      <c r="T2432">
        <f>MIN(P2432:S2432)</f>
        <v>3.5738804896987997E-2</v>
      </c>
      <c r="U2432">
        <f>MATCH(T2432,P2432:S2432, 0)</f>
        <v>1</v>
      </c>
    </row>
    <row r="2433" spans="1:21" x14ac:dyDescent="0.35">
      <c r="A2433">
        <v>1</v>
      </c>
      <c r="B2433">
        <v>2422</v>
      </c>
      <c r="C2433" t="s">
        <v>184</v>
      </c>
      <c r="D2433" t="s">
        <v>185</v>
      </c>
      <c r="E2433" t="s">
        <v>24</v>
      </c>
      <c r="F2433" t="s">
        <v>253</v>
      </c>
      <c r="G2433" t="s">
        <v>398</v>
      </c>
      <c r="H2433" t="s">
        <v>399</v>
      </c>
      <c r="I2433" s="1">
        <v>41908</v>
      </c>
      <c r="J2433">
        <v>2014</v>
      </c>
      <c r="K2433" t="s">
        <v>331</v>
      </c>
      <c r="L2433" t="s">
        <v>332</v>
      </c>
      <c r="M2433" s="1">
        <v>41912</v>
      </c>
      <c r="N2433">
        <v>4</v>
      </c>
      <c r="O2433">
        <f>STANDARDIZE(N2433,$N$8,$N$9)</f>
        <v>-0.56310502867387835</v>
      </c>
      <c r="P2433">
        <f>ABS($J$3-O2433)</f>
        <v>3.5738804896987997E-2</v>
      </c>
      <c r="Q2433">
        <f>ABS($J$4-O2433)</f>
        <v>2.7518879770680771</v>
      </c>
      <c r="R2433">
        <f>ABS($J$5-O2433)</f>
        <v>0.41099625631536219</v>
      </c>
      <c r="S2433">
        <f>ABS($J$6-O2433)</f>
        <v>1.0006865371156644</v>
      </c>
      <c r="T2433">
        <f>MIN(P2433:S2433)</f>
        <v>3.5738804896987997E-2</v>
      </c>
      <c r="U2433">
        <f>MATCH(T2433,P2433:S2433, 0)</f>
        <v>1</v>
      </c>
    </row>
    <row r="2434" spans="1:21" x14ac:dyDescent="0.35">
      <c r="A2434">
        <v>1</v>
      </c>
      <c r="B2434">
        <v>2423</v>
      </c>
      <c r="C2434" t="s">
        <v>184</v>
      </c>
      <c r="D2434" t="s">
        <v>185</v>
      </c>
      <c r="E2434" t="s">
        <v>24</v>
      </c>
      <c r="F2434" t="s">
        <v>253</v>
      </c>
      <c r="G2434" t="s">
        <v>398</v>
      </c>
      <c r="H2434" t="s">
        <v>399</v>
      </c>
      <c r="I2434" s="1">
        <v>41908</v>
      </c>
      <c r="J2434">
        <v>2014</v>
      </c>
      <c r="K2434" t="s">
        <v>331</v>
      </c>
      <c r="L2434" t="s">
        <v>332</v>
      </c>
      <c r="M2434" s="1">
        <v>41912</v>
      </c>
      <c r="N2434">
        <v>4</v>
      </c>
      <c r="O2434">
        <f>STANDARDIZE(N2434,$N$8,$N$9)</f>
        <v>-0.56310502867387835</v>
      </c>
      <c r="P2434">
        <f>ABS($J$3-O2434)</f>
        <v>3.5738804896987997E-2</v>
      </c>
      <c r="Q2434">
        <f>ABS($J$4-O2434)</f>
        <v>2.7518879770680771</v>
      </c>
      <c r="R2434">
        <f>ABS($J$5-O2434)</f>
        <v>0.41099625631536219</v>
      </c>
      <c r="S2434">
        <f>ABS($J$6-O2434)</f>
        <v>1.0006865371156644</v>
      </c>
      <c r="T2434">
        <f>MIN(P2434:S2434)</f>
        <v>3.5738804896987997E-2</v>
      </c>
      <c r="U2434">
        <f>MATCH(T2434,P2434:S2434, 0)</f>
        <v>1</v>
      </c>
    </row>
    <row r="2435" spans="1:21" x14ac:dyDescent="0.35">
      <c r="A2435">
        <v>1</v>
      </c>
      <c r="B2435">
        <v>2424</v>
      </c>
      <c r="C2435" t="s">
        <v>184</v>
      </c>
      <c r="D2435" t="s">
        <v>185</v>
      </c>
      <c r="E2435" t="s">
        <v>24</v>
      </c>
      <c r="F2435" t="s">
        <v>253</v>
      </c>
      <c r="G2435" t="s">
        <v>398</v>
      </c>
      <c r="H2435" t="s">
        <v>399</v>
      </c>
      <c r="I2435" s="1">
        <v>41908</v>
      </c>
      <c r="J2435">
        <v>2014</v>
      </c>
      <c r="K2435" t="s">
        <v>331</v>
      </c>
      <c r="L2435" t="s">
        <v>332</v>
      </c>
      <c r="M2435" s="1">
        <v>41912</v>
      </c>
      <c r="N2435">
        <v>4</v>
      </c>
      <c r="O2435">
        <f>STANDARDIZE(N2435,$N$8,$N$9)</f>
        <v>-0.56310502867387835</v>
      </c>
      <c r="P2435">
        <f>ABS($J$3-O2435)</f>
        <v>3.5738804896987997E-2</v>
      </c>
      <c r="Q2435">
        <f>ABS($J$4-O2435)</f>
        <v>2.7518879770680771</v>
      </c>
      <c r="R2435">
        <f>ABS($J$5-O2435)</f>
        <v>0.41099625631536219</v>
      </c>
      <c r="S2435">
        <f>ABS($J$6-O2435)</f>
        <v>1.0006865371156644</v>
      </c>
      <c r="T2435">
        <f>MIN(P2435:S2435)</f>
        <v>3.5738804896987997E-2</v>
      </c>
      <c r="U2435">
        <f>MATCH(T2435,P2435:S2435, 0)</f>
        <v>1</v>
      </c>
    </row>
    <row r="2436" spans="1:21" x14ac:dyDescent="0.35">
      <c r="A2436">
        <v>1</v>
      </c>
      <c r="B2436">
        <v>2425</v>
      </c>
      <c r="C2436" t="s">
        <v>30</v>
      </c>
      <c r="D2436" t="s">
        <v>31</v>
      </c>
      <c r="E2436" t="s">
        <v>105</v>
      </c>
      <c r="F2436" t="s">
        <v>59</v>
      </c>
      <c r="G2436" t="s">
        <v>106</v>
      </c>
      <c r="H2436" t="s">
        <v>107</v>
      </c>
      <c r="I2436" s="1">
        <v>41908</v>
      </c>
      <c r="J2436">
        <v>2014</v>
      </c>
      <c r="K2436" t="s">
        <v>41</v>
      </c>
      <c r="L2436" t="s">
        <v>42</v>
      </c>
      <c r="M2436" s="1">
        <v>41649</v>
      </c>
      <c r="N2436">
        <v>5</v>
      </c>
      <c r="O2436">
        <f>STANDARDIZE(N2436,$N$8,$N$9)</f>
        <v>-0.54523562622538435</v>
      </c>
      <c r="P2436">
        <f>ABS($J$3-O2436)</f>
        <v>1.7869402448493998E-2</v>
      </c>
      <c r="Q2436">
        <f>ABS($J$4-O2436)</f>
        <v>2.7340185746195833</v>
      </c>
      <c r="R2436">
        <f>ABS($J$5-O2436)</f>
        <v>0.39312685386686819</v>
      </c>
      <c r="S2436">
        <f>ABS($J$6-O2436)</f>
        <v>0.98281713466717047</v>
      </c>
      <c r="T2436">
        <f>MIN(P2436:S2436)</f>
        <v>1.7869402448493998E-2</v>
      </c>
      <c r="U2436">
        <f>MATCH(T2436,P2436:S2436, 0)</f>
        <v>1</v>
      </c>
    </row>
    <row r="2437" spans="1:21" x14ac:dyDescent="0.35">
      <c r="A2437">
        <v>1</v>
      </c>
      <c r="B2437">
        <v>2426</v>
      </c>
      <c r="C2437" t="s">
        <v>184</v>
      </c>
      <c r="D2437" t="s">
        <v>185</v>
      </c>
      <c r="E2437" t="s">
        <v>24</v>
      </c>
      <c r="F2437" t="s">
        <v>253</v>
      </c>
      <c r="G2437" t="s">
        <v>398</v>
      </c>
      <c r="H2437" t="s">
        <v>399</v>
      </c>
      <c r="I2437" s="1">
        <v>41908</v>
      </c>
      <c r="J2437">
        <v>2014</v>
      </c>
      <c r="K2437" t="s">
        <v>331</v>
      </c>
      <c r="L2437" t="s">
        <v>332</v>
      </c>
      <c r="M2437" s="1">
        <v>41739</v>
      </c>
      <c r="N2437">
        <v>8</v>
      </c>
      <c r="O2437">
        <f>STANDARDIZE(N2437,$N$8,$N$9)</f>
        <v>-0.49162741887990236</v>
      </c>
      <c r="P2437">
        <f>ABS($J$3-O2437)</f>
        <v>3.5738804896987997E-2</v>
      </c>
      <c r="Q2437">
        <f>ABS($J$4-O2437)</f>
        <v>2.6804103672741011</v>
      </c>
      <c r="R2437">
        <f>ABS($J$5-O2437)</f>
        <v>0.33951864652138619</v>
      </c>
      <c r="S2437">
        <f>ABS($J$6-O2437)</f>
        <v>0.92920892732168847</v>
      </c>
      <c r="T2437">
        <f>MIN(P2437:S2437)</f>
        <v>3.5738804896987997E-2</v>
      </c>
      <c r="U2437">
        <f>MATCH(T2437,P2437:S2437, 0)</f>
        <v>1</v>
      </c>
    </row>
    <row r="2438" spans="1:21" x14ac:dyDescent="0.35">
      <c r="A2438">
        <v>1</v>
      </c>
      <c r="B2438">
        <v>2427</v>
      </c>
      <c r="C2438" t="s">
        <v>184</v>
      </c>
      <c r="D2438" t="s">
        <v>185</v>
      </c>
      <c r="E2438" t="s">
        <v>24</v>
      </c>
      <c r="F2438" t="s">
        <v>253</v>
      </c>
      <c r="G2438" t="s">
        <v>398</v>
      </c>
      <c r="H2438" t="s">
        <v>399</v>
      </c>
      <c r="I2438" s="1">
        <v>41908</v>
      </c>
      <c r="J2438">
        <v>2014</v>
      </c>
      <c r="K2438" t="s">
        <v>331</v>
      </c>
      <c r="L2438" t="s">
        <v>332</v>
      </c>
      <c r="M2438" s="1">
        <v>41739</v>
      </c>
      <c r="N2438">
        <v>8</v>
      </c>
      <c r="O2438">
        <f>STANDARDIZE(N2438,$N$8,$N$9)</f>
        <v>-0.49162741887990236</v>
      </c>
      <c r="P2438">
        <f>ABS($J$3-O2438)</f>
        <v>3.5738804896987997E-2</v>
      </c>
      <c r="Q2438">
        <f>ABS($J$4-O2438)</f>
        <v>2.6804103672741011</v>
      </c>
      <c r="R2438">
        <f>ABS($J$5-O2438)</f>
        <v>0.33951864652138619</v>
      </c>
      <c r="S2438">
        <f>ABS($J$6-O2438)</f>
        <v>0.92920892732168847</v>
      </c>
      <c r="T2438">
        <f>MIN(P2438:S2438)</f>
        <v>3.5738804896987997E-2</v>
      </c>
      <c r="U2438">
        <f>MATCH(T2438,P2438:S2438, 0)</f>
        <v>1</v>
      </c>
    </row>
    <row r="2439" spans="1:21" x14ac:dyDescent="0.35">
      <c r="A2439">
        <v>1</v>
      </c>
      <c r="B2439">
        <v>2428</v>
      </c>
      <c r="C2439" t="s">
        <v>184</v>
      </c>
      <c r="D2439" t="s">
        <v>185</v>
      </c>
      <c r="E2439" t="s">
        <v>24</v>
      </c>
      <c r="F2439" t="s">
        <v>253</v>
      </c>
      <c r="G2439" t="s">
        <v>398</v>
      </c>
      <c r="H2439" t="s">
        <v>399</v>
      </c>
      <c r="I2439" s="1">
        <v>41908</v>
      </c>
      <c r="J2439">
        <v>2014</v>
      </c>
      <c r="K2439" t="s">
        <v>331</v>
      </c>
      <c r="L2439" t="s">
        <v>332</v>
      </c>
      <c r="M2439" s="1">
        <v>41739</v>
      </c>
      <c r="N2439">
        <v>8</v>
      </c>
      <c r="O2439">
        <f>STANDARDIZE(N2439,$N$8,$N$9)</f>
        <v>-0.49162741887990236</v>
      </c>
      <c r="P2439">
        <f>ABS($J$3-O2439)</f>
        <v>3.5738804896987997E-2</v>
      </c>
      <c r="Q2439">
        <f>ABS($J$4-O2439)</f>
        <v>2.6804103672741011</v>
      </c>
      <c r="R2439">
        <f>ABS($J$5-O2439)</f>
        <v>0.33951864652138619</v>
      </c>
      <c r="S2439">
        <f>ABS($J$6-O2439)</f>
        <v>0.92920892732168847</v>
      </c>
      <c r="T2439">
        <f>MIN(P2439:S2439)</f>
        <v>3.5738804896987997E-2</v>
      </c>
      <c r="U2439">
        <f>MATCH(T2439,P2439:S2439, 0)</f>
        <v>1</v>
      </c>
    </row>
    <row r="2440" spans="1:21" x14ac:dyDescent="0.35">
      <c r="A2440">
        <v>1</v>
      </c>
      <c r="B2440">
        <v>2429</v>
      </c>
      <c r="C2440" t="s">
        <v>14</v>
      </c>
      <c r="D2440" t="s">
        <v>15</v>
      </c>
      <c r="E2440" t="s">
        <v>219</v>
      </c>
      <c r="F2440" t="s">
        <v>220</v>
      </c>
      <c r="G2440" t="s">
        <v>221</v>
      </c>
      <c r="H2440" t="s">
        <v>222</v>
      </c>
      <c r="I2440" s="1">
        <v>41908</v>
      </c>
      <c r="J2440">
        <v>2014</v>
      </c>
      <c r="K2440" t="s">
        <v>125</v>
      </c>
      <c r="L2440" t="s">
        <v>126</v>
      </c>
      <c r="M2440" s="1">
        <v>41861</v>
      </c>
      <c r="N2440">
        <v>12</v>
      </c>
      <c r="O2440">
        <f>STANDARDIZE(N2440,$N$8,$N$9)</f>
        <v>-0.42014980908592631</v>
      </c>
      <c r="P2440">
        <f>ABS($J$3-O2440)</f>
        <v>0.10721641469096405</v>
      </c>
      <c r="Q2440">
        <f>ABS($J$4-O2440)</f>
        <v>2.6089327574801251</v>
      </c>
      <c r="R2440">
        <f>ABS($J$5-O2440)</f>
        <v>0.26804103672741014</v>
      </c>
      <c r="S2440">
        <f>ABS($J$6-O2440)</f>
        <v>0.85773131752771237</v>
      </c>
      <c r="T2440">
        <f>MIN(P2440:S2440)</f>
        <v>0.10721641469096405</v>
      </c>
      <c r="U2440">
        <f>MATCH(T2440,P2440:S2440, 0)</f>
        <v>1</v>
      </c>
    </row>
    <row r="2441" spans="1:21" x14ac:dyDescent="0.35">
      <c r="A2441">
        <v>3</v>
      </c>
      <c r="B2441">
        <v>2430</v>
      </c>
      <c r="C2441" t="s">
        <v>30</v>
      </c>
      <c r="D2441" t="s">
        <v>31</v>
      </c>
      <c r="E2441" t="s">
        <v>149</v>
      </c>
      <c r="F2441" t="s">
        <v>150</v>
      </c>
      <c r="G2441" t="s">
        <v>215</v>
      </c>
      <c r="H2441" t="s">
        <v>216</v>
      </c>
      <c r="I2441" s="1">
        <v>41908</v>
      </c>
      <c r="J2441">
        <v>2014</v>
      </c>
      <c r="K2441" t="s">
        <v>77</v>
      </c>
      <c r="L2441" t="s">
        <v>78</v>
      </c>
      <c r="M2441" s="1">
        <v>41926</v>
      </c>
      <c r="N2441">
        <v>18</v>
      </c>
      <c r="O2441">
        <f>STANDARDIZE(N2441,$N$8,$N$9)</f>
        <v>-0.31293339439496226</v>
      </c>
      <c r="P2441">
        <f>ABS($J$3-O2441)</f>
        <v>0.21443282938192809</v>
      </c>
      <c r="Q2441">
        <f>ABS($J$4-O2441)</f>
        <v>2.5017163427891611</v>
      </c>
      <c r="R2441">
        <f>ABS($J$5-O2441)</f>
        <v>0.1608246220364461</v>
      </c>
      <c r="S2441">
        <f>ABS($J$6-O2441)</f>
        <v>0.75051490283674838</v>
      </c>
      <c r="T2441">
        <f>MIN(P2441:S2441)</f>
        <v>0.1608246220364461</v>
      </c>
      <c r="U2441">
        <f>MATCH(T2441,P2441:S2441, 0)</f>
        <v>3</v>
      </c>
    </row>
    <row r="2442" spans="1:21" x14ac:dyDescent="0.35">
      <c r="A2442">
        <v>3</v>
      </c>
      <c r="B2442">
        <v>2431</v>
      </c>
      <c r="C2442" t="s">
        <v>184</v>
      </c>
      <c r="D2442" t="s">
        <v>185</v>
      </c>
      <c r="E2442" t="s">
        <v>24</v>
      </c>
      <c r="F2442" t="s">
        <v>253</v>
      </c>
      <c r="G2442" t="s">
        <v>398</v>
      </c>
      <c r="H2442" t="s">
        <v>399</v>
      </c>
      <c r="I2442" s="1">
        <v>41908</v>
      </c>
      <c r="J2442">
        <v>2014</v>
      </c>
      <c r="K2442" t="s">
        <v>331</v>
      </c>
      <c r="L2442" t="s">
        <v>332</v>
      </c>
      <c r="M2442" s="1">
        <v>41928</v>
      </c>
      <c r="N2442">
        <v>20</v>
      </c>
      <c r="O2442">
        <f>STANDARDIZE(N2442,$N$8,$N$9)</f>
        <v>-0.27719458949797421</v>
      </c>
      <c r="P2442">
        <f>ABS($J$3-O2442)</f>
        <v>0.25017163427891614</v>
      </c>
      <c r="Q2442">
        <f>ABS($J$4-O2442)</f>
        <v>2.4659775378921731</v>
      </c>
      <c r="R2442">
        <f>ABS($J$5-O2442)</f>
        <v>0.12508581713945804</v>
      </c>
      <c r="S2442">
        <f>ABS($J$6-O2442)</f>
        <v>0.71477609793976038</v>
      </c>
      <c r="T2442">
        <f>MIN(P2442:S2442)</f>
        <v>0.12508581713945804</v>
      </c>
      <c r="U2442">
        <f>MATCH(T2442,P2442:S2442, 0)</f>
        <v>3</v>
      </c>
    </row>
    <row r="2443" spans="1:21" x14ac:dyDescent="0.35">
      <c r="A2443">
        <v>3</v>
      </c>
      <c r="B2443">
        <v>2432</v>
      </c>
      <c r="C2443" t="s">
        <v>67</v>
      </c>
      <c r="D2443" t="s">
        <v>68</v>
      </c>
      <c r="E2443" t="s">
        <v>149</v>
      </c>
      <c r="F2443" t="s">
        <v>150</v>
      </c>
      <c r="G2443" t="s">
        <v>215</v>
      </c>
      <c r="H2443" t="s">
        <v>216</v>
      </c>
      <c r="I2443" s="1">
        <v>41908</v>
      </c>
      <c r="J2443">
        <v>2014</v>
      </c>
      <c r="K2443" t="s">
        <v>77</v>
      </c>
      <c r="L2443" t="s">
        <v>78</v>
      </c>
      <c r="M2443" s="1">
        <v>41934</v>
      </c>
      <c r="N2443">
        <v>26</v>
      </c>
      <c r="O2443">
        <f>STANDARDIZE(N2443,$N$8,$N$9)</f>
        <v>-0.16997817480701016</v>
      </c>
      <c r="P2443">
        <f>ABS($J$3-O2443)</f>
        <v>0.35738804896988019</v>
      </c>
      <c r="Q2443">
        <f>ABS($J$4-O2443)</f>
        <v>2.3587611232012091</v>
      </c>
      <c r="R2443">
        <f>ABS($J$5-O2443)</f>
        <v>1.7869402448493998E-2</v>
      </c>
      <c r="S2443">
        <f>ABS($J$6-O2443)</f>
        <v>0.60755968324879628</v>
      </c>
      <c r="T2443">
        <f>MIN(P2443:S2443)</f>
        <v>1.7869402448493998E-2</v>
      </c>
      <c r="U2443">
        <f>MATCH(T2443,P2443:S2443, 0)</f>
        <v>3</v>
      </c>
    </row>
    <row r="2444" spans="1:21" x14ac:dyDescent="0.35">
      <c r="A2444">
        <v>4</v>
      </c>
      <c r="B2444">
        <v>2433</v>
      </c>
      <c r="C2444" t="s">
        <v>30</v>
      </c>
      <c r="D2444" t="s">
        <v>31</v>
      </c>
      <c r="E2444" t="s">
        <v>149</v>
      </c>
      <c r="F2444" t="s">
        <v>150</v>
      </c>
      <c r="G2444" t="s">
        <v>215</v>
      </c>
      <c r="H2444" t="s">
        <v>216</v>
      </c>
      <c r="I2444" s="1">
        <v>41908</v>
      </c>
      <c r="J2444">
        <v>2014</v>
      </c>
      <c r="K2444" t="s">
        <v>20</v>
      </c>
      <c r="L2444" t="s">
        <v>21</v>
      </c>
      <c r="M2444" s="1">
        <v>41967</v>
      </c>
      <c r="N2444">
        <v>59</v>
      </c>
      <c r="O2444">
        <f>STANDARDIZE(N2444,$N$8,$N$9)</f>
        <v>0.41971210599329212</v>
      </c>
      <c r="P2444">
        <f>ABS($J$3-O2444)</f>
        <v>0.94707832977018247</v>
      </c>
      <c r="Q2444">
        <f>ABS($J$4-O2444)</f>
        <v>1.769070842400907</v>
      </c>
      <c r="R2444">
        <f>ABS($J$5-O2444)</f>
        <v>0.57182087835180828</v>
      </c>
      <c r="S2444">
        <f>ABS($J$6-O2444)</f>
        <v>1.7869402448493998E-2</v>
      </c>
      <c r="T2444">
        <f>MIN(P2444:S2444)</f>
        <v>1.7869402448493998E-2</v>
      </c>
      <c r="U2444">
        <f>MATCH(T2444,P2444:S2444, 0)</f>
        <v>4</v>
      </c>
    </row>
    <row r="2445" spans="1:21" x14ac:dyDescent="0.35">
      <c r="A2445">
        <v>2</v>
      </c>
      <c r="B2445">
        <v>2434</v>
      </c>
      <c r="C2445" t="s">
        <v>312</v>
      </c>
      <c r="D2445" t="s">
        <v>313</v>
      </c>
      <c r="E2445" t="s">
        <v>131</v>
      </c>
      <c r="F2445" t="s">
        <v>132</v>
      </c>
      <c r="G2445" t="s">
        <v>133</v>
      </c>
      <c r="H2445" t="s">
        <v>134</v>
      </c>
      <c r="I2445" s="1">
        <v>41908</v>
      </c>
      <c r="J2445">
        <v>2014</v>
      </c>
      <c r="K2445" t="s">
        <v>77</v>
      </c>
      <c r="L2445" t="s">
        <v>78</v>
      </c>
      <c r="M2445" s="1">
        <v>42238</v>
      </c>
      <c r="N2445">
        <v>330</v>
      </c>
      <c r="O2445">
        <f>STANDARDIZE(N2445,$N$8,$N$9)</f>
        <v>5.2623201695351689</v>
      </c>
      <c r="P2445">
        <f>ABS($J$3-O2445)</f>
        <v>5.789686393312059</v>
      </c>
      <c r="Q2445">
        <f>ABS($J$4-O2445)</f>
        <v>3.0735372211409699</v>
      </c>
      <c r="R2445">
        <f>ABS($J$5-O2445)</f>
        <v>5.4144289418936848</v>
      </c>
      <c r="S2445">
        <f>ABS($J$6-O2445)</f>
        <v>4.8247386610933827</v>
      </c>
      <c r="T2445">
        <f>MIN(P2445:S2445)</f>
        <v>3.0735372211409699</v>
      </c>
      <c r="U2445">
        <f>MATCH(T2445,P2445:S2445, 0)</f>
        <v>2</v>
      </c>
    </row>
    <row r="2446" spans="1:21" x14ac:dyDescent="0.35">
      <c r="A2446">
        <v>1</v>
      </c>
      <c r="B2446">
        <v>2435</v>
      </c>
      <c r="C2446" t="s">
        <v>67</v>
      </c>
      <c r="D2446" t="s">
        <v>68</v>
      </c>
      <c r="E2446" t="s">
        <v>96</v>
      </c>
      <c r="F2446" t="s">
        <v>97</v>
      </c>
      <c r="G2446" t="s">
        <v>98</v>
      </c>
      <c r="H2446" t="s">
        <v>99</v>
      </c>
      <c r="I2446" s="1">
        <v>41909</v>
      </c>
      <c r="J2446">
        <v>2014</v>
      </c>
      <c r="K2446" t="s">
        <v>28</v>
      </c>
      <c r="L2446" t="s">
        <v>29</v>
      </c>
      <c r="M2446" s="1">
        <v>41680</v>
      </c>
      <c r="N2446">
        <v>5</v>
      </c>
      <c r="O2446">
        <f>STANDARDIZE(N2446,$N$8,$N$9)</f>
        <v>-0.54523562622538435</v>
      </c>
      <c r="P2446">
        <f>ABS($J$3-O2446)</f>
        <v>1.7869402448493998E-2</v>
      </c>
      <c r="Q2446">
        <f>ABS($J$4-O2446)</f>
        <v>2.7340185746195833</v>
      </c>
      <c r="R2446">
        <f>ABS($J$5-O2446)</f>
        <v>0.39312685386686819</v>
      </c>
      <c r="S2446">
        <f>ABS($J$6-O2446)</f>
        <v>0.98281713466717047</v>
      </c>
      <c r="T2446">
        <f>MIN(P2446:S2446)</f>
        <v>1.7869402448493998E-2</v>
      </c>
      <c r="U2446">
        <f>MATCH(T2446,P2446:S2446, 0)</f>
        <v>1</v>
      </c>
    </row>
    <row r="2447" spans="1:21" x14ac:dyDescent="0.35">
      <c r="A2447">
        <v>3</v>
      </c>
      <c r="B2447">
        <v>2436</v>
      </c>
      <c r="C2447" t="s">
        <v>288</v>
      </c>
      <c r="D2447" t="s">
        <v>289</v>
      </c>
      <c r="E2447" t="s">
        <v>219</v>
      </c>
      <c r="F2447" t="s">
        <v>220</v>
      </c>
      <c r="G2447" t="s">
        <v>221</v>
      </c>
      <c r="H2447" t="s">
        <v>222</v>
      </c>
      <c r="I2447" s="1">
        <v>41909</v>
      </c>
      <c r="J2447">
        <v>2014</v>
      </c>
      <c r="K2447" t="s">
        <v>77</v>
      </c>
      <c r="L2447" t="s">
        <v>78</v>
      </c>
      <c r="M2447" s="1">
        <v>41927</v>
      </c>
      <c r="N2447">
        <v>18</v>
      </c>
      <c r="O2447">
        <f>STANDARDIZE(N2447,$N$8,$N$9)</f>
        <v>-0.31293339439496226</v>
      </c>
      <c r="P2447">
        <f>ABS($J$3-O2447)</f>
        <v>0.21443282938192809</v>
      </c>
      <c r="Q2447">
        <f>ABS($J$4-O2447)</f>
        <v>2.5017163427891611</v>
      </c>
      <c r="R2447">
        <f>ABS($J$5-O2447)</f>
        <v>0.1608246220364461</v>
      </c>
      <c r="S2447">
        <f>ABS($J$6-O2447)</f>
        <v>0.75051490283674838</v>
      </c>
      <c r="T2447">
        <f>MIN(P2447:S2447)</f>
        <v>0.1608246220364461</v>
      </c>
      <c r="U2447">
        <f>MATCH(T2447,P2447:S2447, 0)</f>
        <v>3</v>
      </c>
    </row>
    <row r="2448" spans="1:21" x14ac:dyDescent="0.35">
      <c r="A2448">
        <v>3</v>
      </c>
      <c r="B2448">
        <v>2437</v>
      </c>
      <c r="C2448" t="s">
        <v>14</v>
      </c>
      <c r="D2448" t="s">
        <v>15</v>
      </c>
      <c r="E2448" t="s">
        <v>43</v>
      </c>
      <c r="F2448" t="s">
        <v>35</v>
      </c>
      <c r="G2448" t="s">
        <v>127</v>
      </c>
      <c r="H2448" t="s">
        <v>128</v>
      </c>
      <c r="I2448" s="1">
        <v>41909</v>
      </c>
      <c r="J2448">
        <v>2014</v>
      </c>
      <c r="K2448" t="s">
        <v>94</v>
      </c>
      <c r="L2448" t="s">
        <v>95</v>
      </c>
      <c r="M2448" s="1">
        <v>41934</v>
      </c>
      <c r="N2448">
        <v>25</v>
      </c>
      <c r="O2448">
        <f>STANDARDIZE(N2448,$N$8,$N$9)</f>
        <v>-0.18784757725550419</v>
      </c>
      <c r="P2448">
        <f>ABS($J$3-O2448)</f>
        <v>0.33951864652138619</v>
      </c>
      <c r="Q2448">
        <f>ABS($J$4-O2448)</f>
        <v>2.3766305256497033</v>
      </c>
      <c r="R2448">
        <f>ABS($J$5-O2448)</f>
        <v>3.5738804896988025E-2</v>
      </c>
      <c r="S2448">
        <f>ABS($J$6-O2448)</f>
        <v>0.62542908569729028</v>
      </c>
      <c r="T2448">
        <f>MIN(P2448:S2448)</f>
        <v>3.5738804896988025E-2</v>
      </c>
      <c r="U2448">
        <f>MATCH(T2448,P2448:S2448, 0)</f>
        <v>3</v>
      </c>
    </row>
    <row r="2449" spans="1:21" x14ac:dyDescent="0.35">
      <c r="A2449">
        <v>4</v>
      </c>
      <c r="B2449">
        <v>2438</v>
      </c>
      <c r="C2449" t="s">
        <v>268</v>
      </c>
      <c r="D2449" t="s">
        <v>269</v>
      </c>
      <c r="E2449" t="s">
        <v>43</v>
      </c>
      <c r="F2449" t="s">
        <v>35</v>
      </c>
      <c r="G2449" t="s">
        <v>48</v>
      </c>
      <c r="H2449" t="s">
        <v>49</v>
      </c>
      <c r="I2449" s="1">
        <v>41909</v>
      </c>
      <c r="J2449">
        <v>2014</v>
      </c>
      <c r="K2449" t="s">
        <v>41</v>
      </c>
      <c r="L2449" t="s">
        <v>42</v>
      </c>
      <c r="M2449" s="1">
        <v>41961</v>
      </c>
      <c r="N2449">
        <v>52</v>
      </c>
      <c r="O2449">
        <f>STANDARDIZE(N2449,$N$8,$N$9)</f>
        <v>0.29462628885383407</v>
      </c>
      <c r="P2449">
        <f>ABS($J$3-O2449)</f>
        <v>0.82199251263072437</v>
      </c>
      <c r="Q2449">
        <f>ABS($J$4-O2449)</f>
        <v>1.8941566595403649</v>
      </c>
      <c r="R2449">
        <f>ABS($J$5-O2449)</f>
        <v>0.44673506121235024</v>
      </c>
      <c r="S2449">
        <f>ABS($J$6-O2449)</f>
        <v>0.14295521958795204</v>
      </c>
      <c r="T2449">
        <f>MIN(P2449:S2449)</f>
        <v>0.14295521958795204</v>
      </c>
      <c r="U2449">
        <f>MATCH(T2449,P2449:S2449, 0)</f>
        <v>4</v>
      </c>
    </row>
    <row r="2450" spans="1:21" x14ac:dyDescent="0.35">
      <c r="A2450">
        <v>4</v>
      </c>
      <c r="B2450">
        <v>2439</v>
      </c>
      <c r="C2450" t="s">
        <v>14</v>
      </c>
      <c r="D2450" t="s">
        <v>15</v>
      </c>
      <c r="E2450" t="s">
        <v>16</v>
      </c>
      <c r="F2450" t="s">
        <v>17</v>
      </c>
      <c r="G2450" t="s">
        <v>18</v>
      </c>
      <c r="H2450" t="s">
        <v>19</v>
      </c>
      <c r="I2450" s="1">
        <v>41909</v>
      </c>
      <c r="J2450">
        <v>2014</v>
      </c>
      <c r="K2450" t="s">
        <v>77</v>
      </c>
      <c r="L2450" t="s">
        <v>78</v>
      </c>
      <c r="M2450" s="1">
        <v>41962</v>
      </c>
      <c r="N2450">
        <v>53</v>
      </c>
      <c r="O2450">
        <f>STANDARDIZE(N2450,$N$8,$N$9)</f>
        <v>0.31249569130232807</v>
      </c>
      <c r="P2450">
        <f>ABS($J$3-O2450)</f>
        <v>0.83986191507921837</v>
      </c>
      <c r="Q2450">
        <f>ABS($J$4-O2450)</f>
        <v>1.8762872570918709</v>
      </c>
      <c r="R2450">
        <f>ABS($J$5-O2450)</f>
        <v>0.46460446366084424</v>
      </c>
      <c r="S2450">
        <f>ABS($J$6-O2450)</f>
        <v>0.12508581713945804</v>
      </c>
      <c r="T2450">
        <f>MIN(P2450:S2450)</f>
        <v>0.12508581713945804</v>
      </c>
      <c r="U2450">
        <f>MATCH(T2450,P2450:S2450, 0)</f>
        <v>4</v>
      </c>
    </row>
    <row r="2451" spans="1:21" x14ac:dyDescent="0.35">
      <c r="A2451">
        <v>4</v>
      </c>
      <c r="B2451">
        <v>2440</v>
      </c>
      <c r="C2451" t="s">
        <v>276</v>
      </c>
      <c r="D2451" t="s">
        <v>277</v>
      </c>
      <c r="E2451" t="s">
        <v>131</v>
      </c>
      <c r="F2451" t="s">
        <v>132</v>
      </c>
      <c r="G2451" t="s">
        <v>133</v>
      </c>
      <c r="H2451" t="s">
        <v>134</v>
      </c>
      <c r="I2451" s="1">
        <v>41909</v>
      </c>
      <c r="J2451">
        <v>2014</v>
      </c>
      <c r="K2451" t="s">
        <v>227</v>
      </c>
      <c r="L2451" t="s">
        <v>228</v>
      </c>
      <c r="M2451" s="1">
        <v>41967</v>
      </c>
      <c r="N2451">
        <v>58</v>
      </c>
      <c r="O2451">
        <f>STANDARDIZE(N2451,$N$8,$N$9)</f>
        <v>0.40184270354479812</v>
      </c>
      <c r="P2451">
        <f>ABS($J$3-O2451)</f>
        <v>0.92920892732168847</v>
      </c>
      <c r="Q2451">
        <f>ABS($J$4-O2451)</f>
        <v>1.7869402448494007</v>
      </c>
      <c r="R2451">
        <f>ABS($J$5-O2451)</f>
        <v>0.55395147590331428</v>
      </c>
      <c r="S2451">
        <f>ABS($J$6-O2451)</f>
        <v>3.5738804896987997E-2</v>
      </c>
      <c r="T2451">
        <f>MIN(P2451:S2451)</f>
        <v>3.5738804896987997E-2</v>
      </c>
      <c r="U2451">
        <f>MATCH(T2451,P2451:S2451, 0)</f>
        <v>4</v>
      </c>
    </row>
    <row r="2452" spans="1:21" x14ac:dyDescent="0.35">
      <c r="A2452">
        <v>1</v>
      </c>
      <c r="B2452">
        <v>2441</v>
      </c>
      <c r="C2452" t="s">
        <v>14</v>
      </c>
      <c r="D2452" t="s">
        <v>15</v>
      </c>
      <c r="E2452" t="s">
        <v>79</v>
      </c>
      <c r="F2452" t="s">
        <v>35</v>
      </c>
      <c r="G2452" t="s">
        <v>200</v>
      </c>
      <c r="H2452" t="s">
        <v>201</v>
      </c>
      <c r="I2452" s="1">
        <v>41910</v>
      </c>
      <c r="J2452">
        <v>2014</v>
      </c>
      <c r="K2452" t="s">
        <v>77</v>
      </c>
      <c r="L2452" t="s">
        <v>78</v>
      </c>
      <c r="M2452" s="1">
        <v>41925</v>
      </c>
      <c r="N2452">
        <v>15</v>
      </c>
      <c r="O2452">
        <f>STANDARDIZE(N2452,$N$8,$N$9)</f>
        <v>-0.36654160174044426</v>
      </c>
      <c r="P2452">
        <f>ABS($J$3-O2452)</f>
        <v>0.1608246220364461</v>
      </c>
      <c r="Q2452">
        <f>ABS($J$4-O2452)</f>
        <v>2.5553245501346433</v>
      </c>
      <c r="R2452">
        <f>ABS($J$5-O2452)</f>
        <v>0.21443282938192809</v>
      </c>
      <c r="S2452">
        <f>ABS($J$6-O2452)</f>
        <v>0.80412311018223037</v>
      </c>
      <c r="T2452">
        <f>MIN(P2452:S2452)</f>
        <v>0.1608246220364461</v>
      </c>
      <c r="U2452">
        <f>MATCH(T2452,P2452:S2452, 0)</f>
        <v>1</v>
      </c>
    </row>
    <row r="2453" spans="1:21" x14ac:dyDescent="0.35">
      <c r="A2453">
        <v>3</v>
      </c>
      <c r="B2453">
        <v>2442</v>
      </c>
      <c r="C2453" t="s">
        <v>30</v>
      </c>
      <c r="D2453" t="s">
        <v>31</v>
      </c>
      <c r="E2453" t="s">
        <v>163</v>
      </c>
      <c r="F2453" t="s">
        <v>59</v>
      </c>
      <c r="G2453" t="s">
        <v>164</v>
      </c>
      <c r="H2453" t="s">
        <v>165</v>
      </c>
      <c r="I2453" s="1">
        <v>41910</v>
      </c>
      <c r="J2453">
        <v>2014</v>
      </c>
      <c r="K2453" t="s">
        <v>227</v>
      </c>
      <c r="L2453" t="s">
        <v>228</v>
      </c>
      <c r="M2453" s="1">
        <v>41943</v>
      </c>
      <c r="N2453">
        <v>33</v>
      </c>
      <c r="O2453">
        <f>STANDARDIZE(N2453,$N$8,$N$9)</f>
        <v>-4.4892357667552112E-2</v>
      </c>
      <c r="P2453">
        <f>ABS($J$3-O2453)</f>
        <v>0.48247386610933823</v>
      </c>
      <c r="Q2453">
        <f>ABS($J$4-O2453)</f>
        <v>2.2336753060617509</v>
      </c>
      <c r="R2453">
        <f>ABS($J$5-O2453)</f>
        <v>0.10721641469096405</v>
      </c>
      <c r="S2453">
        <f>ABS($J$6-O2453)</f>
        <v>0.48247386610933823</v>
      </c>
      <c r="T2453">
        <f>MIN(P2453:S2453)</f>
        <v>0.10721641469096405</v>
      </c>
      <c r="U2453">
        <f>MATCH(T2453,P2453:S2453, 0)</f>
        <v>3</v>
      </c>
    </row>
    <row r="2454" spans="1:21" x14ac:dyDescent="0.35">
      <c r="A2454">
        <v>3</v>
      </c>
      <c r="B2454">
        <v>2443</v>
      </c>
      <c r="C2454" t="s">
        <v>14</v>
      </c>
      <c r="D2454" t="s">
        <v>15</v>
      </c>
      <c r="E2454" t="s">
        <v>196</v>
      </c>
      <c r="F2454" t="s">
        <v>197</v>
      </c>
      <c r="G2454" t="s">
        <v>198</v>
      </c>
      <c r="H2454" t="s">
        <v>199</v>
      </c>
      <c r="I2454" s="1">
        <v>41910</v>
      </c>
      <c r="J2454">
        <v>2014</v>
      </c>
      <c r="K2454" t="s">
        <v>233</v>
      </c>
      <c r="L2454" t="s">
        <v>234</v>
      </c>
      <c r="M2454" s="1">
        <v>41923</v>
      </c>
      <c r="N2454">
        <v>43</v>
      </c>
      <c r="O2454">
        <f>STANDARDIZE(N2454,$N$8,$N$9)</f>
        <v>0.13380166681738798</v>
      </c>
      <c r="P2454">
        <f>ABS($J$3-O2454)</f>
        <v>0.66116789059427838</v>
      </c>
      <c r="Q2454">
        <f>ABS($J$4-O2454)</f>
        <v>2.0549812815768109</v>
      </c>
      <c r="R2454">
        <f>ABS($J$5-O2454)</f>
        <v>0.28591043917590414</v>
      </c>
      <c r="S2454">
        <f>ABS($J$6-O2454)</f>
        <v>0.30377984162439814</v>
      </c>
      <c r="T2454">
        <f>MIN(P2454:S2454)</f>
        <v>0.28591043917590414</v>
      </c>
      <c r="U2454">
        <f>MATCH(T2454,P2454:S2454, 0)</f>
        <v>3</v>
      </c>
    </row>
    <row r="2455" spans="1:21" x14ac:dyDescent="0.35">
      <c r="A2455">
        <v>2</v>
      </c>
      <c r="B2455">
        <v>2444</v>
      </c>
      <c r="C2455" t="s">
        <v>14</v>
      </c>
      <c r="D2455" t="s">
        <v>15</v>
      </c>
      <c r="E2455" t="s">
        <v>34</v>
      </c>
      <c r="F2455" t="s">
        <v>35</v>
      </c>
      <c r="G2455" t="s">
        <v>36</v>
      </c>
      <c r="H2455" t="s">
        <v>37</v>
      </c>
      <c r="I2455" s="1">
        <v>41910</v>
      </c>
      <c r="J2455">
        <v>2014</v>
      </c>
      <c r="K2455" t="s">
        <v>38</v>
      </c>
      <c r="L2455" t="s">
        <v>13</v>
      </c>
      <c r="M2455" s="1">
        <v>42220</v>
      </c>
      <c r="N2455">
        <v>192</v>
      </c>
      <c r="O2455">
        <f>STANDARDIZE(N2455,$N$8,$N$9)</f>
        <v>2.7963426316429953</v>
      </c>
      <c r="P2455">
        <f>ABS($J$3-O2455)</f>
        <v>3.3237088554198859</v>
      </c>
      <c r="Q2455">
        <f>ABS($J$4-O2455)</f>
        <v>0.60755968324879639</v>
      </c>
      <c r="R2455">
        <f>ABS($J$5-O2455)</f>
        <v>2.9484514040015117</v>
      </c>
      <c r="S2455">
        <f>ABS($J$6-O2455)</f>
        <v>2.3587611232012091</v>
      </c>
      <c r="T2455">
        <f>MIN(P2455:S2455)</f>
        <v>0.60755968324879639</v>
      </c>
      <c r="U2455">
        <f>MATCH(T2455,P2455:S2455, 0)</f>
        <v>2</v>
      </c>
    </row>
    <row r="2456" spans="1:21" x14ac:dyDescent="0.35">
      <c r="A2456">
        <v>1</v>
      </c>
      <c r="B2456">
        <v>2445</v>
      </c>
      <c r="C2456" t="s">
        <v>30</v>
      </c>
      <c r="D2456" t="s">
        <v>31</v>
      </c>
      <c r="E2456" t="s">
        <v>84</v>
      </c>
      <c r="F2456" t="s">
        <v>85</v>
      </c>
      <c r="G2456" t="s">
        <v>153</v>
      </c>
      <c r="H2456" t="s">
        <v>154</v>
      </c>
      <c r="I2456" s="1">
        <v>41911</v>
      </c>
      <c r="J2456">
        <v>2014</v>
      </c>
      <c r="K2456" t="s">
        <v>41</v>
      </c>
      <c r="L2456" t="s">
        <v>42</v>
      </c>
      <c r="M2456" s="1">
        <v>41892</v>
      </c>
      <c r="N2456">
        <v>10</v>
      </c>
      <c r="O2456">
        <f>STANDARDIZE(N2456,$N$8,$N$9)</f>
        <v>-0.4558886139829143</v>
      </c>
      <c r="P2456">
        <f>ABS($J$3-O2456)</f>
        <v>7.1477609793976049E-2</v>
      </c>
      <c r="Q2456">
        <f>ABS($J$4-O2456)</f>
        <v>2.6446715623771131</v>
      </c>
      <c r="R2456">
        <f>ABS($J$5-O2456)</f>
        <v>0.30377984162439814</v>
      </c>
      <c r="S2456">
        <f>ABS($J$6-O2456)</f>
        <v>0.89347012242470036</v>
      </c>
      <c r="T2456">
        <f>MIN(P2456:S2456)</f>
        <v>7.1477609793976049E-2</v>
      </c>
      <c r="U2456">
        <f>MATCH(T2456,P2456:S2456, 0)</f>
        <v>1</v>
      </c>
    </row>
    <row r="2457" spans="1:21" x14ac:dyDescent="0.35">
      <c r="A2457">
        <v>3</v>
      </c>
      <c r="B2457">
        <v>2446</v>
      </c>
      <c r="C2457" t="s">
        <v>67</v>
      </c>
      <c r="D2457" t="s">
        <v>68</v>
      </c>
      <c r="E2457" t="s">
        <v>163</v>
      </c>
      <c r="F2457" t="s">
        <v>59</v>
      </c>
      <c r="G2457" t="s">
        <v>164</v>
      </c>
      <c r="H2457" t="s">
        <v>165</v>
      </c>
      <c r="I2457" s="1">
        <v>41911</v>
      </c>
      <c r="J2457">
        <v>2014</v>
      </c>
      <c r="K2457" t="s">
        <v>77</v>
      </c>
      <c r="L2457" t="s">
        <v>78</v>
      </c>
      <c r="M2457" s="1">
        <v>41928</v>
      </c>
      <c r="N2457">
        <v>17</v>
      </c>
      <c r="O2457">
        <f>STANDARDIZE(N2457,$N$8,$N$9)</f>
        <v>-0.33080279684345626</v>
      </c>
      <c r="P2457">
        <f>ABS($J$3-O2457)</f>
        <v>0.19656342693343409</v>
      </c>
      <c r="Q2457">
        <f>ABS($J$4-O2457)</f>
        <v>2.5195857452376553</v>
      </c>
      <c r="R2457">
        <f>ABS($J$5-O2457)</f>
        <v>0.17869402448494009</v>
      </c>
      <c r="S2457">
        <f>ABS($J$6-O2457)</f>
        <v>0.76838430528524237</v>
      </c>
      <c r="T2457">
        <f>MIN(P2457:S2457)</f>
        <v>0.17869402448494009</v>
      </c>
      <c r="U2457">
        <f>MATCH(T2457,P2457:S2457, 0)</f>
        <v>3</v>
      </c>
    </row>
    <row r="2458" spans="1:21" x14ac:dyDescent="0.35">
      <c r="A2458">
        <v>4</v>
      </c>
      <c r="B2458">
        <v>2447</v>
      </c>
      <c r="C2458" t="s">
        <v>30</v>
      </c>
      <c r="D2458" t="s">
        <v>31</v>
      </c>
      <c r="E2458" t="s">
        <v>34</v>
      </c>
      <c r="F2458" t="s">
        <v>35</v>
      </c>
      <c r="G2458" t="s">
        <v>468</v>
      </c>
      <c r="H2458" t="s">
        <v>469</v>
      </c>
      <c r="I2458" s="1">
        <v>41911</v>
      </c>
      <c r="J2458">
        <v>2014</v>
      </c>
      <c r="K2458" t="s">
        <v>233</v>
      </c>
      <c r="L2458" t="s">
        <v>234</v>
      </c>
      <c r="M2458" s="1">
        <v>41651</v>
      </c>
      <c r="N2458">
        <v>63</v>
      </c>
      <c r="O2458">
        <f>STANDARDIZE(N2458,$N$8,$N$9)</f>
        <v>0.49118971578726817</v>
      </c>
      <c r="P2458">
        <f>ABS($J$3-O2458)</f>
        <v>1.0185559395641586</v>
      </c>
      <c r="Q2458">
        <f>ABS($J$4-O2458)</f>
        <v>1.6975932326069307</v>
      </c>
      <c r="R2458">
        <f>ABS($J$5-O2458)</f>
        <v>0.64329848814578439</v>
      </c>
      <c r="S2458">
        <f>ABS($J$6-O2458)</f>
        <v>5.3608207345482051E-2</v>
      </c>
      <c r="T2458">
        <f>MIN(P2458:S2458)</f>
        <v>5.3608207345482051E-2</v>
      </c>
      <c r="U2458">
        <f>MATCH(T2458,P2458:S2458, 0)</f>
        <v>4</v>
      </c>
    </row>
    <row r="2459" spans="1:21" x14ac:dyDescent="0.35">
      <c r="A2459">
        <v>4</v>
      </c>
      <c r="B2459">
        <v>2448</v>
      </c>
      <c r="C2459" t="s">
        <v>14</v>
      </c>
      <c r="D2459" t="s">
        <v>15</v>
      </c>
      <c r="E2459" t="s">
        <v>34</v>
      </c>
      <c r="F2459" t="s">
        <v>35</v>
      </c>
      <c r="G2459" t="s">
        <v>468</v>
      </c>
      <c r="H2459" t="s">
        <v>469</v>
      </c>
      <c r="I2459" s="1">
        <v>41911</v>
      </c>
      <c r="J2459">
        <v>2014</v>
      </c>
      <c r="K2459" t="s">
        <v>233</v>
      </c>
      <c r="L2459" t="s">
        <v>234</v>
      </c>
      <c r="M2459" s="1">
        <v>41651</v>
      </c>
      <c r="N2459">
        <v>63</v>
      </c>
      <c r="O2459">
        <f>STANDARDIZE(N2459,$N$8,$N$9)</f>
        <v>0.49118971578726817</v>
      </c>
      <c r="P2459">
        <f>ABS($J$3-O2459)</f>
        <v>1.0185559395641586</v>
      </c>
      <c r="Q2459">
        <f>ABS($J$4-O2459)</f>
        <v>1.6975932326069307</v>
      </c>
      <c r="R2459">
        <f>ABS($J$5-O2459)</f>
        <v>0.64329848814578439</v>
      </c>
      <c r="S2459">
        <f>ABS($J$6-O2459)</f>
        <v>5.3608207345482051E-2</v>
      </c>
      <c r="T2459">
        <f>MIN(P2459:S2459)</f>
        <v>5.3608207345482051E-2</v>
      </c>
      <c r="U2459">
        <f>MATCH(T2459,P2459:S2459, 0)</f>
        <v>4</v>
      </c>
    </row>
    <row r="2460" spans="1:21" x14ac:dyDescent="0.35">
      <c r="A2460">
        <v>4</v>
      </c>
      <c r="B2460">
        <v>2449</v>
      </c>
      <c r="C2460" t="s">
        <v>14</v>
      </c>
      <c r="D2460" t="s">
        <v>15</v>
      </c>
      <c r="E2460" t="s">
        <v>34</v>
      </c>
      <c r="F2460" t="s">
        <v>35</v>
      </c>
      <c r="G2460" t="s">
        <v>36</v>
      </c>
      <c r="H2460" t="s">
        <v>37</v>
      </c>
      <c r="I2460" s="1">
        <v>41911</v>
      </c>
      <c r="J2460">
        <v>2014</v>
      </c>
      <c r="K2460" t="s">
        <v>38</v>
      </c>
      <c r="L2460" t="s">
        <v>13</v>
      </c>
      <c r="M2460" s="1">
        <v>41682</v>
      </c>
      <c r="N2460">
        <v>64</v>
      </c>
      <c r="O2460">
        <f>STANDARDIZE(N2460,$N$8,$N$9)</f>
        <v>0.50905911823576222</v>
      </c>
      <c r="P2460">
        <f>ABS($J$3-O2460)</f>
        <v>1.0364253420126526</v>
      </c>
      <c r="Q2460">
        <f>ABS($J$4-O2460)</f>
        <v>1.6797238301584367</v>
      </c>
      <c r="R2460">
        <f>ABS($J$5-O2460)</f>
        <v>0.66116789059427838</v>
      </c>
      <c r="S2460">
        <f>ABS($J$6-O2460)</f>
        <v>7.1477609793976105E-2</v>
      </c>
      <c r="T2460">
        <f>MIN(P2460:S2460)</f>
        <v>7.1477609793976105E-2</v>
      </c>
      <c r="U2460">
        <f>MATCH(T2460,P2460:S2460, 0)</f>
        <v>4</v>
      </c>
    </row>
    <row r="2461" spans="1:21" x14ac:dyDescent="0.35">
      <c r="A2461">
        <v>2</v>
      </c>
      <c r="B2461">
        <v>2450</v>
      </c>
      <c r="C2461" t="s">
        <v>14</v>
      </c>
      <c r="D2461" t="s">
        <v>15</v>
      </c>
      <c r="E2461" t="s">
        <v>16</v>
      </c>
      <c r="F2461" t="s">
        <v>17</v>
      </c>
      <c r="G2461" t="s">
        <v>18</v>
      </c>
      <c r="H2461" t="s">
        <v>19</v>
      </c>
      <c r="I2461" s="1">
        <v>41911</v>
      </c>
      <c r="J2461">
        <v>2014</v>
      </c>
      <c r="K2461" t="s">
        <v>20</v>
      </c>
      <c r="L2461" t="s">
        <v>21</v>
      </c>
      <c r="M2461" s="1">
        <v>42341</v>
      </c>
      <c r="N2461">
        <v>164</v>
      </c>
      <c r="O2461">
        <f>STANDARDIZE(N2461,$N$8,$N$9)</f>
        <v>2.2959993630851634</v>
      </c>
      <c r="P2461">
        <f>ABS($J$3-O2461)</f>
        <v>2.823365586862054</v>
      </c>
      <c r="Q2461">
        <f>ABS($J$4-O2461)</f>
        <v>0.10721641469096443</v>
      </c>
      <c r="R2461">
        <f>ABS($J$5-O2461)</f>
        <v>2.4481081354436798</v>
      </c>
      <c r="S2461">
        <f>ABS($J$6-O2461)</f>
        <v>1.8584178546433772</v>
      </c>
      <c r="T2461">
        <f>MIN(P2461:S2461)</f>
        <v>0.10721641469096443</v>
      </c>
      <c r="U2461">
        <f>MATCH(T2461,P2461:S2461, 0)</f>
        <v>2</v>
      </c>
    </row>
    <row r="2462" spans="1:21" x14ac:dyDescent="0.35">
      <c r="A2462">
        <v>1</v>
      </c>
      <c r="B2462">
        <v>2451</v>
      </c>
      <c r="C2462" t="s">
        <v>14</v>
      </c>
      <c r="D2462" t="s">
        <v>15</v>
      </c>
      <c r="E2462" t="s">
        <v>24</v>
      </c>
      <c r="F2462" t="s">
        <v>253</v>
      </c>
      <c r="G2462" t="s">
        <v>398</v>
      </c>
      <c r="H2462" t="s">
        <v>399</v>
      </c>
      <c r="I2462" s="1">
        <v>41912</v>
      </c>
      <c r="J2462">
        <v>2014</v>
      </c>
      <c r="K2462" t="s">
        <v>166</v>
      </c>
      <c r="L2462" t="s">
        <v>167</v>
      </c>
      <c r="M2462" s="1">
        <v>41708</v>
      </c>
      <c r="N2462">
        <v>3</v>
      </c>
      <c r="O2462">
        <f>STANDARDIZE(N2462,$N$8,$N$9)</f>
        <v>-0.58097443112237235</v>
      </c>
      <c r="P2462">
        <f>ABS($J$3-O2462)</f>
        <v>5.3608207345481995E-2</v>
      </c>
      <c r="Q2462">
        <f>ABS($J$4-O2462)</f>
        <v>2.7697573795165713</v>
      </c>
      <c r="R2462">
        <f>ABS($J$5-O2462)</f>
        <v>0.42886565876385618</v>
      </c>
      <c r="S2462">
        <f>ABS($J$6-O2462)</f>
        <v>1.0185559395641586</v>
      </c>
      <c r="T2462">
        <f>MIN(P2462:S2462)</f>
        <v>5.3608207345481995E-2</v>
      </c>
      <c r="U2462">
        <f>MATCH(T2462,P2462:S2462, 0)</f>
        <v>1</v>
      </c>
    </row>
    <row r="2463" spans="1:21" x14ac:dyDescent="0.35">
      <c r="A2463">
        <v>3</v>
      </c>
      <c r="B2463">
        <v>2452</v>
      </c>
      <c r="C2463" t="s">
        <v>14</v>
      </c>
      <c r="D2463" t="s">
        <v>15</v>
      </c>
      <c r="E2463" t="s">
        <v>105</v>
      </c>
      <c r="F2463" t="s">
        <v>59</v>
      </c>
      <c r="G2463" t="s">
        <v>106</v>
      </c>
      <c r="H2463" t="s">
        <v>107</v>
      </c>
      <c r="I2463" s="1">
        <v>41912</v>
      </c>
      <c r="J2463">
        <v>2014</v>
      </c>
      <c r="K2463" t="s">
        <v>77</v>
      </c>
      <c r="L2463" t="s">
        <v>78</v>
      </c>
      <c r="M2463" s="1">
        <v>41929</v>
      </c>
      <c r="N2463">
        <v>17</v>
      </c>
      <c r="O2463">
        <f>STANDARDIZE(N2463,$N$8,$N$9)</f>
        <v>-0.33080279684345626</v>
      </c>
      <c r="P2463">
        <f>ABS($J$3-O2463)</f>
        <v>0.19656342693343409</v>
      </c>
      <c r="Q2463">
        <f>ABS($J$4-O2463)</f>
        <v>2.5195857452376553</v>
      </c>
      <c r="R2463">
        <f>ABS($J$5-O2463)</f>
        <v>0.17869402448494009</v>
      </c>
      <c r="S2463">
        <f>ABS($J$6-O2463)</f>
        <v>0.76838430528524237</v>
      </c>
      <c r="T2463">
        <f>MIN(P2463:S2463)</f>
        <v>0.17869402448494009</v>
      </c>
      <c r="U2463">
        <f>MATCH(T2463,P2463:S2463, 0)</f>
        <v>3</v>
      </c>
    </row>
    <row r="2464" spans="1:21" x14ac:dyDescent="0.35">
      <c r="A2464">
        <v>3</v>
      </c>
      <c r="B2464">
        <v>2453</v>
      </c>
      <c r="C2464" t="s">
        <v>71</v>
      </c>
      <c r="D2464" t="s">
        <v>72</v>
      </c>
      <c r="E2464" t="s">
        <v>105</v>
      </c>
      <c r="F2464" t="s">
        <v>59</v>
      </c>
      <c r="G2464" t="s">
        <v>106</v>
      </c>
      <c r="H2464" t="s">
        <v>107</v>
      </c>
      <c r="I2464" s="1">
        <v>41912</v>
      </c>
      <c r="J2464">
        <v>2014</v>
      </c>
      <c r="K2464" t="s">
        <v>77</v>
      </c>
      <c r="L2464" t="s">
        <v>78</v>
      </c>
      <c r="M2464" s="1">
        <v>41929</v>
      </c>
      <c r="N2464">
        <v>17</v>
      </c>
      <c r="O2464">
        <f>STANDARDIZE(N2464,$N$8,$N$9)</f>
        <v>-0.33080279684345626</v>
      </c>
      <c r="P2464">
        <f>ABS($J$3-O2464)</f>
        <v>0.19656342693343409</v>
      </c>
      <c r="Q2464">
        <f>ABS($J$4-O2464)</f>
        <v>2.5195857452376553</v>
      </c>
      <c r="R2464">
        <f>ABS($J$5-O2464)</f>
        <v>0.17869402448494009</v>
      </c>
      <c r="S2464">
        <f>ABS($J$6-O2464)</f>
        <v>0.76838430528524237</v>
      </c>
      <c r="T2464">
        <f>MIN(P2464:S2464)</f>
        <v>0.17869402448494009</v>
      </c>
      <c r="U2464">
        <f>MATCH(T2464,P2464:S2464, 0)</f>
        <v>3</v>
      </c>
    </row>
    <row r="2465" spans="1:21" x14ac:dyDescent="0.35">
      <c r="A2465">
        <v>3</v>
      </c>
      <c r="B2465">
        <v>2454</v>
      </c>
      <c r="C2465" t="s">
        <v>30</v>
      </c>
      <c r="D2465" t="s">
        <v>31</v>
      </c>
      <c r="E2465" t="s">
        <v>34</v>
      </c>
      <c r="F2465" t="s">
        <v>35</v>
      </c>
      <c r="G2465" t="s">
        <v>468</v>
      </c>
      <c r="H2465" t="s">
        <v>469</v>
      </c>
      <c r="I2465" s="1">
        <v>41912</v>
      </c>
      <c r="J2465">
        <v>2014</v>
      </c>
      <c r="K2465" t="s">
        <v>28</v>
      </c>
      <c r="L2465" t="s">
        <v>29</v>
      </c>
      <c r="M2465" s="1">
        <v>41934</v>
      </c>
      <c r="N2465">
        <v>22</v>
      </c>
      <c r="O2465">
        <f>STANDARDIZE(N2465,$N$8,$N$9)</f>
        <v>-0.24145578460098621</v>
      </c>
      <c r="P2465">
        <f>ABS($J$3-O2465)</f>
        <v>0.28591043917590414</v>
      </c>
      <c r="Q2465">
        <f>ABS($J$4-O2465)</f>
        <v>2.4302387329951851</v>
      </c>
      <c r="R2465">
        <f>ABS($J$5-O2465)</f>
        <v>8.9347012242470047E-2</v>
      </c>
      <c r="S2465">
        <f>ABS($J$6-O2465)</f>
        <v>0.67903729304277238</v>
      </c>
      <c r="T2465">
        <f>MIN(P2465:S2465)</f>
        <v>8.9347012242470047E-2</v>
      </c>
      <c r="U2465">
        <f>MATCH(T2465,P2465:S2465, 0)</f>
        <v>3</v>
      </c>
    </row>
    <row r="2466" spans="1:21" x14ac:dyDescent="0.35">
      <c r="A2466">
        <v>3</v>
      </c>
      <c r="B2466">
        <v>2455</v>
      </c>
      <c r="C2466" t="s">
        <v>22</v>
      </c>
      <c r="D2466" t="s">
        <v>23</v>
      </c>
      <c r="E2466" t="s">
        <v>149</v>
      </c>
      <c r="F2466" t="s">
        <v>150</v>
      </c>
      <c r="G2466" t="s">
        <v>151</v>
      </c>
      <c r="H2466" t="s">
        <v>152</v>
      </c>
      <c r="I2466" s="1">
        <v>41912</v>
      </c>
      <c r="J2466">
        <v>2014</v>
      </c>
      <c r="K2466" t="s">
        <v>77</v>
      </c>
      <c r="L2466" t="s">
        <v>78</v>
      </c>
      <c r="M2466" s="1">
        <v>41943</v>
      </c>
      <c r="N2466">
        <v>31</v>
      </c>
      <c r="O2466">
        <f>STANDARDIZE(N2466,$N$8,$N$9)</f>
        <v>-8.0631162564540129E-2</v>
      </c>
      <c r="P2466">
        <f>ABS($J$3-O2466)</f>
        <v>0.44673506121235024</v>
      </c>
      <c r="Q2466">
        <f>ABS($J$4-O2466)</f>
        <v>2.2694141109587389</v>
      </c>
      <c r="R2466">
        <f>ABS($J$5-O2466)</f>
        <v>7.1477609793976035E-2</v>
      </c>
      <c r="S2466">
        <f>ABS($J$6-O2466)</f>
        <v>0.51821267100632629</v>
      </c>
      <c r="T2466">
        <f>MIN(P2466:S2466)</f>
        <v>7.1477609793976035E-2</v>
      </c>
      <c r="U2466">
        <f>MATCH(T2466,P2466:S2466, 0)</f>
        <v>3</v>
      </c>
    </row>
    <row r="2467" spans="1:21" x14ac:dyDescent="0.35">
      <c r="A2467">
        <v>4</v>
      </c>
      <c r="B2467">
        <v>2456</v>
      </c>
      <c r="C2467" t="s">
        <v>159</v>
      </c>
      <c r="D2467" t="s">
        <v>160</v>
      </c>
      <c r="E2467" t="s">
        <v>24</v>
      </c>
      <c r="F2467" t="s">
        <v>25</v>
      </c>
      <c r="G2467" t="s">
        <v>26</v>
      </c>
      <c r="H2467" t="s">
        <v>27</v>
      </c>
      <c r="I2467" s="1">
        <v>41912</v>
      </c>
      <c r="J2467">
        <v>2014</v>
      </c>
      <c r="K2467" t="s">
        <v>28</v>
      </c>
      <c r="L2467" t="s">
        <v>29</v>
      </c>
      <c r="M2467" s="1">
        <v>41651</v>
      </c>
      <c r="N2467">
        <v>62</v>
      </c>
      <c r="O2467">
        <f>STANDARDIZE(N2467,$N$8,$N$9)</f>
        <v>0.47332031333877417</v>
      </c>
      <c r="P2467">
        <f>ABS($J$3-O2467)</f>
        <v>1.0006865371156646</v>
      </c>
      <c r="Q2467">
        <f>ABS($J$4-O2467)</f>
        <v>1.7154626350554247</v>
      </c>
      <c r="R2467">
        <f>ABS($J$5-O2467)</f>
        <v>0.62542908569729039</v>
      </c>
      <c r="S2467">
        <f>ABS($J$6-O2467)</f>
        <v>3.5738804896988052E-2</v>
      </c>
      <c r="T2467">
        <f>MIN(P2467:S2467)</f>
        <v>3.5738804896988052E-2</v>
      </c>
      <c r="U2467">
        <f>MATCH(T2467,P2467:S2467, 0)</f>
        <v>4</v>
      </c>
    </row>
    <row r="2468" spans="1:21" x14ac:dyDescent="0.35">
      <c r="A2468">
        <v>2</v>
      </c>
      <c r="B2468">
        <v>2457</v>
      </c>
      <c r="C2468" t="s">
        <v>14</v>
      </c>
      <c r="D2468" t="s">
        <v>15</v>
      </c>
      <c r="E2468" t="s">
        <v>34</v>
      </c>
      <c r="F2468" t="s">
        <v>35</v>
      </c>
      <c r="G2468" t="s">
        <v>468</v>
      </c>
      <c r="H2468" t="s">
        <v>469</v>
      </c>
      <c r="I2468" s="1">
        <v>41912</v>
      </c>
      <c r="J2468">
        <v>2014</v>
      </c>
      <c r="K2468" t="s">
        <v>20</v>
      </c>
      <c r="L2468" t="s">
        <v>21</v>
      </c>
      <c r="M2468" s="1">
        <v>42107</v>
      </c>
      <c r="N2468">
        <v>195</v>
      </c>
      <c r="O2468">
        <f>STANDARDIZE(N2468,$N$8,$N$9)</f>
        <v>2.8499508389884776</v>
      </c>
      <c r="P2468">
        <f>ABS($J$3-O2468)</f>
        <v>3.3773170627653677</v>
      </c>
      <c r="Q2468">
        <f>ABS($J$4-O2468)</f>
        <v>0.66116789059427861</v>
      </c>
      <c r="R2468">
        <f>ABS($J$5-O2468)</f>
        <v>3.0020596113469935</v>
      </c>
      <c r="S2468">
        <f>ABS($J$6-O2468)</f>
        <v>2.4123693305466913</v>
      </c>
      <c r="T2468">
        <f>MIN(P2468:S2468)</f>
        <v>0.66116789059427861</v>
      </c>
      <c r="U2468">
        <f>MATCH(T2468,P2468:S2468, 0)</f>
        <v>2</v>
      </c>
    </row>
    <row r="2469" spans="1:21" x14ac:dyDescent="0.35">
      <c r="A2469">
        <v>1</v>
      </c>
      <c r="B2469">
        <v>2458</v>
      </c>
      <c r="C2469" t="s">
        <v>67</v>
      </c>
      <c r="D2469" t="s">
        <v>68</v>
      </c>
      <c r="E2469" t="s">
        <v>79</v>
      </c>
      <c r="F2469" t="s">
        <v>35</v>
      </c>
      <c r="G2469" t="s">
        <v>80</v>
      </c>
      <c r="H2469" t="s">
        <v>81</v>
      </c>
      <c r="I2469" s="1">
        <v>41913</v>
      </c>
      <c r="J2469">
        <v>2014</v>
      </c>
      <c r="K2469" t="s">
        <v>41</v>
      </c>
      <c r="L2469" t="s">
        <v>42</v>
      </c>
      <c r="M2469" s="1">
        <v>41654</v>
      </c>
      <c r="N2469">
        <v>5</v>
      </c>
      <c r="O2469">
        <f>STANDARDIZE(N2469,$N$8,$N$9)</f>
        <v>-0.54523562622538435</v>
      </c>
      <c r="P2469">
        <f>ABS($J$3-O2469)</f>
        <v>1.7869402448493998E-2</v>
      </c>
      <c r="Q2469">
        <f>ABS($J$4-O2469)</f>
        <v>2.7340185746195833</v>
      </c>
      <c r="R2469">
        <f>ABS($J$5-O2469)</f>
        <v>0.39312685386686819</v>
      </c>
      <c r="S2469">
        <f>ABS($J$6-O2469)</f>
        <v>0.98281713466717047</v>
      </c>
      <c r="T2469">
        <f>MIN(P2469:S2469)</f>
        <v>1.7869402448493998E-2</v>
      </c>
      <c r="U2469">
        <f>MATCH(T2469,P2469:S2469, 0)</f>
        <v>1</v>
      </c>
    </row>
    <row r="2470" spans="1:21" x14ac:dyDescent="0.35">
      <c r="A2470">
        <v>3</v>
      </c>
      <c r="B2470">
        <v>2459</v>
      </c>
      <c r="C2470" t="s">
        <v>493</v>
      </c>
      <c r="D2470" t="s">
        <v>494</v>
      </c>
      <c r="E2470" t="s">
        <v>219</v>
      </c>
      <c r="F2470" t="s">
        <v>220</v>
      </c>
      <c r="G2470" t="s">
        <v>221</v>
      </c>
      <c r="H2470" t="s">
        <v>222</v>
      </c>
      <c r="I2470" s="1">
        <v>41913</v>
      </c>
      <c r="J2470">
        <v>2014</v>
      </c>
      <c r="K2470" t="s">
        <v>38</v>
      </c>
      <c r="L2470" t="s">
        <v>13</v>
      </c>
      <c r="M2470" s="1">
        <v>41731</v>
      </c>
      <c r="N2470">
        <v>25</v>
      </c>
      <c r="O2470">
        <f>STANDARDIZE(N2470,$N$8,$N$9)</f>
        <v>-0.18784757725550419</v>
      </c>
      <c r="P2470">
        <f>ABS($J$3-O2470)</f>
        <v>0.33951864652138619</v>
      </c>
      <c r="Q2470">
        <f>ABS($J$4-O2470)</f>
        <v>2.3766305256497033</v>
      </c>
      <c r="R2470">
        <f>ABS($J$5-O2470)</f>
        <v>3.5738804896988025E-2</v>
      </c>
      <c r="S2470">
        <f>ABS($J$6-O2470)</f>
        <v>0.62542908569729028</v>
      </c>
      <c r="T2470">
        <f>MIN(P2470:S2470)</f>
        <v>3.5738804896988025E-2</v>
      </c>
      <c r="U2470">
        <f>MATCH(T2470,P2470:S2470, 0)</f>
        <v>3</v>
      </c>
    </row>
    <row r="2471" spans="1:21" x14ac:dyDescent="0.35">
      <c r="A2471">
        <v>3</v>
      </c>
      <c r="B2471">
        <v>2460</v>
      </c>
      <c r="C2471" t="s">
        <v>429</v>
      </c>
      <c r="D2471" t="s">
        <v>430</v>
      </c>
      <c r="E2471" t="s">
        <v>73</v>
      </c>
      <c r="F2471" t="s">
        <v>74</v>
      </c>
      <c r="G2471" t="s">
        <v>75</v>
      </c>
      <c r="H2471" t="s">
        <v>76</v>
      </c>
      <c r="I2471" s="1">
        <v>41913</v>
      </c>
      <c r="J2471">
        <v>2014</v>
      </c>
      <c r="K2471" t="s">
        <v>77</v>
      </c>
      <c r="L2471" t="s">
        <v>78</v>
      </c>
      <c r="M2471" s="1">
        <v>41792</v>
      </c>
      <c r="N2471">
        <v>27</v>
      </c>
      <c r="O2471">
        <f>STANDARDIZE(N2471,$N$8,$N$9)</f>
        <v>-0.15210877235851616</v>
      </c>
      <c r="P2471">
        <f>ABS($J$3-O2471)</f>
        <v>0.37525745141837419</v>
      </c>
      <c r="Q2471">
        <f>ABS($J$4-O2471)</f>
        <v>2.3408917207527153</v>
      </c>
      <c r="R2471">
        <f>ABS($J$5-O2471)</f>
        <v>0</v>
      </c>
      <c r="S2471">
        <f>ABS($J$6-O2471)</f>
        <v>0.58969028080030228</v>
      </c>
      <c r="T2471">
        <f>MIN(P2471:S2471)</f>
        <v>0</v>
      </c>
      <c r="U2471">
        <f>MATCH(T2471,P2471:S2471, 0)</f>
        <v>3</v>
      </c>
    </row>
    <row r="2472" spans="1:21" x14ac:dyDescent="0.35">
      <c r="A2472">
        <v>3</v>
      </c>
      <c r="B2472">
        <v>2461</v>
      </c>
      <c r="C2472" t="s">
        <v>30</v>
      </c>
      <c r="D2472" t="s">
        <v>31</v>
      </c>
      <c r="E2472" t="s">
        <v>131</v>
      </c>
      <c r="F2472" t="s">
        <v>132</v>
      </c>
      <c r="G2472" t="s">
        <v>133</v>
      </c>
      <c r="H2472" t="s">
        <v>134</v>
      </c>
      <c r="I2472" s="1">
        <v>41913</v>
      </c>
      <c r="J2472">
        <v>2014</v>
      </c>
      <c r="K2472" t="s">
        <v>77</v>
      </c>
      <c r="L2472" t="s">
        <v>78</v>
      </c>
      <c r="M2472" s="1">
        <v>41822</v>
      </c>
      <c r="N2472">
        <v>28</v>
      </c>
      <c r="O2472">
        <f>STANDARDIZE(N2472,$N$8,$N$9)</f>
        <v>-0.13423936991002217</v>
      </c>
      <c r="P2472">
        <f>ABS($J$3-O2472)</f>
        <v>0.39312685386686819</v>
      </c>
      <c r="Q2472">
        <f>ABS($J$4-O2472)</f>
        <v>2.3230223183042211</v>
      </c>
      <c r="R2472">
        <f>ABS($J$5-O2472)</f>
        <v>1.7869402448493998E-2</v>
      </c>
      <c r="S2472">
        <f>ABS($J$6-O2472)</f>
        <v>0.57182087835180828</v>
      </c>
      <c r="T2472">
        <f>MIN(P2472:S2472)</f>
        <v>1.7869402448493998E-2</v>
      </c>
      <c r="U2472">
        <f>MATCH(T2472,P2472:S2472, 0)</f>
        <v>3</v>
      </c>
    </row>
    <row r="2473" spans="1:21" x14ac:dyDescent="0.35">
      <c r="A2473">
        <v>3</v>
      </c>
      <c r="B2473">
        <v>2462</v>
      </c>
      <c r="C2473" t="s">
        <v>308</v>
      </c>
      <c r="D2473" t="s">
        <v>309</v>
      </c>
      <c r="E2473" t="s">
        <v>131</v>
      </c>
      <c r="F2473" t="s">
        <v>132</v>
      </c>
      <c r="G2473" t="s">
        <v>133</v>
      </c>
      <c r="H2473" t="s">
        <v>134</v>
      </c>
      <c r="I2473" s="1">
        <v>41913</v>
      </c>
      <c r="J2473">
        <v>2014</v>
      </c>
      <c r="K2473" t="s">
        <v>77</v>
      </c>
      <c r="L2473" t="s">
        <v>78</v>
      </c>
      <c r="M2473" s="1">
        <v>41822</v>
      </c>
      <c r="N2473">
        <v>28</v>
      </c>
      <c r="O2473">
        <f>STANDARDIZE(N2473,$N$8,$N$9)</f>
        <v>-0.13423936991002217</v>
      </c>
      <c r="P2473">
        <f>ABS($J$3-O2473)</f>
        <v>0.39312685386686819</v>
      </c>
      <c r="Q2473">
        <f>ABS($J$4-O2473)</f>
        <v>2.3230223183042211</v>
      </c>
      <c r="R2473">
        <f>ABS($J$5-O2473)</f>
        <v>1.7869402448493998E-2</v>
      </c>
      <c r="S2473">
        <f>ABS($J$6-O2473)</f>
        <v>0.57182087835180828</v>
      </c>
      <c r="T2473">
        <f>MIN(P2473:S2473)</f>
        <v>1.7869402448493998E-2</v>
      </c>
      <c r="U2473">
        <f>MATCH(T2473,P2473:S2473, 0)</f>
        <v>3</v>
      </c>
    </row>
    <row r="2474" spans="1:21" x14ac:dyDescent="0.35">
      <c r="A2474">
        <v>1</v>
      </c>
      <c r="B2474">
        <v>2463</v>
      </c>
      <c r="C2474" t="s">
        <v>229</v>
      </c>
      <c r="D2474" t="s">
        <v>230</v>
      </c>
      <c r="E2474" t="s">
        <v>96</v>
      </c>
      <c r="F2474" t="s">
        <v>97</v>
      </c>
      <c r="G2474" t="s">
        <v>98</v>
      </c>
      <c r="H2474" t="s">
        <v>99</v>
      </c>
      <c r="I2474" s="1">
        <v>41914</v>
      </c>
      <c r="J2474">
        <v>2014</v>
      </c>
      <c r="K2474" t="s">
        <v>125</v>
      </c>
      <c r="L2474" t="s">
        <v>126</v>
      </c>
      <c r="M2474" s="1">
        <v>41945</v>
      </c>
      <c r="N2474">
        <v>1</v>
      </c>
      <c r="O2474">
        <f>STANDARDIZE(N2474,$N$8,$N$9)</f>
        <v>-0.61671323601936046</v>
      </c>
      <c r="P2474">
        <f>ABS($J$3-O2474)</f>
        <v>8.9347012242470103E-2</v>
      </c>
      <c r="Q2474">
        <f>ABS($J$4-O2474)</f>
        <v>2.8054961844135593</v>
      </c>
      <c r="R2474">
        <f>ABS($J$5-O2474)</f>
        <v>0.46460446366084429</v>
      </c>
      <c r="S2474">
        <f>ABS($J$6-O2474)</f>
        <v>1.0542947444611466</v>
      </c>
      <c r="T2474">
        <f>MIN(P2474:S2474)</f>
        <v>8.9347012242470103E-2</v>
      </c>
      <c r="U2474">
        <f>MATCH(T2474,P2474:S2474, 0)</f>
        <v>1</v>
      </c>
    </row>
    <row r="2475" spans="1:21" x14ac:dyDescent="0.35">
      <c r="A2475">
        <v>1</v>
      </c>
      <c r="B2475">
        <v>2464</v>
      </c>
      <c r="C2475" t="s">
        <v>67</v>
      </c>
      <c r="D2475" t="s">
        <v>68</v>
      </c>
      <c r="E2475" t="s">
        <v>34</v>
      </c>
      <c r="F2475" t="s">
        <v>35</v>
      </c>
      <c r="G2475" t="s">
        <v>139</v>
      </c>
      <c r="H2475" t="s">
        <v>140</v>
      </c>
      <c r="I2475" s="1">
        <v>41914</v>
      </c>
      <c r="J2475">
        <v>2014</v>
      </c>
      <c r="K2475" t="s">
        <v>125</v>
      </c>
      <c r="L2475" t="s">
        <v>126</v>
      </c>
      <c r="M2475" s="1">
        <v>41945</v>
      </c>
      <c r="N2475">
        <v>1</v>
      </c>
      <c r="O2475">
        <f>STANDARDIZE(N2475,$N$8,$N$9)</f>
        <v>-0.61671323601936046</v>
      </c>
      <c r="P2475">
        <f>ABS($J$3-O2475)</f>
        <v>8.9347012242470103E-2</v>
      </c>
      <c r="Q2475">
        <f>ABS($J$4-O2475)</f>
        <v>2.8054961844135593</v>
      </c>
      <c r="R2475">
        <f>ABS($J$5-O2475)</f>
        <v>0.46460446366084429</v>
      </c>
      <c r="S2475">
        <f>ABS($J$6-O2475)</f>
        <v>1.0542947444611466</v>
      </c>
      <c r="T2475">
        <f>MIN(P2475:S2475)</f>
        <v>8.9347012242470103E-2</v>
      </c>
      <c r="U2475">
        <f>MATCH(T2475,P2475:S2475, 0)</f>
        <v>1</v>
      </c>
    </row>
    <row r="2476" spans="1:21" x14ac:dyDescent="0.35">
      <c r="A2476">
        <v>1</v>
      </c>
      <c r="B2476">
        <v>2465</v>
      </c>
      <c r="C2476" t="s">
        <v>14</v>
      </c>
      <c r="D2476" t="s">
        <v>15</v>
      </c>
      <c r="E2476" t="s">
        <v>105</v>
      </c>
      <c r="F2476" t="s">
        <v>59</v>
      </c>
      <c r="G2476" t="s">
        <v>106</v>
      </c>
      <c r="H2476" t="s">
        <v>107</v>
      </c>
      <c r="I2476" s="1">
        <v>41914</v>
      </c>
      <c r="J2476">
        <v>2014</v>
      </c>
      <c r="K2476" t="s">
        <v>166</v>
      </c>
      <c r="L2476" t="s">
        <v>167</v>
      </c>
      <c r="M2476" s="1">
        <v>41685</v>
      </c>
      <c r="N2476">
        <v>5</v>
      </c>
      <c r="O2476">
        <f>STANDARDIZE(N2476,$N$8,$N$9)</f>
        <v>-0.54523562622538435</v>
      </c>
      <c r="P2476">
        <f>ABS($J$3-O2476)</f>
        <v>1.7869402448493998E-2</v>
      </c>
      <c r="Q2476">
        <f>ABS($J$4-O2476)</f>
        <v>2.7340185746195833</v>
      </c>
      <c r="R2476">
        <f>ABS($J$5-O2476)</f>
        <v>0.39312685386686819</v>
      </c>
      <c r="S2476">
        <f>ABS($J$6-O2476)</f>
        <v>0.98281713466717047</v>
      </c>
      <c r="T2476">
        <f>MIN(P2476:S2476)</f>
        <v>1.7869402448493998E-2</v>
      </c>
      <c r="U2476">
        <f>MATCH(T2476,P2476:S2476, 0)</f>
        <v>1</v>
      </c>
    </row>
    <row r="2477" spans="1:21" x14ac:dyDescent="0.35">
      <c r="A2477">
        <v>1</v>
      </c>
      <c r="B2477">
        <v>2466</v>
      </c>
      <c r="C2477" t="s">
        <v>14</v>
      </c>
      <c r="D2477" t="s">
        <v>15</v>
      </c>
      <c r="E2477" t="s">
        <v>16</v>
      </c>
      <c r="F2477" t="s">
        <v>17</v>
      </c>
      <c r="G2477" t="s">
        <v>39</v>
      </c>
      <c r="H2477" t="s">
        <v>40</v>
      </c>
      <c r="I2477" s="1">
        <v>41914</v>
      </c>
      <c r="J2477">
        <v>2014</v>
      </c>
      <c r="K2477" t="s">
        <v>176</v>
      </c>
      <c r="L2477" t="s">
        <v>177</v>
      </c>
      <c r="M2477" s="1">
        <v>41688</v>
      </c>
      <c r="N2477">
        <v>8</v>
      </c>
      <c r="O2477">
        <f>STANDARDIZE(N2477,$N$8,$N$9)</f>
        <v>-0.49162741887990236</v>
      </c>
      <c r="P2477">
        <f>ABS($J$3-O2477)</f>
        <v>3.5738804896987997E-2</v>
      </c>
      <c r="Q2477">
        <f>ABS($J$4-O2477)</f>
        <v>2.6804103672741011</v>
      </c>
      <c r="R2477">
        <f>ABS($J$5-O2477)</f>
        <v>0.33951864652138619</v>
      </c>
      <c r="S2477">
        <f>ABS($J$6-O2477)</f>
        <v>0.92920892732168847</v>
      </c>
      <c r="T2477">
        <f>MIN(P2477:S2477)</f>
        <v>3.5738804896987997E-2</v>
      </c>
      <c r="U2477">
        <f>MATCH(T2477,P2477:S2477, 0)</f>
        <v>1</v>
      </c>
    </row>
    <row r="2478" spans="1:21" x14ac:dyDescent="0.35">
      <c r="A2478">
        <v>1</v>
      </c>
      <c r="B2478">
        <v>2467</v>
      </c>
      <c r="C2478" t="s">
        <v>172</v>
      </c>
      <c r="D2478" t="s">
        <v>173</v>
      </c>
      <c r="E2478" t="s">
        <v>16</v>
      </c>
      <c r="F2478" t="s">
        <v>17</v>
      </c>
      <c r="G2478" t="s">
        <v>39</v>
      </c>
      <c r="H2478" t="s">
        <v>40</v>
      </c>
      <c r="I2478" s="1">
        <v>41914</v>
      </c>
      <c r="J2478">
        <v>2014</v>
      </c>
      <c r="K2478" t="s">
        <v>176</v>
      </c>
      <c r="L2478" t="s">
        <v>177</v>
      </c>
      <c r="M2478" s="1">
        <v>41688</v>
      </c>
      <c r="N2478">
        <v>8</v>
      </c>
      <c r="O2478">
        <f>STANDARDIZE(N2478,$N$8,$N$9)</f>
        <v>-0.49162741887990236</v>
      </c>
      <c r="P2478">
        <f>ABS($J$3-O2478)</f>
        <v>3.5738804896987997E-2</v>
      </c>
      <c r="Q2478">
        <f>ABS($J$4-O2478)</f>
        <v>2.6804103672741011</v>
      </c>
      <c r="R2478">
        <f>ABS($J$5-O2478)</f>
        <v>0.33951864652138619</v>
      </c>
      <c r="S2478">
        <f>ABS($J$6-O2478)</f>
        <v>0.92920892732168847</v>
      </c>
      <c r="T2478">
        <f>MIN(P2478:S2478)</f>
        <v>3.5738804896987997E-2</v>
      </c>
      <c r="U2478">
        <f>MATCH(T2478,P2478:S2478, 0)</f>
        <v>1</v>
      </c>
    </row>
    <row r="2479" spans="1:21" x14ac:dyDescent="0.35">
      <c r="A2479">
        <v>1</v>
      </c>
      <c r="B2479">
        <v>2468</v>
      </c>
      <c r="C2479" t="s">
        <v>14</v>
      </c>
      <c r="D2479" t="s">
        <v>15</v>
      </c>
      <c r="E2479" t="s">
        <v>79</v>
      </c>
      <c r="F2479" t="s">
        <v>35</v>
      </c>
      <c r="G2479" t="s">
        <v>80</v>
      </c>
      <c r="H2479" t="s">
        <v>81</v>
      </c>
      <c r="I2479" s="1">
        <v>41914</v>
      </c>
      <c r="J2479">
        <v>2014</v>
      </c>
      <c r="K2479" t="s">
        <v>77</v>
      </c>
      <c r="L2479" t="s">
        <v>78</v>
      </c>
      <c r="M2479" s="1">
        <v>41690</v>
      </c>
      <c r="N2479">
        <v>10</v>
      </c>
      <c r="O2479">
        <f>STANDARDIZE(N2479,$N$8,$N$9)</f>
        <v>-0.4558886139829143</v>
      </c>
      <c r="P2479">
        <f>ABS($J$3-O2479)</f>
        <v>7.1477609793976049E-2</v>
      </c>
      <c r="Q2479">
        <f>ABS($J$4-O2479)</f>
        <v>2.6446715623771131</v>
      </c>
      <c r="R2479">
        <f>ABS($J$5-O2479)</f>
        <v>0.30377984162439814</v>
      </c>
      <c r="S2479">
        <f>ABS($J$6-O2479)</f>
        <v>0.89347012242470036</v>
      </c>
      <c r="T2479">
        <f>MIN(P2479:S2479)</f>
        <v>7.1477609793976049E-2</v>
      </c>
      <c r="U2479">
        <f>MATCH(T2479,P2479:S2479, 0)</f>
        <v>1</v>
      </c>
    </row>
    <row r="2480" spans="1:21" x14ac:dyDescent="0.35">
      <c r="A2480">
        <v>1</v>
      </c>
      <c r="B2480">
        <v>2469</v>
      </c>
      <c r="C2480" t="s">
        <v>112</v>
      </c>
      <c r="D2480" t="s">
        <v>113</v>
      </c>
      <c r="E2480" t="s">
        <v>79</v>
      </c>
      <c r="F2480" t="s">
        <v>35</v>
      </c>
      <c r="G2480" t="s">
        <v>80</v>
      </c>
      <c r="H2480" t="s">
        <v>81</v>
      </c>
      <c r="I2480" s="1">
        <v>41914</v>
      </c>
      <c r="J2480">
        <v>2014</v>
      </c>
      <c r="K2480" t="s">
        <v>77</v>
      </c>
      <c r="L2480" t="s">
        <v>78</v>
      </c>
      <c r="M2480" s="1">
        <v>41694</v>
      </c>
      <c r="N2480">
        <v>14</v>
      </c>
      <c r="O2480">
        <f>STANDARDIZE(N2480,$N$8,$N$9)</f>
        <v>-0.38441100418893831</v>
      </c>
      <c r="P2480">
        <f>ABS($J$3-O2480)</f>
        <v>0.14295521958795204</v>
      </c>
      <c r="Q2480">
        <f>ABS($J$4-O2480)</f>
        <v>2.5731939525831371</v>
      </c>
      <c r="R2480">
        <f>ABS($J$5-O2480)</f>
        <v>0.23230223183042215</v>
      </c>
      <c r="S2480">
        <f>ABS($J$6-O2480)</f>
        <v>0.82199251263072437</v>
      </c>
      <c r="T2480">
        <f>MIN(P2480:S2480)</f>
        <v>0.14295521958795204</v>
      </c>
      <c r="U2480">
        <f>MATCH(T2480,P2480:S2480, 0)</f>
        <v>1</v>
      </c>
    </row>
    <row r="2481" spans="1:21" x14ac:dyDescent="0.35">
      <c r="A2481">
        <v>4</v>
      </c>
      <c r="B2481">
        <v>2470</v>
      </c>
      <c r="C2481" t="s">
        <v>62</v>
      </c>
      <c r="D2481" t="s">
        <v>63</v>
      </c>
      <c r="E2481" t="s">
        <v>105</v>
      </c>
      <c r="F2481" t="s">
        <v>59</v>
      </c>
      <c r="G2481" t="s">
        <v>106</v>
      </c>
      <c r="H2481" t="s">
        <v>107</v>
      </c>
      <c r="I2481" s="1">
        <v>41914</v>
      </c>
      <c r="J2481">
        <v>2014</v>
      </c>
      <c r="K2481" t="s">
        <v>41</v>
      </c>
      <c r="L2481" t="s">
        <v>42</v>
      </c>
      <c r="M2481" s="1">
        <v>41746</v>
      </c>
      <c r="N2481">
        <v>66</v>
      </c>
      <c r="O2481">
        <f>STANDARDIZE(N2481,$N$8,$N$9)</f>
        <v>0.54479792313275022</v>
      </c>
      <c r="P2481">
        <f>ABS($J$3-O2481)</f>
        <v>1.0721641469096406</v>
      </c>
      <c r="Q2481">
        <f>ABS($J$4-O2481)</f>
        <v>1.6439850252614487</v>
      </c>
      <c r="R2481">
        <f>ABS($J$5-O2481)</f>
        <v>0.69690669549126638</v>
      </c>
      <c r="S2481">
        <f>ABS($J$6-O2481)</f>
        <v>0.1072164146909641</v>
      </c>
      <c r="T2481">
        <f>MIN(P2481:S2481)</f>
        <v>0.1072164146909641</v>
      </c>
      <c r="U2481">
        <f>MATCH(T2481,P2481:S2481, 0)</f>
        <v>4</v>
      </c>
    </row>
    <row r="2482" spans="1:21" x14ac:dyDescent="0.35">
      <c r="A2482">
        <v>4</v>
      </c>
      <c r="B2482">
        <v>2471</v>
      </c>
      <c r="C2482" t="s">
        <v>300</v>
      </c>
      <c r="D2482" t="s">
        <v>301</v>
      </c>
      <c r="E2482" t="s">
        <v>34</v>
      </c>
      <c r="F2482" t="s">
        <v>35</v>
      </c>
      <c r="G2482" t="s">
        <v>139</v>
      </c>
      <c r="H2482" t="s">
        <v>140</v>
      </c>
      <c r="I2482" s="1">
        <v>41914</v>
      </c>
      <c r="J2482">
        <v>2014</v>
      </c>
      <c r="K2482" t="s">
        <v>233</v>
      </c>
      <c r="L2482" t="s">
        <v>234</v>
      </c>
      <c r="M2482" s="1">
        <v>41781</v>
      </c>
      <c r="N2482">
        <v>101</v>
      </c>
      <c r="O2482">
        <f>STANDARDIZE(N2482,$N$8,$N$9)</f>
        <v>1.1702270088300406</v>
      </c>
      <c r="P2482">
        <f>ABS($J$3-O2482)</f>
        <v>1.697593232606931</v>
      </c>
      <c r="Q2482">
        <f>ABS($J$4-O2482)</f>
        <v>1.0185559395641584</v>
      </c>
      <c r="R2482">
        <f>ABS($J$5-O2482)</f>
        <v>1.3223357811885568</v>
      </c>
      <c r="S2482">
        <f>ABS($J$6-O2482)</f>
        <v>0.73264550038825449</v>
      </c>
      <c r="T2482">
        <f>MIN(P2482:S2482)</f>
        <v>0.73264550038825449</v>
      </c>
      <c r="U2482">
        <f>MATCH(T2482,P2482:S2482, 0)</f>
        <v>4</v>
      </c>
    </row>
    <row r="2483" spans="1:21" x14ac:dyDescent="0.35">
      <c r="A2483">
        <v>1</v>
      </c>
      <c r="B2483">
        <v>2472</v>
      </c>
      <c r="C2483" t="s">
        <v>172</v>
      </c>
      <c r="D2483" t="s">
        <v>173</v>
      </c>
      <c r="E2483" t="s">
        <v>163</v>
      </c>
      <c r="F2483" t="s">
        <v>59</v>
      </c>
      <c r="G2483" t="s">
        <v>431</v>
      </c>
      <c r="H2483" t="s">
        <v>432</v>
      </c>
      <c r="I2483" s="1">
        <v>41915</v>
      </c>
      <c r="J2483">
        <v>2014</v>
      </c>
      <c r="K2483" t="s">
        <v>125</v>
      </c>
      <c r="L2483" t="s">
        <v>126</v>
      </c>
      <c r="M2483" s="1">
        <v>41946</v>
      </c>
      <c r="N2483">
        <v>1</v>
      </c>
      <c r="O2483">
        <f>STANDARDIZE(N2483,$N$8,$N$9)</f>
        <v>-0.61671323601936046</v>
      </c>
      <c r="P2483">
        <f>ABS($J$3-O2483)</f>
        <v>8.9347012242470103E-2</v>
      </c>
      <c r="Q2483">
        <f>ABS($J$4-O2483)</f>
        <v>2.8054961844135593</v>
      </c>
      <c r="R2483">
        <f>ABS($J$5-O2483)</f>
        <v>0.46460446366084429</v>
      </c>
      <c r="S2483">
        <f>ABS($J$6-O2483)</f>
        <v>1.0542947444611466</v>
      </c>
      <c r="T2483">
        <f>MIN(P2483:S2483)</f>
        <v>8.9347012242470103E-2</v>
      </c>
      <c r="U2483">
        <f>MATCH(T2483,P2483:S2483, 0)</f>
        <v>1</v>
      </c>
    </row>
    <row r="2484" spans="1:21" x14ac:dyDescent="0.35">
      <c r="A2484">
        <v>1</v>
      </c>
      <c r="B2484">
        <v>2473</v>
      </c>
      <c r="C2484" t="s">
        <v>112</v>
      </c>
      <c r="D2484" t="s">
        <v>113</v>
      </c>
      <c r="E2484" t="s">
        <v>168</v>
      </c>
      <c r="F2484" t="s">
        <v>169</v>
      </c>
      <c r="G2484" t="s">
        <v>170</v>
      </c>
      <c r="H2484" t="s">
        <v>171</v>
      </c>
      <c r="I2484" s="1">
        <v>41915</v>
      </c>
      <c r="J2484">
        <v>2014</v>
      </c>
      <c r="K2484" t="s">
        <v>69</v>
      </c>
      <c r="L2484" t="s">
        <v>70</v>
      </c>
      <c r="M2484" s="1">
        <v>41717</v>
      </c>
      <c r="N2484">
        <v>9</v>
      </c>
      <c r="O2484">
        <f>STANDARDIZE(N2484,$N$8,$N$9)</f>
        <v>-0.4737580164314083</v>
      </c>
      <c r="P2484">
        <f>ABS($J$3-O2484)</f>
        <v>5.3608207345482051E-2</v>
      </c>
      <c r="Q2484">
        <f>ABS($J$4-O2484)</f>
        <v>2.6625409648256073</v>
      </c>
      <c r="R2484">
        <f>ABS($J$5-O2484)</f>
        <v>0.32164924407289214</v>
      </c>
      <c r="S2484">
        <f>ABS($J$6-O2484)</f>
        <v>0.91133952487319436</v>
      </c>
      <c r="T2484">
        <f>MIN(P2484:S2484)</f>
        <v>5.3608207345482051E-2</v>
      </c>
      <c r="U2484">
        <f>MATCH(T2484,P2484:S2484, 0)</f>
        <v>1</v>
      </c>
    </row>
    <row r="2485" spans="1:21" x14ac:dyDescent="0.35">
      <c r="A2485">
        <v>3</v>
      </c>
      <c r="B2485">
        <v>2474</v>
      </c>
      <c r="C2485" t="s">
        <v>14</v>
      </c>
      <c r="D2485" t="s">
        <v>15</v>
      </c>
      <c r="E2485" t="s">
        <v>34</v>
      </c>
      <c r="F2485" t="s">
        <v>35</v>
      </c>
      <c r="G2485" t="s">
        <v>36</v>
      </c>
      <c r="H2485" t="s">
        <v>37</v>
      </c>
      <c r="I2485" s="1">
        <v>41915</v>
      </c>
      <c r="J2485">
        <v>2014</v>
      </c>
      <c r="K2485" t="s">
        <v>77</v>
      </c>
      <c r="L2485" t="s">
        <v>78</v>
      </c>
      <c r="M2485" s="1">
        <v>41729</v>
      </c>
      <c r="N2485">
        <v>21</v>
      </c>
      <c r="O2485">
        <f>STANDARDIZE(N2485,$N$8,$N$9)</f>
        <v>-0.25932518704948021</v>
      </c>
      <c r="P2485">
        <f>ABS($J$3-O2485)</f>
        <v>0.26804103672741014</v>
      </c>
      <c r="Q2485">
        <f>ABS($J$4-O2485)</f>
        <v>2.4481081354436793</v>
      </c>
      <c r="R2485">
        <f>ABS($J$5-O2485)</f>
        <v>0.10721641469096405</v>
      </c>
      <c r="S2485">
        <f>ABS($J$6-O2485)</f>
        <v>0.69690669549126638</v>
      </c>
      <c r="T2485">
        <f>MIN(P2485:S2485)</f>
        <v>0.10721641469096405</v>
      </c>
      <c r="U2485">
        <f>MATCH(T2485,P2485:S2485, 0)</f>
        <v>3</v>
      </c>
    </row>
    <row r="2486" spans="1:21" x14ac:dyDescent="0.35">
      <c r="A2486">
        <v>4</v>
      </c>
      <c r="B2486">
        <v>2475</v>
      </c>
      <c r="C2486" t="s">
        <v>119</v>
      </c>
      <c r="D2486" t="s">
        <v>120</v>
      </c>
      <c r="E2486" t="s">
        <v>73</v>
      </c>
      <c r="F2486" t="s">
        <v>74</v>
      </c>
      <c r="G2486" t="s">
        <v>75</v>
      </c>
      <c r="H2486" t="s">
        <v>76</v>
      </c>
      <c r="I2486" s="1">
        <v>41915</v>
      </c>
      <c r="J2486">
        <v>2014</v>
      </c>
      <c r="K2486" t="s">
        <v>77</v>
      </c>
      <c r="L2486" t="s">
        <v>78</v>
      </c>
      <c r="M2486" s="1">
        <v>41753</v>
      </c>
      <c r="N2486">
        <v>45</v>
      </c>
      <c r="O2486">
        <f>STANDARDIZE(N2486,$N$8,$N$9)</f>
        <v>0.169540471714376</v>
      </c>
      <c r="P2486">
        <f>ABS($J$3-O2486)</f>
        <v>0.69690669549126638</v>
      </c>
      <c r="Q2486">
        <f>ABS($J$4-O2486)</f>
        <v>2.0192424766798229</v>
      </c>
      <c r="R2486">
        <f>ABS($J$5-O2486)</f>
        <v>0.32164924407289219</v>
      </c>
      <c r="S2486">
        <f>ABS($J$6-O2486)</f>
        <v>0.26804103672741009</v>
      </c>
      <c r="T2486">
        <f>MIN(P2486:S2486)</f>
        <v>0.26804103672741009</v>
      </c>
      <c r="U2486">
        <f>MATCH(T2486,P2486:S2486, 0)</f>
        <v>4</v>
      </c>
    </row>
    <row r="2487" spans="1:21" x14ac:dyDescent="0.35">
      <c r="A2487">
        <v>4</v>
      </c>
      <c r="B2487">
        <v>2476</v>
      </c>
      <c r="C2487" t="s">
        <v>108</v>
      </c>
      <c r="D2487" t="s">
        <v>109</v>
      </c>
      <c r="E2487" t="s">
        <v>149</v>
      </c>
      <c r="F2487" t="s">
        <v>150</v>
      </c>
      <c r="G2487" t="s">
        <v>151</v>
      </c>
      <c r="H2487" t="s">
        <v>152</v>
      </c>
      <c r="I2487" s="1">
        <v>41915</v>
      </c>
      <c r="J2487">
        <v>2014</v>
      </c>
      <c r="K2487" t="s">
        <v>227</v>
      </c>
      <c r="L2487" t="s">
        <v>228</v>
      </c>
      <c r="M2487" s="1">
        <v>41825</v>
      </c>
      <c r="N2487">
        <v>58</v>
      </c>
      <c r="O2487">
        <f>STANDARDIZE(N2487,$N$8,$N$9)</f>
        <v>0.40184270354479812</v>
      </c>
      <c r="P2487">
        <f>ABS($J$3-O2487)</f>
        <v>0.92920892732168847</v>
      </c>
      <c r="Q2487">
        <f>ABS($J$4-O2487)</f>
        <v>1.7869402448494007</v>
      </c>
      <c r="R2487">
        <f>ABS($J$5-O2487)</f>
        <v>0.55395147590331428</v>
      </c>
      <c r="S2487">
        <f>ABS($J$6-O2487)</f>
        <v>3.5738804896987997E-2</v>
      </c>
      <c r="T2487">
        <f>MIN(P2487:S2487)</f>
        <v>3.5738804896987997E-2</v>
      </c>
      <c r="U2487">
        <f>MATCH(T2487,P2487:S2487, 0)</f>
        <v>4</v>
      </c>
    </row>
    <row r="2488" spans="1:21" x14ac:dyDescent="0.35">
      <c r="A2488">
        <v>1</v>
      </c>
      <c r="B2488">
        <v>2477</v>
      </c>
      <c r="C2488" t="s">
        <v>14</v>
      </c>
      <c r="D2488" t="s">
        <v>15</v>
      </c>
      <c r="E2488" t="s">
        <v>79</v>
      </c>
      <c r="F2488" t="s">
        <v>35</v>
      </c>
      <c r="G2488" t="s">
        <v>80</v>
      </c>
      <c r="H2488" t="s">
        <v>81</v>
      </c>
      <c r="I2488" s="1">
        <v>41916</v>
      </c>
      <c r="J2488">
        <v>2014</v>
      </c>
      <c r="K2488" t="s">
        <v>176</v>
      </c>
      <c r="L2488" t="s">
        <v>177</v>
      </c>
      <c r="M2488" s="1">
        <v>41916</v>
      </c>
      <c r="N2488">
        <v>0</v>
      </c>
      <c r="O2488">
        <f>STANDARDIZE(N2488,$N$8,$N$9)</f>
        <v>-0.63458263846785445</v>
      </c>
      <c r="P2488">
        <f>ABS($J$3-O2488)</f>
        <v>0.1072164146909641</v>
      </c>
      <c r="Q2488">
        <f>ABS($J$4-O2488)</f>
        <v>2.8233655868620535</v>
      </c>
      <c r="R2488">
        <f>ABS($J$5-O2488)</f>
        <v>0.48247386610933829</v>
      </c>
      <c r="S2488">
        <f>ABS($J$6-O2488)</f>
        <v>1.0721641469096406</v>
      </c>
      <c r="T2488">
        <f>MIN(P2488:S2488)</f>
        <v>0.1072164146909641</v>
      </c>
      <c r="U2488">
        <f>MATCH(T2488,P2488:S2488, 0)</f>
        <v>1</v>
      </c>
    </row>
    <row r="2489" spans="1:21" x14ac:dyDescent="0.35">
      <c r="A2489">
        <v>1</v>
      </c>
      <c r="B2489">
        <v>2478</v>
      </c>
      <c r="C2489" t="s">
        <v>67</v>
      </c>
      <c r="D2489" t="s">
        <v>68</v>
      </c>
      <c r="E2489" t="s">
        <v>34</v>
      </c>
      <c r="F2489" t="s">
        <v>35</v>
      </c>
      <c r="G2489" t="s">
        <v>139</v>
      </c>
      <c r="H2489" t="s">
        <v>140</v>
      </c>
      <c r="I2489" s="1">
        <v>41916</v>
      </c>
      <c r="J2489">
        <v>2014</v>
      </c>
      <c r="K2489" t="s">
        <v>125</v>
      </c>
      <c r="L2489" t="s">
        <v>126</v>
      </c>
      <c r="M2489" s="1">
        <v>41743</v>
      </c>
      <c r="N2489">
        <v>4</v>
      </c>
      <c r="O2489">
        <f>STANDARDIZE(N2489,$N$8,$N$9)</f>
        <v>-0.56310502867387835</v>
      </c>
      <c r="P2489">
        <f>ABS($J$3-O2489)</f>
        <v>3.5738804896987997E-2</v>
      </c>
      <c r="Q2489">
        <f>ABS($J$4-O2489)</f>
        <v>2.7518879770680771</v>
      </c>
      <c r="R2489">
        <f>ABS($J$5-O2489)</f>
        <v>0.41099625631536219</v>
      </c>
      <c r="S2489">
        <f>ABS($J$6-O2489)</f>
        <v>1.0006865371156644</v>
      </c>
      <c r="T2489">
        <f>MIN(P2489:S2489)</f>
        <v>3.5738804896987997E-2</v>
      </c>
      <c r="U2489">
        <f>MATCH(T2489,P2489:S2489, 0)</f>
        <v>1</v>
      </c>
    </row>
    <row r="2490" spans="1:21" x14ac:dyDescent="0.35">
      <c r="A2490">
        <v>1</v>
      </c>
      <c r="B2490">
        <v>2479</v>
      </c>
      <c r="C2490" t="s">
        <v>14</v>
      </c>
      <c r="D2490" t="s">
        <v>15</v>
      </c>
      <c r="E2490" t="s">
        <v>79</v>
      </c>
      <c r="F2490" t="s">
        <v>35</v>
      </c>
      <c r="G2490" t="s">
        <v>80</v>
      </c>
      <c r="H2490" t="s">
        <v>81</v>
      </c>
      <c r="I2490" s="1">
        <v>41916</v>
      </c>
      <c r="J2490">
        <v>2014</v>
      </c>
      <c r="K2490" t="s">
        <v>77</v>
      </c>
      <c r="L2490" t="s">
        <v>78</v>
      </c>
      <c r="M2490" s="1">
        <v>41743</v>
      </c>
      <c r="N2490">
        <v>4</v>
      </c>
      <c r="O2490">
        <f>STANDARDIZE(N2490,$N$8,$N$9)</f>
        <v>-0.56310502867387835</v>
      </c>
      <c r="P2490">
        <f>ABS($J$3-O2490)</f>
        <v>3.5738804896987997E-2</v>
      </c>
      <c r="Q2490">
        <f>ABS($J$4-O2490)</f>
        <v>2.7518879770680771</v>
      </c>
      <c r="R2490">
        <f>ABS($J$5-O2490)</f>
        <v>0.41099625631536219</v>
      </c>
      <c r="S2490">
        <f>ABS($J$6-O2490)</f>
        <v>1.0006865371156644</v>
      </c>
      <c r="T2490">
        <f>MIN(P2490:S2490)</f>
        <v>3.5738804896987997E-2</v>
      </c>
      <c r="U2490">
        <f>MATCH(T2490,P2490:S2490, 0)</f>
        <v>1</v>
      </c>
    </row>
    <row r="2491" spans="1:21" x14ac:dyDescent="0.35">
      <c r="A2491">
        <v>1</v>
      </c>
      <c r="B2491">
        <v>2480</v>
      </c>
      <c r="C2491" t="s">
        <v>14</v>
      </c>
      <c r="D2491" t="s">
        <v>15</v>
      </c>
      <c r="E2491" t="s">
        <v>24</v>
      </c>
      <c r="F2491" t="s">
        <v>253</v>
      </c>
      <c r="G2491" t="s">
        <v>254</v>
      </c>
      <c r="H2491" t="s">
        <v>255</v>
      </c>
      <c r="I2491" s="1">
        <v>41916</v>
      </c>
      <c r="J2491">
        <v>2014</v>
      </c>
      <c r="K2491" t="s">
        <v>38</v>
      </c>
      <c r="L2491" t="s">
        <v>13</v>
      </c>
      <c r="M2491" s="1">
        <v>41746</v>
      </c>
      <c r="N2491">
        <v>7</v>
      </c>
      <c r="O2491">
        <f>STANDARDIZE(N2491,$N$8,$N$9)</f>
        <v>-0.50949682132839635</v>
      </c>
      <c r="P2491">
        <f>ABS($J$3-O2491)</f>
        <v>1.7869402448493998E-2</v>
      </c>
      <c r="Q2491">
        <f>ABS($J$4-O2491)</f>
        <v>2.6982797697225953</v>
      </c>
      <c r="R2491">
        <f>ABS($J$5-O2491)</f>
        <v>0.35738804896988019</v>
      </c>
      <c r="S2491">
        <f>ABS($J$6-O2491)</f>
        <v>0.94707832977018247</v>
      </c>
      <c r="T2491">
        <f>MIN(P2491:S2491)</f>
        <v>1.7869402448493998E-2</v>
      </c>
      <c r="U2491">
        <f>MATCH(T2491,P2491:S2491, 0)</f>
        <v>1</v>
      </c>
    </row>
    <row r="2492" spans="1:21" x14ac:dyDescent="0.35">
      <c r="A2492">
        <v>1</v>
      </c>
      <c r="B2492">
        <v>2481</v>
      </c>
      <c r="C2492" t="s">
        <v>14</v>
      </c>
      <c r="D2492" t="s">
        <v>15</v>
      </c>
      <c r="E2492" t="s">
        <v>16</v>
      </c>
      <c r="F2492" t="s">
        <v>17</v>
      </c>
      <c r="G2492" t="s">
        <v>39</v>
      </c>
      <c r="H2492" t="s">
        <v>40</v>
      </c>
      <c r="I2492" s="1">
        <v>41916</v>
      </c>
      <c r="J2492">
        <v>2014</v>
      </c>
      <c r="K2492" t="s">
        <v>176</v>
      </c>
      <c r="L2492" t="s">
        <v>177</v>
      </c>
      <c r="M2492" s="1">
        <v>41752</v>
      </c>
      <c r="N2492">
        <v>13</v>
      </c>
      <c r="O2492">
        <f>STANDARDIZE(N2492,$N$8,$N$9)</f>
        <v>-0.40228040663743231</v>
      </c>
      <c r="P2492">
        <f>ABS($J$3-O2492)</f>
        <v>0.12508581713945804</v>
      </c>
      <c r="Q2492">
        <f>ABS($J$4-O2492)</f>
        <v>2.5910633550316313</v>
      </c>
      <c r="R2492">
        <f>ABS($J$5-O2492)</f>
        <v>0.25017163427891614</v>
      </c>
      <c r="S2492">
        <f>ABS($J$6-O2492)</f>
        <v>0.83986191507921837</v>
      </c>
      <c r="T2492">
        <f>MIN(P2492:S2492)</f>
        <v>0.12508581713945804</v>
      </c>
      <c r="U2492">
        <f>MATCH(T2492,P2492:S2492, 0)</f>
        <v>1</v>
      </c>
    </row>
    <row r="2493" spans="1:21" x14ac:dyDescent="0.35">
      <c r="A2493">
        <v>3</v>
      </c>
      <c r="B2493">
        <v>2482</v>
      </c>
      <c r="C2493" t="s">
        <v>14</v>
      </c>
      <c r="D2493" t="s">
        <v>15</v>
      </c>
      <c r="E2493" t="s">
        <v>16</v>
      </c>
      <c r="F2493" t="s">
        <v>17</v>
      </c>
      <c r="G2493" t="s">
        <v>344</v>
      </c>
      <c r="H2493" t="s">
        <v>345</v>
      </c>
      <c r="I2493" s="1">
        <v>41916</v>
      </c>
      <c r="J2493">
        <v>2014</v>
      </c>
      <c r="K2493" t="s">
        <v>77</v>
      </c>
      <c r="L2493" t="s">
        <v>78</v>
      </c>
      <c r="M2493" s="1">
        <v>41644</v>
      </c>
      <c r="N2493">
        <v>21</v>
      </c>
      <c r="O2493">
        <f>STANDARDIZE(N2493,$N$8,$N$9)</f>
        <v>-0.25932518704948021</v>
      </c>
      <c r="P2493">
        <f>ABS($J$3-O2493)</f>
        <v>0.26804103672741014</v>
      </c>
      <c r="Q2493">
        <f>ABS($J$4-O2493)</f>
        <v>2.4481081354436793</v>
      </c>
      <c r="R2493">
        <f>ABS($J$5-O2493)</f>
        <v>0.10721641469096405</v>
      </c>
      <c r="S2493">
        <f>ABS($J$6-O2493)</f>
        <v>0.69690669549126638</v>
      </c>
      <c r="T2493">
        <f>MIN(P2493:S2493)</f>
        <v>0.10721641469096405</v>
      </c>
      <c r="U2493">
        <f>MATCH(T2493,P2493:S2493, 0)</f>
        <v>3</v>
      </c>
    </row>
    <row r="2494" spans="1:21" x14ac:dyDescent="0.35">
      <c r="A2494">
        <v>3</v>
      </c>
      <c r="B2494">
        <v>2483</v>
      </c>
      <c r="C2494" t="s">
        <v>172</v>
      </c>
      <c r="D2494" t="s">
        <v>173</v>
      </c>
      <c r="E2494" t="s">
        <v>141</v>
      </c>
      <c r="F2494" t="s">
        <v>142</v>
      </c>
      <c r="G2494" t="s">
        <v>143</v>
      </c>
      <c r="H2494" t="s">
        <v>144</v>
      </c>
      <c r="I2494" s="1">
        <v>41916</v>
      </c>
      <c r="J2494">
        <v>2014</v>
      </c>
      <c r="K2494" t="s">
        <v>77</v>
      </c>
      <c r="L2494" t="s">
        <v>78</v>
      </c>
      <c r="M2494" s="1">
        <v>41856</v>
      </c>
      <c r="N2494">
        <v>28</v>
      </c>
      <c r="O2494">
        <f>STANDARDIZE(N2494,$N$8,$N$9)</f>
        <v>-0.13423936991002217</v>
      </c>
      <c r="P2494">
        <f>ABS($J$3-O2494)</f>
        <v>0.39312685386686819</v>
      </c>
      <c r="Q2494">
        <f>ABS($J$4-O2494)</f>
        <v>2.3230223183042211</v>
      </c>
      <c r="R2494">
        <f>ABS($J$5-O2494)</f>
        <v>1.7869402448493998E-2</v>
      </c>
      <c r="S2494">
        <f>ABS($J$6-O2494)</f>
        <v>0.57182087835180828</v>
      </c>
      <c r="T2494">
        <f>MIN(P2494:S2494)</f>
        <v>1.7869402448493998E-2</v>
      </c>
      <c r="U2494">
        <f>MATCH(T2494,P2494:S2494, 0)</f>
        <v>3</v>
      </c>
    </row>
    <row r="2495" spans="1:21" x14ac:dyDescent="0.35">
      <c r="A2495">
        <v>3</v>
      </c>
      <c r="B2495">
        <v>2484</v>
      </c>
      <c r="C2495" t="s">
        <v>288</v>
      </c>
      <c r="D2495" t="s">
        <v>289</v>
      </c>
      <c r="E2495" t="s">
        <v>141</v>
      </c>
      <c r="F2495" t="s">
        <v>142</v>
      </c>
      <c r="G2495" t="s">
        <v>143</v>
      </c>
      <c r="H2495" t="s">
        <v>144</v>
      </c>
      <c r="I2495" s="1">
        <v>41916</v>
      </c>
      <c r="J2495">
        <v>2014</v>
      </c>
      <c r="K2495" t="s">
        <v>77</v>
      </c>
      <c r="L2495" t="s">
        <v>78</v>
      </c>
      <c r="M2495" s="1">
        <v>41856</v>
      </c>
      <c r="N2495">
        <v>28</v>
      </c>
      <c r="O2495">
        <f>STANDARDIZE(N2495,$N$8,$N$9)</f>
        <v>-0.13423936991002217</v>
      </c>
      <c r="P2495">
        <f>ABS($J$3-O2495)</f>
        <v>0.39312685386686819</v>
      </c>
      <c r="Q2495">
        <f>ABS($J$4-O2495)</f>
        <v>2.3230223183042211</v>
      </c>
      <c r="R2495">
        <f>ABS($J$5-O2495)</f>
        <v>1.7869402448493998E-2</v>
      </c>
      <c r="S2495">
        <f>ABS($J$6-O2495)</f>
        <v>0.57182087835180828</v>
      </c>
      <c r="T2495">
        <f>MIN(P2495:S2495)</f>
        <v>1.7869402448493998E-2</v>
      </c>
      <c r="U2495">
        <f>MATCH(T2495,P2495:S2495, 0)</f>
        <v>3</v>
      </c>
    </row>
    <row r="2496" spans="1:21" x14ac:dyDescent="0.35">
      <c r="A2496">
        <v>1</v>
      </c>
      <c r="B2496">
        <v>2485</v>
      </c>
      <c r="C2496" t="s">
        <v>30</v>
      </c>
      <c r="D2496" t="s">
        <v>31</v>
      </c>
      <c r="E2496" t="s">
        <v>79</v>
      </c>
      <c r="F2496" t="s">
        <v>35</v>
      </c>
      <c r="G2496" t="s">
        <v>80</v>
      </c>
      <c r="H2496" t="s">
        <v>81</v>
      </c>
      <c r="I2496" s="1">
        <v>41917</v>
      </c>
      <c r="J2496">
        <v>2014</v>
      </c>
      <c r="K2496" t="s">
        <v>77</v>
      </c>
      <c r="L2496" t="s">
        <v>78</v>
      </c>
      <c r="M2496" s="1">
        <v>41779</v>
      </c>
      <c r="N2496">
        <v>10</v>
      </c>
      <c r="O2496">
        <f>STANDARDIZE(N2496,$N$8,$N$9)</f>
        <v>-0.4558886139829143</v>
      </c>
      <c r="P2496">
        <f>ABS($J$3-O2496)</f>
        <v>7.1477609793976049E-2</v>
      </c>
      <c r="Q2496">
        <f>ABS($J$4-O2496)</f>
        <v>2.6446715623771131</v>
      </c>
      <c r="R2496">
        <f>ABS($J$5-O2496)</f>
        <v>0.30377984162439814</v>
      </c>
      <c r="S2496">
        <f>ABS($J$6-O2496)</f>
        <v>0.89347012242470036</v>
      </c>
      <c r="T2496">
        <f>MIN(P2496:S2496)</f>
        <v>7.1477609793976049E-2</v>
      </c>
      <c r="U2496">
        <f>MATCH(T2496,P2496:S2496, 0)</f>
        <v>1</v>
      </c>
    </row>
    <row r="2497" spans="1:21" x14ac:dyDescent="0.35">
      <c r="A2497">
        <v>1</v>
      </c>
      <c r="B2497">
        <v>2486</v>
      </c>
      <c r="C2497" t="s">
        <v>30</v>
      </c>
      <c r="D2497" t="s">
        <v>31</v>
      </c>
      <c r="E2497" t="s">
        <v>131</v>
      </c>
      <c r="F2497" t="s">
        <v>132</v>
      </c>
      <c r="G2497" t="s">
        <v>133</v>
      </c>
      <c r="H2497" t="s">
        <v>134</v>
      </c>
      <c r="I2497" s="1">
        <v>41917</v>
      </c>
      <c r="J2497">
        <v>2014</v>
      </c>
      <c r="K2497" t="s">
        <v>368</v>
      </c>
      <c r="L2497" t="s">
        <v>369</v>
      </c>
      <c r="M2497" s="1">
        <v>41785</v>
      </c>
      <c r="N2497">
        <v>16</v>
      </c>
      <c r="O2497">
        <f>STANDARDIZE(N2497,$N$8,$N$9)</f>
        <v>-0.34867219929195026</v>
      </c>
      <c r="P2497">
        <f>ABS($J$3-O2497)</f>
        <v>0.17869402448494009</v>
      </c>
      <c r="Q2497">
        <f>ABS($J$4-O2497)</f>
        <v>2.5374551476861491</v>
      </c>
      <c r="R2497">
        <f>ABS($J$5-O2497)</f>
        <v>0.19656342693343409</v>
      </c>
      <c r="S2497">
        <f>ABS($J$6-O2497)</f>
        <v>0.78625370773373637</v>
      </c>
      <c r="T2497">
        <f>MIN(P2497:S2497)</f>
        <v>0.17869402448494009</v>
      </c>
      <c r="U2497">
        <f>MATCH(T2497,P2497:S2497, 0)</f>
        <v>1</v>
      </c>
    </row>
    <row r="2498" spans="1:21" x14ac:dyDescent="0.35">
      <c r="A2498">
        <v>1</v>
      </c>
      <c r="B2498">
        <v>2487</v>
      </c>
      <c r="C2498" t="s">
        <v>30</v>
      </c>
      <c r="D2498" t="s">
        <v>31</v>
      </c>
      <c r="E2498" t="s">
        <v>131</v>
      </c>
      <c r="F2498" t="s">
        <v>132</v>
      </c>
      <c r="G2498" t="s">
        <v>133</v>
      </c>
      <c r="H2498" t="s">
        <v>134</v>
      </c>
      <c r="I2498" s="1">
        <v>41917</v>
      </c>
      <c r="J2498">
        <v>2014</v>
      </c>
      <c r="K2498" t="s">
        <v>368</v>
      </c>
      <c r="L2498" t="s">
        <v>369</v>
      </c>
      <c r="M2498" s="1">
        <v>41785</v>
      </c>
      <c r="N2498">
        <v>16</v>
      </c>
      <c r="O2498">
        <f>STANDARDIZE(N2498,$N$8,$N$9)</f>
        <v>-0.34867219929195026</v>
      </c>
      <c r="P2498">
        <f>ABS($J$3-O2498)</f>
        <v>0.17869402448494009</v>
      </c>
      <c r="Q2498">
        <f>ABS($J$4-O2498)</f>
        <v>2.5374551476861491</v>
      </c>
      <c r="R2498">
        <f>ABS($J$5-O2498)</f>
        <v>0.19656342693343409</v>
      </c>
      <c r="S2498">
        <f>ABS($J$6-O2498)</f>
        <v>0.78625370773373637</v>
      </c>
      <c r="T2498">
        <f>MIN(P2498:S2498)</f>
        <v>0.17869402448494009</v>
      </c>
      <c r="U2498">
        <f>MATCH(T2498,P2498:S2498, 0)</f>
        <v>1</v>
      </c>
    </row>
    <row r="2499" spans="1:21" x14ac:dyDescent="0.35">
      <c r="A2499">
        <v>1</v>
      </c>
      <c r="B2499">
        <v>2488</v>
      </c>
      <c r="C2499" t="s">
        <v>30</v>
      </c>
      <c r="D2499" t="s">
        <v>31</v>
      </c>
      <c r="E2499" t="s">
        <v>131</v>
      </c>
      <c r="F2499" t="s">
        <v>132</v>
      </c>
      <c r="G2499" t="s">
        <v>133</v>
      </c>
      <c r="H2499" t="s">
        <v>134</v>
      </c>
      <c r="I2499" s="1">
        <v>41917</v>
      </c>
      <c r="J2499">
        <v>2014</v>
      </c>
      <c r="K2499" t="s">
        <v>368</v>
      </c>
      <c r="L2499" t="s">
        <v>369</v>
      </c>
      <c r="M2499" s="1">
        <v>41785</v>
      </c>
      <c r="N2499">
        <v>16</v>
      </c>
      <c r="O2499">
        <f>STANDARDIZE(N2499,$N$8,$N$9)</f>
        <v>-0.34867219929195026</v>
      </c>
      <c r="P2499">
        <f>ABS($J$3-O2499)</f>
        <v>0.17869402448494009</v>
      </c>
      <c r="Q2499">
        <f>ABS($J$4-O2499)</f>
        <v>2.5374551476861491</v>
      </c>
      <c r="R2499">
        <f>ABS($J$5-O2499)</f>
        <v>0.19656342693343409</v>
      </c>
      <c r="S2499">
        <f>ABS($J$6-O2499)</f>
        <v>0.78625370773373637</v>
      </c>
      <c r="T2499">
        <f>MIN(P2499:S2499)</f>
        <v>0.17869402448494009</v>
      </c>
      <c r="U2499">
        <f>MATCH(T2499,P2499:S2499, 0)</f>
        <v>1</v>
      </c>
    </row>
    <row r="2500" spans="1:21" x14ac:dyDescent="0.35">
      <c r="A2500">
        <v>3</v>
      </c>
      <c r="B2500">
        <v>2489</v>
      </c>
      <c r="C2500" t="s">
        <v>88</v>
      </c>
      <c r="D2500" t="s">
        <v>89</v>
      </c>
      <c r="E2500" t="s">
        <v>90</v>
      </c>
      <c r="F2500" t="s">
        <v>91</v>
      </c>
      <c r="G2500" t="s">
        <v>377</v>
      </c>
      <c r="H2500" t="s">
        <v>378</v>
      </c>
      <c r="I2500" s="1">
        <v>41917</v>
      </c>
      <c r="J2500">
        <v>2014</v>
      </c>
      <c r="K2500" t="s">
        <v>69</v>
      </c>
      <c r="L2500" t="s">
        <v>70</v>
      </c>
      <c r="M2500" s="1">
        <v>41765</v>
      </c>
      <c r="N2500">
        <v>26</v>
      </c>
      <c r="O2500">
        <f>STANDARDIZE(N2500,$N$8,$N$9)</f>
        <v>-0.16997817480701016</v>
      </c>
      <c r="P2500">
        <f>ABS($J$3-O2500)</f>
        <v>0.35738804896988019</v>
      </c>
      <c r="Q2500">
        <f>ABS($J$4-O2500)</f>
        <v>2.3587611232012091</v>
      </c>
      <c r="R2500">
        <f>ABS($J$5-O2500)</f>
        <v>1.7869402448493998E-2</v>
      </c>
      <c r="S2500">
        <f>ABS($J$6-O2500)</f>
        <v>0.60755968324879628</v>
      </c>
      <c r="T2500">
        <f>MIN(P2500:S2500)</f>
        <v>1.7869402448493998E-2</v>
      </c>
      <c r="U2500">
        <f>MATCH(T2500,P2500:S2500, 0)</f>
        <v>3</v>
      </c>
    </row>
    <row r="2501" spans="1:21" x14ac:dyDescent="0.35">
      <c r="A2501">
        <v>3</v>
      </c>
      <c r="B2501">
        <v>2490</v>
      </c>
      <c r="C2501" t="s">
        <v>229</v>
      </c>
      <c r="D2501" t="s">
        <v>230</v>
      </c>
      <c r="E2501" t="s">
        <v>168</v>
      </c>
      <c r="F2501" t="s">
        <v>169</v>
      </c>
      <c r="G2501" t="s">
        <v>231</v>
      </c>
      <c r="H2501" t="s">
        <v>232</v>
      </c>
      <c r="I2501" s="1">
        <v>41917</v>
      </c>
      <c r="J2501">
        <v>2014</v>
      </c>
      <c r="K2501" t="s">
        <v>77</v>
      </c>
      <c r="L2501" t="s">
        <v>78</v>
      </c>
      <c r="M2501" s="1">
        <v>41888</v>
      </c>
      <c r="N2501">
        <v>30</v>
      </c>
      <c r="O2501">
        <f>STANDARDIZE(N2501,$N$8,$N$9)</f>
        <v>-9.8500565013034141E-2</v>
      </c>
      <c r="P2501">
        <f>ABS($J$3-O2501)</f>
        <v>0.42886565876385618</v>
      </c>
      <c r="Q2501">
        <f>ABS($J$4-O2501)</f>
        <v>2.2872835134072331</v>
      </c>
      <c r="R2501">
        <f>ABS($J$5-O2501)</f>
        <v>5.3608207345482023E-2</v>
      </c>
      <c r="S2501">
        <f>ABS($J$6-O2501)</f>
        <v>0.53608207345482028</v>
      </c>
      <c r="T2501">
        <f>MIN(P2501:S2501)</f>
        <v>5.3608207345482023E-2</v>
      </c>
      <c r="U2501">
        <f>MATCH(T2501,P2501:S2501, 0)</f>
        <v>3</v>
      </c>
    </row>
    <row r="2502" spans="1:21" x14ac:dyDescent="0.35">
      <c r="A2502">
        <v>4</v>
      </c>
      <c r="B2502">
        <v>2491</v>
      </c>
      <c r="C2502" t="s">
        <v>300</v>
      </c>
      <c r="D2502" t="s">
        <v>301</v>
      </c>
      <c r="E2502" t="s">
        <v>296</v>
      </c>
      <c r="F2502" t="s">
        <v>320</v>
      </c>
      <c r="G2502" t="s">
        <v>351</v>
      </c>
      <c r="H2502" t="s">
        <v>352</v>
      </c>
      <c r="I2502" s="1">
        <v>41917</v>
      </c>
      <c r="J2502">
        <v>2014</v>
      </c>
      <c r="K2502" t="s">
        <v>41</v>
      </c>
      <c r="L2502" t="s">
        <v>42</v>
      </c>
      <c r="M2502" s="1">
        <v>41950</v>
      </c>
      <c r="N2502">
        <v>62</v>
      </c>
      <c r="O2502">
        <f>STANDARDIZE(N2502,$N$8,$N$9)</f>
        <v>0.47332031333877417</v>
      </c>
      <c r="P2502">
        <f>ABS($J$3-O2502)</f>
        <v>1.0006865371156646</v>
      </c>
      <c r="Q2502">
        <f>ABS($J$4-O2502)</f>
        <v>1.7154626350554247</v>
      </c>
      <c r="R2502">
        <f>ABS($J$5-O2502)</f>
        <v>0.62542908569729039</v>
      </c>
      <c r="S2502">
        <f>ABS($J$6-O2502)</f>
        <v>3.5738804896988052E-2</v>
      </c>
      <c r="T2502">
        <f>MIN(P2502:S2502)</f>
        <v>3.5738804896988052E-2</v>
      </c>
      <c r="U2502">
        <f>MATCH(T2502,P2502:S2502, 0)</f>
        <v>4</v>
      </c>
    </row>
    <row r="2503" spans="1:21" x14ac:dyDescent="0.35">
      <c r="A2503">
        <v>3</v>
      </c>
      <c r="B2503">
        <v>2492</v>
      </c>
      <c r="C2503" t="s">
        <v>67</v>
      </c>
      <c r="D2503" t="s">
        <v>68</v>
      </c>
      <c r="E2503" t="s">
        <v>219</v>
      </c>
      <c r="F2503" t="s">
        <v>418</v>
      </c>
      <c r="G2503" t="s">
        <v>419</v>
      </c>
      <c r="H2503" t="s">
        <v>420</v>
      </c>
      <c r="I2503" s="1">
        <v>41918</v>
      </c>
      <c r="J2503">
        <v>2014</v>
      </c>
      <c r="K2503" t="s">
        <v>77</v>
      </c>
      <c r="L2503" t="s">
        <v>78</v>
      </c>
      <c r="M2503" s="1">
        <v>41797</v>
      </c>
      <c r="N2503">
        <v>26</v>
      </c>
      <c r="O2503">
        <f>STANDARDIZE(N2503,$N$8,$N$9)</f>
        <v>-0.16997817480701016</v>
      </c>
      <c r="P2503">
        <f>ABS($J$3-O2503)</f>
        <v>0.35738804896988019</v>
      </c>
      <c r="Q2503">
        <f>ABS($J$4-O2503)</f>
        <v>2.3587611232012091</v>
      </c>
      <c r="R2503">
        <f>ABS($J$5-O2503)</f>
        <v>1.7869402448493998E-2</v>
      </c>
      <c r="S2503">
        <f>ABS($J$6-O2503)</f>
        <v>0.60755968324879628</v>
      </c>
      <c r="T2503">
        <f>MIN(P2503:S2503)</f>
        <v>1.7869402448493998E-2</v>
      </c>
      <c r="U2503">
        <f>MATCH(T2503,P2503:S2503, 0)</f>
        <v>3</v>
      </c>
    </row>
    <row r="2504" spans="1:21" x14ac:dyDescent="0.35">
      <c r="A2504">
        <v>3</v>
      </c>
      <c r="B2504">
        <v>2493</v>
      </c>
      <c r="C2504" t="s">
        <v>14</v>
      </c>
      <c r="D2504" t="s">
        <v>15</v>
      </c>
      <c r="E2504" t="s">
        <v>79</v>
      </c>
      <c r="F2504" t="s">
        <v>35</v>
      </c>
      <c r="G2504" t="s">
        <v>200</v>
      </c>
      <c r="H2504" t="s">
        <v>201</v>
      </c>
      <c r="I2504" s="1">
        <v>41918</v>
      </c>
      <c r="J2504">
        <v>2014</v>
      </c>
      <c r="K2504" t="s">
        <v>77</v>
      </c>
      <c r="L2504" t="s">
        <v>78</v>
      </c>
      <c r="M2504" s="1">
        <v>41919</v>
      </c>
      <c r="N2504">
        <v>30</v>
      </c>
      <c r="O2504">
        <f>STANDARDIZE(N2504,$N$8,$N$9)</f>
        <v>-9.8500565013034141E-2</v>
      </c>
      <c r="P2504">
        <f>ABS($J$3-O2504)</f>
        <v>0.42886565876385618</v>
      </c>
      <c r="Q2504">
        <f>ABS($J$4-O2504)</f>
        <v>2.2872835134072331</v>
      </c>
      <c r="R2504">
        <f>ABS($J$5-O2504)</f>
        <v>5.3608207345482023E-2</v>
      </c>
      <c r="S2504">
        <f>ABS($J$6-O2504)</f>
        <v>0.53608207345482028</v>
      </c>
      <c r="T2504">
        <f>MIN(P2504:S2504)</f>
        <v>5.3608207345482023E-2</v>
      </c>
      <c r="U2504">
        <f>MATCH(T2504,P2504:S2504, 0)</f>
        <v>3</v>
      </c>
    </row>
    <row r="2505" spans="1:21" x14ac:dyDescent="0.35">
      <c r="A2505">
        <v>3</v>
      </c>
      <c r="B2505">
        <v>2494</v>
      </c>
      <c r="C2505" t="s">
        <v>172</v>
      </c>
      <c r="D2505" t="s">
        <v>173</v>
      </c>
      <c r="E2505" t="s">
        <v>79</v>
      </c>
      <c r="F2505" t="s">
        <v>35</v>
      </c>
      <c r="G2505" t="s">
        <v>200</v>
      </c>
      <c r="H2505" t="s">
        <v>201</v>
      </c>
      <c r="I2505" s="1">
        <v>41918</v>
      </c>
      <c r="J2505">
        <v>2014</v>
      </c>
      <c r="K2505" t="s">
        <v>77</v>
      </c>
      <c r="L2505" t="s">
        <v>78</v>
      </c>
      <c r="M2505" s="1">
        <v>41919</v>
      </c>
      <c r="N2505">
        <v>30</v>
      </c>
      <c r="O2505">
        <f>STANDARDIZE(N2505,$N$8,$N$9)</f>
        <v>-9.8500565013034141E-2</v>
      </c>
      <c r="P2505">
        <f>ABS($J$3-O2505)</f>
        <v>0.42886565876385618</v>
      </c>
      <c r="Q2505">
        <f>ABS($J$4-O2505)</f>
        <v>2.2872835134072331</v>
      </c>
      <c r="R2505">
        <f>ABS($J$5-O2505)</f>
        <v>5.3608207345482023E-2</v>
      </c>
      <c r="S2505">
        <f>ABS($J$6-O2505)</f>
        <v>0.53608207345482028</v>
      </c>
      <c r="T2505">
        <f>MIN(P2505:S2505)</f>
        <v>5.3608207345482023E-2</v>
      </c>
      <c r="U2505">
        <f>MATCH(T2505,P2505:S2505, 0)</f>
        <v>3</v>
      </c>
    </row>
    <row r="2506" spans="1:21" x14ac:dyDescent="0.35">
      <c r="A2506">
        <v>3</v>
      </c>
      <c r="B2506">
        <v>2495</v>
      </c>
      <c r="C2506" t="s">
        <v>119</v>
      </c>
      <c r="D2506" t="s">
        <v>120</v>
      </c>
      <c r="E2506" t="s">
        <v>219</v>
      </c>
      <c r="F2506" t="s">
        <v>220</v>
      </c>
      <c r="G2506" t="s">
        <v>221</v>
      </c>
      <c r="H2506" t="s">
        <v>222</v>
      </c>
      <c r="I2506" s="1">
        <v>41918</v>
      </c>
      <c r="J2506">
        <v>2014</v>
      </c>
      <c r="K2506" t="s">
        <v>56</v>
      </c>
      <c r="L2506" t="s">
        <v>57</v>
      </c>
      <c r="M2506" s="1">
        <v>41839</v>
      </c>
      <c r="N2506">
        <v>39</v>
      </c>
      <c r="O2506">
        <f>STANDARDIZE(N2506,$N$8,$N$9)</f>
        <v>6.2324057023411948E-2</v>
      </c>
      <c r="P2506">
        <f>ABS($J$3-O2506)</f>
        <v>0.58969028080030228</v>
      </c>
      <c r="Q2506">
        <f>ABS($J$4-O2506)</f>
        <v>2.1264588913707869</v>
      </c>
      <c r="R2506">
        <f>ABS($J$5-O2506)</f>
        <v>0.21443282938192812</v>
      </c>
      <c r="S2506">
        <f>ABS($J$6-O2506)</f>
        <v>0.37525745141837419</v>
      </c>
      <c r="T2506">
        <f>MIN(P2506:S2506)</f>
        <v>0.21443282938192812</v>
      </c>
      <c r="U2506">
        <f>MATCH(T2506,P2506:S2506, 0)</f>
        <v>3</v>
      </c>
    </row>
    <row r="2507" spans="1:21" x14ac:dyDescent="0.35">
      <c r="A2507">
        <v>4</v>
      </c>
      <c r="B2507">
        <v>2496</v>
      </c>
      <c r="C2507" t="s">
        <v>157</v>
      </c>
      <c r="D2507" t="s">
        <v>158</v>
      </c>
      <c r="E2507" t="s">
        <v>90</v>
      </c>
      <c r="F2507" t="s">
        <v>91</v>
      </c>
      <c r="G2507" t="s">
        <v>92</v>
      </c>
      <c r="H2507" t="s">
        <v>93</v>
      </c>
      <c r="I2507" s="1">
        <v>41918</v>
      </c>
      <c r="J2507">
        <v>2014</v>
      </c>
      <c r="K2507" t="s">
        <v>202</v>
      </c>
      <c r="L2507" t="s">
        <v>203</v>
      </c>
      <c r="M2507" s="1">
        <v>41851</v>
      </c>
      <c r="N2507">
        <v>51</v>
      </c>
      <c r="O2507">
        <f>STANDARDIZE(N2507,$N$8,$N$9)</f>
        <v>0.27675688640534007</v>
      </c>
      <c r="P2507">
        <f>ABS($J$3-O2507)</f>
        <v>0.80412311018223037</v>
      </c>
      <c r="Q2507">
        <f>ABS($J$4-O2507)</f>
        <v>1.9120260619888589</v>
      </c>
      <c r="R2507">
        <f>ABS($J$5-O2507)</f>
        <v>0.42886565876385624</v>
      </c>
      <c r="S2507">
        <f>ABS($J$6-O2507)</f>
        <v>0.16082462203644604</v>
      </c>
      <c r="T2507">
        <f>MIN(P2507:S2507)</f>
        <v>0.16082462203644604</v>
      </c>
      <c r="U2507">
        <f>MATCH(T2507,P2507:S2507, 0)</f>
        <v>4</v>
      </c>
    </row>
    <row r="2508" spans="1:21" x14ac:dyDescent="0.35">
      <c r="A2508">
        <v>4</v>
      </c>
      <c r="B2508">
        <v>2497</v>
      </c>
      <c r="C2508" t="s">
        <v>172</v>
      </c>
      <c r="D2508" t="s">
        <v>173</v>
      </c>
      <c r="E2508" t="s">
        <v>141</v>
      </c>
      <c r="F2508" t="s">
        <v>142</v>
      </c>
      <c r="G2508" t="s">
        <v>143</v>
      </c>
      <c r="H2508" t="s">
        <v>144</v>
      </c>
      <c r="I2508" s="1">
        <v>41918</v>
      </c>
      <c r="J2508">
        <v>2014</v>
      </c>
      <c r="K2508" t="s">
        <v>41</v>
      </c>
      <c r="L2508" t="s">
        <v>42</v>
      </c>
      <c r="M2508" s="1">
        <v>41864</v>
      </c>
      <c r="N2508">
        <v>64</v>
      </c>
      <c r="O2508">
        <f>STANDARDIZE(N2508,$N$8,$N$9)</f>
        <v>0.50905911823576222</v>
      </c>
      <c r="P2508">
        <f>ABS($J$3-O2508)</f>
        <v>1.0364253420126526</v>
      </c>
      <c r="Q2508">
        <f>ABS($J$4-O2508)</f>
        <v>1.6797238301584367</v>
      </c>
      <c r="R2508">
        <f>ABS($J$5-O2508)</f>
        <v>0.66116789059427838</v>
      </c>
      <c r="S2508">
        <f>ABS($J$6-O2508)</f>
        <v>7.1477609793976105E-2</v>
      </c>
      <c r="T2508">
        <f>MIN(P2508:S2508)</f>
        <v>7.1477609793976105E-2</v>
      </c>
      <c r="U2508">
        <f>MATCH(T2508,P2508:S2508, 0)</f>
        <v>4</v>
      </c>
    </row>
    <row r="2509" spans="1:21" x14ac:dyDescent="0.35">
      <c r="A2509">
        <v>4</v>
      </c>
      <c r="B2509">
        <v>2498</v>
      </c>
      <c r="C2509" t="s">
        <v>30</v>
      </c>
      <c r="D2509" t="s">
        <v>31</v>
      </c>
      <c r="E2509" t="s">
        <v>34</v>
      </c>
      <c r="F2509" t="s">
        <v>35</v>
      </c>
      <c r="G2509" t="s">
        <v>139</v>
      </c>
      <c r="H2509" t="s">
        <v>140</v>
      </c>
      <c r="I2509" s="1">
        <v>41918</v>
      </c>
      <c r="J2509">
        <v>2014</v>
      </c>
      <c r="K2509" t="s">
        <v>233</v>
      </c>
      <c r="L2509" t="s">
        <v>234</v>
      </c>
      <c r="M2509" s="1">
        <v>41860</v>
      </c>
      <c r="N2509">
        <v>90</v>
      </c>
      <c r="O2509">
        <f>STANDARDIZE(N2509,$N$8,$N$9)</f>
        <v>0.9736635818966064</v>
      </c>
      <c r="P2509">
        <f>ABS($J$3-O2509)</f>
        <v>1.5010298056734968</v>
      </c>
      <c r="Q2509">
        <f>ABS($J$4-O2509)</f>
        <v>1.2151193664975926</v>
      </c>
      <c r="R2509">
        <f>ABS($J$5-O2509)</f>
        <v>1.1257723542551226</v>
      </c>
      <c r="S2509">
        <f>ABS($J$6-O2509)</f>
        <v>0.53608207345482028</v>
      </c>
      <c r="T2509">
        <f>MIN(P2509:S2509)</f>
        <v>0.53608207345482028</v>
      </c>
      <c r="U2509">
        <f>MATCH(T2509,P2509:S2509, 0)</f>
        <v>4</v>
      </c>
    </row>
    <row r="2510" spans="1:21" x14ac:dyDescent="0.35">
      <c r="A2510">
        <v>3</v>
      </c>
      <c r="B2510">
        <v>2499</v>
      </c>
      <c r="C2510" t="s">
        <v>67</v>
      </c>
      <c r="D2510" t="s">
        <v>68</v>
      </c>
      <c r="E2510" t="s">
        <v>52</v>
      </c>
      <c r="F2510" t="s">
        <v>53</v>
      </c>
      <c r="G2510" t="s">
        <v>248</v>
      </c>
      <c r="H2510" t="s">
        <v>249</v>
      </c>
      <c r="I2510" s="1">
        <v>41919</v>
      </c>
      <c r="J2510">
        <v>2014</v>
      </c>
      <c r="K2510" t="s">
        <v>77</v>
      </c>
      <c r="L2510" t="s">
        <v>78</v>
      </c>
      <c r="M2510" s="1">
        <v>41850</v>
      </c>
      <c r="N2510">
        <v>20</v>
      </c>
      <c r="O2510">
        <f>STANDARDIZE(N2510,$N$8,$N$9)</f>
        <v>-0.27719458949797421</v>
      </c>
      <c r="P2510">
        <f>ABS($J$3-O2510)</f>
        <v>0.25017163427891614</v>
      </c>
      <c r="Q2510">
        <f>ABS($J$4-O2510)</f>
        <v>2.4659775378921731</v>
      </c>
      <c r="R2510">
        <f>ABS($J$5-O2510)</f>
        <v>0.12508581713945804</v>
      </c>
      <c r="S2510">
        <f>ABS($J$6-O2510)</f>
        <v>0.71477609793976038</v>
      </c>
      <c r="T2510">
        <f>MIN(P2510:S2510)</f>
        <v>0.12508581713945804</v>
      </c>
      <c r="U2510">
        <f>MATCH(T2510,P2510:S2510, 0)</f>
        <v>3</v>
      </c>
    </row>
    <row r="2511" spans="1:21" x14ac:dyDescent="0.35">
      <c r="A2511">
        <v>3</v>
      </c>
      <c r="B2511">
        <v>2500</v>
      </c>
      <c r="C2511" t="s">
        <v>14</v>
      </c>
      <c r="D2511" t="s">
        <v>15</v>
      </c>
      <c r="E2511" t="s">
        <v>34</v>
      </c>
      <c r="F2511" t="s">
        <v>35</v>
      </c>
      <c r="G2511" t="s">
        <v>36</v>
      </c>
      <c r="H2511" t="s">
        <v>37</v>
      </c>
      <c r="I2511" s="1">
        <v>41919</v>
      </c>
      <c r="J2511">
        <v>2014</v>
      </c>
      <c r="K2511" t="s">
        <v>20</v>
      </c>
      <c r="L2511" t="s">
        <v>21</v>
      </c>
      <c r="M2511" s="1">
        <v>41850</v>
      </c>
      <c r="N2511">
        <v>20</v>
      </c>
      <c r="O2511">
        <f>STANDARDIZE(N2511,$N$8,$N$9)</f>
        <v>-0.27719458949797421</v>
      </c>
      <c r="P2511">
        <f>ABS($J$3-O2511)</f>
        <v>0.25017163427891614</v>
      </c>
      <c r="Q2511">
        <f>ABS($J$4-O2511)</f>
        <v>2.4659775378921731</v>
      </c>
      <c r="R2511">
        <f>ABS($J$5-O2511)</f>
        <v>0.12508581713945804</v>
      </c>
      <c r="S2511">
        <f>ABS($J$6-O2511)</f>
        <v>0.71477609793976038</v>
      </c>
      <c r="T2511">
        <f>MIN(P2511:S2511)</f>
        <v>0.12508581713945804</v>
      </c>
      <c r="U2511">
        <f>MATCH(T2511,P2511:S2511, 0)</f>
        <v>3</v>
      </c>
    </row>
    <row r="2512" spans="1:21" x14ac:dyDescent="0.35">
      <c r="A2512">
        <v>3</v>
      </c>
      <c r="B2512">
        <v>2501</v>
      </c>
      <c r="C2512" t="s">
        <v>62</v>
      </c>
      <c r="D2512" t="s">
        <v>63</v>
      </c>
      <c r="E2512" t="s">
        <v>52</v>
      </c>
      <c r="F2512" t="s">
        <v>53</v>
      </c>
      <c r="G2512" t="s">
        <v>248</v>
      </c>
      <c r="H2512" t="s">
        <v>249</v>
      </c>
      <c r="I2512" s="1">
        <v>41919</v>
      </c>
      <c r="J2512">
        <v>2014</v>
      </c>
      <c r="K2512" t="s">
        <v>77</v>
      </c>
      <c r="L2512" t="s">
        <v>78</v>
      </c>
      <c r="M2512" s="1">
        <v>41851</v>
      </c>
      <c r="N2512">
        <v>21</v>
      </c>
      <c r="O2512">
        <f>STANDARDIZE(N2512,$N$8,$N$9)</f>
        <v>-0.25932518704948021</v>
      </c>
      <c r="P2512">
        <f>ABS($J$3-O2512)</f>
        <v>0.26804103672741014</v>
      </c>
      <c r="Q2512">
        <f>ABS($J$4-O2512)</f>
        <v>2.4481081354436793</v>
      </c>
      <c r="R2512">
        <f>ABS($J$5-O2512)</f>
        <v>0.10721641469096405</v>
      </c>
      <c r="S2512">
        <f>ABS($J$6-O2512)</f>
        <v>0.69690669549126638</v>
      </c>
      <c r="T2512">
        <f>MIN(P2512:S2512)</f>
        <v>0.10721641469096405</v>
      </c>
      <c r="U2512">
        <f>MATCH(T2512,P2512:S2512, 0)</f>
        <v>3</v>
      </c>
    </row>
    <row r="2513" spans="1:21" x14ac:dyDescent="0.35">
      <c r="A2513">
        <v>4</v>
      </c>
      <c r="B2513">
        <v>2502</v>
      </c>
      <c r="C2513" t="s">
        <v>14</v>
      </c>
      <c r="D2513" t="s">
        <v>15</v>
      </c>
      <c r="E2513" t="s">
        <v>73</v>
      </c>
      <c r="F2513" t="s">
        <v>74</v>
      </c>
      <c r="G2513" t="s">
        <v>114</v>
      </c>
      <c r="H2513" t="s">
        <v>115</v>
      </c>
      <c r="I2513" s="1">
        <v>41919</v>
      </c>
      <c r="J2513">
        <v>2014</v>
      </c>
      <c r="K2513" t="s">
        <v>94</v>
      </c>
      <c r="L2513" t="s">
        <v>95</v>
      </c>
      <c r="M2513" s="1">
        <v>41911</v>
      </c>
      <c r="N2513">
        <v>81</v>
      </c>
      <c r="O2513">
        <f>STANDARDIZE(N2513,$N$8,$N$9)</f>
        <v>0.8128389598601603</v>
      </c>
      <c r="P2513">
        <f>ABS($J$3-O2513)</f>
        <v>1.3402051836370505</v>
      </c>
      <c r="Q2513">
        <f>ABS($J$4-O2513)</f>
        <v>1.3759439885340385</v>
      </c>
      <c r="R2513">
        <f>ABS($J$5-O2513)</f>
        <v>0.96494773221867647</v>
      </c>
      <c r="S2513">
        <f>ABS($J$6-O2513)</f>
        <v>0.37525745141837419</v>
      </c>
      <c r="T2513">
        <f>MIN(P2513:S2513)</f>
        <v>0.37525745141837419</v>
      </c>
      <c r="U2513">
        <f>MATCH(T2513,P2513:S2513, 0)</f>
        <v>4</v>
      </c>
    </row>
    <row r="2514" spans="1:21" x14ac:dyDescent="0.35">
      <c r="A2514">
        <v>1</v>
      </c>
      <c r="B2514">
        <v>2503</v>
      </c>
      <c r="C2514" t="s">
        <v>239</v>
      </c>
      <c r="D2514" t="s">
        <v>240</v>
      </c>
      <c r="E2514" t="s">
        <v>73</v>
      </c>
      <c r="F2514" t="s">
        <v>74</v>
      </c>
      <c r="G2514" t="s">
        <v>75</v>
      </c>
      <c r="H2514" t="s">
        <v>76</v>
      </c>
      <c r="I2514" s="1">
        <v>41920</v>
      </c>
      <c r="J2514">
        <v>2014</v>
      </c>
      <c r="K2514" t="s">
        <v>166</v>
      </c>
      <c r="L2514" t="s">
        <v>167</v>
      </c>
      <c r="M2514" s="1">
        <v>41868</v>
      </c>
      <c r="N2514">
        <v>7</v>
      </c>
      <c r="O2514">
        <f>STANDARDIZE(N2514,$N$8,$N$9)</f>
        <v>-0.50949682132839635</v>
      </c>
      <c r="P2514">
        <f>ABS($J$3-O2514)</f>
        <v>1.7869402448493998E-2</v>
      </c>
      <c r="Q2514">
        <f>ABS($J$4-O2514)</f>
        <v>2.6982797697225953</v>
      </c>
      <c r="R2514">
        <f>ABS($J$5-O2514)</f>
        <v>0.35738804896988019</v>
      </c>
      <c r="S2514">
        <f>ABS($J$6-O2514)</f>
        <v>0.94707832977018247</v>
      </c>
      <c r="T2514">
        <f>MIN(P2514:S2514)</f>
        <v>1.7869402448493998E-2</v>
      </c>
      <c r="U2514">
        <f>MATCH(T2514,P2514:S2514, 0)</f>
        <v>1</v>
      </c>
    </row>
    <row r="2515" spans="1:21" x14ac:dyDescent="0.35">
      <c r="A2515">
        <v>1</v>
      </c>
      <c r="B2515">
        <v>2504</v>
      </c>
      <c r="C2515" t="s">
        <v>14</v>
      </c>
      <c r="D2515" t="s">
        <v>15</v>
      </c>
      <c r="E2515" t="s">
        <v>79</v>
      </c>
      <c r="F2515" t="s">
        <v>35</v>
      </c>
      <c r="G2515" t="s">
        <v>80</v>
      </c>
      <c r="H2515" t="s">
        <v>81</v>
      </c>
      <c r="I2515" s="1">
        <v>41920</v>
      </c>
      <c r="J2515">
        <v>2014</v>
      </c>
      <c r="K2515" t="s">
        <v>41</v>
      </c>
      <c r="L2515" t="s">
        <v>42</v>
      </c>
      <c r="M2515" s="1">
        <v>41872</v>
      </c>
      <c r="N2515">
        <v>11</v>
      </c>
      <c r="O2515">
        <f>STANDARDIZE(N2515,$N$8,$N$9)</f>
        <v>-0.43801921153442031</v>
      </c>
      <c r="P2515">
        <f>ABS($J$3-O2515)</f>
        <v>8.9347012242470047E-2</v>
      </c>
      <c r="Q2515">
        <f>ABS($J$4-O2515)</f>
        <v>2.6268021599286193</v>
      </c>
      <c r="R2515">
        <f>ABS($J$5-O2515)</f>
        <v>0.28591043917590414</v>
      </c>
      <c r="S2515">
        <f>ABS($J$6-O2515)</f>
        <v>0.87560071997620637</v>
      </c>
      <c r="T2515">
        <f>MIN(P2515:S2515)</f>
        <v>8.9347012242470047E-2</v>
      </c>
      <c r="U2515">
        <f>MATCH(T2515,P2515:S2515, 0)</f>
        <v>1</v>
      </c>
    </row>
    <row r="2516" spans="1:21" x14ac:dyDescent="0.35">
      <c r="A2516">
        <v>3</v>
      </c>
      <c r="B2516">
        <v>2505</v>
      </c>
      <c r="C2516" t="s">
        <v>14</v>
      </c>
      <c r="D2516" t="s">
        <v>15</v>
      </c>
      <c r="E2516" t="s">
        <v>79</v>
      </c>
      <c r="F2516" t="s">
        <v>35</v>
      </c>
      <c r="G2516" t="s">
        <v>80</v>
      </c>
      <c r="H2516" t="s">
        <v>81</v>
      </c>
      <c r="I2516" s="1">
        <v>41920</v>
      </c>
      <c r="J2516">
        <v>2014</v>
      </c>
      <c r="K2516" t="s">
        <v>77</v>
      </c>
      <c r="L2516" t="s">
        <v>78</v>
      </c>
      <c r="M2516" s="1">
        <v>41880</v>
      </c>
      <c r="N2516">
        <v>19</v>
      </c>
      <c r="O2516">
        <f>STANDARDIZE(N2516,$N$8,$N$9)</f>
        <v>-0.29506399194646826</v>
      </c>
      <c r="P2516">
        <f>ABS($J$3-O2516)</f>
        <v>0.23230223183042209</v>
      </c>
      <c r="Q2516">
        <f>ABS($J$4-O2516)</f>
        <v>2.4838469403406673</v>
      </c>
      <c r="R2516">
        <f>ABS($J$5-O2516)</f>
        <v>0.1429552195879521</v>
      </c>
      <c r="S2516">
        <f>ABS($J$6-O2516)</f>
        <v>0.73264550038825438</v>
      </c>
      <c r="T2516">
        <f>MIN(P2516:S2516)</f>
        <v>0.1429552195879521</v>
      </c>
      <c r="U2516">
        <f>MATCH(T2516,P2516:S2516, 0)</f>
        <v>3</v>
      </c>
    </row>
    <row r="2517" spans="1:21" x14ac:dyDescent="0.35">
      <c r="A2517">
        <v>4</v>
      </c>
      <c r="B2517">
        <v>2506</v>
      </c>
      <c r="C2517" t="s">
        <v>71</v>
      </c>
      <c r="D2517" t="s">
        <v>72</v>
      </c>
      <c r="E2517" t="s">
        <v>16</v>
      </c>
      <c r="F2517" t="s">
        <v>17</v>
      </c>
      <c r="G2517" t="s">
        <v>449</v>
      </c>
      <c r="H2517" t="s">
        <v>450</v>
      </c>
      <c r="I2517" s="1">
        <v>41920</v>
      </c>
      <c r="J2517">
        <v>2014</v>
      </c>
      <c r="K2517" t="s">
        <v>41</v>
      </c>
      <c r="L2517" t="s">
        <v>42</v>
      </c>
      <c r="M2517" s="1">
        <v>41926</v>
      </c>
      <c r="N2517">
        <v>65</v>
      </c>
      <c r="O2517">
        <f>STANDARDIZE(N2517,$N$8,$N$9)</f>
        <v>0.52692852068425622</v>
      </c>
      <c r="P2517">
        <f>ABS($J$3-O2517)</f>
        <v>1.0542947444611466</v>
      </c>
      <c r="Q2517">
        <f>ABS($J$4-O2517)</f>
        <v>1.6618544277099427</v>
      </c>
      <c r="R2517">
        <f>ABS($J$5-O2517)</f>
        <v>0.67903729304277238</v>
      </c>
      <c r="S2517">
        <f>ABS($J$6-O2517)</f>
        <v>8.9347012242470103E-2</v>
      </c>
      <c r="T2517">
        <f>MIN(P2517:S2517)</f>
        <v>8.9347012242470103E-2</v>
      </c>
      <c r="U2517">
        <f>MATCH(T2517,P2517:S2517, 0)</f>
        <v>4</v>
      </c>
    </row>
    <row r="2518" spans="1:21" x14ac:dyDescent="0.35">
      <c r="A2518">
        <v>2</v>
      </c>
      <c r="B2518">
        <v>2507</v>
      </c>
      <c r="C2518" t="s">
        <v>433</v>
      </c>
      <c r="D2518" t="s">
        <v>434</v>
      </c>
      <c r="E2518" t="s">
        <v>43</v>
      </c>
      <c r="F2518" t="s">
        <v>35</v>
      </c>
      <c r="G2518" t="s">
        <v>48</v>
      </c>
      <c r="H2518" t="s">
        <v>49</v>
      </c>
      <c r="I2518" s="1">
        <v>41920</v>
      </c>
      <c r="J2518">
        <v>2014</v>
      </c>
      <c r="K2518" t="s">
        <v>69</v>
      </c>
      <c r="L2518" t="s">
        <v>70</v>
      </c>
      <c r="M2518" s="1">
        <v>42032</v>
      </c>
      <c r="N2518">
        <v>171</v>
      </c>
      <c r="O2518">
        <f>STANDARDIZE(N2518,$N$8,$N$9)</f>
        <v>2.4210851802246212</v>
      </c>
      <c r="P2518">
        <f>ABS($J$3-O2518)</f>
        <v>2.9484514040015117</v>
      </c>
      <c r="Q2518">
        <f>ABS($J$4-O2518)</f>
        <v>0.2323022318304222</v>
      </c>
      <c r="R2518">
        <f>ABS($J$5-O2518)</f>
        <v>2.5731939525831375</v>
      </c>
      <c r="S2518">
        <f>ABS($J$6-O2518)</f>
        <v>1.9835036717828349</v>
      </c>
      <c r="T2518">
        <f>MIN(P2518:S2518)</f>
        <v>0.2323022318304222</v>
      </c>
      <c r="U2518">
        <f>MATCH(T2518,P2518:S2518, 0)</f>
        <v>2</v>
      </c>
    </row>
    <row r="2519" spans="1:21" x14ac:dyDescent="0.35">
      <c r="A2519">
        <v>1</v>
      </c>
      <c r="B2519">
        <v>2508</v>
      </c>
      <c r="C2519" t="s">
        <v>172</v>
      </c>
      <c r="D2519" t="s">
        <v>173</v>
      </c>
      <c r="E2519" t="s">
        <v>163</v>
      </c>
      <c r="F2519" t="s">
        <v>59</v>
      </c>
      <c r="G2519" t="s">
        <v>282</v>
      </c>
      <c r="H2519" t="s">
        <v>283</v>
      </c>
      <c r="I2519" s="1">
        <v>41921</v>
      </c>
      <c r="J2519">
        <v>2014</v>
      </c>
      <c r="K2519" t="s">
        <v>227</v>
      </c>
      <c r="L2519" t="s">
        <v>228</v>
      </c>
      <c r="M2519" s="1">
        <v>41900</v>
      </c>
      <c r="N2519">
        <v>8</v>
      </c>
      <c r="O2519">
        <f>STANDARDIZE(N2519,$N$8,$N$9)</f>
        <v>-0.49162741887990236</v>
      </c>
      <c r="P2519">
        <f>ABS($J$3-O2519)</f>
        <v>3.5738804896987997E-2</v>
      </c>
      <c r="Q2519">
        <f>ABS($J$4-O2519)</f>
        <v>2.6804103672741011</v>
      </c>
      <c r="R2519">
        <f>ABS($J$5-O2519)</f>
        <v>0.33951864652138619</v>
      </c>
      <c r="S2519">
        <f>ABS($J$6-O2519)</f>
        <v>0.92920892732168847</v>
      </c>
      <c r="T2519">
        <f>MIN(P2519:S2519)</f>
        <v>3.5738804896987997E-2</v>
      </c>
      <c r="U2519">
        <f>MATCH(T2519,P2519:S2519, 0)</f>
        <v>1</v>
      </c>
    </row>
    <row r="2520" spans="1:21" x14ac:dyDescent="0.35">
      <c r="A2520">
        <v>1</v>
      </c>
      <c r="B2520">
        <v>2509</v>
      </c>
      <c r="C2520" t="s">
        <v>30</v>
      </c>
      <c r="D2520" t="s">
        <v>31</v>
      </c>
      <c r="E2520" t="s">
        <v>79</v>
      </c>
      <c r="F2520" t="s">
        <v>35</v>
      </c>
      <c r="G2520" t="s">
        <v>80</v>
      </c>
      <c r="H2520" t="s">
        <v>81</v>
      </c>
      <c r="I2520" s="1">
        <v>41921</v>
      </c>
      <c r="J2520">
        <v>2014</v>
      </c>
      <c r="K2520" t="s">
        <v>41</v>
      </c>
      <c r="L2520" t="s">
        <v>42</v>
      </c>
      <c r="M2520" s="1">
        <v>41900</v>
      </c>
      <c r="N2520">
        <v>8</v>
      </c>
      <c r="O2520">
        <f>STANDARDIZE(N2520,$N$8,$N$9)</f>
        <v>-0.49162741887990236</v>
      </c>
      <c r="P2520">
        <f>ABS($J$3-O2520)</f>
        <v>3.5738804896987997E-2</v>
      </c>
      <c r="Q2520">
        <f>ABS($J$4-O2520)</f>
        <v>2.6804103672741011</v>
      </c>
      <c r="R2520">
        <f>ABS($J$5-O2520)</f>
        <v>0.33951864652138619</v>
      </c>
      <c r="S2520">
        <f>ABS($J$6-O2520)</f>
        <v>0.92920892732168847</v>
      </c>
      <c r="T2520">
        <f>MIN(P2520:S2520)</f>
        <v>3.5738804896987997E-2</v>
      </c>
      <c r="U2520">
        <f>MATCH(T2520,P2520:S2520, 0)</f>
        <v>1</v>
      </c>
    </row>
    <row r="2521" spans="1:21" x14ac:dyDescent="0.35">
      <c r="A2521">
        <v>1</v>
      </c>
      <c r="B2521">
        <v>2510</v>
      </c>
      <c r="C2521" t="s">
        <v>178</v>
      </c>
      <c r="D2521" t="s">
        <v>179</v>
      </c>
      <c r="E2521" t="s">
        <v>163</v>
      </c>
      <c r="F2521" t="s">
        <v>59</v>
      </c>
      <c r="G2521" t="s">
        <v>282</v>
      </c>
      <c r="H2521" t="s">
        <v>283</v>
      </c>
      <c r="I2521" s="1">
        <v>41921</v>
      </c>
      <c r="J2521">
        <v>2014</v>
      </c>
      <c r="K2521" t="s">
        <v>77</v>
      </c>
      <c r="L2521" t="s">
        <v>78</v>
      </c>
      <c r="M2521" s="1">
        <v>41901</v>
      </c>
      <c r="N2521">
        <v>9</v>
      </c>
      <c r="O2521">
        <f>STANDARDIZE(N2521,$N$8,$N$9)</f>
        <v>-0.4737580164314083</v>
      </c>
      <c r="P2521">
        <f>ABS($J$3-O2521)</f>
        <v>5.3608207345482051E-2</v>
      </c>
      <c r="Q2521">
        <f>ABS($J$4-O2521)</f>
        <v>2.6625409648256073</v>
      </c>
      <c r="R2521">
        <f>ABS($J$5-O2521)</f>
        <v>0.32164924407289214</v>
      </c>
      <c r="S2521">
        <f>ABS($J$6-O2521)</f>
        <v>0.91133952487319436</v>
      </c>
      <c r="T2521">
        <f>MIN(P2521:S2521)</f>
        <v>5.3608207345482051E-2</v>
      </c>
      <c r="U2521">
        <f>MATCH(T2521,P2521:S2521, 0)</f>
        <v>1</v>
      </c>
    </row>
    <row r="2522" spans="1:21" x14ac:dyDescent="0.35">
      <c r="A2522">
        <v>1</v>
      </c>
      <c r="B2522">
        <v>2511</v>
      </c>
      <c r="C2522" t="s">
        <v>172</v>
      </c>
      <c r="D2522" t="s">
        <v>173</v>
      </c>
      <c r="E2522" t="s">
        <v>163</v>
      </c>
      <c r="F2522" t="s">
        <v>59</v>
      </c>
      <c r="G2522" t="s">
        <v>282</v>
      </c>
      <c r="H2522" t="s">
        <v>283</v>
      </c>
      <c r="I2522" s="1">
        <v>41921</v>
      </c>
      <c r="J2522">
        <v>2014</v>
      </c>
      <c r="K2522" t="s">
        <v>77</v>
      </c>
      <c r="L2522" t="s">
        <v>78</v>
      </c>
      <c r="M2522" s="1">
        <v>41901</v>
      </c>
      <c r="N2522">
        <v>9</v>
      </c>
      <c r="O2522">
        <f>STANDARDIZE(N2522,$N$8,$N$9)</f>
        <v>-0.4737580164314083</v>
      </c>
      <c r="P2522">
        <f>ABS($J$3-O2522)</f>
        <v>5.3608207345482051E-2</v>
      </c>
      <c r="Q2522">
        <f>ABS($J$4-O2522)</f>
        <v>2.6625409648256073</v>
      </c>
      <c r="R2522">
        <f>ABS($J$5-O2522)</f>
        <v>0.32164924407289214</v>
      </c>
      <c r="S2522">
        <f>ABS($J$6-O2522)</f>
        <v>0.91133952487319436</v>
      </c>
      <c r="T2522">
        <f>MIN(P2522:S2522)</f>
        <v>5.3608207345482051E-2</v>
      </c>
      <c r="U2522">
        <f>MATCH(T2522,P2522:S2522, 0)</f>
        <v>1</v>
      </c>
    </row>
    <row r="2523" spans="1:21" x14ac:dyDescent="0.35">
      <c r="A2523">
        <v>3</v>
      </c>
      <c r="B2523">
        <v>2512</v>
      </c>
      <c r="C2523" t="s">
        <v>30</v>
      </c>
      <c r="D2523" t="s">
        <v>31</v>
      </c>
      <c r="E2523" t="s">
        <v>149</v>
      </c>
      <c r="F2523" t="s">
        <v>150</v>
      </c>
      <c r="G2523" t="s">
        <v>215</v>
      </c>
      <c r="H2523" t="s">
        <v>216</v>
      </c>
      <c r="I2523" s="1">
        <v>41921</v>
      </c>
      <c r="J2523">
        <v>2014</v>
      </c>
      <c r="K2523" t="s">
        <v>77</v>
      </c>
      <c r="L2523" t="s">
        <v>78</v>
      </c>
      <c r="M2523" s="1">
        <v>41911</v>
      </c>
      <c r="N2523">
        <v>19</v>
      </c>
      <c r="O2523">
        <f>STANDARDIZE(N2523,$N$8,$N$9)</f>
        <v>-0.29506399194646826</v>
      </c>
      <c r="P2523">
        <f>ABS($J$3-O2523)</f>
        <v>0.23230223183042209</v>
      </c>
      <c r="Q2523">
        <f>ABS($J$4-O2523)</f>
        <v>2.4838469403406673</v>
      </c>
      <c r="R2523">
        <f>ABS($J$5-O2523)</f>
        <v>0.1429552195879521</v>
      </c>
      <c r="S2523">
        <f>ABS($J$6-O2523)</f>
        <v>0.73264550038825438</v>
      </c>
      <c r="T2523">
        <f>MIN(P2523:S2523)</f>
        <v>0.1429552195879521</v>
      </c>
      <c r="U2523">
        <f>MATCH(T2523,P2523:S2523, 0)</f>
        <v>3</v>
      </c>
    </row>
    <row r="2524" spans="1:21" x14ac:dyDescent="0.35">
      <c r="A2524">
        <v>3</v>
      </c>
      <c r="B2524">
        <v>2513</v>
      </c>
      <c r="C2524" t="s">
        <v>172</v>
      </c>
      <c r="D2524" t="s">
        <v>173</v>
      </c>
      <c r="E2524" t="s">
        <v>149</v>
      </c>
      <c r="F2524" t="s">
        <v>150</v>
      </c>
      <c r="G2524" t="s">
        <v>215</v>
      </c>
      <c r="H2524" t="s">
        <v>216</v>
      </c>
      <c r="I2524" s="1">
        <v>41921</v>
      </c>
      <c r="J2524">
        <v>2014</v>
      </c>
      <c r="K2524" t="s">
        <v>77</v>
      </c>
      <c r="L2524" t="s">
        <v>78</v>
      </c>
      <c r="M2524" s="1">
        <v>41911</v>
      </c>
      <c r="N2524">
        <v>19</v>
      </c>
      <c r="O2524">
        <f>STANDARDIZE(N2524,$N$8,$N$9)</f>
        <v>-0.29506399194646826</v>
      </c>
      <c r="P2524">
        <f>ABS($J$3-O2524)</f>
        <v>0.23230223183042209</v>
      </c>
      <c r="Q2524">
        <f>ABS($J$4-O2524)</f>
        <v>2.4838469403406673</v>
      </c>
      <c r="R2524">
        <f>ABS($J$5-O2524)</f>
        <v>0.1429552195879521</v>
      </c>
      <c r="S2524">
        <f>ABS($J$6-O2524)</f>
        <v>0.73264550038825438</v>
      </c>
      <c r="T2524">
        <f>MIN(P2524:S2524)</f>
        <v>0.1429552195879521</v>
      </c>
      <c r="U2524">
        <f>MATCH(T2524,P2524:S2524, 0)</f>
        <v>3</v>
      </c>
    </row>
    <row r="2525" spans="1:21" x14ac:dyDescent="0.35">
      <c r="A2525">
        <v>3</v>
      </c>
      <c r="B2525">
        <v>2514</v>
      </c>
      <c r="C2525" t="s">
        <v>14</v>
      </c>
      <c r="D2525" t="s">
        <v>15</v>
      </c>
      <c r="E2525" t="s">
        <v>34</v>
      </c>
      <c r="F2525" t="s">
        <v>35</v>
      </c>
      <c r="G2525" t="s">
        <v>36</v>
      </c>
      <c r="H2525" t="s">
        <v>37</v>
      </c>
      <c r="I2525" s="1">
        <v>41921</v>
      </c>
      <c r="J2525">
        <v>2014</v>
      </c>
      <c r="K2525" t="s">
        <v>77</v>
      </c>
      <c r="L2525" t="s">
        <v>78</v>
      </c>
      <c r="M2525" s="1">
        <v>41708</v>
      </c>
      <c r="N2525">
        <v>23</v>
      </c>
      <c r="O2525">
        <f>STANDARDIZE(N2525,$N$8,$N$9)</f>
        <v>-0.22358638215249221</v>
      </c>
      <c r="P2525">
        <f>ABS($J$3-O2525)</f>
        <v>0.30377984162439814</v>
      </c>
      <c r="Q2525">
        <f>ABS($J$4-O2525)</f>
        <v>2.4123693305466913</v>
      </c>
      <c r="R2525">
        <f>ABS($J$5-O2525)</f>
        <v>7.1477609793976049E-2</v>
      </c>
      <c r="S2525">
        <f>ABS($J$6-O2525)</f>
        <v>0.66116789059427838</v>
      </c>
      <c r="T2525">
        <f>MIN(P2525:S2525)</f>
        <v>7.1477609793976049E-2</v>
      </c>
      <c r="U2525">
        <f>MATCH(T2525,P2525:S2525, 0)</f>
        <v>3</v>
      </c>
    </row>
    <row r="2526" spans="1:21" x14ac:dyDescent="0.35">
      <c r="A2526">
        <v>3</v>
      </c>
      <c r="B2526">
        <v>2515</v>
      </c>
      <c r="C2526" t="s">
        <v>14</v>
      </c>
      <c r="D2526" t="s">
        <v>15</v>
      </c>
      <c r="E2526" t="s">
        <v>52</v>
      </c>
      <c r="F2526" t="s">
        <v>53</v>
      </c>
      <c r="G2526" t="s">
        <v>248</v>
      </c>
      <c r="H2526" t="s">
        <v>249</v>
      </c>
      <c r="I2526" s="1">
        <v>41921</v>
      </c>
      <c r="J2526">
        <v>2014</v>
      </c>
      <c r="K2526" t="s">
        <v>77</v>
      </c>
      <c r="L2526" t="s">
        <v>78</v>
      </c>
      <c r="M2526" s="1">
        <v>41922</v>
      </c>
      <c r="N2526">
        <v>30</v>
      </c>
      <c r="O2526">
        <f>STANDARDIZE(N2526,$N$8,$N$9)</f>
        <v>-9.8500565013034141E-2</v>
      </c>
      <c r="P2526">
        <f>ABS($J$3-O2526)</f>
        <v>0.42886565876385618</v>
      </c>
      <c r="Q2526">
        <f>ABS($J$4-O2526)</f>
        <v>2.2872835134072331</v>
      </c>
      <c r="R2526">
        <f>ABS($J$5-O2526)</f>
        <v>5.3608207345482023E-2</v>
      </c>
      <c r="S2526">
        <f>ABS($J$6-O2526)</f>
        <v>0.53608207345482028</v>
      </c>
      <c r="T2526">
        <f>MIN(P2526:S2526)</f>
        <v>5.3608207345482023E-2</v>
      </c>
      <c r="U2526">
        <f>MATCH(T2526,P2526:S2526, 0)</f>
        <v>3</v>
      </c>
    </row>
    <row r="2527" spans="1:21" x14ac:dyDescent="0.35">
      <c r="A2527">
        <v>3</v>
      </c>
      <c r="B2527">
        <v>2516</v>
      </c>
      <c r="C2527" t="s">
        <v>14</v>
      </c>
      <c r="D2527" t="s">
        <v>15</v>
      </c>
      <c r="E2527" t="s">
        <v>52</v>
      </c>
      <c r="F2527" t="s">
        <v>53</v>
      </c>
      <c r="G2527" t="s">
        <v>248</v>
      </c>
      <c r="H2527" t="s">
        <v>249</v>
      </c>
      <c r="I2527" s="1">
        <v>41921</v>
      </c>
      <c r="J2527">
        <v>2014</v>
      </c>
      <c r="K2527" t="s">
        <v>77</v>
      </c>
      <c r="L2527" t="s">
        <v>78</v>
      </c>
      <c r="M2527" s="1">
        <v>41922</v>
      </c>
      <c r="N2527">
        <v>30</v>
      </c>
      <c r="O2527">
        <f>STANDARDIZE(N2527,$N$8,$N$9)</f>
        <v>-9.8500565013034141E-2</v>
      </c>
      <c r="P2527">
        <f>ABS($J$3-O2527)</f>
        <v>0.42886565876385618</v>
      </c>
      <c r="Q2527">
        <f>ABS($J$4-O2527)</f>
        <v>2.2872835134072331</v>
      </c>
      <c r="R2527">
        <f>ABS($J$5-O2527)</f>
        <v>5.3608207345482023E-2</v>
      </c>
      <c r="S2527">
        <f>ABS($J$6-O2527)</f>
        <v>0.53608207345482028</v>
      </c>
      <c r="T2527">
        <f>MIN(P2527:S2527)</f>
        <v>5.3608207345482023E-2</v>
      </c>
      <c r="U2527">
        <f>MATCH(T2527,P2527:S2527, 0)</f>
        <v>3</v>
      </c>
    </row>
    <row r="2528" spans="1:21" x14ac:dyDescent="0.35">
      <c r="A2528">
        <v>3</v>
      </c>
      <c r="B2528">
        <v>2517</v>
      </c>
      <c r="C2528" t="s">
        <v>475</v>
      </c>
      <c r="D2528" t="s">
        <v>476</v>
      </c>
      <c r="E2528" t="s">
        <v>16</v>
      </c>
      <c r="F2528" t="s">
        <v>17</v>
      </c>
      <c r="G2528" t="s">
        <v>449</v>
      </c>
      <c r="H2528" t="s">
        <v>450</v>
      </c>
      <c r="I2528" s="1">
        <v>41921</v>
      </c>
      <c r="J2528">
        <v>2014</v>
      </c>
      <c r="K2528" t="s">
        <v>77</v>
      </c>
      <c r="L2528" t="s">
        <v>78</v>
      </c>
      <c r="M2528" s="1">
        <v>41925</v>
      </c>
      <c r="N2528">
        <v>33</v>
      </c>
      <c r="O2528">
        <f>STANDARDIZE(N2528,$N$8,$N$9)</f>
        <v>-4.4892357667552112E-2</v>
      </c>
      <c r="P2528">
        <f>ABS($J$3-O2528)</f>
        <v>0.48247386610933823</v>
      </c>
      <c r="Q2528">
        <f>ABS($J$4-O2528)</f>
        <v>2.2336753060617509</v>
      </c>
      <c r="R2528">
        <f>ABS($J$5-O2528)</f>
        <v>0.10721641469096405</v>
      </c>
      <c r="S2528">
        <f>ABS($J$6-O2528)</f>
        <v>0.48247386610933823</v>
      </c>
      <c r="T2528">
        <f>MIN(P2528:S2528)</f>
        <v>0.10721641469096405</v>
      </c>
      <c r="U2528">
        <f>MATCH(T2528,P2528:S2528, 0)</f>
        <v>3</v>
      </c>
    </row>
    <row r="2529" spans="1:21" x14ac:dyDescent="0.35">
      <c r="A2529">
        <v>1</v>
      </c>
      <c r="B2529">
        <v>2518</v>
      </c>
      <c r="C2529" t="s">
        <v>135</v>
      </c>
      <c r="D2529" t="s">
        <v>136</v>
      </c>
      <c r="E2529" t="s">
        <v>131</v>
      </c>
      <c r="F2529" t="s">
        <v>132</v>
      </c>
      <c r="G2529" t="s">
        <v>211</v>
      </c>
      <c r="H2529" t="s">
        <v>212</v>
      </c>
      <c r="I2529" s="1">
        <v>41922</v>
      </c>
      <c r="J2529">
        <v>2014</v>
      </c>
      <c r="K2529" t="s">
        <v>77</v>
      </c>
      <c r="L2529" t="s">
        <v>78</v>
      </c>
      <c r="M2529" s="1">
        <v>41934</v>
      </c>
      <c r="N2529">
        <v>12</v>
      </c>
      <c r="O2529">
        <f>STANDARDIZE(N2529,$N$8,$N$9)</f>
        <v>-0.42014980908592631</v>
      </c>
      <c r="P2529">
        <f>ABS($J$3-O2529)</f>
        <v>0.10721641469096405</v>
      </c>
      <c r="Q2529">
        <f>ABS($J$4-O2529)</f>
        <v>2.6089327574801251</v>
      </c>
      <c r="R2529">
        <f>ABS($J$5-O2529)</f>
        <v>0.26804103672741014</v>
      </c>
      <c r="S2529">
        <f>ABS($J$6-O2529)</f>
        <v>0.85773131752771237</v>
      </c>
      <c r="T2529">
        <f>MIN(P2529:S2529)</f>
        <v>0.10721641469096405</v>
      </c>
      <c r="U2529">
        <f>MATCH(T2529,P2529:S2529, 0)</f>
        <v>1</v>
      </c>
    </row>
    <row r="2530" spans="1:21" x14ac:dyDescent="0.35">
      <c r="A2530">
        <v>1</v>
      </c>
      <c r="B2530">
        <v>2519</v>
      </c>
      <c r="C2530" t="s">
        <v>300</v>
      </c>
      <c r="D2530" t="s">
        <v>301</v>
      </c>
      <c r="E2530" t="s">
        <v>105</v>
      </c>
      <c r="F2530" t="s">
        <v>59</v>
      </c>
      <c r="G2530" t="s">
        <v>106</v>
      </c>
      <c r="H2530" t="s">
        <v>107</v>
      </c>
      <c r="I2530" s="1">
        <v>41922</v>
      </c>
      <c r="J2530">
        <v>2014</v>
      </c>
      <c r="K2530" t="s">
        <v>77</v>
      </c>
      <c r="L2530" t="s">
        <v>78</v>
      </c>
      <c r="M2530" s="1">
        <v>41938</v>
      </c>
      <c r="N2530">
        <v>16</v>
      </c>
      <c r="O2530">
        <f>STANDARDIZE(N2530,$N$8,$N$9)</f>
        <v>-0.34867219929195026</v>
      </c>
      <c r="P2530">
        <f>ABS($J$3-O2530)</f>
        <v>0.17869402448494009</v>
      </c>
      <c r="Q2530">
        <f>ABS($J$4-O2530)</f>
        <v>2.5374551476861491</v>
      </c>
      <c r="R2530">
        <f>ABS($J$5-O2530)</f>
        <v>0.19656342693343409</v>
      </c>
      <c r="S2530">
        <f>ABS($J$6-O2530)</f>
        <v>0.78625370773373637</v>
      </c>
      <c r="T2530">
        <f>MIN(P2530:S2530)</f>
        <v>0.17869402448494009</v>
      </c>
      <c r="U2530">
        <f>MATCH(T2530,P2530:S2530, 0)</f>
        <v>1</v>
      </c>
    </row>
    <row r="2531" spans="1:21" x14ac:dyDescent="0.35">
      <c r="A2531">
        <v>3</v>
      </c>
      <c r="B2531">
        <v>2520</v>
      </c>
      <c r="C2531" t="s">
        <v>14</v>
      </c>
      <c r="D2531" t="s">
        <v>15</v>
      </c>
      <c r="E2531" t="s">
        <v>34</v>
      </c>
      <c r="F2531" t="s">
        <v>35</v>
      </c>
      <c r="G2531" t="s">
        <v>468</v>
      </c>
      <c r="H2531" t="s">
        <v>469</v>
      </c>
      <c r="I2531" s="1">
        <v>41922</v>
      </c>
      <c r="J2531">
        <v>2014</v>
      </c>
      <c r="K2531" t="s">
        <v>77</v>
      </c>
      <c r="L2531" t="s">
        <v>78</v>
      </c>
      <c r="M2531" s="1">
        <v>41943</v>
      </c>
      <c r="N2531">
        <v>21</v>
      </c>
      <c r="O2531">
        <f>STANDARDIZE(N2531,$N$8,$N$9)</f>
        <v>-0.25932518704948021</v>
      </c>
      <c r="P2531">
        <f>ABS($J$3-O2531)</f>
        <v>0.26804103672741014</v>
      </c>
      <c r="Q2531">
        <f>ABS($J$4-O2531)</f>
        <v>2.4481081354436793</v>
      </c>
      <c r="R2531">
        <f>ABS($J$5-O2531)</f>
        <v>0.10721641469096405</v>
      </c>
      <c r="S2531">
        <f>ABS($J$6-O2531)</f>
        <v>0.69690669549126638</v>
      </c>
      <c r="T2531">
        <f>MIN(P2531:S2531)</f>
        <v>0.10721641469096405</v>
      </c>
      <c r="U2531">
        <f>MATCH(T2531,P2531:S2531, 0)</f>
        <v>3</v>
      </c>
    </row>
    <row r="2532" spans="1:21" x14ac:dyDescent="0.35">
      <c r="A2532">
        <v>3</v>
      </c>
      <c r="B2532">
        <v>2521</v>
      </c>
      <c r="C2532" t="s">
        <v>286</v>
      </c>
      <c r="D2532" t="s">
        <v>287</v>
      </c>
      <c r="E2532" t="s">
        <v>243</v>
      </c>
      <c r="F2532" t="s">
        <v>208</v>
      </c>
      <c r="G2532" t="s">
        <v>244</v>
      </c>
      <c r="H2532" t="s">
        <v>245</v>
      </c>
      <c r="I2532" s="1">
        <v>41922</v>
      </c>
      <c r="J2532">
        <v>2014</v>
      </c>
      <c r="K2532" t="s">
        <v>77</v>
      </c>
      <c r="L2532" t="s">
        <v>78</v>
      </c>
      <c r="M2532" s="1">
        <v>41740</v>
      </c>
      <c r="N2532">
        <v>25</v>
      </c>
      <c r="O2532">
        <f>STANDARDIZE(N2532,$N$8,$N$9)</f>
        <v>-0.18784757725550419</v>
      </c>
      <c r="P2532">
        <f>ABS($J$3-O2532)</f>
        <v>0.33951864652138619</v>
      </c>
      <c r="Q2532">
        <f>ABS($J$4-O2532)</f>
        <v>2.3766305256497033</v>
      </c>
      <c r="R2532">
        <f>ABS($J$5-O2532)</f>
        <v>3.5738804896988025E-2</v>
      </c>
      <c r="S2532">
        <f>ABS($J$6-O2532)</f>
        <v>0.62542908569729028</v>
      </c>
      <c r="T2532">
        <f>MIN(P2532:S2532)</f>
        <v>3.5738804896988025E-2</v>
      </c>
      <c r="U2532">
        <f>MATCH(T2532,P2532:S2532, 0)</f>
        <v>3</v>
      </c>
    </row>
    <row r="2533" spans="1:21" x14ac:dyDescent="0.35">
      <c r="A2533">
        <v>3</v>
      </c>
      <c r="B2533">
        <v>2522</v>
      </c>
      <c r="C2533" t="s">
        <v>112</v>
      </c>
      <c r="D2533" t="s">
        <v>113</v>
      </c>
      <c r="E2533" t="s">
        <v>73</v>
      </c>
      <c r="F2533" t="s">
        <v>74</v>
      </c>
      <c r="G2533" t="s">
        <v>114</v>
      </c>
      <c r="H2533" t="s">
        <v>115</v>
      </c>
      <c r="I2533" s="1">
        <v>41922</v>
      </c>
      <c r="J2533">
        <v>2014</v>
      </c>
      <c r="K2533" t="s">
        <v>77</v>
      </c>
      <c r="L2533" t="s">
        <v>78</v>
      </c>
      <c r="M2533" s="1">
        <v>41963</v>
      </c>
      <c r="N2533">
        <v>41</v>
      </c>
      <c r="O2533">
        <f>STANDARDIZE(N2533,$N$8,$N$9)</f>
        <v>9.8062861920399966E-2</v>
      </c>
      <c r="P2533">
        <f>ABS($J$3-O2533)</f>
        <v>0.62542908569729028</v>
      </c>
      <c r="Q2533">
        <f>ABS($J$4-O2533)</f>
        <v>2.0907200864737989</v>
      </c>
      <c r="R2533">
        <f>ABS($J$5-O2533)</f>
        <v>0.25017163427891614</v>
      </c>
      <c r="S2533">
        <f>ABS($J$6-O2533)</f>
        <v>0.33951864652138614</v>
      </c>
      <c r="T2533">
        <f>MIN(P2533:S2533)</f>
        <v>0.25017163427891614</v>
      </c>
      <c r="U2533">
        <f>MATCH(T2533,P2533:S2533, 0)</f>
        <v>3</v>
      </c>
    </row>
    <row r="2534" spans="1:21" x14ac:dyDescent="0.35">
      <c r="A2534">
        <v>4</v>
      </c>
      <c r="B2534">
        <v>2523</v>
      </c>
      <c r="C2534" t="s">
        <v>67</v>
      </c>
      <c r="D2534" t="s">
        <v>68</v>
      </c>
      <c r="E2534" t="s">
        <v>73</v>
      </c>
      <c r="F2534" t="s">
        <v>74</v>
      </c>
      <c r="G2534" t="s">
        <v>75</v>
      </c>
      <c r="H2534" t="s">
        <v>76</v>
      </c>
      <c r="I2534" s="1">
        <v>41922</v>
      </c>
      <c r="J2534">
        <v>2014</v>
      </c>
      <c r="K2534" t="s">
        <v>77</v>
      </c>
      <c r="L2534" t="s">
        <v>78</v>
      </c>
      <c r="M2534" s="1">
        <v>41967</v>
      </c>
      <c r="N2534">
        <v>45</v>
      </c>
      <c r="O2534">
        <f>STANDARDIZE(N2534,$N$8,$N$9)</f>
        <v>0.169540471714376</v>
      </c>
      <c r="P2534">
        <f>ABS($J$3-O2534)</f>
        <v>0.69690669549126638</v>
      </c>
      <c r="Q2534">
        <f>ABS($J$4-O2534)</f>
        <v>2.0192424766798229</v>
      </c>
      <c r="R2534">
        <f>ABS($J$5-O2534)</f>
        <v>0.32164924407289219</v>
      </c>
      <c r="S2534">
        <f>ABS($J$6-O2534)</f>
        <v>0.26804103672741009</v>
      </c>
      <c r="T2534">
        <f>MIN(P2534:S2534)</f>
        <v>0.26804103672741009</v>
      </c>
      <c r="U2534">
        <f>MATCH(T2534,P2534:S2534, 0)</f>
        <v>4</v>
      </c>
    </row>
    <row r="2535" spans="1:21" x14ac:dyDescent="0.35">
      <c r="A2535">
        <v>4</v>
      </c>
      <c r="B2535">
        <v>2524</v>
      </c>
      <c r="C2535" t="s">
        <v>67</v>
      </c>
      <c r="D2535" t="s">
        <v>68</v>
      </c>
      <c r="E2535" t="s">
        <v>52</v>
      </c>
      <c r="F2535" t="s">
        <v>53</v>
      </c>
      <c r="G2535" t="s">
        <v>54</v>
      </c>
      <c r="H2535" t="s">
        <v>55</v>
      </c>
      <c r="I2535" s="1">
        <v>41922</v>
      </c>
      <c r="J2535">
        <v>2014</v>
      </c>
      <c r="K2535" t="s">
        <v>69</v>
      </c>
      <c r="L2535" t="s">
        <v>70</v>
      </c>
      <c r="M2535" s="1">
        <v>41999</v>
      </c>
      <c r="N2535">
        <v>77</v>
      </c>
      <c r="O2535">
        <f>STANDARDIZE(N2535,$N$8,$N$9)</f>
        <v>0.74136135006618431</v>
      </c>
      <c r="P2535">
        <f>ABS($J$3-O2535)</f>
        <v>1.2687275738430746</v>
      </c>
      <c r="Q2535">
        <f>ABS($J$4-O2535)</f>
        <v>1.4474215983280145</v>
      </c>
      <c r="R2535">
        <f>ABS($J$5-O2535)</f>
        <v>0.89347012242470047</v>
      </c>
      <c r="S2535">
        <f>ABS($J$6-O2535)</f>
        <v>0.30377984162439819</v>
      </c>
      <c r="T2535">
        <f>MIN(P2535:S2535)</f>
        <v>0.30377984162439819</v>
      </c>
      <c r="U2535">
        <f>MATCH(T2535,P2535:S2535, 0)</f>
        <v>4</v>
      </c>
    </row>
    <row r="2536" spans="1:21" x14ac:dyDescent="0.35">
      <c r="A2536">
        <v>2</v>
      </c>
      <c r="B2536">
        <v>2525</v>
      </c>
      <c r="C2536" t="s">
        <v>14</v>
      </c>
      <c r="D2536" t="s">
        <v>15</v>
      </c>
      <c r="E2536" t="s">
        <v>196</v>
      </c>
      <c r="F2536" t="s">
        <v>197</v>
      </c>
      <c r="G2536" t="s">
        <v>198</v>
      </c>
      <c r="H2536" t="s">
        <v>199</v>
      </c>
      <c r="I2536" s="1">
        <v>41922</v>
      </c>
      <c r="J2536">
        <v>2014</v>
      </c>
      <c r="K2536" t="s">
        <v>28</v>
      </c>
      <c r="L2536" t="s">
        <v>29</v>
      </c>
      <c r="M2536" s="1">
        <v>42034</v>
      </c>
      <c r="N2536">
        <v>112</v>
      </c>
      <c r="O2536">
        <f>STANDARDIZE(N2536,$N$8,$N$9)</f>
        <v>1.3667904357634748</v>
      </c>
      <c r="P2536">
        <f>ABS($J$3-O2536)</f>
        <v>1.8941566595403652</v>
      </c>
      <c r="Q2536">
        <f>ABS($J$4-O2536)</f>
        <v>0.82199251263072415</v>
      </c>
      <c r="R2536">
        <f>ABS($J$5-O2536)</f>
        <v>1.518899208121991</v>
      </c>
      <c r="S2536">
        <f>ABS($J$6-O2536)</f>
        <v>0.92920892732168869</v>
      </c>
      <c r="T2536">
        <f>MIN(P2536:S2536)</f>
        <v>0.82199251263072415</v>
      </c>
      <c r="U2536">
        <f>MATCH(T2536,P2536:S2536, 0)</f>
        <v>2</v>
      </c>
    </row>
    <row r="2537" spans="1:21" x14ac:dyDescent="0.35">
      <c r="A2537">
        <v>1</v>
      </c>
      <c r="B2537">
        <v>2526</v>
      </c>
      <c r="C2537" t="s">
        <v>30</v>
      </c>
      <c r="D2537" t="s">
        <v>31</v>
      </c>
      <c r="E2537" t="s">
        <v>105</v>
      </c>
      <c r="F2537" t="s">
        <v>59</v>
      </c>
      <c r="G2537" t="s">
        <v>106</v>
      </c>
      <c r="H2537" t="s">
        <v>107</v>
      </c>
      <c r="I2537" s="1">
        <v>41923</v>
      </c>
      <c r="J2537">
        <v>2014</v>
      </c>
      <c r="K2537" t="s">
        <v>166</v>
      </c>
      <c r="L2537" t="s">
        <v>167</v>
      </c>
      <c r="M2537" s="1">
        <v>41954</v>
      </c>
      <c r="N2537">
        <v>1</v>
      </c>
      <c r="O2537">
        <f>STANDARDIZE(N2537,$N$8,$N$9)</f>
        <v>-0.61671323601936046</v>
      </c>
      <c r="P2537">
        <f>ABS($J$3-O2537)</f>
        <v>8.9347012242470103E-2</v>
      </c>
      <c r="Q2537">
        <f>ABS($J$4-O2537)</f>
        <v>2.8054961844135593</v>
      </c>
      <c r="R2537">
        <f>ABS($J$5-O2537)</f>
        <v>0.46460446366084429</v>
      </c>
      <c r="S2537">
        <f>ABS($J$6-O2537)</f>
        <v>1.0542947444611466</v>
      </c>
      <c r="T2537">
        <f>MIN(P2537:S2537)</f>
        <v>8.9347012242470103E-2</v>
      </c>
      <c r="U2537">
        <f>MATCH(T2537,P2537:S2537, 0)</f>
        <v>1</v>
      </c>
    </row>
    <row r="2538" spans="1:21" x14ac:dyDescent="0.35">
      <c r="A2538">
        <v>1</v>
      </c>
      <c r="B2538">
        <v>2527</v>
      </c>
      <c r="C2538" t="s">
        <v>30</v>
      </c>
      <c r="D2538" t="s">
        <v>31</v>
      </c>
      <c r="E2538" t="s">
        <v>163</v>
      </c>
      <c r="F2538" t="s">
        <v>59</v>
      </c>
      <c r="G2538" t="s">
        <v>546</v>
      </c>
      <c r="H2538" t="s">
        <v>547</v>
      </c>
      <c r="I2538" s="1">
        <v>41923</v>
      </c>
      <c r="J2538">
        <v>2014</v>
      </c>
      <c r="K2538" t="s">
        <v>77</v>
      </c>
      <c r="L2538" t="s">
        <v>78</v>
      </c>
      <c r="M2538" s="1">
        <v>41961</v>
      </c>
      <c r="N2538">
        <v>8</v>
      </c>
      <c r="O2538">
        <f>STANDARDIZE(N2538,$N$8,$N$9)</f>
        <v>-0.49162741887990236</v>
      </c>
      <c r="P2538">
        <f>ABS($J$3-O2538)</f>
        <v>3.5738804896987997E-2</v>
      </c>
      <c r="Q2538">
        <f>ABS($J$4-O2538)</f>
        <v>2.6804103672741011</v>
      </c>
      <c r="R2538">
        <f>ABS($J$5-O2538)</f>
        <v>0.33951864652138619</v>
      </c>
      <c r="S2538">
        <f>ABS($J$6-O2538)</f>
        <v>0.92920892732168847</v>
      </c>
      <c r="T2538">
        <f>MIN(P2538:S2538)</f>
        <v>3.5738804896987997E-2</v>
      </c>
      <c r="U2538">
        <f>MATCH(T2538,P2538:S2538, 0)</f>
        <v>1</v>
      </c>
    </row>
    <row r="2539" spans="1:21" x14ac:dyDescent="0.35">
      <c r="A2539">
        <v>1</v>
      </c>
      <c r="B2539">
        <v>2528</v>
      </c>
      <c r="C2539" t="s">
        <v>100</v>
      </c>
      <c r="D2539" t="s">
        <v>101</v>
      </c>
      <c r="E2539" t="s">
        <v>73</v>
      </c>
      <c r="F2539" t="s">
        <v>74</v>
      </c>
      <c r="G2539" t="s">
        <v>75</v>
      </c>
      <c r="H2539" t="s">
        <v>76</v>
      </c>
      <c r="I2539" s="1">
        <v>41923</v>
      </c>
      <c r="J2539">
        <v>2014</v>
      </c>
      <c r="K2539" t="s">
        <v>77</v>
      </c>
      <c r="L2539" t="s">
        <v>78</v>
      </c>
      <c r="M2539" s="1">
        <v>41963</v>
      </c>
      <c r="N2539">
        <v>10</v>
      </c>
      <c r="O2539">
        <f>STANDARDIZE(N2539,$N$8,$N$9)</f>
        <v>-0.4558886139829143</v>
      </c>
      <c r="P2539">
        <f>ABS($J$3-O2539)</f>
        <v>7.1477609793976049E-2</v>
      </c>
      <c r="Q2539">
        <f>ABS($J$4-O2539)</f>
        <v>2.6446715623771131</v>
      </c>
      <c r="R2539">
        <f>ABS($J$5-O2539)</f>
        <v>0.30377984162439814</v>
      </c>
      <c r="S2539">
        <f>ABS($J$6-O2539)</f>
        <v>0.89347012242470036</v>
      </c>
      <c r="T2539">
        <f>MIN(P2539:S2539)</f>
        <v>7.1477609793976049E-2</v>
      </c>
      <c r="U2539">
        <f>MATCH(T2539,P2539:S2539, 0)</f>
        <v>1</v>
      </c>
    </row>
    <row r="2540" spans="1:21" x14ac:dyDescent="0.35">
      <c r="A2540">
        <v>3</v>
      </c>
      <c r="B2540">
        <v>2529</v>
      </c>
      <c r="C2540" t="s">
        <v>67</v>
      </c>
      <c r="D2540" t="s">
        <v>68</v>
      </c>
      <c r="E2540" t="s">
        <v>34</v>
      </c>
      <c r="F2540" t="s">
        <v>35</v>
      </c>
      <c r="G2540" t="s">
        <v>468</v>
      </c>
      <c r="H2540" t="s">
        <v>469</v>
      </c>
      <c r="I2540" s="1">
        <v>41923</v>
      </c>
      <c r="J2540">
        <v>2014</v>
      </c>
      <c r="K2540" t="s">
        <v>77</v>
      </c>
      <c r="L2540" t="s">
        <v>78</v>
      </c>
      <c r="M2540" s="1">
        <v>41771</v>
      </c>
      <c r="N2540">
        <v>25</v>
      </c>
      <c r="O2540">
        <f>STANDARDIZE(N2540,$N$8,$N$9)</f>
        <v>-0.18784757725550419</v>
      </c>
      <c r="P2540">
        <f>ABS($J$3-O2540)</f>
        <v>0.33951864652138619</v>
      </c>
      <c r="Q2540">
        <f>ABS($J$4-O2540)</f>
        <v>2.3766305256497033</v>
      </c>
      <c r="R2540">
        <f>ABS($J$5-O2540)</f>
        <v>3.5738804896988025E-2</v>
      </c>
      <c r="S2540">
        <f>ABS($J$6-O2540)</f>
        <v>0.62542908569729028</v>
      </c>
      <c r="T2540">
        <f>MIN(P2540:S2540)</f>
        <v>3.5738804896988025E-2</v>
      </c>
      <c r="U2540">
        <f>MATCH(T2540,P2540:S2540, 0)</f>
        <v>3</v>
      </c>
    </row>
    <row r="2541" spans="1:21" x14ac:dyDescent="0.35">
      <c r="A2541">
        <v>3</v>
      </c>
      <c r="B2541">
        <v>2530</v>
      </c>
      <c r="C2541" t="s">
        <v>172</v>
      </c>
      <c r="D2541" t="s">
        <v>173</v>
      </c>
      <c r="E2541" t="s">
        <v>34</v>
      </c>
      <c r="F2541" t="s">
        <v>35</v>
      </c>
      <c r="G2541" t="s">
        <v>468</v>
      </c>
      <c r="H2541" t="s">
        <v>469</v>
      </c>
      <c r="I2541" s="1">
        <v>41923</v>
      </c>
      <c r="J2541">
        <v>2014</v>
      </c>
      <c r="K2541" t="s">
        <v>77</v>
      </c>
      <c r="L2541" t="s">
        <v>78</v>
      </c>
      <c r="M2541" s="1">
        <v>41771</v>
      </c>
      <c r="N2541">
        <v>25</v>
      </c>
      <c r="O2541">
        <f>STANDARDIZE(N2541,$N$8,$N$9)</f>
        <v>-0.18784757725550419</v>
      </c>
      <c r="P2541">
        <f>ABS($J$3-O2541)</f>
        <v>0.33951864652138619</v>
      </c>
      <c r="Q2541">
        <f>ABS($J$4-O2541)</f>
        <v>2.3766305256497033</v>
      </c>
      <c r="R2541">
        <f>ABS($J$5-O2541)</f>
        <v>3.5738804896988025E-2</v>
      </c>
      <c r="S2541">
        <f>ABS($J$6-O2541)</f>
        <v>0.62542908569729028</v>
      </c>
      <c r="T2541">
        <f>MIN(P2541:S2541)</f>
        <v>3.5738804896988025E-2</v>
      </c>
      <c r="U2541">
        <f>MATCH(T2541,P2541:S2541, 0)</f>
        <v>3</v>
      </c>
    </row>
    <row r="2542" spans="1:21" x14ac:dyDescent="0.35">
      <c r="A2542">
        <v>3</v>
      </c>
      <c r="B2542">
        <v>2531</v>
      </c>
      <c r="C2542" t="s">
        <v>14</v>
      </c>
      <c r="D2542" t="s">
        <v>15</v>
      </c>
      <c r="E2542" t="s">
        <v>16</v>
      </c>
      <c r="F2542" t="s">
        <v>17</v>
      </c>
      <c r="G2542" t="s">
        <v>18</v>
      </c>
      <c r="H2542" t="s">
        <v>19</v>
      </c>
      <c r="I2542" s="1">
        <v>41923</v>
      </c>
      <c r="J2542">
        <v>2014</v>
      </c>
      <c r="K2542" t="s">
        <v>77</v>
      </c>
      <c r="L2542" t="s">
        <v>78</v>
      </c>
      <c r="M2542" s="1">
        <v>41863</v>
      </c>
      <c r="N2542">
        <v>28</v>
      </c>
      <c r="O2542">
        <f>STANDARDIZE(N2542,$N$8,$N$9)</f>
        <v>-0.13423936991002217</v>
      </c>
      <c r="P2542">
        <f>ABS($J$3-O2542)</f>
        <v>0.39312685386686819</v>
      </c>
      <c r="Q2542">
        <f>ABS($J$4-O2542)</f>
        <v>2.3230223183042211</v>
      </c>
      <c r="R2542">
        <f>ABS($J$5-O2542)</f>
        <v>1.7869402448493998E-2</v>
      </c>
      <c r="S2542">
        <f>ABS($J$6-O2542)</f>
        <v>0.57182087835180828</v>
      </c>
      <c r="T2542">
        <f>MIN(P2542:S2542)</f>
        <v>1.7869402448493998E-2</v>
      </c>
      <c r="U2542">
        <f>MATCH(T2542,P2542:S2542, 0)</f>
        <v>3</v>
      </c>
    </row>
    <row r="2543" spans="1:21" x14ac:dyDescent="0.35">
      <c r="A2543">
        <v>3</v>
      </c>
      <c r="B2543">
        <v>2532</v>
      </c>
      <c r="C2543" t="s">
        <v>342</v>
      </c>
      <c r="D2543" t="s">
        <v>343</v>
      </c>
      <c r="E2543" t="s">
        <v>296</v>
      </c>
      <c r="F2543" t="s">
        <v>320</v>
      </c>
      <c r="G2543" t="s">
        <v>351</v>
      </c>
      <c r="H2543" t="s">
        <v>352</v>
      </c>
      <c r="I2543" s="1">
        <v>41923</v>
      </c>
      <c r="J2543">
        <v>2014</v>
      </c>
      <c r="K2543" t="s">
        <v>77</v>
      </c>
      <c r="L2543" t="s">
        <v>78</v>
      </c>
      <c r="M2543" s="1">
        <v>41924</v>
      </c>
      <c r="N2543">
        <v>30</v>
      </c>
      <c r="O2543">
        <f>STANDARDIZE(N2543,$N$8,$N$9)</f>
        <v>-9.8500565013034141E-2</v>
      </c>
      <c r="P2543">
        <f>ABS($J$3-O2543)</f>
        <v>0.42886565876385618</v>
      </c>
      <c r="Q2543">
        <f>ABS($J$4-O2543)</f>
        <v>2.2872835134072331</v>
      </c>
      <c r="R2543">
        <f>ABS($J$5-O2543)</f>
        <v>5.3608207345482023E-2</v>
      </c>
      <c r="S2543">
        <f>ABS($J$6-O2543)</f>
        <v>0.53608207345482028</v>
      </c>
      <c r="T2543">
        <f>MIN(P2543:S2543)</f>
        <v>5.3608207345482023E-2</v>
      </c>
      <c r="U2543">
        <f>MATCH(T2543,P2543:S2543, 0)</f>
        <v>3</v>
      </c>
    </row>
    <row r="2544" spans="1:21" x14ac:dyDescent="0.35">
      <c r="A2544">
        <v>4</v>
      </c>
      <c r="B2544">
        <v>2533</v>
      </c>
      <c r="C2544" t="s">
        <v>206</v>
      </c>
      <c r="D2544" t="s">
        <v>207</v>
      </c>
      <c r="E2544" t="s">
        <v>52</v>
      </c>
      <c r="F2544" t="s">
        <v>53</v>
      </c>
      <c r="G2544" t="s">
        <v>54</v>
      </c>
      <c r="H2544" t="s">
        <v>55</v>
      </c>
      <c r="I2544" s="1">
        <v>41923</v>
      </c>
      <c r="J2544">
        <v>2014</v>
      </c>
      <c r="K2544" t="s">
        <v>41</v>
      </c>
      <c r="L2544" t="s">
        <v>42</v>
      </c>
      <c r="M2544" s="1">
        <v>41997</v>
      </c>
      <c r="N2544">
        <v>44</v>
      </c>
      <c r="O2544">
        <f>STANDARDIZE(N2544,$N$8,$N$9)</f>
        <v>0.151671069265882</v>
      </c>
      <c r="P2544">
        <f>ABS($J$3-O2544)</f>
        <v>0.67903729304277238</v>
      </c>
      <c r="Q2544">
        <f>ABS($J$4-O2544)</f>
        <v>2.0371118791283171</v>
      </c>
      <c r="R2544">
        <f>ABS($J$5-O2544)</f>
        <v>0.30377984162439819</v>
      </c>
      <c r="S2544">
        <f>ABS($J$6-O2544)</f>
        <v>0.28591043917590409</v>
      </c>
      <c r="T2544">
        <f>MIN(P2544:S2544)</f>
        <v>0.28591043917590409</v>
      </c>
      <c r="U2544">
        <f>MATCH(T2544,P2544:S2544, 0)</f>
        <v>4</v>
      </c>
    </row>
    <row r="2545" spans="1:21" x14ac:dyDescent="0.35">
      <c r="A2545">
        <v>4</v>
      </c>
      <c r="B2545">
        <v>2534</v>
      </c>
      <c r="C2545" t="s">
        <v>30</v>
      </c>
      <c r="D2545" t="s">
        <v>31</v>
      </c>
      <c r="E2545" t="s">
        <v>149</v>
      </c>
      <c r="F2545" t="s">
        <v>150</v>
      </c>
      <c r="G2545" t="s">
        <v>151</v>
      </c>
      <c r="H2545" t="s">
        <v>152</v>
      </c>
      <c r="I2545" s="1">
        <v>41923</v>
      </c>
      <c r="J2545">
        <v>2014</v>
      </c>
      <c r="K2545" t="s">
        <v>20</v>
      </c>
      <c r="L2545" t="s">
        <v>21</v>
      </c>
      <c r="M2545" s="1">
        <v>42339</v>
      </c>
      <c r="N2545">
        <v>63</v>
      </c>
      <c r="O2545">
        <f>STANDARDIZE(N2545,$N$8,$N$9)</f>
        <v>0.49118971578726817</v>
      </c>
      <c r="P2545">
        <f>ABS($J$3-O2545)</f>
        <v>1.0185559395641586</v>
      </c>
      <c r="Q2545">
        <f>ABS($J$4-O2545)</f>
        <v>1.6975932326069307</v>
      </c>
      <c r="R2545">
        <f>ABS($J$5-O2545)</f>
        <v>0.64329848814578439</v>
      </c>
      <c r="S2545">
        <f>ABS($J$6-O2545)</f>
        <v>5.3608207345482051E-2</v>
      </c>
      <c r="T2545">
        <f>MIN(P2545:S2545)</f>
        <v>5.3608207345482051E-2</v>
      </c>
      <c r="U2545">
        <f>MATCH(T2545,P2545:S2545, 0)</f>
        <v>4</v>
      </c>
    </row>
    <row r="2546" spans="1:21" x14ac:dyDescent="0.35">
      <c r="A2546">
        <v>1</v>
      </c>
      <c r="B2546">
        <v>2535</v>
      </c>
      <c r="C2546" t="s">
        <v>129</v>
      </c>
      <c r="D2546" t="s">
        <v>130</v>
      </c>
      <c r="E2546" t="s">
        <v>105</v>
      </c>
      <c r="F2546" t="s">
        <v>59</v>
      </c>
      <c r="G2546" t="s">
        <v>106</v>
      </c>
      <c r="H2546" t="s">
        <v>107</v>
      </c>
      <c r="I2546" s="1">
        <v>41924</v>
      </c>
      <c r="J2546">
        <v>2014</v>
      </c>
      <c r="K2546" t="s">
        <v>125</v>
      </c>
      <c r="L2546" t="s">
        <v>126</v>
      </c>
      <c r="M2546" s="1">
        <v>41955</v>
      </c>
      <c r="N2546">
        <v>1</v>
      </c>
      <c r="O2546">
        <f>STANDARDIZE(N2546,$N$8,$N$9)</f>
        <v>-0.61671323601936046</v>
      </c>
      <c r="P2546">
        <f>ABS($J$3-O2546)</f>
        <v>8.9347012242470103E-2</v>
      </c>
      <c r="Q2546">
        <f>ABS($J$4-O2546)</f>
        <v>2.8054961844135593</v>
      </c>
      <c r="R2546">
        <f>ABS($J$5-O2546)</f>
        <v>0.46460446366084429</v>
      </c>
      <c r="S2546">
        <f>ABS($J$6-O2546)</f>
        <v>1.0542947444611466</v>
      </c>
      <c r="T2546">
        <f>MIN(P2546:S2546)</f>
        <v>8.9347012242470103E-2</v>
      </c>
      <c r="U2546">
        <f>MATCH(T2546,P2546:S2546, 0)</f>
        <v>1</v>
      </c>
    </row>
    <row r="2547" spans="1:21" x14ac:dyDescent="0.35">
      <c r="A2547">
        <v>1</v>
      </c>
      <c r="B2547">
        <v>2536</v>
      </c>
      <c r="C2547" t="s">
        <v>556</v>
      </c>
      <c r="D2547" t="s">
        <v>557</v>
      </c>
      <c r="E2547" t="s">
        <v>105</v>
      </c>
      <c r="F2547" t="s">
        <v>59</v>
      </c>
      <c r="G2547" t="s">
        <v>106</v>
      </c>
      <c r="H2547" t="s">
        <v>107</v>
      </c>
      <c r="I2547" s="1">
        <v>41924</v>
      </c>
      <c r="J2547">
        <v>2014</v>
      </c>
      <c r="K2547" t="s">
        <v>41</v>
      </c>
      <c r="L2547" t="s">
        <v>42</v>
      </c>
      <c r="M2547" s="1">
        <v>41988</v>
      </c>
      <c r="N2547">
        <v>5</v>
      </c>
      <c r="O2547">
        <f>STANDARDIZE(N2547,$N$8,$N$9)</f>
        <v>-0.54523562622538435</v>
      </c>
      <c r="P2547">
        <f>ABS($J$3-O2547)</f>
        <v>1.7869402448493998E-2</v>
      </c>
      <c r="Q2547">
        <f>ABS($J$4-O2547)</f>
        <v>2.7340185746195833</v>
      </c>
      <c r="R2547">
        <f>ABS($J$5-O2547)</f>
        <v>0.39312685386686819</v>
      </c>
      <c r="S2547">
        <f>ABS($J$6-O2547)</f>
        <v>0.98281713466717047</v>
      </c>
      <c r="T2547">
        <f>MIN(P2547:S2547)</f>
        <v>1.7869402448493998E-2</v>
      </c>
      <c r="U2547">
        <f>MATCH(T2547,P2547:S2547, 0)</f>
        <v>1</v>
      </c>
    </row>
    <row r="2548" spans="1:21" x14ac:dyDescent="0.35">
      <c r="A2548">
        <v>1</v>
      </c>
      <c r="B2548">
        <v>2537</v>
      </c>
      <c r="C2548" t="s">
        <v>14</v>
      </c>
      <c r="D2548" t="s">
        <v>15</v>
      </c>
      <c r="E2548" t="s">
        <v>79</v>
      </c>
      <c r="F2548" t="s">
        <v>35</v>
      </c>
      <c r="G2548" t="s">
        <v>306</v>
      </c>
      <c r="H2548" t="s">
        <v>307</v>
      </c>
      <c r="I2548" s="1">
        <v>41924</v>
      </c>
      <c r="J2548">
        <v>2014</v>
      </c>
      <c r="K2548" t="s">
        <v>77</v>
      </c>
      <c r="L2548" t="s">
        <v>78</v>
      </c>
      <c r="M2548" s="1">
        <v>41989</v>
      </c>
      <c r="N2548">
        <v>6</v>
      </c>
      <c r="O2548">
        <f>STANDARDIZE(N2548,$N$8,$N$9)</f>
        <v>-0.52736622377689035</v>
      </c>
      <c r="P2548">
        <f>ABS($J$3-O2548)</f>
        <v>0</v>
      </c>
      <c r="Q2548">
        <f>ABS($J$4-O2548)</f>
        <v>2.7161491721710895</v>
      </c>
      <c r="R2548">
        <f>ABS($J$5-O2548)</f>
        <v>0.37525745141837419</v>
      </c>
      <c r="S2548">
        <f>ABS($J$6-O2548)</f>
        <v>0.96494773221867647</v>
      </c>
      <c r="T2548">
        <f>MIN(P2548:S2548)</f>
        <v>0</v>
      </c>
      <c r="U2548">
        <f>MATCH(T2548,P2548:S2548, 0)</f>
        <v>1</v>
      </c>
    </row>
    <row r="2549" spans="1:21" x14ac:dyDescent="0.35">
      <c r="A2549">
        <v>1</v>
      </c>
      <c r="B2549">
        <v>2538</v>
      </c>
      <c r="C2549" t="s">
        <v>30</v>
      </c>
      <c r="D2549" t="s">
        <v>31</v>
      </c>
      <c r="E2549" t="s">
        <v>34</v>
      </c>
      <c r="F2549" t="s">
        <v>35</v>
      </c>
      <c r="G2549" t="s">
        <v>36</v>
      </c>
      <c r="H2549" t="s">
        <v>37</v>
      </c>
      <c r="I2549" s="1">
        <v>41924</v>
      </c>
      <c r="J2549">
        <v>2014</v>
      </c>
      <c r="K2549" t="s">
        <v>77</v>
      </c>
      <c r="L2549" t="s">
        <v>78</v>
      </c>
      <c r="M2549" s="1">
        <v>41997</v>
      </c>
      <c r="N2549">
        <v>14</v>
      </c>
      <c r="O2549">
        <f>STANDARDIZE(N2549,$N$8,$N$9)</f>
        <v>-0.38441100418893831</v>
      </c>
      <c r="P2549">
        <f>ABS($J$3-O2549)</f>
        <v>0.14295521958795204</v>
      </c>
      <c r="Q2549">
        <f>ABS($J$4-O2549)</f>
        <v>2.5731939525831371</v>
      </c>
      <c r="R2549">
        <f>ABS($J$5-O2549)</f>
        <v>0.23230223183042215</v>
      </c>
      <c r="S2549">
        <f>ABS($J$6-O2549)</f>
        <v>0.82199251263072437</v>
      </c>
      <c r="T2549">
        <f>MIN(P2549:S2549)</f>
        <v>0.14295521958795204</v>
      </c>
      <c r="U2549">
        <f>MATCH(T2549,P2549:S2549, 0)</f>
        <v>1</v>
      </c>
    </row>
    <row r="2550" spans="1:21" x14ac:dyDescent="0.35">
      <c r="A2550">
        <v>3</v>
      </c>
      <c r="B2550">
        <v>2539</v>
      </c>
      <c r="C2550" t="s">
        <v>30</v>
      </c>
      <c r="D2550" t="s">
        <v>31</v>
      </c>
      <c r="E2550" t="s">
        <v>34</v>
      </c>
      <c r="F2550" t="s">
        <v>35</v>
      </c>
      <c r="G2550" t="s">
        <v>36</v>
      </c>
      <c r="H2550" t="s">
        <v>37</v>
      </c>
      <c r="I2550" s="1">
        <v>41924</v>
      </c>
      <c r="J2550">
        <v>2014</v>
      </c>
      <c r="K2550" t="s">
        <v>77</v>
      </c>
      <c r="L2550" t="s">
        <v>78</v>
      </c>
      <c r="M2550" s="1">
        <v>42369</v>
      </c>
      <c r="N2550">
        <v>21</v>
      </c>
      <c r="O2550">
        <f>STANDARDIZE(N2550,$N$8,$N$9)</f>
        <v>-0.25932518704948021</v>
      </c>
      <c r="P2550">
        <f>ABS($J$3-O2550)</f>
        <v>0.26804103672741014</v>
      </c>
      <c r="Q2550">
        <f>ABS($J$4-O2550)</f>
        <v>2.4481081354436793</v>
      </c>
      <c r="R2550">
        <f>ABS($J$5-O2550)</f>
        <v>0.10721641469096405</v>
      </c>
      <c r="S2550">
        <f>ABS($J$6-O2550)</f>
        <v>0.69690669549126638</v>
      </c>
      <c r="T2550">
        <f>MIN(P2550:S2550)</f>
        <v>0.10721641469096405</v>
      </c>
      <c r="U2550">
        <f>MATCH(T2550,P2550:S2550, 0)</f>
        <v>3</v>
      </c>
    </row>
    <row r="2551" spans="1:21" x14ac:dyDescent="0.35">
      <c r="A2551">
        <v>3</v>
      </c>
      <c r="B2551">
        <v>2540</v>
      </c>
      <c r="C2551" t="s">
        <v>14</v>
      </c>
      <c r="D2551" t="s">
        <v>15</v>
      </c>
      <c r="E2551" t="s">
        <v>196</v>
      </c>
      <c r="F2551" t="s">
        <v>197</v>
      </c>
      <c r="G2551" t="s">
        <v>198</v>
      </c>
      <c r="H2551" t="s">
        <v>199</v>
      </c>
      <c r="I2551" s="1">
        <v>41924</v>
      </c>
      <c r="J2551">
        <v>2014</v>
      </c>
      <c r="K2551" t="s">
        <v>233</v>
      </c>
      <c r="L2551" t="s">
        <v>234</v>
      </c>
      <c r="M2551" s="1">
        <v>42339</v>
      </c>
      <c r="N2551">
        <v>33</v>
      </c>
      <c r="O2551">
        <f>STANDARDIZE(N2551,$N$8,$N$9)</f>
        <v>-4.4892357667552112E-2</v>
      </c>
      <c r="P2551">
        <f>ABS($J$3-O2551)</f>
        <v>0.48247386610933823</v>
      </c>
      <c r="Q2551">
        <f>ABS($J$4-O2551)</f>
        <v>2.2336753060617509</v>
      </c>
      <c r="R2551">
        <f>ABS($J$5-O2551)</f>
        <v>0.10721641469096405</v>
      </c>
      <c r="S2551">
        <f>ABS($J$6-O2551)</f>
        <v>0.48247386610933823</v>
      </c>
      <c r="T2551">
        <f>MIN(P2551:S2551)</f>
        <v>0.10721641469096405</v>
      </c>
      <c r="U2551">
        <f>MATCH(T2551,P2551:S2551, 0)</f>
        <v>3</v>
      </c>
    </row>
    <row r="2552" spans="1:21" x14ac:dyDescent="0.35">
      <c r="A2552">
        <v>3</v>
      </c>
      <c r="B2552">
        <v>2541</v>
      </c>
      <c r="C2552" t="s">
        <v>276</v>
      </c>
      <c r="D2552" t="s">
        <v>277</v>
      </c>
      <c r="E2552" t="s">
        <v>52</v>
      </c>
      <c r="F2552" t="s">
        <v>53</v>
      </c>
      <c r="G2552" t="s">
        <v>248</v>
      </c>
      <c r="H2552" t="s">
        <v>249</v>
      </c>
      <c r="I2552" s="1">
        <v>41924</v>
      </c>
      <c r="J2552">
        <v>2014</v>
      </c>
      <c r="K2552" t="s">
        <v>77</v>
      </c>
      <c r="L2552" t="s">
        <v>78</v>
      </c>
      <c r="M2552" s="1">
        <v>42020</v>
      </c>
      <c r="N2552">
        <v>37</v>
      </c>
      <c r="O2552">
        <f>STANDARDIZE(N2552,$N$8,$N$9)</f>
        <v>2.6585252126423927E-2</v>
      </c>
      <c r="P2552">
        <f>ABS($J$3-O2552)</f>
        <v>0.55395147590331428</v>
      </c>
      <c r="Q2552">
        <f>ABS($J$4-O2552)</f>
        <v>2.1621976962677749</v>
      </c>
      <c r="R2552">
        <f>ABS($J$5-O2552)</f>
        <v>0.17869402448494009</v>
      </c>
      <c r="S2552">
        <f>ABS($J$6-O2552)</f>
        <v>0.41099625631536219</v>
      </c>
      <c r="T2552">
        <f>MIN(P2552:S2552)</f>
        <v>0.17869402448494009</v>
      </c>
      <c r="U2552">
        <f>MATCH(T2552,P2552:S2552, 0)</f>
        <v>3</v>
      </c>
    </row>
    <row r="2553" spans="1:21" x14ac:dyDescent="0.35">
      <c r="A2553">
        <v>3</v>
      </c>
      <c r="B2553">
        <v>2542</v>
      </c>
      <c r="C2553" t="s">
        <v>30</v>
      </c>
      <c r="D2553" t="s">
        <v>31</v>
      </c>
      <c r="E2553" t="s">
        <v>34</v>
      </c>
      <c r="F2553" t="s">
        <v>35</v>
      </c>
      <c r="G2553" t="s">
        <v>468</v>
      </c>
      <c r="H2553" t="s">
        <v>469</v>
      </c>
      <c r="I2553" s="1">
        <v>41924</v>
      </c>
      <c r="J2553">
        <v>2014</v>
      </c>
      <c r="K2553" t="s">
        <v>77</v>
      </c>
      <c r="L2553" t="s">
        <v>78</v>
      </c>
      <c r="M2553" s="1">
        <v>42025</v>
      </c>
      <c r="N2553">
        <v>42</v>
      </c>
      <c r="O2553">
        <f>STANDARDIZE(N2553,$N$8,$N$9)</f>
        <v>0.11593226436889398</v>
      </c>
      <c r="P2553">
        <f>ABS($J$3-O2553)</f>
        <v>0.64329848814578439</v>
      </c>
      <c r="Q2553">
        <f>ABS($J$4-O2553)</f>
        <v>2.0728506840253051</v>
      </c>
      <c r="R2553">
        <f>ABS($J$5-O2553)</f>
        <v>0.26804103672741014</v>
      </c>
      <c r="S2553">
        <f>ABS($J$6-O2553)</f>
        <v>0.32164924407289214</v>
      </c>
      <c r="T2553">
        <f>MIN(P2553:S2553)</f>
        <v>0.26804103672741014</v>
      </c>
      <c r="U2553">
        <f>MATCH(T2553,P2553:S2553, 0)</f>
        <v>3</v>
      </c>
    </row>
    <row r="2554" spans="1:21" x14ac:dyDescent="0.35">
      <c r="A2554">
        <v>1</v>
      </c>
      <c r="B2554">
        <v>2543</v>
      </c>
      <c r="C2554" t="s">
        <v>67</v>
      </c>
      <c r="D2554" t="s">
        <v>68</v>
      </c>
      <c r="E2554" t="s">
        <v>16</v>
      </c>
      <c r="F2554" t="s">
        <v>17</v>
      </c>
      <c r="G2554" t="s">
        <v>137</v>
      </c>
      <c r="H2554" t="s">
        <v>138</v>
      </c>
      <c r="I2554" s="1">
        <v>41925</v>
      </c>
      <c r="J2554">
        <v>2014</v>
      </c>
      <c r="K2554" t="s">
        <v>166</v>
      </c>
      <c r="L2554" t="s">
        <v>167</v>
      </c>
      <c r="M2554" s="1">
        <v>41928</v>
      </c>
      <c r="N2554">
        <v>3</v>
      </c>
      <c r="O2554">
        <f>STANDARDIZE(N2554,$N$8,$N$9)</f>
        <v>-0.58097443112237235</v>
      </c>
      <c r="P2554">
        <f>ABS($J$3-O2554)</f>
        <v>5.3608207345481995E-2</v>
      </c>
      <c r="Q2554">
        <f>ABS($J$4-O2554)</f>
        <v>2.7697573795165713</v>
      </c>
      <c r="R2554">
        <f>ABS($J$5-O2554)</f>
        <v>0.42886565876385618</v>
      </c>
      <c r="S2554">
        <f>ABS($J$6-O2554)</f>
        <v>1.0185559395641586</v>
      </c>
      <c r="T2554">
        <f>MIN(P2554:S2554)</f>
        <v>5.3608207345481995E-2</v>
      </c>
      <c r="U2554">
        <f>MATCH(T2554,P2554:S2554, 0)</f>
        <v>1</v>
      </c>
    </row>
    <row r="2555" spans="1:21" x14ac:dyDescent="0.35">
      <c r="A2555">
        <v>3</v>
      </c>
      <c r="B2555">
        <v>2544</v>
      </c>
      <c r="C2555" t="s">
        <v>30</v>
      </c>
      <c r="D2555" t="s">
        <v>31</v>
      </c>
      <c r="E2555" t="s">
        <v>73</v>
      </c>
      <c r="F2555" t="s">
        <v>74</v>
      </c>
      <c r="G2555" t="s">
        <v>75</v>
      </c>
      <c r="H2555" t="s">
        <v>76</v>
      </c>
      <c r="I2555" s="1">
        <v>41925</v>
      </c>
      <c r="J2555">
        <v>2014</v>
      </c>
      <c r="K2555" t="s">
        <v>77</v>
      </c>
      <c r="L2555" t="s">
        <v>78</v>
      </c>
      <c r="M2555" s="1">
        <v>41709</v>
      </c>
      <c r="N2555">
        <v>21</v>
      </c>
      <c r="O2555">
        <f>STANDARDIZE(N2555,$N$8,$N$9)</f>
        <v>-0.25932518704948021</v>
      </c>
      <c r="P2555">
        <f>ABS($J$3-O2555)</f>
        <v>0.26804103672741014</v>
      </c>
      <c r="Q2555">
        <f>ABS($J$4-O2555)</f>
        <v>2.4481081354436793</v>
      </c>
      <c r="R2555">
        <f>ABS($J$5-O2555)</f>
        <v>0.10721641469096405</v>
      </c>
      <c r="S2555">
        <f>ABS($J$6-O2555)</f>
        <v>0.69690669549126638</v>
      </c>
      <c r="T2555">
        <f>MIN(P2555:S2555)</f>
        <v>0.10721641469096405</v>
      </c>
      <c r="U2555">
        <f>MATCH(T2555,P2555:S2555, 0)</f>
        <v>3</v>
      </c>
    </row>
    <row r="2556" spans="1:21" x14ac:dyDescent="0.35">
      <c r="A2556">
        <v>4</v>
      </c>
      <c r="B2556">
        <v>2545</v>
      </c>
      <c r="C2556" t="s">
        <v>223</v>
      </c>
      <c r="D2556" t="s">
        <v>224</v>
      </c>
      <c r="E2556" t="s">
        <v>34</v>
      </c>
      <c r="F2556" t="s">
        <v>35</v>
      </c>
      <c r="G2556" t="s">
        <v>468</v>
      </c>
      <c r="H2556" t="s">
        <v>469</v>
      </c>
      <c r="I2556" s="1">
        <v>41925</v>
      </c>
      <c r="J2556">
        <v>2014</v>
      </c>
      <c r="K2556" t="s">
        <v>28</v>
      </c>
      <c r="L2556" t="s">
        <v>29</v>
      </c>
      <c r="M2556" s="1">
        <v>41651</v>
      </c>
      <c r="N2556">
        <v>49</v>
      </c>
      <c r="O2556">
        <f>STANDARDIZE(N2556,$N$8,$N$9)</f>
        <v>0.24101808150835205</v>
      </c>
      <c r="P2556">
        <f>ABS($J$3-O2556)</f>
        <v>0.76838430528524237</v>
      </c>
      <c r="Q2556">
        <f>ABS($J$4-O2556)</f>
        <v>1.9477648668858469</v>
      </c>
      <c r="R2556">
        <f>ABS($J$5-O2556)</f>
        <v>0.39312685386686819</v>
      </c>
      <c r="S2556">
        <f>ABS($J$6-O2556)</f>
        <v>0.19656342693343407</v>
      </c>
      <c r="T2556">
        <f>MIN(P2556:S2556)</f>
        <v>0.19656342693343407</v>
      </c>
      <c r="U2556">
        <f>MATCH(T2556,P2556:S2556, 0)</f>
        <v>4</v>
      </c>
    </row>
    <row r="2557" spans="1:21" x14ac:dyDescent="0.35">
      <c r="A2557">
        <v>1</v>
      </c>
      <c r="B2557">
        <v>2546</v>
      </c>
      <c r="C2557" t="s">
        <v>14</v>
      </c>
      <c r="D2557" t="s">
        <v>15</v>
      </c>
      <c r="E2557" t="s">
        <v>219</v>
      </c>
      <c r="F2557" t="s">
        <v>220</v>
      </c>
      <c r="G2557" t="s">
        <v>423</v>
      </c>
      <c r="H2557" t="s">
        <v>424</v>
      </c>
      <c r="I2557" s="1">
        <v>41926</v>
      </c>
      <c r="J2557">
        <v>2014</v>
      </c>
      <c r="K2557" t="s">
        <v>125</v>
      </c>
      <c r="L2557" t="s">
        <v>126</v>
      </c>
      <c r="M2557" s="1">
        <v>41929</v>
      </c>
      <c r="N2557">
        <v>3</v>
      </c>
      <c r="O2557">
        <f>STANDARDIZE(N2557,$N$8,$N$9)</f>
        <v>-0.58097443112237235</v>
      </c>
      <c r="P2557">
        <f>ABS($J$3-O2557)</f>
        <v>5.3608207345481995E-2</v>
      </c>
      <c r="Q2557">
        <f>ABS($J$4-O2557)</f>
        <v>2.7697573795165713</v>
      </c>
      <c r="R2557">
        <f>ABS($J$5-O2557)</f>
        <v>0.42886565876385618</v>
      </c>
      <c r="S2557">
        <f>ABS($J$6-O2557)</f>
        <v>1.0185559395641586</v>
      </c>
      <c r="T2557">
        <f>MIN(P2557:S2557)</f>
        <v>5.3608207345481995E-2</v>
      </c>
      <c r="U2557">
        <f>MATCH(T2557,P2557:S2557, 0)</f>
        <v>1</v>
      </c>
    </row>
    <row r="2558" spans="1:21" x14ac:dyDescent="0.35">
      <c r="A2558">
        <v>1</v>
      </c>
      <c r="B2558">
        <v>2547</v>
      </c>
      <c r="C2558" t="s">
        <v>392</v>
      </c>
      <c r="D2558" t="s">
        <v>393</v>
      </c>
      <c r="E2558" t="s">
        <v>52</v>
      </c>
      <c r="F2558" t="s">
        <v>53</v>
      </c>
      <c r="G2558" t="s">
        <v>54</v>
      </c>
      <c r="H2558" t="s">
        <v>55</v>
      </c>
      <c r="I2558" s="1">
        <v>41926</v>
      </c>
      <c r="J2558">
        <v>2014</v>
      </c>
      <c r="K2558" t="s">
        <v>77</v>
      </c>
      <c r="L2558" t="s">
        <v>78</v>
      </c>
      <c r="M2558" s="1">
        <v>41942</v>
      </c>
      <c r="N2558">
        <v>16</v>
      </c>
      <c r="O2558">
        <f>STANDARDIZE(N2558,$N$8,$N$9)</f>
        <v>-0.34867219929195026</v>
      </c>
      <c r="P2558">
        <f>ABS($J$3-O2558)</f>
        <v>0.17869402448494009</v>
      </c>
      <c r="Q2558">
        <f>ABS($J$4-O2558)</f>
        <v>2.5374551476861491</v>
      </c>
      <c r="R2558">
        <f>ABS($J$5-O2558)</f>
        <v>0.19656342693343409</v>
      </c>
      <c r="S2558">
        <f>ABS($J$6-O2558)</f>
        <v>0.78625370773373637</v>
      </c>
      <c r="T2558">
        <f>MIN(P2558:S2558)</f>
        <v>0.17869402448494009</v>
      </c>
      <c r="U2558">
        <f>MATCH(T2558,P2558:S2558, 0)</f>
        <v>1</v>
      </c>
    </row>
    <row r="2559" spans="1:21" x14ac:dyDescent="0.35">
      <c r="A2559">
        <v>1</v>
      </c>
      <c r="B2559">
        <v>2548</v>
      </c>
      <c r="C2559" t="s">
        <v>223</v>
      </c>
      <c r="D2559" t="s">
        <v>224</v>
      </c>
      <c r="E2559" t="s">
        <v>52</v>
      </c>
      <c r="F2559" t="s">
        <v>53</v>
      </c>
      <c r="G2559" t="s">
        <v>54</v>
      </c>
      <c r="H2559" t="s">
        <v>55</v>
      </c>
      <c r="I2559" s="1">
        <v>41926</v>
      </c>
      <c r="J2559">
        <v>2014</v>
      </c>
      <c r="K2559" t="s">
        <v>77</v>
      </c>
      <c r="L2559" t="s">
        <v>78</v>
      </c>
      <c r="M2559" s="1">
        <v>41942</v>
      </c>
      <c r="N2559">
        <v>16</v>
      </c>
      <c r="O2559">
        <f>STANDARDIZE(N2559,$N$8,$N$9)</f>
        <v>-0.34867219929195026</v>
      </c>
      <c r="P2559">
        <f>ABS($J$3-O2559)</f>
        <v>0.17869402448494009</v>
      </c>
      <c r="Q2559">
        <f>ABS($J$4-O2559)</f>
        <v>2.5374551476861491</v>
      </c>
      <c r="R2559">
        <f>ABS($J$5-O2559)</f>
        <v>0.19656342693343409</v>
      </c>
      <c r="S2559">
        <f>ABS($J$6-O2559)</f>
        <v>0.78625370773373637</v>
      </c>
      <c r="T2559">
        <f>MIN(P2559:S2559)</f>
        <v>0.17869402448494009</v>
      </c>
      <c r="U2559">
        <f>MATCH(T2559,P2559:S2559, 0)</f>
        <v>1</v>
      </c>
    </row>
    <row r="2560" spans="1:21" x14ac:dyDescent="0.35">
      <c r="A2560">
        <v>1</v>
      </c>
      <c r="B2560">
        <v>2549</v>
      </c>
      <c r="C2560" t="s">
        <v>14</v>
      </c>
      <c r="D2560" t="s">
        <v>15</v>
      </c>
      <c r="E2560" t="s">
        <v>196</v>
      </c>
      <c r="F2560" t="s">
        <v>197</v>
      </c>
      <c r="G2560" t="s">
        <v>198</v>
      </c>
      <c r="H2560" t="s">
        <v>199</v>
      </c>
      <c r="I2560" s="1">
        <v>41926</v>
      </c>
      <c r="J2560">
        <v>2014</v>
      </c>
      <c r="K2560" t="s">
        <v>77</v>
      </c>
      <c r="L2560" t="s">
        <v>78</v>
      </c>
      <c r="M2560" s="1">
        <v>41942</v>
      </c>
      <c r="N2560">
        <v>16</v>
      </c>
      <c r="O2560">
        <f>STANDARDIZE(N2560,$N$8,$N$9)</f>
        <v>-0.34867219929195026</v>
      </c>
      <c r="P2560">
        <f>ABS($J$3-O2560)</f>
        <v>0.17869402448494009</v>
      </c>
      <c r="Q2560">
        <f>ABS($J$4-O2560)</f>
        <v>2.5374551476861491</v>
      </c>
      <c r="R2560">
        <f>ABS($J$5-O2560)</f>
        <v>0.19656342693343409</v>
      </c>
      <c r="S2560">
        <f>ABS($J$6-O2560)</f>
        <v>0.78625370773373637</v>
      </c>
      <c r="T2560">
        <f>MIN(P2560:S2560)</f>
        <v>0.17869402448494009</v>
      </c>
      <c r="U2560">
        <f>MATCH(T2560,P2560:S2560, 0)</f>
        <v>1</v>
      </c>
    </row>
    <row r="2561" spans="1:21" x14ac:dyDescent="0.35">
      <c r="A2561">
        <v>3</v>
      </c>
      <c r="B2561">
        <v>2550</v>
      </c>
      <c r="C2561" t="s">
        <v>119</v>
      </c>
      <c r="D2561" t="s">
        <v>120</v>
      </c>
      <c r="E2561" t="s">
        <v>73</v>
      </c>
      <c r="F2561" t="s">
        <v>74</v>
      </c>
      <c r="G2561" t="s">
        <v>114</v>
      </c>
      <c r="H2561" t="s">
        <v>115</v>
      </c>
      <c r="I2561" s="1">
        <v>41926</v>
      </c>
      <c r="J2561">
        <v>2014</v>
      </c>
      <c r="K2561" t="s">
        <v>77</v>
      </c>
      <c r="L2561" t="s">
        <v>78</v>
      </c>
      <c r="M2561" s="1">
        <v>41831</v>
      </c>
      <c r="N2561">
        <v>24</v>
      </c>
      <c r="O2561">
        <f>STANDARDIZE(N2561,$N$8,$N$9)</f>
        <v>-0.20571697970399819</v>
      </c>
      <c r="P2561">
        <f>ABS($J$3-O2561)</f>
        <v>0.32164924407289219</v>
      </c>
      <c r="Q2561">
        <f>ABS($J$4-O2561)</f>
        <v>2.3944999280981971</v>
      </c>
      <c r="R2561">
        <f>ABS($J$5-O2561)</f>
        <v>5.3608207345482023E-2</v>
      </c>
      <c r="S2561">
        <f>ABS($J$6-O2561)</f>
        <v>0.64329848814578428</v>
      </c>
      <c r="T2561">
        <f>MIN(P2561:S2561)</f>
        <v>5.3608207345482023E-2</v>
      </c>
      <c r="U2561">
        <f>MATCH(T2561,P2561:S2561, 0)</f>
        <v>3</v>
      </c>
    </row>
    <row r="2562" spans="1:21" x14ac:dyDescent="0.35">
      <c r="A2562">
        <v>4</v>
      </c>
      <c r="B2562">
        <v>2551</v>
      </c>
      <c r="C2562" t="s">
        <v>67</v>
      </c>
      <c r="D2562" t="s">
        <v>68</v>
      </c>
      <c r="E2562" t="s">
        <v>131</v>
      </c>
      <c r="F2562" t="s">
        <v>132</v>
      </c>
      <c r="G2562" t="s">
        <v>133</v>
      </c>
      <c r="H2562" t="s">
        <v>134</v>
      </c>
      <c r="I2562" s="1">
        <v>41926</v>
      </c>
      <c r="J2562">
        <v>2014</v>
      </c>
      <c r="K2562" t="s">
        <v>41</v>
      </c>
      <c r="L2562" t="s">
        <v>42</v>
      </c>
      <c r="M2562" s="1">
        <v>41991</v>
      </c>
      <c r="N2562">
        <v>65</v>
      </c>
      <c r="O2562">
        <f>STANDARDIZE(N2562,$N$8,$N$9)</f>
        <v>0.52692852068425622</v>
      </c>
      <c r="P2562">
        <f>ABS($J$3-O2562)</f>
        <v>1.0542947444611466</v>
      </c>
      <c r="Q2562">
        <f>ABS($J$4-O2562)</f>
        <v>1.6618544277099427</v>
      </c>
      <c r="R2562">
        <f>ABS($J$5-O2562)</f>
        <v>0.67903729304277238</v>
      </c>
      <c r="S2562">
        <f>ABS($J$6-O2562)</f>
        <v>8.9347012242470103E-2</v>
      </c>
      <c r="T2562">
        <f>MIN(P2562:S2562)</f>
        <v>8.9347012242470103E-2</v>
      </c>
      <c r="U2562">
        <f>MATCH(T2562,P2562:S2562, 0)</f>
        <v>4</v>
      </c>
    </row>
    <row r="2563" spans="1:21" x14ac:dyDescent="0.35">
      <c r="A2563">
        <v>1</v>
      </c>
      <c r="B2563">
        <v>2552</v>
      </c>
      <c r="C2563" t="s">
        <v>62</v>
      </c>
      <c r="D2563" t="s">
        <v>63</v>
      </c>
      <c r="E2563" t="s">
        <v>219</v>
      </c>
      <c r="F2563" t="s">
        <v>220</v>
      </c>
      <c r="G2563" t="s">
        <v>221</v>
      </c>
      <c r="H2563" t="s">
        <v>222</v>
      </c>
      <c r="I2563" s="1">
        <v>41927</v>
      </c>
      <c r="J2563">
        <v>2014</v>
      </c>
      <c r="K2563" t="s">
        <v>166</v>
      </c>
      <c r="L2563" t="s">
        <v>167</v>
      </c>
      <c r="M2563" s="1">
        <v>41934</v>
      </c>
      <c r="N2563">
        <v>7</v>
      </c>
      <c r="O2563">
        <f>STANDARDIZE(N2563,$N$8,$N$9)</f>
        <v>-0.50949682132839635</v>
      </c>
      <c r="P2563">
        <f>ABS($J$3-O2563)</f>
        <v>1.7869402448493998E-2</v>
      </c>
      <c r="Q2563">
        <f>ABS($J$4-O2563)</f>
        <v>2.6982797697225953</v>
      </c>
      <c r="R2563">
        <f>ABS($J$5-O2563)</f>
        <v>0.35738804896988019</v>
      </c>
      <c r="S2563">
        <f>ABS($J$6-O2563)</f>
        <v>0.94707832977018247</v>
      </c>
      <c r="T2563">
        <f>MIN(P2563:S2563)</f>
        <v>1.7869402448493998E-2</v>
      </c>
      <c r="U2563">
        <f>MATCH(T2563,P2563:S2563, 0)</f>
        <v>1</v>
      </c>
    </row>
    <row r="2564" spans="1:21" x14ac:dyDescent="0.35">
      <c r="A2564">
        <v>1</v>
      </c>
      <c r="B2564">
        <v>2553</v>
      </c>
      <c r="C2564" t="s">
        <v>159</v>
      </c>
      <c r="D2564" t="s">
        <v>160</v>
      </c>
      <c r="E2564" t="s">
        <v>79</v>
      </c>
      <c r="F2564" t="s">
        <v>35</v>
      </c>
      <c r="G2564" t="s">
        <v>80</v>
      </c>
      <c r="H2564" t="s">
        <v>81</v>
      </c>
      <c r="I2564" s="1">
        <v>41927</v>
      </c>
      <c r="J2564">
        <v>2014</v>
      </c>
      <c r="K2564" t="s">
        <v>77</v>
      </c>
      <c r="L2564" t="s">
        <v>78</v>
      </c>
      <c r="M2564" s="1">
        <v>41936</v>
      </c>
      <c r="N2564">
        <v>9</v>
      </c>
      <c r="O2564">
        <f>STANDARDIZE(N2564,$N$8,$N$9)</f>
        <v>-0.4737580164314083</v>
      </c>
      <c r="P2564">
        <f>ABS($J$3-O2564)</f>
        <v>5.3608207345482051E-2</v>
      </c>
      <c r="Q2564">
        <f>ABS($J$4-O2564)</f>
        <v>2.6625409648256073</v>
      </c>
      <c r="R2564">
        <f>ABS($J$5-O2564)</f>
        <v>0.32164924407289214</v>
      </c>
      <c r="S2564">
        <f>ABS($J$6-O2564)</f>
        <v>0.91133952487319436</v>
      </c>
      <c r="T2564">
        <f>MIN(P2564:S2564)</f>
        <v>5.3608207345482051E-2</v>
      </c>
      <c r="U2564">
        <f>MATCH(T2564,P2564:S2564, 0)</f>
        <v>1</v>
      </c>
    </row>
    <row r="2565" spans="1:21" x14ac:dyDescent="0.35">
      <c r="A2565">
        <v>1</v>
      </c>
      <c r="B2565">
        <v>2554</v>
      </c>
      <c r="C2565" t="s">
        <v>14</v>
      </c>
      <c r="D2565" t="s">
        <v>15</v>
      </c>
      <c r="E2565" t="s">
        <v>79</v>
      </c>
      <c r="F2565" t="s">
        <v>35</v>
      </c>
      <c r="G2565" t="s">
        <v>80</v>
      </c>
      <c r="H2565" t="s">
        <v>81</v>
      </c>
      <c r="I2565" s="1">
        <v>41927</v>
      </c>
      <c r="J2565">
        <v>2014</v>
      </c>
      <c r="K2565" t="s">
        <v>77</v>
      </c>
      <c r="L2565" t="s">
        <v>78</v>
      </c>
      <c r="M2565" s="1">
        <v>41936</v>
      </c>
      <c r="N2565">
        <v>9</v>
      </c>
      <c r="O2565">
        <f>STANDARDIZE(N2565,$N$8,$N$9)</f>
        <v>-0.4737580164314083</v>
      </c>
      <c r="P2565">
        <f>ABS($J$3-O2565)</f>
        <v>5.3608207345482051E-2</v>
      </c>
      <c r="Q2565">
        <f>ABS($J$4-O2565)</f>
        <v>2.6625409648256073</v>
      </c>
      <c r="R2565">
        <f>ABS($J$5-O2565)</f>
        <v>0.32164924407289214</v>
      </c>
      <c r="S2565">
        <f>ABS($J$6-O2565)</f>
        <v>0.91133952487319436</v>
      </c>
      <c r="T2565">
        <f>MIN(P2565:S2565)</f>
        <v>5.3608207345482051E-2</v>
      </c>
      <c r="U2565">
        <f>MATCH(T2565,P2565:S2565, 0)</f>
        <v>1</v>
      </c>
    </row>
    <row r="2566" spans="1:21" x14ac:dyDescent="0.35">
      <c r="A2566">
        <v>3</v>
      </c>
      <c r="B2566">
        <v>2555</v>
      </c>
      <c r="C2566" t="s">
        <v>112</v>
      </c>
      <c r="D2566" t="s">
        <v>113</v>
      </c>
      <c r="E2566" t="s">
        <v>121</v>
      </c>
      <c r="F2566" t="s">
        <v>122</v>
      </c>
      <c r="G2566" t="s">
        <v>123</v>
      </c>
      <c r="H2566" t="s">
        <v>124</v>
      </c>
      <c r="I2566" s="1">
        <v>41927</v>
      </c>
      <c r="J2566">
        <v>2014</v>
      </c>
      <c r="K2566" t="s">
        <v>69</v>
      </c>
      <c r="L2566" t="s">
        <v>70</v>
      </c>
      <c r="M2566" s="1">
        <v>41923</v>
      </c>
      <c r="N2566">
        <v>26</v>
      </c>
      <c r="O2566">
        <f>STANDARDIZE(N2566,$N$8,$N$9)</f>
        <v>-0.16997817480701016</v>
      </c>
      <c r="P2566">
        <f>ABS($J$3-O2566)</f>
        <v>0.35738804896988019</v>
      </c>
      <c r="Q2566">
        <f>ABS($J$4-O2566)</f>
        <v>2.3587611232012091</v>
      </c>
      <c r="R2566">
        <f>ABS($J$5-O2566)</f>
        <v>1.7869402448493998E-2</v>
      </c>
      <c r="S2566">
        <f>ABS($J$6-O2566)</f>
        <v>0.60755968324879628</v>
      </c>
      <c r="T2566">
        <f>MIN(P2566:S2566)</f>
        <v>1.7869402448493998E-2</v>
      </c>
      <c r="U2566">
        <f>MATCH(T2566,P2566:S2566, 0)</f>
        <v>3</v>
      </c>
    </row>
    <row r="2567" spans="1:21" x14ac:dyDescent="0.35">
      <c r="A2567">
        <v>3</v>
      </c>
      <c r="B2567">
        <v>2556</v>
      </c>
      <c r="C2567" t="s">
        <v>112</v>
      </c>
      <c r="D2567" t="s">
        <v>113</v>
      </c>
      <c r="E2567" t="s">
        <v>52</v>
      </c>
      <c r="F2567" t="s">
        <v>53</v>
      </c>
      <c r="G2567" t="s">
        <v>248</v>
      </c>
      <c r="H2567" t="s">
        <v>249</v>
      </c>
      <c r="I2567" s="1">
        <v>41927</v>
      </c>
      <c r="J2567">
        <v>2014</v>
      </c>
      <c r="K2567" t="s">
        <v>41</v>
      </c>
      <c r="L2567" t="s">
        <v>42</v>
      </c>
      <c r="M2567" s="1">
        <v>41963</v>
      </c>
      <c r="N2567">
        <v>36</v>
      </c>
      <c r="O2567">
        <f>STANDARDIZE(N2567,$N$8,$N$9)</f>
        <v>8.7158496779299183E-3</v>
      </c>
      <c r="P2567">
        <f>ABS($J$3-O2567)</f>
        <v>0.53608207345482028</v>
      </c>
      <c r="Q2567">
        <f>ABS($J$4-O2567)</f>
        <v>2.1800670987162691</v>
      </c>
      <c r="R2567">
        <f>ABS($J$5-O2567)</f>
        <v>0.1608246220364461</v>
      </c>
      <c r="S2567">
        <f>ABS($J$6-O2567)</f>
        <v>0.42886565876385618</v>
      </c>
      <c r="T2567">
        <f>MIN(P2567:S2567)</f>
        <v>0.1608246220364461</v>
      </c>
      <c r="U2567">
        <f>MATCH(T2567,P2567:S2567, 0)</f>
        <v>3</v>
      </c>
    </row>
    <row r="2568" spans="1:21" x14ac:dyDescent="0.35">
      <c r="A2568">
        <v>1</v>
      </c>
      <c r="B2568">
        <v>2557</v>
      </c>
      <c r="C2568" t="s">
        <v>14</v>
      </c>
      <c r="D2568" t="s">
        <v>15</v>
      </c>
      <c r="E2568" t="s">
        <v>84</v>
      </c>
      <c r="F2568" t="s">
        <v>85</v>
      </c>
      <c r="G2568" t="s">
        <v>153</v>
      </c>
      <c r="H2568" t="s">
        <v>154</v>
      </c>
      <c r="I2568" s="1">
        <v>41928</v>
      </c>
      <c r="J2568">
        <v>2014</v>
      </c>
      <c r="K2568" t="s">
        <v>176</v>
      </c>
      <c r="L2568" t="s">
        <v>177</v>
      </c>
      <c r="M2568" s="1">
        <v>41931</v>
      </c>
      <c r="N2568">
        <v>3</v>
      </c>
      <c r="O2568">
        <f>STANDARDIZE(N2568,$N$8,$N$9)</f>
        <v>-0.58097443112237235</v>
      </c>
      <c r="P2568">
        <f>ABS($J$3-O2568)</f>
        <v>5.3608207345481995E-2</v>
      </c>
      <c r="Q2568">
        <f>ABS($J$4-O2568)</f>
        <v>2.7697573795165713</v>
      </c>
      <c r="R2568">
        <f>ABS($J$5-O2568)</f>
        <v>0.42886565876385618</v>
      </c>
      <c r="S2568">
        <f>ABS($J$6-O2568)</f>
        <v>1.0185559395641586</v>
      </c>
      <c r="T2568">
        <f>MIN(P2568:S2568)</f>
        <v>5.3608207345481995E-2</v>
      </c>
      <c r="U2568">
        <f>MATCH(T2568,P2568:S2568, 0)</f>
        <v>1</v>
      </c>
    </row>
    <row r="2569" spans="1:21" x14ac:dyDescent="0.35">
      <c r="A2569">
        <v>1</v>
      </c>
      <c r="B2569">
        <v>2558</v>
      </c>
      <c r="C2569" t="s">
        <v>22</v>
      </c>
      <c r="D2569" t="s">
        <v>23</v>
      </c>
      <c r="E2569" t="s">
        <v>73</v>
      </c>
      <c r="F2569" t="s">
        <v>74</v>
      </c>
      <c r="G2569" t="s">
        <v>114</v>
      </c>
      <c r="H2569" t="s">
        <v>115</v>
      </c>
      <c r="I2569" s="1">
        <v>41928</v>
      </c>
      <c r="J2569">
        <v>2014</v>
      </c>
      <c r="K2569" t="s">
        <v>166</v>
      </c>
      <c r="L2569" t="s">
        <v>167</v>
      </c>
      <c r="M2569" s="1">
        <v>41939</v>
      </c>
      <c r="N2569">
        <v>11</v>
      </c>
      <c r="O2569">
        <f>STANDARDIZE(N2569,$N$8,$N$9)</f>
        <v>-0.43801921153442031</v>
      </c>
      <c r="P2569">
        <f>ABS($J$3-O2569)</f>
        <v>8.9347012242470047E-2</v>
      </c>
      <c r="Q2569">
        <f>ABS($J$4-O2569)</f>
        <v>2.6268021599286193</v>
      </c>
      <c r="R2569">
        <f>ABS($J$5-O2569)</f>
        <v>0.28591043917590414</v>
      </c>
      <c r="S2569">
        <f>ABS($J$6-O2569)</f>
        <v>0.87560071997620637</v>
      </c>
      <c r="T2569">
        <f>MIN(P2569:S2569)</f>
        <v>8.9347012242470047E-2</v>
      </c>
      <c r="U2569">
        <f>MATCH(T2569,P2569:S2569, 0)</f>
        <v>1</v>
      </c>
    </row>
    <row r="2570" spans="1:21" x14ac:dyDescent="0.35">
      <c r="A2570">
        <v>3</v>
      </c>
      <c r="B2570">
        <v>2559</v>
      </c>
      <c r="C2570" t="s">
        <v>229</v>
      </c>
      <c r="D2570" t="s">
        <v>230</v>
      </c>
      <c r="E2570" t="s">
        <v>73</v>
      </c>
      <c r="F2570" t="s">
        <v>74</v>
      </c>
      <c r="G2570" t="s">
        <v>114</v>
      </c>
      <c r="H2570" t="s">
        <v>115</v>
      </c>
      <c r="I2570" s="1">
        <v>41928</v>
      </c>
      <c r="J2570">
        <v>2014</v>
      </c>
      <c r="K2570" t="s">
        <v>77</v>
      </c>
      <c r="L2570" t="s">
        <v>78</v>
      </c>
      <c r="M2570" s="1">
        <v>41740</v>
      </c>
      <c r="N2570">
        <v>19</v>
      </c>
      <c r="O2570">
        <f>STANDARDIZE(N2570,$N$8,$N$9)</f>
        <v>-0.29506399194646826</v>
      </c>
      <c r="P2570">
        <f>ABS($J$3-O2570)</f>
        <v>0.23230223183042209</v>
      </c>
      <c r="Q2570">
        <f>ABS($J$4-O2570)</f>
        <v>2.4838469403406673</v>
      </c>
      <c r="R2570">
        <f>ABS($J$5-O2570)</f>
        <v>0.1429552195879521</v>
      </c>
      <c r="S2570">
        <f>ABS($J$6-O2570)</f>
        <v>0.73264550038825438</v>
      </c>
      <c r="T2570">
        <f>MIN(P2570:S2570)</f>
        <v>0.1429552195879521</v>
      </c>
      <c r="U2570">
        <f>MATCH(T2570,P2570:S2570, 0)</f>
        <v>3</v>
      </c>
    </row>
    <row r="2571" spans="1:21" x14ac:dyDescent="0.35">
      <c r="A2571">
        <v>3</v>
      </c>
      <c r="B2571">
        <v>2560</v>
      </c>
      <c r="C2571" t="s">
        <v>30</v>
      </c>
      <c r="D2571" t="s">
        <v>31</v>
      </c>
      <c r="E2571" t="s">
        <v>149</v>
      </c>
      <c r="F2571" t="s">
        <v>150</v>
      </c>
      <c r="G2571" t="s">
        <v>151</v>
      </c>
      <c r="H2571" t="s">
        <v>152</v>
      </c>
      <c r="I2571" s="1">
        <v>41928</v>
      </c>
      <c r="J2571">
        <v>2014</v>
      </c>
      <c r="K2571" t="s">
        <v>77</v>
      </c>
      <c r="L2571" t="s">
        <v>78</v>
      </c>
      <c r="M2571" s="1">
        <v>41740</v>
      </c>
      <c r="N2571">
        <v>19</v>
      </c>
      <c r="O2571">
        <f>STANDARDIZE(N2571,$N$8,$N$9)</f>
        <v>-0.29506399194646826</v>
      </c>
      <c r="P2571">
        <f>ABS($J$3-O2571)</f>
        <v>0.23230223183042209</v>
      </c>
      <c r="Q2571">
        <f>ABS($J$4-O2571)</f>
        <v>2.4838469403406673</v>
      </c>
      <c r="R2571">
        <f>ABS($J$5-O2571)</f>
        <v>0.1429552195879521</v>
      </c>
      <c r="S2571">
        <f>ABS($J$6-O2571)</f>
        <v>0.73264550038825438</v>
      </c>
      <c r="T2571">
        <f>MIN(P2571:S2571)</f>
        <v>0.1429552195879521</v>
      </c>
      <c r="U2571">
        <f>MATCH(T2571,P2571:S2571, 0)</f>
        <v>3</v>
      </c>
    </row>
    <row r="2572" spans="1:21" x14ac:dyDescent="0.35">
      <c r="A2572">
        <v>3</v>
      </c>
      <c r="B2572">
        <v>2561</v>
      </c>
      <c r="C2572" t="s">
        <v>180</v>
      </c>
      <c r="D2572" t="s">
        <v>181</v>
      </c>
      <c r="E2572" t="s">
        <v>73</v>
      </c>
      <c r="F2572" t="s">
        <v>74</v>
      </c>
      <c r="G2572" t="s">
        <v>114</v>
      </c>
      <c r="H2572" t="s">
        <v>115</v>
      </c>
      <c r="I2572" s="1">
        <v>41928</v>
      </c>
      <c r="J2572">
        <v>2014</v>
      </c>
      <c r="K2572" t="s">
        <v>41</v>
      </c>
      <c r="L2572" t="s">
        <v>42</v>
      </c>
      <c r="M2572" s="1">
        <v>41968</v>
      </c>
      <c r="N2572">
        <v>40</v>
      </c>
      <c r="O2572">
        <f>STANDARDIZE(N2572,$N$8,$N$9)</f>
        <v>8.0193459471905953E-2</v>
      </c>
      <c r="P2572">
        <f>ABS($J$3-O2572)</f>
        <v>0.60755968324879628</v>
      </c>
      <c r="Q2572">
        <f>ABS($J$4-O2572)</f>
        <v>2.1085894889222931</v>
      </c>
      <c r="R2572">
        <f>ABS($J$5-O2572)</f>
        <v>0.23230223183042212</v>
      </c>
      <c r="S2572">
        <f>ABS($J$6-O2572)</f>
        <v>0.35738804896988019</v>
      </c>
      <c r="T2572">
        <f>MIN(P2572:S2572)</f>
        <v>0.23230223183042212</v>
      </c>
      <c r="U2572">
        <f>MATCH(T2572,P2572:S2572, 0)</f>
        <v>3</v>
      </c>
    </row>
    <row r="2573" spans="1:21" x14ac:dyDescent="0.35">
      <c r="A2573">
        <v>3</v>
      </c>
      <c r="B2573">
        <v>2562</v>
      </c>
      <c r="C2573" t="s">
        <v>30</v>
      </c>
      <c r="D2573" t="s">
        <v>31</v>
      </c>
      <c r="E2573" t="s">
        <v>149</v>
      </c>
      <c r="F2573" t="s">
        <v>150</v>
      </c>
      <c r="G2573" t="s">
        <v>151</v>
      </c>
      <c r="H2573" t="s">
        <v>152</v>
      </c>
      <c r="I2573" s="1">
        <v>41928</v>
      </c>
      <c r="J2573">
        <v>2014</v>
      </c>
      <c r="K2573" t="s">
        <v>227</v>
      </c>
      <c r="L2573" t="s">
        <v>228</v>
      </c>
      <c r="M2573" s="1">
        <v>41969</v>
      </c>
      <c r="N2573">
        <v>41</v>
      </c>
      <c r="O2573">
        <f>STANDARDIZE(N2573,$N$8,$N$9)</f>
        <v>9.8062861920399966E-2</v>
      </c>
      <c r="P2573">
        <f>ABS($J$3-O2573)</f>
        <v>0.62542908569729028</v>
      </c>
      <c r="Q2573">
        <f>ABS($J$4-O2573)</f>
        <v>2.0907200864737989</v>
      </c>
      <c r="R2573">
        <f>ABS($J$5-O2573)</f>
        <v>0.25017163427891614</v>
      </c>
      <c r="S2573">
        <f>ABS($J$6-O2573)</f>
        <v>0.33951864652138614</v>
      </c>
      <c r="T2573">
        <f>MIN(P2573:S2573)</f>
        <v>0.25017163427891614</v>
      </c>
      <c r="U2573">
        <f>MATCH(T2573,P2573:S2573, 0)</f>
        <v>3</v>
      </c>
    </row>
    <row r="2574" spans="1:21" x14ac:dyDescent="0.35">
      <c r="A2574">
        <v>4</v>
      </c>
      <c r="B2574">
        <v>2563</v>
      </c>
      <c r="C2574" t="s">
        <v>112</v>
      </c>
      <c r="D2574" t="s">
        <v>113</v>
      </c>
      <c r="E2574" t="s">
        <v>131</v>
      </c>
      <c r="F2574" t="s">
        <v>132</v>
      </c>
      <c r="G2574" t="s">
        <v>133</v>
      </c>
      <c r="H2574" t="s">
        <v>134</v>
      </c>
      <c r="I2574" s="1">
        <v>41928</v>
      </c>
      <c r="J2574">
        <v>2014</v>
      </c>
      <c r="K2574" t="s">
        <v>77</v>
      </c>
      <c r="L2574" t="s">
        <v>78</v>
      </c>
      <c r="M2574" s="1">
        <v>41988</v>
      </c>
      <c r="N2574">
        <v>60</v>
      </c>
      <c r="O2574">
        <f>STANDARDIZE(N2574,$N$8,$N$9)</f>
        <v>0.43758150844178612</v>
      </c>
      <c r="P2574">
        <f>ABS($J$3-O2574)</f>
        <v>0.96494773221867647</v>
      </c>
      <c r="Q2574">
        <f>ABS($J$4-O2574)</f>
        <v>1.7512014399524127</v>
      </c>
      <c r="R2574">
        <f>ABS($J$5-O2574)</f>
        <v>0.58969028080030228</v>
      </c>
      <c r="S2574">
        <f>ABS($J$6-O2574)</f>
        <v>0</v>
      </c>
      <c r="T2574">
        <f>MIN(P2574:S2574)</f>
        <v>0</v>
      </c>
      <c r="U2574">
        <f>MATCH(T2574,P2574:S2574, 0)</f>
        <v>4</v>
      </c>
    </row>
    <row r="2575" spans="1:21" x14ac:dyDescent="0.35">
      <c r="A2575">
        <v>4</v>
      </c>
      <c r="B2575">
        <v>2564</v>
      </c>
      <c r="C2575" t="s">
        <v>108</v>
      </c>
      <c r="D2575" t="s">
        <v>109</v>
      </c>
      <c r="E2575" t="s">
        <v>149</v>
      </c>
      <c r="F2575" t="s">
        <v>150</v>
      </c>
      <c r="G2575" t="s">
        <v>151</v>
      </c>
      <c r="H2575" t="s">
        <v>152</v>
      </c>
      <c r="I2575" s="1">
        <v>41928</v>
      </c>
      <c r="J2575">
        <v>2014</v>
      </c>
      <c r="K2575" t="s">
        <v>227</v>
      </c>
      <c r="L2575" t="s">
        <v>228</v>
      </c>
      <c r="M2575" s="1">
        <v>41992</v>
      </c>
      <c r="N2575">
        <v>64</v>
      </c>
      <c r="O2575">
        <f>STANDARDIZE(N2575,$N$8,$N$9)</f>
        <v>0.50905911823576222</v>
      </c>
      <c r="P2575">
        <f>ABS($J$3-O2575)</f>
        <v>1.0364253420126526</v>
      </c>
      <c r="Q2575">
        <f>ABS($J$4-O2575)</f>
        <v>1.6797238301584367</v>
      </c>
      <c r="R2575">
        <f>ABS($J$5-O2575)</f>
        <v>0.66116789059427838</v>
      </c>
      <c r="S2575">
        <f>ABS($J$6-O2575)</f>
        <v>7.1477609793976105E-2</v>
      </c>
      <c r="T2575">
        <f>MIN(P2575:S2575)</f>
        <v>7.1477609793976105E-2</v>
      </c>
      <c r="U2575">
        <f>MATCH(T2575,P2575:S2575, 0)</f>
        <v>4</v>
      </c>
    </row>
    <row r="2576" spans="1:21" x14ac:dyDescent="0.35">
      <c r="A2576">
        <v>4</v>
      </c>
      <c r="B2576">
        <v>2565</v>
      </c>
      <c r="C2576" t="s">
        <v>30</v>
      </c>
      <c r="D2576" t="s">
        <v>31</v>
      </c>
      <c r="E2576" t="s">
        <v>149</v>
      </c>
      <c r="F2576" t="s">
        <v>150</v>
      </c>
      <c r="G2576" t="s">
        <v>151</v>
      </c>
      <c r="H2576" t="s">
        <v>152</v>
      </c>
      <c r="I2576" s="1">
        <v>41928</v>
      </c>
      <c r="J2576">
        <v>2014</v>
      </c>
      <c r="K2576" t="s">
        <v>227</v>
      </c>
      <c r="L2576" t="s">
        <v>228</v>
      </c>
      <c r="M2576" s="1">
        <v>41992</v>
      </c>
      <c r="N2576">
        <v>64</v>
      </c>
      <c r="O2576">
        <f>STANDARDIZE(N2576,$N$8,$N$9)</f>
        <v>0.50905911823576222</v>
      </c>
      <c r="P2576">
        <f>ABS($J$3-O2576)</f>
        <v>1.0364253420126526</v>
      </c>
      <c r="Q2576">
        <f>ABS($J$4-O2576)</f>
        <v>1.6797238301584367</v>
      </c>
      <c r="R2576">
        <f>ABS($J$5-O2576)</f>
        <v>0.66116789059427838</v>
      </c>
      <c r="S2576">
        <f>ABS($J$6-O2576)</f>
        <v>7.1477609793976105E-2</v>
      </c>
      <c r="T2576">
        <f>MIN(P2576:S2576)</f>
        <v>7.1477609793976105E-2</v>
      </c>
      <c r="U2576">
        <f>MATCH(T2576,P2576:S2576, 0)</f>
        <v>4</v>
      </c>
    </row>
    <row r="2577" spans="1:21" x14ac:dyDescent="0.35">
      <c r="A2577">
        <v>1</v>
      </c>
      <c r="B2577">
        <v>2566</v>
      </c>
      <c r="C2577" t="s">
        <v>30</v>
      </c>
      <c r="D2577" t="s">
        <v>31</v>
      </c>
      <c r="E2577" t="s">
        <v>105</v>
      </c>
      <c r="F2577" t="s">
        <v>59</v>
      </c>
      <c r="G2577" t="s">
        <v>106</v>
      </c>
      <c r="H2577" t="s">
        <v>107</v>
      </c>
      <c r="I2577" s="1">
        <v>41929</v>
      </c>
      <c r="J2577">
        <v>2014</v>
      </c>
      <c r="K2577" t="s">
        <v>176</v>
      </c>
      <c r="L2577" t="s">
        <v>177</v>
      </c>
      <c r="M2577" s="1">
        <v>41932</v>
      </c>
      <c r="N2577">
        <v>3</v>
      </c>
      <c r="O2577">
        <f>STANDARDIZE(N2577,$N$8,$N$9)</f>
        <v>-0.58097443112237235</v>
      </c>
      <c r="P2577">
        <f>ABS($J$3-O2577)</f>
        <v>5.3608207345481995E-2</v>
      </c>
      <c r="Q2577">
        <f>ABS($J$4-O2577)</f>
        <v>2.7697573795165713</v>
      </c>
      <c r="R2577">
        <f>ABS($J$5-O2577)</f>
        <v>0.42886565876385618</v>
      </c>
      <c r="S2577">
        <f>ABS($J$6-O2577)</f>
        <v>1.0185559395641586</v>
      </c>
      <c r="T2577">
        <f>MIN(P2577:S2577)</f>
        <v>5.3608207345481995E-2</v>
      </c>
      <c r="U2577">
        <f>MATCH(T2577,P2577:S2577, 0)</f>
        <v>1</v>
      </c>
    </row>
    <row r="2578" spans="1:21" x14ac:dyDescent="0.35">
      <c r="A2578">
        <v>1</v>
      </c>
      <c r="B2578">
        <v>2567</v>
      </c>
      <c r="C2578" t="s">
        <v>286</v>
      </c>
      <c r="D2578" t="s">
        <v>287</v>
      </c>
      <c r="E2578" t="s">
        <v>105</v>
      </c>
      <c r="F2578" t="s">
        <v>59</v>
      </c>
      <c r="G2578" t="s">
        <v>106</v>
      </c>
      <c r="H2578" t="s">
        <v>107</v>
      </c>
      <c r="I2578" s="1">
        <v>41929</v>
      </c>
      <c r="J2578">
        <v>2014</v>
      </c>
      <c r="K2578" t="s">
        <v>176</v>
      </c>
      <c r="L2578" t="s">
        <v>177</v>
      </c>
      <c r="M2578" s="1">
        <v>41932</v>
      </c>
      <c r="N2578">
        <v>3</v>
      </c>
      <c r="O2578">
        <f>STANDARDIZE(N2578,$N$8,$N$9)</f>
        <v>-0.58097443112237235</v>
      </c>
      <c r="P2578">
        <f>ABS($J$3-O2578)</f>
        <v>5.3608207345481995E-2</v>
      </c>
      <c r="Q2578">
        <f>ABS($J$4-O2578)</f>
        <v>2.7697573795165713</v>
      </c>
      <c r="R2578">
        <f>ABS($J$5-O2578)</f>
        <v>0.42886565876385618</v>
      </c>
      <c r="S2578">
        <f>ABS($J$6-O2578)</f>
        <v>1.0185559395641586</v>
      </c>
      <c r="T2578">
        <f>MIN(P2578:S2578)</f>
        <v>5.3608207345481995E-2</v>
      </c>
      <c r="U2578">
        <f>MATCH(T2578,P2578:S2578, 0)</f>
        <v>1</v>
      </c>
    </row>
    <row r="2579" spans="1:21" x14ac:dyDescent="0.35">
      <c r="A2579">
        <v>1</v>
      </c>
      <c r="B2579">
        <v>2568</v>
      </c>
      <c r="C2579" t="s">
        <v>112</v>
      </c>
      <c r="D2579" t="s">
        <v>113</v>
      </c>
      <c r="E2579" t="s">
        <v>105</v>
      </c>
      <c r="F2579" t="s">
        <v>59</v>
      </c>
      <c r="G2579" t="s">
        <v>106</v>
      </c>
      <c r="H2579" t="s">
        <v>107</v>
      </c>
      <c r="I2579" s="1">
        <v>41929</v>
      </c>
      <c r="J2579">
        <v>2014</v>
      </c>
      <c r="K2579" t="s">
        <v>176</v>
      </c>
      <c r="L2579" t="s">
        <v>177</v>
      </c>
      <c r="M2579" s="1">
        <v>41932</v>
      </c>
      <c r="N2579">
        <v>3</v>
      </c>
      <c r="O2579">
        <f>STANDARDIZE(N2579,$N$8,$N$9)</f>
        <v>-0.58097443112237235</v>
      </c>
      <c r="P2579">
        <f>ABS($J$3-O2579)</f>
        <v>5.3608207345481995E-2</v>
      </c>
      <c r="Q2579">
        <f>ABS($J$4-O2579)</f>
        <v>2.7697573795165713</v>
      </c>
      <c r="R2579">
        <f>ABS($J$5-O2579)</f>
        <v>0.42886565876385618</v>
      </c>
      <c r="S2579">
        <f>ABS($J$6-O2579)</f>
        <v>1.0185559395641586</v>
      </c>
      <c r="T2579">
        <f>MIN(P2579:S2579)</f>
        <v>5.3608207345481995E-2</v>
      </c>
      <c r="U2579">
        <f>MATCH(T2579,P2579:S2579, 0)</f>
        <v>1</v>
      </c>
    </row>
    <row r="2580" spans="1:21" x14ac:dyDescent="0.35">
      <c r="A2580">
        <v>1</v>
      </c>
      <c r="B2580">
        <v>2569</v>
      </c>
      <c r="C2580" t="s">
        <v>172</v>
      </c>
      <c r="D2580" t="s">
        <v>173</v>
      </c>
      <c r="E2580" t="s">
        <v>116</v>
      </c>
      <c r="F2580" t="s">
        <v>97</v>
      </c>
      <c r="G2580" t="s">
        <v>117</v>
      </c>
      <c r="H2580" t="s">
        <v>118</v>
      </c>
      <c r="I2580" s="1">
        <v>41929</v>
      </c>
      <c r="J2580">
        <v>2014</v>
      </c>
      <c r="K2580" t="s">
        <v>77</v>
      </c>
      <c r="L2580" t="s">
        <v>78</v>
      </c>
      <c r="M2580" s="1">
        <v>41650</v>
      </c>
      <c r="N2580">
        <v>15</v>
      </c>
      <c r="O2580">
        <f>STANDARDIZE(N2580,$N$8,$N$9)</f>
        <v>-0.36654160174044426</v>
      </c>
      <c r="P2580">
        <f>ABS($J$3-O2580)</f>
        <v>0.1608246220364461</v>
      </c>
      <c r="Q2580">
        <f>ABS($J$4-O2580)</f>
        <v>2.5553245501346433</v>
      </c>
      <c r="R2580">
        <f>ABS($J$5-O2580)</f>
        <v>0.21443282938192809</v>
      </c>
      <c r="S2580">
        <f>ABS($J$6-O2580)</f>
        <v>0.80412311018223037</v>
      </c>
      <c r="T2580">
        <f>MIN(P2580:S2580)</f>
        <v>0.1608246220364461</v>
      </c>
      <c r="U2580">
        <f>MATCH(T2580,P2580:S2580, 0)</f>
        <v>1</v>
      </c>
    </row>
    <row r="2581" spans="1:21" x14ac:dyDescent="0.35">
      <c r="A2581">
        <v>3</v>
      </c>
      <c r="B2581">
        <v>2570</v>
      </c>
      <c r="C2581" t="s">
        <v>340</v>
      </c>
      <c r="D2581" t="s">
        <v>341</v>
      </c>
      <c r="E2581" t="s">
        <v>196</v>
      </c>
      <c r="F2581" t="s">
        <v>197</v>
      </c>
      <c r="G2581" t="s">
        <v>198</v>
      </c>
      <c r="H2581" t="s">
        <v>199</v>
      </c>
      <c r="I2581" s="1">
        <v>41929</v>
      </c>
      <c r="J2581">
        <v>2014</v>
      </c>
      <c r="K2581" t="s">
        <v>227</v>
      </c>
      <c r="L2581" t="s">
        <v>228</v>
      </c>
      <c r="M2581" s="1">
        <v>41957</v>
      </c>
      <c r="N2581">
        <v>28</v>
      </c>
      <c r="O2581">
        <f>STANDARDIZE(N2581,$N$8,$N$9)</f>
        <v>-0.13423936991002217</v>
      </c>
      <c r="P2581">
        <f>ABS($J$3-O2581)</f>
        <v>0.39312685386686819</v>
      </c>
      <c r="Q2581">
        <f>ABS($J$4-O2581)</f>
        <v>2.3230223183042211</v>
      </c>
      <c r="R2581">
        <f>ABS($J$5-O2581)</f>
        <v>1.7869402448493998E-2</v>
      </c>
      <c r="S2581">
        <f>ABS($J$6-O2581)</f>
        <v>0.57182087835180828</v>
      </c>
      <c r="T2581">
        <f>MIN(P2581:S2581)</f>
        <v>1.7869402448493998E-2</v>
      </c>
      <c r="U2581">
        <f>MATCH(T2581,P2581:S2581, 0)</f>
        <v>3</v>
      </c>
    </row>
    <row r="2582" spans="1:21" x14ac:dyDescent="0.35">
      <c r="A2582">
        <v>3</v>
      </c>
      <c r="B2582">
        <v>2571</v>
      </c>
      <c r="C2582" t="s">
        <v>14</v>
      </c>
      <c r="D2582" t="s">
        <v>15</v>
      </c>
      <c r="E2582" t="s">
        <v>24</v>
      </c>
      <c r="F2582" t="s">
        <v>25</v>
      </c>
      <c r="G2582" t="s">
        <v>26</v>
      </c>
      <c r="H2582" t="s">
        <v>27</v>
      </c>
      <c r="I2582" s="1">
        <v>41929</v>
      </c>
      <c r="J2582">
        <v>2014</v>
      </c>
      <c r="K2582" t="s">
        <v>28</v>
      </c>
      <c r="L2582" t="s">
        <v>29</v>
      </c>
      <c r="M2582" s="1">
        <v>41967</v>
      </c>
      <c r="N2582">
        <v>38</v>
      </c>
      <c r="O2582">
        <f>STANDARDIZE(N2582,$N$8,$N$9)</f>
        <v>4.4454654574917936E-2</v>
      </c>
      <c r="P2582">
        <f>ABS($J$3-O2582)</f>
        <v>0.57182087835180828</v>
      </c>
      <c r="Q2582">
        <f>ABS($J$4-O2582)</f>
        <v>2.1443282938192811</v>
      </c>
      <c r="R2582">
        <f>ABS($J$5-O2582)</f>
        <v>0.19656342693343409</v>
      </c>
      <c r="S2582">
        <f>ABS($J$6-O2582)</f>
        <v>0.39312685386686819</v>
      </c>
      <c r="T2582">
        <f>MIN(P2582:S2582)</f>
        <v>0.19656342693343409</v>
      </c>
      <c r="U2582">
        <f>MATCH(T2582,P2582:S2582, 0)</f>
        <v>3</v>
      </c>
    </row>
    <row r="2583" spans="1:21" x14ac:dyDescent="0.35">
      <c r="A2583">
        <v>1</v>
      </c>
      <c r="B2583">
        <v>2572</v>
      </c>
      <c r="C2583" t="s">
        <v>30</v>
      </c>
      <c r="D2583" t="s">
        <v>31</v>
      </c>
      <c r="E2583" t="s">
        <v>121</v>
      </c>
      <c r="F2583" t="s">
        <v>122</v>
      </c>
      <c r="G2583" t="s">
        <v>123</v>
      </c>
      <c r="H2583" t="s">
        <v>124</v>
      </c>
      <c r="I2583" s="1">
        <v>41930</v>
      </c>
      <c r="J2583">
        <v>2014</v>
      </c>
      <c r="K2583" t="s">
        <v>69</v>
      </c>
      <c r="L2583" t="s">
        <v>70</v>
      </c>
      <c r="M2583" s="1">
        <v>41930</v>
      </c>
      <c r="N2583">
        <v>0</v>
      </c>
      <c r="O2583">
        <f>STANDARDIZE(N2583,$N$8,$N$9)</f>
        <v>-0.63458263846785445</v>
      </c>
      <c r="P2583">
        <f>ABS($J$3-O2583)</f>
        <v>0.1072164146909641</v>
      </c>
      <c r="Q2583">
        <f>ABS($J$4-O2583)</f>
        <v>2.8233655868620535</v>
      </c>
      <c r="R2583">
        <f>ABS($J$5-O2583)</f>
        <v>0.48247386610933829</v>
      </c>
      <c r="S2583">
        <f>ABS($J$6-O2583)</f>
        <v>1.0721641469096406</v>
      </c>
      <c r="T2583">
        <f>MIN(P2583:S2583)</f>
        <v>0.1072164146909641</v>
      </c>
      <c r="U2583">
        <f>MATCH(T2583,P2583:S2583, 0)</f>
        <v>1</v>
      </c>
    </row>
    <row r="2584" spans="1:21" x14ac:dyDescent="0.35">
      <c r="A2584">
        <v>1</v>
      </c>
      <c r="B2584">
        <v>2573</v>
      </c>
      <c r="C2584" t="s">
        <v>14</v>
      </c>
      <c r="D2584" t="s">
        <v>15</v>
      </c>
      <c r="E2584" t="s">
        <v>131</v>
      </c>
      <c r="F2584" t="s">
        <v>132</v>
      </c>
      <c r="G2584" t="s">
        <v>211</v>
      </c>
      <c r="H2584" t="s">
        <v>212</v>
      </c>
      <c r="I2584" s="1">
        <v>41930</v>
      </c>
      <c r="J2584">
        <v>2014</v>
      </c>
      <c r="K2584" t="s">
        <v>41</v>
      </c>
      <c r="L2584" t="s">
        <v>42</v>
      </c>
      <c r="M2584" s="1">
        <v>41939</v>
      </c>
      <c r="N2584">
        <v>9</v>
      </c>
      <c r="O2584">
        <f>STANDARDIZE(N2584,$N$8,$N$9)</f>
        <v>-0.4737580164314083</v>
      </c>
      <c r="P2584">
        <f>ABS($J$3-O2584)</f>
        <v>5.3608207345482051E-2</v>
      </c>
      <c r="Q2584">
        <f>ABS($J$4-O2584)</f>
        <v>2.6625409648256073</v>
      </c>
      <c r="R2584">
        <f>ABS($J$5-O2584)</f>
        <v>0.32164924407289214</v>
      </c>
      <c r="S2584">
        <f>ABS($J$6-O2584)</f>
        <v>0.91133952487319436</v>
      </c>
      <c r="T2584">
        <f>MIN(P2584:S2584)</f>
        <v>5.3608207345482051E-2</v>
      </c>
      <c r="U2584">
        <f>MATCH(T2584,P2584:S2584, 0)</f>
        <v>1</v>
      </c>
    </row>
    <row r="2585" spans="1:21" x14ac:dyDescent="0.35">
      <c r="A2585">
        <v>3</v>
      </c>
      <c r="B2585">
        <v>2574</v>
      </c>
      <c r="C2585" t="s">
        <v>30</v>
      </c>
      <c r="D2585" t="s">
        <v>31</v>
      </c>
      <c r="E2585" t="s">
        <v>121</v>
      </c>
      <c r="F2585" t="s">
        <v>122</v>
      </c>
      <c r="G2585" t="s">
        <v>123</v>
      </c>
      <c r="H2585" t="s">
        <v>124</v>
      </c>
      <c r="I2585" s="1">
        <v>41930</v>
      </c>
      <c r="J2585">
        <v>2014</v>
      </c>
      <c r="K2585" t="s">
        <v>69</v>
      </c>
      <c r="L2585" t="s">
        <v>70</v>
      </c>
      <c r="M2585" s="1">
        <v>41923</v>
      </c>
      <c r="N2585">
        <v>23</v>
      </c>
      <c r="O2585">
        <f>STANDARDIZE(N2585,$N$8,$N$9)</f>
        <v>-0.22358638215249221</v>
      </c>
      <c r="P2585">
        <f>ABS($J$3-O2585)</f>
        <v>0.30377984162439814</v>
      </c>
      <c r="Q2585">
        <f>ABS($J$4-O2585)</f>
        <v>2.4123693305466913</v>
      </c>
      <c r="R2585">
        <f>ABS($J$5-O2585)</f>
        <v>7.1477609793976049E-2</v>
      </c>
      <c r="S2585">
        <f>ABS($J$6-O2585)</f>
        <v>0.66116789059427838</v>
      </c>
      <c r="T2585">
        <f>MIN(P2585:S2585)</f>
        <v>7.1477609793976049E-2</v>
      </c>
      <c r="U2585">
        <f>MATCH(T2585,P2585:S2585, 0)</f>
        <v>3</v>
      </c>
    </row>
    <row r="2586" spans="1:21" x14ac:dyDescent="0.35">
      <c r="A2586">
        <v>4</v>
      </c>
      <c r="B2586">
        <v>2575</v>
      </c>
      <c r="C2586" t="s">
        <v>30</v>
      </c>
      <c r="D2586" t="s">
        <v>31</v>
      </c>
      <c r="E2586" t="s">
        <v>163</v>
      </c>
      <c r="F2586" t="s">
        <v>59</v>
      </c>
      <c r="G2586" t="s">
        <v>164</v>
      </c>
      <c r="H2586" t="s">
        <v>165</v>
      </c>
      <c r="I2586" s="1">
        <v>41930</v>
      </c>
      <c r="J2586">
        <v>2014</v>
      </c>
      <c r="K2586" t="s">
        <v>77</v>
      </c>
      <c r="L2586" t="s">
        <v>78</v>
      </c>
      <c r="M2586" s="1">
        <v>41863</v>
      </c>
      <c r="N2586">
        <v>51</v>
      </c>
      <c r="O2586">
        <f>STANDARDIZE(N2586,$N$8,$N$9)</f>
        <v>0.27675688640534007</v>
      </c>
      <c r="P2586">
        <f>ABS($J$3-O2586)</f>
        <v>0.80412311018223037</v>
      </c>
      <c r="Q2586">
        <f>ABS($J$4-O2586)</f>
        <v>1.9120260619888589</v>
      </c>
      <c r="R2586">
        <f>ABS($J$5-O2586)</f>
        <v>0.42886565876385624</v>
      </c>
      <c r="S2586">
        <f>ABS($J$6-O2586)</f>
        <v>0.16082462203644604</v>
      </c>
      <c r="T2586">
        <f>MIN(P2586:S2586)</f>
        <v>0.16082462203644604</v>
      </c>
      <c r="U2586">
        <f>MATCH(T2586,P2586:S2586, 0)</f>
        <v>4</v>
      </c>
    </row>
    <row r="2587" spans="1:21" x14ac:dyDescent="0.35">
      <c r="A2587">
        <v>1</v>
      </c>
      <c r="B2587">
        <v>2576</v>
      </c>
      <c r="C2587" t="s">
        <v>14</v>
      </c>
      <c r="D2587" t="s">
        <v>15</v>
      </c>
      <c r="E2587" t="s">
        <v>105</v>
      </c>
      <c r="F2587" t="s">
        <v>59</v>
      </c>
      <c r="G2587" t="s">
        <v>106</v>
      </c>
      <c r="H2587" t="s">
        <v>107</v>
      </c>
      <c r="I2587" s="1">
        <v>41931</v>
      </c>
      <c r="J2587">
        <v>2014</v>
      </c>
      <c r="K2587" t="s">
        <v>77</v>
      </c>
      <c r="L2587" t="s">
        <v>78</v>
      </c>
      <c r="M2587" s="1">
        <v>41939</v>
      </c>
      <c r="N2587">
        <v>8</v>
      </c>
      <c r="O2587">
        <f>STANDARDIZE(N2587,$N$8,$N$9)</f>
        <v>-0.49162741887990236</v>
      </c>
      <c r="P2587">
        <f>ABS($J$3-O2587)</f>
        <v>3.5738804896987997E-2</v>
      </c>
      <c r="Q2587">
        <f>ABS($J$4-O2587)</f>
        <v>2.6804103672741011</v>
      </c>
      <c r="R2587">
        <f>ABS($J$5-O2587)</f>
        <v>0.33951864652138619</v>
      </c>
      <c r="S2587">
        <f>ABS($J$6-O2587)</f>
        <v>0.92920892732168847</v>
      </c>
      <c r="T2587">
        <f>MIN(P2587:S2587)</f>
        <v>3.5738804896987997E-2</v>
      </c>
      <c r="U2587">
        <f>MATCH(T2587,P2587:S2587, 0)</f>
        <v>1</v>
      </c>
    </row>
    <row r="2588" spans="1:21" x14ac:dyDescent="0.35">
      <c r="A2588">
        <v>1</v>
      </c>
      <c r="B2588">
        <v>2577</v>
      </c>
      <c r="C2588" t="s">
        <v>184</v>
      </c>
      <c r="D2588" t="s">
        <v>185</v>
      </c>
      <c r="E2588" t="s">
        <v>105</v>
      </c>
      <c r="F2588" t="s">
        <v>59</v>
      </c>
      <c r="G2588" t="s">
        <v>106</v>
      </c>
      <c r="H2588" t="s">
        <v>107</v>
      </c>
      <c r="I2588" s="1">
        <v>41931</v>
      </c>
      <c r="J2588">
        <v>2014</v>
      </c>
      <c r="K2588" t="s">
        <v>77</v>
      </c>
      <c r="L2588" t="s">
        <v>78</v>
      </c>
      <c r="M2588" s="1">
        <v>41939</v>
      </c>
      <c r="N2588">
        <v>8</v>
      </c>
      <c r="O2588">
        <f>STANDARDIZE(N2588,$N$8,$N$9)</f>
        <v>-0.49162741887990236</v>
      </c>
      <c r="P2588">
        <f>ABS($J$3-O2588)</f>
        <v>3.5738804896987997E-2</v>
      </c>
      <c r="Q2588">
        <f>ABS($J$4-O2588)</f>
        <v>2.6804103672741011</v>
      </c>
      <c r="R2588">
        <f>ABS($J$5-O2588)</f>
        <v>0.33951864652138619</v>
      </c>
      <c r="S2588">
        <f>ABS($J$6-O2588)</f>
        <v>0.92920892732168847</v>
      </c>
      <c r="T2588">
        <f>MIN(P2588:S2588)</f>
        <v>3.5738804896987997E-2</v>
      </c>
      <c r="U2588">
        <f>MATCH(T2588,P2588:S2588, 0)</f>
        <v>1</v>
      </c>
    </row>
    <row r="2589" spans="1:21" x14ac:dyDescent="0.35">
      <c r="A2589">
        <v>3</v>
      </c>
      <c r="B2589">
        <v>2578</v>
      </c>
      <c r="C2589" t="s">
        <v>14</v>
      </c>
      <c r="D2589" t="s">
        <v>15</v>
      </c>
      <c r="E2589" t="s">
        <v>196</v>
      </c>
      <c r="F2589" t="s">
        <v>197</v>
      </c>
      <c r="G2589" t="s">
        <v>198</v>
      </c>
      <c r="H2589" t="s">
        <v>199</v>
      </c>
      <c r="I2589" s="1">
        <v>41931</v>
      </c>
      <c r="J2589">
        <v>2014</v>
      </c>
      <c r="K2589" t="s">
        <v>77</v>
      </c>
      <c r="L2589" t="s">
        <v>78</v>
      </c>
      <c r="M2589" s="1">
        <v>41923</v>
      </c>
      <c r="N2589">
        <v>22</v>
      </c>
      <c r="O2589">
        <f>STANDARDIZE(N2589,$N$8,$N$9)</f>
        <v>-0.24145578460098621</v>
      </c>
      <c r="P2589">
        <f>ABS($J$3-O2589)</f>
        <v>0.28591043917590414</v>
      </c>
      <c r="Q2589">
        <f>ABS($J$4-O2589)</f>
        <v>2.4302387329951851</v>
      </c>
      <c r="R2589">
        <f>ABS($J$5-O2589)</f>
        <v>8.9347012242470047E-2</v>
      </c>
      <c r="S2589">
        <f>ABS($J$6-O2589)</f>
        <v>0.67903729304277238</v>
      </c>
      <c r="T2589">
        <f>MIN(P2589:S2589)</f>
        <v>8.9347012242470047E-2</v>
      </c>
      <c r="U2589">
        <f>MATCH(T2589,P2589:S2589, 0)</f>
        <v>3</v>
      </c>
    </row>
    <row r="2590" spans="1:21" x14ac:dyDescent="0.35">
      <c r="A2590">
        <v>3</v>
      </c>
      <c r="B2590">
        <v>2579</v>
      </c>
      <c r="C2590" t="s">
        <v>14</v>
      </c>
      <c r="D2590" t="s">
        <v>15</v>
      </c>
      <c r="E2590" t="s">
        <v>79</v>
      </c>
      <c r="F2590" t="s">
        <v>35</v>
      </c>
      <c r="G2590" t="s">
        <v>200</v>
      </c>
      <c r="H2590" t="s">
        <v>201</v>
      </c>
      <c r="I2590" s="1">
        <v>41931</v>
      </c>
      <c r="J2590">
        <v>2014</v>
      </c>
      <c r="K2590" t="s">
        <v>77</v>
      </c>
      <c r="L2590" t="s">
        <v>78</v>
      </c>
      <c r="M2590" s="1">
        <v>41962</v>
      </c>
      <c r="N2590">
        <v>31</v>
      </c>
      <c r="O2590">
        <f>STANDARDIZE(N2590,$N$8,$N$9)</f>
        <v>-8.0631162564540129E-2</v>
      </c>
      <c r="P2590">
        <f>ABS($J$3-O2590)</f>
        <v>0.44673506121235024</v>
      </c>
      <c r="Q2590">
        <f>ABS($J$4-O2590)</f>
        <v>2.2694141109587389</v>
      </c>
      <c r="R2590">
        <f>ABS($J$5-O2590)</f>
        <v>7.1477609793976035E-2</v>
      </c>
      <c r="S2590">
        <f>ABS($J$6-O2590)</f>
        <v>0.51821267100632629</v>
      </c>
      <c r="T2590">
        <f>MIN(P2590:S2590)</f>
        <v>7.1477609793976035E-2</v>
      </c>
      <c r="U2590">
        <f>MATCH(T2590,P2590:S2590, 0)</f>
        <v>3</v>
      </c>
    </row>
    <row r="2591" spans="1:21" x14ac:dyDescent="0.35">
      <c r="A2591">
        <v>1</v>
      </c>
      <c r="B2591">
        <v>2580</v>
      </c>
      <c r="C2591" t="s">
        <v>22</v>
      </c>
      <c r="D2591" t="s">
        <v>23</v>
      </c>
      <c r="E2591" t="s">
        <v>34</v>
      </c>
      <c r="F2591" t="s">
        <v>35</v>
      </c>
      <c r="G2591" t="s">
        <v>468</v>
      </c>
      <c r="H2591" t="s">
        <v>469</v>
      </c>
      <c r="I2591" s="1">
        <v>41932</v>
      </c>
      <c r="J2591">
        <v>2014</v>
      </c>
      <c r="K2591" t="s">
        <v>368</v>
      </c>
      <c r="L2591" t="s">
        <v>369</v>
      </c>
      <c r="M2591" s="1">
        <v>41940</v>
      </c>
      <c r="N2591">
        <v>8</v>
      </c>
      <c r="O2591">
        <f>STANDARDIZE(N2591,$N$8,$N$9)</f>
        <v>-0.49162741887990236</v>
      </c>
      <c r="P2591">
        <f>ABS($J$3-O2591)</f>
        <v>3.5738804896987997E-2</v>
      </c>
      <c r="Q2591">
        <f>ABS($J$4-O2591)</f>
        <v>2.6804103672741011</v>
      </c>
      <c r="R2591">
        <f>ABS($J$5-O2591)</f>
        <v>0.33951864652138619</v>
      </c>
      <c r="S2591">
        <f>ABS($J$6-O2591)</f>
        <v>0.92920892732168847</v>
      </c>
      <c r="T2591">
        <f>MIN(P2591:S2591)</f>
        <v>3.5738804896987997E-2</v>
      </c>
      <c r="U2591">
        <f>MATCH(T2591,P2591:S2591, 0)</f>
        <v>1</v>
      </c>
    </row>
    <row r="2592" spans="1:21" x14ac:dyDescent="0.35">
      <c r="A2592">
        <v>3</v>
      </c>
      <c r="B2592">
        <v>2581</v>
      </c>
      <c r="C2592" t="s">
        <v>266</v>
      </c>
      <c r="D2592" t="s">
        <v>267</v>
      </c>
      <c r="E2592" t="s">
        <v>84</v>
      </c>
      <c r="F2592" t="s">
        <v>85</v>
      </c>
      <c r="G2592" t="s">
        <v>153</v>
      </c>
      <c r="H2592" t="s">
        <v>154</v>
      </c>
      <c r="I2592" s="1">
        <v>41932</v>
      </c>
      <c r="J2592">
        <v>2014</v>
      </c>
      <c r="K2592" t="s">
        <v>77</v>
      </c>
      <c r="L2592" t="s">
        <v>78</v>
      </c>
      <c r="M2592" s="1">
        <v>41801</v>
      </c>
      <c r="N2592">
        <v>17</v>
      </c>
      <c r="O2592">
        <f>STANDARDIZE(N2592,$N$8,$N$9)</f>
        <v>-0.33080279684345626</v>
      </c>
      <c r="P2592">
        <f>ABS($J$3-O2592)</f>
        <v>0.19656342693343409</v>
      </c>
      <c r="Q2592">
        <f>ABS($J$4-O2592)</f>
        <v>2.5195857452376553</v>
      </c>
      <c r="R2592">
        <f>ABS($J$5-O2592)</f>
        <v>0.17869402448494009</v>
      </c>
      <c r="S2592">
        <f>ABS($J$6-O2592)</f>
        <v>0.76838430528524237</v>
      </c>
      <c r="T2592">
        <f>MIN(P2592:S2592)</f>
        <v>0.17869402448494009</v>
      </c>
      <c r="U2592">
        <f>MATCH(T2592,P2592:S2592, 0)</f>
        <v>3</v>
      </c>
    </row>
    <row r="2593" spans="1:21" x14ac:dyDescent="0.35">
      <c r="A2593">
        <v>3</v>
      </c>
      <c r="B2593">
        <v>2582</v>
      </c>
      <c r="C2593" t="s">
        <v>172</v>
      </c>
      <c r="D2593" t="s">
        <v>173</v>
      </c>
      <c r="E2593" t="s">
        <v>79</v>
      </c>
      <c r="F2593" t="s">
        <v>35</v>
      </c>
      <c r="G2593" t="s">
        <v>80</v>
      </c>
      <c r="H2593" t="s">
        <v>81</v>
      </c>
      <c r="I2593" s="1">
        <v>41932</v>
      </c>
      <c r="J2593">
        <v>2014</v>
      </c>
      <c r="K2593" t="s">
        <v>77</v>
      </c>
      <c r="L2593" t="s">
        <v>78</v>
      </c>
      <c r="M2593" s="1">
        <v>41984</v>
      </c>
      <c r="N2593">
        <v>23</v>
      </c>
      <c r="O2593">
        <f>STANDARDIZE(N2593,$N$8,$N$9)</f>
        <v>-0.22358638215249221</v>
      </c>
      <c r="P2593">
        <f>ABS($J$3-O2593)</f>
        <v>0.30377984162439814</v>
      </c>
      <c r="Q2593">
        <f>ABS($J$4-O2593)</f>
        <v>2.4123693305466913</v>
      </c>
      <c r="R2593">
        <f>ABS($J$5-O2593)</f>
        <v>7.1477609793976049E-2</v>
      </c>
      <c r="S2593">
        <f>ABS($J$6-O2593)</f>
        <v>0.66116789059427838</v>
      </c>
      <c r="T2593">
        <f>MIN(P2593:S2593)</f>
        <v>7.1477609793976049E-2</v>
      </c>
      <c r="U2593">
        <f>MATCH(T2593,P2593:S2593, 0)</f>
        <v>3</v>
      </c>
    </row>
    <row r="2594" spans="1:21" x14ac:dyDescent="0.35">
      <c r="A2594">
        <v>3</v>
      </c>
      <c r="B2594">
        <v>2583</v>
      </c>
      <c r="C2594" t="s">
        <v>159</v>
      </c>
      <c r="D2594" t="s">
        <v>160</v>
      </c>
      <c r="E2594" t="s">
        <v>34</v>
      </c>
      <c r="F2594" t="s">
        <v>35</v>
      </c>
      <c r="G2594" t="s">
        <v>468</v>
      </c>
      <c r="H2594" t="s">
        <v>469</v>
      </c>
      <c r="I2594" s="1">
        <v>41932</v>
      </c>
      <c r="J2594">
        <v>2014</v>
      </c>
      <c r="K2594" t="s">
        <v>28</v>
      </c>
      <c r="L2594" t="s">
        <v>29</v>
      </c>
      <c r="M2594" s="1">
        <v>41963</v>
      </c>
      <c r="N2594">
        <v>31</v>
      </c>
      <c r="O2594">
        <f>STANDARDIZE(N2594,$N$8,$N$9)</f>
        <v>-8.0631162564540129E-2</v>
      </c>
      <c r="P2594">
        <f>ABS($J$3-O2594)</f>
        <v>0.44673506121235024</v>
      </c>
      <c r="Q2594">
        <f>ABS($J$4-O2594)</f>
        <v>2.2694141109587389</v>
      </c>
      <c r="R2594">
        <f>ABS($J$5-O2594)</f>
        <v>7.1477609793976035E-2</v>
      </c>
      <c r="S2594">
        <f>ABS($J$6-O2594)</f>
        <v>0.51821267100632629</v>
      </c>
      <c r="T2594">
        <f>MIN(P2594:S2594)</f>
        <v>7.1477609793976035E-2</v>
      </c>
      <c r="U2594">
        <f>MATCH(T2594,P2594:S2594, 0)</f>
        <v>3</v>
      </c>
    </row>
    <row r="2595" spans="1:21" x14ac:dyDescent="0.35">
      <c r="A2595">
        <v>4</v>
      </c>
      <c r="B2595">
        <v>2584</v>
      </c>
      <c r="C2595" t="s">
        <v>560</v>
      </c>
      <c r="D2595" t="s">
        <v>561</v>
      </c>
      <c r="E2595" t="s">
        <v>24</v>
      </c>
      <c r="F2595" t="s">
        <v>25</v>
      </c>
      <c r="G2595" t="s">
        <v>26</v>
      </c>
      <c r="H2595" t="s">
        <v>27</v>
      </c>
      <c r="I2595" s="1">
        <v>41932</v>
      </c>
      <c r="J2595">
        <v>2014</v>
      </c>
      <c r="K2595" t="s">
        <v>227</v>
      </c>
      <c r="L2595" t="s">
        <v>228</v>
      </c>
      <c r="M2595" s="1">
        <v>41988</v>
      </c>
      <c r="N2595">
        <v>56</v>
      </c>
      <c r="O2595">
        <f>STANDARDIZE(N2595,$N$8,$N$9)</f>
        <v>0.36610389864781012</v>
      </c>
      <c r="P2595">
        <f>ABS($J$3-O2595)</f>
        <v>0.89347012242470047</v>
      </c>
      <c r="Q2595">
        <f>ABS($J$4-O2595)</f>
        <v>1.8226790497463887</v>
      </c>
      <c r="R2595">
        <f>ABS($J$5-O2595)</f>
        <v>0.51821267100632629</v>
      </c>
      <c r="S2595">
        <f>ABS($J$6-O2595)</f>
        <v>7.1477609793975994E-2</v>
      </c>
      <c r="T2595">
        <f>MIN(P2595:S2595)</f>
        <v>7.1477609793975994E-2</v>
      </c>
      <c r="U2595">
        <f>MATCH(T2595,P2595:S2595, 0)</f>
        <v>4</v>
      </c>
    </row>
    <row r="2596" spans="1:21" x14ac:dyDescent="0.35">
      <c r="A2596">
        <v>2</v>
      </c>
      <c r="B2596">
        <v>2585</v>
      </c>
      <c r="C2596" t="s">
        <v>229</v>
      </c>
      <c r="D2596" t="s">
        <v>230</v>
      </c>
      <c r="E2596" t="s">
        <v>79</v>
      </c>
      <c r="F2596" t="s">
        <v>35</v>
      </c>
      <c r="G2596" t="s">
        <v>80</v>
      </c>
      <c r="H2596" t="s">
        <v>81</v>
      </c>
      <c r="I2596" s="1">
        <v>41932</v>
      </c>
      <c r="J2596">
        <v>2014</v>
      </c>
      <c r="K2596" t="s">
        <v>41</v>
      </c>
      <c r="L2596" t="s">
        <v>42</v>
      </c>
      <c r="M2596" s="1">
        <v>42052</v>
      </c>
      <c r="N2596">
        <v>120</v>
      </c>
      <c r="O2596">
        <f>STANDARDIZE(N2596,$N$8,$N$9)</f>
        <v>1.5097456553514268</v>
      </c>
      <c r="P2596">
        <f>ABS($J$3-O2596)</f>
        <v>2.0371118791283171</v>
      </c>
      <c r="Q2596">
        <f>ABS($J$4-O2596)</f>
        <v>0.67903729304277216</v>
      </c>
      <c r="R2596">
        <f>ABS($J$5-O2596)</f>
        <v>1.661854427709943</v>
      </c>
      <c r="S2596">
        <f>ABS($J$6-O2596)</f>
        <v>1.0721641469096408</v>
      </c>
      <c r="T2596">
        <f>MIN(P2596:S2596)</f>
        <v>0.67903729304277216</v>
      </c>
      <c r="U2596">
        <f>MATCH(T2596,P2596:S2596, 0)</f>
        <v>2</v>
      </c>
    </row>
    <row r="2597" spans="1:21" x14ac:dyDescent="0.35">
      <c r="A2597">
        <v>1</v>
      </c>
      <c r="B2597">
        <v>2586</v>
      </c>
      <c r="C2597" t="s">
        <v>67</v>
      </c>
      <c r="D2597" t="s">
        <v>68</v>
      </c>
      <c r="E2597" t="s">
        <v>16</v>
      </c>
      <c r="F2597" t="s">
        <v>17</v>
      </c>
      <c r="G2597" t="s">
        <v>137</v>
      </c>
      <c r="H2597" t="s">
        <v>138</v>
      </c>
      <c r="I2597" s="1">
        <v>41933</v>
      </c>
      <c r="J2597">
        <v>2014</v>
      </c>
      <c r="K2597" t="s">
        <v>166</v>
      </c>
      <c r="L2597" t="s">
        <v>167</v>
      </c>
      <c r="M2597" s="1">
        <v>41934</v>
      </c>
      <c r="N2597">
        <v>1</v>
      </c>
      <c r="O2597">
        <f>STANDARDIZE(N2597,$N$8,$N$9)</f>
        <v>-0.61671323601936046</v>
      </c>
      <c r="P2597">
        <f>ABS($J$3-O2597)</f>
        <v>8.9347012242470103E-2</v>
      </c>
      <c r="Q2597">
        <f>ABS($J$4-O2597)</f>
        <v>2.8054961844135593</v>
      </c>
      <c r="R2597">
        <f>ABS($J$5-O2597)</f>
        <v>0.46460446366084429</v>
      </c>
      <c r="S2597">
        <f>ABS($J$6-O2597)</f>
        <v>1.0542947444611466</v>
      </c>
      <c r="T2597">
        <f>MIN(P2597:S2597)</f>
        <v>8.9347012242470103E-2</v>
      </c>
      <c r="U2597">
        <f>MATCH(T2597,P2597:S2597, 0)</f>
        <v>1</v>
      </c>
    </row>
    <row r="2598" spans="1:21" x14ac:dyDescent="0.35">
      <c r="A2598">
        <v>1</v>
      </c>
      <c r="B2598">
        <v>2587</v>
      </c>
      <c r="C2598" t="s">
        <v>82</v>
      </c>
      <c r="D2598" t="s">
        <v>83</v>
      </c>
      <c r="E2598" t="s">
        <v>84</v>
      </c>
      <c r="F2598" t="s">
        <v>85</v>
      </c>
      <c r="G2598" t="s">
        <v>153</v>
      </c>
      <c r="H2598" t="s">
        <v>154</v>
      </c>
      <c r="I2598" s="1">
        <v>41933</v>
      </c>
      <c r="J2598">
        <v>2014</v>
      </c>
      <c r="K2598" t="s">
        <v>176</v>
      </c>
      <c r="L2598" t="s">
        <v>177</v>
      </c>
      <c r="M2598" s="1">
        <v>41936</v>
      </c>
      <c r="N2598">
        <v>3</v>
      </c>
      <c r="O2598">
        <f>STANDARDIZE(N2598,$N$8,$N$9)</f>
        <v>-0.58097443112237235</v>
      </c>
      <c r="P2598">
        <f>ABS($J$3-O2598)</f>
        <v>5.3608207345481995E-2</v>
      </c>
      <c r="Q2598">
        <f>ABS($J$4-O2598)</f>
        <v>2.7697573795165713</v>
      </c>
      <c r="R2598">
        <f>ABS($J$5-O2598)</f>
        <v>0.42886565876385618</v>
      </c>
      <c r="S2598">
        <f>ABS($J$6-O2598)</f>
        <v>1.0185559395641586</v>
      </c>
      <c r="T2598">
        <f>MIN(P2598:S2598)</f>
        <v>5.3608207345481995E-2</v>
      </c>
      <c r="U2598">
        <f>MATCH(T2598,P2598:S2598, 0)</f>
        <v>1</v>
      </c>
    </row>
    <row r="2599" spans="1:21" x14ac:dyDescent="0.35">
      <c r="A2599">
        <v>1</v>
      </c>
      <c r="B2599">
        <v>2588</v>
      </c>
      <c r="C2599" t="s">
        <v>14</v>
      </c>
      <c r="D2599" t="s">
        <v>15</v>
      </c>
      <c r="E2599" t="s">
        <v>131</v>
      </c>
      <c r="F2599" t="s">
        <v>132</v>
      </c>
      <c r="G2599" t="s">
        <v>133</v>
      </c>
      <c r="H2599" t="s">
        <v>134</v>
      </c>
      <c r="I2599" s="1">
        <v>41933</v>
      </c>
      <c r="J2599">
        <v>2014</v>
      </c>
      <c r="K2599" t="s">
        <v>77</v>
      </c>
      <c r="L2599" t="s">
        <v>78</v>
      </c>
      <c r="M2599" s="1">
        <v>41801</v>
      </c>
      <c r="N2599">
        <v>16</v>
      </c>
      <c r="O2599">
        <f>STANDARDIZE(N2599,$N$8,$N$9)</f>
        <v>-0.34867219929195026</v>
      </c>
      <c r="P2599">
        <f>ABS($J$3-O2599)</f>
        <v>0.17869402448494009</v>
      </c>
      <c r="Q2599">
        <f>ABS($J$4-O2599)</f>
        <v>2.5374551476861491</v>
      </c>
      <c r="R2599">
        <f>ABS($J$5-O2599)</f>
        <v>0.19656342693343409</v>
      </c>
      <c r="S2599">
        <f>ABS($J$6-O2599)</f>
        <v>0.78625370773373637</v>
      </c>
      <c r="T2599">
        <f>MIN(P2599:S2599)</f>
        <v>0.17869402448494009</v>
      </c>
      <c r="U2599">
        <f>MATCH(T2599,P2599:S2599, 0)</f>
        <v>1</v>
      </c>
    </row>
    <row r="2600" spans="1:21" x14ac:dyDescent="0.35">
      <c r="A2600">
        <v>3</v>
      </c>
      <c r="B2600">
        <v>2589</v>
      </c>
      <c r="C2600" t="s">
        <v>30</v>
      </c>
      <c r="D2600" t="s">
        <v>31</v>
      </c>
      <c r="E2600" t="s">
        <v>149</v>
      </c>
      <c r="F2600" t="s">
        <v>150</v>
      </c>
      <c r="G2600" t="s">
        <v>151</v>
      </c>
      <c r="H2600" t="s">
        <v>152</v>
      </c>
      <c r="I2600" s="1">
        <v>41933</v>
      </c>
      <c r="J2600">
        <v>2014</v>
      </c>
      <c r="K2600" t="s">
        <v>227</v>
      </c>
      <c r="L2600" t="s">
        <v>228</v>
      </c>
      <c r="M2600" s="1">
        <v>41969</v>
      </c>
      <c r="N2600">
        <v>36</v>
      </c>
      <c r="O2600">
        <f>STANDARDIZE(N2600,$N$8,$N$9)</f>
        <v>8.7158496779299183E-3</v>
      </c>
      <c r="P2600">
        <f>ABS($J$3-O2600)</f>
        <v>0.53608207345482028</v>
      </c>
      <c r="Q2600">
        <f>ABS($J$4-O2600)</f>
        <v>2.1800670987162691</v>
      </c>
      <c r="R2600">
        <f>ABS($J$5-O2600)</f>
        <v>0.1608246220364461</v>
      </c>
      <c r="S2600">
        <f>ABS($J$6-O2600)</f>
        <v>0.42886565876385618</v>
      </c>
      <c r="T2600">
        <f>MIN(P2600:S2600)</f>
        <v>0.1608246220364461</v>
      </c>
      <c r="U2600">
        <f>MATCH(T2600,P2600:S2600, 0)</f>
        <v>3</v>
      </c>
    </row>
    <row r="2601" spans="1:21" x14ac:dyDescent="0.35">
      <c r="A2601">
        <v>3</v>
      </c>
      <c r="B2601">
        <v>2590</v>
      </c>
      <c r="C2601" t="s">
        <v>14</v>
      </c>
      <c r="D2601" t="s">
        <v>15</v>
      </c>
      <c r="E2601" t="s">
        <v>34</v>
      </c>
      <c r="F2601" t="s">
        <v>35</v>
      </c>
      <c r="G2601" t="s">
        <v>468</v>
      </c>
      <c r="H2601" t="s">
        <v>469</v>
      </c>
      <c r="I2601" s="1">
        <v>41933</v>
      </c>
      <c r="J2601">
        <v>2014</v>
      </c>
      <c r="K2601" t="s">
        <v>28</v>
      </c>
      <c r="L2601" t="s">
        <v>29</v>
      </c>
      <c r="M2601" s="1">
        <v>41969</v>
      </c>
      <c r="N2601">
        <v>36</v>
      </c>
      <c r="O2601">
        <f>STANDARDIZE(N2601,$N$8,$N$9)</f>
        <v>8.7158496779299183E-3</v>
      </c>
      <c r="P2601">
        <f>ABS($J$3-O2601)</f>
        <v>0.53608207345482028</v>
      </c>
      <c r="Q2601">
        <f>ABS($J$4-O2601)</f>
        <v>2.1800670987162691</v>
      </c>
      <c r="R2601">
        <f>ABS($J$5-O2601)</f>
        <v>0.1608246220364461</v>
      </c>
      <c r="S2601">
        <f>ABS($J$6-O2601)</f>
        <v>0.42886565876385618</v>
      </c>
      <c r="T2601">
        <f>MIN(P2601:S2601)</f>
        <v>0.1608246220364461</v>
      </c>
      <c r="U2601">
        <f>MATCH(T2601,P2601:S2601, 0)</f>
        <v>3</v>
      </c>
    </row>
    <row r="2602" spans="1:21" x14ac:dyDescent="0.35">
      <c r="A2602">
        <v>1</v>
      </c>
      <c r="B2602">
        <v>2591</v>
      </c>
      <c r="C2602" t="s">
        <v>383</v>
      </c>
      <c r="D2602" t="s">
        <v>384</v>
      </c>
      <c r="E2602" t="s">
        <v>105</v>
      </c>
      <c r="F2602" t="s">
        <v>59</v>
      </c>
      <c r="G2602" t="s">
        <v>106</v>
      </c>
      <c r="H2602" t="s">
        <v>107</v>
      </c>
      <c r="I2602" s="1">
        <v>41934</v>
      </c>
      <c r="J2602">
        <v>2014</v>
      </c>
      <c r="K2602" t="s">
        <v>176</v>
      </c>
      <c r="L2602" t="s">
        <v>177</v>
      </c>
      <c r="M2602" s="1">
        <v>41935</v>
      </c>
      <c r="N2602">
        <v>1</v>
      </c>
      <c r="O2602">
        <f>STANDARDIZE(N2602,$N$8,$N$9)</f>
        <v>-0.61671323601936046</v>
      </c>
      <c r="P2602">
        <f>ABS($J$3-O2602)</f>
        <v>8.9347012242470103E-2</v>
      </c>
      <c r="Q2602">
        <f>ABS($J$4-O2602)</f>
        <v>2.8054961844135593</v>
      </c>
      <c r="R2602">
        <f>ABS($J$5-O2602)</f>
        <v>0.46460446366084429</v>
      </c>
      <c r="S2602">
        <f>ABS($J$6-O2602)</f>
        <v>1.0542947444611466</v>
      </c>
      <c r="T2602">
        <f>MIN(P2602:S2602)</f>
        <v>8.9347012242470103E-2</v>
      </c>
      <c r="U2602">
        <f>MATCH(T2602,P2602:S2602, 0)</f>
        <v>1</v>
      </c>
    </row>
    <row r="2603" spans="1:21" x14ac:dyDescent="0.35">
      <c r="A2603">
        <v>1</v>
      </c>
      <c r="B2603">
        <v>2592</v>
      </c>
      <c r="C2603" t="s">
        <v>71</v>
      </c>
      <c r="D2603" t="s">
        <v>72</v>
      </c>
      <c r="E2603" t="s">
        <v>105</v>
      </c>
      <c r="F2603" t="s">
        <v>59</v>
      </c>
      <c r="G2603" t="s">
        <v>106</v>
      </c>
      <c r="H2603" t="s">
        <v>107</v>
      </c>
      <c r="I2603" s="1">
        <v>41934</v>
      </c>
      <c r="J2603">
        <v>2014</v>
      </c>
      <c r="K2603" t="s">
        <v>125</v>
      </c>
      <c r="L2603" t="s">
        <v>126</v>
      </c>
      <c r="M2603" s="1">
        <v>41935</v>
      </c>
      <c r="N2603">
        <v>1</v>
      </c>
      <c r="O2603">
        <f>STANDARDIZE(N2603,$N$8,$N$9)</f>
        <v>-0.61671323601936046</v>
      </c>
      <c r="P2603">
        <f>ABS($J$3-O2603)</f>
        <v>8.9347012242470103E-2</v>
      </c>
      <c r="Q2603">
        <f>ABS($J$4-O2603)</f>
        <v>2.8054961844135593</v>
      </c>
      <c r="R2603">
        <f>ABS($J$5-O2603)</f>
        <v>0.46460446366084429</v>
      </c>
      <c r="S2603">
        <f>ABS($J$6-O2603)</f>
        <v>1.0542947444611466</v>
      </c>
      <c r="T2603">
        <f>MIN(P2603:S2603)</f>
        <v>8.9347012242470103E-2</v>
      </c>
      <c r="U2603">
        <f>MATCH(T2603,P2603:S2603, 0)</f>
        <v>1</v>
      </c>
    </row>
    <row r="2604" spans="1:21" x14ac:dyDescent="0.35">
      <c r="A2604">
        <v>1</v>
      </c>
      <c r="B2604">
        <v>2593</v>
      </c>
      <c r="C2604" t="s">
        <v>383</v>
      </c>
      <c r="D2604" t="s">
        <v>384</v>
      </c>
      <c r="E2604" t="s">
        <v>105</v>
      </c>
      <c r="F2604" t="s">
        <v>59</v>
      </c>
      <c r="G2604" t="s">
        <v>106</v>
      </c>
      <c r="H2604" t="s">
        <v>107</v>
      </c>
      <c r="I2604" s="1">
        <v>41934</v>
      </c>
      <c r="J2604">
        <v>2014</v>
      </c>
      <c r="K2604" t="s">
        <v>125</v>
      </c>
      <c r="L2604" t="s">
        <v>126</v>
      </c>
      <c r="M2604" s="1">
        <v>41936</v>
      </c>
      <c r="N2604">
        <v>2</v>
      </c>
      <c r="O2604">
        <f>STANDARDIZE(N2604,$N$8,$N$9)</f>
        <v>-0.59884383357086635</v>
      </c>
      <c r="P2604">
        <f>ABS($J$3-O2604)</f>
        <v>7.1477609793975994E-2</v>
      </c>
      <c r="Q2604">
        <f>ABS($J$4-O2604)</f>
        <v>2.7876267819650655</v>
      </c>
      <c r="R2604">
        <f>ABS($J$5-O2604)</f>
        <v>0.44673506121235018</v>
      </c>
      <c r="S2604">
        <f>ABS($J$6-O2604)</f>
        <v>1.0364253420126524</v>
      </c>
      <c r="T2604">
        <f>MIN(P2604:S2604)</f>
        <v>7.1477609793975994E-2</v>
      </c>
      <c r="U2604">
        <f>MATCH(T2604,P2604:S2604, 0)</f>
        <v>1</v>
      </c>
    </row>
    <row r="2605" spans="1:21" x14ac:dyDescent="0.35">
      <c r="A2605">
        <v>1</v>
      </c>
      <c r="B2605">
        <v>2594</v>
      </c>
      <c r="C2605" t="s">
        <v>14</v>
      </c>
      <c r="D2605" t="s">
        <v>15</v>
      </c>
      <c r="E2605" t="s">
        <v>79</v>
      </c>
      <c r="F2605" t="s">
        <v>35</v>
      </c>
      <c r="G2605" t="s">
        <v>80</v>
      </c>
      <c r="H2605" t="s">
        <v>81</v>
      </c>
      <c r="I2605" s="1">
        <v>41934</v>
      </c>
      <c r="J2605">
        <v>2014</v>
      </c>
      <c r="K2605" t="s">
        <v>176</v>
      </c>
      <c r="L2605" t="s">
        <v>177</v>
      </c>
      <c r="M2605" s="1">
        <v>41936</v>
      </c>
      <c r="N2605">
        <v>2</v>
      </c>
      <c r="O2605">
        <f>STANDARDIZE(N2605,$N$8,$N$9)</f>
        <v>-0.59884383357086635</v>
      </c>
      <c r="P2605">
        <f>ABS($J$3-O2605)</f>
        <v>7.1477609793975994E-2</v>
      </c>
      <c r="Q2605">
        <f>ABS($J$4-O2605)</f>
        <v>2.7876267819650655</v>
      </c>
      <c r="R2605">
        <f>ABS($J$5-O2605)</f>
        <v>0.44673506121235018</v>
      </c>
      <c r="S2605">
        <f>ABS($J$6-O2605)</f>
        <v>1.0364253420126524</v>
      </c>
      <c r="T2605">
        <f>MIN(P2605:S2605)</f>
        <v>7.1477609793975994E-2</v>
      </c>
      <c r="U2605">
        <f>MATCH(T2605,P2605:S2605, 0)</f>
        <v>1</v>
      </c>
    </row>
    <row r="2606" spans="1:21" x14ac:dyDescent="0.35">
      <c r="A2606">
        <v>1</v>
      </c>
      <c r="B2606">
        <v>2595</v>
      </c>
      <c r="C2606" t="s">
        <v>67</v>
      </c>
      <c r="D2606" t="s">
        <v>68</v>
      </c>
      <c r="E2606" t="s">
        <v>64</v>
      </c>
      <c r="F2606" t="s">
        <v>59</v>
      </c>
      <c r="G2606" t="s">
        <v>65</v>
      </c>
      <c r="H2606" t="s">
        <v>66</v>
      </c>
      <c r="I2606" s="1">
        <v>41934</v>
      </c>
      <c r="J2606">
        <v>2014</v>
      </c>
      <c r="K2606" t="s">
        <v>77</v>
      </c>
      <c r="L2606" t="s">
        <v>78</v>
      </c>
      <c r="M2606" s="1">
        <v>41740</v>
      </c>
      <c r="N2606">
        <v>13</v>
      </c>
      <c r="O2606">
        <f>STANDARDIZE(N2606,$N$8,$N$9)</f>
        <v>-0.40228040663743231</v>
      </c>
      <c r="P2606">
        <f>ABS($J$3-O2606)</f>
        <v>0.12508581713945804</v>
      </c>
      <c r="Q2606">
        <f>ABS($J$4-O2606)</f>
        <v>2.5910633550316313</v>
      </c>
      <c r="R2606">
        <f>ABS($J$5-O2606)</f>
        <v>0.25017163427891614</v>
      </c>
      <c r="S2606">
        <f>ABS($J$6-O2606)</f>
        <v>0.83986191507921837</v>
      </c>
      <c r="T2606">
        <f>MIN(P2606:S2606)</f>
        <v>0.12508581713945804</v>
      </c>
      <c r="U2606">
        <f>MATCH(T2606,P2606:S2606, 0)</f>
        <v>1</v>
      </c>
    </row>
    <row r="2607" spans="1:21" x14ac:dyDescent="0.35">
      <c r="A2607">
        <v>1</v>
      </c>
      <c r="B2607">
        <v>2596</v>
      </c>
      <c r="C2607" t="s">
        <v>14</v>
      </c>
      <c r="D2607" t="s">
        <v>15</v>
      </c>
      <c r="E2607" t="s">
        <v>105</v>
      </c>
      <c r="F2607" t="s">
        <v>59</v>
      </c>
      <c r="G2607" t="s">
        <v>106</v>
      </c>
      <c r="H2607" t="s">
        <v>107</v>
      </c>
      <c r="I2607" s="1">
        <v>41934</v>
      </c>
      <c r="J2607">
        <v>2014</v>
      </c>
      <c r="K2607" t="s">
        <v>77</v>
      </c>
      <c r="L2607" t="s">
        <v>78</v>
      </c>
      <c r="M2607" s="1">
        <v>41831</v>
      </c>
      <c r="N2607">
        <v>16</v>
      </c>
      <c r="O2607">
        <f>STANDARDIZE(N2607,$N$8,$N$9)</f>
        <v>-0.34867219929195026</v>
      </c>
      <c r="P2607">
        <f>ABS($J$3-O2607)</f>
        <v>0.17869402448494009</v>
      </c>
      <c r="Q2607">
        <f>ABS($J$4-O2607)</f>
        <v>2.5374551476861491</v>
      </c>
      <c r="R2607">
        <f>ABS($J$5-O2607)</f>
        <v>0.19656342693343409</v>
      </c>
      <c r="S2607">
        <f>ABS($J$6-O2607)</f>
        <v>0.78625370773373637</v>
      </c>
      <c r="T2607">
        <f>MIN(P2607:S2607)</f>
        <v>0.17869402448494009</v>
      </c>
      <c r="U2607">
        <f>MATCH(T2607,P2607:S2607, 0)</f>
        <v>1</v>
      </c>
    </row>
    <row r="2608" spans="1:21" x14ac:dyDescent="0.35">
      <c r="A2608">
        <v>3</v>
      </c>
      <c r="B2608">
        <v>2597</v>
      </c>
      <c r="C2608" t="s">
        <v>14</v>
      </c>
      <c r="D2608" t="s">
        <v>15</v>
      </c>
      <c r="E2608" t="s">
        <v>163</v>
      </c>
      <c r="F2608" t="s">
        <v>59</v>
      </c>
      <c r="G2608" t="s">
        <v>164</v>
      </c>
      <c r="H2608" t="s">
        <v>165</v>
      </c>
      <c r="I2608" s="1">
        <v>41934</v>
      </c>
      <c r="J2608">
        <v>2014</v>
      </c>
      <c r="K2608" t="s">
        <v>233</v>
      </c>
      <c r="L2608" t="s">
        <v>234</v>
      </c>
      <c r="M2608" s="1">
        <v>41984</v>
      </c>
      <c r="N2608">
        <v>21</v>
      </c>
      <c r="O2608">
        <f>STANDARDIZE(N2608,$N$8,$N$9)</f>
        <v>-0.25932518704948021</v>
      </c>
      <c r="P2608">
        <f>ABS($J$3-O2608)</f>
        <v>0.26804103672741014</v>
      </c>
      <c r="Q2608">
        <f>ABS($J$4-O2608)</f>
        <v>2.4481081354436793</v>
      </c>
      <c r="R2608">
        <f>ABS($J$5-O2608)</f>
        <v>0.10721641469096405</v>
      </c>
      <c r="S2608">
        <f>ABS($J$6-O2608)</f>
        <v>0.69690669549126638</v>
      </c>
      <c r="T2608">
        <f>MIN(P2608:S2608)</f>
        <v>0.10721641469096405</v>
      </c>
      <c r="U2608">
        <f>MATCH(T2608,P2608:S2608, 0)</f>
        <v>3</v>
      </c>
    </row>
    <row r="2609" spans="1:21" x14ac:dyDescent="0.35">
      <c r="A2609">
        <v>3</v>
      </c>
      <c r="B2609">
        <v>2598</v>
      </c>
      <c r="C2609" t="s">
        <v>14</v>
      </c>
      <c r="D2609" t="s">
        <v>15</v>
      </c>
      <c r="E2609" t="s">
        <v>34</v>
      </c>
      <c r="F2609" t="s">
        <v>35</v>
      </c>
      <c r="G2609" t="s">
        <v>468</v>
      </c>
      <c r="H2609" t="s">
        <v>469</v>
      </c>
      <c r="I2609" s="1">
        <v>41934</v>
      </c>
      <c r="J2609">
        <v>2014</v>
      </c>
      <c r="K2609" t="s">
        <v>41</v>
      </c>
      <c r="L2609" t="s">
        <v>42</v>
      </c>
      <c r="M2609" s="1">
        <v>41960</v>
      </c>
      <c r="N2609">
        <v>26</v>
      </c>
      <c r="O2609">
        <f>STANDARDIZE(N2609,$N$8,$N$9)</f>
        <v>-0.16997817480701016</v>
      </c>
      <c r="P2609">
        <f>ABS($J$3-O2609)</f>
        <v>0.35738804896988019</v>
      </c>
      <c r="Q2609">
        <f>ABS($J$4-O2609)</f>
        <v>2.3587611232012091</v>
      </c>
      <c r="R2609">
        <f>ABS($J$5-O2609)</f>
        <v>1.7869402448493998E-2</v>
      </c>
      <c r="S2609">
        <f>ABS($J$6-O2609)</f>
        <v>0.60755968324879628</v>
      </c>
      <c r="T2609">
        <f>MIN(P2609:S2609)</f>
        <v>1.7869402448493998E-2</v>
      </c>
      <c r="U2609">
        <f>MATCH(T2609,P2609:S2609, 0)</f>
        <v>3</v>
      </c>
    </row>
    <row r="2610" spans="1:21" x14ac:dyDescent="0.35">
      <c r="A2610">
        <v>3</v>
      </c>
      <c r="B2610">
        <v>2599</v>
      </c>
      <c r="C2610" t="s">
        <v>266</v>
      </c>
      <c r="D2610" t="s">
        <v>267</v>
      </c>
      <c r="E2610" t="s">
        <v>73</v>
      </c>
      <c r="F2610" t="s">
        <v>74</v>
      </c>
      <c r="G2610" t="s">
        <v>75</v>
      </c>
      <c r="H2610" t="s">
        <v>76</v>
      </c>
      <c r="I2610" s="1">
        <v>41934</v>
      </c>
      <c r="J2610">
        <v>2014</v>
      </c>
      <c r="K2610" t="s">
        <v>77</v>
      </c>
      <c r="L2610" t="s">
        <v>78</v>
      </c>
      <c r="M2610" s="1">
        <v>41964</v>
      </c>
      <c r="N2610">
        <v>30</v>
      </c>
      <c r="O2610">
        <f>STANDARDIZE(N2610,$N$8,$N$9)</f>
        <v>-9.8500565013034141E-2</v>
      </c>
      <c r="P2610">
        <f>ABS($J$3-O2610)</f>
        <v>0.42886565876385618</v>
      </c>
      <c r="Q2610">
        <f>ABS($J$4-O2610)</f>
        <v>2.2872835134072331</v>
      </c>
      <c r="R2610">
        <f>ABS($J$5-O2610)</f>
        <v>5.3608207345482023E-2</v>
      </c>
      <c r="S2610">
        <f>ABS($J$6-O2610)</f>
        <v>0.53608207345482028</v>
      </c>
      <c r="T2610">
        <f>MIN(P2610:S2610)</f>
        <v>5.3608207345482023E-2</v>
      </c>
      <c r="U2610">
        <f>MATCH(T2610,P2610:S2610, 0)</f>
        <v>3</v>
      </c>
    </row>
    <row r="2611" spans="1:21" x14ac:dyDescent="0.35">
      <c r="A2611">
        <v>3</v>
      </c>
      <c r="B2611">
        <v>2600</v>
      </c>
      <c r="C2611" t="s">
        <v>14</v>
      </c>
      <c r="D2611" t="s">
        <v>15</v>
      </c>
      <c r="E2611" t="s">
        <v>52</v>
      </c>
      <c r="F2611" t="s">
        <v>53</v>
      </c>
      <c r="G2611" t="s">
        <v>248</v>
      </c>
      <c r="H2611" t="s">
        <v>249</v>
      </c>
      <c r="I2611" s="1">
        <v>41934</v>
      </c>
      <c r="J2611">
        <v>2014</v>
      </c>
      <c r="K2611" t="s">
        <v>41</v>
      </c>
      <c r="L2611" t="s">
        <v>42</v>
      </c>
      <c r="M2611" s="1">
        <v>41682</v>
      </c>
      <c r="N2611">
        <v>41</v>
      </c>
      <c r="O2611">
        <f>STANDARDIZE(N2611,$N$8,$N$9)</f>
        <v>9.8062861920399966E-2</v>
      </c>
      <c r="P2611">
        <f>ABS($J$3-O2611)</f>
        <v>0.62542908569729028</v>
      </c>
      <c r="Q2611">
        <f>ABS($J$4-O2611)</f>
        <v>2.0907200864737989</v>
      </c>
      <c r="R2611">
        <f>ABS($J$5-O2611)</f>
        <v>0.25017163427891614</v>
      </c>
      <c r="S2611">
        <f>ABS($J$6-O2611)</f>
        <v>0.33951864652138614</v>
      </c>
      <c r="T2611">
        <f>MIN(P2611:S2611)</f>
        <v>0.25017163427891614</v>
      </c>
      <c r="U2611">
        <f>MATCH(T2611,P2611:S2611, 0)</f>
        <v>3</v>
      </c>
    </row>
    <row r="2612" spans="1:21" x14ac:dyDescent="0.35">
      <c r="A2612">
        <v>4</v>
      </c>
      <c r="B2612">
        <v>2601</v>
      </c>
      <c r="C2612" t="s">
        <v>308</v>
      </c>
      <c r="D2612" t="s">
        <v>309</v>
      </c>
      <c r="E2612" t="s">
        <v>105</v>
      </c>
      <c r="F2612" t="s">
        <v>59</v>
      </c>
      <c r="G2612" t="s">
        <v>106</v>
      </c>
      <c r="H2612" t="s">
        <v>107</v>
      </c>
      <c r="I2612" s="1">
        <v>41934</v>
      </c>
      <c r="J2612">
        <v>2014</v>
      </c>
      <c r="K2612" t="s">
        <v>41</v>
      </c>
      <c r="L2612" t="s">
        <v>42</v>
      </c>
      <c r="M2612" s="1">
        <v>41989</v>
      </c>
      <c r="N2612">
        <v>55</v>
      </c>
      <c r="O2612">
        <f>STANDARDIZE(N2612,$N$8,$N$9)</f>
        <v>0.34823449619931607</v>
      </c>
      <c r="P2612">
        <f>ABS($J$3-O2612)</f>
        <v>0.87560071997620637</v>
      </c>
      <c r="Q2612">
        <f>ABS($J$4-O2612)</f>
        <v>1.8405484521948829</v>
      </c>
      <c r="R2612">
        <f>ABS($J$5-O2612)</f>
        <v>0.50034326855783218</v>
      </c>
      <c r="S2612">
        <f>ABS($J$6-O2612)</f>
        <v>8.9347012242470047E-2</v>
      </c>
      <c r="T2612">
        <f>MIN(P2612:S2612)</f>
        <v>8.9347012242470047E-2</v>
      </c>
      <c r="U2612">
        <f>MATCH(T2612,P2612:S2612, 0)</f>
        <v>4</v>
      </c>
    </row>
    <row r="2613" spans="1:21" x14ac:dyDescent="0.35">
      <c r="A2613">
        <v>1</v>
      </c>
      <c r="B2613">
        <v>2602</v>
      </c>
      <c r="C2613" t="s">
        <v>172</v>
      </c>
      <c r="D2613" t="s">
        <v>173</v>
      </c>
      <c r="E2613" t="s">
        <v>34</v>
      </c>
      <c r="F2613" t="s">
        <v>35</v>
      </c>
      <c r="G2613" t="s">
        <v>36</v>
      </c>
      <c r="H2613" t="s">
        <v>37</v>
      </c>
      <c r="I2613" s="1">
        <v>41935</v>
      </c>
      <c r="J2613">
        <v>2014</v>
      </c>
      <c r="K2613" t="s">
        <v>38</v>
      </c>
      <c r="L2613" t="s">
        <v>13</v>
      </c>
      <c r="M2613" s="1">
        <v>41936</v>
      </c>
      <c r="N2613">
        <v>1</v>
      </c>
      <c r="O2613">
        <f>STANDARDIZE(N2613,$N$8,$N$9)</f>
        <v>-0.61671323601936046</v>
      </c>
      <c r="P2613">
        <f>ABS($J$3-O2613)</f>
        <v>8.9347012242470103E-2</v>
      </c>
      <c r="Q2613">
        <f>ABS($J$4-O2613)</f>
        <v>2.8054961844135593</v>
      </c>
      <c r="R2613">
        <f>ABS($J$5-O2613)</f>
        <v>0.46460446366084429</v>
      </c>
      <c r="S2613">
        <f>ABS($J$6-O2613)</f>
        <v>1.0542947444611466</v>
      </c>
      <c r="T2613">
        <f>MIN(P2613:S2613)</f>
        <v>8.9347012242470103E-2</v>
      </c>
      <c r="U2613">
        <f>MATCH(T2613,P2613:S2613, 0)</f>
        <v>1</v>
      </c>
    </row>
    <row r="2614" spans="1:21" x14ac:dyDescent="0.35">
      <c r="A2614">
        <v>1</v>
      </c>
      <c r="B2614">
        <v>2603</v>
      </c>
      <c r="C2614" t="s">
        <v>562</v>
      </c>
      <c r="D2614" t="s">
        <v>563</v>
      </c>
      <c r="E2614" t="s">
        <v>73</v>
      </c>
      <c r="F2614" t="s">
        <v>74</v>
      </c>
      <c r="G2614" t="s">
        <v>564</v>
      </c>
      <c r="H2614" t="s">
        <v>565</v>
      </c>
      <c r="I2614" s="1">
        <v>41935</v>
      </c>
      <c r="J2614">
        <v>2014</v>
      </c>
      <c r="K2614" t="s">
        <v>125</v>
      </c>
      <c r="L2614" t="s">
        <v>126</v>
      </c>
      <c r="M2614" s="1">
        <v>41940</v>
      </c>
      <c r="N2614">
        <v>5</v>
      </c>
      <c r="O2614">
        <f>STANDARDIZE(N2614,$N$8,$N$9)</f>
        <v>-0.54523562622538435</v>
      </c>
      <c r="P2614">
        <f>ABS($J$3-O2614)</f>
        <v>1.7869402448493998E-2</v>
      </c>
      <c r="Q2614">
        <f>ABS($J$4-O2614)</f>
        <v>2.7340185746195833</v>
      </c>
      <c r="R2614">
        <f>ABS($J$5-O2614)</f>
        <v>0.39312685386686819</v>
      </c>
      <c r="S2614">
        <f>ABS($J$6-O2614)</f>
        <v>0.98281713466717047</v>
      </c>
      <c r="T2614">
        <f>MIN(P2614:S2614)</f>
        <v>1.7869402448493998E-2</v>
      </c>
      <c r="U2614">
        <f>MATCH(T2614,P2614:S2614, 0)</f>
        <v>1</v>
      </c>
    </row>
    <row r="2615" spans="1:21" x14ac:dyDescent="0.35">
      <c r="A2615">
        <v>3</v>
      </c>
      <c r="B2615">
        <v>2604</v>
      </c>
      <c r="C2615" t="s">
        <v>14</v>
      </c>
      <c r="D2615" t="s">
        <v>15</v>
      </c>
      <c r="E2615" t="s">
        <v>196</v>
      </c>
      <c r="F2615" t="s">
        <v>197</v>
      </c>
      <c r="G2615" t="s">
        <v>198</v>
      </c>
      <c r="H2615" t="s">
        <v>199</v>
      </c>
      <c r="I2615" s="1">
        <v>41935</v>
      </c>
      <c r="J2615">
        <v>2014</v>
      </c>
      <c r="K2615" t="s">
        <v>77</v>
      </c>
      <c r="L2615" t="s">
        <v>78</v>
      </c>
      <c r="M2615" s="1">
        <v>41957</v>
      </c>
      <c r="N2615">
        <v>22</v>
      </c>
      <c r="O2615">
        <f>STANDARDIZE(N2615,$N$8,$N$9)</f>
        <v>-0.24145578460098621</v>
      </c>
      <c r="P2615">
        <f>ABS($J$3-O2615)</f>
        <v>0.28591043917590414</v>
      </c>
      <c r="Q2615">
        <f>ABS($J$4-O2615)</f>
        <v>2.4302387329951851</v>
      </c>
      <c r="R2615">
        <f>ABS($J$5-O2615)</f>
        <v>8.9347012242470047E-2</v>
      </c>
      <c r="S2615">
        <f>ABS($J$6-O2615)</f>
        <v>0.67903729304277238</v>
      </c>
      <c r="T2615">
        <f>MIN(P2615:S2615)</f>
        <v>8.9347012242470047E-2</v>
      </c>
      <c r="U2615">
        <f>MATCH(T2615,P2615:S2615, 0)</f>
        <v>3</v>
      </c>
    </row>
    <row r="2616" spans="1:21" x14ac:dyDescent="0.35">
      <c r="A2616">
        <v>3</v>
      </c>
      <c r="B2616">
        <v>2605</v>
      </c>
      <c r="C2616" t="s">
        <v>14</v>
      </c>
      <c r="D2616" t="s">
        <v>15</v>
      </c>
      <c r="E2616" t="s">
        <v>73</v>
      </c>
      <c r="F2616" t="s">
        <v>74</v>
      </c>
      <c r="G2616" t="s">
        <v>114</v>
      </c>
      <c r="H2616" t="s">
        <v>115</v>
      </c>
      <c r="I2616" s="1">
        <v>41935</v>
      </c>
      <c r="J2616">
        <v>2014</v>
      </c>
      <c r="K2616" t="s">
        <v>28</v>
      </c>
      <c r="L2616" t="s">
        <v>29</v>
      </c>
      <c r="M2616" s="1">
        <v>41957</v>
      </c>
      <c r="N2616">
        <v>22</v>
      </c>
      <c r="O2616">
        <f>STANDARDIZE(N2616,$N$8,$N$9)</f>
        <v>-0.24145578460098621</v>
      </c>
      <c r="P2616">
        <f>ABS($J$3-O2616)</f>
        <v>0.28591043917590414</v>
      </c>
      <c r="Q2616">
        <f>ABS($J$4-O2616)</f>
        <v>2.4302387329951851</v>
      </c>
      <c r="R2616">
        <f>ABS($J$5-O2616)</f>
        <v>8.9347012242470047E-2</v>
      </c>
      <c r="S2616">
        <f>ABS($J$6-O2616)</f>
        <v>0.67903729304277238</v>
      </c>
      <c r="T2616">
        <f>MIN(P2616:S2616)</f>
        <v>8.9347012242470047E-2</v>
      </c>
      <c r="U2616">
        <f>MATCH(T2616,P2616:S2616, 0)</f>
        <v>3</v>
      </c>
    </row>
    <row r="2617" spans="1:21" x14ac:dyDescent="0.35">
      <c r="A2617">
        <v>3</v>
      </c>
      <c r="B2617">
        <v>2606</v>
      </c>
      <c r="C2617" t="s">
        <v>82</v>
      </c>
      <c r="D2617" t="s">
        <v>83</v>
      </c>
      <c r="E2617" t="s">
        <v>52</v>
      </c>
      <c r="F2617" t="s">
        <v>102</v>
      </c>
      <c r="G2617" t="s">
        <v>103</v>
      </c>
      <c r="H2617" t="s">
        <v>104</v>
      </c>
      <c r="I2617" s="1">
        <v>41935</v>
      </c>
      <c r="J2617">
        <v>2014</v>
      </c>
      <c r="K2617" t="s">
        <v>77</v>
      </c>
      <c r="L2617" t="s">
        <v>78</v>
      </c>
      <c r="M2617" s="1">
        <v>41965</v>
      </c>
      <c r="N2617">
        <v>30</v>
      </c>
      <c r="O2617">
        <f>STANDARDIZE(N2617,$N$8,$N$9)</f>
        <v>-9.8500565013034141E-2</v>
      </c>
      <c r="P2617">
        <f>ABS($J$3-O2617)</f>
        <v>0.42886565876385618</v>
      </c>
      <c r="Q2617">
        <f>ABS($J$4-O2617)</f>
        <v>2.2872835134072331</v>
      </c>
      <c r="R2617">
        <f>ABS($J$5-O2617)</f>
        <v>5.3608207345482023E-2</v>
      </c>
      <c r="S2617">
        <f>ABS($J$6-O2617)</f>
        <v>0.53608207345482028</v>
      </c>
      <c r="T2617">
        <f>MIN(P2617:S2617)</f>
        <v>5.3608207345482023E-2</v>
      </c>
      <c r="U2617">
        <f>MATCH(T2617,P2617:S2617, 0)</f>
        <v>3</v>
      </c>
    </row>
    <row r="2618" spans="1:21" x14ac:dyDescent="0.35">
      <c r="A2618">
        <v>1</v>
      </c>
      <c r="B2618">
        <v>2607</v>
      </c>
      <c r="C2618" t="s">
        <v>67</v>
      </c>
      <c r="D2618" t="s">
        <v>68</v>
      </c>
      <c r="E2618" t="s">
        <v>105</v>
      </c>
      <c r="F2618" t="s">
        <v>59</v>
      </c>
      <c r="G2618" t="s">
        <v>106</v>
      </c>
      <c r="H2618" t="s">
        <v>107</v>
      </c>
      <c r="I2618" s="1">
        <v>41936</v>
      </c>
      <c r="J2618">
        <v>2014</v>
      </c>
      <c r="K2618" t="s">
        <v>176</v>
      </c>
      <c r="L2618" t="s">
        <v>177</v>
      </c>
      <c r="M2618" s="1">
        <v>41936</v>
      </c>
      <c r="N2618">
        <v>0</v>
      </c>
      <c r="O2618">
        <f>STANDARDIZE(N2618,$N$8,$N$9)</f>
        <v>-0.63458263846785445</v>
      </c>
      <c r="P2618">
        <f>ABS($J$3-O2618)</f>
        <v>0.1072164146909641</v>
      </c>
      <c r="Q2618">
        <f>ABS($J$4-O2618)</f>
        <v>2.8233655868620535</v>
      </c>
      <c r="R2618">
        <f>ABS($J$5-O2618)</f>
        <v>0.48247386610933829</v>
      </c>
      <c r="S2618">
        <f>ABS($J$6-O2618)</f>
        <v>1.0721641469096406</v>
      </c>
      <c r="T2618">
        <f>MIN(P2618:S2618)</f>
        <v>0.1072164146909641</v>
      </c>
      <c r="U2618">
        <f>MATCH(T2618,P2618:S2618, 0)</f>
        <v>1</v>
      </c>
    </row>
    <row r="2619" spans="1:21" x14ac:dyDescent="0.35">
      <c r="A2619">
        <v>1</v>
      </c>
      <c r="B2619">
        <v>2608</v>
      </c>
      <c r="C2619" t="s">
        <v>172</v>
      </c>
      <c r="D2619" t="s">
        <v>173</v>
      </c>
      <c r="E2619" t="s">
        <v>16</v>
      </c>
      <c r="F2619" t="s">
        <v>17</v>
      </c>
      <c r="G2619" t="s">
        <v>137</v>
      </c>
      <c r="H2619" t="s">
        <v>138</v>
      </c>
      <c r="I2619" s="1">
        <v>41936</v>
      </c>
      <c r="J2619">
        <v>2014</v>
      </c>
      <c r="K2619" t="s">
        <v>125</v>
      </c>
      <c r="L2619" t="s">
        <v>126</v>
      </c>
      <c r="M2619" s="1">
        <v>41943</v>
      </c>
      <c r="N2619">
        <v>7</v>
      </c>
      <c r="O2619">
        <f>STANDARDIZE(N2619,$N$8,$N$9)</f>
        <v>-0.50949682132839635</v>
      </c>
      <c r="P2619">
        <f>ABS($J$3-O2619)</f>
        <v>1.7869402448493998E-2</v>
      </c>
      <c r="Q2619">
        <f>ABS($J$4-O2619)</f>
        <v>2.6982797697225953</v>
      </c>
      <c r="R2619">
        <f>ABS($J$5-O2619)</f>
        <v>0.35738804896988019</v>
      </c>
      <c r="S2619">
        <f>ABS($J$6-O2619)</f>
        <v>0.94707832977018247</v>
      </c>
      <c r="T2619">
        <f>MIN(P2619:S2619)</f>
        <v>1.7869402448493998E-2</v>
      </c>
      <c r="U2619">
        <f>MATCH(T2619,P2619:S2619, 0)</f>
        <v>1</v>
      </c>
    </row>
    <row r="2620" spans="1:21" x14ac:dyDescent="0.35">
      <c r="A2620">
        <v>1</v>
      </c>
      <c r="B2620">
        <v>2609</v>
      </c>
      <c r="C2620" t="s">
        <v>14</v>
      </c>
      <c r="D2620" t="s">
        <v>15</v>
      </c>
      <c r="E2620" t="s">
        <v>131</v>
      </c>
      <c r="F2620" t="s">
        <v>132</v>
      </c>
      <c r="G2620" t="s">
        <v>133</v>
      </c>
      <c r="H2620" t="s">
        <v>134</v>
      </c>
      <c r="I2620" s="1">
        <v>41936</v>
      </c>
      <c r="J2620">
        <v>2014</v>
      </c>
      <c r="K2620" t="s">
        <v>166</v>
      </c>
      <c r="L2620" t="s">
        <v>167</v>
      </c>
      <c r="M2620" s="1">
        <v>41650</v>
      </c>
      <c r="N2620">
        <v>8</v>
      </c>
      <c r="O2620">
        <f>STANDARDIZE(N2620,$N$8,$N$9)</f>
        <v>-0.49162741887990236</v>
      </c>
      <c r="P2620">
        <f>ABS($J$3-O2620)</f>
        <v>3.5738804896987997E-2</v>
      </c>
      <c r="Q2620">
        <f>ABS($J$4-O2620)</f>
        <v>2.6804103672741011</v>
      </c>
      <c r="R2620">
        <f>ABS($J$5-O2620)</f>
        <v>0.33951864652138619</v>
      </c>
      <c r="S2620">
        <f>ABS($J$6-O2620)</f>
        <v>0.92920892732168847</v>
      </c>
      <c r="T2620">
        <f>MIN(P2620:S2620)</f>
        <v>3.5738804896987997E-2</v>
      </c>
      <c r="U2620">
        <f>MATCH(T2620,P2620:S2620, 0)</f>
        <v>1</v>
      </c>
    </row>
    <row r="2621" spans="1:21" x14ac:dyDescent="0.35">
      <c r="A2621">
        <v>3</v>
      </c>
      <c r="B2621">
        <v>2610</v>
      </c>
      <c r="C2621" t="s">
        <v>310</v>
      </c>
      <c r="D2621" t="s">
        <v>311</v>
      </c>
      <c r="E2621" t="s">
        <v>73</v>
      </c>
      <c r="F2621" t="s">
        <v>74</v>
      </c>
      <c r="G2621" t="s">
        <v>75</v>
      </c>
      <c r="H2621" t="s">
        <v>76</v>
      </c>
      <c r="I2621" s="1">
        <v>41936</v>
      </c>
      <c r="J2621">
        <v>2014</v>
      </c>
      <c r="K2621" t="s">
        <v>284</v>
      </c>
      <c r="L2621" t="s">
        <v>285</v>
      </c>
      <c r="M2621" s="1">
        <v>41984</v>
      </c>
      <c r="N2621">
        <v>19</v>
      </c>
      <c r="O2621">
        <f>STANDARDIZE(N2621,$N$8,$N$9)</f>
        <v>-0.29506399194646826</v>
      </c>
      <c r="P2621">
        <f>ABS($J$3-O2621)</f>
        <v>0.23230223183042209</v>
      </c>
      <c r="Q2621">
        <f>ABS($J$4-O2621)</f>
        <v>2.4838469403406673</v>
      </c>
      <c r="R2621">
        <f>ABS($J$5-O2621)</f>
        <v>0.1429552195879521</v>
      </c>
      <c r="S2621">
        <f>ABS($J$6-O2621)</f>
        <v>0.73264550038825438</v>
      </c>
      <c r="T2621">
        <f>MIN(P2621:S2621)</f>
        <v>0.1429552195879521</v>
      </c>
      <c r="U2621">
        <f>MATCH(T2621,P2621:S2621, 0)</f>
        <v>3</v>
      </c>
    </row>
    <row r="2622" spans="1:21" x14ac:dyDescent="0.35">
      <c r="A2622">
        <v>3</v>
      </c>
      <c r="B2622">
        <v>2611</v>
      </c>
      <c r="C2622" t="s">
        <v>229</v>
      </c>
      <c r="D2622" t="s">
        <v>230</v>
      </c>
      <c r="E2622" t="s">
        <v>73</v>
      </c>
      <c r="F2622" t="s">
        <v>74</v>
      </c>
      <c r="G2622" t="s">
        <v>114</v>
      </c>
      <c r="H2622" t="s">
        <v>115</v>
      </c>
      <c r="I2622" s="1">
        <v>41936</v>
      </c>
      <c r="J2622">
        <v>2014</v>
      </c>
      <c r="K2622" t="s">
        <v>77</v>
      </c>
      <c r="L2622" t="s">
        <v>78</v>
      </c>
      <c r="M2622" s="1">
        <v>41962</v>
      </c>
      <c r="N2622">
        <v>26</v>
      </c>
      <c r="O2622">
        <f>STANDARDIZE(N2622,$N$8,$N$9)</f>
        <v>-0.16997817480701016</v>
      </c>
      <c r="P2622">
        <f>ABS($J$3-O2622)</f>
        <v>0.35738804896988019</v>
      </c>
      <c r="Q2622">
        <f>ABS($J$4-O2622)</f>
        <v>2.3587611232012091</v>
      </c>
      <c r="R2622">
        <f>ABS($J$5-O2622)</f>
        <v>1.7869402448493998E-2</v>
      </c>
      <c r="S2622">
        <f>ABS($J$6-O2622)</f>
        <v>0.60755968324879628</v>
      </c>
      <c r="T2622">
        <f>MIN(P2622:S2622)</f>
        <v>1.7869402448493998E-2</v>
      </c>
      <c r="U2622">
        <f>MATCH(T2622,P2622:S2622, 0)</f>
        <v>3</v>
      </c>
    </row>
    <row r="2623" spans="1:21" x14ac:dyDescent="0.35">
      <c r="A2623">
        <v>3</v>
      </c>
      <c r="B2623">
        <v>2612</v>
      </c>
      <c r="C2623" t="s">
        <v>14</v>
      </c>
      <c r="D2623" t="s">
        <v>15</v>
      </c>
      <c r="E2623" t="s">
        <v>34</v>
      </c>
      <c r="F2623" t="s">
        <v>35</v>
      </c>
      <c r="G2623" t="s">
        <v>36</v>
      </c>
      <c r="H2623" t="s">
        <v>37</v>
      </c>
      <c r="I2623" s="1">
        <v>41936</v>
      </c>
      <c r="J2623">
        <v>2014</v>
      </c>
      <c r="K2623" t="s">
        <v>77</v>
      </c>
      <c r="L2623" t="s">
        <v>78</v>
      </c>
      <c r="M2623" s="1">
        <v>41966</v>
      </c>
      <c r="N2623">
        <v>30</v>
      </c>
      <c r="O2623">
        <f>STANDARDIZE(N2623,$N$8,$N$9)</f>
        <v>-9.8500565013034141E-2</v>
      </c>
      <c r="P2623">
        <f>ABS($J$3-O2623)</f>
        <v>0.42886565876385618</v>
      </c>
      <c r="Q2623">
        <f>ABS($J$4-O2623)</f>
        <v>2.2872835134072331</v>
      </c>
      <c r="R2623">
        <f>ABS($J$5-O2623)</f>
        <v>5.3608207345482023E-2</v>
      </c>
      <c r="S2623">
        <f>ABS($J$6-O2623)</f>
        <v>0.53608207345482028</v>
      </c>
      <c r="T2623">
        <f>MIN(P2623:S2623)</f>
        <v>5.3608207345482023E-2</v>
      </c>
      <c r="U2623">
        <f>MATCH(T2623,P2623:S2623, 0)</f>
        <v>3</v>
      </c>
    </row>
    <row r="2624" spans="1:21" x14ac:dyDescent="0.35">
      <c r="A2624">
        <v>3</v>
      </c>
      <c r="B2624">
        <v>2613</v>
      </c>
      <c r="C2624" t="s">
        <v>239</v>
      </c>
      <c r="D2624" t="s">
        <v>240</v>
      </c>
      <c r="E2624" t="s">
        <v>73</v>
      </c>
      <c r="F2624" t="s">
        <v>74</v>
      </c>
      <c r="G2624" t="s">
        <v>75</v>
      </c>
      <c r="H2624" t="s">
        <v>76</v>
      </c>
      <c r="I2624" s="1">
        <v>41936</v>
      </c>
      <c r="J2624">
        <v>2014</v>
      </c>
      <c r="K2624" t="s">
        <v>38</v>
      </c>
      <c r="L2624" t="s">
        <v>13</v>
      </c>
      <c r="M2624" s="1">
        <v>41967</v>
      </c>
      <c r="N2624">
        <v>31</v>
      </c>
      <c r="O2624">
        <f>STANDARDIZE(N2624,$N$8,$N$9)</f>
        <v>-8.0631162564540129E-2</v>
      </c>
      <c r="P2624">
        <f>ABS($J$3-O2624)</f>
        <v>0.44673506121235024</v>
      </c>
      <c r="Q2624">
        <f>ABS($J$4-O2624)</f>
        <v>2.2694141109587389</v>
      </c>
      <c r="R2624">
        <f>ABS($J$5-O2624)</f>
        <v>7.1477609793976035E-2</v>
      </c>
      <c r="S2624">
        <f>ABS($J$6-O2624)</f>
        <v>0.51821267100632629</v>
      </c>
      <c r="T2624">
        <f>MIN(P2624:S2624)</f>
        <v>7.1477609793976035E-2</v>
      </c>
      <c r="U2624">
        <f>MATCH(T2624,P2624:S2624, 0)</f>
        <v>3</v>
      </c>
    </row>
    <row r="2625" spans="1:21" x14ac:dyDescent="0.35">
      <c r="A2625">
        <v>3</v>
      </c>
      <c r="B2625">
        <v>2614</v>
      </c>
      <c r="C2625" t="s">
        <v>14</v>
      </c>
      <c r="D2625" t="s">
        <v>15</v>
      </c>
      <c r="E2625" t="s">
        <v>34</v>
      </c>
      <c r="F2625" t="s">
        <v>35</v>
      </c>
      <c r="G2625" t="s">
        <v>468</v>
      </c>
      <c r="H2625" t="s">
        <v>469</v>
      </c>
      <c r="I2625" s="1">
        <v>41936</v>
      </c>
      <c r="J2625">
        <v>2014</v>
      </c>
      <c r="K2625" t="s">
        <v>233</v>
      </c>
      <c r="L2625" t="s">
        <v>234</v>
      </c>
      <c r="M2625" s="1">
        <v>41651</v>
      </c>
      <c r="N2625">
        <v>38</v>
      </c>
      <c r="O2625">
        <f>STANDARDIZE(N2625,$N$8,$N$9)</f>
        <v>4.4454654574917936E-2</v>
      </c>
      <c r="P2625">
        <f>ABS($J$3-O2625)</f>
        <v>0.57182087835180828</v>
      </c>
      <c r="Q2625">
        <f>ABS($J$4-O2625)</f>
        <v>2.1443282938192811</v>
      </c>
      <c r="R2625">
        <f>ABS($J$5-O2625)</f>
        <v>0.19656342693343409</v>
      </c>
      <c r="S2625">
        <f>ABS($J$6-O2625)</f>
        <v>0.39312685386686819</v>
      </c>
      <c r="T2625">
        <f>MIN(P2625:S2625)</f>
        <v>0.19656342693343409</v>
      </c>
      <c r="U2625">
        <f>MATCH(T2625,P2625:S2625, 0)</f>
        <v>3</v>
      </c>
    </row>
    <row r="2626" spans="1:21" x14ac:dyDescent="0.35">
      <c r="A2626">
        <v>1</v>
      </c>
      <c r="B2626">
        <v>2615</v>
      </c>
      <c r="C2626" t="s">
        <v>172</v>
      </c>
      <c r="D2626" t="s">
        <v>173</v>
      </c>
      <c r="E2626" t="s">
        <v>105</v>
      </c>
      <c r="F2626" t="s">
        <v>59</v>
      </c>
      <c r="G2626" t="s">
        <v>106</v>
      </c>
      <c r="H2626" t="s">
        <v>107</v>
      </c>
      <c r="I2626" s="1">
        <v>41937</v>
      </c>
      <c r="J2626">
        <v>2014</v>
      </c>
      <c r="K2626" t="s">
        <v>176</v>
      </c>
      <c r="L2626" t="s">
        <v>177</v>
      </c>
      <c r="M2626" s="1">
        <v>41939</v>
      </c>
      <c r="N2626">
        <v>2</v>
      </c>
      <c r="O2626">
        <f>STANDARDIZE(N2626,$N$8,$N$9)</f>
        <v>-0.59884383357086635</v>
      </c>
      <c r="P2626">
        <f>ABS($J$3-O2626)</f>
        <v>7.1477609793975994E-2</v>
      </c>
      <c r="Q2626">
        <f>ABS($J$4-O2626)</f>
        <v>2.7876267819650655</v>
      </c>
      <c r="R2626">
        <f>ABS($J$5-O2626)</f>
        <v>0.44673506121235018</v>
      </c>
      <c r="S2626">
        <f>ABS($J$6-O2626)</f>
        <v>1.0364253420126524</v>
      </c>
      <c r="T2626">
        <f>MIN(P2626:S2626)</f>
        <v>7.1477609793975994E-2</v>
      </c>
      <c r="U2626">
        <f>MATCH(T2626,P2626:S2626, 0)</f>
        <v>1</v>
      </c>
    </row>
    <row r="2627" spans="1:21" x14ac:dyDescent="0.35">
      <c r="A2627">
        <v>1</v>
      </c>
      <c r="B2627">
        <v>2616</v>
      </c>
      <c r="C2627" t="s">
        <v>383</v>
      </c>
      <c r="D2627" t="s">
        <v>384</v>
      </c>
      <c r="E2627" t="s">
        <v>105</v>
      </c>
      <c r="F2627" t="s">
        <v>59</v>
      </c>
      <c r="G2627" t="s">
        <v>106</v>
      </c>
      <c r="H2627" t="s">
        <v>107</v>
      </c>
      <c r="I2627" s="1">
        <v>41937</v>
      </c>
      <c r="J2627">
        <v>2014</v>
      </c>
      <c r="K2627" t="s">
        <v>166</v>
      </c>
      <c r="L2627" t="s">
        <v>167</v>
      </c>
      <c r="M2627" s="1">
        <v>41939</v>
      </c>
      <c r="N2627">
        <v>2</v>
      </c>
      <c r="O2627">
        <f>STANDARDIZE(N2627,$N$8,$N$9)</f>
        <v>-0.59884383357086635</v>
      </c>
      <c r="P2627">
        <f>ABS($J$3-O2627)</f>
        <v>7.1477609793975994E-2</v>
      </c>
      <c r="Q2627">
        <f>ABS($J$4-O2627)</f>
        <v>2.7876267819650655</v>
      </c>
      <c r="R2627">
        <f>ABS($J$5-O2627)</f>
        <v>0.44673506121235018</v>
      </c>
      <c r="S2627">
        <f>ABS($J$6-O2627)</f>
        <v>1.0364253420126524</v>
      </c>
      <c r="T2627">
        <f>MIN(P2627:S2627)</f>
        <v>7.1477609793975994E-2</v>
      </c>
      <c r="U2627">
        <f>MATCH(T2627,P2627:S2627, 0)</f>
        <v>1</v>
      </c>
    </row>
    <row r="2628" spans="1:21" x14ac:dyDescent="0.35">
      <c r="A2628">
        <v>1</v>
      </c>
      <c r="B2628">
        <v>2617</v>
      </c>
      <c r="C2628" t="s">
        <v>67</v>
      </c>
      <c r="D2628" t="s">
        <v>68</v>
      </c>
      <c r="E2628" t="s">
        <v>24</v>
      </c>
      <c r="F2628" t="s">
        <v>253</v>
      </c>
      <c r="G2628" t="s">
        <v>398</v>
      </c>
      <c r="H2628" t="s">
        <v>399</v>
      </c>
      <c r="I2628" s="1">
        <v>41937</v>
      </c>
      <c r="J2628">
        <v>2014</v>
      </c>
      <c r="K2628" t="s">
        <v>166</v>
      </c>
      <c r="L2628" t="s">
        <v>167</v>
      </c>
      <c r="M2628" s="1">
        <v>41942</v>
      </c>
      <c r="N2628">
        <v>5</v>
      </c>
      <c r="O2628">
        <f>STANDARDIZE(N2628,$N$8,$N$9)</f>
        <v>-0.54523562622538435</v>
      </c>
      <c r="P2628">
        <f>ABS($J$3-O2628)</f>
        <v>1.7869402448493998E-2</v>
      </c>
      <c r="Q2628">
        <f>ABS($J$4-O2628)</f>
        <v>2.7340185746195833</v>
      </c>
      <c r="R2628">
        <f>ABS($J$5-O2628)</f>
        <v>0.39312685386686819</v>
      </c>
      <c r="S2628">
        <f>ABS($J$6-O2628)</f>
        <v>0.98281713466717047</v>
      </c>
      <c r="T2628">
        <f>MIN(P2628:S2628)</f>
        <v>1.7869402448493998E-2</v>
      </c>
      <c r="U2628">
        <f>MATCH(T2628,P2628:S2628, 0)</f>
        <v>1</v>
      </c>
    </row>
    <row r="2629" spans="1:21" x14ac:dyDescent="0.35">
      <c r="A2629">
        <v>1</v>
      </c>
      <c r="B2629">
        <v>2618</v>
      </c>
      <c r="C2629" t="s">
        <v>71</v>
      </c>
      <c r="D2629" t="s">
        <v>72</v>
      </c>
      <c r="E2629" t="s">
        <v>84</v>
      </c>
      <c r="F2629" t="s">
        <v>85</v>
      </c>
      <c r="G2629" t="s">
        <v>153</v>
      </c>
      <c r="H2629" t="s">
        <v>154</v>
      </c>
      <c r="I2629" s="1">
        <v>41937</v>
      </c>
      <c r="J2629">
        <v>2014</v>
      </c>
      <c r="K2629" t="s">
        <v>176</v>
      </c>
      <c r="L2629" t="s">
        <v>177</v>
      </c>
      <c r="M2629" s="1">
        <v>41942</v>
      </c>
      <c r="N2629">
        <v>5</v>
      </c>
      <c r="O2629">
        <f>STANDARDIZE(N2629,$N$8,$N$9)</f>
        <v>-0.54523562622538435</v>
      </c>
      <c r="P2629">
        <f>ABS($J$3-O2629)</f>
        <v>1.7869402448493998E-2</v>
      </c>
      <c r="Q2629">
        <f>ABS($J$4-O2629)</f>
        <v>2.7340185746195833</v>
      </c>
      <c r="R2629">
        <f>ABS($J$5-O2629)</f>
        <v>0.39312685386686819</v>
      </c>
      <c r="S2629">
        <f>ABS($J$6-O2629)</f>
        <v>0.98281713466717047</v>
      </c>
      <c r="T2629">
        <f>MIN(P2629:S2629)</f>
        <v>1.7869402448493998E-2</v>
      </c>
      <c r="U2629">
        <f>MATCH(T2629,P2629:S2629, 0)</f>
        <v>1</v>
      </c>
    </row>
    <row r="2630" spans="1:21" x14ac:dyDescent="0.35">
      <c r="A2630">
        <v>1</v>
      </c>
      <c r="B2630">
        <v>2619</v>
      </c>
      <c r="C2630" t="s">
        <v>14</v>
      </c>
      <c r="D2630" t="s">
        <v>15</v>
      </c>
      <c r="E2630" t="s">
        <v>34</v>
      </c>
      <c r="F2630" t="s">
        <v>35</v>
      </c>
      <c r="G2630" t="s">
        <v>36</v>
      </c>
      <c r="H2630" t="s">
        <v>37</v>
      </c>
      <c r="I2630" s="1">
        <v>41937</v>
      </c>
      <c r="J2630">
        <v>2014</v>
      </c>
      <c r="K2630" t="s">
        <v>38</v>
      </c>
      <c r="L2630" t="s">
        <v>13</v>
      </c>
      <c r="M2630" s="1">
        <v>41943</v>
      </c>
      <c r="N2630">
        <v>6</v>
      </c>
      <c r="O2630">
        <f>STANDARDIZE(N2630,$N$8,$N$9)</f>
        <v>-0.52736622377689035</v>
      </c>
      <c r="P2630">
        <f>ABS($J$3-O2630)</f>
        <v>0</v>
      </c>
      <c r="Q2630">
        <f>ABS($J$4-O2630)</f>
        <v>2.7161491721710895</v>
      </c>
      <c r="R2630">
        <f>ABS($J$5-O2630)</f>
        <v>0.37525745141837419</v>
      </c>
      <c r="S2630">
        <f>ABS($J$6-O2630)</f>
        <v>0.96494773221867647</v>
      </c>
      <c r="T2630">
        <f>MIN(P2630:S2630)</f>
        <v>0</v>
      </c>
      <c r="U2630">
        <f>MATCH(T2630,P2630:S2630, 0)</f>
        <v>1</v>
      </c>
    </row>
    <row r="2631" spans="1:21" x14ac:dyDescent="0.35">
      <c r="A2631">
        <v>3</v>
      </c>
      <c r="B2631">
        <v>2620</v>
      </c>
      <c r="C2631" t="s">
        <v>229</v>
      </c>
      <c r="D2631" t="s">
        <v>230</v>
      </c>
      <c r="E2631" t="s">
        <v>73</v>
      </c>
      <c r="F2631" t="s">
        <v>74</v>
      </c>
      <c r="G2631" t="s">
        <v>114</v>
      </c>
      <c r="H2631" t="s">
        <v>115</v>
      </c>
      <c r="I2631" s="1">
        <v>41937</v>
      </c>
      <c r="J2631">
        <v>2014</v>
      </c>
      <c r="K2631" t="s">
        <v>69</v>
      </c>
      <c r="L2631" t="s">
        <v>70</v>
      </c>
      <c r="M2631" s="1">
        <v>41741</v>
      </c>
      <c r="N2631">
        <v>40</v>
      </c>
      <c r="O2631">
        <f>STANDARDIZE(N2631,$N$8,$N$9)</f>
        <v>8.0193459471905953E-2</v>
      </c>
      <c r="P2631">
        <f>ABS($J$3-O2631)</f>
        <v>0.60755968324879628</v>
      </c>
      <c r="Q2631">
        <f>ABS($J$4-O2631)</f>
        <v>2.1085894889222931</v>
      </c>
      <c r="R2631">
        <f>ABS($J$5-O2631)</f>
        <v>0.23230223183042212</v>
      </c>
      <c r="S2631">
        <f>ABS($J$6-O2631)</f>
        <v>0.35738804896988019</v>
      </c>
      <c r="T2631">
        <f>MIN(P2631:S2631)</f>
        <v>0.23230223183042212</v>
      </c>
      <c r="U2631">
        <f>MATCH(T2631,P2631:S2631, 0)</f>
        <v>3</v>
      </c>
    </row>
    <row r="2632" spans="1:21" x14ac:dyDescent="0.35">
      <c r="A2632">
        <v>2</v>
      </c>
      <c r="B2632">
        <v>2621</v>
      </c>
      <c r="C2632" t="s">
        <v>30</v>
      </c>
      <c r="D2632" t="s">
        <v>31</v>
      </c>
      <c r="E2632" t="s">
        <v>84</v>
      </c>
      <c r="F2632" t="s">
        <v>85</v>
      </c>
      <c r="G2632" t="s">
        <v>86</v>
      </c>
      <c r="H2632" t="s">
        <v>87</v>
      </c>
      <c r="I2632" s="1">
        <v>41937</v>
      </c>
      <c r="J2632">
        <v>2014</v>
      </c>
      <c r="K2632" t="s">
        <v>233</v>
      </c>
      <c r="L2632" t="s">
        <v>234</v>
      </c>
      <c r="M2632" s="1">
        <v>42048</v>
      </c>
      <c r="N2632">
        <v>111</v>
      </c>
      <c r="O2632">
        <f>STANDARDIZE(N2632,$N$8,$N$9)</f>
        <v>1.3489210333149808</v>
      </c>
      <c r="P2632">
        <f>ABS($J$3-O2632)</f>
        <v>1.8762872570918712</v>
      </c>
      <c r="Q2632">
        <f>ABS($J$4-O2632)</f>
        <v>0.83986191507921815</v>
      </c>
      <c r="R2632">
        <f>ABS($J$5-O2632)</f>
        <v>1.501029805673497</v>
      </c>
      <c r="S2632">
        <f>ABS($J$6-O2632)</f>
        <v>0.9113395248731947</v>
      </c>
      <c r="T2632">
        <f>MIN(P2632:S2632)</f>
        <v>0.83986191507921815</v>
      </c>
      <c r="U2632">
        <f>MATCH(T2632,P2632:S2632, 0)</f>
        <v>2</v>
      </c>
    </row>
    <row r="2633" spans="1:21" x14ac:dyDescent="0.35">
      <c r="A2633">
        <v>1</v>
      </c>
      <c r="B2633">
        <v>2622</v>
      </c>
      <c r="C2633" t="s">
        <v>383</v>
      </c>
      <c r="D2633" t="s">
        <v>384</v>
      </c>
      <c r="E2633" t="s">
        <v>64</v>
      </c>
      <c r="F2633" t="s">
        <v>59</v>
      </c>
      <c r="G2633" t="s">
        <v>513</v>
      </c>
      <c r="H2633" t="s">
        <v>514</v>
      </c>
      <c r="I2633" s="1">
        <v>41938</v>
      </c>
      <c r="J2633">
        <v>2014</v>
      </c>
      <c r="K2633" t="s">
        <v>166</v>
      </c>
      <c r="L2633" t="s">
        <v>167</v>
      </c>
      <c r="M2633" s="1">
        <v>41943</v>
      </c>
      <c r="N2633">
        <v>5</v>
      </c>
      <c r="O2633">
        <f>STANDARDIZE(N2633,$N$8,$N$9)</f>
        <v>-0.54523562622538435</v>
      </c>
      <c r="P2633">
        <f>ABS($J$3-O2633)</f>
        <v>1.7869402448493998E-2</v>
      </c>
      <c r="Q2633">
        <f>ABS($J$4-O2633)</f>
        <v>2.7340185746195833</v>
      </c>
      <c r="R2633">
        <f>ABS($J$5-O2633)</f>
        <v>0.39312685386686819</v>
      </c>
      <c r="S2633">
        <f>ABS($J$6-O2633)</f>
        <v>0.98281713466717047</v>
      </c>
      <c r="T2633">
        <f>MIN(P2633:S2633)</f>
        <v>1.7869402448493998E-2</v>
      </c>
      <c r="U2633">
        <f>MATCH(T2633,P2633:S2633, 0)</f>
        <v>1</v>
      </c>
    </row>
    <row r="2634" spans="1:21" x14ac:dyDescent="0.35">
      <c r="A2634">
        <v>1</v>
      </c>
      <c r="B2634">
        <v>2623</v>
      </c>
      <c r="C2634" t="s">
        <v>14</v>
      </c>
      <c r="D2634" t="s">
        <v>15</v>
      </c>
      <c r="E2634" t="s">
        <v>131</v>
      </c>
      <c r="F2634" t="s">
        <v>132</v>
      </c>
      <c r="G2634" t="s">
        <v>133</v>
      </c>
      <c r="H2634" t="s">
        <v>134</v>
      </c>
      <c r="I2634" s="1">
        <v>41939</v>
      </c>
      <c r="J2634">
        <v>2014</v>
      </c>
      <c r="K2634" t="s">
        <v>166</v>
      </c>
      <c r="L2634" t="s">
        <v>167</v>
      </c>
      <c r="M2634" s="1">
        <v>41650</v>
      </c>
      <c r="N2634">
        <v>5</v>
      </c>
      <c r="O2634">
        <f>STANDARDIZE(N2634,$N$8,$N$9)</f>
        <v>-0.54523562622538435</v>
      </c>
      <c r="P2634">
        <f>ABS($J$3-O2634)</f>
        <v>1.7869402448493998E-2</v>
      </c>
      <c r="Q2634">
        <f>ABS($J$4-O2634)</f>
        <v>2.7340185746195833</v>
      </c>
      <c r="R2634">
        <f>ABS($J$5-O2634)</f>
        <v>0.39312685386686819</v>
      </c>
      <c r="S2634">
        <f>ABS($J$6-O2634)</f>
        <v>0.98281713466717047</v>
      </c>
      <c r="T2634">
        <f>MIN(P2634:S2634)</f>
        <v>1.7869402448493998E-2</v>
      </c>
      <c r="U2634">
        <f>MATCH(T2634,P2634:S2634, 0)</f>
        <v>1</v>
      </c>
    </row>
    <row r="2635" spans="1:21" x14ac:dyDescent="0.35">
      <c r="A2635">
        <v>1</v>
      </c>
      <c r="B2635">
        <v>2624</v>
      </c>
      <c r="C2635" t="s">
        <v>14</v>
      </c>
      <c r="D2635" t="s">
        <v>15</v>
      </c>
      <c r="E2635" t="s">
        <v>64</v>
      </c>
      <c r="F2635" t="s">
        <v>59</v>
      </c>
      <c r="G2635" t="s">
        <v>65</v>
      </c>
      <c r="H2635" t="s">
        <v>66</v>
      </c>
      <c r="I2635" s="1">
        <v>41939</v>
      </c>
      <c r="J2635">
        <v>2014</v>
      </c>
      <c r="K2635" t="s">
        <v>77</v>
      </c>
      <c r="L2635" t="s">
        <v>78</v>
      </c>
      <c r="M2635" s="1">
        <v>41770</v>
      </c>
      <c r="N2635">
        <v>9</v>
      </c>
      <c r="O2635">
        <f>STANDARDIZE(N2635,$N$8,$N$9)</f>
        <v>-0.4737580164314083</v>
      </c>
      <c r="P2635">
        <f>ABS($J$3-O2635)</f>
        <v>5.3608207345482051E-2</v>
      </c>
      <c r="Q2635">
        <f>ABS($J$4-O2635)</f>
        <v>2.6625409648256073</v>
      </c>
      <c r="R2635">
        <f>ABS($J$5-O2635)</f>
        <v>0.32164924407289214</v>
      </c>
      <c r="S2635">
        <f>ABS($J$6-O2635)</f>
        <v>0.91133952487319436</v>
      </c>
      <c r="T2635">
        <f>MIN(P2635:S2635)</f>
        <v>5.3608207345482051E-2</v>
      </c>
      <c r="U2635">
        <f>MATCH(T2635,P2635:S2635, 0)</f>
        <v>1</v>
      </c>
    </row>
    <row r="2636" spans="1:21" x14ac:dyDescent="0.35">
      <c r="A2636">
        <v>1</v>
      </c>
      <c r="B2636">
        <v>2625</v>
      </c>
      <c r="C2636" t="s">
        <v>14</v>
      </c>
      <c r="D2636" t="s">
        <v>15</v>
      </c>
      <c r="E2636" t="s">
        <v>163</v>
      </c>
      <c r="F2636" t="s">
        <v>59</v>
      </c>
      <c r="G2636" t="s">
        <v>282</v>
      </c>
      <c r="H2636" t="s">
        <v>283</v>
      </c>
      <c r="I2636" s="1">
        <v>41939</v>
      </c>
      <c r="J2636">
        <v>2014</v>
      </c>
      <c r="K2636" t="s">
        <v>77</v>
      </c>
      <c r="L2636" t="s">
        <v>78</v>
      </c>
      <c r="M2636" s="1">
        <v>41801</v>
      </c>
      <c r="N2636">
        <v>10</v>
      </c>
      <c r="O2636">
        <f>STANDARDIZE(N2636,$N$8,$N$9)</f>
        <v>-0.4558886139829143</v>
      </c>
      <c r="P2636">
        <f>ABS($J$3-O2636)</f>
        <v>7.1477609793976049E-2</v>
      </c>
      <c r="Q2636">
        <f>ABS($J$4-O2636)</f>
        <v>2.6446715623771131</v>
      </c>
      <c r="R2636">
        <f>ABS($J$5-O2636)</f>
        <v>0.30377984162439814</v>
      </c>
      <c r="S2636">
        <f>ABS($J$6-O2636)</f>
        <v>0.89347012242470036</v>
      </c>
      <c r="T2636">
        <f>MIN(P2636:S2636)</f>
        <v>7.1477609793976049E-2</v>
      </c>
      <c r="U2636">
        <f>MATCH(T2636,P2636:S2636, 0)</f>
        <v>1</v>
      </c>
    </row>
    <row r="2637" spans="1:21" x14ac:dyDescent="0.35">
      <c r="A2637">
        <v>3</v>
      </c>
      <c r="B2637">
        <v>2626</v>
      </c>
      <c r="C2637" t="s">
        <v>241</v>
      </c>
      <c r="D2637" t="s">
        <v>242</v>
      </c>
      <c r="E2637" t="s">
        <v>168</v>
      </c>
      <c r="F2637" t="s">
        <v>169</v>
      </c>
      <c r="G2637" t="s">
        <v>366</v>
      </c>
      <c r="H2637" t="s">
        <v>367</v>
      </c>
      <c r="I2637" s="1">
        <v>41939</v>
      </c>
      <c r="J2637">
        <v>2014</v>
      </c>
      <c r="K2637" t="s">
        <v>77</v>
      </c>
      <c r="L2637" t="s">
        <v>78</v>
      </c>
      <c r="M2637" s="1">
        <v>41963</v>
      </c>
      <c r="N2637">
        <v>24</v>
      </c>
      <c r="O2637">
        <f>STANDARDIZE(N2637,$N$8,$N$9)</f>
        <v>-0.20571697970399819</v>
      </c>
      <c r="P2637">
        <f>ABS($J$3-O2637)</f>
        <v>0.32164924407289219</v>
      </c>
      <c r="Q2637">
        <f>ABS($J$4-O2637)</f>
        <v>2.3944999280981971</v>
      </c>
      <c r="R2637">
        <f>ABS($J$5-O2637)</f>
        <v>5.3608207345482023E-2</v>
      </c>
      <c r="S2637">
        <f>ABS($J$6-O2637)</f>
        <v>0.64329848814578428</v>
      </c>
      <c r="T2637">
        <f>MIN(P2637:S2637)</f>
        <v>5.3608207345482023E-2</v>
      </c>
      <c r="U2637">
        <f>MATCH(T2637,P2637:S2637, 0)</f>
        <v>3</v>
      </c>
    </row>
    <row r="2638" spans="1:21" x14ac:dyDescent="0.35">
      <c r="A2638">
        <v>3</v>
      </c>
      <c r="B2638">
        <v>2627</v>
      </c>
      <c r="C2638" t="s">
        <v>119</v>
      </c>
      <c r="D2638" t="s">
        <v>120</v>
      </c>
      <c r="E2638" t="s">
        <v>73</v>
      </c>
      <c r="F2638" t="s">
        <v>74</v>
      </c>
      <c r="G2638" t="s">
        <v>114</v>
      </c>
      <c r="H2638" t="s">
        <v>115</v>
      </c>
      <c r="I2638" s="1">
        <v>41939</v>
      </c>
      <c r="J2638">
        <v>2014</v>
      </c>
      <c r="K2638" t="s">
        <v>77</v>
      </c>
      <c r="L2638" t="s">
        <v>78</v>
      </c>
      <c r="M2638" s="1">
        <v>41963</v>
      </c>
      <c r="N2638">
        <v>24</v>
      </c>
      <c r="O2638">
        <f>STANDARDIZE(N2638,$N$8,$N$9)</f>
        <v>-0.20571697970399819</v>
      </c>
      <c r="P2638">
        <f>ABS($J$3-O2638)</f>
        <v>0.32164924407289219</v>
      </c>
      <c r="Q2638">
        <f>ABS($J$4-O2638)</f>
        <v>2.3944999280981971</v>
      </c>
      <c r="R2638">
        <f>ABS($J$5-O2638)</f>
        <v>5.3608207345482023E-2</v>
      </c>
      <c r="S2638">
        <f>ABS($J$6-O2638)</f>
        <v>0.64329848814578428</v>
      </c>
      <c r="T2638">
        <f>MIN(P2638:S2638)</f>
        <v>5.3608207345482023E-2</v>
      </c>
      <c r="U2638">
        <f>MATCH(T2638,P2638:S2638, 0)</f>
        <v>3</v>
      </c>
    </row>
    <row r="2639" spans="1:21" x14ac:dyDescent="0.35">
      <c r="A2639">
        <v>4</v>
      </c>
      <c r="B2639">
        <v>2628</v>
      </c>
      <c r="C2639" t="s">
        <v>14</v>
      </c>
      <c r="D2639" t="s">
        <v>15</v>
      </c>
      <c r="E2639" t="s">
        <v>16</v>
      </c>
      <c r="F2639" t="s">
        <v>17</v>
      </c>
      <c r="G2639" t="s">
        <v>18</v>
      </c>
      <c r="H2639" t="s">
        <v>19</v>
      </c>
      <c r="I2639" s="1">
        <v>41939</v>
      </c>
      <c r="J2639">
        <v>2014</v>
      </c>
      <c r="K2639" t="s">
        <v>77</v>
      </c>
      <c r="L2639" t="s">
        <v>78</v>
      </c>
      <c r="M2639" s="1">
        <v>41999</v>
      </c>
      <c r="N2639">
        <v>60</v>
      </c>
      <c r="O2639">
        <f>STANDARDIZE(N2639,$N$8,$N$9)</f>
        <v>0.43758150844178612</v>
      </c>
      <c r="P2639">
        <f>ABS($J$3-O2639)</f>
        <v>0.96494773221867647</v>
      </c>
      <c r="Q2639">
        <f>ABS($J$4-O2639)</f>
        <v>1.7512014399524127</v>
      </c>
      <c r="R2639">
        <f>ABS($J$5-O2639)</f>
        <v>0.58969028080030228</v>
      </c>
      <c r="S2639">
        <f>ABS($J$6-O2639)</f>
        <v>0</v>
      </c>
      <c r="T2639">
        <f>MIN(P2639:S2639)</f>
        <v>0</v>
      </c>
      <c r="U2639">
        <f>MATCH(T2639,P2639:S2639, 0)</f>
        <v>4</v>
      </c>
    </row>
    <row r="2640" spans="1:21" x14ac:dyDescent="0.35">
      <c r="A2640">
        <v>1</v>
      </c>
      <c r="B2640">
        <v>2629</v>
      </c>
      <c r="C2640" t="s">
        <v>172</v>
      </c>
      <c r="D2640" t="s">
        <v>173</v>
      </c>
      <c r="E2640" t="s">
        <v>131</v>
      </c>
      <c r="F2640" t="s">
        <v>132</v>
      </c>
      <c r="G2640" t="s">
        <v>133</v>
      </c>
      <c r="H2640" t="s">
        <v>134</v>
      </c>
      <c r="I2640" s="1">
        <v>41940</v>
      </c>
      <c r="J2640">
        <v>2014</v>
      </c>
      <c r="K2640" t="s">
        <v>166</v>
      </c>
      <c r="L2640" t="s">
        <v>167</v>
      </c>
      <c r="M2640" s="1">
        <v>41650</v>
      </c>
      <c r="N2640">
        <v>4</v>
      </c>
      <c r="O2640">
        <f>STANDARDIZE(N2640,$N$8,$N$9)</f>
        <v>-0.56310502867387835</v>
      </c>
      <c r="P2640">
        <f>ABS($J$3-O2640)</f>
        <v>3.5738804896987997E-2</v>
      </c>
      <c r="Q2640">
        <f>ABS($J$4-O2640)</f>
        <v>2.7518879770680771</v>
      </c>
      <c r="R2640">
        <f>ABS($J$5-O2640)</f>
        <v>0.41099625631536219</v>
      </c>
      <c r="S2640">
        <f>ABS($J$6-O2640)</f>
        <v>1.0006865371156644</v>
      </c>
      <c r="T2640">
        <f>MIN(P2640:S2640)</f>
        <v>3.5738804896987997E-2</v>
      </c>
      <c r="U2640">
        <f>MATCH(T2640,P2640:S2640, 0)</f>
        <v>1</v>
      </c>
    </row>
    <row r="2641" spans="1:21" x14ac:dyDescent="0.35">
      <c r="A2641">
        <v>1</v>
      </c>
      <c r="B2641">
        <v>2630</v>
      </c>
      <c r="C2641" t="s">
        <v>30</v>
      </c>
      <c r="D2641" t="s">
        <v>31</v>
      </c>
      <c r="E2641" t="s">
        <v>34</v>
      </c>
      <c r="F2641" t="s">
        <v>35</v>
      </c>
      <c r="G2641" t="s">
        <v>468</v>
      </c>
      <c r="H2641" t="s">
        <v>469</v>
      </c>
      <c r="I2641" s="1">
        <v>41940</v>
      </c>
      <c r="J2641">
        <v>2014</v>
      </c>
      <c r="K2641" t="s">
        <v>77</v>
      </c>
      <c r="L2641" t="s">
        <v>78</v>
      </c>
      <c r="M2641" s="1">
        <v>41984</v>
      </c>
      <c r="N2641">
        <v>15</v>
      </c>
      <c r="O2641">
        <f>STANDARDIZE(N2641,$N$8,$N$9)</f>
        <v>-0.36654160174044426</v>
      </c>
      <c r="P2641">
        <f>ABS($J$3-O2641)</f>
        <v>0.1608246220364461</v>
      </c>
      <c r="Q2641">
        <f>ABS($J$4-O2641)</f>
        <v>2.5553245501346433</v>
      </c>
      <c r="R2641">
        <f>ABS($J$5-O2641)</f>
        <v>0.21443282938192809</v>
      </c>
      <c r="S2641">
        <f>ABS($J$6-O2641)</f>
        <v>0.80412311018223037</v>
      </c>
      <c r="T2641">
        <f>MIN(P2641:S2641)</f>
        <v>0.1608246220364461</v>
      </c>
      <c r="U2641">
        <f>MATCH(T2641,P2641:S2641, 0)</f>
        <v>1</v>
      </c>
    </row>
    <row r="2642" spans="1:21" x14ac:dyDescent="0.35">
      <c r="A2642">
        <v>3</v>
      </c>
      <c r="B2642">
        <v>2631</v>
      </c>
      <c r="C2642" t="s">
        <v>172</v>
      </c>
      <c r="D2642" t="s">
        <v>173</v>
      </c>
      <c r="E2642" t="s">
        <v>34</v>
      </c>
      <c r="F2642" t="s">
        <v>35</v>
      </c>
      <c r="G2642" t="s">
        <v>468</v>
      </c>
      <c r="H2642" t="s">
        <v>469</v>
      </c>
      <c r="I2642" s="1">
        <v>41940</v>
      </c>
      <c r="J2642">
        <v>2014</v>
      </c>
      <c r="K2642" t="s">
        <v>77</v>
      </c>
      <c r="L2642" t="s">
        <v>78</v>
      </c>
      <c r="M2642" s="1">
        <v>41957</v>
      </c>
      <c r="N2642">
        <v>17</v>
      </c>
      <c r="O2642">
        <f>STANDARDIZE(N2642,$N$8,$N$9)</f>
        <v>-0.33080279684345626</v>
      </c>
      <c r="P2642">
        <f>ABS($J$3-O2642)</f>
        <v>0.19656342693343409</v>
      </c>
      <c r="Q2642">
        <f>ABS($J$4-O2642)</f>
        <v>2.5195857452376553</v>
      </c>
      <c r="R2642">
        <f>ABS($J$5-O2642)</f>
        <v>0.17869402448494009</v>
      </c>
      <c r="S2642">
        <f>ABS($J$6-O2642)</f>
        <v>0.76838430528524237</v>
      </c>
      <c r="T2642">
        <f>MIN(P2642:S2642)</f>
        <v>0.17869402448494009</v>
      </c>
      <c r="U2642">
        <f>MATCH(T2642,P2642:S2642, 0)</f>
        <v>3</v>
      </c>
    </row>
    <row r="2643" spans="1:21" x14ac:dyDescent="0.35">
      <c r="A2643">
        <v>3</v>
      </c>
      <c r="B2643">
        <v>2632</v>
      </c>
      <c r="C2643" t="s">
        <v>14</v>
      </c>
      <c r="D2643" t="s">
        <v>15</v>
      </c>
      <c r="E2643" t="s">
        <v>16</v>
      </c>
      <c r="F2643" t="s">
        <v>17</v>
      </c>
      <c r="G2643" t="s">
        <v>18</v>
      </c>
      <c r="H2643" t="s">
        <v>19</v>
      </c>
      <c r="I2643" s="1">
        <v>41940</v>
      </c>
      <c r="J2643">
        <v>2014</v>
      </c>
      <c r="K2643" t="s">
        <v>77</v>
      </c>
      <c r="L2643" t="s">
        <v>78</v>
      </c>
      <c r="M2643" s="1">
        <v>41967</v>
      </c>
      <c r="N2643">
        <v>27</v>
      </c>
      <c r="O2643">
        <f>STANDARDIZE(N2643,$N$8,$N$9)</f>
        <v>-0.15210877235851616</v>
      </c>
      <c r="P2643">
        <f>ABS($J$3-O2643)</f>
        <v>0.37525745141837419</v>
      </c>
      <c r="Q2643">
        <f>ABS($J$4-O2643)</f>
        <v>2.3408917207527153</v>
      </c>
      <c r="R2643">
        <f>ABS($J$5-O2643)</f>
        <v>0</v>
      </c>
      <c r="S2643">
        <f>ABS($J$6-O2643)</f>
        <v>0.58969028080030228</v>
      </c>
      <c r="T2643">
        <f>MIN(P2643:S2643)</f>
        <v>0</v>
      </c>
      <c r="U2643">
        <f>MATCH(T2643,P2643:S2643, 0)</f>
        <v>3</v>
      </c>
    </row>
    <row r="2644" spans="1:21" x14ac:dyDescent="0.35">
      <c r="A2644">
        <v>2</v>
      </c>
      <c r="B2644">
        <v>2633</v>
      </c>
      <c r="C2644" t="s">
        <v>288</v>
      </c>
      <c r="D2644" t="s">
        <v>289</v>
      </c>
      <c r="E2644" t="s">
        <v>196</v>
      </c>
      <c r="F2644" t="s">
        <v>197</v>
      </c>
      <c r="G2644" t="s">
        <v>198</v>
      </c>
      <c r="H2644" t="s">
        <v>199</v>
      </c>
      <c r="I2644" s="1">
        <v>41940</v>
      </c>
      <c r="J2644">
        <v>2014</v>
      </c>
      <c r="K2644" t="s">
        <v>28</v>
      </c>
      <c r="L2644" t="s">
        <v>29</v>
      </c>
      <c r="M2644" s="1">
        <v>42094</v>
      </c>
      <c r="N2644">
        <v>154</v>
      </c>
      <c r="O2644">
        <f>STANDARDIZE(N2644,$N$8,$N$9)</f>
        <v>2.117305338600223</v>
      </c>
      <c r="P2644">
        <f>ABS($J$3-O2644)</f>
        <v>2.6446715623771135</v>
      </c>
      <c r="Q2644">
        <f>ABS($J$4-O2644)</f>
        <v>7.1477609793975994E-2</v>
      </c>
      <c r="R2644">
        <f>ABS($J$5-O2644)</f>
        <v>2.2694141109587394</v>
      </c>
      <c r="S2644">
        <f>ABS($J$6-O2644)</f>
        <v>1.6797238301584367</v>
      </c>
      <c r="T2644">
        <f>MIN(P2644:S2644)</f>
        <v>7.1477609793975994E-2</v>
      </c>
      <c r="U2644">
        <f>MATCH(T2644,P2644:S2644, 0)</f>
        <v>2</v>
      </c>
    </row>
    <row r="2645" spans="1:21" x14ac:dyDescent="0.35">
      <c r="A2645">
        <v>1</v>
      </c>
      <c r="B2645">
        <v>2634</v>
      </c>
      <c r="C2645" t="s">
        <v>46</v>
      </c>
      <c r="D2645" t="s">
        <v>47</v>
      </c>
      <c r="E2645" t="s">
        <v>73</v>
      </c>
      <c r="F2645" t="s">
        <v>74</v>
      </c>
      <c r="G2645" t="s">
        <v>75</v>
      </c>
      <c r="H2645" t="s">
        <v>76</v>
      </c>
      <c r="I2645" s="1">
        <v>41941</v>
      </c>
      <c r="J2645">
        <v>2014</v>
      </c>
      <c r="K2645" t="s">
        <v>368</v>
      </c>
      <c r="L2645" t="s">
        <v>369</v>
      </c>
      <c r="M2645" s="1">
        <v>41709</v>
      </c>
      <c r="N2645">
        <v>5</v>
      </c>
      <c r="O2645">
        <f>STANDARDIZE(N2645,$N$8,$N$9)</f>
        <v>-0.54523562622538435</v>
      </c>
      <c r="P2645">
        <f>ABS($J$3-O2645)</f>
        <v>1.7869402448493998E-2</v>
      </c>
      <c r="Q2645">
        <f>ABS($J$4-O2645)</f>
        <v>2.7340185746195833</v>
      </c>
      <c r="R2645">
        <f>ABS($J$5-O2645)</f>
        <v>0.39312685386686819</v>
      </c>
      <c r="S2645">
        <f>ABS($J$6-O2645)</f>
        <v>0.98281713466717047</v>
      </c>
      <c r="T2645">
        <f>MIN(P2645:S2645)</f>
        <v>1.7869402448493998E-2</v>
      </c>
      <c r="U2645">
        <f>MATCH(T2645,P2645:S2645, 0)</f>
        <v>1</v>
      </c>
    </row>
    <row r="2646" spans="1:21" x14ac:dyDescent="0.35">
      <c r="A2646">
        <v>4</v>
      </c>
      <c r="B2646">
        <v>2635</v>
      </c>
      <c r="C2646" t="s">
        <v>14</v>
      </c>
      <c r="D2646" t="s">
        <v>15</v>
      </c>
      <c r="E2646" t="s">
        <v>219</v>
      </c>
      <c r="F2646" t="s">
        <v>220</v>
      </c>
      <c r="G2646" t="s">
        <v>221</v>
      </c>
      <c r="H2646" t="s">
        <v>222</v>
      </c>
      <c r="I2646" s="1">
        <v>41941</v>
      </c>
      <c r="J2646">
        <v>2014</v>
      </c>
      <c r="K2646" t="s">
        <v>38</v>
      </c>
      <c r="L2646" t="s">
        <v>13</v>
      </c>
      <c r="M2646" s="1">
        <v>41989</v>
      </c>
      <c r="N2646">
        <v>48</v>
      </c>
      <c r="O2646">
        <f>STANDARDIZE(N2646,$N$8,$N$9)</f>
        <v>0.22314867905985802</v>
      </c>
      <c r="P2646">
        <f>ABS($J$3-O2646)</f>
        <v>0.75051490283674838</v>
      </c>
      <c r="Q2646">
        <f>ABS($J$4-O2646)</f>
        <v>1.9656342693343409</v>
      </c>
      <c r="R2646">
        <f>ABS($J$5-O2646)</f>
        <v>0.37525745141837419</v>
      </c>
      <c r="S2646">
        <f>ABS($J$6-O2646)</f>
        <v>0.21443282938192809</v>
      </c>
      <c r="T2646">
        <f>MIN(P2646:S2646)</f>
        <v>0.21443282938192809</v>
      </c>
      <c r="U2646">
        <f>MATCH(T2646,P2646:S2646, 0)</f>
        <v>4</v>
      </c>
    </row>
    <row r="2647" spans="1:21" x14ac:dyDescent="0.35">
      <c r="A2647">
        <v>4</v>
      </c>
      <c r="B2647">
        <v>2636</v>
      </c>
      <c r="C2647" t="s">
        <v>562</v>
      </c>
      <c r="D2647" t="s">
        <v>563</v>
      </c>
      <c r="E2647" t="s">
        <v>196</v>
      </c>
      <c r="F2647" t="s">
        <v>197</v>
      </c>
      <c r="G2647" t="s">
        <v>198</v>
      </c>
      <c r="H2647" t="s">
        <v>199</v>
      </c>
      <c r="I2647" s="1">
        <v>41941</v>
      </c>
      <c r="J2647">
        <v>2014</v>
      </c>
      <c r="K2647" t="s">
        <v>56</v>
      </c>
      <c r="L2647" t="s">
        <v>57</v>
      </c>
      <c r="M2647" s="1">
        <v>42125</v>
      </c>
      <c r="N2647">
        <v>68</v>
      </c>
      <c r="O2647">
        <f>STANDARDIZE(N2647,$N$8,$N$9)</f>
        <v>0.58053672802973821</v>
      </c>
      <c r="P2647">
        <f>ABS($J$3-O2647)</f>
        <v>1.1079029518066286</v>
      </c>
      <c r="Q2647">
        <f>ABS($J$4-O2647)</f>
        <v>1.6082462203644607</v>
      </c>
      <c r="R2647">
        <f>ABS($J$5-O2647)</f>
        <v>0.73264550038825438</v>
      </c>
      <c r="S2647">
        <f>ABS($J$6-O2647)</f>
        <v>0.1429552195879521</v>
      </c>
      <c r="T2647">
        <f>MIN(P2647:S2647)</f>
        <v>0.1429552195879521</v>
      </c>
      <c r="U2647">
        <f>MATCH(T2647,P2647:S2647, 0)</f>
        <v>4</v>
      </c>
    </row>
    <row r="2648" spans="1:21" x14ac:dyDescent="0.35">
      <c r="A2648">
        <v>4</v>
      </c>
      <c r="B2648">
        <v>2637</v>
      </c>
      <c r="C2648" t="s">
        <v>268</v>
      </c>
      <c r="D2648" t="s">
        <v>269</v>
      </c>
      <c r="E2648" t="s">
        <v>16</v>
      </c>
      <c r="F2648" t="s">
        <v>17</v>
      </c>
      <c r="G2648" t="s">
        <v>18</v>
      </c>
      <c r="H2648" t="s">
        <v>19</v>
      </c>
      <c r="I2648" s="1">
        <v>41941</v>
      </c>
      <c r="J2648">
        <v>2014</v>
      </c>
      <c r="K2648" t="s">
        <v>77</v>
      </c>
      <c r="L2648" t="s">
        <v>78</v>
      </c>
      <c r="M2648" s="1">
        <v>42020</v>
      </c>
      <c r="N2648">
        <v>79</v>
      </c>
      <c r="O2648">
        <f>STANDARDIZE(N2648,$N$8,$N$9)</f>
        <v>0.77710015496317231</v>
      </c>
      <c r="P2648">
        <f>ABS($J$3-O2648)</f>
        <v>1.3044663787400625</v>
      </c>
      <c r="Q2648">
        <f>ABS($J$4-O2648)</f>
        <v>1.4116827934310265</v>
      </c>
      <c r="R2648">
        <f>ABS($J$5-O2648)</f>
        <v>0.92920892732168847</v>
      </c>
      <c r="S2648">
        <f>ABS($J$6-O2648)</f>
        <v>0.33951864652138619</v>
      </c>
      <c r="T2648">
        <f>MIN(P2648:S2648)</f>
        <v>0.33951864652138619</v>
      </c>
      <c r="U2648">
        <f>MATCH(T2648,P2648:S2648, 0)</f>
        <v>4</v>
      </c>
    </row>
    <row r="2649" spans="1:21" x14ac:dyDescent="0.35">
      <c r="A2649">
        <v>1</v>
      </c>
      <c r="B2649">
        <v>2638</v>
      </c>
      <c r="C2649" t="s">
        <v>229</v>
      </c>
      <c r="D2649" t="s">
        <v>230</v>
      </c>
      <c r="E2649" t="s">
        <v>131</v>
      </c>
      <c r="F2649" t="s">
        <v>132</v>
      </c>
      <c r="G2649" t="s">
        <v>133</v>
      </c>
      <c r="H2649" t="s">
        <v>134</v>
      </c>
      <c r="I2649" s="1">
        <v>41942</v>
      </c>
      <c r="J2649">
        <v>2014</v>
      </c>
      <c r="K2649" t="s">
        <v>331</v>
      </c>
      <c r="L2649" t="s">
        <v>332</v>
      </c>
      <c r="M2649" s="1">
        <v>41650</v>
      </c>
      <c r="N2649">
        <v>2</v>
      </c>
      <c r="O2649">
        <f>STANDARDIZE(N2649,$N$8,$N$9)</f>
        <v>-0.59884383357086635</v>
      </c>
      <c r="P2649">
        <f>ABS($J$3-O2649)</f>
        <v>7.1477609793975994E-2</v>
      </c>
      <c r="Q2649">
        <f>ABS($J$4-O2649)</f>
        <v>2.7876267819650655</v>
      </c>
      <c r="R2649">
        <f>ABS($J$5-O2649)</f>
        <v>0.44673506121235018</v>
      </c>
      <c r="S2649">
        <f>ABS($J$6-O2649)</f>
        <v>1.0364253420126524</v>
      </c>
      <c r="T2649">
        <f>MIN(P2649:S2649)</f>
        <v>7.1477609793975994E-2</v>
      </c>
      <c r="U2649">
        <f>MATCH(T2649,P2649:S2649, 0)</f>
        <v>1</v>
      </c>
    </row>
    <row r="2650" spans="1:21" x14ac:dyDescent="0.35">
      <c r="A2650">
        <v>1</v>
      </c>
      <c r="B2650">
        <v>2639</v>
      </c>
      <c r="C2650" t="s">
        <v>157</v>
      </c>
      <c r="D2650" t="s">
        <v>158</v>
      </c>
      <c r="E2650" t="s">
        <v>131</v>
      </c>
      <c r="F2650" t="s">
        <v>132</v>
      </c>
      <c r="G2650" t="s">
        <v>133</v>
      </c>
      <c r="H2650" t="s">
        <v>134</v>
      </c>
      <c r="I2650" s="1">
        <v>41942</v>
      </c>
      <c r="J2650">
        <v>2014</v>
      </c>
      <c r="K2650" t="s">
        <v>331</v>
      </c>
      <c r="L2650" t="s">
        <v>332</v>
      </c>
      <c r="M2650" s="1">
        <v>41650</v>
      </c>
      <c r="N2650">
        <v>2</v>
      </c>
      <c r="O2650">
        <f>STANDARDIZE(N2650,$N$8,$N$9)</f>
        <v>-0.59884383357086635</v>
      </c>
      <c r="P2650">
        <f>ABS($J$3-O2650)</f>
        <v>7.1477609793975994E-2</v>
      </c>
      <c r="Q2650">
        <f>ABS($J$4-O2650)</f>
        <v>2.7876267819650655</v>
      </c>
      <c r="R2650">
        <f>ABS($J$5-O2650)</f>
        <v>0.44673506121235018</v>
      </c>
      <c r="S2650">
        <f>ABS($J$6-O2650)</f>
        <v>1.0364253420126524</v>
      </c>
      <c r="T2650">
        <f>MIN(P2650:S2650)</f>
        <v>7.1477609793975994E-2</v>
      </c>
      <c r="U2650">
        <f>MATCH(T2650,P2650:S2650, 0)</f>
        <v>1</v>
      </c>
    </row>
    <row r="2651" spans="1:21" x14ac:dyDescent="0.35">
      <c r="A2651">
        <v>1</v>
      </c>
      <c r="B2651">
        <v>2640</v>
      </c>
      <c r="C2651" t="s">
        <v>14</v>
      </c>
      <c r="D2651" t="s">
        <v>15</v>
      </c>
      <c r="E2651" t="s">
        <v>296</v>
      </c>
      <c r="F2651" t="s">
        <v>566</v>
      </c>
      <c r="G2651" t="s">
        <v>567</v>
      </c>
      <c r="H2651" t="s">
        <v>568</v>
      </c>
      <c r="I2651" s="1">
        <v>41942</v>
      </c>
      <c r="J2651">
        <v>2014</v>
      </c>
      <c r="K2651" t="s">
        <v>155</v>
      </c>
      <c r="L2651" t="s">
        <v>156</v>
      </c>
      <c r="M2651" s="1">
        <v>41681</v>
      </c>
      <c r="N2651">
        <v>3</v>
      </c>
      <c r="O2651">
        <f>STANDARDIZE(N2651,$N$8,$N$9)</f>
        <v>-0.58097443112237235</v>
      </c>
      <c r="P2651">
        <f>ABS($J$3-O2651)</f>
        <v>5.3608207345481995E-2</v>
      </c>
      <c r="Q2651">
        <f>ABS($J$4-O2651)</f>
        <v>2.7697573795165713</v>
      </c>
      <c r="R2651">
        <f>ABS($J$5-O2651)</f>
        <v>0.42886565876385618</v>
      </c>
      <c r="S2651">
        <f>ABS($J$6-O2651)</f>
        <v>1.0185559395641586</v>
      </c>
      <c r="T2651">
        <f>MIN(P2651:S2651)</f>
        <v>5.3608207345481995E-2</v>
      </c>
      <c r="U2651">
        <f>MATCH(T2651,P2651:S2651, 0)</f>
        <v>1</v>
      </c>
    </row>
    <row r="2652" spans="1:21" x14ac:dyDescent="0.35">
      <c r="A2652">
        <v>1</v>
      </c>
      <c r="B2652">
        <v>2641</v>
      </c>
      <c r="C2652" t="s">
        <v>14</v>
      </c>
      <c r="D2652" t="s">
        <v>15</v>
      </c>
      <c r="E2652" t="s">
        <v>73</v>
      </c>
      <c r="F2652" t="s">
        <v>74</v>
      </c>
      <c r="G2652" t="s">
        <v>75</v>
      </c>
      <c r="H2652" t="s">
        <v>76</v>
      </c>
      <c r="I2652" s="1">
        <v>41942</v>
      </c>
      <c r="J2652">
        <v>2014</v>
      </c>
      <c r="K2652" t="s">
        <v>125</v>
      </c>
      <c r="L2652" t="s">
        <v>126</v>
      </c>
      <c r="M2652" s="1">
        <v>41801</v>
      </c>
      <c r="N2652">
        <v>7</v>
      </c>
      <c r="O2652">
        <f>STANDARDIZE(N2652,$N$8,$N$9)</f>
        <v>-0.50949682132839635</v>
      </c>
      <c r="P2652">
        <f>ABS($J$3-O2652)</f>
        <v>1.7869402448493998E-2</v>
      </c>
      <c r="Q2652">
        <f>ABS($J$4-O2652)</f>
        <v>2.6982797697225953</v>
      </c>
      <c r="R2652">
        <f>ABS($J$5-O2652)</f>
        <v>0.35738804896988019</v>
      </c>
      <c r="S2652">
        <f>ABS($J$6-O2652)</f>
        <v>0.94707832977018247</v>
      </c>
      <c r="T2652">
        <f>MIN(P2652:S2652)</f>
        <v>1.7869402448493998E-2</v>
      </c>
      <c r="U2652">
        <f>MATCH(T2652,P2652:S2652, 0)</f>
        <v>1</v>
      </c>
    </row>
    <row r="2653" spans="1:21" x14ac:dyDescent="0.35">
      <c r="A2653">
        <v>1</v>
      </c>
      <c r="B2653">
        <v>2642</v>
      </c>
      <c r="C2653" t="s">
        <v>172</v>
      </c>
      <c r="D2653" t="s">
        <v>173</v>
      </c>
      <c r="E2653" t="s">
        <v>34</v>
      </c>
      <c r="F2653" t="s">
        <v>35</v>
      </c>
      <c r="G2653" t="s">
        <v>468</v>
      </c>
      <c r="H2653" t="s">
        <v>469</v>
      </c>
      <c r="I2653" s="1">
        <v>41942</v>
      </c>
      <c r="J2653">
        <v>2014</v>
      </c>
      <c r="K2653" t="s">
        <v>38</v>
      </c>
      <c r="L2653" t="s">
        <v>13</v>
      </c>
      <c r="M2653" s="1">
        <v>41923</v>
      </c>
      <c r="N2653">
        <v>11</v>
      </c>
      <c r="O2653">
        <f>STANDARDIZE(N2653,$N$8,$N$9)</f>
        <v>-0.43801921153442031</v>
      </c>
      <c r="P2653">
        <f>ABS($J$3-O2653)</f>
        <v>8.9347012242470047E-2</v>
      </c>
      <c r="Q2653">
        <f>ABS($J$4-O2653)</f>
        <v>2.6268021599286193</v>
      </c>
      <c r="R2653">
        <f>ABS($J$5-O2653)</f>
        <v>0.28591043917590414</v>
      </c>
      <c r="S2653">
        <f>ABS($J$6-O2653)</f>
        <v>0.87560071997620637</v>
      </c>
      <c r="T2653">
        <f>MIN(P2653:S2653)</f>
        <v>8.9347012242470047E-2</v>
      </c>
      <c r="U2653">
        <f>MATCH(T2653,P2653:S2653, 0)</f>
        <v>1</v>
      </c>
    </row>
    <row r="2654" spans="1:21" x14ac:dyDescent="0.35">
      <c r="A2654">
        <v>3</v>
      </c>
      <c r="B2654">
        <v>2643</v>
      </c>
      <c r="C2654" t="s">
        <v>119</v>
      </c>
      <c r="D2654" t="s">
        <v>120</v>
      </c>
      <c r="E2654" t="s">
        <v>52</v>
      </c>
      <c r="F2654" t="s">
        <v>102</v>
      </c>
      <c r="G2654" t="s">
        <v>103</v>
      </c>
      <c r="H2654" t="s">
        <v>104</v>
      </c>
      <c r="I2654" s="1">
        <v>41942</v>
      </c>
      <c r="J2654">
        <v>2014</v>
      </c>
      <c r="K2654" t="s">
        <v>77</v>
      </c>
      <c r="L2654" t="s">
        <v>78</v>
      </c>
      <c r="M2654" s="1">
        <v>41965</v>
      </c>
      <c r="N2654">
        <v>23</v>
      </c>
      <c r="O2654">
        <f>STANDARDIZE(N2654,$N$8,$N$9)</f>
        <v>-0.22358638215249221</v>
      </c>
      <c r="P2654">
        <f>ABS($J$3-O2654)</f>
        <v>0.30377984162439814</v>
      </c>
      <c r="Q2654">
        <f>ABS($J$4-O2654)</f>
        <v>2.4123693305466913</v>
      </c>
      <c r="R2654">
        <f>ABS($J$5-O2654)</f>
        <v>7.1477609793976049E-2</v>
      </c>
      <c r="S2654">
        <f>ABS($J$6-O2654)</f>
        <v>0.66116789059427838</v>
      </c>
      <c r="T2654">
        <f>MIN(P2654:S2654)</f>
        <v>7.1477609793976049E-2</v>
      </c>
      <c r="U2654">
        <f>MATCH(T2654,P2654:S2654, 0)</f>
        <v>3</v>
      </c>
    </row>
    <row r="2655" spans="1:21" x14ac:dyDescent="0.35">
      <c r="A2655">
        <v>3</v>
      </c>
      <c r="B2655">
        <v>2644</v>
      </c>
      <c r="C2655" t="s">
        <v>30</v>
      </c>
      <c r="D2655" t="s">
        <v>31</v>
      </c>
      <c r="E2655" t="s">
        <v>52</v>
      </c>
      <c r="F2655" t="s">
        <v>102</v>
      </c>
      <c r="G2655" t="s">
        <v>103</v>
      </c>
      <c r="H2655" t="s">
        <v>104</v>
      </c>
      <c r="I2655" s="1">
        <v>41942</v>
      </c>
      <c r="J2655">
        <v>2014</v>
      </c>
      <c r="K2655" t="s">
        <v>77</v>
      </c>
      <c r="L2655" t="s">
        <v>78</v>
      </c>
      <c r="M2655" s="1">
        <v>41972</v>
      </c>
      <c r="N2655">
        <v>30</v>
      </c>
      <c r="O2655">
        <f>STANDARDIZE(N2655,$N$8,$N$9)</f>
        <v>-9.8500565013034141E-2</v>
      </c>
      <c r="P2655">
        <f>ABS($J$3-O2655)</f>
        <v>0.42886565876385618</v>
      </c>
      <c r="Q2655">
        <f>ABS($J$4-O2655)</f>
        <v>2.2872835134072331</v>
      </c>
      <c r="R2655">
        <f>ABS($J$5-O2655)</f>
        <v>5.3608207345482023E-2</v>
      </c>
      <c r="S2655">
        <f>ABS($J$6-O2655)</f>
        <v>0.53608207345482028</v>
      </c>
      <c r="T2655">
        <f>MIN(P2655:S2655)</f>
        <v>5.3608207345482023E-2</v>
      </c>
      <c r="U2655">
        <f>MATCH(T2655,P2655:S2655, 0)</f>
        <v>3</v>
      </c>
    </row>
    <row r="2656" spans="1:21" x14ac:dyDescent="0.35">
      <c r="A2656">
        <v>3</v>
      </c>
      <c r="B2656">
        <v>2645</v>
      </c>
      <c r="C2656" t="s">
        <v>30</v>
      </c>
      <c r="D2656" t="s">
        <v>31</v>
      </c>
      <c r="E2656" t="s">
        <v>52</v>
      </c>
      <c r="F2656" t="s">
        <v>102</v>
      </c>
      <c r="G2656" t="s">
        <v>103</v>
      </c>
      <c r="H2656" t="s">
        <v>104</v>
      </c>
      <c r="I2656" s="1">
        <v>41942</v>
      </c>
      <c r="J2656">
        <v>2014</v>
      </c>
      <c r="K2656" t="s">
        <v>77</v>
      </c>
      <c r="L2656" t="s">
        <v>78</v>
      </c>
      <c r="M2656" s="1">
        <v>41972</v>
      </c>
      <c r="N2656">
        <v>30</v>
      </c>
      <c r="O2656">
        <f>STANDARDIZE(N2656,$N$8,$N$9)</f>
        <v>-9.8500565013034141E-2</v>
      </c>
      <c r="P2656">
        <f>ABS($J$3-O2656)</f>
        <v>0.42886565876385618</v>
      </c>
      <c r="Q2656">
        <f>ABS($J$4-O2656)</f>
        <v>2.2872835134072331</v>
      </c>
      <c r="R2656">
        <f>ABS($J$5-O2656)</f>
        <v>5.3608207345482023E-2</v>
      </c>
      <c r="S2656">
        <f>ABS($J$6-O2656)</f>
        <v>0.53608207345482028</v>
      </c>
      <c r="T2656">
        <f>MIN(P2656:S2656)</f>
        <v>5.3608207345482023E-2</v>
      </c>
      <c r="U2656">
        <f>MATCH(T2656,P2656:S2656, 0)</f>
        <v>3</v>
      </c>
    </row>
    <row r="2657" spans="1:21" x14ac:dyDescent="0.35">
      <c r="A2657">
        <v>3</v>
      </c>
      <c r="B2657">
        <v>2646</v>
      </c>
      <c r="C2657" t="s">
        <v>357</v>
      </c>
      <c r="D2657" t="s">
        <v>358</v>
      </c>
      <c r="E2657" t="s">
        <v>52</v>
      </c>
      <c r="F2657" t="s">
        <v>102</v>
      </c>
      <c r="G2657" t="s">
        <v>103</v>
      </c>
      <c r="H2657" t="s">
        <v>104</v>
      </c>
      <c r="I2657" s="1">
        <v>41942</v>
      </c>
      <c r="J2657">
        <v>2014</v>
      </c>
      <c r="K2657" t="s">
        <v>77</v>
      </c>
      <c r="L2657" t="s">
        <v>78</v>
      </c>
      <c r="M2657" s="1">
        <v>41972</v>
      </c>
      <c r="N2657">
        <v>30</v>
      </c>
      <c r="O2657">
        <f>STANDARDIZE(N2657,$N$8,$N$9)</f>
        <v>-9.8500565013034141E-2</v>
      </c>
      <c r="P2657">
        <f>ABS($J$3-O2657)</f>
        <v>0.42886565876385618</v>
      </c>
      <c r="Q2657">
        <f>ABS($J$4-O2657)</f>
        <v>2.2872835134072331</v>
      </c>
      <c r="R2657">
        <f>ABS($J$5-O2657)</f>
        <v>5.3608207345482023E-2</v>
      </c>
      <c r="S2657">
        <f>ABS($J$6-O2657)</f>
        <v>0.53608207345482028</v>
      </c>
      <c r="T2657">
        <f>MIN(P2657:S2657)</f>
        <v>5.3608207345482023E-2</v>
      </c>
      <c r="U2657">
        <f>MATCH(T2657,P2657:S2657, 0)</f>
        <v>3</v>
      </c>
    </row>
    <row r="2658" spans="1:21" x14ac:dyDescent="0.35">
      <c r="A2658">
        <v>3</v>
      </c>
      <c r="B2658">
        <v>2647</v>
      </c>
      <c r="C2658" t="s">
        <v>408</v>
      </c>
      <c r="D2658" t="s">
        <v>409</v>
      </c>
      <c r="E2658" t="s">
        <v>52</v>
      </c>
      <c r="F2658" t="s">
        <v>102</v>
      </c>
      <c r="G2658" t="s">
        <v>103</v>
      </c>
      <c r="H2658" t="s">
        <v>104</v>
      </c>
      <c r="I2658" s="1">
        <v>41942</v>
      </c>
      <c r="J2658">
        <v>2014</v>
      </c>
      <c r="K2658" t="s">
        <v>77</v>
      </c>
      <c r="L2658" t="s">
        <v>78</v>
      </c>
      <c r="M2658" s="1">
        <v>41972</v>
      </c>
      <c r="N2658">
        <v>30</v>
      </c>
      <c r="O2658">
        <f>STANDARDIZE(N2658,$N$8,$N$9)</f>
        <v>-9.8500565013034141E-2</v>
      </c>
      <c r="P2658">
        <f>ABS($J$3-O2658)</f>
        <v>0.42886565876385618</v>
      </c>
      <c r="Q2658">
        <f>ABS($J$4-O2658)</f>
        <v>2.2872835134072331</v>
      </c>
      <c r="R2658">
        <f>ABS($J$5-O2658)</f>
        <v>5.3608207345482023E-2</v>
      </c>
      <c r="S2658">
        <f>ABS($J$6-O2658)</f>
        <v>0.53608207345482028</v>
      </c>
      <c r="T2658">
        <f>MIN(P2658:S2658)</f>
        <v>5.3608207345482023E-2</v>
      </c>
      <c r="U2658">
        <f>MATCH(T2658,P2658:S2658, 0)</f>
        <v>3</v>
      </c>
    </row>
    <row r="2659" spans="1:21" x14ac:dyDescent="0.35">
      <c r="A2659">
        <v>3</v>
      </c>
      <c r="B2659">
        <v>2648</v>
      </c>
      <c r="C2659" t="s">
        <v>14</v>
      </c>
      <c r="D2659" t="s">
        <v>15</v>
      </c>
      <c r="E2659" t="s">
        <v>52</v>
      </c>
      <c r="F2659" t="s">
        <v>53</v>
      </c>
      <c r="G2659" t="s">
        <v>248</v>
      </c>
      <c r="H2659" t="s">
        <v>249</v>
      </c>
      <c r="I2659" s="1">
        <v>41942</v>
      </c>
      <c r="J2659">
        <v>2014</v>
      </c>
      <c r="K2659" t="s">
        <v>77</v>
      </c>
      <c r="L2659" t="s">
        <v>78</v>
      </c>
      <c r="M2659" s="1">
        <v>41682</v>
      </c>
      <c r="N2659">
        <v>33</v>
      </c>
      <c r="O2659">
        <f>STANDARDIZE(N2659,$N$8,$N$9)</f>
        <v>-4.4892357667552112E-2</v>
      </c>
      <c r="P2659">
        <f>ABS($J$3-O2659)</f>
        <v>0.48247386610933823</v>
      </c>
      <c r="Q2659">
        <f>ABS($J$4-O2659)</f>
        <v>2.2336753060617509</v>
      </c>
      <c r="R2659">
        <f>ABS($J$5-O2659)</f>
        <v>0.10721641469096405</v>
      </c>
      <c r="S2659">
        <f>ABS($J$6-O2659)</f>
        <v>0.48247386610933823</v>
      </c>
      <c r="T2659">
        <f>MIN(P2659:S2659)</f>
        <v>0.10721641469096405</v>
      </c>
      <c r="U2659">
        <f>MATCH(T2659,P2659:S2659, 0)</f>
        <v>3</v>
      </c>
    </row>
    <row r="2660" spans="1:21" x14ac:dyDescent="0.35">
      <c r="A2660">
        <v>3</v>
      </c>
      <c r="B2660">
        <v>2649</v>
      </c>
      <c r="C2660" t="s">
        <v>237</v>
      </c>
      <c r="D2660" t="s">
        <v>238</v>
      </c>
      <c r="E2660" t="s">
        <v>16</v>
      </c>
      <c r="F2660" t="s">
        <v>17</v>
      </c>
      <c r="G2660" t="s">
        <v>137</v>
      </c>
      <c r="H2660" t="s">
        <v>138</v>
      </c>
      <c r="I2660" s="1">
        <v>41942</v>
      </c>
      <c r="J2660">
        <v>2014</v>
      </c>
      <c r="K2660" t="s">
        <v>41</v>
      </c>
      <c r="L2660" t="s">
        <v>42</v>
      </c>
      <c r="M2660" s="1">
        <v>41863</v>
      </c>
      <c r="N2660">
        <v>39</v>
      </c>
      <c r="O2660">
        <f>STANDARDIZE(N2660,$N$8,$N$9)</f>
        <v>6.2324057023411948E-2</v>
      </c>
      <c r="P2660">
        <f>ABS($J$3-O2660)</f>
        <v>0.58969028080030228</v>
      </c>
      <c r="Q2660">
        <f>ABS($J$4-O2660)</f>
        <v>2.1264588913707869</v>
      </c>
      <c r="R2660">
        <f>ABS($J$5-O2660)</f>
        <v>0.21443282938192812</v>
      </c>
      <c r="S2660">
        <f>ABS($J$6-O2660)</f>
        <v>0.37525745141837419</v>
      </c>
      <c r="T2660">
        <f>MIN(P2660:S2660)</f>
        <v>0.21443282938192812</v>
      </c>
      <c r="U2660">
        <f>MATCH(T2660,P2660:S2660, 0)</f>
        <v>3</v>
      </c>
    </row>
    <row r="2661" spans="1:21" x14ac:dyDescent="0.35">
      <c r="A2661">
        <v>4</v>
      </c>
      <c r="B2661">
        <v>2650</v>
      </c>
      <c r="C2661" t="s">
        <v>14</v>
      </c>
      <c r="D2661" t="s">
        <v>15</v>
      </c>
      <c r="E2661" t="s">
        <v>16</v>
      </c>
      <c r="F2661" t="s">
        <v>17</v>
      </c>
      <c r="G2661" t="s">
        <v>18</v>
      </c>
      <c r="H2661" t="s">
        <v>19</v>
      </c>
      <c r="I2661" s="1">
        <v>41942</v>
      </c>
      <c r="J2661">
        <v>2014</v>
      </c>
      <c r="K2661" t="s">
        <v>77</v>
      </c>
      <c r="L2661" t="s">
        <v>78</v>
      </c>
      <c r="M2661" s="1">
        <v>42367</v>
      </c>
      <c r="N2661">
        <v>60</v>
      </c>
      <c r="O2661">
        <f>STANDARDIZE(N2661,$N$8,$N$9)</f>
        <v>0.43758150844178612</v>
      </c>
      <c r="P2661">
        <f>ABS($J$3-O2661)</f>
        <v>0.96494773221867647</v>
      </c>
      <c r="Q2661">
        <f>ABS($J$4-O2661)</f>
        <v>1.7512014399524127</v>
      </c>
      <c r="R2661">
        <f>ABS($J$5-O2661)</f>
        <v>0.58969028080030228</v>
      </c>
      <c r="S2661">
        <f>ABS($J$6-O2661)</f>
        <v>0</v>
      </c>
      <c r="T2661">
        <f>MIN(P2661:S2661)</f>
        <v>0</v>
      </c>
      <c r="U2661">
        <f>MATCH(T2661,P2661:S2661, 0)</f>
        <v>4</v>
      </c>
    </row>
    <row r="2662" spans="1:21" x14ac:dyDescent="0.35">
      <c r="A2662">
        <v>4</v>
      </c>
      <c r="B2662">
        <v>2651</v>
      </c>
      <c r="C2662" t="s">
        <v>30</v>
      </c>
      <c r="D2662" t="s">
        <v>31</v>
      </c>
      <c r="E2662" t="s">
        <v>34</v>
      </c>
      <c r="F2662" t="s">
        <v>35</v>
      </c>
      <c r="G2662" t="s">
        <v>36</v>
      </c>
      <c r="H2662" t="s">
        <v>37</v>
      </c>
      <c r="I2662" s="1">
        <v>41942</v>
      </c>
      <c r="J2662">
        <v>2014</v>
      </c>
      <c r="K2662" t="s">
        <v>38</v>
      </c>
      <c r="L2662" t="s">
        <v>13</v>
      </c>
      <c r="M2662" s="1">
        <v>42126</v>
      </c>
      <c r="N2662">
        <v>98</v>
      </c>
      <c r="O2662">
        <f>STANDARDIZE(N2662,$N$8,$N$9)</f>
        <v>1.1166188014845584</v>
      </c>
      <c r="P2662">
        <f>ABS($J$3-O2662)</f>
        <v>1.6439850252614487</v>
      </c>
      <c r="Q2662">
        <f>ABS($J$4-O2662)</f>
        <v>1.0721641469096406</v>
      </c>
      <c r="R2662">
        <f>ABS($J$5-O2662)</f>
        <v>1.2687275738430746</v>
      </c>
      <c r="S2662">
        <f>ABS($J$6-O2662)</f>
        <v>0.67903729304277227</v>
      </c>
      <c r="T2662">
        <f>MIN(P2662:S2662)</f>
        <v>0.67903729304277227</v>
      </c>
      <c r="U2662">
        <f>MATCH(T2662,P2662:S2662, 0)</f>
        <v>4</v>
      </c>
    </row>
    <row r="2663" spans="1:21" x14ac:dyDescent="0.35">
      <c r="A2663">
        <v>1</v>
      </c>
      <c r="B2663">
        <v>2652</v>
      </c>
      <c r="C2663" t="s">
        <v>172</v>
      </c>
      <c r="D2663" t="s">
        <v>173</v>
      </c>
      <c r="E2663" t="s">
        <v>64</v>
      </c>
      <c r="F2663" t="s">
        <v>59</v>
      </c>
      <c r="G2663" t="s">
        <v>65</v>
      </c>
      <c r="H2663" t="s">
        <v>66</v>
      </c>
      <c r="I2663" s="1">
        <v>41943</v>
      </c>
      <c r="J2663">
        <v>2014</v>
      </c>
      <c r="K2663" t="s">
        <v>38</v>
      </c>
      <c r="L2663" t="s">
        <v>13</v>
      </c>
      <c r="M2663" s="1">
        <v>41770</v>
      </c>
      <c r="N2663">
        <v>5</v>
      </c>
      <c r="O2663">
        <f>STANDARDIZE(N2663,$N$8,$N$9)</f>
        <v>-0.54523562622538435</v>
      </c>
      <c r="P2663">
        <f>ABS($J$3-O2663)</f>
        <v>1.7869402448493998E-2</v>
      </c>
      <c r="Q2663">
        <f>ABS($J$4-O2663)</f>
        <v>2.7340185746195833</v>
      </c>
      <c r="R2663">
        <f>ABS($J$5-O2663)</f>
        <v>0.39312685386686819</v>
      </c>
      <c r="S2663">
        <f>ABS($J$6-O2663)</f>
        <v>0.98281713466717047</v>
      </c>
      <c r="T2663">
        <f>MIN(P2663:S2663)</f>
        <v>1.7869402448493998E-2</v>
      </c>
      <c r="U2663">
        <f>MATCH(T2663,P2663:S2663, 0)</f>
        <v>1</v>
      </c>
    </row>
    <row r="2664" spans="1:21" x14ac:dyDescent="0.35">
      <c r="A2664">
        <v>1</v>
      </c>
      <c r="B2664">
        <v>2653</v>
      </c>
      <c r="C2664" t="s">
        <v>112</v>
      </c>
      <c r="D2664" t="s">
        <v>113</v>
      </c>
      <c r="E2664" t="s">
        <v>73</v>
      </c>
      <c r="F2664" t="s">
        <v>74</v>
      </c>
      <c r="G2664" t="s">
        <v>75</v>
      </c>
      <c r="H2664" t="s">
        <v>76</v>
      </c>
      <c r="I2664" s="1">
        <v>41943</v>
      </c>
      <c r="J2664">
        <v>2014</v>
      </c>
      <c r="K2664" t="s">
        <v>94</v>
      </c>
      <c r="L2664" t="s">
        <v>95</v>
      </c>
      <c r="M2664" s="1">
        <v>41801</v>
      </c>
      <c r="N2664">
        <v>6</v>
      </c>
      <c r="O2664">
        <f>STANDARDIZE(N2664,$N$8,$N$9)</f>
        <v>-0.52736622377689035</v>
      </c>
      <c r="P2664">
        <f>ABS($J$3-O2664)</f>
        <v>0</v>
      </c>
      <c r="Q2664">
        <f>ABS($J$4-O2664)</f>
        <v>2.7161491721710895</v>
      </c>
      <c r="R2664">
        <f>ABS($J$5-O2664)</f>
        <v>0.37525745141837419</v>
      </c>
      <c r="S2664">
        <f>ABS($J$6-O2664)</f>
        <v>0.96494773221867647</v>
      </c>
      <c r="T2664">
        <f>MIN(P2664:S2664)</f>
        <v>0</v>
      </c>
      <c r="U2664">
        <f>MATCH(T2664,P2664:S2664, 0)</f>
        <v>1</v>
      </c>
    </row>
    <row r="2665" spans="1:21" x14ac:dyDescent="0.35">
      <c r="A2665">
        <v>3</v>
      </c>
      <c r="B2665">
        <v>2654</v>
      </c>
      <c r="C2665" t="s">
        <v>172</v>
      </c>
      <c r="D2665" t="s">
        <v>173</v>
      </c>
      <c r="E2665" t="s">
        <v>16</v>
      </c>
      <c r="F2665" t="s">
        <v>17</v>
      </c>
      <c r="G2665" t="s">
        <v>137</v>
      </c>
      <c r="H2665" t="s">
        <v>138</v>
      </c>
      <c r="I2665" s="1">
        <v>41943</v>
      </c>
      <c r="J2665">
        <v>2014</v>
      </c>
      <c r="K2665" t="s">
        <v>155</v>
      </c>
      <c r="L2665" t="s">
        <v>156</v>
      </c>
      <c r="M2665" s="1">
        <v>41962</v>
      </c>
      <c r="N2665">
        <v>19</v>
      </c>
      <c r="O2665">
        <f>STANDARDIZE(N2665,$N$8,$N$9)</f>
        <v>-0.29506399194646826</v>
      </c>
      <c r="P2665">
        <f>ABS($J$3-O2665)</f>
        <v>0.23230223183042209</v>
      </c>
      <c r="Q2665">
        <f>ABS($J$4-O2665)</f>
        <v>2.4838469403406673</v>
      </c>
      <c r="R2665">
        <f>ABS($J$5-O2665)</f>
        <v>0.1429552195879521</v>
      </c>
      <c r="S2665">
        <f>ABS($J$6-O2665)</f>
        <v>0.73264550038825438</v>
      </c>
      <c r="T2665">
        <f>MIN(P2665:S2665)</f>
        <v>0.1429552195879521</v>
      </c>
      <c r="U2665">
        <f>MATCH(T2665,P2665:S2665, 0)</f>
        <v>3</v>
      </c>
    </row>
    <row r="2666" spans="1:21" x14ac:dyDescent="0.35">
      <c r="A2666">
        <v>4</v>
      </c>
      <c r="B2666">
        <v>2655</v>
      </c>
      <c r="C2666" t="s">
        <v>172</v>
      </c>
      <c r="D2666" t="s">
        <v>173</v>
      </c>
      <c r="E2666" t="s">
        <v>34</v>
      </c>
      <c r="F2666" t="s">
        <v>35</v>
      </c>
      <c r="G2666" t="s">
        <v>36</v>
      </c>
      <c r="H2666" t="s">
        <v>37</v>
      </c>
      <c r="I2666" s="1">
        <v>41943</v>
      </c>
      <c r="J2666">
        <v>2014</v>
      </c>
      <c r="K2666" t="s">
        <v>38</v>
      </c>
      <c r="L2666" t="s">
        <v>13</v>
      </c>
      <c r="M2666" s="1">
        <v>42339</v>
      </c>
      <c r="N2666">
        <v>73</v>
      </c>
      <c r="O2666">
        <f>STANDARDIZE(N2666,$N$8,$N$9)</f>
        <v>0.66988374027220821</v>
      </c>
      <c r="P2666">
        <f>ABS($J$3-O2666)</f>
        <v>1.1972499640490986</v>
      </c>
      <c r="Q2666">
        <f>ABS($J$4-O2666)</f>
        <v>1.5188992081219908</v>
      </c>
      <c r="R2666">
        <f>ABS($J$5-O2666)</f>
        <v>0.82199251263072437</v>
      </c>
      <c r="S2666">
        <f>ABS($J$6-O2666)</f>
        <v>0.23230223183042209</v>
      </c>
      <c r="T2666">
        <f>MIN(P2666:S2666)</f>
        <v>0.23230223183042209</v>
      </c>
      <c r="U2666">
        <f>MATCH(T2666,P2666:S2666, 0)</f>
        <v>4</v>
      </c>
    </row>
    <row r="2667" spans="1:21" x14ac:dyDescent="0.35">
      <c r="A2667">
        <v>4</v>
      </c>
      <c r="B2667">
        <v>2656</v>
      </c>
      <c r="C2667" t="s">
        <v>30</v>
      </c>
      <c r="D2667" t="s">
        <v>31</v>
      </c>
      <c r="E2667" t="s">
        <v>149</v>
      </c>
      <c r="F2667" t="s">
        <v>150</v>
      </c>
      <c r="G2667" t="s">
        <v>151</v>
      </c>
      <c r="H2667" t="s">
        <v>152</v>
      </c>
      <c r="I2667" s="1">
        <v>41943</v>
      </c>
      <c r="J2667">
        <v>2014</v>
      </c>
      <c r="K2667" t="s">
        <v>20</v>
      </c>
      <c r="L2667" t="s">
        <v>21</v>
      </c>
      <c r="M2667" s="1">
        <v>42026</v>
      </c>
      <c r="N2667">
        <v>83</v>
      </c>
      <c r="O2667">
        <f>STANDARDIZE(N2667,$N$8,$N$9)</f>
        <v>0.8485777647571483</v>
      </c>
      <c r="P2667">
        <f>ABS($J$3-O2667)</f>
        <v>1.3759439885340385</v>
      </c>
      <c r="Q2667">
        <f>ABS($J$4-O2667)</f>
        <v>1.3402051836370505</v>
      </c>
      <c r="R2667">
        <f>ABS($J$5-O2667)</f>
        <v>1.0006865371156644</v>
      </c>
      <c r="S2667">
        <f>ABS($J$6-O2667)</f>
        <v>0.41099625631536219</v>
      </c>
      <c r="T2667">
        <f>MIN(P2667:S2667)</f>
        <v>0.41099625631536219</v>
      </c>
      <c r="U2667">
        <f>MATCH(T2667,P2667:S2667, 0)</f>
        <v>4</v>
      </c>
    </row>
    <row r="2668" spans="1:21" x14ac:dyDescent="0.35">
      <c r="A2668">
        <v>4</v>
      </c>
      <c r="B2668">
        <v>2657</v>
      </c>
      <c r="C2668" t="s">
        <v>404</v>
      </c>
      <c r="D2668" t="s">
        <v>405</v>
      </c>
      <c r="E2668" t="s">
        <v>90</v>
      </c>
      <c r="F2668" t="s">
        <v>250</v>
      </c>
      <c r="G2668" t="s">
        <v>481</v>
      </c>
      <c r="H2668" t="s">
        <v>482</v>
      </c>
      <c r="I2668" s="1">
        <v>41943</v>
      </c>
      <c r="J2668">
        <v>2014</v>
      </c>
      <c r="K2668" t="s">
        <v>69</v>
      </c>
      <c r="L2668" t="s">
        <v>70</v>
      </c>
      <c r="M2668" s="1">
        <v>42310</v>
      </c>
      <c r="N2668">
        <v>103</v>
      </c>
      <c r="O2668">
        <f>STANDARDIZE(N2668,$N$8,$N$9)</f>
        <v>1.2059658137270286</v>
      </c>
      <c r="P2668">
        <f>ABS($J$3-O2668)</f>
        <v>1.733332037503919</v>
      </c>
      <c r="Q2668">
        <f>ABS($J$4-O2668)</f>
        <v>0.98281713466717036</v>
      </c>
      <c r="R2668">
        <f>ABS($J$5-O2668)</f>
        <v>1.3580745860855448</v>
      </c>
      <c r="S2668">
        <f>ABS($J$6-O2668)</f>
        <v>0.76838430528524249</v>
      </c>
      <c r="T2668">
        <f>MIN(P2668:S2668)</f>
        <v>0.76838430528524249</v>
      </c>
      <c r="U2668">
        <f>MATCH(T2668,P2668:S2668, 0)</f>
        <v>4</v>
      </c>
    </row>
    <row r="2669" spans="1:21" x14ac:dyDescent="0.35">
      <c r="A2669">
        <v>1</v>
      </c>
      <c r="B2669">
        <v>2658</v>
      </c>
      <c r="C2669" t="s">
        <v>67</v>
      </c>
      <c r="D2669" t="s">
        <v>68</v>
      </c>
      <c r="E2669" t="s">
        <v>79</v>
      </c>
      <c r="F2669" t="s">
        <v>35</v>
      </c>
      <c r="G2669" t="s">
        <v>80</v>
      </c>
      <c r="H2669" t="s">
        <v>81</v>
      </c>
      <c r="I2669" s="1">
        <v>41944</v>
      </c>
      <c r="J2669">
        <v>2014</v>
      </c>
      <c r="K2669" t="s">
        <v>41</v>
      </c>
      <c r="L2669" t="s">
        <v>42</v>
      </c>
      <c r="M2669" s="1">
        <v>41661</v>
      </c>
      <c r="N2669">
        <v>11</v>
      </c>
      <c r="O2669">
        <f>STANDARDIZE(N2669,$N$8,$N$9)</f>
        <v>-0.43801921153442031</v>
      </c>
      <c r="P2669">
        <f>ABS($J$3-O2669)</f>
        <v>8.9347012242470047E-2</v>
      </c>
      <c r="Q2669">
        <f>ABS($J$4-O2669)</f>
        <v>2.6268021599286193</v>
      </c>
      <c r="R2669">
        <f>ABS($J$5-O2669)</f>
        <v>0.28591043917590414</v>
      </c>
      <c r="S2669">
        <f>ABS($J$6-O2669)</f>
        <v>0.87560071997620637</v>
      </c>
      <c r="T2669">
        <f>MIN(P2669:S2669)</f>
        <v>8.9347012242470047E-2</v>
      </c>
      <c r="U2669">
        <f>MATCH(T2669,P2669:S2669, 0)</f>
        <v>1</v>
      </c>
    </row>
    <row r="2670" spans="1:21" x14ac:dyDescent="0.35">
      <c r="A2670">
        <v>2</v>
      </c>
      <c r="B2670">
        <v>2659</v>
      </c>
      <c r="C2670" t="s">
        <v>383</v>
      </c>
      <c r="D2670" t="s">
        <v>384</v>
      </c>
      <c r="E2670" t="s">
        <v>121</v>
      </c>
      <c r="F2670" t="s">
        <v>122</v>
      </c>
      <c r="G2670" t="s">
        <v>123</v>
      </c>
      <c r="H2670" t="s">
        <v>124</v>
      </c>
      <c r="I2670" s="1">
        <v>41944</v>
      </c>
      <c r="J2670">
        <v>2014</v>
      </c>
      <c r="K2670" t="s">
        <v>94</v>
      </c>
      <c r="L2670" t="s">
        <v>95</v>
      </c>
      <c r="M2670" s="1">
        <v>41856</v>
      </c>
      <c r="N2670">
        <v>117</v>
      </c>
      <c r="O2670">
        <f>STANDARDIZE(N2670,$N$8,$N$9)</f>
        <v>1.4561374480059448</v>
      </c>
      <c r="P2670">
        <f>ABS($J$3-O2670)</f>
        <v>1.9835036717828352</v>
      </c>
      <c r="Q2670">
        <f>ABS($J$4-O2670)</f>
        <v>0.73264550038825416</v>
      </c>
      <c r="R2670">
        <f>ABS($J$5-O2670)</f>
        <v>1.608246220364461</v>
      </c>
      <c r="S2670">
        <f>ABS($J$6-O2670)</f>
        <v>1.0185559395641586</v>
      </c>
      <c r="T2670">
        <f>MIN(P2670:S2670)</f>
        <v>0.73264550038825416</v>
      </c>
      <c r="U2670">
        <f>MATCH(T2670,P2670:S2670, 0)</f>
        <v>2</v>
      </c>
    </row>
    <row r="2671" spans="1:21" x14ac:dyDescent="0.35">
      <c r="A2671">
        <v>1</v>
      </c>
      <c r="B2671">
        <v>2660</v>
      </c>
      <c r="C2671" t="s">
        <v>67</v>
      </c>
      <c r="D2671" t="s">
        <v>68</v>
      </c>
      <c r="E2671" t="s">
        <v>34</v>
      </c>
      <c r="F2671" t="s">
        <v>35</v>
      </c>
      <c r="G2671" t="s">
        <v>36</v>
      </c>
      <c r="H2671" t="s">
        <v>37</v>
      </c>
      <c r="I2671" s="1">
        <v>41945</v>
      </c>
      <c r="J2671">
        <v>2014</v>
      </c>
      <c r="K2671" t="s">
        <v>77</v>
      </c>
      <c r="L2671" t="s">
        <v>78</v>
      </c>
      <c r="M2671" s="1">
        <v>41696</v>
      </c>
      <c r="N2671">
        <v>15</v>
      </c>
      <c r="O2671">
        <f>STANDARDIZE(N2671,$N$8,$N$9)</f>
        <v>-0.36654160174044426</v>
      </c>
      <c r="P2671">
        <f>ABS($J$3-O2671)</f>
        <v>0.1608246220364461</v>
      </c>
      <c r="Q2671">
        <f>ABS($J$4-O2671)</f>
        <v>2.5553245501346433</v>
      </c>
      <c r="R2671">
        <f>ABS($J$5-O2671)</f>
        <v>0.21443282938192809</v>
      </c>
      <c r="S2671">
        <f>ABS($J$6-O2671)</f>
        <v>0.80412311018223037</v>
      </c>
      <c r="T2671">
        <f>MIN(P2671:S2671)</f>
        <v>0.1608246220364461</v>
      </c>
      <c r="U2671">
        <f>MATCH(T2671,P2671:S2671, 0)</f>
        <v>1</v>
      </c>
    </row>
    <row r="2672" spans="1:21" x14ac:dyDescent="0.35">
      <c r="A2672">
        <v>1</v>
      </c>
      <c r="B2672">
        <v>2661</v>
      </c>
      <c r="C2672" t="s">
        <v>14</v>
      </c>
      <c r="D2672" t="s">
        <v>15</v>
      </c>
      <c r="E2672" t="s">
        <v>105</v>
      </c>
      <c r="F2672" t="s">
        <v>59</v>
      </c>
      <c r="G2672" t="s">
        <v>106</v>
      </c>
      <c r="H2672" t="s">
        <v>107</v>
      </c>
      <c r="I2672" s="1">
        <v>41945</v>
      </c>
      <c r="J2672">
        <v>2014</v>
      </c>
      <c r="K2672" t="s">
        <v>77</v>
      </c>
      <c r="L2672" t="s">
        <v>78</v>
      </c>
      <c r="M2672" s="1">
        <v>41697</v>
      </c>
      <c r="N2672">
        <v>16</v>
      </c>
      <c r="O2672">
        <f>STANDARDIZE(N2672,$N$8,$N$9)</f>
        <v>-0.34867219929195026</v>
      </c>
      <c r="P2672">
        <f>ABS($J$3-O2672)</f>
        <v>0.17869402448494009</v>
      </c>
      <c r="Q2672">
        <f>ABS($J$4-O2672)</f>
        <v>2.5374551476861491</v>
      </c>
      <c r="R2672">
        <f>ABS($J$5-O2672)</f>
        <v>0.19656342693343409</v>
      </c>
      <c r="S2672">
        <f>ABS($J$6-O2672)</f>
        <v>0.78625370773373637</v>
      </c>
      <c r="T2672">
        <f>MIN(P2672:S2672)</f>
        <v>0.17869402448494009</v>
      </c>
      <c r="U2672">
        <f>MATCH(T2672,P2672:S2672, 0)</f>
        <v>1</v>
      </c>
    </row>
    <row r="2673" spans="1:21" x14ac:dyDescent="0.35">
      <c r="A2673">
        <v>3</v>
      </c>
      <c r="B2673">
        <v>2662</v>
      </c>
      <c r="C2673" t="s">
        <v>14</v>
      </c>
      <c r="D2673" t="s">
        <v>15</v>
      </c>
      <c r="E2673" t="s">
        <v>34</v>
      </c>
      <c r="F2673" t="s">
        <v>35</v>
      </c>
      <c r="G2673" t="s">
        <v>36</v>
      </c>
      <c r="H2673" t="s">
        <v>37</v>
      </c>
      <c r="I2673" s="1">
        <v>41945</v>
      </c>
      <c r="J2673">
        <v>2014</v>
      </c>
      <c r="K2673" t="s">
        <v>38</v>
      </c>
      <c r="L2673" t="s">
        <v>13</v>
      </c>
      <c r="M2673" s="1">
        <v>41793</v>
      </c>
      <c r="N2673">
        <v>23</v>
      </c>
      <c r="O2673">
        <f>STANDARDIZE(N2673,$N$8,$N$9)</f>
        <v>-0.22358638215249221</v>
      </c>
      <c r="P2673">
        <f>ABS($J$3-O2673)</f>
        <v>0.30377984162439814</v>
      </c>
      <c r="Q2673">
        <f>ABS($J$4-O2673)</f>
        <v>2.4123693305466913</v>
      </c>
      <c r="R2673">
        <f>ABS($J$5-O2673)</f>
        <v>7.1477609793976049E-2</v>
      </c>
      <c r="S2673">
        <f>ABS($J$6-O2673)</f>
        <v>0.66116789059427838</v>
      </c>
      <c r="T2673">
        <f>MIN(P2673:S2673)</f>
        <v>7.1477609793976049E-2</v>
      </c>
      <c r="U2673">
        <f>MATCH(T2673,P2673:S2673, 0)</f>
        <v>3</v>
      </c>
    </row>
    <row r="2674" spans="1:21" x14ac:dyDescent="0.35">
      <c r="A2674">
        <v>3</v>
      </c>
      <c r="B2674">
        <v>2663</v>
      </c>
      <c r="C2674" t="s">
        <v>67</v>
      </c>
      <c r="D2674" t="s">
        <v>68</v>
      </c>
      <c r="E2674" t="s">
        <v>105</v>
      </c>
      <c r="F2674" t="s">
        <v>59</v>
      </c>
      <c r="G2674" t="s">
        <v>106</v>
      </c>
      <c r="H2674" t="s">
        <v>107</v>
      </c>
      <c r="I2674" s="1">
        <v>41945</v>
      </c>
      <c r="J2674">
        <v>2014</v>
      </c>
      <c r="K2674" t="s">
        <v>233</v>
      </c>
      <c r="L2674" t="s">
        <v>234</v>
      </c>
      <c r="M2674" s="1">
        <v>41711</v>
      </c>
      <c r="N2674">
        <v>30</v>
      </c>
      <c r="O2674">
        <f>STANDARDIZE(N2674,$N$8,$N$9)</f>
        <v>-9.8500565013034141E-2</v>
      </c>
      <c r="P2674">
        <f>ABS($J$3-O2674)</f>
        <v>0.42886565876385618</v>
      </c>
      <c r="Q2674">
        <f>ABS($J$4-O2674)</f>
        <v>2.2872835134072331</v>
      </c>
      <c r="R2674">
        <f>ABS($J$5-O2674)</f>
        <v>5.3608207345482023E-2</v>
      </c>
      <c r="S2674">
        <f>ABS($J$6-O2674)</f>
        <v>0.53608207345482028</v>
      </c>
      <c r="T2674">
        <f>MIN(P2674:S2674)</f>
        <v>5.3608207345482023E-2</v>
      </c>
      <c r="U2674">
        <f>MATCH(T2674,P2674:S2674, 0)</f>
        <v>3</v>
      </c>
    </row>
    <row r="2675" spans="1:21" x14ac:dyDescent="0.35">
      <c r="A2675">
        <v>4</v>
      </c>
      <c r="B2675">
        <v>2664</v>
      </c>
      <c r="C2675" t="s">
        <v>172</v>
      </c>
      <c r="D2675" t="s">
        <v>173</v>
      </c>
      <c r="E2675" t="s">
        <v>16</v>
      </c>
      <c r="F2675" t="s">
        <v>17</v>
      </c>
      <c r="G2675" t="s">
        <v>137</v>
      </c>
      <c r="H2675" t="s">
        <v>138</v>
      </c>
      <c r="I2675" s="1">
        <v>41945</v>
      </c>
      <c r="J2675">
        <v>2014</v>
      </c>
      <c r="K2675" t="s">
        <v>41</v>
      </c>
      <c r="L2675" t="s">
        <v>42</v>
      </c>
      <c r="M2675" s="1">
        <v>41750</v>
      </c>
      <c r="N2675">
        <v>69</v>
      </c>
      <c r="O2675">
        <f>STANDARDIZE(N2675,$N$8,$N$9)</f>
        <v>0.59840613047823221</v>
      </c>
      <c r="P2675">
        <f>ABS($J$3-O2675)</f>
        <v>1.1257723542551226</v>
      </c>
      <c r="Q2675">
        <f>ABS($J$4-O2675)</f>
        <v>1.5903768179159667</v>
      </c>
      <c r="R2675">
        <f>ABS($J$5-O2675)</f>
        <v>0.75051490283674838</v>
      </c>
      <c r="S2675">
        <f>ABS($J$6-O2675)</f>
        <v>0.1608246220364461</v>
      </c>
      <c r="T2675">
        <f>MIN(P2675:S2675)</f>
        <v>0.1608246220364461</v>
      </c>
      <c r="U2675">
        <f>MATCH(T2675,P2675:S2675, 0)</f>
        <v>4</v>
      </c>
    </row>
    <row r="2676" spans="1:21" x14ac:dyDescent="0.35">
      <c r="A2676">
        <v>1</v>
      </c>
      <c r="B2676">
        <v>2665</v>
      </c>
      <c r="C2676" t="s">
        <v>14</v>
      </c>
      <c r="D2676" t="s">
        <v>15</v>
      </c>
      <c r="E2676" t="s">
        <v>73</v>
      </c>
      <c r="F2676" t="s">
        <v>74</v>
      </c>
      <c r="G2676" t="s">
        <v>75</v>
      </c>
      <c r="H2676" t="s">
        <v>76</v>
      </c>
      <c r="I2676" s="1">
        <v>41946</v>
      </c>
      <c r="J2676">
        <v>2014</v>
      </c>
      <c r="K2676" t="s">
        <v>38</v>
      </c>
      <c r="L2676" t="s">
        <v>13</v>
      </c>
      <c r="M2676" s="1">
        <v>41719</v>
      </c>
      <c r="N2676">
        <v>10</v>
      </c>
      <c r="O2676">
        <f>STANDARDIZE(N2676,$N$8,$N$9)</f>
        <v>-0.4558886139829143</v>
      </c>
      <c r="P2676">
        <f>ABS($J$3-O2676)</f>
        <v>7.1477609793976049E-2</v>
      </c>
      <c r="Q2676">
        <f>ABS($J$4-O2676)</f>
        <v>2.6446715623771131</v>
      </c>
      <c r="R2676">
        <f>ABS($J$5-O2676)</f>
        <v>0.30377984162439814</v>
      </c>
      <c r="S2676">
        <f>ABS($J$6-O2676)</f>
        <v>0.89347012242470036</v>
      </c>
      <c r="T2676">
        <f>MIN(P2676:S2676)</f>
        <v>7.1477609793976049E-2</v>
      </c>
      <c r="U2676">
        <f>MATCH(T2676,P2676:S2676, 0)</f>
        <v>1</v>
      </c>
    </row>
    <row r="2677" spans="1:21" x14ac:dyDescent="0.35">
      <c r="A2677">
        <v>1</v>
      </c>
      <c r="B2677">
        <v>2666</v>
      </c>
      <c r="C2677" t="s">
        <v>329</v>
      </c>
      <c r="D2677" t="s">
        <v>330</v>
      </c>
      <c r="E2677" t="s">
        <v>84</v>
      </c>
      <c r="F2677" t="s">
        <v>85</v>
      </c>
      <c r="G2677" t="s">
        <v>153</v>
      </c>
      <c r="H2677" t="s">
        <v>154</v>
      </c>
      <c r="I2677" s="1">
        <v>41946</v>
      </c>
      <c r="J2677">
        <v>2014</v>
      </c>
      <c r="K2677" t="s">
        <v>41</v>
      </c>
      <c r="L2677" t="s">
        <v>42</v>
      </c>
      <c r="M2677" s="1">
        <v>41722</v>
      </c>
      <c r="N2677">
        <v>13</v>
      </c>
      <c r="O2677">
        <f>STANDARDIZE(N2677,$N$8,$N$9)</f>
        <v>-0.40228040663743231</v>
      </c>
      <c r="P2677">
        <f>ABS($J$3-O2677)</f>
        <v>0.12508581713945804</v>
      </c>
      <c r="Q2677">
        <f>ABS($J$4-O2677)</f>
        <v>2.5910633550316313</v>
      </c>
      <c r="R2677">
        <f>ABS($J$5-O2677)</f>
        <v>0.25017163427891614</v>
      </c>
      <c r="S2677">
        <f>ABS($J$6-O2677)</f>
        <v>0.83986191507921837</v>
      </c>
      <c r="T2677">
        <f>MIN(P2677:S2677)</f>
        <v>0.12508581713945804</v>
      </c>
      <c r="U2677">
        <f>MATCH(T2677,P2677:S2677, 0)</f>
        <v>1</v>
      </c>
    </row>
    <row r="2678" spans="1:21" x14ac:dyDescent="0.35">
      <c r="A2678">
        <v>3</v>
      </c>
      <c r="B2678">
        <v>2667</v>
      </c>
      <c r="C2678" t="s">
        <v>14</v>
      </c>
      <c r="D2678" t="s">
        <v>15</v>
      </c>
      <c r="E2678" t="s">
        <v>34</v>
      </c>
      <c r="F2678" t="s">
        <v>35</v>
      </c>
      <c r="G2678" t="s">
        <v>36</v>
      </c>
      <c r="H2678" t="s">
        <v>37</v>
      </c>
      <c r="I2678" s="1">
        <v>41946</v>
      </c>
      <c r="J2678">
        <v>2014</v>
      </c>
      <c r="K2678" t="s">
        <v>38</v>
      </c>
      <c r="L2678" t="s">
        <v>13</v>
      </c>
      <c r="M2678" s="1">
        <v>41824</v>
      </c>
      <c r="N2678">
        <v>27</v>
      </c>
      <c r="O2678">
        <f>STANDARDIZE(N2678,$N$8,$N$9)</f>
        <v>-0.15210877235851616</v>
      </c>
      <c r="P2678">
        <f>ABS($J$3-O2678)</f>
        <v>0.37525745141837419</v>
      </c>
      <c r="Q2678">
        <f>ABS($J$4-O2678)</f>
        <v>2.3408917207527153</v>
      </c>
      <c r="R2678">
        <f>ABS($J$5-O2678)</f>
        <v>0</v>
      </c>
      <c r="S2678">
        <f>ABS($J$6-O2678)</f>
        <v>0.58969028080030228</v>
      </c>
      <c r="T2678">
        <f>MIN(P2678:S2678)</f>
        <v>0</v>
      </c>
      <c r="U2678">
        <f>MATCH(T2678,P2678:S2678, 0)</f>
        <v>3</v>
      </c>
    </row>
    <row r="2679" spans="1:21" x14ac:dyDescent="0.35">
      <c r="A2679">
        <v>3</v>
      </c>
      <c r="B2679">
        <v>2668</v>
      </c>
      <c r="C2679" t="s">
        <v>82</v>
      </c>
      <c r="D2679" t="s">
        <v>83</v>
      </c>
      <c r="E2679" t="s">
        <v>121</v>
      </c>
      <c r="F2679" t="s">
        <v>122</v>
      </c>
      <c r="G2679" t="s">
        <v>123</v>
      </c>
      <c r="H2679" t="s">
        <v>124</v>
      </c>
      <c r="I2679" s="1">
        <v>41946</v>
      </c>
      <c r="J2679">
        <v>2014</v>
      </c>
      <c r="K2679" t="s">
        <v>94</v>
      </c>
      <c r="L2679" t="s">
        <v>95</v>
      </c>
      <c r="M2679" s="1">
        <v>41855</v>
      </c>
      <c r="N2679">
        <v>28</v>
      </c>
      <c r="O2679">
        <f>STANDARDIZE(N2679,$N$8,$N$9)</f>
        <v>-0.13423936991002217</v>
      </c>
      <c r="P2679">
        <f>ABS($J$3-O2679)</f>
        <v>0.39312685386686819</v>
      </c>
      <c r="Q2679">
        <f>ABS($J$4-O2679)</f>
        <v>2.3230223183042211</v>
      </c>
      <c r="R2679">
        <f>ABS($J$5-O2679)</f>
        <v>1.7869402448493998E-2</v>
      </c>
      <c r="S2679">
        <f>ABS($J$6-O2679)</f>
        <v>0.57182087835180828</v>
      </c>
      <c r="T2679">
        <f>MIN(P2679:S2679)</f>
        <v>1.7869402448493998E-2</v>
      </c>
      <c r="U2679">
        <f>MATCH(T2679,P2679:S2679, 0)</f>
        <v>3</v>
      </c>
    </row>
    <row r="2680" spans="1:21" x14ac:dyDescent="0.35">
      <c r="A2680">
        <v>3</v>
      </c>
      <c r="B2680">
        <v>2669</v>
      </c>
      <c r="C2680" t="s">
        <v>30</v>
      </c>
      <c r="D2680" t="s">
        <v>31</v>
      </c>
      <c r="E2680" t="s">
        <v>79</v>
      </c>
      <c r="F2680" t="s">
        <v>35</v>
      </c>
      <c r="G2680" t="s">
        <v>80</v>
      </c>
      <c r="H2680" t="s">
        <v>81</v>
      </c>
      <c r="I2680" s="1">
        <v>41946</v>
      </c>
      <c r="J2680">
        <v>2014</v>
      </c>
      <c r="K2680" t="s">
        <v>77</v>
      </c>
      <c r="L2680" t="s">
        <v>78</v>
      </c>
      <c r="M2680" s="1">
        <v>41886</v>
      </c>
      <c r="N2680">
        <v>29</v>
      </c>
      <c r="O2680">
        <f>STANDARDIZE(N2680,$N$8,$N$9)</f>
        <v>-0.11636996746152814</v>
      </c>
      <c r="P2680">
        <f>ABS($J$3-O2680)</f>
        <v>0.41099625631536219</v>
      </c>
      <c r="Q2680">
        <f>ABS($J$4-O2680)</f>
        <v>2.3051529158557269</v>
      </c>
      <c r="R2680">
        <f>ABS($J$5-O2680)</f>
        <v>3.5738804896988025E-2</v>
      </c>
      <c r="S2680">
        <f>ABS($J$6-O2680)</f>
        <v>0.55395147590331428</v>
      </c>
      <c r="T2680">
        <f>MIN(P2680:S2680)</f>
        <v>3.5738804896988025E-2</v>
      </c>
      <c r="U2680">
        <f>MATCH(T2680,P2680:S2680, 0)</f>
        <v>3</v>
      </c>
    </row>
    <row r="2681" spans="1:21" x14ac:dyDescent="0.35">
      <c r="A2681">
        <v>3</v>
      </c>
      <c r="B2681">
        <v>2670</v>
      </c>
      <c r="C2681" t="s">
        <v>14</v>
      </c>
      <c r="D2681" t="s">
        <v>15</v>
      </c>
      <c r="E2681" t="s">
        <v>163</v>
      </c>
      <c r="F2681" t="s">
        <v>59</v>
      </c>
      <c r="G2681" t="s">
        <v>282</v>
      </c>
      <c r="H2681" t="s">
        <v>283</v>
      </c>
      <c r="I2681" s="1">
        <v>41946</v>
      </c>
      <c r="J2681">
        <v>2014</v>
      </c>
      <c r="K2681" t="s">
        <v>77</v>
      </c>
      <c r="L2681" t="s">
        <v>78</v>
      </c>
      <c r="M2681" s="1">
        <v>41916</v>
      </c>
      <c r="N2681">
        <v>30</v>
      </c>
      <c r="O2681">
        <f>STANDARDIZE(N2681,$N$8,$N$9)</f>
        <v>-9.8500565013034141E-2</v>
      </c>
      <c r="P2681">
        <f>ABS($J$3-O2681)</f>
        <v>0.42886565876385618</v>
      </c>
      <c r="Q2681">
        <f>ABS($J$4-O2681)</f>
        <v>2.2872835134072331</v>
      </c>
      <c r="R2681">
        <f>ABS($J$5-O2681)</f>
        <v>5.3608207345482023E-2</v>
      </c>
      <c r="S2681">
        <f>ABS($J$6-O2681)</f>
        <v>0.53608207345482028</v>
      </c>
      <c r="T2681">
        <f>MIN(P2681:S2681)</f>
        <v>5.3608207345482023E-2</v>
      </c>
      <c r="U2681">
        <f>MATCH(T2681,P2681:S2681, 0)</f>
        <v>3</v>
      </c>
    </row>
    <row r="2682" spans="1:21" x14ac:dyDescent="0.35">
      <c r="A2682">
        <v>2</v>
      </c>
      <c r="B2682">
        <v>2671</v>
      </c>
      <c r="C2682" t="s">
        <v>14</v>
      </c>
      <c r="D2682" t="s">
        <v>15</v>
      </c>
      <c r="E2682" t="s">
        <v>196</v>
      </c>
      <c r="F2682" t="s">
        <v>197</v>
      </c>
      <c r="G2682" t="s">
        <v>198</v>
      </c>
      <c r="H2682" t="s">
        <v>199</v>
      </c>
      <c r="I2682" s="1">
        <v>41946</v>
      </c>
      <c r="J2682">
        <v>2014</v>
      </c>
      <c r="K2682" t="s">
        <v>20</v>
      </c>
      <c r="L2682" t="s">
        <v>21</v>
      </c>
      <c r="M2682" s="1">
        <v>41834</v>
      </c>
      <c r="N2682">
        <v>125</v>
      </c>
      <c r="O2682">
        <f>STANDARDIZE(N2682,$N$8,$N$9)</f>
        <v>1.5990926675938968</v>
      </c>
      <c r="P2682">
        <f>ABS($J$3-O2682)</f>
        <v>2.1264588913707874</v>
      </c>
      <c r="Q2682">
        <f>ABS($J$4-O2682)</f>
        <v>0.58969028080030217</v>
      </c>
      <c r="R2682">
        <f>ABS($J$5-O2682)</f>
        <v>1.751201439952413</v>
      </c>
      <c r="S2682">
        <f>ABS($J$6-O2682)</f>
        <v>1.1615111591521106</v>
      </c>
      <c r="T2682">
        <f>MIN(P2682:S2682)</f>
        <v>0.58969028080030217</v>
      </c>
      <c r="U2682">
        <f>MATCH(T2682,P2682:S2682, 0)</f>
        <v>2</v>
      </c>
    </row>
    <row r="2683" spans="1:21" x14ac:dyDescent="0.35">
      <c r="A2683">
        <v>1</v>
      </c>
      <c r="B2683">
        <v>2672</v>
      </c>
      <c r="C2683" t="s">
        <v>71</v>
      </c>
      <c r="D2683" t="s">
        <v>72</v>
      </c>
      <c r="E2683" t="s">
        <v>16</v>
      </c>
      <c r="F2683" t="s">
        <v>17</v>
      </c>
      <c r="G2683" t="s">
        <v>39</v>
      </c>
      <c r="H2683" t="s">
        <v>40</v>
      </c>
      <c r="I2683" s="1">
        <v>41947</v>
      </c>
      <c r="J2683">
        <v>2014</v>
      </c>
      <c r="K2683" t="s">
        <v>166</v>
      </c>
      <c r="L2683" t="s">
        <v>167</v>
      </c>
      <c r="M2683" s="1">
        <v>41743</v>
      </c>
      <c r="N2683">
        <v>3</v>
      </c>
      <c r="O2683">
        <f>STANDARDIZE(N2683,$N$8,$N$9)</f>
        <v>-0.58097443112237235</v>
      </c>
      <c r="P2683">
        <f>ABS($J$3-O2683)</f>
        <v>5.3608207345481995E-2</v>
      </c>
      <c r="Q2683">
        <f>ABS($J$4-O2683)</f>
        <v>2.7697573795165713</v>
      </c>
      <c r="R2683">
        <f>ABS($J$5-O2683)</f>
        <v>0.42886565876385618</v>
      </c>
      <c r="S2683">
        <f>ABS($J$6-O2683)</f>
        <v>1.0185559395641586</v>
      </c>
      <c r="T2683">
        <f>MIN(P2683:S2683)</f>
        <v>5.3608207345481995E-2</v>
      </c>
      <c r="U2683">
        <f>MATCH(T2683,P2683:S2683, 0)</f>
        <v>1</v>
      </c>
    </row>
    <row r="2684" spans="1:21" x14ac:dyDescent="0.35">
      <c r="A2684">
        <v>1</v>
      </c>
      <c r="B2684">
        <v>2673</v>
      </c>
      <c r="C2684" t="s">
        <v>464</v>
      </c>
      <c r="D2684" t="s">
        <v>465</v>
      </c>
      <c r="E2684" t="s">
        <v>34</v>
      </c>
      <c r="F2684" t="s">
        <v>35</v>
      </c>
      <c r="G2684" t="s">
        <v>36</v>
      </c>
      <c r="H2684" t="s">
        <v>37</v>
      </c>
      <c r="I2684" s="1">
        <v>41947</v>
      </c>
      <c r="J2684">
        <v>2014</v>
      </c>
      <c r="K2684" t="s">
        <v>38</v>
      </c>
      <c r="L2684" t="s">
        <v>13</v>
      </c>
      <c r="M2684" s="1">
        <v>41752</v>
      </c>
      <c r="N2684">
        <v>12</v>
      </c>
      <c r="O2684">
        <f>STANDARDIZE(N2684,$N$8,$N$9)</f>
        <v>-0.42014980908592631</v>
      </c>
      <c r="P2684">
        <f>ABS($J$3-O2684)</f>
        <v>0.10721641469096405</v>
      </c>
      <c r="Q2684">
        <f>ABS($J$4-O2684)</f>
        <v>2.6089327574801251</v>
      </c>
      <c r="R2684">
        <f>ABS($J$5-O2684)</f>
        <v>0.26804103672741014</v>
      </c>
      <c r="S2684">
        <f>ABS($J$6-O2684)</f>
        <v>0.85773131752771237</v>
      </c>
      <c r="T2684">
        <f>MIN(P2684:S2684)</f>
        <v>0.10721641469096405</v>
      </c>
      <c r="U2684">
        <f>MATCH(T2684,P2684:S2684, 0)</f>
        <v>1</v>
      </c>
    </row>
    <row r="2685" spans="1:21" x14ac:dyDescent="0.35">
      <c r="A2685">
        <v>1</v>
      </c>
      <c r="B2685">
        <v>2674</v>
      </c>
      <c r="C2685" t="s">
        <v>67</v>
      </c>
      <c r="D2685" t="s">
        <v>68</v>
      </c>
      <c r="E2685" t="s">
        <v>105</v>
      </c>
      <c r="F2685" t="s">
        <v>59</v>
      </c>
      <c r="G2685" t="s">
        <v>106</v>
      </c>
      <c r="H2685" t="s">
        <v>107</v>
      </c>
      <c r="I2685" s="1">
        <v>41947</v>
      </c>
      <c r="J2685">
        <v>2014</v>
      </c>
      <c r="K2685" t="s">
        <v>77</v>
      </c>
      <c r="L2685" t="s">
        <v>78</v>
      </c>
      <c r="M2685" s="1">
        <v>41755</v>
      </c>
      <c r="N2685">
        <v>15</v>
      </c>
      <c r="O2685">
        <f>STANDARDIZE(N2685,$N$8,$N$9)</f>
        <v>-0.36654160174044426</v>
      </c>
      <c r="P2685">
        <f>ABS($J$3-O2685)</f>
        <v>0.1608246220364461</v>
      </c>
      <c r="Q2685">
        <f>ABS($J$4-O2685)</f>
        <v>2.5553245501346433</v>
      </c>
      <c r="R2685">
        <f>ABS($J$5-O2685)</f>
        <v>0.21443282938192809</v>
      </c>
      <c r="S2685">
        <f>ABS($J$6-O2685)</f>
        <v>0.80412311018223037</v>
      </c>
      <c r="T2685">
        <f>MIN(P2685:S2685)</f>
        <v>0.1608246220364461</v>
      </c>
      <c r="U2685">
        <f>MATCH(T2685,P2685:S2685, 0)</f>
        <v>1</v>
      </c>
    </row>
    <row r="2686" spans="1:21" x14ac:dyDescent="0.35">
      <c r="A2686">
        <v>3</v>
      </c>
      <c r="B2686">
        <v>2675</v>
      </c>
      <c r="C2686" t="s">
        <v>14</v>
      </c>
      <c r="D2686" t="s">
        <v>15</v>
      </c>
      <c r="E2686" t="s">
        <v>73</v>
      </c>
      <c r="F2686" t="s">
        <v>74</v>
      </c>
      <c r="G2686" t="s">
        <v>75</v>
      </c>
      <c r="H2686" t="s">
        <v>76</v>
      </c>
      <c r="I2686" s="1">
        <v>41947</v>
      </c>
      <c r="J2686">
        <v>2014</v>
      </c>
      <c r="K2686" t="s">
        <v>77</v>
      </c>
      <c r="L2686" t="s">
        <v>78</v>
      </c>
      <c r="M2686" s="1">
        <v>41644</v>
      </c>
      <c r="N2686">
        <v>20</v>
      </c>
      <c r="O2686">
        <f>STANDARDIZE(N2686,$N$8,$N$9)</f>
        <v>-0.27719458949797421</v>
      </c>
      <c r="P2686">
        <f>ABS($J$3-O2686)</f>
        <v>0.25017163427891614</v>
      </c>
      <c r="Q2686">
        <f>ABS($J$4-O2686)</f>
        <v>2.4659775378921731</v>
      </c>
      <c r="R2686">
        <f>ABS($J$5-O2686)</f>
        <v>0.12508581713945804</v>
      </c>
      <c r="S2686">
        <f>ABS($J$6-O2686)</f>
        <v>0.71477609793976038</v>
      </c>
      <c r="T2686">
        <f>MIN(P2686:S2686)</f>
        <v>0.12508581713945804</v>
      </c>
      <c r="U2686">
        <f>MATCH(T2686,P2686:S2686, 0)</f>
        <v>3</v>
      </c>
    </row>
    <row r="2687" spans="1:21" x14ac:dyDescent="0.35">
      <c r="A2687">
        <v>3</v>
      </c>
      <c r="B2687">
        <v>2676</v>
      </c>
      <c r="C2687" t="s">
        <v>286</v>
      </c>
      <c r="D2687" t="s">
        <v>287</v>
      </c>
      <c r="E2687" t="s">
        <v>52</v>
      </c>
      <c r="F2687" t="s">
        <v>53</v>
      </c>
      <c r="G2687" t="s">
        <v>54</v>
      </c>
      <c r="H2687" t="s">
        <v>55</v>
      </c>
      <c r="I2687" s="1">
        <v>41947</v>
      </c>
      <c r="J2687">
        <v>2014</v>
      </c>
      <c r="K2687" t="s">
        <v>69</v>
      </c>
      <c r="L2687" t="s">
        <v>70</v>
      </c>
      <c r="M2687" s="1">
        <v>41764</v>
      </c>
      <c r="N2687">
        <v>24</v>
      </c>
      <c r="O2687">
        <f>STANDARDIZE(N2687,$N$8,$N$9)</f>
        <v>-0.20571697970399819</v>
      </c>
      <c r="P2687">
        <f>ABS($J$3-O2687)</f>
        <v>0.32164924407289219</v>
      </c>
      <c r="Q2687">
        <f>ABS($J$4-O2687)</f>
        <v>2.3944999280981971</v>
      </c>
      <c r="R2687">
        <f>ABS($J$5-O2687)</f>
        <v>5.3608207345482023E-2</v>
      </c>
      <c r="S2687">
        <f>ABS($J$6-O2687)</f>
        <v>0.64329848814578428</v>
      </c>
      <c r="T2687">
        <f>MIN(P2687:S2687)</f>
        <v>5.3608207345482023E-2</v>
      </c>
      <c r="U2687">
        <f>MATCH(T2687,P2687:S2687, 0)</f>
        <v>3</v>
      </c>
    </row>
    <row r="2688" spans="1:21" x14ac:dyDescent="0.35">
      <c r="A2688">
        <v>3</v>
      </c>
      <c r="B2688">
        <v>2677</v>
      </c>
      <c r="C2688" t="s">
        <v>14</v>
      </c>
      <c r="D2688" t="s">
        <v>15</v>
      </c>
      <c r="E2688" t="s">
        <v>73</v>
      </c>
      <c r="F2688" t="s">
        <v>74</v>
      </c>
      <c r="G2688" t="s">
        <v>75</v>
      </c>
      <c r="H2688" t="s">
        <v>76</v>
      </c>
      <c r="I2688" s="1">
        <v>41947</v>
      </c>
      <c r="J2688">
        <v>2014</v>
      </c>
      <c r="K2688" t="s">
        <v>77</v>
      </c>
      <c r="L2688" t="s">
        <v>78</v>
      </c>
      <c r="M2688" s="1">
        <v>41777</v>
      </c>
      <c r="N2688">
        <v>37</v>
      </c>
      <c r="O2688">
        <f>STANDARDIZE(N2688,$N$8,$N$9)</f>
        <v>2.6585252126423927E-2</v>
      </c>
      <c r="P2688">
        <f>ABS($J$3-O2688)</f>
        <v>0.55395147590331428</v>
      </c>
      <c r="Q2688">
        <f>ABS($J$4-O2688)</f>
        <v>2.1621976962677749</v>
      </c>
      <c r="R2688">
        <f>ABS($J$5-O2688)</f>
        <v>0.17869402448494009</v>
      </c>
      <c r="S2688">
        <f>ABS($J$6-O2688)</f>
        <v>0.41099625631536219</v>
      </c>
      <c r="T2688">
        <f>MIN(P2688:S2688)</f>
        <v>0.17869402448494009</v>
      </c>
      <c r="U2688">
        <f>MATCH(T2688,P2688:S2688, 0)</f>
        <v>3</v>
      </c>
    </row>
    <row r="2689" spans="1:21" x14ac:dyDescent="0.35">
      <c r="A2689">
        <v>3</v>
      </c>
      <c r="B2689">
        <v>2678</v>
      </c>
      <c r="C2689" t="s">
        <v>180</v>
      </c>
      <c r="D2689" t="s">
        <v>181</v>
      </c>
      <c r="E2689" t="s">
        <v>168</v>
      </c>
      <c r="F2689" t="s">
        <v>169</v>
      </c>
      <c r="G2689" t="s">
        <v>231</v>
      </c>
      <c r="H2689" t="s">
        <v>232</v>
      </c>
      <c r="I2689" s="1">
        <v>41948</v>
      </c>
      <c r="J2689">
        <v>2014</v>
      </c>
      <c r="K2689" t="s">
        <v>77</v>
      </c>
      <c r="L2689" t="s">
        <v>78</v>
      </c>
      <c r="M2689" s="1">
        <v>41789</v>
      </c>
      <c r="N2689">
        <v>19</v>
      </c>
      <c r="O2689">
        <f>STANDARDIZE(N2689,$N$8,$N$9)</f>
        <v>-0.29506399194646826</v>
      </c>
      <c r="P2689">
        <f>ABS($J$3-O2689)</f>
        <v>0.23230223183042209</v>
      </c>
      <c r="Q2689">
        <f>ABS($J$4-O2689)</f>
        <v>2.4838469403406673</v>
      </c>
      <c r="R2689">
        <f>ABS($J$5-O2689)</f>
        <v>0.1429552195879521</v>
      </c>
      <c r="S2689">
        <f>ABS($J$6-O2689)</f>
        <v>0.73264550038825438</v>
      </c>
      <c r="T2689">
        <f>MIN(P2689:S2689)</f>
        <v>0.1429552195879521</v>
      </c>
      <c r="U2689">
        <f>MATCH(T2689,P2689:S2689, 0)</f>
        <v>3</v>
      </c>
    </row>
    <row r="2690" spans="1:21" x14ac:dyDescent="0.35">
      <c r="A2690">
        <v>3</v>
      </c>
      <c r="B2690">
        <v>2679</v>
      </c>
      <c r="C2690" t="s">
        <v>14</v>
      </c>
      <c r="D2690" t="s">
        <v>15</v>
      </c>
      <c r="E2690" t="s">
        <v>79</v>
      </c>
      <c r="F2690" t="s">
        <v>35</v>
      </c>
      <c r="G2690" t="s">
        <v>80</v>
      </c>
      <c r="H2690" t="s">
        <v>81</v>
      </c>
      <c r="I2690" s="1">
        <v>41948</v>
      </c>
      <c r="J2690">
        <v>2014</v>
      </c>
      <c r="K2690" t="s">
        <v>77</v>
      </c>
      <c r="L2690" t="s">
        <v>78</v>
      </c>
      <c r="M2690" s="1">
        <v>41765</v>
      </c>
      <c r="N2690">
        <v>25</v>
      </c>
      <c r="O2690">
        <f>STANDARDIZE(N2690,$N$8,$N$9)</f>
        <v>-0.18784757725550419</v>
      </c>
      <c r="P2690">
        <f>ABS($J$3-O2690)</f>
        <v>0.33951864652138619</v>
      </c>
      <c r="Q2690">
        <f>ABS($J$4-O2690)</f>
        <v>2.3766305256497033</v>
      </c>
      <c r="R2690">
        <f>ABS($J$5-O2690)</f>
        <v>3.5738804896988025E-2</v>
      </c>
      <c r="S2690">
        <f>ABS($J$6-O2690)</f>
        <v>0.62542908569729028</v>
      </c>
      <c r="T2690">
        <f>MIN(P2690:S2690)</f>
        <v>3.5738804896988025E-2</v>
      </c>
      <c r="U2690">
        <f>MATCH(T2690,P2690:S2690, 0)</f>
        <v>3</v>
      </c>
    </row>
    <row r="2691" spans="1:21" x14ac:dyDescent="0.35">
      <c r="A2691">
        <v>3</v>
      </c>
      <c r="B2691">
        <v>2680</v>
      </c>
      <c r="C2691" t="s">
        <v>88</v>
      </c>
      <c r="D2691" t="s">
        <v>89</v>
      </c>
      <c r="E2691" t="s">
        <v>296</v>
      </c>
      <c r="F2691" t="s">
        <v>320</v>
      </c>
      <c r="G2691" t="s">
        <v>351</v>
      </c>
      <c r="H2691" t="s">
        <v>352</v>
      </c>
      <c r="I2691" s="1">
        <v>41948</v>
      </c>
      <c r="J2691">
        <v>2014</v>
      </c>
      <c r="K2691" t="s">
        <v>77</v>
      </c>
      <c r="L2691" t="s">
        <v>78</v>
      </c>
      <c r="M2691" s="1">
        <v>41796</v>
      </c>
      <c r="N2691">
        <v>26</v>
      </c>
      <c r="O2691">
        <f>STANDARDIZE(N2691,$N$8,$N$9)</f>
        <v>-0.16997817480701016</v>
      </c>
      <c r="P2691">
        <f>ABS($J$3-O2691)</f>
        <v>0.35738804896988019</v>
      </c>
      <c r="Q2691">
        <f>ABS($J$4-O2691)</f>
        <v>2.3587611232012091</v>
      </c>
      <c r="R2691">
        <f>ABS($J$5-O2691)</f>
        <v>1.7869402448493998E-2</v>
      </c>
      <c r="S2691">
        <f>ABS($J$6-O2691)</f>
        <v>0.60755968324879628</v>
      </c>
      <c r="T2691">
        <f>MIN(P2691:S2691)</f>
        <v>1.7869402448493998E-2</v>
      </c>
      <c r="U2691">
        <f>MATCH(T2691,P2691:S2691, 0)</f>
        <v>3</v>
      </c>
    </row>
    <row r="2692" spans="1:21" x14ac:dyDescent="0.35">
      <c r="A2692">
        <v>1</v>
      </c>
      <c r="B2692">
        <v>2681</v>
      </c>
      <c r="C2692" t="s">
        <v>112</v>
      </c>
      <c r="D2692" t="s">
        <v>113</v>
      </c>
      <c r="E2692" t="s">
        <v>96</v>
      </c>
      <c r="F2692" t="s">
        <v>97</v>
      </c>
      <c r="G2692" t="s">
        <v>98</v>
      </c>
      <c r="H2692" t="s">
        <v>99</v>
      </c>
      <c r="I2692" s="1">
        <v>41949</v>
      </c>
      <c r="J2692">
        <v>2014</v>
      </c>
      <c r="K2692" t="s">
        <v>41</v>
      </c>
      <c r="L2692" t="s">
        <v>42</v>
      </c>
      <c r="M2692" s="1">
        <v>41979</v>
      </c>
      <c r="N2692">
        <v>1</v>
      </c>
      <c r="O2692">
        <f>STANDARDIZE(N2692,$N$8,$N$9)</f>
        <v>-0.61671323601936046</v>
      </c>
      <c r="P2692">
        <f>ABS($J$3-O2692)</f>
        <v>8.9347012242470103E-2</v>
      </c>
      <c r="Q2692">
        <f>ABS($J$4-O2692)</f>
        <v>2.8054961844135593</v>
      </c>
      <c r="R2692">
        <f>ABS($J$5-O2692)</f>
        <v>0.46460446366084429</v>
      </c>
      <c r="S2692">
        <f>ABS($J$6-O2692)</f>
        <v>1.0542947444611466</v>
      </c>
      <c r="T2692">
        <f>MIN(P2692:S2692)</f>
        <v>8.9347012242470103E-2</v>
      </c>
      <c r="U2692">
        <f>MATCH(T2692,P2692:S2692, 0)</f>
        <v>1</v>
      </c>
    </row>
    <row r="2693" spans="1:21" x14ac:dyDescent="0.35">
      <c r="A2693">
        <v>1</v>
      </c>
      <c r="B2693">
        <v>2682</v>
      </c>
      <c r="C2693" t="s">
        <v>14</v>
      </c>
      <c r="D2693" t="s">
        <v>15</v>
      </c>
      <c r="E2693" t="s">
        <v>163</v>
      </c>
      <c r="F2693" t="s">
        <v>59</v>
      </c>
      <c r="G2693" t="s">
        <v>282</v>
      </c>
      <c r="H2693" t="s">
        <v>283</v>
      </c>
      <c r="I2693" s="1">
        <v>41949</v>
      </c>
      <c r="J2693">
        <v>2014</v>
      </c>
      <c r="K2693" t="s">
        <v>41</v>
      </c>
      <c r="L2693" t="s">
        <v>42</v>
      </c>
      <c r="M2693" s="1">
        <v>41803</v>
      </c>
      <c r="N2693">
        <v>2</v>
      </c>
      <c r="O2693">
        <f>STANDARDIZE(N2693,$N$8,$N$9)</f>
        <v>-0.59884383357086635</v>
      </c>
      <c r="P2693">
        <f>ABS($J$3-O2693)</f>
        <v>7.1477609793975994E-2</v>
      </c>
      <c r="Q2693">
        <f>ABS($J$4-O2693)</f>
        <v>2.7876267819650655</v>
      </c>
      <c r="R2693">
        <f>ABS($J$5-O2693)</f>
        <v>0.44673506121235018</v>
      </c>
      <c r="S2693">
        <f>ABS($J$6-O2693)</f>
        <v>1.0364253420126524</v>
      </c>
      <c r="T2693">
        <f>MIN(P2693:S2693)</f>
        <v>7.1477609793975994E-2</v>
      </c>
      <c r="U2693">
        <f>MATCH(T2693,P2693:S2693, 0)</f>
        <v>1</v>
      </c>
    </row>
    <row r="2694" spans="1:21" x14ac:dyDescent="0.35">
      <c r="A2694">
        <v>1</v>
      </c>
      <c r="B2694">
        <v>2683</v>
      </c>
      <c r="C2694" t="s">
        <v>239</v>
      </c>
      <c r="D2694" t="s">
        <v>240</v>
      </c>
      <c r="E2694" t="s">
        <v>219</v>
      </c>
      <c r="F2694" t="s">
        <v>220</v>
      </c>
      <c r="G2694" t="s">
        <v>221</v>
      </c>
      <c r="H2694" t="s">
        <v>222</v>
      </c>
      <c r="I2694" s="1">
        <v>41949</v>
      </c>
      <c r="J2694">
        <v>2014</v>
      </c>
      <c r="K2694" t="s">
        <v>125</v>
      </c>
      <c r="L2694" t="s">
        <v>126</v>
      </c>
      <c r="M2694" s="1">
        <v>41806</v>
      </c>
      <c r="N2694">
        <v>5</v>
      </c>
      <c r="O2694">
        <f>STANDARDIZE(N2694,$N$8,$N$9)</f>
        <v>-0.54523562622538435</v>
      </c>
      <c r="P2694">
        <f>ABS($J$3-O2694)</f>
        <v>1.7869402448493998E-2</v>
      </c>
      <c r="Q2694">
        <f>ABS($J$4-O2694)</f>
        <v>2.7340185746195833</v>
      </c>
      <c r="R2694">
        <f>ABS($J$5-O2694)</f>
        <v>0.39312685386686819</v>
      </c>
      <c r="S2694">
        <f>ABS($J$6-O2694)</f>
        <v>0.98281713466717047</v>
      </c>
      <c r="T2694">
        <f>MIN(P2694:S2694)</f>
        <v>1.7869402448493998E-2</v>
      </c>
      <c r="U2694">
        <f>MATCH(T2694,P2694:S2694, 0)</f>
        <v>1</v>
      </c>
    </row>
    <row r="2695" spans="1:21" x14ac:dyDescent="0.35">
      <c r="A2695">
        <v>3</v>
      </c>
      <c r="B2695">
        <v>2684</v>
      </c>
      <c r="C2695" t="s">
        <v>30</v>
      </c>
      <c r="D2695" t="s">
        <v>31</v>
      </c>
      <c r="E2695" t="s">
        <v>79</v>
      </c>
      <c r="F2695" t="s">
        <v>35</v>
      </c>
      <c r="G2695" t="s">
        <v>80</v>
      </c>
      <c r="H2695" t="s">
        <v>81</v>
      </c>
      <c r="I2695" s="1">
        <v>41949</v>
      </c>
      <c r="J2695">
        <v>2014</v>
      </c>
      <c r="K2695" t="s">
        <v>77</v>
      </c>
      <c r="L2695" t="s">
        <v>78</v>
      </c>
      <c r="M2695" s="1">
        <v>41820</v>
      </c>
      <c r="N2695">
        <v>19</v>
      </c>
      <c r="O2695">
        <f>STANDARDIZE(N2695,$N$8,$N$9)</f>
        <v>-0.29506399194646826</v>
      </c>
      <c r="P2695">
        <f>ABS($J$3-O2695)</f>
        <v>0.23230223183042209</v>
      </c>
      <c r="Q2695">
        <f>ABS($J$4-O2695)</f>
        <v>2.4838469403406673</v>
      </c>
      <c r="R2695">
        <f>ABS($J$5-O2695)</f>
        <v>0.1429552195879521</v>
      </c>
      <c r="S2695">
        <f>ABS($J$6-O2695)</f>
        <v>0.73264550038825438</v>
      </c>
      <c r="T2695">
        <f>MIN(P2695:S2695)</f>
        <v>0.1429552195879521</v>
      </c>
      <c r="U2695">
        <f>MATCH(T2695,P2695:S2695, 0)</f>
        <v>3</v>
      </c>
    </row>
    <row r="2696" spans="1:21" x14ac:dyDescent="0.35">
      <c r="A2696">
        <v>3</v>
      </c>
      <c r="B2696">
        <v>2685</v>
      </c>
      <c r="C2696" t="s">
        <v>223</v>
      </c>
      <c r="D2696" t="s">
        <v>224</v>
      </c>
      <c r="E2696" t="s">
        <v>24</v>
      </c>
      <c r="F2696" t="s">
        <v>25</v>
      </c>
      <c r="G2696" t="s">
        <v>26</v>
      </c>
      <c r="H2696" t="s">
        <v>27</v>
      </c>
      <c r="I2696" s="1">
        <v>41949</v>
      </c>
      <c r="J2696">
        <v>2014</v>
      </c>
      <c r="K2696" t="s">
        <v>41</v>
      </c>
      <c r="L2696" t="s">
        <v>42</v>
      </c>
      <c r="M2696" s="1">
        <v>41677</v>
      </c>
      <c r="N2696">
        <v>21</v>
      </c>
      <c r="O2696">
        <f>STANDARDIZE(N2696,$N$8,$N$9)</f>
        <v>-0.25932518704948021</v>
      </c>
      <c r="P2696">
        <f>ABS($J$3-O2696)</f>
        <v>0.26804103672741014</v>
      </c>
      <c r="Q2696">
        <f>ABS($J$4-O2696)</f>
        <v>2.4481081354436793</v>
      </c>
      <c r="R2696">
        <f>ABS($J$5-O2696)</f>
        <v>0.10721641469096405</v>
      </c>
      <c r="S2696">
        <f>ABS($J$6-O2696)</f>
        <v>0.69690669549126638</v>
      </c>
      <c r="T2696">
        <f>MIN(P2696:S2696)</f>
        <v>0.10721641469096405</v>
      </c>
      <c r="U2696">
        <f>MATCH(T2696,P2696:S2696, 0)</f>
        <v>3</v>
      </c>
    </row>
    <row r="2697" spans="1:21" x14ac:dyDescent="0.35">
      <c r="A2697">
        <v>3</v>
      </c>
      <c r="B2697">
        <v>2686</v>
      </c>
      <c r="C2697" t="s">
        <v>14</v>
      </c>
      <c r="D2697" t="s">
        <v>15</v>
      </c>
      <c r="E2697" t="s">
        <v>52</v>
      </c>
      <c r="F2697" t="s">
        <v>53</v>
      </c>
      <c r="G2697" t="s">
        <v>248</v>
      </c>
      <c r="H2697" t="s">
        <v>249</v>
      </c>
      <c r="I2697" s="1">
        <v>41949</v>
      </c>
      <c r="J2697">
        <v>2014</v>
      </c>
      <c r="K2697" t="s">
        <v>77</v>
      </c>
      <c r="L2697" t="s">
        <v>78</v>
      </c>
      <c r="M2697" s="1">
        <v>41980</v>
      </c>
      <c r="N2697">
        <v>31</v>
      </c>
      <c r="O2697">
        <f>STANDARDIZE(N2697,$N$8,$N$9)</f>
        <v>-8.0631162564540129E-2</v>
      </c>
      <c r="P2697">
        <f>ABS($J$3-O2697)</f>
        <v>0.44673506121235024</v>
      </c>
      <c r="Q2697">
        <f>ABS($J$4-O2697)</f>
        <v>2.2694141109587389</v>
      </c>
      <c r="R2697">
        <f>ABS($J$5-O2697)</f>
        <v>7.1477609793976035E-2</v>
      </c>
      <c r="S2697">
        <f>ABS($J$6-O2697)</f>
        <v>0.51821267100632629</v>
      </c>
      <c r="T2697">
        <f>MIN(P2697:S2697)</f>
        <v>7.1477609793976035E-2</v>
      </c>
      <c r="U2697">
        <f>MATCH(T2697,P2697:S2697, 0)</f>
        <v>3</v>
      </c>
    </row>
    <row r="2698" spans="1:21" x14ac:dyDescent="0.35">
      <c r="A2698">
        <v>3</v>
      </c>
      <c r="B2698">
        <v>2687</v>
      </c>
      <c r="C2698" t="s">
        <v>14</v>
      </c>
      <c r="D2698" t="s">
        <v>15</v>
      </c>
      <c r="E2698" t="s">
        <v>105</v>
      </c>
      <c r="F2698" t="s">
        <v>59</v>
      </c>
      <c r="G2698" t="s">
        <v>106</v>
      </c>
      <c r="H2698" t="s">
        <v>107</v>
      </c>
      <c r="I2698" s="1">
        <v>41949</v>
      </c>
      <c r="J2698">
        <v>2014</v>
      </c>
      <c r="K2698" t="s">
        <v>233</v>
      </c>
      <c r="L2698" t="s">
        <v>234</v>
      </c>
      <c r="M2698" s="1">
        <v>41835</v>
      </c>
      <c r="N2698">
        <v>34</v>
      </c>
      <c r="O2698">
        <f>STANDARDIZE(N2698,$N$8,$N$9)</f>
        <v>-2.7022955219058099E-2</v>
      </c>
      <c r="P2698">
        <f>ABS($J$3-O2698)</f>
        <v>0.50034326855783229</v>
      </c>
      <c r="Q2698">
        <f>ABS($J$4-O2698)</f>
        <v>2.2158059036132571</v>
      </c>
      <c r="R2698">
        <f>ABS($J$5-O2698)</f>
        <v>0.12508581713945807</v>
      </c>
      <c r="S2698">
        <f>ABS($J$6-O2698)</f>
        <v>0.46460446366084424</v>
      </c>
      <c r="T2698">
        <f>MIN(P2698:S2698)</f>
        <v>0.12508581713945807</v>
      </c>
      <c r="U2698">
        <f>MATCH(T2698,P2698:S2698, 0)</f>
        <v>3</v>
      </c>
    </row>
    <row r="2699" spans="1:21" x14ac:dyDescent="0.35">
      <c r="A2699">
        <v>1</v>
      </c>
      <c r="B2699">
        <v>2688</v>
      </c>
      <c r="C2699" t="s">
        <v>88</v>
      </c>
      <c r="D2699" t="s">
        <v>89</v>
      </c>
      <c r="E2699" t="s">
        <v>90</v>
      </c>
      <c r="F2699" t="s">
        <v>91</v>
      </c>
      <c r="G2699" t="s">
        <v>235</v>
      </c>
      <c r="H2699" t="s">
        <v>236</v>
      </c>
      <c r="I2699" s="1">
        <v>41950</v>
      </c>
      <c r="J2699">
        <v>2014</v>
      </c>
      <c r="K2699" t="s">
        <v>499</v>
      </c>
      <c r="L2699" t="s">
        <v>500</v>
      </c>
      <c r="M2699" s="1">
        <v>41834</v>
      </c>
      <c r="N2699">
        <v>3</v>
      </c>
      <c r="O2699">
        <f>STANDARDIZE(N2699,$N$8,$N$9)</f>
        <v>-0.58097443112237235</v>
      </c>
      <c r="P2699">
        <f>ABS($J$3-O2699)</f>
        <v>5.3608207345481995E-2</v>
      </c>
      <c r="Q2699">
        <f>ABS($J$4-O2699)</f>
        <v>2.7697573795165713</v>
      </c>
      <c r="R2699">
        <f>ABS($J$5-O2699)</f>
        <v>0.42886565876385618</v>
      </c>
      <c r="S2699">
        <f>ABS($J$6-O2699)</f>
        <v>1.0185559395641586</v>
      </c>
      <c r="T2699">
        <f>MIN(P2699:S2699)</f>
        <v>5.3608207345481995E-2</v>
      </c>
      <c r="U2699">
        <f>MATCH(T2699,P2699:S2699, 0)</f>
        <v>1</v>
      </c>
    </row>
    <row r="2700" spans="1:21" x14ac:dyDescent="0.35">
      <c r="A2700">
        <v>3</v>
      </c>
      <c r="B2700">
        <v>2689</v>
      </c>
      <c r="C2700" t="s">
        <v>30</v>
      </c>
      <c r="D2700" t="s">
        <v>31</v>
      </c>
      <c r="E2700" t="s">
        <v>131</v>
      </c>
      <c r="F2700" t="s">
        <v>132</v>
      </c>
      <c r="G2700" t="s">
        <v>133</v>
      </c>
      <c r="H2700" t="s">
        <v>134</v>
      </c>
      <c r="I2700" s="1">
        <v>41950</v>
      </c>
      <c r="J2700">
        <v>2014</v>
      </c>
      <c r="K2700" t="s">
        <v>166</v>
      </c>
      <c r="L2700" t="s">
        <v>167</v>
      </c>
      <c r="M2700" s="1">
        <v>41850</v>
      </c>
      <c r="N2700">
        <v>19</v>
      </c>
      <c r="O2700">
        <f>STANDARDIZE(N2700,$N$8,$N$9)</f>
        <v>-0.29506399194646826</v>
      </c>
      <c r="P2700">
        <f>ABS($J$3-O2700)</f>
        <v>0.23230223183042209</v>
      </c>
      <c r="Q2700">
        <f>ABS($J$4-O2700)</f>
        <v>2.4838469403406673</v>
      </c>
      <c r="R2700">
        <f>ABS($J$5-O2700)</f>
        <v>0.1429552195879521</v>
      </c>
      <c r="S2700">
        <f>ABS($J$6-O2700)</f>
        <v>0.73264550038825438</v>
      </c>
      <c r="T2700">
        <f>MIN(P2700:S2700)</f>
        <v>0.1429552195879521</v>
      </c>
      <c r="U2700">
        <f>MATCH(T2700,P2700:S2700, 0)</f>
        <v>3</v>
      </c>
    </row>
    <row r="2701" spans="1:21" x14ac:dyDescent="0.35">
      <c r="A2701">
        <v>3</v>
      </c>
      <c r="B2701">
        <v>2690</v>
      </c>
      <c r="C2701" t="s">
        <v>30</v>
      </c>
      <c r="D2701" t="s">
        <v>31</v>
      </c>
      <c r="E2701" t="s">
        <v>131</v>
      </c>
      <c r="F2701" t="s">
        <v>132</v>
      </c>
      <c r="G2701" t="s">
        <v>133</v>
      </c>
      <c r="H2701" t="s">
        <v>134</v>
      </c>
      <c r="I2701" s="1">
        <v>41950</v>
      </c>
      <c r="J2701">
        <v>2014</v>
      </c>
      <c r="K2701" t="s">
        <v>166</v>
      </c>
      <c r="L2701" t="s">
        <v>167</v>
      </c>
      <c r="M2701" s="1">
        <v>41850</v>
      </c>
      <c r="N2701">
        <v>19</v>
      </c>
      <c r="O2701">
        <f>STANDARDIZE(N2701,$N$8,$N$9)</f>
        <v>-0.29506399194646826</v>
      </c>
      <c r="P2701">
        <f>ABS($J$3-O2701)</f>
        <v>0.23230223183042209</v>
      </c>
      <c r="Q2701">
        <f>ABS($J$4-O2701)</f>
        <v>2.4838469403406673</v>
      </c>
      <c r="R2701">
        <f>ABS($J$5-O2701)</f>
        <v>0.1429552195879521</v>
      </c>
      <c r="S2701">
        <f>ABS($J$6-O2701)</f>
        <v>0.73264550038825438</v>
      </c>
      <c r="T2701">
        <f>MIN(P2701:S2701)</f>
        <v>0.1429552195879521</v>
      </c>
      <c r="U2701">
        <f>MATCH(T2701,P2701:S2701, 0)</f>
        <v>3</v>
      </c>
    </row>
    <row r="2702" spans="1:21" x14ac:dyDescent="0.35">
      <c r="A2702">
        <v>3</v>
      </c>
      <c r="B2702">
        <v>2691</v>
      </c>
      <c r="C2702" t="s">
        <v>30</v>
      </c>
      <c r="D2702" t="s">
        <v>31</v>
      </c>
      <c r="E2702" t="s">
        <v>131</v>
      </c>
      <c r="F2702" t="s">
        <v>132</v>
      </c>
      <c r="G2702" t="s">
        <v>133</v>
      </c>
      <c r="H2702" t="s">
        <v>134</v>
      </c>
      <c r="I2702" s="1">
        <v>41950</v>
      </c>
      <c r="J2702">
        <v>2014</v>
      </c>
      <c r="K2702" t="s">
        <v>166</v>
      </c>
      <c r="L2702" t="s">
        <v>167</v>
      </c>
      <c r="M2702" s="1">
        <v>41850</v>
      </c>
      <c r="N2702">
        <v>19</v>
      </c>
      <c r="O2702">
        <f>STANDARDIZE(N2702,$N$8,$N$9)</f>
        <v>-0.29506399194646826</v>
      </c>
      <c r="P2702">
        <f>ABS($J$3-O2702)</f>
        <v>0.23230223183042209</v>
      </c>
      <c r="Q2702">
        <f>ABS($J$4-O2702)</f>
        <v>2.4838469403406673</v>
      </c>
      <c r="R2702">
        <f>ABS($J$5-O2702)</f>
        <v>0.1429552195879521</v>
      </c>
      <c r="S2702">
        <f>ABS($J$6-O2702)</f>
        <v>0.73264550038825438</v>
      </c>
      <c r="T2702">
        <f>MIN(P2702:S2702)</f>
        <v>0.1429552195879521</v>
      </c>
      <c r="U2702">
        <f>MATCH(T2702,P2702:S2702, 0)</f>
        <v>3</v>
      </c>
    </row>
    <row r="2703" spans="1:21" x14ac:dyDescent="0.35">
      <c r="A2703">
        <v>3</v>
      </c>
      <c r="B2703">
        <v>2692</v>
      </c>
      <c r="C2703" t="s">
        <v>225</v>
      </c>
      <c r="D2703" t="s">
        <v>226</v>
      </c>
      <c r="E2703" t="s">
        <v>141</v>
      </c>
      <c r="F2703" t="s">
        <v>142</v>
      </c>
      <c r="G2703" t="s">
        <v>143</v>
      </c>
      <c r="H2703" t="s">
        <v>144</v>
      </c>
      <c r="I2703" s="1">
        <v>41950</v>
      </c>
      <c r="J2703">
        <v>2014</v>
      </c>
      <c r="K2703" t="s">
        <v>41</v>
      </c>
      <c r="L2703" t="s">
        <v>42</v>
      </c>
      <c r="M2703" s="1">
        <v>41865</v>
      </c>
      <c r="N2703">
        <v>34</v>
      </c>
      <c r="O2703">
        <f>STANDARDIZE(N2703,$N$8,$N$9)</f>
        <v>-2.7022955219058099E-2</v>
      </c>
      <c r="P2703">
        <f>ABS($J$3-O2703)</f>
        <v>0.50034326855783229</v>
      </c>
      <c r="Q2703">
        <f>ABS($J$4-O2703)</f>
        <v>2.2158059036132571</v>
      </c>
      <c r="R2703">
        <f>ABS($J$5-O2703)</f>
        <v>0.12508581713945807</v>
      </c>
      <c r="S2703">
        <f>ABS($J$6-O2703)</f>
        <v>0.46460446366084424</v>
      </c>
      <c r="T2703">
        <f>MIN(P2703:S2703)</f>
        <v>0.12508581713945807</v>
      </c>
      <c r="U2703">
        <f>MATCH(T2703,P2703:S2703, 0)</f>
        <v>3</v>
      </c>
    </row>
    <row r="2704" spans="1:21" x14ac:dyDescent="0.35">
      <c r="A2704">
        <v>3</v>
      </c>
      <c r="B2704">
        <v>2693</v>
      </c>
      <c r="C2704" t="s">
        <v>188</v>
      </c>
      <c r="D2704" t="s">
        <v>189</v>
      </c>
      <c r="E2704" t="s">
        <v>149</v>
      </c>
      <c r="F2704" t="s">
        <v>150</v>
      </c>
      <c r="G2704" t="s">
        <v>151</v>
      </c>
      <c r="H2704" t="s">
        <v>152</v>
      </c>
      <c r="I2704" s="1">
        <v>41950</v>
      </c>
      <c r="J2704">
        <v>2014</v>
      </c>
      <c r="K2704" t="s">
        <v>77</v>
      </c>
      <c r="L2704" t="s">
        <v>78</v>
      </c>
      <c r="M2704" s="1">
        <v>41869</v>
      </c>
      <c r="N2704">
        <v>38</v>
      </c>
      <c r="O2704">
        <f>STANDARDIZE(N2704,$N$8,$N$9)</f>
        <v>4.4454654574917936E-2</v>
      </c>
      <c r="P2704">
        <f>ABS($J$3-O2704)</f>
        <v>0.57182087835180828</v>
      </c>
      <c r="Q2704">
        <f>ABS($J$4-O2704)</f>
        <v>2.1443282938192811</v>
      </c>
      <c r="R2704">
        <f>ABS($J$5-O2704)</f>
        <v>0.19656342693343409</v>
      </c>
      <c r="S2704">
        <f>ABS($J$6-O2704)</f>
        <v>0.39312685386686819</v>
      </c>
      <c r="T2704">
        <f>MIN(P2704:S2704)</f>
        <v>0.19656342693343409</v>
      </c>
      <c r="U2704">
        <f>MATCH(T2704,P2704:S2704, 0)</f>
        <v>3</v>
      </c>
    </row>
    <row r="2705" spans="1:21" x14ac:dyDescent="0.35">
      <c r="A2705">
        <v>1</v>
      </c>
      <c r="B2705">
        <v>2694</v>
      </c>
      <c r="C2705" t="s">
        <v>112</v>
      </c>
      <c r="D2705" t="s">
        <v>113</v>
      </c>
      <c r="E2705" t="s">
        <v>73</v>
      </c>
      <c r="F2705" t="s">
        <v>74</v>
      </c>
      <c r="G2705" t="s">
        <v>114</v>
      </c>
      <c r="H2705" t="s">
        <v>115</v>
      </c>
      <c r="I2705" s="1">
        <v>41951</v>
      </c>
      <c r="J2705">
        <v>2014</v>
      </c>
      <c r="K2705" t="s">
        <v>77</v>
      </c>
      <c r="L2705" t="s">
        <v>78</v>
      </c>
      <c r="M2705" s="1">
        <v>41877</v>
      </c>
      <c r="N2705">
        <v>15</v>
      </c>
      <c r="O2705">
        <f>STANDARDIZE(N2705,$N$8,$N$9)</f>
        <v>-0.36654160174044426</v>
      </c>
      <c r="P2705">
        <f>ABS($J$3-O2705)</f>
        <v>0.1608246220364461</v>
      </c>
      <c r="Q2705">
        <f>ABS($J$4-O2705)</f>
        <v>2.5553245501346433</v>
      </c>
      <c r="R2705">
        <f>ABS($J$5-O2705)</f>
        <v>0.21443282938192809</v>
      </c>
      <c r="S2705">
        <f>ABS($J$6-O2705)</f>
        <v>0.80412311018223037</v>
      </c>
      <c r="T2705">
        <f>MIN(P2705:S2705)</f>
        <v>0.1608246220364461</v>
      </c>
      <c r="U2705">
        <f>MATCH(T2705,P2705:S2705, 0)</f>
        <v>1</v>
      </c>
    </row>
    <row r="2706" spans="1:21" x14ac:dyDescent="0.35">
      <c r="A2706">
        <v>3</v>
      </c>
      <c r="B2706">
        <v>2695</v>
      </c>
      <c r="C2706" t="s">
        <v>527</v>
      </c>
      <c r="D2706" t="s">
        <v>528</v>
      </c>
      <c r="E2706" t="s">
        <v>90</v>
      </c>
      <c r="F2706" t="s">
        <v>91</v>
      </c>
      <c r="G2706" t="s">
        <v>235</v>
      </c>
      <c r="H2706" t="s">
        <v>236</v>
      </c>
      <c r="I2706" s="1">
        <v>41951</v>
      </c>
      <c r="J2706">
        <v>2014</v>
      </c>
      <c r="K2706" t="s">
        <v>41</v>
      </c>
      <c r="L2706" t="s">
        <v>42</v>
      </c>
      <c r="M2706" s="1">
        <v>41679</v>
      </c>
      <c r="N2706">
        <v>22</v>
      </c>
      <c r="O2706">
        <f>STANDARDIZE(N2706,$N$8,$N$9)</f>
        <v>-0.24145578460098621</v>
      </c>
      <c r="P2706">
        <f>ABS($J$3-O2706)</f>
        <v>0.28591043917590414</v>
      </c>
      <c r="Q2706">
        <f>ABS($J$4-O2706)</f>
        <v>2.4302387329951851</v>
      </c>
      <c r="R2706">
        <f>ABS($J$5-O2706)</f>
        <v>8.9347012242470047E-2</v>
      </c>
      <c r="S2706">
        <f>ABS($J$6-O2706)</f>
        <v>0.67903729304277238</v>
      </c>
      <c r="T2706">
        <f>MIN(P2706:S2706)</f>
        <v>8.9347012242470047E-2</v>
      </c>
      <c r="U2706">
        <f>MATCH(T2706,P2706:S2706, 0)</f>
        <v>3</v>
      </c>
    </row>
    <row r="2707" spans="1:21" x14ac:dyDescent="0.35">
      <c r="A2707">
        <v>3</v>
      </c>
      <c r="B2707">
        <v>2696</v>
      </c>
      <c r="C2707" t="s">
        <v>290</v>
      </c>
      <c r="D2707" t="s">
        <v>291</v>
      </c>
      <c r="E2707" t="s">
        <v>84</v>
      </c>
      <c r="F2707" t="s">
        <v>85</v>
      </c>
      <c r="G2707" t="s">
        <v>153</v>
      </c>
      <c r="H2707" t="s">
        <v>154</v>
      </c>
      <c r="I2707" s="1">
        <v>41951</v>
      </c>
      <c r="J2707">
        <v>2014</v>
      </c>
      <c r="K2707" t="s">
        <v>77</v>
      </c>
      <c r="L2707" t="s">
        <v>78</v>
      </c>
      <c r="M2707" s="1">
        <v>41679</v>
      </c>
      <c r="N2707">
        <v>22</v>
      </c>
      <c r="O2707">
        <f>STANDARDIZE(N2707,$N$8,$N$9)</f>
        <v>-0.24145578460098621</v>
      </c>
      <c r="P2707">
        <f>ABS($J$3-O2707)</f>
        <v>0.28591043917590414</v>
      </c>
      <c r="Q2707">
        <f>ABS($J$4-O2707)</f>
        <v>2.4302387329951851</v>
      </c>
      <c r="R2707">
        <f>ABS($J$5-O2707)</f>
        <v>8.9347012242470047E-2</v>
      </c>
      <c r="S2707">
        <f>ABS($J$6-O2707)</f>
        <v>0.67903729304277238</v>
      </c>
      <c r="T2707">
        <f>MIN(P2707:S2707)</f>
        <v>8.9347012242470047E-2</v>
      </c>
      <c r="U2707">
        <f>MATCH(T2707,P2707:S2707, 0)</f>
        <v>3</v>
      </c>
    </row>
    <row r="2708" spans="1:21" x14ac:dyDescent="0.35">
      <c r="A2708">
        <v>3</v>
      </c>
      <c r="B2708">
        <v>2697</v>
      </c>
      <c r="C2708" t="s">
        <v>278</v>
      </c>
      <c r="D2708" t="s">
        <v>279</v>
      </c>
      <c r="E2708" t="s">
        <v>84</v>
      </c>
      <c r="F2708" t="s">
        <v>85</v>
      </c>
      <c r="G2708" t="s">
        <v>86</v>
      </c>
      <c r="H2708" t="s">
        <v>87</v>
      </c>
      <c r="I2708" s="1">
        <v>41951</v>
      </c>
      <c r="J2708">
        <v>2014</v>
      </c>
      <c r="K2708" t="s">
        <v>77</v>
      </c>
      <c r="L2708" t="s">
        <v>78</v>
      </c>
      <c r="M2708" s="1">
        <v>41921</v>
      </c>
      <c r="N2708">
        <v>30</v>
      </c>
      <c r="O2708">
        <f>STANDARDIZE(N2708,$N$8,$N$9)</f>
        <v>-9.8500565013034141E-2</v>
      </c>
      <c r="P2708">
        <f>ABS($J$3-O2708)</f>
        <v>0.42886565876385618</v>
      </c>
      <c r="Q2708">
        <f>ABS($J$4-O2708)</f>
        <v>2.2872835134072331</v>
      </c>
      <c r="R2708">
        <f>ABS($J$5-O2708)</f>
        <v>5.3608207345482023E-2</v>
      </c>
      <c r="S2708">
        <f>ABS($J$6-O2708)</f>
        <v>0.53608207345482028</v>
      </c>
      <c r="T2708">
        <f>MIN(P2708:S2708)</f>
        <v>5.3608207345482023E-2</v>
      </c>
      <c r="U2708">
        <f>MATCH(T2708,P2708:S2708, 0)</f>
        <v>3</v>
      </c>
    </row>
    <row r="2709" spans="1:21" x14ac:dyDescent="0.35">
      <c r="A2709">
        <v>4</v>
      </c>
      <c r="B2709">
        <v>2698</v>
      </c>
      <c r="C2709" t="s">
        <v>229</v>
      </c>
      <c r="D2709" t="s">
        <v>230</v>
      </c>
      <c r="E2709" t="s">
        <v>79</v>
      </c>
      <c r="F2709" t="s">
        <v>35</v>
      </c>
      <c r="G2709" t="s">
        <v>80</v>
      </c>
      <c r="H2709" t="s">
        <v>81</v>
      </c>
      <c r="I2709" s="1">
        <v>41951</v>
      </c>
      <c r="J2709">
        <v>2014</v>
      </c>
      <c r="K2709" t="s">
        <v>41</v>
      </c>
      <c r="L2709" t="s">
        <v>42</v>
      </c>
      <c r="M2709" s="1">
        <v>41649</v>
      </c>
      <c r="N2709">
        <v>51</v>
      </c>
      <c r="O2709">
        <f>STANDARDIZE(N2709,$N$8,$N$9)</f>
        <v>0.27675688640534007</v>
      </c>
      <c r="P2709">
        <f>ABS($J$3-O2709)</f>
        <v>0.80412311018223037</v>
      </c>
      <c r="Q2709">
        <f>ABS($J$4-O2709)</f>
        <v>1.9120260619888589</v>
      </c>
      <c r="R2709">
        <f>ABS($J$5-O2709)</f>
        <v>0.42886565876385624</v>
      </c>
      <c r="S2709">
        <f>ABS($J$6-O2709)</f>
        <v>0.16082462203644604</v>
      </c>
      <c r="T2709">
        <f>MIN(P2709:S2709)</f>
        <v>0.16082462203644604</v>
      </c>
      <c r="U2709">
        <f>MATCH(T2709,P2709:S2709, 0)</f>
        <v>4</v>
      </c>
    </row>
    <row r="2710" spans="1:21" x14ac:dyDescent="0.35">
      <c r="A2710">
        <v>1</v>
      </c>
      <c r="B2710">
        <v>2699</v>
      </c>
      <c r="C2710" t="s">
        <v>157</v>
      </c>
      <c r="D2710" t="s">
        <v>158</v>
      </c>
      <c r="E2710" t="s">
        <v>163</v>
      </c>
      <c r="F2710" t="s">
        <v>59</v>
      </c>
      <c r="G2710" t="s">
        <v>282</v>
      </c>
      <c r="H2710" t="s">
        <v>283</v>
      </c>
      <c r="I2710" s="1">
        <v>41952</v>
      </c>
      <c r="J2710">
        <v>2014</v>
      </c>
      <c r="K2710" t="s">
        <v>77</v>
      </c>
      <c r="L2710" t="s">
        <v>78</v>
      </c>
      <c r="M2710" s="1">
        <v>41897</v>
      </c>
      <c r="N2710">
        <v>4</v>
      </c>
      <c r="O2710">
        <f>STANDARDIZE(N2710,$N$8,$N$9)</f>
        <v>-0.56310502867387835</v>
      </c>
      <c r="P2710">
        <f>ABS($J$3-O2710)</f>
        <v>3.5738804896987997E-2</v>
      </c>
      <c r="Q2710">
        <f>ABS($J$4-O2710)</f>
        <v>2.7518879770680771</v>
      </c>
      <c r="R2710">
        <f>ABS($J$5-O2710)</f>
        <v>0.41099625631536219</v>
      </c>
      <c r="S2710">
        <f>ABS($J$6-O2710)</f>
        <v>1.0006865371156644</v>
      </c>
      <c r="T2710">
        <f>MIN(P2710:S2710)</f>
        <v>3.5738804896987997E-2</v>
      </c>
      <c r="U2710">
        <f>MATCH(T2710,P2710:S2710, 0)</f>
        <v>1</v>
      </c>
    </row>
    <row r="2711" spans="1:21" x14ac:dyDescent="0.35">
      <c r="A2711">
        <v>1</v>
      </c>
      <c r="B2711">
        <v>2700</v>
      </c>
      <c r="C2711" t="s">
        <v>67</v>
      </c>
      <c r="D2711" t="s">
        <v>68</v>
      </c>
      <c r="E2711" t="s">
        <v>24</v>
      </c>
      <c r="F2711" t="s">
        <v>253</v>
      </c>
      <c r="G2711" t="s">
        <v>398</v>
      </c>
      <c r="H2711" t="s">
        <v>399</v>
      </c>
      <c r="I2711" s="1">
        <v>41952</v>
      </c>
      <c r="J2711">
        <v>2014</v>
      </c>
      <c r="K2711" t="s">
        <v>125</v>
      </c>
      <c r="L2711" t="s">
        <v>126</v>
      </c>
      <c r="M2711" s="1">
        <v>41897</v>
      </c>
      <c r="N2711">
        <v>4</v>
      </c>
      <c r="O2711">
        <f>STANDARDIZE(N2711,$N$8,$N$9)</f>
        <v>-0.56310502867387835</v>
      </c>
      <c r="P2711">
        <f>ABS($J$3-O2711)</f>
        <v>3.5738804896987997E-2</v>
      </c>
      <c r="Q2711">
        <f>ABS($J$4-O2711)</f>
        <v>2.7518879770680771</v>
      </c>
      <c r="R2711">
        <f>ABS($J$5-O2711)</f>
        <v>0.41099625631536219</v>
      </c>
      <c r="S2711">
        <f>ABS($J$6-O2711)</f>
        <v>1.0006865371156644</v>
      </c>
      <c r="T2711">
        <f>MIN(P2711:S2711)</f>
        <v>3.5738804896987997E-2</v>
      </c>
      <c r="U2711">
        <f>MATCH(T2711,P2711:S2711, 0)</f>
        <v>1</v>
      </c>
    </row>
    <row r="2712" spans="1:21" x14ac:dyDescent="0.35">
      <c r="A2712">
        <v>1</v>
      </c>
      <c r="B2712">
        <v>2701</v>
      </c>
      <c r="C2712" t="s">
        <v>14</v>
      </c>
      <c r="D2712" t="s">
        <v>15</v>
      </c>
      <c r="E2712" t="s">
        <v>296</v>
      </c>
      <c r="F2712" t="s">
        <v>335</v>
      </c>
      <c r="G2712" t="s">
        <v>336</v>
      </c>
      <c r="H2712" t="s">
        <v>337</v>
      </c>
      <c r="I2712" s="1">
        <v>41952</v>
      </c>
      <c r="J2712">
        <v>2014</v>
      </c>
      <c r="K2712" t="s">
        <v>125</v>
      </c>
      <c r="L2712" t="s">
        <v>126</v>
      </c>
      <c r="M2712" s="1">
        <v>41899</v>
      </c>
      <c r="N2712">
        <v>6</v>
      </c>
      <c r="O2712">
        <f>STANDARDIZE(N2712,$N$8,$N$9)</f>
        <v>-0.52736622377689035</v>
      </c>
      <c r="P2712">
        <f>ABS($J$3-O2712)</f>
        <v>0</v>
      </c>
      <c r="Q2712">
        <f>ABS($J$4-O2712)</f>
        <v>2.7161491721710895</v>
      </c>
      <c r="R2712">
        <f>ABS($J$5-O2712)</f>
        <v>0.37525745141837419</v>
      </c>
      <c r="S2712">
        <f>ABS($J$6-O2712)</f>
        <v>0.96494773221867647</v>
      </c>
      <c r="T2712">
        <f>MIN(P2712:S2712)</f>
        <v>0</v>
      </c>
      <c r="U2712">
        <f>MATCH(T2712,P2712:S2712, 0)</f>
        <v>1</v>
      </c>
    </row>
    <row r="2713" spans="1:21" x14ac:dyDescent="0.35">
      <c r="A2713">
        <v>3</v>
      </c>
      <c r="B2713">
        <v>2702</v>
      </c>
      <c r="C2713" t="s">
        <v>30</v>
      </c>
      <c r="D2713" t="s">
        <v>31</v>
      </c>
      <c r="E2713" t="s">
        <v>34</v>
      </c>
      <c r="F2713" t="s">
        <v>17</v>
      </c>
      <c r="G2713" t="s">
        <v>548</v>
      </c>
      <c r="H2713" t="s">
        <v>549</v>
      </c>
      <c r="I2713" s="1">
        <v>41952</v>
      </c>
      <c r="J2713">
        <v>2014</v>
      </c>
      <c r="K2713" t="s">
        <v>233</v>
      </c>
      <c r="L2713" t="s">
        <v>234</v>
      </c>
      <c r="M2713" s="1">
        <v>41649</v>
      </c>
      <c r="N2713">
        <v>20</v>
      </c>
      <c r="O2713">
        <f>STANDARDIZE(N2713,$N$8,$N$9)</f>
        <v>-0.27719458949797421</v>
      </c>
      <c r="P2713">
        <f>ABS($J$3-O2713)</f>
        <v>0.25017163427891614</v>
      </c>
      <c r="Q2713">
        <f>ABS($J$4-O2713)</f>
        <v>2.4659775378921731</v>
      </c>
      <c r="R2713">
        <f>ABS($J$5-O2713)</f>
        <v>0.12508581713945804</v>
      </c>
      <c r="S2713">
        <f>ABS($J$6-O2713)</f>
        <v>0.71477609793976038</v>
      </c>
      <c r="T2713">
        <f>MIN(P2713:S2713)</f>
        <v>0.12508581713945804</v>
      </c>
      <c r="U2713">
        <f>MATCH(T2713,P2713:S2713, 0)</f>
        <v>3</v>
      </c>
    </row>
    <row r="2714" spans="1:21" x14ac:dyDescent="0.35">
      <c r="A2714">
        <v>3</v>
      </c>
      <c r="B2714">
        <v>2703</v>
      </c>
      <c r="C2714" t="s">
        <v>135</v>
      </c>
      <c r="D2714" t="s">
        <v>136</v>
      </c>
      <c r="E2714" t="s">
        <v>105</v>
      </c>
      <c r="F2714" t="s">
        <v>59</v>
      </c>
      <c r="G2714" t="s">
        <v>106</v>
      </c>
      <c r="H2714" t="s">
        <v>107</v>
      </c>
      <c r="I2714" s="1">
        <v>41952</v>
      </c>
      <c r="J2714">
        <v>2014</v>
      </c>
      <c r="K2714" t="s">
        <v>77</v>
      </c>
      <c r="L2714" t="s">
        <v>78</v>
      </c>
      <c r="M2714" s="1">
        <v>41800</v>
      </c>
      <c r="N2714">
        <v>25</v>
      </c>
      <c r="O2714">
        <f>STANDARDIZE(N2714,$N$8,$N$9)</f>
        <v>-0.18784757725550419</v>
      </c>
      <c r="P2714">
        <f>ABS($J$3-O2714)</f>
        <v>0.33951864652138619</v>
      </c>
      <c r="Q2714">
        <f>ABS($J$4-O2714)</f>
        <v>2.3766305256497033</v>
      </c>
      <c r="R2714">
        <f>ABS($J$5-O2714)</f>
        <v>3.5738804896988025E-2</v>
      </c>
      <c r="S2714">
        <f>ABS($J$6-O2714)</f>
        <v>0.62542908569729028</v>
      </c>
      <c r="T2714">
        <f>MIN(P2714:S2714)</f>
        <v>3.5738804896988025E-2</v>
      </c>
      <c r="U2714">
        <f>MATCH(T2714,P2714:S2714, 0)</f>
        <v>3</v>
      </c>
    </row>
    <row r="2715" spans="1:21" x14ac:dyDescent="0.35">
      <c r="A2715">
        <v>3</v>
      </c>
      <c r="B2715">
        <v>2704</v>
      </c>
      <c r="C2715" t="s">
        <v>71</v>
      </c>
      <c r="D2715" t="s">
        <v>72</v>
      </c>
      <c r="E2715" t="s">
        <v>73</v>
      </c>
      <c r="F2715" t="s">
        <v>74</v>
      </c>
      <c r="G2715" t="s">
        <v>75</v>
      </c>
      <c r="H2715" t="s">
        <v>76</v>
      </c>
      <c r="I2715" s="1">
        <v>41952</v>
      </c>
      <c r="J2715">
        <v>2014</v>
      </c>
      <c r="K2715" t="s">
        <v>77</v>
      </c>
      <c r="L2715" t="s">
        <v>78</v>
      </c>
      <c r="M2715" s="1">
        <v>41800</v>
      </c>
      <c r="N2715">
        <v>25</v>
      </c>
      <c r="O2715">
        <f>STANDARDIZE(N2715,$N$8,$N$9)</f>
        <v>-0.18784757725550419</v>
      </c>
      <c r="P2715">
        <f>ABS($J$3-O2715)</f>
        <v>0.33951864652138619</v>
      </c>
      <c r="Q2715">
        <f>ABS($J$4-O2715)</f>
        <v>2.3766305256497033</v>
      </c>
      <c r="R2715">
        <f>ABS($J$5-O2715)</f>
        <v>3.5738804896988025E-2</v>
      </c>
      <c r="S2715">
        <f>ABS($J$6-O2715)</f>
        <v>0.62542908569729028</v>
      </c>
      <c r="T2715">
        <f>MIN(P2715:S2715)</f>
        <v>3.5738804896988025E-2</v>
      </c>
      <c r="U2715">
        <f>MATCH(T2715,P2715:S2715, 0)</f>
        <v>3</v>
      </c>
    </row>
    <row r="2716" spans="1:21" x14ac:dyDescent="0.35">
      <c r="A2716">
        <v>4</v>
      </c>
      <c r="B2716">
        <v>2705</v>
      </c>
      <c r="C2716" t="s">
        <v>14</v>
      </c>
      <c r="D2716" t="s">
        <v>15</v>
      </c>
      <c r="E2716" t="s">
        <v>52</v>
      </c>
      <c r="F2716" t="s">
        <v>53</v>
      </c>
      <c r="G2716" t="s">
        <v>54</v>
      </c>
      <c r="H2716" t="s">
        <v>55</v>
      </c>
      <c r="I2716" s="1">
        <v>41952</v>
      </c>
      <c r="J2716">
        <v>2014</v>
      </c>
      <c r="K2716" t="s">
        <v>20</v>
      </c>
      <c r="L2716" t="s">
        <v>21</v>
      </c>
      <c r="M2716" s="1">
        <v>41995</v>
      </c>
      <c r="N2716">
        <v>102</v>
      </c>
      <c r="O2716">
        <f>STANDARDIZE(N2716,$N$8,$N$9)</f>
        <v>1.1880964112785346</v>
      </c>
      <c r="P2716">
        <f>ABS($J$3-O2716)</f>
        <v>1.715462635055425</v>
      </c>
      <c r="Q2716">
        <f>ABS($J$4-O2716)</f>
        <v>1.0006865371156644</v>
      </c>
      <c r="R2716">
        <f>ABS($J$5-O2716)</f>
        <v>1.3402051836370508</v>
      </c>
      <c r="S2716">
        <f>ABS($J$6-O2716)</f>
        <v>0.75051490283674849</v>
      </c>
      <c r="T2716">
        <f>MIN(P2716:S2716)</f>
        <v>0.75051490283674849</v>
      </c>
      <c r="U2716">
        <f>MATCH(T2716,P2716:S2716, 0)</f>
        <v>4</v>
      </c>
    </row>
    <row r="2717" spans="1:21" x14ac:dyDescent="0.35">
      <c r="A2717">
        <v>1</v>
      </c>
      <c r="B2717">
        <v>2706</v>
      </c>
      <c r="C2717" t="s">
        <v>14</v>
      </c>
      <c r="D2717" t="s">
        <v>15</v>
      </c>
      <c r="E2717" t="s">
        <v>52</v>
      </c>
      <c r="F2717" t="s">
        <v>53</v>
      </c>
      <c r="G2717" t="s">
        <v>248</v>
      </c>
      <c r="H2717" t="s">
        <v>249</v>
      </c>
      <c r="I2717" s="1">
        <v>41953</v>
      </c>
      <c r="J2717">
        <v>2014</v>
      </c>
      <c r="K2717" t="s">
        <v>38</v>
      </c>
      <c r="L2717" t="s">
        <v>13</v>
      </c>
      <c r="M2717" s="1">
        <v>41927</v>
      </c>
      <c r="N2717">
        <v>4</v>
      </c>
      <c r="O2717">
        <f>STANDARDIZE(N2717,$N$8,$N$9)</f>
        <v>-0.56310502867387835</v>
      </c>
      <c r="P2717">
        <f>ABS($J$3-O2717)</f>
        <v>3.5738804896987997E-2</v>
      </c>
      <c r="Q2717">
        <f>ABS($J$4-O2717)</f>
        <v>2.7518879770680771</v>
      </c>
      <c r="R2717">
        <f>ABS($J$5-O2717)</f>
        <v>0.41099625631536219</v>
      </c>
      <c r="S2717">
        <f>ABS($J$6-O2717)</f>
        <v>1.0006865371156644</v>
      </c>
      <c r="T2717">
        <f>MIN(P2717:S2717)</f>
        <v>3.5738804896987997E-2</v>
      </c>
      <c r="U2717">
        <f>MATCH(T2717,P2717:S2717, 0)</f>
        <v>1</v>
      </c>
    </row>
    <row r="2718" spans="1:21" x14ac:dyDescent="0.35">
      <c r="A2718">
        <v>1</v>
      </c>
      <c r="B2718">
        <v>2707</v>
      </c>
      <c r="C2718" t="s">
        <v>157</v>
      </c>
      <c r="D2718" t="s">
        <v>158</v>
      </c>
      <c r="E2718" t="s">
        <v>84</v>
      </c>
      <c r="F2718" t="s">
        <v>85</v>
      </c>
      <c r="G2718" t="s">
        <v>274</v>
      </c>
      <c r="H2718" t="s">
        <v>275</v>
      </c>
      <c r="I2718" s="1">
        <v>41953</v>
      </c>
      <c r="J2718">
        <v>2014</v>
      </c>
      <c r="K2718" t="s">
        <v>125</v>
      </c>
      <c r="L2718" t="s">
        <v>126</v>
      </c>
      <c r="M2718" s="1">
        <v>41927</v>
      </c>
      <c r="N2718">
        <v>4</v>
      </c>
      <c r="O2718">
        <f>STANDARDIZE(N2718,$N$8,$N$9)</f>
        <v>-0.56310502867387835</v>
      </c>
      <c r="P2718">
        <f>ABS($J$3-O2718)</f>
        <v>3.5738804896987997E-2</v>
      </c>
      <c r="Q2718">
        <f>ABS($J$4-O2718)</f>
        <v>2.7518879770680771</v>
      </c>
      <c r="R2718">
        <f>ABS($J$5-O2718)</f>
        <v>0.41099625631536219</v>
      </c>
      <c r="S2718">
        <f>ABS($J$6-O2718)</f>
        <v>1.0006865371156644</v>
      </c>
      <c r="T2718">
        <f>MIN(P2718:S2718)</f>
        <v>3.5738804896987997E-2</v>
      </c>
      <c r="U2718">
        <f>MATCH(T2718,P2718:S2718, 0)</f>
        <v>1</v>
      </c>
    </row>
    <row r="2719" spans="1:21" x14ac:dyDescent="0.35">
      <c r="A2719">
        <v>3</v>
      </c>
      <c r="B2719">
        <v>2708</v>
      </c>
      <c r="C2719" t="s">
        <v>14</v>
      </c>
      <c r="D2719" t="s">
        <v>15</v>
      </c>
      <c r="E2719" t="s">
        <v>196</v>
      </c>
      <c r="F2719" t="s">
        <v>197</v>
      </c>
      <c r="G2719" t="s">
        <v>198</v>
      </c>
      <c r="H2719" t="s">
        <v>199</v>
      </c>
      <c r="I2719" s="1">
        <v>41953</v>
      </c>
      <c r="J2719">
        <v>2014</v>
      </c>
      <c r="K2719" t="s">
        <v>77</v>
      </c>
      <c r="L2719" t="s">
        <v>78</v>
      </c>
      <c r="M2719" s="1">
        <v>41941</v>
      </c>
      <c r="N2719">
        <v>18</v>
      </c>
      <c r="O2719">
        <f>STANDARDIZE(N2719,$N$8,$N$9)</f>
        <v>-0.31293339439496226</v>
      </c>
      <c r="P2719">
        <f>ABS($J$3-O2719)</f>
        <v>0.21443282938192809</v>
      </c>
      <c r="Q2719">
        <f>ABS($J$4-O2719)</f>
        <v>2.5017163427891611</v>
      </c>
      <c r="R2719">
        <f>ABS($J$5-O2719)</f>
        <v>0.1608246220364461</v>
      </c>
      <c r="S2719">
        <f>ABS($J$6-O2719)</f>
        <v>0.75051490283674838</v>
      </c>
      <c r="T2719">
        <f>MIN(P2719:S2719)</f>
        <v>0.1608246220364461</v>
      </c>
      <c r="U2719">
        <f>MATCH(T2719,P2719:S2719, 0)</f>
        <v>3</v>
      </c>
    </row>
    <row r="2720" spans="1:21" x14ac:dyDescent="0.35">
      <c r="A2720">
        <v>3</v>
      </c>
      <c r="B2720">
        <v>2709</v>
      </c>
      <c r="C2720" t="s">
        <v>14</v>
      </c>
      <c r="D2720" t="s">
        <v>15</v>
      </c>
      <c r="E2720" t="s">
        <v>34</v>
      </c>
      <c r="F2720" t="s">
        <v>35</v>
      </c>
      <c r="G2720" t="s">
        <v>468</v>
      </c>
      <c r="H2720" t="s">
        <v>469</v>
      </c>
      <c r="I2720" s="1">
        <v>41953</v>
      </c>
      <c r="J2720">
        <v>2014</v>
      </c>
      <c r="K2720" t="s">
        <v>227</v>
      </c>
      <c r="L2720" t="s">
        <v>228</v>
      </c>
      <c r="M2720" s="1">
        <v>41709</v>
      </c>
      <c r="N2720">
        <v>23</v>
      </c>
      <c r="O2720">
        <f>STANDARDIZE(N2720,$N$8,$N$9)</f>
        <v>-0.22358638215249221</v>
      </c>
      <c r="P2720">
        <f>ABS($J$3-O2720)</f>
        <v>0.30377984162439814</v>
      </c>
      <c r="Q2720">
        <f>ABS($J$4-O2720)</f>
        <v>2.4123693305466913</v>
      </c>
      <c r="R2720">
        <f>ABS($J$5-O2720)</f>
        <v>7.1477609793976049E-2</v>
      </c>
      <c r="S2720">
        <f>ABS($J$6-O2720)</f>
        <v>0.66116789059427838</v>
      </c>
      <c r="T2720">
        <f>MIN(P2720:S2720)</f>
        <v>7.1477609793976049E-2</v>
      </c>
      <c r="U2720">
        <f>MATCH(T2720,P2720:S2720, 0)</f>
        <v>3</v>
      </c>
    </row>
    <row r="2721" spans="1:21" x14ac:dyDescent="0.35">
      <c r="A2721">
        <v>1</v>
      </c>
      <c r="B2721">
        <v>2710</v>
      </c>
      <c r="C2721" t="s">
        <v>67</v>
      </c>
      <c r="D2721" t="s">
        <v>68</v>
      </c>
      <c r="E2721" t="s">
        <v>131</v>
      </c>
      <c r="F2721" t="s">
        <v>132</v>
      </c>
      <c r="G2721" t="s">
        <v>133</v>
      </c>
      <c r="H2721" t="s">
        <v>134</v>
      </c>
      <c r="I2721" s="1">
        <v>41954</v>
      </c>
      <c r="J2721">
        <v>2014</v>
      </c>
      <c r="K2721" t="s">
        <v>166</v>
      </c>
      <c r="L2721" t="s">
        <v>167</v>
      </c>
      <c r="M2721" s="1">
        <v>41957</v>
      </c>
      <c r="N2721">
        <v>3</v>
      </c>
      <c r="O2721">
        <f>STANDARDIZE(N2721,$N$8,$N$9)</f>
        <v>-0.58097443112237235</v>
      </c>
      <c r="P2721">
        <f>ABS($J$3-O2721)</f>
        <v>5.3608207345481995E-2</v>
      </c>
      <c r="Q2721">
        <f>ABS($J$4-O2721)</f>
        <v>2.7697573795165713</v>
      </c>
      <c r="R2721">
        <f>ABS($J$5-O2721)</f>
        <v>0.42886565876385618</v>
      </c>
      <c r="S2721">
        <f>ABS($J$6-O2721)</f>
        <v>1.0185559395641586</v>
      </c>
      <c r="T2721">
        <f>MIN(P2721:S2721)</f>
        <v>5.3608207345481995E-2</v>
      </c>
      <c r="U2721">
        <f>MATCH(T2721,P2721:S2721, 0)</f>
        <v>1</v>
      </c>
    </row>
    <row r="2722" spans="1:21" x14ac:dyDescent="0.35">
      <c r="A2722">
        <v>1</v>
      </c>
      <c r="B2722">
        <v>2711</v>
      </c>
      <c r="C2722" t="s">
        <v>14</v>
      </c>
      <c r="D2722" t="s">
        <v>15</v>
      </c>
      <c r="E2722" t="s">
        <v>79</v>
      </c>
      <c r="F2722" t="s">
        <v>35</v>
      </c>
      <c r="G2722" t="s">
        <v>80</v>
      </c>
      <c r="H2722" t="s">
        <v>81</v>
      </c>
      <c r="I2722" s="1">
        <v>41954</v>
      </c>
      <c r="J2722">
        <v>2014</v>
      </c>
      <c r="K2722" t="s">
        <v>77</v>
      </c>
      <c r="L2722" t="s">
        <v>78</v>
      </c>
      <c r="M2722" s="1">
        <v>41963</v>
      </c>
      <c r="N2722">
        <v>9</v>
      </c>
      <c r="O2722">
        <f>STANDARDIZE(N2722,$N$8,$N$9)</f>
        <v>-0.4737580164314083</v>
      </c>
      <c r="P2722">
        <f>ABS($J$3-O2722)</f>
        <v>5.3608207345482051E-2</v>
      </c>
      <c r="Q2722">
        <f>ABS($J$4-O2722)</f>
        <v>2.6625409648256073</v>
      </c>
      <c r="R2722">
        <f>ABS($J$5-O2722)</f>
        <v>0.32164924407289214</v>
      </c>
      <c r="S2722">
        <f>ABS($J$6-O2722)</f>
        <v>0.91133952487319436</v>
      </c>
      <c r="T2722">
        <f>MIN(P2722:S2722)</f>
        <v>5.3608207345482051E-2</v>
      </c>
      <c r="U2722">
        <f>MATCH(T2722,P2722:S2722, 0)</f>
        <v>1</v>
      </c>
    </row>
    <row r="2723" spans="1:21" x14ac:dyDescent="0.35">
      <c r="A2723">
        <v>1</v>
      </c>
      <c r="B2723">
        <v>2712</v>
      </c>
      <c r="C2723" t="s">
        <v>172</v>
      </c>
      <c r="D2723" t="s">
        <v>173</v>
      </c>
      <c r="E2723" t="s">
        <v>296</v>
      </c>
      <c r="F2723" t="s">
        <v>320</v>
      </c>
      <c r="G2723" t="s">
        <v>351</v>
      </c>
      <c r="H2723" t="s">
        <v>352</v>
      </c>
      <c r="I2723" s="1">
        <v>41954</v>
      </c>
      <c r="J2723">
        <v>2014</v>
      </c>
      <c r="K2723" t="s">
        <v>77</v>
      </c>
      <c r="L2723" t="s">
        <v>78</v>
      </c>
      <c r="M2723" s="1">
        <v>41968</v>
      </c>
      <c r="N2723">
        <v>14</v>
      </c>
      <c r="O2723">
        <f>STANDARDIZE(N2723,$N$8,$N$9)</f>
        <v>-0.38441100418893831</v>
      </c>
      <c r="P2723">
        <f>ABS($J$3-O2723)</f>
        <v>0.14295521958795204</v>
      </c>
      <c r="Q2723">
        <f>ABS($J$4-O2723)</f>
        <v>2.5731939525831371</v>
      </c>
      <c r="R2723">
        <f>ABS($J$5-O2723)</f>
        <v>0.23230223183042215</v>
      </c>
      <c r="S2723">
        <f>ABS($J$6-O2723)</f>
        <v>0.82199251263072437</v>
      </c>
      <c r="T2723">
        <f>MIN(P2723:S2723)</f>
        <v>0.14295521958795204</v>
      </c>
      <c r="U2723">
        <f>MATCH(T2723,P2723:S2723, 0)</f>
        <v>1</v>
      </c>
    </row>
    <row r="2724" spans="1:21" x14ac:dyDescent="0.35">
      <c r="A2724">
        <v>3</v>
      </c>
      <c r="B2724">
        <v>2713</v>
      </c>
      <c r="C2724" t="s">
        <v>67</v>
      </c>
      <c r="D2724" t="s">
        <v>68</v>
      </c>
      <c r="E2724" t="s">
        <v>34</v>
      </c>
      <c r="F2724" t="s">
        <v>35</v>
      </c>
      <c r="G2724" t="s">
        <v>468</v>
      </c>
      <c r="H2724" t="s">
        <v>469</v>
      </c>
      <c r="I2724" s="1">
        <v>41954</v>
      </c>
      <c r="J2724">
        <v>2014</v>
      </c>
      <c r="K2724" t="s">
        <v>77</v>
      </c>
      <c r="L2724" t="s">
        <v>78</v>
      </c>
      <c r="M2724" s="1">
        <v>41741</v>
      </c>
      <c r="N2724">
        <v>23</v>
      </c>
      <c r="O2724">
        <f>STANDARDIZE(N2724,$N$8,$N$9)</f>
        <v>-0.22358638215249221</v>
      </c>
      <c r="P2724">
        <f>ABS($J$3-O2724)</f>
        <v>0.30377984162439814</v>
      </c>
      <c r="Q2724">
        <f>ABS($J$4-O2724)</f>
        <v>2.4123693305466913</v>
      </c>
      <c r="R2724">
        <f>ABS($J$5-O2724)</f>
        <v>7.1477609793976049E-2</v>
      </c>
      <c r="S2724">
        <f>ABS($J$6-O2724)</f>
        <v>0.66116789059427838</v>
      </c>
      <c r="T2724">
        <f>MIN(P2724:S2724)</f>
        <v>7.1477609793976049E-2</v>
      </c>
      <c r="U2724">
        <f>MATCH(T2724,P2724:S2724, 0)</f>
        <v>3</v>
      </c>
    </row>
    <row r="2725" spans="1:21" x14ac:dyDescent="0.35">
      <c r="A2725">
        <v>3</v>
      </c>
      <c r="B2725">
        <v>2714</v>
      </c>
      <c r="C2725" t="s">
        <v>14</v>
      </c>
      <c r="D2725" t="s">
        <v>15</v>
      </c>
      <c r="E2725" t="s">
        <v>79</v>
      </c>
      <c r="F2725" t="s">
        <v>35</v>
      </c>
      <c r="G2725" t="s">
        <v>80</v>
      </c>
      <c r="H2725" t="s">
        <v>81</v>
      </c>
      <c r="I2725" s="1">
        <v>41954</v>
      </c>
      <c r="J2725">
        <v>2014</v>
      </c>
      <c r="K2725" t="s">
        <v>77</v>
      </c>
      <c r="L2725" t="s">
        <v>78</v>
      </c>
      <c r="M2725" s="1">
        <v>41771</v>
      </c>
      <c r="N2725">
        <v>24</v>
      </c>
      <c r="O2725">
        <f>STANDARDIZE(N2725,$N$8,$N$9)</f>
        <v>-0.20571697970399819</v>
      </c>
      <c r="P2725">
        <f>ABS($J$3-O2725)</f>
        <v>0.32164924407289219</v>
      </c>
      <c r="Q2725">
        <f>ABS($J$4-O2725)</f>
        <v>2.3944999280981971</v>
      </c>
      <c r="R2725">
        <f>ABS($J$5-O2725)</f>
        <v>5.3608207345482023E-2</v>
      </c>
      <c r="S2725">
        <f>ABS($J$6-O2725)</f>
        <v>0.64329848814578428</v>
      </c>
      <c r="T2725">
        <f>MIN(P2725:S2725)</f>
        <v>5.3608207345482023E-2</v>
      </c>
      <c r="U2725">
        <f>MATCH(T2725,P2725:S2725, 0)</f>
        <v>3</v>
      </c>
    </row>
    <row r="2726" spans="1:21" x14ac:dyDescent="0.35">
      <c r="A2726">
        <v>2</v>
      </c>
      <c r="B2726">
        <v>2715</v>
      </c>
      <c r="C2726" t="s">
        <v>14</v>
      </c>
      <c r="D2726" t="s">
        <v>15</v>
      </c>
      <c r="E2726" t="s">
        <v>58</v>
      </c>
      <c r="F2726" t="s">
        <v>59</v>
      </c>
      <c r="G2726" t="s">
        <v>60</v>
      </c>
      <c r="H2726" t="s">
        <v>61</v>
      </c>
      <c r="I2726" s="1">
        <v>41954</v>
      </c>
      <c r="J2726">
        <v>2014</v>
      </c>
      <c r="K2726" t="s">
        <v>41</v>
      </c>
      <c r="L2726" t="s">
        <v>42</v>
      </c>
      <c r="M2726" s="1">
        <v>42080</v>
      </c>
      <c r="N2726">
        <v>126</v>
      </c>
      <c r="O2726">
        <f>STANDARDIZE(N2726,$N$8,$N$9)</f>
        <v>1.6169620700423908</v>
      </c>
      <c r="P2726">
        <f>ABS($J$3-O2726)</f>
        <v>2.1443282938192811</v>
      </c>
      <c r="Q2726">
        <f>ABS($J$4-O2726)</f>
        <v>0.57182087835180817</v>
      </c>
      <c r="R2726">
        <f>ABS($J$5-O2726)</f>
        <v>1.769070842400907</v>
      </c>
      <c r="S2726">
        <f>ABS($J$6-O2726)</f>
        <v>1.1793805616006048</v>
      </c>
      <c r="T2726">
        <f>MIN(P2726:S2726)</f>
        <v>0.57182087835180817</v>
      </c>
      <c r="U2726">
        <f>MATCH(T2726,P2726:S2726, 0)</f>
        <v>2</v>
      </c>
    </row>
    <row r="2727" spans="1:21" x14ac:dyDescent="0.35">
      <c r="A2727">
        <v>2</v>
      </c>
      <c r="B2727">
        <v>2716</v>
      </c>
      <c r="C2727" t="s">
        <v>14</v>
      </c>
      <c r="D2727" t="s">
        <v>15</v>
      </c>
      <c r="E2727" t="s">
        <v>34</v>
      </c>
      <c r="F2727" t="s">
        <v>35</v>
      </c>
      <c r="G2727" t="s">
        <v>468</v>
      </c>
      <c r="H2727" t="s">
        <v>469</v>
      </c>
      <c r="I2727" s="1">
        <v>41954</v>
      </c>
      <c r="J2727">
        <v>2014</v>
      </c>
      <c r="K2727" t="s">
        <v>41</v>
      </c>
      <c r="L2727" t="s">
        <v>42</v>
      </c>
      <c r="M2727" s="1">
        <v>42160</v>
      </c>
      <c r="N2727">
        <v>176</v>
      </c>
      <c r="O2727">
        <f>STANDARDIZE(N2727,$N$8,$N$9)</f>
        <v>2.5104321924670914</v>
      </c>
      <c r="P2727">
        <f>ABS($J$3-O2727)</f>
        <v>3.0377984162439819</v>
      </c>
      <c r="Q2727">
        <f>ABS($J$4-O2727)</f>
        <v>0.32164924407289242</v>
      </c>
      <c r="R2727">
        <f>ABS($J$5-O2727)</f>
        <v>2.6625409648256078</v>
      </c>
      <c r="S2727">
        <f>ABS($J$6-O2727)</f>
        <v>2.0728506840253051</v>
      </c>
      <c r="T2727">
        <f>MIN(P2727:S2727)</f>
        <v>0.32164924407289242</v>
      </c>
      <c r="U2727">
        <f>MATCH(T2727,P2727:S2727, 0)</f>
        <v>2</v>
      </c>
    </row>
    <row r="2728" spans="1:21" x14ac:dyDescent="0.35">
      <c r="A2728">
        <v>1</v>
      </c>
      <c r="B2728">
        <v>2717</v>
      </c>
      <c r="C2728" t="s">
        <v>14</v>
      </c>
      <c r="D2728" t="s">
        <v>15</v>
      </c>
      <c r="E2728" t="s">
        <v>105</v>
      </c>
      <c r="F2728" t="s">
        <v>59</v>
      </c>
      <c r="G2728" t="s">
        <v>106</v>
      </c>
      <c r="H2728" t="s">
        <v>107</v>
      </c>
      <c r="I2728" s="1">
        <v>41955</v>
      </c>
      <c r="J2728">
        <v>2014</v>
      </c>
      <c r="K2728" t="s">
        <v>125</v>
      </c>
      <c r="L2728" t="s">
        <v>126</v>
      </c>
      <c r="M2728" s="1">
        <v>41955</v>
      </c>
      <c r="N2728">
        <v>0</v>
      </c>
      <c r="O2728">
        <f>STANDARDIZE(N2728,$N$8,$N$9)</f>
        <v>-0.63458263846785445</v>
      </c>
      <c r="P2728">
        <f>ABS($J$3-O2728)</f>
        <v>0.1072164146909641</v>
      </c>
      <c r="Q2728">
        <f>ABS($J$4-O2728)</f>
        <v>2.8233655868620535</v>
      </c>
      <c r="R2728">
        <f>ABS($J$5-O2728)</f>
        <v>0.48247386610933829</v>
      </c>
      <c r="S2728">
        <f>ABS($J$6-O2728)</f>
        <v>1.0721641469096406</v>
      </c>
      <c r="T2728">
        <f>MIN(P2728:S2728)</f>
        <v>0.1072164146909641</v>
      </c>
      <c r="U2728">
        <f>MATCH(T2728,P2728:S2728, 0)</f>
        <v>1</v>
      </c>
    </row>
    <row r="2729" spans="1:21" x14ac:dyDescent="0.35">
      <c r="A2729">
        <v>1</v>
      </c>
      <c r="B2729">
        <v>2718</v>
      </c>
      <c r="C2729" t="s">
        <v>112</v>
      </c>
      <c r="D2729" t="s">
        <v>113</v>
      </c>
      <c r="E2729" t="s">
        <v>79</v>
      </c>
      <c r="F2729" t="s">
        <v>35</v>
      </c>
      <c r="G2729" t="s">
        <v>80</v>
      </c>
      <c r="H2729" t="s">
        <v>81</v>
      </c>
      <c r="I2729" s="1">
        <v>41955</v>
      </c>
      <c r="J2729">
        <v>2014</v>
      </c>
      <c r="K2729" t="s">
        <v>202</v>
      </c>
      <c r="L2729" t="s">
        <v>203</v>
      </c>
      <c r="M2729" s="1">
        <v>41985</v>
      </c>
      <c r="N2729">
        <v>1</v>
      </c>
      <c r="O2729">
        <f>STANDARDIZE(N2729,$N$8,$N$9)</f>
        <v>-0.61671323601936046</v>
      </c>
      <c r="P2729">
        <f>ABS($J$3-O2729)</f>
        <v>8.9347012242470103E-2</v>
      </c>
      <c r="Q2729">
        <f>ABS($J$4-O2729)</f>
        <v>2.8054961844135593</v>
      </c>
      <c r="R2729">
        <f>ABS($J$5-O2729)</f>
        <v>0.46460446366084429</v>
      </c>
      <c r="S2729">
        <f>ABS($J$6-O2729)</f>
        <v>1.0542947444611466</v>
      </c>
      <c r="T2729">
        <f>MIN(P2729:S2729)</f>
        <v>8.9347012242470103E-2</v>
      </c>
      <c r="U2729">
        <f>MATCH(T2729,P2729:S2729, 0)</f>
        <v>1</v>
      </c>
    </row>
    <row r="2730" spans="1:21" x14ac:dyDescent="0.35">
      <c r="A2730">
        <v>1</v>
      </c>
      <c r="B2730">
        <v>2719</v>
      </c>
      <c r="C2730" t="s">
        <v>192</v>
      </c>
      <c r="D2730" t="s">
        <v>193</v>
      </c>
      <c r="E2730" t="s">
        <v>105</v>
      </c>
      <c r="F2730" t="s">
        <v>59</v>
      </c>
      <c r="G2730" t="s">
        <v>106</v>
      </c>
      <c r="H2730" t="s">
        <v>107</v>
      </c>
      <c r="I2730" s="1">
        <v>41955</v>
      </c>
      <c r="J2730">
        <v>2014</v>
      </c>
      <c r="K2730" t="s">
        <v>166</v>
      </c>
      <c r="L2730" t="s">
        <v>167</v>
      </c>
      <c r="M2730" s="1">
        <v>41985</v>
      </c>
      <c r="N2730">
        <v>1</v>
      </c>
      <c r="O2730">
        <f>STANDARDIZE(N2730,$N$8,$N$9)</f>
        <v>-0.61671323601936046</v>
      </c>
      <c r="P2730">
        <f>ABS($J$3-O2730)</f>
        <v>8.9347012242470103E-2</v>
      </c>
      <c r="Q2730">
        <f>ABS($J$4-O2730)</f>
        <v>2.8054961844135593</v>
      </c>
      <c r="R2730">
        <f>ABS($J$5-O2730)</f>
        <v>0.46460446366084429</v>
      </c>
      <c r="S2730">
        <f>ABS($J$6-O2730)</f>
        <v>1.0542947444611466</v>
      </c>
      <c r="T2730">
        <f>MIN(P2730:S2730)</f>
        <v>8.9347012242470103E-2</v>
      </c>
      <c r="U2730">
        <f>MATCH(T2730,P2730:S2730, 0)</f>
        <v>1</v>
      </c>
    </row>
    <row r="2731" spans="1:21" x14ac:dyDescent="0.35">
      <c r="A2731">
        <v>1</v>
      </c>
      <c r="B2731">
        <v>2720</v>
      </c>
      <c r="C2731" t="s">
        <v>14</v>
      </c>
      <c r="D2731" t="s">
        <v>15</v>
      </c>
      <c r="E2731" t="s">
        <v>105</v>
      </c>
      <c r="F2731" t="s">
        <v>59</v>
      </c>
      <c r="G2731" t="s">
        <v>106</v>
      </c>
      <c r="H2731" t="s">
        <v>107</v>
      </c>
      <c r="I2731" s="1">
        <v>41955</v>
      </c>
      <c r="J2731">
        <v>2014</v>
      </c>
      <c r="K2731" t="s">
        <v>166</v>
      </c>
      <c r="L2731" t="s">
        <v>167</v>
      </c>
      <c r="M2731" s="1">
        <v>41985</v>
      </c>
      <c r="N2731">
        <v>1</v>
      </c>
      <c r="O2731">
        <f>STANDARDIZE(N2731,$N$8,$N$9)</f>
        <v>-0.61671323601936046</v>
      </c>
      <c r="P2731">
        <f>ABS($J$3-O2731)</f>
        <v>8.9347012242470103E-2</v>
      </c>
      <c r="Q2731">
        <f>ABS($J$4-O2731)</f>
        <v>2.8054961844135593</v>
      </c>
      <c r="R2731">
        <f>ABS($J$5-O2731)</f>
        <v>0.46460446366084429</v>
      </c>
      <c r="S2731">
        <f>ABS($J$6-O2731)</f>
        <v>1.0542947444611466</v>
      </c>
      <c r="T2731">
        <f>MIN(P2731:S2731)</f>
        <v>8.9347012242470103E-2</v>
      </c>
      <c r="U2731">
        <f>MATCH(T2731,P2731:S2731, 0)</f>
        <v>1</v>
      </c>
    </row>
    <row r="2732" spans="1:21" x14ac:dyDescent="0.35">
      <c r="A2732">
        <v>1</v>
      </c>
      <c r="B2732">
        <v>2721</v>
      </c>
      <c r="C2732" t="s">
        <v>229</v>
      </c>
      <c r="D2732" t="s">
        <v>230</v>
      </c>
      <c r="E2732" t="s">
        <v>73</v>
      </c>
      <c r="F2732" t="s">
        <v>74</v>
      </c>
      <c r="G2732" t="s">
        <v>75</v>
      </c>
      <c r="H2732" t="s">
        <v>76</v>
      </c>
      <c r="I2732" s="1">
        <v>41955</v>
      </c>
      <c r="J2732">
        <v>2014</v>
      </c>
      <c r="K2732" t="s">
        <v>125</v>
      </c>
      <c r="L2732" t="s">
        <v>126</v>
      </c>
      <c r="M2732" s="1">
        <v>41988</v>
      </c>
      <c r="N2732">
        <v>4</v>
      </c>
      <c r="O2732">
        <f>STANDARDIZE(N2732,$N$8,$N$9)</f>
        <v>-0.56310502867387835</v>
      </c>
      <c r="P2732">
        <f>ABS($J$3-O2732)</f>
        <v>3.5738804896987997E-2</v>
      </c>
      <c r="Q2732">
        <f>ABS($J$4-O2732)</f>
        <v>2.7518879770680771</v>
      </c>
      <c r="R2732">
        <f>ABS($J$5-O2732)</f>
        <v>0.41099625631536219</v>
      </c>
      <c r="S2732">
        <f>ABS($J$6-O2732)</f>
        <v>1.0006865371156644</v>
      </c>
      <c r="T2732">
        <f>MIN(P2732:S2732)</f>
        <v>3.5738804896987997E-2</v>
      </c>
      <c r="U2732">
        <f>MATCH(T2732,P2732:S2732, 0)</f>
        <v>1</v>
      </c>
    </row>
    <row r="2733" spans="1:21" x14ac:dyDescent="0.35">
      <c r="A2733">
        <v>3</v>
      </c>
      <c r="B2733">
        <v>2722</v>
      </c>
      <c r="C2733" t="s">
        <v>82</v>
      </c>
      <c r="D2733" t="s">
        <v>83</v>
      </c>
      <c r="E2733" t="s">
        <v>84</v>
      </c>
      <c r="F2733" t="s">
        <v>85</v>
      </c>
      <c r="G2733" t="s">
        <v>333</v>
      </c>
      <c r="H2733" t="s">
        <v>334</v>
      </c>
      <c r="I2733" s="1">
        <v>41955</v>
      </c>
      <c r="J2733">
        <v>2014</v>
      </c>
      <c r="K2733" t="s">
        <v>77</v>
      </c>
      <c r="L2733" t="s">
        <v>78</v>
      </c>
      <c r="M2733" s="1">
        <v>42367</v>
      </c>
      <c r="N2733">
        <v>18</v>
      </c>
      <c r="O2733">
        <f>STANDARDIZE(N2733,$N$8,$N$9)</f>
        <v>-0.31293339439496226</v>
      </c>
      <c r="P2733">
        <f>ABS($J$3-O2733)</f>
        <v>0.21443282938192809</v>
      </c>
      <c r="Q2733">
        <f>ABS($J$4-O2733)</f>
        <v>2.5017163427891611</v>
      </c>
      <c r="R2733">
        <f>ABS($J$5-O2733)</f>
        <v>0.1608246220364461</v>
      </c>
      <c r="S2733">
        <f>ABS($J$6-O2733)</f>
        <v>0.75051490283674838</v>
      </c>
      <c r="T2733">
        <f>MIN(P2733:S2733)</f>
        <v>0.1608246220364461</v>
      </c>
      <c r="U2733">
        <f>MATCH(T2733,P2733:S2733, 0)</f>
        <v>3</v>
      </c>
    </row>
    <row r="2734" spans="1:21" x14ac:dyDescent="0.35">
      <c r="A2734">
        <v>3</v>
      </c>
      <c r="B2734">
        <v>2723</v>
      </c>
      <c r="C2734" t="s">
        <v>30</v>
      </c>
      <c r="D2734" t="s">
        <v>31</v>
      </c>
      <c r="E2734" t="s">
        <v>43</v>
      </c>
      <c r="F2734" t="s">
        <v>35</v>
      </c>
      <c r="G2734" t="s">
        <v>127</v>
      </c>
      <c r="H2734" t="s">
        <v>128</v>
      </c>
      <c r="I2734" s="1">
        <v>41955</v>
      </c>
      <c r="J2734">
        <v>2014</v>
      </c>
      <c r="K2734" t="s">
        <v>69</v>
      </c>
      <c r="L2734" t="s">
        <v>70</v>
      </c>
      <c r="M2734" s="1">
        <v>42368</v>
      </c>
      <c r="N2734">
        <v>19</v>
      </c>
      <c r="O2734">
        <f>STANDARDIZE(N2734,$N$8,$N$9)</f>
        <v>-0.29506399194646826</v>
      </c>
      <c r="P2734">
        <f>ABS($J$3-O2734)</f>
        <v>0.23230223183042209</v>
      </c>
      <c r="Q2734">
        <f>ABS($J$4-O2734)</f>
        <v>2.4838469403406673</v>
      </c>
      <c r="R2734">
        <f>ABS($J$5-O2734)</f>
        <v>0.1429552195879521</v>
      </c>
      <c r="S2734">
        <f>ABS($J$6-O2734)</f>
        <v>0.73264550038825438</v>
      </c>
      <c r="T2734">
        <f>MIN(P2734:S2734)</f>
        <v>0.1429552195879521</v>
      </c>
      <c r="U2734">
        <f>MATCH(T2734,P2734:S2734, 0)</f>
        <v>3</v>
      </c>
    </row>
    <row r="2735" spans="1:21" x14ac:dyDescent="0.35">
      <c r="A2735">
        <v>1</v>
      </c>
      <c r="B2735">
        <v>2724</v>
      </c>
      <c r="C2735" t="s">
        <v>172</v>
      </c>
      <c r="D2735" t="s">
        <v>173</v>
      </c>
      <c r="E2735" t="s">
        <v>34</v>
      </c>
      <c r="F2735" t="s">
        <v>35</v>
      </c>
      <c r="G2735" t="s">
        <v>36</v>
      </c>
      <c r="H2735" t="s">
        <v>37</v>
      </c>
      <c r="I2735" s="1">
        <v>41956</v>
      </c>
      <c r="J2735">
        <v>2014</v>
      </c>
      <c r="K2735" t="s">
        <v>38</v>
      </c>
      <c r="L2735" t="s">
        <v>13</v>
      </c>
      <c r="M2735" s="1">
        <v>41960</v>
      </c>
      <c r="N2735">
        <v>4</v>
      </c>
      <c r="O2735">
        <f>STANDARDIZE(N2735,$N$8,$N$9)</f>
        <v>-0.56310502867387835</v>
      </c>
      <c r="P2735">
        <f>ABS($J$3-O2735)</f>
        <v>3.5738804896987997E-2</v>
      </c>
      <c r="Q2735">
        <f>ABS($J$4-O2735)</f>
        <v>2.7518879770680771</v>
      </c>
      <c r="R2735">
        <f>ABS($J$5-O2735)</f>
        <v>0.41099625631536219</v>
      </c>
      <c r="S2735">
        <f>ABS($J$6-O2735)</f>
        <v>1.0006865371156644</v>
      </c>
      <c r="T2735">
        <f>MIN(P2735:S2735)</f>
        <v>3.5738804896987997E-2</v>
      </c>
      <c r="U2735">
        <f>MATCH(T2735,P2735:S2735, 0)</f>
        <v>1</v>
      </c>
    </row>
    <row r="2736" spans="1:21" x14ac:dyDescent="0.35">
      <c r="A2736">
        <v>1</v>
      </c>
      <c r="B2736">
        <v>2725</v>
      </c>
      <c r="C2736" t="s">
        <v>14</v>
      </c>
      <c r="D2736" t="s">
        <v>15</v>
      </c>
      <c r="E2736" t="s">
        <v>34</v>
      </c>
      <c r="F2736" t="s">
        <v>35</v>
      </c>
      <c r="G2736" t="s">
        <v>36</v>
      </c>
      <c r="H2736" t="s">
        <v>37</v>
      </c>
      <c r="I2736" s="1">
        <v>41956</v>
      </c>
      <c r="J2736">
        <v>2014</v>
      </c>
      <c r="K2736" t="s">
        <v>38</v>
      </c>
      <c r="L2736" t="s">
        <v>13</v>
      </c>
      <c r="M2736" s="1">
        <v>41962</v>
      </c>
      <c r="N2736">
        <v>6</v>
      </c>
      <c r="O2736">
        <f>STANDARDIZE(N2736,$N$8,$N$9)</f>
        <v>-0.52736622377689035</v>
      </c>
      <c r="P2736">
        <f>ABS($J$3-O2736)</f>
        <v>0</v>
      </c>
      <c r="Q2736">
        <f>ABS($J$4-O2736)</f>
        <v>2.7161491721710895</v>
      </c>
      <c r="R2736">
        <f>ABS($J$5-O2736)</f>
        <v>0.37525745141837419</v>
      </c>
      <c r="S2736">
        <f>ABS($J$6-O2736)</f>
        <v>0.96494773221867647</v>
      </c>
      <c r="T2736">
        <f>MIN(P2736:S2736)</f>
        <v>0</v>
      </c>
      <c r="U2736">
        <f>MATCH(T2736,P2736:S2736, 0)</f>
        <v>1</v>
      </c>
    </row>
    <row r="2737" spans="1:21" x14ac:dyDescent="0.35">
      <c r="A2737">
        <v>1</v>
      </c>
      <c r="B2737">
        <v>2726</v>
      </c>
      <c r="C2737" t="s">
        <v>119</v>
      </c>
      <c r="D2737" t="s">
        <v>120</v>
      </c>
      <c r="E2737" t="s">
        <v>73</v>
      </c>
      <c r="F2737" t="s">
        <v>74</v>
      </c>
      <c r="G2737" t="s">
        <v>114</v>
      </c>
      <c r="H2737" t="s">
        <v>115</v>
      </c>
      <c r="I2737" s="1">
        <v>41956</v>
      </c>
      <c r="J2737">
        <v>2014</v>
      </c>
      <c r="K2737" t="s">
        <v>77</v>
      </c>
      <c r="L2737" t="s">
        <v>78</v>
      </c>
      <c r="M2737" s="1">
        <v>41969</v>
      </c>
      <c r="N2737">
        <v>13</v>
      </c>
      <c r="O2737">
        <f>STANDARDIZE(N2737,$N$8,$N$9)</f>
        <v>-0.40228040663743231</v>
      </c>
      <c r="P2737">
        <f>ABS($J$3-O2737)</f>
        <v>0.12508581713945804</v>
      </c>
      <c r="Q2737">
        <f>ABS($J$4-O2737)</f>
        <v>2.5910633550316313</v>
      </c>
      <c r="R2737">
        <f>ABS($J$5-O2737)</f>
        <v>0.25017163427891614</v>
      </c>
      <c r="S2737">
        <f>ABS($J$6-O2737)</f>
        <v>0.83986191507921837</v>
      </c>
      <c r="T2737">
        <f>MIN(P2737:S2737)</f>
        <v>0.12508581713945804</v>
      </c>
      <c r="U2737">
        <f>MATCH(T2737,P2737:S2737, 0)</f>
        <v>1</v>
      </c>
    </row>
    <row r="2738" spans="1:21" x14ac:dyDescent="0.35">
      <c r="A2738">
        <v>3</v>
      </c>
      <c r="B2738">
        <v>2727</v>
      </c>
      <c r="C2738" t="s">
        <v>569</v>
      </c>
      <c r="D2738" t="s">
        <v>570</v>
      </c>
      <c r="E2738" t="s">
        <v>84</v>
      </c>
      <c r="F2738" t="s">
        <v>85</v>
      </c>
      <c r="G2738" t="s">
        <v>153</v>
      </c>
      <c r="H2738" t="s">
        <v>154</v>
      </c>
      <c r="I2738" s="1">
        <v>41956</v>
      </c>
      <c r="J2738">
        <v>2014</v>
      </c>
      <c r="K2738" t="s">
        <v>77</v>
      </c>
      <c r="L2738" t="s">
        <v>78</v>
      </c>
      <c r="M2738" s="1">
        <v>41989</v>
      </c>
      <c r="N2738">
        <v>33</v>
      </c>
      <c r="O2738">
        <f>STANDARDIZE(N2738,$N$8,$N$9)</f>
        <v>-4.4892357667552112E-2</v>
      </c>
      <c r="P2738">
        <f>ABS($J$3-O2738)</f>
        <v>0.48247386610933823</v>
      </c>
      <c r="Q2738">
        <f>ABS($J$4-O2738)</f>
        <v>2.2336753060617509</v>
      </c>
      <c r="R2738">
        <f>ABS($J$5-O2738)</f>
        <v>0.10721641469096405</v>
      </c>
      <c r="S2738">
        <f>ABS($J$6-O2738)</f>
        <v>0.48247386610933823</v>
      </c>
      <c r="T2738">
        <f>MIN(P2738:S2738)</f>
        <v>0.10721641469096405</v>
      </c>
      <c r="U2738">
        <f>MATCH(T2738,P2738:S2738, 0)</f>
        <v>3</v>
      </c>
    </row>
    <row r="2739" spans="1:21" x14ac:dyDescent="0.35">
      <c r="A2739">
        <v>1</v>
      </c>
      <c r="B2739">
        <v>2728</v>
      </c>
      <c r="C2739" t="s">
        <v>30</v>
      </c>
      <c r="D2739" t="s">
        <v>31</v>
      </c>
      <c r="E2739" t="s">
        <v>79</v>
      </c>
      <c r="F2739" t="s">
        <v>35</v>
      </c>
      <c r="G2739" t="s">
        <v>80</v>
      </c>
      <c r="H2739" t="s">
        <v>81</v>
      </c>
      <c r="I2739" s="1">
        <v>41957</v>
      </c>
      <c r="J2739">
        <v>2014</v>
      </c>
      <c r="K2739" t="s">
        <v>77</v>
      </c>
      <c r="L2739" t="s">
        <v>78</v>
      </c>
      <c r="M2739" s="1">
        <v>41960</v>
      </c>
      <c r="N2739">
        <v>3</v>
      </c>
      <c r="O2739">
        <f>STANDARDIZE(N2739,$N$8,$N$9)</f>
        <v>-0.58097443112237235</v>
      </c>
      <c r="P2739">
        <f>ABS($J$3-O2739)</f>
        <v>5.3608207345481995E-2</v>
      </c>
      <c r="Q2739">
        <f>ABS($J$4-O2739)</f>
        <v>2.7697573795165713</v>
      </c>
      <c r="R2739">
        <f>ABS($J$5-O2739)</f>
        <v>0.42886565876385618</v>
      </c>
      <c r="S2739">
        <f>ABS($J$6-O2739)</f>
        <v>1.0185559395641586</v>
      </c>
      <c r="T2739">
        <f>MIN(P2739:S2739)</f>
        <v>5.3608207345481995E-2</v>
      </c>
      <c r="U2739">
        <f>MATCH(T2739,P2739:S2739, 0)</f>
        <v>1</v>
      </c>
    </row>
    <row r="2740" spans="1:21" x14ac:dyDescent="0.35">
      <c r="A2740">
        <v>1</v>
      </c>
      <c r="B2740">
        <v>2729</v>
      </c>
      <c r="C2740" t="s">
        <v>503</v>
      </c>
      <c r="D2740" t="s">
        <v>504</v>
      </c>
      <c r="E2740" t="s">
        <v>16</v>
      </c>
      <c r="F2740" t="s">
        <v>17</v>
      </c>
      <c r="G2740" t="s">
        <v>344</v>
      </c>
      <c r="H2740" t="s">
        <v>345</v>
      </c>
      <c r="I2740" s="1">
        <v>41957</v>
      </c>
      <c r="J2740">
        <v>2014</v>
      </c>
      <c r="K2740" t="s">
        <v>125</v>
      </c>
      <c r="L2740" t="s">
        <v>126</v>
      </c>
      <c r="M2740" s="1">
        <v>41965</v>
      </c>
      <c r="N2740">
        <v>8</v>
      </c>
      <c r="O2740">
        <f>STANDARDIZE(N2740,$N$8,$N$9)</f>
        <v>-0.49162741887990236</v>
      </c>
      <c r="P2740">
        <f>ABS($J$3-O2740)</f>
        <v>3.5738804896987997E-2</v>
      </c>
      <c r="Q2740">
        <f>ABS($J$4-O2740)</f>
        <v>2.6804103672741011</v>
      </c>
      <c r="R2740">
        <f>ABS($J$5-O2740)</f>
        <v>0.33951864652138619</v>
      </c>
      <c r="S2740">
        <f>ABS($J$6-O2740)</f>
        <v>0.92920892732168847</v>
      </c>
      <c r="T2740">
        <f>MIN(P2740:S2740)</f>
        <v>3.5738804896987997E-2</v>
      </c>
      <c r="U2740">
        <f>MATCH(T2740,P2740:S2740, 0)</f>
        <v>1</v>
      </c>
    </row>
    <row r="2741" spans="1:21" x14ac:dyDescent="0.35">
      <c r="A2741">
        <v>3</v>
      </c>
      <c r="B2741">
        <v>2730</v>
      </c>
      <c r="C2741" t="s">
        <v>14</v>
      </c>
      <c r="D2741" t="s">
        <v>15</v>
      </c>
      <c r="E2741" t="s">
        <v>52</v>
      </c>
      <c r="F2741" t="s">
        <v>53</v>
      </c>
      <c r="G2741" t="s">
        <v>54</v>
      </c>
      <c r="H2741" t="s">
        <v>55</v>
      </c>
      <c r="I2741" s="1">
        <v>41957</v>
      </c>
      <c r="J2741">
        <v>2014</v>
      </c>
      <c r="K2741" t="s">
        <v>77</v>
      </c>
      <c r="L2741" t="s">
        <v>78</v>
      </c>
      <c r="M2741" s="1">
        <v>41682</v>
      </c>
      <c r="N2741">
        <v>18</v>
      </c>
      <c r="O2741">
        <f>STANDARDIZE(N2741,$N$8,$N$9)</f>
        <v>-0.31293339439496226</v>
      </c>
      <c r="P2741">
        <f>ABS($J$3-O2741)</f>
        <v>0.21443282938192809</v>
      </c>
      <c r="Q2741">
        <f>ABS($J$4-O2741)</f>
        <v>2.5017163427891611</v>
      </c>
      <c r="R2741">
        <f>ABS($J$5-O2741)</f>
        <v>0.1608246220364461</v>
      </c>
      <c r="S2741">
        <f>ABS($J$6-O2741)</f>
        <v>0.75051490283674838</v>
      </c>
      <c r="T2741">
        <f>MIN(P2741:S2741)</f>
        <v>0.1608246220364461</v>
      </c>
      <c r="U2741">
        <f>MATCH(T2741,P2741:S2741, 0)</f>
        <v>3</v>
      </c>
    </row>
    <row r="2742" spans="1:21" x14ac:dyDescent="0.35">
      <c r="A2742">
        <v>3</v>
      </c>
      <c r="B2742">
        <v>2731</v>
      </c>
      <c r="C2742" t="s">
        <v>135</v>
      </c>
      <c r="D2742" t="s">
        <v>136</v>
      </c>
      <c r="E2742" t="s">
        <v>84</v>
      </c>
      <c r="F2742" t="s">
        <v>85</v>
      </c>
      <c r="G2742" t="s">
        <v>274</v>
      </c>
      <c r="H2742" t="s">
        <v>275</v>
      </c>
      <c r="I2742" s="1">
        <v>41957</v>
      </c>
      <c r="J2742">
        <v>2014</v>
      </c>
      <c r="K2742" t="s">
        <v>94</v>
      </c>
      <c r="L2742" t="s">
        <v>95</v>
      </c>
      <c r="M2742" s="1">
        <v>41710</v>
      </c>
      <c r="N2742">
        <v>19</v>
      </c>
      <c r="O2742">
        <f>STANDARDIZE(N2742,$N$8,$N$9)</f>
        <v>-0.29506399194646826</v>
      </c>
      <c r="P2742">
        <f>ABS($J$3-O2742)</f>
        <v>0.23230223183042209</v>
      </c>
      <c r="Q2742">
        <f>ABS($J$4-O2742)</f>
        <v>2.4838469403406673</v>
      </c>
      <c r="R2742">
        <f>ABS($J$5-O2742)</f>
        <v>0.1429552195879521</v>
      </c>
      <c r="S2742">
        <f>ABS($J$6-O2742)</f>
        <v>0.73264550038825438</v>
      </c>
      <c r="T2742">
        <f>MIN(P2742:S2742)</f>
        <v>0.1429552195879521</v>
      </c>
      <c r="U2742">
        <f>MATCH(T2742,P2742:S2742, 0)</f>
        <v>3</v>
      </c>
    </row>
    <row r="2743" spans="1:21" x14ac:dyDescent="0.35">
      <c r="A2743">
        <v>3</v>
      </c>
      <c r="B2743">
        <v>2732</v>
      </c>
      <c r="C2743" t="s">
        <v>14</v>
      </c>
      <c r="D2743" t="s">
        <v>15</v>
      </c>
      <c r="E2743" t="s">
        <v>196</v>
      </c>
      <c r="F2743" t="s">
        <v>197</v>
      </c>
      <c r="G2743" t="s">
        <v>198</v>
      </c>
      <c r="H2743" t="s">
        <v>199</v>
      </c>
      <c r="I2743" s="1">
        <v>41957</v>
      </c>
      <c r="J2743">
        <v>2014</v>
      </c>
      <c r="K2743" t="s">
        <v>20</v>
      </c>
      <c r="L2743" t="s">
        <v>21</v>
      </c>
      <c r="M2743" s="1">
        <v>41992</v>
      </c>
      <c r="N2743">
        <v>35</v>
      </c>
      <c r="O2743">
        <f>STANDARDIZE(N2743,$N$8,$N$9)</f>
        <v>-9.1535527705640905E-3</v>
      </c>
      <c r="P2743">
        <f>ABS($J$3-O2743)</f>
        <v>0.51821267100632629</v>
      </c>
      <c r="Q2743">
        <f>ABS($J$4-O2743)</f>
        <v>2.1979365011647629</v>
      </c>
      <c r="R2743">
        <f>ABS($J$5-O2743)</f>
        <v>0.14295521958795207</v>
      </c>
      <c r="S2743">
        <f>ABS($J$6-O2743)</f>
        <v>0.44673506121235018</v>
      </c>
      <c r="T2743">
        <f>MIN(P2743:S2743)</f>
        <v>0.14295521958795207</v>
      </c>
      <c r="U2743">
        <f>MATCH(T2743,P2743:S2743, 0)</f>
        <v>3</v>
      </c>
    </row>
    <row r="2744" spans="1:21" x14ac:dyDescent="0.35">
      <c r="A2744">
        <v>4</v>
      </c>
      <c r="B2744">
        <v>2733</v>
      </c>
      <c r="C2744" t="s">
        <v>213</v>
      </c>
      <c r="D2744" t="s">
        <v>214</v>
      </c>
      <c r="E2744" t="s">
        <v>163</v>
      </c>
      <c r="F2744" t="s">
        <v>59</v>
      </c>
      <c r="G2744" t="s">
        <v>164</v>
      </c>
      <c r="H2744" t="s">
        <v>165</v>
      </c>
      <c r="I2744" s="1">
        <v>41957</v>
      </c>
      <c r="J2744">
        <v>2014</v>
      </c>
      <c r="K2744" t="s">
        <v>69</v>
      </c>
      <c r="L2744" t="s">
        <v>70</v>
      </c>
      <c r="M2744" s="1">
        <v>42061</v>
      </c>
      <c r="N2744">
        <v>104</v>
      </c>
      <c r="O2744">
        <f>STANDARDIZE(N2744,$N$8,$N$9)</f>
        <v>1.2238352161755226</v>
      </c>
      <c r="P2744">
        <f>ABS($J$3-O2744)</f>
        <v>1.751201439952413</v>
      </c>
      <c r="Q2744">
        <f>ABS($J$4-O2744)</f>
        <v>0.96494773221867636</v>
      </c>
      <c r="R2744">
        <f>ABS($J$5-O2744)</f>
        <v>1.3759439885340388</v>
      </c>
      <c r="S2744">
        <f>ABS($J$6-O2744)</f>
        <v>0.78625370773373648</v>
      </c>
      <c r="T2744">
        <f>MIN(P2744:S2744)</f>
        <v>0.78625370773373648</v>
      </c>
      <c r="U2744">
        <f>MATCH(T2744,P2744:S2744, 0)</f>
        <v>4</v>
      </c>
    </row>
    <row r="2745" spans="1:21" x14ac:dyDescent="0.35">
      <c r="A2745">
        <v>1</v>
      </c>
      <c r="B2745">
        <v>2734</v>
      </c>
      <c r="C2745" t="s">
        <v>383</v>
      </c>
      <c r="D2745" t="s">
        <v>384</v>
      </c>
      <c r="E2745" t="s">
        <v>64</v>
      </c>
      <c r="F2745" t="s">
        <v>59</v>
      </c>
      <c r="G2745" t="s">
        <v>513</v>
      </c>
      <c r="H2745" t="s">
        <v>514</v>
      </c>
      <c r="I2745" s="1">
        <v>41958</v>
      </c>
      <c r="J2745">
        <v>2014</v>
      </c>
      <c r="K2745" t="s">
        <v>41</v>
      </c>
      <c r="L2745" t="s">
        <v>42</v>
      </c>
      <c r="M2745" s="1">
        <v>41960</v>
      </c>
      <c r="N2745">
        <v>2</v>
      </c>
      <c r="O2745">
        <f>STANDARDIZE(N2745,$N$8,$N$9)</f>
        <v>-0.59884383357086635</v>
      </c>
      <c r="P2745">
        <f>ABS($J$3-O2745)</f>
        <v>7.1477609793975994E-2</v>
      </c>
      <c r="Q2745">
        <f>ABS($J$4-O2745)</f>
        <v>2.7876267819650655</v>
      </c>
      <c r="R2745">
        <f>ABS($J$5-O2745)</f>
        <v>0.44673506121235018</v>
      </c>
      <c r="S2745">
        <f>ABS($J$6-O2745)</f>
        <v>1.0364253420126524</v>
      </c>
      <c r="T2745">
        <f>MIN(P2745:S2745)</f>
        <v>7.1477609793975994E-2</v>
      </c>
      <c r="U2745">
        <f>MATCH(T2745,P2745:S2745, 0)</f>
        <v>1</v>
      </c>
    </row>
    <row r="2746" spans="1:21" x14ac:dyDescent="0.35">
      <c r="A2746">
        <v>1</v>
      </c>
      <c r="B2746">
        <v>2735</v>
      </c>
      <c r="C2746" t="s">
        <v>239</v>
      </c>
      <c r="D2746" t="s">
        <v>240</v>
      </c>
      <c r="E2746" t="s">
        <v>73</v>
      </c>
      <c r="F2746" t="s">
        <v>74</v>
      </c>
      <c r="G2746" t="s">
        <v>75</v>
      </c>
      <c r="H2746" t="s">
        <v>76</v>
      </c>
      <c r="I2746" s="1">
        <v>41958</v>
      </c>
      <c r="J2746">
        <v>2014</v>
      </c>
      <c r="K2746" t="s">
        <v>166</v>
      </c>
      <c r="L2746" t="s">
        <v>167</v>
      </c>
      <c r="M2746" s="1">
        <v>41968</v>
      </c>
      <c r="N2746">
        <v>10</v>
      </c>
      <c r="O2746">
        <f>STANDARDIZE(N2746,$N$8,$N$9)</f>
        <v>-0.4558886139829143</v>
      </c>
      <c r="P2746">
        <f>ABS($J$3-O2746)</f>
        <v>7.1477609793976049E-2</v>
      </c>
      <c r="Q2746">
        <f>ABS($J$4-O2746)</f>
        <v>2.6446715623771131</v>
      </c>
      <c r="R2746">
        <f>ABS($J$5-O2746)</f>
        <v>0.30377984162439814</v>
      </c>
      <c r="S2746">
        <f>ABS($J$6-O2746)</f>
        <v>0.89347012242470036</v>
      </c>
      <c r="T2746">
        <f>MIN(P2746:S2746)</f>
        <v>7.1477609793976049E-2</v>
      </c>
      <c r="U2746">
        <f>MATCH(T2746,P2746:S2746, 0)</f>
        <v>1</v>
      </c>
    </row>
    <row r="2747" spans="1:21" x14ac:dyDescent="0.35">
      <c r="A2747">
        <v>1</v>
      </c>
      <c r="B2747">
        <v>2736</v>
      </c>
      <c r="C2747" t="s">
        <v>62</v>
      </c>
      <c r="D2747" t="s">
        <v>63</v>
      </c>
      <c r="E2747" t="s">
        <v>149</v>
      </c>
      <c r="F2747" t="s">
        <v>150</v>
      </c>
      <c r="G2747" t="s">
        <v>215</v>
      </c>
      <c r="H2747" t="s">
        <v>216</v>
      </c>
      <c r="I2747" s="1">
        <v>41958</v>
      </c>
      <c r="J2747">
        <v>2014</v>
      </c>
      <c r="K2747" t="s">
        <v>77</v>
      </c>
      <c r="L2747" t="s">
        <v>78</v>
      </c>
      <c r="M2747" s="1">
        <v>41651</v>
      </c>
      <c r="N2747">
        <v>16</v>
      </c>
      <c r="O2747">
        <f>STANDARDIZE(N2747,$N$8,$N$9)</f>
        <v>-0.34867219929195026</v>
      </c>
      <c r="P2747">
        <f>ABS($J$3-O2747)</f>
        <v>0.17869402448494009</v>
      </c>
      <c r="Q2747">
        <f>ABS($J$4-O2747)</f>
        <v>2.5374551476861491</v>
      </c>
      <c r="R2747">
        <f>ABS($J$5-O2747)</f>
        <v>0.19656342693343409</v>
      </c>
      <c r="S2747">
        <f>ABS($J$6-O2747)</f>
        <v>0.78625370773373637</v>
      </c>
      <c r="T2747">
        <f>MIN(P2747:S2747)</f>
        <v>0.17869402448494009</v>
      </c>
      <c r="U2747">
        <f>MATCH(T2747,P2747:S2747, 0)</f>
        <v>1</v>
      </c>
    </row>
    <row r="2748" spans="1:21" x14ac:dyDescent="0.35">
      <c r="A2748">
        <v>3</v>
      </c>
      <c r="B2748">
        <v>2737</v>
      </c>
      <c r="C2748" t="s">
        <v>30</v>
      </c>
      <c r="D2748" t="s">
        <v>31</v>
      </c>
      <c r="E2748" t="s">
        <v>149</v>
      </c>
      <c r="F2748" t="s">
        <v>150</v>
      </c>
      <c r="G2748" t="s">
        <v>215</v>
      </c>
      <c r="H2748" t="s">
        <v>216</v>
      </c>
      <c r="I2748" s="1">
        <v>41958</v>
      </c>
      <c r="J2748">
        <v>2014</v>
      </c>
      <c r="K2748" t="s">
        <v>77</v>
      </c>
      <c r="L2748" t="s">
        <v>78</v>
      </c>
      <c r="M2748" s="1">
        <v>41985</v>
      </c>
      <c r="N2748">
        <v>27</v>
      </c>
      <c r="O2748">
        <f>STANDARDIZE(N2748,$N$8,$N$9)</f>
        <v>-0.15210877235851616</v>
      </c>
      <c r="P2748">
        <f>ABS($J$3-O2748)</f>
        <v>0.37525745141837419</v>
      </c>
      <c r="Q2748">
        <f>ABS($J$4-O2748)</f>
        <v>2.3408917207527153</v>
      </c>
      <c r="R2748">
        <f>ABS($J$5-O2748)</f>
        <v>0</v>
      </c>
      <c r="S2748">
        <f>ABS($J$6-O2748)</f>
        <v>0.58969028080030228</v>
      </c>
      <c r="T2748">
        <f>MIN(P2748:S2748)</f>
        <v>0</v>
      </c>
      <c r="U2748">
        <f>MATCH(T2748,P2748:S2748, 0)</f>
        <v>3</v>
      </c>
    </row>
    <row r="2749" spans="1:21" x14ac:dyDescent="0.35">
      <c r="A2749">
        <v>3</v>
      </c>
      <c r="B2749">
        <v>2738</v>
      </c>
      <c r="C2749" t="s">
        <v>180</v>
      </c>
      <c r="D2749" t="s">
        <v>181</v>
      </c>
      <c r="E2749" t="s">
        <v>168</v>
      </c>
      <c r="F2749" t="s">
        <v>169</v>
      </c>
      <c r="G2749" t="s">
        <v>170</v>
      </c>
      <c r="H2749" t="s">
        <v>171</v>
      </c>
      <c r="I2749" s="1">
        <v>41958</v>
      </c>
      <c r="J2749">
        <v>2014</v>
      </c>
      <c r="K2749" t="s">
        <v>77</v>
      </c>
      <c r="L2749" t="s">
        <v>78</v>
      </c>
      <c r="M2749" s="1">
        <v>41996</v>
      </c>
      <c r="N2749">
        <v>38</v>
      </c>
      <c r="O2749">
        <f>STANDARDIZE(N2749,$N$8,$N$9)</f>
        <v>4.4454654574917936E-2</v>
      </c>
      <c r="P2749">
        <f>ABS($J$3-O2749)</f>
        <v>0.57182087835180828</v>
      </c>
      <c r="Q2749">
        <f>ABS($J$4-O2749)</f>
        <v>2.1443282938192811</v>
      </c>
      <c r="R2749">
        <f>ABS($J$5-O2749)</f>
        <v>0.19656342693343409</v>
      </c>
      <c r="S2749">
        <f>ABS($J$6-O2749)</f>
        <v>0.39312685386686819</v>
      </c>
      <c r="T2749">
        <f>MIN(P2749:S2749)</f>
        <v>0.19656342693343409</v>
      </c>
      <c r="U2749">
        <f>MATCH(T2749,P2749:S2749, 0)</f>
        <v>3</v>
      </c>
    </row>
    <row r="2750" spans="1:21" x14ac:dyDescent="0.35">
      <c r="A2750">
        <v>3</v>
      </c>
      <c r="B2750">
        <v>2739</v>
      </c>
      <c r="C2750" t="s">
        <v>30</v>
      </c>
      <c r="D2750" t="s">
        <v>31</v>
      </c>
      <c r="E2750" t="s">
        <v>131</v>
      </c>
      <c r="F2750" t="s">
        <v>132</v>
      </c>
      <c r="G2750" t="s">
        <v>133</v>
      </c>
      <c r="H2750" t="s">
        <v>134</v>
      </c>
      <c r="I2750" s="1">
        <v>41959</v>
      </c>
      <c r="J2750">
        <v>2014</v>
      </c>
      <c r="K2750" t="s">
        <v>77</v>
      </c>
      <c r="L2750" t="s">
        <v>78</v>
      </c>
      <c r="M2750" s="1">
        <v>41771</v>
      </c>
      <c r="N2750">
        <v>19</v>
      </c>
      <c r="O2750">
        <f>STANDARDIZE(N2750,$N$8,$N$9)</f>
        <v>-0.29506399194646826</v>
      </c>
      <c r="P2750">
        <f>ABS($J$3-O2750)</f>
        <v>0.23230223183042209</v>
      </c>
      <c r="Q2750">
        <f>ABS($J$4-O2750)</f>
        <v>2.4838469403406673</v>
      </c>
      <c r="R2750">
        <f>ABS($J$5-O2750)</f>
        <v>0.1429552195879521</v>
      </c>
      <c r="S2750">
        <f>ABS($J$6-O2750)</f>
        <v>0.73264550038825438</v>
      </c>
      <c r="T2750">
        <f>MIN(P2750:S2750)</f>
        <v>0.1429552195879521</v>
      </c>
      <c r="U2750">
        <f>MATCH(T2750,P2750:S2750, 0)</f>
        <v>3</v>
      </c>
    </row>
    <row r="2751" spans="1:21" x14ac:dyDescent="0.35">
      <c r="A2751">
        <v>1</v>
      </c>
      <c r="B2751">
        <v>2740</v>
      </c>
      <c r="C2751" t="s">
        <v>276</v>
      </c>
      <c r="D2751" t="s">
        <v>277</v>
      </c>
      <c r="E2751" t="s">
        <v>84</v>
      </c>
      <c r="F2751" t="s">
        <v>85</v>
      </c>
      <c r="G2751" t="s">
        <v>153</v>
      </c>
      <c r="H2751" t="s">
        <v>154</v>
      </c>
      <c r="I2751" s="1">
        <v>41960</v>
      </c>
      <c r="J2751">
        <v>2014</v>
      </c>
      <c r="K2751" t="s">
        <v>176</v>
      </c>
      <c r="L2751" t="s">
        <v>177</v>
      </c>
      <c r="M2751" s="1">
        <v>41964</v>
      </c>
      <c r="N2751">
        <v>4</v>
      </c>
      <c r="O2751">
        <f>STANDARDIZE(N2751,$N$8,$N$9)</f>
        <v>-0.56310502867387835</v>
      </c>
      <c r="P2751">
        <f>ABS($J$3-O2751)</f>
        <v>3.5738804896987997E-2</v>
      </c>
      <c r="Q2751">
        <f>ABS($J$4-O2751)</f>
        <v>2.7518879770680771</v>
      </c>
      <c r="R2751">
        <f>ABS($J$5-O2751)</f>
        <v>0.41099625631536219</v>
      </c>
      <c r="S2751">
        <f>ABS($J$6-O2751)</f>
        <v>1.0006865371156644</v>
      </c>
      <c r="T2751">
        <f>MIN(P2751:S2751)</f>
        <v>3.5738804896987997E-2</v>
      </c>
      <c r="U2751">
        <f>MATCH(T2751,P2751:S2751, 0)</f>
        <v>1</v>
      </c>
    </row>
    <row r="2752" spans="1:21" x14ac:dyDescent="0.35">
      <c r="A2752">
        <v>1</v>
      </c>
      <c r="B2752">
        <v>2741</v>
      </c>
      <c r="C2752" t="s">
        <v>30</v>
      </c>
      <c r="D2752" t="s">
        <v>31</v>
      </c>
      <c r="E2752" t="s">
        <v>73</v>
      </c>
      <c r="F2752" t="s">
        <v>74</v>
      </c>
      <c r="G2752" t="s">
        <v>75</v>
      </c>
      <c r="H2752" t="s">
        <v>76</v>
      </c>
      <c r="I2752" s="1">
        <v>41960</v>
      </c>
      <c r="J2752">
        <v>2014</v>
      </c>
      <c r="K2752" t="s">
        <v>166</v>
      </c>
      <c r="L2752" t="s">
        <v>167</v>
      </c>
      <c r="M2752" s="1">
        <v>41968</v>
      </c>
      <c r="N2752">
        <v>8</v>
      </c>
      <c r="O2752">
        <f>STANDARDIZE(N2752,$N$8,$N$9)</f>
        <v>-0.49162741887990236</v>
      </c>
      <c r="P2752">
        <f>ABS($J$3-O2752)</f>
        <v>3.5738804896987997E-2</v>
      </c>
      <c r="Q2752">
        <f>ABS($J$4-O2752)</f>
        <v>2.6804103672741011</v>
      </c>
      <c r="R2752">
        <f>ABS($J$5-O2752)</f>
        <v>0.33951864652138619</v>
      </c>
      <c r="S2752">
        <f>ABS($J$6-O2752)</f>
        <v>0.92920892732168847</v>
      </c>
      <c r="T2752">
        <f>MIN(P2752:S2752)</f>
        <v>3.5738804896987997E-2</v>
      </c>
      <c r="U2752">
        <f>MATCH(T2752,P2752:S2752, 0)</f>
        <v>1</v>
      </c>
    </row>
    <row r="2753" spans="1:21" x14ac:dyDescent="0.35">
      <c r="A2753">
        <v>1</v>
      </c>
      <c r="B2753">
        <v>2742</v>
      </c>
      <c r="C2753" t="s">
        <v>14</v>
      </c>
      <c r="D2753" t="s">
        <v>15</v>
      </c>
      <c r="E2753" t="s">
        <v>34</v>
      </c>
      <c r="F2753" t="s">
        <v>35</v>
      </c>
      <c r="G2753" t="s">
        <v>36</v>
      </c>
      <c r="H2753" t="s">
        <v>37</v>
      </c>
      <c r="I2753" s="1">
        <v>41960</v>
      </c>
      <c r="J2753">
        <v>2014</v>
      </c>
      <c r="K2753" t="s">
        <v>38</v>
      </c>
      <c r="L2753" t="s">
        <v>13</v>
      </c>
      <c r="M2753" s="1">
        <v>41682</v>
      </c>
      <c r="N2753">
        <v>15</v>
      </c>
      <c r="O2753">
        <f>STANDARDIZE(N2753,$N$8,$N$9)</f>
        <v>-0.36654160174044426</v>
      </c>
      <c r="P2753">
        <f>ABS($J$3-O2753)</f>
        <v>0.1608246220364461</v>
      </c>
      <c r="Q2753">
        <f>ABS($J$4-O2753)</f>
        <v>2.5553245501346433</v>
      </c>
      <c r="R2753">
        <f>ABS($J$5-O2753)</f>
        <v>0.21443282938192809</v>
      </c>
      <c r="S2753">
        <f>ABS($J$6-O2753)</f>
        <v>0.80412311018223037</v>
      </c>
      <c r="T2753">
        <f>MIN(P2753:S2753)</f>
        <v>0.1608246220364461</v>
      </c>
      <c r="U2753">
        <f>MATCH(T2753,P2753:S2753, 0)</f>
        <v>1</v>
      </c>
    </row>
    <row r="2754" spans="1:21" x14ac:dyDescent="0.35">
      <c r="A2754">
        <v>3</v>
      </c>
      <c r="B2754">
        <v>2743</v>
      </c>
      <c r="C2754" t="s">
        <v>14</v>
      </c>
      <c r="D2754" t="s">
        <v>15</v>
      </c>
      <c r="E2754" t="s">
        <v>196</v>
      </c>
      <c r="F2754" t="s">
        <v>197</v>
      </c>
      <c r="G2754" t="s">
        <v>198</v>
      </c>
      <c r="H2754" t="s">
        <v>199</v>
      </c>
      <c r="I2754" s="1">
        <v>41960</v>
      </c>
      <c r="J2754">
        <v>2014</v>
      </c>
      <c r="K2754" t="s">
        <v>77</v>
      </c>
      <c r="L2754" t="s">
        <v>78</v>
      </c>
      <c r="M2754" s="1">
        <v>41924</v>
      </c>
      <c r="N2754">
        <v>23</v>
      </c>
      <c r="O2754">
        <f>STANDARDIZE(N2754,$N$8,$N$9)</f>
        <v>-0.22358638215249221</v>
      </c>
      <c r="P2754">
        <f>ABS($J$3-O2754)</f>
        <v>0.30377984162439814</v>
      </c>
      <c r="Q2754">
        <f>ABS($J$4-O2754)</f>
        <v>2.4123693305466913</v>
      </c>
      <c r="R2754">
        <f>ABS($J$5-O2754)</f>
        <v>7.1477609793976049E-2</v>
      </c>
      <c r="S2754">
        <f>ABS($J$6-O2754)</f>
        <v>0.66116789059427838</v>
      </c>
      <c r="T2754">
        <f>MIN(P2754:S2754)</f>
        <v>7.1477609793976049E-2</v>
      </c>
      <c r="U2754">
        <f>MATCH(T2754,P2754:S2754, 0)</f>
        <v>3</v>
      </c>
    </row>
    <row r="2755" spans="1:21" x14ac:dyDescent="0.35">
      <c r="A2755">
        <v>1</v>
      </c>
      <c r="B2755">
        <v>2744</v>
      </c>
      <c r="C2755" t="s">
        <v>14</v>
      </c>
      <c r="D2755" t="s">
        <v>15</v>
      </c>
      <c r="E2755" t="s">
        <v>79</v>
      </c>
      <c r="F2755" t="s">
        <v>35</v>
      </c>
      <c r="G2755" t="s">
        <v>80</v>
      </c>
      <c r="H2755" t="s">
        <v>81</v>
      </c>
      <c r="I2755" s="1">
        <v>41961</v>
      </c>
      <c r="J2755">
        <v>2014</v>
      </c>
      <c r="K2755" t="s">
        <v>41</v>
      </c>
      <c r="L2755" t="s">
        <v>42</v>
      </c>
      <c r="M2755" s="1">
        <v>41963</v>
      </c>
      <c r="N2755">
        <v>2</v>
      </c>
      <c r="O2755">
        <f>STANDARDIZE(N2755,$N$8,$N$9)</f>
        <v>-0.59884383357086635</v>
      </c>
      <c r="P2755">
        <f>ABS($J$3-O2755)</f>
        <v>7.1477609793975994E-2</v>
      </c>
      <c r="Q2755">
        <f>ABS($J$4-O2755)</f>
        <v>2.7876267819650655</v>
      </c>
      <c r="R2755">
        <f>ABS($J$5-O2755)</f>
        <v>0.44673506121235018</v>
      </c>
      <c r="S2755">
        <f>ABS($J$6-O2755)</f>
        <v>1.0364253420126524</v>
      </c>
      <c r="T2755">
        <f>MIN(P2755:S2755)</f>
        <v>7.1477609793975994E-2</v>
      </c>
      <c r="U2755">
        <f>MATCH(T2755,P2755:S2755, 0)</f>
        <v>1</v>
      </c>
    </row>
    <row r="2756" spans="1:21" x14ac:dyDescent="0.35">
      <c r="A2756">
        <v>4</v>
      </c>
      <c r="B2756">
        <v>2745</v>
      </c>
      <c r="C2756" t="s">
        <v>180</v>
      </c>
      <c r="D2756" t="s">
        <v>181</v>
      </c>
      <c r="E2756" t="s">
        <v>79</v>
      </c>
      <c r="F2756" t="s">
        <v>35</v>
      </c>
      <c r="G2756" t="s">
        <v>80</v>
      </c>
      <c r="H2756" t="s">
        <v>81</v>
      </c>
      <c r="I2756" s="1">
        <v>41961</v>
      </c>
      <c r="J2756">
        <v>2014</v>
      </c>
      <c r="K2756" t="s">
        <v>69</v>
      </c>
      <c r="L2756" t="s">
        <v>70</v>
      </c>
      <c r="M2756" s="1">
        <v>42018</v>
      </c>
      <c r="N2756">
        <v>57</v>
      </c>
      <c r="O2756">
        <f>STANDARDIZE(N2756,$N$8,$N$9)</f>
        <v>0.38397330109630412</v>
      </c>
      <c r="P2756">
        <f>ABS($J$3-O2756)</f>
        <v>0.91133952487319447</v>
      </c>
      <c r="Q2756">
        <f>ABS($J$4-O2756)</f>
        <v>1.8048096472978949</v>
      </c>
      <c r="R2756">
        <f>ABS($J$5-O2756)</f>
        <v>0.53608207345482028</v>
      </c>
      <c r="S2756">
        <f>ABS($J$6-O2756)</f>
        <v>5.3608207345481995E-2</v>
      </c>
      <c r="T2756">
        <f>MIN(P2756:S2756)</f>
        <v>5.3608207345481995E-2</v>
      </c>
      <c r="U2756">
        <f>MATCH(T2756,P2756:S2756, 0)</f>
        <v>4</v>
      </c>
    </row>
    <row r="2757" spans="1:21" x14ac:dyDescent="0.35">
      <c r="A2757">
        <v>4</v>
      </c>
      <c r="B2757">
        <v>2746</v>
      </c>
      <c r="C2757" t="s">
        <v>14</v>
      </c>
      <c r="D2757" t="s">
        <v>15</v>
      </c>
      <c r="E2757" t="s">
        <v>131</v>
      </c>
      <c r="F2757" t="s">
        <v>132</v>
      </c>
      <c r="G2757" t="s">
        <v>133</v>
      </c>
      <c r="H2757" t="s">
        <v>134</v>
      </c>
      <c r="I2757" s="1">
        <v>41961</v>
      </c>
      <c r="J2757">
        <v>2014</v>
      </c>
      <c r="K2757" t="s">
        <v>20</v>
      </c>
      <c r="L2757" t="s">
        <v>21</v>
      </c>
      <c r="M2757" s="1">
        <v>42020</v>
      </c>
      <c r="N2757">
        <v>59</v>
      </c>
      <c r="O2757">
        <f>STANDARDIZE(N2757,$N$8,$N$9)</f>
        <v>0.41971210599329212</v>
      </c>
      <c r="P2757">
        <f>ABS($J$3-O2757)</f>
        <v>0.94707832977018247</v>
      </c>
      <c r="Q2757">
        <f>ABS($J$4-O2757)</f>
        <v>1.769070842400907</v>
      </c>
      <c r="R2757">
        <f>ABS($J$5-O2757)</f>
        <v>0.57182087835180828</v>
      </c>
      <c r="S2757">
        <f>ABS($J$6-O2757)</f>
        <v>1.7869402448493998E-2</v>
      </c>
      <c r="T2757">
        <f>MIN(P2757:S2757)</f>
        <v>1.7869402448493998E-2</v>
      </c>
      <c r="U2757">
        <f>MATCH(T2757,P2757:S2757, 0)</f>
        <v>4</v>
      </c>
    </row>
    <row r="2758" spans="1:21" x14ac:dyDescent="0.35">
      <c r="A2758">
        <v>2</v>
      </c>
      <c r="B2758">
        <v>2747</v>
      </c>
      <c r="C2758" t="s">
        <v>30</v>
      </c>
      <c r="D2758" t="s">
        <v>31</v>
      </c>
      <c r="E2758" t="s">
        <v>163</v>
      </c>
      <c r="F2758" t="s">
        <v>59</v>
      </c>
      <c r="G2758" t="s">
        <v>164</v>
      </c>
      <c r="H2758" t="s">
        <v>165</v>
      </c>
      <c r="I2758" s="1">
        <v>41961</v>
      </c>
      <c r="J2758">
        <v>2014</v>
      </c>
      <c r="K2758" t="s">
        <v>69</v>
      </c>
      <c r="L2758" t="s">
        <v>70</v>
      </c>
      <c r="M2758" s="1">
        <v>42236</v>
      </c>
      <c r="N2758">
        <v>275</v>
      </c>
      <c r="O2758">
        <f>STANDARDIZE(N2758,$N$8,$N$9)</f>
        <v>4.2795030348679983</v>
      </c>
      <c r="P2758">
        <f>ABS($J$3-O2758)</f>
        <v>4.8068692586448885</v>
      </c>
      <c r="Q2758">
        <f>ABS($J$4-O2758)</f>
        <v>2.0907200864737994</v>
      </c>
      <c r="R2758">
        <f>ABS($J$5-O2758)</f>
        <v>4.4316118072265143</v>
      </c>
      <c r="S2758">
        <f>ABS($J$6-O2758)</f>
        <v>3.8419215264262121</v>
      </c>
      <c r="T2758">
        <f>MIN(P2758:S2758)</f>
        <v>2.0907200864737994</v>
      </c>
      <c r="U2758">
        <f>MATCH(T2758,P2758:S2758, 0)</f>
        <v>2</v>
      </c>
    </row>
    <row r="2759" spans="1:21" x14ac:dyDescent="0.35">
      <c r="A2759">
        <v>1</v>
      </c>
      <c r="B2759">
        <v>2748</v>
      </c>
      <c r="C2759" t="s">
        <v>67</v>
      </c>
      <c r="D2759" t="s">
        <v>68</v>
      </c>
      <c r="E2759" t="s">
        <v>73</v>
      </c>
      <c r="F2759" t="s">
        <v>74</v>
      </c>
      <c r="G2759" t="s">
        <v>114</v>
      </c>
      <c r="H2759" t="s">
        <v>115</v>
      </c>
      <c r="I2759" s="1">
        <v>41962</v>
      </c>
      <c r="J2759">
        <v>2014</v>
      </c>
      <c r="K2759" t="s">
        <v>125</v>
      </c>
      <c r="L2759" t="s">
        <v>126</v>
      </c>
      <c r="M2759" s="1">
        <v>41966</v>
      </c>
      <c r="N2759">
        <v>4</v>
      </c>
      <c r="O2759">
        <f>STANDARDIZE(N2759,$N$8,$N$9)</f>
        <v>-0.56310502867387835</v>
      </c>
      <c r="P2759">
        <f>ABS($J$3-O2759)</f>
        <v>3.5738804896987997E-2</v>
      </c>
      <c r="Q2759">
        <f>ABS($J$4-O2759)</f>
        <v>2.7518879770680771</v>
      </c>
      <c r="R2759">
        <f>ABS($J$5-O2759)</f>
        <v>0.41099625631536219</v>
      </c>
      <c r="S2759">
        <f>ABS($J$6-O2759)</f>
        <v>1.0006865371156644</v>
      </c>
      <c r="T2759">
        <f>MIN(P2759:S2759)</f>
        <v>3.5738804896987997E-2</v>
      </c>
      <c r="U2759">
        <f>MATCH(T2759,P2759:S2759, 0)</f>
        <v>1</v>
      </c>
    </row>
    <row r="2760" spans="1:21" x14ac:dyDescent="0.35">
      <c r="A2760">
        <v>1</v>
      </c>
      <c r="B2760">
        <v>2749</v>
      </c>
      <c r="C2760" t="s">
        <v>14</v>
      </c>
      <c r="D2760" t="s">
        <v>15</v>
      </c>
      <c r="E2760" t="s">
        <v>79</v>
      </c>
      <c r="F2760" t="s">
        <v>35</v>
      </c>
      <c r="G2760" t="s">
        <v>200</v>
      </c>
      <c r="H2760" t="s">
        <v>201</v>
      </c>
      <c r="I2760" s="1">
        <v>41962</v>
      </c>
      <c r="J2760">
        <v>2014</v>
      </c>
      <c r="K2760" t="s">
        <v>77</v>
      </c>
      <c r="L2760" t="s">
        <v>78</v>
      </c>
      <c r="M2760" s="1">
        <v>41771</v>
      </c>
      <c r="N2760">
        <v>16</v>
      </c>
      <c r="O2760">
        <f>STANDARDIZE(N2760,$N$8,$N$9)</f>
        <v>-0.34867219929195026</v>
      </c>
      <c r="P2760">
        <f>ABS($J$3-O2760)</f>
        <v>0.17869402448494009</v>
      </c>
      <c r="Q2760">
        <f>ABS($J$4-O2760)</f>
        <v>2.5374551476861491</v>
      </c>
      <c r="R2760">
        <f>ABS($J$5-O2760)</f>
        <v>0.19656342693343409</v>
      </c>
      <c r="S2760">
        <f>ABS($J$6-O2760)</f>
        <v>0.78625370773373637</v>
      </c>
      <c r="T2760">
        <f>MIN(P2760:S2760)</f>
        <v>0.17869402448494009</v>
      </c>
      <c r="U2760">
        <f>MATCH(T2760,P2760:S2760, 0)</f>
        <v>1</v>
      </c>
    </row>
    <row r="2761" spans="1:21" x14ac:dyDescent="0.35">
      <c r="A2761">
        <v>1</v>
      </c>
      <c r="B2761">
        <v>2750</v>
      </c>
      <c r="C2761" t="s">
        <v>239</v>
      </c>
      <c r="D2761" t="s">
        <v>240</v>
      </c>
      <c r="E2761" t="s">
        <v>16</v>
      </c>
      <c r="F2761" t="s">
        <v>17</v>
      </c>
      <c r="G2761" t="s">
        <v>344</v>
      </c>
      <c r="H2761" t="s">
        <v>345</v>
      </c>
      <c r="I2761" s="1">
        <v>41962</v>
      </c>
      <c r="J2761">
        <v>2014</v>
      </c>
      <c r="K2761" t="s">
        <v>125</v>
      </c>
      <c r="L2761" t="s">
        <v>126</v>
      </c>
      <c r="M2761" s="1">
        <v>41771</v>
      </c>
      <c r="N2761">
        <v>16</v>
      </c>
      <c r="O2761">
        <f>STANDARDIZE(N2761,$N$8,$N$9)</f>
        <v>-0.34867219929195026</v>
      </c>
      <c r="P2761">
        <f>ABS($J$3-O2761)</f>
        <v>0.17869402448494009</v>
      </c>
      <c r="Q2761">
        <f>ABS($J$4-O2761)</f>
        <v>2.5374551476861491</v>
      </c>
      <c r="R2761">
        <f>ABS($J$5-O2761)</f>
        <v>0.19656342693343409</v>
      </c>
      <c r="S2761">
        <f>ABS($J$6-O2761)</f>
        <v>0.78625370773373637</v>
      </c>
      <c r="T2761">
        <f>MIN(P2761:S2761)</f>
        <v>0.17869402448494009</v>
      </c>
      <c r="U2761">
        <f>MATCH(T2761,P2761:S2761, 0)</f>
        <v>1</v>
      </c>
    </row>
    <row r="2762" spans="1:21" x14ac:dyDescent="0.35">
      <c r="A2762">
        <v>4</v>
      </c>
      <c r="B2762">
        <v>2751</v>
      </c>
      <c r="C2762" t="s">
        <v>14</v>
      </c>
      <c r="D2762" t="s">
        <v>15</v>
      </c>
      <c r="E2762" t="s">
        <v>24</v>
      </c>
      <c r="F2762" t="s">
        <v>25</v>
      </c>
      <c r="G2762" t="s">
        <v>26</v>
      </c>
      <c r="H2762" t="s">
        <v>27</v>
      </c>
      <c r="I2762" s="1">
        <v>41962</v>
      </c>
      <c r="J2762">
        <v>2014</v>
      </c>
      <c r="K2762" t="s">
        <v>28</v>
      </c>
      <c r="L2762" t="s">
        <v>29</v>
      </c>
      <c r="M2762" s="1">
        <v>42034</v>
      </c>
      <c r="N2762">
        <v>72</v>
      </c>
      <c r="O2762">
        <f>STANDARDIZE(N2762,$N$8,$N$9)</f>
        <v>0.65201433782371421</v>
      </c>
      <c r="P2762">
        <f>ABS($J$3-O2762)</f>
        <v>1.1793805616006046</v>
      </c>
      <c r="Q2762">
        <f>ABS($J$4-O2762)</f>
        <v>1.5367686105704847</v>
      </c>
      <c r="R2762">
        <f>ABS($J$5-O2762)</f>
        <v>0.80412311018223037</v>
      </c>
      <c r="S2762">
        <f>ABS($J$6-O2762)</f>
        <v>0.21443282938192809</v>
      </c>
      <c r="T2762">
        <f>MIN(P2762:S2762)</f>
        <v>0.21443282938192809</v>
      </c>
      <c r="U2762">
        <f>MATCH(T2762,P2762:S2762, 0)</f>
        <v>4</v>
      </c>
    </row>
    <row r="2763" spans="1:21" x14ac:dyDescent="0.35">
      <c r="A2763">
        <v>4</v>
      </c>
      <c r="B2763">
        <v>2752</v>
      </c>
      <c r="C2763" t="s">
        <v>30</v>
      </c>
      <c r="D2763" t="s">
        <v>31</v>
      </c>
      <c r="E2763" t="s">
        <v>52</v>
      </c>
      <c r="F2763" t="s">
        <v>53</v>
      </c>
      <c r="G2763" t="s">
        <v>54</v>
      </c>
      <c r="H2763" t="s">
        <v>55</v>
      </c>
      <c r="I2763" s="1">
        <v>41962</v>
      </c>
      <c r="J2763">
        <v>2014</v>
      </c>
      <c r="K2763" t="s">
        <v>155</v>
      </c>
      <c r="L2763" t="s">
        <v>156</v>
      </c>
      <c r="M2763" s="1">
        <v>42062</v>
      </c>
      <c r="N2763">
        <v>100</v>
      </c>
      <c r="O2763">
        <f>STANDARDIZE(N2763,$N$8,$N$9)</f>
        <v>1.1523576063815466</v>
      </c>
      <c r="P2763">
        <f>ABS($J$3-O2763)</f>
        <v>1.679723830158437</v>
      </c>
      <c r="Q2763">
        <f>ABS($J$4-O2763)</f>
        <v>1.0364253420126524</v>
      </c>
      <c r="R2763">
        <f>ABS($J$5-O2763)</f>
        <v>1.3044663787400628</v>
      </c>
      <c r="S2763">
        <f>ABS($J$6-O2763)</f>
        <v>0.71477609793976049</v>
      </c>
      <c r="T2763">
        <f>MIN(P2763:S2763)</f>
        <v>0.71477609793976049</v>
      </c>
      <c r="U2763">
        <f>MATCH(T2763,P2763:S2763, 0)</f>
        <v>4</v>
      </c>
    </row>
    <row r="2764" spans="1:21" x14ac:dyDescent="0.35">
      <c r="A2764">
        <v>2</v>
      </c>
      <c r="B2764">
        <v>2753</v>
      </c>
      <c r="C2764" t="s">
        <v>14</v>
      </c>
      <c r="D2764" t="s">
        <v>15</v>
      </c>
      <c r="E2764" t="s">
        <v>43</v>
      </c>
      <c r="F2764" t="s">
        <v>35</v>
      </c>
      <c r="G2764" t="s">
        <v>127</v>
      </c>
      <c r="H2764" t="s">
        <v>128</v>
      </c>
      <c r="I2764" s="1">
        <v>41962</v>
      </c>
      <c r="J2764">
        <v>2014</v>
      </c>
      <c r="K2764" t="s">
        <v>233</v>
      </c>
      <c r="L2764" t="s">
        <v>234</v>
      </c>
      <c r="M2764" s="1">
        <v>42178</v>
      </c>
      <c r="N2764">
        <v>216</v>
      </c>
      <c r="O2764">
        <f>STANDARDIZE(N2764,$N$8,$N$9)</f>
        <v>3.2252082904068518</v>
      </c>
      <c r="P2764">
        <f>ABS($J$3-O2764)</f>
        <v>3.7525745141837419</v>
      </c>
      <c r="Q2764">
        <f>ABS($J$4-O2764)</f>
        <v>1.0364253420126528</v>
      </c>
      <c r="R2764">
        <f>ABS($J$5-O2764)</f>
        <v>3.3773170627653677</v>
      </c>
      <c r="S2764">
        <f>ABS($J$6-O2764)</f>
        <v>2.7876267819650655</v>
      </c>
      <c r="T2764">
        <f>MIN(P2764:S2764)</f>
        <v>1.0364253420126528</v>
      </c>
      <c r="U2764">
        <f>MATCH(T2764,P2764:S2764, 0)</f>
        <v>2</v>
      </c>
    </row>
    <row r="2765" spans="1:21" x14ac:dyDescent="0.35">
      <c r="A2765">
        <v>1</v>
      </c>
      <c r="B2765">
        <v>2754</v>
      </c>
      <c r="C2765" t="s">
        <v>14</v>
      </c>
      <c r="D2765" t="s">
        <v>15</v>
      </c>
      <c r="E2765" t="s">
        <v>105</v>
      </c>
      <c r="F2765" t="s">
        <v>59</v>
      </c>
      <c r="G2765" t="s">
        <v>106</v>
      </c>
      <c r="H2765" t="s">
        <v>107</v>
      </c>
      <c r="I2765" s="1">
        <v>41963</v>
      </c>
      <c r="J2765">
        <v>2014</v>
      </c>
      <c r="K2765" t="s">
        <v>166</v>
      </c>
      <c r="L2765" t="s">
        <v>167</v>
      </c>
      <c r="M2765" s="1">
        <v>41964</v>
      </c>
      <c r="N2765">
        <v>1</v>
      </c>
      <c r="O2765">
        <f>STANDARDIZE(N2765,$N$8,$N$9)</f>
        <v>-0.61671323601936046</v>
      </c>
      <c r="P2765">
        <f>ABS($J$3-O2765)</f>
        <v>8.9347012242470103E-2</v>
      </c>
      <c r="Q2765">
        <f>ABS($J$4-O2765)</f>
        <v>2.8054961844135593</v>
      </c>
      <c r="R2765">
        <f>ABS($J$5-O2765)</f>
        <v>0.46460446366084429</v>
      </c>
      <c r="S2765">
        <f>ABS($J$6-O2765)</f>
        <v>1.0542947444611466</v>
      </c>
      <c r="T2765">
        <f>MIN(P2765:S2765)</f>
        <v>8.9347012242470103E-2</v>
      </c>
      <c r="U2765">
        <f>MATCH(T2765,P2765:S2765, 0)</f>
        <v>1</v>
      </c>
    </row>
    <row r="2766" spans="1:21" x14ac:dyDescent="0.35">
      <c r="A2766">
        <v>1</v>
      </c>
      <c r="B2766">
        <v>2755</v>
      </c>
      <c r="C2766" t="s">
        <v>112</v>
      </c>
      <c r="D2766" t="s">
        <v>113</v>
      </c>
      <c r="E2766" t="s">
        <v>84</v>
      </c>
      <c r="F2766" t="s">
        <v>85</v>
      </c>
      <c r="G2766" t="s">
        <v>153</v>
      </c>
      <c r="H2766" t="s">
        <v>154</v>
      </c>
      <c r="I2766" s="1">
        <v>41963</v>
      </c>
      <c r="J2766">
        <v>2014</v>
      </c>
      <c r="K2766" t="s">
        <v>176</v>
      </c>
      <c r="L2766" t="s">
        <v>177</v>
      </c>
      <c r="M2766" s="1">
        <v>41968</v>
      </c>
      <c r="N2766">
        <v>5</v>
      </c>
      <c r="O2766">
        <f>STANDARDIZE(N2766,$N$8,$N$9)</f>
        <v>-0.54523562622538435</v>
      </c>
      <c r="P2766">
        <f>ABS($J$3-O2766)</f>
        <v>1.7869402448493998E-2</v>
      </c>
      <c r="Q2766">
        <f>ABS($J$4-O2766)</f>
        <v>2.7340185746195833</v>
      </c>
      <c r="R2766">
        <f>ABS($J$5-O2766)</f>
        <v>0.39312685386686819</v>
      </c>
      <c r="S2766">
        <f>ABS($J$6-O2766)</f>
        <v>0.98281713466717047</v>
      </c>
      <c r="T2766">
        <f>MIN(P2766:S2766)</f>
        <v>1.7869402448493998E-2</v>
      </c>
      <c r="U2766">
        <f>MATCH(T2766,P2766:S2766, 0)</f>
        <v>1</v>
      </c>
    </row>
    <row r="2767" spans="1:21" x14ac:dyDescent="0.35">
      <c r="A2767">
        <v>3</v>
      </c>
      <c r="B2767">
        <v>2756</v>
      </c>
      <c r="C2767" t="s">
        <v>14</v>
      </c>
      <c r="D2767" t="s">
        <v>15</v>
      </c>
      <c r="E2767" t="s">
        <v>73</v>
      </c>
      <c r="F2767" t="s">
        <v>74</v>
      </c>
      <c r="G2767" t="s">
        <v>75</v>
      </c>
      <c r="H2767" t="s">
        <v>76</v>
      </c>
      <c r="I2767" s="1">
        <v>41963</v>
      </c>
      <c r="J2767">
        <v>2014</v>
      </c>
      <c r="K2767" t="s">
        <v>41</v>
      </c>
      <c r="L2767" t="s">
        <v>42</v>
      </c>
      <c r="M2767" s="1">
        <v>41955</v>
      </c>
      <c r="N2767">
        <v>21</v>
      </c>
      <c r="O2767">
        <f>STANDARDIZE(N2767,$N$8,$N$9)</f>
        <v>-0.25932518704948021</v>
      </c>
      <c r="P2767">
        <f>ABS($J$3-O2767)</f>
        <v>0.26804103672741014</v>
      </c>
      <c r="Q2767">
        <f>ABS($J$4-O2767)</f>
        <v>2.4481081354436793</v>
      </c>
      <c r="R2767">
        <f>ABS($J$5-O2767)</f>
        <v>0.10721641469096405</v>
      </c>
      <c r="S2767">
        <f>ABS($J$6-O2767)</f>
        <v>0.69690669549126638</v>
      </c>
      <c r="T2767">
        <f>MIN(P2767:S2767)</f>
        <v>0.10721641469096405</v>
      </c>
      <c r="U2767">
        <f>MATCH(T2767,P2767:S2767, 0)</f>
        <v>3</v>
      </c>
    </row>
    <row r="2768" spans="1:21" x14ac:dyDescent="0.35">
      <c r="A2768">
        <v>3</v>
      </c>
      <c r="B2768">
        <v>2757</v>
      </c>
      <c r="C2768" t="s">
        <v>82</v>
      </c>
      <c r="D2768" t="s">
        <v>83</v>
      </c>
      <c r="E2768" t="s">
        <v>73</v>
      </c>
      <c r="F2768" t="s">
        <v>74</v>
      </c>
      <c r="G2768" t="s">
        <v>114</v>
      </c>
      <c r="H2768" t="s">
        <v>115</v>
      </c>
      <c r="I2768" s="1">
        <v>41963</v>
      </c>
      <c r="J2768">
        <v>2014</v>
      </c>
      <c r="K2768" t="s">
        <v>77</v>
      </c>
      <c r="L2768" t="s">
        <v>78</v>
      </c>
      <c r="M2768" s="1">
        <v>41990</v>
      </c>
      <c r="N2768">
        <v>27</v>
      </c>
      <c r="O2768">
        <f>STANDARDIZE(N2768,$N$8,$N$9)</f>
        <v>-0.15210877235851616</v>
      </c>
      <c r="P2768">
        <f>ABS($J$3-O2768)</f>
        <v>0.37525745141837419</v>
      </c>
      <c r="Q2768">
        <f>ABS($J$4-O2768)</f>
        <v>2.3408917207527153</v>
      </c>
      <c r="R2768">
        <f>ABS($J$5-O2768)</f>
        <v>0</v>
      </c>
      <c r="S2768">
        <f>ABS($J$6-O2768)</f>
        <v>0.58969028080030228</v>
      </c>
      <c r="T2768">
        <f>MIN(P2768:S2768)</f>
        <v>0</v>
      </c>
      <c r="U2768">
        <f>MATCH(T2768,P2768:S2768, 0)</f>
        <v>3</v>
      </c>
    </row>
    <row r="2769" spans="1:21" x14ac:dyDescent="0.35">
      <c r="A2769">
        <v>4</v>
      </c>
      <c r="B2769">
        <v>2758</v>
      </c>
      <c r="C2769" t="s">
        <v>14</v>
      </c>
      <c r="D2769" t="s">
        <v>15</v>
      </c>
      <c r="E2769" t="s">
        <v>24</v>
      </c>
      <c r="F2769" t="s">
        <v>25</v>
      </c>
      <c r="G2769" t="s">
        <v>26</v>
      </c>
      <c r="H2769" t="s">
        <v>27</v>
      </c>
      <c r="I2769" s="1">
        <v>41963</v>
      </c>
      <c r="J2769">
        <v>2014</v>
      </c>
      <c r="K2769" t="s">
        <v>94</v>
      </c>
      <c r="L2769" t="s">
        <v>95</v>
      </c>
      <c r="M2769" s="1">
        <v>42339</v>
      </c>
      <c r="N2769">
        <v>53</v>
      </c>
      <c r="O2769">
        <f>STANDARDIZE(N2769,$N$8,$N$9)</f>
        <v>0.31249569130232807</v>
      </c>
      <c r="P2769">
        <f>ABS($J$3-O2769)</f>
        <v>0.83986191507921837</v>
      </c>
      <c r="Q2769">
        <f>ABS($J$4-O2769)</f>
        <v>1.8762872570918709</v>
      </c>
      <c r="R2769">
        <f>ABS($J$5-O2769)</f>
        <v>0.46460446366084424</v>
      </c>
      <c r="S2769">
        <f>ABS($J$6-O2769)</f>
        <v>0.12508581713945804</v>
      </c>
      <c r="T2769">
        <f>MIN(P2769:S2769)</f>
        <v>0.12508581713945804</v>
      </c>
      <c r="U2769">
        <f>MATCH(T2769,P2769:S2769, 0)</f>
        <v>4</v>
      </c>
    </row>
    <row r="2770" spans="1:21" x14ac:dyDescent="0.35">
      <c r="A2770">
        <v>1</v>
      </c>
      <c r="B2770">
        <v>2759</v>
      </c>
      <c r="C2770" t="s">
        <v>14</v>
      </c>
      <c r="D2770" t="s">
        <v>15</v>
      </c>
      <c r="E2770" t="s">
        <v>79</v>
      </c>
      <c r="F2770" t="s">
        <v>35</v>
      </c>
      <c r="G2770" t="s">
        <v>306</v>
      </c>
      <c r="H2770" t="s">
        <v>307</v>
      </c>
      <c r="I2770" s="1">
        <v>41964</v>
      </c>
      <c r="J2770">
        <v>2014</v>
      </c>
      <c r="K2770" t="s">
        <v>77</v>
      </c>
      <c r="L2770" t="s">
        <v>78</v>
      </c>
      <c r="M2770" s="1">
        <v>41970</v>
      </c>
      <c r="N2770">
        <v>6</v>
      </c>
      <c r="O2770">
        <f>STANDARDIZE(N2770,$N$8,$N$9)</f>
        <v>-0.52736622377689035</v>
      </c>
      <c r="P2770">
        <f>ABS($J$3-O2770)</f>
        <v>0</v>
      </c>
      <c r="Q2770">
        <f>ABS($J$4-O2770)</f>
        <v>2.7161491721710895</v>
      </c>
      <c r="R2770">
        <f>ABS($J$5-O2770)</f>
        <v>0.37525745141837419</v>
      </c>
      <c r="S2770">
        <f>ABS($J$6-O2770)</f>
        <v>0.96494773221867647</v>
      </c>
      <c r="T2770">
        <f>MIN(P2770:S2770)</f>
        <v>0</v>
      </c>
      <c r="U2770">
        <f>MATCH(T2770,P2770:S2770, 0)</f>
        <v>1</v>
      </c>
    </row>
    <row r="2771" spans="1:21" x14ac:dyDescent="0.35">
      <c r="A2771">
        <v>1</v>
      </c>
      <c r="B2771">
        <v>2760</v>
      </c>
      <c r="C2771" t="s">
        <v>14</v>
      </c>
      <c r="D2771" t="s">
        <v>15</v>
      </c>
      <c r="E2771" t="s">
        <v>52</v>
      </c>
      <c r="F2771" t="s">
        <v>53</v>
      </c>
      <c r="G2771" t="s">
        <v>54</v>
      </c>
      <c r="H2771" t="s">
        <v>55</v>
      </c>
      <c r="I2771" s="1">
        <v>41964</v>
      </c>
      <c r="J2771">
        <v>2014</v>
      </c>
      <c r="K2771" t="s">
        <v>233</v>
      </c>
      <c r="L2771" t="s">
        <v>234</v>
      </c>
      <c r="M2771" s="1">
        <v>41771</v>
      </c>
      <c r="N2771">
        <v>14</v>
      </c>
      <c r="O2771">
        <f>STANDARDIZE(N2771,$N$8,$N$9)</f>
        <v>-0.38441100418893831</v>
      </c>
      <c r="P2771">
        <f>ABS($J$3-O2771)</f>
        <v>0.14295521958795204</v>
      </c>
      <c r="Q2771">
        <f>ABS($J$4-O2771)</f>
        <v>2.5731939525831371</v>
      </c>
      <c r="R2771">
        <f>ABS($J$5-O2771)</f>
        <v>0.23230223183042215</v>
      </c>
      <c r="S2771">
        <f>ABS($J$6-O2771)</f>
        <v>0.82199251263072437</v>
      </c>
      <c r="T2771">
        <f>MIN(P2771:S2771)</f>
        <v>0.14295521958795204</v>
      </c>
      <c r="U2771">
        <f>MATCH(T2771,P2771:S2771, 0)</f>
        <v>1</v>
      </c>
    </row>
    <row r="2772" spans="1:21" x14ac:dyDescent="0.35">
      <c r="A2772">
        <v>3</v>
      </c>
      <c r="B2772">
        <v>2761</v>
      </c>
      <c r="C2772" t="s">
        <v>172</v>
      </c>
      <c r="D2772" t="s">
        <v>173</v>
      </c>
      <c r="E2772" t="s">
        <v>105</v>
      </c>
      <c r="F2772" t="s">
        <v>59</v>
      </c>
      <c r="G2772" t="s">
        <v>106</v>
      </c>
      <c r="H2772" t="s">
        <v>107</v>
      </c>
      <c r="I2772" s="1">
        <v>41964</v>
      </c>
      <c r="J2772">
        <v>2014</v>
      </c>
      <c r="K2772" t="s">
        <v>77</v>
      </c>
      <c r="L2772" t="s">
        <v>78</v>
      </c>
      <c r="M2772" s="1">
        <v>41863</v>
      </c>
      <c r="N2772">
        <v>17</v>
      </c>
      <c r="O2772">
        <f>STANDARDIZE(N2772,$N$8,$N$9)</f>
        <v>-0.33080279684345626</v>
      </c>
      <c r="P2772">
        <f>ABS($J$3-O2772)</f>
        <v>0.19656342693343409</v>
      </c>
      <c r="Q2772">
        <f>ABS($J$4-O2772)</f>
        <v>2.5195857452376553</v>
      </c>
      <c r="R2772">
        <f>ABS($J$5-O2772)</f>
        <v>0.17869402448494009</v>
      </c>
      <c r="S2772">
        <f>ABS($J$6-O2772)</f>
        <v>0.76838430528524237</v>
      </c>
      <c r="T2772">
        <f>MIN(P2772:S2772)</f>
        <v>0.17869402448494009</v>
      </c>
      <c r="U2772">
        <f>MATCH(T2772,P2772:S2772, 0)</f>
        <v>3</v>
      </c>
    </row>
    <row r="2773" spans="1:21" x14ac:dyDescent="0.35">
      <c r="A2773">
        <v>3</v>
      </c>
      <c r="B2773">
        <v>2762</v>
      </c>
      <c r="C2773" t="s">
        <v>477</v>
      </c>
      <c r="D2773" t="s">
        <v>478</v>
      </c>
      <c r="E2773" t="s">
        <v>16</v>
      </c>
      <c r="F2773" t="s">
        <v>17</v>
      </c>
      <c r="G2773" t="s">
        <v>344</v>
      </c>
      <c r="H2773" t="s">
        <v>345</v>
      </c>
      <c r="I2773" s="1">
        <v>41964</v>
      </c>
      <c r="J2773">
        <v>2014</v>
      </c>
      <c r="K2773" t="s">
        <v>77</v>
      </c>
      <c r="L2773" t="s">
        <v>78</v>
      </c>
      <c r="M2773" s="1">
        <v>41991</v>
      </c>
      <c r="N2773">
        <v>27</v>
      </c>
      <c r="O2773">
        <f>STANDARDIZE(N2773,$N$8,$N$9)</f>
        <v>-0.15210877235851616</v>
      </c>
      <c r="P2773">
        <f>ABS($J$3-O2773)</f>
        <v>0.37525745141837419</v>
      </c>
      <c r="Q2773">
        <f>ABS($J$4-O2773)</f>
        <v>2.3408917207527153</v>
      </c>
      <c r="R2773">
        <f>ABS($J$5-O2773)</f>
        <v>0</v>
      </c>
      <c r="S2773">
        <f>ABS($J$6-O2773)</f>
        <v>0.58969028080030228</v>
      </c>
      <c r="T2773">
        <f>MIN(P2773:S2773)</f>
        <v>0</v>
      </c>
      <c r="U2773">
        <f>MATCH(T2773,P2773:S2773, 0)</f>
        <v>3</v>
      </c>
    </row>
    <row r="2774" spans="1:21" x14ac:dyDescent="0.35">
      <c r="A2774">
        <v>3</v>
      </c>
      <c r="B2774">
        <v>2763</v>
      </c>
      <c r="C2774" t="s">
        <v>288</v>
      </c>
      <c r="D2774" t="s">
        <v>289</v>
      </c>
      <c r="E2774" t="s">
        <v>79</v>
      </c>
      <c r="F2774" t="s">
        <v>35</v>
      </c>
      <c r="G2774" t="s">
        <v>80</v>
      </c>
      <c r="H2774" t="s">
        <v>81</v>
      </c>
      <c r="I2774" s="1">
        <v>41964</v>
      </c>
      <c r="J2774">
        <v>2014</v>
      </c>
      <c r="K2774" t="s">
        <v>77</v>
      </c>
      <c r="L2774" t="s">
        <v>78</v>
      </c>
      <c r="M2774" s="1">
        <v>41992</v>
      </c>
      <c r="N2774">
        <v>28</v>
      </c>
      <c r="O2774">
        <f>STANDARDIZE(N2774,$N$8,$N$9)</f>
        <v>-0.13423936991002217</v>
      </c>
      <c r="P2774">
        <f>ABS($J$3-O2774)</f>
        <v>0.39312685386686819</v>
      </c>
      <c r="Q2774">
        <f>ABS($J$4-O2774)</f>
        <v>2.3230223183042211</v>
      </c>
      <c r="R2774">
        <f>ABS($J$5-O2774)</f>
        <v>1.7869402448493998E-2</v>
      </c>
      <c r="S2774">
        <f>ABS($J$6-O2774)</f>
        <v>0.57182087835180828</v>
      </c>
      <c r="T2774">
        <f>MIN(P2774:S2774)</f>
        <v>1.7869402448493998E-2</v>
      </c>
      <c r="U2774">
        <f>MATCH(T2774,P2774:S2774, 0)</f>
        <v>3</v>
      </c>
    </row>
    <row r="2775" spans="1:21" x14ac:dyDescent="0.35">
      <c r="A2775">
        <v>3</v>
      </c>
      <c r="B2775">
        <v>2764</v>
      </c>
      <c r="C2775" t="s">
        <v>67</v>
      </c>
      <c r="D2775" t="s">
        <v>68</v>
      </c>
      <c r="E2775" t="s">
        <v>84</v>
      </c>
      <c r="F2775" t="s">
        <v>85</v>
      </c>
      <c r="G2775" t="s">
        <v>153</v>
      </c>
      <c r="H2775" t="s">
        <v>154</v>
      </c>
      <c r="I2775" s="1">
        <v>41964</v>
      </c>
      <c r="J2775">
        <v>2014</v>
      </c>
      <c r="K2775" t="s">
        <v>77</v>
      </c>
      <c r="L2775" t="s">
        <v>78</v>
      </c>
      <c r="M2775" s="1">
        <v>41999</v>
      </c>
      <c r="N2775">
        <v>35</v>
      </c>
      <c r="O2775">
        <f>STANDARDIZE(N2775,$N$8,$N$9)</f>
        <v>-9.1535527705640905E-3</v>
      </c>
      <c r="P2775">
        <f>ABS($J$3-O2775)</f>
        <v>0.51821267100632629</v>
      </c>
      <c r="Q2775">
        <f>ABS($J$4-O2775)</f>
        <v>2.1979365011647629</v>
      </c>
      <c r="R2775">
        <f>ABS($J$5-O2775)</f>
        <v>0.14295521958795207</v>
      </c>
      <c r="S2775">
        <f>ABS($J$6-O2775)</f>
        <v>0.44673506121235018</v>
      </c>
      <c r="T2775">
        <f>MIN(P2775:S2775)</f>
        <v>0.14295521958795207</v>
      </c>
      <c r="U2775">
        <f>MATCH(T2775,P2775:S2775, 0)</f>
        <v>3</v>
      </c>
    </row>
    <row r="2776" spans="1:21" x14ac:dyDescent="0.35">
      <c r="A2776">
        <v>2</v>
      </c>
      <c r="B2776">
        <v>2765</v>
      </c>
      <c r="C2776" t="s">
        <v>82</v>
      </c>
      <c r="D2776" t="s">
        <v>83</v>
      </c>
      <c r="E2776" t="s">
        <v>84</v>
      </c>
      <c r="F2776" t="s">
        <v>85</v>
      </c>
      <c r="G2776" t="s">
        <v>86</v>
      </c>
      <c r="H2776" t="s">
        <v>87</v>
      </c>
      <c r="I2776" s="1">
        <v>41964</v>
      </c>
      <c r="J2776">
        <v>2014</v>
      </c>
      <c r="K2776" t="s">
        <v>69</v>
      </c>
      <c r="L2776" t="s">
        <v>70</v>
      </c>
      <c r="M2776" s="1">
        <v>42011</v>
      </c>
      <c r="N2776">
        <v>222</v>
      </c>
      <c r="O2776">
        <f>STANDARDIZE(N2776,$N$8,$N$9)</f>
        <v>3.3324247050978157</v>
      </c>
      <c r="P2776">
        <f>ABS($J$3-O2776)</f>
        <v>3.8597909288747063</v>
      </c>
      <c r="Q2776">
        <f>ABS($J$4-O2776)</f>
        <v>1.1436417567036168</v>
      </c>
      <c r="R2776">
        <f>ABS($J$5-O2776)</f>
        <v>3.4845334774563321</v>
      </c>
      <c r="S2776">
        <f>ABS($J$6-O2776)</f>
        <v>2.8948431966560295</v>
      </c>
      <c r="T2776">
        <f>MIN(P2776:S2776)</f>
        <v>1.1436417567036168</v>
      </c>
      <c r="U2776">
        <f>MATCH(T2776,P2776:S2776, 0)</f>
        <v>2</v>
      </c>
    </row>
    <row r="2777" spans="1:21" x14ac:dyDescent="0.35">
      <c r="A2777">
        <v>1</v>
      </c>
      <c r="B2777">
        <v>2766</v>
      </c>
      <c r="C2777" t="s">
        <v>383</v>
      </c>
      <c r="D2777" t="s">
        <v>384</v>
      </c>
      <c r="E2777" t="s">
        <v>105</v>
      </c>
      <c r="F2777" t="s">
        <v>59</v>
      </c>
      <c r="G2777" t="s">
        <v>106</v>
      </c>
      <c r="H2777" t="s">
        <v>107</v>
      </c>
      <c r="I2777" s="1">
        <v>41965</v>
      </c>
      <c r="J2777">
        <v>2014</v>
      </c>
      <c r="K2777" t="s">
        <v>125</v>
      </c>
      <c r="L2777" t="s">
        <v>126</v>
      </c>
      <c r="M2777" s="1">
        <v>41967</v>
      </c>
      <c r="N2777">
        <v>2</v>
      </c>
      <c r="O2777">
        <f>STANDARDIZE(N2777,$N$8,$N$9)</f>
        <v>-0.59884383357086635</v>
      </c>
      <c r="P2777">
        <f>ABS($J$3-O2777)</f>
        <v>7.1477609793975994E-2</v>
      </c>
      <c r="Q2777">
        <f>ABS($J$4-O2777)</f>
        <v>2.7876267819650655</v>
      </c>
      <c r="R2777">
        <f>ABS($J$5-O2777)</f>
        <v>0.44673506121235018</v>
      </c>
      <c r="S2777">
        <f>ABS($J$6-O2777)</f>
        <v>1.0364253420126524</v>
      </c>
      <c r="T2777">
        <f>MIN(P2777:S2777)</f>
        <v>7.1477609793975994E-2</v>
      </c>
      <c r="U2777">
        <f>MATCH(T2777,P2777:S2777, 0)</f>
        <v>1</v>
      </c>
    </row>
    <row r="2778" spans="1:21" x14ac:dyDescent="0.35">
      <c r="A2778">
        <v>1</v>
      </c>
      <c r="B2778">
        <v>2767</v>
      </c>
      <c r="C2778" t="s">
        <v>172</v>
      </c>
      <c r="D2778" t="s">
        <v>173</v>
      </c>
      <c r="E2778" t="s">
        <v>16</v>
      </c>
      <c r="F2778" t="s">
        <v>17</v>
      </c>
      <c r="G2778" t="s">
        <v>137</v>
      </c>
      <c r="H2778" t="s">
        <v>138</v>
      </c>
      <c r="I2778" s="1">
        <v>41965</v>
      </c>
      <c r="J2778">
        <v>2014</v>
      </c>
      <c r="K2778" t="s">
        <v>166</v>
      </c>
      <c r="L2778" t="s">
        <v>167</v>
      </c>
      <c r="M2778" s="1">
        <v>41682</v>
      </c>
      <c r="N2778">
        <v>10</v>
      </c>
      <c r="O2778">
        <f>STANDARDIZE(N2778,$N$8,$N$9)</f>
        <v>-0.4558886139829143</v>
      </c>
      <c r="P2778">
        <f>ABS($J$3-O2778)</f>
        <v>7.1477609793976049E-2</v>
      </c>
      <c r="Q2778">
        <f>ABS($J$4-O2778)</f>
        <v>2.6446715623771131</v>
      </c>
      <c r="R2778">
        <f>ABS($J$5-O2778)</f>
        <v>0.30377984162439814</v>
      </c>
      <c r="S2778">
        <f>ABS($J$6-O2778)</f>
        <v>0.89347012242470036</v>
      </c>
      <c r="T2778">
        <f>MIN(P2778:S2778)</f>
        <v>7.1477609793976049E-2</v>
      </c>
      <c r="U2778">
        <f>MATCH(T2778,P2778:S2778, 0)</f>
        <v>1</v>
      </c>
    </row>
    <row r="2779" spans="1:21" x14ac:dyDescent="0.35">
      <c r="A2779">
        <v>1</v>
      </c>
      <c r="B2779">
        <v>2768</v>
      </c>
      <c r="C2779" t="s">
        <v>30</v>
      </c>
      <c r="D2779" t="s">
        <v>31</v>
      </c>
      <c r="E2779" t="s">
        <v>84</v>
      </c>
      <c r="F2779" t="s">
        <v>85</v>
      </c>
      <c r="G2779" t="s">
        <v>86</v>
      </c>
      <c r="H2779" t="s">
        <v>87</v>
      </c>
      <c r="I2779" s="1">
        <v>41965</v>
      </c>
      <c r="J2779">
        <v>2014</v>
      </c>
      <c r="K2779" t="s">
        <v>125</v>
      </c>
      <c r="L2779" t="s">
        <v>126</v>
      </c>
      <c r="M2779" s="1">
        <v>41771</v>
      </c>
      <c r="N2779">
        <v>13</v>
      </c>
      <c r="O2779">
        <f>STANDARDIZE(N2779,$N$8,$N$9)</f>
        <v>-0.40228040663743231</v>
      </c>
      <c r="P2779">
        <f>ABS($J$3-O2779)</f>
        <v>0.12508581713945804</v>
      </c>
      <c r="Q2779">
        <f>ABS($J$4-O2779)</f>
        <v>2.5910633550316313</v>
      </c>
      <c r="R2779">
        <f>ABS($J$5-O2779)</f>
        <v>0.25017163427891614</v>
      </c>
      <c r="S2779">
        <f>ABS($J$6-O2779)</f>
        <v>0.83986191507921837</v>
      </c>
      <c r="T2779">
        <f>MIN(P2779:S2779)</f>
        <v>0.12508581713945804</v>
      </c>
      <c r="U2779">
        <f>MATCH(T2779,P2779:S2779, 0)</f>
        <v>1</v>
      </c>
    </row>
    <row r="2780" spans="1:21" x14ac:dyDescent="0.35">
      <c r="A2780">
        <v>3</v>
      </c>
      <c r="B2780">
        <v>2769</v>
      </c>
      <c r="C2780" t="s">
        <v>14</v>
      </c>
      <c r="D2780" t="s">
        <v>15</v>
      </c>
      <c r="E2780" t="s">
        <v>131</v>
      </c>
      <c r="F2780" t="s">
        <v>132</v>
      </c>
      <c r="G2780" t="s">
        <v>133</v>
      </c>
      <c r="H2780" t="s">
        <v>134</v>
      </c>
      <c r="I2780" s="1">
        <v>41965</v>
      </c>
      <c r="J2780">
        <v>2014</v>
      </c>
      <c r="K2780" t="s">
        <v>176</v>
      </c>
      <c r="L2780" t="s">
        <v>177</v>
      </c>
      <c r="M2780" s="1">
        <v>41894</v>
      </c>
      <c r="N2780">
        <v>17</v>
      </c>
      <c r="O2780">
        <f>STANDARDIZE(N2780,$N$8,$N$9)</f>
        <v>-0.33080279684345626</v>
      </c>
      <c r="P2780">
        <f>ABS($J$3-O2780)</f>
        <v>0.19656342693343409</v>
      </c>
      <c r="Q2780">
        <f>ABS($J$4-O2780)</f>
        <v>2.5195857452376553</v>
      </c>
      <c r="R2780">
        <f>ABS($J$5-O2780)</f>
        <v>0.17869402448494009</v>
      </c>
      <c r="S2780">
        <f>ABS($J$6-O2780)</f>
        <v>0.76838430528524237</v>
      </c>
      <c r="T2780">
        <f>MIN(P2780:S2780)</f>
        <v>0.17869402448494009</v>
      </c>
      <c r="U2780">
        <f>MATCH(T2780,P2780:S2780, 0)</f>
        <v>3</v>
      </c>
    </row>
    <row r="2781" spans="1:21" x14ac:dyDescent="0.35">
      <c r="A2781">
        <v>3</v>
      </c>
      <c r="B2781">
        <v>2770</v>
      </c>
      <c r="C2781" t="s">
        <v>464</v>
      </c>
      <c r="D2781" t="s">
        <v>465</v>
      </c>
      <c r="E2781" t="s">
        <v>131</v>
      </c>
      <c r="F2781" t="s">
        <v>132</v>
      </c>
      <c r="G2781" t="s">
        <v>133</v>
      </c>
      <c r="H2781" t="s">
        <v>134</v>
      </c>
      <c r="I2781" s="1">
        <v>41965</v>
      </c>
      <c r="J2781">
        <v>2014</v>
      </c>
      <c r="K2781" t="s">
        <v>176</v>
      </c>
      <c r="L2781" t="s">
        <v>177</v>
      </c>
      <c r="M2781" s="1">
        <v>41894</v>
      </c>
      <c r="N2781">
        <v>17</v>
      </c>
      <c r="O2781">
        <f>STANDARDIZE(N2781,$N$8,$N$9)</f>
        <v>-0.33080279684345626</v>
      </c>
      <c r="P2781">
        <f>ABS($J$3-O2781)</f>
        <v>0.19656342693343409</v>
      </c>
      <c r="Q2781">
        <f>ABS($J$4-O2781)</f>
        <v>2.5195857452376553</v>
      </c>
      <c r="R2781">
        <f>ABS($J$5-O2781)</f>
        <v>0.17869402448494009</v>
      </c>
      <c r="S2781">
        <f>ABS($J$6-O2781)</f>
        <v>0.76838430528524237</v>
      </c>
      <c r="T2781">
        <f>MIN(P2781:S2781)</f>
        <v>0.17869402448494009</v>
      </c>
      <c r="U2781">
        <f>MATCH(T2781,P2781:S2781, 0)</f>
        <v>3</v>
      </c>
    </row>
    <row r="2782" spans="1:21" x14ac:dyDescent="0.35">
      <c r="A2782">
        <v>3</v>
      </c>
      <c r="B2782">
        <v>2771</v>
      </c>
      <c r="C2782" t="s">
        <v>30</v>
      </c>
      <c r="D2782" t="s">
        <v>31</v>
      </c>
      <c r="E2782" t="s">
        <v>131</v>
      </c>
      <c r="F2782" t="s">
        <v>132</v>
      </c>
      <c r="G2782" t="s">
        <v>133</v>
      </c>
      <c r="H2782" t="s">
        <v>134</v>
      </c>
      <c r="I2782" s="1">
        <v>41965</v>
      </c>
      <c r="J2782">
        <v>2014</v>
      </c>
      <c r="K2782" t="s">
        <v>176</v>
      </c>
      <c r="L2782" t="s">
        <v>177</v>
      </c>
      <c r="M2782" s="1">
        <v>41894</v>
      </c>
      <c r="N2782">
        <v>17</v>
      </c>
      <c r="O2782">
        <f>STANDARDIZE(N2782,$N$8,$N$9)</f>
        <v>-0.33080279684345626</v>
      </c>
      <c r="P2782">
        <f>ABS($J$3-O2782)</f>
        <v>0.19656342693343409</v>
      </c>
      <c r="Q2782">
        <f>ABS($J$4-O2782)</f>
        <v>2.5195857452376553</v>
      </c>
      <c r="R2782">
        <f>ABS($J$5-O2782)</f>
        <v>0.17869402448494009</v>
      </c>
      <c r="S2782">
        <f>ABS($J$6-O2782)</f>
        <v>0.76838430528524237</v>
      </c>
      <c r="T2782">
        <f>MIN(P2782:S2782)</f>
        <v>0.17869402448494009</v>
      </c>
      <c r="U2782">
        <f>MATCH(T2782,P2782:S2782, 0)</f>
        <v>3</v>
      </c>
    </row>
    <row r="2783" spans="1:21" x14ac:dyDescent="0.35">
      <c r="A2783">
        <v>3</v>
      </c>
      <c r="B2783">
        <v>2772</v>
      </c>
      <c r="C2783" t="s">
        <v>67</v>
      </c>
      <c r="D2783" t="s">
        <v>68</v>
      </c>
      <c r="E2783" t="s">
        <v>131</v>
      </c>
      <c r="F2783" t="s">
        <v>132</v>
      </c>
      <c r="G2783" t="s">
        <v>133</v>
      </c>
      <c r="H2783" t="s">
        <v>134</v>
      </c>
      <c r="I2783" s="1">
        <v>41965</v>
      </c>
      <c r="J2783">
        <v>2014</v>
      </c>
      <c r="K2783" t="s">
        <v>176</v>
      </c>
      <c r="L2783" t="s">
        <v>177</v>
      </c>
      <c r="M2783" s="1">
        <v>41894</v>
      </c>
      <c r="N2783">
        <v>17</v>
      </c>
      <c r="O2783">
        <f>STANDARDIZE(N2783,$N$8,$N$9)</f>
        <v>-0.33080279684345626</v>
      </c>
      <c r="P2783">
        <f>ABS($J$3-O2783)</f>
        <v>0.19656342693343409</v>
      </c>
      <c r="Q2783">
        <f>ABS($J$4-O2783)</f>
        <v>2.5195857452376553</v>
      </c>
      <c r="R2783">
        <f>ABS($J$5-O2783)</f>
        <v>0.17869402448494009</v>
      </c>
      <c r="S2783">
        <f>ABS($J$6-O2783)</f>
        <v>0.76838430528524237</v>
      </c>
      <c r="T2783">
        <f>MIN(P2783:S2783)</f>
        <v>0.17869402448494009</v>
      </c>
      <c r="U2783">
        <f>MATCH(T2783,P2783:S2783, 0)</f>
        <v>3</v>
      </c>
    </row>
    <row r="2784" spans="1:21" x14ac:dyDescent="0.35">
      <c r="A2784">
        <v>4</v>
      </c>
      <c r="B2784">
        <v>2773</v>
      </c>
      <c r="C2784" t="s">
        <v>30</v>
      </c>
      <c r="D2784" t="s">
        <v>31</v>
      </c>
      <c r="E2784" t="s">
        <v>131</v>
      </c>
      <c r="F2784" t="s">
        <v>132</v>
      </c>
      <c r="G2784" t="s">
        <v>133</v>
      </c>
      <c r="H2784" t="s">
        <v>134</v>
      </c>
      <c r="I2784" s="1">
        <v>41965</v>
      </c>
      <c r="J2784">
        <v>2014</v>
      </c>
      <c r="K2784" t="s">
        <v>176</v>
      </c>
      <c r="L2784" t="s">
        <v>177</v>
      </c>
      <c r="M2784" s="1">
        <v>42156</v>
      </c>
      <c r="N2784">
        <v>45</v>
      </c>
      <c r="O2784">
        <f>STANDARDIZE(N2784,$N$8,$N$9)</f>
        <v>0.169540471714376</v>
      </c>
      <c r="P2784">
        <f>ABS($J$3-O2784)</f>
        <v>0.69690669549126638</v>
      </c>
      <c r="Q2784">
        <f>ABS($J$4-O2784)</f>
        <v>2.0192424766798229</v>
      </c>
      <c r="R2784">
        <f>ABS($J$5-O2784)</f>
        <v>0.32164924407289219</v>
      </c>
      <c r="S2784">
        <f>ABS($J$6-O2784)</f>
        <v>0.26804103672741009</v>
      </c>
      <c r="T2784">
        <f>MIN(P2784:S2784)</f>
        <v>0.26804103672741009</v>
      </c>
      <c r="U2784">
        <f>MATCH(T2784,P2784:S2784, 0)</f>
        <v>4</v>
      </c>
    </row>
    <row r="2785" spans="1:21" x14ac:dyDescent="0.35">
      <c r="A2785">
        <v>4</v>
      </c>
      <c r="B2785">
        <v>2774</v>
      </c>
      <c r="C2785" t="s">
        <v>464</v>
      </c>
      <c r="D2785" t="s">
        <v>465</v>
      </c>
      <c r="E2785" t="s">
        <v>131</v>
      </c>
      <c r="F2785" t="s">
        <v>132</v>
      </c>
      <c r="G2785" t="s">
        <v>133</v>
      </c>
      <c r="H2785" t="s">
        <v>134</v>
      </c>
      <c r="I2785" s="1">
        <v>41965</v>
      </c>
      <c r="J2785">
        <v>2014</v>
      </c>
      <c r="K2785" t="s">
        <v>176</v>
      </c>
      <c r="L2785" t="s">
        <v>177</v>
      </c>
      <c r="M2785" s="1">
        <v>42020</v>
      </c>
      <c r="N2785">
        <v>55</v>
      </c>
      <c r="O2785">
        <f>STANDARDIZE(N2785,$N$8,$N$9)</f>
        <v>0.34823449619931607</v>
      </c>
      <c r="P2785">
        <f>ABS($J$3-O2785)</f>
        <v>0.87560071997620637</v>
      </c>
      <c r="Q2785">
        <f>ABS($J$4-O2785)</f>
        <v>1.8405484521948829</v>
      </c>
      <c r="R2785">
        <f>ABS($J$5-O2785)</f>
        <v>0.50034326855783218</v>
      </c>
      <c r="S2785">
        <f>ABS($J$6-O2785)</f>
        <v>8.9347012242470047E-2</v>
      </c>
      <c r="T2785">
        <f>MIN(P2785:S2785)</f>
        <v>8.9347012242470047E-2</v>
      </c>
      <c r="U2785">
        <f>MATCH(T2785,P2785:S2785, 0)</f>
        <v>4</v>
      </c>
    </row>
    <row r="2786" spans="1:21" x14ac:dyDescent="0.35">
      <c r="A2786">
        <v>1</v>
      </c>
      <c r="B2786">
        <v>2775</v>
      </c>
      <c r="C2786" t="s">
        <v>30</v>
      </c>
      <c r="D2786" t="s">
        <v>31</v>
      </c>
      <c r="E2786" t="s">
        <v>163</v>
      </c>
      <c r="F2786" t="s">
        <v>59</v>
      </c>
      <c r="G2786" t="s">
        <v>546</v>
      </c>
      <c r="H2786" t="s">
        <v>547</v>
      </c>
      <c r="I2786" s="1">
        <v>41967</v>
      </c>
      <c r="J2786">
        <v>2014</v>
      </c>
      <c r="K2786" t="s">
        <v>41</v>
      </c>
      <c r="L2786" t="s">
        <v>42</v>
      </c>
      <c r="M2786" s="1">
        <v>41968</v>
      </c>
      <c r="N2786">
        <v>1</v>
      </c>
      <c r="O2786">
        <f>STANDARDIZE(N2786,$N$8,$N$9)</f>
        <v>-0.61671323601936046</v>
      </c>
      <c r="P2786">
        <f>ABS($J$3-O2786)</f>
        <v>8.9347012242470103E-2</v>
      </c>
      <c r="Q2786">
        <f>ABS($J$4-O2786)</f>
        <v>2.8054961844135593</v>
      </c>
      <c r="R2786">
        <f>ABS($J$5-O2786)</f>
        <v>0.46460446366084429</v>
      </c>
      <c r="S2786">
        <f>ABS($J$6-O2786)</f>
        <v>1.0542947444611466</v>
      </c>
      <c r="T2786">
        <f>MIN(P2786:S2786)</f>
        <v>8.9347012242470103E-2</v>
      </c>
      <c r="U2786">
        <f>MATCH(T2786,P2786:S2786, 0)</f>
        <v>1</v>
      </c>
    </row>
    <row r="2787" spans="1:21" x14ac:dyDescent="0.35">
      <c r="A2787">
        <v>1</v>
      </c>
      <c r="B2787">
        <v>2776</v>
      </c>
      <c r="C2787" t="s">
        <v>14</v>
      </c>
      <c r="D2787" t="s">
        <v>15</v>
      </c>
      <c r="E2787" t="s">
        <v>79</v>
      </c>
      <c r="F2787" t="s">
        <v>35</v>
      </c>
      <c r="G2787" t="s">
        <v>80</v>
      </c>
      <c r="H2787" t="s">
        <v>81</v>
      </c>
      <c r="I2787" s="1">
        <v>41967</v>
      </c>
      <c r="J2787">
        <v>2014</v>
      </c>
      <c r="K2787" t="s">
        <v>77</v>
      </c>
      <c r="L2787" t="s">
        <v>78</v>
      </c>
      <c r="M2787" s="1">
        <v>41682</v>
      </c>
      <c r="N2787">
        <v>8</v>
      </c>
      <c r="O2787">
        <f>STANDARDIZE(N2787,$N$8,$N$9)</f>
        <v>-0.49162741887990236</v>
      </c>
      <c r="P2787">
        <f>ABS($J$3-O2787)</f>
        <v>3.5738804896987997E-2</v>
      </c>
      <c r="Q2787">
        <f>ABS($J$4-O2787)</f>
        <v>2.6804103672741011</v>
      </c>
      <c r="R2787">
        <f>ABS($J$5-O2787)</f>
        <v>0.33951864652138619</v>
      </c>
      <c r="S2787">
        <f>ABS($J$6-O2787)</f>
        <v>0.92920892732168847</v>
      </c>
      <c r="T2787">
        <f>MIN(P2787:S2787)</f>
        <v>3.5738804896987997E-2</v>
      </c>
      <c r="U2787">
        <f>MATCH(T2787,P2787:S2787, 0)</f>
        <v>1</v>
      </c>
    </row>
    <row r="2788" spans="1:21" x14ac:dyDescent="0.35">
      <c r="A2788">
        <v>1</v>
      </c>
      <c r="B2788">
        <v>2777</v>
      </c>
      <c r="C2788" t="s">
        <v>71</v>
      </c>
      <c r="D2788" t="s">
        <v>72</v>
      </c>
      <c r="E2788" t="s">
        <v>84</v>
      </c>
      <c r="F2788" t="s">
        <v>85</v>
      </c>
      <c r="G2788" t="s">
        <v>274</v>
      </c>
      <c r="H2788" t="s">
        <v>275</v>
      </c>
      <c r="I2788" s="1">
        <v>41967</v>
      </c>
      <c r="J2788">
        <v>2014</v>
      </c>
      <c r="K2788" t="s">
        <v>77</v>
      </c>
      <c r="L2788" t="s">
        <v>78</v>
      </c>
      <c r="M2788" s="1">
        <v>41710</v>
      </c>
      <c r="N2788">
        <v>9</v>
      </c>
      <c r="O2788">
        <f>STANDARDIZE(N2788,$N$8,$N$9)</f>
        <v>-0.4737580164314083</v>
      </c>
      <c r="P2788">
        <f>ABS($J$3-O2788)</f>
        <v>5.3608207345482051E-2</v>
      </c>
      <c r="Q2788">
        <f>ABS($J$4-O2788)</f>
        <v>2.6625409648256073</v>
      </c>
      <c r="R2788">
        <f>ABS($J$5-O2788)</f>
        <v>0.32164924407289214</v>
      </c>
      <c r="S2788">
        <f>ABS($J$6-O2788)</f>
        <v>0.91133952487319436</v>
      </c>
      <c r="T2788">
        <f>MIN(P2788:S2788)</f>
        <v>5.3608207345482051E-2</v>
      </c>
      <c r="U2788">
        <f>MATCH(T2788,P2788:S2788, 0)</f>
        <v>1</v>
      </c>
    </row>
    <row r="2789" spans="1:21" x14ac:dyDescent="0.35">
      <c r="A2789">
        <v>3</v>
      </c>
      <c r="B2789">
        <v>2778</v>
      </c>
      <c r="C2789" t="s">
        <v>30</v>
      </c>
      <c r="D2789" t="s">
        <v>31</v>
      </c>
      <c r="E2789" t="s">
        <v>79</v>
      </c>
      <c r="F2789" t="s">
        <v>35</v>
      </c>
      <c r="G2789" t="s">
        <v>80</v>
      </c>
      <c r="H2789" t="s">
        <v>81</v>
      </c>
      <c r="I2789" s="1">
        <v>41967</v>
      </c>
      <c r="J2789">
        <v>2014</v>
      </c>
      <c r="K2789" t="s">
        <v>41</v>
      </c>
      <c r="L2789" t="s">
        <v>42</v>
      </c>
      <c r="M2789" s="1">
        <v>41990</v>
      </c>
      <c r="N2789">
        <v>23</v>
      </c>
      <c r="O2789">
        <f>STANDARDIZE(N2789,$N$8,$N$9)</f>
        <v>-0.22358638215249221</v>
      </c>
      <c r="P2789">
        <f>ABS($J$3-O2789)</f>
        <v>0.30377984162439814</v>
      </c>
      <c r="Q2789">
        <f>ABS($J$4-O2789)</f>
        <v>2.4123693305466913</v>
      </c>
      <c r="R2789">
        <f>ABS($J$5-O2789)</f>
        <v>7.1477609793976049E-2</v>
      </c>
      <c r="S2789">
        <f>ABS($J$6-O2789)</f>
        <v>0.66116789059427838</v>
      </c>
      <c r="T2789">
        <f>MIN(P2789:S2789)</f>
        <v>7.1477609793976049E-2</v>
      </c>
      <c r="U2789">
        <f>MATCH(T2789,P2789:S2789, 0)</f>
        <v>3</v>
      </c>
    </row>
    <row r="2790" spans="1:21" x14ac:dyDescent="0.35">
      <c r="A2790">
        <v>3</v>
      </c>
      <c r="B2790">
        <v>2779</v>
      </c>
      <c r="C2790" t="s">
        <v>71</v>
      </c>
      <c r="D2790" t="s">
        <v>72</v>
      </c>
      <c r="E2790" t="s">
        <v>84</v>
      </c>
      <c r="F2790" t="s">
        <v>85</v>
      </c>
      <c r="G2790" t="s">
        <v>86</v>
      </c>
      <c r="H2790" t="s">
        <v>87</v>
      </c>
      <c r="I2790" s="1">
        <v>41967</v>
      </c>
      <c r="J2790">
        <v>2014</v>
      </c>
      <c r="K2790" t="s">
        <v>69</v>
      </c>
      <c r="L2790" t="s">
        <v>70</v>
      </c>
      <c r="M2790" s="1">
        <v>41992</v>
      </c>
      <c r="N2790">
        <v>25</v>
      </c>
      <c r="O2790">
        <f>STANDARDIZE(N2790,$N$8,$N$9)</f>
        <v>-0.18784757725550419</v>
      </c>
      <c r="P2790">
        <f>ABS($J$3-O2790)</f>
        <v>0.33951864652138619</v>
      </c>
      <c r="Q2790">
        <f>ABS($J$4-O2790)</f>
        <v>2.3766305256497033</v>
      </c>
      <c r="R2790">
        <f>ABS($J$5-O2790)</f>
        <v>3.5738804896988025E-2</v>
      </c>
      <c r="S2790">
        <f>ABS($J$6-O2790)</f>
        <v>0.62542908569729028</v>
      </c>
      <c r="T2790">
        <f>MIN(P2790:S2790)</f>
        <v>3.5738804896988025E-2</v>
      </c>
      <c r="U2790">
        <f>MATCH(T2790,P2790:S2790, 0)</f>
        <v>3</v>
      </c>
    </row>
    <row r="2791" spans="1:21" x14ac:dyDescent="0.35">
      <c r="A2791">
        <v>3</v>
      </c>
      <c r="B2791">
        <v>2780</v>
      </c>
      <c r="C2791" t="s">
        <v>30</v>
      </c>
      <c r="D2791" t="s">
        <v>31</v>
      </c>
      <c r="E2791" t="s">
        <v>131</v>
      </c>
      <c r="F2791" t="s">
        <v>132</v>
      </c>
      <c r="G2791" t="s">
        <v>133</v>
      </c>
      <c r="H2791" t="s">
        <v>134</v>
      </c>
      <c r="I2791" s="1">
        <v>41967</v>
      </c>
      <c r="J2791">
        <v>2014</v>
      </c>
      <c r="K2791" t="s">
        <v>77</v>
      </c>
      <c r="L2791" t="s">
        <v>78</v>
      </c>
      <c r="M2791" s="1">
        <v>42368</v>
      </c>
      <c r="N2791">
        <v>36</v>
      </c>
      <c r="O2791">
        <f>STANDARDIZE(N2791,$N$8,$N$9)</f>
        <v>8.7158496779299183E-3</v>
      </c>
      <c r="P2791">
        <f>ABS($J$3-O2791)</f>
        <v>0.53608207345482028</v>
      </c>
      <c r="Q2791">
        <f>ABS($J$4-O2791)</f>
        <v>2.1800670987162691</v>
      </c>
      <c r="R2791">
        <f>ABS($J$5-O2791)</f>
        <v>0.1608246220364461</v>
      </c>
      <c r="S2791">
        <f>ABS($J$6-O2791)</f>
        <v>0.42886565876385618</v>
      </c>
      <c r="T2791">
        <f>MIN(P2791:S2791)</f>
        <v>0.1608246220364461</v>
      </c>
      <c r="U2791">
        <f>MATCH(T2791,P2791:S2791, 0)</f>
        <v>3</v>
      </c>
    </row>
    <row r="2792" spans="1:21" x14ac:dyDescent="0.35">
      <c r="A2792">
        <v>1</v>
      </c>
      <c r="B2792">
        <v>2781</v>
      </c>
      <c r="C2792" t="s">
        <v>157</v>
      </c>
      <c r="D2792" t="s">
        <v>158</v>
      </c>
      <c r="E2792" t="s">
        <v>84</v>
      </c>
      <c r="F2792" t="s">
        <v>85</v>
      </c>
      <c r="G2792" t="s">
        <v>153</v>
      </c>
      <c r="H2792" t="s">
        <v>154</v>
      </c>
      <c r="I2792" s="1">
        <v>41968</v>
      </c>
      <c r="J2792">
        <v>2014</v>
      </c>
      <c r="K2792" t="s">
        <v>176</v>
      </c>
      <c r="L2792" t="s">
        <v>177</v>
      </c>
      <c r="M2792" s="1">
        <v>41969</v>
      </c>
      <c r="N2792">
        <v>1</v>
      </c>
      <c r="O2792">
        <f>STANDARDIZE(N2792,$N$8,$N$9)</f>
        <v>-0.61671323601936046</v>
      </c>
      <c r="P2792">
        <f>ABS($J$3-O2792)</f>
        <v>8.9347012242470103E-2</v>
      </c>
      <c r="Q2792">
        <f>ABS($J$4-O2792)</f>
        <v>2.8054961844135593</v>
      </c>
      <c r="R2792">
        <f>ABS($J$5-O2792)</f>
        <v>0.46460446366084429</v>
      </c>
      <c r="S2792">
        <f>ABS($J$6-O2792)</f>
        <v>1.0542947444611466</v>
      </c>
      <c r="T2792">
        <f>MIN(P2792:S2792)</f>
        <v>8.9347012242470103E-2</v>
      </c>
      <c r="U2792">
        <f>MATCH(T2792,P2792:S2792, 0)</f>
        <v>1</v>
      </c>
    </row>
    <row r="2793" spans="1:21" x14ac:dyDescent="0.35">
      <c r="A2793">
        <v>1</v>
      </c>
      <c r="B2793">
        <v>2782</v>
      </c>
      <c r="C2793" t="s">
        <v>229</v>
      </c>
      <c r="D2793" t="s">
        <v>230</v>
      </c>
      <c r="E2793" t="s">
        <v>73</v>
      </c>
      <c r="F2793" t="s">
        <v>74</v>
      </c>
      <c r="G2793" t="s">
        <v>114</v>
      </c>
      <c r="H2793" t="s">
        <v>115</v>
      </c>
      <c r="I2793" s="1">
        <v>41968</v>
      </c>
      <c r="J2793">
        <v>2014</v>
      </c>
      <c r="K2793" t="s">
        <v>125</v>
      </c>
      <c r="L2793" t="s">
        <v>126</v>
      </c>
      <c r="M2793" s="1">
        <v>41969</v>
      </c>
      <c r="N2793">
        <v>1</v>
      </c>
      <c r="O2793">
        <f>STANDARDIZE(N2793,$N$8,$N$9)</f>
        <v>-0.61671323601936046</v>
      </c>
      <c r="P2793">
        <f>ABS($J$3-O2793)</f>
        <v>8.9347012242470103E-2</v>
      </c>
      <c r="Q2793">
        <f>ABS($J$4-O2793)</f>
        <v>2.8054961844135593</v>
      </c>
      <c r="R2793">
        <f>ABS($J$5-O2793)</f>
        <v>0.46460446366084429</v>
      </c>
      <c r="S2793">
        <f>ABS($J$6-O2793)</f>
        <v>1.0542947444611466</v>
      </c>
      <c r="T2793">
        <f>MIN(P2793:S2793)</f>
        <v>8.9347012242470103E-2</v>
      </c>
      <c r="U2793">
        <f>MATCH(T2793,P2793:S2793, 0)</f>
        <v>1</v>
      </c>
    </row>
    <row r="2794" spans="1:21" x14ac:dyDescent="0.35">
      <c r="A2794">
        <v>1</v>
      </c>
      <c r="B2794">
        <v>2783</v>
      </c>
      <c r="C2794" t="s">
        <v>542</v>
      </c>
      <c r="D2794" t="s">
        <v>543</v>
      </c>
      <c r="E2794" t="s">
        <v>296</v>
      </c>
      <c r="F2794" t="s">
        <v>335</v>
      </c>
      <c r="G2794" t="s">
        <v>336</v>
      </c>
      <c r="H2794" t="s">
        <v>337</v>
      </c>
      <c r="I2794" s="1">
        <v>41968</v>
      </c>
      <c r="J2794">
        <v>2014</v>
      </c>
      <c r="K2794" t="s">
        <v>77</v>
      </c>
      <c r="L2794" t="s">
        <v>78</v>
      </c>
      <c r="M2794" s="1">
        <v>41970</v>
      </c>
      <c r="N2794">
        <v>2</v>
      </c>
      <c r="O2794">
        <f>STANDARDIZE(N2794,$N$8,$N$9)</f>
        <v>-0.59884383357086635</v>
      </c>
      <c r="P2794">
        <f>ABS($J$3-O2794)</f>
        <v>7.1477609793975994E-2</v>
      </c>
      <c r="Q2794">
        <f>ABS($J$4-O2794)</f>
        <v>2.7876267819650655</v>
      </c>
      <c r="R2794">
        <f>ABS($J$5-O2794)</f>
        <v>0.44673506121235018</v>
      </c>
      <c r="S2794">
        <f>ABS($J$6-O2794)</f>
        <v>1.0364253420126524</v>
      </c>
      <c r="T2794">
        <f>MIN(P2794:S2794)</f>
        <v>7.1477609793975994E-2</v>
      </c>
      <c r="U2794">
        <f>MATCH(T2794,P2794:S2794, 0)</f>
        <v>1</v>
      </c>
    </row>
    <row r="2795" spans="1:21" x14ac:dyDescent="0.35">
      <c r="A2795">
        <v>1</v>
      </c>
      <c r="B2795">
        <v>2784</v>
      </c>
      <c r="C2795" t="s">
        <v>556</v>
      </c>
      <c r="D2795" t="s">
        <v>557</v>
      </c>
      <c r="E2795" t="s">
        <v>105</v>
      </c>
      <c r="F2795" t="s">
        <v>59</v>
      </c>
      <c r="G2795" t="s">
        <v>106</v>
      </c>
      <c r="H2795" t="s">
        <v>107</v>
      </c>
      <c r="I2795" s="1">
        <v>41968</v>
      </c>
      <c r="J2795">
        <v>2014</v>
      </c>
      <c r="K2795" t="s">
        <v>77</v>
      </c>
      <c r="L2795" t="s">
        <v>78</v>
      </c>
      <c r="M2795" s="1">
        <v>41894</v>
      </c>
      <c r="N2795">
        <v>14</v>
      </c>
      <c r="O2795">
        <f>STANDARDIZE(N2795,$N$8,$N$9)</f>
        <v>-0.38441100418893831</v>
      </c>
      <c r="P2795">
        <f>ABS($J$3-O2795)</f>
        <v>0.14295521958795204</v>
      </c>
      <c r="Q2795">
        <f>ABS($J$4-O2795)</f>
        <v>2.5731939525831371</v>
      </c>
      <c r="R2795">
        <f>ABS($J$5-O2795)</f>
        <v>0.23230223183042215</v>
      </c>
      <c r="S2795">
        <f>ABS($J$6-O2795)</f>
        <v>0.82199251263072437</v>
      </c>
      <c r="T2795">
        <f>MIN(P2795:S2795)</f>
        <v>0.14295521958795204</v>
      </c>
      <c r="U2795">
        <f>MATCH(T2795,P2795:S2795, 0)</f>
        <v>1</v>
      </c>
    </row>
    <row r="2796" spans="1:21" x14ac:dyDescent="0.35">
      <c r="A2796">
        <v>1</v>
      </c>
      <c r="B2796">
        <v>2785</v>
      </c>
      <c r="C2796" t="s">
        <v>14</v>
      </c>
      <c r="D2796" t="s">
        <v>15</v>
      </c>
      <c r="E2796" t="s">
        <v>43</v>
      </c>
      <c r="F2796" t="s">
        <v>35</v>
      </c>
      <c r="G2796" t="s">
        <v>48</v>
      </c>
      <c r="H2796" t="s">
        <v>49</v>
      </c>
      <c r="I2796" s="1">
        <v>41968</v>
      </c>
      <c r="J2796">
        <v>2014</v>
      </c>
      <c r="K2796" t="s">
        <v>69</v>
      </c>
      <c r="L2796" t="s">
        <v>70</v>
      </c>
      <c r="M2796" s="1">
        <v>41924</v>
      </c>
      <c r="N2796">
        <v>15</v>
      </c>
      <c r="O2796">
        <f>STANDARDIZE(N2796,$N$8,$N$9)</f>
        <v>-0.36654160174044426</v>
      </c>
      <c r="P2796">
        <f>ABS($J$3-O2796)</f>
        <v>0.1608246220364461</v>
      </c>
      <c r="Q2796">
        <f>ABS($J$4-O2796)</f>
        <v>2.5553245501346433</v>
      </c>
      <c r="R2796">
        <f>ABS($J$5-O2796)</f>
        <v>0.21443282938192809</v>
      </c>
      <c r="S2796">
        <f>ABS($J$6-O2796)</f>
        <v>0.80412311018223037</v>
      </c>
      <c r="T2796">
        <f>MIN(P2796:S2796)</f>
        <v>0.1608246220364461</v>
      </c>
      <c r="U2796">
        <f>MATCH(T2796,P2796:S2796, 0)</f>
        <v>1</v>
      </c>
    </row>
    <row r="2797" spans="1:21" x14ac:dyDescent="0.35">
      <c r="A2797">
        <v>1</v>
      </c>
      <c r="B2797">
        <v>2786</v>
      </c>
      <c r="C2797" t="s">
        <v>157</v>
      </c>
      <c r="D2797" t="s">
        <v>158</v>
      </c>
      <c r="E2797" t="s">
        <v>105</v>
      </c>
      <c r="F2797" t="s">
        <v>59</v>
      </c>
      <c r="G2797" t="s">
        <v>106</v>
      </c>
      <c r="H2797" t="s">
        <v>107</v>
      </c>
      <c r="I2797" s="1">
        <v>41968</v>
      </c>
      <c r="J2797">
        <v>2014</v>
      </c>
      <c r="K2797" t="s">
        <v>77</v>
      </c>
      <c r="L2797" t="s">
        <v>78</v>
      </c>
      <c r="M2797" s="1">
        <v>41955</v>
      </c>
      <c r="N2797">
        <v>16</v>
      </c>
      <c r="O2797">
        <f>STANDARDIZE(N2797,$N$8,$N$9)</f>
        <v>-0.34867219929195026</v>
      </c>
      <c r="P2797">
        <f>ABS($J$3-O2797)</f>
        <v>0.17869402448494009</v>
      </c>
      <c r="Q2797">
        <f>ABS($J$4-O2797)</f>
        <v>2.5374551476861491</v>
      </c>
      <c r="R2797">
        <f>ABS($J$5-O2797)</f>
        <v>0.19656342693343409</v>
      </c>
      <c r="S2797">
        <f>ABS($J$6-O2797)</f>
        <v>0.78625370773373637</v>
      </c>
      <c r="T2797">
        <f>MIN(P2797:S2797)</f>
        <v>0.17869402448494009</v>
      </c>
      <c r="U2797">
        <f>MATCH(T2797,P2797:S2797, 0)</f>
        <v>1</v>
      </c>
    </row>
    <row r="2798" spans="1:21" x14ac:dyDescent="0.35">
      <c r="A2798">
        <v>3</v>
      </c>
      <c r="B2798">
        <v>2787</v>
      </c>
      <c r="C2798" t="s">
        <v>14</v>
      </c>
      <c r="D2798" t="s">
        <v>15</v>
      </c>
      <c r="E2798" t="s">
        <v>105</v>
      </c>
      <c r="F2798" t="s">
        <v>59</v>
      </c>
      <c r="G2798" t="s">
        <v>106</v>
      </c>
      <c r="H2798" t="s">
        <v>107</v>
      </c>
      <c r="I2798" s="1">
        <v>41968</v>
      </c>
      <c r="J2798">
        <v>2014</v>
      </c>
      <c r="K2798" t="s">
        <v>77</v>
      </c>
      <c r="L2798" t="s">
        <v>78</v>
      </c>
      <c r="M2798" s="1">
        <v>41985</v>
      </c>
      <c r="N2798">
        <v>17</v>
      </c>
      <c r="O2798">
        <f>STANDARDIZE(N2798,$N$8,$N$9)</f>
        <v>-0.33080279684345626</v>
      </c>
      <c r="P2798">
        <f>ABS($J$3-O2798)</f>
        <v>0.19656342693343409</v>
      </c>
      <c r="Q2798">
        <f>ABS($J$4-O2798)</f>
        <v>2.5195857452376553</v>
      </c>
      <c r="R2798">
        <f>ABS($J$5-O2798)</f>
        <v>0.17869402448494009</v>
      </c>
      <c r="S2798">
        <f>ABS($J$6-O2798)</f>
        <v>0.76838430528524237</v>
      </c>
      <c r="T2798">
        <f>MIN(P2798:S2798)</f>
        <v>0.17869402448494009</v>
      </c>
      <c r="U2798">
        <f>MATCH(T2798,P2798:S2798, 0)</f>
        <v>3</v>
      </c>
    </row>
    <row r="2799" spans="1:21" x14ac:dyDescent="0.35">
      <c r="A2799">
        <v>3</v>
      </c>
      <c r="B2799">
        <v>2788</v>
      </c>
      <c r="C2799" t="s">
        <v>229</v>
      </c>
      <c r="D2799" t="s">
        <v>230</v>
      </c>
      <c r="E2799" t="s">
        <v>73</v>
      </c>
      <c r="F2799" t="s">
        <v>74</v>
      </c>
      <c r="G2799" t="s">
        <v>114</v>
      </c>
      <c r="H2799" t="s">
        <v>115</v>
      </c>
      <c r="I2799" s="1">
        <v>41968</v>
      </c>
      <c r="J2799">
        <v>2014</v>
      </c>
      <c r="K2799" t="s">
        <v>77</v>
      </c>
      <c r="L2799" t="s">
        <v>78</v>
      </c>
      <c r="M2799" s="1">
        <v>41985</v>
      </c>
      <c r="N2799">
        <v>17</v>
      </c>
      <c r="O2799">
        <f>STANDARDIZE(N2799,$N$8,$N$9)</f>
        <v>-0.33080279684345626</v>
      </c>
      <c r="P2799">
        <f>ABS($J$3-O2799)</f>
        <v>0.19656342693343409</v>
      </c>
      <c r="Q2799">
        <f>ABS($J$4-O2799)</f>
        <v>2.5195857452376553</v>
      </c>
      <c r="R2799">
        <f>ABS($J$5-O2799)</f>
        <v>0.17869402448494009</v>
      </c>
      <c r="S2799">
        <f>ABS($J$6-O2799)</f>
        <v>0.76838430528524237</v>
      </c>
      <c r="T2799">
        <f>MIN(P2799:S2799)</f>
        <v>0.17869402448494009</v>
      </c>
      <c r="U2799">
        <f>MATCH(T2799,P2799:S2799, 0)</f>
        <v>3</v>
      </c>
    </row>
    <row r="2800" spans="1:21" x14ac:dyDescent="0.35">
      <c r="A2800">
        <v>3</v>
      </c>
      <c r="B2800">
        <v>2789</v>
      </c>
      <c r="C2800" t="s">
        <v>67</v>
      </c>
      <c r="D2800" t="s">
        <v>68</v>
      </c>
      <c r="E2800" t="s">
        <v>73</v>
      </c>
      <c r="F2800" t="s">
        <v>74</v>
      </c>
      <c r="G2800" t="s">
        <v>114</v>
      </c>
      <c r="H2800" t="s">
        <v>115</v>
      </c>
      <c r="I2800" s="1">
        <v>41968</v>
      </c>
      <c r="J2800">
        <v>2014</v>
      </c>
      <c r="K2800" t="s">
        <v>77</v>
      </c>
      <c r="L2800" t="s">
        <v>78</v>
      </c>
      <c r="M2800" s="1">
        <v>41990</v>
      </c>
      <c r="N2800">
        <v>22</v>
      </c>
      <c r="O2800">
        <f>STANDARDIZE(N2800,$N$8,$N$9)</f>
        <v>-0.24145578460098621</v>
      </c>
      <c r="P2800">
        <f>ABS($J$3-O2800)</f>
        <v>0.28591043917590414</v>
      </c>
      <c r="Q2800">
        <f>ABS($J$4-O2800)</f>
        <v>2.4302387329951851</v>
      </c>
      <c r="R2800">
        <f>ABS($J$5-O2800)</f>
        <v>8.9347012242470047E-2</v>
      </c>
      <c r="S2800">
        <f>ABS($J$6-O2800)</f>
        <v>0.67903729304277238</v>
      </c>
      <c r="T2800">
        <f>MIN(P2800:S2800)</f>
        <v>8.9347012242470047E-2</v>
      </c>
      <c r="U2800">
        <f>MATCH(T2800,P2800:S2800, 0)</f>
        <v>3</v>
      </c>
    </row>
    <row r="2801" spans="1:21" x14ac:dyDescent="0.35">
      <c r="A2801">
        <v>3</v>
      </c>
      <c r="B2801">
        <v>2790</v>
      </c>
      <c r="C2801" t="s">
        <v>30</v>
      </c>
      <c r="D2801" t="s">
        <v>31</v>
      </c>
      <c r="E2801" t="s">
        <v>196</v>
      </c>
      <c r="F2801" t="s">
        <v>197</v>
      </c>
      <c r="G2801" t="s">
        <v>198</v>
      </c>
      <c r="H2801" t="s">
        <v>199</v>
      </c>
      <c r="I2801" s="1">
        <v>41968</v>
      </c>
      <c r="J2801">
        <v>2014</v>
      </c>
      <c r="K2801" t="s">
        <v>77</v>
      </c>
      <c r="L2801" t="s">
        <v>78</v>
      </c>
      <c r="M2801" s="1">
        <v>41991</v>
      </c>
      <c r="N2801">
        <v>23</v>
      </c>
      <c r="O2801">
        <f>STANDARDIZE(N2801,$N$8,$N$9)</f>
        <v>-0.22358638215249221</v>
      </c>
      <c r="P2801">
        <f>ABS($J$3-O2801)</f>
        <v>0.30377984162439814</v>
      </c>
      <c r="Q2801">
        <f>ABS($J$4-O2801)</f>
        <v>2.4123693305466913</v>
      </c>
      <c r="R2801">
        <f>ABS($J$5-O2801)</f>
        <v>7.1477609793976049E-2</v>
      </c>
      <c r="S2801">
        <f>ABS($J$6-O2801)</f>
        <v>0.66116789059427838</v>
      </c>
      <c r="T2801">
        <f>MIN(P2801:S2801)</f>
        <v>7.1477609793976049E-2</v>
      </c>
      <c r="U2801">
        <f>MATCH(T2801,P2801:S2801, 0)</f>
        <v>3</v>
      </c>
    </row>
    <row r="2802" spans="1:21" x14ac:dyDescent="0.35">
      <c r="A2802">
        <v>3</v>
      </c>
      <c r="B2802">
        <v>2791</v>
      </c>
      <c r="C2802" t="s">
        <v>300</v>
      </c>
      <c r="D2802" t="s">
        <v>301</v>
      </c>
      <c r="E2802" t="s">
        <v>296</v>
      </c>
      <c r="F2802" t="s">
        <v>320</v>
      </c>
      <c r="G2802" t="s">
        <v>351</v>
      </c>
      <c r="H2802" t="s">
        <v>352</v>
      </c>
      <c r="I2802" s="1">
        <v>41968</v>
      </c>
      <c r="J2802">
        <v>2014</v>
      </c>
      <c r="K2802" t="s">
        <v>69</v>
      </c>
      <c r="L2802" t="s">
        <v>70</v>
      </c>
      <c r="M2802" s="1">
        <v>41995</v>
      </c>
      <c r="N2802">
        <v>27</v>
      </c>
      <c r="O2802">
        <f>STANDARDIZE(N2802,$N$8,$N$9)</f>
        <v>-0.15210877235851616</v>
      </c>
      <c r="P2802">
        <f>ABS($J$3-O2802)</f>
        <v>0.37525745141837419</v>
      </c>
      <c r="Q2802">
        <f>ABS($J$4-O2802)</f>
        <v>2.3408917207527153</v>
      </c>
      <c r="R2802">
        <f>ABS($J$5-O2802)</f>
        <v>0</v>
      </c>
      <c r="S2802">
        <f>ABS($J$6-O2802)</f>
        <v>0.58969028080030228</v>
      </c>
      <c r="T2802">
        <f>MIN(P2802:S2802)</f>
        <v>0</v>
      </c>
      <c r="U2802">
        <f>MATCH(T2802,P2802:S2802, 0)</f>
        <v>3</v>
      </c>
    </row>
    <row r="2803" spans="1:21" x14ac:dyDescent="0.35">
      <c r="A2803">
        <v>3</v>
      </c>
      <c r="B2803">
        <v>2792</v>
      </c>
      <c r="C2803" t="s">
        <v>172</v>
      </c>
      <c r="D2803" t="s">
        <v>173</v>
      </c>
      <c r="E2803" t="s">
        <v>84</v>
      </c>
      <c r="F2803" t="s">
        <v>85</v>
      </c>
      <c r="G2803" t="s">
        <v>153</v>
      </c>
      <c r="H2803" t="s">
        <v>154</v>
      </c>
      <c r="I2803" s="1">
        <v>41968</v>
      </c>
      <c r="J2803">
        <v>2014</v>
      </c>
      <c r="K2803" t="s">
        <v>77</v>
      </c>
      <c r="L2803" t="s">
        <v>78</v>
      </c>
      <c r="M2803" s="1">
        <v>42036</v>
      </c>
      <c r="N2803">
        <v>38</v>
      </c>
      <c r="O2803">
        <f>STANDARDIZE(N2803,$N$8,$N$9)</f>
        <v>4.4454654574917936E-2</v>
      </c>
      <c r="P2803">
        <f>ABS($J$3-O2803)</f>
        <v>0.57182087835180828</v>
      </c>
      <c r="Q2803">
        <f>ABS($J$4-O2803)</f>
        <v>2.1443282938192811</v>
      </c>
      <c r="R2803">
        <f>ABS($J$5-O2803)</f>
        <v>0.19656342693343409</v>
      </c>
      <c r="S2803">
        <f>ABS($J$6-O2803)</f>
        <v>0.39312685386686819</v>
      </c>
      <c r="T2803">
        <f>MIN(P2803:S2803)</f>
        <v>0.19656342693343409</v>
      </c>
      <c r="U2803">
        <f>MATCH(T2803,P2803:S2803, 0)</f>
        <v>3</v>
      </c>
    </row>
    <row r="2804" spans="1:21" x14ac:dyDescent="0.35">
      <c r="A2804">
        <v>3</v>
      </c>
      <c r="B2804">
        <v>2793</v>
      </c>
      <c r="C2804" t="s">
        <v>30</v>
      </c>
      <c r="D2804" t="s">
        <v>31</v>
      </c>
      <c r="E2804" t="s">
        <v>34</v>
      </c>
      <c r="F2804" t="s">
        <v>35</v>
      </c>
      <c r="G2804" t="s">
        <v>468</v>
      </c>
      <c r="H2804" t="s">
        <v>469</v>
      </c>
      <c r="I2804" s="1">
        <v>41969</v>
      </c>
      <c r="J2804">
        <v>2014</v>
      </c>
      <c r="K2804" t="s">
        <v>77</v>
      </c>
      <c r="L2804" t="s">
        <v>78</v>
      </c>
      <c r="M2804" s="1">
        <v>41988</v>
      </c>
      <c r="N2804">
        <v>19</v>
      </c>
      <c r="O2804">
        <f>STANDARDIZE(N2804,$N$8,$N$9)</f>
        <v>-0.29506399194646826</v>
      </c>
      <c r="P2804">
        <f>ABS($J$3-O2804)</f>
        <v>0.23230223183042209</v>
      </c>
      <c r="Q2804">
        <f>ABS($J$4-O2804)</f>
        <v>2.4838469403406673</v>
      </c>
      <c r="R2804">
        <f>ABS($J$5-O2804)</f>
        <v>0.1429552195879521</v>
      </c>
      <c r="S2804">
        <f>ABS($J$6-O2804)</f>
        <v>0.73264550038825438</v>
      </c>
      <c r="T2804">
        <f>MIN(P2804:S2804)</f>
        <v>0.1429552195879521</v>
      </c>
      <c r="U2804">
        <f>MATCH(T2804,P2804:S2804, 0)</f>
        <v>3</v>
      </c>
    </row>
    <row r="2805" spans="1:21" x14ac:dyDescent="0.35">
      <c r="A2805">
        <v>3</v>
      </c>
      <c r="B2805">
        <v>2794</v>
      </c>
      <c r="C2805" t="s">
        <v>46</v>
      </c>
      <c r="D2805" t="s">
        <v>47</v>
      </c>
      <c r="E2805" t="s">
        <v>168</v>
      </c>
      <c r="F2805" t="s">
        <v>169</v>
      </c>
      <c r="G2805" t="s">
        <v>366</v>
      </c>
      <c r="H2805" t="s">
        <v>367</v>
      </c>
      <c r="I2805" s="1">
        <v>41969</v>
      </c>
      <c r="J2805">
        <v>2014</v>
      </c>
      <c r="K2805" t="s">
        <v>77</v>
      </c>
      <c r="L2805" t="s">
        <v>78</v>
      </c>
      <c r="M2805" s="1">
        <v>41989</v>
      </c>
      <c r="N2805">
        <v>20</v>
      </c>
      <c r="O2805">
        <f>STANDARDIZE(N2805,$N$8,$N$9)</f>
        <v>-0.27719458949797421</v>
      </c>
      <c r="P2805">
        <f>ABS($J$3-O2805)</f>
        <v>0.25017163427891614</v>
      </c>
      <c r="Q2805">
        <f>ABS($J$4-O2805)</f>
        <v>2.4659775378921731</v>
      </c>
      <c r="R2805">
        <f>ABS($J$5-O2805)</f>
        <v>0.12508581713945804</v>
      </c>
      <c r="S2805">
        <f>ABS($J$6-O2805)</f>
        <v>0.71477609793976038</v>
      </c>
      <c r="T2805">
        <f>MIN(P2805:S2805)</f>
        <v>0.12508581713945804</v>
      </c>
      <c r="U2805">
        <f>MATCH(T2805,P2805:S2805, 0)</f>
        <v>3</v>
      </c>
    </row>
    <row r="2806" spans="1:21" x14ac:dyDescent="0.35">
      <c r="A2806">
        <v>3</v>
      </c>
      <c r="B2806">
        <v>2795</v>
      </c>
      <c r="C2806" t="s">
        <v>30</v>
      </c>
      <c r="D2806" t="s">
        <v>31</v>
      </c>
      <c r="E2806" t="s">
        <v>52</v>
      </c>
      <c r="F2806" t="s">
        <v>102</v>
      </c>
      <c r="G2806" t="s">
        <v>103</v>
      </c>
      <c r="H2806" t="s">
        <v>104</v>
      </c>
      <c r="I2806" s="1">
        <v>41969</v>
      </c>
      <c r="J2806">
        <v>2014</v>
      </c>
      <c r="K2806" t="s">
        <v>77</v>
      </c>
      <c r="L2806" t="s">
        <v>78</v>
      </c>
      <c r="M2806" s="1">
        <v>41991</v>
      </c>
      <c r="N2806">
        <v>22</v>
      </c>
      <c r="O2806">
        <f>STANDARDIZE(N2806,$N$8,$N$9)</f>
        <v>-0.24145578460098621</v>
      </c>
      <c r="P2806">
        <f>ABS($J$3-O2806)</f>
        <v>0.28591043917590414</v>
      </c>
      <c r="Q2806">
        <f>ABS($J$4-O2806)</f>
        <v>2.4302387329951851</v>
      </c>
      <c r="R2806">
        <f>ABS($J$5-O2806)</f>
        <v>8.9347012242470047E-2</v>
      </c>
      <c r="S2806">
        <f>ABS($J$6-O2806)</f>
        <v>0.67903729304277238</v>
      </c>
      <c r="T2806">
        <f>MIN(P2806:S2806)</f>
        <v>8.9347012242470047E-2</v>
      </c>
      <c r="U2806">
        <f>MATCH(T2806,P2806:S2806, 0)</f>
        <v>3</v>
      </c>
    </row>
    <row r="2807" spans="1:21" x14ac:dyDescent="0.35">
      <c r="A2807">
        <v>3</v>
      </c>
      <c r="B2807">
        <v>2796</v>
      </c>
      <c r="C2807" t="s">
        <v>30</v>
      </c>
      <c r="D2807" t="s">
        <v>31</v>
      </c>
      <c r="E2807" t="s">
        <v>52</v>
      </c>
      <c r="F2807" t="s">
        <v>102</v>
      </c>
      <c r="G2807" t="s">
        <v>103</v>
      </c>
      <c r="H2807" t="s">
        <v>104</v>
      </c>
      <c r="I2807" s="1">
        <v>41969</v>
      </c>
      <c r="J2807">
        <v>2014</v>
      </c>
      <c r="K2807" t="s">
        <v>77</v>
      </c>
      <c r="L2807" t="s">
        <v>78</v>
      </c>
      <c r="M2807" s="1">
        <v>41991</v>
      </c>
      <c r="N2807">
        <v>22</v>
      </c>
      <c r="O2807">
        <f>STANDARDIZE(N2807,$N$8,$N$9)</f>
        <v>-0.24145578460098621</v>
      </c>
      <c r="P2807">
        <f>ABS($J$3-O2807)</f>
        <v>0.28591043917590414</v>
      </c>
      <c r="Q2807">
        <f>ABS($J$4-O2807)</f>
        <v>2.4302387329951851</v>
      </c>
      <c r="R2807">
        <f>ABS($J$5-O2807)</f>
        <v>8.9347012242470047E-2</v>
      </c>
      <c r="S2807">
        <f>ABS($J$6-O2807)</f>
        <v>0.67903729304277238</v>
      </c>
      <c r="T2807">
        <f>MIN(P2807:S2807)</f>
        <v>8.9347012242470047E-2</v>
      </c>
      <c r="U2807">
        <f>MATCH(T2807,P2807:S2807, 0)</f>
        <v>3</v>
      </c>
    </row>
    <row r="2808" spans="1:21" x14ac:dyDescent="0.35">
      <c r="A2808">
        <v>3</v>
      </c>
      <c r="B2808">
        <v>2797</v>
      </c>
      <c r="C2808" t="s">
        <v>30</v>
      </c>
      <c r="D2808" t="s">
        <v>31</v>
      </c>
      <c r="E2808" t="s">
        <v>52</v>
      </c>
      <c r="F2808" t="s">
        <v>102</v>
      </c>
      <c r="G2808" t="s">
        <v>103</v>
      </c>
      <c r="H2808" t="s">
        <v>104</v>
      </c>
      <c r="I2808" s="1">
        <v>41969</v>
      </c>
      <c r="J2808">
        <v>2014</v>
      </c>
      <c r="K2808" t="s">
        <v>77</v>
      </c>
      <c r="L2808" t="s">
        <v>78</v>
      </c>
      <c r="M2808" s="1">
        <v>41991</v>
      </c>
      <c r="N2808">
        <v>22</v>
      </c>
      <c r="O2808">
        <f>STANDARDIZE(N2808,$N$8,$N$9)</f>
        <v>-0.24145578460098621</v>
      </c>
      <c r="P2808">
        <f>ABS($J$3-O2808)</f>
        <v>0.28591043917590414</v>
      </c>
      <c r="Q2808">
        <f>ABS($J$4-O2808)</f>
        <v>2.4302387329951851</v>
      </c>
      <c r="R2808">
        <f>ABS($J$5-O2808)</f>
        <v>8.9347012242470047E-2</v>
      </c>
      <c r="S2808">
        <f>ABS($J$6-O2808)</f>
        <v>0.67903729304277238</v>
      </c>
      <c r="T2808">
        <f>MIN(P2808:S2808)</f>
        <v>8.9347012242470047E-2</v>
      </c>
      <c r="U2808">
        <f>MATCH(T2808,P2808:S2808, 0)</f>
        <v>3</v>
      </c>
    </row>
    <row r="2809" spans="1:21" x14ac:dyDescent="0.35">
      <c r="A2809">
        <v>3</v>
      </c>
      <c r="B2809">
        <v>2798</v>
      </c>
      <c r="C2809" t="s">
        <v>30</v>
      </c>
      <c r="D2809" t="s">
        <v>31</v>
      </c>
      <c r="E2809" t="s">
        <v>52</v>
      </c>
      <c r="F2809" t="s">
        <v>102</v>
      </c>
      <c r="G2809" t="s">
        <v>103</v>
      </c>
      <c r="H2809" t="s">
        <v>104</v>
      </c>
      <c r="I2809" s="1">
        <v>41969</v>
      </c>
      <c r="J2809">
        <v>2014</v>
      </c>
      <c r="K2809" t="s">
        <v>77</v>
      </c>
      <c r="L2809" t="s">
        <v>78</v>
      </c>
      <c r="M2809" s="1">
        <v>41991</v>
      </c>
      <c r="N2809">
        <v>22</v>
      </c>
      <c r="O2809">
        <f>STANDARDIZE(N2809,$N$8,$N$9)</f>
        <v>-0.24145578460098621</v>
      </c>
      <c r="P2809">
        <f>ABS($J$3-O2809)</f>
        <v>0.28591043917590414</v>
      </c>
      <c r="Q2809">
        <f>ABS($J$4-O2809)</f>
        <v>2.4302387329951851</v>
      </c>
      <c r="R2809">
        <f>ABS($J$5-O2809)</f>
        <v>8.9347012242470047E-2</v>
      </c>
      <c r="S2809">
        <f>ABS($J$6-O2809)</f>
        <v>0.67903729304277238</v>
      </c>
      <c r="T2809">
        <f>MIN(P2809:S2809)</f>
        <v>8.9347012242470047E-2</v>
      </c>
      <c r="U2809">
        <f>MATCH(T2809,P2809:S2809, 0)</f>
        <v>3</v>
      </c>
    </row>
    <row r="2810" spans="1:21" x14ac:dyDescent="0.35">
      <c r="A2810">
        <v>3</v>
      </c>
      <c r="B2810">
        <v>2799</v>
      </c>
      <c r="C2810" t="s">
        <v>192</v>
      </c>
      <c r="D2810" t="s">
        <v>193</v>
      </c>
      <c r="E2810" t="s">
        <v>52</v>
      </c>
      <c r="F2810" t="s">
        <v>102</v>
      </c>
      <c r="G2810" t="s">
        <v>103</v>
      </c>
      <c r="H2810" t="s">
        <v>104</v>
      </c>
      <c r="I2810" s="1">
        <v>41969</v>
      </c>
      <c r="J2810">
        <v>2014</v>
      </c>
      <c r="K2810" t="s">
        <v>77</v>
      </c>
      <c r="L2810" t="s">
        <v>78</v>
      </c>
      <c r="M2810" s="1">
        <v>41991</v>
      </c>
      <c r="N2810">
        <v>22</v>
      </c>
      <c r="O2810">
        <f>STANDARDIZE(N2810,$N$8,$N$9)</f>
        <v>-0.24145578460098621</v>
      </c>
      <c r="P2810">
        <f>ABS($J$3-O2810)</f>
        <v>0.28591043917590414</v>
      </c>
      <c r="Q2810">
        <f>ABS($J$4-O2810)</f>
        <v>2.4302387329951851</v>
      </c>
      <c r="R2810">
        <f>ABS($J$5-O2810)</f>
        <v>8.9347012242470047E-2</v>
      </c>
      <c r="S2810">
        <f>ABS($J$6-O2810)</f>
        <v>0.67903729304277238</v>
      </c>
      <c r="T2810">
        <f>MIN(P2810:S2810)</f>
        <v>8.9347012242470047E-2</v>
      </c>
      <c r="U2810">
        <f>MATCH(T2810,P2810:S2810, 0)</f>
        <v>3</v>
      </c>
    </row>
    <row r="2811" spans="1:21" x14ac:dyDescent="0.35">
      <c r="A2811">
        <v>3</v>
      </c>
      <c r="B2811">
        <v>2800</v>
      </c>
      <c r="C2811" t="s">
        <v>112</v>
      </c>
      <c r="D2811" t="s">
        <v>113</v>
      </c>
      <c r="E2811" t="s">
        <v>52</v>
      </c>
      <c r="F2811" t="s">
        <v>102</v>
      </c>
      <c r="G2811" t="s">
        <v>103</v>
      </c>
      <c r="H2811" t="s">
        <v>104</v>
      </c>
      <c r="I2811" s="1">
        <v>41969</v>
      </c>
      <c r="J2811">
        <v>2014</v>
      </c>
      <c r="K2811" t="s">
        <v>77</v>
      </c>
      <c r="L2811" t="s">
        <v>78</v>
      </c>
      <c r="M2811" s="1">
        <v>41991</v>
      </c>
      <c r="N2811">
        <v>22</v>
      </c>
      <c r="O2811">
        <f>STANDARDIZE(N2811,$N$8,$N$9)</f>
        <v>-0.24145578460098621</v>
      </c>
      <c r="P2811">
        <f>ABS($J$3-O2811)</f>
        <v>0.28591043917590414</v>
      </c>
      <c r="Q2811">
        <f>ABS($J$4-O2811)</f>
        <v>2.4302387329951851</v>
      </c>
      <c r="R2811">
        <f>ABS($J$5-O2811)</f>
        <v>8.9347012242470047E-2</v>
      </c>
      <c r="S2811">
        <f>ABS($J$6-O2811)</f>
        <v>0.67903729304277238</v>
      </c>
      <c r="T2811">
        <f>MIN(P2811:S2811)</f>
        <v>8.9347012242470047E-2</v>
      </c>
      <c r="U2811">
        <f>MATCH(T2811,P2811:S2811, 0)</f>
        <v>3</v>
      </c>
    </row>
    <row r="2812" spans="1:21" x14ac:dyDescent="0.35">
      <c r="A2812">
        <v>3</v>
      </c>
      <c r="B2812">
        <v>2801</v>
      </c>
      <c r="C2812" t="s">
        <v>30</v>
      </c>
      <c r="D2812" t="s">
        <v>31</v>
      </c>
      <c r="E2812" t="s">
        <v>52</v>
      </c>
      <c r="F2812" t="s">
        <v>102</v>
      </c>
      <c r="G2812" t="s">
        <v>103</v>
      </c>
      <c r="H2812" t="s">
        <v>104</v>
      </c>
      <c r="I2812" s="1">
        <v>41969</v>
      </c>
      <c r="J2812">
        <v>2014</v>
      </c>
      <c r="K2812" t="s">
        <v>77</v>
      </c>
      <c r="L2812" t="s">
        <v>78</v>
      </c>
      <c r="M2812" s="1">
        <v>41991</v>
      </c>
      <c r="N2812">
        <v>22</v>
      </c>
      <c r="O2812">
        <f>STANDARDIZE(N2812,$N$8,$N$9)</f>
        <v>-0.24145578460098621</v>
      </c>
      <c r="P2812">
        <f>ABS($J$3-O2812)</f>
        <v>0.28591043917590414</v>
      </c>
      <c r="Q2812">
        <f>ABS($J$4-O2812)</f>
        <v>2.4302387329951851</v>
      </c>
      <c r="R2812">
        <f>ABS($J$5-O2812)</f>
        <v>8.9347012242470047E-2</v>
      </c>
      <c r="S2812">
        <f>ABS($J$6-O2812)</f>
        <v>0.67903729304277238</v>
      </c>
      <c r="T2812">
        <f>MIN(P2812:S2812)</f>
        <v>8.9347012242470047E-2</v>
      </c>
      <c r="U2812">
        <f>MATCH(T2812,P2812:S2812, 0)</f>
        <v>3</v>
      </c>
    </row>
    <row r="2813" spans="1:21" x14ac:dyDescent="0.35">
      <c r="A2813">
        <v>3</v>
      </c>
      <c r="B2813">
        <v>2802</v>
      </c>
      <c r="C2813" t="s">
        <v>172</v>
      </c>
      <c r="D2813" t="s">
        <v>173</v>
      </c>
      <c r="E2813" t="s">
        <v>52</v>
      </c>
      <c r="F2813" t="s">
        <v>102</v>
      </c>
      <c r="G2813" t="s">
        <v>103</v>
      </c>
      <c r="H2813" t="s">
        <v>104</v>
      </c>
      <c r="I2813" s="1">
        <v>41969</v>
      </c>
      <c r="J2813">
        <v>2014</v>
      </c>
      <c r="K2813" t="s">
        <v>77</v>
      </c>
      <c r="L2813" t="s">
        <v>78</v>
      </c>
      <c r="M2813" s="1">
        <v>41991</v>
      </c>
      <c r="N2813">
        <v>22</v>
      </c>
      <c r="O2813">
        <f>STANDARDIZE(N2813,$N$8,$N$9)</f>
        <v>-0.24145578460098621</v>
      </c>
      <c r="P2813">
        <f>ABS($J$3-O2813)</f>
        <v>0.28591043917590414</v>
      </c>
      <c r="Q2813">
        <f>ABS($J$4-O2813)</f>
        <v>2.4302387329951851</v>
      </c>
      <c r="R2813">
        <f>ABS($J$5-O2813)</f>
        <v>8.9347012242470047E-2</v>
      </c>
      <c r="S2813">
        <f>ABS($J$6-O2813)</f>
        <v>0.67903729304277238</v>
      </c>
      <c r="T2813">
        <f>MIN(P2813:S2813)</f>
        <v>8.9347012242470047E-2</v>
      </c>
      <c r="U2813">
        <f>MATCH(T2813,P2813:S2813, 0)</f>
        <v>3</v>
      </c>
    </row>
    <row r="2814" spans="1:21" x14ac:dyDescent="0.35">
      <c r="A2814">
        <v>3</v>
      </c>
      <c r="B2814">
        <v>2803</v>
      </c>
      <c r="C2814" t="s">
        <v>188</v>
      </c>
      <c r="D2814" t="s">
        <v>189</v>
      </c>
      <c r="E2814" t="s">
        <v>52</v>
      </c>
      <c r="F2814" t="s">
        <v>102</v>
      </c>
      <c r="G2814" t="s">
        <v>103</v>
      </c>
      <c r="H2814" t="s">
        <v>104</v>
      </c>
      <c r="I2814" s="1">
        <v>41969</v>
      </c>
      <c r="J2814">
        <v>2014</v>
      </c>
      <c r="K2814" t="s">
        <v>77</v>
      </c>
      <c r="L2814" t="s">
        <v>78</v>
      </c>
      <c r="M2814" s="1">
        <v>41991</v>
      </c>
      <c r="N2814">
        <v>22</v>
      </c>
      <c r="O2814">
        <f>STANDARDIZE(N2814,$N$8,$N$9)</f>
        <v>-0.24145578460098621</v>
      </c>
      <c r="P2814">
        <f>ABS($J$3-O2814)</f>
        <v>0.28591043917590414</v>
      </c>
      <c r="Q2814">
        <f>ABS($J$4-O2814)</f>
        <v>2.4302387329951851</v>
      </c>
      <c r="R2814">
        <f>ABS($J$5-O2814)</f>
        <v>8.9347012242470047E-2</v>
      </c>
      <c r="S2814">
        <f>ABS($J$6-O2814)</f>
        <v>0.67903729304277238</v>
      </c>
      <c r="T2814">
        <f>MIN(P2814:S2814)</f>
        <v>8.9347012242470047E-2</v>
      </c>
      <c r="U2814">
        <f>MATCH(T2814,P2814:S2814, 0)</f>
        <v>3</v>
      </c>
    </row>
    <row r="2815" spans="1:21" x14ac:dyDescent="0.35">
      <c r="A2815">
        <v>4</v>
      </c>
      <c r="B2815">
        <v>2804</v>
      </c>
      <c r="C2815" t="s">
        <v>264</v>
      </c>
      <c r="D2815" t="s">
        <v>265</v>
      </c>
      <c r="E2815" t="s">
        <v>16</v>
      </c>
      <c r="F2815" t="s">
        <v>17</v>
      </c>
      <c r="G2815" t="s">
        <v>18</v>
      </c>
      <c r="H2815" t="s">
        <v>19</v>
      </c>
      <c r="I2815" s="1">
        <v>41969</v>
      </c>
      <c r="J2815">
        <v>2014</v>
      </c>
      <c r="K2815" t="s">
        <v>77</v>
      </c>
      <c r="L2815" t="s">
        <v>78</v>
      </c>
      <c r="M2815" s="1">
        <v>42019</v>
      </c>
      <c r="N2815">
        <v>50</v>
      </c>
      <c r="O2815">
        <f>STANDARDIZE(N2815,$N$8,$N$9)</f>
        <v>0.25888748395684602</v>
      </c>
      <c r="P2815">
        <f>ABS($J$3-O2815)</f>
        <v>0.78625370773373637</v>
      </c>
      <c r="Q2815">
        <f>ABS($J$4-O2815)</f>
        <v>1.9298954644373529</v>
      </c>
      <c r="R2815">
        <f>ABS($J$5-O2815)</f>
        <v>0.41099625631536219</v>
      </c>
      <c r="S2815">
        <f>ABS($J$6-O2815)</f>
        <v>0.17869402448494009</v>
      </c>
      <c r="T2815">
        <f>MIN(P2815:S2815)</f>
        <v>0.17869402448494009</v>
      </c>
      <c r="U2815">
        <f>MATCH(T2815,P2815:S2815, 0)</f>
        <v>4</v>
      </c>
    </row>
    <row r="2816" spans="1:21" x14ac:dyDescent="0.35">
      <c r="A2816">
        <v>4</v>
      </c>
      <c r="B2816">
        <v>2805</v>
      </c>
      <c r="C2816" t="s">
        <v>14</v>
      </c>
      <c r="D2816" t="s">
        <v>15</v>
      </c>
      <c r="E2816" t="s">
        <v>163</v>
      </c>
      <c r="F2816" t="s">
        <v>59</v>
      </c>
      <c r="G2816" t="s">
        <v>282</v>
      </c>
      <c r="H2816" t="s">
        <v>283</v>
      </c>
      <c r="I2816" s="1">
        <v>41969</v>
      </c>
      <c r="J2816">
        <v>2014</v>
      </c>
      <c r="K2816" t="s">
        <v>41</v>
      </c>
      <c r="L2816" t="s">
        <v>42</v>
      </c>
      <c r="M2816" s="1">
        <v>42066</v>
      </c>
      <c r="N2816">
        <v>97</v>
      </c>
      <c r="O2816">
        <f>STANDARDIZE(N2816,$N$8,$N$9)</f>
        <v>1.0987493990360644</v>
      </c>
      <c r="P2816">
        <f>ABS($J$3-O2816)</f>
        <v>1.6261156228129547</v>
      </c>
      <c r="Q2816">
        <f>ABS($J$4-O2816)</f>
        <v>1.0900335493581346</v>
      </c>
      <c r="R2816">
        <f>ABS($J$5-O2816)</f>
        <v>1.2508581713945806</v>
      </c>
      <c r="S2816">
        <f>ABS($J$6-O2816)</f>
        <v>0.66116789059427827</v>
      </c>
      <c r="T2816">
        <f>MIN(P2816:S2816)</f>
        <v>0.66116789059427827</v>
      </c>
      <c r="U2816">
        <f>MATCH(T2816,P2816:S2816, 0)</f>
        <v>4</v>
      </c>
    </row>
    <row r="2817" spans="1:21" x14ac:dyDescent="0.35">
      <c r="A2817">
        <v>1</v>
      </c>
      <c r="B2817">
        <v>2806</v>
      </c>
      <c r="C2817" t="s">
        <v>14</v>
      </c>
      <c r="D2817" t="s">
        <v>15</v>
      </c>
      <c r="E2817" t="s">
        <v>105</v>
      </c>
      <c r="F2817" t="s">
        <v>59</v>
      </c>
      <c r="G2817" t="s">
        <v>106</v>
      </c>
      <c r="H2817" t="s">
        <v>107</v>
      </c>
      <c r="I2817" s="1">
        <v>41970</v>
      </c>
      <c r="J2817">
        <v>2014</v>
      </c>
      <c r="K2817" t="s">
        <v>125</v>
      </c>
      <c r="L2817" t="s">
        <v>126</v>
      </c>
      <c r="M2817" s="1">
        <v>41651</v>
      </c>
      <c r="N2817">
        <v>4</v>
      </c>
      <c r="O2817">
        <f>STANDARDIZE(N2817,$N$8,$N$9)</f>
        <v>-0.56310502867387835</v>
      </c>
      <c r="P2817">
        <f>ABS($J$3-O2817)</f>
        <v>3.5738804896987997E-2</v>
      </c>
      <c r="Q2817">
        <f>ABS($J$4-O2817)</f>
        <v>2.7518879770680771</v>
      </c>
      <c r="R2817">
        <f>ABS($J$5-O2817)</f>
        <v>0.41099625631536219</v>
      </c>
      <c r="S2817">
        <f>ABS($J$6-O2817)</f>
        <v>1.0006865371156644</v>
      </c>
      <c r="T2817">
        <f>MIN(P2817:S2817)</f>
        <v>3.5738804896987997E-2</v>
      </c>
      <c r="U2817">
        <f>MATCH(T2817,P2817:S2817, 0)</f>
        <v>1</v>
      </c>
    </row>
    <row r="2818" spans="1:21" x14ac:dyDescent="0.35">
      <c r="A2818">
        <v>1</v>
      </c>
      <c r="B2818">
        <v>2807</v>
      </c>
      <c r="C2818" t="s">
        <v>406</v>
      </c>
      <c r="D2818" t="s">
        <v>407</v>
      </c>
      <c r="E2818" t="s">
        <v>105</v>
      </c>
      <c r="F2818" t="s">
        <v>59</v>
      </c>
      <c r="G2818" t="s">
        <v>106</v>
      </c>
      <c r="H2818" t="s">
        <v>107</v>
      </c>
      <c r="I2818" s="1">
        <v>41970</v>
      </c>
      <c r="J2818">
        <v>2014</v>
      </c>
      <c r="K2818" t="s">
        <v>77</v>
      </c>
      <c r="L2818" t="s">
        <v>78</v>
      </c>
      <c r="M2818" s="1">
        <v>41894</v>
      </c>
      <c r="N2818">
        <v>12</v>
      </c>
      <c r="O2818">
        <f>STANDARDIZE(N2818,$N$8,$N$9)</f>
        <v>-0.42014980908592631</v>
      </c>
      <c r="P2818">
        <f>ABS($J$3-O2818)</f>
        <v>0.10721641469096405</v>
      </c>
      <c r="Q2818">
        <f>ABS($J$4-O2818)</f>
        <v>2.6089327574801251</v>
      </c>
      <c r="R2818">
        <f>ABS($J$5-O2818)</f>
        <v>0.26804103672741014</v>
      </c>
      <c r="S2818">
        <f>ABS($J$6-O2818)</f>
        <v>0.85773131752771237</v>
      </c>
      <c r="T2818">
        <f>MIN(P2818:S2818)</f>
        <v>0.10721641469096405</v>
      </c>
      <c r="U2818">
        <f>MATCH(T2818,P2818:S2818, 0)</f>
        <v>1</v>
      </c>
    </row>
    <row r="2819" spans="1:21" x14ac:dyDescent="0.35">
      <c r="A2819">
        <v>3</v>
      </c>
      <c r="B2819">
        <v>2808</v>
      </c>
      <c r="C2819" t="s">
        <v>22</v>
      </c>
      <c r="D2819" t="s">
        <v>23</v>
      </c>
      <c r="E2819" t="s">
        <v>84</v>
      </c>
      <c r="F2819" t="s">
        <v>85</v>
      </c>
      <c r="G2819" t="s">
        <v>86</v>
      </c>
      <c r="H2819" t="s">
        <v>87</v>
      </c>
      <c r="I2819" s="1">
        <v>41970</v>
      </c>
      <c r="J2819">
        <v>2014</v>
      </c>
      <c r="K2819" t="s">
        <v>77</v>
      </c>
      <c r="L2819" t="s">
        <v>78</v>
      </c>
      <c r="M2819" s="1">
        <v>42000</v>
      </c>
      <c r="N2819">
        <v>30</v>
      </c>
      <c r="O2819">
        <f>STANDARDIZE(N2819,$N$8,$N$9)</f>
        <v>-9.8500565013034141E-2</v>
      </c>
      <c r="P2819">
        <f>ABS($J$3-O2819)</f>
        <v>0.42886565876385618</v>
      </c>
      <c r="Q2819">
        <f>ABS($J$4-O2819)</f>
        <v>2.2872835134072331</v>
      </c>
      <c r="R2819">
        <f>ABS($J$5-O2819)</f>
        <v>5.3608207345482023E-2</v>
      </c>
      <c r="S2819">
        <f>ABS($J$6-O2819)</f>
        <v>0.53608207345482028</v>
      </c>
      <c r="T2819">
        <f>MIN(P2819:S2819)</f>
        <v>5.3608207345482023E-2</v>
      </c>
      <c r="U2819">
        <f>MATCH(T2819,P2819:S2819, 0)</f>
        <v>3</v>
      </c>
    </row>
    <row r="2820" spans="1:21" x14ac:dyDescent="0.35">
      <c r="A2820">
        <v>1</v>
      </c>
      <c r="B2820">
        <v>2809</v>
      </c>
      <c r="C2820" t="s">
        <v>172</v>
      </c>
      <c r="D2820" t="s">
        <v>173</v>
      </c>
      <c r="E2820" t="s">
        <v>121</v>
      </c>
      <c r="F2820" t="s">
        <v>122</v>
      </c>
      <c r="G2820" t="s">
        <v>123</v>
      </c>
      <c r="H2820" t="s">
        <v>124</v>
      </c>
      <c r="I2820" s="1">
        <v>41971</v>
      </c>
      <c r="J2820">
        <v>2014</v>
      </c>
      <c r="K2820" t="s">
        <v>125</v>
      </c>
      <c r="L2820" t="s">
        <v>126</v>
      </c>
      <c r="M2820" s="1">
        <v>41651</v>
      </c>
      <c r="N2820">
        <v>3</v>
      </c>
      <c r="O2820">
        <f>STANDARDIZE(N2820,$N$8,$N$9)</f>
        <v>-0.58097443112237235</v>
      </c>
      <c r="P2820">
        <f>ABS($J$3-O2820)</f>
        <v>5.3608207345481995E-2</v>
      </c>
      <c r="Q2820">
        <f>ABS($J$4-O2820)</f>
        <v>2.7697573795165713</v>
      </c>
      <c r="R2820">
        <f>ABS($J$5-O2820)</f>
        <v>0.42886565876385618</v>
      </c>
      <c r="S2820">
        <f>ABS($J$6-O2820)</f>
        <v>1.0185559395641586</v>
      </c>
      <c r="T2820">
        <f>MIN(P2820:S2820)</f>
        <v>5.3608207345481995E-2</v>
      </c>
      <c r="U2820">
        <f>MATCH(T2820,P2820:S2820, 0)</f>
        <v>1</v>
      </c>
    </row>
    <row r="2821" spans="1:21" x14ac:dyDescent="0.35">
      <c r="A2821">
        <v>3</v>
      </c>
      <c r="B2821">
        <v>2810</v>
      </c>
      <c r="C2821" t="s">
        <v>135</v>
      </c>
      <c r="D2821" t="s">
        <v>136</v>
      </c>
      <c r="E2821" t="s">
        <v>163</v>
      </c>
      <c r="F2821" t="s">
        <v>59</v>
      </c>
      <c r="G2821" t="s">
        <v>164</v>
      </c>
      <c r="H2821" t="s">
        <v>165</v>
      </c>
      <c r="I2821" s="1">
        <v>41971</v>
      </c>
      <c r="J2821">
        <v>2014</v>
      </c>
      <c r="K2821" t="s">
        <v>77</v>
      </c>
      <c r="L2821" t="s">
        <v>78</v>
      </c>
      <c r="M2821" s="1">
        <v>41995</v>
      </c>
      <c r="N2821">
        <v>24</v>
      </c>
      <c r="O2821">
        <f>STANDARDIZE(N2821,$N$8,$N$9)</f>
        <v>-0.20571697970399819</v>
      </c>
      <c r="P2821">
        <f>ABS($J$3-O2821)</f>
        <v>0.32164924407289219</v>
      </c>
      <c r="Q2821">
        <f>ABS($J$4-O2821)</f>
        <v>2.3944999280981971</v>
      </c>
      <c r="R2821">
        <f>ABS($J$5-O2821)</f>
        <v>5.3608207345482023E-2</v>
      </c>
      <c r="S2821">
        <f>ABS($J$6-O2821)</f>
        <v>0.64329848814578428</v>
      </c>
      <c r="T2821">
        <f>MIN(P2821:S2821)</f>
        <v>5.3608207345482023E-2</v>
      </c>
      <c r="U2821">
        <f>MATCH(T2821,P2821:S2821, 0)</f>
        <v>3</v>
      </c>
    </row>
    <row r="2822" spans="1:21" x14ac:dyDescent="0.35">
      <c r="A2822">
        <v>3</v>
      </c>
      <c r="B2822">
        <v>2811</v>
      </c>
      <c r="C2822" t="s">
        <v>14</v>
      </c>
      <c r="D2822" t="s">
        <v>15</v>
      </c>
      <c r="E2822" t="s">
        <v>34</v>
      </c>
      <c r="F2822" t="s">
        <v>35</v>
      </c>
      <c r="G2822" t="s">
        <v>468</v>
      </c>
      <c r="H2822" t="s">
        <v>469</v>
      </c>
      <c r="I2822" s="1">
        <v>41971</v>
      </c>
      <c r="J2822">
        <v>2014</v>
      </c>
      <c r="K2822" t="s">
        <v>28</v>
      </c>
      <c r="L2822" t="s">
        <v>29</v>
      </c>
      <c r="M2822" s="1">
        <v>42156</v>
      </c>
      <c r="N2822">
        <v>39</v>
      </c>
      <c r="O2822">
        <f>STANDARDIZE(N2822,$N$8,$N$9)</f>
        <v>6.2324057023411948E-2</v>
      </c>
      <c r="P2822">
        <f>ABS($J$3-O2822)</f>
        <v>0.58969028080030228</v>
      </c>
      <c r="Q2822">
        <f>ABS($J$4-O2822)</f>
        <v>2.1264588913707869</v>
      </c>
      <c r="R2822">
        <f>ABS($J$5-O2822)</f>
        <v>0.21443282938192812</v>
      </c>
      <c r="S2822">
        <f>ABS($J$6-O2822)</f>
        <v>0.37525745141837419</v>
      </c>
      <c r="T2822">
        <f>MIN(P2822:S2822)</f>
        <v>0.21443282938192812</v>
      </c>
      <c r="U2822">
        <f>MATCH(T2822,P2822:S2822, 0)</f>
        <v>3</v>
      </c>
    </row>
    <row r="2823" spans="1:21" x14ac:dyDescent="0.35">
      <c r="A2823">
        <v>4</v>
      </c>
      <c r="B2823">
        <v>2812</v>
      </c>
      <c r="C2823" t="s">
        <v>119</v>
      </c>
      <c r="D2823" t="s">
        <v>120</v>
      </c>
      <c r="E2823" t="s">
        <v>149</v>
      </c>
      <c r="F2823" t="s">
        <v>150</v>
      </c>
      <c r="G2823" t="s">
        <v>151</v>
      </c>
      <c r="H2823" t="s">
        <v>152</v>
      </c>
      <c r="I2823" s="1">
        <v>41971</v>
      </c>
      <c r="J2823">
        <v>2014</v>
      </c>
      <c r="K2823" t="s">
        <v>77</v>
      </c>
      <c r="L2823" t="s">
        <v>78</v>
      </c>
      <c r="M2823" s="1">
        <v>42026</v>
      </c>
      <c r="N2823">
        <v>55</v>
      </c>
      <c r="O2823">
        <f>STANDARDIZE(N2823,$N$8,$N$9)</f>
        <v>0.34823449619931607</v>
      </c>
      <c r="P2823">
        <f>ABS($J$3-O2823)</f>
        <v>0.87560071997620637</v>
      </c>
      <c r="Q2823">
        <f>ABS($J$4-O2823)</f>
        <v>1.8405484521948829</v>
      </c>
      <c r="R2823">
        <f>ABS($J$5-O2823)</f>
        <v>0.50034326855783218</v>
      </c>
      <c r="S2823">
        <f>ABS($J$6-O2823)</f>
        <v>8.9347012242470047E-2</v>
      </c>
      <c r="T2823">
        <f>MIN(P2823:S2823)</f>
        <v>8.9347012242470047E-2</v>
      </c>
      <c r="U2823">
        <f>MATCH(T2823,P2823:S2823, 0)</f>
        <v>4</v>
      </c>
    </row>
    <row r="2824" spans="1:21" x14ac:dyDescent="0.35">
      <c r="A2824">
        <v>3</v>
      </c>
      <c r="B2824">
        <v>2813</v>
      </c>
      <c r="C2824" t="s">
        <v>67</v>
      </c>
      <c r="D2824" t="s">
        <v>68</v>
      </c>
      <c r="E2824" t="s">
        <v>79</v>
      </c>
      <c r="F2824" t="s">
        <v>35</v>
      </c>
      <c r="G2824" t="s">
        <v>80</v>
      </c>
      <c r="H2824" t="s">
        <v>81</v>
      </c>
      <c r="I2824" s="1">
        <v>41972</v>
      </c>
      <c r="J2824">
        <v>2014</v>
      </c>
      <c r="K2824" t="s">
        <v>233</v>
      </c>
      <c r="L2824" t="s">
        <v>234</v>
      </c>
      <c r="M2824" s="1">
        <v>41991</v>
      </c>
      <c r="N2824">
        <v>19</v>
      </c>
      <c r="O2824">
        <f>STANDARDIZE(N2824,$N$8,$N$9)</f>
        <v>-0.29506399194646826</v>
      </c>
      <c r="P2824">
        <f>ABS($J$3-O2824)</f>
        <v>0.23230223183042209</v>
      </c>
      <c r="Q2824">
        <f>ABS($J$4-O2824)</f>
        <v>2.4838469403406673</v>
      </c>
      <c r="R2824">
        <f>ABS($J$5-O2824)</f>
        <v>0.1429552195879521</v>
      </c>
      <c r="S2824">
        <f>ABS($J$6-O2824)</f>
        <v>0.73264550038825438</v>
      </c>
      <c r="T2824">
        <f>MIN(P2824:S2824)</f>
        <v>0.1429552195879521</v>
      </c>
      <c r="U2824">
        <f>MATCH(T2824,P2824:S2824, 0)</f>
        <v>3</v>
      </c>
    </row>
    <row r="2825" spans="1:21" x14ac:dyDescent="0.35">
      <c r="A2825">
        <v>3</v>
      </c>
      <c r="B2825">
        <v>2814</v>
      </c>
      <c r="C2825" t="s">
        <v>14</v>
      </c>
      <c r="D2825" t="s">
        <v>15</v>
      </c>
      <c r="E2825" t="s">
        <v>79</v>
      </c>
      <c r="F2825" t="s">
        <v>35</v>
      </c>
      <c r="G2825" t="s">
        <v>80</v>
      </c>
      <c r="H2825" t="s">
        <v>81</v>
      </c>
      <c r="I2825" s="1">
        <v>41972</v>
      </c>
      <c r="J2825">
        <v>2014</v>
      </c>
      <c r="K2825" t="s">
        <v>233</v>
      </c>
      <c r="L2825" t="s">
        <v>234</v>
      </c>
      <c r="M2825" s="1">
        <v>41991</v>
      </c>
      <c r="N2825">
        <v>19</v>
      </c>
      <c r="O2825">
        <f>STANDARDIZE(N2825,$N$8,$N$9)</f>
        <v>-0.29506399194646826</v>
      </c>
      <c r="P2825">
        <f>ABS($J$3-O2825)</f>
        <v>0.23230223183042209</v>
      </c>
      <c r="Q2825">
        <f>ABS($J$4-O2825)</f>
        <v>2.4838469403406673</v>
      </c>
      <c r="R2825">
        <f>ABS($J$5-O2825)</f>
        <v>0.1429552195879521</v>
      </c>
      <c r="S2825">
        <f>ABS($J$6-O2825)</f>
        <v>0.73264550038825438</v>
      </c>
      <c r="T2825">
        <f>MIN(P2825:S2825)</f>
        <v>0.1429552195879521</v>
      </c>
      <c r="U2825">
        <f>MATCH(T2825,P2825:S2825, 0)</f>
        <v>3</v>
      </c>
    </row>
    <row r="2826" spans="1:21" x14ac:dyDescent="0.35">
      <c r="A2826">
        <v>3</v>
      </c>
      <c r="B2826">
        <v>2815</v>
      </c>
      <c r="C2826" t="s">
        <v>14</v>
      </c>
      <c r="D2826" t="s">
        <v>15</v>
      </c>
      <c r="E2826" t="s">
        <v>79</v>
      </c>
      <c r="F2826" t="s">
        <v>35</v>
      </c>
      <c r="G2826" t="s">
        <v>80</v>
      </c>
      <c r="H2826" t="s">
        <v>81</v>
      </c>
      <c r="I2826" s="1">
        <v>41972</v>
      </c>
      <c r="J2826">
        <v>2014</v>
      </c>
      <c r="K2826" t="s">
        <v>77</v>
      </c>
      <c r="L2826" t="s">
        <v>78</v>
      </c>
      <c r="M2826" s="1">
        <v>41997</v>
      </c>
      <c r="N2826">
        <v>25</v>
      </c>
      <c r="O2826">
        <f>STANDARDIZE(N2826,$N$8,$N$9)</f>
        <v>-0.18784757725550419</v>
      </c>
      <c r="P2826">
        <f>ABS($J$3-O2826)</f>
        <v>0.33951864652138619</v>
      </c>
      <c r="Q2826">
        <f>ABS($J$4-O2826)</f>
        <v>2.3766305256497033</v>
      </c>
      <c r="R2826">
        <f>ABS($J$5-O2826)</f>
        <v>3.5738804896988025E-2</v>
      </c>
      <c r="S2826">
        <f>ABS($J$6-O2826)</f>
        <v>0.62542908569729028</v>
      </c>
      <c r="T2826">
        <f>MIN(P2826:S2826)</f>
        <v>3.5738804896988025E-2</v>
      </c>
      <c r="U2826">
        <f>MATCH(T2826,P2826:S2826, 0)</f>
        <v>3</v>
      </c>
    </row>
    <row r="2827" spans="1:21" x14ac:dyDescent="0.35">
      <c r="A2827">
        <v>4</v>
      </c>
      <c r="B2827">
        <v>2816</v>
      </c>
      <c r="C2827" t="s">
        <v>14</v>
      </c>
      <c r="D2827" t="s">
        <v>15</v>
      </c>
      <c r="E2827" t="s">
        <v>79</v>
      </c>
      <c r="F2827" t="s">
        <v>35</v>
      </c>
      <c r="G2827" t="s">
        <v>80</v>
      </c>
      <c r="H2827" t="s">
        <v>81</v>
      </c>
      <c r="I2827" s="1">
        <v>41972</v>
      </c>
      <c r="J2827">
        <v>2014</v>
      </c>
      <c r="K2827" t="s">
        <v>41</v>
      </c>
      <c r="L2827" t="s">
        <v>42</v>
      </c>
      <c r="M2827" s="1">
        <v>42038</v>
      </c>
      <c r="N2827">
        <v>93</v>
      </c>
      <c r="O2827">
        <f>STANDARDIZE(N2827,$N$8,$N$9)</f>
        <v>1.0272717892420884</v>
      </c>
      <c r="P2827">
        <f>ABS($J$3-O2827)</f>
        <v>1.5546380130189787</v>
      </c>
      <c r="Q2827">
        <f>ABS($J$4-O2827)</f>
        <v>1.1615111591521106</v>
      </c>
      <c r="R2827">
        <f>ABS($J$5-O2827)</f>
        <v>1.1793805616006046</v>
      </c>
      <c r="S2827">
        <f>ABS($J$6-O2827)</f>
        <v>0.58969028080030228</v>
      </c>
      <c r="T2827">
        <f>MIN(P2827:S2827)</f>
        <v>0.58969028080030228</v>
      </c>
      <c r="U2827">
        <f>MATCH(T2827,P2827:S2827, 0)</f>
        <v>4</v>
      </c>
    </row>
    <row r="2828" spans="1:21" x14ac:dyDescent="0.35">
      <c r="A2828">
        <v>1</v>
      </c>
      <c r="B2828">
        <v>2817</v>
      </c>
      <c r="C2828" t="s">
        <v>14</v>
      </c>
      <c r="D2828" t="s">
        <v>15</v>
      </c>
      <c r="E2828" t="s">
        <v>105</v>
      </c>
      <c r="F2828" t="s">
        <v>59</v>
      </c>
      <c r="G2828" t="s">
        <v>106</v>
      </c>
      <c r="H2828" t="s">
        <v>107</v>
      </c>
      <c r="I2828" s="1">
        <v>41973</v>
      </c>
      <c r="J2828">
        <v>2014</v>
      </c>
      <c r="K2828" t="s">
        <v>176</v>
      </c>
      <c r="L2828" t="s">
        <v>177</v>
      </c>
      <c r="M2828" s="1">
        <v>41651</v>
      </c>
      <c r="N2828">
        <v>1</v>
      </c>
      <c r="O2828">
        <f>STANDARDIZE(N2828,$N$8,$N$9)</f>
        <v>-0.61671323601936046</v>
      </c>
      <c r="P2828">
        <f>ABS($J$3-O2828)</f>
        <v>8.9347012242470103E-2</v>
      </c>
      <c r="Q2828">
        <f>ABS($J$4-O2828)</f>
        <v>2.8054961844135593</v>
      </c>
      <c r="R2828">
        <f>ABS($J$5-O2828)</f>
        <v>0.46460446366084429</v>
      </c>
      <c r="S2828">
        <f>ABS($J$6-O2828)</f>
        <v>1.0542947444611466</v>
      </c>
      <c r="T2828">
        <f>MIN(P2828:S2828)</f>
        <v>8.9347012242470103E-2</v>
      </c>
      <c r="U2828">
        <f>MATCH(T2828,P2828:S2828, 0)</f>
        <v>1</v>
      </c>
    </row>
    <row r="2829" spans="1:21" x14ac:dyDescent="0.35">
      <c r="A2829">
        <v>1</v>
      </c>
      <c r="B2829">
        <v>2818</v>
      </c>
      <c r="C2829" t="s">
        <v>229</v>
      </c>
      <c r="D2829" t="s">
        <v>230</v>
      </c>
      <c r="E2829" t="s">
        <v>96</v>
      </c>
      <c r="F2829" t="s">
        <v>97</v>
      </c>
      <c r="G2829" t="s">
        <v>98</v>
      </c>
      <c r="H2829" t="s">
        <v>99</v>
      </c>
      <c r="I2829" s="1">
        <v>41974</v>
      </c>
      <c r="J2829">
        <v>2014</v>
      </c>
      <c r="K2829" t="s">
        <v>38</v>
      </c>
      <c r="L2829" t="s">
        <v>13</v>
      </c>
      <c r="M2829" s="1">
        <v>41654</v>
      </c>
      <c r="N2829">
        <v>3</v>
      </c>
      <c r="O2829">
        <f>STANDARDIZE(N2829,$N$8,$N$9)</f>
        <v>-0.58097443112237235</v>
      </c>
      <c r="P2829">
        <f>ABS($J$3-O2829)</f>
        <v>5.3608207345481995E-2</v>
      </c>
      <c r="Q2829">
        <f>ABS($J$4-O2829)</f>
        <v>2.7697573795165713</v>
      </c>
      <c r="R2829">
        <f>ABS($J$5-O2829)</f>
        <v>0.42886565876385618</v>
      </c>
      <c r="S2829">
        <f>ABS($J$6-O2829)</f>
        <v>1.0185559395641586</v>
      </c>
      <c r="T2829">
        <f>MIN(P2829:S2829)</f>
        <v>5.3608207345481995E-2</v>
      </c>
      <c r="U2829">
        <f>MATCH(T2829,P2829:S2829, 0)</f>
        <v>1</v>
      </c>
    </row>
    <row r="2830" spans="1:21" x14ac:dyDescent="0.35">
      <c r="A2830">
        <v>1</v>
      </c>
      <c r="B2830">
        <v>2819</v>
      </c>
      <c r="C2830" t="s">
        <v>14</v>
      </c>
      <c r="D2830" t="s">
        <v>15</v>
      </c>
      <c r="E2830" t="s">
        <v>84</v>
      </c>
      <c r="F2830" t="s">
        <v>85</v>
      </c>
      <c r="G2830" t="s">
        <v>86</v>
      </c>
      <c r="H2830" t="s">
        <v>87</v>
      </c>
      <c r="I2830" s="1">
        <v>41974</v>
      </c>
      <c r="J2830">
        <v>2014</v>
      </c>
      <c r="K2830" t="s">
        <v>176</v>
      </c>
      <c r="L2830" t="s">
        <v>177</v>
      </c>
      <c r="M2830" s="1">
        <v>41662</v>
      </c>
      <c r="N2830">
        <v>11</v>
      </c>
      <c r="O2830">
        <f>STANDARDIZE(N2830,$N$8,$N$9)</f>
        <v>-0.43801921153442031</v>
      </c>
      <c r="P2830">
        <f>ABS($J$3-O2830)</f>
        <v>8.9347012242470047E-2</v>
      </c>
      <c r="Q2830">
        <f>ABS($J$4-O2830)</f>
        <v>2.6268021599286193</v>
      </c>
      <c r="R2830">
        <f>ABS($J$5-O2830)</f>
        <v>0.28591043917590414</v>
      </c>
      <c r="S2830">
        <f>ABS($J$6-O2830)</f>
        <v>0.87560071997620637</v>
      </c>
      <c r="T2830">
        <f>MIN(P2830:S2830)</f>
        <v>8.9347012242470047E-2</v>
      </c>
      <c r="U2830">
        <f>MATCH(T2830,P2830:S2830, 0)</f>
        <v>1</v>
      </c>
    </row>
    <row r="2831" spans="1:21" x14ac:dyDescent="0.35">
      <c r="A2831">
        <v>1</v>
      </c>
      <c r="B2831">
        <v>2820</v>
      </c>
      <c r="C2831" t="s">
        <v>67</v>
      </c>
      <c r="D2831" t="s">
        <v>68</v>
      </c>
      <c r="E2831" t="s">
        <v>73</v>
      </c>
      <c r="F2831" t="s">
        <v>74</v>
      </c>
      <c r="G2831" t="s">
        <v>75</v>
      </c>
      <c r="H2831" t="s">
        <v>76</v>
      </c>
      <c r="I2831" s="1">
        <v>41975</v>
      </c>
      <c r="J2831">
        <v>2014</v>
      </c>
      <c r="K2831" t="s">
        <v>166</v>
      </c>
      <c r="L2831" t="s">
        <v>167</v>
      </c>
      <c r="M2831" s="1">
        <v>41687</v>
      </c>
      <c r="N2831">
        <v>5</v>
      </c>
      <c r="O2831">
        <f>STANDARDIZE(N2831,$N$8,$N$9)</f>
        <v>-0.54523562622538435</v>
      </c>
      <c r="P2831">
        <f>ABS($J$3-O2831)</f>
        <v>1.7869402448493998E-2</v>
      </c>
      <c r="Q2831">
        <f>ABS($J$4-O2831)</f>
        <v>2.7340185746195833</v>
      </c>
      <c r="R2831">
        <f>ABS($J$5-O2831)</f>
        <v>0.39312685386686819</v>
      </c>
      <c r="S2831">
        <f>ABS($J$6-O2831)</f>
        <v>0.98281713466717047</v>
      </c>
      <c r="T2831">
        <f>MIN(P2831:S2831)</f>
        <v>1.7869402448493998E-2</v>
      </c>
      <c r="U2831">
        <f>MATCH(T2831,P2831:S2831, 0)</f>
        <v>1</v>
      </c>
    </row>
    <row r="2832" spans="1:21" x14ac:dyDescent="0.35">
      <c r="A2832">
        <v>1</v>
      </c>
      <c r="B2832">
        <v>2821</v>
      </c>
      <c r="C2832" t="s">
        <v>14</v>
      </c>
      <c r="D2832" t="s">
        <v>15</v>
      </c>
      <c r="E2832" t="s">
        <v>219</v>
      </c>
      <c r="F2832" t="s">
        <v>418</v>
      </c>
      <c r="G2832" t="s">
        <v>419</v>
      </c>
      <c r="H2832" t="s">
        <v>420</v>
      </c>
      <c r="I2832" s="1">
        <v>41975</v>
      </c>
      <c r="J2832">
        <v>2014</v>
      </c>
      <c r="K2832" t="s">
        <v>38</v>
      </c>
      <c r="L2832" t="s">
        <v>13</v>
      </c>
      <c r="M2832" s="1">
        <v>41687</v>
      </c>
      <c r="N2832">
        <v>5</v>
      </c>
      <c r="O2832">
        <f>STANDARDIZE(N2832,$N$8,$N$9)</f>
        <v>-0.54523562622538435</v>
      </c>
      <c r="P2832">
        <f>ABS($J$3-O2832)</f>
        <v>1.7869402448493998E-2</v>
      </c>
      <c r="Q2832">
        <f>ABS($J$4-O2832)</f>
        <v>2.7340185746195833</v>
      </c>
      <c r="R2832">
        <f>ABS($J$5-O2832)</f>
        <v>0.39312685386686819</v>
      </c>
      <c r="S2832">
        <f>ABS($J$6-O2832)</f>
        <v>0.98281713466717047</v>
      </c>
      <c r="T2832">
        <f>MIN(P2832:S2832)</f>
        <v>1.7869402448493998E-2</v>
      </c>
      <c r="U2832">
        <f>MATCH(T2832,P2832:S2832, 0)</f>
        <v>1</v>
      </c>
    </row>
    <row r="2833" spans="1:21" x14ac:dyDescent="0.35">
      <c r="A2833">
        <v>1</v>
      </c>
      <c r="B2833">
        <v>2822</v>
      </c>
      <c r="C2833" t="s">
        <v>157</v>
      </c>
      <c r="D2833" t="s">
        <v>158</v>
      </c>
      <c r="E2833" t="s">
        <v>52</v>
      </c>
      <c r="F2833" t="s">
        <v>53</v>
      </c>
      <c r="G2833" t="s">
        <v>54</v>
      </c>
      <c r="H2833" t="s">
        <v>55</v>
      </c>
      <c r="I2833" s="1">
        <v>41975</v>
      </c>
      <c r="J2833">
        <v>2014</v>
      </c>
      <c r="K2833" t="s">
        <v>155</v>
      </c>
      <c r="L2833" t="s">
        <v>156</v>
      </c>
      <c r="M2833" s="1">
        <v>41697</v>
      </c>
      <c r="N2833">
        <v>15</v>
      </c>
      <c r="O2833">
        <f>STANDARDIZE(N2833,$N$8,$N$9)</f>
        <v>-0.36654160174044426</v>
      </c>
      <c r="P2833">
        <f>ABS($J$3-O2833)</f>
        <v>0.1608246220364461</v>
      </c>
      <c r="Q2833">
        <f>ABS($J$4-O2833)</f>
        <v>2.5553245501346433</v>
      </c>
      <c r="R2833">
        <f>ABS($J$5-O2833)</f>
        <v>0.21443282938192809</v>
      </c>
      <c r="S2833">
        <f>ABS($J$6-O2833)</f>
        <v>0.80412311018223037</v>
      </c>
      <c r="T2833">
        <f>MIN(P2833:S2833)</f>
        <v>0.1608246220364461</v>
      </c>
      <c r="U2833">
        <f>MATCH(T2833,P2833:S2833, 0)</f>
        <v>1</v>
      </c>
    </row>
    <row r="2834" spans="1:21" x14ac:dyDescent="0.35">
      <c r="A2834">
        <v>3</v>
      </c>
      <c r="B2834">
        <v>2823</v>
      </c>
      <c r="C2834" t="s">
        <v>14</v>
      </c>
      <c r="D2834" t="s">
        <v>15</v>
      </c>
      <c r="E2834" t="s">
        <v>73</v>
      </c>
      <c r="F2834" t="s">
        <v>74</v>
      </c>
      <c r="G2834" t="s">
        <v>114</v>
      </c>
      <c r="H2834" t="s">
        <v>115</v>
      </c>
      <c r="I2834" s="1">
        <v>41975</v>
      </c>
      <c r="J2834">
        <v>2014</v>
      </c>
      <c r="K2834" t="s">
        <v>331</v>
      </c>
      <c r="L2834" t="s">
        <v>332</v>
      </c>
      <c r="M2834" s="1">
        <v>41732</v>
      </c>
      <c r="N2834">
        <v>20</v>
      </c>
      <c r="O2834">
        <f>STANDARDIZE(N2834,$N$8,$N$9)</f>
        <v>-0.27719458949797421</v>
      </c>
      <c r="P2834">
        <f>ABS($J$3-O2834)</f>
        <v>0.25017163427891614</v>
      </c>
      <c r="Q2834">
        <f>ABS($J$4-O2834)</f>
        <v>2.4659775378921731</v>
      </c>
      <c r="R2834">
        <f>ABS($J$5-O2834)</f>
        <v>0.12508581713945804</v>
      </c>
      <c r="S2834">
        <f>ABS($J$6-O2834)</f>
        <v>0.71477609793976038</v>
      </c>
      <c r="T2834">
        <f>MIN(P2834:S2834)</f>
        <v>0.12508581713945804</v>
      </c>
      <c r="U2834">
        <f>MATCH(T2834,P2834:S2834, 0)</f>
        <v>3</v>
      </c>
    </row>
    <row r="2835" spans="1:21" x14ac:dyDescent="0.35">
      <c r="A2835">
        <v>3</v>
      </c>
      <c r="B2835">
        <v>2824</v>
      </c>
      <c r="C2835" t="s">
        <v>14</v>
      </c>
      <c r="D2835" t="s">
        <v>15</v>
      </c>
      <c r="E2835" t="s">
        <v>43</v>
      </c>
      <c r="F2835" t="s">
        <v>35</v>
      </c>
      <c r="G2835" t="s">
        <v>48</v>
      </c>
      <c r="H2835" t="s">
        <v>49</v>
      </c>
      <c r="I2835" s="1">
        <v>41975</v>
      </c>
      <c r="J2835">
        <v>2014</v>
      </c>
      <c r="K2835" t="s">
        <v>155</v>
      </c>
      <c r="L2835" t="s">
        <v>156</v>
      </c>
      <c r="M2835" s="1">
        <v>41762</v>
      </c>
      <c r="N2835">
        <v>21</v>
      </c>
      <c r="O2835">
        <f>STANDARDIZE(N2835,$N$8,$N$9)</f>
        <v>-0.25932518704948021</v>
      </c>
      <c r="P2835">
        <f>ABS($J$3-O2835)</f>
        <v>0.26804103672741014</v>
      </c>
      <c r="Q2835">
        <f>ABS($J$4-O2835)</f>
        <v>2.4481081354436793</v>
      </c>
      <c r="R2835">
        <f>ABS($J$5-O2835)</f>
        <v>0.10721641469096405</v>
      </c>
      <c r="S2835">
        <f>ABS($J$6-O2835)</f>
        <v>0.69690669549126638</v>
      </c>
      <c r="T2835">
        <f>MIN(P2835:S2835)</f>
        <v>0.10721641469096405</v>
      </c>
      <c r="U2835">
        <f>MATCH(T2835,P2835:S2835, 0)</f>
        <v>3</v>
      </c>
    </row>
    <row r="2836" spans="1:21" x14ac:dyDescent="0.35">
      <c r="A2836">
        <v>3</v>
      </c>
      <c r="B2836">
        <v>2825</v>
      </c>
      <c r="C2836" t="s">
        <v>14</v>
      </c>
      <c r="D2836" t="s">
        <v>15</v>
      </c>
      <c r="E2836" t="s">
        <v>52</v>
      </c>
      <c r="F2836" t="s">
        <v>53</v>
      </c>
      <c r="G2836" t="s">
        <v>54</v>
      </c>
      <c r="H2836" t="s">
        <v>55</v>
      </c>
      <c r="I2836" s="1">
        <v>41975</v>
      </c>
      <c r="J2836">
        <v>2014</v>
      </c>
      <c r="K2836" t="s">
        <v>41</v>
      </c>
      <c r="L2836" t="s">
        <v>42</v>
      </c>
      <c r="M2836" s="1">
        <v>41762</v>
      </c>
      <c r="N2836">
        <v>21</v>
      </c>
      <c r="O2836">
        <f>STANDARDIZE(N2836,$N$8,$N$9)</f>
        <v>-0.25932518704948021</v>
      </c>
      <c r="P2836">
        <f>ABS($J$3-O2836)</f>
        <v>0.26804103672741014</v>
      </c>
      <c r="Q2836">
        <f>ABS($J$4-O2836)</f>
        <v>2.4481081354436793</v>
      </c>
      <c r="R2836">
        <f>ABS($J$5-O2836)</f>
        <v>0.10721641469096405</v>
      </c>
      <c r="S2836">
        <f>ABS($J$6-O2836)</f>
        <v>0.69690669549126638</v>
      </c>
      <c r="T2836">
        <f>MIN(P2836:S2836)</f>
        <v>0.10721641469096405</v>
      </c>
      <c r="U2836">
        <f>MATCH(T2836,P2836:S2836, 0)</f>
        <v>3</v>
      </c>
    </row>
    <row r="2837" spans="1:21" x14ac:dyDescent="0.35">
      <c r="A2837">
        <v>3</v>
      </c>
      <c r="B2837">
        <v>2826</v>
      </c>
      <c r="C2837" t="s">
        <v>88</v>
      </c>
      <c r="D2837" t="s">
        <v>89</v>
      </c>
      <c r="E2837" t="s">
        <v>141</v>
      </c>
      <c r="F2837" t="s">
        <v>142</v>
      </c>
      <c r="G2837" t="s">
        <v>143</v>
      </c>
      <c r="H2837" t="s">
        <v>144</v>
      </c>
      <c r="I2837" s="1">
        <v>41975</v>
      </c>
      <c r="J2837">
        <v>2014</v>
      </c>
      <c r="K2837" t="s">
        <v>69</v>
      </c>
      <c r="L2837" t="s">
        <v>70</v>
      </c>
      <c r="M2837" s="1">
        <v>41715</v>
      </c>
      <c r="N2837">
        <v>33</v>
      </c>
      <c r="O2837">
        <f>STANDARDIZE(N2837,$N$8,$N$9)</f>
        <v>-4.4892357667552112E-2</v>
      </c>
      <c r="P2837">
        <f>ABS($J$3-O2837)</f>
        <v>0.48247386610933823</v>
      </c>
      <c r="Q2837">
        <f>ABS($J$4-O2837)</f>
        <v>2.2336753060617509</v>
      </c>
      <c r="R2837">
        <f>ABS($J$5-O2837)</f>
        <v>0.10721641469096405</v>
      </c>
      <c r="S2837">
        <f>ABS($J$6-O2837)</f>
        <v>0.48247386610933823</v>
      </c>
      <c r="T2837">
        <f>MIN(P2837:S2837)</f>
        <v>0.10721641469096405</v>
      </c>
      <c r="U2837">
        <f>MATCH(T2837,P2837:S2837, 0)</f>
        <v>3</v>
      </c>
    </row>
    <row r="2838" spans="1:21" x14ac:dyDescent="0.35">
      <c r="A2838">
        <v>2</v>
      </c>
      <c r="B2838">
        <v>2827</v>
      </c>
      <c r="C2838" t="s">
        <v>14</v>
      </c>
      <c r="D2838" t="s">
        <v>15</v>
      </c>
      <c r="E2838" t="s">
        <v>131</v>
      </c>
      <c r="F2838" t="s">
        <v>132</v>
      </c>
      <c r="G2838" t="s">
        <v>133</v>
      </c>
      <c r="H2838" t="s">
        <v>134</v>
      </c>
      <c r="I2838" s="1">
        <v>41975</v>
      </c>
      <c r="J2838">
        <v>2014</v>
      </c>
      <c r="K2838" t="s">
        <v>233</v>
      </c>
      <c r="L2838" t="s">
        <v>234</v>
      </c>
      <c r="M2838" s="1">
        <v>41677</v>
      </c>
      <c r="N2838">
        <v>140</v>
      </c>
      <c r="O2838">
        <f>STANDARDIZE(N2838,$N$8,$N$9)</f>
        <v>1.867133704321307</v>
      </c>
      <c r="P2838">
        <f>ABS($J$3-O2838)</f>
        <v>2.3944999280981971</v>
      </c>
      <c r="Q2838">
        <f>ABS($J$4-O2838)</f>
        <v>0.32164924407289197</v>
      </c>
      <c r="R2838">
        <f>ABS($J$5-O2838)</f>
        <v>2.0192424766798229</v>
      </c>
      <c r="S2838">
        <f>ABS($J$6-O2838)</f>
        <v>1.4295521958795208</v>
      </c>
      <c r="T2838">
        <f>MIN(P2838:S2838)</f>
        <v>0.32164924407289197</v>
      </c>
      <c r="U2838">
        <f>MATCH(T2838,P2838:S2838, 0)</f>
        <v>2</v>
      </c>
    </row>
    <row r="2839" spans="1:21" x14ac:dyDescent="0.35">
      <c r="A2839">
        <v>1</v>
      </c>
      <c r="B2839">
        <v>2828</v>
      </c>
      <c r="C2839" t="s">
        <v>30</v>
      </c>
      <c r="D2839" t="s">
        <v>31</v>
      </c>
      <c r="E2839" t="s">
        <v>79</v>
      </c>
      <c r="F2839" t="s">
        <v>35</v>
      </c>
      <c r="G2839" t="s">
        <v>80</v>
      </c>
      <c r="H2839" t="s">
        <v>81</v>
      </c>
      <c r="I2839" s="1">
        <v>41976</v>
      </c>
      <c r="J2839">
        <v>2014</v>
      </c>
      <c r="K2839" t="s">
        <v>77</v>
      </c>
      <c r="L2839" t="s">
        <v>78</v>
      </c>
      <c r="M2839" s="1">
        <v>41712</v>
      </c>
      <c r="N2839">
        <v>2</v>
      </c>
      <c r="O2839">
        <f>STANDARDIZE(N2839,$N$8,$N$9)</f>
        <v>-0.59884383357086635</v>
      </c>
      <c r="P2839">
        <f>ABS($J$3-O2839)</f>
        <v>7.1477609793975994E-2</v>
      </c>
      <c r="Q2839">
        <f>ABS($J$4-O2839)</f>
        <v>2.7876267819650655</v>
      </c>
      <c r="R2839">
        <f>ABS($J$5-O2839)</f>
        <v>0.44673506121235018</v>
      </c>
      <c r="S2839">
        <f>ABS($J$6-O2839)</f>
        <v>1.0364253420126524</v>
      </c>
      <c r="T2839">
        <f>MIN(P2839:S2839)</f>
        <v>7.1477609793975994E-2</v>
      </c>
      <c r="U2839">
        <f>MATCH(T2839,P2839:S2839, 0)</f>
        <v>1</v>
      </c>
    </row>
    <row r="2840" spans="1:21" x14ac:dyDescent="0.35">
      <c r="A2840">
        <v>1</v>
      </c>
      <c r="B2840">
        <v>2829</v>
      </c>
      <c r="C2840" t="s">
        <v>14</v>
      </c>
      <c r="D2840" t="s">
        <v>15</v>
      </c>
      <c r="E2840" t="s">
        <v>79</v>
      </c>
      <c r="F2840" t="s">
        <v>35</v>
      </c>
      <c r="G2840" t="s">
        <v>80</v>
      </c>
      <c r="H2840" t="s">
        <v>81</v>
      </c>
      <c r="I2840" s="1">
        <v>41976</v>
      </c>
      <c r="J2840">
        <v>2014</v>
      </c>
      <c r="K2840" t="s">
        <v>41</v>
      </c>
      <c r="L2840" t="s">
        <v>42</v>
      </c>
      <c r="M2840" s="1">
        <v>41717</v>
      </c>
      <c r="N2840">
        <v>7</v>
      </c>
      <c r="O2840">
        <f>STANDARDIZE(N2840,$N$8,$N$9)</f>
        <v>-0.50949682132839635</v>
      </c>
      <c r="P2840">
        <f>ABS($J$3-O2840)</f>
        <v>1.7869402448493998E-2</v>
      </c>
      <c r="Q2840">
        <f>ABS($J$4-O2840)</f>
        <v>2.6982797697225953</v>
      </c>
      <c r="R2840">
        <f>ABS($J$5-O2840)</f>
        <v>0.35738804896988019</v>
      </c>
      <c r="S2840">
        <f>ABS($J$6-O2840)</f>
        <v>0.94707832977018247</v>
      </c>
      <c r="T2840">
        <f>MIN(P2840:S2840)</f>
        <v>1.7869402448493998E-2</v>
      </c>
      <c r="U2840">
        <f>MATCH(T2840,P2840:S2840, 0)</f>
        <v>1</v>
      </c>
    </row>
    <row r="2841" spans="1:21" x14ac:dyDescent="0.35">
      <c r="A2841">
        <v>1</v>
      </c>
      <c r="B2841">
        <v>2830</v>
      </c>
      <c r="C2841" t="s">
        <v>521</v>
      </c>
      <c r="D2841" t="s">
        <v>522</v>
      </c>
      <c r="E2841" t="s">
        <v>24</v>
      </c>
      <c r="F2841" t="s">
        <v>25</v>
      </c>
      <c r="G2841" t="s">
        <v>26</v>
      </c>
      <c r="H2841" t="s">
        <v>27</v>
      </c>
      <c r="I2841" s="1">
        <v>41976</v>
      </c>
      <c r="J2841">
        <v>2014</v>
      </c>
      <c r="K2841" t="s">
        <v>166</v>
      </c>
      <c r="L2841" t="s">
        <v>167</v>
      </c>
      <c r="M2841" s="1">
        <v>41722</v>
      </c>
      <c r="N2841">
        <v>12</v>
      </c>
      <c r="O2841">
        <f>STANDARDIZE(N2841,$N$8,$N$9)</f>
        <v>-0.42014980908592631</v>
      </c>
      <c r="P2841">
        <f>ABS($J$3-O2841)</f>
        <v>0.10721641469096405</v>
      </c>
      <c r="Q2841">
        <f>ABS($J$4-O2841)</f>
        <v>2.6089327574801251</v>
      </c>
      <c r="R2841">
        <f>ABS($J$5-O2841)</f>
        <v>0.26804103672741014</v>
      </c>
      <c r="S2841">
        <f>ABS($J$6-O2841)</f>
        <v>0.85773131752771237</v>
      </c>
      <c r="T2841">
        <f>MIN(P2841:S2841)</f>
        <v>0.10721641469096405</v>
      </c>
      <c r="U2841">
        <f>MATCH(T2841,P2841:S2841, 0)</f>
        <v>1</v>
      </c>
    </row>
    <row r="2842" spans="1:21" x14ac:dyDescent="0.35">
      <c r="A2842">
        <v>1</v>
      </c>
      <c r="B2842">
        <v>2831</v>
      </c>
      <c r="C2842" t="s">
        <v>112</v>
      </c>
      <c r="D2842" t="s">
        <v>113</v>
      </c>
      <c r="E2842" t="s">
        <v>90</v>
      </c>
      <c r="F2842" t="s">
        <v>250</v>
      </c>
      <c r="G2842" t="s">
        <v>251</v>
      </c>
      <c r="H2842" t="s">
        <v>252</v>
      </c>
      <c r="I2842" s="1">
        <v>41976</v>
      </c>
      <c r="J2842">
        <v>2014</v>
      </c>
      <c r="K2842" t="s">
        <v>77</v>
      </c>
      <c r="L2842" t="s">
        <v>78</v>
      </c>
      <c r="M2842" s="1">
        <v>41724</v>
      </c>
      <c r="N2842">
        <v>14</v>
      </c>
      <c r="O2842">
        <f>STANDARDIZE(N2842,$N$8,$N$9)</f>
        <v>-0.38441100418893831</v>
      </c>
      <c r="P2842">
        <f>ABS($J$3-O2842)</f>
        <v>0.14295521958795204</v>
      </c>
      <c r="Q2842">
        <f>ABS($J$4-O2842)</f>
        <v>2.5731939525831371</v>
      </c>
      <c r="R2842">
        <f>ABS($J$5-O2842)</f>
        <v>0.23230223183042215</v>
      </c>
      <c r="S2842">
        <f>ABS($J$6-O2842)</f>
        <v>0.82199251263072437</v>
      </c>
      <c r="T2842">
        <f>MIN(P2842:S2842)</f>
        <v>0.14295521958795204</v>
      </c>
      <c r="U2842">
        <f>MATCH(T2842,P2842:S2842, 0)</f>
        <v>1</v>
      </c>
    </row>
    <row r="2843" spans="1:21" x14ac:dyDescent="0.35">
      <c r="A2843">
        <v>1</v>
      </c>
      <c r="B2843">
        <v>2832</v>
      </c>
      <c r="C2843" t="s">
        <v>67</v>
      </c>
      <c r="D2843" t="s">
        <v>68</v>
      </c>
      <c r="E2843" t="s">
        <v>79</v>
      </c>
      <c r="F2843" t="s">
        <v>35</v>
      </c>
      <c r="G2843" t="s">
        <v>80</v>
      </c>
      <c r="H2843" t="s">
        <v>81</v>
      </c>
      <c r="I2843" s="1">
        <v>41976</v>
      </c>
      <c r="J2843">
        <v>2014</v>
      </c>
      <c r="K2843" t="s">
        <v>77</v>
      </c>
      <c r="L2843" t="s">
        <v>78</v>
      </c>
      <c r="M2843" s="1">
        <v>41726</v>
      </c>
      <c r="N2843">
        <v>16</v>
      </c>
      <c r="O2843">
        <f>STANDARDIZE(N2843,$N$8,$N$9)</f>
        <v>-0.34867219929195026</v>
      </c>
      <c r="P2843">
        <f>ABS($J$3-O2843)</f>
        <v>0.17869402448494009</v>
      </c>
      <c r="Q2843">
        <f>ABS($J$4-O2843)</f>
        <v>2.5374551476861491</v>
      </c>
      <c r="R2843">
        <f>ABS($J$5-O2843)</f>
        <v>0.19656342693343409</v>
      </c>
      <c r="S2843">
        <f>ABS($J$6-O2843)</f>
        <v>0.78625370773373637</v>
      </c>
      <c r="T2843">
        <f>MIN(P2843:S2843)</f>
        <v>0.17869402448494009</v>
      </c>
      <c r="U2843">
        <f>MATCH(T2843,P2843:S2843, 0)</f>
        <v>1</v>
      </c>
    </row>
    <row r="2844" spans="1:21" x14ac:dyDescent="0.35">
      <c r="A2844">
        <v>3</v>
      </c>
      <c r="B2844">
        <v>2833</v>
      </c>
      <c r="C2844" t="s">
        <v>172</v>
      </c>
      <c r="D2844" t="s">
        <v>173</v>
      </c>
      <c r="E2844" t="s">
        <v>79</v>
      </c>
      <c r="F2844" t="s">
        <v>35</v>
      </c>
      <c r="G2844" t="s">
        <v>80</v>
      </c>
      <c r="H2844" t="s">
        <v>81</v>
      </c>
      <c r="I2844" s="1">
        <v>41976</v>
      </c>
      <c r="J2844">
        <v>2014</v>
      </c>
      <c r="K2844" t="s">
        <v>77</v>
      </c>
      <c r="L2844" t="s">
        <v>78</v>
      </c>
      <c r="M2844" s="1">
        <v>41729</v>
      </c>
      <c r="N2844">
        <v>19</v>
      </c>
      <c r="O2844">
        <f>STANDARDIZE(N2844,$N$8,$N$9)</f>
        <v>-0.29506399194646826</v>
      </c>
      <c r="P2844">
        <f>ABS($J$3-O2844)</f>
        <v>0.23230223183042209</v>
      </c>
      <c r="Q2844">
        <f>ABS($J$4-O2844)</f>
        <v>2.4838469403406673</v>
      </c>
      <c r="R2844">
        <f>ABS($J$5-O2844)</f>
        <v>0.1429552195879521</v>
      </c>
      <c r="S2844">
        <f>ABS($J$6-O2844)</f>
        <v>0.73264550038825438</v>
      </c>
      <c r="T2844">
        <f>MIN(P2844:S2844)</f>
        <v>0.1429552195879521</v>
      </c>
      <c r="U2844">
        <f>MATCH(T2844,P2844:S2844, 0)</f>
        <v>3</v>
      </c>
    </row>
    <row r="2845" spans="1:21" x14ac:dyDescent="0.35">
      <c r="A2845">
        <v>3</v>
      </c>
      <c r="B2845">
        <v>2834</v>
      </c>
      <c r="C2845" t="s">
        <v>14</v>
      </c>
      <c r="D2845" t="s">
        <v>15</v>
      </c>
      <c r="E2845" t="s">
        <v>52</v>
      </c>
      <c r="F2845" t="s">
        <v>53</v>
      </c>
      <c r="G2845" t="s">
        <v>248</v>
      </c>
      <c r="H2845" t="s">
        <v>249</v>
      </c>
      <c r="I2845" s="1">
        <v>41976</v>
      </c>
      <c r="J2845">
        <v>2014</v>
      </c>
      <c r="K2845" t="s">
        <v>41</v>
      </c>
      <c r="L2845" t="s">
        <v>42</v>
      </c>
      <c r="M2845" s="1">
        <v>41643</v>
      </c>
      <c r="N2845">
        <v>20</v>
      </c>
      <c r="O2845">
        <f>STANDARDIZE(N2845,$N$8,$N$9)</f>
        <v>-0.27719458949797421</v>
      </c>
      <c r="P2845">
        <f>ABS($J$3-O2845)</f>
        <v>0.25017163427891614</v>
      </c>
      <c r="Q2845">
        <f>ABS($J$4-O2845)</f>
        <v>2.4659775378921731</v>
      </c>
      <c r="R2845">
        <f>ABS($J$5-O2845)</f>
        <v>0.12508581713945804</v>
      </c>
      <c r="S2845">
        <f>ABS($J$6-O2845)</f>
        <v>0.71477609793976038</v>
      </c>
      <c r="T2845">
        <f>MIN(P2845:S2845)</f>
        <v>0.12508581713945804</v>
      </c>
      <c r="U2845">
        <f>MATCH(T2845,P2845:S2845, 0)</f>
        <v>3</v>
      </c>
    </row>
    <row r="2846" spans="1:21" x14ac:dyDescent="0.35">
      <c r="A2846">
        <v>3</v>
      </c>
      <c r="B2846">
        <v>2835</v>
      </c>
      <c r="C2846" t="s">
        <v>507</v>
      </c>
      <c r="D2846" t="s">
        <v>508</v>
      </c>
      <c r="E2846" t="s">
        <v>196</v>
      </c>
      <c r="F2846" t="s">
        <v>197</v>
      </c>
      <c r="G2846" t="s">
        <v>198</v>
      </c>
      <c r="H2846" t="s">
        <v>199</v>
      </c>
      <c r="I2846" s="1">
        <v>41976</v>
      </c>
      <c r="J2846">
        <v>2014</v>
      </c>
      <c r="K2846" t="s">
        <v>38</v>
      </c>
      <c r="L2846" t="s">
        <v>13</v>
      </c>
      <c r="M2846" s="1">
        <v>41733</v>
      </c>
      <c r="N2846">
        <v>23</v>
      </c>
      <c r="O2846">
        <f>STANDARDIZE(N2846,$N$8,$N$9)</f>
        <v>-0.22358638215249221</v>
      </c>
      <c r="P2846">
        <f>ABS($J$3-O2846)</f>
        <v>0.30377984162439814</v>
      </c>
      <c r="Q2846">
        <f>ABS($J$4-O2846)</f>
        <v>2.4123693305466913</v>
      </c>
      <c r="R2846">
        <f>ABS($J$5-O2846)</f>
        <v>7.1477609793976049E-2</v>
      </c>
      <c r="S2846">
        <f>ABS($J$6-O2846)</f>
        <v>0.66116789059427838</v>
      </c>
      <c r="T2846">
        <f>MIN(P2846:S2846)</f>
        <v>7.1477609793976049E-2</v>
      </c>
      <c r="U2846">
        <f>MATCH(T2846,P2846:S2846, 0)</f>
        <v>3</v>
      </c>
    </row>
    <row r="2847" spans="1:21" x14ac:dyDescent="0.35">
      <c r="A2847">
        <v>3</v>
      </c>
      <c r="B2847">
        <v>2836</v>
      </c>
      <c r="C2847" t="s">
        <v>14</v>
      </c>
      <c r="D2847" t="s">
        <v>15</v>
      </c>
      <c r="E2847" t="s">
        <v>79</v>
      </c>
      <c r="F2847" t="s">
        <v>35</v>
      </c>
      <c r="G2847" t="s">
        <v>80</v>
      </c>
      <c r="H2847" t="s">
        <v>81</v>
      </c>
      <c r="I2847" s="1">
        <v>41976</v>
      </c>
      <c r="J2847">
        <v>2014</v>
      </c>
      <c r="K2847" t="s">
        <v>41</v>
      </c>
      <c r="L2847" t="s">
        <v>42</v>
      </c>
      <c r="M2847" s="1">
        <v>41886</v>
      </c>
      <c r="N2847">
        <v>28</v>
      </c>
      <c r="O2847">
        <f>STANDARDIZE(N2847,$N$8,$N$9)</f>
        <v>-0.13423936991002217</v>
      </c>
      <c r="P2847">
        <f>ABS($J$3-O2847)</f>
        <v>0.39312685386686819</v>
      </c>
      <c r="Q2847">
        <f>ABS($J$4-O2847)</f>
        <v>2.3230223183042211</v>
      </c>
      <c r="R2847">
        <f>ABS($J$5-O2847)</f>
        <v>1.7869402448493998E-2</v>
      </c>
      <c r="S2847">
        <f>ABS($J$6-O2847)</f>
        <v>0.57182087835180828</v>
      </c>
      <c r="T2847">
        <f>MIN(P2847:S2847)</f>
        <v>1.7869402448493998E-2</v>
      </c>
      <c r="U2847">
        <f>MATCH(T2847,P2847:S2847, 0)</f>
        <v>3</v>
      </c>
    </row>
    <row r="2848" spans="1:21" x14ac:dyDescent="0.35">
      <c r="A2848">
        <v>3</v>
      </c>
      <c r="B2848">
        <v>2837</v>
      </c>
      <c r="C2848" t="s">
        <v>110</v>
      </c>
      <c r="D2848" t="s">
        <v>111</v>
      </c>
      <c r="E2848" t="s">
        <v>79</v>
      </c>
      <c r="F2848" t="s">
        <v>35</v>
      </c>
      <c r="G2848" t="s">
        <v>80</v>
      </c>
      <c r="H2848" t="s">
        <v>81</v>
      </c>
      <c r="I2848" s="1">
        <v>41976</v>
      </c>
      <c r="J2848">
        <v>2014</v>
      </c>
      <c r="K2848" t="s">
        <v>77</v>
      </c>
      <c r="L2848" t="s">
        <v>78</v>
      </c>
      <c r="M2848" s="1">
        <v>41916</v>
      </c>
      <c r="N2848">
        <v>29</v>
      </c>
      <c r="O2848">
        <f>STANDARDIZE(N2848,$N$8,$N$9)</f>
        <v>-0.11636996746152814</v>
      </c>
      <c r="P2848">
        <f>ABS($J$3-O2848)</f>
        <v>0.41099625631536219</v>
      </c>
      <c r="Q2848">
        <f>ABS($J$4-O2848)</f>
        <v>2.3051529158557269</v>
      </c>
      <c r="R2848">
        <f>ABS($J$5-O2848)</f>
        <v>3.5738804896988025E-2</v>
      </c>
      <c r="S2848">
        <f>ABS($J$6-O2848)</f>
        <v>0.55395147590331428</v>
      </c>
      <c r="T2848">
        <f>MIN(P2848:S2848)</f>
        <v>3.5738804896988025E-2</v>
      </c>
      <c r="U2848">
        <f>MATCH(T2848,P2848:S2848, 0)</f>
        <v>3</v>
      </c>
    </row>
    <row r="2849" spans="1:21" x14ac:dyDescent="0.35">
      <c r="A2849">
        <v>3</v>
      </c>
      <c r="B2849">
        <v>2838</v>
      </c>
      <c r="C2849" t="s">
        <v>14</v>
      </c>
      <c r="D2849" t="s">
        <v>15</v>
      </c>
      <c r="E2849" t="s">
        <v>79</v>
      </c>
      <c r="F2849" t="s">
        <v>35</v>
      </c>
      <c r="G2849" t="s">
        <v>80</v>
      </c>
      <c r="H2849" t="s">
        <v>81</v>
      </c>
      <c r="I2849" s="1">
        <v>41976</v>
      </c>
      <c r="J2849">
        <v>2014</v>
      </c>
      <c r="K2849" t="s">
        <v>77</v>
      </c>
      <c r="L2849" t="s">
        <v>78</v>
      </c>
      <c r="M2849" s="1">
        <v>41746</v>
      </c>
      <c r="N2849">
        <v>36</v>
      </c>
      <c r="O2849">
        <f>STANDARDIZE(N2849,$N$8,$N$9)</f>
        <v>8.7158496779299183E-3</v>
      </c>
      <c r="P2849">
        <f>ABS($J$3-O2849)</f>
        <v>0.53608207345482028</v>
      </c>
      <c r="Q2849">
        <f>ABS($J$4-O2849)</f>
        <v>2.1800670987162691</v>
      </c>
      <c r="R2849">
        <f>ABS($J$5-O2849)</f>
        <v>0.1608246220364461</v>
      </c>
      <c r="S2849">
        <f>ABS($J$6-O2849)</f>
        <v>0.42886565876385618</v>
      </c>
      <c r="T2849">
        <f>MIN(P2849:S2849)</f>
        <v>0.1608246220364461</v>
      </c>
      <c r="U2849">
        <f>MATCH(T2849,P2849:S2849, 0)</f>
        <v>3</v>
      </c>
    </row>
    <row r="2850" spans="1:21" x14ac:dyDescent="0.35">
      <c r="A2850">
        <v>4</v>
      </c>
      <c r="B2850">
        <v>2839</v>
      </c>
      <c r="C2850" t="s">
        <v>30</v>
      </c>
      <c r="D2850" t="s">
        <v>31</v>
      </c>
      <c r="E2850" t="s">
        <v>24</v>
      </c>
      <c r="F2850" t="s">
        <v>25</v>
      </c>
      <c r="G2850" t="s">
        <v>26</v>
      </c>
      <c r="H2850" t="s">
        <v>27</v>
      </c>
      <c r="I2850" s="1">
        <v>41976</v>
      </c>
      <c r="J2850">
        <v>2014</v>
      </c>
      <c r="K2850" t="s">
        <v>28</v>
      </c>
      <c r="L2850" t="s">
        <v>29</v>
      </c>
      <c r="M2850" s="1">
        <v>41759</v>
      </c>
      <c r="N2850">
        <v>49</v>
      </c>
      <c r="O2850">
        <f>STANDARDIZE(N2850,$N$8,$N$9)</f>
        <v>0.24101808150835205</v>
      </c>
      <c r="P2850">
        <f>ABS($J$3-O2850)</f>
        <v>0.76838430528524237</v>
      </c>
      <c r="Q2850">
        <f>ABS($J$4-O2850)</f>
        <v>1.9477648668858469</v>
      </c>
      <c r="R2850">
        <f>ABS($J$5-O2850)</f>
        <v>0.39312685386686819</v>
      </c>
      <c r="S2850">
        <f>ABS($J$6-O2850)</f>
        <v>0.19656342693343407</v>
      </c>
      <c r="T2850">
        <f>MIN(P2850:S2850)</f>
        <v>0.19656342693343407</v>
      </c>
      <c r="U2850">
        <f>MATCH(T2850,P2850:S2850, 0)</f>
        <v>4</v>
      </c>
    </row>
    <row r="2851" spans="1:21" x14ac:dyDescent="0.35">
      <c r="A2851">
        <v>4</v>
      </c>
      <c r="B2851">
        <v>2840</v>
      </c>
      <c r="C2851" t="s">
        <v>30</v>
      </c>
      <c r="D2851" t="s">
        <v>31</v>
      </c>
      <c r="E2851" t="s">
        <v>121</v>
      </c>
      <c r="F2851" t="s">
        <v>122</v>
      </c>
      <c r="G2851" t="s">
        <v>123</v>
      </c>
      <c r="H2851" t="s">
        <v>124</v>
      </c>
      <c r="I2851" s="1">
        <v>41976</v>
      </c>
      <c r="J2851">
        <v>2014</v>
      </c>
      <c r="K2851" t="s">
        <v>38</v>
      </c>
      <c r="L2851" t="s">
        <v>13</v>
      </c>
      <c r="M2851" s="1">
        <v>41978</v>
      </c>
      <c r="N2851">
        <v>61</v>
      </c>
      <c r="O2851">
        <f>STANDARDIZE(N2851,$N$8,$N$9)</f>
        <v>0.45545091089028017</v>
      </c>
      <c r="P2851">
        <f>ABS($J$3-O2851)</f>
        <v>0.98281713466717058</v>
      </c>
      <c r="Q2851">
        <f>ABS($J$4-O2851)</f>
        <v>1.7333320375039187</v>
      </c>
      <c r="R2851">
        <f>ABS($J$5-O2851)</f>
        <v>0.60755968324879639</v>
      </c>
      <c r="S2851">
        <f>ABS($J$6-O2851)</f>
        <v>1.7869402448494054E-2</v>
      </c>
      <c r="T2851">
        <f>MIN(P2851:S2851)</f>
        <v>1.7869402448494054E-2</v>
      </c>
      <c r="U2851">
        <f>MATCH(T2851,P2851:S2851, 0)</f>
        <v>4</v>
      </c>
    </row>
    <row r="2852" spans="1:21" x14ac:dyDescent="0.35">
      <c r="A2852">
        <v>4</v>
      </c>
      <c r="B2852">
        <v>2841</v>
      </c>
      <c r="C2852" t="s">
        <v>527</v>
      </c>
      <c r="D2852" t="s">
        <v>528</v>
      </c>
      <c r="E2852" t="s">
        <v>90</v>
      </c>
      <c r="F2852" t="s">
        <v>91</v>
      </c>
      <c r="G2852" t="s">
        <v>235</v>
      </c>
      <c r="H2852" t="s">
        <v>236</v>
      </c>
      <c r="I2852" s="1">
        <v>41976</v>
      </c>
      <c r="J2852">
        <v>2014</v>
      </c>
      <c r="K2852" t="s">
        <v>69</v>
      </c>
      <c r="L2852" t="s">
        <v>70</v>
      </c>
      <c r="M2852" s="1">
        <v>41786</v>
      </c>
      <c r="N2852">
        <v>76</v>
      </c>
      <c r="O2852">
        <f>STANDARDIZE(N2852,$N$8,$N$9)</f>
        <v>0.72349194761769031</v>
      </c>
      <c r="P2852">
        <f>ABS($J$3-O2852)</f>
        <v>1.2508581713945808</v>
      </c>
      <c r="Q2852">
        <f>ABS($J$4-O2852)</f>
        <v>1.4652910007765088</v>
      </c>
      <c r="R2852">
        <f>ABS($J$5-O2852)</f>
        <v>0.87560071997620648</v>
      </c>
      <c r="S2852">
        <f>ABS($J$6-O2852)</f>
        <v>0.2859104391759042</v>
      </c>
      <c r="T2852">
        <f>MIN(P2852:S2852)</f>
        <v>0.2859104391759042</v>
      </c>
      <c r="U2852">
        <f>MATCH(T2852,P2852:S2852, 0)</f>
        <v>4</v>
      </c>
    </row>
    <row r="2853" spans="1:21" x14ac:dyDescent="0.35">
      <c r="A2853">
        <v>1</v>
      </c>
      <c r="B2853">
        <v>2842</v>
      </c>
      <c r="C2853" t="s">
        <v>241</v>
      </c>
      <c r="D2853" t="s">
        <v>242</v>
      </c>
      <c r="E2853" t="s">
        <v>168</v>
      </c>
      <c r="F2853" t="s">
        <v>169</v>
      </c>
      <c r="G2853" t="s">
        <v>170</v>
      </c>
      <c r="H2853" t="s">
        <v>171</v>
      </c>
      <c r="I2853" s="1">
        <v>41977</v>
      </c>
      <c r="J2853">
        <v>2014</v>
      </c>
      <c r="K2853" t="s">
        <v>69</v>
      </c>
      <c r="L2853" t="s">
        <v>70</v>
      </c>
      <c r="M2853" s="1">
        <v>41747</v>
      </c>
      <c r="N2853">
        <v>6</v>
      </c>
      <c r="O2853">
        <f>STANDARDIZE(N2853,$N$8,$N$9)</f>
        <v>-0.52736622377689035</v>
      </c>
      <c r="P2853">
        <f>ABS($J$3-O2853)</f>
        <v>0</v>
      </c>
      <c r="Q2853">
        <f>ABS($J$4-O2853)</f>
        <v>2.7161491721710895</v>
      </c>
      <c r="R2853">
        <f>ABS($J$5-O2853)</f>
        <v>0.37525745141837419</v>
      </c>
      <c r="S2853">
        <f>ABS($J$6-O2853)</f>
        <v>0.96494773221867647</v>
      </c>
      <c r="T2853">
        <f>MIN(P2853:S2853)</f>
        <v>0</v>
      </c>
      <c r="U2853">
        <f>MATCH(T2853,P2853:S2853, 0)</f>
        <v>1</v>
      </c>
    </row>
    <row r="2854" spans="1:21" x14ac:dyDescent="0.35">
      <c r="A2854">
        <v>3</v>
      </c>
      <c r="B2854">
        <v>2843</v>
      </c>
      <c r="C2854" t="s">
        <v>67</v>
      </c>
      <c r="D2854" t="s">
        <v>68</v>
      </c>
      <c r="E2854" t="s">
        <v>131</v>
      </c>
      <c r="F2854" t="s">
        <v>132</v>
      </c>
      <c r="G2854" t="s">
        <v>133</v>
      </c>
      <c r="H2854" t="s">
        <v>134</v>
      </c>
      <c r="I2854" s="1">
        <v>41977</v>
      </c>
      <c r="J2854">
        <v>2014</v>
      </c>
      <c r="K2854" t="s">
        <v>77</v>
      </c>
      <c r="L2854" t="s">
        <v>78</v>
      </c>
      <c r="M2854" s="1">
        <v>41764</v>
      </c>
      <c r="N2854">
        <v>23</v>
      </c>
      <c r="O2854">
        <f>STANDARDIZE(N2854,$N$8,$N$9)</f>
        <v>-0.22358638215249221</v>
      </c>
      <c r="P2854">
        <f>ABS($J$3-O2854)</f>
        <v>0.30377984162439814</v>
      </c>
      <c r="Q2854">
        <f>ABS($J$4-O2854)</f>
        <v>2.4123693305466913</v>
      </c>
      <c r="R2854">
        <f>ABS($J$5-O2854)</f>
        <v>7.1477609793976049E-2</v>
      </c>
      <c r="S2854">
        <f>ABS($J$6-O2854)</f>
        <v>0.66116789059427838</v>
      </c>
      <c r="T2854">
        <f>MIN(P2854:S2854)</f>
        <v>7.1477609793976049E-2</v>
      </c>
      <c r="U2854">
        <f>MATCH(T2854,P2854:S2854, 0)</f>
        <v>3</v>
      </c>
    </row>
    <row r="2855" spans="1:21" x14ac:dyDescent="0.35">
      <c r="A2855">
        <v>3</v>
      </c>
      <c r="B2855">
        <v>2844</v>
      </c>
      <c r="C2855" t="s">
        <v>30</v>
      </c>
      <c r="D2855" t="s">
        <v>31</v>
      </c>
      <c r="E2855" t="s">
        <v>131</v>
      </c>
      <c r="F2855" t="s">
        <v>132</v>
      </c>
      <c r="G2855" t="s">
        <v>133</v>
      </c>
      <c r="H2855" t="s">
        <v>134</v>
      </c>
      <c r="I2855" s="1">
        <v>41977</v>
      </c>
      <c r="J2855">
        <v>2014</v>
      </c>
      <c r="K2855" t="s">
        <v>77</v>
      </c>
      <c r="L2855" t="s">
        <v>78</v>
      </c>
      <c r="M2855" s="1">
        <v>41856</v>
      </c>
      <c r="N2855">
        <v>26</v>
      </c>
      <c r="O2855">
        <f>STANDARDIZE(N2855,$N$8,$N$9)</f>
        <v>-0.16997817480701016</v>
      </c>
      <c r="P2855">
        <f>ABS($J$3-O2855)</f>
        <v>0.35738804896988019</v>
      </c>
      <c r="Q2855">
        <f>ABS($J$4-O2855)</f>
        <v>2.3587611232012091</v>
      </c>
      <c r="R2855">
        <f>ABS($J$5-O2855)</f>
        <v>1.7869402448493998E-2</v>
      </c>
      <c r="S2855">
        <f>ABS($J$6-O2855)</f>
        <v>0.60755968324879628</v>
      </c>
      <c r="T2855">
        <f>MIN(P2855:S2855)</f>
        <v>1.7869402448493998E-2</v>
      </c>
      <c r="U2855">
        <f>MATCH(T2855,P2855:S2855, 0)</f>
        <v>3</v>
      </c>
    </row>
    <row r="2856" spans="1:21" x14ac:dyDescent="0.35">
      <c r="A2856">
        <v>3</v>
      </c>
      <c r="B2856">
        <v>2845</v>
      </c>
      <c r="C2856" t="s">
        <v>477</v>
      </c>
      <c r="D2856" t="s">
        <v>478</v>
      </c>
      <c r="E2856" t="s">
        <v>43</v>
      </c>
      <c r="F2856" t="s">
        <v>35</v>
      </c>
      <c r="G2856" t="s">
        <v>48</v>
      </c>
      <c r="H2856" t="s">
        <v>49</v>
      </c>
      <c r="I2856" s="1">
        <v>41977</v>
      </c>
      <c r="J2856">
        <v>2014</v>
      </c>
      <c r="K2856" t="s">
        <v>69</v>
      </c>
      <c r="L2856" t="s">
        <v>70</v>
      </c>
      <c r="M2856" s="1">
        <v>41978</v>
      </c>
      <c r="N2856">
        <v>30</v>
      </c>
      <c r="O2856">
        <f>STANDARDIZE(N2856,$N$8,$N$9)</f>
        <v>-9.8500565013034141E-2</v>
      </c>
      <c r="P2856">
        <f>ABS($J$3-O2856)</f>
        <v>0.42886565876385618</v>
      </c>
      <c r="Q2856">
        <f>ABS($J$4-O2856)</f>
        <v>2.2872835134072331</v>
      </c>
      <c r="R2856">
        <f>ABS($J$5-O2856)</f>
        <v>5.3608207345482023E-2</v>
      </c>
      <c r="S2856">
        <f>ABS($J$6-O2856)</f>
        <v>0.53608207345482028</v>
      </c>
      <c r="T2856">
        <f>MIN(P2856:S2856)</f>
        <v>5.3608207345482023E-2</v>
      </c>
      <c r="U2856">
        <f>MATCH(T2856,P2856:S2856, 0)</f>
        <v>3</v>
      </c>
    </row>
    <row r="2857" spans="1:21" x14ac:dyDescent="0.35">
      <c r="A2857">
        <v>3</v>
      </c>
      <c r="B2857">
        <v>2846</v>
      </c>
      <c r="C2857" t="s">
        <v>30</v>
      </c>
      <c r="D2857" t="s">
        <v>31</v>
      </c>
      <c r="E2857" t="s">
        <v>121</v>
      </c>
      <c r="F2857" t="s">
        <v>122</v>
      </c>
      <c r="G2857" t="s">
        <v>123</v>
      </c>
      <c r="H2857" t="s">
        <v>124</v>
      </c>
      <c r="I2857" s="1">
        <v>41977</v>
      </c>
      <c r="J2857">
        <v>2014</v>
      </c>
      <c r="K2857" t="s">
        <v>38</v>
      </c>
      <c r="L2857" t="s">
        <v>13</v>
      </c>
      <c r="M2857" s="1">
        <v>41778</v>
      </c>
      <c r="N2857">
        <v>37</v>
      </c>
      <c r="O2857">
        <f>STANDARDIZE(N2857,$N$8,$N$9)</f>
        <v>2.6585252126423927E-2</v>
      </c>
      <c r="P2857">
        <f>ABS($J$3-O2857)</f>
        <v>0.55395147590331428</v>
      </c>
      <c r="Q2857">
        <f>ABS($J$4-O2857)</f>
        <v>2.1621976962677749</v>
      </c>
      <c r="R2857">
        <f>ABS($J$5-O2857)</f>
        <v>0.17869402448494009</v>
      </c>
      <c r="S2857">
        <f>ABS($J$6-O2857)</f>
        <v>0.41099625631536219</v>
      </c>
      <c r="T2857">
        <f>MIN(P2857:S2857)</f>
        <v>0.17869402448494009</v>
      </c>
      <c r="U2857">
        <f>MATCH(T2857,P2857:S2857, 0)</f>
        <v>3</v>
      </c>
    </row>
    <row r="2858" spans="1:21" x14ac:dyDescent="0.35">
      <c r="A2858">
        <v>1</v>
      </c>
      <c r="B2858">
        <v>2847</v>
      </c>
      <c r="C2858" t="s">
        <v>223</v>
      </c>
      <c r="D2858" t="s">
        <v>224</v>
      </c>
      <c r="E2858" t="s">
        <v>121</v>
      </c>
      <c r="F2858" t="s">
        <v>122</v>
      </c>
      <c r="G2858" t="s">
        <v>123</v>
      </c>
      <c r="H2858" t="s">
        <v>124</v>
      </c>
      <c r="I2858" s="1">
        <v>41978</v>
      </c>
      <c r="J2858">
        <v>2014</v>
      </c>
      <c r="K2858" t="s">
        <v>77</v>
      </c>
      <c r="L2858" t="s">
        <v>78</v>
      </c>
      <c r="M2858" s="1">
        <v>41978</v>
      </c>
      <c r="N2858">
        <v>0</v>
      </c>
      <c r="O2858">
        <f>STANDARDIZE(N2858,$N$8,$N$9)</f>
        <v>-0.63458263846785445</v>
      </c>
      <c r="P2858">
        <f>ABS($J$3-O2858)</f>
        <v>0.1072164146909641</v>
      </c>
      <c r="Q2858">
        <f>ABS($J$4-O2858)</f>
        <v>2.8233655868620535</v>
      </c>
      <c r="R2858">
        <f>ABS($J$5-O2858)</f>
        <v>0.48247386610933829</v>
      </c>
      <c r="S2858">
        <f>ABS($J$6-O2858)</f>
        <v>1.0721641469096406</v>
      </c>
      <c r="T2858">
        <f>MIN(P2858:S2858)</f>
        <v>0.1072164146909641</v>
      </c>
      <c r="U2858">
        <f>MATCH(T2858,P2858:S2858, 0)</f>
        <v>1</v>
      </c>
    </row>
    <row r="2859" spans="1:21" x14ac:dyDescent="0.35">
      <c r="A2859">
        <v>1</v>
      </c>
      <c r="B2859">
        <v>2848</v>
      </c>
      <c r="C2859" t="s">
        <v>272</v>
      </c>
      <c r="D2859" t="s">
        <v>273</v>
      </c>
      <c r="E2859" t="s">
        <v>296</v>
      </c>
      <c r="F2859" t="s">
        <v>335</v>
      </c>
      <c r="G2859" t="s">
        <v>336</v>
      </c>
      <c r="H2859" t="s">
        <v>337</v>
      </c>
      <c r="I2859" s="1">
        <v>41978</v>
      </c>
      <c r="J2859">
        <v>2014</v>
      </c>
      <c r="K2859" t="s">
        <v>38</v>
      </c>
      <c r="L2859" t="s">
        <v>13</v>
      </c>
      <c r="M2859" s="1">
        <v>41773</v>
      </c>
      <c r="N2859">
        <v>2</v>
      </c>
      <c r="O2859">
        <f>STANDARDIZE(N2859,$N$8,$N$9)</f>
        <v>-0.59884383357086635</v>
      </c>
      <c r="P2859">
        <f>ABS($J$3-O2859)</f>
        <v>7.1477609793975994E-2</v>
      </c>
      <c r="Q2859">
        <f>ABS($J$4-O2859)</f>
        <v>2.7876267819650655</v>
      </c>
      <c r="R2859">
        <f>ABS($J$5-O2859)</f>
        <v>0.44673506121235018</v>
      </c>
      <c r="S2859">
        <f>ABS($J$6-O2859)</f>
        <v>1.0364253420126524</v>
      </c>
      <c r="T2859">
        <f>MIN(P2859:S2859)</f>
        <v>7.1477609793975994E-2</v>
      </c>
      <c r="U2859">
        <f>MATCH(T2859,P2859:S2859, 0)</f>
        <v>1</v>
      </c>
    </row>
    <row r="2860" spans="1:21" x14ac:dyDescent="0.35">
      <c r="A2860">
        <v>1</v>
      </c>
      <c r="B2860">
        <v>2849</v>
      </c>
      <c r="C2860" t="s">
        <v>14</v>
      </c>
      <c r="D2860" t="s">
        <v>15</v>
      </c>
      <c r="E2860" t="s">
        <v>73</v>
      </c>
      <c r="F2860" t="s">
        <v>74</v>
      </c>
      <c r="G2860" t="s">
        <v>75</v>
      </c>
      <c r="H2860" t="s">
        <v>76</v>
      </c>
      <c r="I2860" s="1">
        <v>41978</v>
      </c>
      <c r="J2860">
        <v>2014</v>
      </c>
      <c r="K2860" t="s">
        <v>166</v>
      </c>
      <c r="L2860" t="s">
        <v>167</v>
      </c>
      <c r="M2860" s="1">
        <v>41777</v>
      </c>
      <c r="N2860">
        <v>6</v>
      </c>
      <c r="O2860">
        <f>STANDARDIZE(N2860,$N$8,$N$9)</f>
        <v>-0.52736622377689035</v>
      </c>
      <c r="P2860">
        <f>ABS($J$3-O2860)</f>
        <v>0</v>
      </c>
      <c r="Q2860">
        <f>ABS($J$4-O2860)</f>
        <v>2.7161491721710895</v>
      </c>
      <c r="R2860">
        <f>ABS($J$5-O2860)</f>
        <v>0.37525745141837419</v>
      </c>
      <c r="S2860">
        <f>ABS($J$6-O2860)</f>
        <v>0.96494773221867647</v>
      </c>
      <c r="T2860">
        <f>MIN(P2860:S2860)</f>
        <v>0</v>
      </c>
      <c r="U2860">
        <f>MATCH(T2860,P2860:S2860, 0)</f>
        <v>1</v>
      </c>
    </row>
    <row r="2861" spans="1:21" x14ac:dyDescent="0.35">
      <c r="A2861">
        <v>1</v>
      </c>
      <c r="B2861">
        <v>2850</v>
      </c>
      <c r="C2861" t="s">
        <v>62</v>
      </c>
      <c r="D2861" t="s">
        <v>63</v>
      </c>
      <c r="E2861" t="s">
        <v>105</v>
      </c>
      <c r="F2861" t="s">
        <v>59</v>
      </c>
      <c r="G2861" t="s">
        <v>106</v>
      </c>
      <c r="H2861" t="s">
        <v>107</v>
      </c>
      <c r="I2861" s="1">
        <v>41978</v>
      </c>
      <c r="J2861">
        <v>2014</v>
      </c>
      <c r="K2861" t="s">
        <v>77</v>
      </c>
      <c r="L2861" t="s">
        <v>78</v>
      </c>
      <c r="M2861" s="1">
        <v>41778</v>
      </c>
      <c r="N2861">
        <v>7</v>
      </c>
      <c r="O2861">
        <f>STANDARDIZE(N2861,$N$8,$N$9)</f>
        <v>-0.50949682132839635</v>
      </c>
      <c r="P2861">
        <f>ABS($J$3-O2861)</f>
        <v>1.7869402448493998E-2</v>
      </c>
      <c r="Q2861">
        <f>ABS($J$4-O2861)</f>
        <v>2.6982797697225953</v>
      </c>
      <c r="R2861">
        <f>ABS($J$5-O2861)</f>
        <v>0.35738804896988019</v>
      </c>
      <c r="S2861">
        <f>ABS($J$6-O2861)</f>
        <v>0.94707832977018247</v>
      </c>
      <c r="T2861">
        <f>MIN(P2861:S2861)</f>
        <v>1.7869402448493998E-2</v>
      </c>
      <c r="U2861">
        <f>MATCH(T2861,P2861:S2861, 0)</f>
        <v>1</v>
      </c>
    </row>
    <row r="2862" spans="1:21" x14ac:dyDescent="0.35">
      <c r="A2862">
        <v>1</v>
      </c>
      <c r="B2862">
        <v>2851</v>
      </c>
      <c r="C2862" t="s">
        <v>14</v>
      </c>
      <c r="D2862" t="s">
        <v>15</v>
      </c>
      <c r="E2862" t="s">
        <v>16</v>
      </c>
      <c r="F2862" t="s">
        <v>17</v>
      </c>
      <c r="G2862" t="s">
        <v>39</v>
      </c>
      <c r="H2862" t="s">
        <v>40</v>
      </c>
      <c r="I2862" s="1">
        <v>41978</v>
      </c>
      <c r="J2862">
        <v>2014</v>
      </c>
      <c r="K2862" t="s">
        <v>41</v>
      </c>
      <c r="L2862" t="s">
        <v>42</v>
      </c>
      <c r="M2862" s="1">
        <v>41781</v>
      </c>
      <c r="N2862">
        <v>10</v>
      </c>
      <c r="O2862">
        <f>STANDARDIZE(N2862,$N$8,$N$9)</f>
        <v>-0.4558886139829143</v>
      </c>
      <c r="P2862">
        <f>ABS($J$3-O2862)</f>
        <v>7.1477609793976049E-2</v>
      </c>
      <c r="Q2862">
        <f>ABS($J$4-O2862)</f>
        <v>2.6446715623771131</v>
      </c>
      <c r="R2862">
        <f>ABS($J$5-O2862)</f>
        <v>0.30377984162439814</v>
      </c>
      <c r="S2862">
        <f>ABS($J$6-O2862)</f>
        <v>0.89347012242470036</v>
      </c>
      <c r="T2862">
        <f>MIN(P2862:S2862)</f>
        <v>7.1477609793976049E-2</v>
      </c>
      <c r="U2862">
        <f>MATCH(T2862,P2862:S2862, 0)</f>
        <v>1</v>
      </c>
    </row>
    <row r="2863" spans="1:21" x14ac:dyDescent="0.35">
      <c r="A2863">
        <v>1</v>
      </c>
      <c r="B2863">
        <v>2852</v>
      </c>
      <c r="C2863" t="s">
        <v>30</v>
      </c>
      <c r="D2863" t="s">
        <v>31</v>
      </c>
      <c r="E2863" t="s">
        <v>121</v>
      </c>
      <c r="F2863" t="s">
        <v>122</v>
      </c>
      <c r="G2863" t="s">
        <v>123</v>
      </c>
      <c r="H2863" t="s">
        <v>124</v>
      </c>
      <c r="I2863" s="1">
        <v>41978</v>
      </c>
      <c r="J2863">
        <v>2014</v>
      </c>
      <c r="K2863" t="s">
        <v>166</v>
      </c>
      <c r="L2863" t="s">
        <v>167</v>
      </c>
      <c r="M2863" s="1">
        <v>41787</v>
      </c>
      <c r="N2863">
        <v>16</v>
      </c>
      <c r="O2863">
        <f>STANDARDIZE(N2863,$N$8,$N$9)</f>
        <v>-0.34867219929195026</v>
      </c>
      <c r="P2863">
        <f>ABS($J$3-O2863)</f>
        <v>0.17869402448494009</v>
      </c>
      <c r="Q2863">
        <f>ABS($J$4-O2863)</f>
        <v>2.5374551476861491</v>
      </c>
      <c r="R2863">
        <f>ABS($J$5-O2863)</f>
        <v>0.19656342693343409</v>
      </c>
      <c r="S2863">
        <f>ABS($J$6-O2863)</f>
        <v>0.78625370773373637</v>
      </c>
      <c r="T2863">
        <f>MIN(P2863:S2863)</f>
        <v>0.17869402448494009</v>
      </c>
      <c r="U2863">
        <f>MATCH(T2863,P2863:S2863, 0)</f>
        <v>1</v>
      </c>
    </row>
    <row r="2864" spans="1:21" x14ac:dyDescent="0.35">
      <c r="A2864">
        <v>3</v>
      </c>
      <c r="B2864">
        <v>2853</v>
      </c>
      <c r="C2864" t="s">
        <v>270</v>
      </c>
      <c r="D2864" t="s">
        <v>271</v>
      </c>
      <c r="E2864" t="s">
        <v>168</v>
      </c>
      <c r="F2864" t="s">
        <v>169</v>
      </c>
      <c r="G2864" t="s">
        <v>231</v>
      </c>
      <c r="H2864" t="s">
        <v>232</v>
      </c>
      <c r="I2864" s="1">
        <v>41978</v>
      </c>
      <c r="J2864">
        <v>2014</v>
      </c>
      <c r="K2864" t="s">
        <v>77</v>
      </c>
      <c r="L2864" t="s">
        <v>78</v>
      </c>
      <c r="M2864" s="1">
        <v>41788</v>
      </c>
      <c r="N2864">
        <v>17</v>
      </c>
      <c r="O2864">
        <f>STANDARDIZE(N2864,$N$8,$N$9)</f>
        <v>-0.33080279684345626</v>
      </c>
      <c r="P2864">
        <f>ABS($J$3-O2864)</f>
        <v>0.19656342693343409</v>
      </c>
      <c r="Q2864">
        <f>ABS($J$4-O2864)</f>
        <v>2.5195857452376553</v>
      </c>
      <c r="R2864">
        <f>ABS($J$5-O2864)</f>
        <v>0.17869402448494009</v>
      </c>
      <c r="S2864">
        <f>ABS($J$6-O2864)</f>
        <v>0.76838430528524237</v>
      </c>
      <c r="T2864">
        <f>MIN(P2864:S2864)</f>
        <v>0.17869402448494009</v>
      </c>
      <c r="U2864">
        <f>MATCH(T2864,P2864:S2864, 0)</f>
        <v>3</v>
      </c>
    </row>
    <row r="2865" spans="1:21" x14ac:dyDescent="0.35">
      <c r="A2865">
        <v>3</v>
      </c>
      <c r="B2865">
        <v>2854</v>
      </c>
      <c r="C2865" t="s">
        <v>300</v>
      </c>
      <c r="D2865" t="s">
        <v>301</v>
      </c>
      <c r="E2865" t="s">
        <v>168</v>
      </c>
      <c r="F2865" t="s">
        <v>169</v>
      </c>
      <c r="G2865" t="s">
        <v>231</v>
      </c>
      <c r="H2865" t="s">
        <v>232</v>
      </c>
      <c r="I2865" s="1">
        <v>41978</v>
      </c>
      <c r="J2865">
        <v>2014</v>
      </c>
      <c r="K2865" t="s">
        <v>77</v>
      </c>
      <c r="L2865" t="s">
        <v>78</v>
      </c>
      <c r="M2865" s="1">
        <v>41788</v>
      </c>
      <c r="N2865">
        <v>17</v>
      </c>
      <c r="O2865">
        <f>STANDARDIZE(N2865,$N$8,$N$9)</f>
        <v>-0.33080279684345626</v>
      </c>
      <c r="P2865">
        <f>ABS($J$3-O2865)</f>
        <v>0.19656342693343409</v>
      </c>
      <c r="Q2865">
        <f>ABS($J$4-O2865)</f>
        <v>2.5195857452376553</v>
      </c>
      <c r="R2865">
        <f>ABS($J$5-O2865)</f>
        <v>0.17869402448494009</v>
      </c>
      <c r="S2865">
        <f>ABS($J$6-O2865)</f>
        <v>0.76838430528524237</v>
      </c>
      <c r="T2865">
        <f>MIN(P2865:S2865)</f>
        <v>0.17869402448494009</v>
      </c>
      <c r="U2865">
        <f>MATCH(T2865,P2865:S2865, 0)</f>
        <v>3</v>
      </c>
    </row>
    <row r="2866" spans="1:21" x14ac:dyDescent="0.35">
      <c r="A2866">
        <v>4</v>
      </c>
      <c r="B2866">
        <v>2855</v>
      </c>
      <c r="C2866" t="s">
        <v>22</v>
      </c>
      <c r="D2866" t="s">
        <v>23</v>
      </c>
      <c r="E2866" t="s">
        <v>24</v>
      </c>
      <c r="F2866" t="s">
        <v>253</v>
      </c>
      <c r="G2866" t="s">
        <v>398</v>
      </c>
      <c r="H2866" t="s">
        <v>399</v>
      </c>
      <c r="I2866" s="1">
        <v>41978</v>
      </c>
      <c r="J2866">
        <v>2014</v>
      </c>
      <c r="K2866" t="s">
        <v>69</v>
      </c>
      <c r="L2866" t="s">
        <v>70</v>
      </c>
      <c r="M2866" s="1">
        <v>41859</v>
      </c>
      <c r="N2866">
        <v>88</v>
      </c>
      <c r="O2866">
        <f>STANDARDIZE(N2866,$N$8,$N$9)</f>
        <v>0.9379247769996184</v>
      </c>
      <c r="P2866">
        <f>ABS($J$3-O2866)</f>
        <v>1.4652910007765088</v>
      </c>
      <c r="Q2866">
        <f>ABS($J$4-O2866)</f>
        <v>1.2508581713945806</v>
      </c>
      <c r="R2866">
        <f>ABS($J$5-O2866)</f>
        <v>1.0900335493581346</v>
      </c>
      <c r="S2866">
        <f>ABS($J$6-O2866)</f>
        <v>0.50034326855783229</v>
      </c>
      <c r="T2866">
        <f>MIN(P2866:S2866)</f>
        <v>0.50034326855783229</v>
      </c>
      <c r="U2866">
        <f>MATCH(T2866,P2866:S2866, 0)</f>
        <v>4</v>
      </c>
    </row>
    <row r="2867" spans="1:21" x14ac:dyDescent="0.35">
      <c r="A2867">
        <v>3</v>
      </c>
      <c r="B2867">
        <v>2856</v>
      </c>
      <c r="C2867" t="s">
        <v>172</v>
      </c>
      <c r="D2867" t="s">
        <v>173</v>
      </c>
      <c r="E2867" t="s">
        <v>131</v>
      </c>
      <c r="F2867" t="s">
        <v>132</v>
      </c>
      <c r="G2867" t="s">
        <v>133</v>
      </c>
      <c r="H2867" t="s">
        <v>134</v>
      </c>
      <c r="I2867" s="1">
        <v>41979</v>
      </c>
      <c r="J2867">
        <v>2014</v>
      </c>
      <c r="K2867" t="s">
        <v>166</v>
      </c>
      <c r="L2867" t="s">
        <v>167</v>
      </c>
      <c r="M2867" s="1">
        <v>41919</v>
      </c>
      <c r="N2867">
        <v>28</v>
      </c>
      <c r="O2867">
        <f>STANDARDIZE(N2867,$N$8,$N$9)</f>
        <v>-0.13423936991002217</v>
      </c>
      <c r="P2867">
        <f>ABS($J$3-O2867)</f>
        <v>0.39312685386686819</v>
      </c>
      <c r="Q2867">
        <f>ABS($J$4-O2867)</f>
        <v>2.3230223183042211</v>
      </c>
      <c r="R2867">
        <f>ABS($J$5-O2867)</f>
        <v>1.7869402448493998E-2</v>
      </c>
      <c r="S2867">
        <f>ABS($J$6-O2867)</f>
        <v>0.57182087835180828</v>
      </c>
      <c r="T2867">
        <f>MIN(P2867:S2867)</f>
        <v>1.7869402448493998E-2</v>
      </c>
      <c r="U2867">
        <f>MATCH(T2867,P2867:S2867, 0)</f>
        <v>3</v>
      </c>
    </row>
    <row r="2868" spans="1:21" x14ac:dyDescent="0.35">
      <c r="A2868">
        <v>4</v>
      </c>
      <c r="B2868">
        <v>2857</v>
      </c>
      <c r="C2868" t="s">
        <v>174</v>
      </c>
      <c r="D2868" t="s">
        <v>175</v>
      </c>
      <c r="E2868" t="s">
        <v>163</v>
      </c>
      <c r="F2868" t="s">
        <v>59</v>
      </c>
      <c r="G2868" t="s">
        <v>282</v>
      </c>
      <c r="H2868" t="s">
        <v>283</v>
      </c>
      <c r="I2868" s="1">
        <v>41979</v>
      </c>
      <c r="J2868">
        <v>2014</v>
      </c>
      <c r="K2868" t="s">
        <v>77</v>
      </c>
      <c r="L2868" t="s">
        <v>78</v>
      </c>
      <c r="M2868" s="1">
        <v>41847</v>
      </c>
      <c r="N2868">
        <v>45</v>
      </c>
      <c r="O2868">
        <f>STANDARDIZE(N2868,$N$8,$N$9)</f>
        <v>0.169540471714376</v>
      </c>
      <c r="P2868">
        <f>ABS($J$3-O2868)</f>
        <v>0.69690669549126638</v>
      </c>
      <c r="Q2868">
        <f>ABS($J$4-O2868)</f>
        <v>2.0192424766798229</v>
      </c>
      <c r="R2868">
        <f>ABS($J$5-O2868)</f>
        <v>0.32164924407289219</v>
      </c>
      <c r="S2868">
        <f>ABS($J$6-O2868)</f>
        <v>0.26804103672741009</v>
      </c>
      <c r="T2868">
        <f>MIN(P2868:S2868)</f>
        <v>0.26804103672741009</v>
      </c>
      <c r="U2868">
        <f>MATCH(T2868,P2868:S2868, 0)</f>
        <v>4</v>
      </c>
    </row>
    <row r="2869" spans="1:21" x14ac:dyDescent="0.35">
      <c r="A2869">
        <v>1</v>
      </c>
      <c r="B2869">
        <v>2858</v>
      </c>
      <c r="C2869" t="s">
        <v>571</v>
      </c>
      <c r="D2869" t="s">
        <v>572</v>
      </c>
      <c r="E2869" t="s">
        <v>73</v>
      </c>
      <c r="F2869" t="s">
        <v>74</v>
      </c>
      <c r="G2869" t="s">
        <v>75</v>
      </c>
      <c r="H2869" t="s">
        <v>76</v>
      </c>
      <c r="I2869" s="1">
        <v>41980</v>
      </c>
      <c r="J2869">
        <v>2014</v>
      </c>
      <c r="K2869" t="s">
        <v>166</v>
      </c>
      <c r="L2869" t="s">
        <v>167</v>
      </c>
      <c r="M2869" s="1">
        <v>41840</v>
      </c>
      <c r="N2869">
        <v>8</v>
      </c>
      <c r="O2869">
        <f>STANDARDIZE(N2869,$N$8,$N$9)</f>
        <v>-0.49162741887990236</v>
      </c>
      <c r="P2869">
        <f>ABS($J$3-O2869)</f>
        <v>3.5738804896987997E-2</v>
      </c>
      <c r="Q2869">
        <f>ABS($J$4-O2869)</f>
        <v>2.6804103672741011</v>
      </c>
      <c r="R2869">
        <f>ABS($J$5-O2869)</f>
        <v>0.33951864652138619</v>
      </c>
      <c r="S2869">
        <f>ABS($J$6-O2869)</f>
        <v>0.92920892732168847</v>
      </c>
      <c r="T2869">
        <f>MIN(P2869:S2869)</f>
        <v>3.5738804896987997E-2</v>
      </c>
      <c r="U2869">
        <f>MATCH(T2869,P2869:S2869, 0)</f>
        <v>1</v>
      </c>
    </row>
    <row r="2870" spans="1:21" x14ac:dyDescent="0.35">
      <c r="A2870">
        <v>1</v>
      </c>
      <c r="B2870">
        <v>2859</v>
      </c>
      <c r="C2870" t="s">
        <v>14</v>
      </c>
      <c r="D2870" t="s">
        <v>15</v>
      </c>
      <c r="E2870" t="s">
        <v>149</v>
      </c>
      <c r="F2870" t="s">
        <v>150</v>
      </c>
      <c r="G2870" t="s">
        <v>215</v>
      </c>
      <c r="H2870" t="s">
        <v>216</v>
      </c>
      <c r="I2870" s="1">
        <v>41980</v>
      </c>
      <c r="J2870">
        <v>2014</v>
      </c>
      <c r="K2870" t="s">
        <v>77</v>
      </c>
      <c r="L2870" t="s">
        <v>78</v>
      </c>
      <c r="M2870" s="1">
        <v>41846</v>
      </c>
      <c r="N2870">
        <v>14</v>
      </c>
      <c r="O2870">
        <f>STANDARDIZE(N2870,$N$8,$N$9)</f>
        <v>-0.38441100418893831</v>
      </c>
      <c r="P2870">
        <f>ABS($J$3-O2870)</f>
        <v>0.14295521958795204</v>
      </c>
      <c r="Q2870">
        <f>ABS($J$4-O2870)</f>
        <v>2.5731939525831371</v>
      </c>
      <c r="R2870">
        <f>ABS($J$5-O2870)</f>
        <v>0.23230223183042215</v>
      </c>
      <c r="S2870">
        <f>ABS($J$6-O2870)</f>
        <v>0.82199251263072437</v>
      </c>
      <c r="T2870">
        <f>MIN(P2870:S2870)</f>
        <v>0.14295521958795204</v>
      </c>
      <c r="U2870">
        <f>MATCH(T2870,P2870:S2870, 0)</f>
        <v>1</v>
      </c>
    </row>
    <row r="2871" spans="1:21" x14ac:dyDescent="0.35">
      <c r="A2871">
        <v>3</v>
      </c>
      <c r="B2871">
        <v>2860</v>
      </c>
      <c r="C2871" t="s">
        <v>288</v>
      </c>
      <c r="D2871" t="s">
        <v>289</v>
      </c>
      <c r="E2871" t="s">
        <v>219</v>
      </c>
      <c r="F2871" t="s">
        <v>220</v>
      </c>
      <c r="G2871" t="s">
        <v>435</v>
      </c>
      <c r="H2871" t="s">
        <v>436</v>
      </c>
      <c r="I2871" s="1">
        <v>41980</v>
      </c>
      <c r="J2871">
        <v>2014</v>
      </c>
      <c r="K2871" t="s">
        <v>77</v>
      </c>
      <c r="L2871" t="s">
        <v>78</v>
      </c>
      <c r="M2871" s="1">
        <v>41647</v>
      </c>
      <c r="N2871">
        <v>20</v>
      </c>
      <c r="O2871">
        <f>STANDARDIZE(N2871,$N$8,$N$9)</f>
        <v>-0.27719458949797421</v>
      </c>
      <c r="P2871">
        <f>ABS($J$3-O2871)</f>
        <v>0.25017163427891614</v>
      </c>
      <c r="Q2871">
        <f>ABS($J$4-O2871)</f>
        <v>2.4659775378921731</v>
      </c>
      <c r="R2871">
        <f>ABS($J$5-O2871)</f>
        <v>0.12508581713945804</v>
      </c>
      <c r="S2871">
        <f>ABS($J$6-O2871)</f>
        <v>0.71477609793976038</v>
      </c>
      <c r="T2871">
        <f>MIN(P2871:S2871)</f>
        <v>0.12508581713945804</v>
      </c>
      <c r="U2871">
        <f>MATCH(T2871,P2871:S2871, 0)</f>
        <v>3</v>
      </c>
    </row>
    <row r="2872" spans="1:21" x14ac:dyDescent="0.35">
      <c r="A2872">
        <v>4</v>
      </c>
      <c r="B2872">
        <v>2861</v>
      </c>
      <c r="C2872" t="s">
        <v>22</v>
      </c>
      <c r="D2872" t="s">
        <v>23</v>
      </c>
      <c r="E2872" t="s">
        <v>149</v>
      </c>
      <c r="F2872" t="s">
        <v>150</v>
      </c>
      <c r="G2872" t="s">
        <v>215</v>
      </c>
      <c r="H2872" t="s">
        <v>216</v>
      </c>
      <c r="I2872" s="1">
        <v>41980</v>
      </c>
      <c r="J2872">
        <v>2014</v>
      </c>
      <c r="K2872" t="s">
        <v>77</v>
      </c>
      <c r="L2872" t="s">
        <v>78</v>
      </c>
      <c r="M2872" s="1">
        <v>41878</v>
      </c>
      <c r="N2872">
        <v>46</v>
      </c>
      <c r="O2872">
        <f>STANDARDIZE(N2872,$N$8,$N$9)</f>
        <v>0.18740987416287</v>
      </c>
      <c r="P2872">
        <f>ABS($J$3-O2872)</f>
        <v>0.71477609793976038</v>
      </c>
      <c r="Q2872">
        <f>ABS($J$4-O2872)</f>
        <v>2.0013730742313292</v>
      </c>
      <c r="R2872">
        <f>ABS($J$5-O2872)</f>
        <v>0.33951864652138619</v>
      </c>
      <c r="S2872">
        <f>ABS($J$6-O2872)</f>
        <v>0.25017163427891609</v>
      </c>
      <c r="T2872">
        <f>MIN(P2872:S2872)</f>
        <v>0.25017163427891609</v>
      </c>
      <c r="U2872">
        <f>MATCH(T2872,P2872:S2872, 0)</f>
        <v>4</v>
      </c>
    </row>
    <row r="2873" spans="1:21" x14ac:dyDescent="0.35">
      <c r="A2873">
        <v>1</v>
      </c>
      <c r="B2873">
        <v>2862</v>
      </c>
      <c r="C2873" t="s">
        <v>270</v>
      </c>
      <c r="D2873" t="s">
        <v>271</v>
      </c>
      <c r="E2873" t="s">
        <v>79</v>
      </c>
      <c r="F2873" t="s">
        <v>35</v>
      </c>
      <c r="G2873" t="s">
        <v>80</v>
      </c>
      <c r="H2873" t="s">
        <v>81</v>
      </c>
      <c r="I2873" s="1">
        <v>41981</v>
      </c>
      <c r="J2873">
        <v>2014</v>
      </c>
      <c r="K2873" t="s">
        <v>77</v>
      </c>
      <c r="L2873" t="s">
        <v>78</v>
      </c>
      <c r="M2873" s="1">
        <v>41866</v>
      </c>
      <c r="N2873">
        <v>3</v>
      </c>
      <c r="O2873">
        <f>STANDARDIZE(N2873,$N$8,$N$9)</f>
        <v>-0.58097443112237235</v>
      </c>
      <c r="P2873">
        <f>ABS($J$3-O2873)</f>
        <v>5.3608207345481995E-2</v>
      </c>
      <c r="Q2873">
        <f>ABS($J$4-O2873)</f>
        <v>2.7697573795165713</v>
      </c>
      <c r="R2873">
        <f>ABS($J$5-O2873)</f>
        <v>0.42886565876385618</v>
      </c>
      <c r="S2873">
        <f>ABS($J$6-O2873)</f>
        <v>1.0185559395641586</v>
      </c>
      <c r="T2873">
        <f>MIN(P2873:S2873)</f>
        <v>5.3608207345481995E-2</v>
      </c>
      <c r="U2873">
        <f>MATCH(T2873,P2873:S2873, 0)</f>
        <v>1</v>
      </c>
    </row>
    <row r="2874" spans="1:21" x14ac:dyDescent="0.35">
      <c r="A2874">
        <v>1</v>
      </c>
      <c r="B2874">
        <v>2863</v>
      </c>
      <c r="C2874" t="s">
        <v>172</v>
      </c>
      <c r="D2874" t="s">
        <v>173</v>
      </c>
      <c r="E2874" t="s">
        <v>73</v>
      </c>
      <c r="F2874" t="s">
        <v>74</v>
      </c>
      <c r="G2874" t="s">
        <v>75</v>
      </c>
      <c r="H2874" t="s">
        <v>76</v>
      </c>
      <c r="I2874" s="1">
        <v>41981</v>
      </c>
      <c r="J2874">
        <v>2014</v>
      </c>
      <c r="K2874" t="s">
        <v>284</v>
      </c>
      <c r="L2874" t="s">
        <v>285</v>
      </c>
      <c r="M2874" s="1">
        <v>41875</v>
      </c>
      <c r="N2874">
        <v>12</v>
      </c>
      <c r="O2874">
        <f>STANDARDIZE(N2874,$N$8,$N$9)</f>
        <v>-0.42014980908592631</v>
      </c>
      <c r="P2874">
        <f>ABS($J$3-O2874)</f>
        <v>0.10721641469096405</v>
      </c>
      <c r="Q2874">
        <f>ABS($J$4-O2874)</f>
        <v>2.6089327574801251</v>
      </c>
      <c r="R2874">
        <f>ABS($J$5-O2874)</f>
        <v>0.26804103672741014</v>
      </c>
      <c r="S2874">
        <f>ABS($J$6-O2874)</f>
        <v>0.85773131752771237</v>
      </c>
      <c r="T2874">
        <f>MIN(P2874:S2874)</f>
        <v>0.10721641469096405</v>
      </c>
      <c r="U2874">
        <f>MATCH(T2874,P2874:S2874, 0)</f>
        <v>1</v>
      </c>
    </row>
    <row r="2875" spans="1:21" x14ac:dyDescent="0.35">
      <c r="A2875">
        <v>1</v>
      </c>
      <c r="B2875">
        <v>2864</v>
      </c>
      <c r="C2875" t="s">
        <v>239</v>
      </c>
      <c r="D2875" t="s">
        <v>240</v>
      </c>
      <c r="E2875" t="s">
        <v>219</v>
      </c>
      <c r="F2875" t="s">
        <v>220</v>
      </c>
      <c r="G2875" t="s">
        <v>221</v>
      </c>
      <c r="H2875" t="s">
        <v>222</v>
      </c>
      <c r="I2875" s="1">
        <v>41981</v>
      </c>
      <c r="J2875">
        <v>2014</v>
      </c>
      <c r="K2875" t="s">
        <v>77</v>
      </c>
      <c r="L2875" t="s">
        <v>78</v>
      </c>
      <c r="M2875" s="1">
        <v>41878</v>
      </c>
      <c r="N2875">
        <v>15</v>
      </c>
      <c r="O2875">
        <f>STANDARDIZE(N2875,$N$8,$N$9)</f>
        <v>-0.36654160174044426</v>
      </c>
      <c r="P2875">
        <f>ABS($J$3-O2875)</f>
        <v>0.1608246220364461</v>
      </c>
      <c r="Q2875">
        <f>ABS($J$4-O2875)</f>
        <v>2.5553245501346433</v>
      </c>
      <c r="R2875">
        <f>ABS($J$5-O2875)</f>
        <v>0.21443282938192809</v>
      </c>
      <c r="S2875">
        <f>ABS($J$6-O2875)</f>
        <v>0.80412311018223037</v>
      </c>
      <c r="T2875">
        <f>MIN(P2875:S2875)</f>
        <v>0.1608246220364461</v>
      </c>
      <c r="U2875">
        <f>MATCH(T2875,P2875:S2875, 0)</f>
        <v>1</v>
      </c>
    </row>
    <row r="2876" spans="1:21" x14ac:dyDescent="0.35">
      <c r="A2876">
        <v>3</v>
      </c>
      <c r="B2876">
        <v>2865</v>
      </c>
      <c r="C2876" t="s">
        <v>112</v>
      </c>
      <c r="D2876" t="s">
        <v>113</v>
      </c>
      <c r="E2876" t="s">
        <v>168</v>
      </c>
      <c r="F2876" t="s">
        <v>169</v>
      </c>
      <c r="G2876" t="s">
        <v>170</v>
      </c>
      <c r="H2876" t="s">
        <v>171</v>
      </c>
      <c r="I2876" s="1">
        <v>41981</v>
      </c>
      <c r="J2876">
        <v>2014</v>
      </c>
      <c r="K2876" t="s">
        <v>77</v>
      </c>
      <c r="L2876" t="s">
        <v>78</v>
      </c>
      <c r="M2876" s="1">
        <v>41679</v>
      </c>
      <c r="N2876">
        <v>21</v>
      </c>
      <c r="O2876">
        <f>STANDARDIZE(N2876,$N$8,$N$9)</f>
        <v>-0.25932518704948021</v>
      </c>
      <c r="P2876">
        <f>ABS($J$3-O2876)</f>
        <v>0.26804103672741014</v>
      </c>
      <c r="Q2876">
        <f>ABS($J$4-O2876)</f>
        <v>2.4481081354436793</v>
      </c>
      <c r="R2876">
        <f>ABS($J$5-O2876)</f>
        <v>0.10721641469096405</v>
      </c>
      <c r="S2876">
        <f>ABS($J$6-O2876)</f>
        <v>0.69690669549126638</v>
      </c>
      <c r="T2876">
        <f>MIN(P2876:S2876)</f>
        <v>0.10721641469096405</v>
      </c>
      <c r="U2876">
        <f>MATCH(T2876,P2876:S2876, 0)</f>
        <v>3</v>
      </c>
    </row>
    <row r="2877" spans="1:21" x14ac:dyDescent="0.35">
      <c r="A2877">
        <v>3</v>
      </c>
      <c r="B2877">
        <v>2866</v>
      </c>
      <c r="C2877" t="s">
        <v>229</v>
      </c>
      <c r="D2877" t="s">
        <v>230</v>
      </c>
      <c r="E2877" t="s">
        <v>73</v>
      </c>
      <c r="F2877" t="s">
        <v>74</v>
      </c>
      <c r="G2877" t="s">
        <v>114</v>
      </c>
      <c r="H2877" t="s">
        <v>115</v>
      </c>
      <c r="I2877" s="1">
        <v>41981</v>
      </c>
      <c r="J2877">
        <v>2014</v>
      </c>
      <c r="K2877" t="s">
        <v>77</v>
      </c>
      <c r="L2877" t="s">
        <v>78</v>
      </c>
      <c r="M2877" s="1">
        <v>41738</v>
      </c>
      <c r="N2877">
        <v>23</v>
      </c>
      <c r="O2877">
        <f>STANDARDIZE(N2877,$N$8,$N$9)</f>
        <v>-0.22358638215249221</v>
      </c>
      <c r="P2877">
        <f>ABS($J$3-O2877)</f>
        <v>0.30377984162439814</v>
      </c>
      <c r="Q2877">
        <f>ABS($J$4-O2877)</f>
        <v>2.4123693305466913</v>
      </c>
      <c r="R2877">
        <f>ABS($J$5-O2877)</f>
        <v>7.1477609793976049E-2</v>
      </c>
      <c r="S2877">
        <f>ABS($J$6-O2877)</f>
        <v>0.66116789059427838</v>
      </c>
      <c r="T2877">
        <f>MIN(P2877:S2877)</f>
        <v>7.1477609793976049E-2</v>
      </c>
      <c r="U2877">
        <f>MATCH(T2877,P2877:S2877, 0)</f>
        <v>3</v>
      </c>
    </row>
    <row r="2878" spans="1:21" x14ac:dyDescent="0.35">
      <c r="A2878">
        <v>4</v>
      </c>
      <c r="B2878">
        <v>2867</v>
      </c>
      <c r="C2878" t="s">
        <v>14</v>
      </c>
      <c r="D2878" t="s">
        <v>15</v>
      </c>
      <c r="E2878" t="s">
        <v>163</v>
      </c>
      <c r="F2878" t="s">
        <v>59</v>
      </c>
      <c r="G2878" t="s">
        <v>164</v>
      </c>
      <c r="H2878" t="s">
        <v>165</v>
      </c>
      <c r="I2878" s="1">
        <v>41981</v>
      </c>
      <c r="J2878">
        <v>2014</v>
      </c>
      <c r="K2878" t="s">
        <v>227</v>
      </c>
      <c r="L2878" t="s">
        <v>228</v>
      </c>
      <c r="M2878" s="1">
        <v>41800</v>
      </c>
      <c r="N2878">
        <v>55</v>
      </c>
      <c r="O2878">
        <f>STANDARDIZE(N2878,$N$8,$N$9)</f>
        <v>0.34823449619931607</v>
      </c>
      <c r="P2878">
        <f>ABS($J$3-O2878)</f>
        <v>0.87560071997620637</v>
      </c>
      <c r="Q2878">
        <f>ABS($J$4-O2878)</f>
        <v>1.8405484521948829</v>
      </c>
      <c r="R2878">
        <f>ABS($J$5-O2878)</f>
        <v>0.50034326855783218</v>
      </c>
      <c r="S2878">
        <f>ABS($J$6-O2878)</f>
        <v>8.9347012242470047E-2</v>
      </c>
      <c r="T2878">
        <f>MIN(P2878:S2878)</f>
        <v>8.9347012242470047E-2</v>
      </c>
      <c r="U2878">
        <f>MATCH(T2878,P2878:S2878, 0)</f>
        <v>4</v>
      </c>
    </row>
    <row r="2879" spans="1:21" x14ac:dyDescent="0.35">
      <c r="A2879">
        <v>1</v>
      </c>
      <c r="B2879">
        <v>2868</v>
      </c>
      <c r="C2879" t="s">
        <v>67</v>
      </c>
      <c r="D2879" t="s">
        <v>68</v>
      </c>
      <c r="E2879" t="s">
        <v>73</v>
      </c>
      <c r="F2879" t="s">
        <v>74</v>
      </c>
      <c r="G2879" t="s">
        <v>75</v>
      </c>
      <c r="H2879" t="s">
        <v>76</v>
      </c>
      <c r="I2879" s="1">
        <v>41982</v>
      </c>
      <c r="J2879">
        <v>2014</v>
      </c>
      <c r="K2879" t="s">
        <v>368</v>
      </c>
      <c r="L2879" t="s">
        <v>369</v>
      </c>
      <c r="M2879" s="1">
        <v>41901</v>
      </c>
      <c r="N2879">
        <v>7</v>
      </c>
      <c r="O2879">
        <f>STANDARDIZE(N2879,$N$8,$N$9)</f>
        <v>-0.50949682132839635</v>
      </c>
      <c r="P2879">
        <f>ABS($J$3-O2879)</f>
        <v>1.7869402448493998E-2</v>
      </c>
      <c r="Q2879">
        <f>ABS($J$4-O2879)</f>
        <v>2.6982797697225953</v>
      </c>
      <c r="R2879">
        <f>ABS($J$5-O2879)</f>
        <v>0.35738804896988019</v>
      </c>
      <c r="S2879">
        <f>ABS($J$6-O2879)</f>
        <v>0.94707832977018247</v>
      </c>
      <c r="T2879">
        <f>MIN(P2879:S2879)</f>
        <v>1.7869402448493998E-2</v>
      </c>
      <c r="U2879">
        <f>MATCH(T2879,P2879:S2879, 0)</f>
        <v>1</v>
      </c>
    </row>
    <row r="2880" spans="1:21" x14ac:dyDescent="0.35">
      <c r="A2880">
        <v>1</v>
      </c>
      <c r="B2880">
        <v>2869</v>
      </c>
      <c r="C2880" t="s">
        <v>276</v>
      </c>
      <c r="D2880" t="s">
        <v>277</v>
      </c>
      <c r="E2880" t="s">
        <v>79</v>
      </c>
      <c r="F2880" t="s">
        <v>35</v>
      </c>
      <c r="G2880" t="s">
        <v>80</v>
      </c>
      <c r="H2880" t="s">
        <v>81</v>
      </c>
      <c r="I2880" s="1">
        <v>41982</v>
      </c>
      <c r="J2880">
        <v>2014</v>
      </c>
      <c r="K2880" t="s">
        <v>77</v>
      </c>
      <c r="L2880" t="s">
        <v>78</v>
      </c>
      <c r="M2880" s="1">
        <v>41901</v>
      </c>
      <c r="N2880">
        <v>7</v>
      </c>
      <c r="O2880">
        <f>STANDARDIZE(N2880,$N$8,$N$9)</f>
        <v>-0.50949682132839635</v>
      </c>
      <c r="P2880">
        <f>ABS($J$3-O2880)</f>
        <v>1.7869402448493998E-2</v>
      </c>
      <c r="Q2880">
        <f>ABS($J$4-O2880)</f>
        <v>2.6982797697225953</v>
      </c>
      <c r="R2880">
        <f>ABS($J$5-O2880)</f>
        <v>0.35738804896988019</v>
      </c>
      <c r="S2880">
        <f>ABS($J$6-O2880)</f>
        <v>0.94707832977018247</v>
      </c>
      <c r="T2880">
        <f>MIN(P2880:S2880)</f>
        <v>1.7869402448493998E-2</v>
      </c>
      <c r="U2880">
        <f>MATCH(T2880,P2880:S2880, 0)</f>
        <v>1</v>
      </c>
    </row>
    <row r="2881" spans="1:21" x14ac:dyDescent="0.35">
      <c r="A2881">
        <v>3</v>
      </c>
      <c r="B2881">
        <v>2870</v>
      </c>
      <c r="C2881" t="s">
        <v>260</v>
      </c>
      <c r="D2881" t="s">
        <v>261</v>
      </c>
      <c r="E2881" t="s">
        <v>196</v>
      </c>
      <c r="F2881" t="s">
        <v>197</v>
      </c>
      <c r="G2881" t="s">
        <v>198</v>
      </c>
      <c r="H2881" t="s">
        <v>199</v>
      </c>
      <c r="I2881" s="1">
        <v>41982</v>
      </c>
      <c r="J2881">
        <v>2014</v>
      </c>
      <c r="K2881" t="s">
        <v>41</v>
      </c>
      <c r="L2881" t="s">
        <v>42</v>
      </c>
      <c r="M2881" s="1">
        <v>41926</v>
      </c>
      <c r="N2881">
        <v>32</v>
      </c>
      <c r="O2881">
        <f>STANDARDIZE(N2881,$N$8,$N$9)</f>
        <v>-6.2761760116046117E-2</v>
      </c>
      <c r="P2881">
        <f>ABS($J$3-O2881)</f>
        <v>0.46460446366084424</v>
      </c>
      <c r="Q2881">
        <f>ABS($J$4-O2881)</f>
        <v>2.2515447085102451</v>
      </c>
      <c r="R2881">
        <f>ABS($J$5-O2881)</f>
        <v>8.9347012242470047E-2</v>
      </c>
      <c r="S2881">
        <f>ABS($J$6-O2881)</f>
        <v>0.50034326855783218</v>
      </c>
      <c r="T2881">
        <f>MIN(P2881:S2881)</f>
        <v>8.9347012242470047E-2</v>
      </c>
      <c r="U2881">
        <f>MATCH(T2881,P2881:S2881, 0)</f>
        <v>3</v>
      </c>
    </row>
    <row r="2882" spans="1:21" x14ac:dyDescent="0.35">
      <c r="A2882">
        <v>3</v>
      </c>
      <c r="B2882">
        <v>2871</v>
      </c>
      <c r="C2882" t="s">
        <v>14</v>
      </c>
      <c r="D2882" t="s">
        <v>15</v>
      </c>
      <c r="E2882" t="s">
        <v>163</v>
      </c>
      <c r="F2882" t="s">
        <v>59</v>
      </c>
      <c r="G2882" t="s">
        <v>164</v>
      </c>
      <c r="H2882" t="s">
        <v>165</v>
      </c>
      <c r="I2882" s="1">
        <v>41982</v>
      </c>
      <c r="J2882">
        <v>2014</v>
      </c>
      <c r="K2882" t="s">
        <v>41</v>
      </c>
      <c r="L2882" t="s">
        <v>42</v>
      </c>
      <c r="M2882" s="1">
        <v>41934</v>
      </c>
      <c r="N2882">
        <v>40</v>
      </c>
      <c r="O2882">
        <f>STANDARDIZE(N2882,$N$8,$N$9)</f>
        <v>8.0193459471905953E-2</v>
      </c>
      <c r="P2882">
        <f>ABS($J$3-O2882)</f>
        <v>0.60755968324879628</v>
      </c>
      <c r="Q2882">
        <f>ABS($J$4-O2882)</f>
        <v>2.1085894889222931</v>
      </c>
      <c r="R2882">
        <f>ABS($J$5-O2882)</f>
        <v>0.23230223183042212</v>
      </c>
      <c r="S2882">
        <f>ABS($J$6-O2882)</f>
        <v>0.35738804896988019</v>
      </c>
      <c r="T2882">
        <f>MIN(P2882:S2882)</f>
        <v>0.23230223183042212</v>
      </c>
      <c r="U2882">
        <f>MATCH(T2882,P2882:S2882, 0)</f>
        <v>3</v>
      </c>
    </row>
    <row r="2883" spans="1:21" x14ac:dyDescent="0.35">
      <c r="A2883">
        <v>4</v>
      </c>
      <c r="B2883">
        <v>2872</v>
      </c>
      <c r="C2883" t="s">
        <v>229</v>
      </c>
      <c r="D2883" t="s">
        <v>230</v>
      </c>
      <c r="E2883" t="s">
        <v>73</v>
      </c>
      <c r="F2883" t="s">
        <v>74</v>
      </c>
      <c r="G2883" t="s">
        <v>75</v>
      </c>
      <c r="H2883" t="s">
        <v>76</v>
      </c>
      <c r="I2883" s="1">
        <v>41982</v>
      </c>
      <c r="J2883">
        <v>2014</v>
      </c>
      <c r="K2883" t="s">
        <v>77</v>
      </c>
      <c r="L2883" t="s">
        <v>78</v>
      </c>
      <c r="M2883" s="1">
        <v>41939</v>
      </c>
      <c r="N2883">
        <v>45</v>
      </c>
      <c r="O2883">
        <f>STANDARDIZE(N2883,$N$8,$N$9)</f>
        <v>0.169540471714376</v>
      </c>
      <c r="P2883">
        <f>ABS($J$3-O2883)</f>
        <v>0.69690669549126638</v>
      </c>
      <c r="Q2883">
        <f>ABS($J$4-O2883)</f>
        <v>2.0192424766798229</v>
      </c>
      <c r="R2883">
        <f>ABS($J$5-O2883)</f>
        <v>0.32164924407289219</v>
      </c>
      <c r="S2883">
        <f>ABS($J$6-O2883)</f>
        <v>0.26804103672741009</v>
      </c>
      <c r="T2883">
        <f>MIN(P2883:S2883)</f>
        <v>0.26804103672741009</v>
      </c>
      <c r="U2883">
        <f>MATCH(T2883,P2883:S2883, 0)</f>
        <v>4</v>
      </c>
    </row>
    <row r="2884" spans="1:21" x14ac:dyDescent="0.35">
      <c r="A2884">
        <v>3</v>
      </c>
      <c r="B2884">
        <v>2873</v>
      </c>
      <c r="C2884" t="s">
        <v>286</v>
      </c>
      <c r="D2884" t="s">
        <v>287</v>
      </c>
      <c r="E2884" t="s">
        <v>131</v>
      </c>
      <c r="F2884" t="s">
        <v>132</v>
      </c>
      <c r="G2884" t="s">
        <v>133</v>
      </c>
      <c r="H2884" t="s">
        <v>134</v>
      </c>
      <c r="I2884" s="1">
        <v>41983</v>
      </c>
      <c r="J2884">
        <v>2014</v>
      </c>
      <c r="K2884" t="s">
        <v>77</v>
      </c>
      <c r="L2884" t="s">
        <v>78</v>
      </c>
      <c r="M2884" s="1">
        <v>41801</v>
      </c>
      <c r="N2884">
        <v>25</v>
      </c>
      <c r="O2884">
        <f>STANDARDIZE(N2884,$N$8,$N$9)</f>
        <v>-0.18784757725550419</v>
      </c>
      <c r="P2884">
        <f>ABS($J$3-O2884)</f>
        <v>0.33951864652138619</v>
      </c>
      <c r="Q2884">
        <f>ABS($J$4-O2884)</f>
        <v>2.3766305256497033</v>
      </c>
      <c r="R2884">
        <f>ABS($J$5-O2884)</f>
        <v>3.5738804896988025E-2</v>
      </c>
      <c r="S2884">
        <f>ABS($J$6-O2884)</f>
        <v>0.62542908569729028</v>
      </c>
      <c r="T2884">
        <f>MIN(P2884:S2884)</f>
        <v>3.5738804896988025E-2</v>
      </c>
      <c r="U2884">
        <f>MATCH(T2884,P2884:S2884, 0)</f>
        <v>3</v>
      </c>
    </row>
    <row r="2885" spans="1:21" x14ac:dyDescent="0.35">
      <c r="A2885">
        <v>1</v>
      </c>
      <c r="B2885">
        <v>2874</v>
      </c>
      <c r="C2885" t="s">
        <v>479</v>
      </c>
      <c r="D2885" t="s">
        <v>480</v>
      </c>
      <c r="E2885" t="s">
        <v>131</v>
      </c>
      <c r="F2885" t="s">
        <v>132</v>
      </c>
      <c r="G2885" t="s">
        <v>211</v>
      </c>
      <c r="H2885" t="s">
        <v>212</v>
      </c>
      <c r="I2885" s="1">
        <v>41984</v>
      </c>
      <c r="J2885">
        <v>2014</v>
      </c>
      <c r="K2885" t="s">
        <v>41</v>
      </c>
      <c r="L2885" t="s">
        <v>42</v>
      </c>
      <c r="M2885" s="1">
        <v>41969</v>
      </c>
      <c r="N2885">
        <v>14</v>
      </c>
      <c r="O2885">
        <f>STANDARDIZE(N2885,$N$8,$N$9)</f>
        <v>-0.38441100418893831</v>
      </c>
      <c r="P2885">
        <f>ABS($J$3-O2885)</f>
        <v>0.14295521958795204</v>
      </c>
      <c r="Q2885">
        <f>ABS($J$4-O2885)</f>
        <v>2.5731939525831371</v>
      </c>
      <c r="R2885">
        <f>ABS($J$5-O2885)</f>
        <v>0.23230223183042215</v>
      </c>
      <c r="S2885">
        <f>ABS($J$6-O2885)</f>
        <v>0.82199251263072437</v>
      </c>
      <c r="T2885">
        <f>MIN(P2885:S2885)</f>
        <v>0.14295521958795204</v>
      </c>
      <c r="U2885">
        <f>MATCH(T2885,P2885:S2885, 0)</f>
        <v>1</v>
      </c>
    </row>
    <row r="2886" spans="1:21" x14ac:dyDescent="0.35">
      <c r="A2886">
        <v>3</v>
      </c>
      <c r="B2886">
        <v>2875</v>
      </c>
      <c r="C2886" t="s">
        <v>14</v>
      </c>
      <c r="D2886" t="s">
        <v>15</v>
      </c>
      <c r="E2886" t="s">
        <v>79</v>
      </c>
      <c r="F2886" t="s">
        <v>35</v>
      </c>
      <c r="G2886" t="s">
        <v>80</v>
      </c>
      <c r="H2886" t="s">
        <v>81</v>
      </c>
      <c r="I2886" s="1">
        <v>41984</v>
      </c>
      <c r="J2886">
        <v>2014</v>
      </c>
      <c r="K2886" t="s">
        <v>20</v>
      </c>
      <c r="L2886" t="s">
        <v>21</v>
      </c>
      <c r="M2886" s="1">
        <v>41651</v>
      </c>
      <c r="N2886">
        <v>19</v>
      </c>
      <c r="O2886">
        <f>STANDARDIZE(N2886,$N$8,$N$9)</f>
        <v>-0.29506399194646826</v>
      </c>
      <c r="P2886">
        <f>ABS($J$3-O2886)</f>
        <v>0.23230223183042209</v>
      </c>
      <c r="Q2886">
        <f>ABS($J$4-O2886)</f>
        <v>2.4838469403406673</v>
      </c>
      <c r="R2886">
        <f>ABS($J$5-O2886)</f>
        <v>0.1429552195879521</v>
      </c>
      <c r="S2886">
        <f>ABS($J$6-O2886)</f>
        <v>0.73264550038825438</v>
      </c>
      <c r="T2886">
        <f>MIN(P2886:S2886)</f>
        <v>0.1429552195879521</v>
      </c>
      <c r="U2886">
        <f>MATCH(T2886,P2886:S2886, 0)</f>
        <v>3</v>
      </c>
    </row>
    <row r="2887" spans="1:21" x14ac:dyDescent="0.35">
      <c r="A2887">
        <v>3</v>
      </c>
      <c r="B2887">
        <v>2876</v>
      </c>
      <c r="C2887" t="s">
        <v>67</v>
      </c>
      <c r="D2887" t="s">
        <v>68</v>
      </c>
      <c r="E2887" t="s">
        <v>149</v>
      </c>
      <c r="F2887" t="s">
        <v>150</v>
      </c>
      <c r="G2887" t="s">
        <v>215</v>
      </c>
      <c r="H2887" t="s">
        <v>216</v>
      </c>
      <c r="I2887" s="1">
        <v>41984</v>
      </c>
      <c r="J2887">
        <v>2014</v>
      </c>
      <c r="K2887" t="s">
        <v>77</v>
      </c>
      <c r="L2887" t="s">
        <v>78</v>
      </c>
      <c r="M2887" s="1">
        <v>41682</v>
      </c>
      <c r="N2887">
        <v>20</v>
      </c>
      <c r="O2887">
        <f>STANDARDIZE(N2887,$N$8,$N$9)</f>
        <v>-0.27719458949797421</v>
      </c>
      <c r="P2887">
        <f>ABS($J$3-O2887)</f>
        <v>0.25017163427891614</v>
      </c>
      <c r="Q2887">
        <f>ABS($J$4-O2887)</f>
        <v>2.4659775378921731</v>
      </c>
      <c r="R2887">
        <f>ABS($J$5-O2887)</f>
        <v>0.12508581713945804</v>
      </c>
      <c r="S2887">
        <f>ABS($J$6-O2887)</f>
        <v>0.71477609793976038</v>
      </c>
      <c r="T2887">
        <f>MIN(P2887:S2887)</f>
        <v>0.12508581713945804</v>
      </c>
      <c r="U2887">
        <f>MATCH(T2887,P2887:S2887, 0)</f>
        <v>3</v>
      </c>
    </row>
    <row r="2888" spans="1:21" x14ac:dyDescent="0.35">
      <c r="A2888">
        <v>3</v>
      </c>
      <c r="B2888">
        <v>2877</v>
      </c>
      <c r="C2888" t="s">
        <v>396</v>
      </c>
      <c r="D2888" t="s">
        <v>397</v>
      </c>
      <c r="E2888" t="s">
        <v>73</v>
      </c>
      <c r="F2888" t="s">
        <v>74</v>
      </c>
      <c r="G2888" t="s">
        <v>114</v>
      </c>
      <c r="H2888" t="s">
        <v>115</v>
      </c>
      <c r="I2888" s="1">
        <v>41984</v>
      </c>
      <c r="J2888">
        <v>2014</v>
      </c>
      <c r="K2888" t="s">
        <v>69</v>
      </c>
      <c r="L2888" t="s">
        <v>70</v>
      </c>
      <c r="M2888" s="1">
        <v>41924</v>
      </c>
      <c r="N2888">
        <v>28</v>
      </c>
      <c r="O2888">
        <f>STANDARDIZE(N2888,$N$8,$N$9)</f>
        <v>-0.13423936991002217</v>
      </c>
      <c r="P2888">
        <f>ABS($J$3-O2888)</f>
        <v>0.39312685386686819</v>
      </c>
      <c r="Q2888">
        <f>ABS($J$4-O2888)</f>
        <v>2.3230223183042211</v>
      </c>
      <c r="R2888">
        <f>ABS($J$5-O2888)</f>
        <v>1.7869402448493998E-2</v>
      </c>
      <c r="S2888">
        <f>ABS($J$6-O2888)</f>
        <v>0.57182087835180828</v>
      </c>
      <c r="T2888">
        <f>MIN(P2888:S2888)</f>
        <v>1.7869402448493998E-2</v>
      </c>
      <c r="U2888">
        <f>MATCH(T2888,P2888:S2888, 0)</f>
        <v>3</v>
      </c>
    </row>
    <row r="2889" spans="1:21" x14ac:dyDescent="0.35">
      <c r="A2889">
        <v>1</v>
      </c>
      <c r="B2889">
        <v>2878</v>
      </c>
      <c r="C2889" t="s">
        <v>14</v>
      </c>
      <c r="D2889" t="s">
        <v>15</v>
      </c>
      <c r="E2889" t="s">
        <v>105</v>
      </c>
      <c r="F2889" t="s">
        <v>59</v>
      </c>
      <c r="G2889" t="s">
        <v>106</v>
      </c>
      <c r="H2889" t="s">
        <v>107</v>
      </c>
      <c r="I2889" s="1">
        <v>41985</v>
      </c>
      <c r="J2889">
        <v>2014</v>
      </c>
      <c r="K2889" t="s">
        <v>125</v>
      </c>
      <c r="L2889" t="s">
        <v>126</v>
      </c>
      <c r="M2889" s="1">
        <v>41988</v>
      </c>
      <c r="N2889">
        <v>3</v>
      </c>
      <c r="O2889">
        <f>STANDARDIZE(N2889,$N$8,$N$9)</f>
        <v>-0.58097443112237235</v>
      </c>
      <c r="P2889">
        <f>ABS($J$3-O2889)</f>
        <v>5.3608207345481995E-2</v>
      </c>
      <c r="Q2889">
        <f>ABS($J$4-O2889)</f>
        <v>2.7697573795165713</v>
      </c>
      <c r="R2889">
        <f>ABS($J$5-O2889)</f>
        <v>0.42886565876385618</v>
      </c>
      <c r="S2889">
        <f>ABS($J$6-O2889)</f>
        <v>1.0185559395641586</v>
      </c>
      <c r="T2889">
        <f>MIN(P2889:S2889)</f>
        <v>5.3608207345481995E-2</v>
      </c>
      <c r="U2889">
        <f>MATCH(T2889,P2889:S2889, 0)</f>
        <v>1</v>
      </c>
    </row>
    <row r="2890" spans="1:21" x14ac:dyDescent="0.35">
      <c r="A2890">
        <v>1</v>
      </c>
      <c r="B2890">
        <v>2879</v>
      </c>
      <c r="C2890" t="s">
        <v>30</v>
      </c>
      <c r="D2890" t="s">
        <v>31</v>
      </c>
      <c r="E2890" t="s">
        <v>79</v>
      </c>
      <c r="F2890" t="s">
        <v>35</v>
      </c>
      <c r="G2890" t="s">
        <v>306</v>
      </c>
      <c r="H2890" t="s">
        <v>307</v>
      </c>
      <c r="I2890" s="1">
        <v>41985</v>
      </c>
      <c r="J2890">
        <v>2014</v>
      </c>
      <c r="K2890" t="s">
        <v>77</v>
      </c>
      <c r="L2890" t="s">
        <v>78</v>
      </c>
      <c r="M2890" s="1">
        <v>41989</v>
      </c>
      <c r="N2890">
        <v>4</v>
      </c>
      <c r="O2890">
        <f>STANDARDIZE(N2890,$N$8,$N$9)</f>
        <v>-0.56310502867387835</v>
      </c>
      <c r="P2890">
        <f>ABS($J$3-O2890)</f>
        <v>3.5738804896987997E-2</v>
      </c>
      <c r="Q2890">
        <f>ABS($J$4-O2890)</f>
        <v>2.7518879770680771</v>
      </c>
      <c r="R2890">
        <f>ABS($J$5-O2890)</f>
        <v>0.41099625631536219</v>
      </c>
      <c r="S2890">
        <f>ABS($J$6-O2890)</f>
        <v>1.0006865371156644</v>
      </c>
      <c r="T2890">
        <f>MIN(P2890:S2890)</f>
        <v>3.5738804896987997E-2</v>
      </c>
      <c r="U2890">
        <f>MATCH(T2890,P2890:S2890, 0)</f>
        <v>1</v>
      </c>
    </row>
    <row r="2891" spans="1:21" x14ac:dyDescent="0.35">
      <c r="A2891">
        <v>1</v>
      </c>
      <c r="B2891">
        <v>2880</v>
      </c>
      <c r="C2891" t="s">
        <v>112</v>
      </c>
      <c r="D2891" t="s">
        <v>113</v>
      </c>
      <c r="E2891" t="s">
        <v>219</v>
      </c>
      <c r="F2891" t="s">
        <v>220</v>
      </c>
      <c r="G2891" t="s">
        <v>221</v>
      </c>
      <c r="H2891" t="s">
        <v>222</v>
      </c>
      <c r="I2891" s="1">
        <v>41985</v>
      </c>
      <c r="J2891">
        <v>2014</v>
      </c>
      <c r="K2891" t="s">
        <v>202</v>
      </c>
      <c r="L2891" t="s">
        <v>203</v>
      </c>
      <c r="M2891" s="1">
        <v>41991</v>
      </c>
      <c r="N2891">
        <v>6</v>
      </c>
      <c r="O2891">
        <f>STANDARDIZE(N2891,$N$8,$N$9)</f>
        <v>-0.52736622377689035</v>
      </c>
      <c r="P2891">
        <f>ABS($J$3-O2891)</f>
        <v>0</v>
      </c>
      <c r="Q2891">
        <f>ABS($J$4-O2891)</f>
        <v>2.7161491721710895</v>
      </c>
      <c r="R2891">
        <f>ABS($J$5-O2891)</f>
        <v>0.37525745141837419</v>
      </c>
      <c r="S2891">
        <f>ABS($J$6-O2891)</f>
        <v>0.96494773221867647</v>
      </c>
      <c r="T2891">
        <f>MIN(P2891:S2891)</f>
        <v>0</v>
      </c>
      <c r="U2891">
        <f>MATCH(T2891,P2891:S2891, 0)</f>
        <v>1</v>
      </c>
    </row>
    <row r="2892" spans="1:21" x14ac:dyDescent="0.35">
      <c r="A2892">
        <v>3</v>
      </c>
      <c r="B2892">
        <v>2881</v>
      </c>
      <c r="C2892" t="s">
        <v>14</v>
      </c>
      <c r="D2892" t="s">
        <v>15</v>
      </c>
      <c r="E2892" t="s">
        <v>131</v>
      </c>
      <c r="F2892" t="s">
        <v>132</v>
      </c>
      <c r="G2892" t="s">
        <v>133</v>
      </c>
      <c r="H2892" t="s">
        <v>134</v>
      </c>
      <c r="I2892" s="1">
        <v>41985</v>
      </c>
      <c r="J2892">
        <v>2014</v>
      </c>
      <c r="K2892" t="s">
        <v>20</v>
      </c>
      <c r="L2892" t="s">
        <v>21</v>
      </c>
      <c r="M2892" s="1">
        <v>42125</v>
      </c>
      <c r="N2892">
        <v>24</v>
      </c>
      <c r="O2892">
        <f>STANDARDIZE(N2892,$N$8,$N$9)</f>
        <v>-0.20571697970399819</v>
      </c>
      <c r="P2892">
        <f>ABS($J$3-O2892)</f>
        <v>0.32164924407289219</v>
      </c>
      <c r="Q2892">
        <f>ABS($J$4-O2892)</f>
        <v>2.3944999280981971</v>
      </c>
      <c r="R2892">
        <f>ABS($J$5-O2892)</f>
        <v>5.3608207345482023E-2</v>
      </c>
      <c r="S2892">
        <f>ABS($J$6-O2892)</f>
        <v>0.64329848814578428</v>
      </c>
      <c r="T2892">
        <f>MIN(P2892:S2892)</f>
        <v>5.3608207345482023E-2</v>
      </c>
      <c r="U2892">
        <f>MATCH(T2892,P2892:S2892, 0)</f>
        <v>3</v>
      </c>
    </row>
    <row r="2893" spans="1:21" x14ac:dyDescent="0.35">
      <c r="A2893">
        <v>3</v>
      </c>
      <c r="B2893">
        <v>2882</v>
      </c>
      <c r="C2893" t="s">
        <v>32</v>
      </c>
      <c r="D2893" t="s">
        <v>33</v>
      </c>
      <c r="E2893" t="s">
        <v>90</v>
      </c>
      <c r="F2893" t="s">
        <v>91</v>
      </c>
      <c r="G2893" t="s">
        <v>92</v>
      </c>
      <c r="H2893" t="s">
        <v>93</v>
      </c>
      <c r="I2893" s="1">
        <v>41985</v>
      </c>
      <c r="J2893">
        <v>2014</v>
      </c>
      <c r="K2893" t="s">
        <v>69</v>
      </c>
      <c r="L2893" t="s">
        <v>70</v>
      </c>
      <c r="M2893" s="1">
        <v>42024</v>
      </c>
      <c r="N2893">
        <v>39</v>
      </c>
      <c r="O2893">
        <f>STANDARDIZE(N2893,$N$8,$N$9)</f>
        <v>6.2324057023411948E-2</v>
      </c>
      <c r="P2893">
        <f>ABS($J$3-O2893)</f>
        <v>0.58969028080030228</v>
      </c>
      <c r="Q2893">
        <f>ABS($J$4-O2893)</f>
        <v>2.1264588913707869</v>
      </c>
      <c r="R2893">
        <f>ABS($J$5-O2893)</f>
        <v>0.21443282938192812</v>
      </c>
      <c r="S2893">
        <f>ABS($J$6-O2893)</f>
        <v>0.37525745141837419</v>
      </c>
      <c r="T2893">
        <f>MIN(P2893:S2893)</f>
        <v>0.21443282938192812</v>
      </c>
      <c r="U2893">
        <f>MATCH(T2893,P2893:S2893, 0)</f>
        <v>3</v>
      </c>
    </row>
    <row r="2894" spans="1:21" x14ac:dyDescent="0.35">
      <c r="A2894">
        <v>2</v>
      </c>
      <c r="B2894">
        <v>2883</v>
      </c>
      <c r="C2894" t="s">
        <v>14</v>
      </c>
      <c r="D2894" t="s">
        <v>15</v>
      </c>
      <c r="E2894" t="s">
        <v>58</v>
      </c>
      <c r="F2894" t="s">
        <v>59</v>
      </c>
      <c r="G2894" t="s">
        <v>60</v>
      </c>
      <c r="H2894" t="s">
        <v>61</v>
      </c>
      <c r="I2894" s="1">
        <v>41985</v>
      </c>
      <c r="J2894">
        <v>2014</v>
      </c>
      <c r="K2894" t="s">
        <v>41</v>
      </c>
      <c r="L2894" t="s">
        <v>42</v>
      </c>
      <c r="M2894" s="1">
        <v>42284</v>
      </c>
      <c r="N2894">
        <v>210</v>
      </c>
      <c r="O2894">
        <f>STANDARDIZE(N2894,$N$8,$N$9)</f>
        <v>3.1179918757158878</v>
      </c>
      <c r="P2894">
        <f>ABS($J$3-O2894)</f>
        <v>3.6453580994927783</v>
      </c>
      <c r="Q2894">
        <f>ABS($J$4-O2894)</f>
        <v>0.9292089273216888</v>
      </c>
      <c r="R2894">
        <f>ABS($J$5-O2894)</f>
        <v>3.2701006480744041</v>
      </c>
      <c r="S2894">
        <f>ABS($J$6-O2894)</f>
        <v>2.6804103672741015</v>
      </c>
      <c r="T2894">
        <f>MIN(P2894:S2894)</f>
        <v>0.9292089273216888</v>
      </c>
      <c r="U2894">
        <f>MATCH(T2894,P2894:S2894, 0)</f>
        <v>2</v>
      </c>
    </row>
    <row r="2895" spans="1:21" x14ac:dyDescent="0.35">
      <c r="A2895">
        <v>1</v>
      </c>
      <c r="B2895">
        <v>2884</v>
      </c>
      <c r="C2895" t="s">
        <v>172</v>
      </c>
      <c r="D2895" t="s">
        <v>173</v>
      </c>
      <c r="E2895" t="s">
        <v>73</v>
      </c>
      <c r="F2895" t="s">
        <v>74</v>
      </c>
      <c r="G2895" t="s">
        <v>75</v>
      </c>
      <c r="H2895" t="s">
        <v>76</v>
      </c>
      <c r="I2895" s="1">
        <v>41986</v>
      </c>
      <c r="J2895">
        <v>2014</v>
      </c>
      <c r="K2895" t="s">
        <v>368</v>
      </c>
      <c r="L2895" t="s">
        <v>369</v>
      </c>
      <c r="M2895" s="1">
        <v>41996</v>
      </c>
      <c r="N2895">
        <v>10</v>
      </c>
      <c r="O2895">
        <f>STANDARDIZE(N2895,$N$8,$N$9)</f>
        <v>-0.4558886139829143</v>
      </c>
      <c r="P2895">
        <f>ABS($J$3-O2895)</f>
        <v>7.1477609793976049E-2</v>
      </c>
      <c r="Q2895">
        <f>ABS($J$4-O2895)</f>
        <v>2.6446715623771131</v>
      </c>
      <c r="R2895">
        <f>ABS($J$5-O2895)</f>
        <v>0.30377984162439814</v>
      </c>
      <c r="S2895">
        <f>ABS($J$6-O2895)</f>
        <v>0.89347012242470036</v>
      </c>
      <c r="T2895">
        <f>MIN(P2895:S2895)</f>
        <v>7.1477609793976049E-2</v>
      </c>
      <c r="U2895">
        <f>MATCH(T2895,P2895:S2895, 0)</f>
        <v>1</v>
      </c>
    </row>
    <row r="2896" spans="1:21" x14ac:dyDescent="0.35">
      <c r="A2896">
        <v>3</v>
      </c>
      <c r="B2896">
        <v>2885</v>
      </c>
      <c r="C2896" t="s">
        <v>217</v>
      </c>
      <c r="D2896" t="s">
        <v>218</v>
      </c>
      <c r="E2896" t="s">
        <v>24</v>
      </c>
      <c r="F2896" t="s">
        <v>25</v>
      </c>
      <c r="G2896" t="s">
        <v>26</v>
      </c>
      <c r="H2896" t="s">
        <v>27</v>
      </c>
      <c r="I2896" s="1">
        <v>41986</v>
      </c>
      <c r="J2896">
        <v>2014</v>
      </c>
      <c r="K2896" t="s">
        <v>41</v>
      </c>
      <c r="L2896" t="s">
        <v>42</v>
      </c>
      <c r="M2896" s="1">
        <v>42369</v>
      </c>
      <c r="N2896">
        <v>18</v>
      </c>
      <c r="O2896">
        <f>STANDARDIZE(N2896,$N$8,$N$9)</f>
        <v>-0.31293339439496226</v>
      </c>
      <c r="P2896">
        <f>ABS($J$3-O2896)</f>
        <v>0.21443282938192809</v>
      </c>
      <c r="Q2896">
        <f>ABS($J$4-O2896)</f>
        <v>2.5017163427891611</v>
      </c>
      <c r="R2896">
        <f>ABS($J$5-O2896)</f>
        <v>0.1608246220364461</v>
      </c>
      <c r="S2896">
        <f>ABS($J$6-O2896)</f>
        <v>0.75051490283674838</v>
      </c>
      <c r="T2896">
        <f>MIN(P2896:S2896)</f>
        <v>0.1608246220364461</v>
      </c>
      <c r="U2896">
        <f>MATCH(T2896,P2896:S2896, 0)</f>
        <v>3</v>
      </c>
    </row>
    <row r="2897" spans="1:21" x14ac:dyDescent="0.35">
      <c r="A2897">
        <v>3</v>
      </c>
      <c r="B2897">
        <v>2886</v>
      </c>
      <c r="C2897" t="s">
        <v>178</v>
      </c>
      <c r="D2897" t="s">
        <v>179</v>
      </c>
      <c r="E2897" t="s">
        <v>52</v>
      </c>
      <c r="F2897" t="s">
        <v>102</v>
      </c>
      <c r="G2897" t="s">
        <v>103</v>
      </c>
      <c r="H2897" t="s">
        <v>104</v>
      </c>
      <c r="I2897" s="1">
        <v>41986</v>
      </c>
      <c r="J2897">
        <v>2014</v>
      </c>
      <c r="K2897" t="s">
        <v>77</v>
      </c>
      <c r="L2897" t="s">
        <v>78</v>
      </c>
      <c r="M2897" s="1">
        <v>42248</v>
      </c>
      <c r="N2897">
        <v>27</v>
      </c>
      <c r="O2897">
        <f>STANDARDIZE(N2897,$N$8,$N$9)</f>
        <v>-0.15210877235851616</v>
      </c>
      <c r="P2897">
        <f>ABS($J$3-O2897)</f>
        <v>0.37525745141837419</v>
      </c>
      <c r="Q2897">
        <f>ABS($J$4-O2897)</f>
        <v>2.3408917207527153</v>
      </c>
      <c r="R2897">
        <f>ABS($J$5-O2897)</f>
        <v>0</v>
      </c>
      <c r="S2897">
        <f>ABS($J$6-O2897)</f>
        <v>0.58969028080030228</v>
      </c>
      <c r="T2897">
        <f>MIN(P2897:S2897)</f>
        <v>0</v>
      </c>
      <c r="U2897">
        <f>MATCH(T2897,P2897:S2897, 0)</f>
        <v>3</v>
      </c>
    </row>
    <row r="2898" spans="1:21" x14ac:dyDescent="0.35">
      <c r="A2898">
        <v>3</v>
      </c>
      <c r="B2898">
        <v>2887</v>
      </c>
      <c r="C2898" t="s">
        <v>278</v>
      </c>
      <c r="D2898" t="s">
        <v>279</v>
      </c>
      <c r="E2898" t="s">
        <v>105</v>
      </c>
      <c r="F2898" t="s">
        <v>59</v>
      </c>
      <c r="G2898" t="s">
        <v>106</v>
      </c>
      <c r="H2898" t="s">
        <v>107</v>
      </c>
      <c r="I2898" s="1">
        <v>41986</v>
      </c>
      <c r="J2898">
        <v>2014</v>
      </c>
      <c r="K2898" t="s">
        <v>69</v>
      </c>
      <c r="L2898" t="s">
        <v>70</v>
      </c>
      <c r="M2898" s="1">
        <v>42024</v>
      </c>
      <c r="N2898">
        <v>38</v>
      </c>
      <c r="O2898">
        <f>STANDARDIZE(N2898,$N$8,$N$9)</f>
        <v>4.4454654574917936E-2</v>
      </c>
      <c r="P2898">
        <f>ABS($J$3-O2898)</f>
        <v>0.57182087835180828</v>
      </c>
      <c r="Q2898">
        <f>ABS($J$4-O2898)</f>
        <v>2.1443282938192811</v>
      </c>
      <c r="R2898">
        <f>ABS($J$5-O2898)</f>
        <v>0.19656342693343409</v>
      </c>
      <c r="S2898">
        <f>ABS($J$6-O2898)</f>
        <v>0.39312685386686819</v>
      </c>
      <c r="T2898">
        <f>MIN(P2898:S2898)</f>
        <v>0.19656342693343409</v>
      </c>
      <c r="U2898">
        <f>MATCH(T2898,P2898:S2898, 0)</f>
        <v>3</v>
      </c>
    </row>
    <row r="2899" spans="1:21" x14ac:dyDescent="0.35">
      <c r="A2899">
        <v>4</v>
      </c>
      <c r="B2899">
        <v>2888</v>
      </c>
      <c r="C2899" t="s">
        <v>67</v>
      </c>
      <c r="D2899" t="s">
        <v>68</v>
      </c>
      <c r="E2899" t="s">
        <v>52</v>
      </c>
      <c r="F2899" t="s">
        <v>53</v>
      </c>
      <c r="G2899" t="s">
        <v>54</v>
      </c>
      <c r="H2899" t="s">
        <v>55</v>
      </c>
      <c r="I2899" s="1">
        <v>41986</v>
      </c>
      <c r="J2899">
        <v>2014</v>
      </c>
      <c r="K2899" t="s">
        <v>155</v>
      </c>
      <c r="L2899" t="s">
        <v>156</v>
      </c>
      <c r="M2899" s="1">
        <v>42089</v>
      </c>
      <c r="N2899">
        <v>103</v>
      </c>
      <c r="O2899">
        <f>STANDARDIZE(N2899,$N$8,$N$9)</f>
        <v>1.2059658137270286</v>
      </c>
      <c r="P2899">
        <f>ABS($J$3-O2899)</f>
        <v>1.733332037503919</v>
      </c>
      <c r="Q2899">
        <f>ABS($J$4-O2899)</f>
        <v>0.98281713466717036</v>
      </c>
      <c r="R2899">
        <f>ABS($J$5-O2899)</f>
        <v>1.3580745860855448</v>
      </c>
      <c r="S2899">
        <f>ABS($J$6-O2899)</f>
        <v>0.76838430528524249</v>
      </c>
      <c r="T2899">
        <f>MIN(P2899:S2899)</f>
        <v>0.76838430528524249</v>
      </c>
      <c r="U2899">
        <f>MATCH(T2899,P2899:S2899, 0)</f>
        <v>4</v>
      </c>
    </row>
    <row r="2900" spans="1:21" x14ac:dyDescent="0.35">
      <c r="A2900">
        <v>1</v>
      </c>
      <c r="B2900">
        <v>2889</v>
      </c>
      <c r="C2900" t="s">
        <v>14</v>
      </c>
      <c r="D2900" t="s">
        <v>15</v>
      </c>
      <c r="E2900" t="s">
        <v>52</v>
      </c>
      <c r="F2900" t="s">
        <v>53</v>
      </c>
      <c r="G2900" t="s">
        <v>54</v>
      </c>
      <c r="H2900" t="s">
        <v>55</v>
      </c>
      <c r="I2900" s="1">
        <v>41987</v>
      </c>
      <c r="J2900">
        <v>2014</v>
      </c>
      <c r="K2900" t="s">
        <v>69</v>
      </c>
      <c r="L2900" t="s">
        <v>70</v>
      </c>
      <c r="M2900" s="1">
        <v>41989</v>
      </c>
      <c r="N2900">
        <v>2</v>
      </c>
      <c r="O2900">
        <f>STANDARDIZE(N2900,$N$8,$N$9)</f>
        <v>-0.59884383357086635</v>
      </c>
      <c r="P2900">
        <f>ABS($J$3-O2900)</f>
        <v>7.1477609793975994E-2</v>
      </c>
      <c r="Q2900">
        <f>ABS($J$4-O2900)</f>
        <v>2.7876267819650655</v>
      </c>
      <c r="R2900">
        <f>ABS($J$5-O2900)</f>
        <v>0.44673506121235018</v>
      </c>
      <c r="S2900">
        <f>ABS($J$6-O2900)</f>
        <v>1.0364253420126524</v>
      </c>
      <c r="T2900">
        <f>MIN(P2900:S2900)</f>
        <v>7.1477609793975994E-2</v>
      </c>
      <c r="U2900">
        <f>MATCH(T2900,P2900:S2900, 0)</f>
        <v>1</v>
      </c>
    </row>
    <row r="2901" spans="1:21" x14ac:dyDescent="0.35">
      <c r="A2901">
        <v>4</v>
      </c>
      <c r="B2901">
        <v>2890</v>
      </c>
      <c r="C2901" t="s">
        <v>30</v>
      </c>
      <c r="D2901" t="s">
        <v>31</v>
      </c>
      <c r="E2901" t="s">
        <v>84</v>
      </c>
      <c r="F2901" t="s">
        <v>85</v>
      </c>
      <c r="G2901" t="s">
        <v>333</v>
      </c>
      <c r="H2901" t="s">
        <v>334</v>
      </c>
      <c r="I2901" s="1">
        <v>41987</v>
      </c>
      <c r="J2901">
        <v>2014</v>
      </c>
      <c r="K2901" t="s">
        <v>41</v>
      </c>
      <c r="L2901" t="s">
        <v>42</v>
      </c>
      <c r="M2901" s="1">
        <v>42340</v>
      </c>
      <c r="N2901">
        <v>60</v>
      </c>
      <c r="O2901">
        <f>STANDARDIZE(N2901,$N$8,$N$9)</f>
        <v>0.43758150844178612</v>
      </c>
      <c r="P2901">
        <f>ABS($J$3-O2901)</f>
        <v>0.96494773221867647</v>
      </c>
      <c r="Q2901">
        <f>ABS($J$4-O2901)</f>
        <v>1.7512014399524127</v>
      </c>
      <c r="R2901">
        <f>ABS($J$5-O2901)</f>
        <v>0.58969028080030228</v>
      </c>
      <c r="S2901">
        <f>ABS($J$6-O2901)</f>
        <v>0</v>
      </c>
      <c r="T2901">
        <f>MIN(P2901:S2901)</f>
        <v>0</v>
      </c>
      <c r="U2901">
        <f>MATCH(T2901,P2901:S2901, 0)</f>
        <v>4</v>
      </c>
    </row>
    <row r="2902" spans="1:21" x14ac:dyDescent="0.35">
      <c r="A2902">
        <v>3</v>
      </c>
      <c r="B2902">
        <v>2891</v>
      </c>
      <c r="C2902" t="s">
        <v>67</v>
      </c>
      <c r="D2902" t="s">
        <v>68</v>
      </c>
      <c r="E2902" t="s">
        <v>116</v>
      </c>
      <c r="F2902" t="s">
        <v>97</v>
      </c>
      <c r="G2902" t="s">
        <v>117</v>
      </c>
      <c r="H2902" t="s">
        <v>118</v>
      </c>
      <c r="I2902" s="1">
        <v>41988</v>
      </c>
      <c r="J2902">
        <v>2014</v>
      </c>
      <c r="K2902" t="s">
        <v>77</v>
      </c>
      <c r="L2902" t="s">
        <v>78</v>
      </c>
      <c r="M2902" s="1">
        <v>42064</v>
      </c>
      <c r="N2902">
        <v>19</v>
      </c>
      <c r="O2902">
        <f>STANDARDIZE(N2902,$N$8,$N$9)</f>
        <v>-0.29506399194646826</v>
      </c>
      <c r="P2902">
        <f>ABS($J$3-O2902)</f>
        <v>0.23230223183042209</v>
      </c>
      <c r="Q2902">
        <f>ABS($J$4-O2902)</f>
        <v>2.4838469403406673</v>
      </c>
      <c r="R2902">
        <f>ABS($J$5-O2902)</f>
        <v>0.1429552195879521</v>
      </c>
      <c r="S2902">
        <f>ABS($J$6-O2902)</f>
        <v>0.73264550038825438</v>
      </c>
      <c r="T2902">
        <f>MIN(P2902:S2902)</f>
        <v>0.1429552195879521</v>
      </c>
      <c r="U2902">
        <f>MATCH(T2902,P2902:S2902, 0)</f>
        <v>3</v>
      </c>
    </row>
    <row r="2903" spans="1:21" x14ac:dyDescent="0.35">
      <c r="A2903">
        <v>3</v>
      </c>
      <c r="B2903">
        <v>2892</v>
      </c>
      <c r="C2903" t="s">
        <v>67</v>
      </c>
      <c r="D2903" t="s">
        <v>68</v>
      </c>
      <c r="E2903" t="s">
        <v>116</v>
      </c>
      <c r="F2903" t="s">
        <v>97</v>
      </c>
      <c r="G2903" t="s">
        <v>117</v>
      </c>
      <c r="H2903" t="s">
        <v>118</v>
      </c>
      <c r="I2903" s="1">
        <v>41988</v>
      </c>
      <c r="J2903">
        <v>2014</v>
      </c>
      <c r="K2903" t="s">
        <v>77</v>
      </c>
      <c r="L2903" t="s">
        <v>78</v>
      </c>
      <c r="M2903" s="1">
        <v>42064</v>
      </c>
      <c r="N2903">
        <v>19</v>
      </c>
      <c r="O2903">
        <f>STANDARDIZE(N2903,$N$8,$N$9)</f>
        <v>-0.29506399194646826</v>
      </c>
      <c r="P2903">
        <f>ABS($J$3-O2903)</f>
        <v>0.23230223183042209</v>
      </c>
      <c r="Q2903">
        <f>ABS($J$4-O2903)</f>
        <v>2.4838469403406673</v>
      </c>
      <c r="R2903">
        <f>ABS($J$5-O2903)</f>
        <v>0.1429552195879521</v>
      </c>
      <c r="S2903">
        <f>ABS($J$6-O2903)</f>
        <v>0.73264550038825438</v>
      </c>
      <c r="T2903">
        <f>MIN(P2903:S2903)</f>
        <v>0.1429552195879521</v>
      </c>
      <c r="U2903">
        <f>MATCH(T2903,P2903:S2903, 0)</f>
        <v>3</v>
      </c>
    </row>
    <row r="2904" spans="1:21" x14ac:dyDescent="0.35">
      <c r="A2904">
        <v>4</v>
      </c>
      <c r="B2904">
        <v>2893</v>
      </c>
      <c r="C2904" t="s">
        <v>286</v>
      </c>
      <c r="D2904" t="s">
        <v>287</v>
      </c>
      <c r="E2904" t="s">
        <v>52</v>
      </c>
      <c r="F2904" t="s">
        <v>53</v>
      </c>
      <c r="G2904" t="s">
        <v>54</v>
      </c>
      <c r="H2904" t="s">
        <v>55</v>
      </c>
      <c r="I2904" s="1">
        <v>41988</v>
      </c>
      <c r="J2904">
        <v>2014</v>
      </c>
      <c r="K2904" t="s">
        <v>69</v>
      </c>
      <c r="L2904" t="s">
        <v>70</v>
      </c>
      <c r="M2904" s="1">
        <v>42096</v>
      </c>
      <c r="N2904">
        <v>51</v>
      </c>
      <c r="O2904">
        <f>STANDARDIZE(N2904,$N$8,$N$9)</f>
        <v>0.27675688640534007</v>
      </c>
      <c r="P2904">
        <f>ABS($J$3-O2904)</f>
        <v>0.80412311018223037</v>
      </c>
      <c r="Q2904">
        <f>ABS($J$4-O2904)</f>
        <v>1.9120260619888589</v>
      </c>
      <c r="R2904">
        <f>ABS($J$5-O2904)</f>
        <v>0.42886565876385624</v>
      </c>
      <c r="S2904">
        <f>ABS($J$6-O2904)</f>
        <v>0.16082462203644604</v>
      </c>
      <c r="T2904">
        <f>MIN(P2904:S2904)</f>
        <v>0.16082462203644604</v>
      </c>
      <c r="U2904">
        <f>MATCH(T2904,P2904:S2904, 0)</f>
        <v>4</v>
      </c>
    </row>
    <row r="2905" spans="1:21" x14ac:dyDescent="0.35">
      <c r="A2905">
        <v>3</v>
      </c>
      <c r="B2905">
        <v>2894</v>
      </c>
      <c r="C2905" t="s">
        <v>119</v>
      </c>
      <c r="D2905" t="s">
        <v>120</v>
      </c>
      <c r="E2905" t="s">
        <v>73</v>
      </c>
      <c r="F2905" t="s">
        <v>74</v>
      </c>
      <c r="G2905" t="s">
        <v>114</v>
      </c>
      <c r="H2905" t="s">
        <v>115</v>
      </c>
      <c r="I2905" s="1">
        <v>41989</v>
      </c>
      <c r="J2905">
        <v>2014</v>
      </c>
      <c r="K2905" t="s">
        <v>77</v>
      </c>
      <c r="L2905" t="s">
        <v>78</v>
      </c>
      <c r="M2905" s="1">
        <v>42186</v>
      </c>
      <c r="N2905">
        <v>22</v>
      </c>
      <c r="O2905">
        <f>STANDARDIZE(N2905,$N$8,$N$9)</f>
        <v>-0.24145578460098621</v>
      </c>
      <c r="P2905">
        <f>ABS($J$3-O2905)</f>
        <v>0.28591043917590414</v>
      </c>
      <c r="Q2905">
        <f>ABS($J$4-O2905)</f>
        <v>2.4302387329951851</v>
      </c>
      <c r="R2905">
        <f>ABS($J$5-O2905)</f>
        <v>8.9347012242470047E-2</v>
      </c>
      <c r="S2905">
        <f>ABS($J$6-O2905)</f>
        <v>0.67903729304277238</v>
      </c>
      <c r="T2905">
        <f>MIN(P2905:S2905)</f>
        <v>8.9347012242470047E-2</v>
      </c>
      <c r="U2905">
        <f>MATCH(T2905,P2905:S2905, 0)</f>
        <v>3</v>
      </c>
    </row>
    <row r="2906" spans="1:21" x14ac:dyDescent="0.35">
      <c r="A2906">
        <v>3</v>
      </c>
      <c r="B2906">
        <v>2895</v>
      </c>
      <c r="C2906" t="s">
        <v>30</v>
      </c>
      <c r="D2906" t="s">
        <v>31</v>
      </c>
      <c r="E2906" t="s">
        <v>16</v>
      </c>
      <c r="F2906" t="s">
        <v>17</v>
      </c>
      <c r="G2906" t="s">
        <v>137</v>
      </c>
      <c r="H2906" t="s">
        <v>138</v>
      </c>
      <c r="I2906" s="1">
        <v>41989</v>
      </c>
      <c r="J2906">
        <v>2014</v>
      </c>
      <c r="K2906" t="s">
        <v>166</v>
      </c>
      <c r="L2906" t="s">
        <v>167</v>
      </c>
      <c r="M2906" s="1">
        <v>42217</v>
      </c>
      <c r="N2906">
        <v>23</v>
      </c>
      <c r="O2906">
        <f>STANDARDIZE(N2906,$N$8,$N$9)</f>
        <v>-0.22358638215249221</v>
      </c>
      <c r="P2906">
        <f>ABS($J$3-O2906)</f>
        <v>0.30377984162439814</v>
      </c>
      <c r="Q2906">
        <f>ABS($J$4-O2906)</f>
        <v>2.4123693305466913</v>
      </c>
      <c r="R2906">
        <f>ABS($J$5-O2906)</f>
        <v>7.1477609793976049E-2</v>
      </c>
      <c r="S2906">
        <f>ABS($J$6-O2906)</f>
        <v>0.66116789059427838</v>
      </c>
      <c r="T2906">
        <f>MIN(P2906:S2906)</f>
        <v>7.1477609793976049E-2</v>
      </c>
      <c r="U2906">
        <f>MATCH(T2906,P2906:S2906, 0)</f>
        <v>3</v>
      </c>
    </row>
    <row r="2907" spans="1:21" x14ac:dyDescent="0.35">
      <c r="A2907">
        <v>1</v>
      </c>
      <c r="B2907">
        <v>2896</v>
      </c>
      <c r="C2907" t="s">
        <v>14</v>
      </c>
      <c r="D2907" t="s">
        <v>15</v>
      </c>
      <c r="E2907" t="s">
        <v>73</v>
      </c>
      <c r="F2907" t="s">
        <v>74</v>
      </c>
      <c r="G2907" t="s">
        <v>75</v>
      </c>
      <c r="H2907" t="s">
        <v>76</v>
      </c>
      <c r="I2907" s="1">
        <v>41990</v>
      </c>
      <c r="J2907">
        <v>2014</v>
      </c>
      <c r="K2907" t="s">
        <v>166</v>
      </c>
      <c r="L2907" t="s">
        <v>167</v>
      </c>
      <c r="M2907" s="1">
        <v>41991</v>
      </c>
      <c r="N2907">
        <v>1</v>
      </c>
      <c r="O2907">
        <f>STANDARDIZE(N2907,$N$8,$N$9)</f>
        <v>-0.61671323601936046</v>
      </c>
      <c r="P2907">
        <f>ABS($J$3-O2907)</f>
        <v>8.9347012242470103E-2</v>
      </c>
      <c r="Q2907">
        <f>ABS($J$4-O2907)</f>
        <v>2.8054961844135593</v>
      </c>
      <c r="R2907">
        <f>ABS($J$5-O2907)</f>
        <v>0.46460446366084429</v>
      </c>
      <c r="S2907">
        <f>ABS($J$6-O2907)</f>
        <v>1.0542947444611466</v>
      </c>
      <c r="T2907">
        <f>MIN(P2907:S2907)</f>
        <v>8.9347012242470103E-2</v>
      </c>
      <c r="U2907">
        <f>MATCH(T2907,P2907:S2907, 0)</f>
        <v>1</v>
      </c>
    </row>
    <row r="2908" spans="1:21" x14ac:dyDescent="0.35">
      <c r="A2908">
        <v>3</v>
      </c>
      <c r="B2908">
        <v>2897</v>
      </c>
      <c r="C2908" t="s">
        <v>266</v>
      </c>
      <c r="D2908" t="s">
        <v>267</v>
      </c>
      <c r="E2908" t="s">
        <v>52</v>
      </c>
      <c r="F2908" t="s">
        <v>53</v>
      </c>
      <c r="G2908" t="s">
        <v>248</v>
      </c>
      <c r="H2908" t="s">
        <v>249</v>
      </c>
      <c r="I2908" s="1">
        <v>41990</v>
      </c>
      <c r="J2908">
        <v>2014</v>
      </c>
      <c r="K2908" t="s">
        <v>77</v>
      </c>
      <c r="L2908" t="s">
        <v>78</v>
      </c>
      <c r="M2908" s="1">
        <v>42125</v>
      </c>
      <c r="N2908">
        <v>19</v>
      </c>
      <c r="O2908">
        <f>STANDARDIZE(N2908,$N$8,$N$9)</f>
        <v>-0.29506399194646826</v>
      </c>
      <c r="P2908">
        <f>ABS($J$3-O2908)</f>
        <v>0.23230223183042209</v>
      </c>
      <c r="Q2908">
        <f>ABS($J$4-O2908)</f>
        <v>2.4838469403406673</v>
      </c>
      <c r="R2908">
        <f>ABS($J$5-O2908)</f>
        <v>0.1429552195879521</v>
      </c>
      <c r="S2908">
        <f>ABS($J$6-O2908)</f>
        <v>0.73264550038825438</v>
      </c>
      <c r="T2908">
        <f>MIN(P2908:S2908)</f>
        <v>0.1429552195879521</v>
      </c>
      <c r="U2908">
        <f>MATCH(T2908,P2908:S2908, 0)</f>
        <v>3</v>
      </c>
    </row>
    <row r="2909" spans="1:21" x14ac:dyDescent="0.35">
      <c r="A2909">
        <v>3</v>
      </c>
      <c r="B2909">
        <v>2898</v>
      </c>
      <c r="C2909" t="s">
        <v>30</v>
      </c>
      <c r="D2909" t="s">
        <v>31</v>
      </c>
      <c r="E2909" t="s">
        <v>43</v>
      </c>
      <c r="F2909" t="s">
        <v>35</v>
      </c>
      <c r="G2909" t="s">
        <v>127</v>
      </c>
      <c r="H2909" t="s">
        <v>128</v>
      </c>
      <c r="I2909" s="1">
        <v>41990</v>
      </c>
      <c r="J2909">
        <v>2014</v>
      </c>
      <c r="K2909" t="s">
        <v>227</v>
      </c>
      <c r="L2909" t="s">
        <v>228</v>
      </c>
      <c r="M2909" s="1">
        <v>42125</v>
      </c>
      <c r="N2909">
        <v>19</v>
      </c>
      <c r="O2909">
        <f>STANDARDIZE(N2909,$N$8,$N$9)</f>
        <v>-0.29506399194646826</v>
      </c>
      <c r="P2909">
        <f>ABS($J$3-O2909)</f>
        <v>0.23230223183042209</v>
      </c>
      <c r="Q2909">
        <f>ABS($J$4-O2909)</f>
        <v>2.4838469403406673</v>
      </c>
      <c r="R2909">
        <f>ABS($J$5-O2909)</f>
        <v>0.1429552195879521</v>
      </c>
      <c r="S2909">
        <f>ABS($J$6-O2909)</f>
        <v>0.73264550038825438</v>
      </c>
      <c r="T2909">
        <f>MIN(P2909:S2909)</f>
        <v>0.1429552195879521</v>
      </c>
      <c r="U2909">
        <f>MATCH(T2909,P2909:S2909, 0)</f>
        <v>3</v>
      </c>
    </row>
    <row r="2910" spans="1:21" x14ac:dyDescent="0.35">
      <c r="A2910">
        <v>3</v>
      </c>
      <c r="B2910">
        <v>2899</v>
      </c>
      <c r="C2910" t="s">
        <v>157</v>
      </c>
      <c r="D2910" t="s">
        <v>158</v>
      </c>
      <c r="E2910" t="s">
        <v>84</v>
      </c>
      <c r="F2910" t="s">
        <v>85</v>
      </c>
      <c r="G2910" t="s">
        <v>153</v>
      </c>
      <c r="H2910" t="s">
        <v>154</v>
      </c>
      <c r="I2910" s="1">
        <v>41990</v>
      </c>
      <c r="J2910">
        <v>2014</v>
      </c>
      <c r="K2910" t="s">
        <v>77</v>
      </c>
      <c r="L2910" t="s">
        <v>78</v>
      </c>
      <c r="M2910" s="1">
        <v>42186</v>
      </c>
      <c r="N2910">
        <v>21</v>
      </c>
      <c r="O2910">
        <f>STANDARDIZE(N2910,$N$8,$N$9)</f>
        <v>-0.25932518704948021</v>
      </c>
      <c r="P2910">
        <f>ABS($J$3-O2910)</f>
        <v>0.26804103672741014</v>
      </c>
      <c r="Q2910">
        <f>ABS($J$4-O2910)</f>
        <v>2.4481081354436793</v>
      </c>
      <c r="R2910">
        <f>ABS($J$5-O2910)</f>
        <v>0.10721641469096405</v>
      </c>
      <c r="S2910">
        <f>ABS($J$6-O2910)</f>
        <v>0.69690669549126638</v>
      </c>
      <c r="T2910">
        <f>MIN(P2910:S2910)</f>
        <v>0.10721641469096405</v>
      </c>
      <c r="U2910">
        <f>MATCH(T2910,P2910:S2910, 0)</f>
        <v>3</v>
      </c>
    </row>
    <row r="2911" spans="1:21" x14ac:dyDescent="0.35">
      <c r="A2911">
        <v>3</v>
      </c>
      <c r="B2911">
        <v>2900</v>
      </c>
      <c r="C2911" t="s">
        <v>14</v>
      </c>
      <c r="D2911" t="s">
        <v>15</v>
      </c>
      <c r="E2911" t="s">
        <v>73</v>
      </c>
      <c r="F2911" t="s">
        <v>74</v>
      </c>
      <c r="G2911" t="s">
        <v>75</v>
      </c>
      <c r="H2911" t="s">
        <v>76</v>
      </c>
      <c r="I2911" s="1">
        <v>41990</v>
      </c>
      <c r="J2911">
        <v>2014</v>
      </c>
      <c r="K2911" t="s">
        <v>41</v>
      </c>
      <c r="L2911" t="s">
        <v>42</v>
      </c>
      <c r="M2911" s="1">
        <v>42217</v>
      </c>
      <c r="N2911">
        <v>22</v>
      </c>
      <c r="O2911">
        <f>STANDARDIZE(N2911,$N$8,$N$9)</f>
        <v>-0.24145578460098621</v>
      </c>
      <c r="P2911">
        <f>ABS($J$3-O2911)</f>
        <v>0.28591043917590414</v>
      </c>
      <c r="Q2911">
        <f>ABS($J$4-O2911)</f>
        <v>2.4302387329951851</v>
      </c>
      <c r="R2911">
        <f>ABS($J$5-O2911)</f>
        <v>8.9347012242470047E-2</v>
      </c>
      <c r="S2911">
        <f>ABS($J$6-O2911)</f>
        <v>0.67903729304277238</v>
      </c>
      <c r="T2911">
        <f>MIN(P2911:S2911)</f>
        <v>8.9347012242470047E-2</v>
      </c>
      <c r="U2911">
        <f>MATCH(T2911,P2911:S2911, 0)</f>
        <v>3</v>
      </c>
    </row>
    <row r="2912" spans="1:21" x14ac:dyDescent="0.35">
      <c r="A2912">
        <v>3</v>
      </c>
      <c r="B2912">
        <v>2901</v>
      </c>
      <c r="C2912" t="s">
        <v>14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 s="1">
        <v>41990</v>
      </c>
      <c r="J2912">
        <v>2014</v>
      </c>
      <c r="K2912" t="s">
        <v>77</v>
      </c>
      <c r="L2912" t="s">
        <v>78</v>
      </c>
      <c r="M2912" s="1">
        <v>42278</v>
      </c>
      <c r="N2912">
        <v>24</v>
      </c>
      <c r="O2912">
        <f>STANDARDIZE(N2912,$N$8,$N$9)</f>
        <v>-0.20571697970399819</v>
      </c>
      <c r="P2912">
        <f>ABS($J$3-O2912)</f>
        <v>0.32164924407289219</v>
      </c>
      <c r="Q2912">
        <f>ABS($J$4-O2912)</f>
        <v>2.3944999280981971</v>
      </c>
      <c r="R2912">
        <f>ABS($J$5-O2912)</f>
        <v>5.3608207345482023E-2</v>
      </c>
      <c r="S2912">
        <f>ABS($J$6-O2912)</f>
        <v>0.64329848814578428</v>
      </c>
      <c r="T2912">
        <f>MIN(P2912:S2912)</f>
        <v>5.3608207345482023E-2</v>
      </c>
      <c r="U2912">
        <f>MATCH(T2912,P2912:S2912, 0)</f>
        <v>3</v>
      </c>
    </row>
    <row r="2913" spans="1:21" x14ac:dyDescent="0.35">
      <c r="A2913">
        <v>3</v>
      </c>
      <c r="B2913">
        <v>2902</v>
      </c>
      <c r="C2913" t="s">
        <v>67</v>
      </c>
      <c r="D2913" t="s">
        <v>68</v>
      </c>
      <c r="E2913" t="s">
        <v>196</v>
      </c>
      <c r="F2913" t="s">
        <v>197</v>
      </c>
      <c r="G2913" t="s">
        <v>198</v>
      </c>
      <c r="H2913" t="s">
        <v>199</v>
      </c>
      <c r="I2913" s="1">
        <v>41990</v>
      </c>
      <c r="J2913">
        <v>2014</v>
      </c>
      <c r="K2913" t="s">
        <v>227</v>
      </c>
      <c r="L2913" t="s">
        <v>228</v>
      </c>
      <c r="M2913" s="1">
        <v>42339</v>
      </c>
      <c r="N2913">
        <v>26</v>
      </c>
      <c r="O2913">
        <f>STANDARDIZE(N2913,$N$8,$N$9)</f>
        <v>-0.16997817480701016</v>
      </c>
      <c r="P2913">
        <f>ABS($J$3-O2913)</f>
        <v>0.35738804896988019</v>
      </c>
      <c r="Q2913">
        <f>ABS($J$4-O2913)</f>
        <v>2.3587611232012091</v>
      </c>
      <c r="R2913">
        <f>ABS($J$5-O2913)</f>
        <v>1.7869402448493998E-2</v>
      </c>
      <c r="S2913">
        <f>ABS($J$6-O2913)</f>
        <v>0.60755968324879628</v>
      </c>
      <c r="T2913">
        <f>MIN(P2913:S2913)</f>
        <v>1.7869402448493998E-2</v>
      </c>
      <c r="U2913">
        <f>MATCH(T2913,P2913:S2913, 0)</f>
        <v>3</v>
      </c>
    </row>
    <row r="2914" spans="1:21" x14ac:dyDescent="0.35">
      <c r="A2914">
        <v>3</v>
      </c>
      <c r="B2914">
        <v>2903</v>
      </c>
      <c r="C2914" t="s">
        <v>573</v>
      </c>
      <c r="D2914" t="s">
        <v>574</v>
      </c>
      <c r="E2914" t="s">
        <v>52</v>
      </c>
      <c r="F2914" t="s">
        <v>53</v>
      </c>
      <c r="G2914" t="s">
        <v>248</v>
      </c>
      <c r="H2914" t="s">
        <v>249</v>
      </c>
      <c r="I2914" s="1">
        <v>41990</v>
      </c>
      <c r="J2914">
        <v>2014</v>
      </c>
      <c r="K2914" t="s">
        <v>77</v>
      </c>
      <c r="L2914" t="s">
        <v>78</v>
      </c>
      <c r="M2914" s="1">
        <v>42020</v>
      </c>
      <c r="N2914">
        <v>30</v>
      </c>
      <c r="O2914">
        <f>STANDARDIZE(N2914,$N$8,$N$9)</f>
        <v>-9.8500565013034141E-2</v>
      </c>
      <c r="P2914">
        <f>ABS($J$3-O2914)</f>
        <v>0.42886565876385618</v>
      </c>
      <c r="Q2914">
        <f>ABS($J$4-O2914)</f>
        <v>2.2872835134072331</v>
      </c>
      <c r="R2914">
        <f>ABS($J$5-O2914)</f>
        <v>5.3608207345482023E-2</v>
      </c>
      <c r="S2914">
        <f>ABS($J$6-O2914)</f>
        <v>0.53608207345482028</v>
      </c>
      <c r="T2914">
        <f>MIN(P2914:S2914)</f>
        <v>5.3608207345482023E-2</v>
      </c>
      <c r="U2914">
        <f>MATCH(T2914,P2914:S2914, 0)</f>
        <v>3</v>
      </c>
    </row>
    <row r="2915" spans="1:21" x14ac:dyDescent="0.35">
      <c r="A2915">
        <v>3</v>
      </c>
      <c r="B2915">
        <v>2904</v>
      </c>
      <c r="C2915" t="s">
        <v>67</v>
      </c>
      <c r="D2915" t="s">
        <v>68</v>
      </c>
      <c r="E2915" t="s">
        <v>163</v>
      </c>
      <c r="F2915" t="s">
        <v>59</v>
      </c>
      <c r="G2915" t="s">
        <v>164</v>
      </c>
      <c r="H2915" t="s">
        <v>165</v>
      </c>
      <c r="I2915" s="1">
        <v>41990</v>
      </c>
      <c r="J2915">
        <v>2014</v>
      </c>
      <c r="K2915" t="s">
        <v>77</v>
      </c>
      <c r="L2915" t="s">
        <v>78</v>
      </c>
      <c r="M2915" s="1">
        <v>42023</v>
      </c>
      <c r="N2915">
        <v>33</v>
      </c>
      <c r="O2915">
        <f>STANDARDIZE(N2915,$N$8,$N$9)</f>
        <v>-4.4892357667552112E-2</v>
      </c>
      <c r="P2915">
        <f>ABS($J$3-O2915)</f>
        <v>0.48247386610933823</v>
      </c>
      <c r="Q2915">
        <f>ABS($J$4-O2915)</f>
        <v>2.2336753060617509</v>
      </c>
      <c r="R2915">
        <f>ABS($J$5-O2915)</f>
        <v>0.10721641469096405</v>
      </c>
      <c r="S2915">
        <f>ABS($J$6-O2915)</f>
        <v>0.48247386610933823</v>
      </c>
      <c r="T2915">
        <f>MIN(P2915:S2915)</f>
        <v>0.10721641469096405</v>
      </c>
      <c r="U2915">
        <f>MATCH(T2915,P2915:S2915, 0)</f>
        <v>3</v>
      </c>
    </row>
    <row r="2916" spans="1:21" x14ac:dyDescent="0.35">
      <c r="A2916">
        <v>3</v>
      </c>
      <c r="B2916">
        <v>2905</v>
      </c>
      <c r="C2916" t="s">
        <v>14</v>
      </c>
      <c r="D2916" t="s">
        <v>15</v>
      </c>
      <c r="E2916" t="s">
        <v>43</v>
      </c>
      <c r="F2916" t="s">
        <v>35</v>
      </c>
      <c r="G2916" t="s">
        <v>127</v>
      </c>
      <c r="H2916" t="s">
        <v>128</v>
      </c>
      <c r="I2916" s="1">
        <v>41990</v>
      </c>
      <c r="J2916">
        <v>2014</v>
      </c>
      <c r="K2916" t="s">
        <v>69</v>
      </c>
      <c r="L2916" t="s">
        <v>70</v>
      </c>
      <c r="M2916" s="1">
        <v>42028</v>
      </c>
      <c r="N2916">
        <v>38</v>
      </c>
      <c r="O2916">
        <f>STANDARDIZE(N2916,$N$8,$N$9)</f>
        <v>4.4454654574917936E-2</v>
      </c>
      <c r="P2916">
        <f>ABS($J$3-O2916)</f>
        <v>0.57182087835180828</v>
      </c>
      <c r="Q2916">
        <f>ABS($J$4-O2916)</f>
        <v>2.1443282938192811</v>
      </c>
      <c r="R2916">
        <f>ABS($J$5-O2916)</f>
        <v>0.19656342693343409</v>
      </c>
      <c r="S2916">
        <f>ABS($J$6-O2916)</f>
        <v>0.39312685386686819</v>
      </c>
      <c r="T2916">
        <f>MIN(P2916:S2916)</f>
        <v>0.19656342693343409</v>
      </c>
      <c r="U2916">
        <f>MATCH(T2916,P2916:S2916, 0)</f>
        <v>3</v>
      </c>
    </row>
    <row r="2917" spans="1:21" x14ac:dyDescent="0.35">
      <c r="A2917">
        <v>3</v>
      </c>
      <c r="B2917">
        <v>2906</v>
      </c>
      <c r="C2917" t="s">
        <v>14</v>
      </c>
      <c r="D2917" t="s">
        <v>15</v>
      </c>
      <c r="E2917" t="s">
        <v>43</v>
      </c>
      <c r="F2917" t="s">
        <v>35</v>
      </c>
      <c r="G2917" t="s">
        <v>127</v>
      </c>
      <c r="H2917" t="s">
        <v>128</v>
      </c>
      <c r="I2917" s="1">
        <v>41990</v>
      </c>
      <c r="J2917">
        <v>2014</v>
      </c>
      <c r="K2917" t="s">
        <v>69</v>
      </c>
      <c r="L2917" t="s">
        <v>70</v>
      </c>
      <c r="M2917" s="1">
        <v>42028</v>
      </c>
      <c r="N2917">
        <v>38</v>
      </c>
      <c r="O2917">
        <f>STANDARDIZE(N2917,$N$8,$N$9)</f>
        <v>4.4454654574917936E-2</v>
      </c>
      <c r="P2917">
        <f>ABS($J$3-O2917)</f>
        <v>0.57182087835180828</v>
      </c>
      <c r="Q2917">
        <f>ABS($J$4-O2917)</f>
        <v>2.1443282938192811</v>
      </c>
      <c r="R2917">
        <f>ABS($J$5-O2917)</f>
        <v>0.19656342693343409</v>
      </c>
      <c r="S2917">
        <f>ABS($J$6-O2917)</f>
        <v>0.39312685386686819</v>
      </c>
      <c r="T2917">
        <f>MIN(P2917:S2917)</f>
        <v>0.19656342693343409</v>
      </c>
      <c r="U2917">
        <f>MATCH(T2917,P2917:S2917, 0)</f>
        <v>3</v>
      </c>
    </row>
    <row r="2918" spans="1:21" x14ac:dyDescent="0.35">
      <c r="A2918">
        <v>4</v>
      </c>
      <c r="B2918">
        <v>2907</v>
      </c>
      <c r="C2918" t="s">
        <v>67</v>
      </c>
      <c r="D2918" t="s">
        <v>68</v>
      </c>
      <c r="E2918" t="s">
        <v>52</v>
      </c>
      <c r="F2918" t="s">
        <v>53</v>
      </c>
      <c r="G2918" t="s">
        <v>248</v>
      </c>
      <c r="H2918" t="s">
        <v>249</v>
      </c>
      <c r="I2918" s="1">
        <v>41990</v>
      </c>
      <c r="J2918">
        <v>2014</v>
      </c>
      <c r="K2918" t="s">
        <v>77</v>
      </c>
      <c r="L2918" t="s">
        <v>78</v>
      </c>
      <c r="M2918" s="1">
        <v>42034</v>
      </c>
      <c r="N2918">
        <v>44</v>
      </c>
      <c r="O2918">
        <f>STANDARDIZE(N2918,$N$8,$N$9)</f>
        <v>0.151671069265882</v>
      </c>
      <c r="P2918">
        <f>ABS($J$3-O2918)</f>
        <v>0.67903729304277238</v>
      </c>
      <c r="Q2918">
        <f>ABS($J$4-O2918)</f>
        <v>2.0371118791283171</v>
      </c>
      <c r="R2918">
        <f>ABS($J$5-O2918)</f>
        <v>0.30377984162439819</v>
      </c>
      <c r="S2918">
        <f>ABS($J$6-O2918)</f>
        <v>0.28591043917590409</v>
      </c>
      <c r="T2918">
        <f>MIN(P2918:S2918)</f>
        <v>0.28591043917590409</v>
      </c>
      <c r="U2918">
        <f>MATCH(T2918,P2918:S2918, 0)</f>
        <v>4</v>
      </c>
    </row>
    <row r="2919" spans="1:21" x14ac:dyDescent="0.35">
      <c r="A2919">
        <v>4</v>
      </c>
      <c r="B2919">
        <v>2908</v>
      </c>
      <c r="C2919" t="s">
        <v>30</v>
      </c>
      <c r="D2919" t="s">
        <v>31</v>
      </c>
      <c r="E2919" t="s">
        <v>52</v>
      </c>
      <c r="F2919" t="s">
        <v>53</v>
      </c>
      <c r="G2919" t="s">
        <v>248</v>
      </c>
      <c r="H2919" t="s">
        <v>249</v>
      </c>
      <c r="I2919" s="1">
        <v>41990</v>
      </c>
      <c r="J2919">
        <v>2014</v>
      </c>
      <c r="K2919" t="s">
        <v>77</v>
      </c>
      <c r="L2919" t="s">
        <v>78</v>
      </c>
      <c r="M2919" s="1">
        <v>42037</v>
      </c>
      <c r="N2919">
        <v>47</v>
      </c>
      <c r="O2919">
        <f>STANDARDIZE(N2919,$N$8,$N$9)</f>
        <v>0.20527927661136403</v>
      </c>
      <c r="P2919">
        <f>ABS($J$3-O2919)</f>
        <v>0.73264550038825438</v>
      </c>
      <c r="Q2919">
        <f>ABS($J$4-O2919)</f>
        <v>1.9835036717828349</v>
      </c>
      <c r="R2919">
        <f>ABS($J$5-O2919)</f>
        <v>0.35738804896988019</v>
      </c>
      <c r="S2919">
        <f>ABS($J$6-O2919)</f>
        <v>0.23230223183042209</v>
      </c>
      <c r="T2919">
        <f>MIN(P2919:S2919)</f>
        <v>0.23230223183042209</v>
      </c>
      <c r="U2919">
        <f>MATCH(T2919,P2919:S2919, 0)</f>
        <v>4</v>
      </c>
    </row>
    <row r="2920" spans="1:21" x14ac:dyDescent="0.35">
      <c r="A2920">
        <v>4</v>
      </c>
      <c r="B2920">
        <v>2909</v>
      </c>
      <c r="C2920" t="s">
        <v>14</v>
      </c>
      <c r="D2920" t="s">
        <v>15</v>
      </c>
      <c r="E2920" t="s">
        <v>52</v>
      </c>
      <c r="F2920" t="s">
        <v>53</v>
      </c>
      <c r="G2920" t="s">
        <v>248</v>
      </c>
      <c r="H2920" t="s">
        <v>249</v>
      </c>
      <c r="I2920" s="1">
        <v>41990</v>
      </c>
      <c r="J2920">
        <v>2014</v>
      </c>
      <c r="K2920" t="s">
        <v>77</v>
      </c>
      <c r="L2920" t="s">
        <v>78</v>
      </c>
      <c r="M2920" s="1">
        <v>42096</v>
      </c>
      <c r="N2920">
        <v>49</v>
      </c>
      <c r="O2920">
        <f>STANDARDIZE(N2920,$N$8,$N$9)</f>
        <v>0.24101808150835205</v>
      </c>
      <c r="P2920">
        <f>ABS($J$3-O2920)</f>
        <v>0.76838430528524237</v>
      </c>
      <c r="Q2920">
        <f>ABS($J$4-O2920)</f>
        <v>1.9477648668858469</v>
      </c>
      <c r="R2920">
        <f>ABS($J$5-O2920)</f>
        <v>0.39312685386686819</v>
      </c>
      <c r="S2920">
        <f>ABS($J$6-O2920)</f>
        <v>0.19656342693343407</v>
      </c>
      <c r="T2920">
        <f>MIN(P2920:S2920)</f>
        <v>0.19656342693343407</v>
      </c>
      <c r="U2920">
        <f>MATCH(T2920,P2920:S2920, 0)</f>
        <v>4</v>
      </c>
    </row>
    <row r="2921" spans="1:21" x14ac:dyDescent="0.35">
      <c r="A2921">
        <v>4</v>
      </c>
      <c r="B2921">
        <v>2910</v>
      </c>
      <c r="C2921" t="s">
        <v>14</v>
      </c>
      <c r="D2921" t="s">
        <v>15</v>
      </c>
      <c r="E2921" t="s">
        <v>52</v>
      </c>
      <c r="F2921" t="s">
        <v>53</v>
      </c>
      <c r="G2921" t="s">
        <v>248</v>
      </c>
      <c r="H2921" t="s">
        <v>249</v>
      </c>
      <c r="I2921" s="1">
        <v>41990</v>
      </c>
      <c r="J2921">
        <v>2014</v>
      </c>
      <c r="K2921" t="s">
        <v>77</v>
      </c>
      <c r="L2921" t="s">
        <v>78</v>
      </c>
      <c r="M2921" s="1">
        <v>42096</v>
      </c>
      <c r="N2921">
        <v>49</v>
      </c>
      <c r="O2921">
        <f>STANDARDIZE(N2921,$N$8,$N$9)</f>
        <v>0.24101808150835205</v>
      </c>
      <c r="P2921">
        <f>ABS($J$3-O2921)</f>
        <v>0.76838430528524237</v>
      </c>
      <c r="Q2921">
        <f>ABS($J$4-O2921)</f>
        <v>1.9477648668858469</v>
      </c>
      <c r="R2921">
        <f>ABS($J$5-O2921)</f>
        <v>0.39312685386686819</v>
      </c>
      <c r="S2921">
        <f>ABS($J$6-O2921)</f>
        <v>0.19656342693343407</v>
      </c>
      <c r="T2921">
        <f>MIN(P2921:S2921)</f>
        <v>0.19656342693343407</v>
      </c>
      <c r="U2921">
        <f>MATCH(T2921,P2921:S2921, 0)</f>
        <v>4</v>
      </c>
    </row>
    <row r="2922" spans="1:21" x14ac:dyDescent="0.35">
      <c r="A2922">
        <v>4</v>
      </c>
      <c r="B2922">
        <v>2911</v>
      </c>
      <c r="C2922" t="s">
        <v>22</v>
      </c>
      <c r="D2922" t="s">
        <v>23</v>
      </c>
      <c r="E2922" t="s">
        <v>73</v>
      </c>
      <c r="F2922" t="s">
        <v>74</v>
      </c>
      <c r="G2922" t="s">
        <v>114</v>
      </c>
      <c r="H2922" t="s">
        <v>115</v>
      </c>
      <c r="I2922" s="1">
        <v>41990</v>
      </c>
      <c r="J2922">
        <v>2014</v>
      </c>
      <c r="K2922" t="s">
        <v>28</v>
      </c>
      <c r="L2922" t="s">
        <v>29</v>
      </c>
      <c r="M2922" s="1">
        <v>42096</v>
      </c>
      <c r="N2922">
        <v>49</v>
      </c>
      <c r="O2922">
        <f>STANDARDIZE(N2922,$N$8,$N$9)</f>
        <v>0.24101808150835205</v>
      </c>
      <c r="P2922">
        <f>ABS($J$3-O2922)</f>
        <v>0.76838430528524237</v>
      </c>
      <c r="Q2922">
        <f>ABS($J$4-O2922)</f>
        <v>1.9477648668858469</v>
      </c>
      <c r="R2922">
        <f>ABS($J$5-O2922)</f>
        <v>0.39312685386686819</v>
      </c>
      <c r="S2922">
        <f>ABS($J$6-O2922)</f>
        <v>0.19656342693343407</v>
      </c>
      <c r="T2922">
        <f>MIN(P2922:S2922)</f>
        <v>0.19656342693343407</v>
      </c>
      <c r="U2922">
        <f>MATCH(T2922,P2922:S2922, 0)</f>
        <v>4</v>
      </c>
    </row>
    <row r="2923" spans="1:21" x14ac:dyDescent="0.35">
      <c r="A2923">
        <v>4</v>
      </c>
      <c r="B2923">
        <v>2912</v>
      </c>
      <c r="C2923" t="s">
        <v>414</v>
      </c>
      <c r="D2923" t="s">
        <v>415</v>
      </c>
      <c r="E2923" t="s">
        <v>73</v>
      </c>
      <c r="F2923" t="s">
        <v>74</v>
      </c>
      <c r="G2923" t="s">
        <v>75</v>
      </c>
      <c r="H2923" t="s">
        <v>76</v>
      </c>
      <c r="I2923" s="1">
        <v>41990</v>
      </c>
      <c r="J2923">
        <v>2014</v>
      </c>
      <c r="K2923" t="s">
        <v>284</v>
      </c>
      <c r="L2923" t="s">
        <v>285</v>
      </c>
      <c r="M2923" s="1">
        <v>42083</v>
      </c>
      <c r="N2923">
        <v>93</v>
      </c>
      <c r="O2923">
        <f>STANDARDIZE(N2923,$N$8,$N$9)</f>
        <v>1.0272717892420884</v>
      </c>
      <c r="P2923">
        <f>ABS($J$3-O2923)</f>
        <v>1.5546380130189787</v>
      </c>
      <c r="Q2923">
        <f>ABS($J$4-O2923)</f>
        <v>1.1615111591521106</v>
      </c>
      <c r="R2923">
        <f>ABS($J$5-O2923)</f>
        <v>1.1793805616006046</v>
      </c>
      <c r="S2923">
        <f>ABS($J$6-O2923)</f>
        <v>0.58969028080030228</v>
      </c>
      <c r="T2923">
        <f>MIN(P2923:S2923)</f>
        <v>0.58969028080030228</v>
      </c>
      <c r="U2923">
        <f>MATCH(T2923,P2923:S2923, 0)</f>
        <v>4</v>
      </c>
    </row>
    <row r="2924" spans="1:21" x14ac:dyDescent="0.35">
      <c r="A2924">
        <v>1</v>
      </c>
      <c r="B2924">
        <v>2913</v>
      </c>
      <c r="C2924" t="s">
        <v>172</v>
      </c>
      <c r="D2924" t="s">
        <v>173</v>
      </c>
      <c r="E2924" t="s">
        <v>52</v>
      </c>
      <c r="F2924" t="s">
        <v>102</v>
      </c>
      <c r="G2924" t="s">
        <v>103</v>
      </c>
      <c r="H2924" t="s">
        <v>104</v>
      </c>
      <c r="I2924" s="1">
        <v>41991</v>
      </c>
      <c r="J2924">
        <v>2014</v>
      </c>
      <c r="K2924" t="s">
        <v>77</v>
      </c>
      <c r="L2924" t="s">
        <v>78</v>
      </c>
      <c r="M2924" s="1">
        <v>41996</v>
      </c>
      <c r="N2924">
        <v>5</v>
      </c>
      <c r="O2924">
        <f>STANDARDIZE(N2924,$N$8,$N$9)</f>
        <v>-0.54523562622538435</v>
      </c>
      <c r="P2924">
        <f>ABS($J$3-O2924)</f>
        <v>1.7869402448493998E-2</v>
      </c>
      <c r="Q2924">
        <f>ABS($J$4-O2924)</f>
        <v>2.7340185746195833</v>
      </c>
      <c r="R2924">
        <f>ABS($J$5-O2924)</f>
        <v>0.39312685386686819</v>
      </c>
      <c r="S2924">
        <f>ABS($J$6-O2924)</f>
        <v>0.98281713466717047</v>
      </c>
      <c r="T2924">
        <f>MIN(P2924:S2924)</f>
        <v>1.7869402448493998E-2</v>
      </c>
      <c r="U2924">
        <f>MATCH(T2924,P2924:S2924, 0)</f>
        <v>1</v>
      </c>
    </row>
    <row r="2925" spans="1:21" x14ac:dyDescent="0.35">
      <c r="A2925">
        <v>1</v>
      </c>
      <c r="B2925">
        <v>2914</v>
      </c>
      <c r="C2925" t="s">
        <v>462</v>
      </c>
      <c r="D2925" t="s">
        <v>463</v>
      </c>
      <c r="E2925" t="s">
        <v>131</v>
      </c>
      <c r="F2925" t="s">
        <v>385</v>
      </c>
      <c r="G2925" t="s">
        <v>386</v>
      </c>
      <c r="H2925" t="s">
        <v>387</v>
      </c>
      <c r="I2925" s="1">
        <v>41991</v>
      </c>
      <c r="J2925">
        <v>2014</v>
      </c>
      <c r="K2925" t="s">
        <v>125</v>
      </c>
      <c r="L2925" t="s">
        <v>126</v>
      </c>
      <c r="M2925" s="1">
        <v>41996</v>
      </c>
      <c r="N2925">
        <v>5</v>
      </c>
      <c r="O2925">
        <f>STANDARDIZE(N2925,$N$8,$N$9)</f>
        <v>-0.54523562622538435</v>
      </c>
      <c r="P2925">
        <f>ABS($J$3-O2925)</f>
        <v>1.7869402448493998E-2</v>
      </c>
      <c r="Q2925">
        <f>ABS($J$4-O2925)</f>
        <v>2.7340185746195833</v>
      </c>
      <c r="R2925">
        <f>ABS($J$5-O2925)</f>
        <v>0.39312685386686819</v>
      </c>
      <c r="S2925">
        <f>ABS($J$6-O2925)</f>
        <v>0.98281713466717047</v>
      </c>
      <c r="T2925">
        <f>MIN(P2925:S2925)</f>
        <v>1.7869402448493998E-2</v>
      </c>
      <c r="U2925">
        <f>MATCH(T2925,P2925:S2925, 0)</f>
        <v>1</v>
      </c>
    </row>
    <row r="2926" spans="1:21" x14ac:dyDescent="0.35">
      <c r="A2926">
        <v>1</v>
      </c>
      <c r="B2926">
        <v>2915</v>
      </c>
      <c r="C2926" t="s">
        <v>119</v>
      </c>
      <c r="D2926" t="s">
        <v>120</v>
      </c>
      <c r="E2926" t="s">
        <v>52</v>
      </c>
      <c r="F2926" t="s">
        <v>102</v>
      </c>
      <c r="G2926" t="s">
        <v>103</v>
      </c>
      <c r="H2926" t="s">
        <v>104</v>
      </c>
      <c r="I2926" s="1">
        <v>41991</v>
      </c>
      <c r="J2926">
        <v>2014</v>
      </c>
      <c r="K2926" t="s">
        <v>77</v>
      </c>
      <c r="L2926" t="s">
        <v>78</v>
      </c>
      <c r="M2926" s="1">
        <v>42368</v>
      </c>
      <c r="N2926">
        <v>12</v>
      </c>
      <c r="O2926">
        <f>STANDARDIZE(N2926,$N$8,$N$9)</f>
        <v>-0.42014980908592631</v>
      </c>
      <c r="P2926">
        <f>ABS($J$3-O2926)</f>
        <v>0.10721641469096405</v>
      </c>
      <c r="Q2926">
        <f>ABS($J$4-O2926)</f>
        <v>2.6089327574801251</v>
      </c>
      <c r="R2926">
        <f>ABS($J$5-O2926)</f>
        <v>0.26804103672741014</v>
      </c>
      <c r="S2926">
        <f>ABS($J$6-O2926)</f>
        <v>0.85773131752771237</v>
      </c>
      <c r="T2926">
        <f>MIN(P2926:S2926)</f>
        <v>0.10721641469096405</v>
      </c>
      <c r="U2926">
        <f>MATCH(T2926,P2926:S2926, 0)</f>
        <v>1</v>
      </c>
    </row>
    <row r="2927" spans="1:21" x14ac:dyDescent="0.35">
      <c r="A2927">
        <v>3</v>
      </c>
      <c r="B2927">
        <v>2916</v>
      </c>
      <c r="C2927" t="s">
        <v>338</v>
      </c>
      <c r="D2927" t="s">
        <v>339</v>
      </c>
      <c r="E2927" t="s">
        <v>52</v>
      </c>
      <c r="F2927" t="s">
        <v>102</v>
      </c>
      <c r="G2927" t="s">
        <v>103</v>
      </c>
      <c r="H2927" t="s">
        <v>104</v>
      </c>
      <c r="I2927" s="1">
        <v>41991</v>
      </c>
      <c r="J2927">
        <v>2014</v>
      </c>
      <c r="K2927" t="s">
        <v>77</v>
      </c>
      <c r="L2927" t="s">
        <v>78</v>
      </c>
      <c r="M2927" s="1">
        <v>42248</v>
      </c>
      <c r="N2927">
        <v>22</v>
      </c>
      <c r="O2927">
        <f>STANDARDIZE(N2927,$N$8,$N$9)</f>
        <v>-0.24145578460098621</v>
      </c>
      <c r="P2927">
        <f>ABS($J$3-O2927)</f>
        <v>0.28591043917590414</v>
      </c>
      <c r="Q2927">
        <f>ABS($J$4-O2927)</f>
        <v>2.4302387329951851</v>
      </c>
      <c r="R2927">
        <f>ABS($J$5-O2927)</f>
        <v>8.9347012242470047E-2</v>
      </c>
      <c r="S2927">
        <f>ABS($J$6-O2927)</f>
        <v>0.67903729304277238</v>
      </c>
      <c r="T2927">
        <f>MIN(P2927:S2927)</f>
        <v>8.9347012242470047E-2</v>
      </c>
      <c r="U2927">
        <f>MATCH(T2927,P2927:S2927, 0)</f>
        <v>3</v>
      </c>
    </row>
    <row r="2928" spans="1:21" x14ac:dyDescent="0.35">
      <c r="A2928">
        <v>3</v>
      </c>
      <c r="B2928">
        <v>2917</v>
      </c>
      <c r="C2928" t="s">
        <v>71</v>
      </c>
      <c r="D2928" t="s">
        <v>72</v>
      </c>
      <c r="E2928" t="s">
        <v>52</v>
      </c>
      <c r="F2928" t="s">
        <v>102</v>
      </c>
      <c r="G2928" t="s">
        <v>103</v>
      </c>
      <c r="H2928" t="s">
        <v>104</v>
      </c>
      <c r="I2928" s="1">
        <v>41991</v>
      </c>
      <c r="J2928">
        <v>2014</v>
      </c>
      <c r="K2928" t="s">
        <v>77</v>
      </c>
      <c r="L2928" t="s">
        <v>78</v>
      </c>
      <c r="M2928" s="1">
        <v>42248</v>
      </c>
      <c r="N2928">
        <v>22</v>
      </c>
      <c r="O2928">
        <f>STANDARDIZE(N2928,$N$8,$N$9)</f>
        <v>-0.24145578460098621</v>
      </c>
      <c r="P2928">
        <f>ABS($J$3-O2928)</f>
        <v>0.28591043917590414</v>
      </c>
      <c r="Q2928">
        <f>ABS($J$4-O2928)</f>
        <v>2.4302387329951851</v>
      </c>
      <c r="R2928">
        <f>ABS($J$5-O2928)</f>
        <v>8.9347012242470047E-2</v>
      </c>
      <c r="S2928">
        <f>ABS($J$6-O2928)</f>
        <v>0.67903729304277238</v>
      </c>
      <c r="T2928">
        <f>MIN(P2928:S2928)</f>
        <v>8.9347012242470047E-2</v>
      </c>
      <c r="U2928">
        <f>MATCH(T2928,P2928:S2928, 0)</f>
        <v>3</v>
      </c>
    </row>
    <row r="2929" spans="1:21" x14ac:dyDescent="0.35">
      <c r="A2929">
        <v>3</v>
      </c>
      <c r="B2929">
        <v>2918</v>
      </c>
      <c r="C2929" t="s">
        <v>82</v>
      </c>
      <c r="D2929" t="s">
        <v>83</v>
      </c>
      <c r="E2929" t="s">
        <v>52</v>
      </c>
      <c r="F2929" t="s">
        <v>102</v>
      </c>
      <c r="G2929" t="s">
        <v>103</v>
      </c>
      <c r="H2929" t="s">
        <v>104</v>
      </c>
      <c r="I2929" s="1">
        <v>41991</v>
      </c>
      <c r="J2929">
        <v>2014</v>
      </c>
      <c r="K2929" t="s">
        <v>77</v>
      </c>
      <c r="L2929" t="s">
        <v>78</v>
      </c>
      <c r="M2929" s="1">
        <v>42248</v>
      </c>
      <c r="N2929">
        <v>22</v>
      </c>
      <c r="O2929">
        <f>STANDARDIZE(N2929,$N$8,$N$9)</f>
        <v>-0.24145578460098621</v>
      </c>
      <c r="P2929">
        <f>ABS($J$3-O2929)</f>
        <v>0.28591043917590414</v>
      </c>
      <c r="Q2929">
        <f>ABS($J$4-O2929)</f>
        <v>2.4302387329951851</v>
      </c>
      <c r="R2929">
        <f>ABS($J$5-O2929)</f>
        <v>8.9347012242470047E-2</v>
      </c>
      <c r="S2929">
        <f>ABS($J$6-O2929)</f>
        <v>0.67903729304277238</v>
      </c>
      <c r="T2929">
        <f>MIN(P2929:S2929)</f>
        <v>8.9347012242470047E-2</v>
      </c>
      <c r="U2929">
        <f>MATCH(T2929,P2929:S2929, 0)</f>
        <v>3</v>
      </c>
    </row>
    <row r="2930" spans="1:21" x14ac:dyDescent="0.35">
      <c r="A2930">
        <v>3</v>
      </c>
      <c r="B2930">
        <v>2919</v>
      </c>
      <c r="C2930" t="s">
        <v>30</v>
      </c>
      <c r="D2930" t="s">
        <v>31</v>
      </c>
      <c r="E2930" t="s">
        <v>52</v>
      </c>
      <c r="F2930" t="s">
        <v>102</v>
      </c>
      <c r="G2930" t="s">
        <v>103</v>
      </c>
      <c r="H2930" t="s">
        <v>104</v>
      </c>
      <c r="I2930" s="1">
        <v>41991</v>
      </c>
      <c r="J2930">
        <v>2014</v>
      </c>
      <c r="K2930" t="s">
        <v>77</v>
      </c>
      <c r="L2930" t="s">
        <v>78</v>
      </c>
      <c r="M2930" s="1">
        <v>42248</v>
      </c>
      <c r="N2930">
        <v>22</v>
      </c>
      <c r="O2930">
        <f>STANDARDIZE(N2930,$N$8,$N$9)</f>
        <v>-0.24145578460098621</v>
      </c>
      <c r="P2930">
        <f>ABS($J$3-O2930)</f>
        <v>0.28591043917590414</v>
      </c>
      <c r="Q2930">
        <f>ABS($J$4-O2930)</f>
        <v>2.4302387329951851</v>
      </c>
      <c r="R2930">
        <f>ABS($J$5-O2930)</f>
        <v>8.9347012242470047E-2</v>
      </c>
      <c r="S2930">
        <f>ABS($J$6-O2930)</f>
        <v>0.67903729304277238</v>
      </c>
      <c r="T2930">
        <f>MIN(P2930:S2930)</f>
        <v>8.9347012242470047E-2</v>
      </c>
      <c r="U2930">
        <f>MATCH(T2930,P2930:S2930, 0)</f>
        <v>3</v>
      </c>
    </row>
    <row r="2931" spans="1:21" x14ac:dyDescent="0.35">
      <c r="A2931">
        <v>3</v>
      </c>
      <c r="B2931">
        <v>2920</v>
      </c>
      <c r="C2931" t="s">
        <v>62</v>
      </c>
      <c r="D2931" t="s">
        <v>63</v>
      </c>
      <c r="E2931" t="s">
        <v>52</v>
      </c>
      <c r="F2931" t="s">
        <v>102</v>
      </c>
      <c r="G2931" t="s">
        <v>103</v>
      </c>
      <c r="H2931" t="s">
        <v>104</v>
      </c>
      <c r="I2931" s="1">
        <v>41991</v>
      </c>
      <c r="J2931">
        <v>2014</v>
      </c>
      <c r="K2931" t="s">
        <v>77</v>
      </c>
      <c r="L2931" t="s">
        <v>78</v>
      </c>
      <c r="M2931" s="1">
        <v>42248</v>
      </c>
      <c r="N2931">
        <v>22</v>
      </c>
      <c r="O2931">
        <f>STANDARDIZE(N2931,$N$8,$N$9)</f>
        <v>-0.24145578460098621</v>
      </c>
      <c r="P2931">
        <f>ABS($J$3-O2931)</f>
        <v>0.28591043917590414</v>
      </c>
      <c r="Q2931">
        <f>ABS($J$4-O2931)</f>
        <v>2.4302387329951851</v>
      </c>
      <c r="R2931">
        <f>ABS($J$5-O2931)</f>
        <v>8.9347012242470047E-2</v>
      </c>
      <c r="S2931">
        <f>ABS($J$6-O2931)</f>
        <v>0.67903729304277238</v>
      </c>
      <c r="T2931">
        <f>MIN(P2931:S2931)</f>
        <v>8.9347012242470047E-2</v>
      </c>
      <c r="U2931">
        <f>MATCH(T2931,P2931:S2931, 0)</f>
        <v>3</v>
      </c>
    </row>
    <row r="2932" spans="1:21" x14ac:dyDescent="0.35">
      <c r="A2932">
        <v>3</v>
      </c>
      <c r="B2932">
        <v>2921</v>
      </c>
      <c r="C2932" t="s">
        <v>112</v>
      </c>
      <c r="D2932" t="s">
        <v>113</v>
      </c>
      <c r="E2932" t="s">
        <v>52</v>
      </c>
      <c r="F2932" t="s">
        <v>102</v>
      </c>
      <c r="G2932" t="s">
        <v>103</v>
      </c>
      <c r="H2932" t="s">
        <v>104</v>
      </c>
      <c r="I2932" s="1">
        <v>41991</v>
      </c>
      <c r="J2932">
        <v>2014</v>
      </c>
      <c r="K2932" t="s">
        <v>77</v>
      </c>
      <c r="L2932" t="s">
        <v>78</v>
      </c>
      <c r="M2932" s="1">
        <v>42248</v>
      </c>
      <c r="N2932">
        <v>22</v>
      </c>
      <c r="O2932">
        <f>STANDARDIZE(N2932,$N$8,$N$9)</f>
        <v>-0.24145578460098621</v>
      </c>
      <c r="P2932">
        <f>ABS($J$3-O2932)</f>
        <v>0.28591043917590414</v>
      </c>
      <c r="Q2932">
        <f>ABS($J$4-O2932)</f>
        <v>2.4302387329951851</v>
      </c>
      <c r="R2932">
        <f>ABS($J$5-O2932)</f>
        <v>8.9347012242470047E-2</v>
      </c>
      <c r="S2932">
        <f>ABS($J$6-O2932)</f>
        <v>0.67903729304277238</v>
      </c>
      <c r="T2932">
        <f>MIN(P2932:S2932)</f>
        <v>8.9347012242470047E-2</v>
      </c>
      <c r="U2932">
        <f>MATCH(T2932,P2932:S2932, 0)</f>
        <v>3</v>
      </c>
    </row>
    <row r="2933" spans="1:21" x14ac:dyDescent="0.35">
      <c r="A2933">
        <v>3</v>
      </c>
      <c r="B2933">
        <v>2922</v>
      </c>
      <c r="C2933" t="s">
        <v>30</v>
      </c>
      <c r="D2933" t="s">
        <v>31</v>
      </c>
      <c r="E2933" t="s">
        <v>52</v>
      </c>
      <c r="F2933" t="s">
        <v>102</v>
      </c>
      <c r="G2933" t="s">
        <v>103</v>
      </c>
      <c r="H2933" t="s">
        <v>104</v>
      </c>
      <c r="I2933" s="1">
        <v>41991</v>
      </c>
      <c r="J2933">
        <v>2014</v>
      </c>
      <c r="K2933" t="s">
        <v>77</v>
      </c>
      <c r="L2933" t="s">
        <v>78</v>
      </c>
      <c r="M2933" s="1">
        <v>42248</v>
      </c>
      <c r="N2933">
        <v>22</v>
      </c>
      <c r="O2933">
        <f>STANDARDIZE(N2933,$N$8,$N$9)</f>
        <v>-0.24145578460098621</v>
      </c>
      <c r="P2933">
        <f>ABS($J$3-O2933)</f>
        <v>0.28591043917590414</v>
      </c>
      <c r="Q2933">
        <f>ABS($J$4-O2933)</f>
        <v>2.4302387329951851</v>
      </c>
      <c r="R2933">
        <f>ABS($J$5-O2933)</f>
        <v>8.9347012242470047E-2</v>
      </c>
      <c r="S2933">
        <f>ABS($J$6-O2933)</f>
        <v>0.67903729304277238</v>
      </c>
      <c r="T2933">
        <f>MIN(P2933:S2933)</f>
        <v>8.9347012242470047E-2</v>
      </c>
      <c r="U2933">
        <f>MATCH(T2933,P2933:S2933, 0)</f>
        <v>3</v>
      </c>
    </row>
    <row r="2934" spans="1:21" x14ac:dyDescent="0.35">
      <c r="A2934">
        <v>3</v>
      </c>
      <c r="B2934">
        <v>2923</v>
      </c>
      <c r="C2934" t="s">
        <v>67</v>
      </c>
      <c r="D2934" t="s">
        <v>68</v>
      </c>
      <c r="E2934" t="s">
        <v>52</v>
      </c>
      <c r="F2934" t="s">
        <v>102</v>
      </c>
      <c r="G2934" t="s">
        <v>103</v>
      </c>
      <c r="H2934" t="s">
        <v>104</v>
      </c>
      <c r="I2934" s="1">
        <v>41991</v>
      </c>
      <c r="J2934">
        <v>2014</v>
      </c>
      <c r="K2934" t="s">
        <v>77</v>
      </c>
      <c r="L2934" t="s">
        <v>78</v>
      </c>
      <c r="M2934" s="1">
        <v>42248</v>
      </c>
      <c r="N2934">
        <v>22</v>
      </c>
      <c r="O2934">
        <f>STANDARDIZE(N2934,$N$8,$N$9)</f>
        <v>-0.24145578460098621</v>
      </c>
      <c r="P2934">
        <f>ABS($J$3-O2934)</f>
        <v>0.28591043917590414</v>
      </c>
      <c r="Q2934">
        <f>ABS($J$4-O2934)</f>
        <v>2.4302387329951851</v>
      </c>
      <c r="R2934">
        <f>ABS($J$5-O2934)</f>
        <v>8.9347012242470047E-2</v>
      </c>
      <c r="S2934">
        <f>ABS($J$6-O2934)</f>
        <v>0.67903729304277238</v>
      </c>
      <c r="T2934">
        <f>MIN(P2934:S2934)</f>
        <v>8.9347012242470047E-2</v>
      </c>
      <c r="U2934">
        <f>MATCH(T2934,P2934:S2934, 0)</f>
        <v>3</v>
      </c>
    </row>
    <row r="2935" spans="1:21" x14ac:dyDescent="0.35">
      <c r="A2935">
        <v>3</v>
      </c>
      <c r="B2935">
        <v>2924</v>
      </c>
      <c r="C2935" t="s">
        <v>67</v>
      </c>
      <c r="D2935" t="s">
        <v>68</v>
      </c>
      <c r="E2935" t="s">
        <v>73</v>
      </c>
      <c r="F2935" t="s">
        <v>74</v>
      </c>
      <c r="G2935" t="s">
        <v>114</v>
      </c>
      <c r="H2935" t="s">
        <v>115</v>
      </c>
      <c r="I2935" s="1">
        <v>41991</v>
      </c>
      <c r="J2935">
        <v>2014</v>
      </c>
      <c r="K2935" t="s">
        <v>41</v>
      </c>
      <c r="L2935" t="s">
        <v>42</v>
      </c>
      <c r="M2935" s="1">
        <v>42018</v>
      </c>
      <c r="N2935">
        <v>27</v>
      </c>
      <c r="O2935">
        <f>STANDARDIZE(N2935,$N$8,$N$9)</f>
        <v>-0.15210877235851616</v>
      </c>
      <c r="P2935">
        <f>ABS($J$3-O2935)</f>
        <v>0.37525745141837419</v>
      </c>
      <c r="Q2935">
        <f>ABS($J$4-O2935)</f>
        <v>2.3408917207527153</v>
      </c>
      <c r="R2935">
        <f>ABS($J$5-O2935)</f>
        <v>0</v>
      </c>
      <c r="S2935">
        <f>ABS($J$6-O2935)</f>
        <v>0.58969028080030228</v>
      </c>
      <c r="T2935">
        <f>MIN(P2935:S2935)</f>
        <v>0</v>
      </c>
      <c r="U2935">
        <f>MATCH(T2935,P2935:S2935, 0)</f>
        <v>3</v>
      </c>
    </row>
    <row r="2936" spans="1:21" x14ac:dyDescent="0.35">
      <c r="A2936">
        <v>3</v>
      </c>
      <c r="B2936">
        <v>2925</v>
      </c>
      <c r="C2936" t="s">
        <v>172</v>
      </c>
      <c r="D2936" t="s">
        <v>173</v>
      </c>
      <c r="E2936" t="s">
        <v>116</v>
      </c>
      <c r="F2936" t="s">
        <v>97</v>
      </c>
      <c r="G2936" t="s">
        <v>117</v>
      </c>
      <c r="H2936" t="s">
        <v>118</v>
      </c>
      <c r="I2936" s="1">
        <v>41991</v>
      </c>
      <c r="J2936">
        <v>2014</v>
      </c>
      <c r="K2936" t="s">
        <v>77</v>
      </c>
      <c r="L2936" t="s">
        <v>78</v>
      </c>
      <c r="M2936" s="1">
        <v>42025</v>
      </c>
      <c r="N2936">
        <v>34</v>
      </c>
      <c r="O2936">
        <f>STANDARDIZE(N2936,$N$8,$N$9)</f>
        <v>-2.7022955219058099E-2</v>
      </c>
      <c r="P2936">
        <f>ABS($J$3-O2936)</f>
        <v>0.50034326855783229</v>
      </c>
      <c r="Q2936">
        <f>ABS($J$4-O2936)</f>
        <v>2.2158059036132571</v>
      </c>
      <c r="R2936">
        <f>ABS($J$5-O2936)</f>
        <v>0.12508581713945807</v>
      </c>
      <c r="S2936">
        <f>ABS($J$6-O2936)</f>
        <v>0.46460446366084424</v>
      </c>
      <c r="T2936">
        <f>MIN(P2936:S2936)</f>
        <v>0.12508581713945807</v>
      </c>
      <c r="U2936">
        <f>MATCH(T2936,P2936:S2936, 0)</f>
        <v>3</v>
      </c>
    </row>
    <row r="2937" spans="1:21" x14ac:dyDescent="0.35">
      <c r="A2937">
        <v>1</v>
      </c>
      <c r="B2937">
        <v>2926</v>
      </c>
      <c r="C2937" t="s">
        <v>353</v>
      </c>
      <c r="D2937" t="s">
        <v>354</v>
      </c>
      <c r="E2937" t="s">
        <v>84</v>
      </c>
      <c r="F2937" t="s">
        <v>85</v>
      </c>
      <c r="G2937" t="s">
        <v>274</v>
      </c>
      <c r="H2937" t="s">
        <v>275</v>
      </c>
      <c r="I2937" s="1">
        <v>41992</v>
      </c>
      <c r="J2937">
        <v>2014</v>
      </c>
      <c r="K2937" t="s">
        <v>38</v>
      </c>
      <c r="L2937" t="s">
        <v>13</v>
      </c>
      <c r="M2937" s="1">
        <v>41997</v>
      </c>
      <c r="N2937">
        <v>5</v>
      </c>
      <c r="O2937">
        <f>STANDARDIZE(N2937,$N$8,$N$9)</f>
        <v>-0.54523562622538435</v>
      </c>
      <c r="P2937">
        <f>ABS($J$3-O2937)</f>
        <v>1.7869402448493998E-2</v>
      </c>
      <c r="Q2937">
        <f>ABS($J$4-O2937)</f>
        <v>2.7340185746195833</v>
      </c>
      <c r="R2937">
        <f>ABS($J$5-O2937)</f>
        <v>0.39312685386686819</v>
      </c>
      <c r="S2937">
        <f>ABS($J$6-O2937)</f>
        <v>0.98281713466717047</v>
      </c>
      <c r="T2937">
        <f>MIN(P2937:S2937)</f>
        <v>1.7869402448493998E-2</v>
      </c>
      <c r="U2937">
        <f>MATCH(T2937,P2937:S2937, 0)</f>
        <v>1</v>
      </c>
    </row>
    <row r="2938" spans="1:21" x14ac:dyDescent="0.35">
      <c r="A2938">
        <v>1</v>
      </c>
      <c r="B2938">
        <v>2927</v>
      </c>
      <c r="C2938" t="s">
        <v>30</v>
      </c>
      <c r="D2938" t="s">
        <v>31</v>
      </c>
      <c r="E2938" t="s">
        <v>79</v>
      </c>
      <c r="F2938" t="s">
        <v>35</v>
      </c>
      <c r="G2938" t="s">
        <v>306</v>
      </c>
      <c r="H2938" t="s">
        <v>307</v>
      </c>
      <c r="I2938" s="1">
        <v>41992</v>
      </c>
      <c r="J2938">
        <v>2014</v>
      </c>
      <c r="K2938" t="s">
        <v>77</v>
      </c>
      <c r="L2938" t="s">
        <v>78</v>
      </c>
      <c r="M2938" s="1">
        <v>41998</v>
      </c>
      <c r="N2938">
        <v>6</v>
      </c>
      <c r="O2938">
        <f>STANDARDIZE(N2938,$N$8,$N$9)</f>
        <v>-0.52736622377689035</v>
      </c>
      <c r="P2938">
        <f>ABS($J$3-O2938)</f>
        <v>0</v>
      </c>
      <c r="Q2938">
        <f>ABS($J$4-O2938)</f>
        <v>2.7161491721710895</v>
      </c>
      <c r="R2938">
        <f>ABS($J$5-O2938)</f>
        <v>0.37525745141837419</v>
      </c>
      <c r="S2938">
        <f>ABS($J$6-O2938)</f>
        <v>0.96494773221867647</v>
      </c>
      <c r="T2938">
        <f>MIN(P2938:S2938)</f>
        <v>0</v>
      </c>
      <c r="U2938">
        <f>MATCH(T2938,P2938:S2938, 0)</f>
        <v>1</v>
      </c>
    </row>
    <row r="2939" spans="1:21" x14ac:dyDescent="0.35">
      <c r="A2939">
        <v>1</v>
      </c>
      <c r="B2939">
        <v>2928</v>
      </c>
      <c r="C2939" t="s">
        <v>229</v>
      </c>
      <c r="D2939" t="s">
        <v>230</v>
      </c>
      <c r="E2939" t="s">
        <v>84</v>
      </c>
      <c r="F2939" t="s">
        <v>85</v>
      </c>
      <c r="G2939" t="s">
        <v>153</v>
      </c>
      <c r="H2939" t="s">
        <v>154</v>
      </c>
      <c r="I2939" s="1">
        <v>41992</v>
      </c>
      <c r="J2939">
        <v>2014</v>
      </c>
      <c r="K2939" t="s">
        <v>77</v>
      </c>
      <c r="L2939" t="s">
        <v>78</v>
      </c>
      <c r="M2939" s="1">
        <v>42095</v>
      </c>
      <c r="N2939">
        <v>16</v>
      </c>
      <c r="O2939">
        <f>STANDARDIZE(N2939,$N$8,$N$9)</f>
        <v>-0.34867219929195026</v>
      </c>
      <c r="P2939">
        <f>ABS($J$3-O2939)</f>
        <v>0.17869402448494009</v>
      </c>
      <c r="Q2939">
        <f>ABS($J$4-O2939)</f>
        <v>2.5374551476861491</v>
      </c>
      <c r="R2939">
        <f>ABS($J$5-O2939)</f>
        <v>0.19656342693343409</v>
      </c>
      <c r="S2939">
        <f>ABS($J$6-O2939)</f>
        <v>0.78625370773373637</v>
      </c>
      <c r="T2939">
        <f>MIN(P2939:S2939)</f>
        <v>0.17869402448494009</v>
      </c>
      <c r="U2939">
        <f>MATCH(T2939,P2939:S2939, 0)</f>
        <v>1</v>
      </c>
    </row>
    <row r="2940" spans="1:21" x14ac:dyDescent="0.35">
      <c r="A2940">
        <v>3</v>
      </c>
      <c r="B2940">
        <v>2929</v>
      </c>
      <c r="C2940" t="s">
        <v>14</v>
      </c>
      <c r="D2940" t="s">
        <v>15</v>
      </c>
      <c r="E2940" t="s">
        <v>52</v>
      </c>
      <c r="F2940" t="s">
        <v>53</v>
      </c>
      <c r="G2940" t="s">
        <v>54</v>
      </c>
      <c r="H2940" t="s">
        <v>55</v>
      </c>
      <c r="I2940" s="1">
        <v>41992</v>
      </c>
      <c r="J2940">
        <v>2014</v>
      </c>
      <c r="K2940" t="s">
        <v>20</v>
      </c>
      <c r="L2940" t="s">
        <v>21</v>
      </c>
      <c r="M2940" s="1">
        <v>42017</v>
      </c>
      <c r="N2940">
        <v>25</v>
      </c>
      <c r="O2940">
        <f>STANDARDIZE(N2940,$N$8,$N$9)</f>
        <v>-0.18784757725550419</v>
      </c>
      <c r="P2940">
        <f>ABS($J$3-O2940)</f>
        <v>0.33951864652138619</v>
      </c>
      <c r="Q2940">
        <f>ABS($J$4-O2940)</f>
        <v>2.3766305256497033</v>
      </c>
      <c r="R2940">
        <f>ABS($J$5-O2940)</f>
        <v>3.5738804896988025E-2</v>
      </c>
      <c r="S2940">
        <f>ABS($J$6-O2940)</f>
        <v>0.62542908569729028</v>
      </c>
      <c r="T2940">
        <f>MIN(P2940:S2940)</f>
        <v>3.5738804896988025E-2</v>
      </c>
      <c r="U2940">
        <f>MATCH(T2940,P2940:S2940, 0)</f>
        <v>3</v>
      </c>
    </row>
    <row r="2941" spans="1:21" x14ac:dyDescent="0.35">
      <c r="A2941">
        <v>3</v>
      </c>
      <c r="B2941">
        <v>2930</v>
      </c>
      <c r="C2941" t="s">
        <v>14</v>
      </c>
      <c r="D2941" t="s">
        <v>15</v>
      </c>
      <c r="E2941" t="s">
        <v>52</v>
      </c>
      <c r="F2941" t="s">
        <v>53</v>
      </c>
      <c r="G2941" t="s">
        <v>54</v>
      </c>
      <c r="H2941" t="s">
        <v>55</v>
      </c>
      <c r="I2941" s="1">
        <v>41992</v>
      </c>
      <c r="J2941">
        <v>2014</v>
      </c>
      <c r="K2941" t="s">
        <v>20</v>
      </c>
      <c r="L2941" t="s">
        <v>21</v>
      </c>
      <c r="M2941" s="1">
        <v>42017</v>
      </c>
      <c r="N2941">
        <v>25</v>
      </c>
      <c r="O2941">
        <f>STANDARDIZE(N2941,$N$8,$N$9)</f>
        <v>-0.18784757725550419</v>
      </c>
      <c r="P2941">
        <f>ABS($J$3-O2941)</f>
        <v>0.33951864652138619</v>
      </c>
      <c r="Q2941">
        <f>ABS($J$4-O2941)</f>
        <v>2.3766305256497033</v>
      </c>
      <c r="R2941">
        <f>ABS($J$5-O2941)</f>
        <v>3.5738804896988025E-2</v>
      </c>
      <c r="S2941">
        <f>ABS($J$6-O2941)</f>
        <v>0.62542908569729028</v>
      </c>
      <c r="T2941">
        <f>MIN(P2941:S2941)</f>
        <v>3.5738804896988025E-2</v>
      </c>
      <c r="U2941">
        <f>MATCH(T2941,P2941:S2941, 0)</f>
        <v>3</v>
      </c>
    </row>
    <row r="2942" spans="1:21" x14ac:dyDescent="0.35">
      <c r="A2942">
        <v>2</v>
      </c>
      <c r="B2942">
        <v>2931</v>
      </c>
      <c r="C2942" t="s">
        <v>14</v>
      </c>
      <c r="D2942" t="s">
        <v>15</v>
      </c>
      <c r="E2942" t="s">
        <v>52</v>
      </c>
      <c r="F2942" t="s">
        <v>53</v>
      </c>
      <c r="G2942" t="s">
        <v>54</v>
      </c>
      <c r="H2942" t="s">
        <v>55</v>
      </c>
      <c r="I2942" s="1">
        <v>41992</v>
      </c>
      <c r="J2942">
        <v>2014</v>
      </c>
      <c r="K2942" t="s">
        <v>28</v>
      </c>
      <c r="L2942" t="s">
        <v>29</v>
      </c>
      <c r="M2942" s="1">
        <v>42150</v>
      </c>
      <c r="N2942">
        <v>158</v>
      </c>
      <c r="O2942">
        <f>STANDARDIZE(N2942,$N$8,$N$9)</f>
        <v>2.188782948394199</v>
      </c>
      <c r="P2942">
        <f>ABS($J$3-O2942)</f>
        <v>2.7161491721710895</v>
      </c>
      <c r="Q2942">
        <f>ABS($J$4-O2942)</f>
        <v>0</v>
      </c>
      <c r="R2942">
        <f>ABS($J$5-O2942)</f>
        <v>2.3408917207527153</v>
      </c>
      <c r="S2942">
        <f>ABS($J$6-O2942)</f>
        <v>1.7512014399524127</v>
      </c>
      <c r="T2942">
        <f>MIN(P2942:S2942)</f>
        <v>0</v>
      </c>
      <c r="U2942">
        <f>MATCH(T2942,P2942:S2942, 0)</f>
        <v>2</v>
      </c>
    </row>
    <row r="2943" spans="1:21" x14ac:dyDescent="0.35">
      <c r="A2943">
        <v>2</v>
      </c>
      <c r="B2943">
        <v>2932</v>
      </c>
      <c r="C2943" t="s">
        <v>14</v>
      </c>
      <c r="D2943" t="s">
        <v>15</v>
      </c>
      <c r="E2943" t="s">
        <v>24</v>
      </c>
      <c r="F2943" t="s">
        <v>25</v>
      </c>
      <c r="G2943" t="s">
        <v>26</v>
      </c>
      <c r="H2943" t="s">
        <v>27</v>
      </c>
      <c r="I2943" s="1">
        <v>41992</v>
      </c>
      <c r="J2943">
        <v>2014</v>
      </c>
      <c r="K2943" t="s">
        <v>28</v>
      </c>
      <c r="L2943" t="s">
        <v>29</v>
      </c>
      <c r="M2943" s="1">
        <v>42174</v>
      </c>
      <c r="N2943">
        <v>182</v>
      </c>
      <c r="O2943">
        <f>STANDARDIZE(N2943,$N$8,$N$9)</f>
        <v>2.6176486071580554</v>
      </c>
      <c r="P2943">
        <f>ABS($J$3-O2943)</f>
        <v>3.1450148309349455</v>
      </c>
      <c r="Q2943">
        <f>ABS($J$4-O2943)</f>
        <v>0.42886565876385641</v>
      </c>
      <c r="R2943">
        <f>ABS($J$5-O2943)</f>
        <v>2.7697573795165713</v>
      </c>
      <c r="S2943">
        <f>ABS($J$6-O2943)</f>
        <v>2.1800670987162691</v>
      </c>
      <c r="T2943">
        <f>MIN(P2943:S2943)</f>
        <v>0.42886565876385641</v>
      </c>
      <c r="U2943">
        <f>MATCH(T2943,P2943:S2943, 0)</f>
        <v>2</v>
      </c>
    </row>
    <row r="2944" spans="1:21" x14ac:dyDescent="0.35">
      <c r="A2944">
        <v>2</v>
      </c>
      <c r="B2944">
        <v>2933</v>
      </c>
      <c r="C2944" t="s">
        <v>30</v>
      </c>
      <c r="D2944" t="s">
        <v>31</v>
      </c>
      <c r="E2944" t="s">
        <v>79</v>
      </c>
      <c r="F2944" t="s">
        <v>35</v>
      </c>
      <c r="G2944" t="s">
        <v>80</v>
      </c>
      <c r="H2944" t="s">
        <v>81</v>
      </c>
      <c r="I2944" s="1">
        <v>41992</v>
      </c>
      <c r="J2944">
        <v>2014</v>
      </c>
      <c r="K2944" t="s">
        <v>41</v>
      </c>
      <c r="L2944" t="s">
        <v>42</v>
      </c>
      <c r="M2944" s="1">
        <v>42230</v>
      </c>
      <c r="N2944">
        <v>238</v>
      </c>
      <c r="O2944">
        <f>STANDARDIZE(N2944,$N$8,$N$9)</f>
        <v>3.6183351442737197</v>
      </c>
      <c r="P2944">
        <f>ABS($J$3-O2944)</f>
        <v>4.1457013680506103</v>
      </c>
      <c r="Q2944">
        <f>ABS($J$4-O2944)</f>
        <v>1.4295521958795208</v>
      </c>
      <c r="R2944">
        <f>ABS($J$5-O2944)</f>
        <v>3.7704439166322361</v>
      </c>
      <c r="S2944">
        <f>ABS($J$6-O2944)</f>
        <v>3.1807536358319335</v>
      </c>
      <c r="T2944">
        <f>MIN(P2944:S2944)</f>
        <v>1.4295521958795208</v>
      </c>
      <c r="U2944">
        <f>MATCH(T2944,P2944:S2944, 0)</f>
        <v>2</v>
      </c>
    </row>
    <row r="2945" spans="1:21" x14ac:dyDescent="0.35">
      <c r="A2945">
        <v>1</v>
      </c>
      <c r="B2945">
        <v>2934</v>
      </c>
      <c r="C2945" t="s">
        <v>112</v>
      </c>
      <c r="D2945" t="s">
        <v>113</v>
      </c>
      <c r="E2945" t="s">
        <v>243</v>
      </c>
      <c r="F2945" t="s">
        <v>208</v>
      </c>
      <c r="G2945" t="s">
        <v>244</v>
      </c>
      <c r="H2945" t="s">
        <v>245</v>
      </c>
      <c r="I2945" s="1">
        <v>41994</v>
      </c>
      <c r="J2945">
        <v>2014</v>
      </c>
      <c r="K2945" t="s">
        <v>125</v>
      </c>
      <c r="L2945" t="s">
        <v>126</v>
      </c>
      <c r="M2945" s="1">
        <v>41997</v>
      </c>
      <c r="N2945">
        <v>3</v>
      </c>
      <c r="O2945">
        <f>STANDARDIZE(N2945,$N$8,$N$9)</f>
        <v>-0.58097443112237235</v>
      </c>
      <c r="P2945">
        <f>ABS($J$3-O2945)</f>
        <v>5.3608207345481995E-2</v>
      </c>
      <c r="Q2945">
        <f>ABS($J$4-O2945)</f>
        <v>2.7697573795165713</v>
      </c>
      <c r="R2945">
        <f>ABS($J$5-O2945)</f>
        <v>0.42886565876385618</v>
      </c>
      <c r="S2945">
        <f>ABS($J$6-O2945)</f>
        <v>1.0185559395641586</v>
      </c>
      <c r="T2945">
        <f>MIN(P2945:S2945)</f>
        <v>5.3608207345481995E-2</v>
      </c>
      <c r="U2945">
        <f>MATCH(T2945,P2945:S2945, 0)</f>
        <v>1</v>
      </c>
    </row>
    <row r="2946" spans="1:21" x14ac:dyDescent="0.35">
      <c r="A2946">
        <v>3</v>
      </c>
      <c r="B2946">
        <v>2935</v>
      </c>
      <c r="C2946" t="s">
        <v>62</v>
      </c>
      <c r="D2946" t="s">
        <v>63</v>
      </c>
      <c r="E2946" t="s">
        <v>52</v>
      </c>
      <c r="F2946" t="s">
        <v>102</v>
      </c>
      <c r="G2946" t="s">
        <v>103</v>
      </c>
      <c r="H2946" t="s">
        <v>104</v>
      </c>
      <c r="I2946" s="1">
        <v>41994</v>
      </c>
      <c r="J2946">
        <v>2014</v>
      </c>
      <c r="K2946" t="s">
        <v>77</v>
      </c>
      <c r="L2946" t="s">
        <v>78</v>
      </c>
      <c r="M2946" s="1">
        <v>42248</v>
      </c>
      <c r="N2946">
        <v>19</v>
      </c>
      <c r="O2946">
        <f>STANDARDIZE(N2946,$N$8,$N$9)</f>
        <v>-0.29506399194646826</v>
      </c>
      <c r="P2946">
        <f>ABS($J$3-O2946)</f>
        <v>0.23230223183042209</v>
      </c>
      <c r="Q2946">
        <f>ABS($J$4-O2946)</f>
        <v>2.4838469403406673</v>
      </c>
      <c r="R2946">
        <f>ABS($J$5-O2946)</f>
        <v>0.1429552195879521</v>
      </c>
      <c r="S2946">
        <f>ABS($J$6-O2946)</f>
        <v>0.73264550038825438</v>
      </c>
      <c r="T2946">
        <f>MIN(P2946:S2946)</f>
        <v>0.1429552195879521</v>
      </c>
      <c r="U2946">
        <f>MATCH(T2946,P2946:S2946, 0)</f>
        <v>3</v>
      </c>
    </row>
    <row r="2947" spans="1:21" x14ac:dyDescent="0.35">
      <c r="A2947">
        <v>3</v>
      </c>
      <c r="B2947">
        <v>2936</v>
      </c>
      <c r="C2947" t="s">
        <v>229</v>
      </c>
      <c r="D2947" t="s">
        <v>230</v>
      </c>
      <c r="E2947" t="s">
        <v>52</v>
      </c>
      <c r="F2947" t="s">
        <v>102</v>
      </c>
      <c r="G2947" t="s">
        <v>103</v>
      </c>
      <c r="H2947" t="s">
        <v>104</v>
      </c>
      <c r="I2947" s="1">
        <v>41994</v>
      </c>
      <c r="J2947">
        <v>2014</v>
      </c>
      <c r="K2947" t="s">
        <v>77</v>
      </c>
      <c r="L2947" t="s">
        <v>78</v>
      </c>
      <c r="M2947" s="1">
        <v>42248</v>
      </c>
      <c r="N2947">
        <v>19</v>
      </c>
      <c r="O2947">
        <f>STANDARDIZE(N2947,$N$8,$N$9)</f>
        <v>-0.29506399194646826</v>
      </c>
      <c r="P2947">
        <f>ABS($J$3-O2947)</f>
        <v>0.23230223183042209</v>
      </c>
      <c r="Q2947">
        <f>ABS($J$4-O2947)</f>
        <v>2.4838469403406673</v>
      </c>
      <c r="R2947">
        <f>ABS($J$5-O2947)</f>
        <v>0.1429552195879521</v>
      </c>
      <c r="S2947">
        <f>ABS($J$6-O2947)</f>
        <v>0.73264550038825438</v>
      </c>
      <c r="T2947">
        <f>MIN(P2947:S2947)</f>
        <v>0.1429552195879521</v>
      </c>
      <c r="U2947">
        <f>MATCH(T2947,P2947:S2947, 0)</f>
        <v>3</v>
      </c>
    </row>
    <row r="2948" spans="1:21" x14ac:dyDescent="0.35">
      <c r="A2948">
        <v>3</v>
      </c>
      <c r="B2948">
        <v>2937</v>
      </c>
      <c r="C2948" t="s">
        <v>575</v>
      </c>
      <c r="D2948" t="s">
        <v>576</v>
      </c>
      <c r="E2948" t="s">
        <v>52</v>
      </c>
      <c r="F2948" t="s">
        <v>102</v>
      </c>
      <c r="G2948" t="s">
        <v>103</v>
      </c>
      <c r="H2948" t="s">
        <v>104</v>
      </c>
      <c r="I2948" s="1">
        <v>41994</v>
      </c>
      <c r="J2948">
        <v>2014</v>
      </c>
      <c r="K2948" t="s">
        <v>77</v>
      </c>
      <c r="L2948" t="s">
        <v>78</v>
      </c>
      <c r="M2948" s="1">
        <v>42248</v>
      </c>
      <c r="N2948">
        <v>19</v>
      </c>
      <c r="O2948">
        <f>STANDARDIZE(N2948,$N$8,$N$9)</f>
        <v>-0.29506399194646826</v>
      </c>
      <c r="P2948">
        <f>ABS($J$3-O2948)</f>
        <v>0.23230223183042209</v>
      </c>
      <c r="Q2948">
        <f>ABS($J$4-O2948)</f>
        <v>2.4838469403406673</v>
      </c>
      <c r="R2948">
        <f>ABS($J$5-O2948)</f>
        <v>0.1429552195879521</v>
      </c>
      <c r="S2948">
        <f>ABS($J$6-O2948)</f>
        <v>0.73264550038825438</v>
      </c>
      <c r="T2948">
        <f>MIN(P2948:S2948)</f>
        <v>0.1429552195879521</v>
      </c>
      <c r="U2948">
        <f>MATCH(T2948,P2948:S2948, 0)</f>
        <v>3</v>
      </c>
    </row>
    <row r="2949" spans="1:21" x14ac:dyDescent="0.35">
      <c r="A2949">
        <v>3</v>
      </c>
      <c r="B2949">
        <v>2938</v>
      </c>
      <c r="C2949" t="s">
        <v>14</v>
      </c>
      <c r="D2949" t="s">
        <v>15</v>
      </c>
      <c r="E2949" t="s">
        <v>73</v>
      </c>
      <c r="F2949" t="s">
        <v>74</v>
      </c>
      <c r="G2949" t="s">
        <v>75</v>
      </c>
      <c r="H2949" t="s">
        <v>76</v>
      </c>
      <c r="I2949" s="1">
        <v>41994</v>
      </c>
      <c r="J2949">
        <v>2014</v>
      </c>
      <c r="K2949" t="s">
        <v>77</v>
      </c>
      <c r="L2949" t="s">
        <v>78</v>
      </c>
      <c r="M2949" s="1">
        <v>42037</v>
      </c>
      <c r="N2949">
        <v>43</v>
      </c>
      <c r="O2949">
        <f>STANDARDIZE(N2949,$N$8,$N$9)</f>
        <v>0.13380166681738798</v>
      </c>
      <c r="P2949">
        <f>ABS($J$3-O2949)</f>
        <v>0.66116789059427838</v>
      </c>
      <c r="Q2949">
        <f>ABS($J$4-O2949)</f>
        <v>2.0549812815768109</v>
      </c>
      <c r="R2949">
        <f>ABS($J$5-O2949)</f>
        <v>0.28591043917590414</v>
      </c>
      <c r="S2949">
        <f>ABS($J$6-O2949)</f>
        <v>0.30377984162439814</v>
      </c>
      <c r="T2949">
        <f>MIN(P2949:S2949)</f>
        <v>0.28591043917590414</v>
      </c>
      <c r="U2949">
        <f>MATCH(T2949,P2949:S2949, 0)</f>
        <v>3</v>
      </c>
    </row>
    <row r="2950" spans="1:21" x14ac:dyDescent="0.35">
      <c r="A2950">
        <v>3</v>
      </c>
      <c r="B2950">
        <v>2939</v>
      </c>
      <c r="C2950" t="s">
        <v>14</v>
      </c>
      <c r="D2950" t="s">
        <v>15</v>
      </c>
      <c r="E2950" t="s">
        <v>79</v>
      </c>
      <c r="F2950" t="s">
        <v>35</v>
      </c>
      <c r="G2950" t="s">
        <v>80</v>
      </c>
      <c r="H2950" t="s">
        <v>81</v>
      </c>
      <c r="I2950" s="1">
        <v>41995</v>
      </c>
      <c r="J2950">
        <v>2014</v>
      </c>
      <c r="K2950" t="s">
        <v>41</v>
      </c>
      <c r="L2950" t="s">
        <v>42</v>
      </c>
      <c r="M2950" s="1">
        <v>42018</v>
      </c>
      <c r="N2950">
        <v>23</v>
      </c>
      <c r="O2950">
        <f>STANDARDIZE(N2950,$N$8,$N$9)</f>
        <v>-0.22358638215249221</v>
      </c>
      <c r="P2950">
        <f>ABS($J$3-O2950)</f>
        <v>0.30377984162439814</v>
      </c>
      <c r="Q2950">
        <f>ABS($J$4-O2950)</f>
        <v>2.4123693305466913</v>
      </c>
      <c r="R2950">
        <f>ABS($J$5-O2950)</f>
        <v>7.1477609793976049E-2</v>
      </c>
      <c r="S2950">
        <f>ABS($J$6-O2950)</f>
        <v>0.66116789059427838</v>
      </c>
      <c r="T2950">
        <f>MIN(P2950:S2950)</f>
        <v>7.1477609793976049E-2</v>
      </c>
      <c r="U2950">
        <f>MATCH(T2950,P2950:S2950, 0)</f>
        <v>3</v>
      </c>
    </row>
    <row r="2951" spans="1:21" x14ac:dyDescent="0.35">
      <c r="A2951">
        <v>3</v>
      </c>
      <c r="B2951">
        <v>2940</v>
      </c>
      <c r="C2951" t="s">
        <v>14</v>
      </c>
      <c r="D2951" t="s">
        <v>15</v>
      </c>
      <c r="E2951" t="s">
        <v>163</v>
      </c>
      <c r="F2951" t="s">
        <v>59</v>
      </c>
      <c r="G2951" t="s">
        <v>164</v>
      </c>
      <c r="H2951" t="s">
        <v>165</v>
      </c>
      <c r="I2951" s="1">
        <v>41995</v>
      </c>
      <c r="J2951">
        <v>2014</v>
      </c>
      <c r="K2951" t="s">
        <v>77</v>
      </c>
      <c r="L2951" t="s">
        <v>78</v>
      </c>
      <c r="M2951" s="1">
        <v>42065</v>
      </c>
      <c r="N2951">
        <v>43</v>
      </c>
      <c r="O2951">
        <f>STANDARDIZE(N2951,$N$8,$N$9)</f>
        <v>0.13380166681738798</v>
      </c>
      <c r="P2951">
        <f>ABS($J$3-O2951)</f>
        <v>0.66116789059427838</v>
      </c>
      <c r="Q2951">
        <f>ABS($J$4-O2951)</f>
        <v>2.0549812815768109</v>
      </c>
      <c r="R2951">
        <f>ABS($J$5-O2951)</f>
        <v>0.28591043917590414</v>
      </c>
      <c r="S2951">
        <f>ABS($J$6-O2951)</f>
        <v>0.30377984162439814</v>
      </c>
      <c r="T2951">
        <f>MIN(P2951:S2951)</f>
        <v>0.28591043917590414</v>
      </c>
      <c r="U2951">
        <f>MATCH(T2951,P2951:S2951, 0)</f>
        <v>3</v>
      </c>
    </row>
    <row r="2952" spans="1:21" x14ac:dyDescent="0.35">
      <c r="A2952">
        <v>1</v>
      </c>
      <c r="B2952">
        <v>2941</v>
      </c>
      <c r="C2952" t="s">
        <v>14</v>
      </c>
      <c r="D2952" t="s">
        <v>15</v>
      </c>
      <c r="E2952" t="s">
        <v>73</v>
      </c>
      <c r="F2952" t="s">
        <v>74</v>
      </c>
      <c r="G2952" t="s">
        <v>75</v>
      </c>
      <c r="H2952" t="s">
        <v>76</v>
      </c>
      <c r="I2952" s="1">
        <v>41996</v>
      </c>
      <c r="J2952">
        <v>2014</v>
      </c>
      <c r="K2952" t="s">
        <v>77</v>
      </c>
      <c r="L2952" t="s">
        <v>78</v>
      </c>
      <c r="M2952" s="1">
        <v>42217</v>
      </c>
      <c r="N2952">
        <v>16</v>
      </c>
      <c r="O2952">
        <f>STANDARDIZE(N2952,$N$8,$N$9)</f>
        <v>-0.34867219929195026</v>
      </c>
      <c r="P2952">
        <f>ABS($J$3-O2952)</f>
        <v>0.17869402448494009</v>
      </c>
      <c r="Q2952">
        <f>ABS($J$4-O2952)</f>
        <v>2.5374551476861491</v>
      </c>
      <c r="R2952">
        <f>ABS($J$5-O2952)</f>
        <v>0.19656342693343409</v>
      </c>
      <c r="S2952">
        <f>ABS($J$6-O2952)</f>
        <v>0.78625370773373637</v>
      </c>
      <c r="T2952">
        <f>MIN(P2952:S2952)</f>
        <v>0.17869402448494009</v>
      </c>
      <c r="U2952">
        <f>MATCH(T2952,P2952:S2952, 0)</f>
        <v>1</v>
      </c>
    </row>
    <row r="2953" spans="1:21" x14ac:dyDescent="0.35">
      <c r="A2953">
        <v>1</v>
      </c>
      <c r="B2953">
        <v>2942</v>
      </c>
      <c r="C2953" t="s">
        <v>14</v>
      </c>
      <c r="D2953" t="s">
        <v>15</v>
      </c>
      <c r="E2953" t="s">
        <v>73</v>
      </c>
      <c r="F2953" t="s">
        <v>74</v>
      </c>
      <c r="G2953" t="s">
        <v>75</v>
      </c>
      <c r="H2953" t="s">
        <v>76</v>
      </c>
      <c r="I2953" s="1">
        <v>41996</v>
      </c>
      <c r="J2953">
        <v>2014</v>
      </c>
      <c r="K2953" t="s">
        <v>77</v>
      </c>
      <c r="L2953" t="s">
        <v>78</v>
      </c>
      <c r="M2953" s="1">
        <v>42217</v>
      </c>
      <c r="N2953">
        <v>16</v>
      </c>
      <c r="O2953">
        <f>STANDARDIZE(N2953,$N$8,$N$9)</f>
        <v>-0.34867219929195026</v>
      </c>
      <c r="P2953">
        <f>ABS($J$3-O2953)</f>
        <v>0.17869402448494009</v>
      </c>
      <c r="Q2953">
        <f>ABS($J$4-O2953)</f>
        <v>2.5374551476861491</v>
      </c>
      <c r="R2953">
        <f>ABS($J$5-O2953)</f>
        <v>0.19656342693343409</v>
      </c>
      <c r="S2953">
        <f>ABS($J$6-O2953)</f>
        <v>0.78625370773373637</v>
      </c>
      <c r="T2953">
        <f>MIN(P2953:S2953)</f>
        <v>0.17869402448494009</v>
      </c>
      <c r="U2953">
        <f>MATCH(T2953,P2953:S2953, 0)</f>
        <v>1</v>
      </c>
    </row>
    <row r="2954" spans="1:21" x14ac:dyDescent="0.35">
      <c r="A2954">
        <v>1</v>
      </c>
      <c r="B2954">
        <v>2943</v>
      </c>
      <c r="C2954" t="s">
        <v>172</v>
      </c>
      <c r="D2954" t="s">
        <v>173</v>
      </c>
      <c r="E2954" t="s">
        <v>16</v>
      </c>
      <c r="F2954" t="s">
        <v>17</v>
      </c>
      <c r="G2954" t="s">
        <v>344</v>
      </c>
      <c r="H2954" t="s">
        <v>345</v>
      </c>
      <c r="I2954" s="1">
        <v>41996</v>
      </c>
      <c r="J2954">
        <v>2014</v>
      </c>
      <c r="K2954" t="s">
        <v>77</v>
      </c>
      <c r="L2954" t="s">
        <v>78</v>
      </c>
      <c r="M2954" s="1">
        <v>42217</v>
      </c>
      <c r="N2954">
        <v>16</v>
      </c>
      <c r="O2954">
        <f>STANDARDIZE(N2954,$N$8,$N$9)</f>
        <v>-0.34867219929195026</v>
      </c>
      <c r="P2954">
        <f>ABS($J$3-O2954)</f>
        <v>0.17869402448494009</v>
      </c>
      <c r="Q2954">
        <f>ABS($J$4-O2954)</f>
        <v>2.5374551476861491</v>
      </c>
      <c r="R2954">
        <f>ABS($J$5-O2954)</f>
        <v>0.19656342693343409</v>
      </c>
      <c r="S2954">
        <f>ABS($J$6-O2954)</f>
        <v>0.78625370773373637</v>
      </c>
      <c r="T2954">
        <f>MIN(P2954:S2954)</f>
        <v>0.17869402448494009</v>
      </c>
      <c r="U2954">
        <f>MATCH(T2954,P2954:S2954, 0)</f>
        <v>1</v>
      </c>
    </row>
    <row r="2955" spans="1:21" x14ac:dyDescent="0.35">
      <c r="A2955">
        <v>3</v>
      </c>
      <c r="B2955">
        <v>2944</v>
      </c>
      <c r="C2955" t="s">
        <v>14</v>
      </c>
      <c r="D2955" t="s">
        <v>15</v>
      </c>
      <c r="E2955" t="s">
        <v>16</v>
      </c>
      <c r="F2955" t="s">
        <v>17</v>
      </c>
      <c r="G2955" t="s">
        <v>18</v>
      </c>
      <c r="H2955" t="s">
        <v>19</v>
      </c>
      <c r="I2955" s="1">
        <v>41996</v>
      </c>
      <c r="J2955">
        <v>2014</v>
      </c>
      <c r="K2955" t="s">
        <v>77</v>
      </c>
      <c r="L2955" t="s">
        <v>78</v>
      </c>
      <c r="M2955" s="1">
        <v>42248</v>
      </c>
      <c r="N2955">
        <v>17</v>
      </c>
      <c r="O2955">
        <f>STANDARDIZE(N2955,$N$8,$N$9)</f>
        <v>-0.33080279684345626</v>
      </c>
      <c r="P2955">
        <f>ABS($J$3-O2955)</f>
        <v>0.19656342693343409</v>
      </c>
      <c r="Q2955">
        <f>ABS($J$4-O2955)</f>
        <v>2.5195857452376553</v>
      </c>
      <c r="R2955">
        <f>ABS($J$5-O2955)</f>
        <v>0.17869402448494009</v>
      </c>
      <c r="S2955">
        <f>ABS($J$6-O2955)</f>
        <v>0.76838430528524237</v>
      </c>
      <c r="T2955">
        <f>MIN(P2955:S2955)</f>
        <v>0.17869402448494009</v>
      </c>
      <c r="U2955">
        <f>MATCH(T2955,P2955:S2955, 0)</f>
        <v>3</v>
      </c>
    </row>
    <row r="2956" spans="1:21" x14ac:dyDescent="0.35">
      <c r="A2956">
        <v>3</v>
      </c>
      <c r="B2956">
        <v>2945</v>
      </c>
      <c r="C2956" t="s">
        <v>172</v>
      </c>
      <c r="D2956" t="s">
        <v>173</v>
      </c>
      <c r="E2956" t="s">
        <v>84</v>
      </c>
      <c r="F2956" t="s">
        <v>85</v>
      </c>
      <c r="G2956" t="s">
        <v>86</v>
      </c>
      <c r="H2956" t="s">
        <v>87</v>
      </c>
      <c r="I2956" s="1">
        <v>41996</v>
      </c>
      <c r="J2956">
        <v>2014</v>
      </c>
      <c r="K2956" t="s">
        <v>41</v>
      </c>
      <c r="L2956" t="s">
        <v>42</v>
      </c>
      <c r="M2956" s="1">
        <v>42017</v>
      </c>
      <c r="N2956">
        <v>21</v>
      </c>
      <c r="O2956">
        <f>STANDARDIZE(N2956,$N$8,$N$9)</f>
        <v>-0.25932518704948021</v>
      </c>
      <c r="P2956">
        <f>ABS($J$3-O2956)</f>
        <v>0.26804103672741014</v>
      </c>
      <c r="Q2956">
        <f>ABS($J$4-O2956)</f>
        <v>2.4481081354436793</v>
      </c>
      <c r="R2956">
        <f>ABS($J$5-O2956)</f>
        <v>0.10721641469096405</v>
      </c>
      <c r="S2956">
        <f>ABS($J$6-O2956)</f>
        <v>0.69690669549126638</v>
      </c>
      <c r="T2956">
        <f>MIN(P2956:S2956)</f>
        <v>0.10721641469096405</v>
      </c>
      <c r="U2956">
        <f>MATCH(T2956,P2956:S2956, 0)</f>
        <v>3</v>
      </c>
    </row>
    <row r="2957" spans="1:21" x14ac:dyDescent="0.35">
      <c r="A2957">
        <v>3</v>
      </c>
      <c r="B2957">
        <v>2946</v>
      </c>
      <c r="C2957" t="s">
        <v>556</v>
      </c>
      <c r="D2957" t="s">
        <v>557</v>
      </c>
      <c r="E2957" t="s">
        <v>34</v>
      </c>
      <c r="F2957" t="s">
        <v>35</v>
      </c>
      <c r="G2957" t="s">
        <v>36</v>
      </c>
      <c r="H2957" t="s">
        <v>37</v>
      </c>
      <c r="I2957" s="1">
        <v>41996</v>
      </c>
      <c r="J2957">
        <v>2014</v>
      </c>
      <c r="K2957" t="s">
        <v>38</v>
      </c>
      <c r="L2957" t="s">
        <v>13</v>
      </c>
      <c r="M2957" s="1">
        <v>42025</v>
      </c>
      <c r="N2957">
        <v>29</v>
      </c>
      <c r="O2957">
        <f>STANDARDIZE(N2957,$N$8,$N$9)</f>
        <v>-0.11636996746152814</v>
      </c>
      <c r="P2957">
        <f>ABS($J$3-O2957)</f>
        <v>0.41099625631536219</v>
      </c>
      <c r="Q2957">
        <f>ABS($J$4-O2957)</f>
        <v>2.3051529158557269</v>
      </c>
      <c r="R2957">
        <f>ABS($J$5-O2957)</f>
        <v>3.5738804896988025E-2</v>
      </c>
      <c r="S2957">
        <f>ABS($J$6-O2957)</f>
        <v>0.55395147590331428</v>
      </c>
      <c r="T2957">
        <f>MIN(P2957:S2957)</f>
        <v>3.5738804896988025E-2</v>
      </c>
      <c r="U2957">
        <f>MATCH(T2957,P2957:S2957, 0)</f>
        <v>3</v>
      </c>
    </row>
    <row r="2958" spans="1:21" x14ac:dyDescent="0.35">
      <c r="A2958">
        <v>4</v>
      </c>
      <c r="B2958">
        <v>2947</v>
      </c>
      <c r="C2958" t="s">
        <v>67</v>
      </c>
      <c r="D2958" t="s">
        <v>68</v>
      </c>
      <c r="E2958" t="s">
        <v>34</v>
      </c>
      <c r="F2958" t="s">
        <v>35</v>
      </c>
      <c r="G2958" t="s">
        <v>36</v>
      </c>
      <c r="H2958" t="s">
        <v>37</v>
      </c>
      <c r="I2958" s="1">
        <v>41996</v>
      </c>
      <c r="J2958">
        <v>2014</v>
      </c>
      <c r="K2958" t="s">
        <v>69</v>
      </c>
      <c r="L2958" t="s">
        <v>70</v>
      </c>
      <c r="M2958" s="1">
        <v>42310</v>
      </c>
      <c r="N2958">
        <v>50</v>
      </c>
      <c r="O2958">
        <f>STANDARDIZE(N2958,$N$8,$N$9)</f>
        <v>0.25888748395684602</v>
      </c>
      <c r="P2958">
        <f>ABS($J$3-O2958)</f>
        <v>0.78625370773373637</v>
      </c>
      <c r="Q2958">
        <f>ABS($J$4-O2958)</f>
        <v>1.9298954644373529</v>
      </c>
      <c r="R2958">
        <f>ABS($J$5-O2958)</f>
        <v>0.41099625631536219</v>
      </c>
      <c r="S2958">
        <f>ABS($J$6-O2958)</f>
        <v>0.17869402448494009</v>
      </c>
      <c r="T2958">
        <f>MIN(P2958:S2958)</f>
        <v>0.17869402448494009</v>
      </c>
      <c r="U2958">
        <f>MATCH(T2958,P2958:S2958, 0)</f>
        <v>4</v>
      </c>
    </row>
    <row r="2959" spans="1:21" x14ac:dyDescent="0.35">
      <c r="A2959">
        <v>4</v>
      </c>
      <c r="B2959">
        <v>2948</v>
      </c>
      <c r="C2959" t="s">
        <v>288</v>
      </c>
      <c r="D2959" t="s">
        <v>289</v>
      </c>
      <c r="E2959" t="s">
        <v>43</v>
      </c>
      <c r="F2959" t="s">
        <v>35</v>
      </c>
      <c r="G2959" t="s">
        <v>48</v>
      </c>
      <c r="H2959" t="s">
        <v>49</v>
      </c>
      <c r="I2959" s="1">
        <v>41996</v>
      </c>
      <c r="J2959">
        <v>2014</v>
      </c>
      <c r="K2959" t="s">
        <v>69</v>
      </c>
      <c r="L2959" t="s">
        <v>70</v>
      </c>
      <c r="M2959" s="1">
        <v>42059</v>
      </c>
      <c r="N2959">
        <v>63</v>
      </c>
      <c r="O2959">
        <f>STANDARDIZE(N2959,$N$8,$N$9)</f>
        <v>0.49118971578726817</v>
      </c>
      <c r="P2959">
        <f>ABS($J$3-O2959)</f>
        <v>1.0185559395641586</v>
      </c>
      <c r="Q2959">
        <f>ABS($J$4-O2959)</f>
        <v>1.6975932326069307</v>
      </c>
      <c r="R2959">
        <f>ABS($J$5-O2959)</f>
        <v>0.64329848814578439</v>
      </c>
      <c r="S2959">
        <f>ABS($J$6-O2959)</f>
        <v>5.3608207345482051E-2</v>
      </c>
      <c r="T2959">
        <f>MIN(P2959:S2959)</f>
        <v>5.3608207345482051E-2</v>
      </c>
      <c r="U2959">
        <f>MATCH(T2959,P2959:S2959, 0)</f>
        <v>4</v>
      </c>
    </row>
    <row r="2960" spans="1:21" x14ac:dyDescent="0.35">
      <c r="A2960">
        <v>2</v>
      </c>
      <c r="B2960">
        <v>2949</v>
      </c>
      <c r="C2960" t="s">
        <v>292</v>
      </c>
      <c r="D2960" t="s">
        <v>293</v>
      </c>
      <c r="E2960" t="s">
        <v>79</v>
      </c>
      <c r="F2960" t="s">
        <v>35</v>
      </c>
      <c r="G2960" t="s">
        <v>80</v>
      </c>
      <c r="H2960" t="s">
        <v>81</v>
      </c>
      <c r="I2960" s="1">
        <v>41996</v>
      </c>
      <c r="J2960">
        <v>2014</v>
      </c>
      <c r="K2960" t="s">
        <v>77</v>
      </c>
      <c r="L2960" t="s">
        <v>78</v>
      </c>
      <c r="M2960" s="1">
        <v>42554</v>
      </c>
      <c r="N2960">
        <v>440</v>
      </c>
      <c r="O2960">
        <f>STANDARDIZE(N2960,$N$8,$N$9)</f>
        <v>7.2279544388695101</v>
      </c>
      <c r="P2960">
        <f>ABS($J$3-O2960)</f>
        <v>7.7553206626464002</v>
      </c>
      <c r="Q2960">
        <f>ABS($J$4-O2960)</f>
        <v>5.0391714904753115</v>
      </c>
      <c r="R2960">
        <f>ABS($J$5-O2960)</f>
        <v>7.380063211228026</v>
      </c>
      <c r="S2960">
        <f>ABS($J$6-O2960)</f>
        <v>6.7903729304277238</v>
      </c>
      <c r="T2960">
        <f>MIN(P2960:S2960)</f>
        <v>5.0391714904753115</v>
      </c>
      <c r="U2960">
        <f>MATCH(T2960,P2960:S2960, 0)</f>
        <v>2</v>
      </c>
    </row>
    <row r="2961" spans="1:21" x14ac:dyDescent="0.35">
      <c r="A2961">
        <v>1</v>
      </c>
      <c r="B2961">
        <v>2950</v>
      </c>
      <c r="C2961" t="s">
        <v>552</v>
      </c>
      <c r="D2961" t="s">
        <v>553</v>
      </c>
      <c r="E2961" t="s">
        <v>219</v>
      </c>
      <c r="F2961" t="s">
        <v>220</v>
      </c>
      <c r="G2961" t="s">
        <v>221</v>
      </c>
      <c r="H2961" t="s">
        <v>222</v>
      </c>
      <c r="I2961" s="1">
        <v>41997</v>
      </c>
      <c r="J2961">
        <v>2014</v>
      </c>
      <c r="K2961" t="s">
        <v>202</v>
      </c>
      <c r="L2961" t="s">
        <v>203</v>
      </c>
      <c r="M2961" s="1">
        <v>42186</v>
      </c>
      <c r="N2961">
        <v>14</v>
      </c>
      <c r="O2961">
        <f>STANDARDIZE(N2961,$N$8,$N$9)</f>
        <v>-0.38441100418893831</v>
      </c>
      <c r="P2961">
        <f>ABS($J$3-O2961)</f>
        <v>0.14295521958795204</v>
      </c>
      <c r="Q2961">
        <f>ABS($J$4-O2961)</f>
        <v>2.5731939525831371</v>
      </c>
      <c r="R2961">
        <f>ABS($J$5-O2961)</f>
        <v>0.23230223183042215</v>
      </c>
      <c r="S2961">
        <f>ABS($J$6-O2961)</f>
        <v>0.82199251263072437</v>
      </c>
      <c r="T2961">
        <f>MIN(P2961:S2961)</f>
        <v>0.14295521958795204</v>
      </c>
      <c r="U2961">
        <f>MATCH(T2961,P2961:S2961, 0)</f>
        <v>1</v>
      </c>
    </row>
    <row r="2962" spans="1:21" x14ac:dyDescent="0.35">
      <c r="A2962">
        <v>1</v>
      </c>
      <c r="B2962">
        <v>2951</v>
      </c>
      <c r="C2962" t="s">
        <v>184</v>
      </c>
      <c r="D2962" t="s">
        <v>185</v>
      </c>
      <c r="E2962" t="s">
        <v>16</v>
      </c>
      <c r="F2962" t="s">
        <v>17</v>
      </c>
      <c r="G2962" t="s">
        <v>18</v>
      </c>
      <c r="H2962" t="s">
        <v>19</v>
      </c>
      <c r="I2962" s="1">
        <v>41997</v>
      </c>
      <c r="J2962">
        <v>2014</v>
      </c>
      <c r="K2962" t="s">
        <v>77</v>
      </c>
      <c r="L2962" t="s">
        <v>78</v>
      </c>
      <c r="M2962" s="1">
        <v>42248</v>
      </c>
      <c r="N2962">
        <v>16</v>
      </c>
      <c r="O2962">
        <f>STANDARDIZE(N2962,$N$8,$N$9)</f>
        <v>-0.34867219929195026</v>
      </c>
      <c r="P2962">
        <f>ABS($J$3-O2962)</f>
        <v>0.17869402448494009</v>
      </c>
      <c r="Q2962">
        <f>ABS($J$4-O2962)</f>
        <v>2.5374551476861491</v>
      </c>
      <c r="R2962">
        <f>ABS($J$5-O2962)</f>
        <v>0.19656342693343409</v>
      </c>
      <c r="S2962">
        <f>ABS($J$6-O2962)</f>
        <v>0.78625370773373637</v>
      </c>
      <c r="T2962">
        <f>MIN(P2962:S2962)</f>
        <v>0.17869402448494009</v>
      </c>
      <c r="U2962">
        <f>MATCH(T2962,P2962:S2962, 0)</f>
        <v>1</v>
      </c>
    </row>
    <row r="2963" spans="1:21" x14ac:dyDescent="0.35">
      <c r="A2963">
        <v>1</v>
      </c>
      <c r="B2963">
        <v>2952</v>
      </c>
      <c r="C2963" t="s">
        <v>14</v>
      </c>
      <c r="D2963" t="s">
        <v>15</v>
      </c>
      <c r="E2963" t="s">
        <v>16</v>
      </c>
      <c r="F2963" t="s">
        <v>17</v>
      </c>
      <c r="G2963" t="s">
        <v>18</v>
      </c>
      <c r="H2963" t="s">
        <v>19</v>
      </c>
      <c r="I2963" s="1">
        <v>41997</v>
      </c>
      <c r="J2963">
        <v>2014</v>
      </c>
      <c r="K2963" t="s">
        <v>77</v>
      </c>
      <c r="L2963" t="s">
        <v>78</v>
      </c>
      <c r="M2963" s="1">
        <v>42248</v>
      </c>
      <c r="N2963">
        <v>16</v>
      </c>
      <c r="O2963">
        <f>STANDARDIZE(N2963,$N$8,$N$9)</f>
        <v>-0.34867219929195026</v>
      </c>
      <c r="P2963">
        <f>ABS($J$3-O2963)</f>
        <v>0.17869402448494009</v>
      </c>
      <c r="Q2963">
        <f>ABS($J$4-O2963)</f>
        <v>2.5374551476861491</v>
      </c>
      <c r="R2963">
        <f>ABS($J$5-O2963)</f>
        <v>0.19656342693343409</v>
      </c>
      <c r="S2963">
        <f>ABS($J$6-O2963)</f>
        <v>0.78625370773373637</v>
      </c>
      <c r="T2963">
        <f>MIN(P2963:S2963)</f>
        <v>0.17869402448494009</v>
      </c>
      <c r="U2963">
        <f>MATCH(T2963,P2963:S2963, 0)</f>
        <v>1</v>
      </c>
    </row>
    <row r="2964" spans="1:21" x14ac:dyDescent="0.35">
      <c r="A2964">
        <v>3</v>
      </c>
      <c r="B2964">
        <v>2953</v>
      </c>
      <c r="C2964" t="s">
        <v>14</v>
      </c>
      <c r="D2964" t="s">
        <v>15</v>
      </c>
      <c r="E2964" t="s">
        <v>84</v>
      </c>
      <c r="F2964" t="s">
        <v>85</v>
      </c>
      <c r="G2964" t="s">
        <v>86</v>
      </c>
      <c r="H2964" t="s">
        <v>87</v>
      </c>
      <c r="I2964" s="1">
        <v>41997</v>
      </c>
      <c r="J2964">
        <v>2014</v>
      </c>
      <c r="K2964" t="s">
        <v>233</v>
      </c>
      <c r="L2964" t="s">
        <v>234</v>
      </c>
      <c r="M2964" s="1">
        <v>42034</v>
      </c>
      <c r="N2964">
        <v>37</v>
      </c>
      <c r="O2964">
        <f>STANDARDIZE(N2964,$N$8,$N$9)</f>
        <v>2.6585252126423927E-2</v>
      </c>
      <c r="P2964">
        <f>ABS($J$3-O2964)</f>
        <v>0.55395147590331428</v>
      </c>
      <c r="Q2964">
        <f>ABS($J$4-O2964)</f>
        <v>2.1621976962677749</v>
      </c>
      <c r="R2964">
        <f>ABS($J$5-O2964)</f>
        <v>0.17869402448494009</v>
      </c>
      <c r="S2964">
        <f>ABS($J$6-O2964)</f>
        <v>0.41099625631536219</v>
      </c>
      <c r="T2964">
        <f>MIN(P2964:S2964)</f>
        <v>0.17869402448494009</v>
      </c>
      <c r="U2964">
        <f>MATCH(T2964,P2964:S2964, 0)</f>
        <v>3</v>
      </c>
    </row>
    <row r="2965" spans="1:21" x14ac:dyDescent="0.35">
      <c r="A2965">
        <v>3</v>
      </c>
      <c r="B2965">
        <v>2954</v>
      </c>
      <c r="C2965" t="s">
        <v>14</v>
      </c>
      <c r="D2965" t="s">
        <v>15</v>
      </c>
      <c r="E2965" t="s">
        <v>43</v>
      </c>
      <c r="F2965" t="s">
        <v>35</v>
      </c>
      <c r="G2965" t="s">
        <v>48</v>
      </c>
      <c r="H2965" t="s">
        <v>49</v>
      </c>
      <c r="I2965" s="1">
        <v>41997</v>
      </c>
      <c r="J2965">
        <v>2014</v>
      </c>
      <c r="K2965" t="s">
        <v>41</v>
      </c>
      <c r="L2965" t="s">
        <v>42</v>
      </c>
      <c r="M2965" s="1">
        <v>42126</v>
      </c>
      <c r="N2965">
        <v>43</v>
      </c>
      <c r="O2965">
        <f>STANDARDIZE(N2965,$N$8,$N$9)</f>
        <v>0.13380166681738798</v>
      </c>
      <c r="P2965">
        <f>ABS($J$3-O2965)</f>
        <v>0.66116789059427838</v>
      </c>
      <c r="Q2965">
        <f>ABS($J$4-O2965)</f>
        <v>2.0549812815768109</v>
      </c>
      <c r="R2965">
        <f>ABS($J$5-O2965)</f>
        <v>0.28591043917590414</v>
      </c>
      <c r="S2965">
        <f>ABS($J$6-O2965)</f>
        <v>0.30377984162439814</v>
      </c>
      <c r="T2965">
        <f>MIN(P2965:S2965)</f>
        <v>0.28591043917590414</v>
      </c>
      <c r="U2965">
        <f>MATCH(T2965,P2965:S2965, 0)</f>
        <v>3</v>
      </c>
    </row>
    <row r="2966" spans="1:21" x14ac:dyDescent="0.35">
      <c r="A2966">
        <v>2</v>
      </c>
      <c r="B2966">
        <v>2955</v>
      </c>
      <c r="C2966" t="s">
        <v>270</v>
      </c>
      <c r="D2966" t="s">
        <v>271</v>
      </c>
      <c r="E2966" t="s">
        <v>84</v>
      </c>
      <c r="F2966" t="s">
        <v>85</v>
      </c>
      <c r="G2966" t="s">
        <v>86</v>
      </c>
      <c r="H2966" t="s">
        <v>87</v>
      </c>
      <c r="I2966" s="1">
        <v>41997</v>
      </c>
      <c r="J2966">
        <v>2014</v>
      </c>
      <c r="K2966" t="s">
        <v>41</v>
      </c>
      <c r="L2966" t="s">
        <v>42</v>
      </c>
      <c r="M2966" s="1">
        <v>42139</v>
      </c>
      <c r="N2966">
        <v>142</v>
      </c>
      <c r="O2966">
        <f>STANDARDIZE(N2966,$N$8,$N$9)</f>
        <v>1.902872509218295</v>
      </c>
      <c r="P2966">
        <f>ABS($J$3-O2966)</f>
        <v>2.4302387329951856</v>
      </c>
      <c r="Q2966">
        <f>ABS($J$4-O2966)</f>
        <v>0.28591043917590397</v>
      </c>
      <c r="R2966">
        <f>ABS($J$5-O2966)</f>
        <v>2.0549812815768114</v>
      </c>
      <c r="S2966">
        <f>ABS($J$6-O2966)</f>
        <v>1.4652910007765088</v>
      </c>
      <c r="T2966">
        <f>MIN(P2966:S2966)</f>
        <v>0.28591043917590397</v>
      </c>
      <c r="U2966">
        <f>MATCH(T2966,P2966:S2966, 0)</f>
        <v>2</v>
      </c>
    </row>
    <row r="2967" spans="1:21" x14ac:dyDescent="0.35">
      <c r="A2967">
        <v>1</v>
      </c>
      <c r="B2967">
        <v>2956</v>
      </c>
      <c r="C2967" t="s">
        <v>67</v>
      </c>
      <c r="D2967" t="s">
        <v>68</v>
      </c>
      <c r="E2967" t="s">
        <v>16</v>
      </c>
      <c r="F2967" t="s">
        <v>17</v>
      </c>
      <c r="G2967" t="s">
        <v>137</v>
      </c>
      <c r="H2967" t="s">
        <v>138</v>
      </c>
      <c r="I2967" s="1">
        <v>41998</v>
      </c>
      <c r="J2967">
        <v>2014</v>
      </c>
      <c r="K2967" t="s">
        <v>166</v>
      </c>
      <c r="L2967" t="s">
        <v>167</v>
      </c>
      <c r="M2967" s="1">
        <v>42367</v>
      </c>
      <c r="N2967">
        <v>4</v>
      </c>
      <c r="O2967">
        <f>STANDARDIZE(N2967,$N$8,$N$9)</f>
        <v>-0.56310502867387835</v>
      </c>
      <c r="P2967">
        <f>ABS($J$3-O2967)</f>
        <v>3.5738804896987997E-2</v>
      </c>
      <c r="Q2967">
        <f>ABS($J$4-O2967)</f>
        <v>2.7518879770680771</v>
      </c>
      <c r="R2967">
        <f>ABS($J$5-O2967)</f>
        <v>0.41099625631536219</v>
      </c>
      <c r="S2967">
        <f>ABS($J$6-O2967)</f>
        <v>1.0006865371156644</v>
      </c>
      <c r="T2967">
        <f>MIN(P2967:S2967)</f>
        <v>3.5738804896987997E-2</v>
      </c>
      <c r="U2967">
        <f>MATCH(T2967,P2967:S2967, 0)</f>
        <v>1</v>
      </c>
    </row>
    <row r="2968" spans="1:21" x14ac:dyDescent="0.35">
      <c r="A2968">
        <v>1</v>
      </c>
      <c r="B2968">
        <v>2957</v>
      </c>
      <c r="C2968" t="s">
        <v>82</v>
      </c>
      <c r="D2968" t="s">
        <v>83</v>
      </c>
      <c r="E2968" t="s">
        <v>84</v>
      </c>
      <c r="F2968" t="s">
        <v>85</v>
      </c>
      <c r="G2968" t="s">
        <v>333</v>
      </c>
      <c r="H2968" t="s">
        <v>334</v>
      </c>
      <c r="I2968" s="1">
        <v>41998</v>
      </c>
      <c r="J2968">
        <v>2014</v>
      </c>
      <c r="K2968" t="s">
        <v>77</v>
      </c>
      <c r="L2968" t="s">
        <v>78</v>
      </c>
      <c r="M2968" s="1">
        <v>42369</v>
      </c>
      <c r="N2968">
        <v>6</v>
      </c>
      <c r="O2968">
        <f>STANDARDIZE(N2968,$N$8,$N$9)</f>
        <v>-0.52736622377689035</v>
      </c>
      <c r="P2968">
        <f>ABS($J$3-O2968)</f>
        <v>0</v>
      </c>
      <c r="Q2968">
        <f>ABS($J$4-O2968)</f>
        <v>2.7161491721710895</v>
      </c>
      <c r="R2968">
        <f>ABS($J$5-O2968)</f>
        <v>0.37525745141837419</v>
      </c>
      <c r="S2968">
        <f>ABS($J$6-O2968)</f>
        <v>0.96494773221867647</v>
      </c>
      <c r="T2968">
        <f>MIN(P2968:S2968)</f>
        <v>0</v>
      </c>
      <c r="U2968">
        <f>MATCH(T2968,P2968:S2968, 0)</f>
        <v>1</v>
      </c>
    </row>
    <row r="2969" spans="1:21" x14ac:dyDescent="0.35">
      <c r="A2969">
        <v>1</v>
      </c>
      <c r="B2969">
        <v>2958</v>
      </c>
      <c r="C2969" t="s">
        <v>262</v>
      </c>
      <c r="D2969" t="s">
        <v>263</v>
      </c>
      <c r="E2969" t="s">
        <v>79</v>
      </c>
      <c r="F2969" t="s">
        <v>35</v>
      </c>
      <c r="G2969" t="s">
        <v>80</v>
      </c>
      <c r="H2969" t="s">
        <v>81</v>
      </c>
      <c r="I2969" s="1">
        <v>41998</v>
      </c>
      <c r="J2969">
        <v>2014</v>
      </c>
      <c r="K2969" t="s">
        <v>77</v>
      </c>
      <c r="L2969" t="s">
        <v>78</v>
      </c>
      <c r="M2969" s="1">
        <v>42036</v>
      </c>
      <c r="N2969">
        <v>8</v>
      </c>
      <c r="O2969">
        <f>STANDARDIZE(N2969,$N$8,$N$9)</f>
        <v>-0.49162741887990236</v>
      </c>
      <c r="P2969">
        <f>ABS($J$3-O2969)</f>
        <v>3.5738804896987997E-2</v>
      </c>
      <c r="Q2969">
        <f>ABS($J$4-O2969)</f>
        <v>2.6804103672741011</v>
      </c>
      <c r="R2969">
        <f>ABS($J$5-O2969)</f>
        <v>0.33951864652138619</v>
      </c>
      <c r="S2969">
        <f>ABS($J$6-O2969)</f>
        <v>0.92920892732168847</v>
      </c>
      <c r="T2969">
        <f>MIN(P2969:S2969)</f>
        <v>3.5738804896987997E-2</v>
      </c>
      <c r="U2969">
        <f>MATCH(T2969,P2969:S2969, 0)</f>
        <v>1</v>
      </c>
    </row>
    <row r="2970" spans="1:21" x14ac:dyDescent="0.35">
      <c r="A2970">
        <v>1</v>
      </c>
      <c r="B2970">
        <v>2959</v>
      </c>
      <c r="C2970" t="s">
        <v>30</v>
      </c>
      <c r="D2970" t="s">
        <v>31</v>
      </c>
      <c r="E2970" t="s">
        <v>79</v>
      </c>
      <c r="F2970" t="s">
        <v>35</v>
      </c>
      <c r="G2970" t="s">
        <v>80</v>
      </c>
      <c r="H2970" t="s">
        <v>81</v>
      </c>
      <c r="I2970" s="1">
        <v>41998</v>
      </c>
      <c r="J2970">
        <v>2014</v>
      </c>
      <c r="K2970" t="s">
        <v>77</v>
      </c>
      <c r="L2970" t="s">
        <v>78</v>
      </c>
      <c r="M2970" s="1">
        <v>42036</v>
      </c>
      <c r="N2970">
        <v>8</v>
      </c>
      <c r="O2970">
        <f>STANDARDIZE(N2970,$N$8,$N$9)</f>
        <v>-0.49162741887990236</v>
      </c>
      <c r="P2970">
        <f>ABS($J$3-O2970)</f>
        <v>3.5738804896987997E-2</v>
      </c>
      <c r="Q2970">
        <f>ABS($J$4-O2970)</f>
        <v>2.6804103672741011</v>
      </c>
      <c r="R2970">
        <f>ABS($J$5-O2970)</f>
        <v>0.33951864652138619</v>
      </c>
      <c r="S2970">
        <f>ABS($J$6-O2970)</f>
        <v>0.92920892732168847</v>
      </c>
      <c r="T2970">
        <f>MIN(P2970:S2970)</f>
        <v>3.5738804896987997E-2</v>
      </c>
      <c r="U2970">
        <f>MATCH(T2970,P2970:S2970, 0)</f>
        <v>1</v>
      </c>
    </row>
    <row r="2971" spans="1:21" x14ac:dyDescent="0.35">
      <c r="A2971">
        <v>3</v>
      </c>
      <c r="B2971">
        <v>2960</v>
      </c>
      <c r="C2971" t="s">
        <v>14</v>
      </c>
      <c r="D2971" t="s">
        <v>15</v>
      </c>
      <c r="E2971" t="s">
        <v>163</v>
      </c>
      <c r="F2971" t="s">
        <v>59</v>
      </c>
      <c r="G2971" t="s">
        <v>164</v>
      </c>
      <c r="H2971" t="s">
        <v>165</v>
      </c>
      <c r="I2971" s="1">
        <v>41998</v>
      </c>
      <c r="J2971">
        <v>2014</v>
      </c>
      <c r="K2971" t="s">
        <v>77</v>
      </c>
      <c r="L2971" t="s">
        <v>78</v>
      </c>
      <c r="M2971" s="1">
        <v>42018</v>
      </c>
      <c r="N2971">
        <v>20</v>
      </c>
      <c r="O2971">
        <f>STANDARDIZE(N2971,$N$8,$N$9)</f>
        <v>-0.27719458949797421</v>
      </c>
      <c r="P2971">
        <f>ABS($J$3-O2971)</f>
        <v>0.25017163427891614</v>
      </c>
      <c r="Q2971">
        <f>ABS($J$4-O2971)</f>
        <v>2.4659775378921731</v>
      </c>
      <c r="R2971">
        <f>ABS($J$5-O2971)</f>
        <v>0.12508581713945804</v>
      </c>
      <c r="S2971">
        <f>ABS($J$6-O2971)</f>
        <v>0.71477609793976038</v>
      </c>
      <c r="T2971">
        <f>MIN(P2971:S2971)</f>
        <v>0.12508581713945804</v>
      </c>
      <c r="U2971">
        <f>MATCH(T2971,P2971:S2971, 0)</f>
        <v>3</v>
      </c>
    </row>
    <row r="2972" spans="1:21" x14ac:dyDescent="0.35">
      <c r="A2972">
        <v>3</v>
      </c>
      <c r="B2972">
        <v>2961</v>
      </c>
      <c r="C2972" t="s">
        <v>464</v>
      </c>
      <c r="D2972" t="s">
        <v>465</v>
      </c>
      <c r="E2972" t="s">
        <v>73</v>
      </c>
      <c r="F2972" t="s">
        <v>74</v>
      </c>
      <c r="G2972" t="s">
        <v>114</v>
      </c>
      <c r="H2972" t="s">
        <v>115</v>
      </c>
      <c r="I2972" s="1">
        <v>41998</v>
      </c>
      <c r="J2972">
        <v>2014</v>
      </c>
      <c r="K2972" t="s">
        <v>77</v>
      </c>
      <c r="L2972" t="s">
        <v>78</v>
      </c>
      <c r="M2972" s="1">
        <v>42018</v>
      </c>
      <c r="N2972">
        <v>20</v>
      </c>
      <c r="O2972">
        <f>STANDARDIZE(N2972,$N$8,$N$9)</f>
        <v>-0.27719458949797421</v>
      </c>
      <c r="P2972">
        <f>ABS($J$3-O2972)</f>
        <v>0.25017163427891614</v>
      </c>
      <c r="Q2972">
        <f>ABS($J$4-O2972)</f>
        <v>2.4659775378921731</v>
      </c>
      <c r="R2972">
        <f>ABS($J$5-O2972)</f>
        <v>0.12508581713945804</v>
      </c>
      <c r="S2972">
        <f>ABS($J$6-O2972)</f>
        <v>0.71477609793976038</v>
      </c>
      <c r="T2972">
        <f>MIN(P2972:S2972)</f>
        <v>0.12508581713945804</v>
      </c>
      <c r="U2972">
        <f>MATCH(T2972,P2972:S2972, 0)</f>
        <v>3</v>
      </c>
    </row>
    <row r="2973" spans="1:21" x14ac:dyDescent="0.35">
      <c r="A2973">
        <v>3</v>
      </c>
      <c r="B2973">
        <v>2962</v>
      </c>
      <c r="C2973" t="s">
        <v>14</v>
      </c>
      <c r="D2973" t="s">
        <v>15</v>
      </c>
      <c r="E2973" t="s">
        <v>79</v>
      </c>
      <c r="F2973" t="s">
        <v>35</v>
      </c>
      <c r="G2973" t="s">
        <v>80</v>
      </c>
      <c r="H2973" t="s">
        <v>81</v>
      </c>
      <c r="I2973" s="1">
        <v>41998</v>
      </c>
      <c r="J2973">
        <v>2014</v>
      </c>
      <c r="K2973" t="s">
        <v>77</v>
      </c>
      <c r="L2973" t="s">
        <v>78</v>
      </c>
      <c r="M2973" s="1">
        <v>42025</v>
      </c>
      <c r="N2973">
        <v>27</v>
      </c>
      <c r="O2973">
        <f>STANDARDIZE(N2973,$N$8,$N$9)</f>
        <v>-0.15210877235851616</v>
      </c>
      <c r="P2973">
        <f>ABS($J$3-O2973)</f>
        <v>0.37525745141837419</v>
      </c>
      <c r="Q2973">
        <f>ABS($J$4-O2973)</f>
        <v>2.3408917207527153</v>
      </c>
      <c r="R2973">
        <f>ABS($J$5-O2973)</f>
        <v>0</v>
      </c>
      <c r="S2973">
        <f>ABS($J$6-O2973)</f>
        <v>0.58969028080030228</v>
      </c>
      <c r="T2973">
        <f>MIN(P2973:S2973)</f>
        <v>0</v>
      </c>
      <c r="U2973">
        <f>MATCH(T2973,P2973:S2973, 0)</f>
        <v>3</v>
      </c>
    </row>
    <row r="2974" spans="1:21" x14ac:dyDescent="0.35">
      <c r="A2974">
        <v>3</v>
      </c>
      <c r="B2974">
        <v>2963</v>
      </c>
      <c r="C2974" t="s">
        <v>14</v>
      </c>
      <c r="D2974" t="s">
        <v>15</v>
      </c>
      <c r="E2974" t="s">
        <v>16</v>
      </c>
      <c r="F2974" t="s">
        <v>17</v>
      </c>
      <c r="G2974" t="s">
        <v>137</v>
      </c>
      <c r="H2974" t="s">
        <v>138</v>
      </c>
      <c r="I2974" s="1">
        <v>41998</v>
      </c>
      <c r="J2974">
        <v>2014</v>
      </c>
      <c r="K2974" t="s">
        <v>227</v>
      </c>
      <c r="L2974" t="s">
        <v>228</v>
      </c>
      <c r="M2974" s="1">
        <v>42032</v>
      </c>
      <c r="N2974">
        <v>34</v>
      </c>
      <c r="O2974">
        <f>STANDARDIZE(N2974,$N$8,$N$9)</f>
        <v>-2.7022955219058099E-2</v>
      </c>
      <c r="P2974">
        <f>ABS($J$3-O2974)</f>
        <v>0.50034326855783229</v>
      </c>
      <c r="Q2974">
        <f>ABS($J$4-O2974)</f>
        <v>2.2158059036132571</v>
      </c>
      <c r="R2974">
        <f>ABS($J$5-O2974)</f>
        <v>0.12508581713945807</v>
      </c>
      <c r="S2974">
        <f>ABS($J$6-O2974)</f>
        <v>0.46460446366084424</v>
      </c>
      <c r="T2974">
        <f>MIN(P2974:S2974)</f>
        <v>0.12508581713945807</v>
      </c>
      <c r="U2974">
        <f>MATCH(T2974,P2974:S2974, 0)</f>
        <v>3</v>
      </c>
    </row>
    <row r="2975" spans="1:21" x14ac:dyDescent="0.35">
      <c r="A2975">
        <v>4</v>
      </c>
      <c r="B2975">
        <v>2964</v>
      </c>
      <c r="C2975" t="s">
        <v>229</v>
      </c>
      <c r="D2975" t="s">
        <v>230</v>
      </c>
      <c r="E2975" t="s">
        <v>73</v>
      </c>
      <c r="F2975" t="s">
        <v>74</v>
      </c>
      <c r="G2975" t="s">
        <v>114</v>
      </c>
      <c r="H2975" t="s">
        <v>115</v>
      </c>
      <c r="I2975" s="1">
        <v>41998</v>
      </c>
      <c r="J2975">
        <v>2014</v>
      </c>
      <c r="K2975" t="s">
        <v>41</v>
      </c>
      <c r="L2975" t="s">
        <v>42</v>
      </c>
      <c r="M2975" s="1">
        <v>42048</v>
      </c>
      <c r="N2975">
        <v>50</v>
      </c>
      <c r="O2975">
        <f>STANDARDIZE(N2975,$N$8,$N$9)</f>
        <v>0.25888748395684602</v>
      </c>
      <c r="P2975">
        <f>ABS($J$3-O2975)</f>
        <v>0.78625370773373637</v>
      </c>
      <c r="Q2975">
        <f>ABS($J$4-O2975)</f>
        <v>1.9298954644373529</v>
      </c>
      <c r="R2975">
        <f>ABS($J$5-O2975)</f>
        <v>0.41099625631536219</v>
      </c>
      <c r="S2975">
        <f>ABS($J$6-O2975)</f>
        <v>0.17869402448494009</v>
      </c>
      <c r="T2975">
        <f>MIN(P2975:S2975)</f>
        <v>0.17869402448494009</v>
      </c>
      <c r="U2975">
        <f>MATCH(T2975,P2975:S2975, 0)</f>
        <v>4</v>
      </c>
    </row>
    <row r="2976" spans="1:21" x14ac:dyDescent="0.35">
      <c r="A2976">
        <v>4</v>
      </c>
      <c r="B2976">
        <v>2965</v>
      </c>
      <c r="C2976" t="s">
        <v>30</v>
      </c>
      <c r="D2976" t="s">
        <v>31</v>
      </c>
      <c r="E2976" t="s">
        <v>79</v>
      </c>
      <c r="F2976" t="s">
        <v>35</v>
      </c>
      <c r="G2976" t="s">
        <v>80</v>
      </c>
      <c r="H2976" t="s">
        <v>81</v>
      </c>
      <c r="I2976" s="1">
        <v>41998</v>
      </c>
      <c r="J2976">
        <v>2014</v>
      </c>
      <c r="K2976" t="s">
        <v>41</v>
      </c>
      <c r="L2976" t="s">
        <v>42</v>
      </c>
      <c r="M2976" s="1">
        <v>42251</v>
      </c>
      <c r="N2976">
        <v>105</v>
      </c>
      <c r="O2976">
        <f>STANDARDIZE(N2976,$N$8,$N$9)</f>
        <v>1.2417046186240166</v>
      </c>
      <c r="P2976">
        <f>ABS($J$3-O2976)</f>
        <v>1.769070842400907</v>
      </c>
      <c r="Q2976">
        <f>ABS($J$4-O2976)</f>
        <v>0.94707832977018236</v>
      </c>
      <c r="R2976">
        <f>ABS($J$5-O2976)</f>
        <v>1.3938133909825328</v>
      </c>
      <c r="S2976">
        <f>ABS($J$6-O2976)</f>
        <v>0.80412311018223048</v>
      </c>
      <c r="T2976">
        <f>MIN(P2976:S2976)</f>
        <v>0.80412311018223048</v>
      </c>
      <c r="U2976">
        <f>MATCH(T2976,P2976:S2976, 0)</f>
        <v>4</v>
      </c>
    </row>
    <row r="2977" spans="1:21" x14ac:dyDescent="0.35">
      <c r="A2977">
        <v>2</v>
      </c>
      <c r="B2977">
        <v>2966</v>
      </c>
      <c r="C2977" t="s">
        <v>14</v>
      </c>
      <c r="D2977" t="s">
        <v>15</v>
      </c>
      <c r="E2977" t="s">
        <v>43</v>
      </c>
      <c r="F2977" t="s">
        <v>35</v>
      </c>
      <c r="G2977" t="s">
        <v>48</v>
      </c>
      <c r="H2977" t="s">
        <v>49</v>
      </c>
      <c r="I2977" s="1">
        <v>41998</v>
      </c>
      <c r="J2977">
        <v>2014</v>
      </c>
      <c r="K2977" t="s">
        <v>20</v>
      </c>
      <c r="L2977" t="s">
        <v>21</v>
      </c>
      <c r="M2977" s="1">
        <v>42107</v>
      </c>
      <c r="N2977">
        <v>109</v>
      </c>
      <c r="O2977">
        <f>STANDARDIZE(N2977,$N$8,$N$9)</f>
        <v>1.3131822284179928</v>
      </c>
      <c r="P2977">
        <f>ABS($J$3-O2977)</f>
        <v>1.8405484521948832</v>
      </c>
      <c r="Q2977">
        <f>ABS($J$4-O2977)</f>
        <v>0.87560071997620614</v>
      </c>
      <c r="R2977">
        <f>ABS($J$5-O2977)</f>
        <v>1.465291000776509</v>
      </c>
      <c r="S2977">
        <f>ABS($J$6-O2977)</f>
        <v>0.8756007199762067</v>
      </c>
      <c r="T2977">
        <f>MIN(P2977:S2977)</f>
        <v>0.87560071997620614</v>
      </c>
      <c r="U2977">
        <f>MATCH(T2977,P2977:S2977, 0)</f>
        <v>2</v>
      </c>
    </row>
    <row r="2978" spans="1:21" x14ac:dyDescent="0.35">
      <c r="A2978">
        <v>2</v>
      </c>
      <c r="B2978">
        <v>2967</v>
      </c>
      <c r="C2978" t="s">
        <v>14</v>
      </c>
      <c r="D2978" t="s">
        <v>15</v>
      </c>
      <c r="E2978" t="s">
        <v>163</v>
      </c>
      <c r="F2978" t="s">
        <v>59</v>
      </c>
      <c r="G2978" t="s">
        <v>164</v>
      </c>
      <c r="H2978" t="s">
        <v>165</v>
      </c>
      <c r="I2978" s="1">
        <v>41999</v>
      </c>
      <c r="J2978">
        <v>2014</v>
      </c>
      <c r="K2978" t="s">
        <v>41</v>
      </c>
      <c r="L2978" t="s">
        <v>42</v>
      </c>
      <c r="M2978" s="1">
        <v>42354</v>
      </c>
      <c r="N2978">
        <v>355</v>
      </c>
      <c r="O2978">
        <f>STANDARDIZE(N2978,$N$8,$N$9)</f>
        <v>5.7090552307475191</v>
      </c>
      <c r="P2978">
        <f>ABS($J$3-O2978)</f>
        <v>6.2364214545244092</v>
      </c>
      <c r="Q2978">
        <f>ABS($J$4-O2978)</f>
        <v>3.5202722823533201</v>
      </c>
      <c r="R2978">
        <f>ABS($J$5-O2978)</f>
        <v>5.861164003106035</v>
      </c>
      <c r="S2978">
        <f>ABS($J$6-O2978)</f>
        <v>5.2714737223057329</v>
      </c>
      <c r="T2978">
        <f>MIN(P2978:S2978)</f>
        <v>3.5202722823533201</v>
      </c>
      <c r="U2978">
        <f>MATCH(T2978,P2978:S2978, 0)</f>
        <v>2</v>
      </c>
    </row>
    <row r="2979" spans="1:21" x14ac:dyDescent="0.35">
      <c r="A2979">
        <v>3</v>
      </c>
      <c r="B2979">
        <v>2968</v>
      </c>
      <c r="C2979" t="s">
        <v>278</v>
      </c>
      <c r="D2979" t="s">
        <v>279</v>
      </c>
      <c r="E2979" t="s">
        <v>84</v>
      </c>
      <c r="F2979" t="s">
        <v>85</v>
      </c>
      <c r="G2979" t="s">
        <v>86</v>
      </c>
      <c r="H2979" t="s">
        <v>87</v>
      </c>
      <c r="I2979" s="1">
        <v>42000</v>
      </c>
      <c r="J2979">
        <v>2014</v>
      </c>
      <c r="K2979" t="s">
        <v>77</v>
      </c>
      <c r="L2979" t="s">
        <v>78</v>
      </c>
      <c r="M2979" s="1">
        <v>42031</v>
      </c>
      <c r="N2979">
        <v>31</v>
      </c>
      <c r="O2979">
        <f>STANDARDIZE(N2979,$N$8,$N$9)</f>
        <v>-8.0631162564540129E-2</v>
      </c>
      <c r="P2979">
        <f>ABS($J$3-O2979)</f>
        <v>0.44673506121235024</v>
      </c>
      <c r="Q2979">
        <f>ABS($J$4-O2979)</f>
        <v>2.2694141109587389</v>
      </c>
      <c r="R2979">
        <f>ABS($J$5-O2979)</f>
        <v>7.1477609793976035E-2</v>
      </c>
      <c r="S2979">
        <f>ABS($J$6-O2979)</f>
        <v>0.51821267100632629</v>
      </c>
      <c r="T2979">
        <f>MIN(P2979:S2979)</f>
        <v>7.1477609793976035E-2</v>
      </c>
      <c r="U2979">
        <f>MATCH(T2979,P2979:S2979, 0)</f>
        <v>3</v>
      </c>
    </row>
    <row r="2980" spans="1:21" x14ac:dyDescent="0.35">
      <c r="A2980">
        <v>1</v>
      </c>
      <c r="B2980">
        <v>2969</v>
      </c>
      <c r="C2980" t="s">
        <v>30</v>
      </c>
      <c r="D2980" t="s">
        <v>31</v>
      </c>
      <c r="E2980" t="s">
        <v>34</v>
      </c>
      <c r="F2980" t="s">
        <v>35</v>
      </c>
      <c r="G2980" t="s">
        <v>36</v>
      </c>
      <c r="H2980" t="s">
        <v>37</v>
      </c>
      <c r="I2980" s="1">
        <v>42366</v>
      </c>
      <c r="J2980">
        <v>2014</v>
      </c>
      <c r="K2980" t="s">
        <v>77</v>
      </c>
      <c r="L2980" t="s">
        <v>78</v>
      </c>
      <c r="M2980" s="1">
        <v>42339</v>
      </c>
      <c r="N2980">
        <v>15</v>
      </c>
      <c r="O2980">
        <f>STANDARDIZE(N2980,$N$8,$N$9)</f>
        <v>-0.36654160174044426</v>
      </c>
      <c r="P2980">
        <f>ABS($J$3-O2980)</f>
        <v>0.1608246220364461</v>
      </c>
      <c r="Q2980">
        <f>ABS($J$4-O2980)</f>
        <v>2.5553245501346433</v>
      </c>
      <c r="R2980">
        <f>ABS($J$5-O2980)</f>
        <v>0.21443282938192809</v>
      </c>
      <c r="S2980">
        <f>ABS($J$6-O2980)</f>
        <v>0.80412311018223037</v>
      </c>
      <c r="T2980">
        <f>MIN(P2980:S2980)</f>
        <v>0.1608246220364461</v>
      </c>
      <c r="U2980">
        <f>MATCH(T2980,P2980:S2980, 0)</f>
        <v>1</v>
      </c>
    </row>
    <row r="2981" spans="1:21" x14ac:dyDescent="0.35">
      <c r="A2981">
        <v>3</v>
      </c>
      <c r="B2981">
        <v>2970</v>
      </c>
      <c r="C2981" t="s">
        <v>569</v>
      </c>
      <c r="D2981" t="s">
        <v>570</v>
      </c>
      <c r="E2981" t="s">
        <v>84</v>
      </c>
      <c r="F2981" t="s">
        <v>85</v>
      </c>
      <c r="G2981" t="s">
        <v>153</v>
      </c>
      <c r="H2981" t="s">
        <v>154</v>
      </c>
      <c r="I2981" s="1">
        <v>42366</v>
      </c>
      <c r="J2981">
        <v>2014</v>
      </c>
      <c r="K2981" t="s">
        <v>77</v>
      </c>
      <c r="L2981" t="s">
        <v>78</v>
      </c>
      <c r="M2981" s="1">
        <v>42019</v>
      </c>
      <c r="N2981">
        <v>18</v>
      </c>
      <c r="O2981">
        <f>STANDARDIZE(N2981,$N$8,$N$9)</f>
        <v>-0.31293339439496226</v>
      </c>
      <c r="P2981">
        <f>ABS($J$3-O2981)</f>
        <v>0.21443282938192809</v>
      </c>
      <c r="Q2981">
        <f>ABS($J$4-O2981)</f>
        <v>2.5017163427891611</v>
      </c>
      <c r="R2981">
        <f>ABS($J$5-O2981)</f>
        <v>0.1608246220364461</v>
      </c>
      <c r="S2981">
        <f>ABS($J$6-O2981)</f>
        <v>0.75051490283674838</v>
      </c>
      <c r="T2981">
        <f>MIN(P2981:S2981)</f>
        <v>0.1608246220364461</v>
      </c>
      <c r="U2981">
        <f>MATCH(T2981,P2981:S2981, 0)</f>
        <v>3</v>
      </c>
    </row>
    <row r="2982" spans="1:21" x14ac:dyDescent="0.35">
      <c r="A2982">
        <v>3</v>
      </c>
      <c r="B2982">
        <v>2971</v>
      </c>
      <c r="C2982" t="s">
        <v>135</v>
      </c>
      <c r="D2982" t="s">
        <v>136</v>
      </c>
      <c r="E2982" t="s">
        <v>168</v>
      </c>
      <c r="F2982" t="s">
        <v>169</v>
      </c>
      <c r="G2982" t="s">
        <v>366</v>
      </c>
      <c r="H2982" t="s">
        <v>367</v>
      </c>
      <c r="I2982" s="1">
        <v>42366</v>
      </c>
      <c r="J2982">
        <v>2014</v>
      </c>
      <c r="K2982" t="s">
        <v>41</v>
      </c>
      <c r="L2982" t="s">
        <v>42</v>
      </c>
      <c r="M2982" s="1">
        <v>42019</v>
      </c>
      <c r="N2982">
        <v>18</v>
      </c>
      <c r="O2982">
        <f>STANDARDIZE(N2982,$N$8,$N$9)</f>
        <v>-0.31293339439496226</v>
      </c>
      <c r="P2982">
        <f>ABS($J$3-O2982)</f>
        <v>0.21443282938192809</v>
      </c>
      <c r="Q2982">
        <f>ABS($J$4-O2982)</f>
        <v>2.5017163427891611</v>
      </c>
      <c r="R2982">
        <f>ABS($J$5-O2982)</f>
        <v>0.1608246220364461</v>
      </c>
      <c r="S2982">
        <f>ABS($J$6-O2982)</f>
        <v>0.75051490283674838</v>
      </c>
      <c r="T2982">
        <f>MIN(P2982:S2982)</f>
        <v>0.1608246220364461</v>
      </c>
      <c r="U2982">
        <f>MATCH(T2982,P2982:S2982, 0)</f>
        <v>3</v>
      </c>
    </row>
    <row r="2983" spans="1:21" x14ac:dyDescent="0.35">
      <c r="A2983">
        <v>3</v>
      </c>
      <c r="B2983">
        <v>2972</v>
      </c>
      <c r="C2983" t="s">
        <v>14</v>
      </c>
      <c r="D2983" t="s">
        <v>15</v>
      </c>
      <c r="E2983" t="s">
        <v>163</v>
      </c>
      <c r="F2983" t="s">
        <v>59</v>
      </c>
      <c r="G2983" t="s">
        <v>164</v>
      </c>
      <c r="H2983" t="s">
        <v>165</v>
      </c>
      <c r="I2983" s="1">
        <v>42366</v>
      </c>
      <c r="J2983">
        <v>2014</v>
      </c>
      <c r="K2983" t="s">
        <v>77</v>
      </c>
      <c r="L2983" t="s">
        <v>78</v>
      </c>
      <c r="M2983" s="1">
        <v>42023</v>
      </c>
      <c r="N2983">
        <v>22</v>
      </c>
      <c r="O2983">
        <f>STANDARDIZE(N2983,$N$8,$N$9)</f>
        <v>-0.24145578460098621</v>
      </c>
      <c r="P2983">
        <f>ABS($J$3-O2983)</f>
        <v>0.28591043917590414</v>
      </c>
      <c r="Q2983">
        <f>ABS($J$4-O2983)</f>
        <v>2.4302387329951851</v>
      </c>
      <c r="R2983">
        <f>ABS($J$5-O2983)</f>
        <v>8.9347012242470047E-2</v>
      </c>
      <c r="S2983">
        <f>ABS($J$6-O2983)</f>
        <v>0.67903729304277238</v>
      </c>
      <c r="T2983">
        <f>MIN(P2983:S2983)</f>
        <v>8.9347012242470047E-2</v>
      </c>
      <c r="U2983">
        <f>MATCH(T2983,P2983:S2983, 0)</f>
        <v>3</v>
      </c>
    </row>
    <row r="2984" spans="1:21" x14ac:dyDescent="0.35">
      <c r="A2984">
        <v>3</v>
      </c>
      <c r="B2984">
        <v>2973</v>
      </c>
      <c r="C2984" t="s">
        <v>71</v>
      </c>
      <c r="D2984" t="s">
        <v>72</v>
      </c>
      <c r="E2984" t="s">
        <v>79</v>
      </c>
      <c r="F2984" t="s">
        <v>35</v>
      </c>
      <c r="G2984" t="s">
        <v>80</v>
      </c>
      <c r="H2984" t="s">
        <v>81</v>
      </c>
      <c r="I2984" s="1">
        <v>42366</v>
      </c>
      <c r="J2984">
        <v>2014</v>
      </c>
      <c r="K2984" t="s">
        <v>77</v>
      </c>
      <c r="L2984" t="s">
        <v>78</v>
      </c>
      <c r="M2984" s="1">
        <v>42030</v>
      </c>
      <c r="N2984">
        <v>29</v>
      </c>
      <c r="O2984">
        <f>STANDARDIZE(N2984,$N$8,$N$9)</f>
        <v>-0.11636996746152814</v>
      </c>
      <c r="P2984">
        <f>ABS($J$3-O2984)</f>
        <v>0.41099625631536219</v>
      </c>
      <c r="Q2984">
        <f>ABS($J$4-O2984)</f>
        <v>2.3051529158557269</v>
      </c>
      <c r="R2984">
        <f>ABS($J$5-O2984)</f>
        <v>3.5738804896988025E-2</v>
      </c>
      <c r="S2984">
        <f>ABS($J$6-O2984)</f>
        <v>0.55395147590331428</v>
      </c>
      <c r="T2984">
        <f>MIN(P2984:S2984)</f>
        <v>3.5738804896988025E-2</v>
      </c>
      <c r="U2984">
        <f>MATCH(T2984,P2984:S2984, 0)</f>
        <v>3</v>
      </c>
    </row>
    <row r="2985" spans="1:21" x14ac:dyDescent="0.35">
      <c r="A2985">
        <v>4</v>
      </c>
      <c r="B2985">
        <v>2974</v>
      </c>
      <c r="C2985" t="s">
        <v>67</v>
      </c>
      <c r="D2985" t="s">
        <v>68</v>
      </c>
      <c r="E2985" t="s">
        <v>73</v>
      </c>
      <c r="F2985" t="s">
        <v>74</v>
      </c>
      <c r="G2985" t="s">
        <v>75</v>
      </c>
      <c r="H2985" t="s">
        <v>76</v>
      </c>
      <c r="I2985" s="1">
        <v>42366</v>
      </c>
      <c r="J2985">
        <v>2014</v>
      </c>
      <c r="K2985" t="s">
        <v>69</v>
      </c>
      <c r="L2985" t="s">
        <v>70</v>
      </c>
      <c r="M2985" s="1">
        <v>42088</v>
      </c>
      <c r="N2985">
        <v>87</v>
      </c>
      <c r="O2985">
        <f>STANDARDIZE(N2985,$N$8,$N$9)</f>
        <v>0.92005537455112441</v>
      </c>
      <c r="P2985">
        <f>ABS($J$3-O2985)</f>
        <v>1.4474215983280148</v>
      </c>
      <c r="Q2985">
        <f>ABS($J$4-O2985)</f>
        <v>1.2687275738430746</v>
      </c>
      <c r="R2985">
        <f>ABS($J$5-O2985)</f>
        <v>1.0721641469096406</v>
      </c>
      <c r="S2985">
        <f>ABS($J$6-O2985)</f>
        <v>0.48247386610933829</v>
      </c>
      <c r="T2985">
        <f>MIN(P2985:S2985)</f>
        <v>0.48247386610933829</v>
      </c>
      <c r="U2985">
        <f>MATCH(T2985,P2985:S2985, 0)</f>
        <v>4</v>
      </c>
    </row>
    <row r="2986" spans="1:21" x14ac:dyDescent="0.35">
      <c r="A2986">
        <v>1</v>
      </c>
      <c r="B2986">
        <v>2975</v>
      </c>
      <c r="C2986" t="s">
        <v>30</v>
      </c>
      <c r="D2986" t="s">
        <v>31</v>
      </c>
      <c r="E2986" t="s">
        <v>79</v>
      </c>
      <c r="F2986" t="s">
        <v>35</v>
      </c>
      <c r="G2986" t="s">
        <v>306</v>
      </c>
      <c r="H2986" t="s">
        <v>307</v>
      </c>
      <c r="I2986" s="1">
        <v>42367</v>
      </c>
      <c r="J2986">
        <v>2014</v>
      </c>
      <c r="K2986" t="s">
        <v>77</v>
      </c>
      <c r="L2986" t="s">
        <v>78</v>
      </c>
      <c r="M2986" s="1">
        <v>42095</v>
      </c>
      <c r="N2986">
        <v>6</v>
      </c>
      <c r="O2986">
        <f>STANDARDIZE(N2986,$N$8,$N$9)</f>
        <v>-0.52736622377689035</v>
      </c>
      <c r="P2986">
        <f>ABS($J$3-O2986)</f>
        <v>0</v>
      </c>
      <c r="Q2986">
        <f>ABS($J$4-O2986)</f>
        <v>2.7161491721710895</v>
      </c>
      <c r="R2986">
        <f>ABS($J$5-O2986)</f>
        <v>0.37525745141837419</v>
      </c>
      <c r="S2986">
        <f>ABS($J$6-O2986)</f>
        <v>0.96494773221867647</v>
      </c>
      <c r="T2986">
        <f>MIN(P2986:S2986)</f>
        <v>0</v>
      </c>
      <c r="U2986">
        <f>MATCH(T2986,P2986:S2986, 0)</f>
        <v>1</v>
      </c>
    </row>
    <row r="2987" spans="1:21" x14ac:dyDescent="0.35">
      <c r="A2987">
        <v>1</v>
      </c>
      <c r="B2987">
        <v>2976</v>
      </c>
      <c r="C2987" t="s">
        <v>556</v>
      </c>
      <c r="D2987" t="s">
        <v>557</v>
      </c>
      <c r="E2987" t="s">
        <v>105</v>
      </c>
      <c r="F2987" t="s">
        <v>59</v>
      </c>
      <c r="G2987" t="s">
        <v>106</v>
      </c>
      <c r="H2987" t="s">
        <v>107</v>
      </c>
      <c r="I2987" s="1">
        <v>42367</v>
      </c>
      <c r="J2987">
        <v>2014</v>
      </c>
      <c r="K2987" t="s">
        <v>41</v>
      </c>
      <c r="L2987" t="s">
        <v>42</v>
      </c>
      <c r="M2987" s="1">
        <v>42125</v>
      </c>
      <c r="N2987">
        <v>7</v>
      </c>
      <c r="O2987">
        <f>STANDARDIZE(N2987,$N$8,$N$9)</f>
        <v>-0.50949682132839635</v>
      </c>
      <c r="P2987">
        <f>ABS($J$3-O2987)</f>
        <v>1.7869402448493998E-2</v>
      </c>
      <c r="Q2987">
        <f>ABS($J$4-O2987)</f>
        <v>2.6982797697225953</v>
      </c>
      <c r="R2987">
        <f>ABS($J$5-O2987)</f>
        <v>0.35738804896988019</v>
      </c>
      <c r="S2987">
        <f>ABS($J$6-O2987)</f>
        <v>0.94707832977018247</v>
      </c>
      <c r="T2987">
        <f>MIN(P2987:S2987)</f>
        <v>1.7869402448493998E-2</v>
      </c>
      <c r="U2987">
        <f>MATCH(T2987,P2987:S2987, 0)</f>
        <v>1</v>
      </c>
    </row>
    <row r="2988" spans="1:21" x14ac:dyDescent="0.35">
      <c r="A2988">
        <v>1</v>
      </c>
      <c r="B2988">
        <v>2977</v>
      </c>
      <c r="C2988" t="s">
        <v>206</v>
      </c>
      <c r="D2988" t="s">
        <v>207</v>
      </c>
      <c r="E2988" t="s">
        <v>16</v>
      </c>
      <c r="F2988" t="s">
        <v>17</v>
      </c>
      <c r="G2988" t="s">
        <v>18</v>
      </c>
      <c r="H2988" t="s">
        <v>19</v>
      </c>
      <c r="I2988" s="1">
        <v>42367</v>
      </c>
      <c r="J2988">
        <v>2014</v>
      </c>
      <c r="K2988" t="s">
        <v>77</v>
      </c>
      <c r="L2988" t="s">
        <v>78</v>
      </c>
      <c r="M2988" s="1">
        <v>42339</v>
      </c>
      <c r="N2988">
        <v>14</v>
      </c>
      <c r="O2988">
        <f>STANDARDIZE(N2988,$N$8,$N$9)</f>
        <v>-0.38441100418893831</v>
      </c>
      <c r="P2988">
        <f>ABS($J$3-O2988)</f>
        <v>0.14295521958795204</v>
      </c>
      <c r="Q2988">
        <f>ABS($J$4-O2988)</f>
        <v>2.5731939525831371</v>
      </c>
      <c r="R2988">
        <f>ABS($J$5-O2988)</f>
        <v>0.23230223183042215</v>
      </c>
      <c r="S2988">
        <f>ABS($J$6-O2988)</f>
        <v>0.82199251263072437</v>
      </c>
      <c r="T2988">
        <f>MIN(P2988:S2988)</f>
        <v>0.14295521958795204</v>
      </c>
      <c r="U2988">
        <f>MATCH(T2988,P2988:S2988, 0)</f>
        <v>1</v>
      </c>
    </row>
    <row r="2989" spans="1:21" x14ac:dyDescent="0.35">
      <c r="A2989">
        <v>3</v>
      </c>
      <c r="B2989">
        <v>2978</v>
      </c>
      <c r="C2989" t="s">
        <v>14</v>
      </c>
      <c r="D2989" t="s">
        <v>15</v>
      </c>
      <c r="E2989" t="s">
        <v>34</v>
      </c>
      <c r="F2989" t="s">
        <v>35</v>
      </c>
      <c r="G2989" t="s">
        <v>36</v>
      </c>
      <c r="H2989" t="s">
        <v>37</v>
      </c>
      <c r="I2989" s="1">
        <v>42367</v>
      </c>
      <c r="J2989">
        <v>2014</v>
      </c>
      <c r="K2989" t="s">
        <v>77</v>
      </c>
      <c r="L2989" t="s">
        <v>78</v>
      </c>
      <c r="M2989" s="1">
        <v>42020</v>
      </c>
      <c r="N2989">
        <v>18</v>
      </c>
      <c r="O2989">
        <f>STANDARDIZE(N2989,$N$8,$N$9)</f>
        <v>-0.31293339439496226</v>
      </c>
      <c r="P2989">
        <f>ABS($J$3-O2989)</f>
        <v>0.21443282938192809</v>
      </c>
      <c r="Q2989">
        <f>ABS($J$4-O2989)</f>
        <v>2.5017163427891611</v>
      </c>
      <c r="R2989">
        <f>ABS($J$5-O2989)</f>
        <v>0.1608246220364461</v>
      </c>
      <c r="S2989">
        <f>ABS($J$6-O2989)</f>
        <v>0.75051490283674838</v>
      </c>
      <c r="T2989">
        <f>MIN(P2989:S2989)</f>
        <v>0.1608246220364461</v>
      </c>
      <c r="U2989">
        <f>MATCH(T2989,P2989:S2989, 0)</f>
        <v>3</v>
      </c>
    </row>
    <row r="2990" spans="1:21" x14ac:dyDescent="0.35">
      <c r="A2990">
        <v>3</v>
      </c>
      <c r="B2990">
        <v>2979</v>
      </c>
      <c r="C2990" t="s">
        <v>225</v>
      </c>
      <c r="D2990" t="s">
        <v>226</v>
      </c>
      <c r="E2990" t="s">
        <v>73</v>
      </c>
      <c r="F2990" t="s">
        <v>74</v>
      </c>
      <c r="G2990" t="s">
        <v>114</v>
      </c>
      <c r="H2990" t="s">
        <v>115</v>
      </c>
      <c r="I2990" s="1">
        <v>42367</v>
      </c>
      <c r="J2990">
        <v>2014</v>
      </c>
      <c r="K2990" t="s">
        <v>77</v>
      </c>
      <c r="L2990" t="s">
        <v>78</v>
      </c>
      <c r="M2990" s="1">
        <v>42025</v>
      </c>
      <c r="N2990">
        <v>23</v>
      </c>
      <c r="O2990">
        <f>STANDARDIZE(N2990,$N$8,$N$9)</f>
        <v>-0.22358638215249221</v>
      </c>
      <c r="P2990">
        <f>ABS($J$3-O2990)</f>
        <v>0.30377984162439814</v>
      </c>
      <c r="Q2990">
        <f>ABS($J$4-O2990)</f>
        <v>2.4123693305466913</v>
      </c>
      <c r="R2990">
        <f>ABS($J$5-O2990)</f>
        <v>7.1477609793976049E-2</v>
      </c>
      <c r="S2990">
        <f>ABS($J$6-O2990)</f>
        <v>0.66116789059427838</v>
      </c>
      <c r="T2990">
        <f>MIN(P2990:S2990)</f>
        <v>7.1477609793976049E-2</v>
      </c>
      <c r="U2990">
        <f>MATCH(T2990,P2990:S2990, 0)</f>
        <v>3</v>
      </c>
    </row>
    <row r="2991" spans="1:21" x14ac:dyDescent="0.35">
      <c r="A2991">
        <v>4</v>
      </c>
      <c r="B2991">
        <v>2980</v>
      </c>
      <c r="C2991" t="s">
        <v>14</v>
      </c>
      <c r="D2991" t="s">
        <v>15</v>
      </c>
      <c r="E2991" t="s">
        <v>43</v>
      </c>
      <c r="F2991" t="s">
        <v>35</v>
      </c>
      <c r="G2991" t="s">
        <v>48</v>
      </c>
      <c r="H2991" t="s">
        <v>49</v>
      </c>
      <c r="I2991" s="1">
        <v>42367</v>
      </c>
      <c r="J2991">
        <v>2014</v>
      </c>
      <c r="K2991" t="s">
        <v>20</v>
      </c>
      <c r="L2991" t="s">
        <v>21</v>
      </c>
      <c r="M2991" s="1">
        <v>42108</v>
      </c>
      <c r="N2991">
        <v>106</v>
      </c>
      <c r="O2991">
        <f>STANDARDIZE(N2991,$N$8,$N$9)</f>
        <v>1.2595740210725106</v>
      </c>
      <c r="P2991">
        <f>ABS($J$3-O2991)</f>
        <v>1.7869402448494009</v>
      </c>
      <c r="Q2991">
        <f>ABS($J$4-O2991)</f>
        <v>0.92920892732168836</v>
      </c>
      <c r="R2991">
        <f>ABS($J$5-O2991)</f>
        <v>1.4116827934310268</v>
      </c>
      <c r="S2991">
        <f>ABS($J$6-O2991)</f>
        <v>0.82199251263072448</v>
      </c>
      <c r="T2991">
        <f>MIN(P2991:S2991)</f>
        <v>0.82199251263072448</v>
      </c>
      <c r="U2991">
        <f>MATCH(T2991,P2991:S2991, 0)</f>
        <v>4</v>
      </c>
    </row>
    <row r="2992" spans="1:21" x14ac:dyDescent="0.35">
      <c r="A2992">
        <v>2</v>
      </c>
      <c r="B2992">
        <v>2981</v>
      </c>
      <c r="C2992" t="s">
        <v>14</v>
      </c>
      <c r="D2992" t="s">
        <v>15</v>
      </c>
      <c r="E2992" t="s">
        <v>34</v>
      </c>
      <c r="F2992" t="s">
        <v>35</v>
      </c>
      <c r="G2992" t="s">
        <v>36</v>
      </c>
      <c r="H2992" t="s">
        <v>37</v>
      </c>
      <c r="I2992" s="1">
        <v>42367</v>
      </c>
      <c r="J2992">
        <v>2014</v>
      </c>
      <c r="K2992" t="s">
        <v>38</v>
      </c>
      <c r="L2992" t="s">
        <v>13</v>
      </c>
      <c r="M2992" s="1">
        <v>42139</v>
      </c>
      <c r="N2992">
        <v>137</v>
      </c>
      <c r="O2992">
        <f>STANDARDIZE(N2992,$N$8,$N$9)</f>
        <v>1.813525496975825</v>
      </c>
      <c r="P2992">
        <f>ABS($J$3-O2992)</f>
        <v>2.3408917207527153</v>
      </c>
      <c r="Q2992">
        <f>ABS($J$4-O2992)</f>
        <v>0.37525745141837397</v>
      </c>
      <c r="R2992">
        <f>ABS($J$5-O2992)</f>
        <v>1.9656342693343412</v>
      </c>
      <c r="S2992">
        <f>ABS($J$6-O2992)</f>
        <v>1.375943988534039</v>
      </c>
      <c r="T2992">
        <f>MIN(P2992:S2992)</f>
        <v>0.37525745141837397</v>
      </c>
      <c r="U2992">
        <f>MATCH(T2992,P2992:S2992, 0)</f>
        <v>2</v>
      </c>
    </row>
    <row r="2993" spans="1:21" x14ac:dyDescent="0.35">
      <c r="A2993">
        <v>1</v>
      </c>
      <c r="B2993">
        <v>2982</v>
      </c>
      <c r="C2993" t="s">
        <v>404</v>
      </c>
      <c r="D2993" t="s">
        <v>405</v>
      </c>
      <c r="E2993" t="s">
        <v>84</v>
      </c>
      <c r="F2993" t="s">
        <v>85</v>
      </c>
      <c r="G2993" t="s">
        <v>153</v>
      </c>
      <c r="H2993" t="s">
        <v>154</v>
      </c>
      <c r="I2993" s="1">
        <v>42368</v>
      </c>
      <c r="J2993">
        <v>2014</v>
      </c>
      <c r="K2993" t="s">
        <v>77</v>
      </c>
      <c r="L2993" t="s">
        <v>78</v>
      </c>
      <c r="M2993" s="1">
        <v>42369</v>
      </c>
      <c r="N2993">
        <v>1</v>
      </c>
      <c r="O2993">
        <f>STANDARDIZE(N2993,$N$8,$N$9)</f>
        <v>-0.61671323601936046</v>
      </c>
      <c r="P2993">
        <f>ABS($J$3-O2993)</f>
        <v>8.9347012242470103E-2</v>
      </c>
      <c r="Q2993">
        <f>ABS($J$4-O2993)</f>
        <v>2.8054961844135593</v>
      </c>
      <c r="R2993">
        <f>ABS($J$5-O2993)</f>
        <v>0.46460446366084429</v>
      </c>
      <c r="S2993">
        <f>ABS($J$6-O2993)</f>
        <v>1.0542947444611466</v>
      </c>
      <c r="T2993">
        <f>MIN(P2993:S2993)</f>
        <v>8.9347012242470103E-2</v>
      </c>
      <c r="U2993">
        <f>MATCH(T2993,P2993:S2993, 0)</f>
        <v>1</v>
      </c>
    </row>
    <row r="2994" spans="1:21" x14ac:dyDescent="0.35">
      <c r="A2994">
        <v>1</v>
      </c>
      <c r="B2994">
        <v>2983</v>
      </c>
      <c r="C2994" t="s">
        <v>14</v>
      </c>
      <c r="D2994" t="s">
        <v>15</v>
      </c>
      <c r="E2994" t="s">
        <v>105</v>
      </c>
      <c r="F2994" t="s">
        <v>59</v>
      </c>
      <c r="G2994" t="s">
        <v>106</v>
      </c>
      <c r="H2994" t="s">
        <v>107</v>
      </c>
      <c r="I2994" s="1">
        <v>42368</v>
      </c>
      <c r="J2994">
        <v>2014</v>
      </c>
      <c r="K2994" t="s">
        <v>125</v>
      </c>
      <c r="L2994" t="s">
        <v>126</v>
      </c>
      <c r="M2994" s="1">
        <v>42369</v>
      </c>
      <c r="N2994">
        <v>1</v>
      </c>
      <c r="O2994">
        <f>STANDARDIZE(N2994,$N$8,$N$9)</f>
        <v>-0.61671323601936046</v>
      </c>
      <c r="P2994">
        <f>ABS($J$3-O2994)</f>
        <v>8.9347012242470103E-2</v>
      </c>
      <c r="Q2994">
        <f>ABS($J$4-O2994)</f>
        <v>2.8054961844135593</v>
      </c>
      <c r="R2994">
        <f>ABS($J$5-O2994)</f>
        <v>0.46460446366084429</v>
      </c>
      <c r="S2994">
        <f>ABS($J$6-O2994)</f>
        <v>1.0542947444611466</v>
      </c>
      <c r="T2994">
        <f>MIN(P2994:S2994)</f>
        <v>8.9347012242470103E-2</v>
      </c>
      <c r="U2994">
        <f>MATCH(T2994,P2994:S2994, 0)</f>
        <v>1</v>
      </c>
    </row>
    <row r="2995" spans="1:21" x14ac:dyDescent="0.35">
      <c r="A2995">
        <v>1</v>
      </c>
      <c r="B2995">
        <v>2984</v>
      </c>
      <c r="C2995" t="s">
        <v>30</v>
      </c>
      <c r="D2995" t="s">
        <v>31</v>
      </c>
      <c r="E2995" t="s">
        <v>34</v>
      </c>
      <c r="F2995" t="s">
        <v>35</v>
      </c>
      <c r="G2995" t="s">
        <v>36</v>
      </c>
      <c r="H2995" t="s">
        <v>37</v>
      </c>
      <c r="I2995" s="1">
        <v>42368</v>
      </c>
      <c r="J2995">
        <v>2014</v>
      </c>
      <c r="K2995" t="s">
        <v>38</v>
      </c>
      <c r="L2995" t="s">
        <v>13</v>
      </c>
      <c r="M2995" s="1">
        <v>42186</v>
      </c>
      <c r="N2995">
        <v>8</v>
      </c>
      <c r="O2995">
        <f>STANDARDIZE(N2995,$N$8,$N$9)</f>
        <v>-0.49162741887990236</v>
      </c>
      <c r="P2995">
        <f>ABS($J$3-O2995)</f>
        <v>3.5738804896987997E-2</v>
      </c>
      <c r="Q2995">
        <f>ABS($J$4-O2995)</f>
        <v>2.6804103672741011</v>
      </c>
      <c r="R2995">
        <f>ABS($J$5-O2995)</f>
        <v>0.33951864652138619</v>
      </c>
      <c r="S2995">
        <f>ABS($J$6-O2995)</f>
        <v>0.92920892732168847</v>
      </c>
      <c r="T2995">
        <f>MIN(P2995:S2995)</f>
        <v>3.5738804896987997E-2</v>
      </c>
      <c r="U2995">
        <f>MATCH(T2995,P2995:S2995, 0)</f>
        <v>1</v>
      </c>
    </row>
    <row r="2996" spans="1:21" x14ac:dyDescent="0.35">
      <c r="A2996">
        <v>3</v>
      </c>
      <c r="B2996">
        <v>2985</v>
      </c>
      <c r="C2996" t="s">
        <v>30</v>
      </c>
      <c r="D2996" t="s">
        <v>31</v>
      </c>
      <c r="E2996" t="s">
        <v>296</v>
      </c>
      <c r="F2996" t="s">
        <v>335</v>
      </c>
      <c r="G2996" t="s">
        <v>336</v>
      </c>
      <c r="H2996" t="s">
        <v>337</v>
      </c>
      <c r="I2996" s="1">
        <v>42368</v>
      </c>
      <c r="J2996">
        <v>2014</v>
      </c>
      <c r="K2996" t="s">
        <v>77</v>
      </c>
      <c r="L2996" t="s">
        <v>78</v>
      </c>
      <c r="M2996" s="1">
        <v>42025</v>
      </c>
      <c r="N2996">
        <v>22</v>
      </c>
      <c r="O2996">
        <f>STANDARDIZE(N2996,$N$8,$N$9)</f>
        <v>-0.24145578460098621</v>
      </c>
      <c r="P2996">
        <f>ABS($J$3-O2996)</f>
        <v>0.28591043917590414</v>
      </c>
      <c r="Q2996">
        <f>ABS($J$4-O2996)</f>
        <v>2.4302387329951851</v>
      </c>
      <c r="R2996">
        <f>ABS($J$5-O2996)</f>
        <v>8.9347012242470047E-2</v>
      </c>
      <c r="S2996">
        <f>ABS($J$6-O2996)</f>
        <v>0.67903729304277238</v>
      </c>
      <c r="T2996">
        <f>MIN(P2996:S2996)</f>
        <v>8.9347012242470047E-2</v>
      </c>
      <c r="U2996">
        <f>MATCH(T2996,P2996:S2996, 0)</f>
        <v>3</v>
      </c>
    </row>
    <row r="2997" spans="1:21" x14ac:dyDescent="0.35">
      <c r="A2997">
        <v>3</v>
      </c>
      <c r="B2997">
        <v>2986</v>
      </c>
      <c r="C2997" t="s">
        <v>174</v>
      </c>
      <c r="D2997" t="s">
        <v>175</v>
      </c>
      <c r="E2997" t="s">
        <v>196</v>
      </c>
      <c r="F2997" t="s">
        <v>197</v>
      </c>
      <c r="G2997" t="s">
        <v>198</v>
      </c>
      <c r="H2997" t="s">
        <v>199</v>
      </c>
      <c r="I2997" s="1">
        <v>42368</v>
      </c>
      <c r="J2997">
        <v>2014</v>
      </c>
      <c r="K2997" t="s">
        <v>77</v>
      </c>
      <c r="L2997" t="s">
        <v>78</v>
      </c>
      <c r="M2997" s="1">
        <v>42026</v>
      </c>
      <c r="N2997">
        <v>23</v>
      </c>
      <c r="O2997">
        <f>STANDARDIZE(N2997,$N$8,$N$9)</f>
        <v>-0.22358638215249221</v>
      </c>
      <c r="P2997">
        <f>ABS($J$3-O2997)</f>
        <v>0.30377984162439814</v>
      </c>
      <c r="Q2997">
        <f>ABS($J$4-O2997)</f>
        <v>2.4123693305466913</v>
      </c>
      <c r="R2997">
        <f>ABS($J$5-O2997)</f>
        <v>7.1477609793976049E-2</v>
      </c>
      <c r="S2997">
        <f>ABS($J$6-O2997)</f>
        <v>0.66116789059427838</v>
      </c>
      <c r="T2997">
        <f>MIN(P2997:S2997)</f>
        <v>7.1477609793976049E-2</v>
      </c>
      <c r="U2997">
        <f>MATCH(T2997,P2997:S2997, 0)</f>
        <v>3</v>
      </c>
    </row>
    <row r="2998" spans="1:21" x14ac:dyDescent="0.35">
      <c r="A2998">
        <v>3</v>
      </c>
      <c r="B2998">
        <v>2987</v>
      </c>
      <c r="C2998" t="s">
        <v>14</v>
      </c>
      <c r="D2998" t="s">
        <v>15</v>
      </c>
      <c r="E2998" t="s">
        <v>16</v>
      </c>
      <c r="F2998" t="s">
        <v>17</v>
      </c>
      <c r="G2998" t="s">
        <v>18</v>
      </c>
      <c r="H2998" t="s">
        <v>19</v>
      </c>
      <c r="I2998" s="1">
        <v>42368</v>
      </c>
      <c r="J2998">
        <v>2014</v>
      </c>
      <c r="K2998" t="s">
        <v>77</v>
      </c>
      <c r="L2998" t="s">
        <v>78</v>
      </c>
      <c r="M2998" s="1">
        <v>42026</v>
      </c>
      <c r="N2998">
        <v>23</v>
      </c>
      <c r="O2998">
        <f>STANDARDIZE(N2998,$N$8,$N$9)</f>
        <v>-0.22358638215249221</v>
      </c>
      <c r="P2998">
        <f>ABS($J$3-O2998)</f>
        <v>0.30377984162439814</v>
      </c>
      <c r="Q2998">
        <f>ABS($J$4-O2998)</f>
        <v>2.4123693305466913</v>
      </c>
      <c r="R2998">
        <f>ABS($J$5-O2998)</f>
        <v>7.1477609793976049E-2</v>
      </c>
      <c r="S2998">
        <f>ABS($J$6-O2998)</f>
        <v>0.66116789059427838</v>
      </c>
      <c r="T2998">
        <f>MIN(P2998:S2998)</f>
        <v>7.1477609793976049E-2</v>
      </c>
      <c r="U2998">
        <f>MATCH(T2998,P2998:S2998, 0)</f>
        <v>3</v>
      </c>
    </row>
    <row r="2999" spans="1:21" x14ac:dyDescent="0.35">
      <c r="A2999">
        <v>3</v>
      </c>
      <c r="B2999">
        <v>2988</v>
      </c>
      <c r="C2999" t="s">
        <v>14</v>
      </c>
      <c r="D2999" t="s">
        <v>15</v>
      </c>
      <c r="E2999" t="s">
        <v>34</v>
      </c>
      <c r="F2999" t="s">
        <v>35</v>
      </c>
      <c r="G2999" t="s">
        <v>468</v>
      </c>
      <c r="H2999" t="s">
        <v>469</v>
      </c>
      <c r="I2999" s="1">
        <v>42368</v>
      </c>
      <c r="J2999">
        <v>2014</v>
      </c>
      <c r="K2999" t="s">
        <v>77</v>
      </c>
      <c r="L2999" t="s">
        <v>78</v>
      </c>
      <c r="M2999" s="1">
        <v>42033</v>
      </c>
      <c r="N2999">
        <v>30</v>
      </c>
      <c r="O2999">
        <f>STANDARDIZE(N2999,$N$8,$N$9)</f>
        <v>-9.8500565013034141E-2</v>
      </c>
      <c r="P2999">
        <f>ABS($J$3-O2999)</f>
        <v>0.42886565876385618</v>
      </c>
      <c r="Q2999">
        <f>ABS($J$4-O2999)</f>
        <v>2.2872835134072331</v>
      </c>
      <c r="R2999">
        <f>ABS($J$5-O2999)</f>
        <v>5.3608207345482023E-2</v>
      </c>
      <c r="S2999">
        <f>ABS($J$6-O2999)</f>
        <v>0.53608207345482028</v>
      </c>
      <c r="T2999">
        <f>MIN(P2999:S2999)</f>
        <v>5.3608207345482023E-2</v>
      </c>
      <c r="U2999">
        <f>MATCH(T2999,P2999:S2999, 0)</f>
        <v>3</v>
      </c>
    </row>
    <row r="3000" spans="1:21" x14ac:dyDescent="0.35">
      <c r="A3000">
        <v>2</v>
      </c>
      <c r="B3000">
        <v>2989</v>
      </c>
      <c r="C3000" t="s">
        <v>14</v>
      </c>
      <c r="D3000" t="s">
        <v>15</v>
      </c>
      <c r="E3000" t="s">
        <v>34</v>
      </c>
      <c r="F3000" t="s">
        <v>35</v>
      </c>
      <c r="G3000" t="s">
        <v>468</v>
      </c>
      <c r="H3000" t="s">
        <v>469</v>
      </c>
      <c r="I3000" s="1">
        <v>42368</v>
      </c>
      <c r="J3000">
        <v>2014</v>
      </c>
      <c r="K3000" t="s">
        <v>28</v>
      </c>
      <c r="L3000" t="s">
        <v>29</v>
      </c>
      <c r="M3000" s="1">
        <v>42676</v>
      </c>
      <c r="N3000">
        <v>408</v>
      </c>
      <c r="O3000">
        <f>STANDARDIZE(N3000,$N$8,$N$9)</f>
        <v>6.6561335605177012</v>
      </c>
      <c r="P3000">
        <f>ABS($J$3-O3000)</f>
        <v>7.1834997842945914</v>
      </c>
      <c r="Q3000">
        <f>ABS($J$4-O3000)</f>
        <v>4.4673506121235018</v>
      </c>
      <c r="R3000">
        <f>ABS($J$5-O3000)</f>
        <v>6.8082423328762172</v>
      </c>
      <c r="S3000">
        <f>ABS($J$6-O3000)</f>
        <v>6.218552052075915</v>
      </c>
      <c r="T3000">
        <f>MIN(P3000:S3000)</f>
        <v>4.4673506121235018</v>
      </c>
      <c r="U3000">
        <f>MATCH(T3000,P3000:S3000, 0)</f>
        <v>2</v>
      </c>
    </row>
    <row r="3001" spans="1:21" x14ac:dyDescent="0.35">
      <c r="A3001">
        <v>1</v>
      </c>
      <c r="B3001">
        <v>2990</v>
      </c>
      <c r="C3001" t="s">
        <v>67</v>
      </c>
      <c r="D3001" t="s">
        <v>68</v>
      </c>
      <c r="E3001" t="s">
        <v>73</v>
      </c>
      <c r="F3001" t="s">
        <v>74</v>
      </c>
      <c r="G3001" t="s">
        <v>75</v>
      </c>
      <c r="H3001" t="s">
        <v>76</v>
      </c>
      <c r="I3001" s="1">
        <v>42369</v>
      </c>
      <c r="J3001">
        <v>2014</v>
      </c>
      <c r="K3001" t="s">
        <v>38</v>
      </c>
      <c r="L3001" t="s">
        <v>13</v>
      </c>
      <c r="M3001" s="1">
        <v>42186</v>
      </c>
      <c r="N3001">
        <v>7</v>
      </c>
      <c r="O3001">
        <f>STANDARDIZE(N3001,$N$8,$N$9)</f>
        <v>-0.50949682132839635</v>
      </c>
      <c r="P3001">
        <f>ABS($J$3-O3001)</f>
        <v>1.7869402448493998E-2</v>
      </c>
      <c r="Q3001">
        <f>ABS($J$4-O3001)</f>
        <v>2.6982797697225953</v>
      </c>
      <c r="R3001">
        <f>ABS($J$5-O3001)</f>
        <v>0.35738804896988019</v>
      </c>
      <c r="S3001">
        <f>ABS($J$6-O3001)</f>
        <v>0.94707832977018247</v>
      </c>
      <c r="T3001">
        <f>MIN(P3001:S3001)</f>
        <v>1.7869402448493998E-2</v>
      </c>
      <c r="U3001">
        <f>MATCH(T3001,P3001:S3001, 0)</f>
        <v>1</v>
      </c>
    </row>
    <row r="3002" spans="1:21" x14ac:dyDescent="0.35">
      <c r="A3002">
        <v>1</v>
      </c>
      <c r="B3002">
        <v>2991</v>
      </c>
      <c r="C3002" t="s">
        <v>14</v>
      </c>
      <c r="D3002" t="s">
        <v>15</v>
      </c>
      <c r="E3002" t="s">
        <v>105</v>
      </c>
      <c r="F3002" t="s">
        <v>59</v>
      </c>
      <c r="G3002" t="s">
        <v>106</v>
      </c>
      <c r="H3002" t="s">
        <v>107</v>
      </c>
      <c r="I3002" s="1">
        <v>42369</v>
      </c>
      <c r="J3002">
        <v>2014</v>
      </c>
      <c r="K3002" t="s">
        <v>69</v>
      </c>
      <c r="L3002" t="s">
        <v>70</v>
      </c>
      <c r="M3002" s="1">
        <v>42019</v>
      </c>
      <c r="N3002">
        <v>15</v>
      </c>
      <c r="O3002">
        <f>STANDARDIZE(N3002,$N$8,$N$9)</f>
        <v>-0.36654160174044426</v>
      </c>
      <c r="P3002">
        <f>ABS($J$3-O3002)</f>
        <v>0.1608246220364461</v>
      </c>
      <c r="Q3002">
        <f>ABS($J$4-O3002)</f>
        <v>2.5553245501346433</v>
      </c>
      <c r="R3002">
        <f>ABS($J$5-O3002)</f>
        <v>0.21443282938192809</v>
      </c>
      <c r="S3002">
        <f>ABS($J$6-O3002)</f>
        <v>0.80412311018223037</v>
      </c>
      <c r="T3002">
        <f>MIN(P3002:S3002)</f>
        <v>0.1608246220364461</v>
      </c>
      <c r="U3002">
        <f>MATCH(T3002,P3002:S3002, 0)</f>
        <v>1</v>
      </c>
    </row>
    <row r="3003" spans="1:21" x14ac:dyDescent="0.35">
      <c r="A3003">
        <v>1</v>
      </c>
      <c r="B3003">
        <v>2992</v>
      </c>
      <c r="C3003" t="s">
        <v>445</v>
      </c>
      <c r="D3003" t="s">
        <v>446</v>
      </c>
      <c r="E3003" t="s">
        <v>149</v>
      </c>
      <c r="F3003" t="s">
        <v>150</v>
      </c>
      <c r="G3003" t="s">
        <v>151</v>
      </c>
      <c r="H3003" t="s">
        <v>152</v>
      </c>
      <c r="I3003" s="1">
        <v>42369</v>
      </c>
      <c r="J3003">
        <v>2014</v>
      </c>
      <c r="K3003" t="s">
        <v>38</v>
      </c>
      <c r="L3003" t="s">
        <v>13</v>
      </c>
      <c r="M3003" s="1">
        <v>42019</v>
      </c>
      <c r="N3003">
        <v>15</v>
      </c>
      <c r="O3003">
        <f>STANDARDIZE(N3003,$N$8,$N$9)</f>
        <v>-0.36654160174044426</v>
      </c>
      <c r="P3003">
        <f>ABS($J$3-O3003)</f>
        <v>0.1608246220364461</v>
      </c>
      <c r="Q3003">
        <f>ABS($J$4-O3003)</f>
        <v>2.5553245501346433</v>
      </c>
      <c r="R3003">
        <f>ABS($J$5-O3003)</f>
        <v>0.21443282938192809</v>
      </c>
      <c r="S3003">
        <f>ABS($J$6-O3003)</f>
        <v>0.80412311018223037</v>
      </c>
      <c r="T3003">
        <f>MIN(P3003:S3003)</f>
        <v>0.1608246220364461</v>
      </c>
      <c r="U3003">
        <f>MATCH(T3003,P3003:S3003, 0)</f>
        <v>1</v>
      </c>
    </row>
    <row r="3004" spans="1:21" x14ac:dyDescent="0.35">
      <c r="A3004">
        <v>3</v>
      </c>
      <c r="B3004">
        <v>2993</v>
      </c>
      <c r="C3004" t="s">
        <v>14</v>
      </c>
      <c r="D3004" t="s">
        <v>15</v>
      </c>
      <c r="E3004" t="s">
        <v>43</v>
      </c>
      <c r="F3004" t="s">
        <v>35</v>
      </c>
      <c r="G3004" t="s">
        <v>127</v>
      </c>
      <c r="H3004" t="s">
        <v>128</v>
      </c>
      <c r="I3004" s="1">
        <v>42369</v>
      </c>
      <c r="J3004">
        <v>2014</v>
      </c>
      <c r="K3004" t="s">
        <v>69</v>
      </c>
      <c r="L3004" t="s">
        <v>70</v>
      </c>
      <c r="M3004" s="1">
        <v>42340</v>
      </c>
      <c r="N3004">
        <v>43</v>
      </c>
      <c r="O3004">
        <f>STANDARDIZE(N3004,$N$8,$N$9)</f>
        <v>0.13380166681738798</v>
      </c>
      <c r="P3004">
        <f>ABS($J$3-O3004)</f>
        <v>0.66116789059427838</v>
      </c>
      <c r="Q3004">
        <f>ABS($J$4-O3004)</f>
        <v>2.0549812815768109</v>
      </c>
      <c r="R3004">
        <f>ABS($J$5-O3004)</f>
        <v>0.28591043917590414</v>
      </c>
      <c r="S3004">
        <f>ABS($J$6-O3004)</f>
        <v>0.30377984162439814</v>
      </c>
      <c r="T3004">
        <f>MIN(P3004:S3004)</f>
        <v>0.28591043917590414</v>
      </c>
      <c r="U3004">
        <f>MATCH(T3004,P3004:S3004, 0)</f>
        <v>3</v>
      </c>
    </row>
    <row r="3005" spans="1:21" x14ac:dyDescent="0.35">
      <c r="A3005">
        <v>4</v>
      </c>
      <c r="B3005">
        <v>2994</v>
      </c>
      <c r="C3005" t="s">
        <v>67</v>
      </c>
      <c r="D3005" t="s">
        <v>68</v>
      </c>
      <c r="E3005" t="s">
        <v>34</v>
      </c>
      <c r="F3005" t="s">
        <v>35</v>
      </c>
      <c r="G3005" t="s">
        <v>36</v>
      </c>
      <c r="H3005" t="s">
        <v>37</v>
      </c>
      <c r="I3005" s="1">
        <v>42369</v>
      </c>
      <c r="J3005">
        <v>2014</v>
      </c>
      <c r="K3005" t="s">
        <v>38</v>
      </c>
      <c r="L3005" t="s">
        <v>13</v>
      </c>
      <c r="M3005" s="1">
        <v>42053</v>
      </c>
      <c r="N3005">
        <v>49</v>
      </c>
      <c r="O3005">
        <f>STANDARDIZE(N3005,$N$8,$N$9)</f>
        <v>0.24101808150835205</v>
      </c>
      <c r="P3005">
        <f>ABS($J$3-O3005)</f>
        <v>0.76838430528524237</v>
      </c>
      <c r="Q3005">
        <f>ABS($J$4-O3005)</f>
        <v>1.9477648668858469</v>
      </c>
      <c r="R3005">
        <f>ABS($J$5-O3005)</f>
        <v>0.39312685386686819</v>
      </c>
      <c r="S3005">
        <f>ABS($J$6-O3005)</f>
        <v>0.19656342693343407</v>
      </c>
      <c r="T3005">
        <f>MIN(P3005:S3005)</f>
        <v>0.19656342693343407</v>
      </c>
      <c r="U3005">
        <f>MATCH(T3005,P3005:S3005, 0)</f>
        <v>4</v>
      </c>
    </row>
    <row r="3006" spans="1:21" x14ac:dyDescent="0.35">
      <c r="A3006">
        <v>4</v>
      </c>
      <c r="B3006">
        <v>2995</v>
      </c>
      <c r="C3006" t="s">
        <v>14</v>
      </c>
      <c r="D3006" t="s">
        <v>15</v>
      </c>
      <c r="E3006" t="s">
        <v>79</v>
      </c>
      <c r="F3006" t="s">
        <v>35</v>
      </c>
      <c r="G3006" t="s">
        <v>80</v>
      </c>
      <c r="H3006" t="s">
        <v>81</v>
      </c>
      <c r="I3006" s="1">
        <v>42369</v>
      </c>
      <c r="J3006">
        <v>2014</v>
      </c>
      <c r="K3006" t="s">
        <v>77</v>
      </c>
      <c r="L3006" t="s">
        <v>78</v>
      </c>
      <c r="M3006" s="1">
        <v>42038</v>
      </c>
      <c r="N3006">
        <v>61</v>
      </c>
      <c r="O3006">
        <f>STANDARDIZE(N3006,$N$8,$N$9)</f>
        <v>0.45545091089028017</v>
      </c>
      <c r="P3006">
        <f>ABS($J$3-O3006)</f>
        <v>0.98281713466717058</v>
      </c>
      <c r="Q3006">
        <f>ABS($J$4-O3006)</f>
        <v>1.7333320375039187</v>
      </c>
      <c r="R3006">
        <f>ABS($J$5-O3006)</f>
        <v>0.60755968324879639</v>
      </c>
      <c r="S3006">
        <f>ABS($J$6-O3006)</f>
        <v>1.7869402448494054E-2</v>
      </c>
      <c r="T3006">
        <f>MIN(P3006:S3006)</f>
        <v>1.7869402448494054E-2</v>
      </c>
      <c r="U3006">
        <f>MATCH(T3006,P3006:S3006, 0)</f>
        <v>4</v>
      </c>
    </row>
    <row r="3007" spans="1:21" x14ac:dyDescent="0.35">
      <c r="A3007">
        <v>1</v>
      </c>
      <c r="B3007">
        <v>2996</v>
      </c>
      <c r="C3007" t="s">
        <v>14</v>
      </c>
      <c r="D3007" t="s">
        <v>15</v>
      </c>
      <c r="E3007" t="s">
        <v>84</v>
      </c>
      <c r="F3007" t="s">
        <v>85</v>
      </c>
      <c r="G3007" t="s">
        <v>153</v>
      </c>
      <c r="H3007" t="s">
        <v>154</v>
      </c>
      <c r="I3007" s="1">
        <v>42005</v>
      </c>
      <c r="J3007">
        <v>2015</v>
      </c>
      <c r="K3007" t="s">
        <v>20</v>
      </c>
      <c r="L3007" t="s">
        <v>21</v>
      </c>
      <c r="M3007" s="1">
        <v>42156</v>
      </c>
      <c r="N3007">
        <v>5</v>
      </c>
      <c r="O3007">
        <f>STANDARDIZE(N3007,$N$8,$N$9)</f>
        <v>-0.54523562622538435</v>
      </c>
      <c r="P3007">
        <f>ABS($J$3-O3007)</f>
        <v>1.7869402448493998E-2</v>
      </c>
      <c r="Q3007">
        <f>ABS($J$4-O3007)</f>
        <v>2.7340185746195833</v>
      </c>
      <c r="R3007">
        <f>ABS($J$5-O3007)</f>
        <v>0.39312685386686819</v>
      </c>
      <c r="S3007">
        <f>ABS($J$6-O3007)</f>
        <v>0.98281713466717047</v>
      </c>
      <c r="T3007">
        <f>MIN(P3007:S3007)</f>
        <v>1.7869402448493998E-2</v>
      </c>
      <c r="U3007">
        <f>MATCH(T3007,P3007:S3007, 0)</f>
        <v>1</v>
      </c>
    </row>
    <row r="3008" spans="1:21" x14ac:dyDescent="0.35">
      <c r="A3008">
        <v>3</v>
      </c>
      <c r="B3008">
        <v>2997</v>
      </c>
      <c r="C3008" t="s">
        <v>14</v>
      </c>
      <c r="D3008" t="s">
        <v>15</v>
      </c>
      <c r="E3008" t="s">
        <v>24</v>
      </c>
      <c r="F3008" t="s">
        <v>25</v>
      </c>
      <c r="G3008" t="s">
        <v>26</v>
      </c>
      <c r="H3008" t="s">
        <v>27</v>
      </c>
      <c r="I3008" s="1">
        <v>42006</v>
      </c>
      <c r="J3008">
        <v>2015</v>
      </c>
      <c r="K3008" t="s">
        <v>284</v>
      </c>
      <c r="L3008" t="s">
        <v>285</v>
      </c>
      <c r="M3008" s="1">
        <v>42127</v>
      </c>
      <c r="N3008">
        <v>32</v>
      </c>
      <c r="O3008">
        <f>STANDARDIZE(N3008,$N$8,$N$9)</f>
        <v>-6.2761760116046117E-2</v>
      </c>
      <c r="P3008">
        <f>ABS($J$3-O3008)</f>
        <v>0.46460446366084424</v>
      </c>
      <c r="Q3008">
        <f>ABS($J$4-O3008)</f>
        <v>2.2515447085102451</v>
      </c>
      <c r="R3008">
        <f>ABS($J$5-O3008)</f>
        <v>8.9347012242470047E-2</v>
      </c>
      <c r="S3008">
        <f>ABS($J$6-O3008)</f>
        <v>0.50034326855783218</v>
      </c>
      <c r="T3008">
        <f>MIN(P3008:S3008)</f>
        <v>8.9347012242470047E-2</v>
      </c>
      <c r="U3008">
        <f>MATCH(T3008,P3008:S3008, 0)</f>
        <v>3</v>
      </c>
    </row>
    <row r="3009" spans="1:21" x14ac:dyDescent="0.35">
      <c r="A3009">
        <v>4</v>
      </c>
      <c r="B3009">
        <v>2998</v>
      </c>
      <c r="C3009" t="s">
        <v>14</v>
      </c>
      <c r="D3009" t="s">
        <v>15</v>
      </c>
      <c r="E3009" t="s">
        <v>24</v>
      </c>
      <c r="F3009" t="s">
        <v>25</v>
      </c>
      <c r="G3009" t="s">
        <v>26</v>
      </c>
      <c r="H3009" t="s">
        <v>27</v>
      </c>
      <c r="I3009" s="1">
        <v>42006</v>
      </c>
      <c r="J3009">
        <v>2015</v>
      </c>
      <c r="K3009" t="s">
        <v>41</v>
      </c>
      <c r="L3009" t="s">
        <v>42</v>
      </c>
      <c r="M3009" s="1">
        <v>42090</v>
      </c>
      <c r="N3009">
        <v>54</v>
      </c>
      <c r="O3009">
        <f>STANDARDIZE(N3009,$N$8,$N$9)</f>
        <v>0.33036509375082207</v>
      </c>
      <c r="P3009">
        <f>ABS($J$3-O3009)</f>
        <v>0.85773131752771237</v>
      </c>
      <c r="Q3009">
        <f>ABS($J$4-O3009)</f>
        <v>1.8584178546433769</v>
      </c>
      <c r="R3009">
        <f>ABS($J$5-O3009)</f>
        <v>0.48247386610933823</v>
      </c>
      <c r="S3009">
        <f>ABS($J$6-O3009)</f>
        <v>0.10721641469096405</v>
      </c>
      <c r="T3009">
        <f>MIN(P3009:S3009)</f>
        <v>0.10721641469096405</v>
      </c>
      <c r="U3009">
        <f>MATCH(T3009,P3009:S3009, 0)</f>
        <v>4</v>
      </c>
    </row>
    <row r="3010" spans="1:21" x14ac:dyDescent="0.35">
      <c r="A3010">
        <v>1</v>
      </c>
      <c r="B3010">
        <v>2999</v>
      </c>
      <c r="C3010" t="s">
        <v>268</v>
      </c>
      <c r="D3010" t="s">
        <v>269</v>
      </c>
      <c r="E3010" t="s">
        <v>296</v>
      </c>
      <c r="F3010" t="s">
        <v>320</v>
      </c>
      <c r="G3010" t="s">
        <v>351</v>
      </c>
      <c r="H3010" t="s">
        <v>352</v>
      </c>
      <c r="I3010" s="1">
        <v>42007</v>
      </c>
      <c r="J3010">
        <v>2015</v>
      </c>
      <c r="K3010" t="s">
        <v>176</v>
      </c>
      <c r="L3010" t="s">
        <v>177</v>
      </c>
      <c r="M3010" s="1">
        <v>42127</v>
      </c>
      <c r="N3010">
        <v>4</v>
      </c>
      <c r="O3010">
        <f>STANDARDIZE(N3010,$N$8,$N$9)</f>
        <v>-0.56310502867387835</v>
      </c>
      <c r="P3010">
        <f>ABS($J$3-O3010)</f>
        <v>3.5738804896987997E-2</v>
      </c>
      <c r="Q3010">
        <f>ABS($J$4-O3010)</f>
        <v>2.7518879770680771</v>
      </c>
      <c r="R3010">
        <f>ABS($J$5-O3010)</f>
        <v>0.41099625631536219</v>
      </c>
      <c r="S3010">
        <f>ABS($J$6-O3010)</f>
        <v>1.0006865371156644</v>
      </c>
      <c r="T3010">
        <f>MIN(P3010:S3010)</f>
        <v>3.5738804896987997E-2</v>
      </c>
      <c r="U3010">
        <f>MATCH(T3010,P3010:S3010, 0)</f>
        <v>1</v>
      </c>
    </row>
    <row r="3011" spans="1:21" x14ac:dyDescent="0.35">
      <c r="A3011">
        <v>1</v>
      </c>
      <c r="B3011">
        <v>3000</v>
      </c>
      <c r="C3011" t="s">
        <v>229</v>
      </c>
      <c r="D3011" t="s">
        <v>230</v>
      </c>
      <c r="E3011" t="s">
        <v>73</v>
      </c>
      <c r="F3011" t="s">
        <v>74</v>
      </c>
      <c r="G3011" t="s">
        <v>75</v>
      </c>
      <c r="H3011" t="s">
        <v>76</v>
      </c>
      <c r="I3011" s="1">
        <v>42007</v>
      </c>
      <c r="J3011">
        <v>2015</v>
      </c>
      <c r="K3011" t="s">
        <v>125</v>
      </c>
      <c r="L3011" t="s">
        <v>126</v>
      </c>
      <c r="M3011" s="1">
        <v>42158</v>
      </c>
      <c r="N3011">
        <v>5</v>
      </c>
      <c r="O3011">
        <f>STANDARDIZE(N3011,$N$8,$N$9)</f>
        <v>-0.54523562622538435</v>
      </c>
      <c r="P3011">
        <f>ABS($J$3-O3011)</f>
        <v>1.7869402448493998E-2</v>
      </c>
      <c r="Q3011">
        <f>ABS($J$4-O3011)</f>
        <v>2.7340185746195833</v>
      </c>
      <c r="R3011">
        <f>ABS($J$5-O3011)</f>
        <v>0.39312685386686819</v>
      </c>
      <c r="S3011">
        <f>ABS($J$6-O3011)</f>
        <v>0.98281713466717047</v>
      </c>
      <c r="T3011">
        <f>MIN(P3011:S3011)</f>
        <v>1.7869402448493998E-2</v>
      </c>
      <c r="U3011">
        <f>MATCH(T3011,P3011:S3011, 0)</f>
        <v>1</v>
      </c>
    </row>
    <row r="3012" spans="1:21" x14ac:dyDescent="0.35">
      <c r="A3012">
        <v>1</v>
      </c>
      <c r="B3012">
        <v>3001</v>
      </c>
      <c r="C3012" t="s">
        <v>14</v>
      </c>
      <c r="D3012" t="s">
        <v>15</v>
      </c>
      <c r="E3012" t="s">
        <v>105</v>
      </c>
      <c r="F3012" t="s">
        <v>59</v>
      </c>
      <c r="G3012" t="s">
        <v>106</v>
      </c>
      <c r="H3012" t="s">
        <v>107</v>
      </c>
      <c r="I3012" s="1">
        <v>42008</v>
      </c>
      <c r="J3012">
        <v>2015</v>
      </c>
      <c r="K3012" t="s">
        <v>125</v>
      </c>
      <c r="L3012" t="s">
        <v>126</v>
      </c>
      <c r="M3012" s="1">
        <v>42039</v>
      </c>
      <c r="N3012">
        <v>1</v>
      </c>
      <c r="O3012">
        <f>STANDARDIZE(N3012,$N$8,$N$9)</f>
        <v>-0.61671323601936046</v>
      </c>
      <c r="P3012">
        <f>ABS($J$3-O3012)</f>
        <v>8.9347012242470103E-2</v>
      </c>
      <c r="Q3012">
        <f>ABS($J$4-O3012)</f>
        <v>2.8054961844135593</v>
      </c>
      <c r="R3012">
        <f>ABS($J$5-O3012)</f>
        <v>0.46460446366084429</v>
      </c>
      <c r="S3012">
        <f>ABS($J$6-O3012)</f>
        <v>1.0542947444611466</v>
      </c>
      <c r="T3012">
        <f>MIN(P3012:S3012)</f>
        <v>8.9347012242470103E-2</v>
      </c>
      <c r="U3012">
        <f>MATCH(T3012,P3012:S3012, 0)</f>
        <v>1</v>
      </c>
    </row>
    <row r="3013" spans="1:21" x14ac:dyDescent="0.35">
      <c r="A3013">
        <v>1</v>
      </c>
      <c r="B3013">
        <v>3002</v>
      </c>
      <c r="C3013" t="s">
        <v>88</v>
      </c>
      <c r="D3013" t="s">
        <v>89</v>
      </c>
      <c r="E3013" t="s">
        <v>296</v>
      </c>
      <c r="F3013" t="s">
        <v>320</v>
      </c>
      <c r="G3013" t="s">
        <v>351</v>
      </c>
      <c r="H3013" t="s">
        <v>352</v>
      </c>
      <c r="I3013" s="1">
        <v>42008</v>
      </c>
      <c r="J3013">
        <v>2015</v>
      </c>
      <c r="K3013" t="s">
        <v>176</v>
      </c>
      <c r="L3013" t="s">
        <v>177</v>
      </c>
      <c r="M3013" s="1">
        <v>42159</v>
      </c>
      <c r="N3013">
        <v>5</v>
      </c>
      <c r="O3013">
        <f>STANDARDIZE(N3013,$N$8,$N$9)</f>
        <v>-0.54523562622538435</v>
      </c>
      <c r="P3013">
        <f>ABS($J$3-O3013)</f>
        <v>1.7869402448493998E-2</v>
      </c>
      <c r="Q3013">
        <f>ABS($J$4-O3013)</f>
        <v>2.7340185746195833</v>
      </c>
      <c r="R3013">
        <f>ABS($J$5-O3013)</f>
        <v>0.39312685386686819</v>
      </c>
      <c r="S3013">
        <f>ABS($J$6-O3013)</f>
        <v>0.98281713466717047</v>
      </c>
      <c r="T3013">
        <f>MIN(P3013:S3013)</f>
        <v>1.7869402448493998E-2</v>
      </c>
      <c r="U3013">
        <f>MATCH(T3013,P3013:S3013, 0)</f>
        <v>1</v>
      </c>
    </row>
    <row r="3014" spans="1:21" x14ac:dyDescent="0.35">
      <c r="A3014">
        <v>1</v>
      </c>
      <c r="B3014">
        <v>3003</v>
      </c>
      <c r="C3014" t="s">
        <v>119</v>
      </c>
      <c r="D3014" t="s">
        <v>120</v>
      </c>
      <c r="E3014" t="s">
        <v>219</v>
      </c>
      <c r="F3014" t="s">
        <v>220</v>
      </c>
      <c r="G3014" t="s">
        <v>221</v>
      </c>
      <c r="H3014" t="s">
        <v>222</v>
      </c>
      <c r="I3014" s="1">
        <v>42008</v>
      </c>
      <c r="J3014">
        <v>2015</v>
      </c>
      <c r="K3014" t="s">
        <v>166</v>
      </c>
      <c r="L3014" t="s">
        <v>167</v>
      </c>
      <c r="M3014" s="1">
        <v>42220</v>
      </c>
      <c r="N3014">
        <v>7</v>
      </c>
      <c r="O3014">
        <f>STANDARDIZE(N3014,$N$8,$N$9)</f>
        <v>-0.50949682132839635</v>
      </c>
      <c r="P3014">
        <f>ABS($J$3-O3014)</f>
        <v>1.7869402448493998E-2</v>
      </c>
      <c r="Q3014">
        <f>ABS($J$4-O3014)</f>
        <v>2.6982797697225953</v>
      </c>
      <c r="R3014">
        <f>ABS($J$5-O3014)</f>
        <v>0.35738804896988019</v>
      </c>
      <c r="S3014">
        <f>ABS($J$6-O3014)</f>
        <v>0.94707832977018247</v>
      </c>
      <c r="T3014">
        <f>MIN(P3014:S3014)</f>
        <v>1.7869402448493998E-2</v>
      </c>
      <c r="U3014">
        <f>MATCH(T3014,P3014:S3014, 0)</f>
        <v>1</v>
      </c>
    </row>
    <row r="3015" spans="1:21" x14ac:dyDescent="0.35">
      <c r="A3015">
        <v>1</v>
      </c>
      <c r="B3015">
        <v>3004</v>
      </c>
      <c r="C3015" t="s">
        <v>14</v>
      </c>
      <c r="D3015" t="s">
        <v>15</v>
      </c>
      <c r="E3015" t="s">
        <v>96</v>
      </c>
      <c r="F3015" t="s">
        <v>97</v>
      </c>
      <c r="G3015" t="s">
        <v>98</v>
      </c>
      <c r="H3015" t="s">
        <v>99</v>
      </c>
      <c r="I3015" s="1">
        <v>42008</v>
      </c>
      <c r="J3015">
        <v>2015</v>
      </c>
      <c r="K3015" t="s">
        <v>20</v>
      </c>
      <c r="L3015" t="s">
        <v>21</v>
      </c>
      <c r="M3015" s="1">
        <v>42220</v>
      </c>
      <c r="N3015">
        <v>7</v>
      </c>
      <c r="O3015">
        <f>STANDARDIZE(N3015,$N$8,$N$9)</f>
        <v>-0.50949682132839635</v>
      </c>
      <c r="P3015">
        <f>ABS($J$3-O3015)</f>
        <v>1.7869402448493998E-2</v>
      </c>
      <c r="Q3015">
        <f>ABS($J$4-O3015)</f>
        <v>2.6982797697225953</v>
      </c>
      <c r="R3015">
        <f>ABS($J$5-O3015)</f>
        <v>0.35738804896988019</v>
      </c>
      <c r="S3015">
        <f>ABS($J$6-O3015)</f>
        <v>0.94707832977018247</v>
      </c>
      <c r="T3015">
        <f>MIN(P3015:S3015)</f>
        <v>1.7869402448493998E-2</v>
      </c>
      <c r="U3015">
        <f>MATCH(T3015,P3015:S3015, 0)</f>
        <v>1</v>
      </c>
    </row>
    <row r="3016" spans="1:21" x14ac:dyDescent="0.35">
      <c r="A3016">
        <v>1</v>
      </c>
      <c r="B3016">
        <v>3005</v>
      </c>
      <c r="C3016" t="s">
        <v>112</v>
      </c>
      <c r="D3016" t="s">
        <v>113</v>
      </c>
      <c r="E3016" t="s">
        <v>96</v>
      </c>
      <c r="F3016" t="s">
        <v>97</v>
      </c>
      <c r="G3016" t="s">
        <v>98</v>
      </c>
      <c r="H3016" t="s">
        <v>99</v>
      </c>
      <c r="I3016" s="1">
        <v>42008</v>
      </c>
      <c r="J3016">
        <v>2015</v>
      </c>
      <c r="K3016" t="s">
        <v>77</v>
      </c>
      <c r="L3016" t="s">
        <v>78</v>
      </c>
      <c r="M3016" s="1">
        <v>42109</v>
      </c>
      <c r="N3016">
        <v>14</v>
      </c>
      <c r="O3016">
        <f>STANDARDIZE(N3016,$N$8,$N$9)</f>
        <v>-0.38441100418893831</v>
      </c>
      <c r="P3016">
        <f>ABS($J$3-O3016)</f>
        <v>0.14295521958795204</v>
      </c>
      <c r="Q3016">
        <f>ABS($J$4-O3016)</f>
        <v>2.5731939525831371</v>
      </c>
      <c r="R3016">
        <f>ABS($J$5-O3016)</f>
        <v>0.23230223183042215</v>
      </c>
      <c r="S3016">
        <f>ABS($J$6-O3016)</f>
        <v>0.82199251263072437</v>
      </c>
      <c r="T3016">
        <f>MIN(P3016:S3016)</f>
        <v>0.14295521958795204</v>
      </c>
      <c r="U3016">
        <f>MATCH(T3016,P3016:S3016, 0)</f>
        <v>1</v>
      </c>
    </row>
    <row r="3017" spans="1:21" x14ac:dyDescent="0.35">
      <c r="A3017">
        <v>1</v>
      </c>
      <c r="B3017">
        <v>3006</v>
      </c>
      <c r="C3017" t="s">
        <v>14</v>
      </c>
      <c r="D3017" t="s">
        <v>15</v>
      </c>
      <c r="E3017" t="s">
        <v>79</v>
      </c>
      <c r="F3017" t="s">
        <v>35</v>
      </c>
      <c r="G3017" t="s">
        <v>80</v>
      </c>
      <c r="H3017" t="s">
        <v>81</v>
      </c>
      <c r="I3017" s="1">
        <v>42008</v>
      </c>
      <c r="J3017">
        <v>2015</v>
      </c>
      <c r="K3017" t="s">
        <v>41</v>
      </c>
      <c r="L3017" t="s">
        <v>42</v>
      </c>
      <c r="M3017" s="1">
        <v>42111</v>
      </c>
      <c r="N3017">
        <v>16</v>
      </c>
      <c r="O3017">
        <f>STANDARDIZE(N3017,$N$8,$N$9)</f>
        <v>-0.34867219929195026</v>
      </c>
      <c r="P3017">
        <f>ABS($J$3-O3017)</f>
        <v>0.17869402448494009</v>
      </c>
      <c r="Q3017">
        <f>ABS($J$4-O3017)</f>
        <v>2.5374551476861491</v>
      </c>
      <c r="R3017">
        <f>ABS($J$5-O3017)</f>
        <v>0.19656342693343409</v>
      </c>
      <c r="S3017">
        <f>ABS($J$6-O3017)</f>
        <v>0.78625370773373637</v>
      </c>
      <c r="T3017">
        <f>MIN(P3017:S3017)</f>
        <v>0.17869402448494009</v>
      </c>
      <c r="U3017">
        <f>MATCH(T3017,P3017:S3017, 0)</f>
        <v>1</v>
      </c>
    </row>
    <row r="3018" spans="1:21" x14ac:dyDescent="0.35">
      <c r="A3018">
        <v>3</v>
      </c>
      <c r="B3018">
        <v>3007</v>
      </c>
      <c r="C3018" t="s">
        <v>157</v>
      </c>
      <c r="D3018" t="s">
        <v>158</v>
      </c>
      <c r="E3018" t="s">
        <v>52</v>
      </c>
      <c r="F3018" t="s">
        <v>53</v>
      </c>
      <c r="G3018" t="s">
        <v>54</v>
      </c>
      <c r="H3018" t="s">
        <v>55</v>
      </c>
      <c r="I3018" s="1">
        <v>42008</v>
      </c>
      <c r="J3018">
        <v>2015</v>
      </c>
      <c r="K3018" t="s">
        <v>41</v>
      </c>
      <c r="L3018" t="s">
        <v>42</v>
      </c>
      <c r="M3018" s="1">
        <v>42121</v>
      </c>
      <c r="N3018">
        <v>26</v>
      </c>
      <c r="O3018">
        <f>STANDARDIZE(N3018,$N$8,$N$9)</f>
        <v>-0.16997817480701016</v>
      </c>
      <c r="P3018">
        <f>ABS($J$3-O3018)</f>
        <v>0.35738804896988019</v>
      </c>
      <c r="Q3018">
        <f>ABS($J$4-O3018)</f>
        <v>2.3587611232012091</v>
      </c>
      <c r="R3018">
        <f>ABS($J$5-O3018)</f>
        <v>1.7869402448493998E-2</v>
      </c>
      <c r="S3018">
        <f>ABS($J$6-O3018)</f>
        <v>0.60755968324879628</v>
      </c>
      <c r="T3018">
        <f>MIN(P3018:S3018)</f>
        <v>1.7869402448493998E-2</v>
      </c>
      <c r="U3018">
        <f>MATCH(T3018,P3018:S3018, 0)</f>
        <v>3</v>
      </c>
    </row>
    <row r="3019" spans="1:21" x14ac:dyDescent="0.35">
      <c r="A3019">
        <v>1</v>
      </c>
      <c r="B3019">
        <v>3008</v>
      </c>
      <c r="C3019" t="s">
        <v>62</v>
      </c>
      <c r="D3019" t="s">
        <v>63</v>
      </c>
      <c r="E3019" t="s">
        <v>52</v>
      </c>
      <c r="F3019" t="s">
        <v>53</v>
      </c>
      <c r="G3019" t="s">
        <v>54</v>
      </c>
      <c r="H3019" t="s">
        <v>55</v>
      </c>
      <c r="I3019" s="1">
        <v>42009</v>
      </c>
      <c r="J3019">
        <v>2015</v>
      </c>
      <c r="K3019" t="s">
        <v>28</v>
      </c>
      <c r="L3019" t="s">
        <v>29</v>
      </c>
      <c r="M3019" s="1">
        <v>42190</v>
      </c>
      <c r="N3019">
        <v>6</v>
      </c>
      <c r="O3019">
        <f>STANDARDIZE(N3019,$N$8,$N$9)</f>
        <v>-0.52736622377689035</v>
      </c>
      <c r="P3019">
        <f>ABS($J$3-O3019)</f>
        <v>0</v>
      </c>
      <c r="Q3019">
        <f>ABS($J$4-O3019)</f>
        <v>2.7161491721710895</v>
      </c>
      <c r="R3019">
        <f>ABS($J$5-O3019)</f>
        <v>0.37525745141837419</v>
      </c>
      <c r="S3019">
        <f>ABS($J$6-O3019)</f>
        <v>0.96494773221867647</v>
      </c>
      <c r="T3019">
        <f>MIN(P3019:S3019)</f>
        <v>0</v>
      </c>
      <c r="U3019">
        <f>MATCH(T3019,P3019:S3019, 0)</f>
        <v>1</v>
      </c>
    </row>
    <row r="3020" spans="1:21" x14ac:dyDescent="0.35">
      <c r="A3020">
        <v>1</v>
      </c>
      <c r="B3020">
        <v>3009</v>
      </c>
      <c r="C3020" t="s">
        <v>174</v>
      </c>
      <c r="D3020" t="s">
        <v>175</v>
      </c>
      <c r="E3020" t="s">
        <v>79</v>
      </c>
      <c r="F3020" t="s">
        <v>35</v>
      </c>
      <c r="G3020" t="s">
        <v>80</v>
      </c>
      <c r="H3020" t="s">
        <v>81</v>
      </c>
      <c r="I3020" s="1">
        <v>42009</v>
      </c>
      <c r="J3020">
        <v>2015</v>
      </c>
      <c r="K3020" t="s">
        <v>41</v>
      </c>
      <c r="L3020" t="s">
        <v>42</v>
      </c>
      <c r="M3020" s="1">
        <v>42221</v>
      </c>
      <c r="N3020">
        <v>7</v>
      </c>
      <c r="O3020">
        <f>STANDARDIZE(N3020,$N$8,$N$9)</f>
        <v>-0.50949682132839635</v>
      </c>
      <c r="P3020">
        <f>ABS($J$3-O3020)</f>
        <v>1.7869402448493998E-2</v>
      </c>
      <c r="Q3020">
        <f>ABS($J$4-O3020)</f>
        <v>2.6982797697225953</v>
      </c>
      <c r="R3020">
        <f>ABS($J$5-O3020)</f>
        <v>0.35738804896988019</v>
      </c>
      <c r="S3020">
        <f>ABS($J$6-O3020)</f>
        <v>0.94707832977018247</v>
      </c>
      <c r="T3020">
        <f>MIN(P3020:S3020)</f>
        <v>1.7869402448493998E-2</v>
      </c>
      <c r="U3020">
        <f>MATCH(T3020,P3020:S3020, 0)</f>
        <v>1</v>
      </c>
    </row>
    <row r="3021" spans="1:21" x14ac:dyDescent="0.35">
      <c r="A3021">
        <v>3</v>
      </c>
      <c r="B3021">
        <v>3010</v>
      </c>
      <c r="C3021" t="s">
        <v>82</v>
      </c>
      <c r="D3021" t="s">
        <v>83</v>
      </c>
      <c r="E3021" t="s">
        <v>116</v>
      </c>
      <c r="F3021" t="s">
        <v>97</v>
      </c>
      <c r="G3021" t="s">
        <v>117</v>
      </c>
      <c r="H3021" t="s">
        <v>118</v>
      </c>
      <c r="I3021" s="1">
        <v>42009</v>
      </c>
      <c r="J3021">
        <v>2015</v>
      </c>
      <c r="K3021" t="s">
        <v>77</v>
      </c>
      <c r="L3021" t="s">
        <v>78</v>
      </c>
      <c r="M3021" s="1">
        <v>42344</v>
      </c>
      <c r="N3021">
        <v>42</v>
      </c>
      <c r="O3021">
        <f>STANDARDIZE(N3021,$N$8,$N$9)</f>
        <v>0.11593226436889398</v>
      </c>
      <c r="P3021">
        <f>ABS($J$3-O3021)</f>
        <v>0.64329848814578439</v>
      </c>
      <c r="Q3021">
        <f>ABS($J$4-O3021)</f>
        <v>2.0728506840253051</v>
      </c>
      <c r="R3021">
        <f>ABS($J$5-O3021)</f>
        <v>0.26804103672741014</v>
      </c>
      <c r="S3021">
        <f>ABS($J$6-O3021)</f>
        <v>0.32164924407289214</v>
      </c>
      <c r="T3021">
        <f>MIN(P3021:S3021)</f>
        <v>0.26804103672741014</v>
      </c>
      <c r="U3021">
        <f>MATCH(T3021,P3021:S3021, 0)</f>
        <v>3</v>
      </c>
    </row>
    <row r="3022" spans="1:21" x14ac:dyDescent="0.35">
      <c r="A3022">
        <v>4</v>
      </c>
      <c r="B3022">
        <v>3011</v>
      </c>
      <c r="C3022" t="s">
        <v>14</v>
      </c>
      <c r="D3022" t="s">
        <v>15</v>
      </c>
      <c r="E3022" t="s">
        <v>58</v>
      </c>
      <c r="F3022" t="s">
        <v>348</v>
      </c>
      <c r="G3022" t="s">
        <v>349</v>
      </c>
      <c r="H3022" t="s">
        <v>350</v>
      </c>
      <c r="I3022" s="1">
        <v>42009</v>
      </c>
      <c r="J3022">
        <v>2015</v>
      </c>
      <c r="K3022" t="s">
        <v>20</v>
      </c>
      <c r="L3022" t="s">
        <v>21</v>
      </c>
      <c r="M3022" s="1">
        <v>42212</v>
      </c>
      <c r="N3022">
        <v>87</v>
      </c>
      <c r="O3022">
        <f>STANDARDIZE(N3022,$N$8,$N$9)</f>
        <v>0.92005537455112441</v>
      </c>
      <c r="P3022">
        <f>ABS($J$3-O3022)</f>
        <v>1.4474215983280148</v>
      </c>
      <c r="Q3022">
        <f>ABS($J$4-O3022)</f>
        <v>1.2687275738430746</v>
      </c>
      <c r="R3022">
        <f>ABS($J$5-O3022)</f>
        <v>1.0721641469096406</v>
      </c>
      <c r="S3022">
        <f>ABS($J$6-O3022)</f>
        <v>0.48247386610933829</v>
      </c>
      <c r="T3022">
        <f>MIN(P3022:S3022)</f>
        <v>0.48247386610933829</v>
      </c>
      <c r="U3022">
        <f>MATCH(T3022,P3022:S3022, 0)</f>
        <v>4</v>
      </c>
    </row>
    <row r="3023" spans="1:21" x14ac:dyDescent="0.35">
      <c r="A3023">
        <v>1</v>
      </c>
      <c r="B3023">
        <v>3012</v>
      </c>
      <c r="C3023" t="s">
        <v>30</v>
      </c>
      <c r="D3023" t="s">
        <v>31</v>
      </c>
      <c r="E3023" t="s">
        <v>105</v>
      </c>
      <c r="F3023" t="s">
        <v>59</v>
      </c>
      <c r="G3023" t="s">
        <v>106</v>
      </c>
      <c r="H3023" t="s">
        <v>107</v>
      </c>
      <c r="I3023" s="1">
        <v>42010</v>
      </c>
      <c r="J3023">
        <v>2015</v>
      </c>
      <c r="K3023" t="s">
        <v>125</v>
      </c>
      <c r="L3023" t="s">
        <v>126</v>
      </c>
      <c r="M3023" s="1">
        <v>42041</v>
      </c>
      <c r="N3023">
        <v>1</v>
      </c>
      <c r="O3023">
        <f>STANDARDIZE(N3023,$N$8,$N$9)</f>
        <v>-0.61671323601936046</v>
      </c>
      <c r="P3023">
        <f>ABS($J$3-O3023)</f>
        <v>8.9347012242470103E-2</v>
      </c>
      <c r="Q3023">
        <f>ABS($J$4-O3023)</f>
        <v>2.8054961844135593</v>
      </c>
      <c r="R3023">
        <f>ABS($J$5-O3023)</f>
        <v>0.46460446366084429</v>
      </c>
      <c r="S3023">
        <f>ABS($J$6-O3023)</f>
        <v>1.0542947444611466</v>
      </c>
      <c r="T3023">
        <f>MIN(P3023:S3023)</f>
        <v>8.9347012242470103E-2</v>
      </c>
      <c r="U3023">
        <f>MATCH(T3023,P3023:S3023, 0)</f>
        <v>1</v>
      </c>
    </row>
    <row r="3024" spans="1:21" x14ac:dyDescent="0.35">
      <c r="A3024">
        <v>1</v>
      </c>
      <c r="B3024">
        <v>3013</v>
      </c>
      <c r="C3024" t="s">
        <v>30</v>
      </c>
      <c r="D3024" t="s">
        <v>31</v>
      </c>
      <c r="E3024" t="s">
        <v>296</v>
      </c>
      <c r="F3024" t="s">
        <v>320</v>
      </c>
      <c r="G3024" t="s">
        <v>321</v>
      </c>
      <c r="H3024" t="s">
        <v>322</v>
      </c>
      <c r="I3024" s="1">
        <v>42010</v>
      </c>
      <c r="J3024">
        <v>2015</v>
      </c>
      <c r="K3024" t="s">
        <v>41</v>
      </c>
      <c r="L3024" t="s">
        <v>42</v>
      </c>
      <c r="M3024" s="1">
        <v>42100</v>
      </c>
      <c r="N3024">
        <v>3</v>
      </c>
      <c r="O3024">
        <f>STANDARDIZE(N3024,$N$8,$N$9)</f>
        <v>-0.58097443112237235</v>
      </c>
      <c r="P3024">
        <f>ABS($J$3-O3024)</f>
        <v>5.3608207345481995E-2</v>
      </c>
      <c r="Q3024">
        <f>ABS($J$4-O3024)</f>
        <v>2.7697573795165713</v>
      </c>
      <c r="R3024">
        <f>ABS($J$5-O3024)</f>
        <v>0.42886565876385618</v>
      </c>
      <c r="S3024">
        <f>ABS($J$6-O3024)</f>
        <v>1.0185559395641586</v>
      </c>
      <c r="T3024">
        <f>MIN(P3024:S3024)</f>
        <v>5.3608207345481995E-2</v>
      </c>
      <c r="U3024">
        <f>MATCH(T3024,P3024:S3024, 0)</f>
        <v>1</v>
      </c>
    </row>
    <row r="3025" spans="1:21" x14ac:dyDescent="0.35">
      <c r="A3025">
        <v>3</v>
      </c>
      <c r="B3025">
        <v>3014</v>
      </c>
      <c r="C3025" t="s">
        <v>239</v>
      </c>
      <c r="D3025" t="s">
        <v>240</v>
      </c>
      <c r="E3025" t="s">
        <v>52</v>
      </c>
      <c r="F3025" t="s">
        <v>53</v>
      </c>
      <c r="G3025" t="s">
        <v>248</v>
      </c>
      <c r="H3025" t="s">
        <v>249</v>
      </c>
      <c r="I3025" s="1">
        <v>42010</v>
      </c>
      <c r="J3025">
        <v>2015</v>
      </c>
      <c r="K3025" t="s">
        <v>77</v>
      </c>
      <c r="L3025" t="s">
        <v>78</v>
      </c>
      <c r="M3025" s="1">
        <v>42173</v>
      </c>
      <c r="N3025">
        <v>17</v>
      </c>
      <c r="O3025">
        <f>STANDARDIZE(N3025,$N$8,$N$9)</f>
        <v>-0.33080279684345626</v>
      </c>
      <c r="P3025">
        <f>ABS($J$3-O3025)</f>
        <v>0.19656342693343409</v>
      </c>
      <c r="Q3025">
        <f>ABS($J$4-O3025)</f>
        <v>2.5195857452376553</v>
      </c>
      <c r="R3025">
        <f>ABS($J$5-O3025)</f>
        <v>0.17869402448494009</v>
      </c>
      <c r="S3025">
        <f>ABS($J$6-O3025)</f>
        <v>0.76838430528524237</v>
      </c>
      <c r="T3025">
        <f>MIN(P3025:S3025)</f>
        <v>0.17869402448494009</v>
      </c>
      <c r="U3025">
        <f>MATCH(T3025,P3025:S3025, 0)</f>
        <v>3</v>
      </c>
    </row>
    <row r="3026" spans="1:21" x14ac:dyDescent="0.35">
      <c r="A3026">
        <v>2</v>
      </c>
      <c r="B3026">
        <v>3015</v>
      </c>
      <c r="C3026" t="s">
        <v>14</v>
      </c>
      <c r="D3026" t="s">
        <v>15</v>
      </c>
      <c r="E3026" t="s">
        <v>79</v>
      </c>
      <c r="F3026" t="s">
        <v>35</v>
      </c>
      <c r="G3026" t="s">
        <v>80</v>
      </c>
      <c r="H3026" t="s">
        <v>81</v>
      </c>
      <c r="I3026" s="1">
        <v>42010</v>
      </c>
      <c r="J3026">
        <v>2015</v>
      </c>
      <c r="K3026" t="s">
        <v>41</v>
      </c>
      <c r="L3026" t="s">
        <v>42</v>
      </c>
      <c r="M3026" s="1">
        <v>42195</v>
      </c>
      <c r="N3026">
        <v>128</v>
      </c>
      <c r="O3026">
        <f>STANDARDIZE(N3026,$N$8,$N$9)</f>
        <v>1.6527008749393788</v>
      </c>
      <c r="P3026">
        <f>ABS($J$3-O3026)</f>
        <v>2.1800670987162691</v>
      </c>
      <c r="Q3026">
        <f>ABS($J$4-O3026)</f>
        <v>0.53608207345482017</v>
      </c>
      <c r="R3026">
        <f>ABS($J$5-O3026)</f>
        <v>1.8048096472978949</v>
      </c>
      <c r="S3026">
        <f>ABS($J$6-O3026)</f>
        <v>1.2151193664975928</v>
      </c>
      <c r="T3026">
        <f>MIN(P3026:S3026)</f>
        <v>0.53608207345482017</v>
      </c>
      <c r="U3026">
        <f>MATCH(T3026,P3026:S3026, 0)</f>
        <v>2</v>
      </c>
    </row>
    <row r="3027" spans="1:21" x14ac:dyDescent="0.35">
      <c r="A3027">
        <v>1</v>
      </c>
      <c r="B3027">
        <v>3016</v>
      </c>
      <c r="C3027" t="s">
        <v>14</v>
      </c>
      <c r="D3027" t="s">
        <v>15</v>
      </c>
      <c r="E3027" t="s">
        <v>16</v>
      </c>
      <c r="F3027" t="s">
        <v>17</v>
      </c>
      <c r="G3027" t="s">
        <v>18</v>
      </c>
      <c r="H3027" t="s">
        <v>19</v>
      </c>
      <c r="I3027" s="1">
        <v>42011</v>
      </c>
      <c r="J3027">
        <v>2015</v>
      </c>
      <c r="K3027" t="s">
        <v>577</v>
      </c>
      <c r="L3027" t="s">
        <v>578</v>
      </c>
      <c r="M3027" s="1">
        <v>42162</v>
      </c>
      <c r="N3027">
        <v>5</v>
      </c>
      <c r="O3027">
        <f>STANDARDIZE(N3027,$N$8,$N$9)</f>
        <v>-0.54523562622538435</v>
      </c>
      <c r="P3027">
        <f>ABS($J$3-O3027)</f>
        <v>1.7869402448493998E-2</v>
      </c>
      <c r="Q3027">
        <f>ABS($J$4-O3027)</f>
        <v>2.7340185746195833</v>
      </c>
      <c r="R3027">
        <f>ABS($J$5-O3027)</f>
        <v>0.39312685386686819</v>
      </c>
      <c r="S3027">
        <f>ABS($J$6-O3027)</f>
        <v>0.98281713466717047</v>
      </c>
      <c r="T3027">
        <f>MIN(P3027:S3027)</f>
        <v>1.7869402448493998E-2</v>
      </c>
      <c r="U3027">
        <f>MATCH(T3027,P3027:S3027, 0)</f>
        <v>1</v>
      </c>
    </row>
    <row r="3028" spans="1:21" x14ac:dyDescent="0.35">
      <c r="A3028">
        <v>1</v>
      </c>
      <c r="B3028">
        <v>3017</v>
      </c>
      <c r="C3028" t="s">
        <v>67</v>
      </c>
      <c r="D3028" t="s">
        <v>68</v>
      </c>
      <c r="E3028" t="s">
        <v>16</v>
      </c>
      <c r="F3028" t="s">
        <v>17</v>
      </c>
      <c r="G3028" t="s">
        <v>18</v>
      </c>
      <c r="H3028" t="s">
        <v>19</v>
      </c>
      <c r="I3028" s="1">
        <v>42011</v>
      </c>
      <c r="J3028">
        <v>2015</v>
      </c>
      <c r="K3028" t="s">
        <v>77</v>
      </c>
      <c r="L3028" t="s">
        <v>78</v>
      </c>
      <c r="M3028" s="1">
        <v>42223</v>
      </c>
      <c r="N3028">
        <v>7</v>
      </c>
      <c r="O3028">
        <f>STANDARDIZE(N3028,$N$8,$N$9)</f>
        <v>-0.50949682132839635</v>
      </c>
      <c r="P3028">
        <f>ABS($J$3-O3028)</f>
        <v>1.7869402448493998E-2</v>
      </c>
      <c r="Q3028">
        <f>ABS($J$4-O3028)</f>
        <v>2.6982797697225953</v>
      </c>
      <c r="R3028">
        <f>ABS($J$5-O3028)</f>
        <v>0.35738804896988019</v>
      </c>
      <c r="S3028">
        <f>ABS($J$6-O3028)</f>
        <v>0.94707832977018247</v>
      </c>
      <c r="T3028">
        <f>MIN(P3028:S3028)</f>
        <v>1.7869402448493998E-2</v>
      </c>
      <c r="U3028">
        <f>MATCH(T3028,P3028:S3028, 0)</f>
        <v>1</v>
      </c>
    </row>
    <row r="3029" spans="1:21" x14ac:dyDescent="0.35">
      <c r="A3029">
        <v>1</v>
      </c>
      <c r="B3029">
        <v>3018</v>
      </c>
      <c r="C3029" t="s">
        <v>172</v>
      </c>
      <c r="D3029" t="s">
        <v>173</v>
      </c>
      <c r="E3029" t="s">
        <v>84</v>
      </c>
      <c r="F3029" t="s">
        <v>85</v>
      </c>
      <c r="G3029" t="s">
        <v>86</v>
      </c>
      <c r="H3029" t="s">
        <v>87</v>
      </c>
      <c r="I3029" s="1">
        <v>42011</v>
      </c>
      <c r="J3029">
        <v>2015</v>
      </c>
      <c r="K3029" t="s">
        <v>233</v>
      </c>
      <c r="L3029" t="s">
        <v>234</v>
      </c>
      <c r="M3029" s="1">
        <v>42254</v>
      </c>
      <c r="N3029">
        <v>8</v>
      </c>
      <c r="O3029">
        <f>STANDARDIZE(N3029,$N$8,$N$9)</f>
        <v>-0.49162741887990236</v>
      </c>
      <c r="P3029">
        <f>ABS($J$3-O3029)</f>
        <v>3.5738804896987997E-2</v>
      </c>
      <c r="Q3029">
        <f>ABS($J$4-O3029)</f>
        <v>2.6804103672741011</v>
      </c>
      <c r="R3029">
        <f>ABS($J$5-O3029)</f>
        <v>0.33951864652138619</v>
      </c>
      <c r="S3029">
        <f>ABS($J$6-O3029)</f>
        <v>0.92920892732168847</v>
      </c>
      <c r="T3029">
        <f>MIN(P3029:S3029)</f>
        <v>3.5738804896987997E-2</v>
      </c>
      <c r="U3029">
        <f>MATCH(T3029,P3029:S3029, 0)</f>
        <v>1</v>
      </c>
    </row>
    <row r="3030" spans="1:21" x14ac:dyDescent="0.35">
      <c r="A3030">
        <v>1</v>
      </c>
      <c r="B3030">
        <v>3019</v>
      </c>
      <c r="C3030" t="s">
        <v>14</v>
      </c>
      <c r="D3030" t="s">
        <v>15</v>
      </c>
      <c r="E3030" t="s">
        <v>16</v>
      </c>
      <c r="F3030" t="s">
        <v>17</v>
      </c>
      <c r="G3030" t="s">
        <v>18</v>
      </c>
      <c r="H3030" t="s">
        <v>19</v>
      </c>
      <c r="I3030" s="1">
        <v>42011</v>
      </c>
      <c r="J3030">
        <v>2015</v>
      </c>
      <c r="K3030" t="s">
        <v>77</v>
      </c>
      <c r="L3030" t="s">
        <v>78</v>
      </c>
      <c r="M3030" s="1">
        <v>42198</v>
      </c>
      <c r="N3030">
        <v>12</v>
      </c>
      <c r="O3030">
        <f>STANDARDIZE(N3030,$N$8,$N$9)</f>
        <v>-0.42014980908592631</v>
      </c>
      <c r="P3030">
        <f>ABS($J$3-O3030)</f>
        <v>0.10721641469096405</v>
      </c>
      <c r="Q3030">
        <f>ABS($J$4-O3030)</f>
        <v>2.6089327574801251</v>
      </c>
      <c r="R3030">
        <f>ABS($J$5-O3030)</f>
        <v>0.26804103672741014</v>
      </c>
      <c r="S3030">
        <f>ABS($J$6-O3030)</f>
        <v>0.85773131752771237</v>
      </c>
      <c r="T3030">
        <f>MIN(P3030:S3030)</f>
        <v>0.10721641469096405</v>
      </c>
      <c r="U3030">
        <f>MATCH(T3030,P3030:S3030, 0)</f>
        <v>1</v>
      </c>
    </row>
    <row r="3031" spans="1:21" x14ac:dyDescent="0.35">
      <c r="A3031">
        <v>3</v>
      </c>
      <c r="B3031">
        <v>3020</v>
      </c>
      <c r="C3031" t="s">
        <v>172</v>
      </c>
      <c r="D3031" t="s">
        <v>173</v>
      </c>
      <c r="E3031" t="s">
        <v>116</v>
      </c>
      <c r="F3031" t="s">
        <v>97</v>
      </c>
      <c r="G3031" t="s">
        <v>117</v>
      </c>
      <c r="H3031" t="s">
        <v>118</v>
      </c>
      <c r="I3031" s="1">
        <v>42011</v>
      </c>
      <c r="J3031">
        <v>2015</v>
      </c>
      <c r="K3031" t="s">
        <v>77</v>
      </c>
      <c r="L3031" t="s">
        <v>78</v>
      </c>
      <c r="M3031" s="1">
        <v>42206</v>
      </c>
      <c r="N3031">
        <v>20</v>
      </c>
      <c r="O3031">
        <f>STANDARDIZE(N3031,$N$8,$N$9)</f>
        <v>-0.27719458949797421</v>
      </c>
      <c r="P3031">
        <f>ABS($J$3-O3031)</f>
        <v>0.25017163427891614</v>
      </c>
      <c r="Q3031">
        <f>ABS($J$4-O3031)</f>
        <v>2.4659775378921731</v>
      </c>
      <c r="R3031">
        <f>ABS($J$5-O3031)</f>
        <v>0.12508581713945804</v>
      </c>
      <c r="S3031">
        <f>ABS($J$6-O3031)</f>
        <v>0.71477609793976038</v>
      </c>
      <c r="T3031">
        <f>MIN(P3031:S3031)</f>
        <v>0.12508581713945804</v>
      </c>
      <c r="U3031">
        <f>MATCH(T3031,P3031:S3031, 0)</f>
        <v>3</v>
      </c>
    </row>
    <row r="3032" spans="1:21" x14ac:dyDescent="0.35">
      <c r="A3032">
        <v>3</v>
      </c>
      <c r="B3032">
        <v>3021</v>
      </c>
      <c r="C3032" t="s">
        <v>112</v>
      </c>
      <c r="D3032" t="s">
        <v>113</v>
      </c>
      <c r="E3032" t="s">
        <v>64</v>
      </c>
      <c r="F3032" t="s">
        <v>59</v>
      </c>
      <c r="G3032" t="s">
        <v>65</v>
      </c>
      <c r="H3032" t="s">
        <v>66</v>
      </c>
      <c r="I3032" s="1">
        <v>42011</v>
      </c>
      <c r="J3032">
        <v>2015</v>
      </c>
      <c r="K3032" t="s">
        <v>77</v>
      </c>
      <c r="L3032" t="s">
        <v>78</v>
      </c>
      <c r="M3032" s="1">
        <v>42215</v>
      </c>
      <c r="N3032">
        <v>29</v>
      </c>
      <c r="O3032">
        <f>STANDARDIZE(N3032,$N$8,$N$9)</f>
        <v>-0.11636996746152814</v>
      </c>
      <c r="P3032">
        <f>ABS($J$3-O3032)</f>
        <v>0.41099625631536219</v>
      </c>
      <c r="Q3032">
        <f>ABS($J$4-O3032)</f>
        <v>2.3051529158557269</v>
      </c>
      <c r="R3032">
        <f>ABS($J$5-O3032)</f>
        <v>3.5738804896988025E-2</v>
      </c>
      <c r="S3032">
        <f>ABS($J$6-O3032)</f>
        <v>0.55395147590331428</v>
      </c>
      <c r="T3032">
        <f>MIN(P3032:S3032)</f>
        <v>3.5738804896988025E-2</v>
      </c>
      <c r="U3032">
        <f>MATCH(T3032,P3032:S3032, 0)</f>
        <v>3</v>
      </c>
    </row>
    <row r="3033" spans="1:21" x14ac:dyDescent="0.35">
      <c r="A3033">
        <v>3</v>
      </c>
      <c r="B3033">
        <v>3022</v>
      </c>
      <c r="C3033" t="s">
        <v>394</v>
      </c>
      <c r="D3033" t="s">
        <v>395</v>
      </c>
      <c r="E3033" t="s">
        <v>79</v>
      </c>
      <c r="F3033" t="s">
        <v>35</v>
      </c>
      <c r="G3033" t="s">
        <v>80</v>
      </c>
      <c r="H3033" t="s">
        <v>81</v>
      </c>
      <c r="I3033" s="1">
        <v>42011</v>
      </c>
      <c r="J3033">
        <v>2015</v>
      </c>
      <c r="K3033" t="s">
        <v>41</v>
      </c>
      <c r="L3033" t="s">
        <v>42</v>
      </c>
      <c r="M3033" s="1">
        <v>42229</v>
      </c>
      <c r="N3033">
        <v>43</v>
      </c>
      <c r="O3033">
        <f>STANDARDIZE(N3033,$N$8,$N$9)</f>
        <v>0.13380166681738798</v>
      </c>
      <c r="P3033">
        <f>ABS($J$3-O3033)</f>
        <v>0.66116789059427838</v>
      </c>
      <c r="Q3033">
        <f>ABS($J$4-O3033)</f>
        <v>2.0549812815768109</v>
      </c>
      <c r="R3033">
        <f>ABS($J$5-O3033)</f>
        <v>0.28591043917590414</v>
      </c>
      <c r="S3033">
        <f>ABS($J$6-O3033)</f>
        <v>0.30377984162439814</v>
      </c>
      <c r="T3033">
        <f>MIN(P3033:S3033)</f>
        <v>0.28591043917590414</v>
      </c>
      <c r="U3033">
        <f>MATCH(T3033,P3033:S3033, 0)</f>
        <v>3</v>
      </c>
    </row>
    <row r="3034" spans="1:21" x14ac:dyDescent="0.35">
      <c r="A3034">
        <v>4</v>
      </c>
      <c r="B3034">
        <v>3023</v>
      </c>
      <c r="C3034" t="s">
        <v>190</v>
      </c>
      <c r="D3034" t="s">
        <v>191</v>
      </c>
      <c r="E3034" t="s">
        <v>43</v>
      </c>
      <c r="F3034" t="s">
        <v>35</v>
      </c>
      <c r="G3034" t="s">
        <v>127</v>
      </c>
      <c r="H3034" t="s">
        <v>128</v>
      </c>
      <c r="I3034" s="1">
        <v>42011</v>
      </c>
      <c r="J3034">
        <v>2015</v>
      </c>
      <c r="K3034" t="s">
        <v>41</v>
      </c>
      <c r="L3034" t="s">
        <v>42</v>
      </c>
      <c r="M3034" s="1">
        <v>42072</v>
      </c>
      <c r="N3034">
        <v>64</v>
      </c>
      <c r="O3034">
        <f>STANDARDIZE(N3034,$N$8,$N$9)</f>
        <v>0.50905911823576222</v>
      </c>
      <c r="P3034">
        <f>ABS($J$3-O3034)</f>
        <v>1.0364253420126526</v>
      </c>
      <c r="Q3034">
        <f>ABS($J$4-O3034)</f>
        <v>1.6797238301584367</v>
      </c>
      <c r="R3034">
        <f>ABS($J$5-O3034)</f>
        <v>0.66116789059427838</v>
      </c>
      <c r="S3034">
        <f>ABS($J$6-O3034)</f>
        <v>7.1477609793976105E-2</v>
      </c>
      <c r="T3034">
        <f>MIN(P3034:S3034)</f>
        <v>7.1477609793976105E-2</v>
      </c>
      <c r="U3034">
        <f>MATCH(T3034,P3034:S3034, 0)</f>
        <v>4</v>
      </c>
    </row>
    <row r="3035" spans="1:21" x14ac:dyDescent="0.35">
      <c r="A3035">
        <v>1</v>
      </c>
      <c r="B3035">
        <v>3024</v>
      </c>
      <c r="C3035" t="s">
        <v>14</v>
      </c>
      <c r="D3035" t="s">
        <v>15</v>
      </c>
      <c r="E3035" t="s">
        <v>79</v>
      </c>
      <c r="F3035" t="s">
        <v>35</v>
      </c>
      <c r="G3035" t="s">
        <v>80</v>
      </c>
      <c r="H3035" t="s">
        <v>81</v>
      </c>
      <c r="I3035" s="1">
        <v>42012</v>
      </c>
      <c r="J3035">
        <v>2015</v>
      </c>
      <c r="K3035" t="s">
        <v>77</v>
      </c>
      <c r="L3035" t="s">
        <v>78</v>
      </c>
      <c r="M3035" s="1">
        <v>42285</v>
      </c>
      <c r="N3035">
        <v>9</v>
      </c>
      <c r="O3035">
        <f>STANDARDIZE(N3035,$N$8,$N$9)</f>
        <v>-0.4737580164314083</v>
      </c>
      <c r="P3035">
        <f>ABS($J$3-O3035)</f>
        <v>5.3608207345482051E-2</v>
      </c>
      <c r="Q3035">
        <f>ABS($J$4-O3035)</f>
        <v>2.6625409648256073</v>
      </c>
      <c r="R3035">
        <f>ABS($J$5-O3035)</f>
        <v>0.32164924407289214</v>
      </c>
      <c r="S3035">
        <f>ABS($J$6-O3035)</f>
        <v>0.91133952487319436</v>
      </c>
      <c r="T3035">
        <f>MIN(P3035:S3035)</f>
        <v>5.3608207345482051E-2</v>
      </c>
      <c r="U3035">
        <f>MATCH(T3035,P3035:S3035, 0)</f>
        <v>1</v>
      </c>
    </row>
    <row r="3036" spans="1:21" x14ac:dyDescent="0.35">
      <c r="A3036">
        <v>3</v>
      </c>
      <c r="B3036">
        <v>3025</v>
      </c>
      <c r="C3036" t="s">
        <v>30</v>
      </c>
      <c r="D3036" t="s">
        <v>31</v>
      </c>
      <c r="E3036" t="s">
        <v>79</v>
      </c>
      <c r="F3036" t="s">
        <v>35</v>
      </c>
      <c r="G3036" t="s">
        <v>306</v>
      </c>
      <c r="H3036" t="s">
        <v>307</v>
      </c>
      <c r="I3036" s="1">
        <v>42012</v>
      </c>
      <c r="J3036">
        <v>2015</v>
      </c>
      <c r="K3036" t="s">
        <v>77</v>
      </c>
      <c r="L3036" t="s">
        <v>78</v>
      </c>
      <c r="M3036" s="1">
        <v>42236</v>
      </c>
      <c r="N3036">
        <v>19</v>
      </c>
      <c r="O3036">
        <f>STANDARDIZE(N3036,$N$8,$N$9)</f>
        <v>-0.29506399194646826</v>
      </c>
      <c r="P3036">
        <f>ABS($J$3-O3036)</f>
        <v>0.23230223183042209</v>
      </c>
      <c r="Q3036">
        <f>ABS($J$4-O3036)</f>
        <v>2.4838469403406673</v>
      </c>
      <c r="R3036">
        <f>ABS($J$5-O3036)</f>
        <v>0.1429552195879521</v>
      </c>
      <c r="S3036">
        <f>ABS($J$6-O3036)</f>
        <v>0.73264550038825438</v>
      </c>
      <c r="T3036">
        <f>MIN(P3036:S3036)</f>
        <v>0.1429552195879521</v>
      </c>
      <c r="U3036">
        <f>MATCH(T3036,P3036:S3036, 0)</f>
        <v>3</v>
      </c>
    </row>
    <row r="3037" spans="1:21" x14ac:dyDescent="0.35">
      <c r="A3037">
        <v>3</v>
      </c>
      <c r="B3037">
        <v>3026</v>
      </c>
      <c r="C3037" t="s">
        <v>30</v>
      </c>
      <c r="D3037" t="s">
        <v>31</v>
      </c>
      <c r="E3037" t="s">
        <v>168</v>
      </c>
      <c r="F3037" t="s">
        <v>169</v>
      </c>
      <c r="G3037" t="s">
        <v>170</v>
      </c>
      <c r="H3037" t="s">
        <v>171</v>
      </c>
      <c r="I3037" s="1">
        <v>42012</v>
      </c>
      <c r="J3037">
        <v>2015</v>
      </c>
      <c r="K3037" t="s">
        <v>77</v>
      </c>
      <c r="L3037" t="s">
        <v>78</v>
      </c>
      <c r="M3037" s="1">
        <v>42013</v>
      </c>
      <c r="N3037">
        <v>31</v>
      </c>
      <c r="O3037">
        <f>STANDARDIZE(N3037,$N$8,$N$9)</f>
        <v>-8.0631162564540129E-2</v>
      </c>
      <c r="P3037">
        <f>ABS($J$3-O3037)</f>
        <v>0.44673506121235024</v>
      </c>
      <c r="Q3037">
        <f>ABS($J$4-O3037)</f>
        <v>2.2694141109587389</v>
      </c>
      <c r="R3037">
        <f>ABS($J$5-O3037)</f>
        <v>7.1477609793976035E-2</v>
      </c>
      <c r="S3037">
        <f>ABS($J$6-O3037)</f>
        <v>0.51821267100632629</v>
      </c>
      <c r="T3037">
        <f>MIN(P3037:S3037)</f>
        <v>7.1477609793976035E-2</v>
      </c>
      <c r="U3037">
        <f>MATCH(T3037,P3037:S3037, 0)</f>
        <v>3</v>
      </c>
    </row>
    <row r="3038" spans="1:21" x14ac:dyDescent="0.35">
      <c r="A3038">
        <v>1</v>
      </c>
      <c r="B3038">
        <v>3027</v>
      </c>
      <c r="C3038" t="s">
        <v>14</v>
      </c>
      <c r="D3038" t="s">
        <v>15</v>
      </c>
      <c r="E3038" t="s">
        <v>73</v>
      </c>
      <c r="F3038" t="s">
        <v>74</v>
      </c>
      <c r="G3038" t="s">
        <v>75</v>
      </c>
      <c r="H3038" t="s">
        <v>76</v>
      </c>
      <c r="I3038" s="1">
        <v>42013</v>
      </c>
      <c r="J3038">
        <v>2015</v>
      </c>
      <c r="K3038" t="s">
        <v>577</v>
      </c>
      <c r="L3038" t="s">
        <v>578</v>
      </c>
      <c r="M3038" s="1">
        <v>42103</v>
      </c>
      <c r="N3038">
        <v>3</v>
      </c>
      <c r="O3038">
        <f>STANDARDIZE(N3038,$N$8,$N$9)</f>
        <v>-0.58097443112237235</v>
      </c>
      <c r="P3038">
        <f>ABS($J$3-O3038)</f>
        <v>5.3608207345481995E-2</v>
      </c>
      <c r="Q3038">
        <f>ABS($J$4-O3038)</f>
        <v>2.7697573795165713</v>
      </c>
      <c r="R3038">
        <f>ABS($J$5-O3038)</f>
        <v>0.42886565876385618</v>
      </c>
      <c r="S3038">
        <f>ABS($J$6-O3038)</f>
        <v>1.0185559395641586</v>
      </c>
      <c r="T3038">
        <f>MIN(P3038:S3038)</f>
        <v>5.3608207345481995E-2</v>
      </c>
      <c r="U3038">
        <f>MATCH(T3038,P3038:S3038, 0)</f>
        <v>1</v>
      </c>
    </row>
    <row r="3039" spans="1:21" x14ac:dyDescent="0.35">
      <c r="A3039">
        <v>1</v>
      </c>
      <c r="B3039">
        <v>3028</v>
      </c>
      <c r="C3039" t="s">
        <v>353</v>
      </c>
      <c r="D3039" t="s">
        <v>354</v>
      </c>
      <c r="E3039" t="s">
        <v>52</v>
      </c>
      <c r="F3039" t="s">
        <v>53</v>
      </c>
      <c r="G3039" t="s">
        <v>54</v>
      </c>
      <c r="H3039" t="s">
        <v>55</v>
      </c>
      <c r="I3039" s="1">
        <v>42013</v>
      </c>
      <c r="J3039">
        <v>2015</v>
      </c>
      <c r="K3039" t="s">
        <v>77</v>
      </c>
      <c r="L3039" t="s">
        <v>78</v>
      </c>
      <c r="M3039" s="1">
        <v>42264</v>
      </c>
      <c r="N3039">
        <v>16</v>
      </c>
      <c r="O3039">
        <f>STANDARDIZE(N3039,$N$8,$N$9)</f>
        <v>-0.34867219929195026</v>
      </c>
      <c r="P3039">
        <f>ABS($J$3-O3039)</f>
        <v>0.17869402448494009</v>
      </c>
      <c r="Q3039">
        <f>ABS($J$4-O3039)</f>
        <v>2.5374551476861491</v>
      </c>
      <c r="R3039">
        <f>ABS($J$5-O3039)</f>
        <v>0.19656342693343409</v>
      </c>
      <c r="S3039">
        <f>ABS($J$6-O3039)</f>
        <v>0.78625370773373637</v>
      </c>
      <c r="T3039">
        <f>MIN(P3039:S3039)</f>
        <v>0.17869402448494009</v>
      </c>
      <c r="U3039">
        <f>MATCH(T3039,P3039:S3039, 0)</f>
        <v>1</v>
      </c>
    </row>
    <row r="3040" spans="1:21" x14ac:dyDescent="0.35">
      <c r="A3040">
        <v>3</v>
      </c>
      <c r="B3040">
        <v>3029</v>
      </c>
      <c r="C3040" t="s">
        <v>67</v>
      </c>
      <c r="D3040" t="s">
        <v>68</v>
      </c>
      <c r="E3040" t="s">
        <v>163</v>
      </c>
      <c r="F3040" t="s">
        <v>59</v>
      </c>
      <c r="G3040" t="s">
        <v>282</v>
      </c>
      <c r="H3040" t="s">
        <v>283</v>
      </c>
      <c r="I3040" s="1">
        <v>42013</v>
      </c>
      <c r="J3040">
        <v>2015</v>
      </c>
      <c r="K3040" t="s">
        <v>77</v>
      </c>
      <c r="L3040" t="s">
        <v>78</v>
      </c>
      <c r="M3040" s="1">
        <v>42270</v>
      </c>
      <c r="N3040">
        <v>22</v>
      </c>
      <c r="O3040">
        <f>STANDARDIZE(N3040,$N$8,$N$9)</f>
        <v>-0.24145578460098621</v>
      </c>
      <c r="P3040">
        <f>ABS($J$3-O3040)</f>
        <v>0.28591043917590414</v>
      </c>
      <c r="Q3040">
        <f>ABS($J$4-O3040)</f>
        <v>2.4302387329951851</v>
      </c>
      <c r="R3040">
        <f>ABS($J$5-O3040)</f>
        <v>8.9347012242470047E-2</v>
      </c>
      <c r="S3040">
        <f>ABS($J$6-O3040)</f>
        <v>0.67903729304277238</v>
      </c>
      <c r="T3040">
        <f>MIN(P3040:S3040)</f>
        <v>8.9347012242470047E-2</v>
      </c>
      <c r="U3040">
        <f>MATCH(T3040,P3040:S3040, 0)</f>
        <v>3</v>
      </c>
    </row>
    <row r="3041" spans="1:21" x14ac:dyDescent="0.35">
      <c r="A3041">
        <v>3</v>
      </c>
      <c r="B3041">
        <v>3030</v>
      </c>
      <c r="C3041" t="s">
        <v>174</v>
      </c>
      <c r="D3041" t="s">
        <v>175</v>
      </c>
      <c r="E3041" t="s">
        <v>52</v>
      </c>
      <c r="F3041" t="s">
        <v>53</v>
      </c>
      <c r="G3041" t="s">
        <v>54</v>
      </c>
      <c r="H3041" t="s">
        <v>55</v>
      </c>
      <c r="I3041" s="1">
        <v>42013</v>
      </c>
      <c r="J3041">
        <v>2015</v>
      </c>
      <c r="K3041" t="s">
        <v>77</v>
      </c>
      <c r="L3041" t="s">
        <v>78</v>
      </c>
      <c r="M3041" s="1">
        <v>42270</v>
      </c>
      <c r="N3041">
        <v>22</v>
      </c>
      <c r="O3041">
        <f>STANDARDIZE(N3041,$N$8,$N$9)</f>
        <v>-0.24145578460098621</v>
      </c>
      <c r="P3041">
        <f>ABS($J$3-O3041)</f>
        <v>0.28591043917590414</v>
      </c>
      <c r="Q3041">
        <f>ABS($J$4-O3041)</f>
        <v>2.4302387329951851</v>
      </c>
      <c r="R3041">
        <f>ABS($J$5-O3041)</f>
        <v>8.9347012242470047E-2</v>
      </c>
      <c r="S3041">
        <f>ABS($J$6-O3041)</f>
        <v>0.67903729304277238</v>
      </c>
      <c r="T3041">
        <f>MIN(P3041:S3041)</f>
        <v>8.9347012242470047E-2</v>
      </c>
      <c r="U3041">
        <f>MATCH(T3041,P3041:S3041, 0)</f>
        <v>3</v>
      </c>
    </row>
    <row r="3042" spans="1:21" x14ac:dyDescent="0.35">
      <c r="A3042">
        <v>4</v>
      </c>
      <c r="B3042">
        <v>3031</v>
      </c>
      <c r="C3042" t="s">
        <v>46</v>
      </c>
      <c r="D3042" t="s">
        <v>47</v>
      </c>
      <c r="E3042" t="s">
        <v>131</v>
      </c>
      <c r="F3042" t="s">
        <v>132</v>
      </c>
      <c r="G3042" t="s">
        <v>133</v>
      </c>
      <c r="H3042" t="s">
        <v>134</v>
      </c>
      <c r="I3042" s="1">
        <v>42013</v>
      </c>
      <c r="J3042">
        <v>2015</v>
      </c>
      <c r="K3042" t="s">
        <v>28</v>
      </c>
      <c r="L3042" t="s">
        <v>29</v>
      </c>
      <c r="M3042" s="1">
        <v>42327</v>
      </c>
      <c r="N3042">
        <v>79</v>
      </c>
      <c r="O3042">
        <f>STANDARDIZE(N3042,$N$8,$N$9)</f>
        <v>0.77710015496317231</v>
      </c>
      <c r="P3042">
        <f>ABS($J$3-O3042)</f>
        <v>1.3044663787400625</v>
      </c>
      <c r="Q3042">
        <f>ABS($J$4-O3042)</f>
        <v>1.4116827934310265</v>
      </c>
      <c r="R3042">
        <f>ABS($J$5-O3042)</f>
        <v>0.92920892732168847</v>
      </c>
      <c r="S3042">
        <f>ABS($J$6-O3042)</f>
        <v>0.33951864652138619</v>
      </c>
      <c r="T3042">
        <f>MIN(P3042:S3042)</f>
        <v>0.33951864652138619</v>
      </c>
      <c r="U3042">
        <f>MATCH(T3042,P3042:S3042, 0)</f>
        <v>4</v>
      </c>
    </row>
    <row r="3043" spans="1:21" x14ac:dyDescent="0.35">
      <c r="A3043">
        <v>1</v>
      </c>
      <c r="B3043">
        <v>3032</v>
      </c>
      <c r="C3043" t="s">
        <v>394</v>
      </c>
      <c r="D3043" t="s">
        <v>395</v>
      </c>
      <c r="E3043" t="s">
        <v>105</v>
      </c>
      <c r="F3043" t="s">
        <v>59</v>
      </c>
      <c r="G3043" t="s">
        <v>106</v>
      </c>
      <c r="H3043" t="s">
        <v>107</v>
      </c>
      <c r="I3043" s="1">
        <v>42014</v>
      </c>
      <c r="J3043">
        <v>2015</v>
      </c>
      <c r="K3043" t="s">
        <v>176</v>
      </c>
      <c r="L3043" t="s">
        <v>177</v>
      </c>
      <c r="M3043" s="1">
        <v>42014</v>
      </c>
      <c r="N3043">
        <v>0</v>
      </c>
      <c r="O3043">
        <f>STANDARDIZE(N3043,$N$8,$N$9)</f>
        <v>-0.63458263846785445</v>
      </c>
      <c r="P3043">
        <f>ABS($J$3-O3043)</f>
        <v>0.1072164146909641</v>
      </c>
      <c r="Q3043">
        <f>ABS($J$4-O3043)</f>
        <v>2.8233655868620535</v>
      </c>
      <c r="R3043">
        <f>ABS($J$5-O3043)</f>
        <v>0.48247386610933829</v>
      </c>
      <c r="S3043">
        <f>ABS($J$6-O3043)</f>
        <v>1.0721641469096406</v>
      </c>
      <c r="T3043">
        <f>MIN(P3043:S3043)</f>
        <v>0.1072164146909641</v>
      </c>
      <c r="U3043">
        <f>MATCH(T3043,P3043:S3043, 0)</f>
        <v>1</v>
      </c>
    </row>
    <row r="3044" spans="1:21" x14ac:dyDescent="0.35">
      <c r="A3044">
        <v>1</v>
      </c>
      <c r="B3044">
        <v>3033</v>
      </c>
      <c r="C3044" t="s">
        <v>62</v>
      </c>
      <c r="D3044" t="s">
        <v>63</v>
      </c>
      <c r="E3044" t="s">
        <v>296</v>
      </c>
      <c r="F3044" t="s">
        <v>335</v>
      </c>
      <c r="G3044" t="s">
        <v>579</v>
      </c>
      <c r="H3044" t="s">
        <v>580</v>
      </c>
      <c r="I3044" s="1">
        <v>42014</v>
      </c>
      <c r="J3044">
        <v>2015</v>
      </c>
      <c r="K3044" t="s">
        <v>77</v>
      </c>
      <c r="L3044" t="s">
        <v>78</v>
      </c>
      <c r="M3044" s="1">
        <v>42165</v>
      </c>
      <c r="N3044">
        <v>5</v>
      </c>
      <c r="O3044">
        <f>STANDARDIZE(N3044,$N$8,$N$9)</f>
        <v>-0.54523562622538435</v>
      </c>
      <c r="P3044">
        <f>ABS($J$3-O3044)</f>
        <v>1.7869402448493998E-2</v>
      </c>
      <c r="Q3044">
        <f>ABS($J$4-O3044)</f>
        <v>2.7340185746195833</v>
      </c>
      <c r="R3044">
        <f>ABS($J$5-O3044)</f>
        <v>0.39312685386686819</v>
      </c>
      <c r="S3044">
        <f>ABS($J$6-O3044)</f>
        <v>0.98281713466717047</v>
      </c>
      <c r="T3044">
        <f>MIN(P3044:S3044)</f>
        <v>1.7869402448493998E-2</v>
      </c>
      <c r="U3044">
        <f>MATCH(T3044,P3044:S3044, 0)</f>
        <v>1</v>
      </c>
    </row>
    <row r="3045" spans="1:21" x14ac:dyDescent="0.35">
      <c r="A3045">
        <v>1</v>
      </c>
      <c r="B3045">
        <v>3034</v>
      </c>
      <c r="C3045" t="s">
        <v>172</v>
      </c>
      <c r="D3045" t="s">
        <v>173</v>
      </c>
      <c r="E3045" t="s">
        <v>64</v>
      </c>
      <c r="F3045" t="s">
        <v>59</v>
      </c>
      <c r="G3045" t="s">
        <v>65</v>
      </c>
      <c r="H3045" t="s">
        <v>66</v>
      </c>
      <c r="I3045" s="1">
        <v>42014</v>
      </c>
      <c r="J3045">
        <v>2015</v>
      </c>
      <c r="K3045" t="s">
        <v>38</v>
      </c>
      <c r="L3045" t="s">
        <v>13</v>
      </c>
      <c r="M3045" s="1">
        <v>42290</v>
      </c>
      <c r="N3045">
        <v>12</v>
      </c>
      <c r="O3045">
        <f>STANDARDIZE(N3045,$N$8,$N$9)</f>
        <v>-0.42014980908592631</v>
      </c>
      <c r="P3045">
        <f>ABS($J$3-O3045)</f>
        <v>0.10721641469096405</v>
      </c>
      <c r="Q3045">
        <f>ABS($J$4-O3045)</f>
        <v>2.6089327574801251</v>
      </c>
      <c r="R3045">
        <f>ABS($J$5-O3045)</f>
        <v>0.26804103672741014</v>
      </c>
      <c r="S3045">
        <f>ABS($J$6-O3045)</f>
        <v>0.85773131752771237</v>
      </c>
      <c r="T3045">
        <f>MIN(P3045:S3045)</f>
        <v>0.10721641469096405</v>
      </c>
      <c r="U3045">
        <f>MATCH(T3045,P3045:S3045, 0)</f>
        <v>1</v>
      </c>
    </row>
    <row r="3046" spans="1:21" x14ac:dyDescent="0.35">
      <c r="A3046">
        <v>1</v>
      </c>
      <c r="B3046">
        <v>3035</v>
      </c>
      <c r="C3046" t="s">
        <v>157</v>
      </c>
      <c r="D3046" t="s">
        <v>158</v>
      </c>
      <c r="E3046" t="s">
        <v>131</v>
      </c>
      <c r="F3046" t="s">
        <v>132</v>
      </c>
      <c r="G3046" t="s">
        <v>133</v>
      </c>
      <c r="H3046" t="s">
        <v>134</v>
      </c>
      <c r="I3046" s="1">
        <v>42014</v>
      </c>
      <c r="J3046">
        <v>2015</v>
      </c>
      <c r="K3046" t="s">
        <v>41</v>
      </c>
      <c r="L3046" t="s">
        <v>42</v>
      </c>
      <c r="M3046" s="1">
        <v>42292</v>
      </c>
      <c r="N3046">
        <v>14</v>
      </c>
      <c r="O3046">
        <f>STANDARDIZE(N3046,$N$8,$N$9)</f>
        <v>-0.38441100418893831</v>
      </c>
      <c r="P3046">
        <f>ABS($J$3-O3046)</f>
        <v>0.14295521958795204</v>
      </c>
      <c r="Q3046">
        <f>ABS($J$4-O3046)</f>
        <v>2.5731939525831371</v>
      </c>
      <c r="R3046">
        <f>ABS($J$5-O3046)</f>
        <v>0.23230223183042215</v>
      </c>
      <c r="S3046">
        <f>ABS($J$6-O3046)</f>
        <v>0.82199251263072437</v>
      </c>
      <c r="T3046">
        <f>MIN(P3046:S3046)</f>
        <v>0.14295521958795204</v>
      </c>
      <c r="U3046">
        <f>MATCH(T3046,P3046:S3046, 0)</f>
        <v>1</v>
      </c>
    </row>
    <row r="3047" spans="1:21" x14ac:dyDescent="0.35">
      <c r="A3047">
        <v>4</v>
      </c>
      <c r="B3047">
        <v>3036</v>
      </c>
      <c r="C3047" t="s">
        <v>71</v>
      </c>
      <c r="D3047" t="s">
        <v>72</v>
      </c>
      <c r="E3047" t="s">
        <v>52</v>
      </c>
      <c r="F3047" t="s">
        <v>53</v>
      </c>
      <c r="G3047" t="s">
        <v>54</v>
      </c>
      <c r="H3047" t="s">
        <v>55</v>
      </c>
      <c r="I3047" s="1">
        <v>42014</v>
      </c>
      <c r="J3047">
        <v>2015</v>
      </c>
      <c r="K3047" t="s">
        <v>20</v>
      </c>
      <c r="L3047" t="s">
        <v>21</v>
      </c>
      <c r="M3047" s="1">
        <v>42289</v>
      </c>
      <c r="N3047">
        <v>70</v>
      </c>
      <c r="O3047">
        <f>STANDARDIZE(N3047,$N$8,$N$9)</f>
        <v>0.61627553292672621</v>
      </c>
      <c r="P3047">
        <f>ABS($J$3-O3047)</f>
        <v>1.1436417567036166</v>
      </c>
      <c r="Q3047">
        <f>ABS($J$4-O3047)</f>
        <v>1.5725074154674727</v>
      </c>
      <c r="R3047">
        <f>ABS($J$5-O3047)</f>
        <v>0.76838430528524237</v>
      </c>
      <c r="S3047">
        <f>ABS($J$6-O3047)</f>
        <v>0.17869402448494009</v>
      </c>
      <c r="T3047">
        <f>MIN(P3047:S3047)</f>
        <v>0.17869402448494009</v>
      </c>
      <c r="U3047">
        <f>MATCH(T3047,P3047:S3047, 0)</f>
        <v>4</v>
      </c>
    </row>
    <row r="3048" spans="1:21" x14ac:dyDescent="0.35">
      <c r="A3048">
        <v>1</v>
      </c>
      <c r="B3048">
        <v>3037</v>
      </c>
      <c r="C3048" t="s">
        <v>292</v>
      </c>
      <c r="D3048" t="s">
        <v>293</v>
      </c>
      <c r="E3048" t="s">
        <v>243</v>
      </c>
      <c r="F3048" t="s">
        <v>208</v>
      </c>
      <c r="G3048" t="s">
        <v>244</v>
      </c>
      <c r="H3048" t="s">
        <v>245</v>
      </c>
      <c r="I3048" s="1">
        <v>42015</v>
      </c>
      <c r="J3048">
        <v>2015</v>
      </c>
      <c r="K3048" t="s">
        <v>77</v>
      </c>
      <c r="L3048" t="s">
        <v>78</v>
      </c>
      <c r="M3048" s="1">
        <v>42074</v>
      </c>
      <c r="N3048">
        <v>2</v>
      </c>
      <c r="O3048">
        <f>STANDARDIZE(N3048,$N$8,$N$9)</f>
        <v>-0.59884383357086635</v>
      </c>
      <c r="P3048">
        <f>ABS($J$3-O3048)</f>
        <v>7.1477609793975994E-2</v>
      </c>
      <c r="Q3048">
        <f>ABS($J$4-O3048)</f>
        <v>2.7876267819650655</v>
      </c>
      <c r="R3048">
        <f>ABS($J$5-O3048)</f>
        <v>0.44673506121235018</v>
      </c>
      <c r="S3048">
        <f>ABS($J$6-O3048)</f>
        <v>1.0364253420126524</v>
      </c>
      <c r="T3048">
        <f>MIN(P3048:S3048)</f>
        <v>7.1477609793975994E-2</v>
      </c>
      <c r="U3048">
        <f>MATCH(T3048,P3048:S3048, 0)</f>
        <v>1</v>
      </c>
    </row>
    <row r="3049" spans="1:21" x14ac:dyDescent="0.35">
      <c r="A3049">
        <v>1</v>
      </c>
      <c r="B3049">
        <v>3038</v>
      </c>
      <c r="C3049" t="s">
        <v>14</v>
      </c>
      <c r="D3049" t="s">
        <v>15</v>
      </c>
      <c r="E3049" t="s">
        <v>131</v>
      </c>
      <c r="F3049" t="s">
        <v>132</v>
      </c>
      <c r="G3049" t="s">
        <v>133</v>
      </c>
      <c r="H3049" t="s">
        <v>134</v>
      </c>
      <c r="I3049" s="1">
        <v>42015</v>
      </c>
      <c r="J3049">
        <v>2015</v>
      </c>
      <c r="K3049" t="s">
        <v>331</v>
      </c>
      <c r="L3049" t="s">
        <v>332</v>
      </c>
      <c r="M3049" s="1">
        <v>42074</v>
      </c>
      <c r="N3049">
        <v>2</v>
      </c>
      <c r="O3049">
        <f>STANDARDIZE(N3049,$N$8,$N$9)</f>
        <v>-0.59884383357086635</v>
      </c>
      <c r="P3049">
        <f>ABS($J$3-O3049)</f>
        <v>7.1477609793975994E-2</v>
      </c>
      <c r="Q3049">
        <f>ABS($J$4-O3049)</f>
        <v>2.7876267819650655</v>
      </c>
      <c r="R3049">
        <f>ABS($J$5-O3049)</f>
        <v>0.44673506121235018</v>
      </c>
      <c r="S3049">
        <f>ABS($J$6-O3049)</f>
        <v>1.0364253420126524</v>
      </c>
      <c r="T3049">
        <f>MIN(P3049:S3049)</f>
        <v>7.1477609793975994E-2</v>
      </c>
      <c r="U3049">
        <f>MATCH(T3049,P3049:S3049, 0)</f>
        <v>1</v>
      </c>
    </row>
    <row r="3050" spans="1:21" x14ac:dyDescent="0.35">
      <c r="A3050">
        <v>3</v>
      </c>
      <c r="B3050">
        <v>3039</v>
      </c>
      <c r="C3050" t="s">
        <v>342</v>
      </c>
      <c r="D3050" t="s">
        <v>343</v>
      </c>
      <c r="E3050" t="s">
        <v>90</v>
      </c>
      <c r="F3050" t="s">
        <v>91</v>
      </c>
      <c r="G3050" t="s">
        <v>235</v>
      </c>
      <c r="H3050" t="s">
        <v>236</v>
      </c>
      <c r="I3050" s="1">
        <v>42015</v>
      </c>
      <c r="J3050">
        <v>2015</v>
      </c>
      <c r="K3050" t="s">
        <v>69</v>
      </c>
      <c r="L3050" t="s">
        <v>70</v>
      </c>
      <c r="M3050" s="1">
        <v>42326</v>
      </c>
      <c r="N3050">
        <v>17</v>
      </c>
      <c r="O3050">
        <f>STANDARDIZE(N3050,$N$8,$N$9)</f>
        <v>-0.33080279684345626</v>
      </c>
      <c r="P3050">
        <f>ABS($J$3-O3050)</f>
        <v>0.19656342693343409</v>
      </c>
      <c r="Q3050">
        <f>ABS($J$4-O3050)</f>
        <v>2.5195857452376553</v>
      </c>
      <c r="R3050">
        <f>ABS($J$5-O3050)</f>
        <v>0.17869402448494009</v>
      </c>
      <c r="S3050">
        <f>ABS($J$6-O3050)</f>
        <v>0.76838430528524237</v>
      </c>
      <c r="T3050">
        <f>MIN(P3050:S3050)</f>
        <v>0.17869402448494009</v>
      </c>
      <c r="U3050">
        <f>MATCH(T3050,P3050:S3050, 0)</f>
        <v>3</v>
      </c>
    </row>
    <row r="3051" spans="1:21" x14ac:dyDescent="0.35">
      <c r="A3051">
        <v>3</v>
      </c>
      <c r="B3051">
        <v>3040</v>
      </c>
      <c r="C3051" t="s">
        <v>110</v>
      </c>
      <c r="D3051" t="s">
        <v>111</v>
      </c>
      <c r="E3051" t="s">
        <v>79</v>
      </c>
      <c r="F3051" t="s">
        <v>35</v>
      </c>
      <c r="G3051" t="s">
        <v>80</v>
      </c>
      <c r="H3051" t="s">
        <v>81</v>
      </c>
      <c r="I3051" s="1">
        <v>42015</v>
      </c>
      <c r="J3051">
        <v>2015</v>
      </c>
      <c r="K3051" t="s">
        <v>77</v>
      </c>
      <c r="L3051" t="s">
        <v>78</v>
      </c>
      <c r="M3051" s="1">
        <v>42338</v>
      </c>
      <c r="N3051">
        <v>29</v>
      </c>
      <c r="O3051">
        <f>STANDARDIZE(N3051,$N$8,$N$9)</f>
        <v>-0.11636996746152814</v>
      </c>
      <c r="P3051">
        <f>ABS($J$3-O3051)</f>
        <v>0.41099625631536219</v>
      </c>
      <c r="Q3051">
        <f>ABS($J$4-O3051)</f>
        <v>2.3051529158557269</v>
      </c>
      <c r="R3051">
        <f>ABS($J$5-O3051)</f>
        <v>3.5738804896988025E-2</v>
      </c>
      <c r="S3051">
        <f>ABS($J$6-O3051)</f>
        <v>0.55395147590331428</v>
      </c>
      <c r="T3051">
        <f>MIN(P3051:S3051)</f>
        <v>3.5738804896988025E-2</v>
      </c>
      <c r="U3051">
        <f>MATCH(T3051,P3051:S3051, 0)</f>
        <v>3</v>
      </c>
    </row>
    <row r="3052" spans="1:21" x14ac:dyDescent="0.35">
      <c r="A3052">
        <v>3</v>
      </c>
      <c r="B3052">
        <v>3041</v>
      </c>
      <c r="C3052" t="s">
        <v>157</v>
      </c>
      <c r="D3052" t="s">
        <v>158</v>
      </c>
      <c r="E3052" t="s">
        <v>58</v>
      </c>
      <c r="F3052" t="s">
        <v>59</v>
      </c>
      <c r="G3052" t="s">
        <v>60</v>
      </c>
      <c r="H3052" t="s">
        <v>61</v>
      </c>
      <c r="I3052" s="1">
        <v>42015</v>
      </c>
      <c r="J3052">
        <v>2015</v>
      </c>
      <c r="K3052" t="s">
        <v>41</v>
      </c>
      <c r="L3052" t="s">
        <v>42</v>
      </c>
      <c r="M3052" s="1">
        <v>42016</v>
      </c>
      <c r="N3052">
        <v>30</v>
      </c>
      <c r="O3052">
        <f>STANDARDIZE(N3052,$N$8,$N$9)</f>
        <v>-9.8500565013034141E-2</v>
      </c>
      <c r="P3052">
        <f>ABS($J$3-O3052)</f>
        <v>0.42886565876385618</v>
      </c>
      <c r="Q3052">
        <f>ABS($J$4-O3052)</f>
        <v>2.2872835134072331</v>
      </c>
      <c r="R3052">
        <f>ABS($J$5-O3052)</f>
        <v>5.3608207345482023E-2</v>
      </c>
      <c r="S3052">
        <f>ABS($J$6-O3052)</f>
        <v>0.53608207345482028</v>
      </c>
      <c r="T3052">
        <f>MIN(P3052:S3052)</f>
        <v>5.3608207345482023E-2</v>
      </c>
      <c r="U3052">
        <f>MATCH(T3052,P3052:S3052, 0)</f>
        <v>3</v>
      </c>
    </row>
    <row r="3053" spans="1:21" x14ac:dyDescent="0.35">
      <c r="A3053">
        <v>1</v>
      </c>
      <c r="B3053">
        <v>3042</v>
      </c>
      <c r="C3053" t="s">
        <v>316</v>
      </c>
      <c r="D3053" t="s">
        <v>317</v>
      </c>
      <c r="E3053" t="s">
        <v>141</v>
      </c>
      <c r="F3053" t="s">
        <v>142</v>
      </c>
      <c r="G3053" t="s">
        <v>143</v>
      </c>
      <c r="H3053" t="s">
        <v>144</v>
      </c>
      <c r="I3053" s="1">
        <v>42016</v>
      </c>
      <c r="J3053">
        <v>2015</v>
      </c>
      <c r="K3053" t="s">
        <v>331</v>
      </c>
      <c r="L3053" t="s">
        <v>332</v>
      </c>
      <c r="M3053" s="1">
        <v>42106</v>
      </c>
      <c r="N3053">
        <v>3</v>
      </c>
      <c r="O3053">
        <f>STANDARDIZE(N3053,$N$8,$N$9)</f>
        <v>-0.58097443112237235</v>
      </c>
      <c r="P3053">
        <f>ABS($J$3-O3053)</f>
        <v>5.3608207345481995E-2</v>
      </c>
      <c r="Q3053">
        <f>ABS($J$4-O3053)</f>
        <v>2.7697573795165713</v>
      </c>
      <c r="R3053">
        <f>ABS($J$5-O3053)</f>
        <v>0.42886565876385618</v>
      </c>
      <c r="S3053">
        <f>ABS($J$6-O3053)</f>
        <v>1.0185559395641586</v>
      </c>
      <c r="T3053">
        <f>MIN(P3053:S3053)</f>
        <v>5.3608207345481995E-2</v>
      </c>
      <c r="U3053">
        <f>MATCH(T3053,P3053:S3053, 0)</f>
        <v>1</v>
      </c>
    </row>
    <row r="3054" spans="1:21" x14ac:dyDescent="0.35">
      <c r="A3054">
        <v>1</v>
      </c>
      <c r="B3054">
        <v>3043</v>
      </c>
      <c r="C3054" t="s">
        <v>172</v>
      </c>
      <c r="D3054" t="s">
        <v>173</v>
      </c>
      <c r="E3054" t="s">
        <v>196</v>
      </c>
      <c r="F3054" t="s">
        <v>197</v>
      </c>
      <c r="G3054" t="s">
        <v>198</v>
      </c>
      <c r="H3054" t="s">
        <v>199</v>
      </c>
      <c r="I3054" s="1">
        <v>42016</v>
      </c>
      <c r="J3054">
        <v>2015</v>
      </c>
      <c r="K3054" t="s">
        <v>77</v>
      </c>
      <c r="L3054" t="s">
        <v>78</v>
      </c>
      <c r="M3054" s="1">
        <v>42106</v>
      </c>
      <c r="N3054">
        <v>3</v>
      </c>
      <c r="O3054">
        <f>STANDARDIZE(N3054,$N$8,$N$9)</f>
        <v>-0.58097443112237235</v>
      </c>
      <c r="P3054">
        <f>ABS($J$3-O3054)</f>
        <v>5.3608207345481995E-2</v>
      </c>
      <c r="Q3054">
        <f>ABS($J$4-O3054)</f>
        <v>2.7697573795165713</v>
      </c>
      <c r="R3054">
        <f>ABS($J$5-O3054)</f>
        <v>0.42886565876385618</v>
      </c>
      <c r="S3054">
        <f>ABS($J$6-O3054)</f>
        <v>1.0185559395641586</v>
      </c>
      <c r="T3054">
        <f>MIN(P3054:S3054)</f>
        <v>5.3608207345481995E-2</v>
      </c>
      <c r="U3054">
        <f>MATCH(T3054,P3054:S3054, 0)</f>
        <v>1</v>
      </c>
    </row>
    <row r="3055" spans="1:21" x14ac:dyDescent="0.35">
      <c r="A3055">
        <v>1</v>
      </c>
      <c r="B3055">
        <v>3044</v>
      </c>
      <c r="C3055" t="s">
        <v>67</v>
      </c>
      <c r="D3055" t="s">
        <v>68</v>
      </c>
      <c r="E3055" t="s">
        <v>163</v>
      </c>
      <c r="F3055" t="s">
        <v>59</v>
      </c>
      <c r="G3055" t="s">
        <v>164</v>
      </c>
      <c r="H3055" t="s">
        <v>165</v>
      </c>
      <c r="I3055" s="1">
        <v>42016</v>
      </c>
      <c r="J3055">
        <v>2015</v>
      </c>
      <c r="K3055" t="s">
        <v>77</v>
      </c>
      <c r="L3055" t="s">
        <v>78</v>
      </c>
      <c r="M3055" s="1">
        <v>42197</v>
      </c>
      <c r="N3055">
        <v>6</v>
      </c>
      <c r="O3055">
        <f>STANDARDIZE(N3055,$N$8,$N$9)</f>
        <v>-0.52736622377689035</v>
      </c>
      <c r="P3055">
        <f>ABS($J$3-O3055)</f>
        <v>0</v>
      </c>
      <c r="Q3055">
        <f>ABS($J$4-O3055)</f>
        <v>2.7161491721710895</v>
      </c>
      <c r="R3055">
        <f>ABS($J$5-O3055)</f>
        <v>0.37525745141837419</v>
      </c>
      <c r="S3055">
        <f>ABS($J$6-O3055)</f>
        <v>0.96494773221867647</v>
      </c>
      <c r="T3055">
        <f>MIN(P3055:S3055)</f>
        <v>0</v>
      </c>
      <c r="U3055">
        <f>MATCH(T3055,P3055:S3055, 0)</f>
        <v>1</v>
      </c>
    </row>
    <row r="3056" spans="1:21" x14ac:dyDescent="0.35">
      <c r="A3056">
        <v>1</v>
      </c>
      <c r="B3056">
        <v>3045</v>
      </c>
      <c r="C3056" t="s">
        <v>67</v>
      </c>
      <c r="D3056" t="s">
        <v>68</v>
      </c>
      <c r="E3056" t="s">
        <v>196</v>
      </c>
      <c r="F3056" t="s">
        <v>197</v>
      </c>
      <c r="G3056" t="s">
        <v>198</v>
      </c>
      <c r="H3056" t="s">
        <v>199</v>
      </c>
      <c r="I3056" s="1">
        <v>42016</v>
      </c>
      <c r="J3056">
        <v>2015</v>
      </c>
      <c r="K3056" t="s">
        <v>176</v>
      </c>
      <c r="L3056" t="s">
        <v>177</v>
      </c>
      <c r="M3056" s="1">
        <v>42197</v>
      </c>
      <c r="N3056">
        <v>6</v>
      </c>
      <c r="O3056">
        <f>STANDARDIZE(N3056,$N$8,$N$9)</f>
        <v>-0.52736622377689035</v>
      </c>
      <c r="P3056">
        <f>ABS($J$3-O3056)</f>
        <v>0</v>
      </c>
      <c r="Q3056">
        <f>ABS($J$4-O3056)</f>
        <v>2.7161491721710895</v>
      </c>
      <c r="R3056">
        <f>ABS($J$5-O3056)</f>
        <v>0.37525745141837419</v>
      </c>
      <c r="S3056">
        <f>ABS($J$6-O3056)</f>
        <v>0.96494773221867647</v>
      </c>
      <c r="T3056">
        <f>MIN(P3056:S3056)</f>
        <v>0</v>
      </c>
      <c r="U3056">
        <f>MATCH(T3056,P3056:S3056, 0)</f>
        <v>1</v>
      </c>
    </row>
    <row r="3057" spans="1:21" x14ac:dyDescent="0.35">
      <c r="A3057">
        <v>1</v>
      </c>
      <c r="B3057">
        <v>3046</v>
      </c>
      <c r="C3057" t="s">
        <v>260</v>
      </c>
      <c r="D3057" t="s">
        <v>261</v>
      </c>
      <c r="E3057" t="s">
        <v>196</v>
      </c>
      <c r="F3057" t="s">
        <v>197</v>
      </c>
      <c r="G3057" t="s">
        <v>198</v>
      </c>
      <c r="H3057" t="s">
        <v>199</v>
      </c>
      <c r="I3057" s="1">
        <v>42016</v>
      </c>
      <c r="J3057">
        <v>2015</v>
      </c>
      <c r="K3057" t="s">
        <v>69</v>
      </c>
      <c r="L3057" t="s">
        <v>70</v>
      </c>
      <c r="M3057" s="1">
        <v>42259</v>
      </c>
      <c r="N3057">
        <v>8</v>
      </c>
      <c r="O3057">
        <f>STANDARDIZE(N3057,$N$8,$N$9)</f>
        <v>-0.49162741887990236</v>
      </c>
      <c r="P3057">
        <f>ABS($J$3-O3057)</f>
        <v>3.5738804896987997E-2</v>
      </c>
      <c r="Q3057">
        <f>ABS($J$4-O3057)</f>
        <v>2.6804103672741011</v>
      </c>
      <c r="R3057">
        <f>ABS($J$5-O3057)</f>
        <v>0.33951864652138619</v>
      </c>
      <c r="S3057">
        <f>ABS($J$6-O3057)</f>
        <v>0.92920892732168847</v>
      </c>
      <c r="T3057">
        <f>MIN(P3057:S3057)</f>
        <v>3.5738804896987997E-2</v>
      </c>
      <c r="U3057">
        <f>MATCH(T3057,P3057:S3057, 0)</f>
        <v>1</v>
      </c>
    </row>
    <row r="3058" spans="1:21" x14ac:dyDescent="0.35">
      <c r="A3058">
        <v>1</v>
      </c>
      <c r="B3058">
        <v>3047</v>
      </c>
      <c r="C3058" t="s">
        <v>30</v>
      </c>
      <c r="D3058" t="s">
        <v>31</v>
      </c>
      <c r="E3058" t="s">
        <v>79</v>
      </c>
      <c r="F3058" t="s">
        <v>35</v>
      </c>
      <c r="G3058" t="s">
        <v>80</v>
      </c>
      <c r="H3058" t="s">
        <v>81</v>
      </c>
      <c r="I3058" s="1">
        <v>42016</v>
      </c>
      <c r="J3058">
        <v>2015</v>
      </c>
      <c r="K3058" t="s">
        <v>41</v>
      </c>
      <c r="L3058" t="s">
        <v>42</v>
      </c>
      <c r="M3058" s="1">
        <v>42354</v>
      </c>
      <c r="N3058">
        <v>15</v>
      </c>
      <c r="O3058">
        <f>STANDARDIZE(N3058,$N$8,$N$9)</f>
        <v>-0.36654160174044426</v>
      </c>
      <c r="P3058">
        <f>ABS($J$3-O3058)</f>
        <v>0.1608246220364461</v>
      </c>
      <c r="Q3058">
        <f>ABS($J$4-O3058)</f>
        <v>2.5553245501346433</v>
      </c>
      <c r="R3058">
        <f>ABS($J$5-O3058)</f>
        <v>0.21443282938192809</v>
      </c>
      <c r="S3058">
        <f>ABS($J$6-O3058)</f>
        <v>0.80412311018223037</v>
      </c>
      <c r="T3058">
        <f>MIN(P3058:S3058)</f>
        <v>0.1608246220364461</v>
      </c>
      <c r="U3058">
        <f>MATCH(T3058,P3058:S3058, 0)</f>
        <v>1</v>
      </c>
    </row>
    <row r="3059" spans="1:21" x14ac:dyDescent="0.35">
      <c r="A3059">
        <v>1</v>
      </c>
      <c r="B3059">
        <v>3048</v>
      </c>
      <c r="C3059" t="s">
        <v>82</v>
      </c>
      <c r="D3059" t="s">
        <v>83</v>
      </c>
      <c r="E3059" t="s">
        <v>84</v>
      </c>
      <c r="F3059" t="s">
        <v>85</v>
      </c>
      <c r="G3059" t="s">
        <v>153</v>
      </c>
      <c r="H3059" t="s">
        <v>154</v>
      </c>
      <c r="I3059" s="1">
        <v>42016</v>
      </c>
      <c r="J3059">
        <v>2015</v>
      </c>
      <c r="K3059" t="s">
        <v>77</v>
      </c>
      <c r="L3059" t="s">
        <v>78</v>
      </c>
      <c r="M3059" s="1">
        <v>42354</v>
      </c>
      <c r="N3059">
        <v>15</v>
      </c>
      <c r="O3059">
        <f>STANDARDIZE(N3059,$N$8,$N$9)</f>
        <v>-0.36654160174044426</v>
      </c>
      <c r="P3059">
        <f>ABS($J$3-O3059)</f>
        <v>0.1608246220364461</v>
      </c>
      <c r="Q3059">
        <f>ABS($J$4-O3059)</f>
        <v>2.5553245501346433</v>
      </c>
      <c r="R3059">
        <f>ABS($J$5-O3059)</f>
        <v>0.21443282938192809</v>
      </c>
      <c r="S3059">
        <f>ABS($J$6-O3059)</f>
        <v>0.80412311018223037</v>
      </c>
      <c r="T3059">
        <f>MIN(P3059:S3059)</f>
        <v>0.1608246220364461</v>
      </c>
      <c r="U3059">
        <f>MATCH(T3059,P3059:S3059, 0)</f>
        <v>1</v>
      </c>
    </row>
    <row r="3060" spans="1:21" x14ac:dyDescent="0.35">
      <c r="A3060">
        <v>1</v>
      </c>
      <c r="B3060">
        <v>3049</v>
      </c>
      <c r="C3060" t="s">
        <v>82</v>
      </c>
      <c r="D3060" t="s">
        <v>83</v>
      </c>
      <c r="E3060" t="s">
        <v>84</v>
      </c>
      <c r="F3060" t="s">
        <v>85</v>
      </c>
      <c r="G3060" t="s">
        <v>153</v>
      </c>
      <c r="H3060" t="s">
        <v>154</v>
      </c>
      <c r="I3060" s="1">
        <v>42016</v>
      </c>
      <c r="J3060">
        <v>2015</v>
      </c>
      <c r="K3060" t="s">
        <v>77</v>
      </c>
      <c r="L3060" t="s">
        <v>78</v>
      </c>
      <c r="M3060" s="1">
        <v>42355</v>
      </c>
      <c r="N3060">
        <v>16</v>
      </c>
      <c r="O3060">
        <f>STANDARDIZE(N3060,$N$8,$N$9)</f>
        <v>-0.34867219929195026</v>
      </c>
      <c r="P3060">
        <f>ABS($J$3-O3060)</f>
        <v>0.17869402448494009</v>
      </c>
      <c r="Q3060">
        <f>ABS($J$4-O3060)</f>
        <v>2.5374551476861491</v>
      </c>
      <c r="R3060">
        <f>ABS($J$5-O3060)</f>
        <v>0.19656342693343409</v>
      </c>
      <c r="S3060">
        <f>ABS($J$6-O3060)</f>
        <v>0.78625370773373637</v>
      </c>
      <c r="T3060">
        <f>MIN(P3060:S3060)</f>
        <v>0.17869402448494009</v>
      </c>
      <c r="U3060">
        <f>MATCH(T3060,P3060:S3060, 0)</f>
        <v>1</v>
      </c>
    </row>
    <row r="3061" spans="1:21" x14ac:dyDescent="0.35">
      <c r="A3061">
        <v>3</v>
      </c>
      <c r="B3061">
        <v>3050</v>
      </c>
      <c r="C3061" t="s">
        <v>14</v>
      </c>
      <c r="D3061" t="s">
        <v>15</v>
      </c>
      <c r="E3061" t="s">
        <v>34</v>
      </c>
      <c r="F3061" t="s">
        <v>35</v>
      </c>
      <c r="G3061" t="s">
        <v>36</v>
      </c>
      <c r="H3061" t="s">
        <v>37</v>
      </c>
      <c r="I3061" s="1">
        <v>42016</v>
      </c>
      <c r="J3061">
        <v>2015</v>
      </c>
      <c r="K3061" t="s">
        <v>77</v>
      </c>
      <c r="L3061" t="s">
        <v>78</v>
      </c>
      <c r="M3061" s="1">
        <v>42361</v>
      </c>
      <c r="N3061">
        <v>22</v>
      </c>
      <c r="O3061">
        <f>STANDARDIZE(N3061,$N$8,$N$9)</f>
        <v>-0.24145578460098621</v>
      </c>
      <c r="P3061">
        <f>ABS($J$3-O3061)</f>
        <v>0.28591043917590414</v>
      </c>
      <c r="Q3061">
        <f>ABS($J$4-O3061)</f>
        <v>2.4302387329951851</v>
      </c>
      <c r="R3061">
        <f>ABS($J$5-O3061)</f>
        <v>8.9347012242470047E-2</v>
      </c>
      <c r="S3061">
        <f>ABS($J$6-O3061)</f>
        <v>0.67903729304277238</v>
      </c>
      <c r="T3061">
        <f>MIN(P3061:S3061)</f>
        <v>8.9347012242470047E-2</v>
      </c>
      <c r="U3061">
        <f>MATCH(T3061,P3061:S3061, 0)</f>
        <v>3</v>
      </c>
    </row>
    <row r="3062" spans="1:21" x14ac:dyDescent="0.35">
      <c r="A3062">
        <v>3</v>
      </c>
      <c r="B3062">
        <v>3051</v>
      </c>
      <c r="C3062" t="s">
        <v>14</v>
      </c>
      <c r="D3062" t="s">
        <v>15</v>
      </c>
      <c r="E3062" t="s">
        <v>34</v>
      </c>
      <c r="F3062" t="s">
        <v>35</v>
      </c>
      <c r="G3062" t="s">
        <v>36</v>
      </c>
      <c r="H3062" t="s">
        <v>37</v>
      </c>
      <c r="I3062" s="1">
        <v>42016</v>
      </c>
      <c r="J3062">
        <v>2015</v>
      </c>
      <c r="K3062" t="s">
        <v>77</v>
      </c>
      <c r="L3062" t="s">
        <v>78</v>
      </c>
      <c r="M3062" s="1">
        <v>42361</v>
      </c>
      <c r="N3062">
        <v>22</v>
      </c>
      <c r="O3062">
        <f>STANDARDIZE(N3062,$N$8,$N$9)</f>
        <v>-0.24145578460098621</v>
      </c>
      <c r="P3062">
        <f>ABS($J$3-O3062)</f>
        <v>0.28591043917590414</v>
      </c>
      <c r="Q3062">
        <f>ABS($J$4-O3062)</f>
        <v>2.4302387329951851</v>
      </c>
      <c r="R3062">
        <f>ABS($J$5-O3062)</f>
        <v>8.9347012242470047E-2</v>
      </c>
      <c r="S3062">
        <f>ABS($J$6-O3062)</f>
        <v>0.67903729304277238</v>
      </c>
      <c r="T3062">
        <f>MIN(P3062:S3062)</f>
        <v>8.9347012242470047E-2</v>
      </c>
      <c r="U3062">
        <f>MATCH(T3062,P3062:S3062, 0)</f>
        <v>3</v>
      </c>
    </row>
    <row r="3063" spans="1:21" x14ac:dyDescent="0.35">
      <c r="A3063">
        <v>3</v>
      </c>
      <c r="B3063">
        <v>3052</v>
      </c>
      <c r="C3063" t="s">
        <v>14</v>
      </c>
      <c r="D3063" t="s">
        <v>15</v>
      </c>
      <c r="E3063" t="s">
        <v>79</v>
      </c>
      <c r="F3063" t="s">
        <v>35</v>
      </c>
      <c r="G3063" t="s">
        <v>80</v>
      </c>
      <c r="H3063" t="s">
        <v>81</v>
      </c>
      <c r="I3063" s="1">
        <v>42016</v>
      </c>
      <c r="J3063">
        <v>2015</v>
      </c>
      <c r="K3063" t="s">
        <v>77</v>
      </c>
      <c r="L3063" t="s">
        <v>78</v>
      </c>
      <c r="M3063" s="1">
        <v>42732</v>
      </c>
      <c r="N3063">
        <v>27</v>
      </c>
      <c r="O3063">
        <f>STANDARDIZE(N3063,$N$8,$N$9)</f>
        <v>-0.15210877235851616</v>
      </c>
      <c r="P3063">
        <f>ABS($J$3-O3063)</f>
        <v>0.37525745141837419</v>
      </c>
      <c r="Q3063">
        <f>ABS($J$4-O3063)</f>
        <v>2.3408917207527153</v>
      </c>
      <c r="R3063">
        <f>ABS($J$5-O3063)</f>
        <v>0</v>
      </c>
      <c r="S3063">
        <f>ABS($J$6-O3063)</f>
        <v>0.58969028080030228</v>
      </c>
      <c r="T3063">
        <f>MIN(P3063:S3063)</f>
        <v>0</v>
      </c>
      <c r="U3063">
        <f>MATCH(T3063,P3063:S3063, 0)</f>
        <v>3</v>
      </c>
    </row>
    <row r="3064" spans="1:21" x14ac:dyDescent="0.35">
      <c r="A3064">
        <v>3</v>
      </c>
      <c r="B3064">
        <v>3053</v>
      </c>
      <c r="C3064" t="s">
        <v>581</v>
      </c>
      <c r="D3064" t="s">
        <v>582</v>
      </c>
      <c r="E3064" t="s">
        <v>131</v>
      </c>
      <c r="F3064" t="s">
        <v>132</v>
      </c>
      <c r="G3064" t="s">
        <v>133</v>
      </c>
      <c r="H3064" t="s">
        <v>134</v>
      </c>
      <c r="I3064" s="1">
        <v>42016</v>
      </c>
      <c r="J3064">
        <v>2015</v>
      </c>
      <c r="K3064" t="s">
        <v>77</v>
      </c>
      <c r="L3064" t="s">
        <v>78</v>
      </c>
      <c r="M3064" s="1">
        <v>42552</v>
      </c>
      <c r="N3064">
        <v>37</v>
      </c>
      <c r="O3064">
        <f>STANDARDIZE(N3064,$N$8,$N$9)</f>
        <v>2.6585252126423927E-2</v>
      </c>
      <c r="P3064">
        <f>ABS($J$3-O3064)</f>
        <v>0.55395147590331428</v>
      </c>
      <c r="Q3064">
        <f>ABS($J$4-O3064)</f>
        <v>2.1621976962677749</v>
      </c>
      <c r="R3064">
        <f>ABS($J$5-O3064)</f>
        <v>0.17869402448494009</v>
      </c>
      <c r="S3064">
        <f>ABS($J$6-O3064)</f>
        <v>0.41099625631536219</v>
      </c>
      <c r="T3064">
        <f>MIN(P3064:S3064)</f>
        <v>0.17869402448494009</v>
      </c>
      <c r="U3064">
        <f>MATCH(T3064,P3064:S3064, 0)</f>
        <v>3</v>
      </c>
    </row>
    <row r="3065" spans="1:21" x14ac:dyDescent="0.35">
      <c r="A3065">
        <v>3</v>
      </c>
      <c r="B3065">
        <v>3054</v>
      </c>
      <c r="C3065" t="s">
        <v>14</v>
      </c>
      <c r="D3065" t="s">
        <v>15</v>
      </c>
      <c r="E3065" t="s">
        <v>79</v>
      </c>
      <c r="F3065" t="s">
        <v>35</v>
      </c>
      <c r="G3065" t="s">
        <v>80</v>
      </c>
      <c r="H3065" t="s">
        <v>81</v>
      </c>
      <c r="I3065" s="1">
        <v>42016</v>
      </c>
      <c r="J3065">
        <v>2015</v>
      </c>
      <c r="K3065" t="s">
        <v>41</v>
      </c>
      <c r="L3065" t="s">
        <v>42</v>
      </c>
      <c r="M3065" s="1">
        <v>42382</v>
      </c>
      <c r="N3065">
        <v>43</v>
      </c>
      <c r="O3065">
        <f>STANDARDIZE(N3065,$N$8,$N$9)</f>
        <v>0.13380166681738798</v>
      </c>
      <c r="P3065">
        <f>ABS($J$3-O3065)</f>
        <v>0.66116789059427838</v>
      </c>
      <c r="Q3065">
        <f>ABS($J$4-O3065)</f>
        <v>2.0549812815768109</v>
      </c>
      <c r="R3065">
        <f>ABS($J$5-O3065)</f>
        <v>0.28591043917590414</v>
      </c>
      <c r="S3065">
        <f>ABS($J$6-O3065)</f>
        <v>0.30377984162439814</v>
      </c>
      <c r="T3065">
        <f>MIN(P3065:S3065)</f>
        <v>0.28591043917590414</v>
      </c>
      <c r="U3065">
        <f>MATCH(T3065,P3065:S3065, 0)</f>
        <v>3</v>
      </c>
    </row>
    <row r="3066" spans="1:21" x14ac:dyDescent="0.35">
      <c r="A3066">
        <v>4</v>
      </c>
      <c r="B3066">
        <v>3055</v>
      </c>
      <c r="C3066" t="s">
        <v>119</v>
      </c>
      <c r="D3066" t="s">
        <v>120</v>
      </c>
      <c r="E3066" t="s">
        <v>163</v>
      </c>
      <c r="F3066" t="s">
        <v>59</v>
      </c>
      <c r="G3066" t="s">
        <v>164</v>
      </c>
      <c r="H3066" t="s">
        <v>165</v>
      </c>
      <c r="I3066" s="1">
        <v>42016</v>
      </c>
      <c r="J3066">
        <v>2015</v>
      </c>
      <c r="K3066" t="s">
        <v>227</v>
      </c>
      <c r="L3066" t="s">
        <v>228</v>
      </c>
      <c r="M3066" s="1">
        <v>42383</v>
      </c>
      <c r="N3066">
        <v>44</v>
      </c>
      <c r="O3066">
        <f>STANDARDIZE(N3066,$N$8,$N$9)</f>
        <v>0.151671069265882</v>
      </c>
      <c r="P3066">
        <f>ABS($J$3-O3066)</f>
        <v>0.67903729304277238</v>
      </c>
      <c r="Q3066">
        <f>ABS($J$4-O3066)</f>
        <v>2.0371118791283171</v>
      </c>
      <c r="R3066">
        <f>ABS($J$5-O3066)</f>
        <v>0.30377984162439819</v>
      </c>
      <c r="S3066">
        <f>ABS($J$6-O3066)</f>
        <v>0.28591043917590409</v>
      </c>
      <c r="T3066">
        <f>MIN(P3066:S3066)</f>
        <v>0.28591043917590409</v>
      </c>
      <c r="U3066">
        <f>MATCH(T3066,P3066:S3066, 0)</f>
        <v>4</v>
      </c>
    </row>
    <row r="3067" spans="1:21" x14ac:dyDescent="0.35">
      <c r="A3067">
        <v>4</v>
      </c>
      <c r="B3067">
        <v>3056</v>
      </c>
      <c r="C3067" t="s">
        <v>67</v>
      </c>
      <c r="D3067" t="s">
        <v>68</v>
      </c>
      <c r="E3067" t="s">
        <v>79</v>
      </c>
      <c r="F3067" t="s">
        <v>35</v>
      </c>
      <c r="G3067" t="s">
        <v>80</v>
      </c>
      <c r="H3067" t="s">
        <v>81</v>
      </c>
      <c r="I3067" s="1">
        <v>42016</v>
      </c>
      <c r="J3067">
        <v>2015</v>
      </c>
      <c r="K3067" t="s">
        <v>77</v>
      </c>
      <c r="L3067" t="s">
        <v>78</v>
      </c>
      <c r="M3067" s="1">
        <v>42397</v>
      </c>
      <c r="N3067">
        <v>58</v>
      </c>
      <c r="O3067">
        <f>STANDARDIZE(N3067,$N$8,$N$9)</f>
        <v>0.40184270354479812</v>
      </c>
      <c r="P3067">
        <f>ABS($J$3-O3067)</f>
        <v>0.92920892732168847</v>
      </c>
      <c r="Q3067">
        <f>ABS($J$4-O3067)</f>
        <v>1.7869402448494007</v>
      </c>
      <c r="R3067">
        <f>ABS($J$5-O3067)</f>
        <v>0.55395147590331428</v>
      </c>
      <c r="S3067">
        <f>ABS($J$6-O3067)</f>
        <v>3.5738804896987997E-2</v>
      </c>
      <c r="T3067">
        <f>MIN(P3067:S3067)</f>
        <v>3.5738804896987997E-2</v>
      </c>
      <c r="U3067">
        <f>MATCH(T3067,P3067:S3067, 0)</f>
        <v>4</v>
      </c>
    </row>
    <row r="3068" spans="1:21" x14ac:dyDescent="0.35">
      <c r="A3068">
        <v>4</v>
      </c>
      <c r="B3068">
        <v>3057</v>
      </c>
      <c r="C3068" t="s">
        <v>14</v>
      </c>
      <c r="D3068" t="s">
        <v>15</v>
      </c>
      <c r="E3068" t="s">
        <v>79</v>
      </c>
      <c r="F3068" t="s">
        <v>35</v>
      </c>
      <c r="G3068" t="s">
        <v>80</v>
      </c>
      <c r="H3068" t="s">
        <v>81</v>
      </c>
      <c r="I3068" s="1">
        <v>42016</v>
      </c>
      <c r="J3068">
        <v>2015</v>
      </c>
      <c r="K3068" t="s">
        <v>77</v>
      </c>
      <c r="L3068" t="s">
        <v>78</v>
      </c>
      <c r="M3068" s="1">
        <v>42398</v>
      </c>
      <c r="N3068">
        <v>59</v>
      </c>
      <c r="O3068">
        <f>STANDARDIZE(N3068,$N$8,$N$9)</f>
        <v>0.41971210599329212</v>
      </c>
      <c r="P3068">
        <f>ABS($J$3-O3068)</f>
        <v>0.94707832977018247</v>
      </c>
      <c r="Q3068">
        <f>ABS($J$4-O3068)</f>
        <v>1.769070842400907</v>
      </c>
      <c r="R3068">
        <f>ABS($J$5-O3068)</f>
        <v>0.57182087835180828</v>
      </c>
      <c r="S3068">
        <f>ABS($J$6-O3068)</f>
        <v>1.7869402448493998E-2</v>
      </c>
      <c r="T3068">
        <f>MIN(P3068:S3068)</f>
        <v>1.7869402448493998E-2</v>
      </c>
      <c r="U3068">
        <f>MATCH(T3068,P3068:S3068, 0)</f>
        <v>4</v>
      </c>
    </row>
    <row r="3069" spans="1:21" x14ac:dyDescent="0.35">
      <c r="A3069">
        <v>4</v>
      </c>
      <c r="B3069">
        <v>3058</v>
      </c>
      <c r="C3069" t="s">
        <v>82</v>
      </c>
      <c r="D3069" t="s">
        <v>83</v>
      </c>
      <c r="E3069" t="s">
        <v>79</v>
      </c>
      <c r="F3069" t="s">
        <v>35</v>
      </c>
      <c r="G3069" t="s">
        <v>80</v>
      </c>
      <c r="H3069" t="s">
        <v>81</v>
      </c>
      <c r="I3069" s="1">
        <v>42016</v>
      </c>
      <c r="J3069">
        <v>2015</v>
      </c>
      <c r="K3069" t="s">
        <v>41</v>
      </c>
      <c r="L3069" t="s">
        <v>42</v>
      </c>
      <c r="M3069" s="1">
        <v>42402</v>
      </c>
      <c r="N3069">
        <v>63</v>
      </c>
      <c r="O3069">
        <f>STANDARDIZE(N3069,$N$8,$N$9)</f>
        <v>0.49118971578726817</v>
      </c>
      <c r="P3069">
        <f>ABS($J$3-O3069)</f>
        <v>1.0185559395641586</v>
      </c>
      <c r="Q3069">
        <f>ABS($J$4-O3069)</f>
        <v>1.6975932326069307</v>
      </c>
      <c r="R3069">
        <f>ABS($J$5-O3069)</f>
        <v>0.64329848814578439</v>
      </c>
      <c r="S3069">
        <f>ABS($J$6-O3069)</f>
        <v>5.3608207345482051E-2</v>
      </c>
      <c r="T3069">
        <f>MIN(P3069:S3069)</f>
        <v>5.3608207345482051E-2</v>
      </c>
      <c r="U3069">
        <f>MATCH(T3069,P3069:S3069, 0)</f>
        <v>4</v>
      </c>
    </row>
    <row r="3070" spans="1:21" x14ac:dyDescent="0.35">
      <c r="A3070">
        <v>4</v>
      </c>
      <c r="B3070">
        <v>3059</v>
      </c>
      <c r="C3070" t="s">
        <v>30</v>
      </c>
      <c r="D3070" t="s">
        <v>31</v>
      </c>
      <c r="E3070" t="s">
        <v>34</v>
      </c>
      <c r="F3070" t="s">
        <v>35</v>
      </c>
      <c r="G3070" t="s">
        <v>36</v>
      </c>
      <c r="H3070" t="s">
        <v>37</v>
      </c>
      <c r="I3070" s="1">
        <v>42016</v>
      </c>
      <c r="J3070">
        <v>2015</v>
      </c>
      <c r="K3070" t="s">
        <v>41</v>
      </c>
      <c r="L3070" t="s">
        <v>42</v>
      </c>
      <c r="M3070" s="1">
        <v>42431</v>
      </c>
      <c r="N3070">
        <v>64</v>
      </c>
      <c r="O3070">
        <f>STANDARDIZE(N3070,$N$8,$N$9)</f>
        <v>0.50905911823576222</v>
      </c>
      <c r="P3070">
        <f>ABS($J$3-O3070)</f>
        <v>1.0364253420126526</v>
      </c>
      <c r="Q3070">
        <f>ABS($J$4-O3070)</f>
        <v>1.6797238301584367</v>
      </c>
      <c r="R3070">
        <f>ABS($J$5-O3070)</f>
        <v>0.66116789059427838</v>
      </c>
      <c r="S3070">
        <f>ABS($J$6-O3070)</f>
        <v>7.1477609793976105E-2</v>
      </c>
      <c r="T3070">
        <f>MIN(P3070:S3070)</f>
        <v>7.1477609793976105E-2</v>
      </c>
      <c r="U3070">
        <f>MATCH(T3070,P3070:S3070, 0)</f>
        <v>4</v>
      </c>
    </row>
    <row r="3071" spans="1:21" x14ac:dyDescent="0.35">
      <c r="A3071">
        <v>1</v>
      </c>
      <c r="B3071">
        <v>3060</v>
      </c>
      <c r="C3071" t="s">
        <v>67</v>
      </c>
      <c r="D3071" t="s">
        <v>68</v>
      </c>
      <c r="E3071" t="s">
        <v>34</v>
      </c>
      <c r="F3071" t="s">
        <v>35</v>
      </c>
      <c r="G3071" t="s">
        <v>36</v>
      </c>
      <c r="H3071" t="s">
        <v>37</v>
      </c>
      <c r="I3071" s="1">
        <v>42017</v>
      </c>
      <c r="J3071">
        <v>2015</v>
      </c>
      <c r="K3071" t="s">
        <v>38</v>
      </c>
      <c r="L3071" t="s">
        <v>13</v>
      </c>
      <c r="M3071" s="1">
        <v>42020</v>
      </c>
      <c r="N3071">
        <v>3</v>
      </c>
      <c r="O3071">
        <f>STANDARDIZE(N3071,$N$8,$N$9)</f>
        <v>-0.58097443112237235</v>
      </c>
      <c r="P3071">
        <f>ABS($J$3-O3071)</f>
        <v>5.3608207345481995E-2</v>
      </c>
      <c r="Q3071">
        <f>ABS($J$4-O3071)</f>
        <v>2.7697573795165713</v>
      </c>
      <c r="R3071">
        <f>ABS($J$5-O3071)</f>
        <v>0.42886565876385618</v>
      </c>
      <c r="S3071">
        <f>ABS($J$6-O3071)</f>
        <v>1.0185559395641586</v>
      </c>
      <c r="T3071">
        <f>MIN(P3071:S3071)</f>
        <v>5.3608207345481995E-2</v>
      </c>
      <c r="U3071">
        <f>MATCH(T3071,P3071:S3071, 0)</f>
        <v>1</v>
      </c>
    </row>
    <row r="3072" spans="1:21" x14ac:dyDescent="0.35">
      <c r="A3072">
        <v>1</v>
      </c>
      <c r="B3072">
        <v>3061</v>
      </c>
      <c r="C3072" t="s">
        <v>172</v>
      </c>
      <c r="D3072" t="s">
        <v>173</v>
      </c>
      <c r="E3072" t="s">
        <v>16</v>
      </c>
      <c r="F3072" t="s">
        <v>17</v>
      </c>
      <c r="G3072" t="s">
        <v>18</v>
      </c>
      <c r="H3072" t="s">
        <v>19</v>
      </c>
      <c r="I3072" s="1">
        <v>42017</v>
      </c>
      <c r="J3072">
        <v>2015</v>
      </c>
      <c r="K3072" t="s">
        <v>125</v>
      </c>
      <c r="L3072" t="s">
        <v>126</v>
      </c>
      <c r="M3072" s="1">
        <v>42023</v>
      </c>
      <c r="N3072">
        <v>6</v>
      </c>
      <c r="O3072">
        <f>STANDARDIZE(N3072,$N$8,$N$9)</f>
        <v>-0.52736622377689035</v>
      </c>
      <c r="P3072">
        <f>ABS($J$3-O3072)</f>
        <v>0</v>
      </c>
      <c r="Q3072">
        <f>ABS($J$4-O3072)</f>
        <v>2.7161491721710895</v>
      </c>
      <c r="R3072">
        <f>ABS($J$5-O3072)</f>
        <v>0.37525745141837419</v>
      </c>
      <c r="S3072">
        <f>ABS($J$6-O3072)</f>
        <v>0.96494773221867647</v>
      </c>
      <c r="T3072">
        <f>MIN(P3072:S3072)</f>
        <v>0</v>
      </c>
      <c r="U3072">
        <f>MATCH(T3072,P3072:S3072, 0)</f>
        <v>1</v>
      </c>
    </row>
    <row r="3073" spans="1:21" x14ac:dyDescent="0.35">
      <c r="A3073">
        <v>1</v>
      </c>
      <c r="B3073">
        <v>3062</v>
      </c>
      <c r="C3073" t="s">
        <v>329</v>
      </c>
      <c r="D3073" t="s">
        <v>330</v>
      </c>
      <c r="E3073" t="s">
        <v>149</v>
      </c>
      <c r="F3073" t="s">
        <v>150</v>
      </c>
      <c r="G3073" t="s">
        <v>151</v>
      </c>
      <c r="H3073" t="s">
        <v>152</v>
      </c>
      <c r="I3073" s="1">
        <v>42017</v>
      </c>
      <c r="J3073">
        <v>2015</v>
      </c>
      <c r="K3073" t="s">
        <v>77</v>
      </c>
      <c r="L3073" t="s">
        <v>78</v>
      </c>
      <c r="M3073" s="1">
        <v>42024</v>
      </c>
      <c r="N3073">
        <v>7</v>
      </c>
      <c r="O3073">
        <f>STANDARDIZE(N3073,$N$8,$N$9)</f>
        <v>-0.50949682132839635</v>
      </c>
      <c r="P3073">
        <f>ABS($J$3-O3073)</f>
        <v>1.7869402448493998E-2</v>
      </c>
      <c r="Q3073">
        <f>ABS($J$4-O3073)</f>
        <v>2.6982797697225953</v>
      </c>
      <c r="R3073">
        <f>ABS($J$5-O3073)</f>
        <v>0.35738804896988019</v>
      </c>
      <c r="S3073">
        <f>ABS($J$6-O3073)</f>
        <v>0.94707832977018247</v>
      </c>
      <c r="T3073">
        <f>MIN(P3073:S3073)</f>
        <v>1.7869402448493998E-2</v>
      </c>
      <c r="U3073">
        <f>MATCH(T3073,P3073:S3073, 0)</f>
        <v>1</v>
      </c>
    </row>
    <row r="3074" spans="1:21" x14ac:dyDescent="0.35">
      <c r="A3074">
        <v>1</v>
      </c>
      <c r="B3074">
        <v>3063</v>
      </c>
      <c r="C3074" t="s">
        <v>329</v>
      </c>
      <c r="D3074" t="s">
        <v>330</v>
      </c>
      <c r="E3074" t="s">
        <v>52</v>
      </c>
      <c r="F3074" t="s">
        <v>53</v>
      </c>
      <c r="G3074" t="s">
        <v>248</v>
      </c>
      <c r="H3074" t="s">
        <v>249</v>
      </c>
      <c r="I3074" s="1">
        <v>42017</v>
      </c>
      <c r="J3074">
        <v>2015</v>
      </c>
      <c r="K3074" t="s">
        <v>176</v>
      </c>
      <c r="L3074" t="s">
        <v>177</v>
      </c>
      <c r="M3074" s="1">
        <v>42026</v>
      </c>
      <c r="N3074">
        <v>9</v>
      </c>
      <c r="O3074">
        <f>STANDARDIZE(N3074,$N$8,$N$9)</f>
        <v>-0.4737580164314083</v>
      </c>
      <c r="P3074">
        <f>ABS($J$3-O3074)</f>
        <v>5.3608207345482051E-2</v>
      </c>
      <c r="Q3074">
        <f>ABS($J$4-O3074)</f>
        <v>2.6625409648256073</v>
      </c>
      <c r="R3074">
        <f>ABS($J$5-O3074)</f>
        <v>0.32164924407289214</v>
      </c>
      <c r="S3074">
        <f>ABS($J$6-O3074)</f>
        <v>0.91133952487319436</v>
      </c>
      <c r="T3074">
        <f>MIN(P3074:S3074)</f>
        <v>5.3608207345482051E-2</v>
      </c>
      <c r="U3074">
        <f>MATCH(T3074,P3074:S3074, 0)</f>
        <v>1</v>
      </c>
    </row>
    <row r="3075" spans="1:21" x14ac:dyDescent="0.35">
      <c r="A3075">
        <v>3</v>
      </c>
      <c r="B3075">
        <v>3064</v>
      </c>
      <c r="C3075" t="s">
        <v>112</v>
      </c>
      <c r="D3075" t="s">
        <v>113</v>
      </c>
      <c r="E3075" t="s">
        <v>79</v>
      </c>
      <c r="F3075" t="s">
        <v>35</v>
      </c>
      <c r="G3075" t="s">
        <v>80</v>
      </c>
      <c r="H3075" t="s">
        <v>81</v>
      </c>
      <c r="I3075" s="1">
        <v>42017</v>
      </c>
      <c r="J3075">
        <v>2015</v>
      </c>
      <c r="K3075" t="s">
        <v>77</v>
      </c>
      <c r="L3075" t="s">
        <v>78</v>
      </c>
      <c r="M3075" s="1">
        <v>42034</v>
      </c>
      <c r="N3075">
        <v>17</v>
      </c>
      <c r="O3075">
        <f>STANDARDIZE(N3075,$N$8,$N$9)</f>
        <v>-0.33080279684345626</v>
      </c>
      <c r="P3075">
        <f>ABS($J$3-O3075)</f>
        <v>0.19656342693343409</v>
      </c>
      <c r="Q3075">
        <f>ABS($J$4-O3075)</f>
        <v>2.5195857452376553</v>
      </c>
      <c r="R3075">
        <f>ABS($J$5-O3075)</f>
        <v>0.17869402448494009</v>
      </c>
      <c r="S3075">
        <f>ABS($J$6-O3075)</f>
        <v>0.76838430528524237</v>
      </c>
      <c r="T3075">
        <f>MIN(P3075:S3075)</f>
        <v>0.17869402448494009</v>
      </c>
      <c r="U3075">
        <f>MATCH(T3075,P3075:S3075, 0)</f>
        <v>3</v>
      </c>
    </row>
    <row r="3076" spans="1:21" x14ac:dyDescent="0.35">
      <c r="A3076">
        <v>3</v>
      </c>
      <c r="B3076">
        <v>3065</v>
      </c>
      <c r="C3076" t="s">
        <v>14</v>
      </c>
      <c r="D3076" t="s">
        <v>15</v>
      </c>
      <c r="E3076" t="s">
        <v>43</v>
      </c>
      <c r="F3076" t="s">
        <v>35</v>
      </c>
      <c r="G3076" t="s">
        <v>127</v>
      </c>
      <c r="H3076" t="s">
        <v>128</v>
      </c>
      <c r="I3076" s="1">
        <v>42017</v>
      </c>
      <c r="J3076">
        <v>2015</v>
      </c>
      <c r="K3076" t="s">
        <v>20</v>
      </c>
      <c r="L3076" t="s">
        <v>21</v>
      </c>
      <c r="M3076" s="1">
        <v>42096</v>
      </c>
      <c r="N3076">
        <v>22</v>
      </c>
      <c r="O3076">
        <f>STANDARDIZE(N3076,$N$8,$N$9)</f>
        <v>-0.24145578460098621</v>
      </c>
      <c r="P3076">
        <f>ABS($J$3-O3076)</f>
        <v>0.28591043917590414</v>
      </c>
      <c r="Q3076">
        <f>ABS($J$4-O3076)</f>
        <v>2.4302387329951851</v>
      </c>
      <c r="R3076">
        <f>ABS($J$5-O3076)</f>
        <v>8.9347012242470047E-2</v>
      </c>
      <c r="S3076">
        <f>ABS($J$6-O3076)</f>
        <v>0.67903729304277238</v>
      </c>
      <c r="T3076">
        <f>MIN(P3076:S3076)</f>
        <v>8.9347012242470047E-2</v>
      </c>
      <c r="U3076">
        <f>MATCH(T3076,P3076:S3076, 0)</f>
        <v>3</v>
      </c>
    </row>
    <row r="3077" spans="1:21" x14ac:dyDescent="0.35">
      <c r="A3077">
        <v>3</v>
      </c>
      <c r="B3077">
        <v>3066</v>
      </c>
      <c r="C3077" t="s">
        <v>30</v>
      </c>
      <c r="D3077" t="s">
        <v>31</v>
      </c>
      <c r="E3077" t="s">
        <v>116</v>
      </c>
      <c r="F3077" t="s">
        <v>97</v>
      </c>
      <c r="G3077" t="s">
        <v>117</v>
      </c>
      <c r="H3077" t="s">
        <v>118</v>
      </c>
      <c r="I3077" s="1">
        <v>42017</v>
      </c>
      <c r="J3077">
        <v>2015</v>
      </c>
      <c r="K3077" t="s">
        <v>77</v>
      </c>
      <c r="L3077" t="s">
        <v>78</v>
      </c>
      <c r="M3077" s="1">
        <v>42279</v>
      </c>
      <c r="N3077">
        <v>28</v>
      </c>
      <c r="O3077">
        <f>STANDARDIZE(N3077,$N$8,$N$9)</f>
        <v>-0.13423936991002217</v>
      </c>
      <c r="P3077">
        <f>ABS($J$3-O3077)</f>
        <v>0.39312685386686819</v>
      </c>
      <c r="Q3077">
        <f>ABS($J$4-O3077)</f>
        <v>2.3230223183042211</v>
      </c>
      <c r="R3077">
        <f>ABS($J$5-O3077)</f>
        <v>1.7869402448493998E-2</v>
      </c>
      <c r="S3077">
        <f>ABS($J$6-O3077)</f>
        <v>0.57182087835180828</v>
      </c>
      <c r="T3077">
        <f>MIN(P3077:S3077)</f>
        <v>1.7869402448493998E-2</v>
      </c>
      <c r="U3077">
        <f>MATCH(T3077,P3077:S3077, 0)</f>
        <v>3</v>
      </c>
    </row>
    <row r="3078" spans="1:21" x14ac:dyDescent="0.35">
      <c r="A3078">
        <v>4</v>
      </c>
      <c r="B3078">
        <v>3067</v>
      </c>
      <c r="C3078" t="s">
        <v>129</v>
      </c>
      <c r="D3078" t="s">
        <v>130</v>
      </c>
      <c r="E3078" t="s">
        <v>58</v>
      </c>
      <c r="F3078" t="s">
        <v>59</v>
      </c>
      <c r="G3078" t="s">
        <v>60</v>
      </c>
      <c r="H3078" t="s">
        <v>61</v>
      </c>
      <c r="I3078" s="1">
        <v>42017</v>
      </c>
      <c r="J3078">
        <v>2015</v>
      </c>
      <c r="K3078" t="s">
        <v>41</v>
      </c>
      <c r="L3078" t="s">
        <v>42</v>
      </c>
      <c r="M3078" s="1">
        <v>42061</v>
      </c>
      <c r="N3078">
        <v>44</v>
      </c>
      <c r="O3078">
        <f>STANDARDIZE(N3078,$N$8,$N$9)</f>
        <v>0.151671069265882</v>
      </c>
      <c r="P3078">
        <f>ABS($J$3-O3078)</f>
        <v>0.67903729304277238</v>
      </c>
      <c r="Q3078">
        <f>ABS($J$4-O3078)</f>
        <v>2.0371118791283171</v>
      </c>
      <c r="R3078">
        <f>ABS($J$5-O3078)</f>
        <v>0.30377984162439819</v>
      </c>
      <c r="S3078">
        <f>ABS($J$6-O3078)</f>
        <v>0.28591043917590409</v>
      </c>
      <c r="T3078">
        <f>MIN(P3078:S3078)</f>
        <v>0.28591043917590409</v>
      </c>
      <c r="U3078">
        <f>MATCH(T3078,P3078:S3078, 0)</f>
        <v>4</v>
      </c>
    </row>
    <row r="3079" spans="1:21" x14ac:dyDescent="0.35">
      <c r="A3079">
        <v>3</v>
      </c>
      <c r="B3079">
        <v>3068</v>
      </c>
      <c r="C3079" t="s">
        <v>14</v>
      </c>
      <c r="D3079" t="s">
        <v>15</v>
      </c>
      <c r="E3079" t="s">
        <v>196</v>
      </c>
      <c r="F3079" t="s">
        <v>197</v>
      </c>
      <c r="G3079" t="s">
        <v>198</v>
      </c>
      <c r="H3079" t="s">
        <v>199</v>
      </c>
      <c r="I3079" s="1">
        <v>42018</v>
      </c>
      <c r="J3079">
        <v>2015</v>
      </c>
      <c r="K3079" t="s">
        <v>233</v>
      </c>
      <c r="L3079" t="s">
        <v>234</v>
      </c>
      <c r="M3079" s="1">
        <v>42157</v>
      </c>
      <c r="N3079">
        <v>23</v>
      </c>
      <c r="O3079">
        <f>STANDARDIZE(N3079,$N$8,$N$9)</f>
        <v>-0.22358638215249221</v>
      </c>
      <c r="P3079">
        <f>ABS($J$3-O3079)</f>
        <v>0.30377984162439814</v>
      </c>
      <c r="Q3079">
        <f>ABS($J$4-O3079)</f>
        <v>2.4123693305466913</v>
      </c>
      <c r="R3079">
        <f>ABS($J$5-O3079)</f>
        <v>7.1477609793976049E-2</v>
      </c>
      <c r="S3079">
        <f>ABS($J$6-O3079)</f>
        <v>0.66116789059427838</v>
      </c>
      <c r="T3079">
        <f>MIN(P3079:S3079)</f>
        <v>7.1477609793976049E-2</v>
      </c>
      <c r="U3079">
        <f>MATCH(T3079,P3079:S3079, 0)</f>
        <v>3</v>
      </c>
    </row>
    <row r="3080" spans="1:21" x14ac:dyDescent="0.35">
      <c r="A3080">
        <v>3</v>
      </c>
      <c r="B3080">
        <v>3069</v>
      </c>
      <c r="C3080" t="s">
        <v>30</v>
      </c>
      <c r="D3080" t="s">
        <v>31</v>
      </c>
      <c r="E3080" t="s">
        <v>34</v>
      </c>
      <c r="F3080" t="s">
        <v>35</v>
      </c>
      <c r="G3080" t="s">
        <v>36</v>
      </c>
      <c r="H3080" t="s">
        <v>37</v>
      </c>
      <c r="I3080" s="1">
        <v>42018</v>
      </c>
      <c r="J3080">
        <v>2015</v>
      </c>
      <c r="K3080" t="s">
        <v>38</v>
      </c>
      <c r="L3080" t="s">
        <v>13</v>
      </c>
      <c r="M3080" s="1">
        <v>42340</v>
      </c>
      <c r="N3080">
        <v>29</v>
      </c>
      <c r="O3080">
        <f>STANDARDIZE(N3080,$N$8,$N$9)</f>
        <v>-0.11636996746152814</v>
      </c>
      <c r="P3080">
        <f>ABS($J$3-O3080)</f>
        <v>0.41099625631536219</v>
      </c>
      <c r="Q3080">
        <f>ABS($J$4-O3080)</f>
        <v>2.3051529158557269</v>
      </c>
      <c r="R3080">
        <f>ABS($J$5-O3080)</f>
        <v>3.5738804896988025E-2</v>
      </c>
      <c r="S3080">
        <f>ABS($J$6-O3080)</f>
        <v>0.55395147590331428</v>
      </c>
      <c r="T3080">
        <f>MIN(P3080:S3080)</f>
        <v>3.5738804896988025E-2</v>
      </c>
      <c r="U3080">
        <f>MATCH(T3080,P3080:S3080, 0)</f>
        <v>3</v>
      </c>
    </row>
    <row r="3081" spans="1:21" x14ac:dyDescent="0.35">
      <c r="A3081">
        <v>1</v>
      </c>
      <c r="B3081">
        <v>3070</v>
      </c>
      <c r="C3081" t="s">
        <v>14</v>
      </c>
      <c r="D3081" t="s">
        <v>15</v>
      </c>
      <c r="E3081" t="s">
        <v>296</v>
      </c>
      <c r="F3081" t="s">
        <v>335</v>
      </c>
      <c r="G3081" t="s">
        <v>336</v>
      </c>
      <c r="H3081" t="s">
        <v>337</v>
      </c>
      <c r="I3081" s="1">
        <v>42019</v>
      </c>
      <c r="J3081">
        <v>2015</v>
      </c>
      <c r="K3081" t="s">
        <v>77</v>
      </c>
      <c r="L3081" t="s">
        <v>78</v>
      </c>
      <c r="M3081" s="1">
        <v>42028</v>
      </c>
      <c r="N3081">
        <v>9</v>
      </c>
      <c r="O3081">
        <f>STANDARDIZE(N3081,$N$8,$N$9)</f>
        <v>-0.4737580164314083</v>
      </c>
      <c r="P3081">
        <f>ABS($J$3-O3081)</f>
        <v>5.3608207345482051E-2</v>
      </c>
      <c r="Q3081">
        <f>ABS($J$4-O3081)</f>
        <v>2.6625409648256073</v>
      </c>
      <c r="R3081">
        <f>ABS($J$5-O3081)</f>
        <v>0.32164924407289214</v>
      </c>
      <c r="S3081">
        <f>ABS($J$6-O3081)</f>
        <v>0.91133952487319436</v>
      </c>
      <c r="T3081">
        <f>MIN(P3081:S3081)</f>
        <v>5.3608207345482051E-2</v>
      </c>
      <c r="U3081">
        <f>MATCH(T3081,P3081:S3081, 0)</f>
        <v>1</v>
      </c>
    </row>
    <row r="3082" spans="1:21" x14ac:dyDescent="0.35">
      <c r="A3082">
        <v>1</v>
      </c>
      <c r="B3082">
        <v>3071</v>
      </c>
      <c r="C3082" t="s">
        <v>67</v>
      </c>
      <c r="D3082" t="s">
        <v>68</v>
      </c>
      <c r="E3082" t="s">
        <v>163</v>
      </c>
      <c r="F3082" t="s">
        <v>59</v>
      </c>
      <c r="G3082" t="s">
        <v>282</v>
      </c>
      <c r="H3082" t="s">
        <v>283</v>
      </c>
      <c r="I3082" s="1">
        <v>42019</v>
      </c>
      <c r="J3082">
        <v>2015</v>
      </c>
      <c r="K3082" t="s">
        <v>77</v>
      </c>
      <c r="L3082" t="s">
        <v>78</v>
      </c>
      <c r="M3082" s="1">
        <v>42033</v>
      </c>
      <c r="N3082">
        <v>14</v>
      </c>
      <c r="O3082">
        <f>STANDARDIZE(N3082,$N$8,$N$9)</f>
        <v>-0.38441100418893831</v>
      </c>
      <c r="P3082">
        <f>ABS($J$3-O3082)</f>
        <v>0.14295521958795204</v>
      </c>
      <c r="Q3082">
        <f>ABS($J$4-O3082)</f>
        <v>2.5731939525831371</v>
      </c>
      <c r="R3082">
        <f>ABS($J$5-O3082)</f>
        <v>0.23230223183042215</v>
      </c>
      <c r="S3082">
        <f>ABS($J$6-O3082)</f>
        <v>0.82199251263072437</v>
      </c>
      <c r="T3082">
        <f>MIN(P3082:S3082)</f>
        <v>0.14295521958795204</v>
      </c>
      <c r="U3082">
        <f>MATCH(T3082,P3082:S3082, 0)</f>
        <v>1</v>
      </c>
    </row>
    <row r="3083" spans="1:21" x14ac:dyDescent="0.35">
      <c r="A3083">
        <v>1</v>
      </c>
      <c r="B3083">
        <v>3072</v>
      </c>
      <c r="C3083" t="s">
        <v>22</v>
      </c>
      <c r="D3083" t="s">
        <v>23</v>
      </c>
      <c r="E3083" t="s">
        <v>121</v>
      </c>
      <c r="F3083" t="s">
        <v>122</v>
      </c>
      <c r="G3083" t="s">
        <v>123</v>
      </c>
      <c r="H3083" t="s">
        <v>124</v>
      </c>
      <c r="I3083" s="1">
        <v>42019</v>
      </c>
      <c r="J3083">
        <v>2015</v>
      </c>
      <c r="K3083" t="s">
        <v>94</v>
      </c>
      <c r="L3083" t="s">
        <v>95</v>
      </c>
      <c r="M3083" s="1">
        <v>42035</v>
      </c>
      <c r="N3083">
        <v>16</v>
      </c>
      <c r="O3083">
        <f>STANDARDIZE(N3083,$N$8,$N$9)</f>
        <v>-0.34867219929195026</v>
      </c>
      <c r="P3083">
        <f>ABS($J$3-O3083)</f>
        <v>0.17869402448494009</v>
      </c>
      <c r="Q3083">
        <f>ABS($J$4-O3083)</f>
        <v>2.5374551476861491</v>
      </c>
      <c r="R3083">
        <f>ABS($J$5-O3083)</f>
        <v>0.19656342693343409</v>
      </c>
      <c r="S3083">
        <f>ABS($J$6-O3083)</f>
        <v>0.78625370773373637</v>
      </c>
      <c r="T3083">
        <f>MIN(P3083:S3083)</f>
        <v>0.17869402448494009</v>
      </c>
      <c r="U3083">
        <f>MATCH(T3083,P3083:S3083, 0)</f>
        <v>1</v>
      </c>
    </row>
    <row r="3084" spans="1:21" x14ac:dyDescent="0.35">
      <c r="A3084">
        <v>3</v>
      </c>
      <c r="B3084">
        <v>3073</v>
      </c>
      <c r="C3084" t="s">
        <v>112</v>
      </c>
      <c r="D3084" t="s">
        <v>113</v>
      </c>
      <c r="E3084" t="s">
        <v>121</v>
      </c>
      <c r="F3084" t="s">
        <v>122</v>
      </c>
      <c r="G3084" t="s">
        <v>123</v>
      </c>
      <c r="H3084" t="s">
        <v>124</v>
      </c>
      <c r="I3084" s="1">
        <v>42019</v>
      </c>
      <c r="J3084">
        <v>2015</v>
      </c>
      <c r="K3084" t="s">
        <v>94</v>
      </c>
      <c r="L3084" t="s">
        <v>95</v>
      </c>
      <c r="M3084" s="1">
        <v>42065</v>
      </c>
      <c r="N3084">
        <v>19</v>
      </c>
      <c r="O3084">
        <f>STANDARDIZE(N3084,$N$8,$N$9)</f>
        <v>-0.29506399194646826</v>
      </c>
      <c r="P3084">
        <f>ABS($J$3-O3084)</f>
        <v>0.23230223183042209</v>
      </c>
      <c r="Q3084">
        <f>ABS($J$4-O3084)</f>
        <v>2.4838469403406673</v>
      </c>
      <c r="R3084">
        <f>ABS($J$5-O3084)</f>
        <v>0.1429552195879521</v>
      </c>
      <c r="S3084">
        <f>ABS($J$6-O3084)</f>
        <v>0.73264550038825438</v>
      </c>
      <c r="T3084">
        <f>MIN(P3084:S3084)</f>
        <v>0.1429552195879521</v>
      </c>
      <c r="U3084">
        <f>MATCH(T3084,P3084:S3084, 0)</f>
        <v>3</v>
      </c>
    </row>
    <row r="3085" spans="1:21" x14ac:dyDescent="0.35">
      <c r="A3085">
        <v>4</v>
      </c>
      <c r="B3085">
        <v>3074</v>
      </c>
      <c r="C3085" t="s">
        <v>30</v>
      </c>
      <c r="D3085" t="s">
        <v>31</v>
      </c>
      <c r="E3085" t="s">
        <v>34</v>
      </c>
      <c r="F3085" t="s">
        <v>35</v>
      </c>
      <c r="G3085" t="s">
        <v>468</v>
      </c>
      <c r="H3085" t="s">
        <v>469</v>
      </c>
      <c r="I3085" s="1">
        <v>42019</v>
      </c>
      <c r="J3085">
        <v>2015</v>
      </c>
      <c r="K3085" t="s">
        <v>41</v>
      </c>
      <c r="L3085" t="s">
        <v>42</v>
      </c>
      <c r="M3085" s="1">
        <v>42341</v>
      </c>
      <c r="N3085">
        <v>56</v>
      </c>
      <c r="O3085">
        <f>STANDARDIZE(N3085,$N$8,$N$9)</f>
        <v>0.36610389864781012</v>
      </c>
      <c r="P3085">
        <f>ABS($J$3-O3085)</f>
        <v>0.89347012242470047</v>
      </c>
      <c r="Q3085">
        <f>ABS($J$4-O3085)</f>
        <v>1.8226790497463887</v>
      </c>
      <c r="R3085">
        <f>ABS($J$5-O3085)</f>
        <v>0.51821267100632629</v>
      </c>
      <c r="S3085">
        <f>ABS($J$6-O3085)</f>
        <v>7.1477609793975994E-2</v>
      </c>
      <c r="T3085">
        <f>MIN(P3085:S3085)</f>
        <v>7.1477609793975994E-2</v>
      </c>
      <c r="U3085">
        <f>MATCH(T3085,P3085:S3085, 0)</f>
        <v>4</v>
      </c>
    </row>
    <row r="3086" spans="1:21" x14ac:dyDescent="0.35">
      <c r="A3086">
        <v>2</v>
      </c>
      <c r="B3086">
        <v>3075</v>
      </c>
      <c r="C3086" t="s">
        <v>14</v>
      </c>
      <c r="D3086" t="s">
        <v>15</v>
      </c>
      <c r="E3086" t="s">
        <v>58</v>
      </c>
      <c r="F3086" t="s">
        <v>59</v>
      </c>
      <c r="G3086" t="s">
        <v>60</v>
      </c>
      <c r="H3086" t="s">
        <v>61</v>
      </c>
      <c r="I3086" s="1">
        <v>42019</v>
      </c>
      <c r="J3086">
        <v>2015</v>
      </c>
      <c r="K3086" t="s">
        <v>41</v>
      </c>
      <c r="L3086" t="s">
        <v>42</v>
      </c>
      <c r="M3086" s="1">
        <v>42213</v>
      </c>
      <c r="N3086">
        <v>194</v>
      </c>
      <c r="O3086">
        <f>STANDARDIZE(N3086,$N$8,$N$9)</f>
        <v>2.8320814365399833</v>
      </c>
      <c r="P3086">
        <f>ABS($J$3-O3086)</f>
        <v>3.3594476603168735</v>
      </c>
      <c r="Q3086">
        <f>ABS($J$4-O3086)</f>
        <v>0.64329848814578439</v>
      </c>
      <c r="R3086">
        <f>ABS($J$5-O3086)</f>
        <v>2.9841902088984993</v>
      </c>
      <c r="S3086">
        <f>ABS($J$6-O3086)</f>
        <v>2.3944999280981971</v>
      </c>
      <c r="T3086">
        <f>MIN(P3086:S3086)</f>
        <v>0.64329848814578439</v>
      </c>
      <c r="U3086">
        <f>MATCH(T3086,P3086:S3086, 0)</f>
        <v>2</v>
      </c>
    </row>
    <row r="3087" spans="1:21" x14ac:dyDescent="0.35">
      <c r="A3087">
        <v>3</v>
      </c>
      <c r="B3087">
        <v>3076</v>
      </c>
      <c r="C3087" t="s">
        <v>67</v>
      </c>
      <c r="D3087" t="s">
        <v>68</v>
      </c>
      <c r="E3087" t="s">
        <v>34</v>
      </c>
      <c r="F3087" t="s">
        <v>35</v>
      </c>
      <c r="G3087" t="s">
        <v>36</v>
      </c>
      <c r="H3087" t="s">
        <v>37</v>
      </c>
      <c r="I3087" s="1">
        <v>42020</v>
      </c>
      <c r="J3087">
        <v>2015</v>
      </c>
      <c r="K3087" t="s">
        <v>38</v>
      </c>
      <c r="L3087" t="s">
        <v>13</v>
      </c>
      <c r="M3087" s="1">
        <v>42037</v>
      </c>
      <c r="N3087">
        <v>17</v>
      </c>
      <c r="O3087">
        <f>STANDARDIZE(N3087,$N$8,$N$9)</f>
        <v>-0.33080279684345626</v>
      </c>
      <c r="P3087">
        <f>ABS($J$3-O3087)</f>
        <v>0.19656342693343409</v>
      </c>
      <c r="Q3087">
        <f>ABS($J$4-O3087)</f>
        <v>2.5195857452376553</v>
      </c>
      <c r="R3087">
        <f>ABS($J$5-O3087)</f>
        <v>0.17869402448494009</v>
      </c>
      <c r="S3087">
        <f>ABS($J$6-O3087)</f>
        <v>0.76838430528524237</v>
      </c>
      <c r="T3087">
        <f>MIN(P3087:S3087)</f>
        <v>0.17869402448494009</v>
      </c>
      <c r="U3087">
        <f>MATCH(T3087,P3087:S3087, 0)</f>
        <v>3</v>
      </c>
    </row>
    <row r="3088" spans="1:21" x14ac:dyDescent="0.35">
      <c r="A3088">
        <v>3</v>
      </c>
      <c r="B3088">
        <v>3077</v>
      </c>
      <c r="C3088" t="s">
        <v>239</v>
      </c>
      <c r="D3088" t="s">
        <v>240</v>
      </c>
      <c r="E3088" t="s">
        <v>34</v>
      </c>
      <c r="F3088" t="s">
        <v>35</v>
      </c>
      <c r="G3088" t="s">
        <v>36</v>
      </c>
      <c r="H3088" t="s">
        <v>37</v>
      </c>
      <c r="I3088" s="1">
        <v>42020</v>
      </c>
      <c r="J3088">
        <v>2015</v>
      </c>
      <c r="K3088" t="s">
        <v>77</v>
      </c>
      <c r="L3088" t="s">
        <v>78</v>
      </c>
      <c r="M3088" s="1">
        <v>42126</v>
      </c>
      <c r="N3088">
        <v>20</v>
      </c>
      <c r="O3088">
        <f>STANDARDIZE(N3088,$N$8,$N$9)</f>
        <v>-0.27719458949797421</v>
      </c>
      <c r="P3088">
        <f>ABS($J$3-O3088)</f>
        <v>0.25017163427891614</v>
      </c>
      <c r="Q3088">
        <f>ABS($J$4-O3088)</f>
        <v>2.4659775378921731</v>
      </c>
      <c r="R3088">
        <f>ABS($J$5-O3088)</f>
        <v>0.12508581713945804</v>
      </c>
      <c r="S3088">
        <f>ABS($J$6-O3088)</f>
        <v>0.71477609793976038</v>
      </c>
      <c r="T3088">
        <f>MIN(P3088:S3088)</f>
        <v>0.12508581713945804</v>
      </c>
      <c r="U3088">
        <f>MATCH(T3088,P3088:S3088, 0)</f>
        <v>3</v>
      </c>
    </row>
    <row r="3089" spans="1:21" x14ac:dyDescent="0.35">
      <c r="A3089">
        <v>3</v>
      </c>
      <c r="B3089">
        <v>3078</v>
      </c>
      <c r="C3089" t="s">
        <v>583</v>
      </c>
      <c r="D3089" t="s">
        <v>584</v>
      </c>
      <c r="E3089" t="s">
        <v>52</v>
      </c>
      <c r="F3089" t="s">
        <v>53</v>
      </c>
      <c r="G3089" t="s">
        <v>54</v>
      </c>
      <c r="H3089" t="s">
        <v>55</v>
      </c>
      <c r="I3089" s="1">
        <v>42020</v>
      </c>
      <c r="J3089">
        <v>2015</v>
      </c>
      <c r="K3089" t="s">
        <v>56</v>
      </c>
      <c r="L3089" t="s">
        <v>57</v>
      </c>
      <c r="M3089" s="1">
        <v>42048</v>
      </c>
      <c r="N3089">
        <v>28</v>
      </c>
      <c r="O3089">
        <f>STANDARDIZE(N3089,$N$8,$N$9)</f>
        <v>-0.13423936991002217</v>
      </c>
      <c r="P3089">
        <f>ABS($J$3-O3089)</f>
        <v>0.39312685386686819</v>
      </c>
      <c r="Q3089">
        <f>ABS($J$4-O3089)</f>
        <v>2.3230223183042211</v>
      </c>
      <c r="R3089">
        <f>ABS($J$5-O3089)</f>
        <v>1.7869402448493998E-2</v>
      </c>
      <c r="S3089">
        <f>ABS($J$6-O3089)</f>
        <v>0.57182087835180828</v>
      </c>
      <c r="T3089">
        <f>MIN(P3089:S3089)</f>
        <v>1.7869402448493998E-2</v>
      </c>
      <c r="U3089">
        <f>MATCH(T3089,P3089:S3089, 0)</f>
        <v>3</v>
      </c>
    </row>
    <row r="3090" spans="1:21" x14ac:dyDescent="0.35">
      <c r="A3090">
        <v>4</v>
      </c>
      <c r="B3090">
        <v>3079</v>
      </c>
      <c r="C3090" t="s">
        <v>184</v>
      </c>
      <c r="D3090" t="s">
        <v>185</v>
      </c>
      <c r="E3090" t="s">
        <v>73</v>
      </c>
      <c r="F3090" t="s">
        <v>74</v>
      </c>
      <c r="G3090" t="s">
        <v>114</v>
      </c>
      <c r="H3090" t="s">
        <v>115</v>
      </c>
      <c r="I3090" s="1">
        <v>42020</v>
      </c>
      <c r="J3090">
        <v>2015</v>
      </c>
      <c r="K3090" t="s">
        <v>28</v>
      </c>
      <c r="L3090" t="s">
        <v>29</v>
      </c>
      <c r="M3090" s="1">
        <v>42080</v>
      </c>
      <c r="N3090">
        <v>60</v>
      </c>
      <c r="O3090">
        <f>STANDARDIZE(N3090,$N$8,$N$9)</f>
        <v>0.43758150844178612</v>
      </c>
      <c r="P3090">
        <f>ABS($J$3-O3090)</f>
        <v>0.96494773221867647</v>
      </c>
      <c r="Q3090">
        <f>ABS($J$4-O3090)</f>
        <v>1.7512014399524127</v>
      </c>
      <c r="R3090">
        <f>ABS($J$5-O3090)</f>
        <v>0.58969028080030228</v>
      </c>
      <c r="S3090">
        <f>ABS($J$6-O3090)</f>
        <v>0</v>
      </c>
      <c r="T3090">
        <f>MIN(P3090:S3090)</f>
        <v>0</v>
      </c>
      <c r="U3090">
        <f>MATCH(T3090,P3090:S3090, 0)</f>
        <v>4</v>
      </c>
    </row>
    <row r="3091" spans="1:21" x14ac:dyDescent="0.35">
      <c r="A3091">
        <v>4</v>
      </c>
      <c r="B3091">
        <v>3080</v>
      </c>
      <c r="C3091" t="s">
        <v>172</v>
      </c>
      <c r="D3091" t="s">
        <v>173</v>
      </c>
      <c r="E3091" t="s">
        <v>24</v>
      </c>
      <c r="F3091" t="s">
        <v>25</v>
      </c>
      <c r="G3091" t="s">
        <v>26</v>
      </c>
      <c r="H3091" t="s">
        <v>27</v>
      </c>
      <c r="I3091" s="1">
        <v>42020</v>
      </c>
      <c r="J3091">
        <v>2015</v>
      </c>
      <c r="K3091" t="s">
        <v>20</v>
      </c>
      <c r="L3091" t="s">
        <v>21</v>
      </c>
      <c r="M3091" s="1">
        <v>42067</v>
      </c>
      <c r="N3091">
        <v>77</v>
      </c>
      <c r="O3091">
        <f>STANDARDIZE(N3091,$N$8,$N$9)</f>
        <v>0.74136135006618431</v>
      </c>
      <c r="P3091">
        <f>ABS($J$3-O3091)</f>
        <v>1.2687275738430746</v>
      </c>
      <c r="Q3091">
        <f>ABS($J$4-O3091)</f>
        <v>1.4474215983280145</v>
      </c>
      <c r="R3091">
        <f>ABS($J$5-O3091)</f>
        <v>0.89347012242470047</v>
      </c>
      <c r="S3091">
        <f>ABS($J$6-O3091)</f>
        <v>0.30377984162439819</v>
      </c>
      <c r="T3091">
        <f>MIN(P3091:S3091)</f>
        <v>0.30377984162439819</v>
      </c>
      <c r="U3091">
        <f>MATCH(T3091,P3091:S3091, 0)</f>
        <v>4</v>
      </c>
    </row>
    <row r="3092" spans="1:21" x14ac:dyDescent="0.35">
      <c r="A3092">
        <v>4</v>
      </c>
      <c r="B3092">
        <v>3081</v>
      </c>
      <c r="C3092" t="s">
        <v>14</v>
      </c>
      <c r="D3092" t="s">
        <v>15</v>
      </c>
      <c r="E3092" t="s">
        <v>52</v>
      </c>
      <c r="F3092" t="s">
        <v>53</v>
      </c>
      <c r="G3092" t="s">
        <v>54</v>
      </c>
      <c r="H3092" t="s">
        <v>55</v>
      </c>
      <c r="I3092" s="1">
        <v>42020</v>
      </c>
      <c r="J3092">
        <v>2015</v>
      </c>
      <c r="K3092" t="s">
        <v>20</v>
      </c>
      <c r="L3092" t="s">
        <v>21</v>
      </c>
      <c r="M3092" s="1">
        <v>42122</v>
      </c>
      <c r="N3092">
        <v>102</v>
      </c>
      <c r="O3092">
        <f>STANDARDIZE(N3092,$N$8,$N$9)</f>
        <v>1.1880964112785346</v>
      </c>
      <c r="P3092">
        <f>ABS($J$3-O3092)</f>
        <v>1.715462635055425</v>
      </c>
      <c r="Q3092">
        <f>ABS($J$4-O3092)</f>
        <v>1.0006865371156644</v>
      </c>
      <c r="R3092">
        <f>ABS($J$5-O3092)</f>
        <v>1.3402051836370508</v>
      </c>
      <c r="S3092">
        <f>ABS($J$6-O3092)</f>
        <v>0.75051490283674849</v>
      </c>
      <c r="T3092">
        <f>MIN(P3092:S3092)</f>
        <v>0.75051490283674849</v>
      </c>
      <c r="U3092">
        <f>MATCH(T3092,P3092:S3092, 0)</f>
        <v>4</v>
      </c>
    </row>
    <row r="3093" spans="1:21" x14ac:dyDescent="0.35">
      <c r="A3093">
        <v>1</v>
      </c>
      <c r="B3093">
        <v>3082</v>
      </c>
      <c r="C3093" t="s">
        <v>14</v>
      </c>
      <c r="D3093" t="s">
        <v>15</v>
      </c>
      <c r="E3093" t="s">
        <v>79</v>
      </c>
      <c r="F3093" t="s">
        <v>35</v>
      </c>
      <c r="G3093" t="s">
        <v>80</v>
      </c>
      <c r="H3093" t="s">
        <v>81</v>
      </c>
      <c r="I3093" s="1">
        <v>42021</v>
      </c>
      <c r="J3093">
        <v>2015</v>
      </c>
      <c r="K3093" t="s">
        <v>77</v>
      </c>
      <c r="L3093" t="s">
        <v>78</v>
      </c>
      <c r="M3093" s="1">
        <v>42027</v>
      </c>
      <c r="N3093">
        <v>6</v>
      </c>
      <c r="O3093">
        <f>STANDARDIZE(N3093,$N$8,$N$9)</f>
        <v>-0.52736622377689035</v>
      </c>
      <c r="P3093">
        <f>ABS($J$3-O3093)</f>
        <v>0</v>
      </c>
      <c r="Q3093">
        <f>ABS($J$4-O3093)</f>
        <v>2.7161491721710895</v>
      </c>
      <c r="R3093">
        <f>ABS($J$5-O3093)</f>
        <v>0.37525745141837419</v>
      </c>
      <c r="S3093">
        <f>ABS($J$6-O3093)</f>
        <v>0.96494773221867647</v>
      </c>
      <c r="T3093">
        <f>MIN(P3093:S3093)</f>
        <v>0</v>
      </c>
      <c r="U3093">
        <f>MATCH(T3093,P3093:S3093, 0)</f>
        <v>1</v>
      </c>
    </row>
    <row r="3094" spans="1:21" x14ac:dyDescent="0.35">
      <c r="A3094">
        <v>3</v>
      </c>
      <c r="B3094">
        <v>3083</v>
      </c>
      <c r="C3094" t="s">
        <v>30</v>
      </c>
      <c r="D3094" t="s">
        <v>31</v>
      </c>
      <c r="E3094" t="s">
        <v>105</v>
      </c>
      <c r="F3094" t="s">
        <v>59</v>
      </c>
      <c r="G3094" t="s">
        <v>585</v>
      </c>
      <c r="H3094" t="s">
        <v>586</v>
      </c>
      <c r="I3094" s="1">
        <v>42021</v>
      </c>
      <c r="J3094">
        <v>2015</v>
      </c>
      <c r="K3094" t="s">
        <v>147</v>
      </c>
      <c r="L3094" t="s">
        <v>148</v>
      </c>
      <c r="M3094" s="1">
        <v>42126</v>
      </c>
      <c r="N3094">
        <v>19</v>
      </c>
      <c r="O3094">
        <f>STANDARDIZE(N3094,$N$8,$N$9)</f>
        <v>-0.29506399194646826</v>
      </c>
      <c r="P3094">
        <f>ABS($J$3-O3094)</f>
        <v>0.23230223183042209</v>
      </c>
      <c r="Q3094">
        <f>ABS($J$4-O3094)</f>
        <v>2.4838469403406673</v>
      </c>
      <c r="R3094">
        <f>ABS($J$5-O3094)</f>
        <v>0.1429552195879521</v>
      </c>
      <c r="S3094">
        <f>ABS($J$6-O3094)</f>
        <v>0.73264550038825438</v>
      </c>
      <c r="T3094">
        <f>MIN(P3094:S3094)</f>
        <v>0.1429552195879521</v>
      </c>
      <c r="U3094">
        <f>MATCH(T3094,P3094:S3094, 0)</f>
        <v>3</v>
      </c>
    </row>
    <row r="3095" spans="1:21" x14ac:dyDescent="0.35">
      <c r="A3095">
        <v>3</v>
      </c>
      <c r="B3095">
        <v>3084</v>
      </c>
      <c r="C3095" t="s">
        <v>159</v>
      </c>
      <c r="D3095" t="s">
        <v>160</v>
      </c>
      <c r="E3095" t="s">
        <v>24</v>
      </c>
      <c r="F3095" t="s">
        <v>25</v>
      </c>
      <c r="G3095" t="s">
        <v>26</v>
      </c>
      <c r="H3095" t="s">
        <v>27</v>
      </c>
      <c r="I3095" s="1">
        <v>42021</v>
      </c>
      <c r="J3095">
        <v>2015</v>
      </c>
      <c r="K3095" t="s">
        <v>155</v>
      </c>
      <c r="L3095" t="s">
        <v>156</v>
      </c>
      <c r="M3095" s="1">
        <v>42157</v>
      </c>
      <c r="N3095">
        <v>20</v>
      </c>
      <c r="O3095">
        <f>STANDARDIZE(N3095,$N$8,$N$9)</f>
        <v>-0.27719458949797421</v>
      </c>
      <c r="P3095">
        <f>ABS($J$3-O3095)</f>
        <v>0.25017163427891614</v>
      </c>
      <c r="Q3095">
        <f>ABS($J$4-O3095)</f>
        <v>2.4659775378921731</v>
      </c>
      <c r="R3095">
        <f>ABS($J$5-O3095)</f>
        <v>0.12508581713945804</v>
      </c>
      <c r="S3095">
        <f>ABS($J$6-O3095)</f>
        <v>0.71477609793976038</v>
      </c>
      <c r="T3095">
        <f>MIN(P3095:S3095)</f>
        <v>0.12508581713945804</v>
      </c>
      <c r="U3095">
        <f>MATCH(T3095,P3095:S3095, 0)</f>
        <v>3</v>
      </c>
    </row>
    <row r="3096" spans="1:21" x14ac:dyDescent="0.35">
      <c r="A3096">
        <v>4</v>
      </c>
      <c r="B3096">
        <v>3085</v>
      </c>
      <c r="C3096" t="s">
        <v>14</v>
      </c>
      <c r="D3096" t="s">
        <v>15</v>
      </c>
      <c r="E3096" t="s">
        <v>196</v>
      </c>
      <c r="F3096" t="s">
        <v>197</v>
      </c>
      <c r="G3096" t="s">
        <v>198</v>
      </c>
      <c r="H3096" t="s">
        <v>199</v>
      </c>
      <c r="I3096" s="1">
        <v>42021</v>
      </c>
      <c r="J3096">
        <v>2015</v>
      </c>
      <c r="K3096" t="s">
        <v>233</v>
      </c>
      <c r="L3096" t="s">
        <v>234</v>
      </c>
      <c r="M3096" s="1">
        <v>42083</v>
      </c>
      <c r="N3096">
        <v>62</v>
      </c>
      <c r="O3096">
        <f>STANDARDIZE(N3096,$N$8,$N$9)</f>
        <v>0.47332031333877417</v>
      </c>
      <c r="P3096">
        <f>ABS($J$3-O3096)</f>
        <v>1.0006865371156646</v>
      </c>
      <c r="Q3096">
        <f>ABS($J$4-O3096)</f>
        <v>1.7154626350554247</v>
      </c>
      <c r="R3096">
        <f>ABS($J$5-O3096)</f>
        <v>0.62542908569729039</v>
      </c>
      <c r="S3096">
        <f>ABS($J$6-O3096)</f>
        <v>3.5738804896988052E-2</v>
      </c>
      <c r="T3096">
        <f>MIN(P3096:S3096)</f>
        <v>3.5738804896988052E-2</v>
      </c>
      <c r="U3096">
        <f>MATCH(T3096,P3096:S3096, 0)</f>
        <v>4</v>
      </c>
    </row>
    <row r="3097" spans="1:21" x14ac:dyDescent="0.35">
      <c r="A3097">
        <v>4</v>
      </c>
      <c r="B3097">
        <v>3086</v>
      </c>
      <c r="C3097" t="s">
        <v>14</v>
      </c>
      <c r="D3097" t="s">
        <v>15</v>
      </c>
      <c r="E3097" t="s">
        <v>34</v>
      </c>
      <c r="F3097" t="s">
        <v>35</v>
      </c>
      <c r="G3097" t="s">
        <v>468</v>
      </c>
      <c r="H3097" t="s">
        <v>469</v>
      </c>
      <c r="I3097" s="1">
        <v>42021</v>
      </c>
      <c r="J3097">
        <v>2015</v>
      </c>
      <c r="K3097" t="s">
        <v>28</v>
      </c>
      <c r="L3097" t="s">
        <v>29</v>
      </c>
      <c r="M3097" s="1">
        <v>42039</v>
      </c>
      <c r="N3097">
        <v>75</v>
      </c>
      <c r="O3097">
        <f>STANDARDIZE(N3097,$N$8,$N$9)</f>
        <v>0.70562254516919631</v>
      </c>
      <c r="P3097">
        <f>ABS($J$3-O3097)</f>
        <v>1.2329887689460866</v>
      </c>
      <c r="Q3097">
        <f>ABS($J$4-O3097)</f>
        <v>1.4831604032250025</v>
      </c>
      <c r="R3097">
        <f>ABS($J$5-O3097)</f>
        <v>0.85773131752771248</v>
      </c>
      <c r="S3097">
        <f>ABS($J$6-O3097)</f>
        <v>0.2680410367274102</v>
      </c>
      <c r="T3097">
        <f>MIN(P3097:S3097)</f>
        <v>0.2680410367274102</v>
      </c>
      <c r="U3097">
        <f>MATCH(T3097,P3097:S3097, 0)</f>
        <v>4</v>
      </c>
    </row>
    <row r="3098" spans="1:21" x14ac:dyDescent="0.35">
      <c r="A3098">
        <v>3</v>
      </c>
      <c r="B3098">
        <v>3087</v>
      </c>
      <c r="C3098" t="s">
        <v>71</v>
      </c>
      <c r="D3098" t="s">
        <v>72</v>
      </c>
      <c r="E3098" t="s">
        <v>84</v>
      </c>
      <c r="F3098" t="s">
        <v>85</v>
      </c>
      <c r="G3098" t="s">
        <v>153</v>
      </c>
      <c r="H3098" t="s">
        <v>154</v>
      </c>
      <c r="I3098" s="1">
        <v>42022</v>
      </c>
      <c r="J3098">
        <v>2015</v>
      </c>
      <c r="K3098" t="s">
        <v>77</v>
      </c>
      <c r="L3098" t="s">
        <v>78</v>
      </c>
      <c r="M3098" s="1">
        <v>42249</v>
      </c>
      <c r="N3098">
        <v>22</v>
      </c>
      <c r="O3098">
        <f>STANDARDIZE(N3098,$N$8,$N$9)</f>
        <v>-0.24145578460098621</v>
      </c>
      <c r="P3098">
        <f>ABS($J$3-O3098)</f>
        <v>0.28591043917590414</v>
      </c>
      <c r="Q3098">
        <f>ABS($J$4-O3098)</f>
        <v>2.4302387329951851</v>
      </c>
      <c r="R3098">
        <f>ABS($J$5-O3098)</f>
        <v>8.9347012242470047E-2</v>
      </c>
      <c r="S3098">
        <f>ABS($J$6-O3098)</f>
        <v>0.67903729304277238</v>
      </c>
      <c r="T3098">
        <f>MIN(P3098:S3098)</f>
        <v>8.9347012242470047E-2</v>
      </c>
      <c r="U3098">
        <f>MATCH(T3098,P3098:S3098, 0)</f>
        <v>3</v>
      </c>
    </row>
    <row r="3099" spans="1:21" x14ac:dyDescent="0.35">
      <c r="A3099">
        <v>3</v>
      </c>
      <c r="B3099">
        <v>3088</v>
      </c>
      <c r="C3099" t="s">
        <v>262</v>
      </c>
      <c r="D3099" t="s">
        <v>263</v>
      </c>
      <c r="E3099" t="s">
        <v>149</v>
      </c>
      <c r="F3099" t="s">
        <v>150</v>
      </c>
      <c r="G3099" t="s">
        <v>215</v>
      </c>
      <c r="H3099" t="s">
        <v>216</v>
      </c>
      <c r="I3099" s="1">
        <v>42022</v>
      </c>
      <c r="J3099">
        <v>2015</v>
      </c>
      <c r="K3099" t="s">
        <v>77</v>
      </c>
      <c r="L3099" t="s">
        <v>78</v>
      </c>
      <c r="M3099" s="1">
        <v>42054</v>
      </c>
      <c r="N3099">
        <v>32</v>
      </c>
      <c r="O3099">
        <f>STANDARDIZE(N3099,$N$8,$N$9)</f>
        <v>-6.2761760116046117E-2</v>
      </c>
      <c r="P3099">
        <f>ABS($J$3-O3099)</f>
        <v>0.46460446366084424</v>
      </c>
      <c r="Q3099">
        <f>ABS($J$4-O3099)</f>
        <v>2.2515447085102451</v>
      </c>
      <c r="R3099">
        <f>ABS($J$5-O3099)</f>
        <v>8.9347012242470047E-2</v>
      </c>
      <c r="S3099">
        <f>ABS($J$6-O3099)</f>
        <v>0.50034326855783218</v>
      </c>
      <c r="T3099">
        <f>MIN(P3099:S3099)</f>
        <v>8.9347012242470047E-2</v>
      </c>
      <c r="U3099">
        <f>MATCH(T3099,P3099:S3099, 0)</f>
        <v>3</v>
      </c>
    </row>
    <row r="3100" spans="1:21" x14ac:dyDescent="0.35">
      <c r="A3100">
        <v>3</v>
      </c>
      <c r="B3100">
        <v>3089</v>
      </c>
      <c r="C3100" t="s">
        <v>30</v>
      </c>
      <c r="D3100" t="s">
        <v>31</v>
      </c>
      <c r="E3100" t="s">
        <v>24</v>
      </c>
      <c r="F3100" t="s">
        <v>25</v>
      </c>
      <c r="G3100" t="s">
        <v>26</v>
      </c>
      <c r="H3100" t="s">
        <v>27</v>
      </c>
      <c r="I3100" s="1">
        <v>42022</v>
      </c>
      <c r="J3100">
        <v>2015</v>
      </c>
      <c r="K3100" t="s">
        <v>28</v>
      </c>
      <c r="L3100" t="s">
        <v>29</v>
      </c>
      <c r="M3100" s="1">
        <v>42062</v>
      </c>
      <c r="N3100">
        <v>40</v>
      </c>
      <c r="O3100">
        <f>STANDARDIZE(N3100,$N$8,$N$9)</f>
        <v>8.0193459471905953E-2</v>
      </c>
      <c r="P3100">
        <f>ABS($J$3-O3100)</f>
        <v>0.60755968324879628</v>
      </c>
      <c r="Q3100">
        <f>ABS($J$4-O3100)</f>
        <v>2.1085894889222931</v>
      </c>
      <c r="R3100">
        <f>ABS($J$5-O3100)</f>
        <v>0.23230223183042212</v>
      </c>
      <c r="S3100">
        <f>ABS($J$6-O3100)</f>
        <v>0.35738804896988019</v>
      </c>
      <c r="T3100">
        <f>MIN(P3100:S3100)</f>
        <v>0.23230223183042212</v>
      </c>
      <c r="U3100">
        <f>MATCH(T3100,P3100:S3100, 0)</f>
        <v>3</v>
      </c>
    </row>
    <row r="3101" spans="1:21" x14ac:dyDescent="0.35">
      <c r="A3101">
        <v>1</v>
      </c>
      <c r="B3101">
        <v>3090</v>
      </c>
      <c r="C3101" t="s">
        <v>22</v>
      </c>
      <c r="D3101" t="s">
        <v>23</v>
      </c>
      <c r="E3101" t="s">
        <v>149</v>
      </c>
      <c r="F3101" t="s">
        <v>150</v>
      </c>
      <c r="G3101" t="s">
        <v>215</v>
      </c>
      <c r="H3101" t="s">
        <v>216</v>
      </c>
      <c r="I3101" s="1">
        <v>42023</v>
      </c>
      <c r="J3101">
        <v>2015</v>
      </c>
      <c r="K3101" t="s">
        <v>41</v>
      </c>
      <c r="L3101" t="s">
        <v>42</v>
      </c>
      <c r="M3101" s="1">
        <v>42065</v>
      </c>
      <c r="N3101">
        <v>15</v>
      </c>
      <c r="O3101">
        <f>STANDARDIZE(N3101,$N$8,$N$9)</f>
        <v>-0.36654160174044426</v>
      </c>
      <c r="P3101">
        <f>ABS($J$3-O3101)</f>
        <v>0.1608246220364461</v>
      </c>
      <c r="Q3101">
        <f>ABS($J$4-O3101)</f>
        <v>2.5553245501346433</v>
      </c>
      <c r="R3101">
        <f>ABS($J$5-O3101)</f>
        <v>0.21443282938192809</v>
      </c>
      <c r="S3101">
        <f>ABS($J$6-O3101)</f>
        <v>0.80412311018223037</v>
      </c>
      <c r="T3101">
        <f>MIN(P3101:S3101)</f>
        <v>0.1608246220364461</v>
      </c>
      <c r="U3101">
        <f>MATCH(T3101,P3101:S3101, 0)</f>
        <v>1</v>
      </c>
    </row>
    <row r="3102" spans="1:21" x14ac:dyDescent="0.35">
      <c r="A3102">
        <v>3</v>
      </c>
      <c r="B3102">
        <v>3091</v>
      </c>
      <c r="C3102" t="s">
        <v>503</v>
      </c>
      <c r="D3102" t="s">
        <v>504</v>
      </c>
      <c r="E3102" t="s">
        <v>34</v>
      </c>
      <c r="F3102" t="s">
        <v>35</v>
      </c>
      <c r="G3102" t="s">
        <v>36</v>
      </c>
      <c r="H3102" t="s">
        <v>37</v>
      </c>
      <c r="I3102" s="1">
        <v>42023</v>
      </c>
      <c r="J3102">
        <v>2015</v>
      </c>
      <c r="K3102" t="s">
        <v>38</v>
      </c>
      <c r="L3102" t="s">
        <v>13</v>
      </c>
      <c r="M3102" s="1">
        <v>42249</v>
      </c>
      <c r="N3102">
        <v>21</v>
      </c>
      <c r="O3102">
        <f>STANDARDIZE(N3102,$N$8,$N$9)</f>
        <v>-0.25932518704948021</v>
      </c>
      <c r="P3102">
        <f>ABS($J$3-O3102)</f>
        <v>0.26804103672741014</v>
      </c>
      <c r="Q3102">
        <f>ABS($J$4-O3102)</f>
        <v>2.4481081354436793</v>
      </c>
      <c r="R3102">
        <f>ABS($J$5-O3102)</f>
        <v>0.10721641469096405</v>
      </c>
      <c r="S3102">
        <f>ABS($J$6-O3102)</f>
        <v>0.69690669549126638</v>
      </c>
      <c r="T3102">
        <f>MIN(P3102:S3102)</f>
        <v>0.10721641469096405</v>
      </c>
      <c r="U3102">
        <f>MATCH(T3102,P3102:S3102, 0)</f>
        <v>3</v>
      </c>
    </row>
    <row r="3103" spans="1:21" x14ac:dyDescent="0.35">
      <c r="A3103">
        <v>2</v>
      </c>
      <c r="B3103">
        <v>3092</v>
      </c>
      <c r="C3103" t="s">
        <v>14</v>
      </c>
      <c r="D3103" t="s">
        <v>15</v>
      </c>
      <c r="E3103" t="s">
        <v>34</v>
      </c>
      <c r="F3103" t="s">
        <v>35</v>
      </c>
      <c r="G3103" t="s">
        <v>468</v>
      </c>
      <c r="H3103" t="s">
        <v>469</v>
      </c>
      <c r="I3103" s="1">
        <v>42023</v>
      </c>
      <c r="J3103">
        <v>2015</v>
      </c>
      <c r="K3103" t="s">
        <v>41</v>
      </c>
      <c r="L3103" t="s">
        <v>42</v>
      </c>
      <c r="M3103" s="1">
        <v>42463</v>
      </c>
      <c r="N3103">
        <v>410</v>
      </c>
      <c r="O3103">
        <f>STANDARDIZE(N3103,$N$8,$N$9)</f>
        <v>6.6918723654146897</v>
      </c>
      <c r="P3103">
        <f>ABS($J$3-O3103)</f>
        <v>7.2192385891915798</v>
      </c>
      <c r="Q3103">
        <f>ABS($J$4-O3103)</f>
        <v>4.5030894170204903</v>
      </c>
      <c r="R3103">
        <f>ABS($J$5-O3103)</f>
        <v>6.8439811377732056</v>
      </c>
      <c r="S3103">
        <f>ABS($J$6-O3103)</f>
        <v>6.2542908569729034</v>
      </c>
      <c r="T3103">
        <f>MIN(P3103:S3103)</f>
        <v>4.5030894170204903</v>
      </c>
      <c r="U3103">
        <f>MATCH(T3103,P3103:S3103, 0)</f>
        <v>2</v>
      </c>
    </row>
    <row r="3104" spans="1:21" x14ac:dyDescent="0.35">
      <c r="A3104">
        <v>1</v>
      </c>
      <c r="B3104">
        <v>3093</v>
      </c>
      <c r="C3104" t="s">
        <v>406</v>
      </c>
      <c r="D3104" t="s">
        <v>407</v>
      </c>
      <c r="E3104" t="s">
        <v>16</v>
      </c>
      <c r="F3104" t="s">
        <v>17</v>
      </c>
      <c r="G3104" t="s">
        <v>344</v>
      </c>
      <c r="H3104" t="s">
        <v>345</v>
      </c>
      <c r="I3104" s="1">
        <v>42024</v>
      </c>
      <c r="J3104">
        <v>2015</v>
      </c>
      <c r="K3104" t="s">
        <v>41</v>
      </c>
      <c r="L3104" t="s">
        <v>42</v>
      </c>
      <c r="M3104" s="1">
        <v>42029</v>
      </c>
      <c r="N3104">
        <v>5</v>
      </c>
      <c r="O3104">
        <f>STANDARDIZE(N3104,$N$8,$N$9)</f>
        <v>-0.54523562622538435</v>
      </c>
      <c r="P3104">
        <f>ABS($J$3-O3104)</f>
        <v>1.7869402448493998E-2</v>
      </c>
      <c r="Q3104">
        <f>ABS($J$4-O3104)</f>
        <v>2.7340185746195833</v>
      </c>
      <c r="R3104">
        <f>ABS($J$5-O3104)</f>
        <v>0.39312685386686819</v>
      </c>
      <c r="S3104">
        <f>ABS($J$6-O3104)</f>
        <v>0.98281713466717047</v>
      </c>
      <c r="T3104">
        <f>MIN(P3104:S3104)</f>
        <v>1.7869402448493998E-2</v>
      </c>
      <c r="U3104">
        <f>MATCH(T3104,P3104:S3104, 0)</f>
        <v>1</v>
      </c>
    </row>
    <row r="3105" spans="1:21" x14ac:dyDescent="0.35">
      <c r="A3105">
        <v>1</v>
      </c>
      <c r="B3105">
        <v>3094</v>
      </c>
      <c r="C3105" t="s">
        <v>32</v>
      </c>
      <c r="D3105" t="s">
        <v>33</v>
      </c>
      <c r="E3105" t="s">
        <v>149</v>
      </c>
      <c r="F3105" t="s">
        <v>150</v>
      </c>
      <c r="G3105" t="s">
        <v>215</v>
      </c>
      <c r="H3105" t="s">
        <v>216</v>
      </c>
      <c r="I3105" s="1">
        <v>42024</v>
      </c>
      <c r="J3105">
        <v>2015</v>
      </c>
      <c r="K3105" t="s">
        <v>41</v>
      </c>
      <c r="L3105" t="s">
        <v>42</v>
      </c>
      <c r="M3105" s="1">
        <v>42126</v>
      </c>
      <c r="N3105">
        <v>16</v>
      </c>
      <c r="O3105">
        <f>STANDARDIZE(N3105,$N$8,$N$9)</f>
        <v>-0.34867219929195026</v>
      </c>
      <c r="P3105">
        <f>ABS($J$3-O3105)</f>
        <v>0.17869402448494009</v>
      </c>
      <c r="Q3105">
        <f>ABS($J$4-O3105)</f>
        <v>2.5374551476861491</v>
      </c>
      <c r="R3105">
        <f>ABS($J$5-O3105)</f>
        <v>0.19656342693343409</v>
      </c>
      <c r="S3105">
        <f>ABS($J$6-O3105)</f>
        <v>0.78625370773373637</v>
      </c>
      <c r="T3105">
        <f>MIN(P3105:S3105)</f>
        <v>0.17869402448494009</v>
      </c>
      <c r="U3105">
        <f>MATCH(T3105,P3105:S3105, 0)</f>
        <v>1</v>
      </c>
    </row>
    <row r="3106" spans="1:21" x14ac:dyDescent="0.35">
      <c r="A3106">
        <v>1</v>
      </c>
      <c r="B3106">
        <v>3095</v>
      </c>
      <c r="C3106" t="s">
        <v>14</v>
      </c>
      <c r="D3106" t="s">
        <v>15</v>
      </c>
      <c r="E3106" t="s">
        <v>105</v>
      </c>
      <c r="F3106" t="s">
        <v>59</v>
      </c>
      <c r="G3106" t="s">
        <v>106</v>
      </c>
      <c r="H3106" t="s">
        <v>107</v>
      </c>
      <c r="I3106" s="1">
        <v>42025</v>
      </c>
      <c r="J3106">
        <v>2015</v>
      </c>
      <c r="K3106" t="s">
        <v>125</v>
      </c>
      <c r="L3106" t="s">
        <v>126</v>
      </c>
      <c r="M3106" s="1">
        <v>42026</v>
      </c>
      <c r="N3106">
        <v>1</v>
      </c>
      <c r="O3106">
        <f>STANDARDIZE(N3106,$N$8,$N$9)</f>
        <v>-0.61671323601936046</v>
      </c>
      <c r="P3106">
        <f>ABS($J$3-O3106)</f>
        <v>8.9347012242470103E-2</v>
      </c>
      <c r="Q3106">
        <f>ABS($J$4-O3106)</f>
        <v>2.8054961844135593</v>
      </c>
      <c r="R3106">
        <f>ABS($J$5-O3106)</f>
        <v>0.46460446366084429</v>
      </c>
      <c r="S3106">
        <f>ABS($J$6-O3106)</f>
        <v>1.0542947444611466</v>
      </c>
      <c r="T3106">
        <f>MIN(P3106:S3106)</f>
        <v>8.9347012242470103E-2</v>
      </c>
      <c r="U3106">
        <f>MATCH(T3106,P3106:S3106, 0)</f>
        <v>1</v>
      </c>
    </row>
    <row r="3107" spans="1:21" x14ac:dyDescent="0.35">
      <c r="A3107">
        <v>1</v>
      </c>
      <c r="B3107">
        <v>3096</v>
      </c>
      <c r="C3107" t="s">
        <v>108</v>
      </c>
      <c r="D3107" t="s">
        <v>109</v>
      </c>
      <c r="E3107" t="s">
        <v>96</v>
      </c>
      <c r="F3107" t="s">
        <v>97</v>
      </c>
      <c r="G3107" t="s">
        <v>98</v>
      </c>
      <c r="H3107" t="s">
        <v>99</v>
      </c>
      <c r="I3107" s="1">
        <v>42025</v>
      </c>
      <c r="J3107">
        <v>2015</v>
      </c>
      <c r="K3107" t="s">
        <v>41</v>
      </c>
      <c r="L3107" t="s">
        <v>42</v>
      </c>
      <c r="M3107" s="1">
        <v>42157</v>
      </c>
      <c r="N3107">
        <v>16</v>
      </c>
      <c r="O3107">
        <f>STANDARDIZE(N3107,$N$8,$N$9)</f>
        <v>-0.34867219929195026</v>
      </c>
      <c r="P3107">
        <f>ABS($J$3-O3107)</f>
        <v>0.17869402448494009</v>
      </c>
      <c r="Q3107">
        <f>ABS($J$4-O3107)</f>
        <v>2.5374551476861491</v>
      </c>
      <c r="R3107">
        <f>ABS($J$5-O3107)</f>
        <v>0.19656342693343409</v>
      </c>
      <c r="S3107">
        <f>ABS($J$6-O3107)</f>
        <v>0.78625370773373637</v>
      </c>
      <c r="T3107">
        <f>MIN(P3107:S3107)</f>
        <v>0.17869402448494009</v>
      </c>
      <c r="U3107">
        <f>MATCH(T3107,P3107:S3107, 0)</f>
        <v>1</v>
      </c>
    </row>
    <row r="3108" spans="1:21" x14ac:dyDescent="0.35">
      <c r="A3108">
        <v>3</v>
      </c>
      <c r="B3108">
        <v>3097</v>
      </c>
      <c r="C3108" t="s">
        <v>14</v>
      </c>
      <c r="D3108" t="s">
        <v>15</v>
      </c>
      <c r="E3108" t="s">
        <v>79</v>
      </c>
      <c r="F3108" t="s">
        <v>35</v>
      </c>
      <c r="G3108" t="s">
        <v>80</v>
      </c>
      <c r="H3108" t="s">
        <v>81</v>
      </c>
      <c r="I3108" s="1">
        <v>42025</v>
      </c>
      <c r="J3108">
        <v>2015</v>
      </c>
      <c r="K3108" t="s">
        <v>77</v>
      </c>
      <c r="L3108" t="s">
        <v>78</v>
      </c>
      <c r="M3108" s="1">
        <v>42051</v>
      </c>
      <c r="N3108">
        <v>26</v>
      </c>
      <c r="O3108">
        <f>STANDARDIZE(N3108,$N$8,$N$9)</f>
        <v>-0.16997817480701016</v>
      </c>
      <c r="P3108">
        <f>ABS($J$3-O3108)</f>
        <v>0.35738804896988019</v>
      </c>
      <c r="Q3108">
        <f>ABS($J$4-O3108)</f>
        <v>2.3587611232012091</v>
      </c>
      <c r="R3108">
        <f>ABS($J$5-O3108)</f>
        <v>1.7869402448493998E-2</v>
      </c>
      <c r="S3108">
        <f>ABS($J$6-O3108)</f>
        <v>0.60755968324879628</v>
      </c>
      <c r="T3108">
        <f>MIN(P3108:S3108)</f>
        <v>1.7869402448493998E-2</v>
      </c>
      <c r="U3108">
        <f>MATCH(T3108,P3108:S3108, 0)</f>
        <v>3</v>
      </c>
    </row>
    <row r="3109" spans="1:21" x14ac:dyDescent="0.35">
      <c r="A3109">
        <v>3</v>
      </c>
      <c r="B3109">
        <v>3098</v>
      </c>
      <c r="C3109" t="s">
        <v>174</v>
      </c>
      <c r="D3109" t="s">
        <v>175</v>
      </c>
      <c r="E3109" t="s">
        <v>79</v>
      </c>
      <c r="F3109" t="s">
        <v>35</v>
      </c>
      <c r="G3109" t="s">
        <v>80</v>
      </c>
      <c r="H3109" t="s">
        <v>81</v>
      </c>
      <c r="I3109" s="1">
        <v>42025</v>
      </c>
      <c r="J3109">
        <v>2015</v>
      </c>
      <c r="K3109" t="s">
        <v>77</v>
      </c>
      <c r="L3109" t="s">
        <v>78</v>
      </c>
      <c r="M3109" s="1">
        <v>42052</v>
      </c>
      <c r="N3109">
        <v>27</v>
      </c>
      <c r="O3109">
        <f>STANDARDIZE(N3109,$N$8,$N$9)</f>
        <v>-0.15210877235851616</v>
      </c>
      <c r="P3109">
        <f>ABS($J$3-O3109)</f>
        <v>0.37525745141837419</v>
      </c>
      <c r="Q3109">
        <f>ABS($J$4-O3109)</f>
        <v>2.3408917207527153</v>
      </c>
      <c r="R3109">
        <f>ABS($J$5-O3109)</f>
        <v>0</v>
      </c>
      <c r="S3109">
        <f>ABS($J$6-O3109)</f>
        <v>0.58969028080030228</v>
      </c>
      <c r="T3109">
        <f>MIN(P3109:S3109)</f>
        <v>0</v>
      </c>
      <c r="U3109">
        <f>MATCH(T3109,P3109:S3109, 0)</f>
        <v>3</v>
      </c>
    </row>
    <row r="3110" spans="1:21" x14ac:dyDescent="0.35">
      <c r="A3110">
        <v>4</v>
      </c>
      <c r="B3110">
        <v>3099</v>
      </c>
      <c r="C3110" t="s">
        <v>14</v>
      </c>
      <c r="D3110" t="s">
        <v>15</v>
      </c>
      <c r="E3110" t="s">
        <v>196</v>
      </c>
      <c r="F3110" t="s">
        <v>197</v>
      </c>
      <c r="G3110" t="s">
        <v>198</v>
      </c>
      <c r="H3110" t="s">
        <v>199</v>
      </c>
      <c r="I3110" s="1">
        <v>42025</v>
      </c>
      <c r="J3110">
        <v>2015</v>
      </c>
      <c r="K3110" t="s">
        <v>233</v>
      </c>
      <c r="L3110" t="s">
        <v>234</v>
      </c>
      <c r="M3110" s="1">
        <v>42086</v>
      </c>
      <c r="N3110">
        <v>61</v>
      </c>
      <c r="O3110">
        <f>STANDARDIZE(N3110,$N$8,$N$9)</f>
        <v>0.45545091089028017</v>
      </c>
      <c r="P3110">
        <f>ABS($J$3-O3110)</f>
        <v>0.98281713466717058</v>
      </c>
      <c r="Q3110">
        <f>ABS($J$4-O3110)</f>
        <v>1.7333320375039187</v>
      </c>
      <c r="R3110">
        <f>ABS($J$5-O3110)</f>
        <v>0.60755968324879639</v>
      </c>
      <c r="S3110">
        <f>ABS($J$6-O3110)</f>
        <v>1.7869402448494054E-2</v>
      </c>
      <c r="T3110">
        <f>MIN(P3110:S3110)</f>
        <v>1.7869402448494054E-2</v>
      </c>
      <c r="U3110">
        <f>MATCH(T3110,P3110:S3110, 0)</f>
        <v>4</v>
      </c>
    </row>
    <row r="3111" spans="1:21" x14ac:dyDescent="0.35">
      <c r="A3111">
        <v>1</v>
      </c>
      <c r="B3111">
        <v>3100</v>
      </c>
      <c r="C3111" t="s">
        <v>112</v>
      </c>
      <c r="D3111" t="s">
        <v>113</v>
      </c>
      <c r="E3111" t="s">
        <v>116</v>
      </c>
      <c r="F3111" t="s">
        <v>97</v>
      </c>
      <c r="G3111" t="s">
        <v>117</v>
      </c>
      <c r="H3111" t="s">
        <v>118</v>
      </c>
      <c r="I3111" s="1">
        <v>42026</v>
      </c>
      <c r="J3111">
        <v>2015</v>
      </c>
      <c r="K3111" t="s">
        <v>77</v>
      </c>
      <c r="L3111" t="s">
        <v>78</v>
      </c>
      <c r="M3111" s="1">
        <v>42126</v>
      </c>
      <c r="N3111">
        <v>14</v>
      </c>
      <c r="O3111">
        <f>STANDARDIZE(N3111,$N$8,$N$9)</f>
        <v>-0.38441100418893831</v>
      </c>
      <c r="P3111">
        <f>ABS($J$3-O3111)</f>
        <v>0.14295521958795204</v>
      </c>
      <c r="Q3111">
        <f>ABS($J$4-O3111)</f>
        <v>2.5731939525831371</v>
      </c>
      <c r="R3111">
        <f>ABS($J$5-O3111)</f>
        <v>0.23230223183042215</v>
      </c>
      <c r="S3111">
        <f>ABS($J$6-O3111)</f>
        <v>0.82199251263072437</v>
      </c>
      <c r="T3111">
        <f>MIN(P3111:S3111)</f>
        <v>0.14295521958795204</v>
      </c>
      <c r="U3111">
        <f>MATCH(T3111,P3111:S3111, 0)</f>
        <v>1</v>
      </c>
    </row>
    <row r="3112" spans="1:21" x14ac:dyDescent="0.35">
      <c r="A3112">
        <v>1</v>
      </c>
      <c r="B3112">
        <v>3101</v>
      </c>
      <c r="C3112" t="s">
        <v>329</v>
      </c>
      <c r="D3112" t="s">
        <v>330</v>
      </c>
      <c r="E3112" t="s">
        <v>34</v>
      </c>
      <c r="F3112" t="s">
        <v>35</v>
      </c>
      <c r="G3112" t="s">
        <v>36</v>
      </c>
      <c r="H3112" t="s">
        <v>37</v>
      </c>
      <c r="I3112" s="1">
        <v>42026</v>
      </c>
      <c r="J3112">
        <v>2015</v>
      </c>
      <c r="K3112" t="s">
        <v>77</v>
      </c>
      <c r="L3112" t="s">
        <v>78</v>
      </c>
      <c r="M3112" s="1">
        <v>42126</v>
      </c>
      <c r="N3112">
        <v>14</v>
      </c>
      <c r="O3112">
        <f>STANDARDIZE(N3112,$N$8,$N$9)</f>
        <v>-0.38441100418893831</v>
      </c>
      <c r="P3112">
        <f>ABS($J$3-O3112)</f>
        <v>0.14295521958795204</v>
      </c>
      <c r="Q3112">
        <f>ABS($J$4-O3112)</f>
        <v>2.5731939525831371</v>
      </c>
      <c r="R3112">
        <f>ABS($J$5-O3112)</f>
        <v>0.23230223183042215</v>
      </c>
      <c r="S3112">
        <f>ABS($J$6-O3112)</f>
        <v>0.82199251263072437</v>
      </c>
      <c r="T3112">
        <f>MIN(P3112:S3112)</f>
        <v>0.14295521958795204</v>
      </c>
      <c r="U3112">
        <f>MATCH(T3112,P3112:S3112, 0)</f>
        <v>1</v>
      </c>
    </row>
    <row r="3113" spans="1:21" x14ac:dyDescent="0.35">
      <c r="A3113">
        <v>1</v>
      </c>
      <c r="B3113">
        <v>3102</v>
      </c>
      <c r="C3113" t="s">
        <v>67</v>
      </c>
      <c r="D3113" t="s">
        <v>68</v>
      </c>
      <c r="E3113" t="s">
        <v>96</v>
      </c>
      <c r="F3113" t="s">
        <v>97</v>
      </c>
      <c r="G3113" t="s">
        <v>98</v>
      </c>
      <c r="H3113" t="s">
        <v>99</v>
      </c>
      <c r="I3113" s="1">
        <v>42026</v>
      </c>
      <c r="J3113">
        <v>2015</v>
      </c>
      <c r="K3113" t="s">
        <v>20</v>
      </c>
      <c r="L3113" t="s">
        <v>21</v>
      </c>
      <c r="M3113" s="1">
        <v>42157</v>
      </c>
      <c r="N3113">
        <v>15</v>
      </c>
      <c r="O3113">
        <f>STANDARDIZE(N3113,$N$8,$N$9)</f>
        <v>-0.36654160174044426</v>
      </c>
      <c r="P3113">
        <f>ABS($J$3-O3113)</f>
        <v>0.1608246220364461</v>
      </c>
      <c r="Q3113">
        <f>ABS($J$4-O3113)</f>
        <v>2.5553245501346433</v>
      </c>
      <c r="R3113">
        <f>ABS($J$5-O3113)</f>
        <v>0.21443282938192809</v>
      </c>
      <c r="S3113">
        <f>ABS($J$6-O3113)</f>
        <v>0.80412311018223037</v>
      </c>
      <c r="T3113">
        <f>MIN(P3113:S3113)</f>
        <v>0.1608246220364461</v>
      </c>
      <c r="U3113">
        <f>MATCH(T3113,P3113:S3113, 0)</f>
        <v>1</v>
      </c>
    </row>
    <row r="3114" spans="1:21" x14ac:dyDescent="0.35">
      <c r="A3114">
        <v>3</v>
      </c>
      <c r="B3114">
        <v>3103</v>
      </c>
      <c r="C3114" t="s">
        <v>30</v>
      </c>
      <c r="D3114" t="s">
        <v>31</v>
      </c>
      <c r="E3114" t="s">
        <v>163</v>
      </c>
      <c r="F3114" t="s">
        <v>59</v>
      </c>
      <c r="G3114" t="s">
        <v>164</v>
      </c>
      <c r="H3114" t="s">
        <v>165</v>
      </c>
      <c r="I3114" s="1">
        <v>42026</v>
      </c>
      <c r="J3114">
        <v>2015</v>
      </c>
      <c r="K3114" t="s">
        <v>77</v>
      </c>
      <c r="L3114" t="s">
        <v>78</v>
      </c>
      <c r="M3114" s="1">
        <v>42249</v>
      </c>
      <c r="N3114">
        <v>18</v>
      </c>
      <c r="O3114">
        <f>STANDARDIZE(N3114,$N$8,$N$9)</f>
        <v>-0.31293339439496226</v>
      </c>
      <c r="P3114">
        <f>ABS($J$3-O3114)</f>
        <v>0.21443282938192809</v>
      </c>
      <c r="Q3114">
        <f>ABS($J$4-O3114)</f>
        <v>2.5017163427891611</v>
      </c>
      <c r="R3114">
        <f>ABS($J$5-O3114)</f>
        <v>0.1608246220364461</v>
      </c>
      <c r="S3114">
        <f>ABS($J$6-O3114)</f>
        <v>0.75051490283674838</v>
      </c>
      <c r="T3114">
        <f>MIN(P3114:S3114)</f>
        <v>0.1608246220364461</v>
      </c>
      <c r="U3114">
        <f>MATCH(T3114,P3114:S3114, 0)</f>
        <v>3</v>
      </c>
    </row>
    <row r="3115" spans="1:21" x14ac:dyDescent="0.35">
      <c r="A3115">
        <v>3</v>
      </c>
      <c r="B3115">
        <v>3104</v>
      </c>
      <c r="C3115" t="s">
        <v>14</v>
      </c>
      <c r="D3115" t="s">
        <v>15</v>
      </c>
      <c r="E3115" t="s">
        <v>163</v>
      </c>
      <c r="F3115" t="s">
        <v>59</v>
      </c>
      <c r="G3115" t="s">
        <v>164</v>
      </c>
      <c r="H3115" t="s">
        <v>165</v>
      </c>
      <c r="I3115" s="1">
        <v>42026</v>
      </c>
      <c r="J3115">
        <v>2015</v>
      </c>
      <c r="K3115" t="s">
        <v>77</v>
      </c>
      <c r="L3115" t="s">
        <v>78</v>
      </c>
      <c r="M3115" s="1">
        <v>42249</v>
      </c>
      <c r="N3115">
        <v>18</v>
      </c>
      <c r="O3115">
        <f>STANDARDIZE(N3115,$N$8,$N$9)</f>
        <v>-0.31293339439496226</v>
      </c>
      <c r="P3115">
        <f>ABS($J$3-O3115)</f>
        <v>0.21443282938192809</v>
      </c>
      <c r="Q3115">
        <f>ABS($J$4-O3115)</f>
        <v>2.5017163427891611</v>
      </c>
      <c r="R3115">
        <f>ABS($J$5-O3115)</f>
        <v>0.1608246220364461</v>
      </c>
      <c r="S3115">
        <f>ABS($J$6-O3115)</f>
        <v>0.75051490283674838</v>
      </c>
      <c r="T3115">
        <f>MIN(P3115:S3115)</f>
        <v>0.1608246220364461</v>
      </c>
      <c r="U3115">
        <f>MATCH(T3115,P3115:S3115, 0)</f>
        <v>3</v>
      </c>
    </row>
    <row r="3116" spans="1:21" x14ac:dyDescent="0.35">
      <c r="A3116">
        <v>3</v>
      </c>
      <c r="B3116">
        <v>3105</v>
      </c>
      <c r="C3116" t="s">
        <v>14</v>
      </c>
      <c r="D3116" t="s">
        <v>15</v>
      </c>
      <c r="E3116" t="s">
        <v>163</v>
      </c>
      <c r="F3116" t="s">
        <v>59</v>
      </c>
      <c r="G3116" t="s">
        <v>164</v>
      </c>
      <c r="H3116" t="s">
        <v>165</v>
      </c>
      <c r="I3116" s="1">
        <v>42026</v>
      </c>
      <c r="J3116">
        <v>2015</v>
      </c>
      <c r="K3116" t="s">
        <v>77</v>
      </c>
      <c r="L3116" t="s">
        <v>78</v>
      </c>
      <c r="M3116" s="1">
        <v>42249</v>
      </c>
      <c r="N3116">
        <v>18</v>
      </c>
      <c r="O3116">
        <f>STANDARDIZE(N3116,$N$8,$N$9)</f>
        <v>-0.31293339439496226</v>
      </c>
      <c r="P3116">
        <f>ABS($J$3-O3116)</f>
        <v>0.21443282938192809</v>
      </c>
      <c r="Q3116">
        <f>ABS($J$4-O3116)</f>
        <v>2.5017163427891611</v>
      </c>
      <c r="R3116">
        <f>ABS($J$5-O3116)</f>
        <v>0.1608246220364461</v>
      </c>
      <c r="S3116">
        <f>ABS($J$6-O3116)</f>
        <v>0.75051490283674838</v>
      </c>
      <c r="T3116">
        <f>MIN(P3116:S3116)</f>
        <v>0.1608246220364461</v>
      </c>
      <c r="U3116">
        <f>MATCH(T3116,P3116:S3116, 0)</f>
        <v>3</v>
      </c>
    </row>
    <row r="3117" spans="1:21" x14ac:dyDescent="0.35">
      <c r="A3117">
        <v>3</v>
      </c>
      <c r="B3117">
        <v>3106</v>
      </c>
      <c r="C3117" t="s">
        <v>30</v>
      </c>
      <c r="D3117" t="s">
        <v>31</v>
      </c>
      <c r="E3117" t="s">
        <v>163</v>
      </c>
      <c r="F3117" t="s">
        <v>59</v>
      </c>
      <c r="G3117" t="s">
        <v>164</v>
      </c>
      <c r="H3117" t="s">
        <v>165</v>
      </c>
      <c r="I3117" s="1">
        <v>42026</v>
      </c>
      <c r="J3117">
        <v>2015</v>
      </c>
      <c r="K3117" t="s">
        <v>77</v>
      </c>
      <c r="L3117" t="s">
        <v>78</v>
      </c>
      <c r="M3117" s="1">
        <v>42249</v>
      </c>
      <c r="N3117">
        <v>18</v>
      </c>
      <c r="O3117">
        <f>STANDARDIZE(N3117,$N$8,$N$9)</f>
        <v>-0.31293339439496226</v>
      </c>
      <c r="P3117">
        <f>ABS($J$3-O3117)</f>
        <v>0.21443282938192809</v>
      </c>
      <c r="Q3117">
        <f>ABS($J$4-O3117)</f>
        <v>2.5017163427891611</v>
      </c>
      <c r="R3117">
        <f>ABS($J$5-O3117)</f>
        <v>0.1608246220364461</v>
      </c>
      <c r="S3117">
        <f>ABS($J$6-O3117)</f>
        <v>0.75051490283674838</v>
      </c>
      <c r="T3117">
        <f>MIN(P3117:S3117)</f>
        <v>0.1608246220364461</v>
      </c>
      <c r="U3117">
        <f>MATCH(T3117,P3117:S3117, 0)</f>
        <v>3</v>
      </c>
    </row>
    <row r="3118" spans="1:21" x14ac:dyDescent="0.35">
      <c r="A3118">
        <v>3</v>
      </c>
      <c r="B3118">
        <v>3107</v>
      </c>
      <c r="C3118" t="s">
        <v>316</v>
      </c>
      <c r="D3118" t="s">
        <v>317</v>
      </c>
      <c r="E3118" t="s">
        <v>73</v>
      </c>
      <c r="F3118" t="s">
        <v>74</v>
      </c>
      <c r="G3118" t="s">
        <v>75</v>
      </c>
      <c r="H3118" t="s">
        <v>76</v>
      </c>
      <c r="I3118" s="1">
        <v>42026</v>
      </c>
      <c r="J3118">
        <v>2015</v>
      </c>
      <c r="K3118" t="s">
        <v>38</v>
      </c>
      <c r="L3118" t="s">
        <v>13</v>
      </c>
      <c r="M3118" s="1">
        <v>42310</v>
      </c>
      <c r="N3118">
        <v>20</v>
      </c>
      <c r="O3118">
        <f>STANDARDIZE(N3118,$N$8,$N$9)</f>
        <v>-0.27719458949797421</v>
      </c>
      <c r="P3118">
        <f>ABS($J$3-O3118)</f>
        <v>0.25017163427891614</v>
      </c>
      <c r="Q3118">
        <f>ABS($J$4-O3118)</f>
        <v>2.4659775378921731</v>
      </c>
      <c r="R3118">
        <f>ABS($J$5-O3118)</f>
        <v>0.12508581713945804</v>
      </c>
      <c r="S3118">
        <f>ABS($J$6-O3118)</f>
        <v>0.71477609793976038</v>
      </c>
      <c r="T3118">
        <f>MIN(P3118:S3118)</f>
        <v>0.12508581713945804</v>
      </c>
      <c r="U3118">
        <f>MATCH(T3118,P3118:S3118, 0)</f>
        <v>3</v>
      </c>
    </row>
    <row r="3119" spans="1:21" x14ac:dyDescent="0.35">
      <c r="A3119">
        <v>3</v>
      </c>
      <c r="B3119">
        <v>3108</v>
      </c>
      <c r="C3119" t="s">
        <v>67</v>
      </c>
      <c r="D3119" t="s">
        <v>68</v>
      </c>
      <c r="E3119" t="s">
        <v>34</v>
      </c>
      <c r="F3119" t="s">
        <v>35</v>
      </c>
      <c r="G3119" t="s">
        <v>36</v>
      </c>
      <c r="H3119" t="s">
        <v>37</v>
      </c>
      <c r="I3119" s="1">
        <v>42026</v>
      </c>
      <c r="J3119">
        <v>2015</v>
      </c>
      <c r="K3119" t="s">
        <v>77</v>
      </c>
      <c r="L3119" t="s">
        <v>78</v>
      </c>
      <c r="M3119" s="1">
        <v>42053</v>
      </c>
      <c r="N3119">
        <v>27</v>
      </c>
      <c r="O3119">
        <f>STANDARDIZE(N3119,$N$8,$N$9)</f>
        <v>-0.15210877235851616</v>
      </c>
      <c r="P3119">
        <f>ABS($J$3-O3119)</f>
        <v>0.37525745141837419</v>
      </c>
      <c r="Q3119">
        <f>ABS($J$4-O3119)</f>
        <v>2.3408917207527153</v>
      </c>
      <c r="R3119">
        <f>ABS($J$5-O3119)</f>
        <v>0</v>
      </c>
      <c r="S3119">
        <f>ABS($J$6-O3119)</f>
        <v>0.58969028080030228</v>
      </c>
      <c r="T3119">
        <f>MIN(P3119:S3119)</f>
        <v>0</v>
      </c>
      <c r="U3119">
        <f>MATCH(T3119,P3119:S3119, 0)</f>
        <v>3</v>
      </c>
    </row>
    <row r="3120" spans="1:21" x14ac:dyDescent="0.35">
      <c r="A3120">
        <v>3</v>
      </c>
      <c r="B3120">
        <v>3109</v>
      </c>
      <c r="C3120" t="s">
        <v>14</v>
      </c>
      <c r="D3120" t="s">
        <v>15</v>
      </c>
      <c r="E3120" t="s">
        <v>16</v>
      </c>
      <c r="F3120" t="s">
        <v>17</v>
      </c>
      <c r="G3120" t="s">
        <v>18</v>
      </c>
      <c r="H3120" t="s">
        <v>19</v>
      </c>
      <c r="I3120" s="1">
        <v>42026</v>
      </c>
      <c r="J3120">
        <v>2015</v>
      </c>
      <c r="K3120" t="s">
        <v>77</v>
      </c>
      <c r="L3120" t="s">
        <v>78</v>
      </c>
      <c r="M3120" s="1">
        <v>42054</v>
      </c>
      <c r="N3120">
        <v>28</v>
      </c>
      <c r="O3120">
        <f>STANDARDIZE(N3120,$N$8,$N$9)</f>
        <v>-0.13423936991002217</v>
      </c>
      <c r="P3120">
        <f>ABS($J$3-O3120)</f>
        <v>0.39312685386686819</v>
      </c>
      <c r="Q3120">
        <f>ABS($J$4-O3120)</f>
        <v>2.3230223183042211</v>
      </c>
      <c r="R3120">
        <f>ABS($J$5-O3120)</f>
        <v>1.7869402448493998E-2</v>
      </c>
      <c r="S3120">
        <f>ABS($J$6-O3120)</f>
        <v>0.57182087835180828</v>
      </c>
      <c r="T3120">
        <f>MIN(P3120:S3120)</f>
        <v>1.7869402448493998E-2</v>
      </c>
      <c r="U3120">
        <f>MATCH(T3120,P3120:S3120, 0)</f>
        <v>3</v>
      </c>
    </row>
    <row r="3121" spans="1:21" x14ac:dyDescent="0.35">
      <c r="A3121">
        <v>3</v>
      </c>
      <c r="B3121">
        <v>3110</v>
      </c>
      <c r="C3121" t="s">
        <v>67</v>
      </c>
      <c r="D3121" t="s">
        <v>68</v>
      </c>
      <c r="E3121" t="s">
        <v>84</v>
      </c>
      <c r="F3121" t="s">
        <v>85</v>
      </c>
      <c r="G3121" t="s">
        <v>86</v>
      </c>
      <c r="H3121" t="s">
        <v>87</v>
      </c>
      <c r="I3121" s="1">
        <v>42026</v>
      </c>
      <c r="J3121">
        <v>2015</v>
      </c>
      <c r="K3121" t="s">
        <v>41</v>
      </c>
      <c r="L3121" t="s">
        <v>42</v>
      </c>
      <c r="M3121" s="1">
        <v>42158</v>
      </c>
      <c r="N3121">
        <v>43</v>
      </c>
      <c r="O3121">
        <f>STANDARDIZE(N3121,$N$8,$N$9)</f>
        <v>0.13380166681738798</v>
      </c>
      <c r="P3121">
        <f>ABS($J$3-O3121)</f>
        <v>0.66116789059427838</v>
      </c>
      <c r="Q3121">
        <f>ABS($J$4-O3121)</f>
        <v>2.0549812815768109</v>
      </c>
      <c r="R3121">
        <f>ABS($J$5-O3121)</f>
        <v>0.28591043917590414</v>
      </c>
      <c r="S3121">
        <f>ABS($J$6-O3121)</f>
        <v>0.30377984162439814</v>
      </c>
      <c r="T3121">
        <f>MIN(P3121:S3121)</f>
        <v>0.28591043917590414</v>
      </c>
      <c r="U3121">
        <f>MATCH(T3121,P3121:S3121, 0)</f>
        <v>3</v>
      </c>
    </row>
    <row r="3122" spans="1:21" x14ac:dyDescent="0.35">
      <c r="A3122">
        <v>1</v>
      </c>
      <c r="B3122">
        <v>3111</v>
      </c>
      <c r="C3122" t="s">
        <v>14</v>
      </c>
      <c r="D3122" t="s">
        <v>15</v>
      </c>
      <c r="E3122" t="s">
        <v>105</v>
      </c>
      <c r="F3122" t="s">
        <v>59</v>
      </c>
      <c r="G3122" t="s">
        <v>106</v>
      </c>
      <c r="H3122" t="s">
        <v>107</v>
      </c>
      <c r="I3122" s="1">
        <v>42027</v>
      </c>
      <c r="J3122">
        <v>2015</v>
      </c>
      <c r="K3122" t="s">
        <v>125</v>
      </c>
      <c r="L3122" t="s">
        <v>126</v>
      </c>
      <c r="M3122" s="1">
        <v>42028</v>
      </c>
      <c r="N3122">
        <v>1</v>
      </c>
      <c r="O3122">
        <f>STANDARDIZE(N3122,$N$8,$N$9)</f>
        <v>-0.61671323601936046</v>
      </c>
      <c r="P3122">
        <f>ABS($J$3-O3122)</f>
        <v>8.9347012242470103E-2</v>
      </c>
      <c r="Q3122">
        <f>ABS($J$4-O3122)</f>
        <v>2.8054961844135593</v>
      </c>
      <c r="R3122">
        <f>ABS($J$5-O3122)</f>
        <v>0.46460446366084429</v>
      </c>
      <c r="S3122">
        <f>ABS($J$6-O3122)</f>
        <v>1.0542947444611466</v>
      </c>
      <c r="T3122">
        <f>MIN(P3122:S3122)</f>
        <v>8.9347012242470103E-2</v>
      </c>
      <c r="U3122">
        <f>MATCH(T3122,P3122:S3122, 0)</f>
        <v>1</v>
      </c>
    </row>
    <row r="3123" spans="1:21" x14ac:dyDescent="0.35">
      <c r="A3123">
        <v>1</v>
      </c>
      <c r="B3123">
        <v>3112</v>
      </c>
      <c r="C3123" t="s">
        <v>14</v>
      </c>
      <c r="D3123" t="s">
        <v>15</v>
      </c>
      <c r="E3123" t="s">
        <v>79</v>
      </c>
      <c r="F3123" t="s">
        <v>35</v>
      </c>
      <c r="G3123" t="s">
        <v>80</v>
      </c>
      <c r="H3123" t="s">
        <v>81</v>
      </c>
      <c r="I3123" s="1">
        <v>42027</v>
      </c>
      <c r="J3123">
        <v>2015</v>
      </c>
      <c r="K3123" t="s">
        <v>77</v>
      </c>
      <c r="L3123" t="s">
        <v>78</v>
      </c>
      <c r="M3123" s="1">
        <v>42030</v>
      </c>
      <c r="N3123">
        <v>3</v>
      </c>
      <c r="O3123">
        <f>STANDARDIZE(N3123,$N$8,$N$9)</f>
        <v>-0.58097443112237235</v>
      </c>
      <c r="P3123">
        <f>ABS($J$3-O3123)</f>
        <v>5.3608207345481995E-2</v>
      </c>
      <c r="Q3123">
        <f>ABS($J$4-O3123)</f>
        <v>2.7697573795165713</v>
      </c>
      <c r="R3123">
        <f>ABS($J$5-O3123)</f>
        <v>0.42886565876385618</v>
      </c>
      <c r="S3123">
        <f>ABS($J$6-O3123)</f>
        <v>1.0185559395641586</v>
      </c>
      <c r="T3123">
        <f>MIN(P3123:S3123)</f>
        <v>5.3608207345481995E-2</v>
      </c>
      <c r="U3123">
        <f>MATCH(T3123,P3123:S3123, 0)</f>
        <v>1</v>
      </c>
    </row>
    <row r="3124" spans="1:21" x14ac:dyDescent="0.35">
      <c r="A3124">
        <v>1</v>
      </c>
      <c r="B3124">
        <v>3113</v>
      </c>
      <c r="C3124" t="s">
        <v>14</v>
      </c>
      <c r="D3124" t="s">
        <v>15</v>
      </c>
      <c r="E3124" t="s">
        <v>34</v>
      </c>
      <c r="F3124" t="s">
        <v>35</v>
      </c>
      <c r="G3124" t="s">
        <v>36</v>
      </c>
      <c r="H3124" t="s">
        <v>37</v>
      </c>
      <c r="I3124" s="1">
        <v>42027</v>
      </c>
      <c r="J3124">
        <v>2015</v>
      </c>
      <c r="K3124" t="s">
        <v>94</v>
      </c>
      <c r="L3124" t="s">
        <v>95</v>
      </c>
      <c r="M3124" s="1">
        <v>42032</v>
      </c>
      <c r="N3124">
        <v>5</v>
      </c>
      <c r="O3124">
        <f>STANDARDIZE(N3124,$N$8,$N$9)</f>
        <v>-0.54523562622538435</v>
      </c>
      <c r="P3124">
        <f>ABS($J$3-O3124)</f>
        <v>1.7869402448493998E-2</v>
      </c>
      <c r="Q3124">
        <f>ABS($J$4-O3124)</f>
        <v>2.7340185746195833</v>
      </c>
      <c r="R3124">
        <f>ABS($J$5-O3124)</f>
        <v>0.39312685386686819</v>
      </c>
      <c r="S3124">
        <f>ABS($J$6-O3124)</f>
        <v>0.98281713466717047</v>
      </c>
      <c r="T3124">
        <f>MIN(P3124:S3124)</f>
        <v>1.7869402448493998E-2</v>
      </c>
      <c r="U3124">
        <f>MATCH(T3124,P3124:S3124, 0)</f>
        <v>1</v>
      </c>
    </row>
    <row r="3125" spans="1:21" x14ac:dyDescent="0.35">
      <c r="A3125">
        <v>1</v>
      </c>
      <c r="B3125">
        <v>3114</v>
      </c>
      <c r="C3125" t="s">
        <v>229</v>
      </c>
      <c r="D3125" t="s">
        <v>230</v>
      </c>
      <c r="E3125" t="s">
        <v>73</v>
      </c>
      <c r="F3125" t="s">
        <v>74</v>
      </c>
      <c r="G3125" t="s">
        <v>114</v>
      </c>
      <c r="H3125" t="s">
        <v>115</v>
      </c>
      <c r="I3125" s="1">
        <v>42027</v>
      </c>
      <c r="J3125">
        <v>2015</v>
      </c>
      <c r="K3125" t="s">
        <v>125</v>
      </c>
      <c r="L3125" t="s">
        <v>126</v>
      </c>
      <c r="M3125" s="1">
        <v>42035</v>
      </c>
      <c r="N3125">
        <v>8</v>
      </c>
      <c r="O3125">
        <f>STANDARDIZE(N3125,$N$8,$N$9)</f>
        <v>-0.49162741887990236</v>
      </c>
      <c r="P3125">
        <f>ABS($J$3-O3125)</f>
        <v>3.5738804896987997E-2</v>
      </c>
      <c r="Q3125">
        <f>ABS($J$4-O3125)</f>
        <v>2.6804103672741011</v>
      </c>
      <c r="R3125">
        <f>ABS($J$5-O3125)</f>
        <v>0.33951864652138619</v>
      </c>
      <c r="S3125">
        <f>ABS($J$6-O3125)</f>
        <v>0.92920892732168847</v>
      </c>
      <c r="T3125">
        <f>MIN(P3125:S3125)</f>
        <v>3.5738804896987997E-2</v>
      </c>
      <c r="U3125">
        <f>MATCH(T3125,P3125:S3125, 0)</f>
        <v>1</v>
      </c>
    </row>
    <row r="3126" spans="1:21" x14ac:dyDescent="0.35">
      <c r="A3126">
        <v>1</v>
      </c>
      <c r="B3126">
        <v>3115</v>
      </c>
      <c r="C3126" t="s">
        <v>112</v>
      </c>
      <c r="D3126" t="s">
        <v>113</v>
      </c>
      <c r="E3126" t="s">
        <v>96</v>
      </c>
      <c r="F3126" t="s">
        <v>97</v>
      </c>
      <c r="G3126" t="s">
        <v>98</v>
      </c>
      <c r="H3126" t="s">
        <v>99</v>
      </c>
      <c r="I3126" s="1">
        <v>42027</v>
      </c>
      <c r="J3126">
        <v>2015</v>
      </c>
      <c r="K3126" t="s">
        <v>41</v>
      </c>
      <c r="L3126" t="s">
        <v>42</v>
      </c>
      <c r="M3126" s="1">
        <v>42096</v>
      </c>
      <c r="N3126">
        <v>12</v>
      </c>
      <c r="O3126">
        <f>STANDARDIZE(N3126,$N$8,$N$9)</f>
        <v>-0.42014980908592631</v>
      </c>
      <c r="P3126">
        <f>ABS($J$3-O3126)</f>
        <v>0.10721641469096405</v>
      </c>
      <c r="Q3126">
        <f>ABS($J$4-O3126)</f>
        <v>2.6089327574801251</v>
      </c>
      <c r="R3126">
        <f>ABS($J$5-O3126)</f>
        <v>0.26804103672741014</v>
      </c>
      <c r="S3126">
        <f>ABS($J$6-O3126)</f>
        <v>0.85773131752771237</v>
      </c>
      <c r="T3126">
        <f>MIN(P3126:S3126)</f>
        <v>0.10721641469096405</v>
      </c>
      <c r="U3126">
        <f>MATCH(T3126,P3126:S3126, 0)</f>
        <v>1</v>
      </c>
    </row>
    <row r="3127" spans="1:21" x14ac:dyDescent="0.35">
      <c r="A3127">
        <v>1</v>
      </c>
      <c r="B3127">
        <v>3116</v>
      </c>
      <c r="C3127" t="s">
        <v>14</v>
      </c>
      <c r="D3127" t="s">
        <v>15</v>
      </c>
      <c r="E3127" t="s">
        <v>34</v>
      </c>
      <c r="F3127" t="s">
        <v>35</v>
      </c>
      <c r="G3127" t="s">
        <v>36</v>
      </c>
      <c r="H3127" t="s">
        <v>37</v>
      </c>
      <c r="I3127" s="1">
        <v>42027</v>
      </c>
      <c r="J3127">
        <v>2015</v>
      </c>
      <c r="K3127" t="s">
        <v>77</v>
      </c>
      <c r="L3127" t="s">
        <v>78</v>
      </c>
      <c r="M3127" s="1">
        <v>42096</v>
      </c>
      <c r="N3127">
        <v>12</v>
      </c>
      <c r="O3127">
        <f>STANDARDIZE(N3127,$N$8,$N$9)</f>
        <v>-0.42014980908592631</v>
      </c>
      <c r="P3127">
        <f>ABS($J$3-O3127)</f>
        <v>0.10721641469096405</v>
      </c>
      <c r="Q3127">
        <f>ABS($J$4-O3127)</f>
        <v>2.6089327574801251</v>
      </c>
      <c r="R3127">
        <f>ABS($J$5-O3127)</f>
        <v>0.26804103672741014</v>
      </c>
      <c r="S3127">
        <f>ABS($J$6-O3127)</f>
        <v>0.85773131752771237</v>
      </c>
      <c r="T3127">
        <f>MIN(P3127:S3127)</f>
        <v>0.10721641469096405</v>
      </c>
      <c r="U3127">
        <f>MATCH(T3127,P3127:S3127, 0)</f>
        <v>1</v>
      </c>
    </row>
    <row r="3128" spans="1:21" x14ac:dyDescent="0.35">
      <c r="A3128">
        <v>3</v>
      </c>
      <c r="B3128">
        <v>3117</v>
      </c>
      <c r="C3128" t="s">
        <v>14</v>
      </c>
      <c r="D3128" t="s">
        <v>15</v>
      </c>
      <c r="E3128" t="s">
        <v>34</v>
      </c>
      <c r="F3128" t="s">
        <v>35</v>
      </c>
      <c r="G3128" t="s">
        <v>36</v>
      </c>
      <c r="H3128" t="s">
        <v>37</v>
      </c>
      <c r="I3128" s="1">
        <v>42027</v>
      </c>
      <c r="J3128">
        <v>2015</v>
      </c>
      <c r="K3128" t="s">
        <v>77</v>
      </c>
      <c r="L3128" t="s">
        <v>78</v>
      </c>
      <c r="M3128" s="1">
        <v>42249</v>
      </c>
      <c r="N3128">
        <v>17</v>
      </c>
      <c r="O3128">
        <f>STANDARDIZE(N3128,$N$8,$N$9)</f>
        <v>-0.33080279684345626</v>
      </c>
      <c r="P3128">
        <f>ABS($J$3-O3128)</f>
        <v>0.19656342693343409</v>
      </c>
      <c r="Q3128">
        <f>ABS($J$4-O3128)</f>
        <v>2.5195857452376553</v>
      </c>
      <c r="R3128">
        <f>ABS($J$5-O3128)</f>
        <v>0.17869402448494009</v>
      </c>
      <c r="S3128">
        <f>ABS($J$6-O3128)</f>
        <v>0.76838430528524237</v>
      </c>
      <c r="T3128">
        <f>MIN(P3128:S3128)</f>
        <v>0.17869402448494009</v>
      </c>
      <c r="U3128">
        <f>MATCH(T3128,P3128:S3128, 0)</f>
        <v>3</v>
      </c>
    </row>
    <row r="3129" spans="1:21" x14ac:dyDescent="0.35">
      <c r="A3129">
        <v>3</v>
      </c>
      <c r="B3129">
        <v>3118</v>
      </c>
      <c r="C3129" t="s">
        <v>30</v>
      </c>
      <c r="D3129" t="s">
        <v>31</v>
      </c>
      <c r="E3129" t="s">
        <v>52</v>
      </c>
      <c r="F3129" t="s">
        <v>53</v>
      </c>
      <c r="G3129" t="s">
        <v>54</v>
      </c>
      <c r="H3129" t="s">
        <v>55</v>
      </c>
      <c r="I3129" s="1">
        <v>42027</v>
      </c>
      <c r="J3129">
        <v>2015</v>
      </c>
      <c r="K3129" t="s">
        <v>20</v>
      </c>
      <c r="L3129" t="s">
        <v>21</v>
      </c>
      <c r="M3129" s="1">
        <v>42340</v>
      </c>
      <c r="N3129">
        <v>20</v>
      </c>
      <c r="O3129">
        <f>STANDARDIZE(N3129,$N$8,$N$9)</f>
        <v>-0.27719458949797421</v>
      </c>
      <c r="P3129">
        <f>ABS($J$3-O3129)</f>
        <v>0.25017163427891614</v>
      </c>
      <c r="Q3129">
        <f>ABS($J$4-O3129)</f>
        <v>2.4659775378921731</v>
      </c>
      <c r="R3129">
        <f>ABS($J$5-O3129)</f>
        <v>0.12508581713945804</v>
      </c>
      <c r="S3129">
        <f>ABS($J$6-O3129)</f>
        <v>0.71477609793976038</v>
      </c>
      <c r="T3129">
        <f>MIN(P3129:S3129)</f>
        <v>0.12508581713945804</v>
      </c>
      <c r="U3129">
        <f>MATCH(T3129,P3129:S3129, 0)</f>
        <v>3</v>
      </c>
    </row>
    <row r="3130" spans="1:21" x14ac:dyDescent="0.35">
      <c r="A3130">
        <v>3</v>
      </c>
      <c r="B3130">
        <v>3119</v>
      </c>
      <c r="C3130" t="s">
        <v>67</v>
      </c>
      <c r="D3130" t="s">
        <v>68</v>
      </c>
      <c r="E3130" t="s">
        <v>79</v>
      </c>
      <c r="F3130" t="s">
        <v>35</v>
      </c>
      <c r="G3130" t="s">
        <v>80</v>
      </c>
      <c r="H3130" t="s">
        <v>81</v>
      </c>
      <c r="I3130" s="1">
        <v>42027</v>
      </c>
      <c r="J3130">
        <v>2015</v>
      </c>
      <c r="K3130" t="s">
        <v>77</v>
      </c>
      <c r="L3130" t="s">
        <v>78</v>
      </c>
      <c r="M3130" s="1">
        <v>42053</v>
      </c>
      <c r="N3130">
        <v>26</v>
      </c>
      <c r="O3130">
        <f>STANDARDIZE(N3130,$N$8,$N$9)</f>
        <v>-0.16997817480701016</v>
      </c>
      <c r="P3130">
        <f>ABS($J$3-O3130)</f>
        <v>0.35738804896988019</v>
      </c>
      <c r="Q3130">
        <f>ABS($J$4-O3130)</f>
        <v>2.3587611232012091</v>
      </c>
      <c r="R3130">
        <f>ABS($J$5-O3130)</f>
        <v>1.7869402448493998E-2</v>
      </c>
      <c r="S3130">
        <f>ABS($J$6-O3130)</f>
        <v>0.60755968324879628</v>
      </c>
      <c r="T3130">
        <f>MIN(P3130:S3130)</f>
        <v>1.7869402448493998E-2</v>
      </c>
      <c r="U3130">
        <f>MATCH(T3130,P3130:S3130, 0)</f>
        <v>3</v>
      </c>
    </row>
    <row r="3131" spans="1:21" x14ac:dyDescent="0.35">
      <c r="A3131">
        <v>4</v>
      </c>
      <c r="B3131">
        <v>3120</v>
      </c>
      <c r="C3131" t="s">
        <v>310</v>
      </c>
      <c r="D3131" t="s">
        <v>311</v>
      </c>
      <c r="E3131" t="s">
        <v>90</v>
      </c>
      <c r="F3131" t="s">
        <v>91</v>
      </c>
      <c r="G3131" t="s">
        <v>377</v>
      </c>
      <c r="H3131" t="s">
        <v>378</v>
      </c>
      <c r="I3131" s="1">
        <v>42027</v>
      </c>
      <c r="J3131">
        <v>2015</v>
      </c>
      <c r="K3131" t="s">
        <v>69</v>
      </c>
      <c r="L3131" t="s">
        <v>70</v>
      </c>
      <c r="M3131" s="1">
        <v>42189</v>
      </c>
      <c r="N3131">
        <v>74</v>
      </c>
      <c r="O3131">
        <f>STANDARDIZE(N3131,$N$8,$N$9)</f>
        <v>0.68775314272070232</v>
      </c>
      <c r="P3131">
        <f>ABS($J$3-O3131)</f>
        <v>1.2151193664975928</v>
      </c>
      <c r="Q3131">
        <f>ABS($J$4-O3131)</f>
        <v>1.5010298056734968</v>
      </c>
      <c r="R3131">
        <f>ABS($J$5-O3131)</f>
        <v>0.83986191507921848</v>
      </c>
      <c r="S3131">
        <f>ABS($J$6-O3131)</f>
        <v>0.2501716342789162</v>
      </c>
      <c r="T3131">
        <f>MIN(P3131:S3131)</f>
        <v>0.2501716342789162</v>
      </c>
      <c r="U3131">
        <f>MATCH(T3131,P3131:S3131, 0)</f>
        <v>4</v>
      </c>
    </row>
    <row r="3132" spans="1:21" x14ac:dyDescent="0.35">
      <c r="A3132">
        <v>1</v>
      </c>
      <c r="B3132">
        <v>3121</v>
      </c>
      <c r="C3132" t="s">
        <v>14</v>
      </c>
      <c r="D3132" t="s">
        <v>15</v>
      </c>
      <c r="E3132" t="s">
        <v>24</v>
      </c>
      <c r="F3132" t="s">
        <v>25</v>
      </c>
      <c r="G3132" t="s">
        <v>26</v>
      </c>
      <c r="H3132" t="s">
        <v>27</v>
      </c>
      <c r="I3132" s="1">
        <v>42028</v>
      </c>
      <c r="J3132">
        <v>2015</v>
      </c>
      <c r="K3132" t="s">
        <v>125</v>
      </c>
      <c r="L3132" t="s">
        <v>126</v>
      </c>
      <c r="M3132" s="1">
        <v>42032</v>
      </c>
      <c r="N3132">
        <v>4</v>
      </c>
      <c r="O3132">
        <f>STANDARDIZE(N3132,$N$8,$N$9)</f>
        <v>-0.56310502867387835</v>
      </c>
      <c r="P3132">
        <f>ABS($J$3-O3132)</f>
        <v>3.5738804896987997E-2</v>
      </c>
      <c r="Q3132">
        <f>ABS($J$4-O3132)</f>
        <v>2.7518879770680771</v>
      </c>
      <c r="R3132">
        <f>ABS($J$5-O3132)</f>
        <v>0.41099625631536219</v>
      </c>
      <c r="S3132">
        <f>ABS($J$6-O3132)</f>
        <v>1.0006865371156644</v>
      </c>
      <c r="T3132">
        <f>MIN(P3132:S3132)</f>
        <v>3.5738804896987997E-2</v>
      </c>
      <c r="U3132">
        <f>MATCH(T3132,P3132:S3132, 0)</f>
        <v>1</v>
      </c>
    </row>
    <row r="3133" spans="1:21" x14ac:dyDescent="0.35">
      <c r="A3133">
        <v>1</v>
      </c>
      <c r="B3133">
        <v>3122</v>
      </c>
      <c r="C3133" t="s">
        <v>194</v>
      </c>
      <c r="D3133" t="s">
        <v>195</v>
      </c>
      <c r="E3133" t="s">
        <v>16</v>
      </c>
      <c r="F3133" t="s">
        <v>17</v>
      </c>
      <c r="G3133" t="s">
        <v>18</v>
      </c>
      <c r="H3133" t="s">
        <v>19</v>
      </c>
      <c r="I3133" s="1">
        <v>42028</v>
      </c>
      <c r="J3133">
        <v>2015</v>
      </c>
      <c r="K3133" t="s">
        <v>176</v>
      </c>
      <c r="L3133" t="s">
        <v>177</v>
      </c>
      <c r="M3133" s="1">
        <v>42096</v>
      </c>
      <c r="N3133">
        <v>11</v>
      </c>
      <c r="O3133">
        <f>STANDARDIZE(N3133,$N$8,$N$9)</f>
        <v>-0.43801921153442031</v>
      </c>
      <c r="P3133">
        <f>ABS($J$3-O3133)</f>
        <v>8.9347012242470047E-2</v>
      </c>
      <c r="Q3133">
        <f>ABS($J$4-O3133)</f>
        <v>2.6268021599286193</v>
      </c>
      <c r="R3133">
        <f>ABS($J$5-O3133)</f>
        <v>0.28591043917590414</v>
      </c>
      <c r="S3133">
        <f>ABS($J$6-O3133)</f>
        <v>0.87560071997620637</v>
      </c>
      <c r="T3133">
        <f>MIN(P3133:S3133)</f>
        <v>8.9347012242470047E-2</v>
      </c>
      <c r="U3133">
        <f>MATCH(T3133,P3133:S3133, 0)</f>
        <v>1</v>
      </c>
    </row>
    <row r="3134" spans="1:21" x14ac:dyDescent="0.35">
      <c r="A3134">
        <v>3</v>
      </c>
      <c r="B3134">
        <v>3123</v>
      </c>
      <c r="C3134" t="s">
        <v>159</v>
      </c>
      <c r="D3134" t="s">
        <v>160</v>
      </c>
      <c r="E3134" t="s">
        <v>73</v>
      </c>
      <c r="F3134" t="s">
        <v>74</v>
      </c>
      <c r="G3134" t="s">
        <v>75</v>
      </c>
      <c r="H3134" t="s">
        <v>76</v>
      </c>
      <c r="I3134" s="1">
        <v>42028</v>
      </c>
      <c r="J3134">
        <v>2015</v>
      </c>
      <c r="K3134" t="s">
        <v>77</v>
      </c>
      <c r="L3134" t="s">
        <v>78</v>
      </c>
      <c r="M3134" s="1">
        <v>42052</v>
      </c>
      <c r="N3134">
        <v>24</v>
      </c>
      <c r="O3134">
        <f>STANDARDIZE(N3134,$N$8,$N$9)</f>
        <v>-0.20571697970399819</v>
      </c>
      <c r="P3134">
        <f>ABS($J$3-O3134)</f>
        <v>0.32164924407289219</v>
      </c>
      <c r="Q3134">
        <f>ABS($J$4-O3134)</f>
        <v>2.3944999280981971</v>
      </c>
      <c r="R3134">
        <f>ABS($J$5-O3134)</f>
        <v>5.3608207345482023E-2</v>
      </c>
      <c r="S3134">
        <f>ABS($J$6-O3134)</f>
        <v>0.64329848814578428</v>
      </c>
      <c r="T3134">
        <f>MIN(P3134:S3134)</f>
        <v>5.3608207345482023E-2</v>
      </c>
      <c r="U3134">
        <f>MATCH(T3134,P3134:S3134, 0)</f>
        <v>3</v>
      </c>
    </row>
    <row r="3135" spans="1:21" x14ac:dyDescent="0.35">
      <c r="A3135">
        <v>3</v>
      </c>
      <c r="B3135">
        <v>3124</v>
      </c>
      <c r="C3135" t="s">
        <v>112</v>
      </c>
      <c r="D3135" t="s">
        <v>113</v>
      </c>
      <c r="E3135" t="s">
        <v>121</v>
      </c>
      <c r="F3135" t="s">
        <v>122</v>
      </c>
      <c r="G3135" t="s">
        <v>123</v>
      </c>
      <c r="H3135" t="s">
        <v>124</v>
      </c>
      <c r="I3135" s="1">
        <v>42028</v>
      </c>
      <c r="J3135">
        <v>2015</v>
      </c>
      <c r="K3135" t="s">
        <v>41</v>
      </c>
      <c r="L3135" t="s">
        <v>42</v>
      </c>
      <c r="M3135" s="1">
        <v>42059</v>
      </c>
      <c r="N3135">
        <v>31</v>
      </c>
      <c r="O3135">
        <f>STANDARDIZE(N3135,$N$8,$N$9)</f>
        <v>-8.0631162564540129E-2</v>
      </c>
      <c r="P3135">
        <f>ABS($J$3-O3135)</f>
        <v>0.44673506121235024</v>
      </c>
      <c r="Q3135">
        <f>ABS($J$4-O3135)</f>
        <v>2.2694141109587389</v>
      </c>
      <c r="R3135">
        <f>ABS($J$5-O3135)</f>
        <v>7.1477609793976035E-2</v>
      </c>
      <c r="S3135">
        <f>ABS($J$6-O3135)</f>
        <v>0.51821267100632629</v>
      </c>
      <c r="T3135">
        <f>MIN(P3135:S3135)</f>
        <v>7.1477609793976035E-2</v>
      </c>
      <c r="U3135">
        <f>MATCH(T3135,P3135:S3135, 0)</f>
        <v>3</v>
      </c>
    </row>
    <row r="3136" spans="1:21" x14ac:dyDescent="0.35">
      <c r="A3136">
        <v>4</v>
      </c>
      <c r="B3136">
        <v>3125</v>
      </c>
      <c r="C3136" t="s">
        <v>229</v>
      </c>
      <c r="D3136" t="s">
        <v>230</v>
      </c>
      <c r="E3136" t="s">
        <v>73</v>
      </c>
      <c r="F3136" t="s">
        <v>74</v>
      </c>
      <c r="G3136" t="s">
        <v>114</v>
      </c>
      <c r="H3136" t="s">
        <v>115</v>
      </c>
      <c r="I3136" s="1">
        <v>42028</v>
      </c>
      <c r="J3136">
        <v>2015</v>
      </c>
      <c r="K3136" t="s">
        <v>227</v>
      </c>
      <c r="L3136" t="s">
        <v>228</v>
      </c>
      <c r="M3136" s="1">
        <v>42008</v>
      </c>
      <c r="N3136">
        <v>67</v>
      </c>
      <c r="O3136">
        <f>STANDARDIZE(N3136,$N$8,$N$9)</f>
        <v>0.56266732558124422</v>
      </c>
      <c r="P3136">
        <f>ABS($J$3-O3136)</f>
        <v>1.0900335493581346</v>
      </c>
      <c r="Q3136">
        <f>ABS($J$4-O3136)</f>
        <v>1.6261156228129547</v>
      </c>
      <c r="R3136">
        <f>ABS($J$5-O3136)</f>
        <v>0.71477609793976038</v>
      </c>
      <c r="S3136">
        <f>ABS($J$6-O3136)</f>
        <v>0.1250858171394581</v>
      </c>
      <c r="T3136">
        <f>MIN(P3136:S3136)</f>
        <v>0.1250858171394581</v>
      </c>
      <c r="U3136">
        <f>MATCH(T3136,P3136:S3136, 0)</f>
        <v>4</v>
      </c>
    </row>
    <row r="3137" spans="1:21" x14ac:dyDescent="0.35">
      <c r="A3137">
        <v>1</v>
      </c>
      <c r="B3137">
        <v>3126</v>
      </c>
      <c r="C3137" t="s">
        <v>383</v>
      </c>
      <c r="D3137" t="s">
        <v>384</v>
      </c>
      <c r="E3137" t="s">
        <v>105</v>
      </c>
      <c r="F3137" t="s">
        <v>59</v>
      </c>
      <c r="G3137" t="s">
        <v>106</v>
      </c>
      <c r="H3137" t="s">
        <v>107</v>
      </c>
      <c r="I3137" s="1">
        <v>42029</v>
      </c>
      <c r="J3137">
        <v>2015</v>
      </c>
      <c r="K3137" t="s">
        <v>125</v>
      </c>
      <c r="L3137" t="s">
        <v>126</v>
      </c>
      <c r="M3137" s="1">
        <v>42031</v>
      </c>
      <c r="N3137">
        <v>2</v>
      </c>
      <c r="O3137">
        <f>STANDARDIZE(N3137,$N$8,$N$9)</f>
        <v>-0.59884383357086635</v>
      </c>
      <c r="P3137">
        <f>ABS($J$3-O3137)</f>
        <v>7.1477609793975994E-2</v>
      </c>
      <c r="Q3137">
        <f>ABS($J$4-O3137)</f>
        <v>2.7876267819650655</v>
      </c>
      <c r="R3137">
        <f>ABS($J$5-O3137)</f>
        <v>0.44673506121235018</v>
      </c>
      <c r="S3137">
        <f>ABS($J$6-O3137)</f>
        <v>1.0364253420126524</v>
      </c>
      <c r="T3137">
        <f>MIN(P3137:S3137)</f>
        <v>7.1477609793975994E-2</v>
      </c>
      <c r="U3137">
        <f>MATCH(T3137,P3137:S3137, 0)</f>
        <v>1</v>
      </c>
    </row>
    <row r="3138" spans="1:21" x14ac:dyDescent="0.35">
      <c r="A3138">
        <v>3</v>
      </c>
      <c r="B3138">
        <v>3127</v>
      </c>
      <c r="C3138" t="s">
        <v>71</v>
      </c>
      <c r="D3138" t="s">
        <v>72</v>
      </c>
      <c r="E3138" t="s">
        <v>84</v>
      </c>
      <c r="F3138" t="s">
        <v>85</v>
      </c>
      <c r="G3138" t="s">
        <v>153</v>
      </c>
      <c r="H3138" t="s">
        <v>154</v>
      </c>
      <c r="I3138" s="1">
        <v>42029</v>
      </c>
      <c r="J3138">
        <v>2015</v>
      </c>
      <c r="K3138" t="s">
        <v>77</v>
      </c>
      <c r="L3138" t="s">
        <v>78</v>
      </c>
      <c r="M3138" s="1">
        <v>42052</v>
      </c>
      <c r="N3138">
        <v>23</v>
      </c>
      <c r="O3138">
        <f>STANDARDIZE(N3138,$N$8,$N$9)</f>
        <v>-0.22358638215249221</v>
      </c>
      <c r="P3138">
        <f>ABS($J$3-O3138)</f>
        <v>0.30377984162439814</v>
      </c>
      <c r="Q3138">
        <f>ABS($J$4-O3138)</f>
        <v>2.4123693305466913</v>
      </c>
      <c r="R3138">
        <f>ABS($J$5-O3138)</f>
        <v>7.1477609793976049E-2</v>
      </c>
      <c r="S3138">
        <f>ABS($J$6-O3138)</f>
        <v>0.66116789059427838</v>
      </c>
      <c r="T3138">
        <f>MIN(P3138:S3138)</f>
        <v>7.1477609793976049E-2</v>
      </c>
      <c r="U3138">
        <f>MATCH(T3138,P3138:S3138, 0)</f>
        <v>3</v>
      </c>
    </row>
    <row r="3139" spans="1:21" x14ac:dyDescent="0.35">
      <c r="A3139">
        <v>3</v>
      </c>
      <c r="B3139">
        <v>3128</v>
      </c>
      <c r="C3139" t="s">
        <v>266</v>
      </c>
      <c r="D3139" t="s">
        <v>267</v>
      </c>
      <c r="E3139" t="s">
        <v>84</v>
      </c>
      <c r="F3139" t="s">
        <v>85</v>
      </c>
      <c r="G3139" t="s">
        <v>153</v>
      </c>
      <c r="H3139" t="s">
        <v>154</v>
      </c>
      <c r="I3139" s="1">
        <v>42029</v>
      </c>
      <c r="J3139">
        <v>2015</v>
      </c>
      <c r="K3139" t="s">
        <v>77</v>
      </c>
      <c r="L3139" t="s">
        <v>78</v>
      </c>
      <c r="M3139" s="1">
        <v>42061</v>
      </c>
      <c r="N3139">
        <v>32</v>
      </c>
      <c r="O3139">
        <f>STANDARDIZE(N3139,$N$8,$N$9)</f>
        <v>-6.2761760116046117E-2</v>
      </c>
      <c r="P3139">
        <f>ABS($J$3-O3139)</f>
        <v>0.46460446366084424</v>
      </c>
      <c r="Q3139">
        <f>ABS($J$4-O3139)</f>
        <v>2.2515447085102451</v>
      </c>
      <c r="R3139">
        <f>ABS($J$5-O3139)</f>
        <v>8.9347012242470047E-2</v>
      </c>
      <c r="S3139">
        <f>ABS($J$6-O3139)</f>
        <v>0.50034326855783218</v>
      </c>
      <c r="T3139">
        <f>MIN(P3139:S3139)</f>
        <v>8.9347012242470047E-2</v>
      </c>
      <c r="U3139">
        <f>MATCH(T3139,P3139:S3139, 0)</f>
        <v>3</v>
      </c>
    </row>
    <row r="3140" spans="1:21" x14ac:dyDescent="0.35">
      <c r="A3140">
        <v>3</v>
      </c>
      <c r="B3140">
        <v>3129</v>
      </c>
      <c r="C3140" t="s">
        <v>14</v>
      </c>
      <c r="D3140" t="s">
        <v>15</v>
      </c>
      <c r="E3140" t="s">
        <v>24</v>
      </c>
      <c r="F3140" t="s">
        <v>25</v>
      </c>
      <c r="G3140" t="s">
        <v>26</v>
      </c>
      <c r="H3140" t="s">
        <v>27</v>
      </c>
      <c r="I3140" s="1">
        <v>42029</v>
      </c>
      <c r="J3140">
        <v>2015</v>
      </c>
      <c r="K3140" t="s">
        <v>41</v>
      </c>
      <c r="L3140" t="s">
        <v>42</v>
      </c>
      <c r="M3140" s="1">
        <v>42062</v>
      </c>
      <c r="N3140">
        <v>33</v>
      </c>
      <c r="O3140">
        <f>STANDARDIZE(N3140,$N$8,$N$9)</f>
        <v>-4.4892357667552112E-2</v>
      </c>
      <c r="P3140">
        <f>ABS($J$3-O3140)</f>
        <v>0.48247386610933823</v>
      </c>
      <c r="Q3140">
        <f>ABS($J$4-O3140)</f>
        <v>2.2336753060617509</v>
      </c>
      <c r="R3140">
        <f>ABS($J$5-O3140)</f>
        <v>0.10721641469096405</v>
      </c>
      <c r="S3140">
        <f>ABS($J$6-O3140)</f>
        <v>0.48247386610933823</v>
      </c>
      <c r="T3140">
        <f>MIN(P3140:S3140)</f>
        <v>0.10721641469096405</v>
      </c>
      <c r="U3140">
        <f>MATCH(T3140,P3140:S3140, 0)</f>
        <v>3</v>
      </c>
    </row>
    <row r="3141" spans="1:21" x14ac:dyDescent="0.35">
      <c r="A3141">
        <v>4</v>
      </c>
      <c r="B3141">
        <v>3130</v>
      </c>
      <c r="C3141" t="s">
        <v>14</v>
      </c>
      <c r="D3141" t="s">
        <v>15</v>
      </c>
      <c r="E3141" t="s">
        <v>34</v>
      </c>
      <c r="F3141" t="s">
        <v>35</v>
      </c>
      <c r="G3141" t="s">
        <v>468</v>
      </c>
      <c r="H3141" t="s">
        <v>469</v>
      </c>
      <c r="I3141" s="1">
        <v>42029</v>
      </c>
      <c r="J3141">
        <v>2015</v>
      </c>
      <c r="K3141" t="s">
        <v>41</v>
      </c>
      <c r="L3141" t="s">
        <v>42</v>
      </c>
      <c r="M3141" s="1">
        <v>42078</v>
      </c>
      <c r="N3141">
        <v>49</v>
      </c>
      <c r="O3141">
        <f>STANDARDIZE(N3141,$N$8,$N$9)</f>
        <v>0.24101808150835205</v>
      </c>
      <c r="P3141">
        <f>ABS($J$3-O3141)</f>
        <v>0.76838430528524237</v>
      </c>
      <c r="Q3141">
        <f>ABS($J$4-O3141)</f>
        <v>1.9477648668858469</v>
      </c>
      <c r="R3141">
        <f>ABS($J$5-O3141)</f>
        <v>0.39312685386686819</v>
      </c>
      <c r="S3141">
        <f>ABS($J$6-O3141)</f>
        <v>0.19656342693343407</v>
      </c>
      <c r="T3141">
        <f>MIN(P3141:S3141)</f>
        <v>0.19656342693343407</v>
      </c>
      <c r="U3141">
        <f>MATCH(T3141,P3141:S3141, 0)</f>
        <v>4</v>
      </c>
    </row>
    <row r="3142" spans="1:21" x14ac:dyDescent="0.35">
      <c r="A3142">
        <v>1</v>
      </c>
      <c r="B3142">
        <v>3131</v>
      </c>
      <c r="C3142" t="s">
        <v>88</v>
      </c>
      <c r="D3142" t="s">
        <v>89</v>
      </c>
      <c r="E3142" t="s">
        <v>16</v>
      </c>
      <c r="F3142" t="s">
        <v>17</v>
      </c>
      <c r="G3142" t="s">
        <v>18</v>
      </c>
      <c r="H3142" t="s">
        <v>19</v>
      </c>
      <c r="I3142" s="1">
        <v>42030</v>
      </c>
      <c r="J3142">
        <v>2015</v>
      </c>
      <c r="K3142" t="s">
        <v>77</v>
      </c>
      <c r="L3142" t="s">
        <v>78</v>
      </c>
      <c r="M3142" s="1">
        <v>42096</v>
      </c>
      <c r="N3142">
        <v>9</v>
      </c>
      <c r="O3142">
        <f>STANDARDIZE(N3142,$N$8,$N$9)</f>
        <v>-0.4737580164314083</v>
      </c>
      <c r="P3142">
        <f>ABS($J$3-O3142)</f>
        <v>5.3608207345482051E-2</v>
      </c>
      <c r="Q3142">
        <f>ABS($J$4-O3142)</f>
        <v>2.6625409648256073</v>
      </c>
      <c r="R3142">
        <f>ABS($J$5-O3142)</f>
        <v>0.32164924407289214</v>
      </c>
      <c r="S3142">
        <f>ABS($J$6-O3142)</f>
        <v>0.91133952487319436</v>
      </c>
      <c r="T3142">
        <f>MIN(P3142:S3142)</f>
        <v>5.3608207345482051E-2</v>
      </c>
      <c r="U3142">
        <f>MATCH(T3142,P3142:S3142, 0)</f>
        <v>1</v>
      </c>
    </row>
    <row r="3143" spans="1:21" x14ac:dyDescent="0.35">
      <c r="A3143">
        <v>3</v>
      </c>
      <c r="B3143">
        <v>3132</v>
      </c>
      <c r="C3143" t="s">
        <v>67</v>
      </c>
      <c r="D3143" t="s">
        <v>68</v>
      </c>
      <c r="E3143" t="s">
        <v>163</v>
      </c>
      <c r="F3143" t="s">
        <v>59</v>
      </c>
      <c r="G3143" t="s">
        <v>164</v>
      </c>
      <c r="H3143" t="s">
        <v>165</v>
      </c>
      <c r="I3143" s="1">
        <v>42030</v>
      </c>
      <c r="J3143">
        <v>2015</v>
      </c>
      <c r="K3143" t="s">
        <v>77</v>
      </c>
      <c r="L3143" t="s">
        <v>78</v>
      </c>
      <c r="M3143" s="1">
        <v>42052</v>
      </c>
      <c r="N3143">
        <v>22</v>
      </c>
      <c r="O3143">
        <f>STANDARDIZE(N3143,$N$8,$N$9)</f>
        <v>-0.24145578460098621</v>
      </c>
      <c r="P3143">
        <f>ABS($J$3-O3143)</f>
        <v>0.28591043917590414</v>
      </c>
      <c r="Q3143">
        <f>ABS($J$4-O3143)</f>
        <v>2.4302387329951851</v>
      </c>
      <c r="R3143">
        <f>ABS($J$5-O3143)</f>
        <v>8.9347012242470047E-2</v>
      </c>
      <c r="S3143">
        <f>ABS($J$6-O3143)</f>
        <v>0.67903729304277238</v>
      </c>
      <c r="T3143">
        <f>MIN(P3143:S3143)</f>
        <v>8.9347012242470047E-2</v>
      </c>
      <c r="U3143">
        <f>MATCH(T3143,P3143:S3143, 0)</f>
        <v>3</v>
      </c>
    </row>
    <row r="3144" spans="1:21" x14ac:dyDescent="0.35">
      <c r="A3144">
        <v>3</v>
      </c>
      <c r="B3144">
        <v>3133</v>
      </c>
      <c r="C3144" t="s">
        <v>135</v>
      </c>
      <c r="D3144" t="s">
        <v>136</v>
      </c>
      <c r="E3144" t="s">
        <v>84</v>
      </c>
      <c r="F3144" t="s">
        <v>85</v>
      </c>
      <c r="G3144" t="s">
        <v>86</v>
      </c>
      <c r="H3144" t="s">
        <v>87</v>
      </c>
      <c r="I3144" s="1">
        <v>42030</v>
      </c>
      <c r="J3144">
        <v>2015</v>
      </c>
      <c r="K3144" t="s">
        <v>77</v>
      </c>
      <c r="L3144" t="s">
        <v>78</v>
      </c>
      <c r="M3144" s="1">
        <v>42097</v>
      </c>
      <c r="N3144">
        <v>37</v>
      </c>
      <c r="O3144">
        <f>STANDARDIZE(N3144,$N$8,$N$9)</f>
        <v>2.6585252126423927E-2</v>
      </c>
      <c r="P3144">
        <f>ABS($J$3-O3144)</f>
        <v>0.55395147590331428</v>
      </c>
      <c r="Q3144">
        <f>ABS($J$4-O3144)</f>
        <v>2.1621976962677749</v>
      </c>
      <c r="R3144">
        <f>ABS($J$5-O3144)</f>
        <v>0.17869402448494009</v>
      </c>
      <c r="S3144">
        <f>ABS($J$6-O3144)</f>
        <v>0.41099625631536219</v>
      </c>
      <c r="T3144">
        <f>MIN(P3144:S3144)</f>
        <v>0.17869402448494009</v>
      </c>
      <c r="U3144">
        <f>MATCH(T3144,P3144:S3144, 0)</f>
        <v>3</v>
      </c>
    </row>
    <row r="3145" spans="1:21" x14ac:dyDescent="0.35">
      <c r="A3145">
        <v>4</v>
      </c>
      <c r="B3145">
        <v>3134</v>
      </c>
      <c r="C3145" t="s">
        <v>30</v>
      </c>
      <c r="D3145" t="s">
        <v>31</v>
      </c>
      <c r="E3145" t="s">
        <v>79</v>
      </c>
      <c r="F3145" t="s">
        <v>35</v>
      </c>
      <c r="G3145" t="s">
        <v>80</v>
      </c>
      <c r="H3145" t="s">
        <v>81</v>
      </c>
      <c r="I3145" s="1">
        <v>42030</v>
      </c>
      <c r="J3145">
        <v>2015</v>
      </c>
      <c r="K3145" t="s">
        <v>41</v>
      </c>
      <c r="L3145" t="s">
        <v>42</v>
      </c>
      <c r="M3145" s="1">
        <v>42311</v>
      </c>
      <c r="N3145">
        <v>44</v>
      </c>
      <c r="O3145">
        <f>STANDARDIZE(N3145,$N$8,$N$9)</f>
        <v>0.151671069265882</v>
      </c>
      <c r="P3145">
        <f>ABS($J$3-O3145)</f>
        <v>0.67903729304277238</v>
      </c>
      <c r="Q3145">
        <f>ABS($J$4-O3145)</f>
        <v>2.0371118791283171</v>
      </c>
      <c r="R3145">
        <f>ABS($J$5-O3145)</f>
        <v>0.30377984162439819</v>
      </c>
      <c r="S3145">
        <f>ABS($J$6-O3145)</f>
        <v>0.28591043917590409</v>
      </c>
      <c r="T3145">
        <f>MIN(P3145:S3145)</f>
        <v>0.28591043917590409</v>
      </c>
      <c r="U3145">
        <f>MATCH(T3145,P3145:S3145, 0)</f>
        <v>4</v>
      </c>
    </row>
    <row r="3146" spans="1:21" x14ac:dyDescent="0.35">
      <c r="A3146">
        <v>1</v>
      </c>
      <c r="B3146">
        <v>3135</v>
      </c>
      <c r="C3146" t="s">
        <v>110</v>
      </c>
      <c r="D3146" t="s">
        <v>111</v>
      </c>
      <c r="E3146" t="s">
        <v>79</v>
      </c>
      <c r="F3146" t="s">
        <v>35</v>
      </c>
      <c r="G3146" t="s">
        <v>80</v>
      </c>
      <c r="H3146" t="s">
        <v>81</v>
      </c>
      <c r="I3146" s="1">
        <v>42031</v>
      </c>
      <c r="J3146">
        <v>2015</v>
      </c>
      <c r="K3146" t="s">
        <v>176</v>
      </c>
      <c r="L3146" t="s">
        <v>177</v>
      </c>
      <c r="M3146" s="1">
        <v>42032</v>
      </c>
      <c r="N3146">
        <v>1</v>
      </c>
      <c r="O3146">
        <f>STANDARDIZE(N3146,$N$8,$N$9)</f>
        <v>-0.61671323601936046</v>
      </c>
      <c r="P3146">
        <f>ABS($J$3-O3146)</f>
        <v>8.9347012242470103E-2</v>
      </c>
      <c r="Q3146">
        <f>ABS($J$4-O3146)</f>
        <v>2.8054961844135593</v>
      </c>
      <c r="R3146">
        <f>ABS($J$5-O3146)</f>
        <v>0.46460446366084429</v>
      </c>
      <c r="S3146">
        <f>ABS($J$6-O3146)</f>
        <v>1.0542947444611466</v>
      </c>
      <c r="T3146">
        <f>MIN(P3146:S3146)</f>
        <v>8.9347012242470103E-2</v>
      </c>
      <c r="U3146">
        <f>MATCH(T3146,P3146:S3146, 0)</f>
        <v>1</v>
      </c>
    </row>
    <row r="3147" spans="1:21" x14ac:dyDescent="0.35">
      <c r="A3147">
        <v>3</v>
      </c>
      <c r="B3147">
        <v>3136</v>
      </c>
      <c r="C3147" t="s">
        <v>260</v>
      </c>
      <c r="D3147" t="s">
        <v>261</v>
      </c>
      <c r="E3147" t="s">
        <v>121</v>
      </c>
      <c r="F3147" t="s">
        <v>122</v>
      </c>
      <c r="G3147" t="s">
        <v>123</v>
      </c>
      <c r="H3147" t="s">
        <v>124</v>
      </c>
      <c r="I3147" s="1">
        <v>42031</v>
      </c>
      <c r="J3147">
        <v>2015</v>
      </c>
      <c r="K3147" t="s">
        <v>41</v>
      </c>
      <c r="L3147" t="s">
        <v>42</v>
      </c>
      <c r="M3147" s="1">
        <v>42058</v>
      </c>
      <c r="N3147">
        <v>27</v>
      </c>
      <c r="O3147">
        <f>STANDARDIZE(N3147,$N$8,$N$9)</f>
        <v>-0.15210877235851616</v>
      </c>
      <c r="P3147">
        <f>ABS($J$3-O3147)</f>
        <v>0.37525745141837419</v>
      </c>
      <c r="Q3147">
        <f>ABS($J$4-O3147)</f>
        <v>2.3408917207527153</v>
      </c>
      <c r="R3147">
        <f>ABS($J$5-O3147)</f>
        <v>0</v>
      </c>
      <c r="S3147">
        <f>ABS($J$6-O3147)</f>
        <v>0.58969028080030228</v>
      </c>
      <c r="T3147">
        <f>MIN(P3147:S3147)</f>
        <v>0</v>
      </c>
      <c r="U3147">
        <f>MATCH(T3147,P3147:S3147, 0)</f>
        <v>3</v>
      </c>
    </row>
    <row r="3148" spans="1:21" x14ac:dyDescent="0.35">
      <c r="A3148">
        <v>3</v>
      </c>
      <c r="B3148">
        <v>3137</v>
      </c>
      <c r="C3148" t="s">
        <v>30</v>
      </c>
      <c r="D3148" t="s">
        <v>31</v>
      </c>
      <c r="E3148" t="s">
        <v>52</v>
      </c>
      <c r="F3148" t="s">
        <v>53</v>
      </c>
      <c r="G3148" t="s">
        <v>54</v>
      </c>
      <c r="H3148" t="s">
        <v>55</v>
      </c>
      <c r="I3148" s="1">
        <v>42031</v>
      </c>
      <c r="J3148">
        <v>2015</v>
      </c>
      <c r="K3148" t="s">
        <v>41</v>
      </c>
      <c r="L3148" t="s">
        <v>42</v>
      </c>
      <c r="M3148" s="1">
        <v>42062</v>
      </c>
      <c r="N3148">
        <v>31</v>
      </c>
      <c r="O3148">
        <f>STANDARDIZE(N3148,$N$8,$N$9)</f>
        <v>-8.0631162564540129E-2</v>
      </c>
      <c r="P3148">
        <f>ABS($J$3-O3148)</f>
        <v>0.44673506121235024</v>
      </c>
      <c r="Q3148">
        <f>ABS($J$4-O3148)</f>
        <v>2.2694141109587389</v>
      </c>
      <c r="R3148">
        <f>ABS($J$5-O3148)</f>
        <v>7.1477609793976035E-2</v>
      </c>
      <c r="S3148">
        <f>ABS($J$6-O3148)</f>
        <v>0.51821267100632629</v>
      </c>
      <c r="T3148">
        <f>MIN(P3148:S3148)</f>
        <v>7.1477609793976035E-2</v>
      </c>
      <c r="U3148">
        <f>MATCH(T3148,P3148:S3148, 0)</f>
        <v>3</v>
      </c>
    </row>
    <row r="3149" spans="1:21" x14ac:dyDescent="0.35">
      <c r="A3149">
        <v>1</v>
      </c>
      <c r="B3149">
        <v>3138</v>
      </c>
      <c r="C3149" t="s">
        <v>30</v>
      </c>
      <c r="D3149" t="s">
        <v>31</v>
      </c>
      <c r="E3149" t="s">
        <v>79</v>
      </c>
      <c r="F3149" t="s">
        <v>35</v>
      </c>
      <c r="G3149" t="s">
        <v>80</v>
      </c>
      <c r="H3149" t="s">
        <v>81</v>
      </c>
      <c r="I3149" s="1">
        <v>42032</v>
      </c>
      <c r="J3149">
        <v>2015</v>
      </c>
      <c r="K3149" t="s">
        <v>77</v>
      </c>
      <c r="L3149" t="s">
        <v>78</v>
      </c>
      <c r="M3149" s="1">
        <v>42037</v>
      </c>
      <c r="N3149">
        <v>5</v>
      </c>
      <c r="O3149">
        <f>STANDARDIZE(N3149,$N$8,$N$9)</f>
        <v>-0.54523562622538435</v>
      </c>
      <c r="P3149">
        <f>ABS($J$3-O3149)</f>
        <v>1.7869402448493998E-2</v>
      </c>
      <c r="Q3149">
        <f>ABS($J$4-O3149)</f>
        <v>2.7340185746195833</v>
      </c>
      <c r="R3149">
        <f>ABS($J$5-O3149)</f>
        <v>0.39312685386686819</v>
      </c>
      <c r="S3149">
        <f>ABS($J$6-O3149)</f>
        <v>0.98281713466717047</v>
      </c>
      <c r="T3149">
        <f>MIN(P3149:S3149)</f>
        <v>1.7869402448493998E-2</v>
      </c>
      <c r="U3149">
        <f>MATCH(T3149,P3149:S3149, 0)</f>
        <v>1</v>
      </c>
    </row>
    <row r="3150" spans="1:21" x14ac:dyDescent="0.35">
      <c r="A3150">
        <v>3</v>
      </c>
      <c r="B3150">
        <v>3139</v>
      </c>
      <c r="C3150" t="s">
        <v>14</v>
      </c>
      <c r="D3150" t="s">
        <v>15</v>
      </c>
      <c r="E3150" t="s">
        <v>16</v>
      </c>
      <c r="F3150" t="s">
        <v>17</v>
      </c>
      <c r="G3150" t="s">
        <v>344</v>
      </c>
      <c r="H3150" t="s">
        <v>345</v>
      </c>
      <c r="I3150" s="1">
        <v>42032</v>
      </c>
      <c r="J3150">
        <v>2015</v>
      </c>
      <c r="K3150" t="s">
        <v>41</v>
      </c>
      <c r="L3150" t="s">
        <v>42</v>
      </c>
      <c r="M3150" s="1">
        <v>42097</v>
      </c>
      <c r="N3150">
        <v>35</v>
      </c>
      <c r="O3150">
        <f>STANDARDIZE(N3150,$N$8,$N$9)</f>
        <v>-9.1535527705640905E-3</v>
      </c>
      <c r="P3150">
        <f>ABS($J$3-O3150)</f>
        <v>0.51821267100632629</v>
      </c>
      <c r="Q3150">
        <f>ABS($J$4-O3150)</f>
        <v>2.1979365011647629</v>
      </c>
      <c r="R3150">
        <f>ABS($J$5-O3150)</f>
        <v>0.14295521958795207</v>
      </c>
      <c r="S3150">
        <f>ABS($J$6-O3150)</f>
        <v>0.44673506121235018</v>
      </c>
      <c r="T3150">
        <f>MIN(P3150:S3150)</f>
        <v>0.14295521958795207</v>
      </c>
      <c r="U3150">
        <f>MATCH(T3150,P3150:S3150, 0)</f>
        <v>3</v>
      </c>
    </row>
    <row r="3151" spans="1:21" x14ac:dyDescent="0.35">
      <c r="A3151">
        <v>4</v>
      </c>
      <c r="B3151">
        <v>3140</v>
      </c>
      <c r="C3151" t="s">
        <v>14</v>
      </c>
      <c r="D3151" t="s">
        <v>15</v>
      </c>
      <c r="E3151" t="s">
        <v>196</v>
      </c>
      <c r="F3151" t="s">
        <v>197</v>
      </c>
      <c r="G3151" t="s">
        <v>198</v>
      </c>
      <c r="H3151" t="s">
        <v>199</v>
      </c>
      <c r="I3151" s="1">
        <v>42032</v>
      </c>
      <c r="J3151">
        <v>2015</v>
      </c>
      <c r="K3151" t="s">
        <v>233</v>
      </c>
      <c r="L3151" t="s">
        <v>234</v>
      </c>
      <c r="M3151" s="1">
        <v>42281</v>
      </c>
      <c r="N3151">
        <v>72</v>
      </c>
      <c r="O3151">
        <f>STANDARDIZE(N3151,$N$8,$N$9)</f>
        <v>0.65201433782371421</v>
      </c>
      <c r="P3151">
        <f>ABS($J$3-O3151)</f>
        <v>1.1793805616006046</v>
      </c>
      <c r="Q3151">
        <f>ABS($J$4-O3151)</f>
        <v>1.5367686105704847</v>
      </c>
      <c r="R3151">
        <f>ABS($J$5-O3151)</f>
        <v>0.80412311018223037</v>
      </c>
      <c r="S3151">
        <f>ABS($J$6-O3151)</f>
        <v>0.21443282938192809</v>
      </c>
      <c r="T3151">
        <f>MIN(P3151:S3151)</f>
        <v>0.21443282938192809</v>
      </c>
      <c r="U3151">
        <f>MATCH(T3151,P3151:S3151, 0)</f>
        <v>4</v>
      </c>
    </row>
    <row r="3152" spans="1:21" x14ac:dyDescent="0.35">
      <c r="A3152">
        <v>1</v>
      </c>
      <c r="B3152">
        <v>3141</v>
      </c>
      <c r="C3152" t="s">
        <v>300</v>
      </c>
      <c r="D3152" t="s">
        <v>301</v>
      </c>
      <c r="E3152" t="s">
        <v>34</v>
      </c>
      <c r="F3152" t="s">
        <v>35</v>
      </c>
      <c r="G3152" t="s">
        <v>36</v>
      </c>
      <c r="H3152" t="s">
        <v>37</v>
      </c>
      <c r="I3152" s="1">
        <v>42033</v>
      </c>
      <c r="J3152">
        <v>2015</v>
      </c>
      <c r="K3152" t="s">
        <v>77</v>
      </c>
      <c r="L3152" t="s">
        <v>78</v>
      </c>
      <c r="M3152" s="1">
        <v>42310</v>
      </c>
      <c r="N3152">
        <v>13</v>
      </c>
      <c r="O3152">
        <f>STANDARDIZE(N3152,$N$8,$N$9)</f>
        <v>-0.40228040663743231</v>
      </c>
      <c r="P3152">
        <f>ABS($J$3-O3152)</f>
        <v>0.12508581713945804</v>
      </c>
      <c r="Q3152">
        <f>ABS($J$4-O3152)</f>
        <v>2.5910633550316313</v>
      </c>
      <c r="R3152">
        <f>ABS($J$5-O3152)</f>
        <v>0.25017163427891614</v>
      </c>
      <c r="S3152">
        <f>ABS($J$6-O3152)</f>
        <v>0.83986191507921837</v>
      </c>
      <c r="T3152">
        <f>MIN(P3152:S3152)</f>
        <v>0.12508581713945804</v>
      </c>
      <c r="U3152">
        <f>MATCH(T3152,P3152:S3152, 0)</f>
        <v>1</v>
      </c>
    </row>
    <row r="3153" spans="1:21" x14ac:dyDescent="0.35">
      <c r="A3153">
        <v>3</v>
      </c>
      <c r="B3153">
        <v>3142</v>
      </c>
      <c r="C3153" t="s">
        <v>14</v>
      </c>
      <c r="D3153" t="s">
        <v>15</v>
      </c>
      <c r="E3153" t="s">
        <v>34</v>
      </c>
      <c r="F3153" t="s">
        <v>35</v>
      </c>
      <c r="G3153" t="s">
        <v>36</v>
      </c>
      <c r="H3153" t="s">
        <v>37</v>
      </c>
      <c r="I3153" s="1">
        <v>42033</v>
      </c>
      <c r="J3153">
        <v>2015</v>
      </c>
      <c r="K3153" t="s">
        <v>77</v>
      </c>
      <c r="L3153" t="s">
        <v>78</v>
      </c>
      <c r="M3153" s="1">
        <v>42053</v>
      </c>
      <c r="N3153">
        <v>20</v>
      </c>
      <c r="O3153">
        <f>STANDARDIZE(N3153,$N$8,$N$9)</f>
        <v>-0.27719458949797421</v>
      </c>
      <c r="P3153">
        <f>ABS($J$3-O3153)</f>
        <v>0.25017163427891614</v>
      </c>
      <c r="Q3153">
        <f>ABS($J$4-O3153)</f>
        <v>2.4659775378921731</v>
      </c>
      <c r="R3153">
        <f>ABS($J$5-O3153)</f>
        <v>0.12508581713945804</v>
      </c>
      <c r="S3153">
        <f>ABS($J$6-O3153)</f>
        <v>0.71477609793976038</v>
      </c>
      <c r="T3153">
        <f>MIN(P3153:S3153)</f>
        <v>0.12508581713945804</v>
      </c>
      <c r="U3153">
        <f>MATCH(T3153,P3153:S3153, 0)</f>
        <v>3</v>
      </c>
    </row>
    <row r="3154" spans="1:21" x14ac:dyDescent="0.35">
      <c r="A3154">
        <v>3</v>
      </c>
      <c r="B3154">
        <v>3143</v>
      </c>
      <c r="C3154" t="s">
        <v>172</v>
      </c>
      <c r="D3154" t="s">
        <v>173</v>
      </c>
      <c r="E3154" t="s">
        <v>16</v>
      </c>
      <c r="F3154" t="s">
        <v>17</v>
      </c>
      <c r="G3154" t="s">
        <v>137</v>
      </c>
      <c r="H3154" t="s">
        <v>138</v>
      </c>
      <c r="I3154" s="1">
        <v>42033</v>
      </c>
      <c r="J3154">
        <v>2015</v>
      </c>
      <c r="K3154" t="s">
        <v>166</v>
      </c>
      <c r="L3154" t="s">
        <v>167</v>
      </c>
      <c r="M3154" s="1">
        <v>42055</v>
      </c>
      <c r="N3154">
        <v>22</v>
      </c>
      <c r="O3154">
        <f>STANDARDIZE(N3154,$N$8,$N$9)</f>
        <v>-0.24145578460098621</v>
      </c>
      <c r="P3154">
        <f>ABS($J$3-O3154)</f>
        <v>0.28591043917590414</v>
      </c>
      <c r="Q3154">
        <f>ABS($J$4-O3154)</f>
        <v>2.4302387329951851</v>
      </c>
      <c r="R3154">
        <f>ABS($J$5-O3154)</f>
        <v>8.9347012242470047E-2</v>
      </c>
      <c r="S3154">
        <f>ABS($J$6-O3154)</f>
        <v>0.67903729304277238</v>
      </c>
      <c r="T3154">
        <f>MIN(P3154:S3154)</f>
        <v>8.9347012242470047E-2</v>
      </c>
      <c r="U3154">
        <f>MATCH(T3154,P3154:S3154, 0)</f>
        <v>3</v>
      </c>
    </row>
    <row r="3155" spans="1:21" x14ac:dyDescent="0.35">
      <c r="A3155">
        <v>3</v>
      </c>
      <c r="B3155">
        <v>3144</v>
      </c>
      <c r="C3155" t="s">
        <v>67</v>
      </c>
      <c r="D3155" t="s">
        <v>68</v>
      </c>
      <c r="E3155" t="s">
        <v>16</v>
      </c>
      <c r="F3155" t="s">
        <v>17</v>
      </c>
      <c r="G3155" t="s">
        <v>344</v>
      </c>
      <c r="H3155" t="s">
        <v>345</v>
      </c>
      <c r="I3155" s="1">
        <v>42033</v>
      </c>
      <c r="J3155">
        <v>2015</v>
      </c>
      <c r="K3155" t="s">
        <v>77</v>
      </c>
      <c r="L3155" t="s">
        <v>78</v>
      </c>
      <c r="M3155" s="1">
        <v>42059</v>
      </c>
      <c r="N3155">
        <v>26</v>
      </c>
      <c r="O3155">
        <f>STANDARDIZE(N3155,$N$8,$N$9)</f>
        <v>-0.16997817480701016</v>
      </c>
      <c r="P3155">
        <f>ABS($J$3-O3155)</f>
        <v>0.35738804896988019</v>
      </c>
      <c r="Q3155">
        <f>ABS($J$4-O3155)</f>
        <v>2.3587611232012091</v>
      </c>
      <c r="R3155">
        <f>ABS($J$5-O3155)</f>
        <v>1.7869402448493998E-2</v>
      </c>
      <c r="S3155">
        <f>ABS($J$6-O3155)</f>
        <v>0.60755968324879628</v>
      </c>
      <c r="T3155">
        <f>MIN(P3155:S3155)</f>
        <v>1.7869402448493998E-2</v>
      </c>
      <c r="U3155">
        <f>MATCH(T3155,P3155:S3155, 0)</f>
        <v>3</v>
      </c>
    </row>
    <row r="3156" spans="1:21" x14ac:dyDescent="0.35">
      <c r="A3156">
        <v>3</v>
      </c>
      <c r="B3156">
        <v>3145</v>
      </c>
      <c r="C3156" t="s">
        <v>172</v>
      </c>
      <c r="D3156" t="s">
        <v>173</v>
      </c>
      <c r="E3156" t="s">
        <v>16</v>
      </c>
      <c r="F3156" t="s">
        <v>17</v>
      </c>
      <c r="G3156" t="s">
        <v>344</v>
      </c>
      <c r="H3156" t="s">
        <v>345</v>
      </c>
      <c r="I3156" s="1">
        <v>42033</v>
      </c>
      <c r="J3156">
        <v>2015</v>
      </c>
      <c r="K3156" t="s">
        <v>77</v>
      </c>
      <c r="L3156" t="s">
        <v>78</v>
      </c>
      <c r="M3156" s="1">
        <v>42059</v>
      </c>
      <c r="N3156">
        <v>26</v>
      </c>
      <c r="O3156">
        <f>STANDARDIZE(N3156,$N$8,$N$9)</f>
        <v>-0.16997817480701016</v>
      </c>
      <c r="P3156">
        <f>ABS($J$3-O3156)</f>
        <v>0.35738804896988019</v>
      </c>
      <c r="Q3156">
        <f>ABS($J$4-O3156)</f>
        <v>2.3587611232012091</v>
      </c>
      <c r="R3156">
        <f>ABS($J$5-O3156)</f>
        <v>1.7869402448493998E-2</v>
      </c>
      <c r="S3156">
        <f>ABS($J$6-O3156)</f>
        <v>0.60755968324879628</v>
      </c>
      <c r="T3156">
        <f>MIN(P3156:S3156)</f>
        <v>1.7869402448493998E-2</v>
      </c>
      <c r="U3156">
        <f>MATCH(T3156,P3156:S3156, 0)</f>
        <v>3</v>
      </c>
    </row>
    <row r="3157" spans="1:21" x14ac:dyDescent="0.35">
      <c r="A3157">
        <v>4</v>
      </c>
      <c r="B3157">
        <v>3146</v>
      </c>
      <c r="C3157" t="s">
        <v>14</v>
      </c>
      <c r="D3157" t="s">
        <v>15</v>
      </c>
      <c r="E3157" t="s">
        <v>16</v>
      </c>
      <c r="F3157" t="s">
        <v>17</v>
      </c>
      <c r="G3157" t="s">
        <v>344</v>
      </c>
      <c r="H3157" t="s">
        <v>345</v>
      </c>
      <c r="I3157" s="1">
        <v>42033</v>
      </c>
      <c r="J3157">
        <v>2015</v>
      </c>
      <c r="K3157" t="s">
        <v>41</v>
      </c>
      <c r="L3157" t="s">
        <v>42</v>
      </c>
      <c r="M3157" s="1">
        <v>42083</v>
      </c>
      <c r="N3157">
        <v>50</v>
      </c>
      <c r="O3157">
        <f>STANDARDIZE(N3157,$N$8,$N$9)</f>
        <v>0.25888748395684602</v>
      </c>
      <c r="P3157">
        <f>ABS($J$3-O3157)</f>
        <v>0.78625370773373637</v>
      </c>
      <c r="Q3157">
        <f>ABS($J$4-O3157)</f>
        <v>1.9298954644373529</v>
      </c>
      <c r="R3157">
        <f>ABS($J$5-O3157)</f>
        <v>0.41099625631536219</v>
      </c>
      <c r="S3157">
        <f>ABS($J$6-O3157)</f>
        <v>0.17869402448494009</v>
      </c>
      <c r="T3157">
        <f>MIN(P3157:S3157)</f>
        <v>0.17869402448494009</v>
      </c>
      <c r="U3157">
        <f>MATCH(T3157,P3157:S3157, 0)</f>
        <v>4</v>
      </c>
    </row>
    <row r="3158" spans="1:21" x14ac:dyDescent="0.35">
      <c r="A3158">
        <v>2</v>
      </c>
      <c r="B3158">
        <v>3147</v>
      </c>
      <c r="C3158" t="s">
        <v>14</v>
      </c>
      <c r="D3158" t="s">
        <v>15</v>
      </c>
      <c r="E3158" t="s">
        <v>79</v>
      </c>
      <c r="F3158" t="s">
        <v>35</v>
      </c>
      <c r="G3158" t="s">
        <v>80</v>
      </c>
      <c r="H3158" t="s">
        <v>81</v>
      </c>
      <c r="I3158" s="1">
        <v>42033</v>
      </c>
      <c r="J3158">
        <v>2015</v>
      </c>
      <c r="K3158" t="s">
        <v>20</v>
      </c>
      <c r="L3158" t="s">
        <v>21</v>
      </c>
      <c r="M3158" s="1">
        <v>42162</v>
      </c>
      <c r="N3158">
        <v>158</v>
      </c>
      <c r="O3158">
        <f>STANDARDIZE(N3158,$N$8,$N$9)</f>
        <v>2.188782948394199</v>
      </c>
      <c r="P3158">
        <f>ABS($J$3-O3158)</f>
        <v>2.7161491721710895</v>
      </c>
      <c r="Q3158">
        <f>ABS($J$4-O3158)</f>
        <v>0</v>
      </c>
      <c r="R3158">
        <f>ABS($J$5-O3158)</f>
        <v>2.3408917207527153</v>
      </c>
      <c r="S3158">
        <f>ABS($J$6-O3158)</f>
        <v>1.7512014399524127</v>
      </c>
      <c r="T3158">
        <f>MIN(P3158:S3158)</f>
        <v>0</v>
      </c>
      <c r="U3158">
        <f>MATCH(T3158,P3158:S3158, 0)</f>
        <v>2</v>
      </c>
    </row>
    <row r="3159" spans="1:21" x14ac:dyDescent="0.35">
      <c r="A3159">
        <v>1</v>
      </c>
      <c r="B3159">
        <v>3148</v>
      </c>
      <c r="C3159" t="s">
        <v>30</v>
      </c>
      <c r="D3159" t="s">
        <v>31</v>
      </c>
      <c r="E3159" t="s">
        <v>105</v>
      </c>
      <c r="F3159" t="s">
        <v>59</v>
      </c>
      <c r="G3159" t="s">
        <v>106</v>
      </c>
      <c r="H3159" t="s">
        <v>107</v>
      </c>
      <c r="I3159" s="1">
        <v>42034</v>
      </c>
      <c r="J3159">
        <v>2015</v>
      </c>
      <c r="K3159" t="s">
        <v>41</v>
      </c>
      <c r="L3159" t="s">
        <v>42</v>
      </c>
      <c r="M3159" s="1">
        <v>42249</v>
      </c>
      <c r="N3159">
        <v>10</v>
      </c>
      <c r="O3159">
        <f>STANDARDIZE(N3159,$N$8,$N$9)</f>
        <v>-0.4558886139829143</v>
      </c>
      <c r="P3159">
        <f>ABS($J$3-O3159)</f>
        <v>7.1477609793976049E-2</v>
      </c>
      <c r="Q3159">
        <f>ABS($J$4-O3159)</f>
        <v>2.6446715623771131</v>
      </c>
      <c r="R3159">
        <f>ABS($J$5-O3159)</f>
        <v>0.30377984162439814</v>
      </c>
      <c r="S3159">
        <f>ABS($J$6-O3159)</f>
        <v>0.89347012242470036</v>
      </c>
      <c r="T3159">
        <f>MIN(P3159:S3159)</f>
        <v>7.1477609793976049E-2</v>
      </c>
      <c r="U3159">
        <f>MATCH(T3159,P3159:S3159, 0)</f>
        <v>1</v>
      </c>
    </row>
    <row r="3160" spans="1:21" x14ac:dyDescent="0.35">
      <c r="A3160">
        <v>3</v>
      </c>
      <c r="B3160">
        <v>3149</v>
      </c>
      <c r="C3160" t="s">
        <v>30</v>
      </c>
      <c r="D3160" t="s">
        <v>31</v>
      </c>
      <c r="E3160" t="s">
        <v>24</v>
      </c>
      <c r="F3160" t="s">
        <v>25</v>
      </c>
      <c r="G3160" t="s">
        <v>26</v>
      </c>
      <c r="H3160" t="s">
        <v>27</v>
      </c>
      <c r="I3160" s="1">
        <v>42034</v>
      </c>
      <c r="J3160">
        <v>2015</v>
      </c>
      <c r="K3160" t="s">
        <v>176</v>
      </c>
      <c r="L3160" t="s">
        <v>177</v>
      </c>
      <c r="M3160" s="1">
        <v>42007</v>
      </c>
      <c r="N3160">
        <v>30</v>
      </c>
      <c r="O3160">
        <f>STANDARDIZE(N3160,$N$8,$N$9)</f>
        <v>-9.8500565013034141E-2</v>
      </c>
      <c r="P3160">
        <f>ABS($J$3-O3160)</f>
        <v>0.42886565876385618</v>
      </c>
      <c r="Q3160">
        <f>ABS($J$4-O3160)</f>
        <v>2.2872835134072331</v>
      </c>
      <c r="R3160">
        <f>ABS($J$5-O3160)</f>
        <v>5.3608207345482023E-2</v>
      </c>
      <c r="S3160">
        <f>ABS($J$6-O3160)</f>
        <v>0.53608207345482028</v>
      </c>
      <c r="T3160">
        <f>MIN(P3160:S3160)</f>
        <v>5.3608207345482023E-2</v>
      </c>
      <c r="U3160">
        <f>MATCH(T3160,P3160:S3160, 0)</f>
        <v>3</v>
      </c>
    </row>
    <row r="3161" spans="1:21" x14ac:dyDescent="0.35">
      <c r="A3161">
        <v>4</v>
      </c>
      <c r="B3161">
        <v>3150</v>
      </c>
      <c r="C3161" t="s">
        <v>174</v>
      </c>
      <c r="D3161" t="s">
        <v>175</v>
      </c>
      <c r="E3161" t="s">
        <v>24</v>
      </c>
      <c r="F3161" t="s">
        <v>25</v>
      </c>
      <c r="G3161" t="s">
        <v>26</v>
      </c>
      <c r="H3161" t="s">
        <v>27</v>
      </c>
      <c r="I3161" s="1">
        <v>42034</v>
      </c>
      <c r="J3161">
        <v>2015</v>
      </c>
      <c r="K3161" t="s">
        <v>38</v>
      </c>
      <c r="L3161" t="s">
        <v>13</v>
      </c>
      <c r="M3161" s="1">
        <v>42093</v>
      </c>
      <c r="N3161">
        <v>59</v>
      </c>
      <c r="O3161">
        <f>STANDARDIZE(N3161,$N$8,$N$9)</f>
        <v>0.41971210599329212</v>
      </c>
      <c r="P3161">
        <f>ABS($J$3-O3161)</f>
        <v>0.94707832977018247</v>
      </c>
      <c r="Q3161">
        <f>ABS($J$4-O3161)</f>
        <v>1.769070842400907</v>
      </c>
      <c r="R3161">
        <f>ABS($J$5-O3161)</f>
        <v>0.57182087835180828</v>
      </c>
      <c r="S3161">
        <f>ABS($J$6-O3161)</f>
        <v>1.7869402448493998E-2</v>
      </c>
      <c r="T3161">
        <f>MIN(P3161:S3161)</f>
        <v>1.7869402448493998E-2</v>
      </c>
      <c r="U3161">
        <f>MATCH(T3161,P3161:S3161, 0)</f>
        <v>4</v>
      </c>
    </row>
    <row r="3162" spans="1:21" x14ac:dyDescent="0.35">
      <c r="A3162">
        <v>4</v>
      </c>
      <c r="B3162">
        <v>3151</v>
      </c>
      <c r="C3162" t="s">
        <v>223</v>
      </c>
      <c r="D3162" t="s">
        <v>224</v>
      </c>
      <c r="E3162" t="s">
        <v>163</v>
      </c>
      <c r="F3162" t="s">
        <v>59</v>
      </c>
      <c r="G3162" t="s">
        <v>164</v>
      </c>
      <c r="H3162" t="s">
        <v>165</v>
      </c>
      <c r="I3162" s="1">
        <v>42034</v>
      </c>
      <c r="J3162">
        <v>2015</v>
      </c>
      <c r="K3162" t="s">
        <v>77</v>
      </c>
      <c r="L3162" t="s">
        <v>78</v>
      </c>
      <c r="M3162" s="1">
        <v>42094</v>
      </c>
      <c r="N3162">
        <v>60</v>
      </c>
      <c r="O3162">
        <f>STANDARDIZE(N3162,$N$8,$N$9)</f>
        <v>0.43758150844178612</v>
      </c>
      <c r="P3162">
        <f>ABS($J$3-O3162)</f>
        <v>0.96494773221867647</v>
      </c>
      <c r="Q3162">
        <f>ABS($J$4-O3162)</f>
        <v>1.7512014399524127</v>
      </c>
      <c r="R3162">
        <f>ABS($J$5-O3162)</f>
        <v>0.58969028080030228</v>
      </c>
      <c r="S3162">
        <f>ABS($J$6-O3162)</f>
        <v>0</v>
      </c>
      <c r="T3162">
        <f>MIN(P3162:S3162)</f>
        <v>0</v>
      </c>
      <c r="U3162">
        <f>MATCH(T3162,P3162:S3162, 0)</f>
        <v>4</v>
      </c>
    </row>
    <row r="3163" spans="1:21" x14ac:dyDescent="0.35">
      <c r="A3163">
        <v>4</v>
      </c>
      <c r="B3163">
        <v>3152</v>
      </c>
      <c r="C3163" t="s">
        <v>14</v>
      </c>
      <c r="D3163" t="s">
        <v>15</v>
      </c>
      <c r="E3163" t="s">
        <v>16</v>
      </c>
      <c r="F3163" t="s">
        <v>17</v>
      </c>
      <c r="G3163" t="s">
        <v>18</v>
      </c>
      <c r="H3163" t="s">
        <v>19</v>
      </c>
      <c r="I3163" s="1">
        <v>42034</v>
      </c>
      <c r="J3163">
        <v>2015</v>
      </c>
      <c r="K3163" t="s">
        <v>77</v>
      </c>
      <c r="L3163" t="s">
        <v>78</v>
      </c>
      <c r="M3163" s="1">
        <v>42094</v>
      </c>
      <c r="N3163">
        <v>60</v>
      </c>
      <c r="O3163">
        <f>STANDARDIZE(N3163,$N$8,$N$9)</f>
        <v>0.43758150844178612</v>
      </c>
      <c r="P3163">
        <f>ABS($J$3-O3163)</f>
        <v>0.96494773221867647</v>
      </c>
      <c r="Q3163">
        <f>ABS($J$4-O3163)</f>
        <v>1.7512014399524127</v>
      </c>
      <c r="R3163">
        <f>ABS($J$5-O3163)</f>
        <v>0.58969028080030228</v>
      </c>
      <c r="S3163">
        <f>ABS($J$6-O3163)</f>
        <v>0</v>
      </c>
      <c r="T3163">
        <f>MIN(P3163:S3163)</f>
        <v>0</v>
      </c>
      <c r="U3163">
        <f>MATCH(T3163,P3163:S3163, 0)</f>
        <v>4</v>
      </c>
    </row>
    <row r="3164" spans="1:21" x14ac:dyDescent="0.35">
      <c r="A3164">
        <v>4</v>
      </c>
      <c r="B3164">
        <v>3153</v>
      </c>
      <c r="C3164" t="s">
        <v>67</v>
      </c>
      <c r="D3164" t="s">
        <v>68</v>
      </c>
      <c r="E3164" t="s">
        <v>73</v>
      </c>
      <c r="F3164" t="s">
        <v>74</v>
      </c>
      <c r="G3164" t="s">
        <v>75</v>
      </c>
      <c r="H3164" t="s">
        <v>76</v>
      </c>
      <c r="I3164" s="1">
        <v>42034</v>
      </c>
      <c r="J3164">
        <v>2015</v>
      </c>
      <c r="K3164" t="s">
        <v>147</v>
      </c>
      <c r="L3164" t="s">
        <v>148</v>
      </c>
      <c r="M3164" s="1">
        <v>42110</v>
      </c>
      <c r="N3164">
        <v>76</v>
      </c>
      <c r="O3164">
        <f>STANDARDIZE(N3164,$N$8,$N$9)</f>
        <v>0.72349194761769031</v>
      </c>
      <c r="P3164">
        <f>ABS($J$3-O3164)</f>
        <v>1.2508581713945808</v>
      </c>
      <c r="Q3164">
        <f>ABS($J$4-O3164)</f>
        <v>1.4652910007765088</v>
      </c>
      <c r="R3164">
        <f>ABS($J$5-O3164)</f>
        <v>0.87560071997620648</v>
      </c>
      <c r="S3164">
        <f>ABS($J$6-O3164)</f>
        <v>0.2859104391759042</v>
      </c>
      <c r="T3164">
        <f>MIN(P3164:S3164)</f>
        <v>0.2859104391759042</v>
      </c>
      <c r="U3164">
        <f>MATCH(T3164,P3164:S3164, 0)</f>
        <v>4</v>
      </c>
    </row>
    <row r="3165" spans="1:21" x14ac:dyDescent="0.35">
      <c r="A3165">
        <v>4</v>
      </c>
      <c r="B3165">
        <v>3154</v>
      </c>
      <c r="C3165" t="s">
        <v>14</v>
      </c>
      <c r="D3165" t="s">
        <v>15</v>
      </c>
      <c r="E3165" t="s">
        <v>24</v>
      </c>
      <c r="F3165" t="s">
        <v>25</v>
      </c>
      <c r="G3165" t="s">
        <v>26</v>
      </c>
      <c r="H3165" t="s">
        <v>27</v>
      </c>
      <c r="I3165" s="1">
        <v>42034</v>
      </c>
      <c r="J3165">
        <v>2015</v>
      </c>
      <c r="K3165" t="s">
        <v>28</v>
      </c>
      <c r="L3165" t="s">
        <v>29</v>
      </c>
      <c r="M3165" s="1">
        <v>42009</v>
      </c>
      <c r="N3165">
        <v>91</v>
      </c>
      <c r="O3165">
        <f>STANDARDIZE(N3165,$N$8,$N$9)</f>
        <v>0.9915329843451004</v>
      </c>
      <c r="P3165">
        <f>ABS($J$3-O3165)</f>
        <v>1.5188992081219908</v>
      </c>
      <c r="Q3165">
        <f>ABS($J$4-O3165)</f>
        <v>1.1972499640490986</v>
      </c>
      <c r="R3165">
        <f>ABS($J$5-O3165)</f>
        <v>1.1436417567036166</v>
      </c>
      <c r="S3165">
        <f>ABS($J$6-O3165)</f>
        <v>0.55395147590331428</v>
      </c>
      <c r="T3165">
        <f>MIN(P3165:S3165)</f>
        <v>0.55395147590331428</v>
      </c>
      <c r="U3165">
        <f>MATCH(T3165,P3165:S3165, 0)</f>
        <v>4</v>
      </c>
    </row>
    <row r="3166" spans="1:21" x14ac:dyDescent="0.35">
      <c r="A3166">
        <v>2</v>
      </c>
      <c r="B3166">
        <v>3155</v>
      </c>
      <c r="C3166" t="s">
        <v>406</v>
      </c>
      <c r="D3166" t="s">
        <v>407</v>
      </c>
      <c r="E3166" t="s">
        <v>16</v>
      </c>
      <c r="F3166" t="s">
        <v>17</v>
      </c>
      <c r="G3166" t="s">
        <v>344</v>
      </c>
      <c r="H3166" t="s">
        <v>345</v>
      </c>
      <c r="I3166" s="1">
        <v>42034</v>
      </c>
      <c r="J3166">
        <v>2015</v>
      </c>
      <c r="K3166" t="s">
        <v>41</v>
      </c>
      <c r="L3166" t="s">
        <v>42</v>
      </c>
      <c r="M3166" s="1">
        <v>42241</v>
      </c>
      <c r="N3166">
        <v>207</v>
      </c>
      <c r="O3166">
        <f>STANDARDIZE(N3166,$N$8,$N$9)</f>
        <v>3.0643836683704055</v>
      </c>
      <c r="P3166">
        <f>ABS($J$3-O3166)</f>
        <v>3.5917498921472957</v>
      </c>
      <c r="Q3166">
        <f>ABS($J$4-O3166)</f>
        <v>0.87560071997620659</v>
      </c>
      <c r="R3166">
        <f>ABS($J$5-O3166)</f>
        <v>3.2164924407289215</v>
      </c>
      <c r="S3166">
        <f>ABS($J$6-O3166)</f>
        <v>2.6268021599286193</v>
      </c>
      <c r="T3166">
        <f>MIN(P3166:S3166)</f>
        <v>0.87560071997620659</v>
      </c>
      <c r="U3166">
        <f>MATCH(T3166,P3166:S3166, 0)</f>
        <v>2</v>
      </c>
    </row>
    <row r="3167" spans="1:21" x14ac:dyDescent="0.35">
      <c r="A3167">
        <v>1</v>
      </c>
      <c r="B3167">
        <v>3156</v>
      </c>
      <c r="C3167" t="s">
        <v>67</v>
      </c>
      <c r="D3167" t="s">
        <v>68</v>
      </c>
      <c r="E3167" t="s">
        <v>116</v>
      </c>
      <c r="F3167" t="s">
        <v>97</v>
      </c>
      <c r="G3167" t="s">
        <v>117</v>
      </c>
      <c r="H3167" t="s">
        <v>118</v>
      </c>
      <c r="I3167" s="1">
        <v>42035</v>
      </c>
      <c r="J3167">
        <v>2015</v>
      </c>
      <c r="K3167" t="s">
        <v>69</v>
      </c>
      <c r="L3167" t="s">
        <v>70</v>
      </c>
      <c r="M3167" s="1">
        <v>42037</v>
      </c>
      <c r="N3167">
        <v>2</v>
      </c>
      <c r="O3167">
        <f>STANDARDIZE(N3167,$N$8,$N$9)</f>
        <v>-0.59884383357086635</v>
      </c>
      <c r="P3167">
        <f>ABS($J$3-O3167)</f>
        <v>7.1477609793975994E-2</v>
      </c>
      <c r="Q3167">
        <f>ABS($J$4-O3167)</f>
        <v>2.7876267819650655</v>
      </c>
      <c r="R3167">
        <f>ABS($J$5-O3167)</f>
        <v>0.44673506121235018</v>
      </c>
      <c r="S3167">
        <f>ABS($J$6-O3167)</f>
        <v>1.0364253420126524</v>
      </c>
      <c r="T3167">
        <f>MIN(P3167:S3167)</f>
        <v>7.1477609793975994E-2</v>
      </c>
      <c r="U3167">
        <f>MATCH(T3167,P3167:S3167, 0)</f>
        <v>1</v>
      </c>
    </row>
    <row r="3168" spans="1:21" x14ac:dyDescent="0.35">
      <c r="A3168">
        <v>1</v>
      </c>
      <c r="B3168">
        <v>3157</v>
      </c>
      <c r="C3168" t="s">
        <v>394</v>
      </c>
      <c r="D3168" t="s">
        <v>395</v>
      </c>
      <c r="E3168" t="s">
        <v>105</v>
      </c>
      <c r="F3168" t="s">
        <v>59</v>
      </c>
      <c r="G3168" t="s">
        <v>106</v>
      </c>
      <c r="H3168" t="s">
        <v>107</v>
      </c>
      <c r="I3168" s="1">
        <v>42035</v>
      </c>
      <c r="J3168">
        <v>2015</v>
      </c>
      <c r="K3168" t="s">
        <v>38</v>
      </c>
      <c r="L3168" t="s">
        <v>13</v>
      </c>
      <c r="M3168" s="1">
        <v>42037</v>
      </c>
      <c r="N3168">
        <v>2</v>
      </c>
      <c r="O3168">
        <f>STANDARDIZE(N3168,$N$8,$N$9)</f>
        <v>-0.59884383357086635</v>
      </c>
      <c r="P3168">
        <f>ABS($J$3-O3168)</f>
        <v>7.1477609793975994E-2</v>
      </c>
      <c r="Q3168">
        <f>ABS($J$4-O3168)</f>
        <v>2.7876267819650655</v>
      </c>
      <c r="R3168">
        <f>ABS($J$5-O3168)</f>
        <v>0.44673506121235018</v>
      </c>
      <c r="S3168">
        <f>ABS($J$6-O3168)</f>
        <v>1.0364253420126524</v>
      </c>
      <c r="T3168">
        <f>MIN(P3168:S3168)</f>
        <v>7.1477609793975994E-2</v>
      </c>
      <c r="U3168">
        <f>MATCH(T3168,P3168:S3168, 0)</f>
        <v>1</v>
      </c>
    </row>
    <row r="3169" spans="1:21" x14ac:dyDescent="0.35">
      <c r="A3169">
        <v>1</v>
      </c>
      <c r="B3169">
        <v>3158</v>
      </c>
      <c r="C3169" t="s">
        <v>30</v>
      </c>
      <c r="D3169" t="s">
        <v>31</v>
      </c>
      <c r="E3169" t="s">
        <v>296</v>
      </c>
      <c r="F3169" t="s">
        <v>335</v>
      </c>
      <c r="G3169" t="s">
        <v>336</v>
      </c>
      <c r="H3169" t="s">
        <v>337</v>
      </c>
      <c r="I3169" s="1">
        <v>42035</v>
      </c>
      <c r="J3169">
        <v>2015</v>
      </c>
      <c r="K3169" t="s">
        <v>125</v>
      </c>
      <c r="L3169" t="s">
        <v>126</v>
      </c>
      <c r="M3169" s="1">
        <v>42065</v>
      </c>
      <c r="N3169">
        <v>3</v>
      </c>
      <c r="O3169">
        <f>STANDARDIZE(N3169,$N$8,$N$9)</f>
        <v>-0.58097443112237235</v>
      </c>
      <c r="P3169">
        <f>ABS($J$3-O3169)</f>
        <v>5.3608207345481995E-2</v>
      </c>
      <c r="Q3169">
        <f>ABS($J$4-O3169)</f>
        <v>2.7697573795165713</v>
      </c>
      <c r="R3169">
        <f>ABS($J$5-O3169)</f>
        <v>0.42886565876385618</v>
      </c>
      <c r="S3169">
        <f>ABS($J$6-O3169)</f>
        <v>1.0185559395641586</v>
      </c>
      <c r="T3169">
        <f>MIN(P3169:S3169)</f>
        <v>5.3608207345481995E-2</v>
      </c>
      <c r="U3169">
        <f>MATCH(T3169,P3169:S3169, 0)</f>
        <v>1</v>
      </c>
    </row>
    <row r="3170" spans="1:21" x14ac:dyDescent="0.35">
      <c r="A3170">
        <v>3</v>
      </c>
      <c r="B3170">
        <v>3159</v>
      </c>
      <c r="C3170" t="s">
        <v>30</v>
      </c>
      <c r="D3170" t="s">
        <v>31</v>
      </c>
      <c r="E3170" t="s">
        <v>34</v>
      </c>
      <c r="F3170" t="s">
        <v>35</v>
      </c>
      <c r="G3170" t="s">
        <v>36</v>
      </c>
      <c r="H3170" t="s">
        <v>37</v>
      </c>
      <c r="I3170" s="1">
        <v>42035</v>
      </c>
      <c r="J3170">
        <v>2015</v>
      </c>
      <c r="K3170" t="s">
        <v>38</v>
      </c>
      <c r="L3170" t="s">
        <v>13</v>
      </c>
      <c r="M3170" s="1">
        <v>42219</v>
      </c>
      <c r="N3170">
        <v>36</v>
      </c>
      <c r="O3170">
        <f>STANDARDIZE(N3170,$N$8,$N$9)</f>
        <v>8.7158496779299183E-3</v>
      </c>
      <c r="P3170">
        <f>ABS($J$3-O3170)</f>
        <v>0.53608207345482028</v>
      </c>
      <c r="Q3170">
        <f>ABS($J$4-O3170)</f>
        <v>2.1800670987162691</v>
      </c>
      <c r="R3170">
        <f>ABS($J$5-O3170)</f>
        <v>0.1608246220364461</v>
      </c>
      <c r="S3170">
        <f>ABS($J$6-O3170)</f>
        <v>0.42886565876385618</v>
      </c>
      <c r="T3170">
        <f>MIN(P3170:S3170)</f>
        <v>0.1608246220364461</v>
      </c>
      <c r="U3170">
        <f>MATCH(T3170,P3170:S3170, 0)</f>
        <v>3</v>
      </c>
    </row>
    <row r="3171" spans="1:21" x14ac:dyDescent="0.35">
      <c r="A3171">
        <v>4</v>
      </c>
      <c r="B3171">
        <v>3160</v>
      </c>
      <c r="C3171" t="s">
        <v>14</v>
      </c>
      <c r="D3171" t="s">
        <v>15</v>
      </c>
      <c r="E3171" t="s">
        <v>34</v>
      </c>
      <c r="F3171" t="s">
        <v>35</v>
      </c>
      <c r="G3171" t="s">
        <v>36</v>
      </c>
      <c r="H3171" t="s">
        <v>37</v>
      </c>
      <c r="I3171" s="1">
        <v>42035</v>
      </c>
      <c r="J3171">
        <v>2015</v>
      </c>
      <c r="K3171" t="s">
        <v>38</v>
      </c>
      <c r="L3171" t="s">
        <v>13</v>
      </c>
      <c r="M3171" s="1">
        <v>42088</v>
      </c>
      <c r="N3171">
        <v>53</v>
      </c>
      <c r="O3171">
        <f>STANDARDIZE(N3171,$N$8,$N$9)</f>
        <v>0.31249569130232807</v>
      </c>
      <c r="P3171">
        <f>ABS($J$3-O3171)</f>
        <v>0.83986191507921837</v>
      </c>
      <c r="Q3171">
        <f>ABS($J$4-O3171)</f>
        <v>1.8762872570918709</v>
      </c>
      <c r="R3171">
        <f>ABS($J$5-O3171)</f>
        <v>0.46460446366084424</v>
      </c>
      <c r="S3171">
        <f>ABS($J$6-O3171)</f>
        <v>0.12508581713945804</v>
      </c>
      <c r="T3171">
        <f>MIN(P3171:S3171)</f>
        <v>0.12508581713945804</v>
      </c>
      <c r="U3171">
        <f>MATCH(T3171,P3171:S3171, 0)</f>
        <v>4</v>
      </c>
    </row>
    <row r="3172" spans="1:21" x14ac:dyDescent="0.35">
      <c r="A3172">
        <v>4</v>
      </c>
      <c r="B3172">
        <v>3161</v>
      </c>
      <c r="C3172" t="s">
        <v>14</v>
      </c>
      <c r="D3172" t="s">
        <v>15</v>
      </c>
      <c r="E3172" t="s">
        <v>24</v>
      </c>
      <c r="F3172" t="s">
        <v>25</v>
      </c>
      <c r="G3172" t="s">
        <v>26</v>
      </c>
      <c r="H3172" t="s">
        <v>27</v>
      </c>
      <c r="I3172" s="1">
        <v>42035</v>
      </c>
      <c r="J3172">
        <v>2015</v>
      </c>
      <c r="K3172" t="s">
        <v>38</v>
      </c>
      <c r="L3172" t="s">
        <v>13</v>
      </c>
      <c r="M3172" s="1">
        <v>42067</v>
      </c>
      <c r="N3172">
        <v>62</v>
      </c>
      <c r="O3172">
        <f>STANDARDIZE(N3172,$N$8,$N$9)</f>
        <v>0.47332031333877417</v>
      </c>
      <c r="P3172">
        <f>ABS($J$3-O3172)</f>
        <v>1.0006865371156646</v>
      </c>
      <c r="Q3172">
        <f>ABS($J$4-O3172)</f>
        <v>1.7154626350554247</v>
      </c>
      <c r="R3172">
        <f>ABS($J$5-O3172)</f>
        <v>0.62542908569729039</v>
      </c>
      <c r="S3172">
        <f>ABS($J$6-O3172)</f>
        <v>3.5738804896988052E-2</v>
      </c>
      <c r="T3172">
        <f>MIN(P3172:S3172)</f>
        <v>3.5738804896988052E-2</v>
      </c>
      <c r="U3172">
        <f>MATCH(T3172,P3172:S3172, 0)</f>
        <v>4</v>
      </c>
    </row>
    <row r="3173" spans="1:21" x14ac:dyDescent="0.35">
      <c r="A3173">
        <v>3</v>
      </c>
      <c r="B3173">
        <v>3162</v>
      </c>
      <c r="C3173" t="s">
        <v>445</v>
      </c>
      <c r="D3173" t="s">
        <v>446</v>
      </c>
      <c r="E3173" t="s">
        <v>16</v>
      </c>
      <c r="F3173" t="s">
        <v>17</v>
      </c>
      <c r="G3173" t="s">
        <v>344</v>
      </c>
      <c r="H3173" t="s">
        <v>345</v>
      </c>
      <c r="I3173" s="1">
        <v>42036</v>
      </c>
      <c r="J3173">
        <v>2015</v>
      </c>
      <c r="K3173" t="s">
        <v>125</v>
      </c>
      <c r="L3173" t="s">
        <v>126</v>
      </c>
      <c r="M3173" s="1">
        <v>42030</v>
      </c>
      <c r="N3173">
        <v>24</v>
      </c>
      <c r="O3173">
        <f>STANDARDIZE(N3173,$N$8,$N$9)</f>
        <v>-0.20571697970399819</v>
      </c>
      <c r="P3173">
        <f>ABS($J$3-O3173)</f>
        <v>0.32164924407289219</v>
      </c>
      <c r="Q3173">
        <f>ABS($J$4-O3173)</f>
        <v>2.3944999280981971</v>
      </c>
      <c r="R3173">
        <f>ABS($J$5-O3173)</f>
        <v>5.3608207345482023E-2</v>
      </c>
      <c r="S3173">
        <f>ABS($J$6-O3173)</f>
        <v>0.64329848814578428</v>
      </c>
      <c r="T3173">
        <f>MIN(P3173:S3173)</f>
        <v>5.3608207345482023E-2</v>
      </c>
      <c r="U3173">
        <f>MATCH(T3173,P3173:S3173, 0)</f>
        <v>3</v>
      </c>
    </row>
    <row r="3174" spans="1:21" x14ac:dyDescent="0.35">
      <c r="A3174">
        <v>1</v>
      </c>
      <c r="B3174">
        <v>3163</v>
      </c>
      <c r="C3174" t="s">
        <v>14</v>
      </c>
      <c r="D3174" t="s">
        <v>15</v>
      </c>
      <c r="E3174" t="s">
        <v>131</v>
      </c>
      <c r="F3174" t="s">
        <v>132</v>
      </c>
      <c r="G3174" t="s">
        <v>211</v>
      </c>
      <c r="H3174" t="s">
        <v>212</v>
      </c>
      <c r="I3174" s="1">
        <v>42037</v>
      </c>
      <c r="J3174">
        <v>2015</v>
      </c>
      <c r="K3174" t="s">
        <v>155</v>
      </c>
      <c r="L3174" t="s">
        <v>156</v>
      </c>
      <c r="M3174" s="1">
        <v>42126</v>
      </c>
      <c r="N3174">
        <v>3</v>
      </c>
      <c r="O3174">
        <f>STANDARDIZE(N3174,$N$8,$N$9)</f>
        <v>-0.58097443112237235</v>
      </c>
      <c r="P3174">
        <f>ABS($J$3-O3174)</f>
        <v>5.3608207345481995E-2</v>
      </c>
      <c r="Q3174">
        <f>ABS($J$4-O3174)</f>
        <v>2.7697573795165713</v>
      </c>
      <c r="R3174">
        <f>ABS($J$5-O3174)</f>
        <v>0.42886565876385618</v>
      </c>
      <c r="S3174">
        <f>ABS($J$6-O3174)</f>
        <v>1.0185559395641586</v>
      </c>
      <c r="T3174">
        <f>MIN(P3174:S3174)</f>
        <v>5.3608207345481995E-2</v>
      </c>
      <c r="U3174">
        <f>MATCH(T3174,P3174:S3174, 0)</f>
        <v>1</v>
      </c>
    </row>
    <row r="3175" spans="1:21" x14ac:dyDescent="0.35">
      <c r="A3175">
        <v>1</v>
      </c>
      <c r="B3175">
        <v>3164</v>
      </c>
      <c r="C3175" t="s">
        <v>119</v>
      </c>
      <c r="D3175" t="s">
        <v>120</v>
      </c>
      <c r="E3175" t="s">
        <v>243</v>
      </c>
      <c r="F3175" t="s">
        <v>208</v>
      </c>
      <c r="G3175" t="s">
        <v>244</v>
      </c>
      <c r="H3175" t="s">
        <v>245</v>
      </c>
      <c r="I3175" s="1">
        <v>42037</v>
      </c>
      <c r="J3175">
        <v>2015</v>
      </c>
      <c r="K3175" t="s">
        <v>331</v>
      </c>
      <c r="L3175" t="s">
        <v>332</v>
      </c>
      <c r="M3175" s="1">
        <v>42157</v>
      </c>
      <c r="N3175">
        <v>4</v>
      </c>
      <c r="O3175">
        <f>STANDARDIZE(N3175,$N$8,$N$9)</f>
        <v>-0.56310502867387835</v>
      </c>
      <c r="P3175">
        <f>ABS($J$3-O3175)</f>
        <v>3.5738804896987997E-2</v>
      </c>
      <c r="Q3175">
        <f>ABS($J$4-O3175)</f>
        <v>2.7518879770680771</v>
      </c>
      <c r="R3175">
        <f>ABS($J$5-O3175)</f>
        <v>0.41099625631536219</v>
      </c>
      <c r="S3175">
        <f>ABS($J$6-O3175)</f>
        <v>1.0006865371156644</v>
      </c>
      <c r="T3175">
        <f>MIN(P3175:S3175)</f>
        <v>3.5738804896987997E-2</v>
      </c>
      <c r="U3175">
        <f>MATCH(T3175,P3175:S3175, 0)</f>
        <v>1</v>
      </c>
    </row>
    <row r="3176" spans="1:21" x14ac:dyDescent="0.35">
      <c r="A3176">
        <v>1</v>
      </c>
      <c r="B3176">
        <v>3165</v>
      </c>
      <c r="C3176" t="s">
        <v>172</v>
      </c>
      <c r="D3176" t="s">
        <v>173</v>
      </c>
      <c r="E3176" t="s">
        <v>116</v>
      </c>
      <c r="F3176" t="s">
        <v>208</v>
      </c>
      <c r="G3176" t="s">
        <v>209</v>
      </c>
      <c r="H3176" t="s">
        <v>210</v>
      </c>
      <c r="I3176" s="1">
        <v>42037</v>
      </c>
      <c r="J3176">
        <v>2015</v>
      </c>
      <c r="K3176" t="s">
        <v>77</v>
      </c>
      <c r="L3176" t="s">
        <v>78</v>
      </c>
      <c r="M3176" s="1">
        <v>42050</v>
      </c>
      <c r="N3176">
        <v>13</v>
      </c>
      <c r="O3176">
        <f>STANDARDIZE(N3176,$N$8,$N$9)</f>
        <v>-0.40228040663743231</v>
      </c>
      <c r="P3176">
        <f>ABS($J$3-O3176)</f>
        <v>0.12508581713945804</v>
      </c>
      <c r="Q3176">
        <f>ABS($J$4-O3176)</f>
        <v>2.5910633550316313</v>
      </c>
      <c r="R3176">
        <f>ABS($J$5-O3176)</f>
        <v>0.25017163427891614</v>
      </c>
      <c r="S3176">
        <f>ABS($J$6-O3176)</f>
        <v>0.83986191507921837</v>
      </c>
      <c r="T3176">
        <f>MIN(P3176:S3176)</f>
        <v>0.12508581713945804</v>
      </c>
      <c r="U3176">
        <f>MATCH(T3176,P3176:S3176, 0)</f>
        <v>1</v>
      </c>
    </row>
    <row r="3177" spans="1:21" x14ac:dyDescent="0.35">
      <c r="A3177">
        <v>1</v>
      </c>
      <c r="B3177">
        <v>3166</v>
      </c>
      <c r="C3177" t="s">
        <v>278</v>
      </c>
      <c r="D3177" t="s">
        <v>279</v>
      </c>
      <c r="E3177" t="s">
        <v>73</v>
      </c>
      <c r="F3177" t="s">
        <v>74</v>
      </c>
      <c r="G3177" t="s">
        <v>75</v>
      </c>
      <c r="H3177" t="s">
        <v>76</v>
      </c>
      <c r="I3177" s="1">
        <v>42038</v>
      </c>
      <c r="J3177">
        <v>2015</v>
      </c>
      <c r="K3177" t="s">
        <v>125</v>
      </c>
      <c r="L3177" t="s">
        <v>126</v>
      </c>
      <c r="M3177" s="1">
        <v>42158</v>
      </c>
      <c r="N3177">
        <v>4</v>
      </c>
      <c r="O3177">
        <f>STANDARDIZE(N3177,$N$8,$N$9)</f>
        <v>-0.56310502867387835</v>
      </c>
      <c r="P3177">
        <f>ABS($J$3-O3177)</f>
        <v>3.5738804896987997E-2</v>
      </c>
      <c r="Q3177">
        <f>ABS($J$4-O3177)</f>
        <v>2.7518879770680771</v>
      </c>
      <c r="R3177">
        <f>ABS($J$5-O3177)</f>
        <v>0.41099625631536219</v>
      </c>
      <c r="S3177">
        <f>ABS($J$6-O3177)</f>
        <v>1.0006865371156644</v>
      </c>
      <c r="T3177">
        <f>MIN(P3177:S3177)</f>
        <v>3.5738804896987997E-2</v>
      </c>
      <c r="U3177">
        <f>MATCH(T3177,P3177:S3177, 0)</f>
        <v>1</v>
      </c>
    </row>
    <row r="3178" spans="1:21" x14ac:dyDescent="0.35">
      <c r="A3178">
        <v>1</v>
      </c>
      <c r="B3178">
        <v>3167</v>
      </c>
      <c r="C3178" t="s">
        <v>410</v>
      </c>
      <c r="D3178" t="s">
        <v>411</v>
      </c>
      <c r="E3178" t="s">
        <v>73</v>
      </c>
      <c r="F3178" t="s">
        <v>74</v>
      </c>
      <c r="G3178" t="s">
        <v>75</v>
      </c>
      <c r="H3178" t="s">
        <v>76</v>
      </c>
      <c r="I3178" s="1">
        <v>42038</v>
      </c>
      <c r="J3178">
        <v>2015</v>
      </c>
      <c r="K3178" t="s">
        <v>284</v>
      </c>
      <c r="L3178" t="s">
        <v>285</v>
      </c>
      <c r="M3178" s="1">
        <v>42158</v>
      </c>
      <c r="N3178">
        <v>4</v>
      </c>
      <c r="O3178">
        <f>STANDARDIZE(N3178,$N$8,$N$9)</f>
        <v>-0.56310502867387835</v>
      </c>
      <c r="P3178">
        <f>ABS($J$3-O3178)</f>
        <v>3.5738804896987997E-2</v>
      </c>
      <c r="Q3178">
        <f>ABS($J$4-O3178)</f>
        <v>2.7518879770680771</v>
      </c>
      <c r="R3178">
        <f>ABS($J$5-O3178)</f>
        <v>0.41099625631536219</v>
      </c>
      <c r="S3178">
        <f>ABS($J$6-O3178)</f>
        <v>1.0006865371156644</v>
      </c>
      <c r="T3178">
        <f>MIN(P3178:S3178)</f>
        <v>3.5738804896987997E-2</v>
      </c>
      <c r="U3178">
        <f>MATCH(T3178,P3178:S3178, 0)</f>
        <v>1</v>
      </c>
    </row>
    <row r="3179" spans="1:21" x14ac:dyDescent="0.35">
      <c r="A3179">
        <v>1</v>
      </c>
      <c r="B3179">
        <v>3168</v>
      </c>
      <c r="C3179" t="s">
        <v>14</v>
      </c>
      <c r="D3179" t="s">
        <v>15</v>
      </c>
      <c r="E3179" t="s">
        <v>105</v>
      </c>
      <c r="F3179" t="s">
        <v>59</v>
      </c>
      <c r="G3179" t="s">
        <v>106</v>
      </c>
      <c r="H3179" t="s">
        <v>107</v>
      </c>
      <c r="I3179" s="1">
        <v>42038</v>
      </c>
      <c r="J3179">
        <v>2015</v>
      </c>
      <c r="K3179" t="s">
        <v>41</v>
      </c>
      <c r="L3179" t="s">
        <v>42</v>
      </c>
      <c r="M3179" s="1">
        <v>42080</v>
      </c>
      <c r="N3179">
        <v>15</v>
      </c>
      <c r="O3179">
        <f>STANDARDIZE(N3179,$N$8,$N$9)</f>
        <v>-0.36654160174044426</v>
      </c>
      <c r="P3179">
        <f>ABS($J$3-O3179)</f>
        <v>0.1608246220364461</v>
      </c>
      <c r="Q3179">
        <f>ABS($J$4-O3179)</f>
        <v>2.5553245501346433</v>
      </c>
      <c r="R3179">
        <f>ABS($J$5-O3179)</f>
        <v>0.21443282938192809</v>
      </c>
      <c r="S3179">
        <f>ABS($J$6-O3179)</f>
        <v>0.80412311018223037</v>
      </c>
      <c r="T3179">
        <f>MIN(P3179:S3179)</f>
        <v>0.1608246220364461</v>
      </c>
      <c r="U3179">
        <f>MATCH(T3179,P3179:S3179, 0)</f>
        <v>1</v>
      </c>
    </row>
    <row r="3180" spans="1:21" x14ac:dyDescent="0.35">
      <c r="A3180">
        <v>3</v>
      </c>
      <c r="B3180">
        <v>3169</v>
      </c>
      <c r="C3180" t="s">
        <v>329</v>
      </c>
      <c r="D3180" t="s">
        <v>330</v>
      </c>
      <c r="E3180" t="s">
        <v>149</v>
      </c>
      <c r="F3180" t="s">
        <v>150</v>
      </c>
      <c r="G3180" t="s">
        <v>215</v>
      </c>
      <c r="H3180" t="s">
        <v>216</v>
      </c>
      <c r="I3180" s="1">
        <v>42038</v>
      </c>
      <c r="J3180">
        <v>2015</v>
      </c>
      <c r="K3180" t="s">
        <v>77</v>
      </c>
      <c r="L3180" t="s">
        <v>78</v>
      </c>
      <c r="M3180" s="1">
        <v>42087</v>
      </c>
      <c r="N3180">
        <v>22</v>
      </c>
      <c r="O3180">
        <f>STANDARDIZE(N3180,$N$8,$N$9)</f>
        <v>-0.24145578460098621</v>
      </c>
      <c r="P3180">
        <f>ABS($J$3-O3180)</f>
        <v>0.28591043917590414</v>
      </c>
      <c r="Q3180">
        <f>ABS($J$4-O3180)</f>
        <v>2.4302387329951851</v>
      </c>
      <c r="R3180">
        <f>ABS($J$5-O3180)</f>
        <v>8.9347012242470047E-2</v>
      </c>
      <c r="S3180">
        <f>ABS($J$6-O3180)</f>
        <v>0.67903729304277238</v>
      </c>
      <c r="T3180">
        <f>MIN(P3180:S3180)</f>
        <v>8.9347012242470047E-2</v>
      </c>
      <c r="U3180">
        <f>MATCH(T3180,P3180:S3180, 0)</f>
        <v>3</v>
      </c>
    </row>
    <row r="3181" spans="1:21" x14ac:dyDescent="0.35">
      <c r="A3181">
        <v>3</v>
      </c>
      <c r="B3181">
        <v>3170</v>
      </c>
      <c r="C3181" t="s">
        <v>587</v>
      </c>
      <c r="D3181" t="s">
        <v>588</v>
      </c>
      <c r="E3181" t="s">
        <v>116</v>
      </c>
      <c r="F3181" t="s">
        <v>208</v>
      </c>
      <c r="G3181" t="s">
        <v>209</v>
      </c>
      <c r="H3181" t="s">
        <v>210</v>
      </c>
      <c r="I3181" s="1">
        <v>42038</v>
      </c>
      <c r="J3181">
        <v>2015</v>
      </c>
      <c r="K3181" t="s">
        <v>77</v>
      </c>
      <c r="L3181" t="s">
        <v>78</v>
      </c>
      <c r="M3181" s="1">
        <v>42093</v>
      </c>
      <c r="N3181">
        <v>28</v>
      </c>
      <c r="O3181">
        <f>STANDARDIZE(N3181,$N$8,$N$9)</f>
        <v>-0.13423936991002217</v>
      </c>
      <c r="P3181">
        <f>ABS($J$3-O3181)</f>
        <v>0.39312685386686819</v>
      </c>
      <c r="Q3181">
        <f>ABS($J$4-O3181)</f>
        <v>2.3230223183042211</v>
      </c>
      <c r="R3181">
        <f>ABS($J$5-O3181)</f>
        <v>1.7869402448493998E-2</v>
      </c>
      <c r="S3181">
        <f>ABS($J$6-O3181)</f>
        <v>0.57182087835180828</v>
      </c>
      <c r="T3181">
        <f>MIN(P3181:S3181)</f>
        <v>1.7869402448493998E-2</v>
      </c>
      <c r="U3181">
        <f>MATCH(T3181,P3181:S3181, 0)</f>
        <v>3</v>
      </c>
    </row>
    <row r="3182" spans="1:21" x14ac:dyDescent="0.35">
      <c r="A3182">
        <v>3</v>
      </c>
      <c r="B3182">
        <v>3171</v>
      </c>
      <c r="C3182" t="s">
        <v>172</v>
      </c>
      <c r="D3182" t="s">
        <v>173</v>
      </c>
      <c r="E3182" t="s">
        <v>73</v>
      </c>
      <c r="F3182" t="s">
        <v>74</v>
      </c>
      <c r="G3182" t="s">
        <v>75</v>
      </c>
      <c r="H3182" t="s">
        <v>76</v>
      </c>
      <c r="I3182" s="1">
        <v>42038</v>
      </c>
      <c r="J3182">
        <v>2015</v>
      </c>
      <c r="K3182" t="s">
        <v>77</v>
      </c>
      <c r="L3182" t="s">
        <v>78</v>
      </c>
      <c r="M3182" s="1">
        <v>42094</v>
      </c>
      <c r="N3182">
        <v>29</v>
      </c>
      <c r="O3182">
        <f>STANDARDIZE(N3182,$N$8,$N$9)</f>
        <v>-0.11636996746152814</v>
      </c>
      <c r="P3182">
        <f>ABS($J$3-O3182)</f>
        <v>0.41099625631536219</v>
      </c>
      <c r="Q3182">
        <f>ABS($J$4-O3182)</f>
        <v>2.3051529158557269</v>
      </c>
      <c r="R3182">
        <f>ABS($J$5-O3182)</f>
        <v>3.5738804896988025E-2</v>
      </c>
      <c r="S3182">
        <f>ABS($J$6-O3182)</f>
        <v>0.55395147590331428</v>
      </c>
      <c r="T3182">
        <f>MIN(P3182:S3182)</f>
        <v>3.5738804896988025E-2</v>
      </c>
      <c r="U3182">
        <f>MATCH(T3182,P3182:S3182, 0)</f>
        <v>3</v>
      </c>
    </row>
    <row r="3183" spans="1:21" x14ac:dyDescent="0.35">
      <c r="A3183">
        <v>3</v>
      </c>
      <c r="B3183">
        <v>3172</v>
      </c>
      <c r="C3183" t="s">
        <v>14</v>
      </c>
      <c r="D3183" t="s">
        <v>15</v>
      </c>
      <c r="E3183" t="s">
        <v>16</v>
      </c>
      <c r="F3183" t="s">
        <v>17</v>
      </c>
      <c r="G3183" t="s">
        <v>18</v>
      </c>
      <c r="H3183" t="s">
        <v>19</v>
      </c>
      <c r="I3183" s="1">
        <v>42038</v>
      </c>
      <c r="J3183">
        <v>2015</v>
      </c>
      <c r="K3183" t="s">
        <v>77</v>
      </c>
      <c r="L3183" t="s">
        <v>78</v>
      </c>
      <c r="M3183" s="1">
        <v>42251</v>
      </c>
      <c r="N3183">
        <v>38</v>
      </c>
      <c r="O3183">
        <f>STANDARDIZE(N3183,$N$8,$N$9)</f>
        <v>4.4454654574917936E-2</v>
      </c>
      <c r="P3183">
        <f>ABS($J$3-O3183)</f>
        <v>0.57182087835180828</v>
      </c>
      <c r="Q3183">
        <f>ABS($J$4-O3183)</f>
        <v>2.1443282938192811</v>
      </c>
      <c r="R3183">
        <f>ABS($J$5-O3183)</f>
        <v>0.19656342693343409</v>
      </c>
      <c r="S3183">
        <f>ABS($J$6-O3183)</f>
        <v>0.39312685386686819</v>
      </c>
      <c r="T3183">
        <f>MIN(P3183:S3183)</f>
        <v>0.19656342693343409</v>
      </c>
      <c r="U3183">
        <f>MATCH(T3183,P3183:S3183, 0)</f>
        <v>3</v>
      </c>
    </row>
    <row r="3184" spans="1:21" x14ac:dyDescent="0.35">
      <c r="A3184">
        <v>1</v>
      </c>
      <c r="B3184">
        <v>3173</v>
      </c>
      <c r="C3184" t="s">
        <v>575</v>
      </c>
      <c r="D3184" t="s">
        <v>576</v>
      </c>
      <c r="E3184" t="s">
        <v>116</v>
      </c>
      <c r="F3184" t="s">
        <v>97</v>
      </c>
      <c r="G3184" t="s">
        <v>117</v>
      </c>
      <c r="H3184" t="s">
        <v>118</v>
      </c>
      <c r="I3184" s="1">
        <v>42039</v>
      </c>
      <c r="J3184">
        <v>2015</v>
      </c>
      <c r="K3184" t="s">
        <v>41</v>
      </c>
      <c r="L3184" t="s">
        <v>42</v>
      </c>
      <c r="M3184" s="1">
        <v>42189</v>
      </c>
      <c r="N3184">
        <v>5</v>
      </c>
      <c r="O3184">
        <f>STANDARDIZE(N3184,$N$8,$N$9)</f>
        <v>-0.54523562622538435</v>
      </c>
      <c r="P3184">
        <f>ABS($J$3-O3184)</f>
        <v>1.7869402448493998E-2</v>
      </c>
      <c r="Q3184">
        <f>ABS($J$4-O3184)</f>
        <v>2.7340185746195833</v>
      </c>
      <c r="R3184">
        <f>ABS($J$5-O3184)</f>
        <v>0.39312685386686819</v>
      </c>
      <c r="S3184">
        <f>ABS($J$6-O3184)</f>
        <v>0.98281713466717047</v>
      </c>
      <c r="T3184">
        <f>MIN(P3184:S3184)</f>
        <v>1.7869402448493998E-2</v>
      </c>
      <c r="U3184">
        <f>MATCH(T3184,P3184:S3184, 0)</f>
        <v>1</v>
      </c>
    </row>
    <row r="3185" spans="1:21" x14ac:dyDescent="0.35">
      <c r="A3185">
        <v>1</v>
      </c>
      <c r="B3185">
        <v>3174</v>
      </c>
      <c r="C3185" t="s">
        <v>239</v>
      </c>
      <c r="D3185" t="s">
        <v>240</v>
      </c>
      <c r="E3185" t="s">
        <v>105</v>
      </c>
      <c r="F3185" t="s">
        <v>59</v>
      </c>
      <c r="G3185" t="s">
        <v>106</v>
      </c>
      <c r="H3185" t="s">
        <v>107</v>
      </c>
      <c r="I3185" s="1">
        <v>42039</v>
      </c>
      <c r="J3185">
        <v>2015</v>
      </c>
      <c r="K3185" t="s">
        <v>77</v>
      </c>
      <c r="L3185" t="s">
        <v>78</v>
      </c>
      <c r="M3185" s="1">
        <v>42342</v>
      </c>
      <c r="N3185">
        <v>10</v>
      </c>
      <c r="O3185">
        <f>STANDARDIZE(N3185,$N$8,$N$9)</f>
        <v>-0.4558886139829143</v>
      </c>
      <c r="P3185">
        <f>ABS($J$3-O3185)</f>
        <v>7.1477609793976049E-2</v>
      </c>
      <c r="Q3185">
        <f>ABS($J$4-O3185)</f>
        <v>2.6446715623771131</v>
      </c>
      <c r="R3185">
        <f>ABS($J$5-O3185)</f>
        <v>0.30377984162439814</v>
      </c>
      <c r="S3185">
        <f>ABS($J$6-O3185)</f>
        <v>0.89347012242470036</v>
      </c>
      <c r="T3185">
        <f>MIN(P3185:S3185)</f>
        <v>7.1477609793976049E-2</v>
      </c>
      <c r="U3185">
        <f>MATCH(T3185,P3185:S3185, 0)</f>
        <v>1</v>
      </c>
    </row>
    <row r="3186" spans="1:21" x14ac:dyDescent="0.35">
      <c r="A3186">
        <v>1</v>
      </c>
      <c r="B3186">
        <v>3175</v>
      </c>
      <c r="C3186" t="s">
        <v>14</v>
      </c>
      <c r="D3186" t="s">
        <v>15</v>
      </c>
      <c r="E3186" t="s">
        <v>16</v>
      </c>
      <c r="F3186" t="s">
        <v>17</v>
      </c>
      <c r="G3186" t="s">
        <v>18</v>
      </c>
      <c r="H3186" t="s">
        <v>19</v>
      </c>
      <c r="I3186" s="1">
        <v>42039</v>
      </c>
      <c r="J3186">
        <v>2015</v>
      </c>
      <c r="K3186" t="s">
        <v>176</v>
      </c>
      <c r="L3186" t="s">
        <v>177</v>
      </c>
      <c r="M3186" s="1">
        <v>42110</v>
      </c>
      <c r="N3186">
        <v>14</v>
      </c>
      <c r="O3186">
        <f>STANDARDIZE(N3186,$N$8,$N$9)</f>
        <v>-0.38441100418893831</v>
      </c>
      <c r="P3186">
        <f>ABS($J$3-O3186)</f>
        <v>0.14295521958795204</v>
      </c>
      <c r="Q3186">
        <f>ABS($J$4-O3186)</f>
        <v>2.5731939525831371</v>
      </c>
      <c r="R3186">
        <f>ABS($J$5-O3186)</f>
        <v>0.23230223183042215</v>
      </c>
      <c r="S3186">
        <f>ABS($J$6-O3186)</f>
        <v>0.82199251263072437</v>
      </c>
      <c r="T3186">
        <f>MIN(P3186:S3186)</f>
        <v>0.14295521958795204</v>
      </c>
      <c r="U3186">
        <f>MATCH(T3186,P3186:S3186, 0)</f>
        <v>1</v>
      </c>
    </row>
    <row r="3187" spans="1:21" x14ac:dyDescent="0.35">
      <c r="A3187">
        <v>3</v>
      </c>
      <c r="B3187">
        <v>3176</v>
      </c>
      <c r="C3187" t="s">
        <v>172</v>
      </c>
      <c r="D3187" t="s">
        <v>173</v>
      </c>
      <c r="E3187" t="s">
        <v>34</v>
      </c>
      <c r="F3187" t="s">
        <v>35</v>
      </c>
      <c r="G3187" t="s">
        <v>468</v>
      </c>
      <c r="H3187" t="s">
        <v>469</v>
      </c>
      <c r="I3187" s="1">
        <v>42039</v>
      </c>
      <c r="J3187">
        <v>2015</v>
      </c>
      <c r="K3187" t="s">
        <v>69</v>
      </c>
      <c r="L3187" t="s">
        <v>70</v>
      </c>
      <c r="M3187" s="1">
        <v>42115</v>
      </c>
      <c r="N3187">
        <v>19</v>
      </c>
      <c r="O3187">
        <f>STANDARDIZE(N3187,$N$8,$N$9)</f>
        <v>-0.29506399194646826</v>
      </c>
      <c r="P3187">
        <f>ABS($J$3-O3187)</f>
        <v>0.23230223183042209</v>
      </c>
      <c r="Q3187">
        <f>ABS($J$4-O3187)</f>
        <v>2.4838469403406673</v>
      </c>
      <c r="R3187">
        <f>ABS($J$5-O3187)</f>
        <v>0.1429552195879521</v>
      </c>
      <c r="S3187">
        <f>ABS($J$6-O3187)</f>
        <v>0.73264550038825438</v>
      </c>
      <c r="T3187">
        <f>MIN(P3187:S3187)</f>
        <v>0.1429552195879521</v>
      </c>
      <c r="U3187">
        <f>MATCH(T3187,P3187:S3187, 0)</f>
        <v>3</v>
      </c>
    </row>
    <row r="3188" spans="1:21" x14ac:dyDescent="0.35">
      <c r="A3188">
        <v>3</v>
      </c>
      <c r="B3188">
        <v>3177</v>
      </c>
      <c r="C3188" t="s">
        <v>229</v>
      </c>
      <c r="D3188" t="s">
        <v>230</v>
      </c>
      <c r="E3188" t="s">
        <v>96</v>
      </c>
      <c r="F3188" t="s">
        <v>97</v>
      </c>
      <c r="G3188" t="s">
        <v>98</v>
      </c>
      <c r="H3188" t="s">
        <v>99</v>
      </c>
      <c r="I3188" s="1">
        <v>42039</v>
      </c>
      <c r="J3188">
        <v>2015</v>
      </c>
      <c r="K3188" t="s">
        <v>41</v>
      </c>
      <c r="L3188" t="s">
        <v>42</v>
      </c>
      <c r="M3188" s="1">
        <v>42118</v>
      </c>
      <c r="N3188">
        <v>22</v>
      </c>
      <c r="O3188">
        <f>STANDARDIZE(N3188,$N$8,$N$9)</f>
        <v>-0.24145578460098621</v>
      </c>
      <c r="P3188">
        <f>ABS($J$3-O3188)</f>
        <v>0.28591043917590414</v>
      </c>
      <c r="Q3188">
        <f>ABS($J$4-O3188)</f>
        <v>2.4302387329951851</v>
      </c>
      <c r="R3188">
        <f>ABS($J$5-O3188)</f>
        <v>8.9347012242470047E-2</v>
      </c>
      <c r="S3188">
        <f>ABS($J$6-O3188)</f>
        <v>0.67903729304277238</v>
      </c>
      <c r="T3188">
        <f>MIN(P3188:S3188)</f>
        <v>8.9347012242470047E-2</v>
      </c>
      <c r="U3188">
        <f>MATCH(T3188,P3188:S3188, 0)</f>
        <v>3</v>
      </c>
    </row>
    <row r="3189" spans="1:21" x14ac:dyDescent="0.35">
      <c r="A3189">
        <v>3</v>
      </c>
      <c r="B3189">
        <v>3178</v>
      </c>
      <c r="C3189" t="s">
        <v>14</v>
      </c>
      <c r="D3189" t="s">
        <v>15</v>
      </c>
      <c r="E3189" t="s">
        <v>24</v>
      </c>
      <c r="F3189" t="s">
        <v>25</v>
      </c>
      <c r="G3189" t="s">
        <v>26</v>
      </c>
      <c r="H3189" t="s">
        <v>27</v>
      </c>
      <c r="I3189" s="1">
        <v>42039</v>
      </c>
      <c r="J3189">
        <v>2015</v>
      </c>
      <c r="K3189" t="s">
        <v>20</v>
      </c>
      <c r="L3189" t="s">
        <v>21</v>
      </c>
      <c r="M3189" s="1">
        <v>42124</v>
      </c>
      <c r="N3189">
        <v>28</v>
      </c>
      <c r="O3189">
        <f>STANDARDIZE(N3189,$N$8,$N$9)</f>
        <v>-0.13423936991002217</v>
      </c>
      <c r="P3189">
        <f>ABS($J$3-O3189)</f>
        <v>0.39312685386686819</v>
      </c>
      <c r="Q3189">
        <f>ABS($J$4-O3189)</f>
        <v>2.3230223183042211</v>
      </c>
      <c r="R3189">
        <f>ABS($J$5-O3189)</f>
        <v>1.7869402448493998E-2</v>
      </c>
      <c r="S3189">
        <f>ABS($J$6-O3189)</f>
        <v>0.57182087835180828</v>
      </c>
      <c r="T3189">
        <f>MIN(P3189:S3189)</f>
        <v>1.7869402448493998E-2</v>
      </c>
      <c r="U3189">
        <f>MATCH(T3189,P3189:S3189, 0)</f>
        <v>3</v>
      </c>
    </row>
    <row r="3190" spans="1:21" x14ac:dyDescent="0.35">
      <c r="A3190">
        <v>3</v>
      </c>
      <c r="B3190">
        <v>3179</v>
      </c>
      <c r="C3190" t="s">
        <v>14</v>
      </c>
      <c r="D3190" t="s">
        <v>15</v>
      </c>
      <c r="E3190" t="s">
        <v>79</v>
      </c>
      <c r="F3190" t="s">
        <v>35</v>
      </c>
      <c r="G3190" t="s">
        <v>80</v>
      </c>
      <c r="H3190" t="s">
        <v>81</v>
      </c>
      <c r="I3190" s="1">
        <v>42039</v>
      </c>
      <c r="J3190">
        <v>2015</v>
      </c>
      <c r="K3190" t="s">
        <v>77</v>
      </c>
      <c r="L3190" t="s">
        <v>78</v>
      </c>
      <c r="M3190" s="1">
        <v>42009</v>
      </c>
      <c r="N3190">
        <v>29</v>
      </c>
      <c r="O3190">
        <f>STANDARDIZE(N3190,$N$8,$N$9)</f>
        <v>-0.11636996746152814</v>
      </c>
      <c r="P3190">
        <f>ABS($J$3-O3190)</f>
        <v>0.41099625631536219</v>
      </c>
      <c r="Q3190">
        <f>ABS($J$4-O3190)</f>
        <v>2.3051529158557269</v>
      </c>
      <c r="R3190">
        <f>ABS($J$5-O3190)</f>
        <v>3.5738804896988025E-2</v>
      </c>
      <c r="S3190">
        <f>ABS($J$6-O3190)</f>
        <v>0.55395147590331428</v>
      </c>
      <c r="T3190">
        <f>MIN(P3190:S3190)</f>
        <v>3.5738804896988025E-2</v>
      </c>
      <c r="U3190">
        <f>MATCH(T3190,P3190:S3190, 0)</f>
        <v>3</v>
      </c>
    </row>
    <row r="3191" spans="1:21" x14ac:dyDescent="0.35">
      <c r="A3191">
        <v>4</v>
      </c>
      <c r="B3191">
        <v>3180</v>
      </c>
      <c r="C3191" t="s">
        <v>14</v>
      </c>
      <c r="D3191" t="s">
        <v>15</v>
      </c>
      <c r="E3191" t="s">
        <v>34</v>
      </c>
      <c r="F3191" t="s">
        <v>35</v>
      </c>
      <c r="G3191" t="s">
        <v>468</v>
      </c>
      <c r="H3191" t="s">
        <v>469</v>
      </c>
      <c r="I3191" s="1">
        <v>42039</v>
      </c>
      <c r="J3191">
        <v>2015</v>
      </c>
      <c r="K3191" t="s">
        <v>69</v>
      </c>
      <c r="L3191" t="s">
        <v>70</v>
      </c>
      <c r="M3191" s="1">
        <v>42314</v>
      </c>
      <c r="N3191">
        <v>70</v>
      </c>
      <c r="O3191">
        <f>STANDARDIZE(N3191,$N$8,$N$9)</f>
        <v>0.61627553292672621</v>
      </c>
      <c r="P3191">
        <f>ABS($J$3-O3191)</f>
        <v>1.1436417567036166</v>
      </c>
      <c r="Q3191">
        <f>ABS($J$4-O3191)</f>
        <v>1.5725074154674727</v>
      </c>
      <c r="R3191">
        <f>ABS($J$5-O3191)</f>
        <v>0.76838430528524237</v>
      </c>
      <c r="S3191">
        <f>ABS($J$6-O3191)</f>
        <v>0.17869402448494009</v>
      </c>
      <c r="T3191">
        <f>MIN(P3191:S3191)</f>
        <v>0.17869402448494009</v>
      </c>
      <c r="U3191">
        <f>MATCH(T3191,P3191:S3191, 0)</f>
        <v>4</v>
      </c>
    </row>
    <row r="3192" spans="1:21" x14ac:dyDescent="0.35">
      <c r="A3192">
        <v>4</v>
      </c>
      <c r="B3192">
        <v>3181</v>
      </c>
      <c r="C3192" t="s">
        <v>292</v>
      </c>
      <c r="D3192" t="s">
        <v>293</v>
      </c>
      <c r="E3192" t="s">
        <v>24</v>
      </c>
      <c r="F3192" t="s">
        <v>25</v>
      </c>
      <c r="G3192" t="s">
        <v>26</v>
      </c>
      <c r="H3192" t="s">
        <v>27</v>
      </c>
      <c r="I3192" s="1">
        <v>42039</v>
      </c>
      <c r="J3192">
        <v>2015</v>
      </c>
      <c r="K3192" t="s">
        <v>41</v>
      </c>
      <c r="L3192" t="s">
        <v>42</v>
      </c>
      <c r="M3192" s="1">
        <v>42344</v>
      </c>
      <c r="N3192">
        <v>71</v>
      </c>
      <c r="O3192">
        <f>STANDARDIZE(N3192,$N$8,$N$9)</f>
        <v>0.63414493537522021</v>
      </c>
      <c r="P3192">
        <f>ABS($J$3-O3192)</f>
        <v>1.1615111591521106</v>
      </c>
      <c r="Q3192">
        <f>ABS($J$4-O3192)</f>
        <v>1.5546380130189787</v>
      </c>
      <c r="R3192">
        <f>ABS($J$5-O3192)</f>
        <v>0.78625370773373637</v>
      </c>
      <c r="S3192">
        <f>ABS($J$6-O3192)</f>
        <v>0.19656342693343409</v>
      </c>
      <c r="T3192">
        <f>MIN(P3192:S3192)</f>
        <v>0.19656342693343409</v>
      </c>
      <c r="U3192">
        <f>MATCH(T3192,P3192:S3192, 0)</f>
        <v>4</v>
      </c>
    </row>
    <row r="3193" spans="1:21" x14ac:dyDescent="0.35">
      <c r="A3193">
        <v>4</v>
      </c>
      <c r="B3193">
        <v>3182</v>
      </c>
      <c r="C3193" t="s">
        <v>14</v>
      </c>
      <c r="D3193" t="s">
        <v>15</v>
      </c>
      <c r="E3193" t="s">
        <v>34</v>
      </c>
      <c r="F3193" t="s">
        <v>35</v>
      </c>
      <c r="G3193" t="s">
        <v>468</v>
      </c>
      <c r="H3193" t="s">
        <v>469</v>
      </c>
      <c r="I3193" s="1">
        <v>42039</v>
      </c>
      <c r="J3193">
        <v>2015</v>
      </c>
      <c r="K3193" t="s">
        <v>69</v>
      </c>
      <c r="L3193" t="s">
        <v>70</v>
      </c>
      <c r="M3193" s="1">
        <v>42177</v>
      </c>
      <c r="N3193">
        <v>81</v>
      </c>
      <c r="O3193">
        <f>STANDARDIZE(N3193,$N$8,$N$9)</f>
        <v>0.8128389598601603</v>
      </c>
      <c r="P3193">
        <f>ABS($J$3-O3193)</f>
        <v>1.3402051836370505</v>
      </c>
      <c r="Q3193">
        <f>ABS($J$4-O3193)</f>
        <v>1.3759439885340385</v>
      </c>
      <c r="R3193">
        <f>ABS($J$5-O3193)</f>
        <v>0.96494773221867647</v>
      </c>
      <c r="S3193">
        <f>ABS($J$6-O3193)</f>
        <v>0.37525745141837419</v>
      </c>
      <c r="T3193">
        <f>MIN(P3193:S3193)</f>
        <v>0.37525745141837419</v>
      </c>
      <c r="U3193">
        <f>MATCH(T3193,P3193:S3193, 0)</f>
        <v>4</v>
      </c>
    </row>
    <row r="3194" spans="1:21" x14ac:dyDescent="0.35">
      <c r="A3194">
        <v>4</v>
      </c>
      <c r="B3194">
        <v>3183</v>
      </c>
      <c r="C3194" t="s">
        <v>172</v>
      </c>
      <c r="D3194" t="s">
        <v>173</v>
      </c>
      <c r="E3194" t="s">
        <v>34</v>
      </c>
      <c r="F3194" t="s">
        <v>35</v>
      </c>
      <c r="G3194" t="s">
        <v>468</v>
      </c>
      <c r="H3194" t="s">
        <v>469</v>
      </c>
      <c r="I3194" s="1">
        <v>42039</v>
      </c>
      <c r="J3194">
        <v>2015</v>
      </c>
      <c r="K3194" t="s">
        <v>69</v>
      </c>
      <c r="L3194" t="s">
        <v>70</v>
      </c>
      <c r="M3194" s="1">
        <v>42198</v>
      </c>
      <c r="N3194">
        <v>102</v>
      </c>
      <c r="O3194">
        <f>STANDARDIZE(N3194,$N$8,$N$9)</f>
        <v>1.1880964112785346</v>
      </c>
      <c r="P3194">
        <f>ABS($J$3-O3194)</f>
        <v>1.715462635055425</v>
      </c>
      <c r="Q3194">
        <f>ABS($J$4-O3194)</f>
        <v>1.0006865371156644</v>
      </c>
      <c r="R3194">
        <f>ABS($J$5-O3194)</f>
        <v>1.3402051836370508</v>
      </c>
      <c r="S3194">
        <f>ABS($J$6-O3194)</f>
        <v>0.75051490283674849</v>
      </c>
      <c r="T3194">
        <f>MIN(P3194:S3194)</f>
        <v>0.75051490283674849</v>
      </c>
      <c r="U3194">
        <f>MATCH(T3194,P3194:S3194, 0)</f>
        <v>4</v>
      </c>
    </row>
    <row r="3195" spans="1:21" x14ac:dyDescent="0.35">
      <c r="A3195">
        <v>2</v>
      </c>
      <c r="B3195">
        <v>3184</v>
      </c>
      <c r="C3195" t="s">
        <v>14</v>
      </c>
      <c r="D3195" t="s">
        <v>15</v>
      </c>
      <c r="E3195" t="s">
        <v>34</v>
      </c>
      <c r="F3195" t="s">
        <v>35</v>
      </c>
      <c r="G3195" t="s">
        <v>468</v>
      </c>
      <c r="H3195" t="s">
        <v>469</v>
      </c>
      <c r="I3195" s="1">
        <v>42039</v>
      </c>
      <c r="J3195">
        <v>2015</v>
      </c>
      <c r="K3195" t="s">
        <v>69</v>
      </c>
      <c r="L3195" t="s">
        <v>70</v>
      </c>
      <c r="M3195" s="1">
        <v>42346</v>
      </c>
      <c r="N3195">
        <v>132</v>
      </c>
      <c r="O3195">
        <f>STANDARDIZE(N3195,$N$8,$N$9)</f>
        <v>1.724178484733355</v>
      </c>
      <c r="P3195">
        <f>ABS($J$3-O3195)</f>
        <v>2.2515447085102451</v>
      </c>
      <c r="Q3195">
        <f>ABS($J$4-O3195)</f>
        <v>0.46460446366084396</v>
      </c>
      <c r="R3195">
        <f>ABS($J$5-O3195)</f>
        <v>1.8762872570918712</v>
      </c>
      <c r="S3195">
        <f>ABS($J$6-O3195)</f>
        <v>1.2865969762915688</v>
      </c>
      <c r="T3195">
        <f>MIN(P3195:S3195)</f>
        <v>0.46460446366084396</v>
      </c>
      <c r="U3195">
        <f>MATCH(T3195,P3195:S3195, 0)</f>
        <v>2</v>
      </c>
    </row>
    <row r="3196" spans="1:21" x14ac:dyDescent="0.35">
      <c r="A3196">
        <v>2</v>
      </c>
      <c r="B3196">
        <v>3185</v>
      </c>
      <c r="C3196" t="s">
        <v>14</v>
      </c>
      <c r="D3196" t="s">
        <v>15</v>
      </c>
      <c r="E3196" t="s">
        <v>34</v>
      </c>
      <c r="F3196" t="s">
        <v>35</v>
      </c>
      <c r="G3196" t="s">
        <v>468</v>
      </c>
      <c r="H3196" t="s">
        <v>469</v>
      </c>
      <c r="I3196" s="1">
        <v>42039</v>
      </c>
      <c r="J3196">
        <v>2015</v>
      </c>
      <c r="K3196" t="s">
        <v>69</v>
      </c>
      <c r="L3196" t="s">
        <v>70</v>
      </c>
      <c r="M3196" s="1">
        <v>42247</v>
      </c>
      <c r="N3196">
        <v>151</v>
      </c>
      <c r="O3196">
        <f>STANDARDIZE(N3196,$N$8,$N$9)</f>
        <v>2.0636971312547412</v>
      </c>
      <c r="P3196">
        <f>ABS($J$3-O3196)</f>
        <v>2.5910633550316318</v>
      </c>
      <c r="Q3196">
        <f>ABS($J$4-O3196)</f>
        <v>0.12508581713945777</v>
      </c>
      <c r="R3196">
        <f>ABS($J$5-O3196)</f>
        <v>2.2158059036132576</v>
      </c>
      <c r="S3196">
        <f>ABS($J$6-O3196)</f>
        <v>1.626115622812955</v>
      </c>
      <c r="T3196">
        <f>MIN(P3196:S3196)</f>
        <v>0.12508581713945777</v>
      </c>
      <c r="U3196">
        <f>MATCH(T3196,P3196:S3196, 0)</f>
        <v>2</v>
      </c>
    </row>
    <row r="3197" spans="1:21" x14ac:dyDescent="0.35">
      <c r="A3197">
        <v>1</v>
      </c>
      <c r="B3197">
        <v>3186</v>
      </c>
      <c r="C3197" t="s">
        <v>67</v>
      </c>
      <c r="D3197" t="s">
        <v>68</v>
      </c>
      <c r="E3197" t="s">
        <v>105</v>
      </c>
      <c r="F3197" t="s">
        <v>59</v>
      </c>
      <c r="G3197" t="s">
        <v>106</v>
      </c>
      <c r="H3197" t="s">
        <v>107</v>
      </c>
      <c r="I3197" s="1">
        <v>42040</v>
      </c>
      <c r="J3197">
        <v>2015</v>
      </c>
      <c r="K3197" t="s">
        <v>125</v>
      </c>
      <c r="L3197" t="s">
        <v>126</v>
      </c>
      <c r="M3197" s="1">
        <v>42099</v>
      </c>
      <c r="N3197">
        <v>2</v>
      </c>
      <c r="O3197">
        <f>STANDARDIZE(N3197,$N$8,$N$9)</f>
        <v>-0.59884383357086635</v>
      </c>
      <c r="P3197">
        <f>ABS($J$3-O3197)</f>
        <v>7.1477609793975994E-2</v>
      </c>
      <c r="Q3197">
        <f>ABS($J$4-O3197)</f>
        <v>2.7876267819650655</v>
      </c>
      <c r="R3197">
        <f>ABS($J$5-O3197)</f>
        <v>0.44673506121235018</v>
      </c>
      <c r="S3197">
        <f>ABS($J$6-O3197)</f>
        <v>1.0364253420126524</v>
      </c>
      <c r="T3197">
        <f>MIN(P3197:S3197)</f>
        <v>7.1477609793975994E-2</v>
      </c>
      <c r="U3197">
        <f>MATCH(T3197,P3197:S3197, 0)</f>
        <v>1</v>
      </c>
    </row>
    <row r="3198" spans="1:21" x14ac:dyDescent="0.35">
      <c r="A3198">
        <v>1</v>
      </c>
      <c r="B3198">
        <v>3187</v>
      </c>
      <c r="C3198" t="s">
        <v>239</v>
      </c>
      <c r="D3198" t="s">
        <v>240</v>
      </c>
      <c r="E3198" t="s">
        <v>219</v>
      </c>
      <c r="F3198" t="s">
        <v>220</v>
      </c>
      <c r="G3198" t="s">
        <v>221</v>
      </c>
      <c r="H3198" t="s">
        <v>222</v>
      </c>
      <c r="I3198" s="1">
        <v>42040</v>
      </c>
      <c r="J3198">
        <v>2015</v>
      </c>
      <c r="K3198" t="s">
        <v>69</v>
      </c>
      <c r="L3198" t="s">
        <v>70</v>
      </c>
      <c r="M3198" s="1">
        <v>42142</v>
      </c>
      <c r="N3198">
        <v>16</v>
      </c>
      <c r="O3198">
        <f>STANDARDIZE(N3198,$N$8,$N$9)</f>
        <v>-0.34867219929195026</v>
      </c>
      <c r="P3198">
        <f>ABS($J$3-O3198)</f>
        <v>0.17869402448494009</v>
      </c>
      <c r="Q3198">
        <f>ABS($J$4-O3198)</f>
        <v>2.5374551476861491</v>
      </c>
      <c r="R3198">
        <f>ABS($J$5-O3198)</f>
        <v>0.19656342693343409</v>
      </c>
      <c r="S3198">
        <f>ABS($J$6-O3198)</f>
        <v>0.78625370773373637</v>
      </c>
      <c r="T3198">
        <f>MIN(P3198:S3198)</f>
        <v>0.17869402448494009</v>
      </c>
      <c r="U3198">
        <f>MATCH(T3198,P3198:S3198, 0)</f>
        <v>1</v>
      </c>
    </row>
    <row r="3199" spans="1:21" x14ac:dyDescent="0.35">
      <c r="A3199">
        <v>3</v>
      </c>
      <c r="B3199">
        <v>3188</v>
      </c>
      <c r="C3199" t="s">
        <v>379</v>
      </c>
      <c r="D3199" t="s">
        <v>380</v>
      </c>
      <c r="E3199" t="s">
        <v>52</v>
      </c>
      <c r="F3199" t="s">
        <v>53</v>
      </c>
      <c r="G3199" t="s">
        <v>54</v>
      </c>
      <c r="H3199" t="s">
        <v>55</v>
      </c>
      <c r="I3199" s="1">
        <v>42040</v>
      </c>
      <c r="J3199">
        <v>2015</v>
      </c>
      <c r="K3199" t="s">
        <v>77</v>
      </c>
      <c r="L3199" t="s">
        <v>78</v>
      </c>
      <c r="M3199" s="1">
        <v>42144</v>
      </c>
      <c r="N3199">
        <v>18</v>
      </c>
      <c r="O3199">
        <f>STANDARDIZE(N3199,$N$8,$N$9)</f>
        <v>-0.31293339439496226</v>
      </c>
      <c r="P3199">
        <f>ABS($J$3-O3199)</f>
        <v>0.21443282938192809</v>
      </c>
      <c r="Q3199">
        <f>ABS($J$4-O3199)</f>
        <v>2.5017163427891611</v>
      </c>
      <c r="R3199">
        <f>ABS($J$5-O3199)</f>
        <v>0.1608246220364461</v>
      </c>
      <c r="S3199">
        <f>ABS($J$6-O3199)</f>
        <v>0.75051490283674838</v>
      </c>
      <c r="T3199">
        <f>MIN(P3199:S3199)</f>
        <v>0.1608246220364461</v>
      </c>
      <c r="U3199">
        <f>MATCH(T3199,P3199:S3199, 0)</f>
        <v>3</v>
      </c>
    </row>
    <row r="3200" spans="1:21" x14ac:dyDescent="0.35">
      <c r="A3200">
        <v>3</v>
      </c>
      <c r="B3200">
        <v>3189</v>
      </c>
      <c r="C3200" t="s">
        <v>14</v>
      </c>
      <c r="D3200" t="s">
        <v>15</v>
      </c>
      <c r="E3200" t="s">
        <v>34</v>
      </c>
      <c r="F3200" t="s">
        <v>35</v>
      </c>
      <c r="G3200" t="s">
        <v>36</v>
      </c>
      <c r="H3200" t="s">
        <v>37</v>
      </c>
      <c r="I3200" s="1">
        <v>42040</v>
      </c>
      <c r="J3200">
        <v>2015</v>
      </c>
      <c r="K3200" t="s">
        <v>77</v>
      </c>
      <c r="L3200" t="s">
        <v>78</v>
      </c>
      <c r="M3200" s="1">
        <v>42144</v>
      </c>
      <c r="N3200">
        <v>18</v>
      </c>
      <c r="O3200">
        <f>STANDARDIZE(N3200,$N$8,$N$9)</f>
        <v>-0.31293339439496226</v>
      </c>
      <c r="P3200">
        <f>ABS($J$3-O3200)</f>
        <v>0.21443282938192809</v>
      </c>
      <c r="Q3200">
        <f>ABS($J$4-O3200)</f>
        <v>2.5017163427891611</v>
      </c>
      <c r="R3200">
        <f>ABS($J$5-O3200)</f>
        <v>0.1608246220364461</v>
      </c>
      <c r="S3200">
        <f>ABS($J$6-O3200)</f>
        <v>0.75051490283674838</v>
      </c>
      <c r="T3200">
        <f>MIN(P3200:S3200)</f>
        <v>0.1608246220364461</v>
      </c>
      <c r="U3200">
        <f>MATCH(T3200,P3200:S3200, 0)</f>
        <v>3</v>
      </c>
    </row>
    <row r="3201" spans="1:21" x14ac:dyDescent="0.35">
      <c r="A3201">
        <v>3</v>
      </c>
      <c r="B3201">
        <v>3190</v>
      </c>
      <c r="C3201" t="s">
        <v>46</v>
      </c>
      <c r="D3201" t="s">
        <v>47</v>
      </c>
      <c r="E3201" t="s">
        <v>73</v>
      </c>
      <c r="F3201" t="s">
        <v>74</v>
      </c>
      <c r="G3201" t="s">
        <v>75</v>
      </c>
      <c r="H3201" t="s">
        <v>76</v>
      </c>
      <c r="I3201" s="1">
        <v>42040</v>
      </c>
      <c r="J3201">
        <v>2015</v>
      </c>
      <c r="K3201" t="s">
        <v>28</v>
      </c>
      <c r="L3201" t="s">
        <v>29</v>
      </c>
      <c r="M3201" s="1">
        <v>42130</v>
      </c>
      <c r="N3201">
        <v>34</v>
      </c>
      <c r="O3201">
        <f>STANDARDIZE(N3201,$N$8,$N$9)</f>
        <v>-2.7022955219058099E-2</v>
      </c>
      <c r="P3201">
        <f>ABS($J$3-O3201)</f>
        <v>0.50034326855783229</v>
      </c>
      <c r="Q3201">
        <f>ABS($J$4-O3201)</f>
        <v>2.2158059036132571</v>
      </c>
      <c r="R3201">
        <f>ABS($J$5-O3201)</f>
        <v>0.12508581713945807</v>
      </c>
      <c r="S3201">
        <f>ABS($J$6-O3201)</f>
        <v>0.46460446366084424</v>
      </c>
      <c r="T3201">
        <f>MIN(P3201:S3201)</f>
        <v>0.12508581713945807</v>
      </c>
      <c r="U3201">
        <f>MATCH(T3201,P3201:S3201, 0)</f>
        <v>3</v>
      </c>
    </row>
    <row r="3202" spans="1:21" x14ac:dyDescent="0.35">
      <c r="A3202">
        <v>1</v>
      </c>
      <c r="B3202">
        <v>3191</v>
      </c>
      <c r="C3202" t="s">
        <v>110</v>
      </c>
      <c r="D3202" t="s">
        <v>111</v>
      </c>
      <c r="E3202" t="s">
        <v>73</v>
      </c>
      <c r="F3202" t="s">
        <v>74</v>
      </c>
      <c r="G3202" t="s">
        <v>114</v>
      </c>
      <c r="H3202" t="s">
        <v>115</v>
      </c>
      <c r="I3202" s="1">
        <v>42041</v>
      </c>
      <c r="J3202">
        <v>2015</v>
      </c>
      <c r="K3202" t="s">
        <v>77</v>
      </c>
      <c r="L3202" t="s">
        <v>78</v>
      </c>
      <c r="M3202" s="1">
        <v>42172</v>
      </c>
      <c r="N3202">
        <v>15</v>
      </c>
      <c r="O3202">
        <f>STANDARDIZE(N3202,$N$8,$N$9)</f>
        <v>-0.36654160174044426</v>
      </c>
      <c r="P3202">
        <f>ABS($J$3-O3202)</f>
        <v>0.1608246220364461</v>
      </c>
      <c r="Q3202">
        <f>ABS($J$4-O3202)</f>
        <v>2.5553245501346433</v>
      </c>
      <c r="R3202">
        <f>ABS($J$5-O3202)</f>
        <v>0.21443282938192809</v>
      </c>
      <c r="S3202">
        <f>ABS($J$6-O3202)</f>
        <v>0.80412311018223037</v>
      </c>
      <c r="T3202">
        <f>MIN(P3202:S3202)</f>
        <v>0.1608246220364461</v>
      </c>
      <c r="U3202">
        <f>MATCH(T3202,P3202:S3202, 0)</f>
        <v>1</v>
      </c>
    </row>
    <row r="3203" spans="1:21" x14ac:dyDescent="0.35">
      <c r="A3203">
        <v>3</v>
      </c>
      <c r="B3203">
        <v>3192</v>
      </c>
      <c r="C3203" t="s">
        <v>206</v>
      </c>
      <c r="D3203" t="s">
        <v>207</v>
      </c>
      <c r="E3203" t="s">
        <v>52</v>
      </c>
      <c r="F3203" t="s">
        <v>53</v>
      </c>
      <c r="G3203" t="s">
        <v>54</v>
      </c>
      <c r="H3203" t="s">
        <v>55</v>
      </c>
      <c r="I3203" s="1">
        <v>42041</v>
      </c>
      <c r="J3203">
        <v>2015</v>
      </c>
      <c r="K3203" t="s">
        <v>77</v>
      </c>
      <c r="L3203" t="s">
        <v>78</v>
      </c>
      <c r="M3203" s="1">
        <v>42174</v>
      </c>
      <c r="N3203">
        <v>17</v>
      </c>
      <c r="O3203">
        <f>STANDARDIZE(N3203,$N$8,$N$9)</f>
        <v>-0.33080279684345626</v>
      </c>
      <c r="P3203">
        <f>ABS($J$3-O3203)</f>
        <v>0.19656342693343409</v>
      </c>
      <c r="Q3203">
        <f>ABS($J$4-O3203)</f>
        <v>2.5195857452376553</v>
      </c>
      <c r="R3203">
        <f>ABS($J$5-O3203)</f>
        <v>0.17869402448494009</v>
      </c>
      <c r="S3203">
        <f>ABS($J$6-O3203)</f>
        <v>0.76838430528524237</v>
      </c>
      <c r="T3203">
        <f>MIN(P3203:S3203)</f>
        <v>0.17869402448494009</v>
      </c>
      <c r="U3203">
        <f>MATCH(T3203,P3203:S3203, 0)</f>
        <v>3</v>
      </c>
    </row>
    <row r="3204" spans="1:21" x14ac:dyDescent="0.35">
      <c r="A3204">
        <v>3</v>
      </c>
      <c r="B3204">
        <v>3193</v>
      </c>
      <c r="C3204" t="s">
        <v>62</v>
      </c>
      <c r="D3204" t="s">
        <v>63</v>
      </c>
      <c r="E3204" t="s">
        <v>73</v>
      </c>
      <c r="F3204" t="s">
        <v>74</v>
      </c>
      <c r="G3204" t="s">
        <v>75</v>
      </c>
      <c r="H3204" t="s">
        <v>76</v>
      </c>
      <c r="I3204" s="1">
        <v>42041</v>
      </c>
      <c r="J3204">
        <v>2015</v>
      </c>
      <c r="K3204" t="s">
        <v>77</v>
      </c>
      <c r="L3204" t="s">
        <v>78</v>
      </c>
      <c r="M3204" s="1">
        <v>42177</v>
      </c>
      <c r="N3204">
        <v>20</v>
      </c>
      <c r="O3204">
        <f>STANDARDIZE(N3204,$N$8,$N$9)</f>
        <v>-0.27719458949797421</v>
      </c>
      <c r="P3204">
        <f>ABS($J$3-O3204)</f>
        <v>0.25017163427891614</v>
      </c>
      <c r="Q3204">
        <f>ABS($J$4-O3204)</f>
        <v>2.4659775378921731</v>
      </c>
      <c r="R3204">
        <f>ABS($J$5-O3204)</f>
        <v>0.12508581713945804</v>
      </c>
      <c r="S3204">
        <f>ABS($J$6-O3204)</f>
        <v>0.71477609793976038</v>
      </c>
      <c r="T3204">
        <f>MIN(P3204:S3204)</f>
        <v>0.12508581713945804</v>
      </c>
      <c r="U3204">
        <f>MATCH(T3204,P3204:S3204, 0)</f>
        <v>3</v>
      </c>
    </row>
    <row r="3205" spans="1:21" x14ac:dyDescent="0.35">
      <c r="A3205">
        <v>4</v>
      </c>
      <c r="B3205">
        <v>3194</v>
      </c>
      <c r="C3205" t="s">
        <v>180</v>
      </c>
      <c r="D3205" t="s">
        <v>181</v>
      </c>
      <c r="E3205" t="s">
        <v>34</v>
      </c>
      <c r="F3205" t="s">
        <v>35</v>
      </c>
      <c r="G3205" t="s">
        <v>36</v>
      </c>
      <c r="H3205" t="s">
        <v>37</v>
      </c>
      <c r="I3205" s="1">
        <v>42041</v>
      </c>
      <c r="J3205">
        <v>2015</v>
      </c>
      <c r="K3205" t="s">
        <v>20</v>
      </c>
      <c r="L3205" t="s">
        <v>21</v>
      </c>
      <c r="M3205" s="1">
        <v>42201</v>
      </c>
      <c r="N3205">
        <v>44</v>
      </c>
      <c r="O3205">
        <f>STANDARDIZE(N3205,$N$8,$N$9)</f>
        <v>0.151671069265882</v>
      </c>
      <c r="P3205">
        <f>ABS($J$3-O3205)</f>
        <v>0.67903729304277238</v>
      </c>
      <c r="Q3205">
        <f>ABS($J$4-O3205)</f>
        <v>2.0371118791283171</v>
      </c>
      <c r="R3205">
        <f>ABS($J$5-O3205)</f>
        <v>0.30377984162439819</v>
      </c>
      <c r="S3205">
        <f>ABS($J$6-O3205)</f>
        <v>0.28591043917590409</v>
      </c>
      <c r="T3205">
        <f>MIN(P3205:S3205)</f>
        <v>0.28591043917590409</v>
      </c>
      <c r="U3205">
        <f>MATCH(T3205,P3205:S3205, 0)</f>
        <v>4</v>
      </c>
    </row>
    <row r="3206" spans="1:21" x14ac:dyDescent="0.35">
      <c r="A3206">
        <v>4</v>
      </c>
      <c r="B3206">
        <v>3195</v>
      </c>
      <c r="C3206" t="s">
        <v>300</v>
      </c>
      <c r="D3206" t="s">
        <v>301</v>
      </c>
      <c r="E3206" t="s">
        <v>296</v>
      </c>
      <c r="F3206" t="s">
        <v>320</v>
      </c>
      <c r="G3206" t="s">
        <v>351</v>
      </c>
      <c r="H3206" t="s">
        <v>352</v>
      </c>
      <c r="I3206" s="1">
        <v>42041</v>
      </c>
      <c r="J3206">
        <v>2015</v>
      </c>
      <c r="K3206" t="s">
        <v>77</v>
      </c>
      <c r="L3206" t="s">
        <v>78</v>
      </c>
      <c r="M3206" s="1">
        <v>42202</v>
      </c>
      <c r="N3206">
        <v>45</v>
      </c>
      <c r="O3206">
        <f>STANDARDIZE(N3206,$N$8,$N$9)</f>
        <v>0.169540471714376</v>
      </c>
      <c r="P3206">
        <f>ABS($J$3-O3206)</f>
        <v>0.69690669549126638</v>
      </c>
      <c r="Q3206">
        <f>ABS($J$4-O3206)</f>
        <v>2.0192424766798229</v>
      </c>
      <c r="R3206">
        <f>ABS($J$5-O3206)</f>
        <v>0.32164924407289219</v>
      </c>
      <c r="S3206">
        <f>ABS($J$6-O3206)</f>
        <v>0.26804103672741009</v>
      </c>
      <c r="T3206">
        <f>MIN(P3206:S3206)</f>
        <v>0.26804103672741009</v>
      </c>
      <c r="U3206">
        <f>MATCH(T3206,P3206:S3206, 0)</f>
        <v>4</v>
      </c>
    </row>
    <row r="3207" spans="1:21" x14ac:dyDescent="0.35">
      <c r="A3207">
        <v>2</v>
      </c>
      <c r="B3207">
        <v>3196</v>
      </c>
      <c r="C3207" t="s">
        <v>14</v>
      </c>
      <c r="D3207" t="s">
        <v>15</v>
      </c>
      <c r="E3207" t="s">
        <v>16</v>
      </c>
      <c r="F3207" t="s">
        <v>17</v>
      </c>
      <c r="G3207" t="s">
        <v>18</v>
      </c>
      <c r="H3207" t="s">
        <v>19</v>
      </c>
      <c r="I3207" s="1">
        <v>42041</v>
      </c>
      <c r="J3207">
        <v>2015</v>
      </c>
      <c r="K3207" t="s">
        <v>41</v>
      </c>
      <c r="L3207" t="s">
        <v>42</v>
      </c>
      <c r="M3207" s="1">
        <v>42333</v>
      </c>
      <c r="N3207">
        <v>176</v>
      </c>
      <c r="O3207">
        <f>STANDARDIZE(N3207,$N$8,$N$9)</f>
        <v>2.5104321924670914</v>
      </c>
      <c r="P3207">
        <f>ABS($J$3-O3207)</f>
        <v>3.0377984162439819</v>
      </c>
      <c r="Q3207">
        <f>ABS($J$4-O3207)</f>
        <v>0.32164924407289242</v>
      </c>
      <c r="R3207">
        <f>ABS($J$5-O3207)</f>
        <v>2.6625409648256078</v>
      </c>
      <c r="S3207">
        <f>ABS($J$6-O3207)</f>
        <v>2.0728506840253051</v>
      </c>
      <c r="T3207">
        <f>MIN(P3207:S3207)</f>
        <v>0.32164924407289242</v>
      </c>
      <c r="U3207">
        <f>MATCH(T3207,P3207:S3207, 0)</f>
        <v>2</v>
      </c>
    </row>
    <row r="3208" spans="1:21" x14ac:dyDescent="0.35">
      <c r="A3208">
        <v>1</v>
      </c>
      <c r="B3208">
        <v>3197</v>
      </c>
      <c r="C3208" t="s">
        <v>14</v>
      </c>
      <c r="D3208" t="s">
        <v>15</v>
      </c>
      <c r="E3208" t="s">
        <v>73</v>
      </c>
      <c r="F3208" t="s">
        <v>74</v>
      </c>
      <c r="G3208" t="s">
        <v>75</v>
      </c>
      <c r="H3208" t="s">
        <v>76</v>
      </c>
      <c r="I3208" s="1">
        <v>42042</v>
      </c>
      <c r="J3208">
        <v>2015</v>
      </c>
      <c r="K3208" t="s">
        <v>38</v>
      </c>
      <c r="L3208" t="s">
        <v>13</v>
      </c>
      <c r="M3208" s="1">
        <v>42162</v>
      </c>
      <c r="N3208">
        <v>4</v>
      </c>
      <c r="O3208">
        <f>STANDARDIZE(N3208,$N$8,$N$9)</f>
        <v>-0.56310502867387835</v>
      </c>
      <c r="P3208">
        <f>ABS($J$3-O3208)</f>
        <v>3.5738804896987997E-2</v>
      </c>
      <c r="Q3208">
        <f>ABS($J$4-O3208)</f>
        <v>2.7518879770680771</v>
      </c>
      <c r="R3208">
        <f>ABS($J$5-O3208)</f>
        <v>0.41099625631536219</v>
      </c>
      <c r="S3208">
        <f>ABS($J$6-O3208)</f>
        <v>1.0006865371156644</v>
      </c>
      <c r="T3208">
        <f>MIN(P3208:S3208)</f>
        <v>3.5738804896987997E-2</v>
      </c>
      <c r="U3208">
        <f>MATCH(T3208,P3208:S3208, 0)</f>
        <v>1</v>
      </c>
    </row>
    <row r="3209" spans="1:21" x14ac:dyDescent="0.35">
      <c r="A3209">
        <v>1</v>
      </c>
      <c r="B3209">
        <v>3198</v>
      </c>
      <c r="C3209" t="s">
        <v>14</v>
      </c>
      <c r="D3209" t="s">
        <v>15</v>
      </c>
      <c r="E3209" t="s">
        <v>296</v>
      </c>
      <c r="F3209" t="s">
        <v>320</v>
      </c>
      <c r="G3209" t="s">
        <v>351</v>
      </c>
      <c r="H3209" t="s">
        <v>352</v>
      </c>
      <c r="I3209" s="1">
        <v>42042</v>
      </c>
      <c r="J3209">
        <v>2015</v>
      </c>
      <c r="K3209" t="s">
        <v>77</v>
      </c>
      <c r="L3209" t="s">
        <v>78</v>
      </c>
      <c r="M3209" s="1">
        <v>42284</v>
      </c>
      <c r="N3209">
        <v>8</v>
      </c>
      <c r="O3209">
        <f>STANDARDIZE(N3209,$N$8,$N$9)</f>
        <v>-0.49162741887990236</v>
      </c>
      <c r="P3209">
        <f>ABS($J$3-O3209)</f>
        <v>3.5738804896987997E-2</v>
      </c>
      <c r="Q3209">
        <f>ABS($J$4-O3209)</f>
        <v>2.6804103672741011</v>
      </c>
      <c r="R3209">
        <f>ABS($J$5-O3209)</f>
        <v>0.33951864652138619</v>
      </c>
      <c r="S3209">
        <f>ABS($J$6-O3209)</f>
        <v>0.92920892732168847</v>
      </c>
      <c r="T3209">
        <f>MIN(P3209:S3209)</f>
        <v>3.5738804896987997E-2</v>
      </c>
      <c r="U3209">
        <f>MATCH(T3209,P3209:S3209, 0)</f>
        <v>1</v>
      </c>
    </row>
    <row r="3210" spans="1:21" x14ac:dyDescent="0.35">
      <c r="A3210">
        <v>1</v>
      </c>
      <c r="B3210">
        <v>3199</v>
      </c>
      <c r="C3210" t="s">
        <v>172</v>
      </c>
      <c r="D3210" t="s">
        <v>173</v>
      </c>
      <c r="E3210" t="s">
        <v>163</v>
      </c>
      <c r="F3210" t="s">
        <v>59</v>
      </c>
      <c r="G3210" t="s">
        <v>164</v>
      </c>
      <c r="H3210" t="s">
        <v>165</v>
      </c>
      <c r="I3210" s="1">
        <v>42042</v>
      </c>
      <c r="J3210">
        <v>2015</v>
      </c>
      <c r="K3210" t="s">
        <v>176</v>
      </c>
      <c r="L3210" t="s">
        <v>177</v>
      </c>
      <c r="M3210" s="1">
        <v>42345</v>
      </c>
      <c r="N3210">
        <v>10</v>
      </c>
      <c r="O3210">
        <f>STANDARDIZE(N3210,$N$8,$N$9)</f>
        <v>-0.4558886139829143</v>
      </c>
      <c r="P3210">
        <f>ABS($J$3-O3210)</f>
        <v>7.1477609793976049E-2</v>
      </c>
      <c r="Q3210">
        <f>ABS($J$4-O3210)</f>
        <v>2.6446715623771131</v>
      </c>
      <c r="R3210">
        <f>ABS($J$5-O3210)</f>
        <v>0.30377984162439814</v>
      </c>
      <c r="S3210">
        <f>ABS($J$6-O3210)</f>
        <v>0.89347012242470036</v>
      </c>
      <c r="T3210">
        <f>MIN(P3210:S3210)</f>
        <v>7.1477609793976049E-2</v>
      </c>
      <c r="U3210">
        <f>MATCH(T3210,P3210:S3210, 0)</f>
        <v>1</v>
      </c>
    </row>
    <row r="3211" spans="1:21" x14ac:dyDescent="0.35">
      <c r="A3211">
        <v>1</v>
      </c>
      <c r="B3211">
        <v>3200</v>
      </c>
      <c r="C3211" t="s">
        <v>14</v>
      </c>
      <c r="D3211" t="s">
        <v>15</v>
      </c>
      <c r="E3211" t="s">
        <v>34</v>
      </c>
      <c r="F3211" t="s">
        <v>35</v>
      </c>
      <c r="G3211" t="s">
        <v>36</v>
      </c>
      <c r="H3211" t="s">
        <v>37</v>
      </c>
      <c r="I3211" s="1">
        <v>42042</v>
      </c>
      <c r="J3211">
        <v>2015</v>
      </c>
      <c r="K3211" t="s">
        <v>38</v>
      </c>
      <c r="L3211" t="s">
        <v>13</v>
      </c>
      <c r="M3211" s="1">
        <v>42201</v>
      </c>
      <c r="N3211">
        <v>14</v>
      </c>
      <c r="O3211">
        <f>STANDARDIZE(N3211,$N$8,$N$9)</f>
        <v>-0.38441100418893831</v>
      </c>
      <c r="P3211">
        <f>ABS($J$3-O3211)</f>
        <v>0.14295521958795204</v>
      </c>
      <c r="Q3211">
        <f>ABS($J$4-O3211)</f>
        <v>2.5731939525831371</v>
      </c>
      <c r="R3211">
        <f>ABS($J$5-O3211)</f>
        <v>0.23230223183042215</v>
      </c>
      <c r="S3211">
        <f>ABS($J$6-O3211)</f>
        <v>0.82199251263072437</v>
      </c>
      <c r="T3211">
        <f>MIN(P3211:S3211)</f>
        <v>0.14295521958795204</v>
      </c>
      <c r="U3211">
        <f>MATCH(T3211,P3211:S3211, 0)</f>
        <v>1</v>
      </c>
    </row>
    <row r="3212" spans="1:21" x14ac:dyDescent="0.35">
      <c r="A3212">
        <v>3</v>
      </c>
      <c r="B3212">
        <v>3201</v>
      </c>
      <c r="C3212" t="s">
        <v>112</v>
      </c>
      <c r="D3212" t="s">
        <v>113</v>
      </c>
      <c r="E3212" t="s">
        <v>168</v>
      </c>
      <c r="F3212" t="s">
        <v>169</v>
      </c>
      <c r="G3212" t="s">
        <v>366</v>
      </c>
      <c r="H3212" t="s">
        <v>367</v>
      </c>
      <c r="I3212" s="1">
        <v>42042</v>
      </c>
      <c r="J3212">
        <v>2015</v>
      </c>
      <c r="K3212" t="s">
        <v>77</v>
      </c>
      <c r="L3212" t="s">
        <v>78</v>
      </c>
      <c r="M3212" s="1">
        <v>42207</v>
      </c>
      <c r="N3212">
        <v>20</v>
      </c>
      <c r="O3212">
        <f>STANDARDIZE(N3212,$N$8,$N$9)</f>
        <v>-0.27719458949797421</v>
      </c>
      <c r="P3212">
        <f>ABS($J$3-O3212)</f>
        <v>0.25017163427891614</v>
      </c>
      <c r="Q3212">
        <f>ABS($J$4-O3212)</f>
        <v>2.4659775378921731</v>
      </c>
      <c r="R3212">
        <f>ABS($J$5-O3212)</f>
        <v>0.12508581713945804</v>
      </c>
      <c r="S3212">
        <f>ABS($J$6-O3212)</f>
        <v>0.71477609793976038</v>
      </c>
      <c r="T3212">
        <f>MIN(P3212:S3212)</f>
        <v>0.12508581713945804</v>
      </c>
      <c r="U3212">
        <f>MATCH(T3212,P3212:S3212, 0)</f>
        <v>3</v>
      </c>
    </row>
    <row r="3213" spans="1:21" x14ac:dyDescent="0.35">
      <c r="A3213">
        <v>3</v>
      </c>
      <c r="B3213">
        <v>3202</v>
      </c>
      <c r="C3213" t="s">
        <v>67</v>
      </c>
      <c r="D3213" t="s">
        <v>68</v>
      </c>
      <c r="E3213" t="s">
        <v>24</v>
      </c>
      <c r="F3213" t="s">
        <v>25</v>
      </c>
      <c r="G3213" t="s">
        <v>26</v>
      </c>
      <c r="H3213" t="s">
        <v>27</v>
      </c>
      <c r="I3213" s="1">
        <v>42042</v>
      </c>
      <c r="J3213">
        <v>2015</v>
      </c>
      <c r="K3213" t="s">
        <v>28</v>
      </c>
      <c r="L3213" t="s">
        <v>29</v>
      </c>
      <c r="M3213" s="1">
        <v>42193</v>
      </c>
      <c r="N3213">
        <v>36</v>
      </c>
      <c r="O3213">
        <f>STANDARDIZE(N3213,$N$8,$N$9)</f>
        <v>8.7158496779299183E-3</v>
      </c>
      <c r="P3213">
        <f>ABS($J$3-O3213)</f>
        <v>0.53608207345482028</v>
      </c>
      <c r="Q3213">
        <f>ABS($J$4-O3213)</f>
        <v>2.1800670987162691</v>
      </c>
      <c r="R3213">
        <f>ABS($J$5-O3213)</f>
        <v>0.1608246220364461</v>
      </c>
      <c r="S3213">
        <f>ABS($J$6-O3213)</f>
        <v>0.42886565876385618</v>
      </c>
      <c r="T3213">
        <f>MIN(P3213:S3213)</f>
        <v>0.1608246220364461</v>
      </c>
      <c r="U3213">
        <f>MATCH(T3213,P3213:S3213, 0)</f>
        <v>3</v>
      </c>
    </row>
    <row r="3214" spans="1:21" x14ac:dyDescent="0.35">
      <c r="A3214">
        <v>3</v>
      </c>
      <c r="B3214">
        <v>3203</v>
      </c>
      <c r="C3214" t="s">
        <v>30</v>
      </c>
      <c r="D3214" t="s">
        <v>31</v>
      </c>
      <c r="E3214" t="s">
        <v>79</v>
      </c>
      <c r="F3214" t="s">
        <v>35</v>
      </c>
      <c r="G3214" t="s">
        <v>80</v>
      </c>
      <c r="H3214" t="s">
        <v>81</v>
      </c>
      <c r="I3214" s="1">
        <v>42042</v>
      </c>
      <c r="J3214">
        <v>2015</v>
      </c>
      <c r="K3214" t="s">
        <v>41</v>
      </c>
      <c r="L3214" t="s">
        <v>42</v>
      </c>
      <c r="M3214" s="1">
        <v>42316</v>
      </c>
      <c r="N3214">
        <v>40</v>
      </c>
      <c r="O3214">
        <f>STANDARDIZE(N3214,$N$8,$N$9)</f>
        <v>8.0193459471905953E-2</v>
      </c>
      <c r="P3214">
        <f>ABS($J$3-O3214)</f>
        <v>0.60755968324879628</v>
      </c>
      <c r="Q3214">
        <f>ABS($J$4-O3214)</f>
        <v>2.1085894889222931</v>
      </c>
      <c r="R3214">
        <f>ABS($J$5-O3214)</f>
        <v>0.23230223183042212</v>
      </c>
      <c r="S3214">
        <f>ABS($J$6-O3214)</f>
        <v>0.35738804896988019</v>
      </c>
      <c r="T3214">
        <f>MIN(P3214:S3214)</f>
        <v>0.23230223183042212</v>
      </c>
      <c r="U3214">
        <f>MATCH(T3214,P3214:S3214, 0)</f>
        <v>3</v>
      </c>
    </row>
    <row r="3215" spans="1:21" x14ac:dyDescent="0.35">
      <c r="A3215">
        <v>4</v>
      </c>
      <c r="B3215">
        <v>3204</v>
      </c>
      <c r="C3215" t="s">
        <v>14</v>
      </c>
      <c r="D3215" t="s">
        <v>15</v>
      </c>
      <c r="E3215" t="s">
        <v>79</v>
      </c>
      <c r="F3215" t="s">
        <v>35</v>
      </c>
      <c r="G3215" t="s">
        <v>80</v>
      </c>
      <c r="H3215" t="s">
        <v>81</v>
      </c>
      <c r="I3215" s="1">
        <v>42042</v>
      </c>
      <c r="J3215">
        <v>2015</v>
      </c>
      <c r="K3215" t="s">
        <v>41</v>
      </c>
      <c r="L3215" t="s">
        <v>42</v>
      </c>
      <c r="M3215" s="1">
        <v>42317</v>
      </c>
      <c r="N3215">
        <v>71</v>
      </c>
      <c r="O3215">
        <f>STANDARDIZE(N3215,$N$8,$N$9)</f>
        <v>0.63414493537522021</v>
      </c>
      <c r="P3215">
        <f>ABS($J$3-O3215)</f>
        <v>1.1615111591521106</v>
      </c>
      <c r="Q3215">
        <f>ABS($J$4-O3215)</f>
        <v>1.5546380130189787</v>
      </c>
      <c r="R3215">
        <f>ABS($J$5-O3215)</f>
        <v>0.78625370773373637</v>
      </c>
      <c r="S3215">
        <f>ABS($J$6-O3215)</f>
        <v>0.19656342693343409</v>
      </c>
      <c r="T3215">
        <f>MIN(P3215:S3215)</f>
        <v>0.19656342693343409</v>
      </c>
      <c r="U3215">
        <f>MATCH(T3215,P3215:S3215, 0)</f>
        <v>4</v>
      </c>
    </row>
    <row r="3216" spans="1:21" x14ac:dyDescent="0.35">
      <c r="A3216">
        <v>1</v>
      </c>
      <c r="B3216">
        <v>3205</v>
      </c>
      <c r="C3216" t="s">
        <v>556</v>
      </c>
      <c r="D3216" t="s">
        <v>557</v>
      </c>
      <c r="E3216" t="s">
        <v>196</v>
      </c>
      <c r="F3216" t="s">
        <v>197</v>
      </c>
      <c r="G3216" t="s">
        <v>198</v>
      </c>
      <c r="H3216" t="s">
        <v>199</v>
      </c>
      <c r="I3216" s="1">
        <v>42043</v>
      </c>
      <c r="J3216">
        <v>2015</v>
      </c>
      <c r="K3216" t="s">
        <v>577</v>
      </c>
      <c r="L3216" t="s">
        <v>578</v>
      </c>
      <c r="M3216" s="1">
        <v>42255</v>
      </c>
      <c r="N3216">
        <v>7</v>
      </c>
      <c r="O3216">
        <f>STANDARDIZE(N3216,$N$8,$N$9)</f>
        <v>-0.50949682132839635</v>
      </c>
      <c r="P3216">
        <f>ABS($J$3-O3216)</f>
        <v>1.7869402448493998E-2</v>
      </c>
      <c r="Q3216">
        <f>ABS($J$4-O3216)</f>
        <v>2.6982797697225953</v>
      </c>
      <c r="R3216">
        <f>ABS($J$5-O3216)</f>
        <v>0.35738804896988019</v>
      </c>
      <c r="S3216">
        <f>ABS($J$6-O3216)</f>
        <v>0.94707832977018247</v>
      </c>
      <c r="T3216">
        <f>MIN(P3216:S3216)</f>
        <v>1.7869402448493998E-2</v>
      </c>
      <c r="U3216">
        <f>MATCH(T3216,P3216:S3216, 0)</f>
        <v>1</v>
      </c>
    </row>
    <row r="3217" spans="1:21" x14ac:dyDescent="0.35">
      <c r="A3217">
        <v>1</v>
      </c>
      <c r="B3217">
        <v>3206</v>
      </c>
      <c r="C3217" t="s">
        <v>14</v>
      </c>
      <c r="D3217" t="s">
        <v>15</v>
      </c>
      <c r="E3217" t="s">
        <v>79</v>
      </c>
      <c r="F3217" t="s">
        <v>35</v>
      </c>
      <c r="G3217" t="s">
        <v>80</v>
      </c>
      <c r="H3217" t="s">
        <v>81</v>
      </c>
      <c r="I3217" s="1">
        <v>42043</v>
      </c>
      <c r="J3217">
        <v>2015</v>
      </c>
      <c r="K3217" t="s">
        <v>41</v>
      </c>
      <c r="L3217" t="s">
        <v>42</v>
      </c>
      <c r="M3217" s="1">
        <v>42230</v>
      </c>
      <c r="N3217">
        <v>12</v>
      </c>
      <c r="O3217">
        <f>STANDARDIZE(N3217,$N$8,$N$9)</f>
        <v>-0.42014980908592631</v>
      </c>
      <c r="P3217">
        <f>ABS($J$3-O3217)</f>
        <v>0.10721641469096405</v>
      </c>
      <c r="Q3217">
        <f>ABS($J$4-O3217)</f>
        <v>2.6089327574801251</v>
      </c>
      <c r="R3217">
        <f>ABS($J$5-O3217)</f>
        <v>0.26804103672741014</v>
      </c>
      <c r="S3217">
        <f>ABS($J$6-O3217)</f>
        <v>0.85773131752771237</v>
      </c>
      <c r="T3217">
        <f>MIN(P3217:S3217)</f>
        <v>0.10721641469096405</v>
      </c>
      <c r="U3217">
        <f>MATCH(T3217,P3217:S3217, 0)</f>
        <v>1</v>
      </c>
    </row>
    <row r="3218" spans="1:21" x14ac:dyDescent="0.35">
      <c r="A3218">
        <v>4</v>
      </c>
      <c r="B3218">
        <v>3207</v>
      </c>
      <c r="C3218" t="s">
        <v>14</v>
      </c>
      <c r="D3218" t="s">
        <v>15</v>
      </c>
      <c r="E3218" t="s">
        <v>79</v>
      </c>
      <c r="F3218" t="s">
        <v>35</v>
      </c>
      <c r="G3218" t="s">
        <v>80</v>
      </c>
      <c r="H3218" t="s">
        <v>81</v>
      </c>
      <c r="I3218" s="1">
        <v>42043</v>
      </c>
      <c r="J3218">
        <v>2015</v>
      </c>
      <c r="K3218" t="s">
        <v>41</v>
      </c>
      <c r="L3218" t="s">
        <v>42</v>
      </c>
      <c r="M3218" s="1">
        <v>42300</v>
      </c>
      <c r="N3218">
        <v>82</v>
      </c>
      <c r="O3218">
        <f>STANDARDIZE(N3218,$N$8,$N$9)</f>
        <v>0.8307083623086543</v>
      </c>
      <c r="P3218">
        <f>ABS($J$3-O3218)</f>
        <v>1.3580745860855448</v>
      </c>
      <c r="Q3218">
        <f>ABS($J$4-O3218)</f>
        <v>1.3580745860855448</v>
      </c>
      <c r="R3218">
        <f>ABS($J$5-O3218)</f>
        <v>0.98281713466717047</v>
      </c>
      <c r="S3218">
        <f>ABS($J$6-O3218)</f>
        <v>0.39312685386686819</v>
      </c>
      <c r="T3218">
        <f>MIN(P3218:S3218)</f>
        <v>0.39312685386686819</v>
      </c>
      <c r="U3218">
        <f>MATCH(T3218,P3218:S3218, 0)</f>
        <v>4</v>
      </c>
    </row>
    <row r="3219" spans="1:21" x14ac:dyDescent="0.35">
      <c r="A3219">
        <v>1</v>
      </c>
      <c r="B3219">
        <v>3208</v>
      </c>
      <c r="C3219" t="s">
        <v>14</v>
      </c>
      <c r="D3219" t="s">
        <v>15</v>
      </c>
      <c r="E3219" t="s">
        <v>105</v>
      </c>
      <c r="F3219" t="s">
        <v>59</v>
      </c>
      <c r="G3219" t="s">
        <v>106</v>
      </c>
      <c r="H3219" t="s">
        <v>107</v>
      </c>
      <c r="I3219" s="1">
        <v>42044</v>
      </c>
      <c r="J3219">
        <v>2015</v>
      </c>
      <c r="K3219" t="s">
        <v>77</v>
      </c>
      <c r="L3219" t="s">
        <v>78</v>
      </c>
      <c r="M3219" s="1">
        <v>42256</v>
      </c>
      <c r="N3219">
        <v>7</v>
      </c>
      <c r="O3219">
        <f>STANDARDIZE(N3219,$N$8,$N$9)</f>
        <v>-0.50949682132839635</v>
      </c>
      <c r="P3219">
        <f>ABS($J$3-O3219)</f>
        <v>1.7869402448493998E-2</v>
      </c>
      <c r="Q3219">
        <f>ABS($J$4-O3219)</f>
        <v>2.6982797697225953</v>
      </c>
      <c r="R3219">
        <f>ABS($J$5-O3219)</f>
        <v>0.35738804896988019</v>
      </c>
      <c r="S3219">
        <f>ABS($J$6-O3219)</f>
        <v>0.94707832977018247</v>
      </c>
      <c r="T3219">
        <f>MIN(P3219:S3219)</f>
        <v>1.7869402448493998E-2</v>
      </c>
      <c r="U3219">
        <f>MATCH(T3219,P3219:S3219, 0)</f>
        <v>1</v>
      </c>
    </row>
    <row r="3220" spans="1:21" x14ac:dyDescent="0.35">
      <c r="A3220">
        <v>1</v>
      </c>
      <c r="B3220">
        <v>3209</v>
      </c>
      <c r="C3220" t="s">
        <v>14</v>
      </c>
      <c r="D3220" t="s">
        <v>15</v>
      </c>
      <c r="E3220" t="s">
        <v>64</v>
      </c>
      <c r="F3220" t="s">
        <v>59</v>
      </c>
      <c r="G3220" t="s">
        <v>65</v>
      </c>
      <c r="H3220" t="s">
        <v>66</v>
      </c>
      <c r="I3220" s="1">
        <v>42044</v>
      </c>
      <c r="J3220">
        <v>2015</v>
      </c>
      <c r="K3220" t="s">
        <v>77</v>
      </c>
      <c r="L3220" t="s">
        <v>78</v>
      </c>
      <c r="M3220" s="1">
        <v>42263</v>
      </c>
      <c r="N3220">
        <v>14</v>
      </c>
      <c r="O3220">
        <f>STANDARDIZE(N3220,$N$8,$N$9)</f>
        <v>-0.38441100418893831</v>
      </c>
      <c r="P3220">
        <f>ABS($J$3-O3220)</f>
        <v>0.14295521958795204</v>
      </c>
      <c r="Q3220">
        <f>ABS($J$4-O3220)</f>
        <v>2.5731939525831371</v>
      </c>
      <c r="R3220">
        <f>ABS($J$5-O3220)</f>
        <v>0.23230223183042215</v>
      </c>
      <c r="S3220">
        <f>ABS($J$6-O3220)</f>
        <v>0.82199251263072437</v>
      </c>
      <c r="T3220">
        <f>MIN(P3220:S3220)</f>
        <v>0.14295521958795204</v>
      </c>
      <c r="U3220">
        <f>MATCH(T3220,P3220:S3220, 0)</f>
        <v>1</v>
      </c>
    </row>
    <row r="3221" spans="1:21" x14ac:dyDescent="0.35">
      <c r="A3221">
        <v>1</v>
      </c>
      <c r="B3221">
        <v>3210</v>
      </c>
      <c r="C3221" t="s">
        <v>14</v>
      </c>
      <c r="D3221" t="s">
        <v>15</v>
      </c>
      <c r="E3221" t="s">
        <v>58</v>
      </c>
      <c r="F3221" t="s">
        <v>348</v>
      </c>
      <c r="G3221" t="s">
        <v>349</v>
      </c>
      <c r="H3221" t="s">
        <v>350</v>
      </c>
      <c r="I3221" s="1">
        <v>42044</v>
      </c>
      <c r="J3221">
        <v>2015</v>
      </c>
      <c r="K3221" t="s">
        <v>41</v>
      </c>
      <c r="L3221" t="s">
        <v>42</v>
      </c>
      <c r="M3221" s="1">
        <v>42264</v>
      </c>
      <c r="N3221">
        <v>15</v>
      </c>
      <c r="O3221">
        <f>STANDARDIZE(N3221,$N$8,$N$9)</f>
        <v>-0.36654160174044426</v>
      </c>
      <c r="P3221">
        <f>ABS($J$3-O3221)</f>
        <v>0.1608246220364461</v>
      </c>
      <c r="Q3221">
        <f>ABS($J$4-O3221)</f>
        <v>2.5553245501346433</v>
      </c>
      <c r="R3221">
        <f>ABS($J$5-O3221)</f>
        <v>0.21443282938192809</v>
      </c>
      <c r="S3221">
        <f>ABS($J$6-O3221)</f>
        <v>0.80412311018223037</v>
      </c>
      <c r="T3221">
        <f>MIN(P3221:S3221)</f>
        <v>0.1608246220364461</v>
      </c>
      <c r="U3221">
        <f>MATCH(T3221,P3221:S3221, 0)</f>
        <v>1</v>
      </c>
    </row>
    <row r="3222" spans="1:21" x14ac:dyDescent="0.35">
      <c r="A3222">
        <v>3</v>
      </c>
      <c r="B3222">
        <v>3211</v>
      </c>
      <c r="C3222" t="s">
        <v>288</v>
      </c>
      <c r="D3222" t="s">
        <v>289</v>
      </c>
      <c r="E3222" t="s">
        <v>79</v>
      </c>
      <c r="F3222" t="s">
        <v>35</v>
      </c>
      <c r="G3222" t="s">
        <v>80</v>
      </c>
      <c r="H3222" t="s">
        <v>81</v>
      </c>
      <c r="I3222" s="1">
        <v>42044</v>
      </c>
      <c r="J3222">
        <v>2015</v>
      </c>
      <c r="K3222" t="s">
        <v>41</v>
      </c>
      <c r="L3222" t="s">
        <v>42</v>
      </c>
      <c r="M3222" s="1">
        <v>42266</v>
      </c>
      <c r="N3222">
        <v>17</v>
      </c>
      <c r="O3222">
        <f>STANDARDIZE(N3222,$N$8,$N$9)</f>
        <v>-0.33080279684345626</v>
      </c>
      <c r="P3222">
        <f>ABS($J$3-O3222)</f>
        <v>0.19656342693343409</v>
      </c>
      <c r="Q3222">
        <f>ABS($J$4-O3222)</f>
        <v>2.5195857452376553</v>
      </c>
      <c r="R3222">
        <f>ABS($J$5-O3222)</f>
        <v>0.17869402448494009</v>
      </c>
      <c r="S3222">
        <f>ABS($J$6-O3222)</f>
        <v>0.76838430528524237</v>
      </c>
      <c r="T3222">
        <f>MIN(P3222:S3222)</f>
        <v>0.17869402448494009</v>
      </c>
      <c r="U3222">
        <f>MATCH(T3222,P3222:S3222, 0)</f>
        <v>3</v>
      </c>
    </row>
    <row r="3223" spans="1:21" x14ac:dyDescent="0.35">
      <c r="A3223">
        <v>3</v>
      </c>
      <c r="B3223">
        <v>3212</v>
      </c>
      <c r="C3223" t="s">
        <v>178</v>
      </c>
      <c r="D3223" t="s">
        <v>179</v>
      </c>
      <c r="E3223" t="s">
        <v>73</v>
      </c>
      <c r="F3223" t="s">
        <v>74</v>
      </c>
      <c r="G3223" t="s">
        <v>75</v>
      </c>
      <c r="H3223" t="s">
        <v>76</v>
      </c>
      <c r="I3223" s="1">
        <v>42044</v>
      </c>
      <c r="J3223">
        <v>2015</v>
      </c>
      <c r="K3223" t="s">
        <v>38</v>
      </c>
      <c r="L3223" t="s">
        <v>13</v>
      </c>
      <c r="M3223" s="1">
        <v>42268</v>
      </c>
      <c r="N3223">
        <v>19</v>
      </c>
      <c r="O3223">
        <f>STANDARDIZE(N3223,$N$8,$N$9)</f>
        <v>-0.29506399194646826</v>
      </c>
      <c r="P3223">
        <f>ABS($J$3-O3223)</f>
        <v>0.23230223183042209</v>
      </c>
      <c r="Q3223">
        <f>ABS($J$4-O3223)</f>
        <v>2.4838469403406673</v>
      </c>
      <c r="R3223">
        <f>ABS($J$5-O3223)</f>
        <v>0.1429552195879521</v>
      </c>
      <c r="S3223">
        <f>ABS($J$6-O3223)</f>
        <v>0.73264550038825438</v>
      </c>
      <c r="T3223">
        <f>MIN(P3223:S3223)</f>
        <v>0.1429552195879521</v>
      </c>
      <c r="U3223">
        <f>MATCH(T3223,P3223:S3223, 0)</f>
        <v>3</v>
      </c>
    </row>
    <row r="3224" spans="1:21" x14ac:dyDescent="0.35">
      <c r="A3224">
        <v>3</v>
      </c>
      <c r="B3224">
        <v>3213</v>
      </c>
      <c r="C3224" t="s">
        <v>14</v>
      </c>
      <c r="D3224" t="s">
        <v>15</v>
      </c>
      <c r="E3224" t="s">
        <v>58</v>
      </c>
      <c r="F3224" t="s">
        <v>348</v>
      </c>
      <c r="G3224" t="s">
        <v>349</v>
      </c>
      <c r="H3224" t="s">
        <v>350</v>
      </c>
      <c r="I3224" s="1">
        <v>42044</v>
      </c>
      <c r="J3224">
        <v>2015</v>
      </c>
      <c r="K3224" t="s">
        <v>20</v>
      </c>
      <c r="L3224" t="s">
        <v>21</v>
      </c>
      <c r="M3224" s="1">
        <v>42271</v>
      </c>
      <c r="N3224">
        <v>22</v>
      </c>
      <c r="O3224">
        <f>STANDARDIZE(N3224,$N$8,$N$9)</f>
        <v>-0.24145578460098621</v>
      </c>
      <c r="P3224">
        <f>ABS($J$3-O3224)</f>
        <v>0.28591043917590414</v>
      </c>
      <c r="Q3224">
        <f>ABS($J$4-O3224)</f>
        <v>2.4302387329951851</v>
      </c>
      <c r="R3224">
        <f>ABS($J$5-O3224)</f>
        <v>8.9347012242470047E-2</v>
      </c>
      <c r="S3224">
        <f>ABS($J$6-O3224)</f>
        <v>0.67903729304277238</v>
      </c>
      <c r="T3224">
        <f>MIN(P3224:S3224)</f>
        <v>8.9347012242470047E-2</v>
      </c>
      <c r="U3224">
        <f>MATCH(T3224,P3224:S3224, 0)</f>
        <v>3</v>
      </c>
    </row>
    <row r="3225" spans="1:21" x14ac:dyDescent="0.35">
      <c r="A3225">
        <v>3</v>
      </c>
      <c r="B3225">
        <v>3214</v>
      </c>
      <c r="C3225" t="s">
        <v>229</v>
      </c>
      <c r="D3225" t="s">
        <v>230</v>
      </c>
      <c r="E3225" t="s">
        <v>296</v>
      </c>
      <c r="F3225" t="s">
        <v>335</v>
      </c>
      <c r="G3225" t="s">
        <v>336</v>
      </c>
      <c r="H3225" t="s">
        <v>337</v>
      </c>
      <c r="I3225" s="1">
        <v>42044</v>
      </c>
      <c r="J3225">
        <v>2015</v>
      </c>
      <c r="K3225" t="s">
        <v>41</v>
      </c>
      <c r="L3225" t="s">
        <v>42</v>
      </c>
      <c r="M3225" s="1">
        <v>42276</v>
      </c>
      <c r="N3225">
        <v>27</v>
      </c>
      <c r="O3225">
        <f>STANDARDIZE(N3225,$N$8,$N$9)</f>
        <v>-0.15210877235851616</v>
      </c>
      <c r="P3225">
        <f>ABS($J$3-O3225)</f>
        <v>0.37525745141837419</v>
      </c>
      <c r="Q3225">
        <f>ABS($J$4-O3225)</f>
        <v>2.3408917207527153</v>
      </c>
      <c r="R3225">
        <f>ABS($J$5-O3225)</f>
        <v>0</v>
      </c>
      <c r="S3225">
        <f>ABS($J$6-O3225)</f>
        <v>0.58969028080030228</v>
      </c>
      <c r="T3225">
        <f>MIN(P3225:S3225)</f>
        <v>0</v>
      </c>
      <c r="U3225">
        <f>MATCH(T3225,P3225:S3225, 0)</f>
        <v>3</v>
      </c>
    </row>
    <row r="3226" spans="1:21" x14ac:dyDescent="0.35">
      <c r="A3226">
        <v>3</v>
      </c>
      <c r="B3226">
        <v>3215</v>
      </c>
      <c r="C3226" t="s">
        <v>22</v>
      </c>
      <c r="D3226" t="s">
        <v>23</v>
      </c>
      <c r="E3226" t="s">
        <v>296</v>
      </c>
      <c r="F3226" t="s">
        <v>335</v>
      </c>
      <c r="G3226" t="s">
        <v>589</v>
      </c>
      <c r="H3226" t="s">
        <v>590</v>
      </c>
      <c r="I3226" s="1">
        <v>42044</v>
      </c>
      <c r="J3226">
        <v>2015</v>
      </c>
      <c r="K3226" t="s">
        <v>77</v>
      </c>
      <c r="L3226" t="s">
        <v>78</v>
      </c>
      <c r="M3226" s="1">
        <v>42277</v>
      </c>
      <c r="N3226">
        <v>28</v>
      </c>
      <c r="O3226">
        <f>STANDARDIZE(N3226,$N$8,$N$9)</f>
        <v>-0.13423936991002217</v>
      </c>
      <c r="P3226">
        <f>ABS($J$3-O3226)</f>
        <v>0.39312685386686819</v>
      </c>
      <c r="Q3226">
        <f>ABS($J$4-O3226)</f>
        <v>2.3230223183042211</v>
      </c>
      <c r="R3226">
        <f>ABS($J$5-O3226)</f>
        <v>1.7869402448493998E-2</v>
      </c>
      <c r="S3226">
        <f>ABS($J$6-O3226)</f>
        <v>0.57182087835180828</v>
      </c>
      <c r="T3226">
        <f>MIN(P3226:S3226)</f>
        <v>1.7869402448493998E-2</v>
      </c>
      <c r="U3226">
        <f>MATCH(T3226,P3226:S3226, 0)</f>
        <v>3</v>
      </c>
    </row>
    <row r="3227" spans="1:21" x14ac:dyDescent="0.35">
      <c r="A3227">
        <v>1</v>
      </c>
      <c r="B3227">
        <v>3216</v>
      </c>
      <c r="C3227" t="s">
        <v>67</v>
      </c>
      <c r="D3227" t="s">
        <v>68</v>
      </c>
      <c r="E3227" t="s">
        <v>58</v>
      </c>
      <c r="F3227" t="s">
        <v>59</v>
      </c>
      <c r="G3227" t="s">
        <v>60</v>
      </c>
      <c r="H3227" t="s">
        <v>61</v>
      </c>
      <c r="I3227" s="1">
        <v>42045</v>
      </c>
      <c r="J3227">
        <v>2015</v>
      </c>
      <c r="K3227" t="s">
        <v>577</v>
      </c>
      <c r="L3227" t="s">
        <v>578</v>
      </c>
      <c r="M3227" s="1">
        <v>42165</v>
      </c>
      <c r="N3227">
        <v>4</v>
      </c>
      <c r="O3227">
        <f>STANDARDIZE(N3227,$N$8,$N$9)</f>
        <v>-0.56310502867387835</v>
      </c>
      <c r="P3227">
        <f>ABS($J$3-O3227)</f>
        <v>3.5738804896987997E-2</v>
      </c>
      <c r="Q3227">
        <f>ABS($J$4-O3227)</f>
        <v>2.7518879770680771</v>
      </c>
      <c r="R3227">
        <f>ABS($J$5-O3227)</f>
        <v>0.41099625631536219</v>
      </c>
      <c r="S3227">
        <f>ABS($J$6-O3227)</f>
        <v>1.0006865371156644</v>
      </c>
      <c r="T3227">
        <f>MIN(P3227:S3227)</f>
        <v>3.5738804896987997E-2</v>
      </c>
      <c r="U3227">
        <f>MATCH(T3227,P3227:S3227, 0)</f>
        <v>1</v>
      </c>
    </row>
    <row r="3228" spans="1:21" x14ac:dyDescent="0.35">
      <c r="A3228">
        <v>1</v>
      </c>
      <c r="B3228">
        <v>3217</v>
      </c>
      <c r="C3228" t="s">
        <v>14</v>
      </c>
      <c r="D3228" t="s">
        <v>15</v>
      </c>
      <c r="E3228" t="s">
        <v>52</v>
      </c>
      <c r="F3228" t="s">
        <v>53</v>
      </c>
      <c r="G3228" t="s">
        <v>54</v>
      </c>
      <c r="H3228" t="s">
        <v>55</v>
      </c>
      <c r="I3228" s="1">
        <v>42045</v>
      </c>
      <c r="J3228">
        <v>2015</v>
      </c>
      <c r="K3228" t="s">
        <v>20</v>
      </c>
      <c r="L3228" t="s">
        <v>21</v>
      </c>
      <c r="M3228" s="1">
        <v>42293</v>
      </c>
      <c r="N3228">
        <v>14</v>
      </c>
      <c r="O3228">
        <f>STANDARDIZE(N3228,$N$8,$N$9)</f>
        <v>-0.38441100418893831</v>
      </c>
      <c r="P3228">
        <f>ABS($J$3-O3228)</f>
        <v>0.14295521958795204</v>
      </c>
      <c r="Q3228">
        <f>ABS($J$4-O3228)</f>
        <v>2.5731939525831371</v>
      </c>
      <c r="R3228">
        <f>ABS($J$5-O3228)</f>
        <v>0.23230223183042215</v>
      </c>
      <c r="S3228">
        <f>ABS($J$6-O3228)</f>
        <v>0.82199251263072437</v>
      </c>
      <c r="T3228">
        <f>MIN(P3228:S3228)</f>
        <v>0.14295521958795204</v>
      </c>
      <c r="U3228">
        <f>MATCH(T3228,P3228:S3228, 0)</f>
        <v>1</v>
      </c>
    </row>
    <row r="3229" spans="1:21" x14ac:dyDescent="0.35">
      <c r="A3229">
        <v>3</v>
      </c>
      <c r="B3229">
        <v>3218</v>
      </c>
      <c r="C3229" t="s">
        <v>172</v>
      </c>
      <c r="D3229" t="s">
        <v>173</v>
      </c>
      <c r="E3229" t="s">
        <v>131</v>
      </c>
      <c r="F3229" t="s">
        <v>132</v>
      </c>
      <c r="G3229" t="s">
        <v>133</v>
      </c>
      <c r="H3229" t="s">
        <v>134</v>
      </c>
      <c r="I3229" s="1">
        <v>42045</v>
      </c>
      <c r="J3229">
        <v>2015</v>
      </c>
      <c r="K3229" t="s">
        <v>41</v>
      </c>
      <c r="L3229" t="s">
        <v>42</v>
      </c>
      <c r="M3229" s="1">
        <v>42298</v>
      </c>
      <c r="N3229">
        <v>19</v>
      </c>
      <c r="O3229">
        <f>STANDARDIZE(N3229,$N$8,$N$9)</f>
        <v>-0.29506399194646826</v>
      </c>
      <c r="P3229">
        <f>ABS($J$3-O3229)</f>
        <v>0.23230223183042209</v>
      </c>
      <c r="Q3229">
        <f>ABS($J$4-O3229)</f>
        <v>2.4838469403406673</v>
      </c>
      <c r="R3229">
        <f>ABS($J$5-O3229)</f>
        <v>0.1429552195879521</v>
      </c>
      <c r="S3229">
        <f>ABS($J$6-O3229)</f>
        <v>0.73264550038825438</v>
      </c>
      <c r="T3229">
        <f>MIN(P3229:S3229)</f>
        <v>0.1429552195879521</v>
      </c>
      <c r="U3229">
        <f>MATCH(T3229,P3229:S3229, 0)</f>
        <v>3</v>
      </c>
    </row>
    <row r="3230" spans="1:21" x14ac:dyDescent="0.35">
      <c r="A3230">
        <v>3</v>
      </c>
      <c r="B3230">
        <v>3219</v>
      </c>
      <c r="C3230" t="s">
        <v>591</v>
      </c>
      <c r="D3230" t="s">
        <v>592</v>
      </c>
      <c r="E3230" t="s">
        <v>73</v>
      </c>
      <c r="F3230" t="s">
        <v>74</v>
      </c>
      <c r="G3230" t="s">
        <v>75</v>
      </c>
      <c r="H3230" t="s">
        <v>76</v>
      </c>
      <c r="I3230" s="1">
        <v>42045</v>
      </c>
      <c r="J3230">
        <v>2015</v>
      </c>
      <c r="K3230" t="s">
        <v>577</v>
      </c>
      <c r="L3230" t="s">
        <v>578</v>
      </c>
      <c r="M3230" s="1">
        <v>42298</v>
      </c>
      <c r="N3230">
        <v>19</v>
      </c>
      <c r="O3230">
        <f>STANDARDIZE(N3230,$N$8,$N$9)</f>
        <v>-0.29506399194646826</v>
      </c>
      <c r="P3230">
        <f>ABS($J$3-O3230)</f>
        <v>0.23230223183042209</v>
      </c>
      <c r="Q3230">
        <f>ABS($J$4-O3230)</f>
        <v>2.4838469403406673</v>
      </c>
      <c r="R3230">
        <f>ABS($J$5-O3230)</f>
        <v>0.1429552195879521</v>
      </c>
      <c r="S3230">
        <f>ABS($J$6-O3230)</f>
        <v>0.73264550038825438</v>
      </c>
      <c r="T3230">
        <f>MIN(P3230:S3230)</f>
        <v>0.1429552195879521</v>
      </c>
      <c r="U3230">
        <f>MATCH(T3230,P3230:S3230, 0)</f>
        <v>3</v>
      </c>
    </row>
    <row r="3231" spans="1:21" x14ac:dyDescent="0.35">
      <c r="A3231">
        <v>3</v>
      </c>
      <c r="B3231">
        <v>3220</v>
      </c>
      <c r="C3231" t="s">
        <v>14</v>
      </c>
      <c r="D3231" t="s">
        <v>15</v>
      </c>
      <c r="E3231" t="s">
        <v>79</v>
      </c>
      <c r="F3231" t="s">
        <v>35</v>
      </c>
      <c r="G3231" t="s">
        <v>80</v>
      </c>
      <c r="H3231" t="s">
        <v>81</v>
      </c>
      <c r="I3231" s="1">
        <v>42045</v>
      </c>
      <c r="J3231">
        <v>2015</v>
      </c>
      <c r="K3231" t="s">
        <v>77</v>
      </c>
      <c r="L3231" t="s">
        <v>78</v>
      </c>
      <c r="M3231" s="1">
        <v>42308</v>
      </c>
      <c r="N3231">
        <v>29</v>
      </c>
      <c r="O3231">
        <f>STANDARDIZE(N3231,$N$8,$N$9)</f>
        <v>-0.11636996746152814</v>
      </c>
      <c r="P3231">
        <f>ABS($J$3-O3231)</f>
        <v>0.41099625631536219</v>
      </c>
      <c r="Q3231">
        <f>ABS($J$4-O3231)</f>
        <v>2.3051529158557269</v>
      </c>
      <c r="R3231">
        <f>ABS($J$5-O3231)</f>
        <v>3.5738804896988025E-2</v>
      </c>
      <c r="S3231">
        <f>ABS($J$6-O3231)</f>
        <v>0.55395147590331428</v>
      </c>
      <c r="T3231">
        <f>MIN(P3231:S3231)</f>
        <v>3.5738804896988025E-2</v>
      </c>
      <c r="U3231">
        <f>MATCH(T3231,P3231:S3231, 0)</f>
        <v>3</v>
      </c>
    </row>
    <row r="3232" spans="1:21" x14ac:dyDescent="0.35">
      <c r="A3232">
        <v>3</v>
      </c>
      <c r="B3232">
        <v>3221</v>
      </c>
      <c r="C3232" t="s">
        <v>30</v>
      </c>
      <c r="D3232" t="s">
        <v>31</v>
      </c>
      <c r="E3232" t="s">
        <v>79</v>
      </c>
      <c r="F3232" t="s">
        <v>35</v>
      </c>
      <c r="G3232" t="s">
        <v>80</v>
      </c>
      <c r="H3232" t="s">
        <v>81</v>
      </c>
      <c r="I3232" s="1">
        <v>42045</v>
      </c>
      <c r="J3232">
        <v>2015</v>
      </c>
      <c r="K3232" t="s">
        <v>77</v>
      </c>
      <c r="L3232" t="s">
        <v>78</v>
      </c>
      <c r="M3232" s="1">
        <v>42308</v>
      </c>
      <c r="N3232">
        <v>29</v>
      </c>
      <c r="O3232">
        <f>STANDARDIZE(N3232,$N$8,$N$9)</f>
        <v>-0.11636996746152814</v>
      </c>
      <c r="P3232">
        <f>ABS($J$3-O3232)</f>
        <v>0.41099625631536219</v>
      </c>
      <c r="Q3232">
        <f>ABS($J$4-O3232)</f>
        <v>2.3051529158557269</v>
      </c>
      <c r="R3232">
        <f>ABS($J$5-O3232)</f>
        <v>3.5738804896988025E-2</v>
      </c>
      <c r="S3232">
        <f>ABS($J$6-O3232)</f>
        <v>0.55395147590331428</v>
      </c>
      <c r="T3232">
        <f>MIN(P3232:S3232)</f>
        <v>3.5738804896988025E-2</v>
      </c>
      <c r="U3232">
        <f>MATCH(T3232,P3232:S3232, 0)</f>
        <v>3</v>
      </c>
    </row>
    <row r="3233" spans="1:21" x14ac:dyDescent="0.35">
      <c r="A3233">
        <v>3</v>
      </c>
      <c r="B3233">
        <v>3222</v>
      </c>
      <c r="C3233" t="s">
        <v>14</v>
      </c>
      <c r="D3233" t="s">
        <v>15</v>
      </c>
      <c r="E3233" t="s">
        <v>79</v>
      </c>
      <c r="F3233" t="s">
        <v>35</v>
      </c>
      <c r="G3233" t="s">
        <v>80</v>
      </c>
      <c r="H3233" t="s">
        <v>81</v>
      </c>
      <c r="I3233" s="1">
        <v>42045</v>
      </c>
      <c r="J3233">
        <v>2015</v>
      </c>
      <c r="K3233" t="s">
        <v>77</v>
      </c>
      <c r="L3233" t="s">
        <v>78</v>
      </c>
      <c r="M3233" s="1">
        <v>42308</v>
      </c>
      <c r="N3233">
        <v>29</v>
      </c>
      <c r="O3233">
        <f>STANDARDIZE(N3233,$N$8,$N$9)</f>
        <v>-0.11636996746152814</v>
      </c>
      <c r="P3233">
        <f>ABS($J$3-O3233)</f>
        <v>0.41099625631536219</v>
      </c>
      <c r="Q3233">
        <f>ABS($J$4-O3233)</f>
        <v>2.3051529158557269</v>
      </c>
      <c r="R3233">
        <f>ABS($J$5-O3233)</f>
        <v>3.5738804896988025E-2</v>
      </c>
      <c r="S3233">
        <f>ABS($J$6-O3233)</f>
        <v>0.55395147590331428</v>
      </c>
      <c r="T3233">
        <f>MIN(P3233:S3233)</f>
        <v>3.5738804896988025E-2</v>
      </c>
      <c r="U3233">
        <f>MATCH(T3233,P3233:S3233, 0)</f>
        <v>3</v>
      </c>
    </row>
    <row r="3234" spans="1:21" x14ac:dyDescent="0.35">
      <c r="A3234">
        <v>3</v>
      </c>
      <c r="B3234">
        <v>3223</v>
      </c>
      <c r="C3234" t="s">
        <v>14</v>
      </c>
      <c r="D3234" t="s">
        <v>15</v>
      </c>
      <c r="E3234" t="s">
        <v>79</v>
      </c>
      <c r="F3234" t="s">
        <v>35</v>
      </c>
      <c r="G3234" t="s">
        <v>80</v>
      </c>
      <c r="H3234" t="s">
        <v>81</v>
      </c>
      <c r="I3234" s="1">
        <v>42045</v>
      </c>
      <c r="J3234">
        <v>2015</v>
      </c>
      <c r="K3234" t="s">
        <v>77</v>
      </c>
      <c r="L3234" t="s">
        <v>78</v>
      </c>
      <c r="M3234" s="1">
        <v>42046</v>
      </c>
      <c r="N3234">
        <v>31</v>
      </c>
      <c r="O3234">
        <f>STANDARDIZE(N3234,$N$8,$N$9)</f>
        <v>-8.0631162564540129E-2</v>
      </c>
      <c r="P3234">
        <f>ABS($J$3-O3234)</f>
        <v>0.44673506121235024</v>
      </c>
      <c r="Q3234">
        <f>ABS($J$4-O3234)</f>
        <v>2.2694141109587389</v>
      </c>
      <c r="R3234">
        <f>ABS($J$5-O3234)</f>
        <v>7.1477609793976035E-2</v>
      </c>
      <c r="S3234">
        <f>ABS($J$6-O3234)</f>
        <v>0.51821267100632629</v>
      </c>
      <c r="T3234">
        <f>MIN(P3234:S3234)</f>
        <v>7.1477609793976035E-2</v>
      </c>
      <c r="U3234">
        <f>MATCH(T3234,P3234:S3234, 0)</f>
        <v>3</v>
      </c>
    </row>
    <row r="3235" spans="1:21" x14ac:dyDescent="0.35">
      <c r="A3235">
        <v>4</v>
      </c>
      <c r="B3235">
        <v>3224</v>
      </c>
      <c r="C3235" t="s">
        <v>14</v>
      </c>
      <c r="D3235" t="s">
        <v>15</v>
      </c>
      <c r="E3235" t="s">
        <v>79</v>
      </c>
      <c r="F3235" t="s">
        <v>35</v>
      </c>
      <c r="G3235" t="s">
        <v>80</v>
      </c>
      <c r="H3235" t="s">
        <v>81</v>
      </c>
      <c r="I3235" s="1">
        <v>42045</v>
      </c>
      <c r="J3235">
        <v>2015</v>
      </c>
      <c r="K3235" t="s">
        <v>77</v>
      </c>
      <c r="L3235" t="s">
        <v>78</v>
      </c>
      <c r="M3235" s="1">
        <v>42106</v>
      </c>
      <c r="N3235">
        <v>63</v>
      </c>
      <c r="O3235">
        <f>STANDARDIZE(N3235,$N$8,$N$9)</f>
        <v>0.49118971578726817</v>
      </c>
      <c r="P3235">
        <f>ABS($J$3-O3235)</f>
        <v>1.0185559395641586</v>
      </c>
      <c r="Q3235">
        <f>ABS($J$4-O3235)</f>
        <v>1.6975932326069307</v>
      </c>
      <c r="R3235">
        <f>ABS($J$5-O3235)</f>
        <v>0.64329848814578439</v>
      </c>
      <c r="S3235">
        <f>ABS($J$6-O3235)</f>
        <v>5.3608207345482051E-2</v>
      </c>
      <c r="T3235">
        <f>MIN(P3235:S3235)</f>
        <v>5.3608207345482051E-2</v>
      </c>
      <c r="U3235">
        <f>MATCH(T3235,P3235:S3235, 0)</f>
        <v>4</v>
      </c>
    </row>
    <row r="3236" spans="1:21" x14ac:dyDescent="0.35">
      <c r="A3236">
        <v>4</v>
      </c>
      <c r="B3236">
        <v>3225</v>
      </c>
      <c r="C3236" t="s">
        <v>30</v>
      </c>
      <c r="D3236" t="s">
        <v>31</v>
      </c>
      <c r="E3236" t="s">
        <v>24</v>
      </c>
      <c r="F3236" t="s">
        <v>253</v>
      </c>
      <c r="G3236" t="s">
        <v>398</v>
      </c>
      <c r="H3236" t="s">
        <v>399</v>
      </c>
      <c r="I3236" s="1">
        <v>42045</v>
      </c>
      <c r="J3236">
        <v>2015</v>
      </c>
      <c r="K3236" t="s">
        <v>38</v>
      </c>
      <c r="L3236" t="s">
        <v>13</v>
      </c>
      <c r="M3236" s="1">
        <v>42353</v>
      </c>
      <c r="N3236">
        <v>74</v>
      </c>
      <c r="O3236">
        <f>STANDARDIZE(N3236,$N$8,$N$9)</f>
        <v>0.68775314272070232</v>
      </c>
      <c r="P3236">
        <f>ABS($J$3-O3236)</f>
        <v>1.2151193664975928</v>
      </c>
      <c r="Q3236">
        <f>ABS($J$4-O3236)</f>
        <v>1.5010298056734968</v>
      </c>
      <c r="R3236">
        <f>ABS($J$5-O3236)</f>
        <v>0.83986191507921848</v>
      </c>
      <c r="S3236">
        <f>ABS($J$6-O3236)</f>
        <v>0.2501716342789162</v>
      </c>
      <c r="T3236">
        <f>MIN(P3236:S3236)</f>
        <v>0.2501716342789162</v>
      </c>
      <c r="U3236">
        <f>MATCH(T3236,P3236:S3236, 0)</f>
        <v>4</v>
      </c>
    </row>
    <row r="3237" spans="1:21" x14ac:dyDescent="0.35">
      <c r="A3237">
        <v>4</v>
      </c>
      <c r="B3237">
        <v>3226</v>
      </c>
      <c r="C3237" t="s">
        <v>71</v>
      </c>
      <c r="D3237" t="s">
        <v>72</v>
      </c>
      <c r="E3237" t="s">
        <v>24</v>
      </c>
      <c r="F3237" t="s">
        <v>253</v>
      </c>
      <c r="G3237" t="s">
        <v>398</v>
      </c>
      <c r="H3237" t="s">
        <v>399</v>
      </c>
      <c r="I3237" s="1">
        <v>42045</v>
      </c>
      <c r="J3237">
        <v>2015</v>
      </c>
      <c r="K3237" t="s">
        <v>41</v>
      </c>
      <c r="L3237" t="s">
        <v>42</v>
      </c>
      <c r="M3237" s="1">
        <v>42384</v>
      </c>
      <c r="N3237">
        <v>105</v>
      </c>
      <c r="O3237">
        <f>STANDARDIZE(N3237,$N$8,$N$9)</f>
        <v>1.2417046186240166</v>
      </c>
      <c r="P3237">
        <f>ABS($J$3-O3237)</f>
        <v>1.769070842400907</v>
      </c>
      <c r="Q3237">
        <f>ABS($J$4-O3237)</f>
        <v>0.94707832977018236</v>
      </c>
      <c r="R3237">
        <f>ABS($J$5-O3237)</f>
        <v>1.3938133909825328</v>
      </c>
      <c r="S3237">
        <f>ABS($J$6-O3237)</f>
        <v>0.80412311018223048</v>
      </c>
      <c r="T3237">
        <f>MIN(P3237:S3237)</f>
        <v>0.80412311018223048</v>
      </c>
      <c r="U3237">
        <f>MATCH(T3237,P3237:S3237, 0)</f>
        <v>4</v>
      </c>
    </row>
    <row r="3238" spans="1:21" x14ac:dyDescent="0.35">
      <c r="A3238">
        <v>1</v>
      </c>
      <c r="B3238">
        <v>3227</v>
      </c>
      <c r="C3238" t="s">
        <v>316</v>
      </c>
      <c r="D3238" t="s">
        <v>317</v>
      </c>
      <c r="E3238" t="s">
        <v>16</v>
      </c>
      <c r="F3238" t="s">
        <v>17</v>
      </c>
      <c r="G3238" t="s">
        <v>344</v>
      </c>
      <c r="H3238" t="s">
        <v>345</v>
      </c>
      <c r="I3238" s="1">
        <v>42046</v>
      </c>
      <c r="J3238">
        <v>2015</v>
      </c>
      <c r="K3238" t="s">
        <v>125</v>
      </c>
      <c r="L3238" t="s">
        <v>126</v>
      </c>
      <c r="M3238" s="1">
        <v>42258</v>
      </c>
      <c r="N3238">
        <v>7</v>
      </c>
      <c r="O3238">
        <f>STANDARDIZE(N3238,$N$8,$N$9)</f>
        <v>-0.50949682132839635</v>
      </c>
      <c r="P3238">
        <f>ABS($J$3-O3238)</f>
        <v>1.7869402448493998E-2</v>
      </c>
      <c r="Q3238">
        <f>ABS($J$4-O3238)</f>
        <v>2.6982797697225953</v>
      </c>
      <c r="R3238">
        <f>ABS($J$5-O3238)</f>
        <v>0.35738804896988019</v>
      </c>
      <c r="S3238">
        <f>ABS($J$6-O3238)</f>
        <v>0.94707832977018247</v>
      </c>
      <c r="T3238">
        <f>MIN(P3238:S3238)</f>
        <v>1.7869402448493998E-2</v>
      </c>
      <c r="U3238">
        <f>MATCH(T3238,P3238:S3238, 0)</f>
        <v>1</v>
      </c>
    </row>
    <row r="3239" spans="1:21" x14ac:dyDescent="0.35">
      <c r="A3239">
        <v>1</v>
      </c>
      <c r="B3239">
        <v>3228</v>
      </c>
      <c r="C3239" t="s">
        <v>67</v>
      </c>
      <c r="D3239" t="s">
        <v>68</v>
      </c>
      <c r="E3239" t="s">
        <v>79</v>
      </c>
      <c r="F3239" t="s">
        <v>35</v>
      </c>
      <c r="G3239" t="s">
        <v>200</v>
      </c>
      <c r="H3239" t="s">
        <v>201</v>
      </c>
      <c r="I3239" s="1">
        <v>42046</v>
      </c>
      <c r="J3239">
        <v>2015</v>
      </c>
      <c r="K3239" t="s">
        <v>77</v>
      </c>
      <c r="L3239" t="s">
        <v>78</v>
      </c>
      <c r="M3239" s="1">
        <v>42322</v>
      </c>
      <c r="N3239">
        <v>12</v>
      </c>
      <c r="O3239">
        <f>STANDARDIZE(N3239,$N$8,$N$9)</f>
        <v>-0.42014980908592631</v>
      </c>
      <c r="P3239">
        <f>ABS($J$3-O3239)</f>
        <v>0.10721641469096405</v>
      </c>
      <c r="Q3239">
        <f>ABS($J$4-O3239)</f>
        <v>2.6089327574801251</v>
      </c>
      <c r="R3239">
        <f>ABS($J$5-O3239)</f>
        <v>0.26804103672741014</v>
      </c>
      <c r="S3239">
        <f>ABS($J$6-O3239)</f>
        <v>0.85773131752771237</v>
      </c>
      <c r="T3239">
        <f>MIN(P3239:S3239)</f>
        <v>0.10721641469096405</v>
      </c>
      <c r="U3239">
        <f>MATCH(T3239,P3239:S3239, 0)</f>
        <v>1</v>
      </c>
    </row>
    <row r="3240" spans="1:21" x14ac:dyDescent="0.35">
      <c r="A3240">
        <v>1</v>
      </c>
      <c r="B3240">
        <v>3229</v>
      </c>
      <c r="C3240" t="s">
        <v>184</v>
      </c>
      <c r="D3240" t="s">
        <v>185</v>
      </c>
      <c r="E3240" t="s">
        <v>16</v>
      </c>
      <c r="F3240" t="s">
        <v>17</v>
      </c>
      <c r="G3240" t="s">
        <v>344</v>
      </c>
      <c r="H3240" t="s">
        <v>345</v>
      </c>
      <c r="I3240" s="1">
        <v>42046</v>
      </c>
      <c r="J3240">
        <v>2015</v>
      </c>
      <c r="K3240" t="s">
        <v>77</v>
      </c>
      <c r="L3240" t="s">
        <v>78</v>
      </c>
      <c r="M3240" s="1">
        <v>42325</v>
      </c>
      <c r="N3240">
        <v>15</v>
      </c>
      <c r="O3240">
        <f>STANDARDIZE(N3240,$N$8,$N$9)</f>
        <v>-0.36654160174044426</v>
      </c>
      <c r="P3240">
        <f>ABS($J$3-O3240)</f>
        <v>0.1608246220364461</v>
      </c>
      <c r="Q3240">
        <f>ABS($J$4-O3240)</f>
        <v>2.5553245501346433</v>
      </c>
      <c r="R3240">
        <f>ABS($J$5-O3240)</f>
        <v>0.21443282938192809</v>
      </c>
      <c r="S3240">
        <f>ABS($J$6-O3240)</f>
        <v>0.80412311018223037</v>
      </c>
      <c r="T3240">
        <f>MIN(P3240:S3240)</f>
        <v>0.1608246220364461</v>
      </c>
      <c r="U3240">
        <f>MATCH(T3240,P3240:S3240, 0)</f>
        <v>1</v>
      </c>
    </row>
    <row r="3241" spans="1:21" x14ac:dyDescent="0.35">
      <c r="A3241">
        <v>1</v>
      </c>
      <c r="B3241">
        <v>3230</v>
      </c>
      <c r="C3241" t="s">
        <v>67</v>
      </c>
      <c r="D3241" t="s">
        <v>68</v>
      </c>
      <c r="E3241" t="s">
        <v>16</v>
      </c>
      <c r="F3241" t="s">
        <v>17</v>
      </c>
      <c r="G3241" t="s">
        <v>344</v>
      </c>
      <c r="H3241" t="s">
        <v>345</v>
      </c>
      <c r="I3241" s="1">
        <v>42046</v>
      </c>
      <c r="J3241">
        <v>2015</v>
      </c>
      <c r="K3241" t="s">
        <v>77</v>
      </c>
      <c r="L3241" t="s">
        <v>78</v>
      </c>
      <c r="M3241" s="1">
        <v>42325</v>
      </c>
      <c r="N3241">
        <v>15</v>
      </c>
      <c r="O3241">
        <f>STANDARDIZE(N3241,$N$8,$N$9)</f>
        <v>-0.36654160174044426</v>
      </c>
      <c r="P3241">
        <f>ABS($J$3-O3241)</f>
        <v>0.1608246220364461</v>
      </c>
      <c r="Q3241">
        <f>ABS($J$4-O3241)</f>
        <v>2.5553245501346433</v>
      </c>
      <c r="R3241">
        <f>ABS($J$5-O3241)</f>
        <v>0.21443282938192809</v>
      </c>
      <c r="S3241">
        <f>ABS($J$6-O3241)</f>
        <v>0.80412311018223037</v>
      </c>
      <c r="T3241">
        <f>MIN(P3241:S3241)</f>
        <v>0.1608246220364461</v>
      </c>
      <c r="U3241">
        <f>MATCH(T3241,P3241:S3241, 0)</f>
        <v>1</v>
      </c>
    </row>
    <row r="3242" spans="1:21" x14ac:dyDescent="0.35">
      <c r="A3242">
        <v>1</v>
      </c>
      <c r="B3242">
        <v>3231</v>
      </c>
      <c r="C3242" t="s">
        <v>182</v>
      </c>
      <c r="D3242" t="s">
        <v>183</v>
      </c>
      <c r="E3242" t="s">
        <v>243</v>
      </c>
      <c r="F3242" t="s">
        <v>208</v>
      </c>
      <c r="G3242" t="s">
        <v>304</v>
      </c>
      <c r="H3242" t="s">
        <v>305</v>
      </c>
      <c r="I3242" s="1">
        <v>42046</v>
      </c>
      <c r="J3242">
        <v>2015</v>
      </c>
      <c r="K3242" t="s">
        <v>77</v>
      </c>
      <c r="L3242" t="s">
        <v>78</v>
      </c>
      <c r="M3242" s="1">
        <v>42325</v>
      </c>
      <c r="N3242">
        <v>15</v>
      </c>
      <c r="O3242">
        <f>STANDARDIZE(N3242,$N$8,$N$9)</f>
        <v>-0.36654160174044426</v>
      </c>
      <c r="P3242">
        <f>ABS($J$3-O3242)</f>
        <v>0.1608246220364461</v>
      </c>
      <c r="Q3242">
        <f>ABS($J$4-O3242)</f>
        <v>2.5553245501346433</v>
      </c>
      <c r="R3242">
        <f>ABS($J$5-O3242)</f>
        <v>0.21443282938192809</v>
      </c>
      <c r="S3242">
        <f>ABS($J$6-O3242)</f>
        <v>0.80412311018223037</v>
      </c>
      <c r="T3242">
        <f>MIN(P3242:S3242)</f>
        <v>0.1608246220364461</v>
      </c>
      <c r="U3242">
        <f>MATCH(T3242,P3242:S3242, 0)</f>
        <v>1</v>
      </c>
    </row>
    <row r="3243" spans="1:21" x14ac:dyDescent="0.35">
      <c r="A3243">
        <v>3</v>
      </c>
      <c r="B3243">
        <v>3232</v>
      </c>
      <c r="C3243" t="s">
        <v>67</v>
      </c>
      <c r="D3243" t="s">
        <v>68</v>
      </c>
      <c r="E3243" t="s">
        <v>163</v>
      </c>
      <c r="F3243" t="s">
        <v>59</v>
      </c>
      <c r="G3243" t="s">
        <v>164</v>
      </c>
      <c r="H3243" t="s">
        <v>165</v>
      </c>
      <c r="I3243" s="1">
        <v>42046</v>
      </c>
      <c r="J3243">
        <v>2015</v>
      </c>
      <c r="K3243" t="s">
        <v>77</v>
      </c>
      <c r="L3243" t="s">
        <v>78</v>
      </c>
      <c r="M3243" s="1">
        <v>42329</v>
      </c>
      <c r="N3243">
        <v>19</v>
      </c>
      <c r="O3243">
        <f>STANDARDIZE(N3243,$N$8,$N$9)</f>
        <v>-0.29506399194646826</v>
      </c>
      <c r="P3243">
        <f>ABS($J$3-O3243)</f>
        <v>0.23230223183042209</v>
      </c>
      <c r="Q3243">
        <f>ABS($J$4-O3243)</f>
        <v>2.4838469403406673</v>
      </c>
      <c r="R3243">
        <f>ABS($J$5-O3243)</f>
        <v>0.1429552195879521</v>
      </c>
      <c r="S3243">
        <f>ABS($J$6-O3243)</f>
        <v>0.73264550038825438</v>
      </c>
      <c r="T3243">
        <f>MIN(P3243:S3243)</f>
        <v>0.1429552195879521</v>
      </c>
      <c r="U3243">
        <f>MATCH(T3243,P3243:S3243, 0)</f>
        <v>3</v>
      </c>
    </row>
    <row r="3244" spans="1:21" x14ac:dyDescent="0.35">
      <c r="A3244">
        <v>3</v>
      </c>
      <c r="B3244">
        <v>3233</v>
      </c>
      <c r="C3244" t="s">
        <v>71</v>
      </c>
      <c r="D3244" t="s">
        <v>72</v>
      </c>
      <c r="E3244" t="s">
        <v>52</v>
      </c>
      <c r="F3244" t="s">
        <v>102</v>
      </c>
      <c r="G3244" t="s">
        <v>103</v>
      </c>
      <c r="H3244" t="s">
        <v>104</v>
      </c>
      <c r="I3244" s="1">
        <v>42046</v>
      </c>
      <c r="J3244">
        <v>2015</v>
      </c>
      <c r="K3244" t="s">
        <v>77</v>
      </c>
      <c r="L3244" t="s">
        <v>78</v>
      </c>
      <c r="M3244" s="1">
        <v>42016</v>
      </c>
      <c r="N3244">
        <v>29</v>
      </c>
      <c r="O3244">
        <f>STANDARDIZE(N3244,$N$8,$N$9)</f>
        <v>-0.11636996746152814</v>
      </c>
      <c r="P3244">
        <f>ABS($J$3-O3244)</f>
        <v>0.41099625631536219</v>
      </c>
      <c r="Q3244">
        <f>ABS($J$4-O3244)</f>
        <v>2.3051529158557269</v>
      </c>
      <c r="R3244">
        <f>ABS($J$5-O3244)</f>
        <v>3.5738804896988025E-2</v>
      </c>
      <c r="S3244">
        <f>ABS($J$6-O3244)</f>
        <v>0.55395147590331428</v>
      </c>
      <c r="T3244">
        <f>MIN(P3244:S3244)</f>
        <v>3.5738804896988025E-2</v>
      </c>
      <c r="U3244">
        <f>MATCH(T3244,P3244:S3244, 0)</f>
        <v>3</v>
      </c>
    </row>
    <row r="3245" spans="1:21" x14ac:dyDescent="0.35">
      <c r="A3245">
        <v>3</v>
      </c>
      <c r="B3245">
        <v>3234</v>
      </c>
      <c r="C3245" t="s">
        <v>180</v>
      </c>
      <c r="D3245" t="s">
        <v>181</v>
      </c>
      <c r="E3245" t="s">
        <v>52</v>
      </c>
      <c r="F3245" t="s">
        <v>102</v>
      </c>
      <c r="G3245" t="s">
        <v>103</v>
      </c>
      <c r="H3245" t="s">
        <v>104</v>
      </c>
      <c r="I3245" s="1">
        <v>42046</v>
      </c>
      <c r="J3245">
        <v>2015</v>
      </c>
      <c r="K3245" t="s">
        <v>77</v>
      </c>
      <c r="L3245" t="s">
        <v>78</v>
      </c>
      <c r="M3245" s="1">
        <v>42016</v>
      </c>
      <c r="N3245">
        <v>29</v>
      </c>
      <c r="O3245">
        <f>STANDARDIZE(N3245,$N$8,$N$9)</f>
        <v>-0.11636996746152814</v>
      </c>
      <c r="P3245">
        <f>ABS($J$3-O3245)</f>
        <v>0.41099625631536219</v>
      </c>
      <c r="Q3245">
        <f>ABS($J$4-O3245)</f>
        <v>2.3051529158557269</v>
      </c>
      <c r="R3245">
        <f>ABS($J$5-O3245)</f>
        <v>3.5738804896988025E-2</v>
      </c>
      <c r="S3245">
        <f>ABS($J$6-O3245)</f>
        <v>0.55395147590331428</v>
      </c>
      <c r="T3245">
        <f>MIN(P3245:S3245)</f>
        <v>3.5738804896988025E-2</v>
      </c>
      <c r="U3245">
        <f>MATCH(T3245,P3245:S3245, 0)</f>
        <v>3</v>
      </c>
    </row>
    <row r="3246" spans="1:21" x14ac:dyDescent="0.35">
      <c r="A3246">
        <v>3</v>
      </c>
      <c r="B3246">
        <v>3235</v>
      </c>
      <c r="C3246" t="s">
        <v>14</v>
      </c>
      <c r="D3246" t="s">
        <v>15</v>
      </c>
      <c r="E3246" t="s">
        <v>79</v>
      </c>
      <c r="F3246" t="s">
        <v>35</v>
      </c>
      <c r="G3246" t="s">
        <v>80</v>
      </c>
      <c r="H3246" t="s">
        <v>81</v>
      </c>
      <c r="I3246" s="1">
        <v>42046</v>
      </c>
      <c r="J3246">
        <v>2015</v>
      </c>
      <c r="K3246" t="s">
        <v>77</v>
      </c>
      <c r="L3246" t="s">
        <v>78</v>
      </c>
      <c r="M3246" s="1">
        <v>42016</v>
      </c>
      <c r="N3246">
        <v>29</v>
      </c>
      <c r="O3246">
        <f>STANDARDIZE(N3246,$N$8,$N$9)</f>
        <v>-0.11636996746152814</v>
      </c>
      <c r="P3246">
        <f>ABS($J$3-O3246)</f>
        <v>0.41099625631536219</v>
      </c>
      <c r="Q3246">
        <f>ABS($J$4-O3246)</f>
        <v>2.3051529158557269</v>
      </c>
      <c r="R3246">
        <f>ABS($J$5-O3246)</f>
        <v>3.5738804896988025E-2</v>
      </c>
      <c r="S3246">
        <f>ABS($J$6-O3246)</f>
        <v>0.55395147590331428</v>
      </c>
      <c r="T3246">
        <f>MIN(P3246:S3246)</f>
        <v>3.5738804896988025E-2</v>
      </c>
      <c r="U3246">
        <f>MATCH(T3246,P3246:S3246, 0)</f>
        <v>3</v>
      </c>
    </row>
    <row r="3247" spans="1:21" x14ac:dyDescent="0.35">
      <c r="A3247">
        <v>3</v>
      </c>
      <c r="B3247">
        <v>3236</v>
      </c>
      <c r="C3247" t="s">
        <v>14</v>
      </c>
      <c r="D3247" t="s">
        <v>15</v>
      </c>
      <c r="E3247" t="s">
        <v>79</v>
      </c>
      <c r="F3247" t="s">
        <v>35</v>
      </c>
      <c r="G3247" t="s">
        <v>200</v>
      </c>
      <c r="H3247" t="s">
        <v>201</v>
      </c>
      <c r="I3247" s="1">
        <v>42046</v>
      </c>
      <c r="J3247">
        <v>2015</v>
      </c>
      <c r="K3247" t="s">
        <v>77</v>
      </c>
      <c r="L3247" t="s">
        <v>78</v>
      </c>
      <c r="M3247" s="1">
        <v>42047</v>
      </c>
      <c r="N3247">
        <v>30</v>
      </c>
      <c r="O3247">
        <f>STANDARDIZE(N3247,$N$8,$N$9)</f>
        <v>-9.8500565013034141E-2</v>
      </c>
      <c r="P3247">
        <f>ABS($J$3-O3247)</f>
        <v>0.42886565876385618</v>
      </c>
      <c r="Q3247">
        <f>ABS($J$4-O3247)</f>
        <v>2.2872835134072331</v>
      </c>
      <c r="R3247">
        <f>ABS($J$5-O3247)</f>
        <v>5.3608207345482023E-2</v>
      </c>
      <c r="S3247">
        <f>ABS($J$6-O3247)</f>
        <v>0.53608207345482028</v>
      </c>
      <c r="T3247">
        <f>MIN(P3247:S3247)</f>
        <v>5.3608207345482023E-2</v>
      </c>
      <c r="U3247">
        <f>MATCH(T3247,P3247:S3247, 0)</f>
        <v>3</v>
      </c>
    </row>
    <row r="3248" spans="1:21" x14ac:dyDescent="0.35">
      <c r="A3248">
        <v>3</v>
      </c>
      <c r="B3248">
        <v>3237</v>
      </c>
      <c r="C3248" t="s">
        <v>67</v>
      </c>
      <c r="D3248" t="s">
        <v>68</v>
      </c>
      <c r="E3248" t="s">
        <v>79</v>
      </c>
      <c r="F3248" t="s">
        <v>35</v>
      </c>
      <c r="G3248" t="s">
        <v>200</v>
      </c>
      <c r="H3248" t="s">
        <v>201</v>
      </c>
      <c r="I3248" s="1">
        <v>42046</v>
      </c>
      <c r="J3248">
        <v>2015</v>
      </c>
      <c r="K3248" t="s">
        <v>77</v>
      </c>
      <c r="L3248" t="s">
        <v>78</v>
      </c>
      <c r="M3248" s="1">
        <v>42047</v>
      </c>
      <c r="N3248">
        <v>30</v>
      </c>
      <c r="O3248">
        <f>STANDARDIZE(N3248,$N$8,$N$9)</f>
        <v>-9.8500565013034141E-2</v>
      </c>
      <c r="P3248">
        <f>ABS($J$3-O3248)</f>
        <v>0.42886565876385618</v>
      </c>
      <c r="Q3248">
        <f>ABS($J$4-O3248)</f>
        <v>2.2872835134072331</v>
      </c>
      <c r="R3248">
        <f>ABS($J$5-O3248)</f>
        <v>5.3608207345482023E-2</v>
      </c>
      <c r="S3248">
        <f>ABS($J$6-O3248)</f>
        <v>0.53608207345482028</v>
      </c>
      <c r="T3248">
        <f>MIN(P3248:S3248)</f>
        <v>5.3608207345482023E-2</v>
      </c>
      <c r="U3248">
        <f>MATCH(T3248,P3248:S3248, 0)</f>
        <v>3</v>
      </c>
    </row>
    <row r="3249" spans="1:21" x14ac:dyDescent="0.35">
      <c r="A3249">
        <v>3</v>
      </c>
      <c r="B3249">
        <v>3238</v>
      </c>
      <c r="C3249" t="s">
        <v>14</v>
      </c>
      <c r="D3249" t="s">
        <v>15</v>
      </c>
      <c r="E3249" t="s">
        <v>296</v>
      </c>
      <c r="F3249" t="s">
        <v>320</v>
      </c>
      <c r="G3249" t="s">
        <v>321</v>
      </c>
      <c r="H3249" t="s">
        <v>322</v>
      </c>
      <c r="I3249" s="1">
        <v>42046</v>
      </c>
      <c r="J3249">
        <v>2015</v>
      </c>
      <c r="K3249" t="s">
        <v>577</v>
      </c>
      <c r="L3249" t="s">
        <v>578</v>
      </c>
      <c r="M3249" s="1">
        <v>42106</v>
      </c>
      <c r="N3249">
        <v>32</v>
      </c>
      <c r="O3249">
        <f>STANDARDIZE(N3249,$N$8,$N$9)</f>
        <v>-6.2761760116046117E-2</v>
      </c>
      <c r="P3249">
        <f>ABS($J$3-O3249)</f>
        <v>0.46460446366084424</v>
      </c>
      <c r="Q3249">
        <f>ABS($J$4-O3249)</f>
        <v>2.2515447085102451</v>
      </c>
      <c r="R3249">
        <f>ABS($J$5-O3249)</f>
        <v>8.9347012242470047E-2</v>
      </c>
      <c r="S3249">
        <f>ABS($J$6-O3249)</f>
        <v>0.50034326855783218</v>
      </c>
      <c r="T3249">
        <f>MIN(P3249:S3249)</f>
        <v>8.9347012242470047E-2</v>
      </c>
      <c r="U3249">
        <f>MATCH(T3249,P3249:S3249, 0)</f>
        <v>3</v>
      </c>
    </row>
    <row r="3250" spans="1:21" x14ac:dyDescent="0.35">
      <c r="A3250">
        <v>4</v>
      </c>
      <c r="B3250">
        <v>3239</v>
      </c>
      <c r="C3250" t="s">
        <v>14</v>
      </c>
      <c r="D3250" t="s">
        <v>15</v>
      </c>
      <c r="E3250" t="s">
        <v>79</v>
      </c>
      <c r="F3250" t="s">
        <v>35</v>
      </c>
      <c r="G3250" t="s">
        <v>80</v>
      </c>
      <c r="H3250" t="s">
        <v>81</v>
      </c>
      <c r="I3250" s="1">
        <v>42046</v>
      </c>
      <c r="J3250">
        <v>2015</v>
      </c>
      <c r="K3250" t="s">
        <v>41</v>
      </c>
      <c r="L3250" t="s">
        <v>42</v>
      </c>
      <c r="M3250" s="1">
        <v>42354</v>
      </c>
      <c r="N3250">
        <v>44</v>
      </c>
      <c r="O3250">
        <f>STANDARDIZE(N3250,$N$8,$N$9)</f>
        <v>0.151671069265882</v>
      </c>
      <c r="P3250">
        <f>ABS($J$3-O3250)</f>
        <v>0.67903729304277238</v>
      </c>
      <c r="Q3250">
        <f>ABS($J$4-O3250)</f>
        <v>2.0371118791283171</v>
      </c>
      <c r="R3250">
        <f>ABS($J$5-O3250)</f>
        <v>0.30377984162439819</v>
      </c>
      <c r="S3250">
        <f>ABS($J$6-O3250)</f>
        <v>0.28591043917590409</v>
      </c>
      <c r="T3250">
        <f>MIN(P3250:S3250)</f>
        <v>0.28591043917590409</v>
      </c>
      <c r="U3250">
        <f>MATCH(T3250,P3250:S3250, 0)</f>
        <v>4</v>
      </c>
    </row>
    <row r="3251" spans="1:21" x14ac:dyDescent="0.35">
      <c r="A3251">
        <v>4</v>
      </c>
      <c r="B3251">
        <v>3240</v>
      </c>
      <c r="C3251" t="s">
        <v>14</v>
      </c>
      <c r="D3251" t="s">
        <v>15</v>
      </c>
      <c r="E3251" t="s">
        <v>52</v>
      </c>
      <c r="F3251" t="s">
        <v>53</v>
      </c>
      <c r="G3251" t="s">
        <v>54</v>
      </c>
      <c r="H3251" t="s">
        <v>55</v>
      </c>
      <c r="I3251" s="1">
        <v>42046</v>
      </c>
      <c r="J3251">
        <v>2015</v>
      </c>
      <c r="K3251" t="s">
        <v>20</v>
      </c>
      <c r="L3251" t="s">
        <v>21</v>
      </c>
      <c r="M3251" s="1">
        <v>42360</v>
      </c>
      <c r="N3251">
        <v>50</v>
      </c>
      <c r="O3251">
        <f>STANDARDIZE(N3251,$N$8,$N$9)</f>
        <v>0.25888748395684602</v>
      </c>
      <c r="P3251">
        <f>ABS($J$3-O3251)</f>
        <v>0.78625370773373637</v>
      </c>
      <c r="Q3251">
        <f>ABS($J$4-O3251)</f>
        <v>1.9298954644373529</v>
      </c>
      <c r="R3251">
        <f>ABS($J$5-O3251)</f>
        <v>0.41099625631536219</v>
      </c>
      <c r="S3251">
        <f>ABS($J$6-O3251)</f>
        <v>0.17869402448494009</v>
      </c>
      <c r="T3251">
        <f>MIN(P3251:S3251)</f>
        <v>0.17869402448494009</v>
      </c>
      <c r="U3251">
        <f>MATCH(T3251,P3251:S3251, 0)</f>
        <v>4</v>
      </c>
    </row>
    <row r="3252" spans="1:21" x14ac:dyDescent="0.35">
      <c r="A3252">
        <v>4</v>
      </c>
      <c r="B3252">
        <v>3241</v>
      </c>
      <c r="C3252" t="s">
        <v>67</v>
      </c>
      <c r="D3252" t="s">
        <v>68</v>
      </c>
      <c r="E3252" t="s">
        <v>79</v>
      </c>
      <c r="F3252" t="s">
        <v>35</v>
      </c>
      <c r="G3252" t="s">
        <v>80</v>
      </c>
      <c r="H3252" t="s">
        <v>81</v>
      </c>
      <c r="I3252" s="1">
        <v>42046</v>
      </c>
      <c r="J3252">
        <v>2015</v>
      </c>
      <c r="K3252" t="s">
        <v>77</v>
      </c>
      <c r="L3252" t="s">
        <v>78</v>
      </c>
      <c r="M3252" s="1">
        <v>42733</v>
      </c>
      <c r="N3252">
        <v>57</v>
      </c>
      <c r="O3252">
        <f>STANDARDIZE(N3252,$N$8,$N$9)</f>
        <v>0.38397330109630412</v>
      </c>
      <c r="P3252">
        <f>ABS($J$3-O3252)</f>
        <v>0.91133952487319447</v>
      </c>
      <c r="Q3252">
        <f>ABS($J$4-O3252)</f>
        <v>1.8048096472978949</v>
      </c>
      <c r="R3252">
        <f>ABS($J$5-O3252)</f>
        <v>0.53608207345482028</v>
      </c>
      <c r="S3252">
        <f>ABS($J$6-O3252)</f>
        <v>5.3608207345481995E-2</v>
      </c>
      <c r="T3252">
        <f>MIN(P3252:S3252)</f>
        <v>5.3608207345481995E-2</v>
      </c>
      <c r="U3252">
        <f>MATCH(T3252,P3252:S3252, 0)</f>
        <v>4</v>
      </c>
    </row>
    <row r="3253" spans="1:21" x14ac:dyDescent="0.35">
      <c r="A3253">
        <v>4</v>
      </c>
      <c r="B3253">
        <v>3242</v>
      </c>
      <c r="C3253" t="s">
        <v>14</v>
      </c>
      <c r="D3253" t="s">
        <v>15</v>
      </c>
      <c r="E3253" t="s">
        <v>79</v>
      </c>
      <c r="F3253" t="s">
        <v>35</v>
      </c>
      <c r="G3253" t="s">
        <v>80</v>
      </c>
      <c r="H3253" t="s">
        <v>81</v>
      </c>
      <c r="I3253" s="1">
        <v>42046</v>
      </c>
      <c r="J3253">
        <v>2015</v>
      </c>
      <c r="K3253" t="s">
        <v>77</v>
      </c>
      <c r="L3253" t="s">
        <v>78</v>
      </c>
      <c r="M3253" s="1">
        <v>42733</v>
      </c>
      <c r="N3253">
        <v>57</v>
      </c>
      <c r="O3253">
        <f>STANDARDIZE(N3253,$N$8,$N$9)</f>
        <v>0.38397330109630412</v>
      </c>
      <c r="P3253">
        <f>ABS($J$3-O3253)</f>
        <v>0.91133952487319447</v>
      </c>
      <c r="Q3253">
        <f>ABS($J$4-O3253)</f>
        <v>1.8048096472978949</v>
      </c>
      <c r="R3253">
        <f>ABS($J$5-O3253)</f>
        <v>0.53608207345482028</v>
      </c>
      <c r="S3253">
        <f>ABS($J$6-O3253)</f>
        <v>5.3608207345481995E-2</v>
      </c>
      <c r="T3253">
        <f>MIN(P3253:S3253)</f>
        <v>5.3608207345481995E-2</v>
      </c>
      <c r="U3253">
        <f>MATCH(T3253,P3253:S3253, 0)</f>
        <v>4</v>
      </c>
    </row>
    <row r="3254" spans="1:21" x14ac:dyDescent="0.35">
      <c r="A3254">
        <v>4</v>
      </c>
      <c r="B3254">
        <v>3243</v>
      </c>
      <c r="C3254" t="s">
        <v>14</v>
      </c>
      <c r="D3254" t="s">
        <v>15</v>
      </c>
      <c r="E3254" t="s">
        <v>79</v>
      </c>
      <c r="F3254" t="s">
        <v>35</v>
      </c>
      <c r="G3254" t="s">
        <v>80</v>
      </c>
      <c r="H3254" t="s">
        <v>81</v>
      </c>
      <c r="I3254" s="1">
        <v>42046</v>
      </c>
      <c r="J3254">
        <v>2015</v>
      </c>
      <c r="K3254" t="s">
        <v>77</v>
      </c>
      <c r="L3254" t="s">
        <v>78</v>
      </c>
      <c r="M3254" s="1">
        <v>42733</v>
      </c>
      <c r="N3254">
        <v>57</v>
      </c>
      <c r="O3254">
        <f>STANDARDIZE(N3254,$N$8,$N$9)</f>
        <v>0.38397330109630412</v>
      </c>
      <c r="P3254">
        <f>ABS($J$3-O3254)</f>
        <v>0.91133952487319447</v>
      </c>
      <c r="Q3254">
        <f>ABS($J$4-O3254)</f>
        <v>1.8048096472978949</v>
      </c>
      <c r="R3254">
        <f>ABS($J$5-O3254)</f>
        <v>0.53608207345482028</v>
      </c>
      <c r="S3254">
        <f>ABS($J$6-O3254)</f>
        <v>5.3608207345481995E-2</v>
      </c>
      <c r="T3254">
        <f>MIN(P3254:S3254)</f>
        <v>5.3608207345481995E-2</v>
      </c>
      <c r="U3254">
        <f>MATCH(T3254,P3254:S3254, 0)</f>
        <v>4</v>
      </c>
    </row>
    <row r="3255" spans="1:21" x14ac:dyDescent="0.35">
      <c r="A3255">
        <v>4</v>
      </c>
      <c r="B3255">
        <v>3244</v>
      </c>
      <c r="C3255" t="s">
        <v>30</v>
      </c>
      <c r="D3255" t="s">
        <v>31</v>
      </c>
      <c r="E3255" t="s">
        <v>79</v>
      </c>
      <c r="F3255" t="s">
        <v>35</v>
      </c>
      <c r="G3255" t="s">
        <v>80</v>
      </c>
      <c r="H3255" t="s">
        <v>81</v>
      </c>
      <c r="I3255" s="1">
        <v>42046</v>
      </c>
      <c r="J3255">
        <v>2015</v>
      </c>
      <c r="K3255" t="s">
        <v>77</v>
      </c>
      <c r="L3255" t="s">
        <v>78</v>
      </c>
      <c r="M3255" s="1">
        <v>42733</v>
      </c>
      <c r="N3255">
        <v>57</v>
      </c>
      <c r="O3255">
        <f>STANDARDIZE(N3255,$N$8,$N$9)</f>
        <v>0.38397330109630412</v>
      </c>
      <c r="P3255">
        <f>ABS($J$3-O3255)</f>
        <v>0.91133952487319447</v>
      </c>
      <c r="Q3255">
        <f>ABS($J$4-O3255)</f>
        <v>1.8048096472978949</v>
      </c>
      <c r="R3255">
        <f>ABS($J$5-O3255)</f>
        <v>0.53608207345482028</v>
      </c>
      <c r="S3255">
        <f>ABS($J$6-O3255)</f>
        <v>5.3608207345481995E-2</v>
      </c>
      <c r="T3255">
        <f>MIN(P3255:S3255)</f>
        <v>5.3608207345481995E-2</v>
      </c>
      <c r="U3255">
        <f>MATCH(T3255,P3255:S3255, 0)</f>
        <v>4</v>
      </c>
    </row>
    <row r="3256" spans="1:21" x14ac:dyDescent="0.35">
      <c r="A3256">
        <v>1</v>
      </c>
      <c r="B3256">
        <v>3245</v>
      </c>
      <c r="C3256" t="s">
        <v>14</v>
      </c>
      <c r="D3256" t="s">
        <v>15</v>
      </c>
      <c r="E3256" t="s">
        <v>16</v>
      </c>
      <c r="F3256" t="s">
        <v>17</v>
      </c>
      <c r="G3256" t="s">
        <v>137</v>
      </c>
      <c r="H3256" t="s">
        <v>138</v>
      </c>
      <c r="I3256" s="1">
        <v>42047</v>
      </c>
      <c r="J3256">
        <v>2015</v>
      </c>
      <c r="K3256" t="s">
        <v>125</v>
      </c>
      <c r="L3256" t="s">
        <v>126</v>
      </c>
      <c r="M3256" s="1">
        <v>42075</v>
      </c>
      <c r="N3256">
        <v>1</v>
      </c>
      <c r="O3256">
        <f>STANDARDIZE(N3256,$N$8,$N$9)</f>
        <v>-0.61671323601936046</v>
      </c>
      <c r="P3256">
        <f>ABS($J$3-O3256)</f>
        <v>8.9347012242470103E-2</v>
      </c>
      <c r="Q3256">
        <f>ABS($J$4-O3256)</f>
        <v>2.8054961844135593</v>
      </c>
      <c r="R3256">
        <f>ABS($J$5-O3256)</f>
        <v>0.46460446366084429</v>
      </c>
      <c r="S3256">
        <f>ABS($J$6-O3256)</f>
        <v>1.0542947444611466</v>
      </c>
      <c r="T3256">
        <f>MIN(P3256:S3256)</f>
        <v>8.9347012242470103E-2</v>
      </c>
      <c r="U3256">
        <f>MATCH(T3256,P3256:S3256, 0)</f>
        <v>1</v>
      </c>
    </row>
    <row r="3257" spans="1:21" x14ac:dyDescent="0.35">
      <c r="A3257">
        <v>1</v>
      </c>
      <c r="B3257">
        <v>3246</v>
      </c>
      <c r="C3257" t="s">
        <v>14</v>
      </c>
      <c r="D3257" t="s">
        <v>15</v>
      </c>
      <c r="E3257" t="s">
        <v>105</v>
      </c>
      <c r="F3257" t="s">
        <v>59</v>
      </c>
      <c r="G3257" t="s">
        <v>106</v>
      </c>
      <c r="H3257" t="s">
        <v>107</v>
      </c>
      <c r="I3257" s="1">
        <v>42047</v>
      </c>
      <c r="J3257">
        <v>2015</v>
      </c>
      <c r="K3257" t="s">
        <v>176</v>
      </c>
      <c r="L3257" t="s">
        <v>177</v>
      </c>
      <c r="M3257" s="1">
        <v>42106</v>
      </c>
      <c r="N3257">
        <v>2</v>
      </c>
      <c r="O3257">
        <f>STANDARDIZE(N3257,$N$8,$N$9)</f>
        <v>-0.59884383357086635</v>
      </c>
      <c r="P3257">
        <f>ABS($J$3-O3257)</f>
        <v>7.1477609793975994E-2</v>
      </c>
      <c r="Q3257">
        <f>ABS($J$4-O3257)</f>
        <v>2.7876267819650655</v>
      </c>
      <c r="R3257">
        <f>ABS($J$5-O3257)</f>
        <v>0.44673506121235018</v>
      </c>
      <c r="S3257">
        <f>ABS($J$6-O3257)</f>
        <v>1.0364253420126524</v>
      </c>
      <c r="T3257">
        <f>MIN(P3257:S3257)</f>
        <v>7.1477609793975994E-2</v>
      </c>
      <c r="U3257">
        <f>MATCH(T3257,P3257:S3257, 0)</f>
        <v>1</v>
      </c>
    </row>
    <row r="3258" spans="1:21" x14ac:dyDescent="0.35">
      <c r="A3258">
        <v>1</v>
      </c>
      <c r="B3258">
        <v>3247</v>
      </c>
      <c r="C3258" t="s">
        <v>62</v>
      </c>
      <c r="D3258" t="s">
        <v>63</v>
      </c>
      <c r="E3258" t="s">
        <v>105</v>
      </c>
      <c r="F3258" t="s">
        <v>59</v>
      </c>
      <c r="G3258" t="s">
        <v>106</v>
      </c>
      <c r="H3258" t="s">
        <v>107</v>
      </c>
      <c r="I3258" s="1">
        <v>42047</v>
      </c>
      <c r="J3258">
        <v>2015</v>
      </c>
      <c r="K3258" t="s">
        <v>176</v>
      </c>
      <c r="L3258" t="s">
        <v>177</v>
      </c>
      <c r="M3258" s="1">
        <v>42136</v>
      </c>
      <c r="N3258">
        <v>3</v>
      </c>
      <c r="O3258">
        <f>STANDARDIZE(N3258,$N$8,$N$9)</f>
        <v>-0.58097443112237235</v>
      </c>
      <c r="P3258">
        <f>ABS($J$3-O3258)</f>
        <v>5.3608207345481995E-2</v>
      </c>
      <c r="Q3258">
        <f>ABS($J$4-O3258)</f>
        <v>2.7697573795165713</v>
      </c>
      <c r="R3258">
        <f>ABS($J$5-O3258)</f>
        <v>0.42886565876385618</v>
      </c>
      <c r="S3258">
        <f>ABS($J$6-O3258)</f>
        <v>1.0185559395641586</v>
      </c>
      <c r="T3258">
        <f>MIN(P3258:S3258)</f>
        <v>5.3608207345481995E-2</v>
      </c>
      <c r="U3258">
        <f>MATCH(T3258,P3258:S3258, 0)</f>
        <v>1</v>
      </c>
    </row>
    <row r="3259" spans="1:21" x14ac:dyDescent="0.35">
      <c r="A3259">
        <v>1</v>
      </c>
      <c r="B3259">
        <v>3248</v>
      </c>
      <c r="C3259" t="s">
        <v>14</v>
      </c>
      <c r="D3259" t="s">
        <v>15</v>
      </c>
      <c r="E3259" t="s">
        <v>79</v>
      </c>
      <c r="F3259" t="s">
        <v>35</v>
      </c>
      <c r="G3259" t="s">
        <v>80</v>
      </c>
      <c r="H3259" t="s">
        <v>81</v>
      </c>
      <c r="I3259" s="1">
        <v>42047</v>
      </c>
      <c r="J3259">
        <v>2015</v>
      </c>
      <c r="K3259" t="s">
        <v>176</v>
      </c>
      <c r="L3259" t="s">
        <v>177</v>
      </c>
      <c r="M3259" s="1">
        <v>42197</v>
      </c>
      <c r="N3259">
        <v>5</v>
      </c>
      <c r="O3259">
        <f>STANDARDIZE(N3259,$N$8,$N$9)</f>
        <v>-0.54523562622538435</v>
      </c>
      <c r="P3259">
        <f>ABS($J$3-O3259)</f>
        <v>1.7869402448493998E-2</v>
      </c>
      <c r="Q3259">
        <f>ABS($J$4-O3259)</f>
        <v>2.7340185746195833</v>
      </c>
      <c r="R3259">
        <f>ABS($J$5-O3259)</f>
        <v>0.39312685386686819</v>
      </c>
      <c r="S3259">
        <f>ABS($J$6-O3259)</f>
        <v>0.98281713466717047</v>
      </c>
      <c r="T3259">
        <f>MIN(P3259:S3259)</f>
        <v>1.7869402448493998E-2</v>
      </c>
      <c r="U3259">
        <f>MATCH(T3259,P3259:S3259, 0)</f>
        <v>1</v>
      </c>
    </row>
    <row r="3260" spans="1:21" x14ac:dyDescent="0.35">
      <c r="A3260">
        <v>1</v>
      </c>
      <c r="B3260">
        <v>3249</v>
      </c>
      <c r="C3260" t="s">
        <v>294</v>
      </c>
      <c r="D3260" t="s">
        <v>295</v>
      </c>
      <c r="E3260" t="s">
        <v>73</v>
      </c>
      <c r="F3260" t="s">
        <v>74</v>
      </c>
      <c r="G3260" t="s">
        <v>75</v>
      </c>
      <c r="H3260" t="s">
        <v>76</v>
      </c>
      <c r="I3260" s="1">
        <v>42047</v>
      </c>
      <c r="J3260">
        <v>2015</v>
      </c>
      <c r="K3260" t="s">
        <v>284</v>
      </c>
      <c r="L3260" t="s">
        <v>285</v>
      </c>
      <c r="M3260" s="1">
        <v>42259</v>
      </c>
      <c r="N3260">
        <v>7</v>
      </c>
      <c r="O3260">
        <f>STANDARDIZE(N3260,$N$8,$N$9)</f>
        <v>-0.50949682132839635</v>
      </c>
      <c r="P3260">
        <f>ABS($J$3-O3260)</f>
        <v>1.7869402448493998E-2</v>
      </c>
      <c r="Q3260">
        <f>ABS($J$4-O3260)</f>
        <v>2.6982797697225953</v>
      </c>
      <c r="R3260">
        <f>ABS($J$5-O3260)</f>
        <v>0.35738804896988019</v>
      </c>
      <c r="S3260">
        <f>ABS($J$6-O3260)</f>
        <v>0.94707832977018247</v>
      </c>
      <c r="T3260">
        <f>MIN(P3260:S3260)</f>
        <v>1.7869402448493998E-2</v>
      </c>
      <c r="U3260">
        <f>MATCH(T3260,P3260:S3260, 0)</f>
        <v>1</v>
      </c>
    </row>
    <row r="3261" spans="1:21" x14ac:dyDescent="0.35">
      <c r="A3261">
        <v>3</v>
      </c>
      <c r="B3261">
        <v>3250</v>
      </c>
      <c r="C3261" t="s">
        <v>14</v>
      </c>
      <c r="D3261" t="s">
        <v>15</v>
      </c>
      <c r="E3261" t="s">
        <v>105</v>
      </c>
      <c r="F3261" t="s">
        <v>59</v>
      </c>
      <c r="G3261" t="s">
        <v>106</v>
      </c>
      <c r="H3261" t="s">
        <v>107</v>
      </c>
      <c r="I3261" s="1">
        <v>42047</v>
      </c>
      <c r="J3261">
        <v>2015</v>
      </c>
      <c r="K3261" t="s">
        <v>41</v>
      </c>
      <c r="L3261" t="s">
        <v>42</v>
      </c>
      <c r="M3261" s="1">
        <v>42733</v>
      </c>
      <c r="N3261">
        <v>27</v>
      </c>
      <c r="O3261">
        <f>STANDARDIZE(N3261,$N$8,$N$9)</f>
        <v>-0.15210877235851616</v>
      </c>
      <c r="P3261">
        <f>ABS($J$3-O3261)</f>
        <v>0.37525745141837419</v>
      </c>
      <c r="Q3261">
        <f>ABS($J$4-O3261)</f>
        <v>2.3408917207527153</v>
      </c>
      <c r="R3261">
        <f>ABS($J$5-O3261)</f>
        <v>0</v>
      </c>
      <c r="S3261">
        <f>ABS($J$6-O3261)</f>
        <v>0.58969028080030228</v>
      </c>
      <c r="T3261">
        <f>MIN(P3261:S3261)</f>
        <v>0</v>
      </c>
      <c r="U3261">
        <f>MATCH(T3261,P3261:S3261, 0)</f>
        <v>3</v>
      </c>
    </row>
    <row r="3262" spans="1:21" x14ac:dyDescent="0.35">
      <c r="A3262">
        <v>3</v>
      </c>
      <c r="B3262">
        <v>3251</v>
      </c>
      <c r="C3262" t="s">
        <v>180</v>
      </c>
      <c r="D3262" t="s">
        <v>181</v>
      </c>
      <c r="E3262" t="s">
        <v>84</v>
      </c>
      <c r="F3262" t="s">
        <v>85</v>
      </c>
      <c r="G3262" t="s">
        <v>593</v>
      </c>
      <c r="H3262" t="s">
        <v>594</v>
      </c>
      <c r="I3262" s="1">
        <v>42047</v>
      </c>
      <c r="J3262">
        <v>2015</v>
      </c>
      <c r="K3262" t="s">
        <v>69</v>
      </c>
      <c r="L3262" t="s">
        <v>70</v>
      </c>
      <c r="M3262" s="1">
        <v>42675</v>
      </c>
      <c r="N3262">
        <v>40</v>
      </c>
      <c r="O3262">
        <f>STANDARDIZE(N3262,$N$8,$N$9)</f>
        <v>8.0193459471905953E-2</v>
      </c>
      <c r="P3262">
        <f>ABS($J$3-O3262)</f>
        <v>0.60755968324879628</v>
      </c>
      <c r="Q3262">
        <f>ABS($J$4-O3262)</f>
        <v>2.1085894889222931</v>
      </c>
      <c r="R3262">
        <f>ABS($J$5-O3262)</f>
        <v>0.23230223183042212</v>
      </c>
      <c r="S3262">
        <f>ABS($J$6-O3262)</f>
        <v>0.35738804896988019</v>
      </c>
      <c r="T3262">
        <f>MIN(P3262:S3262)</f>
        <v>0.23230223183042212</v>
      </c>
      <c r="U3262">
        <f>MATCH(T3262,P3262:S3262, 0)</f>
        <v>3</v>
      </c>
    </row>
    <row r="3263" spans="1:21" x14ac:dyDescent="0.35">
      <c r="A3263">
        <v>4</v>
      </c>
      <c r="B3263">
        <v>3252</v>
      </c>
      <c r="C3263" t="s">
        <v>14</v>
      </c>
      <c r="D3263" t="s">
        <v>15</v>
      </c>
      <c r="E3263" t="s">
        <v>79</v>
      </c>
      <c r="F3263" t="s">
        <v>35</v>
      </c>
      <c r="G3263" t="s">
        <v>80</v>
      </c>
      <c r="H3263" t="s">
        <v>81</v>
      </c>
      <c r="I3263" s="1">
        <v>42047</v>
      </c>
      <c r="J3263">
        <v>2015</v>
      </c>
      <c r="K3263" t="s">
        <v>20</v>
      </c>
      <c r="L3263" t="s">
        <v>21</v>
      </c>
      <c r="M3263" s="1">
        <v>42397</v>
      </c>
      <c r="N3263">
        <v>57</v>
      </c>
      <c r="O3263">
        <f>STANDARDIZE(N3263,$N$8,$N$9)</f>
        <v>0.38397330109630412</v>
      </c>
      <c r="P3263">
        <f>ABS($J$3-O3263)</f>
        <v>0.91133952487319447</v>
      </c>
      <c r="Q3263">
        <f>ABS($J$4-O3263)</f>
        <v>1.8048096472978949</v>
      </c>
      <c r="R3263">
        <f>ABS($J$5-O3263)</f>
        <v>0.53608207345482028</v>
      </c>
      <c r="S3263">
        <f>ABS($J$6-O3263)</f>
        <v>5.3608207345481995E-2</v>
      </c>
      <c r="T3263">
        <f>MIN(P3263:S3263)</f>
        <v>5.3608207345481995E-2</v>
      </c>
      <c r="U3263">
        <f>MATCH(T3263,P3263:S3263, 0)</f>
        <v>4</v>
      </c>
    </row>
    <row r="3264" spans="1:21" x14ac:dyDescent="0.35">
      <c r="A3264">
        <v>2</v>
      </c>
      <c r="B3264">
        <v>3253</v>
      </c>
      <c r="C3264" t="s">
        <v>14</v>
      </c>
      <c r="D3264" t="s">
        <v>15</v>
      </c>
      <c r="E3264" t="s">
        <v>196</v>
      </c>
      <c r="F3264" t="s">
        <v>197</v>
      </c>
      <c r="G3264" t="s">
        <v>198</v>
      </c>
      <c r="H3264" t="s">
        <v>199</v>
      </c>
      <c r="I3264" s="1">
        <v>42047</v>
      </c>
      <c r="J3264">
        <v>2015</v>
      </c>
      <c r="K3264" t="s">
        <v>41</v>
      </c>
      <c r="L3264" t="s">
        <v>42</v>
      </c>
      <c r="M3264" s="1">
        <v>42542</v>
      </c>
      <c r="N3264">
        <v>202</v>
      </c>
      <c r="O3264">
        <f>STANDARDIZE(N3264,$N$8,$N$9)</f>
        <v>2.9750366561279358</v>
      </c>
      <c r="P3264">
        <f>ABS($J$3-O3264)</f>
        <v>3.5024028799048263</v>
      </c>
      <c r="Q3264">
        <f>ABS($J$4-O3264)</f>
        <v>0.78625370773373682</v>
      </c>
      <c r="R3264">
        <f>ABS($J$5-O3264)</f>
        <v>3.1271454284864522</v>
      </c>
      <c r="S3264">
        <f>ABS($J$6-O3264)</f>
        <v>2.5374551476861495</v>
      </c>
      <c r="T3264">
        <f>MIN(P3264:S3264)</f>
        <v>0.78625370773373682</v>
      </c>
      <c r="U3264">
        <f>MATCH(T3264,P3264:S3264, 0)</f>
        <v>2</v>
      </c>
    </row>
    <row r="3265" spans="1:21" x14ac:dyDescent="0.35">
      <c r="A3265">
        <v>1</v>
      </c>
      <c r="B3265">
        <v>3254</v>
      </c>
      <c r="C3265" t="s">
        <v>14</v>
      </c>
      <c r="D3265" t="s">
        <v>15</v>
      </c>
      <c r="E3265" t="s">
        <v>34</v>
      </c>
      <c r="F3265" t="s">
        <v>35</v>
      </c>
      <c r="G3265" t="s">
        <v>36</v>
      </c>
      <c r="H3265" t="s">
        <v>37</v>
      </c>
      <c r="I3265" s="1">
        <v>42048</v>
      </c>
      <c r="J3265">
        <v>2015</v>
      </c>
      <c r="K3265" t="s">
        <v>38</v>
      </c>
      <c r="L3265" t="s">
        <v>13</v>
      </c>
      <c r="M3265" s="1">
        <v>42055</v>
      </c>
      <c r="N3265">
        <v>7</v>
      </c>
      <c r="O3265">
        <f>STANDARDIZE(N3265,$N$8,$N$9)</f>
        <v>-0.50949682132839635</v>
      </c>
      <c r="P3265">
        <f>ABS($J$3-O3265)</f>
        <v>1.7869402448493998E-2</v>
      </c>
      <c r="Q3265">
        <f>ABS($J$4-O3265)</f>
        <v>2.6982797697225953</v>
      </c>
      <c r="R3265">
        <f>ABS($J$5-O3265)</f>
        <v>0.35738804896988019</v>
      </c>
      <c r="S3265">
        <f>ABS($J$6-O3265)</f>
        <v>0.94707832977018247</v>
      </c>
      <c r="T3265">
        <f>MIN(P3265:S3265)</f>
        <v>1.7869402448493998E-2</v>
      </c>
      <c r="U3265">
        <f>MATCH(T3265,P3265:S3265, 0)</f>
        <v>1</v>
      </c>
    </row>
    <row r="3266" spans="1:21" x14ac:dyDescent="0.35">
      <c r="A3266">
        <v>1</v>
      </c>
      <c r="B3266">
        <v>3255</v>
      </c>
      <c r="C3266" t="s">
        <v>14</v>
      </c>
      <c r="D3266" t="s">
        <v>15</v>
      </c>
      <c r="E3266" t="s">
        <v>79</v>
      </c>
      <c r="F3266" t="s">
        <v>35</v>
      </c>
      <c r="G3266" t="s">
        <v>80</v>
      </c>
      <c r="H3266" t="s">
        <v>81</v>
      </c>
      <c r="I3266" s="1">
        <v>42048</v>
      </c>
      <c r="J3266">
        <v>2015</v>
      </c>
      <c r="K3266" t="s">
        <v>77</v>
      </c>
      <c r="L3266" t="s">
        <v>78</v>
      </c>
      <c r="M3266" s="1">
        <v>42055</v>
      </c>
      <c r="N3266">
        <v>7</v>
      </c>
      <c r="O3266">
        <f>STANDARDIZE(N3266,$N$8,$N$9)</f>
        <v>-0.50949682132839635</v>
      </c>
      <c r="P3266">
        <f>ABS($J$3-O3266)</f>
        <v>1.7869402448493998E-2</v>
      </c>
      <c r="Q3266">
        <f>ABS($J$4-O3266)</f>
        <v>2.6982797697225953</v>
      </c>
      <c r="R3266">
        <f>ABS($J$5-O3266)</f>
        <v>0.35738804896988019</v>
      </c>
      <c r="S3266">
        <f>ABS($J$6-O3266)</f>
        <v>0.94707832977018247</v>
      </c>
      <c r="T3266">
        <f>MIN(P3266:S3266)</f>
        <v>1.7869402448493998E-2</v>
      </c>
      <c r="U3266">
        <f>MATCH(T3266,P3266:S3266, 0)</f>
        <v>1</v>
      </c>
    </row>
    <row r="3267" spans="1:21" x14ac:dyDescent="0.35">
      <c r="A3267">
        <v>2</v>
      </c>
      <c r="B3267">
        <v>3256</v>
      </c>
      <c r="C3267" t="s">
        <v>14</v>
      </c>
      <c r="D3267" t="s">
        <v>15</v>
      </c>
      <c r="E3267" t="s">
        <v>52</v>
      </c>
      <c r="F3267" t="s">
        <v>53</v>
      </c>
      <c r="G3267" t="s">
        <v>54</v>
      </c>
      <c r="H3267" t="s">
        <v>55</v>
      </c>
      <c r="I3267" s="1">
        <v>42048</v>
      </c>
      <c r="J3267">
        <v>2015</v>
      </c>
      <c r="K3267" t="s">
        <v>20</v>
      </c>
      <c r="L3267" t="s">
        <v>21</v>
      </c>
      <c r="M3267" s="1">
        <v>42213</v>
      </c>
      <c r="N3267">
        <v>165</v>
      </c>
      <c r="O3267">
        <f>STANDARDIZE(N3267,$N$8,$N$9)</f>
        <v>2.3138687655336572</v>
      </c>
      <c r="P3267">
        <f>ABS($J$3-O3267)</f>
        <v>2.8412349893105473</v>
      </c>
      <c r="Q3267">
        <f>ABS($J$4-O3267)</f>
        <v>0.12508581713945821</v>
      </c>
      <c r="R3267">
        <f>ABS($J$5-O3267)</f>
        <v>2.4659775378921731</v>
      </c>
      <c r="S3267">
        <f>ABS($J$6-O3267)</f>
        <v>1.8762872570918709</v>
      </c>
      <c r="T3267">
        <f>MIN(P3267:S3267)</f>
        <v>0.12508581713945821</v>
      </c>
      <c r="U3267">
        <f>MATCH(T3267,P3267:S3267, 0)</f>
        <v>2</v>
      </c>
    </row>
    <row r="3268" spans="1:21" x14ac:dyDescent="0.35">
      <c r="A3268">
        <v>1</v>
      </c>
      <c r="B3268">
        <v>3257</v>
      </c>
      <c r="C3268" t="s">
        <v>30</v>
      </c>
      <c r="D3268" t="s">
        <v>31</v>
      </c>
      <c r="E3268" t="s">
        <v>79</v>
      </c>
      <c r="F3268" t="s">
        <v>35</v>
      </c>
      <c r="G3268" t="s">
        <v>306</v>
      </c>
      <c r="H3268" t="s">
        <v>307</v>
      </c>
      <c r="I3268" s="1">
        <v>42049</v>
      </c>
      <c r="J3268">
        <v>2015</v>
      </c>
      <c r="K3268" t="s">
        <v>77</v>
      </c>
      <c r="L3268" t="s">
        <v>78</v>
      </c>
      <c r="M3268" s="1">
        <v>42055</v>
      </c>
      <c r="N3268">
        <v>6</v>
      </c>
      <c r="O3268">
        <f>STANDARDIZE(N3268,$N$8,$N$9)</f>
        <v>-0.52736622377689035</v>
      </c>
      <c r="P3268">
        <f>ABS($J$3-O3268)</f>
        <v>0</v>
      </c>
      <c r="Q3268">
        <f>ABS($J$4-O3268)</f>
        <v>2.7161491721710895</v>
      </c>
      <c r="R3268">
        <f>ABS($J$5-O3268)</f>
        <v>0.37525745141837419</v>
      </c>
      <c r="S3268">
        <f>ABS($J$6-O3268)</f>
        <v>0.96494773221867647</v>
      </c>
      <c r="T3268">
        <f>MIN(P3268:S3268)</f>
        <v>0</v>
      </c>
      <c r="U3268">
        <f>MATCH(T3268,P3268:S3268, 0)</f>
        <v>1</v>
      </c>
    </row>
    <row r="3269" spans="1:21" x14ac:dyDescent="0.35">
      <c r="A3269">
        <v>1</v>
      </c>
      <c r="B3269">
        <v>3258</v>
      </c>
      <c r="C3269" t="s">
        <v>225</v>
      </c>
      <c r="D3269" t="s">
        <v>226</v>
      </c>
      <c r="E3269" t="s">
        <v>73</v>
      </c>
      <c r="F3269" t="s">
        <v>74</v>
      </c>
      <c r="G3269" t="s">
        <v>114</v>
      </c>
      <c r="H3269" t="s">
        <v>115</v>
      </c>
      <c r="I3269" s="1">
        <v>42050</v>
      </c>
      <c r="J3269">
        <v>2015</v>
      </c>
      <c r="K3269" t="s">
        <v>166</v>
      </c>
      <c r="L3269" t="s">
        <v>167</v>
      </c>
      <c r="M3269" s="1">
        <v>42052</v>
      </c>
      <c r="N3269">
        <v>2</v>
      </c>
      <c r="O3269">
        <f>STANDARDIZE(N3269,$N$8,$N$9)</f>
        <v>-0.59884383357086635</v>
      </c>
      <c r="P3269">
        <f>ABS($J$3-O3269)</f>
        <v>7.1477609793975994E-2</v>
      </c>
      <c r="Q3269">
        <f>ABS($J$4-O3269)</f>
        <v>2.7876267819650655</v>
      </c>
      <c r="R3269">
        <f>ABS($J$5-O3269)</f>
        <v>0.44673506121235018</v>
      </c>
      <c r="S3269">
        <f>ABS($J$6-O3269)</f>
        <v>1.0364253420126524</v>
      </c>
      <c r="T3269">
        <f>MIN(P3269:S3269)</f>
        <v>7.1477609793975994E-2</v>
      </c>
      <c r="U3269">
        <f>MATCH(T3269,P3269:S3269, 0)</f>
        <v>1</v>
      </c>
    </row>
    <row r="3270" spans="1:21" x14ac:dyDescent="0.35">
      <c r="A3270">
        <v>4</v>
      </c>
      <c r="B3270">
        <v>3259</v>
      </c>
      <c r="C3270" t="s">
        <v>190</v>
      </c>
      <c r="D3270" t="s">
        <v>191</v>
      </c>
      <c r="E3270" t="s">
        <v>43</v>
      </c>
      <c r="F3270" t="s">
        <v>35</v>
      </c>
      <c r="G3270" t="s">
        <v>127</v>
      </c>
      <c r="H3270" t="s">
        <v>128</v>
      </c>
      <c r="I3270" s="1">
        <v>42050</v>
      </c>
      <c r="J3270">
        <v>2015</v>
      </c>
      <c r="K3270" t="s">
        <v>94</v>
      </c>
      <c r="L3270" t="s">
        <v>95</v>
      </c>
      <c r="M3270" s="1">
        <v>42008</v>
      </c>
      <c r="N3270">
        <v>45</v>
      </c>
      <c r="O3270">
        <f>STANDARDIZE(N3270,$N$8,$N$9)</f>
        <v>0.169540471714376</v>
      </c>
      <c r="P3270">
        <f>ABS($J$3-O3270)</f>
        <v>0.69690669549126638</v>
      </c>
      <c r="Q3270">
        <f>ABS($J$4-O3270)</f>
        <v>2.0192424766798229</v>
      </c>
      <c r="R3270">
        <f>ABS($J$5-O3270)</f>
        <v>0.32164924407289219</v>
      </c>
      <c r="S3270">
        <f>ABS($J$6-O3270)</f>
        <v>0.26804103672741009</v>
      </c>
      <c r="T3270">
        <f>MIN(P3270:S3270)</f>
        <v>0.26804103672741009</v>
      </c>
      <c r="U3270">
        <f>MATCH(T3270,P3270:S3270, 0)</f>
        <v>4</v>
      </c>
    </row>
    <row r="3271" spans="1:21" x14ac:dyDescent="0.35">
      <c r="A3271">
        <v>1</v>
      </c>
      <c r="B3271">
        <v>3260</v>
      </c>
      <c r="C3271" t="s">
        <v>14</v>
      </c>
      <c r="D3271" t="s">
        <v>15</v>
      </c>
      <c r="E3271" t="s">
        <v>105</v>
      </c>
      <c r="F3271" t="s">
        <v>59</v>
      </c>
      <c r="G3271" t="s">
        <v>106</v>
      </c>
      <c r="H3271" t="s">
        <v>107</v>
      </c>
      <c r="I3271" s="1">
        <v>42051</v>
      </c>
      <c r="J3271">
        <v>2015</v>
      </c>
      <c r="K3271" t="s">
        <v>41</v>
      </c>
      <c r="L3271" t="s">
        <v>42</v>
      </c>
      <c r="M3271" s="1">
        <v>42058</v>
      </c>
      <c r="N3271">
        <v>7</v>
      </c>
      <c r="O3271">
        <f>STANDARDIZE(N3271,$N$8,$N$9)</f>
        <v>-0.50949682132839635</v>
      </c>
      <c r="P3271">
        <f>ABS($J$3-O3271)</f>
        <v>1.7869402448493998E-2</v>
      </c>
      <c r="Q3271">
        <f>ABS($J$4-O3271)</f>
        <v>2.6982797697225953</v>
      </c>
      <c r="R3271">
        <f>ABS($J$5-O3271)</f>
        <v>0.35738804896988019</v>
      </c>
      <c r="S3271">
        <f>ABS($J$6-O3271)</f>
        <v>0.94707832977018247</v>
      </c>
      <c r="T3271">
        <f>MIN(P3271:S3271)</f>
        <v>1.7869402448493998E-2</v>
      </c>
      <c r="U3271">
        <f>MATCH(T3271,P3271:S3271, 0)</f>
        <v>1</v>
      </c>
    </row>
    <row r="3272" spans="1:21" x14ac:dyDescent="0.35">
      <c r="A3272">
        <v>1</v>
      </c>
      <c r="B3272">
        <v>3261</v>
      </c>
      <c r="C3272" t="s">
        <v>50</v>
      </c>
      <c r="D3272" t="s">
        <v>51</v>
      </c>
      <c r="E3272" t="s">
        <v>90</v>
      </c>
      <c r="F3272" t="s">
        <v>91</v>
      </c>
      <c r="G3272" t="s">
        <v>377</v>
      </c>
      <c r="H3272" t="s">
        <v>378</v>
      </c>
      <c r="I3272" s="1">
        <v>42051</v>
      </c>
      <c r="J3272">
        <v>2015</v>
      </c>
      <c r="K3272" t="s">
        <v>94</v>
      </c>
      <c r="L3272" t="s">
        <v>95</v>
      </c>
      <c r="M3272" s="1">
        <v>42038</v>
      </c>
      <c r="N3272">
        <v>14</v>
      </c>
      <c r="O3272">
        <f>STANDARDIZE(N3272,$N$8,$N$9)</f>
        <v>-0.38441100418893831</v>
      </c>
      <c r="P3272">
        <f>ABS($J$3-O3272)</f>
        <v>0.14295521958795204</v>
      </c>
      <c r="Q3272">
        <f>ABS($J$4-O3272)</f>
        <v>2.5731939525831371</v>
      </c>
      <c r="R3272">
        <f>ABS($J$5-O3272)</f>
        <v>0.23230223183042215</v>
      </c>
      <c r="S3272">
        <f>ABS($J$6-O3272)</f>
        <v>0.82199251263072437</v>
      </c>
      <c r="T3272">
        <f>MIN(P3272:S3272)</f>
        <v>0.14295521958795204</v>
      </c>
      <c r="U3272">
        <f>MATCH(T3272,P3272:S3272, 0)</f>
        <v>1</v>
      </c>
    </row>
    <row r="3273" spans="1:21" x14ac:dyDescent="0.35">
      <c r="A3273">
        <v>3</v>
      </c>
      <c r="B3273">
        <v>3262</v>
      </c>
      <c r="C3273" t="s">
        <v>174</v>
      </c>
      <c r="D3273" t="s">
        <v>175</v>
      </c>
      <c r="E3273" t="s">
        <v>219</v>
      </c>
      <c r="F3273" t="s">
        <v>220</v>
      </c>
      <c r="G3273" t="s">
        <v>435</v>
      </c>
      <c r="H3273" t="s">
        <v>436</v>
      </c>
      <c r="I3273" s="1">
        <v>42051</v>
      </c>
      <c r="J3273">
        <v>2015</v>
      </c>
      <c r="K3273" t="s">
        <v>77</v>
      </c>
      <c r="L3273" t="s">
        <v>78</v>
      </c>
      <c r="M3273" s="1">
        <v>42219</v>
      </c>
      <c r="N3273">
        <v>20</v>
      </c>
      <c r="O3273">
        <f>STANDARDIZE(N3273,$N$8,$N$9)</f>
        <v>-0.27719458949797421</v>
      </c>
      <c r="P3273">
        <f>ABS($J$3-O3273)</f>
        <v>0.25017163427891614</v>
      </c>
      <c r="Q3273">
        <f>ABS($J$4-O3273)</f>
        <v>2.4659775378921731</v>
      </c>
      <c r="R3273">
        <f>ABS($J$5-O3273)</f>
        <v>0.12508581713945804</v>
      </c>
      <c r="S3273">
        <f>ABS($J$6-O3273)</f>
        <v>0.71477609793976038</v>
      </c>
      <c r="T3273">
        <f>MIN(P3273:S3273)</f>
        <v>0.12508581713945804</v>
      </c>
      <c r="U3273">
        <f>MATCH(T3273,P3273:S3273, 0)</f>
        <v>3</v>
      </c>
    </row>
    <row r="3274" spans="1:21" x14ac:dyDescent="0.35">
      <c r="A3274">
        <v>3</v>
      </c>
      <c r="B3274">
        <v>3263</v>
      </c>
      <c r="C3274" t="s">
        <v>30</v>
      </c>
      <c r="D3274" t="s">
        <v>31</v>
      </c>
      <c r="E3274" t="s">
        <v>219</v>
      </c>
      <c r="F3274" t="s">
        <v>220</v>
      </c>
      <c r="G3274" t="s">
        <v>221</v>
      </c>
      <c r="H3274" t="s">
        <v>222</v>
      </c>
      <c r="I3274" s="1">
        <v>42051</v>
      </c>
      <c r="J3274">
        <v>2015</v>
      </c>
      <c r="K3274" t="s">
        <v>38</v>
      </c>
      <c r="L3274" t="s">
        <v>13</v>
      </c>
      <c r="M3274" s="1">
        <v>42080</v>
      </c>
      <c r="N3274">
        <v>29</v>
      </c>
      <c r="O3274">
        <f>STANDARDIZE(N3274,$N$8,$N$9)</f>
        <v>-0.11636996746152814</v>
      </c>
      <c r="P3274">
        <f>ABS($J$3-O3274)</f>
        <v>0.41099625631536219</v>
      </c>
      <c r="Q3274">
        <f>ABS($J$4-O3274)</f>
        <v>2.3051529158557269</v>
      </c>
      <c r="R3274">
        <f>ABS($J$5-O3274)</f>
        <v>3.5738804896988025E-2</v>
      </c>
      <c r="S3274">
        <f>ABS($J$6-O3274)</f>
        <v>0.55395147590331428</v>
      </c>
      <c r="T3274">
        <f>MIN(P3274:S3274)</f>
        <v>3.5738804896988025E-2</v>
      </c>
      <c r="U3274">
        <f>MATCH(T3274,P3274:S3274, 0)</f>
        <v>3</v>
      </c>
    </row>
    <row r="3275" spans="1:21" x14ac:dyDescent="0.35">
      <c r="A3275">
        <v>4</v>
      </c>
      <c r="B3275">
        <v>3264</v>
      </c>
      <c r="C3275" t="s">
        <v>30</v>
      </c>
      <c r="D3275" t="s">
        <v>31</v>
      </c>
      <c r="E3275" t="s">
        <v>52</v>
      </c>
      <c r="F3275" t="s">
        <v>53</v>
      </c>
      <c r="G3275" t="s">
        <v>54</v>
      </c>
      <c r="H3275" t="s">
        <v>55</v>
      </c>
      <c r="I3275" s="1">
        <v>42051</v>
      </c>
      <c r="J3275">
        <v>2015</v>
      </c>
      <c r="K3275" t="s">
        <v>20</v>
      </c>
      <c r="L3275" t="s">
        <v>21</v>
      </c>
      <c r="M3275" s="1">
        <v>42155</v>
      </c>
      <c r="N3275">
        <v>104</v>
      </c>
      <c r="O3275">
        <f>STANDARDIZE(N3275,$N$8,$N$9)</f>
        <v>1.2238352161755226</v>
      </c>
      <c r="P3275">
        <f>ABS($J$3-O3275)</f>
        <v>1.751201439952413</v>
      </c>
      <c r="Q3275">
        <f>ABS($J$4-O3275)</f>
        <v>0.96494773221867636</v>
      </c>
      <c r="R3275">
        <f>ABS($J$5-O3275)</f>
        <v>1.3759439885340388</v>
      </c>
      <c r="S3275">
        <f>ABS($J$6-O3275)</f>
        <v>0.78625370773373648</v>
      </c>
      <c r="T3275">
        <f>MIN(P3275:S3275)</f>
        <v>0.78625370773373648</v>
      </c>
      <c r="U3275">
        <f>MATCH(T3275,P3275:S3275, 0)</f>
        <v>4</v>
      </c>
    </row>
    <row r="3276" spans="1:21" x14ac:dyDescent="0.35">
      <c r="A3276">
        <v>2</v>
      </c>
      <c r="B3276">
        <v>3265</v>
      </c>
      <c r="C3276" t="s">
        <v>14</v>
      </c>
      <c r="D3276" t="s">
        <v>15</v>
      </c>
      <c r="E3276" t="s">
        <v>196</v>
      </c>
      <c r="F3276" t="s">
        <v>197</v>
      </c>
      <c r="G3276" t="s">
        <v>198</v>
      </c>
      <c r="H3276" t="s">
        <v>199</v>
      </c>
      <c r="I3276" s="1">
        <v>42051</v>
      </c>
      <c r="J3276">
        <v>2015</v>
      </c>
      <c r="K3276" t="s">
        <v>41</v>
      </c>
      <c r="L3276" t="s">
        <v>42</v>
      </c>
      <c r="M3276" s="1">
        <v>42192</v>
      </c>
      <c r="N3276">
        <v>141</v>
      </c>
      <c r="O3276">
        <f>STANDARDIZE(N3276,$N$8,$N$9)</f>
        <v>1.885003106769801</v>
      </c>
      <c r="P3276">
        <f>ABS($J$3-O3276)</f>
        <v>2.4123693305466913</v>
      </c>
      <c r="Q3276">
        <f>ABS($J$4-O3276)</f>
        <v>0.30377984162439797</v>
      </c>
      <c r="R3276">
        <f>ABS($J$5-O3276)</f>
        <v>2.0371118791283171</v>
      </c>
      <c r="S3276">
        <f>ABS($J$6-O3276)</f>
        <v>1.447421598328015</v>
      </c>
      <c r="T3276">
        <f>MIN(P3276:S3276)</f>
        <v>0.30377984162439797</v>
      </c>
      <c r="U3276">
        <f>MATCH(T3276,P3276:S3276, 0)</f>
        <v>2</v>
      </c>
    </row>
    <row r="3277" spans="1:21" x14ac:dyDescent="0.35">
      <c r="A3277">
        <v>1</v>
      </c>
      <c r="B3277">
        <v>3266</v>
      </c>
      <c r="C3277" t="s">
        <v>67</v>
      </c>
      <c r="D3277" t="s">
        <v>68</v>
      </c>
      <c r="E3277" t="s">
        <v>105</v>
      </c>
      <c r="F3277" t="s">
        <v>59</v>
      </c>
      <c r="G3277" t="s">
        <v>106</v>
      </c>
      <c r="H3277" t="s">
        <v>107</v>
      </c>
      <c r="I3277" s="1">
        <v>42052</v>
      </c>
      <c r="J3277">
        <v>2015</v>
      </c>
      <c r="K3277" t="s">
        <v>125</v>
      </c>
      <c r="L3277" t="s">
        <v>126</v>
      </c>
      <c r="M3277" s="1">
        <v>42052</v>
      </c>
      <c r="N3277">
        <v>0</v>
      </c>
      <c r="O3277">
        <f>STANDARDIZE(N3277,$N$8,$N$9)</f>
        <v>-0.63458263846785445</v>
      </c>
      <c r="P3277">
        <f>ABS($J$3-O3277)</f>
        <v>0.1072164146909641</v>
      </c>
      <c r="Q3277">
        <f>ABS($J$4-O3277)</f>
        <v>2.8233655868620535</v>
      </c>
      <c r="R3277">
        <f>ABS($J$5-O3277)</f>
        <v>0.48247386610933829</v>
      </c>
      <c r="S3277">
        <f>ABS($J$6-O3277)</f>
        <v>1.0721641469096406</v>
      </c>
      <c r="T3277">
        <f>MIN(P3277:S3277)</f>
        <v>0.1072164146909641</v>
      </c>
      <c r="U3277">
        <f>MATCH(T3277,P3277:S3277, 0)</f>
        <v>1</v>
      </c>
    </row>
    <row r="3278" spans="1:21" x14ac:dyDescent="0.35">
      <c r="A3278">
        <v>1</v>
      </c>
      <c r="B3278">
        <v>3267</v>
      </c>
      <c r="C3278" t="s">
        <v>157</v>
      </c>
      <c r="D3278" t="s">
        <v>158</v>
      </c>
      <c r="E3278" t="s">
        <v>79</v>
      </c>
      <c r="F3278" t="s">
        <v>35</v>
      </c>
      <c r="G3278" t="s">
        <v>80</v>
      </c>
      <c r="H3278" t="s">
        <v>81</v>
      </c>
      <c r="I3278" s="1">
        <v>42052</v>
      </c>
      <c r="J3278">
        <v>2015</v>
      </c>
      <c r="K3278" t="s">
        <v>77</v>
      </c>
      <c r="L3278" t="s">
        <v>78</v>
      </c>
      <c r="M3278" s="1">
        <v>42055</v>
      </c>
      <c r="N3278">
        <v>3</v>
      </c>
      <c r="O3278">
        <f>STANDARDIZE(N3278,$N$8,$N$9)</f>
        <v>-0.58097443112237235</v>
      </c>
      <c r="P3278">
        <f>ABS($J$3-O3278)</f>
        <v>5.3608207345481995E-2</v>
      </c>
      <c r="Q3278">
        <f>ABS($J$4-O3278)</f>
        <v>2.7697573795165713</v>
      </c>
      <c r="R3278">
        <f>ABS($J$5-O3278)</f>
        <v>0.42886565876385618</v>
      </c>
      <c r="S3278">
        <f>ABS($J$6-O3278)</f>
        <v>1.0185559395641586</v>
      </c>
      <c r="T3278">
        <f>MIN(P3278:S3278)</f>
        <v>5.3608207345481995E-2</v>
      </c>
      <c r="U3278">
        <f>MATCH(T3278,P3278:S3278, 0)</f>
        <v>1</v>
      </c>
    </row>
    <row r="3279" spans="1:21" x14ac:dyDescent="0.35">
      <c r="A3279">
        <v>1</v>
      </c>
      <c r="B3279">
        <v>3268</v>
      </c>
      <c r="C3279" t="s">
        <v>14</v>
      </c>
      <c r="D3279" t="s">
        <v>15</v>
      </c>
      <c r="E3279" t="s">
        <v>34</v>
      </c>
      <c r="F3279" t="s">
        <v>35</v>
      </c>
      <c r="G3279" t="s">
        <v>36</v>
      </c>
      <c r="H3279" t="s">
        <v>37</v>
      </c>
      <c r="I3279" s="1">
        <v>42052</v>
      </c>
      <c r="J3279">
        <v>2015</v>
      </c>
      <c r="K3279" t="s">
        <v>41</v>
      </c>
      <c r="L3279" t="s">
        <v>42</v>
      </c>
      <c r="M3279" s="1">
        <v>42062</v>
      </c>
      <c r="N3279">
        <v>10</v>
      </c>
      <c r="O3279">
        <f>STANDARDIZE(N3279,$N$8,$N$9)</f>
        <v>-0.4558886139829143</v>
      </c>
      <c r="P3279">
        <f>ABS($J$3-O3279)</f>
        <v>7.1477609793976049E-2</v>
      </c>
      <c r="Q3279">
        <f>ABS($J$4-O3279)</f>
        <v>2.6446715623771131</v>
      </c>
      <c r="R3279">
        <f>ABS($J$5-O3279)</f>
        <v>0.30377984162439814</v>
      </c>
      <c r="S3279">
        <f>ABS($J$6-O3279)</f>
        <v>0.89347012242470036</v>
      </c>
      <c r="T3279">
        <f>MIN(P3279:S3279)</f>
        <v>7.1477609793976049E-2</v>
      </c>
      <c r="U3279">
        <f>MATCH(T3279,P3279:S3279, 0)</f>
        <v>1</v>
      </c>
    </row>
    <row r="3280" spans="1:21" x14ac:dyDescent="0.35">
      <c r="A3280">
        <v>3</v>
      </c>
      <c r="B3280">
        <v>3269</v>
      </c>
      <c r="C3280" t="s">
        <v>30</v>
      </c>
      <c r="D3280" t="s">
        <v>31</v>
      </c>
      <c r="E3280" t="s">
        <v>121</v>
      </c>
      <c r="F3280" t="s">
        <v>122</v>
      </c>
      <c r="G3280" t="s">
        <v>123</v>
      </c>
      <c r="H3280" t="s">
        <v>124</v>
      </c>
      <c r="I3280" s="1">
        <v>42052</v>
      </c>
      <c r="J3280">
        <v>2015</v>
      </c>
      <c r="K3280" t="s">
        <v>20</v>
      </c>
      <c r="L3280" t="s">
        <v>21</v>
      </c>
      <c r="M3280" s="1">
        <v>42250</v>
      </c>
      <c r="N3280">
        <v>20</v>
      </c>
      <c r="O3280">
        <f>STANDARDIZE(N3280,$N$8,$N$9)</f>
        <v>-0.27719458949797421</v>
      </c>
      <c r="P3280">
        <f>ABS($J$3-O3280)</f>
        <v>0.25017163427891614</v>
      </c>
      <c r="Q3280">
        <f>ABS($J$4-O3280)</f>
        <v>2.4659775378921731</v>
      </c>
      <c r="R3280">
        <f>ABS($J$5-O3280)</f>
        <v>0.12508581713945804</v>
      </c>
      <c r="S3280">
        <f>ABS($J$6-O3280)</f>
        <v>0.71477609793976038</v>
      </c>
      <c r="T3280">
        <f>MIN(P3280:S3280)</f>
        <v>0.12508581713945804</v>
      </c>
      <c r="U3280">
        <f>MATCH(T3280,P3280:S3280, 0)</f>
        <v>3</v>
      </c>
    </row>
    <row r="3281" spans="1:21" x14ac:dyDescent="0.35">
      <c r="A3281">
        <v>3</v>
      </c>
      <c r="B3281">
        <v>3270</v>
      </c>
      <c r="C3281" t="s">
        <v>119</v>
      </c>
      <c r="D3281" t="s">
        <v>120</v>
      </c>
      <c r="E3281" t="s">
        <v>52</v>
      </c>
      <c r="F3281" t="s">
        <v>102</v>
      </c>
      <c r="G3281" t="s">
        <v>103</v>
      </c>
      <c r="H3281" t="s">
        <v>104</v>
      </c>
      <c r="I3281" s="1">
        <v>42052</v>
      </c>
      <c r="J3281">
        <v>2015</v>
      </c>
      <c r="K3281" t="s">
        <v>77</v>
      </c>
      <c r="L3281" t="s">
        <v>78</v>
      </c>
      <c r="M3281" s="1">
        <v>42079</v>
      </c>
      <c r="N3281">
        <v>27</v>
      </c>
      <c r="O3281">
        <f>STANDARDIZE(N3281,$N$8,$N$9)</f>
        <v>-0.15210877235851616</v>
      </c>
      <c r="P3281">
        <f>ABS($J$3-O3281)</f>
        <v>0.37525745141837419</v>
      </c>
      <c r="Q3281">
        <f>ABS($J$4-O3281)</f>
        <v>2.3408917207527153</v>
      </c>
      <c r="R3281">
        <f>ABS($J$5-O3281)</f>
        <v>0</v>
      </c>
      <c r="S3281">
        <f>ABS($J$6-O3281)</f>
        <v>0.58969028080030228</v>
      </c>
      <c r="T3281">
        <f>MIN(P3281:S3281)</f>
        <v>0</v>
      </c>
      <c r="U3281">
        <f>MATCH(T3281,P3281:S3281, 0)</f>
        <v>3</v>
      </c>
    </row>
    <row r="3282" spans="1:21" x14ac:dyDescent="0.35">
      <c r="A3282">
        <v>3</v>
      </c>
      <c r="B3282">
        <v>3271</v>
      </c>
      <c r="C3282" t="s">
        <v>157</v>
      </c>
      <c r="D3282" t="s">
        <v>158</v>
      </c>
      <c r="E3282" t="s">
        <v>84</v>
      </c>
      <c r="F3282" t="s">
        <v>85</v>
      </c>
      <c r="G3282" t="s">
        <v>86</v>
      </c>
      <c r="H3282" t="s">
        <v>87</v>
      </c>
      <c r="I3282" s="1">
        <v>42052</v>
      </c>
      <c r="J3282">
        <v>2015</v>
      </c>
      <c r="K3282" t="s">
        <v>77</v>
      </c>
      <c r="L3282" t="s">
        <v>78</v>
      </c>
      <c r="M3282" s="1">
        <v>42080</v>
      </c>
      <c r="N3282">
        <v>28</v>
      </c>
      <c r="O3282">
        <f>STANDARDIZE(N3282,$N$8,$N$9)</f>
        <v>-0.13423936991002217</v>
      </c>
      <c r="P3282">
        <f>ABS($J$3-O3282)</f>
        <v>0.39312685386686819</v>
      </c>
      <c r="Q3282">
        <f>ABS($J$4-O3282)</f>
        <v>2.3230223183042211</v>
      </c>
      <c r="R3282">
        <f>ABS($J$5-O3282)</f>
        <v>1.7869402448493998E-2</v>
      </c>
      <c r="S3282">
        <f>ABS($J$6-O3282)</f>
        <v>0.57182087835180828</v>
      </c>
      <c r="T3282">
        <f>MIN(P3282:S3282)</f>
        <v>1.7869402448493998E-2</v>
      </c>
      <c r="U3282">
        <f>MATCH(T3282,P3282:S3282, 0)</f>
        <v>3</v>
      </c>
    </row>
    <row r="3283" spans="1:21" x14ac:dyDescent="0.35">
      <c r="A3283">
        <v>1</v>
      </c>
      <c r="B3283">
        <v>3272</v>
      </c>
      <c r="C3283" t="s">
        <v>62</v>
      </c>
      <c r="D3283" t="s">
        <v>63</v>
      </c>
      <c r="E3283" t="s">
        <v>131</v>
      </c>
      <c r="F3283" t="s">
        <v>132</v>
      </c>
      <c r="G3283" t="s">
        <v>211</v>
      </c>
      <c r="H3283" t="s">
        <v>212</v>
      </c>
      <c r="I3283" s="1">
        <v>42053</v>
      </c>
      <c r="J3283">
        <v>2015</v>
      </c>
      <c r="K3283" t="s">
        <v>125</v>
      </c>
      <c r="L3283" t="s">
        <v>126</v>
      </c>
      <c r="M3283" s="1">
        <v>42054</v>
      </c>
      <c r="N3283">
        <v>1</v>
      </c>
      <c r="O3283">
        <f>STANDARDIZE(N3283,$N$8,$N$9)</f>
        <v>-0.61671323601936046</v>
      </c>
      <c r="P3283">
        <f>ABS($J$3-O3283)</f>
        <v>8.9347012242470103E-2</v>
      </c>
      <c r="Q3283">
        <f>ABS($J$4-O3283)</f>
        <v>2.8054961844135593</v>
      </c>
      <c r="R3283">
        <f>ABS($J$5-O3283)</f>
        <v>0.46460446366084429</v>
      </c>
      <c r="S3283">
        <f>ABS($J$6-O3283)</f>
        <v>1.0542947444611466</v>
      </c>
      <c r="T3283">
        <f>MIN(P3283:S3283)</f>
        <v>8.9347012242470103E-2</v>
      </c>
      <c r="U3283">
        <f>MATCH(T3283,P3283:S3283, 0)</f>
        <v>1</v>
      </c>
    </row>
    <row r="3284" spans="1:21" x14ac:dyDescent="0.35">
      <c r="A3284">
        <v>1</v>
      </c>
      <c r="B3284">
        <v>3273</v>
      </c>
      <c r="C3284" t="s">
        <v>300</v>
      </c>
      <c r="D3284" t="s">
        <v>301</v>
      </c>
      <c r="E3284" t="s">
        <v>131</v>
      </c>
      <c r="F3284" t="s">
        <v>132</v>
      </c>
      <c r="G3284" t="s">
        <v>211</v>
      </c>
      <c r="H3284" t="s">
        <v>212</v>
      </c>
      <c r="I3284" s="1">
        <v>42053</v>
      </c>
      <c r="J3284">
        <v>2015</v>
      </c>
      <c r="K3284" t="s">
        <v>38</v>
      </c>
      <c r="L3284" t="s">
        <v>13</v>
      </c>
      <c r="M3284" s="1">
        <v>42054</v>
      </c>
      <c r="N3284">
        <v>1</v>
      </c>
      <c r="O3284">
        <f>STANDARDIZE(N3284,$N$8,$N$9)</f>
        <v>-0.61671323601936046</v>
      </c>
      <c r="P3284">
        <f>ABS($J$3-O3284)</f>
        <v>8.9347012242470103E-2</v>
      </c>
      <c r="Q3284">
        <f>ABS($J$4-O3284)</f>
        <v>2.8054961844135593</v>
      </c>
      <c r="R3284">
        <f>ABS($J$5-O3284)</f>
        <v>0.46460446366084429</v>
      </c>
      <c r="S3284">
        <f>ABS($J$6-O3284)</f>
        <v>1.0542947444611466</v>
      </c>
      <c r="T3284">
        <f>MIN(P3284:S3284)</f>
        <v>8.9347012242470103E-2</v>
      </c>
      <c r="U3284">
        <f>MATCH(T3284,P3284:S3284, 0)</f>
        <v>1</v>
      </c>
    </row>
    <row r="3285" spans="1:21" x14ac:dyDescent="0.35">
      <c r="A3285">
        <v>1</v>
      </c>
      <c r="B3285">
        <v>3274</v>
      </c>
      <c r="C3285" t="s">
        <v>229</v>
      </c>
      <c r="D3285" t="s">
        <v>230</v>
      </c>
      <c r="E3285" t="s">
        <v>73</v>
      </c>
      <c r="F3285" t="s">
        <v>74</v>
      </c>
      <c r="G3285" t="s">
        <v>75</v>
      </c>
      <c r="H3285" t="s">
        <v>76</v>
      </c>
      <c r="I3285" s="1">
        <v>42053</v>
      </c>
      <c r="J3285">
        <v>2015</v>
      </c>
      <c r="K3285" t="s">
        <v>166</v>
      </c>
      <c r="L3285" t="s">
        <v>167</v>
      </c>
      <c r="M3285" s="1">
        <v>42058</v>
      </c>
      <c r="N3285">
        <v>5</v>
      </c>
      <c r="O3285">
        <f>STANDARDIZE(N3285,$N$8,$N$9)</f>
        <v>-0.54523562622538435</v>
      </c>
      <c r="P3285">
        <f>ABS($J$3-O3285)</f>
        <v>1.7869402448493998E-2</v>
      </c>
      <c r="Q3285">
        <f>ABS($J$4-O3285)</f>
        <v>2.7340185746195833</v>
      </c>
      <c r="R3285">
        <f>ABS($J$5-O3285)</f>
        <v>0.39312685386686819</v>
      </c>
      <c r="S3285">
        <f>ABS($J$6-O3285)</f>
        <v>0.98281713466717047</v>
      </c>
      <c r="T3285">
        <f>MIN(P3285:S3285)</f>
        <v>1.7869402448493998E-2</v>
      </c>
      <c r="U3285">
        <f>MATCH(T3285,P3285:S3285, 0)</f>
        <v>1</v>
      </c>
    </row>
    <row r="3286" spans="1:21" x14ac:dyDescent="0.35">
      <c r="A3286">
        <v>1</v>
      </c>
      <c r="B3286">
        <v>3275</v>
      </c>
      <c r="C3286" t="s">
        <v>112</v>
      </c>
      <c r="D3286" t="s">
        <v>113</v>
      </c>
      <c r="E3286" t="s">
        <v>243</v>
      </c>
      <c r="F3286" t="s">
        <v>208</v>
      </c>
      <c r="G3286" t="s">
        <v>244</v>
      </c>
      <c r="H3286" t="s">
        <v>245</v>
      </c>
      <c r="I3286" s="1">
        <v>42053</v>
      </c>
      <c r="J3286">
        <v>2015</v>
      </c>
      <c r="K3286" t="s">
        <v>77</v>
      </c>
      <c r="L3286" t="s">
        <v>78</v>
      </c>
      <c r="M3286" s="1">
        <v>42060</v>
      </c>
      <c r="N3286">
        <v>7</v>
      </c>
      <c r="O3286">
        <f>STANDARDIZE(N3286,$N$8,$N$9)</f>
        <v>-0.50949682132839635</v>
      </c>
      <c r="P3286">
        <f>ABS($J$3-O3286)</f>
        <v>1.7869402448493998E-2</v>
      </c>
      <c r="Q3286">
        <f>ABS($J$4-O3286)</f>
        <v>2.6982797697225953</v>
      </c>
      <c r="R3286">
        <f>ABS($J$5-O3286)</f>
        <v>0.35738804896988019</v>
      </c>
      <c r="S3286">
        <f>ABS($J$6-O3286)</f>
        <v>0.94707832977018247</v>
      </c>
      <c r="T3286">
        <f>MIN(P3286:S3286)</f>
        <v>1.7869402448493998E-2</v>
      </c>
      <c r="U3286">
        <f>MATCH(T3286,P3286:S3286, 0)</f>
        <v>1</v>
      </c>
    </row>
    <row r="3287" spans="1:21" x14ac:dyDescent="0.35">
      <c r="A3287">
        <v>3</v>
      </c>
      <c r="B3287">
        <v>3276</v>
      </c>
      <c r="C3287" t="s">
        <v>14</v>
      </c>
      <c r="D3287" t="s">
        <v>15</v>
      </c>
      <c r="E3287" t="s">
        <v>196</v>
      </c>
      <c r="F3287" t="s">
        <v>197</v>
      </c>
      <c r="G3287" t="s">
        <v>198</v>
      </c>
      <c r="H3287" t="s">
        <v>199</v>
      </c>
      <c r="I3287" s="1">
        <v>42053</v>
      </c>
      <c r="J3287">
        <v>2015</v>
      </c>
      <c r="K3287" t="s">
        <v>77</v>
      </c>
      <c r="L3287" t="s">
        <v>78</v>
      </c>
      <c r="M3287" s="1">
        <v>42311</v>
      </c>
      <c r="N3287">
        <v>21</v>
      </c>
      <c r="O3287">
        <f>STANDARDIZE(N3287,$N$8,$N$9)</f>
        <v>-0.25932518704948021</v>
      </c>
      <c r="P3287">
        <f>ABS($J$3-O3287)</f>
        <v>0.26804103672741014</v>
      </c>
      <c r="Q3287">
        <f>ABS($J$4-O3287)</f>
        <v>2.4481081354436793</v>
      </c>
      <c r="R3287">
        <f>ABS($J$5-O3287)</f>
        <v>0.10721641469096405</v>
      </c>
      <c r="S3287">
        <f>ABS($J$6-O3287)</f>
        <v>0.69690669549126638</v>
      </c>
      <c r="T3287">
        <f>MIN(P3287:S3287)</f>
        <v>0.10721641469096405</v>
      </c>
      <c r="U3287">
        <f>MATCH(T3287,P3287:S3287, 0)</f>
        <v>3</v>
      </c>
    </row>
    <row r="3288" spans="1:21" x14ac:dyDescent="0.35">
      <c r="A3288">
        <v>3</v>
      </c>
      <c r="B3288">
        <v>3277</v>
      </c>
      <c r="C3288" t="s">
        <v>112</v>
      </c>
      <c r="D3288" t="s">
        <v>113</v>
      </c>
      <c r="E3288" t="s">
        <v>73</v>
      </c>
      <c r="F3288" t="s">
        <v>74</v>
      </c>
      <c r="G3288" t="s">
        <v>114</v>
      </c>
      <c r="H3288" t="s">
        <v>115</v>
      </c>
      <c r="I3288" s="1">
        <v>42053</v>
      </c>
      <c r="J3288">
        <v>2015</v>
      </c>
      <c r="K3288" t="s">
        <v>77</v>
      </c>
      <c r="L3288" t="s">
        <v>78</v>
      </c>
      <c r="M3288" s="1">
        <v>42311</v>
      </c>
      <c r="N3288">
        <v>21</v>
      </c>
      <c r="O3288">
        <f>STANDARDIZE(N3288,$N$8,$N$9)</f>
        <v>-0.25932518704948021</v>
      </c>
      <c r="P3288">
        <f>ABS($J$3-O3288)</f>
        <v>0.26804103672741014</v>
      </c>
      <c r="Q3288">
        <f>ABS($J$4-O3288)</f>
        <v>2.4481081354436793</v>
      </c>
      <c r="R3288">
        <f>ABS($J$5-O3288)</f>
        <v>0.10721641469096405</v>
      </c>
      <c r="S3288">
        <f>ABS($J$6-O3288)</f>
        <v>0.69690669549126638</v>
      </c>
      <c r="T3288">
        <f>MIN(P3288:S3288)</f>
        <v>0.10721641469096405</v>
      </c>
      <c r="U3288">
        <f>MATCH(T3288,P3288:S3288, 0)</f>
        <v>3</v>
      </c>
    </row>
    <row r="3289" spans="1:21" x14ac:dyDescent="0.35">
      <c r="A3289">
        <v>3</v>
      </c>
      <c r="B3289">
        <v>3278</v>
      </c>
      <c r="C3289" t="s">
        <v>14</v>
      </c>
      <c r="D3289" t="s">
        <v>15</v>
      </c>
      <c r="E3289" t="s">
        <v>73</v>
      </c>
      <c r="F3289" t="s">
        <v>74</v>
      </c>
      <c r="G3289" t="s">
        <v>114</v>
      </c>
      <c r="H3289" t="s">
        <v>115</v>
      </c>
      <c r="I3289" s="1">
        <v>42053</v>
      </c>
      <c r="J3289">
        <v>2015</v>
      </c>
      <c r="K3289" t="s">
        <v>77</v>
      </c>
      <c r="L3289" t="s">
        <v>78</v>
      </c>
      <c r="M3289" s="1">
        <v>42311</v>
      </c>
      <c r="N3289">
        <v>21</v>
      </c>
      <c r="O3289">
        <f>STANDARDIZE(N3289,$N$8,$N$9)</f>
        <v>-0.25932518704948021</v>
      </c>
      <c r="P3289">
        <f>ABS($J$3-O3289)</f>
        <v>0.26804103672741014</v>
      </c>
      <c r="Q3289">
        <f>ABS($J$4-O3289)</f>
        <v>2.4481081354436793</v>
      </c>
      <c r="R3289">
        <f>ABS($J$5-O3289)</f>
        <v>0.10721641469096405</v>
      </c>
      <c r="S3289">
        <f>ABS($J$6-O3289)</f>
        <v>0.69690669549126638</v>
      </c>
      <c r="T3289">
        <f>MIN(P3289:S3289)</f>
        <v>0.10721641469096405</v>
      </c>
      <c r="U3289">
        <f>MATCH(T3289,P3289:S3289, 0)</f>
        <v>3</v>
      </c>
    </row>
    <row r="3290" spans="1:21" x14ac:dyDescent="0.35">
      <c r="A3290">
        <v>3</v>
      </c>
      <c r="B3290">
        <v>3279</v>
      </c>
      <c r="C3290" t="s">
        <v>30</v>
      </c>
      <c r="D3290" t="s">
        <v>31</v>
      </c>
      <c r="E3290" t="s">
        <v>34</v>
      </c>
      <c r="F3290" t="s">
        <v>35</v>
      </c>
      <c r="G3290" t="s">
        <v>36</v>
      </c>
      <c r="H3290" t="s">
        <v>37</v>
      </c>
      <c r="I3290" s="1">
        <v>42053</v>
      </c>
      <c r="J3290">
        <v>2015</v>
      </c>
      <c r="K3290" t="s">
        <v>38</v>
      </c>
      <c r="L3290" t="s">
        <v>13</v>
      </c>
      <c r="M3290" s="1">
        <v>42341</v>
      </c>
      <c r="N3290">
        <v>22</v>
      </c>
      <c r="O3290">
        <f>STANDARDIZE(N3290,$N$8,$N$9)</f>
        <v>-0.24145578460098621</v>
      </c>
      <c r="P3290">
        <f>ABS($J$3-O3290)</f>
        <v>0.28591043917590414</v>
      </c>
      <c r="Q3290">
        <f>ABS($J$4-O3290)</f>
        <v>2.4302387329951851</v>
      </c>
      <c r="R3290">
        <f>ABS($J$5-O3290)</f>
        <v>8.9347012242470047E-2</v>
      </c>
      <c r="S3290">
        <f>ABS($J$6-O3290)</f>
        <v>0.67903729304277238</v>
      </c>
      <c r="T3290">
        <f>MIN(P3290:S3290)</f>
        <v>8.9347012242470047E-2</v>
      </c>
      <c r="U3290">
        <f>MATCH(T3290,P3290:S3290, 0)</f>
        <v>3</v>
      </c>
    </row>
    <row r="3291" spans="1:21" x14ac:dyDescent="0.35">
      <c r="A3291">
        <v>1</v>
      </c>
      <c r="B3291">
        <v>3280</v>
      </c>
      <c r="C3291" t="s">
        <v>14</v>
      </c>
      <c r="D3291" t="s">
        <v>15</v>
      </c>
      <c r="E3291" t="s">
        <v>24</v>
      </c>
      <c r="F3291" t="s">
        <v>253</v>
      </c>
      <c r="G3291" t="s">
        <v>398</v>
      </c>
      <c r="H3291" t="s">
        <v>399</v>
      </c>
      <c r="I3291" s="1">
        <v>42054</v>
      </c>
      <c r="J3291">
        <v>2015</v>
      </c>
      <c r="K3291" t="s">
        <v>125</v>
      </c>
      <c r="L3291" t="s">
        <v>126</v>
      </c>
      <c r="M3291" s="1">
        <v>42058</v>
      </c>
      <c r="N3291">
        <v>4</v>
      </c>
      <c r="O3291">
        <f>STANDARDIZE(N3291,$N$8,$N$9)</f>
        <v>-0.56310502867387835</v>
      </c>
      <c r="P3291">
        <f>ABS($J$3-O3291)</f>
        <v>3.5738804896987997E-2</v>
      </c>
      <c r="Q3291">
        <f>ABS($J$4-O3291)</f>
        <v>2.7518879770680771</v>
      </c>
      <c r="R3291">
        <f>ABS($J$5-O3291)</f>
        <v>0.41099625631536219</v>
      </c>
      <c r="S3291">
        <f>ABS($J$6-O3291)</f>
        <v>1.0006865371156644</v>
      </c>
      <c r="T3291">
        <f>MIN(P3291:S3291)</f>
        <v>3.5738804896987997E-2</v>
      </c>
      <c r="U3291">
        <f>MATCH(T3291,P3291:S3291, 0)</f>
        <v>1</v>
      </c>
    </row>
    <row r="3292" spans="1:21" x14ac:dyDescent="0.35">
      <c r="A3292">
        <v>1</v>
      </c>
      <c r="B3292">
        <v>3281</v>
      </c>
      <c r="C3292" t="s">
        <v>157</v>
      </c>
      <c r="D3292" t="s">
        <v>158</v>
      </c>
      <c r="E3292" t="s">
        <v>105</v>
      </c>
      <c r="F3292" t="s">
        <v>59</v>
      </c>
      <c r="G3292" t="s">
        <v>106</v>
      </c>
      <c r="H3292" t="s">
        <v>107</v>
      </c>
      <c r="I3292" s="1">
        <v>42054</v>
      </c>
      <c r="J3292">
        <v>2015</v>
      </c>
      <c r="K3292" t="s">
        <v>41</v>
      </c>
      <c r="L3292" t="s">
        <v>42</v>
      </c>
      <c r="M3292" s="1">
        <v>42058</v>
      </c>
      <c r="N3292">
        <v>4</v>
      </c>
      <c r="O3292">
        <f>STANDARDIZE(N3292,$N$8,$N$9)</f>
        <v>-0.56310502867387835</v>
      </c>
      <c r="P3292">
        <f>ABS($J$3-O3292)</f>
        <v>3.5738804896987997E-2</v>
      </c>
      <c r="Q3292">
        <f>ABS($J$4-O3292)</f>
        <v>2.7518879770680771</v>
      </c>
      <c r="R3292">
        <f>ABS($J$5-O3292)</f>
        <v>0.41099625631536219</v>
      </c>
      <c r="S3292">
        <f>ABS($J$6-O3292)</f>
        <v>1.0006865371156644</v>
      </c>
      <c r="T3292">
        <f>MIN(P3292:S3292)</f>
        <v>3.5738804896987997E-2</v>
      </c>
      <c r="U3292">
        <f>MATCH(T3292,P3292:S3292, 0)</f>
        <v>1</v>
      </c>
    </row>
    <row r="3293" spans="1:21" x14ac:dyDescent="0.35">
      <c r="A3293">
        <v>1</v>
      </c>
      <c r="B3293">
        <v>3282</v>
      </c>
      <c r="C3293" t="s">
        <v>14</v>
      </c>
      <c r="D3293" t="s">
        <v>15</v>
      </c>
      <c r="E3293" t="s">
        <v>58</v>
      </c>
      <c r="F3293" t="s">
        <v>59</v>
      </c>
      <c r="G3293" t="s">
        <v>60</v>
      </c>
      <c r="H3293" t="s">
        <v>61</v>
      </c>
      <c r="I3293" s="1">
        <v>42054</v>
      </c>
      <c r="J3293">
        <v>2015</v>
      </c>
      <c r="K3293" t="s">
        <v>77</v>
      </c>
      <c r="L3293" t="s">
        <v>78</v>
      </c>
      <c r="M3293" s="1">
        <v>42158</v>
      </c>
      <c r="N3293">
        <v>15</v>
      </c>
      <c r="O3293">
        <f>STANDARDIZE(N3293,$N$8,$N$9)</f>
        <v>-0.36654160174044426</v>
      </c>
      <c r="P3293">
        <f>ABS($J$3-O3293)</f>
        <v>0.1608246220364461</v>
      </c>
      <c r="Q3293">
        <f>ABS($J$4-O3293)</f>
        <v>2.5553245501346433</v>
      </c>
      <c r="R3293">
        <f>ABS($J$5-O3293)</f>
        <v>0.21443282938192809</v>
      </c>
      <c r="S3293">
        <f>ABS($J$6-O3293)</f>
        <v>0.80412311018223037</v>
      </c>
      <c r="T3293">
        <f>MIN(P3293:S3293)</f>
        <v>0.1608246220364461</v>
      </c>
      <c r="U3293">
        <f>MATCH(T3293,P3293:S3293, 0)</f>
        <v>1</v>
      </c>
    </row>
    <row r="3294" spans="1:21" x14ac:dyDescent="0.35">
      <c r="A3294">
        <v>4</v>
      </c>
      <c r="B3294">
        <v>3283</v>
      </c>
      <c r="C3294" t="s">
        <v>67</v>
      </c>
      <c r="D3294" t="s">
        <v>68</v>
      </c>
      <c r="E3294" t="s">
        <v>34</v>
      </c>
      <c r="F3294" t="s">
        <v>35</v>
      </c>
      <c r="G3294" t="s">
        <v>36</v>
      </c>
      <c r="H3294" t="s">
        <v>37</v>
      </c>
      <c r="I3294" s="1">
        <v>42054</v>
      </c>
      <c r="J3294">
        <v>2015</v>
      </c>
      <c r="K3294" t="s">
        <v>38</v>
      </c>
      <c r="L3294" t="s">
        <v>13</v>
      </c>
      <c r="M3294" s="1">
        <v>42220</v>
      </c>
      <c r="N3294">
        <v>48</v>
      </c>
      <c r="O3294">
        <f>STANDARDIZE(N3294,$N$8,$N$9)</f>
        <v>0.22314867905985802</v>
      </c>
      <c r="P3294">
        <f>ABS($J$3-O3294)</f>
        <v>0.75051490283674838</v>
      </c>
      <c r="Q3294">
        <f>ABS($J$4-O3294)</f>
        <v>1.9656342693343409</v>
      </c>
      <c r="R3294">
        <f>ABS($J$5-O3294)</f>
        <v>0.37525745141837419</v>
      </c>
      <c r="S3294">
        <f>ABS($J$6-O3294)</f>
        <v>0.21443282938192809</v>
      </c>
      <c r="T3294">
        <f>MIN(P3294:S3294)</f>
        <v>0.21443282938192809</v>
      </c>
      <c r="U3294">
        <f>MATCH(T3294,P3294:S3294, 0)</f>
        <v>4</v>
      </c>
    </row>
    <row r="3295" spans="1:21" x14ac:dyDescent="0.35">
      <c r="A3295">
        <v>4</v>
      </c>
      <c r="B3295">
        <v>3284</v>
      </c>
      <c r="C3295" t="s">
        <v>71</v>
      </c>
      <c r="D3295" t="s">
        <v>72</v>
      </c>
      <c r="E3295" t="s">
        <v>34</v>
      </c>
      <c r="F3295" t="s">
        <v>35</v>
      </c>
      <c r="G3295" t="s">
        <v>468</v>
      </c>
      <c r="H3295" t="s">
        <v>469</v>
      </c>
      <c r="I3295" s="1">
        <v>42054</v>
      </c>
      <c r="J3295">
        <v>2015</v>
      </c>
      <c r="K3295" t="s">
        <v>227</v>
      </c>
      <c r="L3295" t="s">
        <v>228</v>
      </c>
      <c r="M3295" s="1">
        <v>42115</v>
      </c>
      <c r="N3295">
        <v>61</v>
      </c>
      <c r="O3295">
        <f>STANDARDIZE(N3295,$N$8,$N$9)</f>
        <v>0.45545091089028017</v>
      </c>
      <c r="P3295">
        <f>ABS($J$3-O3295)</f>
        <v>0.98281713466717058</v>
      </c>
      <c r="Q3295">
        <f>ABS($J$4-O3295)</f>
        <v>1.7333320375039187</v>
      </c>
      <c r="R3295">
        <f>ABS($J$5-O3295)</f>
        <v>0.60755968324879639</v>
      </c>
      <c r="S3295">
        <f>ABS($J$6-O3295)</f>
        <v>1.7869402448494054E-2</v>
      </c>
      <c r="T3295">
        <f>MIN(P3295:S3295)</f>
        <v>1.7869402448494054E-2</v>
      </c>
      <c r="U3295">
        <f>MATCH(T3295,P3295:S3295, 0)</f>
        <v>4</v>
      </c>
    </row>
    <row r="3296" spans="1:21" x14ac:dyDescent="0.35">
      <c r="A3296">
        <v>4</v>
      </c>
      <c r="B3296">
        <v>3285</v>
      </c>
      <c r="C3296" t="s">
        <v>71</v>
      </c>
      <c r="D3296" t="s">
        <v>72</v>
      </c>
      <c r="E3296" t="s">
        <v>52</v>
      </c>
      <c r="F3296" t="s">
        <v>53</v>
      </c>
      <c r="G3296" t="s">
        <v>54</v>
      </c>
      <c r="H3296" t="s">
        <v>55</v>
      </c>
      <c r="I3296" s="1">
        <v>42054</v>
      </c>
      <c r="J3296">
        <v>2015</v>
      </c>
      <c r="K3296" t="s">
        <v>41</v>
      </c>
      <c r="L3296" t="s">
        <v>42</v>
      </c>
      <c r="M3296" s="1">
        <v>42142</v>
      </c>
      <c r="N3296">
        <v>88</v>
      </c>
      <c r="O3296">
        <f>STANDARDIZE(N3296,$N$8,$N$9)</f>
        <v>0.9379247769996184</v>
      </c>
      <c r="P3296">
        <f>ABS($J$3-O3296)</f>
        <v>1.4652910007765088</v>
      </c>
      <c r="Q3296">
        <f>ABS($J$4-O3296)</f>
        <v>1.2508581713945806</v>
      </c>
      <c r="R3296">
        <f>ABS($J$5-O3296)</f>
        <v>1.0900335493581346</v>
      </c>
      <c r="S3296">
        <f>ABS($J$6-O3296)</f>
        <v>0.50034326855783229</v>
      </c>
      <c r="T3296">
        <f>MIN(P3296:S3296)</f>
        <v>0.50034326855783229</v>
      </c>
      <c r="U3296">
        <f>MATCH(T3296,P3296:S3296, 0)</f>
        <v>4</v>
      </c>
    </row>
    <row r="3297" spans="1:21" x14ac:dyDescent="0.35">
      <c r="A3297">
        <v>2</v>
      </c>
      <c r="B3297">
        <v>3286</v>
      </c>
      <c r="C3297" t="s">
        <v>489</v>
      </c>
      <c r="D3297" t="s">
        <v>490</v>
      </c>
      <c r="E3297" t="s">
        <v>34</v>
      </c>
      <c r="F3297" t="s">
        <v>35</v>
      </c>
      <c r="G3297" t="s">
        <v>36</v>
      </c>
      <c r="H3297" t="s">
        <v>37</v>
      </c>
      <c r="I3297" s="1">
        <v>42054</v>
      </c>
      <c r="J3297">
        <v>2015</v>
      </c>
      <c r="K3297" t="s">
        <v>38</v>
      </c>
      <c r="L3297" t="s">
        <v>13</v>
      </c>
      <c r="M3297" s="1">
        <v>42316</v>
      </c>
      <c r="N3297">
        <v>173</v>
      </c>
      <c r="O3297">
        <f>STANDARDIZE(N3297,$N$8,$N$9)</f>
        <v>2.4568239851216092</v>
      </c>
      <c r="P3297">
        <f>ABS($J$3-O3297)</f>
        <v>2.9841902088984993</v>
      </c>
      <c r="Q3297">
        <f>ABS($J$4-O3297)</f>
        <v>0.2680410367274102</v>
      </c>
      <c r="R3297">
        <f>ABS($J$5-O3297)</f>
        <v>2.6089327574801251</v>
      </c>
      <c r="S3297">
        <f>ABS($J$6-O3297)</f>
        <v>2.0192424766798229</v>
      </c>
      <c r="T3297">
        <f>MIN(P3297:S3297)</f>
        <v>0.2680410367274102</v>
      </c>
      <c r="U3297">
        <f>MATCH(T3297,P3297:S3297, 0)</f>
        <v>2</v>
      </c>
    </row>
    <row r="3298" spans="1:21" x14ac:dyDescent="0.35">
      <c r="A3298">
        <v>1</v>
      </c>
      <c r="B3298">
        <v>3287</v>
      </c>
      <c r="C3298" t="s">
        <v>62</v>
      </c>
      <c r="D3298" t="s">
        <v>63</v>
      </c>
      <c r="E3298" t="s">
        <v>73</v>
      </c>
      <c r="F3298" t="s">
        <v>74</v>
      </c>
      <c r="G3298" t="s">
        <v>75</v>
      </c>
      <c r="H3298" t="s">
        <v>76</v>
      </c>
      <c r="I3298" s="1">
        <v>42055</v>
      </c>
      <c r="J3298">
        <v>2015</v>
      </c>
      <c r="K3298" t="s">
        <v>166</v>
      </c>
      <c r="L3298" t="s">
        <v>167</v>
      </c>
      <c r="M3298" s="1">
        <v>42060</v>
      </c>
      <c r="N3298">
        <v>5</v>
      </c>
      <c r="O3298">
        <f>STANDARDIZE(N3298,$N$8,$N$9)</f>
        <v>-0.54523562622538435</v>
      </c>
      <c r="P3298">
        <f>ABS($J$3-O3298)</f>
        <v>1.7869402448493998E-2</v>
      </c>
      <c r="Q3298">
        <f>ABS($J$4-O3298)</f>
        <v>2.7340185746195833</v>
      </c>
      <c r="R3298">
        <f>ABS($J$5-O3298)</f>
        <v>0.39312685386686819</v>
      </c>
      <c r="S3298">
        <f>ABS($J$6-O3298)</f>
        <v>0.98281713466717047</v>
      </c>
      <c r="T3298">
        <f>MIN(P3298:S3298)</f>
        <v>1.7869402448493998E-2</v>
      </c>
      <c r="U3298">
        <f>MATCH(T3298,P3298:S3298, 0)</f>
        <v>1</v>
      </c>
    </row>
    <row r="3299" spans="1:21" x14ac:dyDescent="0.35">
      <c r="A3299">
        <v>1</v>
      </c>
      <c r="B3299">
        <v>3288</v>
      </c>
      <c r="C3299" t="s">
        <v>239</v>
      </c>
      <c r="D3299" t="s">
        <v>240</v>
      </c>
      <c r="E3299" t="s">
        <v>34</v>
      </c>
      <c r="F3299" t="s">
        <v>35</v>
      </c>
      <c r="G3299" t="s">
        <v>36</v>
      </c>
      <c r="H3299" t="s">
        <v>37</v>
      </c>
      <c r="I3299" s="1">
        <v>42055</v>
      </c>
      <c r="J3299">
        <v>2015</v>
      </c>
      <c r="K3299" t="s">
        <v>77</v>
      </c>
      <c r="L3299" t="s">
        <v>78</v>
      </c>
      <c r="M3299" s="1">
        <v>42097</v>
      </c>
      <c r="N3299">
        <v>12</v>
      </c>
      <c r="O3299">
        <f>STANDARDIZE(N3299,$N$8,$N$9)</f>
        <v>-0.42014980908592631</v>
      </c>
      <c r="P3299">
        <f>ABS($J$3-O3299)</f>
        <v>0.10721641469096405</v>
      </c>
      <c r="Q3299">
        <f>ABS($J$4-O3299)</f>
        <v>2.6089327574801251</v>
      </c>
      <c r="R3299">
        <f>ABS($J$5-O3299)</f>
        <v>0.26804103672741014</v>
      </c>
      <c r="S3299">
        <f>ABS($J$6-O3299)</f>
        <v>0.85773131752771237</v>
      </c>
      <c r="T3299">
        <f>MIN(P3299:S3299)</f>
        <v>0.10721641469096405</v>
      </c>
      <c r="U3299">
        <f>MATCH(T3299,P3299:S3299, 0)</f>
        <v>1</v>
      </c>
    </row>
    <row r="3300" spans="1:21" x14ac:dyDescent="0.35">
      <c r="A3300">
        <v>1</v>
      </c>
      <c r="B3300">
        <v>3289</v>
      </c>
      <c r="C3300" t="s">
        <v>266</v>
      </c>
      <c r="D3300" t="s">
        <v>267</v>
      </c>
      <c r="E3300" t="s">
        <v>16</v>
      </c>
      <c r="F3300" t="s">
        <v>17</v>
      </c>
      <c r="G3300" t="s">
        <v>344</v>
      </c>
      <c r="H3300" t="s">
        <v>345</v>
      </c>
      <c r="I3300" s="1">
        <v>42055</v>
      </c>
      <c r="J3300">
        <v>2015</v>
      </c>
      <c r="K3300" t="s">
        <v>77</v>
      </c>
      <c r="L3300" t="s">
        <v>78</v>
      </c>
      <c r="M3300" s="1">
        <v>42127</v>
      </c>
      <c r="N3300">
        <v>13</v>
      </c>
      <c r="O3300">
        <f>STANDARDIZE(N3300,$N$8,$N$9)</f>
        <v>-0.40228040663743231</v>
      </c>
      <c r="P3300">
        <f>ABS($J$3-O3300)</f>
        <v>0.12508581713945804</v>
      </c>
      <c r="Q3300">
        <f>ABS($J$4-O3300)</f>
        <v>2.5910633550316313</v>
      </c>
      <c r="R3300">
        <f>ABS($J$5-O3300)</f>
        <v>0.25017163427891614</v>
      </c>
      <c r="S3300">
        <f>ABS($J$6-O3300)</f>
        <v>0.83986191507921837</v>
      </c>
      <c r="T3300">
        <f>MIN(P3300:S3300)</f>
        <v>0.12508581713945804</v>
      </c>
      <c r="U3300">
        <f>MATCH(T3300,P3300:S3300, 0)</f>
        <v>1</v>
      </c>
    </row>
    <row r="3301" spans="1:21" x14ac:dyDescent="0.35">
      <c r="A3301">
        <v>1</v>
      </c>
      <c r="B3301">
        <v>3290</v>
      </c>
      <c r="C3301" t="s">
        <v>14</v>
      </c>
      <c r="D3301" t="s">
        <v>15</v>
      </c>
      <c r="E3301" t="s">
        <v>131</v>
      </c>
      <c r="F3301" t="s">
        <v>132</v>
      </c>
      <c r="G3301" t="s">
        <v>211</v>
      </c>
      <c r="H3301" t="s">
        <v>212</v>
      </c>
      <c r="I3301" s="1">
        <v>42055</v>
      </c>
      <c r="J3301">
        <v>2015</v>
      </c>
      <c r="K3301" t="s">
        <v>155</v>
      </c>
      <c r="L3301" t="s">
        <v>156</v>
      </c>
      <c r="M3301" s="1">
        <v>42127</v>
      </c>
      <c r="N3301">
        <v>13</v>
      </c>
      <c r="O3301">
        <f>STANDARDIZE(N3301,$N$8,$N$9)</f>
        <v>-0.40228040663743231</v>
      </c>
      <c r="P3301">
        <f>ABS($J$3-O3301)</f>
        <v>0.12508581713945804</v>
      </c>
      <c r="Q3301">
        <f>ABS($J$4-O3301)</f>
        <v>2.5910633550316313</v>
      </c>
      <c r="R3301">
        <f>ABS($J$5-O3301)</f>
        <v>0.25017163427891614</v>
      </c>
      <c r="S3301">
        <f>ABS($J$6-O3301)</f>
        <v>0.83986191507921837</v>
      </c>
      <c r="T3301">
        <f>MIN(P3301:S3301)</f>
        <v>0.12508581713945804</v>
      </c>
      <c r="U3301">
        <f>MATCH(T3301,P3301:S3301, 0)</f>
        <v>1</v>
      </c>
    </row>
    <row r="3302" spans="1:21" x14ac:dyDescent="0.35">
      <c r="A3302">
        <v>1</v>
      </c>
      <c r="B3302">
        <v>3291</v>
      </c>
      <c r="C3302" t="s">
        <v>172</v>
      </c>
      <c r="D3302" t="s">
        <v>173</v>
      </c>
      <c r="E3302" t="s">
        <v>149</v>
      </c>
      <c r="F3302" t="s">
        <v>150</v>
      </c>
      <c r="G3302" t="s">
        <v>215</v>
      </c>
      <c r="H3302" t="s">
        <v>216</v>
      </c>
      <c r="I3302" s="1">
        <v>42055</v>
      </c>
      <c r="J3302">
        <v>2015</v>
      </c>
      <c r="K3302" t="s">
        <v>77</v>
      </c>
      <c r="L3302" t="s">
        <v>78</v>
      </c>
      <c r="M3302" s="1">
        <v>42219</v>
      </c>
      <c r="N3302">
        <v>16</v>
      </c>
      <c r="O3302">
        <f>STANDARDIZE(N3302,$N$8,$N$9)</f>
        <v>-0.34867219929195026</v>
      </c>
      <c r="P3302">
        <f>ABS($J$3-O3302)</f>
        <v>0.17869402448494009</v>
      </c>
      <c r="Q3302">
        <f>ABS($J$4-O3302)</f>
        <v>2.5374551476861491</v>
      </c>
      <c r="R3302">
        <f>ABS($J$5-O3302)</f>
        <v>0.19656342693343409</v>
      </c>
      <c r="S3302">
        <f>ABS($J$6-O3302)</f>
        <v>0.78625370773373637</v>
      </c>
      <c r="T3302">
        <f>MIN(P3302:S3302)</f>
        <v>0.17869402448494009</v>
      </c>
      <c r="U3302">
        <f>MATCH(T3302,P3302:S3302, 0)</f>
        <v>1</v>
      </c>
    </row>
    <row r="3303" spans="1:21" x14ac:dyDescent="0.35">
      <c r="A3303">
        <v>3</v>
      </c>
      <c r="B3303">
        <v>3292</v>
      </c>
      <c r="C3303" t="s">
        <v>112</v>
      </c>
      <c r="D3303" t="s">
        <v>113</v>
      </c>
      <c r="E3303" t="s">
        <v>73</v>
      </c>
      <c r="F3303" t="s">
        <v>74</v>
      </c>
      <c r="G3303" t="s">
        <v>114</v>
      </c>
      <c r="H3303" t="s">
        <v>115</v>
      </c>
      <c r="I3303" s="1">
        <v>42055</v>
      </c>
      <c r="J3303">
        <v>2015</v>
      </c>
      <c r="K3303" t="s">
        <v>227</v>
      </c>
      <c r="L3303" t="s">
        <v>228</v>
      </c>
      <c r="M3303" s="1">
        <v>42086</v>
      </c>
      <c r="N3303">
        <v>31</v>
      </c>
      <c r="O3303">
        <f>STANDARDIZE(N3303,$N$8,$N$9)</f>
        <v>-8.0631162564540129E-2</v>
      </c>
      <c r="P3303">
        <f>ABS($J$3-O3303)</f>
        <v>0.44673506121235024</v>
      </c>
      <c r="Q3303">
        <f>ABS($J$4-O3303)</f>
        <v>2.2694141109587389</v>
      </c>
      <c r="R3303">
        <f>ABS($J$5-O3303)</f>
        <v>7.1477609793976035E-2</v>
      </c>
      <c r="S3303">
        <f>ABS($J$6-O3303)</f>
        <v>0.51821267100632629</v>
      </c>
      <c r="T3303">
        <f>MIN(P3303:S3303)</f>
        <v>7.1477609793976035E-2</v>
      </c>
      <c r="U3303">
        <f>MATCH(T3303,P3303:S3303, 0)</f>
        <v>3</v>
      </c>
    </row>
    <row r="3304" spans="1:21" x14ac:dyDescent="0.35">
      <c r="A3304">
        <v>4</v>
      </c>
      <c r="B3304">
        <v>3293</v>
      </c>
      <c r="C3304" t="s">
        <v>14</v>
      </c>
      <c r="D3304" t="s">
        <v>15</v>
      </c>
      <c r="E3304" t="s">
        <v>52</v>
      </c>
      <c r="F3304" t="s">
        <v>53</v>
      </c>
      <c r="G3304" t="s">
        <v>54</v>
      </c>
      <c r="H3304" t="s">
        <v>55</v>
      </c>
      <c r="I3304" s="1">
        <v>42055</v>
      </c>
      <c r="J3304">
        <v>2015</v>
      </c>
      <c r="K3304" t="s">
        <v>28</v>
      </c>
      <c r="L3304" t="s">
        <v>29</v>
      </c>
      <c r="M3304" s="1">
        <v>42114</v>
      </c>
      <c r="N3304">
        <v>59</v>
      </c>
      <c r="O3304">
        <f>STANDARDIZE(N3304,$N$8,$N$9)</f>
        <v>0.41971210599329212</v>
      </c>
      <c r="P3304">
        <f>ABS($J$3-O3304)</f>
        <v>0.94707832977018247</v>
      </c>
      <c r="Q3304">
        <f>ABS($J$4-O3304)</f>
        <v>1.769070842400907</v>
      </c>
      <c r="R3304">
        <f>ABS($J$5-O3304)</f>
        <v>0.57182087835180828</v>
      </c>
      <c r="S3304">
        <f>ABS($J$6-O3304)</f>
        <v>1.7869402448493998E-2</v>
      </c>
      <c r="T3304">
        <f>MIN(P3304:S3304)</f>
        <v>1.7869402448493998E-2</v>
      </c>
      <c r="U3304">
        <f>MATCH(T3304,P3304:S3304, 0)</f>
        <v>4</v>
      </c>
    </row>
    <row r="3305" spans="1:21" x14ac:dyDescent="0.35">
      <c r="A3305">
        <v>4</v>
      </c>
      <c r="B3305">
        <v>3294</v>
      </c>
      <c r="C3305" t="s">
        <v>112</v>
      </c>
      <c r="D3305" t="s">
        <v>113</v>
      </c>
      <c r="E3305" t="s">
        <v>84</v>
      </c>
      <c r="F3305" t="s">
        <v>85</v>
      </c>
      <c r="G3305" t="s">
        <v>86</v>
      </c>
      <c r="H3305" t="s">
        <v>87</v>
      </c>
      <c r="I3305" s="1">
        <v>42055</v>
      </c>
      <c r="J3305">
        <v>2015</v>
      </c>
      <c r="K3305" t="s">
        <v>41</v>
      </c>
      <c r="L3305" t="s">
        <v>42</v>
      </c>
      <c r="M3305" s="1">
        <v>42151</v>
      </c>
      <c r="N3305">
        <v>96</v>
      </c>
      <c r="O3305">
        <f>STANDARDIZE(N3305,$N$8,$N$9)</f>
        <v>1.0808799965875704</v>
      </c>
      <c r="P3305">
        <f>ABS($J$3-O3305)</f>
        <v>1.6082462203644607</v>
      </c>
      <c r="Q3305">
        <f>ABS($J$4-O3305)</f>
        <v>1.1079029518066286</v>
      </c>
      <c r="R3305">
        <f>ABS($J$5-O3305)</f>
        <v>1.2329887689460866</v>
      </c>
      <c r="S3305">
        <f>ABS($J$6-O3305)</f>
        <v>0.64329848814578428</v>
      </c>
      <c r="T3305">
        <f>MIN(P3305:S3305)</f>
        <v>0.64329848814578428</v>
      </c>
      <c r="U3305">
        <f>MATCH(T3305,P3305:S3305, 0)</f>
        <v>4</v>
      </c>
    </row>
    <row r="3306" spans="1:21" x14ac:dyDescent="0.35">
      <c r="A3306">
        <v>1</v>
      </c>
      <c r="B3306">
        <v>3295</v>
      </c>
      <c r="C3306" t="s">
        <v>427</v>
      </c>
      <c r="D3306" t="s">
        <v>428</v>
      </c>
      <c r="E3306" t="s">
        <v>96</v>
      </c>
      <c r="F3306" t="s">
        <v>97</v>
      </c>
      <c r="G3306" t="s">
        <v>98</v>
      </c>
      <c r="H3306" t="s">
        <v>99</v>
      </c>
      <c r="I3306" s="1">
        <v>42056</v>
      </c>
      <c r="J3306">
        <v>2015</v>
      </c>
      <c r="K3306" t="s">
        <v>125</v>
      </c>
      <c r="L3306" t="s">
        <v>126</v>
      </c>
      <c r="M3306" s="1">
        <v>42058</v>
      </c>
      <c r="N3306">
        <v>2</v>
      </c>
      <c r="O3306">
        <f>STANDARDIZE(N3306,$N$8,$N$9)</f>
        <v>-0.59884383357086635</v>
      </c>
      <c r="P3306">
        <f>ABS($J$3-O3306)</f>
        <v>7.1477609793975994E-2</v>
      </c>
      <c r="Q3306">
        <f>ABS($J$4-O3306)</f>
        <v>2.7876267819650655</v>
      </c>
      <c r="R3306">
        <f>ABS($J$5-O3306)</f>
        <v>0.44673506121235018</v>
      </c>
      <c r="S3306">
        <f>ABS($J$6-O3306)</f>
        <v>1.0364253420126524</v>
      </c>
      <c r="T3306">
        <f>MIN(P3306:S3306)</f>
        <v>7.1477609793975994E-2</v>
      </c>
      <c r="U3306">
        <f>MATCH(T3306,P3306:S3306, 0)</f>
        <v>1</v>
      </c>
    </row>
    <row r="3307" spans="1:21" x14ac:dyDescent="0.35">
      <c r="A3307">
        <v>1</v>
      </c>
      <c r="B3307">
        <v>3296</v>
      </c>
      <c r="C3307" t="s">
        <v>14</v>
      </c>
      <c r="D3307" t="s">
        <v>15</v>
      </c>
      <c r="E3307" t="s">
        <v>79</v>
      </c>
      <c r="F3307" t="s">
        <v>35</v>
      </c>
      <c r="G3307" t="s">
        <v>200</v>
      </c>
      <c r="H3307" t="s">
        <v>201</v>
      </c>
      <c r="I3307" s="1">
        <v>42056</v>
      </c>
      <c r="J3307">
        <v>2015</v>
      </c>
      <c r="K3307" t="s">
        <v>77</v>
      </c>
      <c r="L3307" t="s">
        <v>78</v>
      </c>
      <c r="M3307" s="1">
        <v>42188</v>
      </c>
      <c r="N3307">
        <v>14</v>
      </c>
      <c r="O3307">
        <f>STANDARDIZE(N3307,$N$8,$N$9)</f>
        <v>-0.38441100418893831</v>
      </c>
      <c r="P3307">
        <f>ABS($J$3-O3307)</f>
        <v>0.14295521958795204</v>
      </c>
      <c r="Q3307">
        <f>ABS($J$4-O3307)</f>
        <v>2.5731939525831371</v>
      </c>
      <c r="R3307">
        <f>ABS($J$5-O3307)</f>
        <v>0.23230223183042215</v>
      </c>
      <c r="S3307">
        <f>ABS($J$6-O3307)</f>
        <v>0.82199251263072437</v>
      </c>
      <c r="T3307">
        <f>MIN(P3307:S3307)</f>
        <v>0.14295521958795204</v>
      </c>
      <c r="U3307">
        <f>MATCH(T3307,P3307:S3307, 0)</f>
        <v>1</v>
      </c>
    </row>
    <row r="3308" spans="1:21" x14ac:dyDescent="0.35">
      <c r="A3308">
        <v>3</v>
      </c>
      <c r="B3308">
        <v>3297</v>
      </c>
      <c r="C3308" t="s">
        <v>135</v>
      </c>
      <c r="D3308" t="s">
        <v>136</v>
      </c>
      <c r="E3308" t="s">
        <v>79</v>
      </c>
      <c r="F3308" t="s">
        <v>35</v>
      </c>
      <c r="G3308" t="s">
        <v>80</v>
      </c>
      <c r="H3308" t="s">
        <v>81</v>
      </c>
      <c r="I3308" s="1">
        <v>42056</v>
      </c>
      <c r="J3308">
        <v>2015</v>
      </c>
      <c r="K3308" t="s">
        <v>77</v>
      </c>
      <c r="L3308" t="s">
        <v>78</v>
      </c>
      <c r="M3308" s="1">
        <v>42341</v>
      </c>
      <c r="N3308">
        <v>19</v>
      </c>
      <c r="O3308">
        <f>STANDARDIZE(N3308,$N$8,$N$9)</f>
        <v>-0.29506399194646826</v>
      </c>
      <c r="P3308">
        <f>ABS($J$3-O3308)</f>
        <v>0.23230223183042209</v>
      </c>
      <c r="Q3308">
        <f>ABS($J$4-O3308)</f>
        <v>2.4838469403406673</v>
      </c>
      <c r="R3308">
        <f>ABS($J$5-O3308)</f>
        <v>0.1429552195879521</v>
      </c>
      <c r="S3308">
        <f>ABS($J$6-O3308)</f>
        <v>0.73264550038825438</v>
      </c>
      <c r="T3308">
        <f>MIN(P3308:S3308)</f>
        <v>0.1429552195879521</v>
      </c>
      <c r="U3308">
        <f>MATCH(T3308,P3308:S3308, 0)</f>
        <v>3</v>
      </c>
    </row>
    <row r="3309" spans="1:21" x14ac:dyDescent="0.35">
      <c r="A3309">
        <v>1</v>
      </c>
      <c r="B3309">
        <v>3298</v>
      </c>
      <c r="C3309" t="s">
        <v>30</v>
      </c>
      <c r="D3309" t="s">
        <v>31</v>
      </c>
      <c r="E3309" t="s">
        <v>16</v>
      </c>
      <c r="F3309" t="s">
        <v>17</v>
      </c>
      <c r="G3309" t="s">
        <v>344</v>
      </c>
      <c r="H3309" t="s">
        <v>345</v>
      </c>
      <c r="I3309" s="1">
        <v>42057</v>
      </c>
      <c r="J3309">
        <v>2015</v>
      </c>
      <c r="K3309" t="s">
        <v>77</v>
      </c>
      <c r="L3309" t="s">
        <v>78</v>
      </c>
      <c r="M3309" s="1">
        <v>42057</v>
      </c>
      <c r="N3309">
        <v>0</v>
      </c>
      <c r="O3309">
        <f>STANDARDIZE(N3309,$N$8,$N$9)</f>
        <v>-0.63458263846785445</v>
      </c>
      <c r="P3309">
        <f>ABS($J$3-O3309)</f>
        <v>0.1072164146909641</v>
      </c>
      <c r="Q3309">
        <f>ABS($J$4-O3309)</f>
        <v>2.8233655868620535</v>
      </c>
      <c r="R3309">
        <f>ABS($J$5-O3309)</f>
        <v>0.48247386610933829</v>
      </c>
      <c r="S3309">
        <f>ABS($J$6-O3309)</f>
        <v>1.0721641469096406</v>
      </c>
      <c r="T3309">
        <f>MIN(P3309:S3309)</f>
        <v>0.1072164146909641</v>
      </c>
      <c r="U3309">
        <f>MATCH(T3309,P3309:S3309, 0)</f>
        <v>1</v>
      </c>
    </row>
    <row r="3310" spans="1:21" x14ac:dyDescent="0.35">
      <c r="A3310">
        <v>1</v>
      </c>
      <c r="B3310">
        <v>3299</v>
      </c>
      <c r="C3310" t="s">
        <v>30</v>
      </c>
      <c r="D3310" t="s">
        <v>31</v>
      </c>
      <c r="E3310" t="s">
        <v>84</v>
      </c>
      <c r="F3310" t="s">
        <v>85</v>
      </c>
      <c r="G3310" t="s">
        <v>153</v>
      </c>
      <c r="H3310" t="s">
        <v>154</v>
      </c>
      <c r="I3310" s="1">
        <v>42057</v>
      </c>
      <c r="J3310">
        <v>2015</v>
      </c>
      <c r="K3310" t="s">
        <v>41</v>
      </c>
      <c r="L3310" t="s">
        <v>42</v>
      </c>
      <c r="M3310" s="1">
        <v>42058</v>
      </c>
      <c r="N3310">
        <v>1</v>
      </c>
      <c r="O3310">
        <f>STANDARDIZE(N3310,$N$8,$N$9)</f>
        <v>-0.61671323601936046</v>
      </c>
      <c r="P3310">
        <f>ABS($J$3-O3310)</f>
        <v>8.9347012242470103E-2</v>
      </c>
      <c r="Q3310">
        <f>ABS($J$4-O3310)</f>
        <v>2.8054961844135593</v>
      </c>
      <c r="R3310">
        <f>ABS($J$5-O3310)</f>
        <v>0.46460446366084429</v>
      </c>
      <c r="S3310">
        <f>ABS($J$6-O3310)</f>
        <v>1.0542947444611466</v>
      </c>
      <c r="T3310">
        <f>MIN(P3310:S3310)</f>
        <v>8.9347012242470103E-2</v>
      </c>
      <c r="U3310">
        <f>MATCH(T3310,P3310:S3310, 0)</f>
        <v>1</v>
      </c>
    </row>
    <row r="3311" spans="1:21" x14ac:dyDescent="0.35">
      <c r="A3311">
        <v>1</v>
      </c>
      <c r="B3311">
        <v>3300</v>
      </c>
      <c r="C3311" t="s">
        <v>288</v>
      </c>
      <c r="D3311" t="s">
        <v>289</v>
      </c>
      <c r="E3311" t="s">
        <v>79</v>
      </c>
      <c r="F3311" t="s">
        <v>35</v>
      </c>
      <c r="G3311" t="s">
        <v>80</v>
      </c>
      <c r="H3311" t="s">
        <v>81</v>
      </c>
      <c r="I3311" s="1">
        <v>42057</v>
      </c>
      <c r="J3311">
        <v>2015</v>
      </c>
      <c r="K3311" t="s">
        <v>77</v>
      </c>
      <c r="L3311" t="s">
        <v>78</v>
      </c>
      <c r="M3311" s="1">
        <v>42059</v>
      </c>
      <c r="N3311">
        <v>2</v>
      </c>
      <c r="O3311">
        <f>STANDARDIZE(N3311,$N$8,$N$9)</f>
        <v>-0.59884383357086635</v>
      </c>
      <c r="P3311">
        <f>ABS($J$3-O3311)</f>
        <v>7.1477609793975994E-2</v>
      </c>
      <c r="Q3311">
        <f>ABS($J$4-O3311)</f>
        <v>2.7876267819650655</v>
      </c>
      <c r="R3311">
        <f>ABS($J$5-O3311)</f>
        <v>0.44673506121235018</v>
      </c>
      <c r="S3311">
        <f>ABS($J$6-O3311)</f>
        <v>1.0364253420126524</v>
      </c>
      <c r="T3311">
        <f>MIN(P3311:S3311)</f>
        <v>7.1477609793975994E-2</v>
      </c>
      <c r="U3311">
        <f>MATCH(T3311,P3311:S3311, 0)</f>
        <v>1</v>
      </c>
    </row>
    <row r="3312" spans="1:21" x14ac:dyDescent="0.35">
      <c r="A3312">
        <v>1</v>
      </c>
      <c r="B3312">
        <v>3301</v>
      </c>
      <c r="C3312" t="s">
        <v>82</v>
      </c>
      <c r="D3312" t="s">
        <v>83</v>
      </c>
      <c r="E3312" t="s">
        <v>105</v>
      </c>
      <c r="F3312" t="s">
        <v>59</v>
      </c>
      <c r="G3312" t="s">
        <v>106</v>
      </c>
      <c r="H3312" t="s">
        <v>107</v>
      </c>
      <c r="I3312" s="1">
        <v>42057</v>
      </c>
      <c r="J3312">
        <v>2015</v>
      </c>
      <c r="K3312" t="s">
        <v>176</v>
      </c>
      <c r="L3312" t="s">
        <v>177</v>
      </c>
      <c r="M3312" s="1">
        <v>42038</v>
      </c>
      <c r="N3312">
        <v>8</v>
      </c>
      <c r="O3312">
        <f>STANDARDIZE(N3312,$N$8,$N$9)</f>
        <v>-0.49162741887990236</v>
      </c>
      <c r="P3312">
        <f>ABS($J$3-O3312)</f>
        <v>3.5738804896987997E-2</v>
      </c>
      <c r="Q3312">
        <f>ABS($J$4-O3312)</f>
        <v>2.6804103672741011</v>
      </c>
      <c r="R3312">
        <f>ABS($J$5-O3312)</f>
        <v>0.33951864652138619</v>
      </c>
      <c r="S3312">
        <f>ABS($J$6-O3312)</f>
        <v>0.92920892732168847</v>
      </c>
      <c r="T3312">
        <f>MIN(P3312:S3312)</f>
        <v>3.5738804896987997E-2</v>
      </c>
      <c r="U3312">
        <f>MATCH(T3312,P3312:S3312, 0)</f>
        <v>1</v>
      </c>
    </row>
    <row r="3313" spans="1:21" x14ac:dyDescent="0.35">
      <c r="A3313">
        <v>1</v>
      </c>
      <c r="B3313">
        <v>3302</v>
      </c>
      <c r="C3313" t="s">
        <v>30</v>
      </c>
      <c r="D3313" t="s">
        <v>31</v>
      </c>
      <c r="E3313" t="s">
        <v>16</v>
      </c>
      <c r="F3313" t="s">
        <v>17</v>
      </c>
      <c r="G3313" t="s">
        <v>344</v>
      </c>
      <c r="H3313" t="s">
        <v>345</v>
      </c>
      <c r="I3313" s="1">
        <v>42057</v>
      </c>
      <c r="J3313">
        <v>2015</v>
      </c>
      <c r="K3313" t="s">
        <v>77</v>
      </c>
      <c r="L3313" t="s">
        <v>78</v>
      </c>
      <c r="M3313" s="1">
        <v>42280</v>
      </c>
      <c r="N3313">
        <v>16</v>
      </c>
      <c r="O3313">
        <f>STANDARDIZE(N3313,$N$8,$N$9)</f>
        <v>-0.34867219929195026</v>
      </c>
      <c r="P3313">
        <f>ABS($J$3-O3313)</f>
        <v>0.17869402448494009</v>
      </c>
      <c r="Q3313">
        <f>ABS($J$4-O3313)</f>
        <v>2.5374551476861491</v>
      </c>
      <c r="R3313">
        <f>ABS($J$5-O3313)</f>
        <v>0.19656342693343409</v>
      </c>
      <c r="S3313">
        <f>ABS($J$6-O3313)</f>
        <v>0.78625370773373637</v>
      </c>
      <c r="T3313">
        <f>MIN(P3313:S3313)</f>
        <v>0.17869402448494009</v>
      </c>
      <c r="U3313">
        <f>MATCH(T3313,P3313:S3313, 0)</f>
        <v>1</v>
      </c>
    </row>
    <row r="3314" spans="1:21" x14ac:dyDescent="0.35">
      <c r="A3314">
        <v>1</v>
      </c>
      <c r="B3314">
        <v>3303</v>
      </c>
      <c r="C3314" t="s">
        <v>30</v>
      </c>
      <c r="D3314" t="s">
        <v>31</v>
      </c>
      <c r="E3314" t="s">
        <v>16</v>
      </c>
      <c r="F3314" t="s">
        <v>17</v>
      </c>
      <c r="G3314" t="s">
        <v>344</v>
      </c>
      <c r="H3314" t="s">
        <v>345</v>
      </c>
      <c r="I3314" s="1">
        <v>42057</v>
      </c>
      <c r="J3314">
        <v>2015</v>
      </c>
      <c r="K3314" t="s">
        <v>77</v>
      </c>
      <c r="L3314" t="s">
        <v>78</v>
      </c>
      <c r="M3314" s="1">
        <v>42280</v>
      </c>
      <c r="N3314">
        <v>16</v>
      </c>
      <c r="O3314">
        <f>STANDARDIZE(N3314,$N$8,$N$9)</f>
        <v>-0.34867219929195026</v>
      </c>
      <c r="P3314">
        <f>ABS($J$3-O3314)</f>
        <v>0.17869402448494009</v>
      </c>
      <c r="Q3314">
        <f>ABS($J$4-O3314)</f>
        <v>2.5374551476861491</v>
      </c>
      <c r="R3314">
        <f>ABS($J$5-O3314)</f>
        <v>0.19656342693343409</v>
      </c>
      <c r="S3314">
        <f>ABS($J$6-O3314)</f>
        <v>0.78625370773373637</v>
      </c>
      <c r="T3314">
        <f>MIN(P3314:S3314)</f>
        <v>0.17869402448494009</v>
      </c>
      <c r="U3314">
        <f>MATCH(T3314,P3314:S3314, 0)</f>
        <v>1</v>
      </c>
    </row>
    <row r="3315" spans="1:21" x14ac:dyDescent="0.35">
      <c r="A3315">
        <v>4</v>
      </c>
      <c r="B3315">
        <v>3304</v>
      </c>
      <c r="C3315" t="s">
        <v>30</v>
      </c>
      <c r="D3315" t="s">
        <v>31</v>
      </c>
      <c r="E3315" t="s">
        <v>52</v>
      </c>
      <c r="F3315" t="s">
        <v>53</v>
      </c>
      <c r="G3315" t="s">
        <v>54</v>
      </c>
      <c r="H3315" t="s">
        <v>55</v>
      </c>
      <c r="I3315" s="1">
        <v>42057</v>
      </c>
      <c r="J3315">
        <v>2015</v>
      </c>
      <c r="K3315" t="s">
        <v>41</v>
      </c>
      <c r="L3315" t="s">
        <v>42</v>
      </c>
      <c r="M3315" s="1">
        <v>42115</v>
      </c>
      <c r="N3315">
        <v>58</v>
      </c>
      <c r="O3315">
        <f>STANDARDIZE(N3315,$N$8,$N$9)</f>
        <v>0.40184270354479812</v>
      </c>
      <c r="P3315">
        <f>ABS($J$3-O3315)</f>
        <v>0.92920892732168847</v>
      </c>
      <c r="Q3315">
        <f>ABS($J$4-O3315)</f>
        <v>1.7869402448494007</v>
      </c>
      <c r="R3315">
        <f>ABS($J$5-O3315)</f>
        <v>0.55395147590331428</v>
      </c>
      <c r="S3315">
        <f>ABS($J$6-O3315)</f>
        <v>3.5738804896987997E-2</v>
      </c>
      <c r="T3315">
        <f>MIN(P3315:S3315)</f>
        <v>3.5738804896987997E-2</v>
      </c>
      <c r="U3315">
        <f>MATCH(T3315,P3315:S3315, 0)</f>
        <v>4</v>
      </c>
    </row>
    <row r="3316" spans="1:21" x14ac:dyDescent="0.35">
      <c r="A3316">
        <v>1</v>
      </c>
      <c r="B3316">
        <v>3305</v>
      </c>
      <c r="C3316" t="s">
        <v>14</v>
      </c>
      <c r="D3316" t="s">
        <v>15</v>
      </c>
      <c r="E3316" t="s">
        <v>73</v>
      </c>
      <c r="F3316" t="s">
        <v>74</v>
      </c>
      <c r="G3316" t="s">
        <v>114</v>
      </c>
      <c r="H3316" t="s">
        <v>115</v>
      </c>
      <c r="I3316" s="1">
        <v>42058</v>
      </c>
      <c r="J3316">
        <v>2015</v>
      </c>
      <c r="K3316" t="s">
        <v>368</v>
      </c>
      <c r="L3316" t="s">
        <v>369</v>
      </c>
      <c r="M3316" s="1">
        <v>42060</v>
      </c>
      <c r="N3316">
        <v>2</v>
      </c>
      <c r="O3316">
        <f>STANDARDIZE(N3316,$N$8,$N$9)</f>
        <v>-0.59884383357086635</v>
      </c>
      <c r="P3316">
        <f>ABS($J$3-O3316)</f>
        <v>7.1477609793975994E-2</v>
      </c>
      <c r="Q3316">
        <f>ABS($J$4-O3316)</f>
        <v>2.7876267819650655</v>
      </c>
      <c r="R3316">
        <f>ABS($J$5-O3316)</f>
        <v>0.44673506121235018</v>
      </c>
      <c r="S3316">
        <f>ABS($J$6-O3316)</f>
        <v>1.0364253420126524</v>
      </c>
      <c r="T3316">
        <f>MIN(P3316:S3316)</f>
        <v>7.1477609793975994E-2</v>
      </c>
      <c r="U3316">
        <f>MATCH(T3316,P3316:S3316, 0)</f>
        <v>1</v>
      </c>
    </row>
    <row r="3317" spans="1:21" x14ac:dyDescent="0.35">
      <c r="A3317">
        <v>1</v>
      </c>
      <c r="B3317">
        <v>3306</v>
      </c>
      <c r="C3317" t="s">
        <v>172</v>
      </c>
      <c r="D3317" t="s">
        <v>173</v>
      </c>
      <c r="E3317" t="s">
        <v>16</v>
      </c>
      <c r="F3317" t="s">
        <v>17</v>
      </c>
      <c r="G3317" t="s">
        <v>137</v>
      </c>
      <c r="H3317" t="s">
        <v>138</v>
      </c>
      <c r="I3317" s="1">
        <v>42058</v>
      </c>
      <c r="J3317">
        <v>2015</v>
      </c>
      <c r="K3317" t="s">
        <v>41</v>
      </c>
      <c r="L3317" t="s">
        <v>42</v>
      </c>
      <c r="M3317" s="1">
        <v>42060</v>
      </c>
      <c r="N3317">
        <v>2</v>
      </c>
      <c r="O3317">
        <f>STANDARDIZE(N3317,$N$8,$N$9)</f>
        <v>-0.59884383357086635</v>
      </c>
      <c r="P3317">
        <f>ABS($J$3-O3317)</f>
        <v>7.1477609793975994E-2</v>
      </c>
      <c r="Q3317">
        <f>ABS($J$4-O3317)</f>
        <v>2.7876267819650655</v>
      </c>
      <c r="R3317">
        <f>ABS($J$5-O3317)</f>
        <v>0.44673506121235018</v>
      </c>
      <c r="S3317">
        <f>ABS($J$6-O3317)</f>
        <v>1.0364253420126524</v>
      </c>
      <c r="T3317">
        <f>MIN(P3317:S3317)</f>
        <v>7.1477609793975994E-2</v>
      </c>
      <c r="U3317">
        <f>MATCH(T3317,P3317:S3317, 0)</f>
        <v>1</v>
      </c>
    </row>
    <row r="3318" spans="1:21" x14ac:dyDescent="0.35">
      <c r="A3318">
        <v>1</v>
      </c>
      <c r="B3318">
        <v>3307</v>
      </c>
      <c r="C3318" t="s">
        <v>14</v>
      </c>
      <c r="D3318" t="s">
        <v>15</v>
      </c>
      <c r="E3318" t="s">
        <v>84</v>
      </c>
      <c r="F3318" t="s">
        <v>85</v>
      </c>
      <c r="G3318" t="s">
        <v>153</v>
      </c>
      <c r="H3318" t="s">
        <v>154</v>
      </c>
      <c r="I3318" s="1">
        <v>42058</v>
      </c>
      <c r="J3318">
        <v>2015</v>
      </c>
      <c r="K3318" t="s">
        <v>20</v>
      </c>
      <c r="L3318" t="s">
        <v>21</v>
      </c>
      <c r="M3318" s="1">
        <v>42061</v>
      </c>
      <c r="N3318">
        <v>3</v>
      </c>
      <c r="O3318">
        <f>STANDARDIZE(N3318,$N$8,$N$9)</f>
        <v>-0.58097443112237235</v>
      </c>
      <c r="P3318">
        <f>ABS($J$3-O3318)</f>
        <v>5.3608207345481995E-2</v>
      </c>
      <c r="Q3318">
        <f>ABS($J$4-O3318)</f>
        <v>2.7697573795165713</v>
      </c>
      <c r="R3318">
        <f>ABS($J$5-O3318)</f>
        <v>0.42886565876385618</v>
      </c>
      <c r="S3318">
        <f>ABS($J$6-O3318)</f>
        <v>1.0185559395641586</v>
      </c>
      <c r="T3318">
        <f>MIN(P3318:S3318)</f>
        <v>5.3608207345481995E-2</v>
      </c>
      <c r="U3318">
        <f>MATCH(T3318,P3318:S3318, 0)</f>
        <v>1</v>
      </c>
    </row>
    <row r="3319" spans="1:21" x14ac:dyDescent="0.35">
      <c r="A3319">
        <v>1</v>
      </c>
      <c r="B3319">
        <v>3308</v>
      </c>
      <c r="C3319" t="s">
        <v>30</v>
      </c>
      <c r="D3319" t="s">
        <v>31</v>
      </c>
      <c r="E3319" t="s">
        <v>73</v>
      </c>
      <c r="F3319" t="s">
        <v>74</v>
      </c>
      <c r="G3319" t="s">
        <v>114</v>
      </c>
      <c r="H3319" t="s">
        <v>115</v>
      </c>
      <c r="I3319" s="1">
        <v>42058</v>
      </c>
      <c r="J3319">
        <v>2015</v>
      </c>
      <c r="K3319" t="s">
        <v>77</v>
      </c>
      <c r="L3319" t="s">
        <v>78</v>
      </c>
      <c r="M3319" s="1">
        <v>42250</v>
      </c>
      <c r="N3319">
        <v>14</v>
      </c>
      <c r="O3319">
        <f>STANDARDIZE(N3319,$N$8,$N$9)</f>
        <v>-0.38441100418893831</v>
      </c>
      <c r="P3319">
        <f>ABS($J$3-O3319)</f>
        <v>0.14295521958795204</v>
      </c>
      <c r="Q3319">
        <f>ABS($J$4-O3319)</f>
        <v>2.5731939525831371</v>
      </c>
      <c r="R3319">
        <f>ABS($J$5-O3319)</f>
        <v>0.23230223183042215</v>
      </c>
      <c r="S3319">
        <f>ABS($J$6-O3319)</f>
        <v>0.82199251263072437</v>
      </c>
      <c r="T3319">
        <f>MIN(P3319:S3319)</f>
        <v>0.14295521958795204</v>
      </c>
      <c r="U3319">
        <f>MATCH(T3319,P3319:S3319, 0)</f>
        <v>1</v>
      </c>
    </row>
    <row r="3320" spans="1:21" x14ac:dyDescent="0.35">
      <c r="A3320">
        <v>1</v>
      </c>
      <c r="B3320">
        <v>3309</v>
      </c>
      <c r="C3320" t="s">
        <v>159</v>
      </c>
      <c r="D3320" t="s">
        <v>160</v>
      </c>
      <c r="E3320" t="s">
        <v>16</v>
      </c>
      <c r="F3320" t="s">
        <v>17</v>
      </c>
      <c r="G3320" t="s">
        <v>18</v>
      </c>
      <c r="H3320" t="s">
        <v>19</v>
      </c>
      <c r="I3320" s="1">
        <v>42058</v>
      </c>
      <c r="J3320">
        <v>2015</v>
      </c>
      <c r="K3320" t="s">
        <v>77</v>
      </c>
      <c r="L3320" t="s">
        <v>78</v>
      </c>
      <c r="M3320" s="1">
        <v>42311</v>
      </c>
      <c r="N3320">
        <v>16</v>
      </c>
      <c r="O3320">
        <f>STANDARDIZE(N3320,$N$8,$N$9)</f>
        <v>-0.34867219929195026</v>
      </c>
      <c r="P3320">
        <f>ABS($J$3-O3320)</f>
        <v>0.17869402448494009</v>
      </c>
      <c r="Q3320">
        <f>ABS($J$4-O3320)</f>
        <v>2.5374551476861491</v>
      </c>
      <c r="R3320">
        <f>ABS($J$5-O3320)</f>
        <v>0.19656342693343409</v>
      </c>
      <c r="S3320">
        <f>ABS($J$6-O3320)</f>
        <v>0.78625370773373637</v>
      </c>
      <c r="T3320">
        <f>MIN(P3320:S3320)</f>
        <v>0.17869402448494009</v>
      </c>
      <c r="U3320">
        <f>MATCH(T3320,P3320:S3320, 0)</f>
        <v>1</v>
      </c>
    </row>
    <row r="3321" spans="1:21" x14ac:dyDescent="0.35">
      <c r="A3321">
        <v>1</v>
      </c>
      <c r="B3321">
        <v>3310</v>
      </c>
      <c r="C3321" t="s">
        <v>464</v>
      </c>
      <c r="D3321" t="s">
        <v>465</v>
      </c>
      <c r="E3321" t="s">
        <v>73</v>
      </c>
      <c r="F3321" t="s">
        <v>74</v>
      </c>
      <c r="G3321" t="s">
        <v>114</v>
      </c>
      <c r="H3321" t="s">
        <v>115</v>
      </c>
      <c r="I3321" s="1">
        <v>42058</v>
      </c>
      <c r="J3321">
        <v>2015</v>
      </c>
      <c r="K3321" t="s">
        <v>77</v>
      </c>
      <c r="L3321" t="s">
        <v>78</v>
      </c>
      <c r="M3321" s="1">
        <v>42311</v>
      </c>
      <c r="N3321">
        <v>16</v>
      </c>
      <c r="O3321">
        <f>STANDARDIZE(N3321,$N$8,$N$9)</f>
        <v>-0.34867219929195026</v>
      </c>
      <c r="P3321">
        <f>ABS($J$3-O3321)</f>
        <v>0.17869402448494009</v>
      </c>
      <c r="Q3321">
        <f>ABS($J$4-O3321)</f>
        <v>2.5374551476861491</v>
      </c>
      <c r="R3321">
        <f>ABS($J$5-O3321)</f>
        <v>0.19656342693343409</v>
      </c>
      <c r="S3321">
        <f>ABS($J$6-O3321)</f>
        <v>0.78625370773373637</v>
      </c>
      <c r="T3321">
        <f>MIN(P3321:S3321)</f>
        <v>0.17869402448494009</v>
      </c>
      <c r="U3321">
        <f>MATCH(T3321,P3321:S3321, 0)</f>
        <v>1</v>
      </c>
    </row>
    <row r="3322" spans="1:21" x14ac:dyDescent="0.35">
      <c r="A3322">
        <v>1</v>
      </c>
      <c r="B3322">
        <v>3311</v>
      </c>
      <c r="C3322" t="s">
        <v>383</v>
      </c>
      <c r="D3322" t="s">
        <v>384</v>
      </c>
      <c r="E3322" t="s">
        <v>73</v>
      </c>
      <c r="F3322" t="s">
        <v>74</v>
      </c>
      <c r="G3322" t="s">
        <v>114</v>
      </c>
      <c r="H3322" t="s">
        <v>115</v>
      </c>
      <c r="I3322" s="1">
        <v>42058</v>
      </c>
      <c r="J3322">
        <v>2015</v>
      </c>
      <c r="K3322" t="s">
        <v>77</v>
      </c>
      <c r="L3322" t="s">
        <v>78</v>
      </c>
      <c r="M3322" s="1">
        <v>42311</v>
      </c>
      <c r="N3322">
        <v>16</v>
      </c>
      <c r="O3322">
        <f>STANDARDIZE(N3322,$N$8,$N$9)</f>
        <v>-0.34867219929195026</v>
      </c>
      <c r="P3322">
        <f>ABS($J$3-O3322)</f>
        <v>0.17869402448494009</v>
      </c>
      <c r="Q3322">
        <f>ABS($J$4-O3322)</f>
        <v>2.5374551476861491</v>
      </c>
      <c r="R3322">
        <f>ABS($J$5-O3322)</f>
        <v>0.19656342693343409</v>
      </c>
      <c r="S3322">
        <f>ABS($J$6-O3322)</f>
        <v>0.78625370773373637</v>
      </c>
      <c r="T3322">
        <f>MIN(P3322:S3322)</f>
        <v>0.17869402448494009</v>
      </c>
      <c r="U3322">
        <f>MATCH(T3322,P3322:S3322, 0)</f>
        <v>1</v>
      </c>
    </row>
    <row r="3323" spans="1:21" x14ac:dyDescent="0.35">
      <c r="A3323">
        <v>3</v>
      </c>
      <c r="B3323">
        <v>3312</v>
      </c>
      <c r="C3323" t="s">
        <v>112</v>
      </c>
      <c r="D3323" t="s">
        <v>113</v>
      </c>
      <c r="E3323" t="s">
        <v>52</v>
      </c>
      <c r="F3323" t="s">
        <v>53</v>
      </c>
      <c r="G3323" t="s">
        <v>54</v>
      </c>
      <c r="H3323" t="s">
        <v>55</v>
      </c>
      <c r="I3323" s="1">
        <v>42058</v>
      </c>
      <c r="J3323">
        <v>2015</v>
      </c>
      <c r="K3323" t="s">
        <v>77</v>
      </c>
      <c r="L3323" t="s">
        <v>78</v>
      </c>
      <c r="M3323" s="1">
        <v>42083</v>
      </c>
      <c r="N3323">
        <v>25</v>
      </c>
      <c r="O3323">
        <f>STANDARDIZE(N3323,$N$8,$N$9)</f>
        <v>-0.18784757725550419</v>
      </c>
      <c r="P3323">
        <f>ABS($J$3-O3323)</f>
        <v>0.33951864652138619</v>
      </c>
      <c r="Q3323">
        <f>ABS($J$4-O3323)</f>
        <v>2.3766305256497033</v>
      </c>
      <c r="R3323">
        <f>ABS($J$5-O3323)</f>
        <v>3.5738804896988025E-2</v>
      </c>
      <c r="S3323">
        <f>ABS($J$6-O3323)</f>
        <v>0.62542908569729028</v>
      </c>
      <c r="T3323">
        <f>MIN(P3323:S3323)</f>
        <v>3.5738804896988025E-2</v>
      </c>
      <c r="U3323">
        <f>MATCH(T3323,P3323:S3323, 0)</f>
        <v>3</v>
      </c>
    </row>
    <row r="3324" spans="1:21" x14ac:dyDescent="0.35">
      <c r="A3324">
        <v>4</v>
      </c>
      <c r="B3324">
        <v>3313</v>
      </c>
      <c r="C3324" t="s">
        <v>67</v>
      </c>
      <c r="D3324" t="s">
        <v>68</v>
      </c>
      <c r="E3324" t="s">
        <v>43</v>
      </c>
      <c r="F3324" t="s">
        <v>35</v>
      </c>
      <c r="G3324" t="s">
        <v>48</v>
      </c>
      <c r="H3324" t="s">
        <v>49</v>
      </c>
      <c r="I3324" s="1">
        <v>42058</v>
      </c>
      <c r="J3324">
        <v>2015</v>
      </c>
      <c r="K3324" t="s">
        <v>28</v>
      </c>
      <c r="L3324" t="s">
        <v>29</v>
      </c>
      <c r="M3324" s="1">
        <v>42283</v>
      </c>
      <c r="N3324">
        <v>107</v>
      </c>
      <c r="O3324">
        <f>STANDARDIZE(N3324,$N$8,$N$9)</f>
        <v>1.2774434235210046</v>
      </c>
      <c r="P3324">
        <f>ABS($J$3-O3324)</f>
        <v>1.8048096472978949</v>
      </c>
      <c r="Q3324">
        <f>ABS($J$4-O3324)</f>
        <v>0.91133952487319436</v>
      </c>
      <c r="R3324">
        <f>ABS($J$5-O3324)</f>
        <v>1.4295521958795208</v>
      </c>
      <c r="S3324">
        <f>ABS($J$6-O3324)</f>
        <v>0.83986191507921848</v>
      </c>
      <c r="T3324">
        <f>MIN(P3324:S3324)</f>
        <v>0.83986191507921848</v>
      </c>
      <c r="U3324">
        <f>MATCH(T3324,P3324:S3324, 0)</f>
        <v>4</v>
      </c>
    </row>
    <row r="3325" spans="1:21" x14ac:dyDescent="0.35">
      <c r="A3325">
        <v>1</v>
      </c>
      <c r="B3325">
        <v>3314</v>
      </c>
      <c r="C3325" t="s">
        <v>14</v>
      </c>
      <c r="D3325" t="s">
        <v>15</v>
      </c>
      <c r="E3325" t="s">
        <v>34</v>
      </c>
      <c r="F3325" t="s">
        <v>35</v>
      </c>
      <c r="G3325" t="s">
        <v>36</v>
      </c>
      <c r="H3325" t="s">
        <v>37</v>
      </c>
      <c r="I3325" s="1">
        <v>42059</v>
      </c>
      <c r="J3325">
        <v>2015</v>
      </c>
      <c r="K3325" t="s">
        <v>28</v>
      </c>
      <c r="L3325" t="s">
        <v>29</v>
      </c>
      <c r="M3325" s="1">
        <v>42060</v>
      </c>
      <c r="N3325">
        <v>1</v>
      </c>
      <c r="O3325">
        <f>STANDARDIZE(N3325,$N$8,$N$9)</f>
        <v>-0.61671323601936046</v>
      </c>
      <c r="P3325">
        <f>ABS($J$3-O3325)</f>
        <v>8.9347012242470103E-2</v>
      </c>
      <c r="Q3325">
        <f>ABS($J$4-O3325)</f>
        <v>2.8054961844135593</v>
      </c>
      <c r="R3325">
        <f>ABS($J$5-O3325)</f>
        <v>0.46460446366084429</v>
      </c>
      <c r="S3325">
        <f>ABS($J$6-O3325)</f>
        <v>1.0542947444611466</v>
      </c>
      <c r="T3325">
        <f>MIN(P3325:S3325)</f>
        <v>8.9347012242470103E-2</v>
      </c>
      <c r="U3325">
        <f>MATCH(T3325,P3325:S3325, 0)</f>
        <v>1</v>
      </c>
    </row>
    <row r="3326" spans="1:21" x14ac:dyDescent="0.35">
      <c r="A3326">
        <v>1</v>
      </c>
      <c r="B3326">
        <v>3315</v>
      </c>
      <c r="C3326" t="s">
        <v>112</v>
      </c>
      <c r="D3326" t="s">
        <v>113</v>
      </c>
      <c r="E3326" t="s">
        <v>84</v>
      </c>
      <c r="F3326" t="s">
        <v>85</v>
      </c>
      <c r="G3326" t="s">
        <v>153</v>
      </c>
      <c r="H3326" t="s">
        <v>154</v>
      </c>
      <c r="I3326" s="1">
        <v>42059</v>
      </c>
      <c r="J3326">
        <v>2015</v>
      </c>
      <c r="K3326" t="s">
        <v>77</v>
      </c>
      <c r="L3326" t="s">
        <v>78</v>
      </c>
      <c r="M3326" s="1">
        <v>42038</v>
      </c>
      <c r="N3326">
        <v>6</v>
      </c>
      <c r="O3326">
        <f>STANDARDIZE(N3326,$N$8,$N$9)</f>
        <v>-0.52736622377689035</v>
      </c>
      <c r="P3326">
        <f>ABS($J$3-O3326)</f>
        <v>0</v>
      </c>
      <c r="Q3326">
        <f>ABS($J$4-O3326)</f>
        <v>2.7161491721710895</v>
      </c>
      <c r="R3326">
        <f>ABS($J$5-O3326)</f>
        <v>0.37525745141837419</v>
      </c>
      <c r="S3326">
        <f>ABS($J$6-O3326)</f>
        <v>0.96494773221867647</v>
      </c>
      <c r="T3326">
        <f>MIN(P3326:S3326)</f>
        <v>0</v>
      </c>
      <c r="U3326">
        <f>MATCH(T3326,P3326:S3326, 0)</f>
        <v>1</v>
      </c>
    </row>
    <row r="3327" spans="1:21" x14ac:dyDescent="0.35">
      <c r="A3327">
        <v>1</v>
      </c>
      <c r="B3327">
        <v>3316</v>
      </c>
      <c r="C3327" t="s">
        <v>272</v>
      </c>
      <c r="D3327" t="s">
        <v>273</v>
      </c>
      <c r="E3327" t="s">
        <v>34</v>
      </c>
      <c r="F3327" t="s">
        <v>35</v>
      </c>
      <c r="G3327" t="s">
        <v>36</v>
      </c>
      <c r="H3327" t="s">
        <v>37</v>
      </c>
      <c r="I3327" s="1">
        <v>42060</v>
      </c>
      <c r="J3327">
        <v>2015</v>
      </c>
      <c r="K3327" t="s">
        <v>38</v>
      </c>
      <c r="L3327" t="s">
        <v>13</v>
      </c>
      <c r="M3327" s="1">
        <v>42063</v>
      </c>
      <c r="N3327">
        <v>3</v>
      </c>
      <c r="O3327">
        <f>STANDARDIZE(N3327,$N$8,$N$9)</f>
        <v>-0.58097443112237235</v>
      </c>
      <c r="P3327">
        <f>ABS($J$3-O3327)</f>
        <v>5.3608207345481995E-2</v>
      </c>
      <c r="Q3327">
        <f>ABS($J$4-O3327)</f>
        <v>2.7697573795165713</v>
      </c>
      <c r="R3327">
        <f>ABS($J$5-O3327)</f>
        <v>0.42886565876385618</v>
      </c>
      <c r="S3327">
        <f>ABS($J$6-O3327)</f>
        <v>1.0185559395641586</v>
      </c>
      <c r="T3327">
        <f>MIN(P3327:S3327)</f>
        <v>5.3608207345481995E-2</v>
      </c>
      <c r="U3327">
        <f>MATCH(T3327,P3327:S3327, 0)</f>
        <v>1</v>
      </c>
    </row>
    <row r="3328" spans="1:21" x14ac:dyDescent="0.35">
      <c r="A3328">
        <v>1</v>
      </c>
      <c r="B3328">
        <v>3317</v>
      </c>
      <c r="C3328" t="s">
        <v>184</v>
      </c>
      <c r="D3328" t="s">
        <v>185</v>
      </c>
      <c r="E3328" t="s">
        <v>79</v>
      </c>
      <c r="F3328" t="s">
        <v>35</v>
      </c>
      <c r="G3328" t="s">
        <v>80</v>
      </c>
      <c r="H3328" t="s">
        <v>81</v>
      </c>
      <c r="I3328" s="1">
        <v>42060</v>
      </c>
      <c r="J3328">
        <v>2015</v>
      </c>
      <c r="K3328" t="s">
        <v>176</v>
      </c>
      <c r="L3328" t="s">
        <v>177</v>
      </c>
      <c r="M3328" s="1">
        <v>42158</v>
      </c>
      <c r="N3328">
        <v>9</v>
      </c>
      <c r="O3328">
        <f>STANDARDIZE(N3328,$N$8,$N$9)</f>
        <v>-0.4737580164314083</v>
      </c>
      <c r="P3328">
        <f>ABS($J$3-O3328)</f>
        <v>5.3608207345482051E-2</v>
      </c>
      <c r="Q3328">
        <f>ABS($J$4-O3328)</f>
        <v>2.6625409648256073</v>
      </c>
      <c r="R3328">
        <f>ABS($J$5-O3328)</f>
        <v>0.32164924407289214</v>
      </c>
      <c r="S3328">
        <f>ABS($J$6-O3328)</f>
        <v>0.91133952487319436</v>
      </c>
      <c r="T3328">
        <f>MIN(P3328:S3328)</f>
        <v>5.3608207345482051E-2</v>
      </c>
      <c r="U3328">
        <f>MATCH(T3328,P3328:S3328, 0)</f>
        <v>1</v>
      </c>
    </row>
    <row r="3329" spans="1:21" x14ac:dyDescent="0.35">
      <c r="A3329">
        <v>1</v>
      </c>
      <c r="B3329">
        <v>3318</v>
      </c>
      <c r="C3329" t="s">
        <v>14</v>
      </c>
      <c r="D3329" t="s">
        <v>15</v>
      </c>
      <c r="E3329" t="s">
        <v>52</v>
      </c>
      <c r="F3329" t="s">
        <v>53</v>
      </c>
      <c r="G3329" t="s">
        <v>54</v>
      </c>
      <c r="H3329" t="s">
        <v>55</v>
      </c>
      <c r="I3329" s="1">
        <v>42060</v>
      </c>
      <c r="J3329">
        <v>2015</v>
      </c>
      <c r="K3329" t="s">
        <v>77</v>
      </c>
      <c r="L3329" t="s">
        <v>78</v>
      </c>
      <c r="M3329" s="1">
        <v>42250</v>
      </c>
      <c r="N3329">
        <v>12</v>
      </c>
      <c r="O3329">
        <f>STANDARDIZE(N3329,$N$8,$N$9)</f>
        <v>-0.42014980908592631</v>
      </c>
      <c r="P3329">
        <f>ABS($J$3-O3329)</f>
        <v>0.10721641469096405</v>
      </c>
      <c r="Q3329">
        <f>ABS($J$4-O3329)</f>
        <v>2.6089327574801251</v>
      </c>
      <c r="R3329">
        <f>ABS($J$5-O3329)</f>
        <v>0.26804103672741014</v>
      </c>
      <c r="S3329">
        <f>ABS($J$6-O3329)</f>
        <v>0.85773131752771237</v>
      </c>
      <c r="T3329">
        <f>MIN(P3329:S3329)</f>
        <v>0.10721641469096405</v>
      </c>
      <c r="U3329">
        <f>MATCH(T3329,P3329:S3329, 0)</f>
        <v>1</v>
      </c>
    </row>
    <row r="3330" spans="1:21" x14ac:dyDescent="0.35">
      <c r="A3330">
        <v>3</v>
      </c>
      <c r="B3330">
        <v>3319</v>
      </c>
      <c r="C3330" t="s">
        <v>172</v>
      </c>
      <c r="D3330" t="s">
        <v>173</v>
      </c>
      <c r="E3330" t="s">
        <v>79</v>
      </c>
      <c r="F3330" t="s">
        <v>35</v>
      </c>
      <c r="G3330" t="s">
        <v>80</v>
      </c>
      <c r="H3330" t="s">
        <v>81</v>
      </c>
      <c r="I3330" s="1">
        <v>42060</v>
      </c>
      <c r="J3330">
        <v>2015</v>
      </c>
      <c r="K3330" t="s">
        <v>77</v>
      </c>
      <c r="L3330" t="s">
        <v>78</v>
      </c>
      <c r="M3330" s="1">
        <v>42086</v>
      </c>
      <c r="N3330">
        <v>26</v>
      </c>
      <c r="O3330">
        <f>STANDARDIZE(N3330,$N$8,$N$9)</f>
        <v>-0.16997817480701016</v>
      </c>
      <c r="P3330">
        <f>ABS($J$3-O3330)</f>
        <v>0.35738804896988019</v>
      </c>
      <c r="Q3330">
        <f>ABS($J$4-O3330)</f>
        <v>2.3587611232012091</v>
      </c>
      <c r="R3330">
        <f>ABS($J$5-O3330)</f>
        <v>1.7869402448493998E-2</v>
      </c>
      <c r="S3330">
        <f>ABS($J$6-O3330)</f>
        <v>0.60755968324879628</v>
      </c>
      <c r="T3330">
        <f>MIN(P3330:S3330)</f>
        <v>1.7869402448493998E-2</v>
      </c>
      <c r="U3330">
        <f>MATCH(T3330,P3330:S3330, 0)</f>
        <v>3</v>
      </c>
    </row>
    <row r="3331" spans="1:21" x14ac:dyDescent="0.35">
      <c r="A3331">
        <v>3</v>
      </c>
      <c r="B3331">
        <v>3320</v>
      </c>
      <c r="C3331" t="s">
        <v>112</v>
      </c>
      <c r="D3331" t="s">
        <v>113</v>
      </c>
      <c r="E3331" t="s">
        <v>84</v>
      </c>
      <c r="F3331" t="s">
        <v>85</v>
      </c>
      <c r="G3331" t="s">
        <v>86</v>
      </c>
      <c r="H3331" t="s">
        <v>87</v>
      </c>
      <c r="I3331" s="1">
        <v>42060</v>
      </c>
      <c r="J3331">
        <v>2015</v>
      </c>
      <c r="K3331" t="s">
        <v>41</v>
      </c>
      <c r="L3331" t="s">
        <v>42</v>
      </c>
      <c r="M3331" s="1">
        <v>42159</v>
      </c>
      <c r="N3331">
        <v>40</v>
      </c>
      <c r="O3331">
        <f>STANDARDIZE(N3331,$N$8,$N$9)</f>
        <v>8.0193459471905953E-2</v>
      </c>
      <c r="P3331">
        <f>ABS($J$3-O3331)</f>
        <v>0.60755968324879628</v>
      </c>
      <c r="Q3331">
        <f>ABS($J$4-O3331)</f>
        <v>2.1085894889222931</v>
      </c>
      <c r="R3331">
        <f>ABS($J$5-O3331)</f>
        <v>0.23230223183042212</v>
      </c>
      <c r="S3331">
        <f>ABS($J$6-O3331)</f>
        <v>0.35738804896988019</v>
      </c>
      <c r="T3331">
        <f>MIN(P3331:S3331)</f>
        <v>0.23230223183042212</v>
      </c>
      <c r="U3331">
        <f>MATCH(T3331,P3331:S3331, 0)</f>
        <v>3</v>
      </c>
    </row>
    <row r="3332" spans="1:21" x14ac:dyDescent="0.35">
      <c r="A3332">
        <v>3</v>
      </c>
      <c r="B3332">
        <v>3321</v>
      </c>
      <c r="C3332" t="s">
        <v>71</v>
      </c>
      <c r="D3332" t="s">
        <v>72</v>
      </c>
      <c r="E3332" t="s">
        <v>79</v>
      </c>
      <c r="F3332" t="s">
        <v>35</v>
      </c>
      <c r="G3332" t="s">
        <v>80</v>
      </c>
      <c r="H3332" t="s">
        <v>81</v>
      </c>
      <c r="I3332" s="1">
        <v>42060</v>
      </c>
      <c r="J3332">
        <v>2015</v>
      </c>
      <c r="K3332" t="s">
        <v>77</v>
      </c>
      <c r="L3332" t="s">
        <v>78</v>
      </c>
      <c r="M3332" s="1">
        <v>42220</v>
      </c>
      <c r="N3332">
        <v>42</v>
      </c>
      <c r="O3332">
        <f>STANDARDIZE(N3332,$N$8,$N$9)</f>
        <v>0.11593226436889398</v>
      </c>
      <c r="P3332">
        <f>ABS($J$3-O3332)</f>
        <v>0.64329848814578439</v>
      </c>
      <c r="Q3332">
        <f>ABS($J$4-O3332)</f>
        <v>2.0728506840253051</v>
      </c>
      <c r="R3332">
        <f>ABS($J$5-O3332)</f>
        <v>0.26804103672741014</v>
      </c>
      <c r="S3332">
        <f>ABS($J$6-O3332)</f>
        <v>0.32164924407289214</v>
      </c>
      <c r="T3332">
        <f>MIN(P3332:S3332)</f>
        <v>0.26804103672741014</v>
      </c>
      <c r="U3332">
        <f>MATCH(T3332,P3332:S3332, 0)</f>
        <v>3</v>
      </c>
    </row>
    <row r="3333" spans="1:21" x14ac:dyDescent="0.35">
      <c r="A3333">
        <v>4</v>
      </c>
      <c r="B3333">
        <v>3322</v>
      </c>
      <c r="C3333" t="s">
        <v>595</v>
      </c>
      <c r="D3333" t="s">
        <v>596</v>
      </c>
      <c r="E3333" t="s">
        <v>73</v>
      </c>
      <c r="F3333" t="s">
        <v>74</v>
      </c>
      <c r="G3333" t="s">
        <v>75</v>
      </c>
      <c r="H3333" t="s">
        <v>76</v>
      </c>
      <c r="I3333" s="1">
        <v>42060</v>
      </c>
      <c r="J3333">
        <v>2015</v>
      </c>
      <c r="K3333" t="s">
        <v>77</v>
      </c>
      <c r="L3333" t="s">
        <v>78</v>
      </c>
      <c r="M3333" s="1">
        <v>42109</v>
      </c>
      <c r="N3333">
        <v>49</v>
      </c>
      <c r="O3333">
        <f>STANDARDIZE(N3333,$N$8,$N$9)</f>
        <v>0.24101808150835205</v>
      </c>
      <c r="P3333">
        <f>ABS($J$3-O3333)</f>
        <v>0.76838430528524237</v>
      </c>
      <c r="Q3333">
        <f>ABS($J$4-O3333)</f>
        <v>1.9477648668858469</v>
      </c>
      <c r="R3333">
        <f>ABS($J$5-O3333)</f>
        <v>0.39312685386686819</v>
      </c>
      <c r="S3333">
        <f>ABS($J$6-O3333)</f>
        <v>0.19656342693343407</v>
      </c>
      <c r="T3333">
        <f>MIN(P3333:S3333)</f>
        <v>0.19656342693343407</v>
      </c>
      <c r="U3333">
        <f>MATCH(T3333,P3333:S3333, 0)</f>
        <v>4</v>
      </c>
    </row>
    <row r="3334" spans="1:21" x14ac:dyDescent="0.35">
      <c r="A3334">
        <v>2</v>
      </c>
      <c r="B3334">
        <v>3323</v>
      </c>
      <c r="C3334" t="s">
        <v>30</v>
      </c>
      <c r="D3334" t="s">
        <v>31</v>
      </c>
      <c r="E3334" t="s">
        <v>16</v>
      </c>
      <c r="F3334" t="s">
        <v>17</v>
      </c>
      <c r="G3334" t="s">
        <v>344</v>
      </c>
      <c r="H3334" t="s">
        <v>345</v>
      </c>
      <c r="I3334" s="1">
        <v>42060</v>
      </c>
      <c r="J3334">
        <v>2015</v>
      </c>
      <c r="K3334" t="s">
        <v>41</v>
      </c>
      <c r="L3334" t="s">
        <v>42</v>
      </c>
      <c r="M3334" s="1">
        <v>42179</v>
      </c>
      <c r="N3334">
        <v>119</v>
      </c>
      <c r="O3334">
        <f>STANDARDIZE(N3334,$N$8,$N$9)</f>
        <v>1.4918762529029328</v>
      </c>
      <c r="P3334">
        <f>ABS($J$3-O3334)</f>
        <v>2.0192424766798229</v>
      </c>
      <c r="Q3334">
        <f>ABS($J$4-O3334)</f>
        <v>0.69690669549126616</v>
      </c>
      <c r="R3334">
        <f>ABS($J$5-O3334)</f>
        <v>1.643985025261449</v>
      </c>
      <c r="S3334">
        <f>ABS($J$6-O3334)</f>
        <v>1.0542947444611466</v>
      </c>
      <c r="T3334">
        <f>MIN(P3334:S3334)</f>
        <v>0.69690669549126616</v>
      </c>
      <c r="U3334">
        <f>MATCH(T3334,P3334:S3334, 0)</f>
        <v>2</v>
      </c>
    </row>
    <row r="3335" spans="1:21" x14ac:dyDescent="0.35">
      <c r="A3335">
        <v>2</v>
      </c>
      <c r="B3335">
        <v>3324</v>
      </c>
      <c r="C3335" t="s">
        <v>30</v>
      </c>
      <c r="D3335" t="s">
        <v>31</v>
      </c>
      <c r="E3335" t="s">
        <v>79</v>
      </c>
      <c r="F3335" t="s">
        <v>35</v>
      </c>
      <c r="G3335" t="s">
        <v>80</v>
      </c>
      <c r="H3335" t="s">
        <v>81</v>
      </c>
      <c r="I3335" s="1">
        <v>42060</v>
      </c>
      <c r="J3335">
        <v>2015</v>
      </c>
      <c r="K3335" t="s">
        <v>41</v>
      </c>
      <c r="L3335" t="s">
        <v>42</v>
      </c>
      <c r="M3335" s="1">
        <v>42241</v>
      </c>
      <c r="N3335">
        <v>181</v>
      </c>
      <c r="O3335">
        <f>STANDARDIZE(N3335,$N$8,$N$9)</f>
        <v>2.5997792047095616</v>
      </c>
      <c r="P3335">
        <f>ABS($J$3-O3335)</f>
        <v>3.1271454284864522</v>
      </c>
      <c r="Q3335">
        <f>ABS($J$4-O3335)</f>
        <v>0.41099625631536263</v>
      </c>
      <c r="R3335">
        <f>ABS($J$5-O3335)</f>
        <v>2.751887977068078</v>
      </c>
      <c r="S3335">
        <f>ABS($J$6-O3335)</f>
        <v>2.1621976962677754</v>
      </c>
      <c r="T3335">
        <f>MIN(P3335:S3335)</f>
        <v>0.41099625631536263</v>
      </c>
      <c r="U3335">
        <f>MATCH(T3335,P3335:S3335, 0)</f>
        <v>2</v>
      </c>
    </row>
    <row r="3336" spans="1:21" x14ac:dyDescent="0.35">
      <c r="A3336">
        <v>2</v>
      </c>
      <c r="B3336">
        <v>3325</v>
      </c>
      <c r="C3336" t="s">
        <v>14</v>
      </c>
      <c r="D3336" t="s">
        <v>15</v>
      </c>
      <c r="E3336" t="s">
        <v>196</v>
      </c>
      <c r="F3336" t="s">
        <v>197</v>
      </c>
      <c r="G3336" t="s">
        <v>198</v>
      </c>
      <c r="H3336" t="s">
        <v>199</v>
      </c>
      <c r="I3336" s="1">
        <v>42060</v>
      </c>
      <c r="J3336">
        <v>2015</v>
      </c>
      <c r="K3336" t="s">
        <v>20</v>
      </c>
      <c r="L3336" t="s">
        <v>21</v>
      </c>
      <c r="M3336" s="1">
        <v>42432</v>
      </c>
      <c r="N3336">
        <v>372</v>
      </c>
      <c r="O3336">
        <f>STANDARDIZE(N3336,$N$8,$N$9)</f>
        <v>6.0128350723719173</v>
      </c>
      <c r="P3336">
        <f>ABS($J$3-O3336)</f>
        <v>6.5402012961488074</v>
      </c>
      <c r="Q3336">
        <f>ABS($J$4-O3336)</f>
        <v>3.8240521239777183</v>
      </c>
      <c r="R3336">
        <f>ABS($J$5-O3336)</f>
        <v>6.1649438447304332</v>
      </c>
      <c r="S3336">
        <f>ABS($J$6-O3336)</f>
        <v>5.5752535639301311</v>
      </c>
      <c r="T3336">
        <f>MIN(P3336:S3336)</f>
        <v>3.8240521239777183</v>
      </c>
      <c r="U3336">
        <f>MATCH(T3336,P3336:S3336, 0)</f>
        <v>2</v>
      </c>
    </row>
    <row r="3337" spans="1:21" x14ac:dyDescent="0.35">
      <c r="A3337">
        <v>1</v>
      </c>
      <c r="B3337">
        <v>3326</v>
      </c>
      <c r="C3337" t="s">
        <v>67</v>
      </c>
      <c r="D3337" t="s">
        <v>68</v>
      </c>
      <c r="E3337" t="s">
        <v>105</v>
      </c>
      <c r="F3337" t="s">
        <v>59</v>
      </c>
      <c r="G3337" t="s">
        <v>106</v>
      </c>
      <c r="H3337" t="s">
        <v>107</v>
      </c>
      <c r="I3337" s="1">
        <v>42061</v>
      </c>
      <c r="J3337">
        <v>2015</v>
      </c>
      <c r="K3337" t="s">
        <v>176</v>
      </c>
      <c r="L3337" t="s">
        <v>177</v>
      </c>
      <c r="M3337" s="1">
        <v>42007</v>
      </c>
      <c r="N3337">
        <v>3</v>
      </c>
      <c r="O3337">
        <f>STANDARDIZE(N3337,$N$8,$N$9)</f>
        <v>-0.58097443112237235</v>
      </c>
      <c r="P3337">
        <f>ABS($J$3-O3337)</f>
        <v>5.3608207345481995E-2</v>
      </c>
      <c r="Q3337">
        <f>ABS($J$4-O3337)</f>
        <v>2.7697573795165713</v>
      </c>
      <c r="R3337">
        <f>ABS($J$5-O3337)</f>
        <v>0.42886565876385618</v>
      </c>
      <c r="S3337">
        <f>ABS($J$6-O3337)</f>
        <v>1.0185559395641586</v>
      </c>
      <c r="T3337">
        <f>MIN(P3337:S3337)</f>
        <v>5.3608207345481995E-2</v>
      </c>
      <c r="U3337">
        <f>MATCH(T3337,P3337:S3337, 0)</f>
        <v>1</v>
      </c>
    </row>
    <row r="3338" spans="1:21" x14ac:dyDescent="0.35">
      <c r="A3338">
        <v>1</v>
      </c>
      <c r="B3338">
        <v>3327</v>
      </c>
      <c r="C3338" t="s">
        <v>30</v>
      </c>
      <c r="D3338" t="s">
        <v>31</v>
      </c>
      <c r="E3338" t="s">
        <v>168</v>
      </c>
      <c r="F3338" t="s">
        <v>169</v>
      </c>
      <c r="G3338" t="s">
        <v>170</v>
      </c>
      <c r="H3338" t="s">
        <v>171</v>
      </c>
      <c r="I3338" s="1">
        <v>42061</v>
      </c>
      <c r="J3338">
        <v>2015</v>
      </c>
      <c r="K3338" t="s">
        <v>38</v>
      </c>
      <c r="L3338" t="s">
        <v>13</v>
      </c>
      <c r="M3338" s="1">
        <v>42341</v>
      </c>
      <c r="N3338">
        <v>14</v>
      </c>
      <c r="O3338">
        <f>STANDARDIZE(N3338,$N$8,$N$9)</f>
        <v>-0.38441100418893831</v>
      </c>
      <c r="P3338">
        <f>ABS($J$3-O3338)</f>
        <v>0.14295521958795204</v>
      </c>
      <c r="Q3338">
        <f>ABS($J$4-O3338)</f>
        <v>2.5731939525831371</v>
      </c>
      <c r="R3338">
        <f>ABS($J$5-O3338)</f>
        <v>0.23230223183042215</v>
      </c>
      <c r="S3338">
        <f>ABS($J$6-O3338)</f>
        <v>0.82199251263072437</v>
      </c>
      <c r="T3338">
        <f>MIN(P3338:S3338)</f>
        <v>0.14295521958795204</v>
      </c>
      <c r="U3338">
        <f>MATCH(T3338,P3338:S3338, 0)</f>
        <v>1</v>
      </c>
    </row>
    <row r="3339" spans="1:21" x14ac:dyDescent="0.35">
      <c r="A3339">
        <v>3</v>
      </c>
      <c r="B3339">
        <v>3328</v>
      </c>
      <c r="C3339" t="s">
        <v>14</v>
      </c>
      <c r="D3339" t="s">
        <v>15</v>
      </c>
      <c r="E3339" t="s">
        <v>34</v>
      </c>
      <c r="F3339" t="s">
        <v>35</v>
      </c>
      <c r="G3339" t="s">
        <v>36</v>
      </c>
      <c r="H3339" t="s">
        <v>37</v>
      </c>
      <c r="I3339" s="1">
        <v>42061</v>
      </c>
      <c r="J3339">
        <v>2015</v>
      </c>
      <c r="K3339" t="s">
        <v>77</v>
      </c>
      <c r="L3339" t="s">
        <v>78</v>
      </c>
      <c r="M3339" s="1">
        <v>42251</v>
      </c>
      <c r="N3339">
        <v>42</v>
      </c>
      <c r="O3339">
        <f>STANDARDIZE(N3339,$N$8,$N$9)</f>
        <v>0.11593226436889398</v>
      </c>
      <c r="P3339">
        <f>ABS($J$3-O3339)</f>
        <v>0.64329848814578439</v>
      </c>
      <c r="Q3339">
        <f>ABS($J$4-O3339)</f>
        <v>2.0728506840253051</v>
      </c>
      <c r="R3339">
        <f>ABS($J$5-O3339)</f>
        <v>0.26804103672741014</v>
      </c>
      <c r="S3339">
        <f>ABS($J$6-O3339)</f>
        <v>0.32164924407289214</v>
      </c>
      <c r="T3339">
        <f>MIN(P3339:S3339)</f>
        <v>0.26804103672741014</v>
      </c>
      <c r="U3339">
        <f>MATCH(T3339,P3339:S3339, 0)</f>
        <v>3</v>
      </c>
    </row>
    <row r="3340" spans="1:21" x14ac:dyDescent="0.35">
      <c r="A3340">
        <v>4</v>
      </c>
      <c r="B3340">
        <v>3329</v>
      </c>
      <c r="C3340" t="s">
        <v>157</v>
      </c>
      <c r="D3340" t="s">
        <v>158</v>
      </c>
      <c r="E3340" t="s">
        <v>79</v>
      </c>
      <c r="F3340" t="s">
        <v>35</v>
      </c>
      <c r="G3340" t="s">
        <v>80</v>
      </c>
      <c r="H3340" t="s">
        <v>81</v>
      </c>
      <c r="I3340" s="1">
        <v>42061</v>
      </c>
      <c r="J3340">
        <v>2015</v>
      </c>
      <c r="K3340" t="s">
        <v>41</v>
      </c>
      <c r="L3340" t="s">
        <v>42</v>
      </c>
      <c r="M3340" s="1">
        <v>42107</v>
      </c>
      <c r="N3340">
        <v>46</v>
      </c>
      <c r="O3340">
        <f>STANDARDIZE(N3340,$N$8,$N$9)</f>
        <v>0.18740987416287</v>
      </c>
      <c r="P3340">
        <f>ABS($J$3-O3340)</f>
        <v>0.71477609793976038</v>
      </c>
      <c r="Q3340">
        <f>ABS($J$4-O3340)</f>
        <v>2.0013730742313292</v>
      </c>
      <c r="R3340">
        <f>ABS($J$5-O3340)</f>
        <v>0.33951864652138619</v>
      </c>
      <c r="S3340">
        <f>ABS($J$6-O3340)</f>
        <v>0.25017163427891609</v>
      </c>
      <c r="T3340">
        <f>MIN(P3340:S3340)</f>
        <v>0.25017163427891609</v>
      </c>
      <c r="U3340">
        <f>MATCH(T3340,P3340:S3340, 0)</f>
        <v>4</v>
      </c>
    </row>
    <row r="3341" spans="1:21" x14ac:dyDescent="0.35">
      <c r="A3341">
        <v>1</v>
      </c>
      <c r="B3341">
        <v>3330</v>
      </c>
      <c r="C3341" t="s">
        <v>67</v>
      </c>
      <c r="D3341" t="s">
        <v>68</v>
      </c>
      <c r="E3341" t="s">
        <v>79</v>
      </c>
      <c r="F3341" t="s">
        <v>35</v>
      </c>
      <c r="G3341" t="s">
        <v>306</v>
      </c>
      <c r="H3341" t="s">
        <v>307</v>
      </c>
      <c r="I3341" s="1">
        <v>42062</v>
      </c>
      <c r="J3341">
        <v>2015</v>
      </c>
      <c r="K3341" t="s">
        <v>77</v>
      </c>
      <c r="L3341" t="s">
        <v>78</v>
      </c>
      <c r="M3341" s="1">
        <v>42127</v>
      </c>
      <c r="N3341">
        <v>6</v>
      </c>
      <c r="O3341">
        <f>STANDARDIZE(N3341,$N$8,$N$9)</f>
        <v>-0.52736622377689035</v>
      </c>
      <c r="P3341">
        <f>ABS($J$3-O3341)</f>
        <v>0</v>
      </c>
      <c r="Q3341">
        <f>ABS($J$4-O3341)</f>
        <v>2.7161491721710895</v>
      </c>
      <c r="R3341">
        <f>ABS($J$5-O3341)</f>
        <v>0.37525745141837419</v>
      </c>
      <c r="S3341">
        <f>ABS($J$6-O3341)</f>
        <v>0.96494773221867647</v>
      </c>
      <c r="T3341">
        <f>MIN(P3341:S3341)</f>
        <v>0</v>
      </c>
      <c r="U3341">
        <f>MATCH(T3341,P3341:S3341, 0)</f>
        <v>1</v>
      </c>
    </row>
    <row r="3342" spans="1:21" x14ac:dyDescent="0.35">
      <c r="A3342">
        <v>1</v>
      </c>
      <c r="B3342">
        <v>3331</v>
      </c>
      <c r="C3342" t="s">
        <v>172</v>
      </c>
      <c r="D3342" t="s">
        <v>173</v>
      </c>
      <c r="E3342" t="s">
        <v>96</v>
      </c>
      <c r="F3342" t="s">
        <v>97</v>
      </c>
      <c r="G3342" t="s">
        <v>98</v>
      </c>
      <c r="H3342" t="s">
        <v>99</v>
      </c>
      <c r="I3342" s="1">
        <v>42062</v>
      </c>
      <c r="J3342">
        <v>2015</v>
      </c>
      <c r="K3342" t="s">
        <v>20</v>
      </c>
      <c r="L3342" t="s">
        <v>21</v>
      </c>
      <c r="M3342" s="1">
        <v>42158</v>
      </c>
      <c r="N3342">
        <v>7</v>
      </c>
      <c r="O3342">
        <f>STANDARDIZE(N3342,$N$8,$N$9)</f>
        <v>-0.50949682132839635</v>
      </c>
      <c r="P3342">
        <f>ABS($J$3-O3342)</f>
        <v>1.7869402448493998E-2</v>
      </c>
      <c r="Q3342">
        <f>ABS($J$4-O3342)</f>
        <v>2.6982797697225953</v>
      </c>
      <c r="R3342">
        <f>ABS($J$5-O3342)</f>
        <v>0.35738804896988019</v>
      </c>
      <c r="S3342">
        <f>ABS($J$6-O3342)</f>
        <v>0.94707832977018247</v>
      </c>
      <c r="T3342">
        <f>MIN(P3342:S3342)</f>
        <v>1.7869402448493998E-2</v>
      </c>
      <c r="U3342">
        <f>MATCH(T3342,P3342:S3342, 0)</f>
        <v>1</v>
      </c>
    </row>
    <row r="3343" spans="1:21" x14ac:dyDescent="0.35">
      <c r="A3343">
        <v>3</v>
      </c>
      <c r="B3343">
        <v>3332</v>
      </c>
      <c r="C3343" t="s">
        <v>71</v>
      </c>
      <c r="D3343" t="s">
        <v>72</v>
      </c>
      <c r="E3343" t="s">
        <v>24</v>
      </c>
      <c r="F3343" t="s">
        <v>25</v>
      </c>
      <c r="G3343" t="s">
        <v>26</v>
      </c>
      <c r="H3343" t="s">
        <v>27</v>
      </c>
      <c r="I3343" s="1">
        <v>42062</v>
      </c>
      <c r="J3343">
        <v>2015</v>
      </c>
      <c r="K3343" t="s">
        <v>28</v>
      </c>
      <c r="L3343" t="s">
        <v>29</v>
      </c>
      <c r="M3343" s="1">
        <v>42090</v>
      </c>
      <c r="N3343">
        <v>28</v>
      </c>
      <c r="O3343">
        <f>STANDARDIZE(N3343,$N$8,$N$9)</f>
        <v>-0.13423936991002217</v>
      </c>
      <c r="P3343">
        <f>ABS($J$3-O3343)</f>
        <v>0.39312685386686819</v>
      </c>
      <c r="Q3343">
        <f>ABS($J$4-O3343)</f>
        <v>2.3230223183042211</v>
      </c>
      <c r="R3343">
        <f>ABS($J$5-O3343)</f>
        <v>1.7869402448493998E-2</v>
      </c>
      <c r="S3343">
        <f>ABS($J$6-O3343)</f>
        <v>0.57182087835180828</v>
      </c>
      <c r="T3343">
        <f>MIN(P3343:S3343)</f>
        <v>1.7869402448493998E-2</v>
      </c>
      <c r="U3343">
        <f>MATCH(T3343,P3343:S3343, 0)</f>
        <v>3</v>
      </c>
    </row>
    <row r="3344" spans="1:21" x14ac:dyDescent="0.35">
      <c r="A3344">
        <v>3</v>
      </c>
      <c r="B3344">
        <v>3333</v>
      </c>
      <c r="C3344" t="s">
        <v>14</v>
      </c>
      <c r="D3344" t="s">
        <v>15</v>
      </c>
      <c r="E3344" t="s">
        <v>24</v>
      </c>
      <c r="F3344" t="s">
        <v>253</v>
      </c>
      <c r="G3344" t="s">
        <v>398</v>
      </c>
      <c r="H3344" t="s">
        <v>399</v>
      </c>
      <c r="I3344" s="1">
        <v>42062</v>
      </c>
      <c r="J3344">
        <v>2015</v>
      </c>
      <c r="K3344" t="s">
        <v>41</v>
      </c>
      <c r="L3344" t="s">
        <v>42</v>
      </c>
      <c r="M3344" s="1">
        <v>42090</v>
      </c>
      <c r="N3344">
        <v>28</v>
      </c>
      <c r="O3344">
        <f>STANDARDIZE(N3344,$N$8,$N$9)</f>
        <v>-0.13423936991002217</v>
      </c>
      <c r="P3344">
        <f>ABS($J$3-O3344)</f>
        <v>0.39312685386686819</v>
      </c>
      <c r="Q3344">
        <f>ABS($J$4-O3344)</f>
        <v>2.3230223183042211</v>
      </c>
      <c r="R3344">
        <f>ABS($J$5-O3344)</f>
        <v>1.7869402448493998E-2</v>
      </c>
      <c r="S3344">
        <f>ABS($J$6-O3344)</f>
        <v>0.57182087835180828</v>
      </c>
      <c r="T3344">
        <f>MIN(P3344:S3344)</f>
        <v>1.7869402448493998E-2</v>
      </c>
      <c r="U3344">
        <f>MATCH(T3344,P3344:S3344, 0)</f>
        <v>3</v>
      </c>
    </row>
    <row r="3345" spans="1:21" x14ac:dyDescent="0.35">
      <c r="A3345">
        <v>1</v>
      </c>
      <c r="B3345">
        <v>3334</v>
      </c>
      <c r="C3345" t="s">
        <v>239</v>
      </c>
      <c r="D3345" t="s">
        <v>240</v>
      </c>
      <c r="E3345" t="s">
        <v>105</v>
      </c>
      <c r="F3345" t="s">
        <v>59</v>
      </c>
      <c r="G3345" t="s">
        <v>106</v>
      </c>
      <c r="H3345" t="s">
        <v>107</v>
      </c>
      <c r="I3345" s="1">
        <v>42063</v>
      </c>
      <c r="J3345">
        <v>2015</v>
      </c>
      <c r="K3345" t="s">
        <v>77</v>
      </c>
      <c r="L3345" t="s">
        <v>78</v>
      </c>
      <c r="M3345" s="1">
        <v>42066</v>
      </c>
      <c r="N3345">
        <v>3</v>
      </c>
      <c r="O3345">
        <f>STANDARDIZE(N3345,$N$8,$N$9)</f>
        <v>-0.58097443112237235</v>
      </c>
      <c r="P3345">
        <f>ABS($J$3-O3345)</f>
        <v>5.3608207345481995E-2</v>
      </c>
      <c r="Q3345">
        <f>ABS($J$4-O3345)</f>
        <v>2.7697573795165713</v>
      </c>
      <c r="R3345">
        <f>ABS($J$5-O3345)</f>
        <v>0.42886565876385618</v>
      </c>
      <c r="S3345">
        <f>ABS($J$6-O3345)</f>
        <v>1.0185559395641586</v>
      </c>
      <c r="T3345">
        <f>MIN(P3345:S3345)</f>
        <v>5.3608207345481995E-2</v>
      </c>
      <c r="U3345">
        <f>MATCH(T3345,P3345:S3345, 0)</f>
        <v>1</v>
      </c>
    </row>
    <row r="3346" spans="1:21" x14ac:dyDescent="0.35">
      <c r="A3346">
        <v>1</v>
      </c>
      <c r="B3346">
        <v>3335</v>
      </c>
      <c r="C3346" t="s">
        <v>192</v>
      </c>
      <c r="D3346" t="s">
        <v>193</v>
      </c>
      <c r="E3346" t="s">
        <v>73</v>
      </c>
      <c r="F3346" t="s">
        <v>74</v>
      </c>
      <c r="G3346" t="s">
        <v>75</v>
      </c>
      <c r="H3346" t="s">
        <v>76</v>
      </c>
      <c r="I3346" s="1">
        <v>42063</v>
      </c>
      <c r="J3346">
        <v>2015</v>
      </c>
      <c r="K3346" t="s">
        <v>284</v>
      </c>
      <c r="L3346" t="s">
        <v>285</v>
      </c>
      <c r="M3346" s="1">
        <v>42097</v>
      </c>
      <c r="N3346">
        <v>4</v>
      </c>
      <c r="O3346">
        <f>STANDARDIZE(N3346,$N$8,$N$9)</f>
        <v>-0.56310502867387835</v>
      </c>
      <c r="P3346">
        <f>ABS($J$3-O3346)</f>
        <v>3.5738804896987997E-2</v>
      </c>
      <c r="Q3346">
        <f>ABS($J$4-O3346)</f>
        <v>2.7518879770680771</v>
      </c>
      <c r="R3346">
        <f>ABS($J$5-O3346)</f>
        <v>0.41099625631536219</v>
      </c>
      <c r="S3346">
        <f>ABS($J$6-O3346)</f>
        <v>1.0006865371156644</v>
      </c>
      <c r="T3346">
        <f>MIN(P3346:S3346)</f>
        <v>3.5738804896987997E-2</v>
      </c>
      <c r="U3346">
        <f>MATCH(T3346,P3346:S3346, 0)</f>
        <v>1</v>
      </c>
    </row>
    <row r="3347" spans="1:21" x14ac:dyDescent="0.35">
      <c r="A3347">
        <v>1</v>
      </c>
      <c r="B3347">
        <v>3336</v>
      </c>
      <c r="C3347" t="s">
        <v>172</v>
      </c>
      <c r="D3347" t="s">
        <v>173</v>
      </c>
      <c r="E3347" t="s">
        <v>73</v>
      </c>
      <c r="F3347" t="s">
        <v>74</v>
      </c>
      <c r="G3347" t="s">
        <v>75</v>
      </c>
      <c r="H3347" t="s">
        <v>76</v>
      </c>
      <c r="I3347" s="1">
        <v>42064</v>
      </c>
      <c r="J3347">
        <v>2015</v>
      </c>
      <c r="K3347" t="s">
        <v>166</v>
      </c>
      <c r="L3347" t="s">
        <v>167</v>
      </c>
      <c r="M3347" s="1">
        <v>42339</v>
      </c>
      <c r="N3347">
        <v>9</v>
      </c>
      <c r="O3347">
        <f>STANDARDIZE(N3347,$N$8,$N$9)</f>
        <v>-0.4737580164314083</v>
      </c>
      <c r="P3347">
        <f>ABS($J$3-O3347)</f>
        <v>5.3608207345482051E-2</v>
      </c>
      <c r="Q3347">
        <f>ABS($J$4-O3347)</f>
        <v>2.6625409648256073</v>
      </c>
      <c r="R3347">
        <f>ABS($J$5-O3347)</f>
        <v>0.32164924407289214</v>
      </c>
      <c r="S3347">
        <f>ABS($J$6-O3347)</f>
        <v>0.91133952487319436</v>
      </c>
      <c r="T3347">
        <f>MIN(P3347:S3347)</f>
        <v>5.3608207345482051E-2</v>
      </c>
      <c r="U3347">
        <f>MATCH(T3347,P3347:S3347, 0)</f>
        <v>1</v>
      </c>
    </row>
    <row r="3348" spans="1:21" x14ac:dyDescent="0.35">
      <c r="A3348">
        <v>3</v>
      </c>
      <c r="B3348">
        <v>3337</v>
      </c>
      <c r="C3348" t="s">
        <v>172</v>
      </c>
      <c r="D3348" t="s">
        <v>173</v>
      </c>
      <c r="E3348" t="s">
        <v>43</v>
      </c>
      <c r="F3348" t="s">
        <v>35</v>
      </c>
      <c r="G3348" t="s">
        <v>127</v>
      </c>
      <c r="H3348" t="s">
        <v>128</v>
      </c>
      <c r="I3348" s="1">
        <v>42064</v>
      </c>
      <c r="J3348">
        <v>2015</v>
      </c>
      <c r="K3348" t="s">
        <v>69</v>
      </c>
      <c r="L3348" t="s">
        <v>70</v>
      </c>
      <c r="M3348" s="1">
        <v>42157</v>
      </c>
      <c r="N3348">
        <v>34</v>
      </c>
      <c r="O3348">
        <f>STANDARDIZE(N3348,$N$8,$N$9)</f>
        <v>-2.7022955219058099E-2</v>
      </c>
      <c r="P3348">
        <f>ABS($J$3-O3348)</f>
        <v>0.50034326855783229</v>
      </c>
      <c r="Q3348">
        <f>ABS($J$4-O3348)</f>
        <v>2.2158059036132571</v>
      </c>
      <c r="R3348">
        <f>ABS($J$5-O3348)</f>
        <v>0.12508581713945807</v>
      </c>
      <c r="S3348">
        <f>ABS($J$6-O3348)</f>
        <v>0.46460446366084424</v>
      </c>
      <c r="T3348">
        <f>MIN(P3348:S3348)</f>
        <v>0.12508581713945807</v>
      </c>
      <c r="U3348">
        <f>MATCH(T3348,P3348:S3348, 0)</f>
        <v>3</v>
      </c>
    </row>
    <row r="3349" spans="1:21" x14ac:dyDescent="0.35">
      <c r="A3349">
        <v>1</v>
      </c>
      <c r="B3349">
        <v>3338</v>
      </c>
      <c r="C3349" t="s">
        <v>14</v>
      </c>
      <c r="D3349" t="s">
        <v>15</v>
      </c>
      <c r="E3349" t="s">
        <v>79</v>
      </c>
      <c r="F3349" t="s">
        <v>35</v>
      </c>
      <c r="G3349" t="s">
        <v>80</v>
      </c>
      <c r="H3349" t="s">
        <v>81</v>
      </c>
      <c r="I3349" s="1">
        <v>42065</v>
      </c>
      <c r="J3349">
        <v>2015</v>
      </c>
      <c r="K3349" t="s">
        <v>176</v>
      </c>
      <c r="L3349" t="s">
        <v>177</v>
      </c>
      <c r="M3349" s="1">
        <v>42157</v>
      </c>
      <c r="N3349">
        <v>3</v>
      </c>
      <c r="O3349">
        <f>STANDARDIZE(N3349,$N$8,$N$9)</f>
        <v>-0.58097443112237235</v>
      </c>
      <c r="P3349">
        <f>ABS($J$3-O3349)</f>
        <v>5.3608207345481995E-2</v>
      </c>
      <c r="Q3349">
        <f>ABS($J$4-O3349)</f>
        <v>2.7697573795165713</v>
      </c>
      <c r="R3349">
        <f>ABS($J$5-O3349)</f>
        <v>0.42886565876385618</v>
      </c>
      <c r="S3349">
        <f>ABS($J$6-O3349)</f>
        <v>1.0185559395641586</v>
      </c>
      <c r="T3349">
        <f>MIN(P3349:S3349)</f>
        <v>5.3608207345481995E-2</v>
      </c>
      <c r="U3349">
        <f>MATCH(T3349,P3349:S3349, 0)</f>
        <v>1</v>
      </c>
    </row>
    <row r="3350" spans="1:21" x14ac:dyDescent="0.35">
      <c r="A3350">
        <v>3</v>
      </c>
      <c r="B3350">
        <v>3339</v>
      </c>
      <c r="C3350" t="s">
        <v>14</v>
      </c>
      <c r="D3350" t="s">
        <v>15</v>
      </c>
      <c r="E3350" t="s">
        <v>34</v>
      </c>
      <c r="F3350" t="s">
        <v>35</v>
      </c>
      <c r="G3350" t="s">
        <v>36</v>
      </c>
      <c r="H3350" t="s">
        <v>37</v>
      </c>
      <c r="I3350" s="1">
        <v>42065</v>
      </c>
      <c r="J3350">
        <v>2015</v>
      </c>
      <c r="K3350" t="s">
        <v>38</v>
      </c>
      <c r="L3350" t="s">
        <v>13</v>
      </c>
      <c r="M3350" s="1">
        <v>42058</v>
      </c>
      <c r="N3350">
        <v>20</v>
      </c>
      <c r="O3350">
        <f>STANDARDIZE(N3350,$N$8,$N$9)</f>
        <v>-0.27719458949797421</v>
      </c>
      <c r="P3350">
        <f>ABS($J$3-O3350)</f>
        <v>0.25017163427891614</v>
      </c>
      <c r="Q3350">
        <f>ABS($J$4-O3350)</f>
        <v>2.4659775378921731</v>
      </c>
      <c r="R3350">
        <f>ABS($J$5-O3350)</f>
        <v>0.12508581713945804</v>
      </c>
      <c r="S3350">
        <f>ABS($J$6-O3350)</f>
        <v>0.71477609793976038</v>
      </c>
      <c r="T3350">
        <f>MIN(P3350:S3350)</f>
        <v>0.12508581713945804</v>
      </c>
      <c r="U3350">
        <f>MATCH(T3350,P3350:S3350, 0)</f>
        <v>3</v>
      </c>
    </row>
    <row r="3351" spans="1:21" x14ac:dyDescent="0.35">
      <c r="A3351">
        <v>3</v>
      </c>
      <c r="B3351">
        <v>3340</v>
      </c>
      <c r="C3351" t="s">
        <v>14</v>
      </c>
      <c r="D3351" t="s">
        <v>15</v>
      </c>
      <c r="E3351" t="s">
        <v>34</v>
      </c>
      <c r="F3351" t="s">
        <v>35</v>
      </c>
      <c r="G3351" t="s">
        <v>36</v>
      </c>
      <c r="H3351" t="s">
        <v>37</v>
      </c>
      <c r="I3351" s="1">
        <v>42065</v>
      </c>
      <c r="J3351">
        <v>2015</v>
      </c>
      <c r="K3351" t="s">
        <v>77</v>
      </c>
      <c r="L3351" t="s">
        <v>78</v>
      </c>
      <c r="M3351" s="1">
        <v>42127</v>
      </c>
      <c r="N3351">
        <v>30</v>
      </c>
      <c r="O3351">
        <f>STANDARDIZE(N3351,$N$8,$N$9)</f>
        <v>-9.8500565013034141E-2</v>
      </c>
      <c r="P3351">
        <f>ABS($J$3-O3351)</f>
        <v>0.42886565876385618</v>
      </c>
      <c r="Q3351">
        <f>ABS($J$4-O3351)</f>
        <v>2.2872835134072331</v>
      </c>
      <c r="R3351">
        <f>ABS($J$5-O3351)</f>
        <v>5.3608207345482023E-2</v>
      </c>
      <c r="S3351">
        <f>ABS($J$6-O3351)</f>
        <v>0.53608207345482028</v>
      </c>
      <c r="T3351">
        <f>MIN(P3351:S3351)</f>
        <v>5.3608207345482023E-2</v>
      </c>
      <c r="U3351">
        <f>MATCH(T3351,P3351:S3351, 0)</f>
        <v>3</v>
      </c>
    </row>
    <row r="3352" spans="1:21" x14ac:dyDescent="0.35">
      <c r="A3352">
        <v>1</v>
      </c>
      <c r="B3352">
        <v>3341</v>
      </c>
      <c r="C3352" t="s">
        <v>14</v>
      </c>
      <c r="D3352" t="s">
        <v>15</v>
      </c>
      <c r="E3352" t="s">
        <v>34</v>
      </c>
      <c r="F3352" t="s">
        <v>35</v>
      </c>
      <c r="G3352" t="s">
        <v>36</v>
      </c>
      <c r="H3352" t="s">
        <v>37</v>
      </c>
      <c r="I3352" s="1">
        <v>42066</v>
      </c>
      <c r="J3352">
        <v>2015</v>
      </c>
      <c r="K3352" t="s">
        <v>28</v>
      </c>
      <c r="L3352" t="s">
        <v>29</v>
      </c>
      <c r="M3352" s="1">
        <v>42066</v>
      </c>
      <c r="N3352">
        <v>0</v>
      </c>
      <c r="O3352">
        <f>STANDARDIZE(N3352,$N$8,$N$9)</f>
        <v>-0.63458263846785445</v>
      </c>
      <c r="P3352">
        <f>ABS($J$3-O3352)</f>
        <v>0.1072164146909641</v>
      </c>
      <c r="Q3352">
        <f>ABS($J$4-O3352)</f>
        <v>2.8233655868620535</v>
      </c>
      <c r="R3352">
        <f>ABS($J$5-O3352)</f>
        <v>0.48247386610933829</v>
      </c>
      <c r="S3352">
        <f>ABS($J$6-O3352)</f>
        <v>1.0721641469096406</v>
      </c>
      <c r="T3352">
        <f>MIN(P3352:S3352)</f>
        <v>0.1072164146909641</v>
      </c>
      <c r="U3352">
        <f>MATCH(T3352,P3352:S3352, 0)</f>
        <v>1</v>
      </c>
    </row>
    <row r="3353" spans="1:21" x14ac:dyDescent="0.35">
      <c r="A3353">
        <v>1</v>
      </c>
      <c r="B3353">
        <v>3342</v>
      </c>
      <c r="C3353" t="s">
        <v>30</v>
      </c>
      <c r="D3353" t="s">
        <v>31</v>
      </c>
      <c r="E3353" t="s">
        <v>34</v>
      </c>
      <c r="F3353" t="s">
        <v>35</v>
      </c>
      <c r="G3353" t="s">
        <v>36</v>
      </c>
      <c r="H3353" t="s">
        <v>37</v>
      </c>
      <c r="I3353" s="1">
        <v>42066</v>
      </c>
      <c r="J3353">
        <v>2015</v>
      </c>
      <c r="K3353" t="s">
        <v>28</v>
      </c>
      <c r="L3353" t="s">
        <v>29</v>
      </c>
      <c r="M3353" s="1">
        <v>42066</v>
      </c>
      <c r="N3353">
        <v>0</v>
      </c>
      <c r="O3353">
        <f>STANDARDIZE(N3353,$N$8,$N$9)</f>
        <v>-0.63458263846785445</v>
      </c>
      <c r="P3353">
        <f>ABS($J$3-O3353)</f>
        <v>0.1072164146909641</v>
      </c>
      <c r="Q3353">
        <f>ABS($J$4-O3353)</f>
        <v>2.8233655868620535</v>
      </c>
      <c r="R3353">
        <f>ABS($J$5-O3353)</f>
        <v>0.48247386610933829</v>
      </c>
      <c r="S3353">
        <f>ABS($J$6-O3353)</f>
        <v>1.0721641469096406</v>
      </c>
      <c r="T3353">
        <f>MIN(P3353:S3353)</f>
        <v>0.1072164146909641</v>
      </c>
      <c r="U3353">
        <f>MATCH(T3353,P3353:S3353, 0)</f>
        <v>1</v>
      </c>
    </row>
    <row r="3354" spans="1:21" x14ac:dyDescent="0.35">
      <c r="A3354">
        <v>1</v>
      </c>
      <c r="B3354">
        <v>3343</v>
      </c>
      <c r="C3354" t="s">
        <v>260</v>
      </c>
      <c r="D3354" t="s">
        <v>261</v>
      </c>
      <c r="E3354" t="s">
        <v>296</v>
      </c>
      <c r="F3354" t="s">
        <v>320</v>
      </c>
      <c r="G3354" t="s">
        <v>351</v>
      </c>
      <c r="H3354" t="s">
        <v>352</v>
      </c>
      <c r="I3354" s="1">
        <v>42066</v>
      </c>
      <c r="J3354">
        <v>2015</v>
      </c>
      <c r="K3354" t="s">
        <v>176</v>
      </c>
      <c r="L3354" t="s">
        <v>177</v>
      </c>
      <c r="M3354" s="1">
        <v>42127</v>
      </c>
      <c r="N3354">
        <v>2</v>
      </c>
      <c r="O3354">
        <f>STANDARDIZE(N3354,$N$8,$N$9)</f>
        <v>-0.59884383357086635</v>
      </c>
      <c r="P3354">
        <f>ABS($J$3-O3354)</f>
        <v>7.1477609793975994E-2</v>
      </c>
      <c r="Q3354">
        <f>ABS($J$4-O3354)</f>
        <v>2.7876267819650655</v>
      </c>
      <c r="R3354">
        <f>ABS($J$5-O3354)</f>
        <v>0.44673506121235018</v>
      </c>
      <c r="S3354">
        <f>ABS($J$6-O3354)</f>
        <v>1.0364253420126524</v>
      </c>
      <c r="T3354">
        <f>MIN(P3354:S3354)</f>
        <v>7.1477609793975994E-2</v>
      </c>
      <c r="U3354">
        <f>MATCH(T3354,P3354:S3354, 0)</f>
        <v>1</v>
      </c>
    </row>
    <row r="3355" spans="1:21" x14ac:dyDescent="0.35">
      <c r="A3355">
        <v>1</v>
      </c>
      <c r="B3355">
        <v>3344</v>
      </c>
      <c r="C3355" t="s">
        <v>316</v>
      </c>
      <c r="D3355" t="s">
        <v>317</v>
      </c>
      <c r="E3355" t="s">
        <v>34</v>
      </c>
      <c r="F3355" t="s">
        <v>35</v>
      </c>
      <c r="G3355" t="s">
        <v>36</v>
      </c>
      <c r="H3355" t="s">
        <v>37</v>
      </c>
      <c r="I3355" s="1">
        <v>42066</v>
      </c>
      <c r="J3355">
        <v>2015</v>
      </c>
      <c r="K3355" t="s">
        <v>176</v>
      </c>
      <c r="L3355" t="s">
        <v>177</v>
      </c>
      <c r="M3355" s="1">
        <v>42280</v>
      </c>
      <c r="N3355">
        <v>7</v>
      </c>
      <c r="O3355">
        <f>STANDARDIZE(N3355,$N$8,$N$9)</f>
        <v>-0.50949682132839635</v>
      </c>
      <c r="P3355">
        <f>ABS($J$3-O3355)</f>
        <v>1.7869402448493998E-2</v>
      </c>
      <c r="Q3355">
        <f>ABS($J$4-O3355)</f>
        <v>2.6982797697225953</v>
      </c>
      <c r="R3355">
        <f>ABS($J$5-O3355)</f>
        <v>0.35738804896988019</v>
      </c>
      <c r="S3355">
        <f>ABS($J$6-O3355)</f>
        <v>0.94707832977018247</v>
      </c>
      <c r="T3355">
        <f>MIN(P3355:S3355)</f>
        <v>1.7869402448493998E-2</v>
      </c>
      <c r="U3355">
        <f>MATCH(T3355,P3355:S3355, 0)</f>
        <v>1</v>
      </c>
    </row>
    <row r="3356" spans="1:21" x14ac:dyDescent="0.35">
      <c r="A3356">
        <v>1</v>
      </c>
      <c r="B3356">
        <v>3345</v>
      </c>
      <c r="C3356" t="s">
        <v>67</v>
      </c>
      <c r="D3356" t="s">
        <v>68</v>
      </c>
      <c r="E3356" t="s">
        <v>16</v>
      </c>
      <c r="F3356" t="s">
        <v>17</v>
      </c>
      <c r="G3356" t="s">
        <v>137</v>
      </c>
      <c r="H3356" t="s">
        <v>138</v>
      </c>
      <c r="I3356" s="1">
        <v>42066</v>
      </c>
      <c r="J3356">
        <v>2015</v>
      </c>
      <c r="K3356" t="s">
        <v>41</v>
      </c>
      <c r="L3356" t="s">
        <v>42</v>
      </c>
      <c r="M3356" s="1">
        <v>42341</v>
      </c>
      <c r="N3356">
        <v>9</v>
      </c>
      <c r="O3356">
        <f>STANDARDIZE(N3356,$N$8,$N$9)</f>
        <v>-0.4737580164314083</v>
      </c>
      <c r="P3356">
        <f>ABS($J$3-O3356)</f>
        <v>5.3608207345482051E-2</v>
      </c>
      <c r="Q3356">
        <f>ABS($J$4-O3356)</f>
        <v>2.6625409648256073</v>
      </c>
      <c r="R3356">
        <f>ABS($J$5-O3356)</f>
        <v>0.32164924407289214</v>
      </c>
      <c r="S3356">
        <f>ABS($J$6-O3356)</f>
        <v>0.91133952487319436</v>
      </c>
      <c r="T3356">
        <f>MIN(P3356:S3356)</f>
        <v>5.3608207345482051E-2</v>
      </c>
      <c r="U3356">
        <f>MATCH(T3356,P3356:S3356, 0)</f>
        <v>1</v>
      </c>
    </row>
    <row r="3357" spans="1:21" x14ac:dyDescent="0.35">
      <c r="A3357">
        <v>1</v>
      </c>
      <c r="B3357">
        <v>3346</v>
      </c>
      <c r="C3357" t="s">
        <v>67</v>
      </c>
      <c r="D3357" t="s">
        <v>68</v>
      </c>
      <c r="E3357" t="s">
        <v>73</v>
      </c>
      <c r="F3357" t="s">
        <v>74</v>
      </c>
      <c r="G3357" t="s">
        <v>75</v>
      </c>
      <c r="H3357" t="s">
        <v>76</v>
      </c>
      <c r="I3357" s="1">
        <v>42066</v>
      </c>
      <c r="J3357">
        <v>2015</v>
      </c>
      <c r="K3357" t="s">
        <v>284</v>
      </c>
      <c r="L3357" t="s">
        <v>285</v>
      </c>
      <c r="M3357" s="1">
        <v>42341</v>
      </c>
      <c r="N3357">
        <v>9</v>
      </c>
      <c r="O3357">
        <f>STANDARDIZE(N3357,$N$8,$N$9)</f>
        <v>-0.4737580164314083</v>
      </c>
      <c r="P3357">
        <f>ABS($J$3-O3357)</f>
        <v>5.3608207345482051E-2</v>
      </c>
      <c r="Q3357">
        <f>ABS($J$4-O3357)</f>
        <v>2.6625409648256073</v>
      </c>
      <c r="R3357">
        <f>ABS($J$5-O3357)</f>
        <v>0.32164924407289214</v>
      </c>
      <c r="S3357">
        <f>ABS($J$6-O3357)</f>
        <v>0.91133952487319436</v>
      </c>
      <c r="T3357">
        <f>MIN(P3357:S3357)</f>
        <v>5.3608207345482051E-2</v>
      </c>
      <c r="U3357">
        <f>MATCH(T3357,P3357:S3357, 0)</f>
        <v>1</v>
      </c>
    </row>
    <row r="3358" spans="1:21" x14ac:dyDescent="0.35">
      <c r="A3358">
        <v>1</v>
      </c>
      <c r="B3358">
        <v>3347</v>
      </c>
      <c r="C3358" t="s">
        <v>192</v>
      </c>
      <c r="D3358" t="s">
        <v>193</v>
      </c>
      <c r="E3358" t="s">
        <v>219</v>
      </c>
      <c r="F3358" t="s">
        <v>220</v>
      </c>
      <c r="G3358" t="s">
        <v>221</v>
      </c>
      <c r="H3358" t="s">
        <v>222</v>
      </c>
      <c r="I3358" s="1">
        <v>42066</v>
      </c>
      <c r="J3358">
        <v>2015</v>
      </c>
      <c r="K3358" t="s">
        <v>166</v>
      </c>
      <c r="L3358" t="s">
        <v>167</v>
      </c>
      <c r="M3358" s="1">
        <v>42080</v>
      </c>
      <c r="N3358">
        <v>14</v>
      </c>
      <c r="O3358">
        <f>STANDARDIZE(N3358,$N$8,$N$9)</f>
        <v>-0.38441100418893831</v>
      </c>
      <c r="P3358">
        <f>ABS($J$3-O3358)</f>
        <v>0.14295521958795204</v>
      </c>
      <c r="Q3358">
        <f>ABS($J$4-O3358)</f>
        <v>2.5731939525831371</v>
      </c>
      <c r="R3358">
        <f>ABS($J$5-O3358)</f>
        <v>0.23230223183042215</v>
      </c>
      <c r="S3358">
        <f>ABS($J$6-O3358)</f>
        <v>0.82199251263072437</v>
      </c>
      <c r="T3358">
        <f>MIN(P3358:S3358)</f>
        <v>0.14295521958795204</v>
      </c>
      <c r="U3358">
        <f>MATCH(T3358,P3358:S3358, 0)</f>
        <v>1</v>
      </c>
    </row>
    <row r="3359" spans="1:21" x14ac:dyDescent="0.35">
      <c r="A3359">
        <v>3</v>
      </c>
      <c r="B3359">
        <v>3348</v>
      </c>
      <c r="C3359" t="s">
        <v>229</v>
      </c>
      <c r="D3359" t="s">
        <v>230</v>
      </c>
      <c r="E3359" t="s">
        <v>73</v>
      </c>
      <c r="F3359" t="s">
        <v>74</v>
      </c>
      <c r="G3359" t="s">
        <v>114</v>
      </c>
      <c r="H3359" t="s">
        <v>115</v>
      </c>
      <c r="I3359" s="1">
        <v>42066</v>
      </c>
      <c r="J3359">
        <v>2015</v>
      </c>
      <c r="K3359" t="s">
        <v>38</v>
      </c>
      <c r="L3359" t="s">
        <v>13</v>
      </c>
      <c r="M3359" s="1">
        <v>42086</v>
      </c>
      <c r="N3359">
        <v>20</v>
      </c>
      <c r="O3359">
        <f>STANDARDIZE(N3359,$N$8,$N$9)</f>
        <v>-0.27719458949797421</v>
      </c>
      <c r="P3359">
        <f>ABS($J$3-O3359)</f>
        <v>0.25017163427891614</v>
      </c>
      <c r="Q3359">
        <f>ABS($J$4-O3359)</f>
        <v>2.4659775378921731</v>
      </c>
      <c r="R3359">
        <f>ABS($J$5-O3359)</f>
        <v>0.12508581713945804</v>
      </c>
      <c r="S3359">
        <f>ABS($J$6-O3359)</f>
        <v>0.71477609793976038</v>
      </c>
      <c r="T3359">
        <f>MIN(P3359:S3359)</f>
        <v>0.12508581713945804</v>
      </c>
      <c r="U3359">
        <f>MATCH(T3359,P3359:S3359, 0)</f>
        <v>3</v>
      </c>
    </row>
    <row r="3360" spans="1:21" x14ac:dyDescent="0.35">
      <c r="A3360">
        <v>3</v>
      </c>
      <c r="B3360">
        <v>3349</v>
      </c>
      <c r="C3360" t="s">
        <v>272</v>
      </c>
      <c r="D3360" t="s">
        <v>273</v>
      </c>
      <c r="E3360" t="s">
        <v>79</v>
      </c>
      <c r="F3360" t="s">
        <v>35</v>
      </c>
      <c r="G3360" t="s">
        <v>80</v>
      </c>
      <c r="H3360" t="s">
        <v>81</v>
      </c>
      <c r="I3360" s="1">
        <v>42066</v>
      </c>
      <c r="J3360">
        <v>2015</v>
      </c>
      <c r="K3360" t="s">
        <v>77</v>
      </c>
      <c r="L3360" t="s">
        <v>78</v>
      </c>
      <c r="M3360" s="1">
        <v>42088</v>
      </c>
      <c r="N3360">
        <v>22</v>
      </c>
      <c r="O3360">
        <f>STANDARDIZE(N3360,$N$8,$N$9)</f>
        <v>-0.24145578460098621</v>
      </c>
      <c r="P3360">
        <f>ABS($J$3-O3360)</f>
        <v>0.28591043917590414</v>
      </c>
      <c r="Q3360">
        <f>ABS($J$4-O3360)</f>
        <v>2.4302387329951851</v>
      </c>
      <c r="R3360">
        <f>ABS($J$5-O3360)</f>
        <v>8.9347012242470047E-2</v>
      </c>
      <c r="S3360">
        <f>ABS($J$6-O3360)</f>
        <v>0.67903729304277238</v>
      </c>
      <c r="T3360">
        <f>MIN(P3360:S3360)</f>
        <v>8.9347012242470047E-2</v>
      </c>
      <c r="U3360">
        <f>MATCH(T3360,P3360:S3360, 0)</f>
        <v>3</v>
      </c>
    </row>
    <row r="3361" spans="1:21" x14ac:dyDescent="0.35">
      <c r="A3361">
        <v>3</v>
      </c>
      <c r="B3361">
        <v>3350</v>
      </c>
      <c r="C3361" t="s">
        <v>14</v>
      </c>
      <c r="D3361" t="s">
        <v>15</v>
      </c>
      <c r="E3361" t="s">
        <v>79</v>
      </c>
      <c r="F3361" t="s">
        <v>35</v>
      </c>
      <c r="G3361" t="s">
        <v>80</v>
      </c>
      <c r="H3361" t="s">
        <v>81</v>
      </c>
      <c r="I3361" s="1">
        <v>42066</v>
      </c>
      <c r="J3361">
        <v>2015</v>
      </c>
      <c r="K3361" t="s">
        <v>77</v>
      </c>
      <c r="L3361" t="s">
        <v>78</v>
      </c>
      <c r="M3361" s="1">
        <v>42089</v>
      </c>
      <c r="N3361">
        <v>23</v>
      </c>
      <c r="O3361">
        <f>STANDARDIZE(N3361,$N$8,$N$9)</f>
        <v>-0.22358638215249221</v>
      </c>
      <c r="P3361">
        <f>ABS($J$3-O3361)</f>
        <v>0.30377984162439814</v>
      </c>
      <c r="Q3361">
        <f>ABS($J$4-O3361)</f>
        <v>2.4123693305466913</v>
      </c>
      <c r="R3361">
        <f>ABS($J$5-O3361)</f>
        <v>7.1477609793976049E-2</v>
      </c>
      <c r="S3361">
        <f>ABS($J$6-O3361)</f>
        <v>0.66116789059427838</v>
      </c>
      <c r="T3361">
        <f>MIN(P3361:S3361)</f>
        <v>7.1477609793976049E-2</v>
      </c>
      <c r="U3361">
        <f>MATCH(T3361,P3361:S3361, 0)</f>
        <v>3</v>
      </c>
    </row>
    <row r="3362" spans="1:21" x14ac:dyDescent="0.35">
      <c r="A3362">
        <v>3</v>
      </c>
      <c r="B3362">
        <v>3351</v>
      </c>
      <c r="C3362" t="s">
        <v>71</v>
      </c>
      <c r="D3362" t="s">
        <v>72</v>
      </c>
      <c r="E3362" t="s">
        <v>79</v>
      </c>
      <c r="F3362" t="s">
        <v>35</v>
      </c>
      <c r="G3362" t="s">
        <v>80</v>
      </c>
      <c r="H3362" t="s">
        <v>81</v>
      </c>
      <c r="I3362" s="1">
        <v>42066</v>
      </c>
      <c r="J3362">
        <v>2015</v>
      </c>
      <c r="K3362" t="s">
        <v>77</v>
      </c>
      <c r="L3362" t="s">
        <v>78</v>
      </c>
      <c r="M3362" s="1">
        <v>42008</v>
      </c>
      <c r="N3362">
        <v>29</v>
      </c>
      <c r="O3362">
        <f>STANDARDIZE(N3362,$N$8,$N$9)</f>
        <v>-0.11636996746152814</v>
      </c>
      <c r="P3362">
        <f>ABS($J$3-O3362)</f>
        <v>0.41099625631536219</v>
      </c>
      <c r="Q3362">
        <f>ABS($J$4-O3362)</f>
        <v>2.3051529158557269</v>
      </c>
      <c r="R3362">
        <f>ABS($J$5-O3362)</f>
        <v>3.5738804896988025E-2</v>
      </c>
      <c r="S3362">
        <f>ABS($J$6-O3362)</f>
        <v>0.55395147590331428</v>
      </c>
      <c r="T3362">
        <f>MIN(P3362:S3362)</f>
        <v>3.5738804896988025E-2</v>
      </c>
      <c r="U3362">
        <f>MATCH(T3362,P3362:S3362, 0)</f>
        <v>3</v>
      </c>
    </row>
    <row r="3363" spans="1:21" x14ac:dyDescent="0.35">
      <c r="A3363">
        <v>3</v>
      </c>
      <c r="B3363">
        <v>3352</v>
      </c>
      <c r="C3363" t="s">
        <v>14</v>
      </c>
      <c r="D3363" t="s">
        <v>15</v>
      </c>
      <c r="E3363" t="s">
        <v>196</v>
      </c>
      <c r="F3363" t="s">
        <v>197</v>
      </c>
      <c r="G3363" t="s">
        <v>198</v>
      </c>
      <c r="H3363" t="s">
        <v>199</v>
      </c>
      <c r="I3363" s="1">
        <v>42066</v>
      </c>
      <c r="J3363">
        <v>2015</v>
      </c>
      <c r="K3363" t="s">
        <v>233</v>
      </c>
      <c r="L3363" t="s">
        <v>234</v>
      </c>
      <c r="M3363" s="1">
        <v>42159</v>
      </c>
      <c r="N3363">
        <v>34</v>
      </c>
      <c r="O3363">
        <f>STANDARDIZE(N3363,$N$8,$N$9)</f>
        <v>-2.7022955219058099E-2</v>
      </c>
      <c r="P3363">
        <f>ABS($J$3-O3363)</f>
        <v>0.50034326855783229</v>
      </c>
      <c r="Q3363">
        <f>ABS($J$4-O3363)</f>
        <v>2.2158059036132571</v>
      </c>
      <c r="R3363">
        <f>ABS($J$5-O3363)</f>
        <v>0.12508581713945807</v>
      </c>
      <c r="S3363">
        <f>ABS($J$6-O3363)</f>
        <v>0.46460446366084424</v>
      </c>
      <c r="T3363">
        <f>MIN(P3363:S3363)</f>
        <v>0.12508581713945807</v>
      </c>
      <c r="U3363">
        <f>MATCH(T3363,P3363:S3363, 0)</f>
        <v>3</v>
      </c>
    </row>
    <row r="3364" spans="1:21" x14ac:dyDescent="0.35">
      <c r="A3364">
        <v>4</v>
      </c>
      <c r="B3364">
        <v>3353</v>
      </c>
      <c r="C3364" t="s">
        <v>112</v>
      </c>
      <c r="D3364" t="s">
        <v>113</v>
      </c>
      <c r="E3364" t="s">
        <v>131</v>
      </c>
      <c r="F3364" t="s">
        <v>132</v>
      </c>
      <c r="G3364" t="s">
        <v>133</v>
      </c>
      <c r="H3364" t="s">
        <v>134</v>
      </c>
      <c r="I3364" s="1">
        <v>42066</v>
      </c>
      <c r="J3364">
        <v>2015</v>
      </c>
      <c r="K3364" t="s">
        <v>77</v>
      </c>
      <c r="L3364" t="s">
        <v>78</v>
      </c>
      <c r="M3364" s="1">
        <v>42170</v>
      </c>
      <c r="N3364">
        <v>104</v>
      </c>
      <c r="O3364">
        <f>STANDARDIZE(N3364,$N$8,$N$9)</f>
        <v>1.2238352161755226</v>
      </c>
      <c r="P3364">
        <f>ABS($J$3-O3364)</f>
        <v>1.751201439952413</v>
      </c>
      <c r="Q3364">
        <f>ABS($J$4-O3364)</f>
        <v>0.96494773221867636</v>
      </c>
      <c r="R3364">
        <f>ABS($J$5-O3364)</f>
        <v>1.3759439885340388</v>
      </c>
      <c r="S3364">
        <f>ABS($J$6-O3364)</f>
        <v>0.78625370773373648</v>
      </c>
      <c r="T3364">
        <f>MIN(P3364:S3364)</f>
        <v>0.78625370773373648</v>
      </c>
      <c r="U3364">
        <f>MATCH(T3364,P3364:S3364, 0)</f>
        <v>4</v>
      </c>
    </row>
    <row r="3365" spans="1:21" x14ac:dyDescent="0.35">
      <c r="A3365">
        <v>1</v>
      </c>
      <c r="B3365">
        <v>3354</v>
      </c>
      <c r="C3365" t="s">
        <v>329</v>
      </c>
      <c r="D3365" t="s">
        <v>330</v>
      </c>
      <c r="E3365" t="s">
        <v>73</v>
      </c>
      <c r="F3365" t="s">
        <v>74</v>
      </c>
      <c r="G3365" t="s">
        <v>114</v>
      </c>
      <c r="H3365" t="s">
        <v>115</v>
      </c>
      <c r="I3365" s="1">
        <v>42067</v>
      </c>
      <c r="J3365">
        <v>2015</v>
      </c>
      <c r="K3365" t="s">
        <v>166</v>
      </c>
      <c r="L3365" t="s">
        <v>167</v>
      </c>
      <c r="M3365" s="1">
        <v>42189</v>
      </c>
      <c r="N3365">
        <v>4</v>
      </c>
      <c r="O3365">
        <f>STANDARDIZE(N3365,$N$8,$N$9)</f>
        <v>-0.56310502867387835</v>
      </c>
      <c r="P3365">
        <f>ABS($J$3-O3365)</f>
        <v>3.5738804896987997E-2</v>
      </c>
      <c r="Q3365">
        <f>ABS($J$4-O3365)</f>
        <v>2.7518879770680771</v>
      </c>
      <c r="R3365">
        <f>ABS($J$5-O3365)</f>
        <v>0.41099625631536219</v>
      </c>
      <c r="S3365">
        <f>ABS($J$6-O3365)</f>
        <v>1.0006865371156644</v>
      </c>
      <c r="T3365">
        <f>MIN(P3365:S3365)</f>
        <v>3.5738804896987997E-2</v>
      </c>
      <c r="U3365">
        <f>MATCH(T3365,P3365:S3365, 0)</f>
        <v>1</v>
      </c>
    </row>
    <row r="3366" spans="1:21" x14ac:dyDescent="0.35">
      <c r="A3366">
        <v>3</v>
      </c>
      <c r="B3366">
        <v>3355</v>
      </c>
      <c r="C3366" t="s">
        <v>266</v>
      </c>
      <c r="D3366" t="s">
        <v>267</v>
      </c>
      <c r="E3366" t="s">
        <v>243</v>
      </c>
      <c r="F3366" t="s">
        <v>208</v>
      </c>
      <c r="G3366" t="s">
        <v>244</v>
      </c>
      <c r="H3366" t="s">
        <v>245</v>
      </c>
      <c r="I3366" s="1">
        <v>42067</v>
      </c>
      <c r="J3366">
        <v>2015</v>
      </c>
      <c r="K3366" t="s">
        <v>41</v>
      </c>
      <c r="L3366" t="s">
        <v>42</v>
      </c>
      <c r="M3366" s="1">
        <v>42115</v>
      </c>
      <c r="N3366">
        <v>18</v>
      </c>
      <c r="O3366">
        <f>STANDARDIZE(N3366,$N$8,$N$9)</f>
        <v>-0.31293339439496226</v>
      </c>
      <c r="P3366">
        <f>ABS($J$3-O3366)</f>
        <v>0.21443282938192809</v>
      </c>
      <c r="Q3366">
        <f>ABS($J$4-O3366)</f>
        <v>2.5017163427891611</v>
      </c>
      <c r="R3366">
        <f>ABS($J$5-O3366)</f>
        <v>0.1608246220364461</v>
      </c>
      <c r="S3366">
        <f>ABS($J$6-O3366)</f>
        <v>0.75051490283674838</v>
      </c>
      <c r="T3366">
        <f>MIN(P3366:S3366)</f>
        <v>0.1608246220364461</v>
      </c>
      <c r="U3366">
        <f>MATCH(T3366,P3366:S3366, 0)</f>
        <v>3</v>
      </c>
    </row>
    <row r="3367" spans="1:21" x14ac:dyDescent="0.35">
      <c r="A3367">
        <v>3</v>
      </c>
      <c r="B3367">
        <v>3356</v>
      </c>
      <c r="C3367" t="s">
        <v>172</v>
      </c>
      <c r="D3367" t="s">
        <v>173</v>
      </c>
      <c r="E3367" t="s">
        <v>34</v>
      </c>
      <c r="F3367" t="s">
        <v>35</v>
      </c>
      <c r="G3367" t="s">
        <v>468</v>
      </c>
      <c r="H3367" t="s">
        <v>469</v>
      </c>
      <c r="I3367" s="1">
        <v>42067</v>
      </c>
      <c r="J3367">
        <v>2015</v>
      </c>
      <c r="K3367" t="s">
        <v>41</v>
      </c>
      <c r="L3367" t="s">
        <v>42</v>
      </c>
      <c r="M3367" s="1">
        <v>42115</v>
      </c>
      <c r="N3367">
        <v>18</v>
      </c>
      <c r="O3367">
        <f>STANDARDIZE(N3367,$N$8,$N$9)</f>
        <v>-0.31293339439496226</v>
      </c>
      <c r="P3367">
        <f>ABS($J$3-O3367)</f>
        <v>0.21443282938192809</v>
      </c>
      <c r="Q3367">
        <f>ABS($J$4-O3367)</f>
        <v>2.5017163427891611</v>
      </c>
      <c r="R3367">
        <f>ABS($J$5-O3367)</f>
        <v>0.1608246220364461</v>
      </c>
      <c r="S3367">
        <f>ABS($J$6-O3367)</f>
        <v>0.75051490283674838</v>
      </c>
      <c r="T3367">
        <f>MIN(P3367:S3367)</f>
        <v>0.1608246220364461</v>
      </c>
      <c r="U3367">
        <f>MATCH(T3367,P3367:S3367, 0)</f>
        <v>3</v>
      </c>
    </row>
    <row r="3368" spans="1:21" x14ac:dyDescent="0.35">
      <c r="A3368">
        <v>3</v>
      </c>
      <c r="B3368">
        <v>3357</v>
      </c>
      <c r="C3368" t="s">
        <v>184</v>
      </c>
      <c r="D3368" t="s">
        <v>185</v>
      </c>
      <c r="E3368" t="s">
        <v>73</v>
      </c>
      <c r="F3368" t="s">
        <v>74</v>
      </c>
      <c r="G3368" t="s">
        <v>114</v>
      </c>
      <c r="H3368" t="s">
        <v>115</v>
      </c>
      <c r="I3368" s="1">
        <v>42067</v>
      </c>
      <c r="J3368">
        <v>2015</v>
      </c>
      <c r="K3368" t="s">
        <v>77</v>
      </c>
      <c r="L3368" t="s">
        <v>78</v>
      </c>
      <c r="M3368" s="1">
        <v>42116</v>
      </c>
      <c r="N3368">
        <v>19</v>
      </c>
      <c r="O3368">
        <f>STANDARDIZE(N3368,$N$8,$N$9)</f>
        <v>-0.29506399194646826</v>
      </c>
      <c r="P3368">
        <f>ABS($J$3-O3368)</f>
        <v>0.23230223183042209</v>
      </c>
      <c r="Q3368">
        <f>ABS($J$4-O3368)</f>
        <v>2.4838469403406673</v>
      </c>
      <c r="R3368">
        <f>ABS($J$5-O3368)</f>
        <v>0.1429552195879521</v>
      </c>
      <c r="S3368">
        <f>ABS($J$6-O3368)</f>
        <v>0.73264550038825438</v>
      </c>
      <c r="T3368">
        <f>MIN(P3368:S3368)</f>
        <v>0.1429552195879521</v>
      </c>
      <c r="U3368">
        <f>MATCH(T3368,P3368:S3368, 0)</f>
        <v>3</v>
      </c>
    </row>
    <row r="3369" spans="1:21" x14ac:dyDescent="0.35">
      <c r="A3369">
        <v>3</v>
      </c>
      <c r="B3369">
        <v>3358</v>
      </c>
      <c r="C3369" t="s">
        <v>239</v>
      </c>
      <c r="D3369" t="s">
        <v>240</v>
      </c>
      <c r="E3369" t="s">
        <v>79</v>
      </c>
      <c r="F3369" t="s">
        <v>35</v>
      </c>
      <c r="G3369" t="s">
        <v>80</v>
      </c>
      <c r="H3369" t="s">
        <v>81</v>
      </c>
      <c r="I3369" s="1">
        <v>42067</v>
      </c>
      <c r="J3369">
        <v>2015</v>
      </c>
      <c r="K3369" t="s">
        <v>77</v>
      </c>
      <c r="L3369" t="s">
        <v>78</v>
      </c>
      <c r="M3369" s="1">
        <v>42009</v>
      </c>
      <c r="N3369">
        <v>28</v>
      </c>
      <c r="O3369">
        <f>STANDARDIZE(N3369,$N$8,$N$9)</f>
        <v>-0.13423936991002217</v>
      </c>
      <c r="P3369">
        <f>ABS($J$3-O3369)</f>
        <v>0.39312685386686819</v>
      </c>
      <c r="Q3369">
        <f>ABS($J$4-O3369)</f>
        <v>2.3230223183042211</v>
      </c>
      <c r="R3369">
        <f>ABS($J$5-O3369)</f>
        <v>1.7869402448493998E-2</v>
      </c>
      <c r="S3369">
        <f>ABS($J$6-O3369)</f>
        <v>0.57182087835180828</v>
      </c>
      <c r="T3369">
        <f>MIN(P3369:S3369)</f>
        <v>1.7869402448493998E-2</v>
      </c>
      <c r="U3369">
        <f>MATCH(T3369,P3369:S3369, 0)</f>
        <v>3</v>
      </c>
    </row>
    <row r="3370" spans="1:21" x14ac:dyDescent="0.35">
      <c r="A3370">
        <v>4</v>
      </c>
      <c r="B3370">
        <v>3359</v>
      </c>
      <c r="C3370" t="s">
        <v>46</v>
      </c>
      <c r="D3370" t="s">
        <v>47</v>
      </c>
      <c r="E3370" t="s">
        <v>43</v>
      </c>
      <c r="F3370" t="s">
        <v>35</v>
      </c>
      <c r="G3370" t="s">
        <v>127</v>
      </c>
      <c r="H3370" t="s">
        <v>128</v>
      </c>
      <c r="I3370" s="1">
        <v>42067</v>
      </c>
      <c r="J3370">
        <v>2015</v>
      </c>
      <c r="K3370" t="s">
        <v>41</v>
      </c>
      <c r="L3370" t="s">
        <v>42</v>
      </c>
      <c r="M3370" s="1">
        <v>42170</v>
      </c>
      <c r="N3370">
        <v>73</v>
      </c>
      <c r="O3370">
        <f>STANDARDIZE(N3370,$N$8,$N$9)</f>
        <v>0.66988374027220821</v>
      </c>
      <c r="P3370">
        <f>ABS($J$3-O3370)</f>
        <v>1.1972499640490986</v>
      </c>
      <c r="Q3370">
        <f>ABS($J$4-O3370)</f>
        <v>1.5188992081219908</v>
      </c>
      <c r="R3370">
        <f>ABS($J$5-O3370)</f>
        <v>0.82199251263072437</v>
      </c>
      <c r="S3370">
        <f>ABS($J$6-O3370)</f>
        <v>0.23230223183042209</v>
      </c>
      <c r="T3370">
        <f>MIN(P3370:S3370)</f>
        <v>0.23230223183042209</v>
      </c>
      <c r="U3370">
        <f>MATCH(T3370,P3370:S3370, 0)</f>
        <v>4</v>
      </c>
    </row>
    <row r="3371" spans="1:21" x14ac:dyDescent="0.35">
      <c r="A3371">
        <v>1</v>
      </c>
      <c r="B3371">
        <v>3360</v>
      </c>
      <c r="C3371" t="s">
        <v>22</v>
      </c>
      <c r="D3371" t="s">
        <v>23</v>
      </c>
      <c r="E3371" t="s">
        <v>73</v>
      </c>
      <c r="F3371" t="s">
        <v>74</v>
      </c>
      <c r="G3371" t="s">
        <v>75</v>
      </c>
      <c r="H3371" t="s">
        <v>76</v>
      </c>
      <c r="I3371" s="1">
        <v>42068</v>
      </c>
      <c r="J3371">
        <v>2015</v>
      </c>
      <c r="K3371" t="s">
        <v>577</v>
      </c>
      <c r="L3371" t="s">
        <v>578</v>
      </c>
      <c r="M3371" s="1">
        <v>42313</v>
      </c>
      <c r="N3371">
        <v>8</v>
      </c>
      <c r="O3371">
        <f>STANDARDIZE(N3371,$N$8,$N$9)</f>
        <v>-0.49162741887990236</v>
      </c>
      <c r="P3371">
        <f>ABS($J$3-O3371)</f>
        <v>3.5738804896987997E-2</v>
      </c>
      <c r="Q3371">
        <f>ABS($J$4-O3371)</f>
        <v>2.6804103672741011</v>
      </c>
      <c r="R3371">
        <f>ABS($J$5-O3371)</f>
        <v>0.33951864652138619</v>
      </c>
      <c r="S3371">
        <f>ABS($J$6-O3371)</f>
        <v>0.92920892732168847</v>
      </c>
      <c r="T3371">
        <f>MIN(P3371:S3371)</f>
        <v>3.5738804896987997E-2</v>
      </c>
      <c r="U3371">
        <f>MATCH(T3371,P3371:S3371, 0)</f>
        <v>1</v>
      </c>
    </row>
    <row r="3372" spans="1:21" x14ac:dyDescent="0.35">
      <c r="A3372">
        <v>3</v>
      </c>
      <c r="B3372">
        <v>3361</v>
      </c>
      <c r="C3372" t="s">
        <v>14</v>
      </c>
      <c r="D3372" t="s">
        <v>15</v>
      </c>
      <c r="E3372" t="s">
        <v>196</v>
      </c>
      <c r="F3372" t="s">
        <v>197</v>
      </c>
      <c r="G3372" t="s">
        <v>198</v>
      </c>
      <c r="H3372" t="s">
        <v>199</v>
      </c>
      <c r="I3372" s="1">
        <v>42068</v>
      </c>
      <c r="J3372">
        <v>2015</v>
      </c>
      <c r="K3372" t="s">
        <v>77</v>
      </c>
      <c r="L3372" t="s">
        <v>78</v>
      </c>
      <c r="M3372" s="1">
        <v>42146</v>
      </c>
      <c r="N3372">
        <v>19</v>
      </c>
      <c r="O3372">
        <f>STANDARDIZE(N3372,$N$8,$N$9)</f>
        <v>-0.29506399194646826</v>
      </c>
      <c r="P3372">
        <f>ABS($J$3-O3372)</f>
        <v>0.23230223183042209</v>
      </c>
      <c r="Q3372">
        <f>ABS($J$4-O3372)</f>
        <v>2.4838469403406673</v>
      </c>
      <c r="R3372">
        <f>ABS($J$5-O3372)</f>
        <v>0.1429552195879521</v>
      </c>
      <c r="S3372">
        <f>ABS($J$6-O3372)</f>
        <v>0.73264550038825438</v>
      </c>
      <c r="T3372">
        <f>MIN(P3372:S3372)</f>
        <v>0.1429552195879521</v>
      </c>
      <c r="U3372">
        <f>MATCH(T3372,P3372:S3372, 0)</f>
        <v>3</v>
      </c>
    </row>
    <row r="3373" spans="1:21" x14ac:dyDescent="0.35">
      <c r="A3373">
        <v>1</v>
      </c>
      <c r="B3373">
        <v>3362</v>
      </c>
      <c r="C3373" t="s">
        <v>383</v>
      </c>
      <c r="D3373" t="s">
        <v>384</v>
      </c>
      <c r="E3373" t="s">
        <v>64</v>
      </c>
      <c r="F3373" t="s">
        <v>59</v>
      </c>
      <c r="G3373" t="s">
        <v>65</v>
      </c>
      <c r="H3373" t="s">
        <v>66</v>
      </c>
      <c r="I3373" s="1">
        <v>42069</v>
      </c>
      <c r="J3373">
        <v>2015</v>
      </c>
      <c r="K3373" t="s">
        <v>125</v>
      </c>
      <c r="L3373" t="s">
        <v>126</v>
      </c>
      <c r="M3373" s="1">
        <v>42130</v>
      </c>
      <c r="N3373">
        <v>2</v>
      </c>
      <c r="O3373">
        <f>STANDARDIZE(N3373,$N$8,$N$9)</f>
        <v>-0.59884383357086635</v>
      </c>
      <c r="P3373">
        <f>ABS($J$3-O3373)</f>
        <v>7.1477609793975994E-2</v>
      </c>
      <c r="Q3373">
        <f>ABS($J$4-O3373)</f>
        <v>2.7876267819650655</v>
      </c>
      <c r="R3373">
        <f>ABS($J$5-O3373)</f>
        <v>0.44673506121235018</v>
      </c>
      <c r="S3373">
        <f>ABS($J$6-O3373)</f>
        <v>1.0364253420126524</v>
      </c>
      <c r="T3373">
        <f>MIN(P3373:S3373)</f>
        <v>7.1477609793975994E-2</v>
      </c>
      <c r="U3373">
        <f>MATCH(T3373,P3373:S3373, 0)</f>
        <v>1</v>
      </c>
    </row>
    <row r="3374" spans="1:21" x14ac:dyDescent="0.35">
      <c r="A3374">
        <v>1</v>
      </c>
      <c r="B3374">
        <v>3363</v>
      </c>
      <c r="C3374" t="s">
        <v>268</v>
      </c>
      <c r="D3374" t="s">
        <v>269</v>
      </c>
      <c r="E3374" t="s">
        <v>296</v>
      </c>
      <c r="F3374" t="s">
        <v>320</v>
      </c>
      <c r="G3374" t="s">
        <v>351</v>
      </c>
      <c r="H3374" t="s">
        <v>352</v>
      </c>
      <c r="I3374" s="1">
        <v>42069</v>
      </c>
      <c r="J3374">
        <v>2015</v>
      </c>
      <c r="K3374" t="s">
        <v>176</v>
      </c>
      <c r="L3374" t="s">
        <v>177</v>
      </c>
      <c r="M3374" s="1">
        <v>42130</v>
      </c>
      <c r="N3374">
        <v>2</v>
      </c>
      <c r="O3374">
        <f>STANDARDIZE(N3374,$N$8,$N$9)</f>
        <v>-0.59884383357086635</v>
      </c>
      <c r="P3374">
        <f>ABS($J$3-O3374)</f>
        <v>7.1477609793975994E-2</v>
      </c>
      <c r="Q3374">
        <f>ABS($J$4-O3374)</f>
        <v>2.7876267819650655</v>
      </c>
      <c r="R3374">
        <f>ABS($J$5-O3374)</f>
        <v>0.44673506121235018</v>
      </c>
      <c r="S3374">
        <f>ABS($J$6-O3374)</f>
        <v>1.0364253420126524</v>
      </c>
      <c r="T3374">
        <f>MIN(P3374:S3374)</f>
        <v>7.1477609793975994E-2</v>
      </c>
      <c r="U3374">
        <f>MATCH(T3374,P3374:S3374, 0)</f>
        <v>1</v>
      </c>
    </row>
    <row r="3375" spans="1:21" x14ac:dyDescent="0.35">
      <c r="A3375">
        <v>1</v>
      </c>
      <c r="B3375">
        <v>3364</v>
      </c>
      <c r="C3375" t="s">
        <v>112</v>
      </c>
      <c r="D3375" t="s">
        <v>113</v>
      </c>
      <c r="E3375" t="s">
        <v>131</v>
      </c>
      <c r="F3375" t="s">
        <v>132</v>
      </c>
      <c r="G3375" t="s">
        <v>133</v>
      </c>
      <c r="H3375" t="s">
        <v>134</v>
      </c>
      <c r="I3375" s="1">
        <v>42069</v>
      </c>
      <c r="J3375">
        <v>2015</v>
      </c>
      <c r="K3375" t="s">
        <v>202</v>
      </c>
      <c r="L3375" t="s">
        <v>203</v>
      </c>
      <c r="M3375" s="1">
        <v>42283</v>
      </c>
      <c r="N3375">
        <v>7</v>
      </c>
      <c r="O3375">
        <f>STANDARDIZE(N3375,$N$8,$N$9)</f>
        <v>-0.50949682132839635</v>
      </c>
      <c r="P3375">
        <f>ABS($J$3-O3375)</f>
        <v>1.7869402448493998E-2</v>
      </c>
      <c r="Q3375">
        <f>ABS($J$4-O3375)</f>
        <v>2.6982797697225953</v>
      </c>
      <c r="R3375">
        <f>ABS($J$5-O3375)</f>
        <v>0.35738804896988019</v>
      </c>
      <c r="S3375">
        <f>ABS($J$6-O3375)</f>
        <v>0.94707832977018247</v>
      </c>
      <c r="T3375">
        <f>MIN(P3375:S3375)</f>
        <v>1.7869402448493998E-2</v>
      </c>
      <c r="U3375">
        <f>MATCH(T3375,P3375:S3375, 0)</f>
        <v>1</v>
      </c>
    </row>
    <row r="3376" spans="1:21" x14ac:dyDescent="0.35">
      <c r="A3376">
        <v>1</v>
      </c>
      <c r="B3376">
        <v>3365</v>
      </c>
      <c r="C3376" t="s">
        <v>172</v>
      </c>
      <c r="D3376" t="s">
        <v>173</v>
      </c>
      <c r="E3376" t="s">
        <v>79</v>
      </c>
      <c r="F3376" t="s">
        <v>35</v>
      </c>
      <c r="G3376" t="s">
        <v>80</v>
      </c>
      <c r="H3376" t="s">
        <v>81</v>
      </c>
      <c r="I3376" s="1">
        <v>42069</v>
      </c>
      <c r="J3376">
        <v>2015</v>
      </c>
      <c r="K3376" t="s">
        <v>69</v>
      </c>
      <c r="L3376" t="s">
        <v>70</v>
      </c>
      <c r="M3376" s="1">
        <v>42283</v>
      </c>
      <c r="N3376">
        <v>7</v>
      </c>
      <c r="O3376">
        <f>STANDARDIZE(N3376,$N$8,$N$9)</f>
        <v>-0.50949682132839635</v>
      </c>
      <c r="P3376">
        <f>ABS($J$3-O3376)</f>
        <v>1.7869402448493998E-2</v>
      </c>
      <c r="Q3376">
        <f>ABS($J$4-O3376)</f>
        <v>2.6982797697225953</v>
      </c>
      <c r="R3376">
        <f>ABS($J$5-O3376)</f>
        <v>0.35738804896988019</v>
      </c>
      <c r="S3376">
        <f>ABS($J$6-O3376)</f>
        <v>0.94707832977018247</v>
      </c>
      <c r="T3376">
        <f>MIN(P3376:S3376)</f>
        <v>1.7869402448493998E-2</v>
      </c>
      <c r="U3376">
        <f>MATCH(T3376,P3376:S3376, 0)</f>
        <v>1</v>
      </c>
    </row>
    <row r="3377" spans="1:21" x14ac:dyDescent="0.35">
      <c r="A3377">
        <v>1</v>
      </c>
      <c r="B3377">
        <v>3366</v>
      </c>
      <c r="C3377" t="s">
        <v>14</v>
      </c>
      <c r="D3377" t="s">
        <v>15</v>
      </c>
      <c r="E3377" t="s">
        <v>52</v>
      </c>
      <c r="F3377" t="s">
        <v>53</v>
      </c>
      <c r="G3377" t="s">
        <v>54</v>
      </c>
      <c r="H3377" t="s">
        <v>55</v>
      </c>
      <c r="I3377" s="1">
        <v>42069</v>
      </c>
      <c r="J3377">
        <v>2015</v>
      </c>
      <c r="K3377" t="s">
        <v>77</v>
      </c>
      <c r="L3377" t="s">
        <v>78</v>
      </c>
      <c r="M3377" s="1">
        <v>42174</v>
      </c>
      <c r="N3377">
        <v>16</v>
      </c>
      <c r="O3377">
        <f>STANDARDIZE(N3377,$N$8,$N$9)</f>
        <v>-0.34867219929195026</v>
      </c>
      <c r="P3377">
        <f>ABS($J$3-O3377)</f>
        <v>0.17869402448494009</v>
      </c>
      <c r="Q3377">
        <f>ABS($J$4-O3377)</f>
        <v>2.5374551476861491</v>
      </c>
      <c r="R3377">
        <f>ABS($J$5-O3377)</f>
        <v>0.19656342693343409</v>
      </c>
      <c r="S3377">
        <f>ABS($J$6-O3377)</f>
        <v>0.78625370773373637</v>
      </c>
      <c r="T3377">
        <f>MIN(P3377:S3377)</f>
        <v>0.17869402448494009</v>
      </c>
      <c r="U3377">
        <f>MATCH(T3377,P3377:S3377, 0)</f>
        <v>1</v>
      </c>
    </row>
    <row r="3378" spans="1:21" x14ac:dyDescent="0.35">
      <c r="A3378">
        <v>3</v>
      </c>
      <c r="B3378">
        <v>3367</v>
      </c>
      <c r="C3378" t="s">
        <v>14</v>
      </c>
      <c r="D3378" t="s">
        <v>15</v>
      </c>
      <c r="E3378" t="s">
        <v>52</v>
      </c>
      <c r="F3378" t="s">
        <v>53</v>
      </c>
      <c r="G3378" t="s">
        <v>54</v>
      </c>
      <c r="H3378" t="s">
        <v>55</v>
      </c>
      <c r="I3378" s="1">
        <v>42069</v>
      </c>
      <c r="J3378">
        <v>2015</v>
      </c>
      <c r="K3378" t="s">
        <v>77</v>
      </c>
      <c r="L3378" t="s">
        <v>78</v>
      </c>
      <c r="M3378" s="1">
        <v>42177</v>
      </c>
      <c r="N3378">
        <v>19</v>
      </c>
      <c r="O3378">
        <f>STANDARDIZE(N3378,$N$8,$N$9)</f>
        <v>-0.29506399194646826</v>
      </c>
      <c r="P3378">
        <f>ABS($J$3-O3378)</f>
        <v>0.23230223183042209</v>
      </c>
      <c r="Q3378">
        <f>ABS($J$4-O3378)</f>
        <v>2.4838469403406673</v>
      </c>
      <c r="R3378">
        <f>ABS($J$5-O3378)</f>
        <v>0.1429552195879521</v>
      </c>
      <c r="S3378">
        <f>ABS($J$6-O3378)</f>
        <v>0.73264550038825438</v>
      </c>
      <c r="T3378">
        <f>MIN(P3378:S3378)</f>
        <v>0.1429552195879521</v>
      </c>
      <c r="U3378">
        <f>MATCH(T3378,P3378:S3378, 0)</f>
        <v>3</v>
      </c>
    </row>
    <row r="3379" spans="1:21" x14ac:dyDescent="0.35">
      <c r="A3379">
        <v>3</v>
      </c>
      <c r="B3379">
        <v>3368</v>
      </c>
      <c r="C3379" t="s">
        <v>229</v>
      </c>
      <c r="D3379" t="s">
        <v>230</v>
      </c>
      <c r="E3379" t="s">
        <v>168</v>
      </c>
      <c r="F3379" t="s">
        <v>169</v>
      </c>
      <c r="G3379" t="s">
        <v>170</v>
      </c>
      <c r="H3379" t="s">
        <v>171</v>
      </c>
      <c r="I3379" s="1">
        <v>42069</v>
      </c>
      <c r="J3379">
        <v>2015</v>
      </c>
      <c r="K3379" t="s">
        <v>77</v>
      </c>
      <c r="L3379" t="s">
        <v>78</v>
      </c>
      <c r="M3379" s="1">
        <v>42177</v>
      </c>
      <c r="N3379">
        <v>19</v>
      </c>
      <c r="O3379">
        <f>STANDARDIZE(N3379,$N$8,$N$9)</f>
        <v>-0.29506399194646826</v>
      </c>
      <c r="P3379">
        <f>ABS($J$3-O3379)</f>
        <v>0.23230223183042209</v>
      </c>
      <c r="Q3379">
        <f>ABS($J$4-O3379)</f>
        <v>2.4838469403406673</v>
      </c>
      <c r="R3379">
        <f>ABS($J$5-O3379)</f>
        <v>0.1429552195879521</v>
      </c>
      <c r="S3379">
        <f>ABS($J$6-O3379)</f>
        <v>0.73264550038825438</v>
      </c>
      <c r="T3379">
        <f>MIN(P3379:S3379)</f>
        <v>0.1429552195879521</v>
      </c>
      <c r="U3379">
        <f>MATCH(T3379,P3379:S3379, 0)</f>
        <v>3</v>
      </c>
    </row>
    <row r="3380" spans="1:21" x14ac:dyDescent="0.35">
      <c r="A3380">
        <v>3</v>
      </c>
      <c r="B3380">
        <v>3369</v>
      </c>
      <c r="C3380" t="s">
        <v>30</v>
      </c>
      <c r="D3380" t="s">
        <v>31</v>
      </c>
      <c r="E3380" t="s">
        <v>79</v>
      </c>
      <c r="F3380" t="s">
        <v>35</v>
      </c>
      <c r="G3380" t="s">
        <v>80</v>
      </c>
      <c r="H3380" t="s">
        <v>81</v>
      </c>
      <c r="I3380" s="1">
        <v>42069</v>
      </c>
      <c r="J3380">
        <v>2015</v>
      </c>
      <c r="K3380" t="s">
        <v>41</v>
      </c>
      <c r="L3380" t="s">
        <v>42</v>
      </c>
      <c r="M3380" s="1">
        <v>42178</v>
      </c>
      <c r="N3380">
        <v>20</v>
      </c>
      <c r="O3380">
        <f>STANDARDIZE(N3380,$N$8,$N$9)</f>
        <v>-0.27719458949797421</v>
      </c>
      <c r="P3380">
        <f>ABS($J$3-O3380)</f>
        <v>0.25017163427891614</v>
      </c>
      <c r="Q3380">
        <f>ABS($J$4-O3380)</f>
        <v>2.4659775378921731</v>
      </c>
      <c r="R3380">
        <f>ABS($J$5-O3380)</f>
        <v>0.12508581713945804</v>
      </c>
      <c r="S3380">
        <f>ABS($J$6-O3380)</f>
        <v>0.71477609793976038</v>
      </c>
      <c r="T3380">
        <f>MIN(P3380:S3380)</f>
        <v>0.12508581713945804</v>
      </c>
      <c r="U3380">
        <f>MATCH(T3380,P3380:S3380, 0)</f>
        <v>3</v>
      </c>
    </row>
    <row r="3381" spans="1:21" x14ac:dyDescent="0.35">
      <c r="A3381">
        <v>3</v>
      </c>
      <c r="B3381">
        <v>3370</v>
      </c>
      <c r="C3381" t="s">
        <v>14</v>
      </c>
      <c r="D3381" t="s">
        <v>15</v>
      </c>
      <c r="E3381" t="s">
        <v>24</v>
      </c>
      <c r="F3381" t="s">
        <v>25</v>
      </c>
      <c r="G3381" t="s">
        <v>26</v>
      </c>
      <c r="H3381" t="s">
        <v>27</v>
      </c>
      <c r="I3381" s="1">
        <v>42069</v>
      </c>
      <c r="J3381">
        <v>2015</v>
      </c>
      <c r="K3381" t="s">
        <v>577</v>
      </c>
      <c r="L3381" t="s">
        <v>578</v>
      </c>
      <c r="M3381" s="1">
        <v>42284</v>
      </c>
      <c r="N3381">
        <v>37</v>
      </c>
      <c r="O3381">
        <f>STANDARDIZE(N3381,$N$8,$N$9)</f>
        <v>2.6585252126423927E-2</v>
      </c>
      <c r="P3381">
        <f>ABS($J$3-O3381)</f>
        <v>0.55395147590331428</v>
      </c>
      <c r="Q3381">
        <f>ABS($J$4-O3381)</f>
        <v>2.1621976962677749</v>
      </c>
      <c r="R3381">
        <f>ABS($J$5-O3381)</f>
        <v>0.17869402448494009</v>
      </c>
      <c r="S3381">
        <f>ABS($J$6-O3381)</f>
        <v>0.41099625631536219</v>
      </c>
      <c r="T3381">
        <f>MIN(P3381:S3381)</f>
        <v>0.17869402448494009</v>
      </c>
      <c r="U3381">
        <f>MATCH(T3381,P3381:S3381, 0)</f>
        <v>3</v>
      </c>
    </row>
    <row r="3382" spans="1:21" x14ac:dyDescent="0.35">
      <c r="A3382">
        <v>2</v>
      </c>
      <c r="B3382">
        <v>3371</v>
      </c>
      <c r="C3382" t="s">
        <v>30</v>
      </c>
      <c r="D3382" t="s">
        <v>31</v>
      </c>
      <c r="E3382" t="s">
        <v>34</v>
      </c>
      <c r="F3382" t="s">
        <v>35</v>
      </c>
      <c r="G3382" t="s">
        <v>36</v>
      </c>
      <c r="H3382" t="s">
        <v>37</v>
      </c>
      <c r="I3382" s="1">
        <v>42069</v>
      </c>
      <c r="J3382">
        <v>2015</v>
      </c>
      <c r="K3382" t="s">
        <v>38</v>
      </c>
      <c r="L3382" t="s">
        <v>13</v>
      </c>
      <c r="M3382" s="1">
        <v>42296</v>
      </c>
      <c r="N3382">
        <v>138</v>
      </c>
      <c r="O3382">
        <f>STANDARDIZE(N3382,$N$8,$N$9)</f>
        <v>1.831394899424319</v>
      </c>
      <c r="P3382">
        <f>ABS($J$3-O3382)</f>
        <v>2.3587611232012096</v>
      </c>
      <c r="Q3382">
        <f>ABS($J$4-O3382)</f>
        <v>0.35738804896987997</v>
      </c>
      <c r="R3382">
        <f>ABS($J$5-O3382)</f>
        <v>1.9835036717828352</v>
      </c>
      <c r="S3382">
        <f>ABS($J$6-O3382)</f>
        <v>1.3938133909825328</v>
      </c>
      <c r="T3382">
        <f>MIN(P3382:S3382)</f>
        <v>0.35738804896987997</v>
      </c>
      <c r="U3382">
        <f>MATCH(T3382,P3382:S3382, 0)</f>
        <v>2</v>
      </c>
    </row>
    <row r="3383" spans="1:21" x14ac:dyDescent="0.35">
      <c r="A3383">
        <v>1</v>
      </c>
      <c r="B3383">
        <v>3372</v>
      </c>
      <c r="C3383" t="s">
        <v>172</v>
      </c>
      <c r="D3383" t="s">
        <v>173</v>
      </c>
      <c r="E3383" t="s">
        <v>131</v>
      </c>
      <c r="F3383" t="s">
        <v>132</v>
      </c>
      <c r="G3383" t="s">
        <v>133</v>
      </c>
      <c r="H3383" t="s">
        <v>134</v>
      </c>
      <c r="I3383" s="1">
        <v>42070</v>
      </c>
      <c r="J3383">
        <v>2015</v>
      </c>
      <c r="K3383" t="s">
        <v>577</v>
      </c>
      <c r="L3383" t="s">
        <v>578</v>
      </c>
      <c r="M3383" s="1">
        <v>42131</v>
      </c>
      <c r="N3383">
        <v>2</v>
      </c>
      <c r="O3383">
        <f>STANDARDIZE(N3383,$N$8,$N$9)</f>
        <v>-0.59884383357086635</v>
      </c>
      <c r="P3383">
        <f>ABS($J$3-O3383)</f>
        <v>7.1477609793975994E-2</v>
      </c>
      <c r="Q3383">
        <f>ABS($J$4-O3383)</f>
        <v>2.7876267819650655</v>
      </c>
      <c r="R3383">
        <f>ABS($J$5-O3383)</f>
        <v>0.44673506121235018</v>
      </c>
      <c r="S3383">
        <f>ABS($J$6-O3383)</f>
        <v>1.0364253420126524</v>
      </c>
      <c r="T3383">
        <f>MIN(P3383:S3383)</f>
        <v>7.1477609793975994E-2</v>
      </c>
      <c r="U3383">
        <f>MATCH(T3383,P3383:S3383, 0)</f>
        <v>1</v>
      </c>
    </row>
    <row r="3384" spans="1:21" x14ac:dyDescent="0.35">
      <c r="A3384">
        <v>1</v>
      </c>
      <c r="B3384">
        <v>3373</v>
      </c>
      <c r="C3384" t="s">
        <v>46</v>
      </c>
      <c r="D3384" t="s">
        <v>47</v>
      </c>
      <c r="E3384" t="s">
        <v>163</v>
      </c>
      <c r="F3384" t="s">
        <v>59</v>
      </c>
      <c r="G3384" t="s">
        <v>164</v>
      </c>
      <c r="H3384" t="s">
        <v>165</v>
      </c>
      <c r="I3384" s="1">
        <v>42070</v>
      </c>
      <c r="J3384">
        <v>2015</v>
      </c>
      <c r="K3384" t="s">
        <v>176</v>
      </c>
      <c r="L3384" t="s">
        <v>177</v>
      </c>
      <c r="M3384" s="1">
        <v>42162</v>
      </c>
      <c r="N3384">
        <v>3</v>
      </c>
      <c r="O3384">
        <f>STANDARDIZE(N3384,$N$8,$N$9)</f>
        <v>-0.58097443112237235</v>
      </c>
      <c r="P3384">
        <f>ABS($J$3-O3384)</f>
        <v>5.3608207345481995E-2</v>
      </c>
      <c r="Q3384">
        <f>ABS($J$4-O3384)</f>
        <v>2.7697573795165713</v>
      </c>
      <c r="R3384">
        <f>ABS($J$5-O3384)</f>
        <v>0.42886565876385618</v>
      </c>
      <c r="S3384">
        <f>ABS($J$6-O3384)</f>
        <v>1.0185559395641586</v>
      </c>
      <c r="T3384">
        <f>MIN(P3384:S3384)</f>
        <v>5.3608207345481995E-2</v>
      </c>
      <c r="U3384">
        <f>MATCH(T3384,P3384:S3384, 0)</f>
        <v>1</v>
      </c>
    </row>
    <row r="3385" spans="1:21" x14ac:dyDescent="0.35">
      <c r="A3385">
        <v>1</v>
      </c>
      <c r="B3385">
        <v>3374</v>
      </c>
      <c r="C3385" t="s">
        <v>30</v>
      </c>
      <c r="D3385" t="s">
        <v>31</v>
      </c>
      <c r="E3385" t="s">
        <v>131</v>
      </c>
      <c r="F3385" t="s">
        <v>132</v>
      </c>
      <c r="G3385" t="s">
        <v>133</v>
      </c>
      <c r="H3385" t="s">
        <v>134</v>
      </c>
      <c r="I3385" s="1">
        <v>42070</v>
      </c>
      <c r="J3385">
        <v>2015</v>
      </c>
      <c r="K3385" t="s">
        <v>368</v>
      </c>
      <c r="L3385" t="s">
        <v>369</v>
      </c>
      <c r="M3385" s="1">
        <v>42223</v>
      </c>
      <c r="N3385">
        <v>5</v>
      </c>
      <c r="O3385">
        <f>STANDARDIZE(N3385,$N$8,$N$9)</f>
        <v>-0.54523562622538435</v>
      </c>
      <c r="P3385">
        <f>ABS($J$3-O3385)</f>
        <v>1.7869402448493998E-2</v>
      </c>
      <c r="Q3385">
        <f>ABS($J$4-O3385)</f>
        <v>2.7340185746195833</v>
      </c>
      <c r="R3385">
        <f>ABS($J$5-O3385)</f>
        <v>0.39312685386686819</v>
      </c>
      <c r="S3385">
        <f>ABS($J$6-O3385)</f>
        <v>0.98281713466717047</v>
      </c>
      <c r="T3385">
        <f>MIN(P3385:S3385)</f>
        <v>1.7869402448493998E-2</v>
      </c>
      <c r="U3385">
        <f>MATCH(T3385,P3385:S3385, 0)</f>
        <v>1</v>
      </c>
    </row>
    <row r="3386" spans="1:21" x14ac:dyDescent="0.35">
      <c r="A3386">
        <v>1</v>
      </c>
      <c r="B3386">
        <v>3375</v>
      </c>
      <c r="C3386" t="s">
        <v>30</v>
      </c>
      <c r="D3386" t="s">
        <v>31</v>
      </c>
      <c r="E3386" t="s">
        <v>131</v>
      </c>
      <c r="F3386" t="s">
        <v>132</v>
      </c>
      <c r="G3386" t="s">
        <v>133</v>
      </c>
      <c r="H3386" t="s">
        <v>134</v>
      </c>
      <c r="I3386" s="1">
        <v>42070</v>
      </c>
      <c r="J3386">
        <v>2015</v>
      </c>
      <c r="K3386" t="s">
        <v>368</v>
      </c>
      <c r="L3386" t="s">
        <v>369</v>
      </c>
      <c r="M3386" s="1">
        <v>42223</v>
      </c>
      <c r="N3386">
        <v>5</v>
      </c>
      <c r="O3386">
        <f>STANDARDIZE(N3386,$N$8,$N$9)</f>
        <v>-0.54523562622538435</v>
      </c>
      <c r="P3386">
        <f>ABS($J$3-O3386)</f>
        <v>1.7869402448493998E-2</v>
      </c>
      <c r="Q3386">
        <f>ABS($J$4-O3386)</f>
        <v>2.7340185746195833</v>
      </c>
      <c r="R3386">
        <f>ABS($J$5-O3386)</f>
        <v>0.39312685386686819</v>
      </c>
      <c r="S3386">
        <f>ABS($J$6-O3386)</f>
        <v>0.98281713466717047</v>
      </c>
      <c r="T3386">
        <f>MIN(P3386:S3386)</f>
        <v>1.7869402448493998E-2</v>
      </c>
      <c r="U3386">
        <f>MATCH(T3386,P3386:S3386, 0)</f>
        <v>1</v>
      </c>
    </row>
    <row r="3387" spans="1:21" x14ac:dyDescent="0.35">
      <c r="A3387">
        <v>1</v>
      </c>
      <c r="B3387">
        <v>3376</v>
      </c>
      <c r="C3387" t="s">
        <v>30</v>
      </c>
      <c r="D3387" t="s">
        <v>31</v>
      </c>
      <c r="E3387" t="s">
        <v>131</v>
      </c>
      <c r="F3387" t="s">
        <v>132</v>
      </c>
      <c r="G3387" t="s">
        <v>133</v>
      </c>
      <c r="H3387" t="s">
        <v>134</v>
      </c>
      <c r="I3387" s="1">
        <v>42070</v>
      </c>
      <c r="J3387">
        <v>2015</v>
      </c>
      <c r="K3387" t="s">
        <v>368</v>
      </c>
      <c r="L3387" t="s">
        <v>369</v>
      </c>
      <c r="M3387" s="1">
        <v>42223</v>
      </c>
      <c r="N3387">
        <v>5</v>
      </c>
      <c r="O3387">
        <f>STANDARDIZE(N3387,$N$8,$N$9)</f>
        <v>-0.54523562622538435</v>
      </c>
      <c r="P3387">
        <f>ABS($J$3-O3387)</f>
        <v>1.7869402448493998E-2</v>
      </c>
      <c r="Q3387">
        <f>ABS($J$4-O3387)</f>
        <v>2.7340185746195833</v>
      </c>
      <c r="R3387">
        <f>ABS($J$5-O3387)</f>
        <v>0.39312685386686819</v>
      </c>
      <c r="S3387">
        <f>ABS($J$6-O3387)</f>
        <v>0.98281713466717047</v>
      </c>
      <c r="T3387">
        <f>MIN(P3387:S3387)</f>
        <v>1.7869402448493998E-2</v>
      </c>
      <c r="U3387">
        <f>MATCH(T3387,P3387:S3387, 0)</f>
        <v>1</v>
      </c>
    </row>
    <row r="3388" spans="1:21" x14ac:dyDescent="0.35">
      <c r="A3388">
        <v>1</v>
      </c>
      <c r="B3388">
        <v>3377</v>
      </c>
      <c r="C3388" t="s">
        <v>67</v>
      </c>
      <c r="D3388" t="s">
        <v>68</v>
      </c>
      <c r="E3388" t="s">
        <v>131</v>
      </c>
      <c r="F3388" t="s">
        <v>132</v>
      </c>
      <c r="G3388" t="s">
        <v>133</v>
      </c>
      <c r="H3388" t="s">
        <v>134</v>
      </c>
      <c r="I3388" s="1">
        <v>42070</v>
      </c>
      <c r="J3388">
        <v>2015</v>
      </c>
      <c r="K3388" t="s">
        <v>368</v>
      </c>
      <c r="L3388" t="s">
        <v>369</v>
      </c>
      <c r="M3388" s="1">
        <v>42223</v>
      </c>
      <c r="N3388">
        <v>5</v>
      </c>
      <c r="O3388">
        <f>STANDARDIZE(N3388,$N$8,$N$9)</f>
        <v>-0.54523562622538435</v>
      </c>
      <c r="P3388">
        <f>ABS($J$3-O3388)</f>
        <v>1.7869402448493998E-2</v>
      </c>
      <c r="Q3388">
        <f>ABS($J$4-O3388)</f>
        <v>2.7340185746195833</v>
      </c>
      <c r="R3388">
        <f>ABS($J$5-O3388)</f>
        <v>0.39312685386686819</v>
      </c>
      <c r="S3388">
        <f>ABS($J$6-O3388)</f>
        <v>0.98281713466717047</v>
      </c>
      <c r="T3388">
        <f>MIN(P3388:S3388)</f>
        <v>1.7869402448493998E-2</v>
      </c>
      <c r="U3388">
        <f>MATCH(T3388,P3388:S3388, 0)</f>
        <v>1</v>
      </c>
    </row>
    <row r="3389" spans="1:21" x14ac:dyDescent="0.35">
      <c r="A3389">
        <v>1</v>
      </c>
      <c r="B3389">
        <v>3378</v>
      </c>
      <c r="C3389" t="s">
        <v>67</v>
      </c>
      <c r="D3389" t="s">
        <v>68</v>
      </c>
      <c r="E3389" t="s">
        <v>131</v>
      </c>
      <c r="F3389" t="s">
        <v>132</v>
      </c>
      <c r="G3389" t="s">
        <v>133</v>
      </c>
      <c r="H3389" t="s">
        <v>134</v>
      </c>
      <c r="I3389" s="1">
        <v>42070</v>
      </c>
      <c r="J3389">
        <v>2015</v>
      </c>
      <c r="K3389" t="s">
        <v>368</v>
      </c>
      <c r="L3389" t="s">
        <v>369</v>
      </c>
      <c r="M3389" s="1">
        <v>42223</v>
      </c>
      <c r="N3389">
        <v>5</v>
      </c>
      <c r="O3389">
        <f>STANDARDIZE(N3389,$N$8,$N$9)</f>
        <v>-0.54523562622538435</v>
      </c>
      <c r="P3389">
        <f>ABS($J$3-O3389)</f>
        <v>1.7869402448493998E-2</v>
      </c>
      <c r="Q3389">
        <f>ABS($J$4-O3389)</f>
        <v>2.7340185746195833</v>
      </c>
      <c r="R3389">
        <f>ABS($J$5-O3389)</f>
        <v>0.39312685386686819</v>
      </c>
      <c r="S3389">
        <f>ABS($J$6-O3389)</f>
        <v>0.98281713466717047</v>
      </c>
      <c r="T3389">
        <f>MIN(P3389:S3389)</f>
        <v>1.7869402448493998E-2</v>
      </c>
      <c r="U3389">
        <f>MATCH(T3389,P3389:S3389, 0)</f>
        <v>1</v>
      </c>
    </row>
    <row r="3390" spans="1:21" x14ac:dyDescent="0.35">
      <c r="A3390">
        <v>1</v>
      </c>
      <c r="B3390">
        <v>3379</v>
      </c>
      <c r="C3390" t="s">
        <v>30</v>
      </c>
      <c r="D3390" t="s">
        <v>31</v>
      </c>
      <c r="E3390" t="s">
        <v>131</v>
      </c>
      <c r="F3390" t="s">
        <v>132</v>
      </c>
      <c r="G3390" t="s">
        <v>133</v>
      </c>
      <c r="H3390" t="s">
        <v>134</v>
      </c>
      <c r="I3390" s="1">
        <v>42070</v>
      </c>
      <c r="J3390">
        <v>2015</v>
      </c>
      <c r="K3390" t="s">
        <v>368</v>
      </c>
      <c r="L3390" t="s">
        <v>369</v>
      </c>
      <c r="M3390" s="1">
        <v>42223</v>
      </c>
      <c r="N3390">
        <v>5</v>
      </c>
      <c r="O3390">
        <f>STANDARDIZE(N3390,$N$8,$N$9)</f>
        <v>-0.54523562622538435</v>
      </c>
      <c r="P3390">
        <f>ABS($J$3-O3390)</f>
        <v>1.7869402448493998E-2</v>
      </c>
      <c r="Q3390">
        <f>ABS($J$4-O3390)</f>
        <v>2.7340185746195833</v>
      </c>
      <c r="R3390">
        <f>ABS($J$5-O3390)</f>
        <v>0.39312685386686819</v>
      </c>
      <c r="S3390">
        <f>ABS($J$6-O3390)</f>
        <v>0.98281713466717047</v>
      </c>
      <c r="T3390">
        <f>MIN(P3390:S3390)</f>
        <v>1.7869402448493998E-2</v>
      </c>
      <c r="U3390">
        <f>MATCH(T3390,P3390:S3390, 0)</f>
        <v>1</v>
      </c>
    </row>
    <row r="3391" spans="1:21" x14ac:dyDescent="0.35">
      <c r="A3391">
        <v>3</v>
      </c>
      <c r="B3391">
        <v>3380</v>
      </c>
      <c r="C3391" t="s">
        <v>172</v>
      </c>
      <c r="D3391" t="s">
        <v>173</v>
      </c>
      <c r="E3391" t="s">
        <v>131</v>
      </c>
      <c r="F3391" t="s">
        <v>132</v>
      </c>
      <c r="G3391" t="s">
        <v>133</v>
      </c>
      <c r="H3391" t="s">
        <v>134</v>
      </c>
      <c r="I3391" s="1">
        <v>42070</v>
      </c>
      <c r="J3391">
        <v>2015</v>
      </c>
      <c r="K3391" t="s">
        <v>368</v>
      </c>
      <c r="L3391" t="s">
        <v>369</v>
      </c>
      <c r="M3391" s="1">
        <v>42208</v>
      </c>
      <c r="N3391">
        <v>20</v>
      </c>
      <c r="O3391">
        <f>STANDARDIZE(N3391,$N$8,$N$9)</f>
        <v>-0.27719458949797421</v>
      </c>
      <c r="P3391">
        <f>ABS($J$3-O3391)</f>
        <v>0.25017163427891614</v>
      </c>
      <c r="Q3391">
        <f>ABS($J$4-O3391)</f>
        <v>2.4659775378921731</v>
      </c>
      <c r="R3391">
        <f>ABS($J$5-O3391)</f>
        <v>0.12508581713945804</v>
      </c>
      <c r="S3391">
        <f>ABS($J$6-O3391)</f>
        <v>0.71477609793976038</v>
      </c>
      <c r="T3391">
        <f>MIN(P3391:S3391)</f>
        <v>0.12508581713945804</v>
      </c>
      <c r="U3391">
        <f>MATCH(T3391,P3391:S3391, 0)</f>
        <v>3</v>
      </c>
    </row>
    <row r="3392" spans="1:21" x14ac:dyDescent="0.35">
      <c r="A3392">
        <v>3</v>
      </c>
      <c r="B3392">
        <v>3381</v>
      </c>
      <c r="C3392" t="s">
        <v>30</v>
      </c>
      <c r="D3392" t="s">
        <v>31</v>
      </c>
      <c r="E3392" t="s">
        <v>131</v>
      </c>
      <c r="F3392" t="s">
        <v>132</v>
      </c>
      <c r="G3392" t="s">
        <v>133</v>
      </c>
      <c r="H3392" t="s">
        <v>134</v>
      </c>
      <c r="I3392" s="1">
        <v>42070</v>
      </c>
      <c r="J3392">
        <v>2015</v>
      </c>
      <c r="K3392" t="s">
        <v>368</v>
      </c>
      <c r="L3392" t="s">
        <v>369</v>
      </c>
      <c r="M3392" s="1">
        <v>42208</v>
      </c>
      <c r="N3392">
        <v>20</v>
      </c>
      <c r="O3392">
        <f>STANDARDIZE(N3392,$N$8,$N$9)</f>
        <v>-0.27719458949797421</v>
      </c>
      <c r="P3392">
        <f>ABS($J$3-O3392)</f>
        <v>0.25017163427891614</v>
      </c>
      <c r="Q3392">
        <f>ABS($J$4-O3392)</f>
        <v>2.4659775378921731</v>
      </c>
      <c r="R3392">
        <f>ABS($J$5-O3392)</f>
        <v>0.12508581713945804</v>
      </c>
      <c r="S3392">
        <f>ABS($J$6-O3392)</f>
        <v>0.71477609793976038</v>
      </c>
      <c r="T3392">
        <f>MIN(P3392:S3392)</f>
        <v>0.12508581713945804</v>
      </c>
      <c r="U3392">
        <f>MATCH(T3392,P3392:S3392, 0)</f>
        <v>3</v>
      </c>
    </row>
    <row r="3393" spans="1:21" x14ac:dyDescent="0.35">
      <c r="A3393">
        <v>1</v>
      </c>
      <c r="B3393">
        <v>3382</v>
      </c>
      <c r="C3393" t="s">
        <v>71</v>
      </c>
      <c r="D3393" t="s">
        <v>72</v>
      </c>
      <c r="E3393" t="s">
        <v>149</v>
      </c>
      <c r="F3393" t="s">
        <v>150</v>
      </c>
      <c r="G3393" t="s">
        <v>215</v>
      </c>
      <c r="H3393" t="s">
        <v>216</v>
      </c>
      <c r="I3393" s="1">
        <v>42071</v>
      </c>
      <c r="J3393">
        <v>2015</v>
      </c>
      <c r="K3393" t="s">
        <v>38</v>
      </c>
      <c r="L3393" t="s">
        <v>13</v>
      </c>
      <c r="M3393" s="1">
        <v>42071</v>
      </c>
      <c r="N3393">
        <v>0</v>
      </c>
      <c r="O3393">
        <f>STANDARDIZE(N3393,$N$8,$N$9)</f>
        <v>-0.63458263846785445</v>
      </c>
      <c r="P3393">
        <f>ABS($J$3-O3393)</f>
        <v>0.1072164146909641</v>
      </c>
      <c r="Q3393">
        <f>ABS($J$4-O3393)</f>
        <v>2.8233655868620535</v>
      </c>
      <c r="R3393">
        <f>ABS($J$5-O3393)</f>
        <v>0.48247386610933829</v>
      </c>
      <c r="S3393">
        <f>ABS($J$6-O3393)</f>
        <v>1.0721641469096406</v>
      </c>
      <c r="T3393">
        <f>MIN(P3393:S3393)</f>
        <v>0.1072164146909641</v>
      </c>
      <c r="U3393">
        <f>MATCH(T3393,P3393:S3393, 0)</f>
        <v>1</v>
      </c>
    </row>
    <row r="3394" spans="1:21" x14ac:dyDescent="0.35">
      <c r="A3394">
        <v>1</v>
      </c>
      <c r="B3394">
        <v>3383</v>
      </c>
      <c r="C3394" t="s">
        <v>441</v>
      </c>
      <c r="D3394" t="s">
        <v>442</v>
      </c>
      <c r="E3394" t="s">
        <v>163</v>
      </c>
      <c r="F3394" t="s">
        <v>59</v>
      </c>
      <c r="G3394" t="s">
        <v>164</v>
      </c>
      <c r="H3394" t="s">
        <v>165</v>
      </c>
      <c r="I3394" s="1">
        <v>42071</v>
      </c>
      <c r="J3394">
        <v>2015</v>
      </c>
      <c r="K3394" t="s">
        <v>77</v>
      </c>
      <c r="L3394" t="s">
        <v>78</v>
      </c>
      <c r="M3394" s="1">
        <v>42285</v>
      </c>
      <c r="N3394">
        <v>7</v>
      </c>
      <c r="O3394">
        <f>STANDARDIZE(N3394,$N$8,$N$9)</f>
        <v>-0.50949682132839635</v>
      </c>
      <c r="P3394">
        <f>ABS($J$3-O3394)</f>
        <v>1.7869402448493998E-2</v>
      </c>
      <c r="Q3394">
        <f>ABS($J$4-O3394)</f>
        <v>2.6982797697225953</v>
      </c>
      <c r="R3394">
        <f>ABS($J$5-O3394)</f>
        <v>0.35738804896988019</v>
      </c>
      <c r="S3394">
        <f>ABS($J$6-O3394)</f>
        <v>0.94707832977018247</v>
      </c>
      <c r="T3394">
        <f>MIN(P3394:S3394)</f>
        <v>1.7869402448493998E-2</v>
      </c>
      <c r="U3394">
        <f>MATCH(T3394,P3394:S3394, 0)</f>
        <v>1</v>
      </c>
    </row>
    <row r="3395" spans="1:21" x14ac:dyDescent="0.35">
      <c r="A3395">
        <v>1</v>
      </c>
      <c r="B3395">
        <v>3384</v>
      </c>
      <c r="C3395" t="s">
        <v>266</v>
      </c>
      <c r="D3395" t="s">
        <v>267</v>
      </c>
      <c r="E3395" t="s">
        <v>84</v>
      </c>
      <c r="F3395" t="s">
        <v>85</v>
      </c>
      <c r="G3395" t="s">
        <v>153</v>
      </c>
      <c r="H3395" t="s">
        <v>154</v>
      </c>
      <c r="I3395" s="1">
        <v>42071</v>
      </c>
      <c r="J3395">
        <v>2015</v>
      </c>
      <c r="K3395" t="s">
        <v>77</v>
      </c>
      <c r="L3395" t="s">
        <v>78</v>
      </c>
      <c r="M3395" s="1">
        <v>42285</v>
      </c>
      <c r="N3395">
        <v>7</v>
      </c>
      <c r="O3395">
        <f>STANDARDIZE(N3395,$N$8,$N$9)</f>
        <v>-0.50949682132839635</v>
      </c>
      <c r="P3395">
        <f>ABS($J$3-O3395)</f>
        <v>1.7869402448493998E-2</v>
      </c>
      <c r="Q3395">
        <f>ABS($J$4-O3395)</f>
        <v>2.6982797697225953</v>
      </c>
      <c r="R3395">
        <f>ABS($J$5-O3395)</f>
        <v>0.35738804896988019</v>
      </c>
      <c r="S3395">
        <f>ABS($J$6-O3395)</f>
        <v>0.94707832977018247</v>
      </c>
      <c r="T3395">
        <f>MIN(P3395:S3395)</f>
        <v>1.7869402448493998E-2</v>
      </c>
      <c r="U3395">
        <f>MATCH(T3395,P3395:S3395, 0)</f>
        <v>1</v>
      </c>
    </row>
    <row r="3396" spans="1:21" x14ac:dyDescent="0.35">
      <c r="A3396">
        <v>1</v>
      </c>
      <c r="B3396">
        <v>3385</v>
      </c>
      <c r="C3396" t="s">
        <v>302</v>
      </c>
      <c r="D3396" t="s">
        <v>303</v>
      </c>
      <c r="E3396" t="s">
        <v>131</v>
      </c>
      <c r="F3396" t="s">
        <v>132</v>
      </c>
      <c r="G3396" t="s">
        <v>211</v>
      </c>
      <c r="H3396" t="s">
        <v>212</v>
      </c>
      <c r="I3396" s="1">
        <v>42071</v>
      </c>
      <c r="J3396">
        <v>2015</v>
      </c>
      <c r="K3396" t="s">
        <v>125</v>
      </c>
      <c r="L3396" t="s">
        <v>126</v>
      </c>
      <c r="M3396" s="1">
        <v>42316</v>
      </c>
      <c r="N3396">
        <v>8</v>
      </c>
      <c r="O3396">
        <f>STANDARDIZE(N3396,$N$8,$N$9)</f>
        <v>-0.49162741887990236</v>
      </c>
      <c r="P3396">
        <f>ABS($J$3-O3396)</f>
        <v>3.5738804896987997E-2</v>
      </c>
      <c r="Q3396">
        <f>ABS($J$4-O3396)</f>
        <v>2.6804103672741011</v>
      </c>
      <c r="R3396">
        <f>ABS($J$5-O3396)</f>
        <v>0.33951864652138619</v>
      </c>
      <c r="S3396">
        <f>ABS($J$6-O3396)</f>
        <v>0.92920892732168847</v>
      </c>
      <c r="T3396">
        <f>MIN(P3396:S3396)</f>
        <v>3.5738804896987997E-2</v>
      </c>
      <c r="U3396">
        <f>MATCH(T3396,P3396:S3396, 0)</f>
        <v>1</v>
      </c>
    </row>
    <row r="3397" spans="1:21" x14ac:dyDescent="0.35">
      <c r="A3397">
        <v>3</v>
      </c>
      <c r="B3397">
        <v>3386</v>
      </c>
      <c r="C3397" t="s">
        <v>229</v>
      </c>
      <c r="D3397" t="s">
        <v>230</v>
      </c>
      <c r="E3397" t="s">
        <v>116</v>
      </c>
      <c r="F3397" t="s">
        <v>97</v>
      </c>
      <c r="G3397" t="s">
        <v>117</v>
      </c>
      <c r="H3397" t="s">
        <v>118</v>
      </c>
      <c r="I3397" s="1">
        <v>42071</v>
      </c>
      <c r="J3397">
        <v>2015</v>
      </c>
      <c r="K3397" t="s">
        <v>77</v>
      </c>
      <c r="L3397" t="s">
        <v>78</v>
      </c>
      <c r="M3397" s="1">
        <v>42238</v>
      </c>
      <c r="N3397">
        <v>19</v>
      </c>
      <c r="O3397">
        <f>STANDARDIZE(N3397,$N$8,$N$9)</f>
        <v>-0.29506399194646826</v>
      </c>
      <c r="P3397">
        <f>ABS($J$3-O3397)</f>
        <v>0.23230223183042209</v>
      </c>
      <c r="Q3397">
        <f>ABS($J$4-O3397)</f>
        <v>2.4838469403406673</v>
      </c>
      <c r="R3397">
        <f>ABS($J$5-O3397)</f>
        <v>0.1429552195879521</v>
      </c>
      <c r="S3397">
        <f>ABS($J$6-O3397)</f>
        <v>0.73264550038825438</v>
      </c>
      <c r="T3397">
        <f>MIN(P3397:S3397)</f>
        <v>0.1429552195879521</v>
      </c>
      <c r="U3397">
        <f>MATCH(T3397,P3397:S3397, 0)</f>
        <v>3</v>
      </c>
    </row>
    <row r="3398" spans="1:21" x14ac:dyDescent="0.35">
      <c r="A3398">
        <v>3</v>
      </c>
      <c r="B3398">
        <v>3387</v>
      </c>
      <c r="C3398" t="s">
        <v>82</v>
      </c>
      <c r="D3398" t="s">
        <v>83</v>
      </c>
      <c r="E3398" t="s">
        <v>116</v>
      </c>
      <c r="F3398" t="s">
        <v>97</v>
      </c>
      <c r="G3398" t="s">
        <v>117</v>
      </c>
      <c r="H3398" t="s">
        <v>118</v>
      </c>
      <c r="I3398" s="1">
        <v>42071</v>
      </c>
      <c r="J3398">
        <v>2015</v>
      </c>
      <c r="K3398" t="s">
        <v>77</v>
      </c>
      <c r="L3398" t="s">
        <v>78</v>
      </c>
      <c r="M3398" s="1">
        <v>42238</v>
      </c>
      <c r="N3398">
        <v>19</v>
      </c>
      <c r="O3398">
        <f>STANDARDIZE(N3398,$N$8,$N$9)</f>
        <v>-0.29506399194646826</v>
      </c>
      <c r="P3398">
        <f>ABS($J$3-O3398)</f>
        <v>0.23230223183042209</v>
      </c>
      <c r="Q3398">
        <f>ABS($J$4-O3398)</f>
        <v>2.4838469403406673</v>
      </c>
      <c r="R3398">
        <f>ABS($J$5-O3398)</f>
        <v>0.1429552195879521</v>
      </c>
      <c r="S3398">
        <f>ABS($J$6-O3398)</f>
        <v>0.73264550038825438</v>
      </c>
      <c r="T3398">
        <f>MIN(P3398:S3398)</f>
        <v>0.1429552195879521</v>
      </c>
      <c r="U3398">
        <f>MATCH(T3398,P3398:S3398, 0)</f>
        <v>3</v>
      </c>
    </row>
    <row r="3399" spans="1:21" x14ac:dyDescent="0.35">
      <c r="A3399">
        <v>3</v>
      </c>
      <c r="B3399">
        <v>3388</v>
      </c>
      <c r="C3399" t="s">
        <v>14</v>
      </c>
      <c r="D3399" t="s">
        <v>15</v>
      </c>
      <c r="E3399" t="s">
        <v>34</v>
      </c>
      <c r="F3399" t="s">
        <v>35</v>
      </c>
      <c r="G3399" t="s">
        <v>36</v>
      </c>
      <c r="H3399" t="s">
        <v>37</v>
      </c>
      <c r="I3399" s="1">
        <v>42071</v>
      </c>
      <c r="J3399">
        <v>2015</v>
      </c>
      <c r="K3399" t="s">
        <v>77</v>
      </c>
      <c r="L3399" t="s">
        <v>78</v>
      </c>
      <c r="M3399" s="1">
        <v>42044</v>
      </c>
      <c r="N3399">
        <v>30</v>
      </c>
      <c r="O3399">
        <f>STANDARDIZE(N3399,$N$8,$N$9)</f>
        <v>-9.8500565013034141E-2</v>
      </c>
      <c r="P3399">
        <f>ABS($J$3-O3399)</f>
        <v>0.42886565876385618</v>
      </c>
      <c r="Q3399">
        <f>ABS($J$4-O3399)</f>
        <v>2.2872835134072331</v>
      </c>
      <c r="R3399">
        <f>ABS($J$5-O3399)</f>
        <v>5.3608207345482023E-2</v>
      </c>
      <c r="S3399">
        <f>ABS($J$6-O3399)</f>
        <v>0.53608207345482028</v>
      </c>
      <c r="T3399">
        <f>MIN(P3399:S3399)</f>
        <v>5.3608207345482023E-2</v>
      </c>
      <c r="U3399">
        <f>MATCH(T3399,P3399:S3399, 0)</f>
        <v>3</v>
      </c>
    </row>
    <row r="3400" spans="1:21" x14ac:dyDescent="0.35">
      <c r="A3400">
        <v>1</v>
      </c>
      <c r="B3400">
        <v>3389</v>
      </c>
      <c r="C3400" t="s">
        <v>14</v>
      </c>
      <c r="D3400" t="s">
        <v>15</v>
      </c>
      <c r="E3400" t="s">
        <v>79</v>
      </c>
      <c r="F3400" t="s">
        <v>35</v>
      </c>
      <c r="G3400" t="s">
        <v>80</v>
      </c>
      <c r="H3400" t="s">
        <v>81</v>
      </c>
      <c r="I3400" s="1">
        <v>42072</v>
      </c>
      <c r="J3400">
        <v>2015</v>
      </c>
      <c r="K3400" t="s">
        <v>176</v>
      </c>
      <c r="L3400" t="s">
        <v>177</v>
      </c>
      <c r="M3400" s="1">
        <v>42133</v>
      </c>
      <c r="N3400">
        <v>2</v>
      </c>
      <c r="O3400">
        <f>STANDARDIZE(N3400,$N$8,$N$9)</f>
        <v>-0.59884383357086635</v>
      </c>
      <c r="P3400">
        <f>ABS($J$3-O3400)</f>
        <v>7.1477609793975994E-2</v>
      </c>
      <c r="Q3400">
        <f>ABS($J$4-O3400)</f>
        <v>2.7876267819650655</v>
      </c>
      <c r="R3400">
        <f>ABS($J$5-O3400)</f>
        <v>0.44673506121235018</v>
      </c>
      <c r="S3400">
        <f>ABS($J$6-O3400)</f>
        <v>1.0364253420126524</v>
      </c>
      <c r="T3400">
        <f>MIN(P3400:S3400)</f>
        <v>7.1477609793975994E-2</v>
      </c>
      <c r="U3400">
        <f>MATCH(T3400,P3400:S3400, 0)</f>
        <v>1</v>
      </c>
    </row>
    <row r="3401" spans="1:21" x14ac:dyDescent="0.35">
      <c r="A3401">
        <v>1</v>
      </c>
      <c r="B3401">
        <v>3390</v>
      </c>
      <c r="C3401" t="s">
        <v>88</v>
      </c>
      <c r="D3401" t="s">
        <v>89</v>
      </c>
      <c r="E3401" t="s">
        <v>79</v>
      </c>
      <c r="F3401" t="s">
        <v>35</v>
      </c>
      <c r="G3401" t="s">
        <v>80</v>
      </c>
      <c r="H3401" t="s">
        <v>81</v>
      </c>
      <c r="I3401" s="1">
        <v>42072</v>
      </c>
      <c r="J3401">
        <v>2015</v>
      </c>
      <c r="K3401" t="s">
        <v>41</v>
      </c>
      <c r="L3401" t="s">
        <v>42</v>
      </c>
      <c r="M3401" s="1">
        <v>42262</v>
      </c>
      <c r="N3401">
        <v>12</v>
      </c>
      <c r="O3401">
        <f>STANDARDIZE(N3401,$N$8,$N$9)</f>
        <v>-0.42014980908592631</v>
      </c>
      <c r="P3401">
        <f>ABS($J$3-O3401)</f>
        <v>0.10721641469096405</v>
      </c>
      <c r="Q3401">
        <f>ABS($J$4-O3401)</f>
        <v>2.6089327574801251</v>
      </c>
      <c r="R3401">
        <f>ABS($J$5-O3401)</f>
        <v>0.26804103672741014</v>
      </c>
      <c r="S3401">
        <f>ABS($J$6-O3401)</f>
        <v>0.85773131752771237</v>
      </c>
      <c r="T3401">
        <f>MIN(P3401:S3401)</f>
        <v>0.10721641469096405</v>
      </c>
      <c r="U3401">
        <f>MATCH(T3401,P3401:S3401, 0)</f>
        <v>1</v>
      </c>
    </row>
    <row r="3402" spans="1:21" x14ac:dyDescent="0.35">
      <c r="A3402">
        <v>1</v>
      </c>
      <c r="B3402">
        <v>3391</v>
      </c>
      <c r="C3402" t="s">
        <v>597</v>
      </c>
      <c r="D3402" t="s">
        <v>598</v>
      </c>
      <c r="E3402" t="s">
        <v>34</v>
      </c>
      <c r="F3402" t="s">
        <v>35</v>
      </c>
      <c r="G3402" t="s">
        <v>36</v>
      </c>
      <c r="H3402" t="s">
        <v>37</v>
      </c>
      <c r="I3402" s="1">
        <v>42072</v>
      </c>
      <c r="J3402">
        <v>2015</v>
      </c>
      <c r="K3402" t="s">
        <v>77</v>
      </c>
      <c r="L3402" t="s">
        <v>78</v>
      </c>
      <c r="M3402" s="1">
        <v>42265</v>
      </c>
      <c r="N3402">
        <v>15</v>
      </c>
      <c r="O3402">
        <f>STANDARDIZE(N3402,$N$8,$N$9)</f>
        <v>-0.36654160174044426</v>
      </c>
      <c r="P3402">
        <f>ABS($J$3-O3402)</f>
        <v>0.1608246220364461</v>
      </c>
      <c r="Q3402">
        <f>ABS($J$4-O3402)</f>
        <v>2.5553245501346433</v>
      </c>
      <c r="R3402">
        <f>ABS($J$5-O3402)</f>
        <v>0.21443282938192809</v>
      </c>
      <c r="S3402">
        <f>ABS($J$6-O3402)</f>
        <v>0.80412311018223037</v>
      </c>
      <c r="T3402">
        <f>MIN(P3402:S3402)</f>
        <v>0.1608246220364461</v>
      </c>
      <c r="U3402">
        <f>MATCH(T3402,P3402:S3402, 0)</f>
        <v>1</v>
      </c>
    </row>
    <row r="3403" spans="1:21" x14ac:dyDescent="0.35">
      <c r="A3403">
        <v>3</v>
      </c>
      <c r="B3403">
        <v>3392</v>
      </c>
      <c r="C3403" t="s">
        <v>67</v>
      </c>
      <c r="D3403" t="s">
        <v>68</v>
      </c>
      <c r="E3403" t="s">
        <v>131</v>
      </c>
      <c r="F3403" t="s">
        <v>132</v>
      </c>
      <c r="G3403" t="s">
        <v>133</v>
      </c>
      <c r="H3403" t="s">
        <v>134</v>
      </c>
      <c r="I3403" s="1">
        <v>42072</v>
      </c>
      <c r="J3403">
        <v>2015</v>
      </c>
      <c r="K3403" t="s">
        <v>77</v>
      </c>
      <c r="L3403" t="s">
        <v>78</v>
      </c>
      <c r="M3403" s="1">
        <v>42014</v>
      </c>
      <c r="N3403">
        <v>28</v>
      </c>
      <c r="O3403">
        <f>STANDARDIZE(N3403,$N$8,$N$9)</f>
        <v>-0.13423936991002217</v>
      </c>
      <c r="P3403">
        <f>ABS($J$3-O3403)</f>
        <v>0.39312685386686819</v>
      </c>
      <c r="Q3403">
        <f>ABS($J$4-O3403)</f>
        <v>2.3230223183042211</v>
      </c>
      <c r="R3403">
        <f>ABS($J$5-O3403)</f>
        <v>1.7869402448493998E-2</v>
      </c>
      <c r="S3403">
        <f>ABS($J$6-O3403)</f>
        <v>0.57182087835180828</v>
      </c>
      <c r="T3403">
        <f>MIN(P3403:S3403)</f>
        <v>1.7869402448493998E-2</v>
      </c>
      <c r="U3403">
        <f>MATCH(T3403,P3403:S3403, 0)</f>
        <v>3</v>
      </c>
    </row>
    <row r="3404" spans="1:21" x14ac:dyDescent="0.35">
      <c r="A3404">
        <v>3</v>
      </c>
      <c r="B3404">
        <v>3393</v>
      </c>
      <c r="C3404" t="s">
        <v>172</v>
      </c>
      <c r="D3404" t="s">
        <v>173</v>
      </c>
      <c r="E3404" t="s">
        <v>131</v>
      </c>
      <c r="F3404" t="s">
        <v>132</v>
      </c>
      <c r="G3404" t="s">
        <v>133</v>
      </c>
      <c r="H3404" t="s">
        <v>134</v>
      </c>
      <c r="I3404" s="1">
        <v>42072</v>
      </c>
      <c r="J3404">
        <v>2015</v>
      </c>
      <c r="K3404" t="s">
        <v>77</v>
      </c>
      <c r="L3404" t="s">
        <v>78</v>
      </c>
      <c r="M3404" s="1">
        <v>42014</v>
      </c>
      <c r="N3404">
        <v>28</v>
      </c>
      <c r="O3404">
        <f>STANDARDIZE(N3404,$N$8,$N$9)</f>
        <v>-0.13423936991002217</v>
      </c>
      <c r="P3404">
        <f>ABS($J$3-O3404)</f>
        <v>0.39312685386686819</v>
      </c>
      <c r="Q3404">
        <f>ABS($J$4-O3404)</f>
        <v>2.3230223183042211</v>
      </c>
      <c r="R3404">
        <f>ABS($J$5-O3404)</f>
        <v>1.7869402448493998E-2</v>
      </c>
      <c r="S3404">
        <f>ABS($J$6-O3404)</f>
        <v>0.57182087835180828</v>
      </c>
      <c r="T3404">
        <f>MIN(P3404:S3404)</f>
        <v>1.7869402448493998E-2</v>
      </c>
      <c r="U3404">
        <f>MATCH(T3404,P3404:S3404, 0)</f>
        <v>3</v>
      </c>
    </row>
    <row r="3405" spans="1:21" x14ac:dyDescent="0.35">
      <c r="A3405">
        <v>4</v>
      </c>
      <c r="B3405">
        <v>3394</v>
      </c>
      <c r="C3405" t="s">
        <v>129</v>
      </c>
      <c r="D3405" t="s">
        <v>130</v>
      </c>
      <c r="E3405" t="s">
        <v>84</v>
      </c>
      <c r="F3405" t="s">
        <v>85</v>
      </c>
      <c r="G3405" t="s">
        <v>86</v>
      </c>
      <c r="H3405" t="s">
        <v>87</v>
      </c>
      <c r="I3405" s="1">
        <v>42072</v>
      </c>
      <c r="J3405">
        <v>2015</v>
      </c>
      <c r="K3405" t="s">
        <v>41</v>
      </c>
      <c r="L3405" t="s">
        <v>42</v>
      </c>
      <c r="M3405" s="1">
        <v>42074</v>
      </c>
      <c r="N3405">
        <v>61</v>
      </c>
      <c r="O3405">
        <f>STANDARDIZE(N3405,$N$8,$N$9)</f>
        <v>0.45545091089028017</v>
      </c>
      <c r="P3405">
        <f>ABS($J$3-O3405)</f>
        <v>0.98281713466717058</v>
      </c>
      <c r="Q3405">
        <f>ABS($J$4-O3405)</f>
        <v>1.7333320375039187</v>
      </c>
      <c r="R3405">
        <f>ABS($J$5-O3405)</f>
        <v>0.60755968324879639</v>
      </c>
      <c r="S3405">
        <f>ABS($J$6-O3405)</f>
        <v>1.7869402448494054E-2</v>
      </c>
      <c r="T3405">
        <f>MIN(P3405:S3405)</f>
        <v>1.7869402448494054E-2</v>
      </c>
      <c r="U3405">
        <f>MATCH(T3405,P3405:S3405, 0)</f>
        <v>4</v>
      </c>
    </row>
    <row r="3406" spans="1:21" x14ac:dyDescent="0.35">
      <c r="A3406">
        <v>4</v>
      </c>
      <c r="B3406">
        <v>3395</v>
      </c>
      <c r="C3406" t="s">
        <v>108</v>
      </c>
      <c r="D3406" t="s">
        <v>109</v>
      </c>
      <c r="E3406" t="s">
        <v>131</v>
      </c>
      <c r="F3406" t="s">
        <v>132</v>
      </c>
      <c r="G3406" t="s">
        <v>133</v>
      </c>
      <c r="H3406" t="s">
        <v>134</v>
      </c>
      <c r="I3406" s="1">
        <v>42072</v>
      </c>
      <c r="J3406">
        <v>2015</v>
      </c>
      <c r="K3406" t="s">
        <v>41</v>
      </c>
      <c r="L3406" t="s">
        <v>42</v>
      </c>
      <c r="M3406" s="1">
        <v>42352</v>
      </c>
      <c r="N3406">
        <v>102</v>
      </c>
      <c r="O3406">
        <f>STANDARDIZE(N3406,$N$8,$N$9)</f>
        <v>1.1880964112785346</v>
      </c>
      <c r="P3406">
        <f>ABS($J$3-O3406)</f>
        <v>1.715462635055425</v>
      </c>
      <c r="Q3406">
        <f>ABS($J$4-O3406)</f>
        <v>1.0006865371156644</v>
      </c>
      <c r="R3406">
        <f>ABS($J$5-O3406)</f>
        <v>1.3402051836370508</v>
      </c>
      <c r="S3406">
        <f>ABS($J$6-O3406)</f>
        <v>0.75051490283674849</v>
      </c>
      <c r="T3406">
        <f>MIN(P3406:S3406)</f>
        <v>0.75051490283674849</v>
      </c>
      <c r="U3406">
        <f>MATCH(T3406,P3406:S3406, 0)</f>
        <v>4</v>
      </c>
    </row>
    <row r="3407" spans="1:21" x14ac:dyDescent="0.35">
      <c r="A3407">
        <v>2</v>
      </c>
      <c r="B3407">
        <v>3396</v>
      </c>
      <c r="C3407" t="s">
        <v>14</v>
      </c>
      <c r="D3407" t="s">
        <v>15</v>
      </c>
      <c r="E3407" t="s">
        <v>79</v>
      </c>
      <c r="F3407" t="s">
        <v>35</v>
      </c>
      <c r="G3407" t="s">
        <v>80</v>
      </c>
      <c r="H3407" t="s">
        <v>81</v>
      </c>
      <c r="I3407" s="1">
        <v>42072</v>
      </c>
      <c r="J3407">
        <v>2015</v>
      </c>
      <c r="K3407" t="s">
        <v>41</v>
      </c>
      <c r="L3407" t="s">
        <v>42</v>
      </c>
      <c r="M3407" s="1">
        <v>42678</v>
      </c>
      <c r="N3407">
        <v>221</v>
      </c>
      <c r="O3407">
        <f>STANDARDIZE(N3407,$N$8,$N$9)</f>
        <v>3.3145553026493215</v>
      </c>
      <c r="P3407">
        <f>ABS($J$3-O3407)</f>
        <v>3.8419215264262121</v>
      </c>
      <c r="Q3407">
        <f>ABS($J$4-O3407)</f>
        <v>1.1257723542551226</v>
      </c>
      <c r="R3407">
        <f>ABS($J$5-O3407)</f>
        <v>3.4666640750078379</v>
      </c>
      <c r="S3407">
        <f>ABS($J$6-O3407)</f>
        <v>2.8769737942075353</v>
      </c>
      <c r="T3407">
        <f>MIN(P3407:S3407)</f>
        <v>1.1257723542551226</v>
      </c>
      <c r="U3407">
        <f>MATCH(T3407,P3407:S3407, 0)</f>
        <v>2</v>
      </c>
    </row>
    <row r="3408" spans="1:21" x14ac:dyDescent="0.35">
      <c r="A3408">
        <v>1</v>
      </c>
      <c r="B3408">
        <v>3397</v>
      </c>
      <c r="C3408" t="s">
        <v>62</v>
      </c>
      <c r="D3408" t="s">
        <v>63</v>
      </c>
      <c r="E3408" t="s">
        <v>105</v>
      </c>
      <c r="F3408" t="s">
        <v>59</v>
      </c>
      <c r="G3408" t="s">
        <v>106</v>
      </c>
      <c r="H3408" t="s">
        <v>107</v>
      </c>
      <c r="I3408" s="1">
        <v>42073</v>
      </c>
      <c r="J3408">
        <v>2015</v>
      </c>
      <c r="K3408" t="s">
        <v>176</v>
      </c>
      <c r="L3408" t="s">
        <v>177</v>
      </c>
      <c r="M3408" s="1">
        <v>42195</v>
      </c>
      <c r="N3408">
        <v>4</v>
      </c>
      <c r="O3408">
        <f>STANDARDIZE(N3408,$N$8,$N$9)</f>
        <v>-0.56310502867387835</v>
      </c>
      <c r="P3408">
        <f>ABS($J$3-O3408)</f>
        <v>3.5738804896987997E-2</v>
      </c>
      <c r="Q3408">
        <f>ABS($J$4-O3408)</f>
        <v>2.7518879770680771</v>
      </c>
      <c r="R3408">
        <f>ABS($J$5-O3408)</f>
        <v>0.41099625631536219</v>
      </c>
      <c r="S3408">
        <f>ABS($J$6-O3408)</f>
        <v>1.0006865371156644</v>
      </c>
      <c r="T3408">
        <f>MIN(P3408:S3408)</f>
        <v>3.5738804896987997E-2</v>
      </c>
      <c r="U3408">
        <f>MATCH(T3408,P3408:S3408, 0)</f>
        <v>1</v>
      </c>
    </row>
    <row r="3409" spans="1:21" x14ac:dyDescent="0.35">
      <c r="A3409">
        <v>4</v>
      </c>
      <c r="B3409">
        <v>3398</v>
      </c>
      <c r="C3409" t="s">
        <v>67</v>
      </c>
      <c r="D3409" t="s">
        <v>68</v>
      </c>
      <c r="E3409" t="s">
        <v>52</v>
      </c>
      <c r="F3409" t="s">
        <v>53</v>
      </c>
      <c r="G3409" t="s">
        <v>54</v>
      </c>
      <c r="H3409" t="s">
        <v>55</v>
      </c>
      <c r="I3409" s="1">
        <v>42073</v>
      </c>
      <c r="J3409">
        <v>2015</v>
      </c>
      <c r="K3409" t="s">
        <v>41</v>
      </c>
      <c r="L3409" t="s">
        <v>42</v>
      </c>
      <c r="M3409" s="1">
        <v>42289</v>
      </c>
      <c r="N3409">
        <v>68</v>
      </c>
      <c r="O3409">
        <f>STANDARDIZE(N3409,$N$8,$N$9)</f>
        <v>0.58053672802973821</v>
      </c>
      <c r="P3409">
        <f>ABS($J$3-O3409)</f>
        <v>1.1079029518066286</v>
      </c>
      <c r="Q3409">
        <f>ABS($J$4-O3409)</f>
        <v>1.6082462203644607</v>
      </c>
      <c r="R3409">
        <f>ABS($J$5-O3409)</f>
        <v>0.73264550038825438</v>
      </c>
      <c r="S3409">
        <f>ABS($J$6-O3409)</f>
        <v>0.1429552195879521</v>
      </c>
      <c r="T3409">
        <f>MIN(P3409:S3409)</f>
        <v>0.1429552195879521</v>
      </c>
      <c r="U3409">
        <f>MATCH(T3409,P3409:S3409, 0)</f>
        <v>4</v>
      </c>
    </row>
    <row r="3410" spans="1:21" x14ac:dyDescent="0.35">
      <c r="A3410">
        <v>1</v>
      </c>
      <c r="B3410">
        <v>3399</v>
      </c>
      <c r="C3410" t="s">
        <v>414</v>
      </c>
      <c r="D3410" t="s">
        <v>415</v>
      </c>
      <c r="E3410" t="s">
        <v>131</v>
      </c>
      <c r="F3410" t="s">
        <v>132</v>
      </c>
      <c r="G3410" t="s">
        <v>133</v>
      </c>
      <c r="H3410" t="s">
        <v>134</v>
      </c>
      <c r="I3410" s="1">
        <v>42074</v>
      </c>
      <c r="J3410">
        <v>2015</v>
      </c>
      <c r="K3410" t="s">
        <v>577</v>
      </c>
      <c r="L3410" t="s">
        <v>578</v>
      </c>
      <c r="M3410" s="1">
        <v>42074</v>
      </c>
      <c r="N3410">
        <v>0</v>
      </c>
      <c r="O3410">
        <f>STANDARDIZE(N3410,$N$8,$N$9)</f>
        <v>-0.63458263846785445</v>
      </c>
      <c r="P3410">
        <f>ABS($J$3-O3410)</f>
        <v>0.1072164146909641</v>
      </c>
      <c r="Q3410">
        <f>ABS($J$4-O3410)</f>
        <v>2.8233655868620535</v>
      </c>
      <c r="R3410">
        <f>ABS($J$5-O3410)</f>
        <v>0.48247386610933829</v>
      </c>
      <c r="S3410">
        <f>ABS($J$6-O3410)</f>
        <v>1.0721641469096406</v>
      </c>
      <c r="T3410">
        <f>MIN(P3410:S3410)</f>
        <v>0.1072164146909641</v>
      </c>
      <c r="U3410">
        <f>MATCH(T3410,P3410:S3410, 0)</f>
        <v>1</v>
      </c>
    </row>
    <row r="3411" spans="1:21" x14ac:dyDescent="0.35">
      <c r="A3411">
        <v>1</v>
      </c>
      <c r="B3411">
        <v>3400</v>
      </c>
      <c r="C3411" t="s">
        <v>14</v>
      </c>
      <c r="D3411" t="s">
        <v>15</v>
      </c>
      <c r="E3411" t="s">
        <v>16</v>
      </c>
      <c r="F3411" t="s">
        <v>17</v>
      </c>
      <c r="G3411" t="s">
        <v>599</v>
      </c>
      <c r="H3411" t="s">
        <v>600</v>
      </c>
      <c r="I3411" s="1">
        <v>42074</v>
      </c>
      <c r="J3411">
        <v>2015</v>
      </c>
      <c r="K3411" t="s">
        <v>577</v>
      </c>
      <c r="L3411" t="s">
        <v>578</v>
      </c>
      <c r="M3411" s="1">
        <v>42105</v>
      </c>
      <c r="N3411">
        <v>1</v>
      </c>
      <c r="O3411">
        <f>STANDARDIZE(N3411,$N$8,$N$9)</f>
        <v>-0.61671323601936046</v>
      </c>
      <c r="P3411">
        <f>ABS($J$3-O3411)</f>
        <v>8.9347012242470103E-2</v>
      </c>
      <c r="Q3411">
        <f>ABS($J$4-O3411)</f>
        <v>2.8054961844135593</v>
      </c>
      <c r="R3411">
        <f>ABS($J$5-O3411)</f>
        <v>0.46460446366084429</v>
      </c>
      <c r="S3411">
        <f>ABS($J$6-O3411)</f>
        <v>1.0542947444611466</v>
      </c>
      <c r="T3411">
        <f>MIN(P3411:S3411)</f>
        <v>8.9347012242470103E-2</v>
      </c>
      <c r="U3411">
        <f>MATCH(T3411,P3411:S3411, 0)</f>
        <v>1</v>
      </c>
    </row>
    <row r="3412" spans="1:21" x14ac:dyDescent="0.35">
      <c r="A3412">
        <v>1</v>
      </c>
      <c r="B3412">
        <v>3401</v>
      </c>
      <c r="C3412" t="s">
        <v>157</v>
      </c>
      <c r="D3412" t="s">
        <v>158</v>
      </c>
      <c r="E3412" t="s">
        <v>163</v>
      </c>
      <c r="F3412" t="s">
        <v>59</v>
      </c>
      <c r="G3412" t="s">
        <v>546</v>
      </c>
      <c r="H3412" t="s">
        <v>547</v>
      </c>
      <c r="I3412" s="1">
        <v>42074</v>
      </c>
      <c r="J3412">
        <v>2015</v>
      </c>
      <c r="K3412" t="s">
        <v>166</v>
      </c>
      <c r="L3412" t="s">
        <v>167</v>
      </c>
      <c r="M3412" s="1">
        <v>42135</v>
      </c>
      <c r="N3412">
        <v>2</v>
      </c>
      <c r="O3412">
        <f>STANDARDIZE(N3412,$N$8,$N$9)</f>
        <v>-0.59884383357086635</v>
      </c>
      <c r="P3412">
        <f>ABS($J$3-O3412)</f>
        <v>7.1477609793975994E-2</v>
      </c>
      <c r="Q3412">
        <f>ABS($J$4-O3412)</f>
        <v>2.7876267819650655</v>
      </c>
      <c r="R3412">
        <f>ABS($J$5-O3412)</f>
        <v>0.44673506121235018</v>
      </c>
      <c r="S3412">
        <f>ABS($J$6-O3412)</f>
        <v>1.0364253420126524</v>
      </c>
      <c r="T3412">
        <f>MIN(P3412:S3412)</f>
        <v>7.1477609793975994E-2</v>
      </c>
      <c r="U3412">
        <f>MATCH(T3412,P3412:S3412, 0)</f>
        <v>1</v>
      </c>
    </row>
    <row r="3413" spans="1:21" x14ac:dyDescent="0.35">
      <c r="A3413">
        <v>1</v>
      </c>
      <c r="B3413">
        <v>3402</v>
      </c>
      <c r="C3413" t="s">
        <v>357</v>
      </c>
      <c r="D3413" t="s">
        <v>358</v>
      </c>
      <c r="E3413" t="s">
        <v>131</v>
      </c>
      <c r="F3413" t="s">
        <v>132</v>
      </c>
      <c r="G3413" t="s">
        <v>133</v>
      </c>
      <c r="H3413" t="s">
        <v>134</v>
      </c>
      <c r="I3413" s="1">
        <v>42074</v>
      </c>
      <c r="J3413">
        <v>2015</v>
      </c>
      <c r="K3413" t="s">
        <v>77</v>
      </c>
      <c r="L3413" t="s">
        <v>78</v>
      </c>
      <c r="M3413" s="1">
        <v>42288</v>
      </c>
      <c r="N3413">
        <v>7</v>
      </c>
      <c r="O3413">
        <f>STANDARDIZE(N3413,$N$8,$N$9)</f>
        <v>-0.50949682132839635</v>
      </c>
      <c r="P3413">
        <f>ABS($J$3-O3413)</f>
        <v>1.7869402448493998E-2</v>
      </c>
      <c r="Q3413">
        <f>ABS($J$4-O3413)</f>
        <v>2.6982797697225953</v>
      </c>
      <c r="R3413">
        <f>ABS($J$5-O3413)</f>
        <v>0.35738804896988019</v>
      </c>
      <c r="S3413">
        <f>ABS($J$6-O3413)</f>
        <v>0.94707832977018247</v>
      </c>
      <c r="T3413">
        <f>MIN(P3413:S3413)</f>
        <v>1.7869402448493998E-2</v>
      </c>
      <c r="U3413">
        <f>MATCH(T3413,P3413:S3413, 0)</f>
        <v>1</v>
      </c>
    </row>
    <row r="3414" spans="1:21" x14ac:dyDescent="0.35">
      <c r="A3414">
        <v>3</v>
      </c>
      <c r="B3414">
        <v>3403</v>
      </c>
      <c r="C3414" t="s">
        <v>30</v>
      </c>
      <c r="D3414" t="s">
        <v>31</v>
      </c>
      <c r="E3414" t="s">
        <v>163</v>
      </c>
      <c r="F3414" t="s">
        <v>59</v>
      </c>
      <c r="G3414" t="s">
        <v>282</v>
      </c>
      <c r="H3414" t="s">
        <v>283</v>
      </c>
      <c r="I3414" s="1">
        <v>42074</v>
      </c>
      <c r="J3414">
        <v>2015</v>
      </c>
      <c r="K3414" t="s">
        <v>77</v>
      </c>
      <c r="L3414" t="s">
        <v>78</v>
      </c>
      <c r="M3414" s="1">
        <v>42328</v>
      </c>
      <c r="N3414">
        <v>17</v>
      </c>
      <c r="O3414">
        <f>STANDARDIZE(N3414,$N$8,$N$9)</f>
        <v>-0.33080279684345626</v>
      </c>
      <c r="P3414">
        <f>ABS($J$3-O3414)</f>
        <v>0.19656342693343409</v>
      </c>
      <c r="Q3414">
        <f>ABS($J$4-O3414)</f>
        <v>2.5195857452376553</v>
      </c>
      <c r="R3414">
        <f>ABS($J$5-O3414)</f>
        <v>0.17869402448494009</v>
      </c>
      <c r="S3414">
        <f>ABS($J$6-O3414)</f>
        <v>0.76838430528524237</v>
      </c>
      <c r="T3414">
        <f>MIN(P3414:S3414)</f>
        <v>0.17869402448494009</v>
      </c>
      <c r="U3414">
        <f>MATCH(T3414,P3414:S3414, 0)</f>
        <v>3</v>
      </c>
    </row>
    <row r="3415" spans="1:21" x14ac:dyDescent="0.35">
      <c r="A3415">
        <v>3</v>
      </c>
      <c r="B3415">
        <v>3404</v>
      </c>
      <c r="C3415" t="s">
        <v>100</v>
      </c>
      <c r="D3415" t="s">
        <v>101</v>
      </c>
      <c r="E3415" t="s">
        <v>163</v>
      </c>
      <c r="F3415" t="s">
        <v>59</v>
      </c>
      <c r="G3415" t="s">
        <v>282</v>
      </c>
      <c r="H3415" t="s">
        <v>283</v>
      </c>
      <c r="I3415" s="1">
        <v>42074</v>
      </c>
      <c r="J3415">
        <v>2015</v>
      </c>
      <c r="K3415" t="s">
        <v>77</v>
      </c>
      <c r="L3415" t="s">
        <v>78</v>
      </c>
      <c r="M3415" s="1">
        <v>42332</v>
      </c>
      <c r="N3415">
        <v>21</v>
      </c>
      <c r="O3415">
        <f>STANDARDIZE(N3415,$N$8,$N$9)</f>
        <v>-0.25932518704948021</v>
      </c>
      <c r="P3415">
        <f>ABS($J$3-O3415)</f>
        <v>0.26804103672741014</v>
      </c>
      <c r="Q3415">
        <f>ABS($J$4-O3415)</f>
        <v>2.4481081354436793</v>
      </c>
      <c r="R3415">
        <f>ABS($J$5-O3415)</f>
        <v>0.10721641469096405</v>
      </c>
      <c r="S3415">
        <f>ABS($J$6-O3415)</f>
        <v>0.69690669549126638</v>
      </c>
      <c r="T3415">
        <f>MIN(P3415:S3415)</f>
        <v>0.10721641469096405</v>
      </c>
      <c r="U3415">
        <f>MATCH(T3415,P3415:S3415, 0)</f>
        <v>3</v>
      </c>
    </row>
    <row r="3416" spans="1:21" x14ac:dyDescent="0.35">
      <c r="A3416">
        <v>3</v>
      </c>
      <c r="B3416">
        <v>3405</v>
      </c>
      <c r="C3416" t="s">
        <v>108</v>
      </c>
      <c r="D3416" t="s">
        <v>109</v>
      </c>
      <c r="E3416" t="s">
        <v>73</v>
      </c>
      <c r="F3416" t="s">
        <v>74</v>
      </c>
      <c r="G3416" t="s">
        <v>75</v>
      </c>
      <c r="H3416" t="s">
        <v>76</v>
      </c>
      <c r="I3416" s="1">
        <v>42074</v>
      </c>
      <c r="J3416">
        <v>2015</v>
      </c>
      <c r="K3416" t="s">
        <v>77</v>
      </c>
      <c r="L3416" t="s">
        <v>78</v>
      </c>
      <c r="M3416" s="1">
        <v>42047</v>
      </c>
      <c r="N3416">
        <v>29</v>
      </c>
      <c r="O3416">
        <f>STANDARDIZE(N3416,$N$8,$N$9)</f>
        <v>-0.11636996746152814</v>
      </c>
      <c r="P3416">
        <f>ABS($J$3-O3416)</f>
        <v>0.41099625631536219</v>
      </c>
      <c r="Q3416">
        <f>ABS($J$4-O3416)</f>
        <v>2.3051529158557269</v>
      </c>
      <c r="R3416">
        <f>ABS($J$5-O3416)</f>
        <v>3.5738804896988025E-2</v>
      </c>
      <c r="S3416">
        <f>ABS($J$6-O3416)</f>
        <v>0.55395147590331428</v>
      </c>
      <c r="T3416">
        <f>MIN(P3416:S3416)</f>
        <v>3.5738804896988025E-2</v>
      </c>
      <c r="U3416">
        <f>MATCH(T3416,P3416:S3416, 0)</f>
        <v>3</v>
      </c>
    </row>
    <row r="3417" spans="1:21" x14ac:dyDescent="0.35">
      <c r="A3417">
        <v>1</v>
      </c>
      <c r="B3417">
        <v>3406</v>
      </c>
      <c r="C3417" t="s">
        <v>82</v>
      </c>
      <c r="D3417" t="s">
        <v>83</v>
      </c>
      <c r="E3417" t="s">
        <v>79</v>
      </c>
      <c r="F3417" t="s">
        <v>35</v>
      </c>
      <c r="G3417" t="s">
        <v>80</v>
      </c>
      <c r="H3417" t="s">
        <v>81</v>
      </c>
      <c r="I3417" s="1">
        <v>42075</v>
      </c>
      <c r="J3417">
        <v>2015</v>
      </c>
      <c r="K3417" t="s">
        <v>41</v>
      </c>
      <c r="L3417" t="s">
        <v>42</v>
      </c>
      <c r="M3417" s="1">
        <v>42289</v>
      </c>
      <c r="N3417">
        <v>7</v>
      </c>
      <c r="O3417">
        <f>STANDARDIZE(N3417,$N$8,$N$9)</f>
        <v>-0.50949682132839635</v>
      </c>
      <c r="P3417">
        <f>ABS($J$3-O3417)</f>
        <v>1.7869402448493998E-2</v>
      </c>
      <c r="Q3417">
        <f>ABS($J$4-O3417)</f>
        <v>2.6982797697225953</v>
      </c>
      <c r="R3417">
        <f>ABS($J$5-O3417)</f>
        <v>0.35738804896988019</v>
      </c>
      <c r="S3417">
        <f>ABS($J$6-O3417)</f>
        <v>0.94707832977018247</v>
      </c>
      <c r="T3417">
        <f>MIN(P3417:S3417)</f>
        <v>1.7869402448493998E-2</v>
      </c>
      <c r="U3417">
        <f>MATCH(T3417,P3417:S3417, 0)</f>
        <v>1</v>
      </c>
    </row>
    <row r="3418" spans="1:21" x14ac:dyDescent="0.35">
      <c r="A3418">
        <v>1</v>
      </c>
      <c r="B3418">
        <v>3407</v>
      </c>
      <c r="C3418" t="s">
        <v>14</v>
      </c>
      <c r="D3418" t="s">
        <v>15</v>
      </c>
      <c r="E3418" t="s">
        <v>105</v>
      </c>
      <c r="F3418" t="s">
        <v>59</v>
      </c>
      <c r="G3418" t="s">
        <v>106</v>
      </c>
      <c r="H3418" t="s">
        <v>107</v>
      </c>
      <c r="I3418" s="1">
        <v>42075</v>
      </c>
      <c r="J3418">
        <v>2015</v>
      </c>
      <c r="K3418" t="s">
        <v>41</v>
      </c>
      <c r="L3418" t="s">
        <v>42</v>
      </c>
      <c r="M3418" s="1">
        <v>42320</v>
      </c>
      <c r="N3418">
        <v>8</v>
      </c>
      <c r="O3418">
        <f>STANDARDIZE(N3418,$N$8,$N$9)</f>
        <v>-0.49162741887990236</v>
      </c>
      <c r="P3418">
        <f>ABS($J$3-O3418)</f>
        <v>3.5738804896987997E-2</v>
      </c>
      <c r="Q3418">
        <f>ABS($J$4-O3418)</f>
        <v>2.6804103672741011</v>
      </c>
      <c r="R3418">
        <f>ABS($J$5-O3418)</f>
        <v>0.33951864652138619</v>
      </c>
      <c r="S3418">
        <f>ABS($J$6-O3418)</f>
        <v>0.92920892732168847</v>
      </c>
      <c r="T3418">
        <f>MIN(P3418:S3418)</f>
        <v>3.5738804896987997E-2</v>
      </c>
      <c r="U3418">
        <f>MATCH(T3418,P3418:S3418, 0)</f>
        <v>1</v>
      </c>
    </row>
    <row r="3419" spans="1:21" x14ac:dyDescent="0.35">
      <c r="A3419">
        <v>1</v>
      </c>
      <c r="B3419">
        <v>3408</v>
      </c>
      <c r="C3419" t="s">
        <v>119</v>
      </c>
      <c r="D3419" t="s">
        <v>120</v>
      </c>
      <c r="E3419" t="s">
        <v>163</v>
      </c>
      <c r="F3419" t="s">
        <v>59</v>
      </c>
      <c r="G3419" t="s">
        <v>164</v>
      </c>
      <c r="H3419" t="s">
        <v>165</v>
      </c>
      <c r="I3419" s="1">
        <v>42075</v>
      </c>
      <c r="J3419">
        <v>2015</v>
      </c>
      <c r="K3419" t="s">
        <v>77</v>
      </c>
      <c r="L3419" t="s">
        <v>78</v>
      </c>
      <c r="M3419" s="1">
        <v>42351</v>
      </c>
      <c r="N3419">
        <v>10</v>
      </c>
      <c r="O3419">
        <f>STANDARDIZE(N3419,$N$8,$N$9)</f>
        <v>-0.4558886139829143</v>
      </c>
      <c r="P3419">
        <f>ABS($J$3-O3419)</f>
        <v>7.1477609793976049E-2</v>
      </c>
      <c r="Q3419">
        <f>ABS($J$4-O3419)</f>
        <v>2.6446715623771131</v>
      </c>
      <c r="R3419">
        <f>ABS($J$5-O3419)</f>
        <v>0.30377984162439814</v>
      </c>
      <c r="S3419">
        <f>ABS($J$6-O3419)</f>
        <v>0.89347012242470036</v>
      </c>
      <c r="T3419">
        <f>MIN(P3419:S3419)</f>
        <v>7.1477609793976049E-2</v>
      </c>
      <c r="U3419">
        <f>MATCH(T3419,P3419:S3419, 0)</f>
        <v>1</v>
      </c>
    </row>
    <row r="3420" spans="1:21" x14ac:dyDescent="0.35">
      <c r="A3420">
        <v>3</v>
      </c>
      <c r="B3420">
        <v>3409</v>
      </c>
      <c r="C3420" t="s">
        <v>479</v>
      </c>
      <c r="D3420" t="s">
        <v>480</v>
      </c>
      <c r="E3420" t="s">
        <v>131</v>
      </c>
      <c r="F3420" t="s">
        <v>132</v>
      </c>
      <c r="G3420" t="s">
        <v>133</v>
      </c>
      <c r="H3420" t="s">
        <v>134</v>
      </c>
      <c r="I3420" s="1">
        <v>42075</v>
      </c>
      <c r="J3420">
        <v>2015</v>
      </c>
      <c r="K3420" t="s">
        <v>77</v>
      </c>
      <c r="L3420" t="s">
        <v>78</v>
      </c>
      <c r="M3420" s="1">
        <v>42360</v>
      </c>
      <c r="N3420">
        <v>19</v>
      </c>
      <c r="O3420">
        <f>STANDARDIZE(N3420,$N$8,$N$9)</f>
        <v>-0.29506399194646826</v>
      </c>
      <c r="P3420">
        <f>ABS($J$3-O3420)</f>
        <v>0.23230223183042209</v>
      </c>
      <c r="Q3420">
        <f>ABS($J$4-O3420)</f>
        <v>2.4838469403406673</v>
      </c>
      <c r="R3420">
        <f>ABS($J$5-O3420)</f>
        <v>0.1429552195879521</v>
      </c>
      <c r="S3420">
        <f>ABS($J$6-O3420)</f>
        <v>0.73264550038825438</v>
      </c>
      <c r="T3420">
        <f>MIN(P3420:S3420)</f>
        <v>0.1429552195879521</v>
      </c>
      <c r="U3420">
        <f>MATCH(T3420,P3420:S3420, 0)</f>
        <v>3</v>
      </c>
    </row>
    <row r="3421" spans="1:21" x14ac:dyDescent="0.35">
      <c r="A3421">
        <v>3</v>
      </c>
      <c r="B3421">
        <v>3410</v>
      </c>
      <c r="C3421" t="s">
        <v>30</v>
      </c>
      <c r="D3421" t="s">
        <v>31</v>
      </c>
      <c r="E3421" t="s">
        <v>52</v>
      </c>
      <c r="F3421" t="s">
        <v>53</v>
      </c>
      <c r="G3421" t="s">
        <v>54</v>
      </c>
      <c r="H3421" t="s">
        <v>55</v>
      </c>
      <c r="I3421" s="1">
        <v>42075</v>
      </c>
      <c r="J3421">
        <v>2015</v>
      </c>
      <c r="K3421" t="s">
        <v>77</v>
      </c>
      <c r="L3421" t="s">
        <v>78</v>
      </c>
      <c r="M3421" s="1">
        <v>42361</v>
      </c>
      <c r="N3421">
        <v>20</v>
      </c>
      <c r="O3421">
        <f>STANDARDIZE(N3421,$N$8,$N$9)</f>
        <v>-0.27719458949797421</v>
      </c>
      <c r="P3421">
        <f>ABS($J$3-O3421)</f>
        <v>0.25017163427891614</v>
      </c>
      <c r="Q3421">
        <f>ABS($J$4-O3421)</f>
        <v>2.4659775378921731</v>
      </c>
      <c r="R3421">
        <f>ABS($J$5-O3421)</f>
        <v>0.12508581713945804</v>
      </c>
      <c r="S3421">
        <f>ABS($J$6-O3421)</f>
        <v>0.71477609793976038</v>
      </c>
      <c r="T3421">
        <f>MIN(P3421:S3421)</f>
        <v>0.12508581713945804</v>
      </c>
      <c r="U3421">
        <f>MATCH(T3421,P3421:S3421, 0)</f>
        <v>3</v>
      </c>
    </row>
    <row r="3422" spans="1:21" x14ac:dyDescent="0.35">
      <c r="A3422">
        <v>3</v>
      </c>
      <c r="B3422">
        <v>3411</v>
      </c>
      <c r="C3422" t="s">
        <v>14</v>
      </c>
      <c r="D3422" t="s">
        <v>15</v>
      </c>
      <c r="E3422" t="s">
        <v>131</v>
      </c>
      <c r="F3422" t="s">
        <v>132</v>
      </c>
      <c r="G3422" t="s">
        <v>133</v>
      </c>
      <c r="H3422" t="s">
        <v>134</v>
      </c>
      <c r="I3422" s="1">
        <v>42075</v>
      </c>
      <c r="J3422">
        <v>2015</v>
      </c>
      <c r="K3422" t="s">
        <v>77</v>
      </c>
      <c r="L3422" t="s">
        <v>78</v>
      </c>
      <c r="M3422" s="1">
        <v>42735</v>
      </c>
      <c r="N3422">
        <v>28</v>
      </c>
      <c r="O3422">
        <f>STANDARDIZE(N3422,$N$8,$N$9)</f>
        <v>-0.13423936991002217</v>
      </c>
      <c r="P3422">
        <f>ABS($J$3-O3422)</f>
        <v>0.39312685386686819</v>
      </c>
      <c r="Q3422">
        <f>ABS($J$4-O3422)</f>
        <v>2.3230223183042211</v>
      </c>
      <c r="R3422">
        <f>ABS($J$5-O3422)</f>
        <v>1.7869402448493998E-2</v>
      </c>
      <c r="S3422">
        <f>ABS($J$6-O3422)</f>
        <v>0.57182087835180828</v>
      </c>
      <c r="T3422">
        <f>MIN(P3422:S3422)</f>
        <v>1.7869402448493998E-2</v>
      </c>
      <c r="U3422">
        <f>MATCH(T3422,P3422:S3422, 0)</f>
        <v>3</v>
      </c>
    </row>
    <row r="3423" spans="1:21" x14ac:dyDescent="0.35">
      <c r="A3423">
        <v>3</v>
      </c>
      <c r="B3423">
        <v>3412</v>
      </c>
      <c r="C3423" t="s">
        <v>229</v>
      </c>
      <c r="D3423" t="s">
        <v>230</v>
      </c>
      <c r="E3423" t="s">
        <v>79</v>
      </c>
      <c r="F3423" t="s">
        <v>35</v>
      </c>
      <c r="G3423" t="s">
        <v>80</v>
      </c>
      <c r="H3423" t="s">
        <v>81</v>
      </c>
      <c r="I3423" s="1">
        <v>42075</v>
      </c>
      <c r="J3423">
        <v>2015</v>
      </c>
      <c r="K3423" t="s">
        <v>77</v>
      </c>
      <c r="L3423" t="s">
        <v>78</v>
      </c>
      <c r="M3423" s="1">
        <v>42370</v>
      </c>
      <c r="N3423">
        <v>29</v>
      </c>
      <c r="O3423">
        <f>STANDARDIZE(N3423,$N$8,$N$9)</f>
        <v>-0.11636996746152814</v>
      </c>
      <c r="P3423">
        <f>ABS($J$3-O3423)</f>
        <v>0.41099625631536219</v>
      </c>
      <c r="Q3423">
        <f>ABS($J$4-O3423)</f>
        <v>2.3051529158557269</v>
      </c>
      <c r="R3423">
        <f>ABS($J$5-O3423)</f>
        <v>3.5738804896988025E-2</v>
      </c>
      <c r="S3423">
        <f>ABS($J$6-O3423)</f>
        <v>0.55395147590331428</v>
      </c>
      <c r="T3423">
        <f>MIN(P3423:S3423)</f>
        <v>3.5738804896988025E-2</v>
      </c>
      <c r="U3423">
        <f>MATCH(T3423,P3423:S3423, 0)</f>
        <v>3</v>
      </c>
    </row>
    <row r="3424" spans="1:21" x14ac:dyDescent="0.35">
      <c r="A3424">
        <v>3</v>
      </c>
      <c r="B3424">
        <v>3413</v>
      </c>
      <c r="C3424" t="s">
        <v>14</v>
      </c>
      <c r="D3424" t="s">
        <v>15</v>
      </c>
      <c r="E3424" t="s">
        <v>24</v>
      </c>
      <c r="F3424" t="s">
        <v>25</v>
      </c>
      <c r="G3424" t="s">
        <v>26</v>
      </c>
      <c r="H3424" t="s">
        <v>27</v>
      </c>
      <c r="I3424" s="1">
        <v>42075</v>
      </c>
      <c r="J3424">
        <v>2015</v>
      </c>
      <c r="K3424" t="s">
        <v>77</v>
      </c>
      <c r="L3424" t="s">
        <v>78</v>
      </c>
      <c r="M3424" s="1">
        <v>42401</v>
      </c>
      <c r="N3424">
        <v>30</v>
      </c>
      <c r="O3424">
        <f>STANDARDIZE(N3424,$N$8,$N$9)</f>
        <v>-9.8500565013034141E-2</v>
      </c>
      <c r="P3424">
        <f>ABS($J$3-O3424)</f>
        <v>0.42886565876385618</v>
      </c>
      <c r="Q3424">
        <f>ABS($J$4-O3424)</f>
        <v>2.2872835134072331</v>
      </c>
      <c r="R3424">
        <f>ABS($J$5-O3424)</f>
        <v>5.3608207345482023E-2</v>
      </c>
      <c r="S3424">
        <f>ABS($J$6-O3424)</f>
        <v>0.53608207345482028</v>
      </c>
      <c r="T3424">
        <f>MIN(P3424:S3424)</f>
        <v>5.3608207345482023E-2</v>
      </c>
      <c r="U3424">
        <f>MATCH(T3424,P3424:S3424, 0)</f>
        <v>3</v>
      </c>
    </row>
    <row r="3425" spans="1:21" x14ac:dyDescent="0.35">
      <c r="A3425">
        <v>3</v>
      </c>
      <c r="B3425">
        <v>3414</v>
      </c>
      <c r="C3425" t="s">
        <v>172</v>
      </c>
      <c r="D3425" t="s">
        <v>173</v>
      </c>
      <c r="E3425" t="s">
        <v>24</v>
      </c>
      <c r="F3425" t="s">
        <v>25</v>
      </c>
      <c r="G3425" t="s">
        <v>26</v>
      </c>
      <c r="H3425" t="s">
        <v>27</v>
      </c>
      <c r="I3425" s="1">
        <v>42075</v>
      </c>
      <c r="J3425">
        <v>2015</v>
      </c>
      <c r="K3425" t="s">
        <v>77</v>
      </c>
      <c r="L3425" t="s">
        <v>78</v>
      </c>
      <c r="M3425" s="1">
        <v>42401</v>
      </c>
      <c r="N3425">
        <v>30</v>
      </c>
      <c r="O3425">
        <f>STANDARDIZE(N3425,$N$8,$N$9)</f>
        <v>-9.8500565013034141E-2</v>
      </c>
      <c r="P3425">
        <f>ABS($J$3-O3425)</f>
        <v>0.42886565876385618</v>
      </c>
      <c r="Q3425">
        <f>ABS($J$4-O3425)</f>
        <v>2.2872835134072331</v>
      </c>
      <c r="R3425">
        <f>ABS($J$5-O3425)</f>
        <v>5.3608207345482023E-2</v>
      </c>
      <c r="S3425">
        <f>ABS($J$6-O3425)</f>
        <v>0.53608207345482028</v>
      </c>
      <c r="T3425">
        <f>MIN(P3425:S3425)</f>
        <v>5.3608207345482023E-2</v>
      </c>
      <c r="U3425">
        <f>MATCH(T3425,P3425:S3425, 0)</f>
        <v>3</v>
      </c>
    </row>
    <row r="3426" spans="1:21" x14ac:dyDescent="0.35">
      <c r="A3426">
        <v>3</v>
      </c>
      <c r="B3426">
        <v>3415</v>
      </c>
      <c r="C3426" t="s">
        <v>14</v>
      </c>
      <c r="D3426" t="s">
        <v>15</v>
      </c>
      <c r="E3426" t="s">
        <v>196</v>
      </c>
      <c r="F3426" t="s">
        <v>197</v>
      </c>
      <c r="G3426" t="s">
        <v>198</v>
      </c>
      <c r="H3426" t="s">
        <v>199</v>
      </c>
      <c r="I3426" s="1">
        <v>42075</v>
      </c>
      <c r="J3426">
        <v>2015</v>
      </c>
      <c r="K3426" t="s">
        <v>227</v>
      </c>
      <c r="L3426" t="s">
        <v>228</v>
      </c>
      <c r="M3426" s="1">
        <v>42491</v>
      </c>
      <c r="N3426">
        <v>33</v>
      </c>
      <c r="O3426">
        <f>STANDARDIZE(N3426,$N$8,$N$9)</f>
        <v>-4.4892357667552112E-2</v>
      </c>
      <c r="P3426">
        <f>ABS($J$3-O3426)</f>
        <v>0.48247386610933823</v>
      </c>
      <c r="Q3426">
        <f>ABS($J$4-O3426)</f>
        <v>2.2336753060617509</v>
      </c>
      <c r="R3426">
        <f>ABS($J$5-O3426)</f>
        <v>0.10721641469096405</v>
      </c>
      <c r="S3426">
        <f>ABS($J$6-O3426)</f>
        <v>0.48247386610933823</v>
      </c>
      <c r="T3426">
        <f>MIN(P3426:S3426)</f>
        <v>0.10721641469096405</v>
      </c>
      <c r="U3426">
        <f>MATCH(T3426,P3426:S3426, 0)</f>
        <v>3</v>
      </c>
    </row>
    <row r="3427" spans="1:21" x14ac:dyDescent="0.35">
      <c r="A3427">
        <v>4</v>
      </c>
      <c r="B3427">
        <v>3416</v>
      </c>
      <c r="C3427" t="s">
        <v>14</v>
      </c>
      <c r="D3427" t="s">
        <v>15</v>
      </c>
      <c r="E3427" t="s">
        <v>52</v>
      </c>
      <c r="F3427" t="s">
        <v>53</v>
      </c>
      <c r="G3427" t="s">
        <v>54</v>
      </c>
      <c r="H3427" t="s">
        <v>55</v>
      </c>
      <c r="I3427" s="1">
        <v>42075</v>
      </c>
      <c r="J3427">
        <v>2015</v>
      </c>
      <c r="K3427" t="s">
        <v>69</v>
      </c>
      <c r="L3427" t="s">
        <v>70</v>
      </c>
      <c r="M3427" s="1">
        <v>42706</v>
      </c>
      <c r="N3427">
        <v>71</v>
      </c>
      <c r="O3427">
        <f>STANDARDIZE(N3427,$N$8,$N$9)</f>
        <v>0.63414493537522021</v>
      </c>
      <c r="P3427">
        <f>ABS($J$3-O3427)</f>
        <v>1.1615111591521106</v>
      </c>
      <c r="Q3427">
        <f>ABS($J$4-O3427)</f>
        <v>1.5546380130189787</v>
      </c>
      <c r="R3427">
        <f>ABS($J$5-O3427)</f>
        <v>0.78625370773373637</v>
      </c>
      <c r="S3427">
        <f>ABS($J$6-O3427)</f>
        <v>0.19656342693343409</v>
      </c>
      <c r="T3427">
        <f>MIN(P3427:S3427)</f>
        <v>0.19656342693343409</v>
      </c>
      <c r="U3427">
        <f>MATCH(T3427,P3427:S3427, 0)</f>
        <v>4</v>
      </c>
    </row>
    <row r="3428" spans="1:21" x14ac:dyDescent="0.35">
      <c r="A3428">
        <v>4</v>
      </c>
      <c r="B3428">
        <v>3417</v>
      </c>
      <c r="C3428" t="s">
        <v>67</v>
      </c>
      <c r="D3428" t="s">
        <v>68</v>
      </c>
      <c r="E3428" t="s">
        <v>52</v>
      </c>
      <c r="F3428" t="s">
        <v>53</v>
      </c>
      <c r="G3428" t="s">
        <v>54</v>
      </c>
      <c r="H3428" t="s">
        <v>55</v>
      </c>
      <c r="I3428" s="1">
        <v>42075</v>
      </c>
      <c r="J3428">
        <v>2015</v>
      </c>
      <c r="K3428" t="s">
        <v>69</v>
      </c>
      <c r="L3428" t="s">
        <v>70</v>
      </c>
      <c r="M3428" s="1">
        <v>42417</v>
      </c>
      <c r="N3428">
        <v>76</v>
      </c>
      <c r="O3428">
        <f>STANDARDIZE(N3428,$N$8,$N$9)</f>
        <v>0.72349194761769031</v>
      </c>
      <c r="P3428">
        <f>ABS($J$3-O3428)</f>
        <v>1.2508581713945808</v>
      </c>
      <c r="Q3428">
        <f>ABS($J$4-O3428)</f>
        <v>1.4652910007765088</v>
      </c>
      <c r="R3428">
        <f>ABS($J$5-O3428)</f>
        <v>0.87560071997620648</v>
      </c>
      <c r="S3428">
        <f>ABS($J$6-O3428)</f>
        <v>0.2859104391759042</v>
      </c>
      <c r="T3428">
        <f>MIN(P3428:S3428)</f>
        <v>0.2859104391759042</v>
      </c>
      <c r="U3428">
        <f>MATCH(T3428,P3428:S3428, 0)</f>
        <v>4</v>
      </c>
    </row>
    <row r="3429" spans="1:21" x14ac:dyDescent="0.35">
      <c r="A3429">
        <v>4</v>
      </c>
      <c r="B3429">
        <v>3418</v>
      </c>
      <c r="C3429" t="s">
        <v>14</v>
      </c>
      <c r="D3429" t="s">
        <v>15</v>
      </c>
      <c r="E3429" t="s">
        <v>52</v>
      </c>
      <c r="F3429" t="s">
        <v>53</v>
      </c>
      <c r="G3429" t="s">
        <v>54</v>
      </c>
      <c r="H3429" t="s">
        <v>55</v>
      </c>
      <c r="I3429" s="1">
        <v>42075</v>
      </c>
      <c r="J3429">
        <v>2015</v>
      </c>
      <c r="K3429" t="s">
        <v>69</v>
      </c>
      <c r="L3429" t="s">
        <v>70</v>
      </c>
      <c r="M3429" s="1">
        <v>42417</v>
      </c>
      <c r="N3429">
        <v>76</v>
      </c>
      <c r="O3429">
        <f>STANDARDIZE(N3429,$N$8,$N$9)</f>
        <v>0.72349194761769031</v>
      </c>
      <c r="P3429">
        <f>ABS($J$3-O3429)</f>
        <v>1.2508581713945808</v>
      </c>
      <c r="Q3429">
        <f>ABS($J$4-O3429)</f>
        <v>1.4652910007765088</v>
      </c>
      <c r="R3429">
        <f>ABS($J$5-O3429)</f>
        <v>0.87560071997620648</v>
      </c>
      <c r="S3429">
        <f>ABS($J$6-O3429)</f>
        <v>0.2859104391759042</v>
      </c>
      <c r="T3429">
        <f>MIN(P3429:S3429)</f>
        <v>0.2859104391759042</v>
      </c>
      <c r="U3429">
        <f>MATCH(T3429,P3429:S3429, 0)</f>
        <v>4</v>
      </c>
    </row>
    <row r="3430" spans="1:21" x14ac:dyDescent="0.35">
      <c r="A3430">
        <v>4</v>
      </c>
      <c r="B3430">
        <v>3419</v>
      </c>
      <c r="C3430" t="s">
        <v>67</v>
      </c>
      <c r="D3430" t="s">
        <v>68</v>
      </c>
      <c r="E3430" t="s">
        <v>84</v>
      </c>
      <c r="F3430" t="s">
        <v>85</v>
      </c>
      <c r="G3430" t="s">
        <v>86</v>
      </c>
      <c r="H3430" t="s">
        <v>87</v>
      </c>
      <c r="I3430" s="1">
        <v>42075</v>
      </c>
      <c r="J3430">
        <v>2015</v>
      </c>
      <c r="K3430" t="s">
        <v>77</v>
      </c>
      <c r="L3430" t="s">
        <v>78</v>
      </c>
      <c r="M3430" s="1">
        <v>42418</v>
      </c>
      <c r="N3430">
        <v>77</v>
      </c>
      <c r="O3430">
        <f>STANDARDIZE(N3430,$N$8,$N$9)</f>
        <v>0.74136135006618431</v>
      </c>
      <c r="P3430">
        <f>ABS($J$3-O3430)</f>
        <v>1.2687275738430746</v>
      </c>
      <c r="Q3430">
        <f>ABS($J$4-O3430)</f>
        <v>1.4474215983280145</v>
      </c>
      <c r="R3430">
        <f>ABS($J$5-O3430)</f>
        <v>0.89347012242470047</v>
      </c>
      <c r="S3430">
        <f>ABS($J$6-O3430)</f>
        <v>0.30377984162439819</v>
      </c>
      <c r="T3430">
        <f>MIN(P3430:S3430)</f>
        <v>0.30377984162439819</v>
      </c>
      <c r="U3430">
        <f>MATCH(T3430,P3430:S3430, 0)</f>
        <v>4</v>
      </c>
    </row>
    <row r="3431" spans="1:21" x14ac:dyDescent="0.35">
      <c r="A3431">
        <v>4</v>
      </c>
      <c r="B3431">
        <v>3420</v>
      </c>
      <c r="C3431" t="s">
        <v>14</v>
      </c>
      <c r="D3431" t="s">
        <v>15</v>
      </c>
      <c r="E3431" t="s">
        <v>52</v>
      </c>
      <c r="F3431" t="s">
        <v>53</v>
      </c>
      <c r="G3431" t="s">
        <v>601</v>
      </c>
      <c r="H3431" t="s">
        <v>602</v>
      </c>
      <c r="I3431" s="1">
        <v>42075</v>
      </c>
      <c r="J3431">
        <v>2015</v>
      </c>
      <c r="K3431" t="s">
        <v>69</v>
      </c>
      <c r="L3431" t="s">
        <v>70</v>
      </c>
      <c r="M3431" s="1">
        <v>42428</v>
      </c>
      <c r="N3431">
        <v>87</v>
      </c>
      <c r="O3431">
        <f>STANDARDIZE(N3431,$N$8,$N$9)</f>
        <v>0.92005537455112441</v>
      </c>
      <c r="P3431">
        <f>ABS($J$3-O3431)</f>
        <v>1.4474215983280148</v>
      </c>
      <c r="Q3431">
        <f>ABS($J$4-O3431)</f>
        <v>1.2687275738430746</v>
      </c>
      <c r="R3431">
        <f>ABS($J$5-O3431)</f>
        <v>1.0721641469096406</v>
      </c>
      <c r="S3431">
        <f>ABS($J$6-O3431)</f>
        <v>0.48247386610933829</v>
      </c>
      <c r="T3431">
        <f>MIN(P3431:S3431)</f>
        <v>0.48247386610933829</v>
      </c>
      <c r="U3431">
        <f>MATCH(T3431,P3431:S3431, 0)</f>
        <v>4</v>
      </c>
    </row>
    <row r="3432" spans="1:21" x14ac:dyDescent="0.35">
      <c r="A3432">
        <v>4</v>
      </c>
      <c r="B3432">
        <v>3421</v>
      </c>
      <c r="C3432" t="s">
        <v>30</v>
      </c>
      <c r="D3432" t="s">
        <v>31</v>
      </c>
      <c r="E3432" t="s">
        <v>52</v>
      </c>
      <c r="F3432" t="s">
        <v>53</v>
      </c>
      <c r="G3432" t="s">
        <v>54</v>
      </c>
      <c r="H3432" t="s">
        <v>55</v>
      </c>
      <c r="I3432" s="1">
        <v>42075</v>
      </c>
      <c r="J3432">
        <v>2015</v>
      </c>
      <c r="K3432" t="s">
        <v>69</v>
      </c>
      <c r="L3432" t="s">
        <v>70</v>
      </c>
      <c r="M3432" s="1">
        <v>42616</v>
      </c>
      <c r="N3432">
        <v>97</v>
      </c>
      <c r="O3432">
        <f>STANDARDIZE(N3432,$N$8,$N$9)</f>
        <v>1.0987493990360644</v>
      </c>
      <c r="P3432">
        <f>ABS($J$3-O3432)</f>
        <v>1.6261156228129547</v>
      </c>
      <c r="Q3432">
        <f>ABS($J$4-O3432)</f>
        <v>1.0900335493581346</v>
      </c>
      <c r="R3432">
        <f>ABS($J$5-O3432)</f>
        <v>1.2508581713945806</v>
      </c>
      <c r="S3432">
        <f>ABS($J$6-O3432)</f>
        <v>0.66116789059427827</v>
      </c>
      <c r="T3432">
        <f>MIN(P3432:S3432)</f>
        <v>0.66116789059427827</v>
      </c>
      <c r="U3432">
        <f>MATCH(T3432,P3432:S3432, 0)</f>
        <v>4</v>
      </c>
    </row>
    <row r="3433" spans="1:21" x14ac:dyDescent="0.35">
      <c r="A3433">
        <v>4</v>
      </c>
      <c r="B3433">
        <v>3422</v>
      </c>
      <c r="C3433" t="s">
        <v>14</v>
      </c>
      <c r="D3433" t="s">
        <v>15</v>
      </c>
      <c r="E3433" t="s">
        <v>52</v>
      </c>
      <c r="F3433" t="s">
        <v>53</v>
      </c>
      <c r="G3433" t="s">
        <v>54</v>
      </c>
      <c r="H3433" t="s">
        <v>55</v>
      </c>
      <c r="I3433" s="1">
        <v>42075</v>
      </c>
      <c r="J3433">
        <v>2015</v>
      </c>
      <c r="K3433" t="s">
        <v>69</v>
      </c>
      <c r="L3433" t="s">
        <v>70</v>
      </c>
      <c r="M3433" s="1">
        <v>42616</v>
      </c>
      <c r="N3433">
        <v>97</v>
      </c>
      <c r="O3433">
        <f>STANDARDIZE(N3433,$N$8,$N$9)</f>
        <v>1.0987493990360644</v>
      </c>
      <c r="P3433">
        <f>ABS($J$3-O3433)</f>
        <v>1.6261156228129547</v>
      </c>
      <c r="Q3433">
        <f>ABS($J$4-O3433)</f>
        <v>1.0900335493581346</v>
      </c>
      <c r="R3433">
        <f>ABS($J$5-O3433)</f>
        <v>1.2508581713945806</v>
      </c>
      <c r="S3433">
        <f>ABS($J$6-O3433)</f>
        <v>0.66116789059427827</v>
      </c>
      <c r="T3433">
        <f>MIN(P3433:S3433)</f>
        <v>0.66116789059427827</v>
      </c>
      <c r="U3433">
        <f>MATCH(T3433,P3433:S3433, 0)</f>
        <v>4</v>
      </c>
    </row>
    <row r="3434" spans="1:21" x14ac:dyDescent="0.35">
      <c r="A3434">
        <v>2</v>
      </c>
      <c r="B3434">
        <v>3423</v>
      </c>
      <c r="C3434" t="s">
        <v>14</v>
      </c>
      <c r="D3434" t="s">
        <v>15</v>
      </c>
      <c r="E3434" t="s">
        <v>52</v>
      </c>
      <c r="F3434" t="s">
        <v>53</v>
      </c>
      <c r="G3434" t="s">
        <v>601</v>
      </c>
      <c r="H3434" t="s">
        <v>602</v>
      </c>
      <c r="I3434" s="1">
        <v>42075</v>
      </c>
      <c r="J3434">
        <v>2015</v>
      </c>
      <c r="K3434" t="s">
        <v>69</v>
      </c>
      <c r="L3434" t="s">
        <v>70</v>
      </c>
      <c r="M3434" s="1">
        <v>42482</v>
      </c>
      <c r="N3434">
        <v>141</v>
      </c>
      <c r="O3434">
        <f>STANDARDIZE(N3434,$N$8,$N$9)</f>
        <v>1.885003106769801</v>
      </c>
      <c r="P3434">
        <f>ABS($J$3-O3434)</f>
        <v>2.4123693305466913</v>
      </c>
      <c r="Q3434">
        <f>ABS($J$4-O3434)</f>
        <v>0.30377984162439797</v>
      </c>
      <c r="R3434">
        <f>ABS($J$5-O3434)</f>
        <v>2.0371118791283171</v>
      </c>
      <c r="S3434">
        <f>ABS($J$6-O3434)</f>
        <v>1.447421598328015</v>
      </c>
      <c r="T3434">
        <f>MIN(P3434:S3434)</f>
        <v>0.30377984162439797</v>
      </c>
      <c r="U3434">
        <f>MATCH(T3434,P3434:S3434, 0)</f>
        <v>2</v>
      </c>
    </row>
    <row r="3435" spans="1:21" x14ac:dyDescent="0.35">
      <c r="A3435">
        <v>2</v>
      </c>
      <c r="B3435">
        <v>3424</v>
      </c>
      <c r="C3435" t="s">
        <v>67</v>
      </c>
      <c r="D3435" t="s">
        <v>68</v>
      </c>
      <c r="E3435" t="s">
        <v>43</v>
      </c>
      <c r="F3435" t="s">
        <v>35</v>
      </c>
      <c r="G3435" t="s">
        <v>127</v>
      </c>
      <c r="H3435" t="s">
        <v>128</v>
      </c>
      <c r="I3435" s="1">
        <v>42075</v>
      </c>
      <c r="J3435">
        <v>2015</v>
      </c>
      <c r="K3435" t="s">
        <v>20</v>
      </c>
      <c r="L3435" t="s">
        <v>21</v>
      </c>
      <c r="M3435" s="1">
        <v>42856</v>
      </c>
      <c r="N3435">
        <v>399</v>
      </c>
      <c r="O3435">
        <f>STANDARDIZE(N3435,$N$8,$N$9)</f>
        <v>6.495308938481255</v>
      </c>
      <c r="P3435">
        <f>ABS($J$3-O3435)</f>
        <v>7.0226751622581451</v>
      </c>
      <c r="Q3435">
        <f>ABS($J$4-O3435)</f>
        <v>4.3065259900870565</v>
      </c>
      <c r="R3435">
        <f>ABS($J$5-O3435)</f>
        <v>6.647417710839771</v>
      </c>
      <c r="S3435">
        <f>ABS($J$6-O3435)</f>
        <v>6.0577274300394688</v>
      </c>
      <c r="T3435">
        <f>MIN(P3435:S3435)</f>
        <v>4.3065259900870565</v>
      </c>
      <c r="U3435">
        <f>MATCH(T3435,P3435:S3435, 0)</f>
        <v>2</v>
      </c>
    </row>
    <row r="3436" spans="1:21" x14ac:dyDescent="0.35">
      <c r="A3436">
        <v>1</v>
      </c>
      <c r="B3436">
        <v>3425</v>
      </c>
      <c r="C3436" t="s">
        <v>30</v>
      </c>
      <c r="D3436" t="s">
        <v>31</v>
      </c>
      <c r="E3436" t="s">
        <v>79</v>
      </c>
      <c r="F3436" t="s">
        <v>35</v>
      </c>
      <c r="G3436" t="s">
        <v>80</v>
      </c>
      <c r="H3436" t="s">
        <v>81</v>
      </c>
      <c r="I3436" s="1">
        <v>42076</v>
      </c>
      <c r="J3436">
        <v>2015</v>
      </c>
      <c r="K3436" t="s">
        <v>176</v>
      </c>
      <c r="L3436" t="s">
        <v>177</v>
      </c>
      <c r="M3436" s="1">
        <v>42079</v>
      </c>
      <c r="N3436">
        <v>3</v>
      </c>
      <c r="O3436">
        <f>STANDARDIZE(N3436,$N$8,$N$9)</f>
        <v>-0.58097443112237235</v>
      </c>
      <c r="P3436">
        <f>ABS($J$3-O3436)</f>
        <v>5.3608207345481995E-2</v>
      </c>
      <c r="Q3436">
        <f>ABS($J$4-O3436)</f>
        <v>2.7697573795165713</v>
      </c>
      <c r="R3436">
        <f>ABS($J$5-O3436)</f>
        <v>0.42886565876385618</v>
      </c>
      <c r="S3436">
        <f>ABS($J$6-O3436)</f>
        <v>1.0185559395641586</v>
      </c>
      <c r="T3436">
        <f>MIN(P3436:S3436)</f>
        <v>5.3608207345481995E-2</v>
      </c>
      <c r="U3436">
        <f>MATCH(T3436,P3436:S3436, 0)</f>
        <v>1</v>
      </c>
    </row>
    <row r="3437" spans="1:21" x14ac:dyDescent="0.35">
      <c r="A3437">
        <v>1</v>
      </c>
      <c r="B3437">
        <v>3426</v>
      </c>
      <c r="C3437" t="s">
        <v>30</v>
      </c>
      <c r="D3437" t="s">
        <v>31</v>
      </c>
      <c r="E3437" t="s">
        <v>79</v>
      </c>
      <c r="F3437" t="s">
        <v>35</v>
      </c>
      <c r="G3437" t="s">
        <v>306</v>
      </c>
      <c r="H3437" t="s">
        <v>307</v>
      </c>
      <c r="I3437" s="1">
        <v>42076</v>
      </c>
      <c r="J3437">
        <v>2015</v>
      </c>
      <c r="K3437" t="s">
        <v>77</v>
      </c>
      <c r="L3437" t="s">
        <v>78</v>
      </c>
      <c r="M3437" s="1">
        <v>42085</v>
      </c>
      <c r="N3437">
        <v>9</v>
      </c>
      <c r="O3437">
        <f>STANDARDIZE(N3437,$N$8,$N$9)</f>
        <v>-0.4737580164314083</v>
      </c>
      <c r="P3437">
        <f>ABS($J$3-O3437)</f>
        <v>5.3608207345482051E-2</v>
      </c>
      <c r="Q3437">
        <f>ABS($J$4-O3437)</f>
        <v>2.6625409648256073</v>
      </c>
      <c r="R3437">
        <f>ABS($J$5-O3437)</f>
        <v>0.32164924407289214</v>
      </c>
      <c r="S3437">
        <f>ABS($J$6-O3437)</f>
        <v>0.91133952487319436</v>
      </c>
      <c r="T3437">
        <f>MIN(P3437:S3437)</f>
        <v>5.3608207345482051E-2</v>
      </c>
      <c r="U3437">
        <f>MATCH(T3437,P3437:S3437, 0)</f>
        <v>1</v>
      </c>
    </row>
    <row r="3438" spans="1:21" x14ac:dyDescent="0.35">
      <c r="A3438">
        <v>1</v>
      </c>
      <c r="B3438">
        <v>3427</v>
      </c>
      <c r="C3438" t="s">
        <v>157</v>
      </c>
      <c r="D3438" t="s">
        <v>158</v>
      </c>
      <c r="E3438" t="s">
        <v>90</v>
      </c>
      <c r="F3438" t="s">
        <v>91</v>
      </c>
      <c r="G3438" t="s">
        <v>235</v>
      </c>
      <c r="H3438" t="s">
        <v>236</v>
      </c>
      <c r="I3438" s="1">
        <v>42076</v>
      </c>
      <c r="J3438">
        <v>2015</v>
      </c>
      <c r="K3438" t="s">
        <v>125</v>
      </c>
      <c r="L3438" t="s">
        <v>126</v>
      </c>
      <c r="M3438" s="1">
        <v>42086</v>
      </c>
      <c r="N3438">
        <v>10</v>
      </c>
      <c r="O3438">
        <f>STANDARDIZE(N3438,$N$8,$N$9)</f>
        <v>-0.4558886139829143</v>
      </c>
      <c r="P3438">
        <f>ABS($J$3-O3438)</f>
        <v>7.1477609793976049E-2</v>
      </c>
      <c r="Q3438">
        <f>ABS($J$4-O3438)</f>
        <v>2.6446715623771131</v>
      </c>
      <c r="R3438">
        <f>ABS($J$5-O3438)</f>
        <v>0.30377984162439814</v>
      </c>
      <c r="S3438">
        <f>ABS($J$6-O3438)</f>
        <v>0.89347012242470036</v>
      </c>
      <c r="T3438">
        <f>MIN(P3438:S3438)</f>
        <v>7.1477609793976049E-2</v>
      </c>
      <c r="U3438">
        <f>MATCH(T3438,P3438:S3438, 0)</f>
        <v>1</v>
      </c>
    </row>
    <row r="3439" spans="1:21" x14ac:dyDescent="0.35">
      <c r="A3439">
        <v>1</v>
      </c>
      <c r="B3439">
        <v>3428</v>
      </c>
      <c r="C3439" t="s">
        <v>30</v>
      </c>
      <c r="D3439" t="s">
        <v>31</v>
      </c>
      <c r="E3439" t="s">
        <v>96</v>
      </c>
      <c r="F3439" t="s">
        <v>97</v>
      </c>
      <c r="G3439" t="s">
        <v>98</v>
      </c>
      <c r="H3439" t="s">
        <v>99</v>
      </c>
      <c r="I3439" s="1">
        <v>42076</v>
      </c>
      <c r="J3439">
        <v>2015</v>
      </c>
      <c r="K3439" t="s">
        <v>41</v>
      </c>
      <c r="L3439" t="s">
        <v>42</v>
      </c>
      <c r="M3439" s="1">
        <v>42087</v>
      </c>
      <c r="N3439">
        <v>11</v>
      </c>
      <c r="O3439">
        <f>STANDARDIZE(N3439,$N$8,$N$9)</f>
        <v>-0.43801921153442031</v>
      </c>
      <c r="P3439">
        <f>ABS($J$3-O3439)</f>
        <v>8.9347012242470047E-2</v>
      </c>
      <c r="Q3439">
        <f>ABS($J$4-O3439)</f>
        <v>2.6268021599286193</v>
      </c>
      <c r="R3439">
        <f>ABS($J$5-O3439)</f>
        <v>0.28591043917590414</v>
      </c>
      <c r="S3439">
        <f>ABS($J$6-O3439)</f>
        <v>0.87560071997620637</v>
      </c>
      <c r="T3439">
        <f>MIN(P3439:S3439)</f>
        <v>8.9347012242470047E-2</v>
      </c>
      <c r="U3439">
        <f>MATCH(T3439,P3439:S3439, 0)</f>
        <v>1</v>
      </c>
    </row>
    <row r="3440" spans="1:21" x14ac:dyDescent="0.35">
      <c r="A3440">
        <v>3</v>
      </c>
      <c r="B3440">
        <v>3429</v>
      </c>
      <c r="C3440" t="s">
        <v>14</v>
      </c>
      <c r="D3440" t="s">
        <v>15</v>
      </c>
      <c r="E3440" t="s">
        <v>52</v>
      </c>
      <c r="F3440" t="s">
        <v>53</v>
      </c>
      <c r="G3440" t="s">
        <v>54</v>
      </c>
      <c r="H3440" t="s">
        <v>55</v>
      </c>
      <c r="I3440" s="1">
        <v>42076</v>
      </c>
      <c r="J3440">
        <v>2015</v>
      </c>
      <c r="K3440" t="s">
        <v>20</v>
      </c>
      <c r="L3440" t="s">
        <v>21</v>
      </c>
      <c r="M3440" s="1">
        <v>42094</v>
      </c>
      <c r="N3440">
        <v>18</v>
      </c>
      <c r="O3440">
        <f>STANDARDIZE(N3440,$N$8,$N$9)</f>
        <v>-0.31293339439496226</v>
      </c>
      <c r="P3440">
        <f>ABS($J$3-O3440)</f>
        <v>0.21443282938192809</v>
      </c>
      <c r="Q3440">
        <f>ABS($J$4-O3440)</f>
        <v>2.5017163427891611</v>
      </c>
      <c r="R3440">
        <f>ABS($J$5-O3440)</f>
        <v>0.1608246220364461</v>
      </c>
      <c r="S3440">
        <f>ABS($J$6-O3440)</f>
        <v>0.75051490283674838</v>
      </c>
      <c r="T3440">
        <f>MIN(P3440:S3440)</f>
        <v>0.1608246220364461</v>
      </c>
      <c r="U3440">
        <f>MATCH(T3440,P3440:S3440, 0)</f>
        <v>3</v>
      </c>
    </row>
    <row r="3441" spans="1:21" x14ac:dyDescent="0.35">
      <c r="A3441">
        <v>3</v>
      </c>
      <c r="B3441">
        <v>3430</v>
      </c>
      <c r="C3441" t="s">
        <v>14</v>
      </c>
      <c r="D3441" t="s">
        <v>15</v>
      </c>
      <c r="E3441" t="s">
        <v>52</v>
      </c>
      <c r="F3441" t="s">
        <v>53</v>
      </c>
      <c r="G3441" t="s">
        <v>248</v>
      </c>
      <c r="H3441" t="s">
        <v>249</v>
      </c>
      <c r="I3441" s="1">
        <v>42076</v>
      </c>
      <c r="J3441">
        <v>2015</v>
      </c>
      <c r="K3441" t="s">
        <v>41</v>
      </c>
      <c r="L3441" t="s">
        <v>42</v>
      </c>
      <c r="M3441" s="1">
        <v>42189</v>
      </c>
      <c r="N3441">
        <v>25</v>
      </c>
      <c r="O3441">
        <f>STANDARDIZE(N3441,$N$8,$N$9)</f>
        <v>-0.18784757725550419</v>
      </c>
      <c r="P3441">
        <f>ABS($J$3-O3441)</f>
        <v>0.33951864652138619</v>
      </c>
      <c r="Q3441">
        <f>ABS($J$4-O3441)</f>
        <v>2.3766305256497033</v>
      </c>
      <c r="R3441">
        <f>ABS($J$5-O3441)</f>
        <v>3.5738804896988025E-2</v>
      </c>
      <c r="S3441">
        <f>ABS($J$6-O3441)</f>
        <v>0.62542908569729028</v>
      </c>
      <c r="T3441">
        <f>MIN(P3441:S3441)</f>
        <v>3.5738804896988025E-2</v>
      </c>
      <c r="U3441">
        <f>MATCH(T3441,P3441:S3441, 0)</f>
        <v>3</v>
      </c>
    </row>
    <row r="3442" spans="1:21" x14ac:dyDescent="0.35">
      <c r="A3442">
        <v>3</v>
      </c>
      <c r="B3442">
        <v>3431</v>
      </c>
      <c r="C3442" t="s">
        <v>67</v>
      </c>
      <c r="D3442" t="s">
        <v>68</v>
      </c>
      <c r="E3442" t="s">
        <v>34</v>
      </c>
      <c r="F3442" t="s">
        <v>35</v>
      </c>
      <c r="G3442" t="s">
        <v>36</v>
      </c>
      <c r="H3442" t="s">
        <v>37</v>
      </c>
      <c r="I3442" s="1">
        <v>42076</v>
      </c>
      <c r="J3442">
        <v>2015</v>
      </c>
      <c r="K3442" t="s">
        <v>38</v>
      </c>
      <c r="L3442" t="s">
        <v>13</v>
      </c>
      <c r="M3442" s="1">
        <v>42189</v>
      </c>
      <c r="N3442">
        <v>25</v>
      </c>
      <c r="O3442">
        <f>STANDARDIZE(N3442,$N$8,$N$9)</f>
        <v>-0.18784757725550419</v>
      </c>
      <c r="P3442">
        <f>ABS($J$3-O3442)</f>
        <v>0.33951864652138619</v>
      </c>
      <c r="Q3442">
        <f>ABS($J$4-O3442)</f>
        <v>2.3766305256497033</v>
      </c>
      <c r="R3442">
        <f>ABS($J$5-O3442)</f>
        <v>3.5738804896988025E-2</v>
      </c>
      <c r="S3442">
        <f>ABS($J$6-O3442)</f>
        <v>0.62542908569729028</v>
      </c>
      <c r="T3442">
        <f>MIN(P3442:S3442)</f>
        <v>3.5738804896988025E-2</v>
      </c>
      <c r="U3442">
        <f>MATCH(T3442,P3442:S3442, 0)</f>
        <v>3</v>
      </c>
    </row>
    <row r="3443" spans="1:21" x14ac:dyDescent="0.35">
      <c r="A3443">
        <v>3</v>
      </c>
      <c r="B3443">
        <v>3432</v>
      </c>
      <c r="C3443" t="s">
        <v>560</v>
      </c>
      <c r="D3443" t="s">
        <v>561</v>
      </c>
      <c r="E3443" t="s">
        <v>243</v>
      </c>
      <c r="F3443" t="s">
        <v>208</v>
      </c>
      <c r="G3443" t="s">
        <v>244</v>
      </c>
      <c r="H3443" t="s">
        <v>245</v>
      </c>
      <c r="I3443" s="1">
        <v>42076</v>
      </c>
      <c r="J3443">
        <v>2015</v>
      </c>
      <c r="K3443" t="s">
        <v>41</v>
      </c>
      <c r="L3443" t="s">
        <v>42</v>
      </c>
      <c r="M3443" s="1">
        <v>42114</v>
      </c>
      <c r="N3443">
        <v>38</v>
      </c>
      <c r="O3443">
        <f>STANDARDIZE(N3443,$N$8,$N$9)</f>
        <v>4.4454654574917936E-2</v>
      </c>
      <c r="P3443">
        <f>ABS($J$3-O3443)</f>
        <v>0.57182087835180828</v>
      </c>
      <c r="Q3443">
        <f>ABS($J$4-O3443)</f>
        <v>2.1443282938192811</v>
      </c>
      <c r="R3443">
        <f>ABS($J$5-O3443)</f>
        <v>0.19656342693343409</v>
      </c>
      <c r="S3443">
        <f>ABS($J$6-O3443)</f>
        <v>0.39312685386686819</v>
      </c>
      <c r="T3443">
        <f>MIN(P3443:S3443)</f>
        <v>0.19656342693343409</v>
      </c>
      <c r="U3443">
        <f>MATCH(T3443,P3443:S3443, 0)</f>
        <v>3</v>
      </c>
    </row>
    <row r="3444" spans="1:21" x14ac:dyDescent="0.35">
      <c r="A3444">
        <v>4</v>
      </c>
      <c r="B3444">
        <v>3433</v>
      </c>
      <c r="C3444" t="s">
        <v>14</v>
      </c>
      <c r="D3444" t="s">
        <v>15</v>
      </c>
      <c r="E3444" t="s">
        <v>79</v>
      </c>
      <c r="F3444" t="s">
        <v>35</v>
      </c>
      <c r="G3444" t="s">
        <v>200</v>
      </c>
      <c r="H3444" t="s">
        <v>201</v>
      </c>
      <c r="I3444" s="1">
        <v>42076</v>
      </c>
      <c r="J3444">
        <v>2015</v>
      </c>
      <c r="K3444" t="s">
        <v>77</v>
      </c>
      <c r="L3444" t="s">
        <v>78</v>
      </c>
      <c r="M3444" s="1">
        <v>42121</v>
      </c>
      <c r="N3444">
        <v>45</v>
      </c>
      <c r="O3444">
        <f>STANDARDIZE(N3444,$N$8,$N$9)</f>
        <v>0.169540471714376</v>
      </c>
      <c r="P3444">
        <f>ABS($J$3-O3444)</f>
        <v>0.69690669549126638</v>
      </c>
      <c r="Q3444">
        <f>ABS($J$4-O3444)</f>
        <v>2.0192424766798229</v>
      </c>
      <c r="R3444">
        <f>ABS($J$5-O3444)</f>
        <v>0.32164924407289219</v>
      </c>
      <c r="S3444">
        <f>ABS($J$6-O3444)</f>
        <v>0.26804103672741009</v>
      </c>
      <c r="T3444">
        <f>MIN(P3444:S3444)</f>
        <v>0.26804103672741009</v>
      </c>
      <c r="U3444">
        <f>MATCH(T3444,P3444:S3444, 0)</f>
        <v>4</v>
      </c>
    </row>
    <row r="3445" spans="1:21" x14ac:dyDescent="0.35">
      <c r="A3445">
        <v>2</v>
      </c>
      <c r="B3445">
        <v>3434</v>
      </c>
      <c r="C3445" t="s">
        <v>14</v>
      </c>
      <c r="D3445" t="s">
        <v>15</v>
      </c>
      <c r="E3445" t="s">
        <v>34</v>
      </c>
      <c r="F3445" t="s">
        <v>35</v>
      </c>
      <c r="G3445" t="s">
        <v>36</v>
      </c>
      <c r="H3445" t="s">
        <v>37</v>
      </c>
      <c r="I3445" s="1">
        <v>42076</v>
      </c>
      <c r="J3445">
        <v>2015</v>
      </c>
      <c r="K3445" t="s">
        <v>38</v>
      </c>
      <c r="L3445" t="s">
        <v>13</v>
      </c>
      <c r="M3445" s="1">
        <v>42272</v>
      </c>
      <c r="N3445">
        <v>196</v>
      </c>
      <c r="O3445">
        <f>STANDARDIZE(N3445,$N$8,$N$9)</f>
        <v>2.8678202414369713</v>
      </c>
      <c r="P3445">
        <f>ABS($J$3-O3445)</f>
        <v>3.3951864652138619</v>
      </c>
      <c r="Q3445">
        <f>ABS($J$4-O3445)</f>
        <v>0.67903729304277238</v>
      </c>
      <c r="R3445">
        <f>ABS($J$5-O3445)</f>
        <v>3.0199290137954877</v>
      </c>
      <c r="S3445">
        <f>ABS($J$6-O3445)</f>
        <v>2.4302387329951851</v>
      </c>
      <c r="T3445">
        <f>MIN(P3445:S3445)</f>
        <v>0.67903729304277238</v>
      </c>
      <c r="U3445">
        <f>MATCH(T3445,P3445:S3445, 0)</f>
        <v>2</v>
      </c>
    </row>
    <row r="3446" spans="1:21" x14ac:dyDescent="0.35">
      <c r="A3446">
        <v>1</v>
      </c>
      <c r="B3446">
        <v>3435</v>
      </c>
      <c r="C3446" t="s">
        <v>119</v>
      </c>
      <c r="D3446" t="s">
        <v>120</v>
      </c>
      <c r="E3446" t="s">
        <v>168</v>
      </c>
      <c r="F3446" t="s">
        <v>169</v>
      </c>
      <c r="G3446" t="s">
        <v>170</v>
      </c>
      <c r="H3446" t="s">
        <v>171</v>
      </c>
      <c r="I3446" s="1">
        <v>42077</v>
      </c>
      <c r="J3446">
        <v>2015</v>
      </c>
      <c r="K3446" t="s">
        <v>69</v>
      </c>
      <c r="L3446" t="s">
        <v>70</v>
      </c>
      <c r="M3446" s="1">
        <v>42081</v>
      </c>
      <c r="N3446">
        <v>4</v>
      </c>
      <c r="O3446">
        <f>STANDARDIZE(N3446,$N$8,$N$9)</f>
        <v>-0.56310502867387835</v>
      </c>
      <c r="P3446">
        <f>ABS($J$3-O3446)</f>
        <v>3.5738804896987997E-2</v>
      </c>
      <c r="Q3446">
        <f>ABS($J$4-O3446)</f>
        <v>2.7518879770680771</v>
      </c>
      <c r="R3446">
        <f>ABS($J$5-O3446)</f>
        <v>0.41099625631536219</v>
      </c>
      <c r="S3446">
        <f>ABS($J$6-O3446)</f>
        <v>1.0006865371156644</v>
      </c>
      <c r="T3446">
        <f>MIN(P3446:S3446)</f>
        <v>3.5738804896987997E-2</v>
      </c>
      <c r="U3446">
        <f>MATCH(T3446,P3446:S3446, 0)</f>
        <v>1</v>
      </c>
    </row>
    <row r="3447" spans="1:21" x14ac:dyDescent="0.35">
      <c r="A3447">
        <v>3</v>
      </c>
      <c r="B3447">
        <v>3436</v>
      </c>
      <c r="C3447" t="s">
        <v>30</v>
      </c>
      <c r="D3447" t="s">
        <v>31</v>
      </c>
      <c r="E3447" t="s">
        <v>105</v>
      </c>
      <c r="F3447" t="s">
        <v>59</v>
      </c>
      <c r="G3447" t="s">
        <v>106</v>
      </c>
      <c r="H3447" t="s">
        <v>107</v>
      </c>
      <c r="I3447" s="1">
        <v>42077</v>
      </c>
      <c r="J3447">
        <v>2015</v>
      </c>
      <c r="K3447" t="s">
        <v>77</v>
      </c>
      <c r="L3447" t="s">
        <v>78</v>
      </c>
      <c r="M3447" s="1">
        <v>42094</v>
      </c>
      <c r="N3447">
        <v>17</v>
      </c>
      <c r="O3447">
        <f>STANDARDIZE(N3447,$N$8,$N$9)</f>
        <v>-0.33080279684345626</v>
      </c>
      <c r="P3447">
        <f>ABS($J$3-O3447)</f>
        <v>0.19656342693343409</v>
      </c>
      <c r="Q3447">
        <f>ABS($J$4-O3447)</f>
        <v>2.5195857452376553</v>
      </c>
      <c r="R3447">
        <f>ABS($J$5-O3447)</f>
        <v>0.17869402448494009</v>
      </c>
      <c r="S3447">
        <f>ABS($J$6-O3447)</f>
        <v>0.76838430528524237</v>
      </c>
      <c r="T3447">
        <f>MIN(P3447:S3447)</f>
        <v>0.17869402448494009</v>
      </c>
      <c r="U3447">
        <f>MATCH(T3447,P3447:S3447, 0)</f>
        <v>3</v>
      </c>
    </row>
    <row r="3448" spans="1:21" x14ac:dyDescent="0.35">
      <c r="A3448">
        <v>3</v>
      </c>
      <c r="B3448">
        <v>3437</v>
      </c>
      <c r="C3448" t="s">
        <v>71</v>
      </c>
      <c r="D3448" t="s">
        <v>72</v>
      </c>
      <c r="E3448" t="s">
        <v>16</v>
      </c>
      <c r="F3448" t="s">
        <v>17</v>
      </c>
      <c r="G3448" t="s">
        <v>344</v>
      </c>
      <c r="H3448" t="s">
        <v>345</v>
      </c>
      <c r="I3448" s="1">
        <v>42077</v>
      </c>
      <c r="J3448">
        <v>2015</v>
      </c>
      <c r="K3448" t="s">
        <v>41</v>
      </c>
      <c r="L3448" t="s">
        <v>42</v>
      </c>
      <c r="M3448" s="1">
        <v>42008</v>
      </c>
      <c r="N3448">
        <v>18</v>
      </c>
      <c r="O3448">
        <f>STANDARDIZE(N3448,$N$8,$N$9)</f>
        <v>-0.31293339439496226</v>
      </c>
      <c r="P3448">
        <f>ABS($J$3-O3448)</f>
        <v>0.21443282938192809</v>
      </c>
      <c r="Q3448">
        <f>ABS($J$4-O3448)</f>
        <v>2.5017163427891611</v>
      </c>
      <c r="R3448">
        <f>ABS($J$5-O3448)</f>
        <v>0.1608246220364461</v>
      </c>
      <c r="S3448">
        <f>ABS($J$6-O3448)</f>
        <v>0.75051490283674838</v>
      </c>
      <c r="T3448">
        <f>MIN(P3448:S3448)</f>
        <v>0.1608246220364461</v>
      </c>
      <c r="U3448">
        <f>MATCH(T3448,P3448:S3448, 0)</f>
        <v>3</v>
      </c>
    </row>
    <row r="3449" spans="1:21" x14ac:dyDescent="0.35">
      <c r="A3449">
        <v>3</v>
      </c>
      <c r="B3449">
        <v>3438</v>
      </c>
      <c r="C3449" t="s">
        <v>595</v>
      </c>
      <c r="D3449" t="s">
        <v>596</v>
      </c>
      <c r="E3449" t="s">
        <v>79</v>
      </c>
      <c r="F3449" t="s">
        <v>35</v>
      </c>
      <c r="G3449" t="s">
        <v>80</v>
      </c>
      <c r="H3449" t="s">
        <v>81</v>
      </c>
      <c r="I3449" s="1">
        <v>42077</v>
      </c>
      <c r="J3449">
        <v>2015</v>
      </c>
      <c r="K3449" t="s">
        <v>77</v>
      </c>
      <c r="L3449" t="s">
        <v>78</v>
      </c>
      <c r="M3449" s="1">
        <v>42220</v>
      </c>
      <c r="N3449">
        <v>25</v>
      </c>
      <c r="O3449">
        <f>STANDARDIZE(N3449,$N$8,$N$9)</f>
        <v>-0.18784757725550419</v>
      </c>
      <c r="P3449">
        <f>ABS($J$3-O3449)</f>
        <v>0.33951864652138619</v>
      </c>
      <c r="Q3449">
        <f>ABS($J$4-O3449)</f>
        <v>2.3766305256497033</v>
      </c>
      <c r="R3449">
        <f>ABS($J$5-O3449)</f>
        <v>3.5738804896988025E-2</v>
      </c>
      <c r="S3449">
        <f>ABS($J$6-O3449)</f>
        <v>0.62542908569729028</v>
      </c>
      <c r="T3449">
        <f>MIN(P3449:S3449)</f>
        <v>3.5738804896988025E-2</v>
      </c>
      <c r="U3449">
        <f>MATCH(T3449,P3449:S3449, 0)</f>
        <v>3</v>
      </c>
    </row>
    <row r="3450" spans="1:21" x14ac:dyDescent="0.35">
      <c r="A3450">
        <v>3</v>
      </c>
      <c r="B3450">
        <v>3439</v>
      </c>
      <c r="C3450" t="s">
        <v>110</v>
      </c>
      <c r="D3450" t="s">
        <v>111</v>
      </c>
      <c r="E3450" t="s">
        <v>79</v>
      </c>
      <c r="F3450" t="s">
        <v>35</v>
      </c>
      <c r="G3450" t="s">
        <v>80</v>
      </c>
      <c r="H3450" t="s">
        <v>81</v>
      </c>
      <c r="I3450" s="1">
        <v>42078</v>
      </c>
      <c r="J3450">
        <v>2015</v>
      </c>
      <c r="K3450" t="s">
        <v>77</v>
      </c>
      <c r="L3450" t="s">
        <v>78</v>
      </c>
      <c r="M3450" s="1">
        <v>42281</v>
      </c>
      <c r="N3450">
        <v>26</v>
      </c>
      <c r="O3450">
        <f>STANDARDIZE(N3450,$N$8,$N$9)</f>
        <v>-0.16997817480701016</v>
      </c>
      <c r="P3450">
        <f>ABS($J$3-O3450)</f>
        <v>0.35738804896988019</v>
      </c>
      <c r="Q3450">
        <f>ABS($J$4-O3450)</f>
        <v>2.3587611232012091</v>
      </c>
      <c r="R3450">
        <f>ABS($J$5-O3450)</f>
        <v>1.7869402448493998E-2</v>
      </c>
      <c r="S3450">
        <f>ABS($J$6-O3450)</f>
        <v>0.60755968324879628</v>
      </c>
      <c r="T3450">
        <f>MIN(P3450:S3450)</f>
        <v>1.7869402448493998E-2</v>
      </c>
      <c r="U3450">
        <f>MATCH(T3450,P3450:S3450, 0)</f>
        <v>3</v>
      </c>
    </row>
    <row r="3451" spans="1:21" x14ac:dyDescent="0.35">
      <c r="A3451">
        <v>2</v>
      </c>
      <c r="B3451">
        <v>3440</v>
      </c>
      <c r="C3451" t="s">
        <v>14</v>
      </c>
      <c r="D3451" t="s">
        <v>15</v>
      </c>
      <c r="E3451" t="s">
        <v>34</v>
      </c>
      <c r="F3451" t="s">
        <v>35</v>
      </c>
      <c r="G3451" t="s">
        <v>468</v>
      </c>
      <c r="H3451" t="s">
        <v>469</v>
      </c>
      <c r="I3451" s="1">
        <v>42078</v>
      </c>
      <c r="J3451">
        <v>2015</v>
      </c>
      <c r="K3451" t="s">
        <v>41</v>
      </c>
      <c r="L3451" t="s">
        <v>42</v>
      </c>
      <c r="M3451" s="1">
        <v>42202</v>
      </c>
      <c r="N3451">
        <v>124</v>
      </c>
      <c r="O3451">
        <f>STANDARDIZE(N3451,$N$8,$N$9)</f>
        <v>1.5812232651454028</v>
      </c>
      <c r="P3451">
        <f>ABS($J$3-O3451)</f>
        <v>2.1085894889222931</v>
      </c>
      <c r="Q3451">
        <f>ABS($J$4-O3451)</f>
        <v>0.60755968324879617</v>
      </c>
      <c r="R3451">
        <f>ABS($J$5-O3451)</f>
        <v>1.733332037503919</v>
      </c>
      <c r="S3451">
        <f>ABS($J$6-O3451)</f>
        <v>1.1436417567036168</v>
      </c>
      <c r="T3451">
        <f>MIN(P3451:S3451)</f>
        <v>0.60755968324879617</v>
      </c>
      <c r="U3451">
        <f>MATCH(T3451,P3451:S3451, 0)</f>
        <v>2</v>
      </c>
    </row>
    <row r="3452" spans="1:21" x14ac:dyDescent="0.35">
      <c r="A3452">
        <v>1</v>
      </c>
      <c r="B3452">
        <v>3441</v>
      </c>
      <c r="C3452" t="s">
        <v>108</v>
      </c>
      <c r="D3452" t="s">
        <v>109</v>
      </c>
      <c r="E3452" t="s">
        <v>73</v>
      </c>
      <c r="F3452" t="s">
        <v>74</v>
      </c>
      <c r="G3452" t="s">
        <v>75</v>
      </c>
      <c r="H3452" t="s">
        <v>76</v>
      </c>
      <c r="I3452" s="1">
        <v>42079</v>
      </c>
      <c r="J3452">
        <v>2015</v>
      </c>
      <c r="K3452" t="s">
        <v>166</v>
      </c>
      <c r="L3452" t="s">
        <v>167</v>
      </c>
      <c r="M3452" s="1">
        <v>42082</v>
      </c>
      <c r="N3452">
        <v>3</v>
      </c>
      <c r="O3452">
        <f>STANDARDIZE(N3452,$N$8,$N$9)</f>
        <v>-0.58097443112237235</v>
      </c>
      <c r="P3452">
        <f>ABS($J$3-O3452)</f>
        <v>5.3608207345481995E-2</v>
      </c>
      <c r="Q3452">
        <f>ABS($J$4-O3452)</f>
        <v>2.7697573795165713</v>
      </c>
      <c r="R3452">
        <f>ABS($J$5-O3452)</f>
        <v>0.42886565876385618</v>
      </c>
      <c r="S3452">
        <f>ABS($J$6-O3452)</f>
        <v>1.0185559395641586</v>
      </c>
      <c r="T3452">
        <f>MIN(P3452:S3452)</f>
        <v>5.3608207345481995E-2</v>
      </c>
      <c r="U3452">
        <f>MATCH(T3452,P3452:S3452, 0)</f>
        <v>1</v>
      </c>
    </row>
    <row r="3453" spans="1:21" x14ac:dyDescent="0.35">
      <c r="A3453">
        <v>3</v>
      </c>
      <c r="B3453">
        <v>3442</v>
      </c>
      <c r="C3453" t="s">
        <v>225</v>
      </c>
      <c r="D3453" t="s">
        <v>226</v>
      </c>
      <c r="E3453" t="s">
        <v>52</v>
      </c>
      <c r="F3453" t="s">
        <v>53</v>
      </c>
      <c r="G3453" t="s">
        <v>54</v>
      </c>
      <c r="H3453" t="s">
        <v>55</v>
      </c>
      <c r="I3453" s="1">
        <v>42079</v>
      </c>
      <c r="J3453">
        <v>2015</v>
      </c>
      <c r="K3453" t="s">
        <v>77</v>
      </c>
      <c r="L3453" t="s">
        <v>78</v>
      </c>
      <c r="M3453" s="1">
        <v>42159</v>
      </c>
      <c r="N3453">
        <v>21</v>
      </c>
      <c r="O3453">
        <f>STANDARDIZE(N3453,$N$8,$N$9)</f>
        <v>-0.25932518704948021</v>
      </c>
      <c r="P3453">
        <f>ABS($J$3-O3453)</f>
        <v>0.26804103672741014</v>
      </c>
      <c r="Q3453">
        <f>ABS($J$4-O3453)</f>
        <v>2.4481081354436793</v>
      </c>
      <c r="R3453">
        <f>ABS($J$5-O3453)</f>
        <v>0.10721641469096405</v>
      </c>
      <c r="S3453">
        <f>ABS($J$6-O3453)</f>
        <v>0.69690669549126638</v>
      </c>
      <c r="T3453">
        <f>MIN(P3453:S3453)</f>
        <v>0.10721641469096405</v>
      </c>
      <c r="U3453">
        <f>MATCH(T3453,P3453:S3453, 0)</f>
        <v>3</v>
      </c>
    </row>
    <row r="3454" spans="1:21" x14ac:dyDescent="0.35">
      <c r="A3454">
        <v>3</v>
      </c>
      <c r="B3454">
        <v>3443</v>
      </c>
      <c r="C3454" t="s">
        <v>30</v>
      </c>
      <c r="D3454" t="s">
        <v>31</v>
      </c>
      <c r="E3454" t="s">
        <v>149</v>
      </c>
      <c r="F3454" t="s">
        <v>150</v>
      </c>
      <c r="G3454" t="s">
        <v>215</v>
      </c>
      <c r="H3454" t="s">
        <v>216</v>
      </c>
      <c r="I3454" s="1">
        <v>42079</v>
      </c>
      <c r="J3454">
        <v>2015</v>
      </c>
      <c r="K3454" t="s">
        <v>77</v>
      </c>
      <c r="L3454" t="s">
        <v>78</v>
      </c>
      <c r="M3454" s="1">
        <v>42220</v>
      </c>
      <c r="N3454">
        <v>23</v>
      </c>
      <c r="O3454">
        <f>STANDARDIZE(N3454,$N$8,$N$9)</f>
        <v>-0.22358638215249221</v>
      </c>
      <c r="P3454">
        <f>ABS($J$3-O3454)</f>
        <v>0.30377984162439814</v>
      </c>
      <c r="Q3454">
        <f>ABS($J$4-O3454)</f>
        <v>2.4123693305466913</v>
      </c>
      <c r="R3454">
        <f>ABS($J$5-O3454)</f>
        <v>7.1477609793976049E-2</v>
      </c>
      <c r="S3454">
        <f>ABS($J$6-O3454)</f>
        <v>0.66116789059427838</v>
      </c>
      <c r="T3454">
        <f>MIN(P3454:S3454)</f>
        <v>7.1477609793976049E-2</v>
      </c>
      <c r="U3454">
        <f>MATCH(T3454,P3454:S3454, 0)</f>
        <v>3</v>
      </c>
    </row>
    <row r="3455" spans="1:21" x14ac:dyDescent="0.35">
      <c r="A3455">
        <v>3</v>
      </c>
      <c r="B3455">
        <v>3444</v>
      </c>
      <c r="C3455" t="s">
        <v>14</v>
      </c>
      <c r="D3455" t="s">
        <v>15</v>
      </c>
      <c r="E3455" t="s">
        <v>121</v>
      </c>
      <c r="F3455" t="s">
        <v>122</v>
      </c>
      <c r="G3455" t="s">
        <v>123</v>
      </c>
      <c r="H3455" t="s">
        <v>124</v>
      </c>
      <c r="I3455" s="1">
        <v>42079</v>
      </c>
      <c r="J3455">
        <v>2015</v>
      </c>
      <c r="K3455" t="s">
        <v>20</v>
      </c>
      <c r="L3455" t="s">
        <v>21</v>
      </c>
      <c r="M3455" s="1">
        <v>42251</v>
      </c>
      <c r="N3455">
        <v>24</v>
      </c>
      <c r="O3455">
        <f>STANDARDIZE(N3455,$N$8,$N$9)</f>
        <v>-0.20571697970399819</v>
      </c>
      <c r="P3455">
        <f>ABS($J$3-O3455)</f>
        <v>0.32164924407289219</v>
      </c>
      <c r="Q3455">
        <f>ABS($J$4-O3455)</f>
        <v>2.3944999280981971</v>
      </c>
      <c r="R3455">
        <f>ABS($J$5-O3455)</f>
        <v>5.3608207345482023E-2</v>
      </c>
      <c r="S3455">
        <f>ABS($J$6-O3455)</f>
        <v>0.64329848814578428</v>
      </c>
      <c r="T3455">
        <f>MIN(P3455:S3455)</f>
        <v>5.3608207345482023E-2</v>
      </c>
      <c r="U3455">
        <f>MATCH(T3455,P3455:S3455, 0)</f>
        <v>3</v>
      </c>
    </row>
    <row r="3456" spans="1:21" x14ac:dyDescent="0.35">
      <c r="A3456">
        <v>3</v>
      </c>
      <c r="B3456">
        <v>3445</v>
      </c>
      <c r="C3456" t="s">
        <v>14</v>
      </c>
      <c r="D3456" t="s">
        <v>15</v>
      </c>
      <c r="E3456" t="s">
        <v>24</v>
      </c>
      <c r="F3456" t="s">
        <v>25</v>
      </c>
      <c r="G3456" t="s">
        <v>26</v>
      </c>
      <c r="H3456" t="s">
        <v>27</v>
      </c>
      <c r="I3456" s="1">
        <v>42079</v>
      </c>
      <c r="J3456">
        <v>2015</v>
      </c>
      <c r="K3456" t="s">
        <v>28</v>
      </c>
      <c r="L3456" t="s">
        <v>29</v>
      </c>
      <c r="M3456" s="1">
        <v>42107</v>
      </c>
      <c r="N3456">
        <v>28</v>
      </c>
      <c r="O3456">
        <f>STANDARDIZE(N3456,$N$8,$N$9)</f>
        <v>-0.13423936991002217</v>
      </c>
      <c r="P3456">
        <f>ABS($J$3-O3456)</f>
        <v>0.39312685386686819</v>
      </c>
      <c r="Q3456">
        <f>ABS($J$4-O3456)</f>
        <v>2.3230223183042211</v>
      </c>
      <c r="R3456">
        <f>ABS($J$5-O3456)</f>
        <v>1.7869402448493998E-2</v>
      </c>
      <c r="S3456">
        <f>ABS($J$6-O3456)</f>
        <v>0.57182087835180828</v>
      </c>
      <c r="T3456">
        <f>MIN(P3456:S3456)</f>
        <v>1.7869402448493998E-2</v>
      </c>
      <c r="U3456">
        <f>MATCH(T3456,P3456:S3456, 0)</f>
        <v>3</v>
      </c>
    </row>
    <row r="3457" spans="1:21" x14ac:dyDescent="0.35">
      <c r="A3457">
        <v>1</v>
      </c>
      <c r="B3457">
        <v>3446</v>
      </c>
      <c r="C3457" t="s">
        <v>112</v>
      </c>
      <c r="D3457" t="s">
        <v>113</v>
      </c>
      <c r="E3457" t="s">
        <v>96</v>
      </c>
      <c r="F3457" t="s">
        <v>97</v>
      </c>
      <c r="G3457" t="s">
        <v>98</v>
      </c>
      <c r="H3457" t="s">
        <v>99</v>
      </c>
      <c r="I3457" s="1">
        <v>42080</v>
      </c>
      <c r="J3457">
        <v>2015</v>
      </c>
      <c r="K3457" t="s">
        <v>41</v>
      </c>
      <c r="L3457" t="s">
        <v>42</v>
      </c>
      <c r="M3457" s="1">
        <v>42083</v>
      </c>
      <c r="N3457">
        <v>3</v>
      </c>
      <c r="O3457">
        <f>STANDARDIZE(N3457,$N$8,$N$9)</f>
        <v>-0.58097443112237235</v>
      </c>
      <c r="P3457">
        <f>ABS($J$3-O3457)</f>
        <v>5.3608207345481995E-2</v>
      </c>
      <c r="Q3457">
        <f>ABS($J$4-O3457)</f>
        <v>2.7697573795165713</v>
      </c>
      <c r="R3457">
        <f>ABS($J$5-O3457)</f>
        <v>0.42886565876385618</v>
      </c>
      <c r="S3457">
        <f>ABS($J$6-O3457)</f>
        <v>1.0185559395641586</v>
      </c>
      <c r="T3457">
        <f>MIN(P3457:S3457)</f>
        <v>5.3608207345481995E-2</v>
      </c>
      <c r="U3457">
        <f>MATCH(T3457,P3457:S3457, 0)</f>
        <v>1</v>
      </c>
    </row>
    <row r="3458" spans="1:21" x14ac:dyDescent="0.35">
      <c r="A3458">
        <v>3</v>
      </c>
      <c r="B3458">
        <v>3447</v>
      </c>
      <c r="C3458" t="s">
        <v>14</v>
      </c>
      <c r="D3458" t="s">
        <v>15</v>
      </c>
      <c r="E3458" t="s">
        <v>34</v>
      </c>
      <c r="F3458" t="s">
        <v>35</v>
      </c>
      <c r="G3458" t="s">
        <v>36</v>
      </c>
      <c r="H3458" t="s">
        <v>37</v>
      </c>
      <c r="I3458" s="1">
        <v>42080</v>
      </c>
      <c r="J3458">
        <v>2015</v>
      </c>
      <c r="K3458" t="s">
        <v>38</v>
      </c>
      <c r="L3458" t="s">
        <v>13</v>
      </c>
      <c r="M3458" s="1">
        <v>42108</v>
      </c>
      <c r="N3458">
        <v>28</v>
      </c>
      <c r="O3458">
        <f>STANDARDIZE(N3458,$N$8,$N$9)</f>
        <v>-0.13423936991002217</v>
      </c>
      <c r="P3458">
        <f>ABS($J$3-O3458)</f>
        <v>0.39312685386686819</v>
      </c>
      <c r="Q3458">
        <f>ABS($J$4-O3458)</f>
        <v>2.3230223183042211</v>
      </c>
      <c r="R3458">
        <f>ABS($J$5-O3458)</f>
        <v>1.7869402448493998E-2</v>
      </c>
      <c r="S3458">
        <f>ABS($J$6-O3458)</f>
        <v>0.57182087835180828</v>
      </c>
      <c r="T3458">
        <f>MIN(P3458:S3458)</f>
        <v>1.7869402448493998E-2</v>
      </c>
      <c r="U3458">
        <f>MATCH(T3458,P3458:S3458, 0)</f>
        <v>3</v>
      </c>
    </row>
    <row r="3459" spans="1:21" x14ac:dyDescent="0.35">
      <c r="A3459">
        <v>2</v>
      </c>
      <c r="B3459">
        <v>3448</v>
      </c>
      <c r="C3459" t="s">
        <v>30</v>
      </c>
      <c r="D3459" t="s">
        <v>31</v>
      </c>
      <c r="E3459" t="s">
        <v>79</v>
      </c>
      <c r="F3459" t="s">
        <v>35</v>
      </c>
      <c r="G3459" t="s">
        <v>80</v>
      </c>
      <c r="H3459" t="s">
        <v>81</v>
      </c>
      <c r="I3459" s="1">
        <v>42080</v>
      </c>
      <c r="J3459">
        <v>2015</v>
      </c>
      <c r="K3459" t="s">
        <v>176</v>
      </c>
      <c r="L3459" t="s">
        <v>177</v>
      </c>
      <c r="M3459" s="1">
        <v>42713</v>
      </c>
      <c r="N3459">
        <v>545</v>
      </c>
      <c r="O3459">
        <f>STANDARDIZE(N3459,$N$8,$N$9)</f>
        <v>9.104241695961381</v>
      </c>
      <c r="P3459">
        <f>ABS($J$3-O3459)</f>
        <v>9.631607919738272</v>
      </c>
      <c r="Q3459">
        <f>ABS($J$4-O3459)</f>
        <v>6.9154587475671825</v>
      </c>
      <c r="R3459">
        <f>ABS($J$5-O3459)</f>
        <v>9.2563504683198978</v>
      </c>
      <c r="S3459">
        <f>ABS($J$6-O3459)</f>
        <v>8.6666601875195948</v>
      </c>
      <c r="T3459">
        <f>MIN(P3459:S3459)</f>
        <v>6.9154587475671825</v>
      </c>
      <c r="U3459">
        <f>MATCH(T3459,P3459:S3459, 0)</f>
        <v>2</v>
      </c>
    </row>
    <row r="3460" spans="1:21" x14ac:dyDescent="0.35">
      <c r="A3460">
        <v>1</v>
      </c>
      <c r="B3460">
        <v>3449</v>
      </c>
      <c r="C3460" t="s">
        <v>14</v>
      </c>
      <c r="D3460" t="s">
        <v>15</v>
      </c>
      <c r="E3460" t="s">
        <v>73</v>
      </c>
      <c r="F3460" t="s">
        <v>74</v>
      </c>
      <c r="G3460" t="s">
        <v>75</v>
      </c>
      <c r="H3460" t="s">
        <v>76</v>
      </c>
      <c r="I3460" s="1">
        <v>42081</v>
      </c>
      <c r="J3460">
        <v>2015</v>
      </c>
      <c r="K3460" t="s">
        <v>166</v>
      </c>
      <c r="L3460" t="s">
        <v>167</v>
      </c>
      <c r="M3460" s="1">
        <v>42082</v>
      </c>
      <c r="N3460">
        <v>1</v>
      </c>
      <c r="O3460">
        <f>STANDARDIZE(N3460,$N$8,$N$9)</f>
        <v>-0.61671323601936046</v>
      </c>
      <c r="P3460">
        <f>ABS($J$3-O3460)</f>
        <v>8.9347012242470103E-2</v>
      </c>
      <c r="Q3460">
        <f>ABS($J$4-O3460)</f>
        <v>2.8054961844135593</v>
      </c>
      <c r="R3460">
        <f>ABS($J$5-O3460)</f>
        <v>0.46460446366084429</v>
      </c>
      <c r="S3460">
        <f>ABS($J$6-O3460)</f>
        <v>1.0542947444611466</v>
      </c>
      <c r="T3460">
        <f>MIN(P3460:S3460)</f>
        <v>8.9347012242470103E-2</v>
      </c>
      <c r="U3460">
        <f>MATCH(T3460,P3460:S3460, 0)</f>
        <v>1</v>
      </c>
    </row>
    <row r="3461" spans="1:21" x14ac:dyDescent="0.35">
      <c r="A3461">
        <v>1</v>
      </c>
      <c r="B3461">
        <v>3450</v>
      </c>
      <c r="C3461" t="s">
        <v>112</v>
      </c>
      <c r="D3461" t="s">
        <v>113</v>
      </c>
      <c r="E3461" t="s">
        <v>84</v>
      </c>
      <c r="F3461" t="s">
        <v>85</v>
      </c>
      <c r="G3461" t="s">
        <v>153</v>
      </c>
      <c r="H3461" t="s">
        <v>154</v>
      </c>
      <c r="I3461" s="1">
        <v>42081</v>
      </c>
      <c r="J3461">
        <v>2015</v>
      </c>
      <c r="K3461" t="s">
        <v>41</v>
      </c>
      <c r="L3461" t="s">
        <v>42</v>
      </c>
      <c r="M3461" s="1">
        <v>42086</v>
      </c>
      <c r="N3461">
        <v>5</v>
      </c>
      <c r="O3461">
        <f>STANDARDIZE(N3461,$N$8,$N$9)</f>
        <v>-0.54523562622538435</v>
      </c>
      <c r="P3461">
        <f>ABS($J$3-O3461)</f>
        <v>1.7869402448493998E-2</v>
      </c>
      <c r="Q3461">
        <f>ABS($J$4-O3461)</f>
        <v>2.7340185746195833</v>
      </c>
      <c r="R3461">
        <f>ABS($J$5-O3461)</f>
        <v>0.39312685386686819</v>
      </c>
      <c r="S3461">
        <f>ABS($J$6-O3461)</f>
        <v>0.98281713466717047</v>
      </c>
      <c r="T3461">
        <f>MIN(P3461:S3461)</f>
        <v>1.7869402448493998E-2</v>
      </c>
      <c r="U3461">
        <f>MATCH(T3461,P3461:S3461, 0)</f>
        <v>1</v>
      </c>
    </row>
    <row r="3462" spans="1:21" x14ac:dyDescent="0.35">
      <c r="A3462">
        <v>1</v>
      </c>
      <c r="B3462">
        <v>3451</v>
      </c>
      <c r="C3462" t="s">
        <v>112</v>
      </c>
      <c r="D3462" t="s">
        <v>113</v>
      </c>
      <c r="E3462" t="s">
        <v>84</v>
      </c>
      <c r="F3462" t="s">
        <v>85</v>
      </c>
      <c r="G3462" t="s">
        <v>153</v>
      </c>
      <c r="H3462" t="s">
        <v>154</v>
      </c>
      <c r="I3462" s="1">
        <v>42081</v>
      </c>
      <c r="J3462">
        <v>2015</v>
      </c>
      <c r="K3462" t="s">
        <v>41</v>
      </c>
      <c r="L3462" t="s">
        <v>42</v>
      </c>
      <c r="M3462" s="1">
        <v>42086</v>
      </c>
      <c r="N3462">
        <v>5</v>
      </c>
      <c r="O3462">
        <f>STANDARDIZE(N3462,$N$8,$N$9)</f>
        <v>-0.54523562622538435</v>
      </c>
      <c r="P3462">
        <f>ABS($J$3-O3462)</f>
        <v>1.7869402448493998E-2</v>
      </c>
      <c r="Q3462">
        <f>ABS($J$4-O3462)</f>
        <v>2.7340185746195833</v>
      </c>
      <c r="R3462">
        <f>ABS($J$5-O3462)</f>
        <v>0.39312685386686819</v>
      </c>
      <c r="S3462">
        <f>ABS($J$6-O3462)</f>
        <v>0.98281713466717047</v>
      </c>
      <c r="T3462">
        <f>MIN(P3462:S3462)</f>
        <v>1.7869402448493998E-2</v>
      </c>
      <c r="U3462">
        <f>MATCH(T3462,P3462:S3462, 0)</f>
        <v>1</v>
      </c>
    </row>
    <row r="3463" spans="1:21" x14ac:dyDescent="0.35">
      <c r="A3463">
        <v>3</v>
      </c>
      <c r="B3463">
        <v>3452</v>
      </c>
      <c r="C3463" t="s">
        <v>67</v>
      </c>
      <c r="D3463" t="s">
        <v>68</v>
      </c>
      <c r="E3463" t="s">
        <v>52</v>
      </c>
      <c r="F3463" t="s">
        <v>53</v>
      </c>
      <c r="G3463" t="s">
        <v>248</v>
      </c>
      <c r="H3463" t="s">
        <v>249</v>
      </c>
      <c r="I3463" s="1">
        <v>42081</v>
      </c>
      <c r="J3463">
        <v>2015</v>
      </c>
      <c r="K3463" t="s">
        <v>41</v>
      </c>
      <c r="L3463" t="s">
        <v>42</v>
      </c>
      <c r="M3463" s="1">
        <v>42189</v>
      </c>
      <c r="N3463">
        <v>20</v>
      </c>
      <c r="O3463">
        <f>STANDARDIZE(N3463,$N$8,$N$9)</f>
        <v>-0.27719458949797421</v>
      </c>
      <c r="P3463">
        <f>ABS($J$3-O3463)</f>
        <v>0.25017163427891614</v>
      </c>
      <c r="Q3463">
        <f>ABS($J$4-O3463)</f>
        <v>2.4659775378921731</v>
      </c>
      <c r="R3463">
        <f>ABS($J$5-O3463)</f>
        <v>0.12508581713945804</v>
      </c>
      <c r="S3463">
        <f>ABS($J$6-O3463)</f>
        <v>0.71477609793976038</v>
      </c>
      <c r="T3463">
        <f>MIN(P3463:S3463)</f>
        <v>0.12508581713945804</v>
      </c>
      <c r="U3463">
        <f>MATCH(T3463,P3463:S3463, 0)</f>
        <v>3</v>
      </c>
    </row>
    <row r="3464" spans="1:21" x14ac:dyDescent="0.35">
      <c r="A3464">
        <v>3</v>
      </c>
      <c r="B3464">
        <v>3453</v>
      </c>
      <c r="C3464" t="s">
        <v>30</v>
      </c>
      <c r="D3464" t="s">
        <v>31</v>
      </c>
      <c r="E3464" t="s">
        <v>34</v>
      </c>
      <c r="F3464" t="s">
        <v>35</v>
      </c>
      <c r="G3464" t="s">
        <v>468</v>
      </c>
      <c r="H3464" t="s">
        <v>469</v>
      </c>
      <c r="I3464" s="1">
        <v>42081</v>
      </c>
      <c r="J3464">
        <v>2015</v>
      </c>
      <c r="K3464" t="s">
        <v>77</v>
      </c>
      <c r="L3464" t="s">
        <v>78</v>
      </c>
      <c r="M3464" s="1">
        <v>42220</v>
      </c>
      <c r="N3464">
        <v>21</v>
      </c>
      <c r="O3464">
        <f>STANDARDIZE(N3464,$N$8,$N$9)</f>
        <v>-0.25932518704948021</v>
      </c>
      <c r="P3464">
        <f>ABS($J$3-O3464)</f>
        <v>0.26804103672741014</v>
      </c>
      <c r="Q3464">
        <f>ABS($J$4-O3464)</f>
        <v>2.4481081354436793</v>
      </c>
      <c r="R3464">
        <f>ABS($J$5-O3464)</f>
        <v>0.10721641469096405</v>
      </c>
      <c r="S3464">
        <f>ABS($J$6-O3464)</f>
        <v>0.69690669549126638</v>
      </c>
      <c r="T3464">
        <f>MIN(P3464:S3464)</f>
        <v>0.10721641469096405</v>
      </c>
      <c r="U3464">
        <f>MATCH(T3464,P3464:S3464, 0)</f>
        <v>3</v>
      </c>
    </row>
    <row r="3465" spans="1:21" x14ac:dyDescent="0.35">
      <c r="A3465">
        <v>3</v>
      </c>
      <c r="B3465">
        <v>3454</v>
      </c>
      <c r="C3465" t="s">
        <v>46</v>
      </c>
      <c r="D3465" t="s">
        <v>47</v>
      </c>
      <c r="E3465" t="s">
        <v>58</v>
      </c>
      <c r="F3465" t="s">
        <v>59</v>
      </c>
      <c r="G3465" t="s">
        <v>60</v>
      </c>
      <c r="H3465" t="s">
        <v>61</v>
      </c>
      <c r="I3465" s="1">
        <v>42081</v>
      </c>
      <c r="J3465">
        <v>2015</v>
      </c>
      <c r="K3465" t="s">
        <v>147</v>
      </c>
      <c r="L3465" t="s">
        <v>148</v>
      </c>
      <c r="M3465" s="1">
        <v>42116</v>
      </c>
      <c r="N3465">
        <v>35</v>
      </c>
      <c r="O3465">
        <f>STANDARDIZE(N3465,$N$8,$N$9)</f>
        <v>-9.1535527705640905E-3</v>
      </c>
      <c r="P3465">
        <f>ABS($J$3-O3465)</f>
        <v>0.51821267100632629</v>
      </c>
      <c r="Q3465">
        <f>ABS($J$4-O3465)</f>
        <v>2.1979365011647629</v>
      </c>
      <c r="R3465">
        <f>ABS($J$5-O3465)</f>
        <v>0.14295521958795207</v>
      </c>
      <c r="S3465">
        <f>ABS($J$6-O3465)</f>
        <v>0.44673506121235018</v>
      </c>
      <c r="T3465">
        <f>MIN(P3465:S3465)</f>
        <v>0.14295521958795207</v>
      </c>
      <c r="U3465">
        <f>MATCH(T3465,P3465:S3465, 0)</f>
        <v>3</v>
      </c>
    </row>
    <row r="3466" spans="1:21" x14ac:dyDescent="0.35">
      <c r="A3466">
        <v>1</v>
      </c>
      <c r="B3466">
        <v>3455</v>
      </c>
      <c r="C3466" t="s">
        <v>229</v>
      </c>
      <c r="D3466" t="s">
        <v>230</v>
      </c>
      <c r="E3466" t="s">
        <v>73</v>
      </c>
      <c r="F3466" t="s">
        <v>74</v>
      </c>
      <c r="G3466" t="s">
        <v>114</v>
      </c>
      <c r="H3466" t="s">
        <v>115</v>
      </c>
      <c r="I3466" s="1">
        <v>42082</v>
      </c>
      <c r="J3466">
        <v>2015</v>
      </c>
      <c r="K3466" t="s">
        <v>284</v>
      </c>
      <c r="L3466" t="s">
        <v>285</v>
      </c>
      <c r="M3466" s="1">
        <v>42086</v>
      </c>
      <c r="N3466">
        <v>4</v>
      </c>
      <c r="O3466">
        <f>STANDARDIZE(N3466,$N$8,$N$9)</f>
        <v>-0.56310502867387835</v>
      </c>
      <c r="P3466">
        <f>ABS($J$3-O3466)</f>
        <v>3.5738804896987997E-2</v>
      </c>
      <c r="Q3466">
        <f>ABS($J$4-O3466)</f>
        <v>2.7518879770680771</v>
      </c>
      <c r="R3466">
        <f>ABS($J$5-O3466)</f>
        <v>0.41099625631536219</v>
      </c>
      <c r="S3466">
        <f>ABS($J$6-O3466)</f>
        <v>1.0006865371156644</v>
      </c>
      <c r="T3466">
        <f>MIN(P3466:S3466)</f>
        <v>3.5738804896987997E-2</v>
      </c>
      <c r="U3466">
        <f>MATCH(T3466,P3466:S3466, 0)</f>
        <v>1</v>
      </c>
    </row>
    <row r="3467" spans="1:21" x14ac:dyDescent="0.35">
      <c r="A3467">
        <v>1</v>
      </c>
      <c r="B3467">
        <v>3456</v>
      </c>
      <c r="C3467" t="s">
        <v>14</v>
      </c>
      <c r="D3467" t="s">
        <v>15</v>
      </c>
      <c r="E3467" t="s">
        <v>73</v>
      </c>
      <c r="F3467" t="s">
        <v>74</v>
      </c>
      <c r="G3467" t="s">
        <v>114</v>
      </c>
      <c r="H3467" t="s">
        <v>115</v>
      </c>
      <c r="I3467" s="1">
        <v>42082</v>
      </c>
      <c r="J3467">
        <v>2015</v>
      </c>
      <c r="K3467" t="s">
        <v>284</v>
      </c>
      <c r="L3467" t="s">
        <v>285</v>
      </c>
      <c r="M3467" s="1">
        <v>42088</v>
      </c>
      <c r="N3467">
        <v>6</v>
      </c>
      <c r="O3467">
        <f>STANDARDIZE(N3467,$N$8,$N$9)</f>
        <v>-0.52736622377689035</v>
      </c>
      <c r="P3467">
        <f>ABS($J$3-O3467)</f>
        <v>0</v>
      </c>
      <c r="Q3467">
        <f>ABS($J$4-O3467)</f>
        <v>2.7161491721710895</v>
      </c>
      <c r="R3467">
        <f>ABS($J$5-O3467)</f>
        <v>0.37525745141837419</v>
      </c>
      <c r="S3467">
        <f>ABS($J$6-O3467)</f>
        <v>0.96494773221867647</v>
      </c>
      <c r="T3467">
        <f>MIN(P3467:S3467)</f>
        <v>0</v>
      </c>
      <c r="U3467">
        <f>MATCH(T3467,P3467:S3467, 0)</f>
        <v>1</v>
      </c>
    </row>
    <row r="3468" spans="1:21" x14ac:dyDescent="0.35">
      <c r="A3468">
        <v>1</v>
      </c>
      <c r="B3468">
        <v>3457</v>
      </c>
      <c r="C3468" t="s">
        <v>14</v>
      </c>
      <c r="D3468" t="s">
        <v>15</v>
      </c>
      <c r="E3468" t="s">
        <v>16</v>
      </c>
      <c r="F3468" t="s">
        <v>17</v>
      </c>
      <c r="G3468" t="s">
        <v>18</v>
      </c>
      <c r="H3468" t="s">
        <v>19</v>
      </c>
      <c r="I3468" s="1">
        <v>42082</v>
      </c>
      <c r="J3468">
        <v>2015</v>
      </c>
      <c r="K3468" t="s">
        <v>77</v>
      </c>
      <c r="L3468" t="s">
        <v>78</v>
      </c>
      <c r="M3468" s="1">
        <v>42091</v>
      </c>
      <c r="N3468">
        <v>9</v>
      </c>
      <c r="O3468">
        <f>STANDARDIZE(N3468,$N$8,$N$9)</f>
        <v>-0.4737580164314083</v>
      </c>
      <c r="P3468">
        <f>ABS($J$3-O3468)</f>
        <v>5.3608207345482051E-2</v>
      </c>
      <c r="Q3468">
        <f>ABS($J$4-O3468)</f>
        <v>2.6625409648256073</v>
      </c>
      <c r="R3468">
        <f>ABS($J$5-O3468)</f>
        <v>0.32164924407289214</v>
      </c>
      <c r="S3468">
        <f>ABS($J$6-O3468)</f>
        <v>0.91133952487319436</v>
      </c>
      <c r="T3468">
        <f>MIN(P3468:S3468)</f>
        <v>5.3608207345482051E-2</v>
      </c>
      <c r="U3468">
        <f>MATCH(T3468,P3468:S3468, 0)</f>
        <v>1</v>
      </c>
    </row>
    <row r="3469" spans="1:21" x14ac:dyDescent="0.35">
      <c r="A3469">
        <v>1</v>
      </c>
      <c r="B3469">
        <v>3458</v>
      </c>
      <c r="C3469" t="s">
        <v>14</v>
      </c>
      <c r="D3469" t="s">
        <v>15</v>
      </c>
      <c r="E3469" t="s">
        <v>219</v>
      </c>
      <c r="F3469" t="s">
        <v>220</v>
      </c>
      <c r="G3469" t="s">
        <v>221</v>
      </c>
      <c r="H3469" t="s">
        <v>222</v>
      </c>
      <c r="I3469" s="1">
        <v>42082</v>
      </c>
      <c r="J3469">
        <v>2015</v>
      </c>
      <c r="K3469" t="s">
        <v>166</v>
      </c>
      <c r="L3469" t="s">
        <v>167</v>
      </c>
      <c r="M3469" s="1">
        <v>42039</v>
      </c>
      <c r="N3469">
        <v>14</v>
      </c>
      <c r="O3469">
        <f>STANDARDIZE(N3469,$N$8,$N$9)</f>
        <v>-0.38441100418893831</v>
      </c>
      <c r="P3469">
        <f>ABS($J$3-O3469)</f>
        <v>0.14295521958795204</v>
      </c>
      <c r="Q3469">
        <f>ABS($J$4-O3469)</f>
        <v>2.5731939525831371</v>
      </c>
      <c r="R3469">
        <f>ABS($J$5-O3469)</f>
        <v>0.23230223183042215</v>
      </c>
      <c r="S3469">
        <f>ABS($J$6-O3469)</f>
        <v>0.82199251263072437</v>
      </c>
      <c r="T3469">
        <f>MIN(P3469:S3469)</f>
        <v>0.14295521958795204</v>
      </c>
      <c r="U3469">
        <f>MATCH(T3469,P3469:S3469, 0)</f>
        <v>1</v>
      </c>
    </row>
    <row r="3470" spans="1:21" x14ac:dyDescent="0.35">
      <c r="A3470">
        <v>1</v>
      </c>
      <c r="B3470">
        <v>3459</v>
      </c>
      <c r="C3470" t="s">
        <v>316</v>
      </c>
      <c r="D3470" t="s">
        <v>317</v>
      </c>
      <c r="E3470" t="s">
        <v>58</v>
      </c>
      <c r="F3470" t="s">
        <v>59</v>
      </c>
      <c r="G3470" t="s">
        <v>60</v>
      </c>
      <c r="H3470" t="s">
        <v>61</v>
      </c>
      <c r="I3470" s="1">
        <v>42082</v>
      </c>
      <c r="J3470">
        <v>2015</v>
      </c>
      <c r="K3470" t="s">
        <v>77</v>
      </c>
      <c r="L3470" t="s">
        <v>78</v>
      </c>
      <c r="M3470" s="1">
        <v>42098</v>
      </c>
      <c r="N3470">
        <v>16</v>
      </c>
      <c r="O3470">
        <f>STANDARDIZE(N3470,$N$8,$N$9)</f>
        <v>-0.34867219929195026</v>
      </c>
      <c r="P3470">
        <f>ABS($J$3-O3470)</f>
        <v>0.17869402448494009</v>
      </c>
      <c r="Q3470">
        <f>ABS($J$4-O3470)</f>
        <v>2.5374551476861491</v>
      </c>
      <c r="R3470">
        <f>ABS($J$5-O3470)</f>
        <v>0.19656342693343409</v>
      </c>
      <c r="S3470">
        <f>ABS($J$6-O3470)</f>
        <v>0.78625370773373637</v>
      </c>
      <c r="T3470">
        <f>MIN(P3470:S3470)</f>
        <v>0.17869402448494009</v>
      </c>
      <c r="U3470">
        <f>MATCH(T3470,P3470:S3470, 0)</f>
        <v>1</v>
      </c>
    </row>
    <row r="3471" spans="1:21" x14ac:dyDescent="0.35">
      <c r="A3471">
        <v>3</v>
      </c>
      <c r="B3471">
        <v>3460</v>
      </c>
      <c r="C3471" t="s">
        <v>174</v>
      </c>
      <c r="D3471" t="s">
        <v>175</v>
      </c>
      <c r="E3471" t="s">
        <v>16</v>
      </c>
      <c r="F3471" t="s">
        <v>17</v>
      </c>
      <c r="G3471" t="s">
        <v>344</v>
      </c>
      <c r="H3471" t="s">
        <v>345</v>
      </c>
      <c r="I3471" s="1">
        <v>42082</v>
      </c>
      <c r="J3471">
        <v>2015</v>
      </c>
      <c r="K3471" t="s">
        <v>77</v>
      </c>
      <c r="L3471" t="s">
        <v>78</v>
      </c>
      <c r="M3471" s="1">
        <v>42110</v>
      </c>
      <c r="N3471">
        <v>28</v>
      </c>
      <c r="O3471">
        <f>STANDARDIZE(N3471,$N$8,$N$9)</f>
        <v>-0.13423936991002217</v>
      </c>
      <c r="P3471">
        <f>ABS($J$3-O3471)</f>
        <v>0.39312685386686819</v>
      </c>
      <c r="Q3471">
        <f>ABS($J$4-O3471)</f>
        <v>2.3230223183042211</v>
      </c>
      <c r="R3471">
        <f>ABS($J$5-O3471)</f>
        <v>1.7869402448493998E-2</v>
      </c>
      <c r="S3471">
        <f>ABS($J$6-O3471)</f>
        <v>0.57182087835180828</v>
      </c>
      <c r="T3471">
        <f>MIN(P3471:S3471)</f>
        <v>1.7869402448493998E-2</v>
      </c>
      <c r="U3471">
        <f>MATCH(T3471,P3471:S3471, 0)</f>
        <v>3</v>
      </c>
    </row>
    <row r="3472" spans="1:21" x14ac:dyDescent="0.35">
      <c r="A3472">
        <v>3</v>
      </c>
      <c r="B3472">
        <v>3461</v>
      </c>
      <c r="C3472" t="s">
        <v>82</v>
      </c>
      <c r="D3472" t="s">
        <v>83</v>
      </c>
      <c r="E3472" t="s">
        <v>84</v>
      </c>
      <c r="F3472" t="s">
        <v>85</v>
      </c>
      <c r="G3472" t="s">
        <v>280</v>
      </c>
      <c r="H3472" t="s">
        <v>281</v>
      </c>
      <c r="I3472" s="1">
        <v>42082</v>
      </c>
      <c r="J3472">
        <v>2015</v>
      </c>
      <c r="K3472" t="s">
        <v>77</v>
      </c>
      <c r="L3472" t="s">
        <v>78</v>
      </c>
      <c r="M3472" s="1">
        <v>42115</v>
      </c>
      <c r="N3472">
        <v>33</v>
      </c>
      <c r="O3472">
        <f>STANDARDIZE(N3472,$N$8,$N$9)</f>
        <v>-4.4892357667552112E-2</v>
      </c>
      <c r="P3472">
        <f>ABS($J$3-O3472)</f>
        <v>0.48247386610933823</v>
      </c>
      <c r="Q3472">
        <f>ABS($J$4-O3472)</f>
        <v>2.2336753060617509</v>
      </c>
      <c r="R3472">
        <f>ABS($J$5-O3472)</f>
        <v>0.10721641469096405</v>
      </c>
      <c r="S3472">
        <f>ABS($J$6-O3472)</f>
        <v>0.48247386610933823</v>
      </c>
      <c r="T3472">
        <f>MIN(P3472:S3472)</f>
        <v>0.10721641469096405</v>
      </c>
      <c r="U3472">
        <f>MATCH(T3472,P3472:S3472, 0)</f>
        <v>3</v>
      </c>
    </row>
    <row r="3473" spans="1:21" x14ac:dyDescent="0.35">
      <c r="A3473">
        <v>3</v>
      </c>
      <c r="B3473">
        <v>3462</v>
      </c>
      <c r="C3473" t="s">
        <v>30</v>
      </c>
      <c r="D3473" t="s">
        <v>31</v>
      </c>
      <c r="E3473" t="s">
        <v>34</v>
      </c>
      <c r="F3473" t="s">
        <v>35</v>
      </c>
      <c r="G3473" t="s">
        <v>468</v>
      </c>
      <c r="H3473" t="s">
        <v>469</v>
      </c>
      <c r="I3473" s="1">
        <v>42082</v>
      </c>
      <c r="J3473">
        <v>2015</v>
      </c>
      <c r="K3473" t="s">
        <v>41</v>
      </c>
      <c r="L3473" t="s">
        <v>42</v>
      </c>
      <c r="M3473" s="1">
        <v>42115</v>
      </c>
      <c r="N3473">
        <v>33</v>
      </c>
      <c r="O3473">
        <f>STANDARDIZE(N3473,$N$8,$N$9)</f>
        <v>-4.4892357667552112E-2</v>
      </c>
      <c r="P3473">
        <f>ABS($J$3-O3473)</f>
        <v>0.48247386610933823</v>
      </c>
      <c r="Q3473">
        <f>ABS($J$4-O3473)</f>
        <v>2.2336753060617509</v>
      </c>
      <c r="R3473">
        <f>ABS($J$5-O3473)</f>
        <v>0.10721641469096405</v>
      </c>
      <c r="S3473">
        <f>ABS($J$6-O3473)</f>
        <v>0.48247386610933823</v>
      </c>
      <c r="T3473">
        <f>MIN(P3473:S3473)</f>
        <v>0.10721641469096405</v>
      </c>
      <c r="U3473">
        <f>MATCH(T3473,P3473:S3473, 0)</f>
        <v>3</v>
      </c>
    </row>
    <row r="3474" spans="1:21" x14ac:dyDescent="0.35">
      <c r="A3474">
        <v>3</v>
      </c>
      <c r="B3474">
        <v>3463</v>
      </c>
      <c r="C3474" t="s">
        <v>172</v>
      </c>
      <c r="D3474" t="s">
        <v>173</v>
      </c>
      <c r="E3474" t="s">
        <v>16</v>
      </c>
      <c r="F3474" t="s">
        <v>17</v>
      </c>
      <c r="G3474" t="s">
        <v>344</v>
      </c>
      <c r="H3474" t="s">
        <v>345</v>
      </c>
      <c r="I3474" s="1">
        <v>42082</v>
      </c>
      <c r="J3474">
        <v>2015</v>
      </c>
      <c r="K3474" t="s">
        <v>41</v>
      </c>
      <c r="L3474" t="s">
        <v>42</v>
      </c>
      <c r="M3474" s="1">
        <v>42116</v>
      </c>
      <c r="N3474">
        <v>34</v>
      </c>
      <c r="O3474">
        <f>STANDARDIZE(N3474,$N$8,$N$9)</f>
        <v>-2.7022955219058099E-2</v>
      </c>
      <c r="P3474">
        <f>ABS($J$3-O3474)</f>
        <v>0.50034326855783229</v>
      </c>
      <c r="Q3474">
        <f>ABS($J$4-O3474)</f>
        <v>2.2158059036132571</v>
      </c>
      <c r="R3474">
        <f>ABS($J$5-O3474)</f>
        <v>0.12508581713945807</v>
      </c>
      <c r="S3474">
        <f>ABS($J$6-O3474)</f>
        <v>0.46460446366084424</v>
      </c>
      <c r="T3474">
        <f>MIN(P3474:S3474)</f>
        <v>0.12508581713945807</v>
      </c>
      <c r="U3474">
        <f>MATCH(T3474,P3474:S3474, 0)</f>
        <v>3</v>
      </c>
    </row>
    <row r="3475" spans="1:21" x14ac:dyDescent="0.35">
      <c r="A3475">
        <v>4</v>
      </c>
      <c r="B3475">
        <v>3464</v>
      </c>
      <c r="C3475" t="s">
        <v>30</v>
      </c>
      <c r="D3475" t="s">
        <v>31</v>
      </c>
      <c r="E3475" t="s">
        <v>168</v>
      </c>
      <c r="F3475" t="s">
        <v>169</v>
      </c>
      <c r="G3475" t="s">
        <v>170</v>
      </c>
      <c r="H3475" t="s">
        <v>171</v>
      </c>
      <c r="I3475" s="1">
        <v>42082</v>
      </c>
      <c r="J3475">
        <v>2015</v>
      </c>
      <c r="K3475" t="s">
        <v>69</v>
      </c>
      <c r="L3475" t="s">
        <v>70</v>
      </c>
      <c r="M3475" s="1">
        <v>42313</v>
      </c>
      <c r="N3475">
        <v>53</v>
      </c>
      <c r="O3475">
        <f>STANDARDIZE(N3475,$N$8,$N$9)</f>
        <v>0.31249569130232807</v>
      </c>
      <c r="P3475">
        <f>ABS($J$3-O3475)</f>
        <v>0.83986191507921837</v>
      </c>
      <c r="Q3475">
        <f>ABS($J$4-O3475)</f>
        <v>1.8762872570918709</v>
      </c>
      <c r="R3475">
        <f>ABS($J$5-O3475)</f>
        <v>0.46460446366084424</v>
      </c>
      <c r="S3475">
        <f>ABS($J$6-O3475)</f>
        <v>0.12508581713945804</v>
      </c>
      <c r="T3475">
        <f>MIN(P3475:S3475)</f>
        <v>0.12508581713945804</v>
      </c>
      <c r="U3475">
        <f>MATCH(T3475,P3475:S3475, 0)</f>
        <v>4</v>
      </c>
    </row>
    <row r="3476" spans="1:21" x14ac:dyDescent="0.35">
      <c r="A3476">
        <v>1</v>
      </c>
      <c r="B3476">
        <v>3465</v>
      </c>
      <c r="C3476" t="s">
        <v>266</v>
      </c>
      <c r="D3476" t="s">
        <v>267</v>
      </c>
      <c r="E3476" t="s">
        <v>79</v>
      </c>
      <c r="F3476" t="s">
        <v>35</v>
      </c>
      <c r="G3476" t="s">
        <v>80</v>
      </c>
      <c r="H3476" t="s">
        <v>81</v>
      </c>
      <c r="I3476" s="1">
        <v>42083</v>
      </c>
      <c r="J3476">
        <v>2015</v>
      </c>
      <c r="K3476" t="s">
        <v>41</v>
      </c>
      <c r="L3476" t="s">
        <v>42</v>
      </c>
      <c r="M3476" s="1">
        <v>42086</v>
      </c>
      <c r="N3476">
        <v>3</v>
      </c>
      <c r="O3476">
        <f>STANDARDIZE(N3476,$N$8,$N$9)</f>
        <v>-0.58097443112237235</v>
      </c>
      <c r="P3476">
        <f>ABS($J$3-O3476)</f>
        <v>5.3608207345481995E-2</v>
      </c>
      <c r="Q3476">
        <f>ABS($J$4-O3476)</f>
        <v>2.7697573795165713</v>
      </c>
      <c r="R3476">
        <f>ABS($J$5-O3476)</f>
        <v>0.42886565876385618</v>
      </c>
      <c r="S3476">
        <f>ABS($J$6-O3476)</f>
        <v>1.0185559395641586</v>
      </c>
      <c r="T3476">
        <f>MIN(P3476:S3476)</f>
        <v>5.3608207345481995E-2</v>
      </c>
      <c r="U3476">
        <f>MATCH(T3476,P3476:S3476, 0)</f>
        <v>1</v>
      </c>
    </row>
    <row r="3477" spans="1:21" x14ac:dyDescent="0.35">
      <c r="A3477">
        <v>1</v>
      </c>
      <c r="B3477">
        <v>3466</v>
      </c>
      <c r="C3477" t="s">
        <v>14</v>
      </c>
      <c r="D3477" t="s">
        <v>15</v>
      </c>
      <c r="E3477" t="s">
        <v>16</v>
      </c>
      <c r="F3477" t="s">
        <v>17</v>
      </c>
      <c r="G3477" t="s">
        <v>18</v>
      </c>
      <c r="H3477" t="s">
        <v>19</v>
      </c>
      <c r="I3477" s="1">
        <v>42083</v>
      </c>
      <c r="J3477">
        <v>2015</v>
      </c>
      <c r="K3477" t="s">
        <v>176</v>
      </c>
      <c r="L3477" t="s">
        <v>177</v>
      </c>
      <c r="M3477" s="1">
        <v>42090</v>
      </c>
      <c r="N3477">
        <v>7</v>
      </c>
      <c r="O3477">
        <f>STANDARDIZE(N3477,$N$8,$N$9)</f>
        <v>-0.50949682132839635</v>
      </c>
      <c r="P3477">
        <f>ABS($J$3-O3477)</f>
        <v>1.7869402448493998E-2</v>
      </c>
      <c r="Q3477">
        <f>ABS($J$4-O3477)</f>
        <v>2.6982797697225953</v>
      </c>
      <c r="R3477">
        <f>ABS($J$5-O3477)</f>
        <v>0.35738804896988019</v>
      </c>
      <c r="S3477">
        <f>ABS($J$6-O3477)</f>
        <v>0.94707832977018247</v>
      </c>
      <c r="T3477">
        <f>MIN(P3477:S3477)</f>
        <v>1.7869402448493998E-2</v>
      </c>
      <c r="U3477">
        <f>MATCH(T3477,P3477:S3477, 0)</f>
        <v>1</v>
      </c>
    </row>
    <row r="3478" spans="1:21" x14ac:dyDescent="0.35">
      <c r="A3478">
        <v>1</v>
      </c>
      <c r="B3478">
        <v>3467</v>
      </c>
      <c r="C3478" t="s">
        <v>268</v>
      </c>
      <c r="D3478" t="s">
        <v>269</v>
      </c>
      <c r="E3478" t="s">
        <v>90</v>
      </c>
      <c r="F3478" t="s">
        <v>250</v>
      </c>
      <c r="G3478" t="s">
        <v>481</v>
      </c>
      <c r="H3478" t="s">
        <v>482</v>
      </c>
      <c r="I3478" s="1">
        <v>42083</v>
      </c>
      <c r="J3478">
        <v>2015</v>
      </c>
      <c r="K3478" t="s">
        <v>166</v>
      </c>
      <c r="L3478" t="s">
        <v>167</v>
      </c>
      <c r="M3478" s="1">
        <v>42093</v>
      </c>
      <c r="N3478">
        <v>10</v>
      </c>
      <c r="O3478">
        <f>STANDARDIZE(N3478,$N$8,$N$9)</f>
        <v>-0.4558886139829143</v>
      </c>
      <c r="P3478">
        <f>ABS($J$3-O3478)</f>
        <v>7.1477609793976049E-2</v>
      </c>
      <c r="Q3478">
        <f>ABS($J$4-O3478)</f>
        <v>2.6446715623771131</v>
      </c>
      <c r="R3478">
        <f>ABS($J$5-O3478)</f>
        <v>0.30377984162439814</v>
      </c>
      <c r="S3478">
        <f>ABS($J$6-O3478)</f>
        <v>0.89347012242470036</v>
      </c>
      <c r="T3478">
        <f>MIN(P3478:S3478)</f>
        <v>7.1477609793976049E-2</v>
      </c>
      <c r="U3478">
        <f>MATCH(T3478,P3478:S3478, 0)</f>
        <v>1</v>
      </c>
    </row>
    <row r="3479" spans="1:21" x14ac:dyDescent="0.35">
      <c r="A3479">
        <v>2</v>
      </c>
      <c r="B3479">
        <v>3468</v>
      </c>
      <c r="C3479" t="s">
        <v>268</v>
      </c>
      <c r="D3479" t="s">
        <v>269</v>
      </c>
      <c r="E3479" t="s">
        <v>16</v>
      </c>
      <c r="F3479" t="s">
        <v>17</v>
      </c>
      <c r="G3479" t="s">
        <v>18</v>
      </c>
      <c r="H3479" t="s">
        <v>19</v>
      </c>
      <c r="I3479" s="1">
        <v>42083</v>
      </c>
      <c r="J3479">
        <v>2015</v>
      </c>
      <c r="K3479" t="s">
        <v>41</v>
      </c>
      <c r="L3479" t="s">
        <v>42</v>
      </c>
      <c r="M3479" s="1">
        <v>42223</v>
      </c>
      <c r="N3479">
        <v>110</v>
      </c>
      <c r="O3479">
        <f>STANDARDIZE(N3479,$N$8,$N$9)</f>
        <v>1.3310516308664868</v>
      </c>
      <c r="P3479">
        <f>ABS($J$3-O3479)</f>
        <v>1.8584178546433772</v>
      </c>
      <c r="Q3479">
        <f>ABS($J$4-O3479)</f>
        <v>0.85773131752771214</v>
      </c>
      <c r="R3479">
        <f>ABS($J$5-O3479)</f>
        <v>1.483160403225003</v>
      </c>
      <c r="S3479">
        <f>ABS($J$6-O3479)</f>
        <v>0.8934701224247007</v>
      </c>
      <c r="T3479">
        <f>MIN(P3479:S3479)</f>
        <v>0.85773131752771214</v>
      </c>
      <c r="U3479">
        <f>MATCH(T3479,P3479:S3479, 0)</f>
        <v>2</v>
      </c>
    </row>
    <row r="3480" spans="1:21" x14ac:dyDescent="0.35">
      <c r="A3480">
        <v>1</v>
      </c>
      <c r="B3480">
        <v>3469</v>
      </c>
      <c r="C3480" t="s">
        <v>14</v>
      </c>
      <c r="D3480" t="s">
        <v>15</v>
      </c>
      <c r="E3480" t="s">
        <v>79</v>
      </c>
      <c r="F3480" t="s">
        <v>35</v>
      </c>
      <c r="G3480" t="s">
        <v>80</v>
      </c>
      <c r="H3480" t="s">
        <v>81</v>
      </c>
      <c r="I3480" s="1">
        <v>42084</v>
      </c>
      <c r="J3480">
        <v>2015</v>
      </c>
      <c r="K3480" t="s">
        <v>77</v>
      </c>
      <c r="L3480" t="s">
        <v>78</v>
      </c>
      <c r="M3480" s="1">
        <v>42088</v>
      </c>
      <c r="N3480">
        <v>4</v>
      </c>
      <c r="O3480">
        <f>STANDARDIZE(N3480,$N$8,$N$9)</f>
        <v>-0.56310502867387835</v>
      </c>
      <c r="P3480">
        <f>ABS($J$3-O3480)</f>
        <v>3.5738804896987997E-2</v>
      </c>
      <c r="Q3480">
        <f>ABS($J$4-O3480)</f>
        <v>2.7518879770680771</v>
      </c>
      <c r="R3480">
        <f>ABS($J$5-O3480)</f>
        <v>0.41099625631536219</v>
      </c>
      <c r="S3480">
        <f>ABS($J$6-O3480)</f>
        <v>1.0006865371156644</v>
      </c>
      <c r="T3480">
        <f>MIN(P3480:S3480)</f>
        <v>3.5738804896987997E-2</v>
      </c>
      <c r="U3480">
        <f>MATCH(T3480,P3480:S3480, 0)</f>
        <v>1</v>
      </c>
    </row>
    <row r="3481" spans="1:21" x14ac:dyDescent="0.35">
      <c r="A3481">
        <v>1</v>
      </c>
      <c r="B3481">
        <v>3470</v>
      </c>
      <c r="C3481" t="s">
        <v>14</v>
      </c>
      <c r="D3481" t="s">
        <v>15</v>
      </c>
      <c r="E3481" t="s">
        <v>79</v>
      </c>
      <c r="F3481" t="s">
        <v>35</v>
      </c>
      <c r="G3481" t="s">
        <v>80</v>
      </c>
      <c r="H3481" t="s">
        <v>81</v>
      </c>
      <c r="I3481" s="1">
        <v>42084</v>
      </c>
      <c r="J3481">
        <v>2015</v>
      </c>
      <c r="K3481" t="s">
        <v>77</v>
      </c>
      <c r="L3481" t="s">
        <v>78</v>
      </c>
      <c r="M3481" s="1">
        <v>42088</v>
      </c>
      <c r="N3481">
        <v>4</v>
      </c>
      <c r="O3481">
        <f>STANDARDIZE(N3481,$N$8,$N$9)</f>
        <v>-0.56310502867387835</v>
      </c>
      <c r="P3481">
        <f>ABS($J$3-O3481)</f>
        <v>3.5738804896987997E-2</v>
      </c>
      <c r="Q3481">
        <f>ABS($J$4-O3481)</f>
        <v>2.7518879770680771</v>
      </c>
      <c r="R3481">
        <f>ABS($J$5-O3481)</f>
        <v>0.41099625631536219</v>
      </c>
      <c r="S3481">
        <f>ABS($J$6-O3481)</f>
        <v>1.0006865371156644</v>
      </c>
      <c r="T3481">
        <f>MIN(P3481:S3481)</f>
        <v>3.5738804896987997E-2</v>
      </c>
      <c r="U3481">
        <f>MATCH(T3481,P3481:S3481, 0)</f>
        <v>1</v>
      </c>
    </row>
    <row r="3482" spans="1:21" x14ac:dyDescent="0.35">
      <c r="A3482">
        <v>3</v>
      </c>
      <c r="B3482">
        <v>3471</v>
      </c>
      <c r="C3482" t="s">
        <v>112</v>
      </c>
      <c r="D3482" t="s">
        <v>113</v>
      </c>
      <c r="E3482" t="s">
        <v>116</v>
      </c>
      <c r="F3482" t="s">
        <v>208</v>
      </c>
      <c r="G3482" t="s">
        <v>209</v>
      </c>
      <c r="H3482" t="s">
        <v>210</v>
      </c>
      <c r="I3482" s="1">
        <v>42084</v>
      </c>
      <c r="J3482">
        <v>2015</v>
      </c>
      <c r="K3482" t="s">
        <v>77</v>
      </c>
      <c r="L3482" t="s">
        <v>78</v>
      </c>
      <c r="M3482" s="1">
        <v>42111</v>
      </c>
      <c r="N3482">
        <v>27</v>
      </c>
      <c r="O3482">
        <f>STANDARDIZE(N3482,$N$8,$N$9)</f>
        <v>-0.15210877235851616</v>
      </c>
      <c r="P3482">
        <f>ABS($J$3-O3482)</f>
        <v>0.37525745141837419</v>
      </c>
      <c r="Q3482">
        <f>ABS($J$4-O3482)</f>
        <v>2.3408917207527153</v>
      </c>
      <c r="R3482">
        <f>ABS($J$5-O3482)</f>
        <v>0</v>
      </c>
      <c r="S3482">
        <f>ABS($J$6-O3482)</f>
        <v>0.58969028080030228</v>
      </c>
      <c r="T3482">
        <f>MIN(P3482:S3482)</f>
        <v>0</v>
      </c>
      <c r="U3482">
        <f>MATCH(T3482,P3482:S3482, 0)</f>
        <v>3</v>
      </c>
    </row>
    <row r="3483" spans="1:21" x14ac:dyDescent="0.35">
      <c r="A3483">
        <v>3</v>
      </c>
      <c r="B3483">
        <v>3472</v>
      </c>
      <c r="C3483" t="s">
        <v>14</v>
      </c>
      <c r="D3483" t="s">
        <v>15</v>
      </c>
      <c r="E3483" t="s">
        <v>43</v>
      </c>
      <c r="F3483" t="s">
        <v>35</v>
      </c>
      <c r="G3483" t="s">
        <v>48</v>
      </c>
      <c r="H3483" t="s">
        <v>49</v>
      </c>
      <c r="I3483" s="1">
        <v>42084</v>
      </c>
      <c r="J3483">
        <v>2015</v>
      </c>
      <c r="K3483" t="s">
        <v>28</v>
      </c>
      <c r="L3483" t="s">
        <v>29</v>
      </c>
      <c r="M3483" s="1">
        <v>42115</v>
      </c>
      <c r="N3483">
        <v>31</v>
      </c>
      <c r="O3483">
        <f>STANDARDIZE(N3483,$N$8,$N$9)</f>
        <v>-8.0631162564540129E-2</v>
      </c>
      <c r="P3483">
        <f>ABS($J$3-O3483)</f>
        <v>0.44673506121235024</v>
      </c>
      <c r="Q3483">
        <f>ABS($J$4-O3483)</f>
        <v>2.2694141109587389</v>
      </c>
      <c r="R3483">
        <f>ABS($J$5-O3483)</f>
        <v>7.1477609793976035E-2</v>
      </c>
      <c r="S3483">
        <f>ABS($J$6-O3483)</f>
        <v>0.51821267100632629</v>
      </c>
      <c r="T3483">
        <f>MIN(P3483:S3483)</f>
        <v>7.1477609793976035E-2</v>
      </c>
      <c r="U3483">
        <f>MATCH(T3483,P3483:S3483, 0)</f>
        <v>3</v>
      </c>
    </row>
    <row r="3484" spans="1:21" x14ac:dyDescent="0.35">
      <c r="A3484">
        <v>4</v>
      </c>
      <c r="B3484">
        <v>3473</v>
      </c>
      <c r="C3484" t="s">
        <v>14</v>
      </c>
      <c r="D3484" t="s">
        <v>15</v>
      </c>
      <c r="E3484" t="s">
        <v>24</v>
      </c>
      <c r="F3484" t="s">
        <v>25</v>
      </c>
      <c r="G3484" t="s">
        <v>26</v>
      </c>
      <c r="H3484" t="s">
        <v>27</v>
      </c>
      <c r="I3484" s="1">
        <v>42084</v>
      </c>
      <c r="J3484">
        <v>2015</v>
      </c>
      <c r="K3484" t="s">
        <v>41</v>
      </c>
      <c r="L3484" t="s">
        <v>42</v>
      </c>
      <c r="M3484" s="1">
        <v>42221</v>
      </c>
      <c r="N3484">
        <v>48</v>
      </c>
      <c r="O3484">
        <f>STANDARDIZE(N3484,$N$8,$N$9)</f>
        <v>0.22314867905985802</v>
      </c>
      <c r="P3484">
        <f>ABS($J$3-O3484)</f>
        <v>0.75051490283674838</v>
      </c>
      <c r="Q3484">
        <f>ABS($J$4-O3484)</f>
        <v>1.9656342693343409</v>
      </c>
      <c r="R3484">
        <f>ABS($J$5-O3484)</f>
        <v>0.37525745141837419</v>
      </c>
      <c r="S3484">
        <f>ABS($J$6-O3484)</f>
        <v>0.21443282938192809</v>
      </c>
      <c r="T3484">
        <f>MIN(P3484:S3484)</f>
        <v>0.21443282938192809</v>
      </c>
      <c r="U3484">
        <f>MATCH(T3484,P3484:S3484, 0)</f>
        <v>4</v>
      </c>
    </row>
    <row r="3485" spans="1:21" x14ac:dyDescent="0.35">
      <c r="A3485">
        <v>4</v>
      </c>
      <c r="B3485">
        <v>3474</v>
      </c>
      <c r="C3485" t="s">
        <v>159</v>
      </c>
      <c r="D3485" t="s">
        <v>160</v>
      </c>
      <c r="E3485" t="s">
        <v>84</v>
      </c>
      <c r="F3485" t="s">
        <v>85</v>
      </c>
      <c r="G3485" t="s">
        <v>86</v>
      </c>
      <c r="H3485" t="s">
        <v>87</v>
      </c>
      <c r="I3485" s="1">
        <v>42084</v>
      </c>
      <c r="J3485">
        <v>2015</v>
      </c>
      <c r="K3485" t="s">
        <v>69</v>
      </c>
      <c r="L3485" t="s">
        <v>70</v>
      </c>
      <c r="M3485" s="1">
        <v>42253</v>
      </c>
      <c r="N3485">
        <v>80</v>
      </c>
      <c r="O3485">
        <f>STANDARDIZE(N3485,$N$8,$N$9)</f>
        <v>0.79496955741166631</v>
      </c>
      <c r="P3485">
        <f>ABS($J$3-O3485)</f>
        <v>1.3223357811885568</v>
      </c>
      <c r="Q3485">
        <f>ABS($J$4-O3485)</f>
        <v>1.3938133909825328</v>
      </c>
      <c r="R3485">
        <f>ABS($J$5-O3485)</f>
        <v>0.94707832977018247</v>
      </c>
      <c r="S3485">
        <f>ABS($J$6-O3485)</f>
        <v>0.35738804896988019</v>
      </c>
      <c r="T3485">
        <f>MIN(P3485:S3485)</f>
        <v>0.35738804896988019</v>
      </c>
      <c r="U3485">
        <f>MATCH(T3485,P3485:S3485, 0)</f>
        <v>4</v>
      </c>
    </row>
    <row r="3486" spans="1:21" x14ac:dyDescent="0.35">
      <c r="A3486">
        <v>1</v>
      </c>
      <c r="B3486">
        <v>3475</v>
      </c>
      <c r="C3486" t="s">
        <v>62</v>
      </c>
      <c r="D3486" t="s">
        <v>63</v>
      </c>
      <c r="E3486" t="s">
        <v>73</v>
      </c>
      <c r="F3486" t="s">
        <v>74</v>
      </c>
      <c r="G3486" t="s">
        <v>114</v>
      </c>
      <c r="H3486" t="s">
        <v>115</v>
      </c>
      <c r="I3486" s="1">
        <v>42085</v>
      </c>
      <c r="J3486">
        <v>2015</v>
      </c>
      <c r="K3486" t="s">
        <v>125</v>
      </c>
      <c r="L3486" t="s">
        <v>126</v>
      </c>
      <c r="M3486" s="1">
        <v>42088</v>
      </c>
      <c r="N3486">
        <v>3</v>
      </c>
      <c r="O3486">
        <f>STANDARDIZE(N3486,$N$8,$N$9)</f>
        <v>-0.58097443112237235</v>
      </c>
      <c r="P3486">
        <f>ABS($J$3-O3486)</f>
        <v>5.3608207345481995E-2</v>
      </c>
      <c r="Q3486">
        <f>ABS($J$4-O3486)</f>
        <v>2.7697573795165713</v>
      </c>
      <c r="R3486">
        <f>ABS($J$5-O3486)</f>
        <v>0.42886565876385618</v>
      </c>
      <c r="S3486">
        <f>ABS($J$6-O3486)</f>
        <v>1.0185559395641586</v>
      </c>
      <c r="T3486">
        <f>MIN(P3486:S3486)</f>
        <v>5.3608207345481995E-2</v>
      </c>
      <c r="U3486">
        <f>MATCH(T3486,P3486:S3486, 0)</f>
        <v>1</v>
      </c>
    </row>
    <row r="3487" spans="1:21" x14ac:dyDescent="0.35">
      <c r="A3487">
        <v>3</v>
      </c>
      <c r="B3487">
        <v>3476</v>
      </c>
      <c r="C3487" t="s">
        <v>310</v>
      </c>
      <c r="D3487" t="s">
        <v>311</v>
      </c>
      <c r="E3487" t="s">
        <v>79</v>
      </c>
      <c r="F3487" t="s">
        <v>35</v>
      </c>
      <c r="G3487" t="s">
        <v>80</v>
      </c>
      <c r="H3487" t="s">
        <v>81</v>
      </c>
      <c r="I3487" s="1">
        <v>42085</v>
      </c>
      <c r="J3487">
        <v>2015</v>
      </c>
      <c r="K3487" t="s">
        <v>77</v>
      </c>
      <c r="L3487" t="s">
        <v>78</v>
      </c>
      <c r="M3487" s="1">
        <v>42111</v>
      </c>
      <c r="N3487">
        <v>26</v>
      </c>
      <c r="O3487">
        <f>STANDARDIZE(N3487,$N$8,$N$9)</f>
        <v>-0.16997817480701016</v>
      </c>
      <c r="P3487">
        <f>ABS($J$3-O3487)</f>
        <v>0.35738804896988019</v>
      </c>
      <c r="Q3487">
        <f>ABS($J$4-O3487)</f>
        <v>2.3587611232012091</v>
      </c>
      <c r="R3487">
        <f>ABS($J$5-O3487)</f>
        <v>1.7869402448493998E-2</v>
      </c>
      <c r="S3487">
        <f>ABS($J$6-O3487)</f>
        <v>0.60755968324879628</v>
      </c>
      <c r="T3487">
        <f>MIN(P3487:S3487)</f>
        <v>1.7869402448493998E-2</v>
      </c>
      <c r="U3487">
        <f>MATCH(T3487,P3487:S3487, 0)</f>
        <v>3</v>
      </c>
    </row>
    <row r="3488" spans="1:21" x14ac:dyDescent="0.35">
      <c r="A3488">
        <v>3</v>
      </c>
      <c r="B3488">
        <v>3477</v>
      </c>
      <c r="C3488" t="s">
        <v>157</v>
      </c>
      <c r="D3488" t="s">
        <v>158</v>
      </c>
      <c r="E3488" t="s">
        <v>84</v>
      </c>
      <c r="F3488" t="s">
        <v>85</v>
      </c>
      <c r="G3488" t="s">
        <v>153</v>
      </c>
      <c r="H3488" t="s">
        <v>154</v>
      </c>
      <c r="I3488" s="1">
        <v>42085</v>
      </c>
      <c r="J3488">
        <v>2015</v>
      </c>
      <c r="K3488" t="s">
        <v>77</v>
      </c>
      <c r="L3488" t="s">
        <v>78</v>
      </c>
      <c r="M3488" s="1">
        <v>42114</v>
      </c>
      <c r="N3488">
        <v>29</v>
      </c>
      <c r="O3488">
        <f>STANDARDIZE(N3488,$N$8,$N$9)</f>
        <v>-0.11636996746152814</v>
      </c>
      <c r="P3488">
        <f>ABS($J$3-O3488)</f>
        <v>0.41099625631536219</v>
      </c>
      <c r="Q3488">
        <f>ABS($J$4-O3488)</f>
        <v>2.3051529158557269</v>
      </c>
      <c r="R3488">
        <f>ABS($J$5-O3488)</f>
        <v>3.5738804896988025E-2</v>
      </c>
      <c r="S3488">
        <f>ABS($J$6-O3488)</f>
        <v>0.55395147590331428</v>
      </c>
      <c r="T3488">
        <f>MIN(P3488:S3488)</f>
        <v>3.5738804896988025E-2</v>
      </c>
      <c r="U3488">
        <f>MATCH(T3488,P3488:S3488, 0)</f>
        <v>3</v>
      </c>
    </row>
    <row r="3489" spans="1:21" x14ac:dyDescent="0.35">
      <c r="A3489">
        <v>3</v>
      </c>
      <c r="B3489">
        <v>3478</v>
      </c>
      <c r="C3489" t="s">
        <v>184</v>
      </c>
      <c r="D3489" t="s">
        <v>185</v>
      </c>
      <c r="E3489" t="s">
        <v>73</v>
      </c>
      <c r="F3489" t="s">
        <v>74</v>
      </c>
      <c r="G3489" t="s">
        <v>75</v>
      </c>
      <c r="H3489" t="s">
        <v>76</v>
      </c>
      <c r="I3489" s="1">
        <v>42085</v>
      </c>
      <c r="J3489">
        <v>2015</v>
      </c>
      <c r="K3489" t="s">
        <v>77</v>
      </c>
      <c r="L3489" t="s">
        <v>78</v>
      </c>
      <c r="M3489" s="1">
        <v>42114</v>
      </c>
      <c r="N3489">
        <v>29</v>
      </c>
      <c r="O3489">
        <f>STANDARDIZE(N3489,$N$8,$N$9)</f>
        <v>-0.11636996746152814</v>
      </c>
      <c r="P3489">
        <f>ABS($J$3-O3489)</f>
        <v>0.41099625631536219</v>
      </c>
      <c r="Q3489">
        <f>ABS($J$4-O3489)</f>
        <v>2.3051529158557269</v>
      </c>
      <c r="R3489">
        <f>ABS($J$5-O3489)</f>
        <v>3.5738804896988025E-2</v>
      </c>
      <c r="S3489">
        <f>ABS($J$6-O3489)</f>
        <v>0.55395147590331428</v>
      </c>
      <c r="T3489">
        <f>MIN(P3489:S3489)</f>
        <v>3.5738804896988025E-2</v>
      </c>
      <c r="U3489">
        <f>MATCH(T3489,P3489:S3489, 0)</f>
        <v>3</v>
      </c>
    </row>
    <row r="3490" spans="1:21" x14ac:dyDescent="0.35">
      <c r="A3490">
        <v>3</v>
      </c>
      <c r="B3490">
        <v>3479</v>
      </c>
      <c r="C3490" t="s">
        <v>184</v>
      </c>
      <c r="D3490" t="s">
        <v>185</v>
      </c>
      <c r="E3490" t="s">
        <v>73</v>
      </c>
      <c r="F3490" t="s">
        <v>74</v>
      </c>
      <c r="G3490" t="s">
        <v>75</v>
      </c>
      <c r="H3490" t="s">
        <v>76</v>
      </c>
      <c r="I3490" s="1">
        <v>42085</v>
      </c>
      <c r="J3490">
        <v>2015</v>
      </c>
      <c r="K3490" t="s">
        <v>77</v>
      </c>
      <c r="L3490" t="s">
        <v>78</v>
      </c>
      <c r="M3490" s="1">
        <v>42115</v>
      </c>
      <c r="N3490">
        <v>30</v>
      </c>
      <c r="O3490">
        <f>STANDARDIZE(N3490,$N$8,$N$9)</f>
        <v>-9.8500565013034141E-2</v>
      </c>
      <c r="P3490">
        <f>ABS($J$3-O3490)</f>
        <v>0.42886565876385618</v>
      </c>
      <c r="Q3490">
        <f>ABS($J$4-O3490)</f>
        <v>2.2872835134072331</v>
      </c>
      <c r="R3490">
        <f>ABS($J$5-O3490)</f>
        <v>5.3608207345482023E-2</v>
      </c>
      <c r="S3490">
        <f>ABS($J$6-O3490)</f>
        <v>0.53608207345482028</v>
      </c>
      <c r="T3490">
        <f>MIN(P3490:S3490)</f>
        <v>5.3608207345482023E-2</v>
      </c>
      <c r="U3490">
        <f>MATCH(T3490,P3490:S3490, 0)</f>
        <v>3</v>
      </c>
    </row>
    <row r="3491" spans="1:21" x14ac:dyDescent="0.35">
      <c r="A3491">
        <v>3</v>
      </c>
      <c r="B3491">
        <v>3480</v>
      </c>
      <c r="C3491" t="s">
        <v>14</v>
      </c>
      <c r="D3491" t="s">
        <v>15</v>
      </c>
      <c r="E3491" t="s">
        <v>79</v>
      </c>
      <c r="F3491" t="s">
        <v>35</v>
      </c>
      <c r="G3491" t="s">
        <v>80</v>
      </c>
      <c r="H3491" t="s">
        <v>81</v>
      </c>
      <c r="I3491" s="1">
        <v>42085</v>
      </c>
      <c r="J3491">
        <v>2015</v>
      </c>
      <c r="K3491" t="s">
        <v>77</v>
      </c>
      <c r="L3491" t="s">
        <v>78</v>
      </c>
      <c r="M3491" s="1">
        <v>42118</v>
      </c>
      <c r="N3491">
        <v>33</v>
      </c>
      <c r="O3491">
        <f>STANDARDIZE(N3491,$N$8,$N$9)</f>
        <v>-4.4892357667552112E-2</v>
      </c>
      <c r="P3491">
        <f>ABS($J$3-O3491)</f>
        <v>0.48247386610933823</v>
      </c>
      <c r="Q3491">
        <f>ABS($J$4-O3491)</f>
        <v>2.2336753060617509</v>
      </c>
      <c r="R3491">
        <f>ABS($J$5-O3491)</f>
        <v>0.10721641469096405</v>
      </c>
      <c r="S3491">
        <f>ABS($J$6-O3491)</f>
        <v>0.48247386610933823</v>
      </c>
      <c r="T3491">
        <f>MIN(P3491:S3491)</f>
        <v>0.10721641469096405</v>
      </c>
      <c r="U3491">
        <f>MATCH(T3491,P3491:S3491, 0)</f>
        <v>3</v>
      </c>
    </row>
    <row r="3492" spans="1:21" x14ac:dyDescent="0.35">
      <c r="A3492">
        <v>4</v>
      </c>
      <c r="B3492">
        <v>3481</v>
      </c>
      <c r="C3492" t="s">
        <v>110</v>
      </c>
      <c r="D3492" t="s">
        <v>111</v>
      </c>
      <c r="E3492" t="s">
        <v>79</v>
      </c>
      <c r="F3492" t="s">
        <v>35</v>
      </c>
      <c r="G3492" t="s">
        <v>80</v>
      </c>
      <c r="H3492" t="s">
        <v>81</v>
      </c>
      <c r="I3492" s="1">
        <v>42085</v>
      </c>
      <c r="J3492">
        <v>2015</v>
      </c>
      <c r="K3492" t="s">
        <v>77</v>
      </c>
      <c r="L3492" t="s">
        <v>78</v>
      </c>
      <c r="M3492" s="1">
        <v>42160</v>
      </c>
      <c r="N3492">
        <v>45</v>
      </c>
      <c r="O3492">
        <f>STANDARDIZE(N3492,$N$8,$N$9)</f>
        <v>0.169540471714376</v>
      </c>
      <c r="P3492">
        <f>ABS($J$3-O3492)</f>
        <v>0.69690669549126638</v>
      </c>
      <c r="Q3492">
        <f>ABS($J$4-O3492)</f>
        <v>2.0192424766798229</v>
      </c>
      <c r="R3492">
        <f>ABS($J$5-O3492)</f>
        <v>0.32164924407289219</v>
      </c>
      <c r="S3492">
        <f>ABS($J$6-O3492)</f>
        <v>0.26804103672741009</v>
      </c>
      <c r="T3492">
        <f>MIN(P3492:S3492)</f>
        <v>0.26804103672741009</v>
      </c>
      <c r="U3492">
        <f>MATCH(T3492,P3492:S3492, 0)</f>
        <v>4</v>
      </c>
    </row>
    <row r="3493" spans="1:21" x14ac:dyDescent="0.35">
      <c r="A3493">
        <v>4</v>
      </c>
      <c r="B3493">
        <v>3482</v>
      </c>
      <c r="C3493" t="s">
        <v>14</v>
      </c>
      <c r="D3493" t="s">
        <v>15</v>
      </c>
      <c r="E3493" t="s">
        <v>79</v>
      </c>
      <c r="F3493" t="s">
        <v>35</v>
      </c>
      <c r="G3493" t="s">
        <v>80</v>
      </c>
      <c r="H3493" t="s">
        <v>81</v>
      </c>
      <c r="I3493" s="1">
        <v>42085</v>
      </c>
      <c r="J3493">
        <v>2015</v>
      </c>
      <c r="K3493" t="s">
        <v>77</v>
      </c>
      <c r="L3493" t="s">
        <v>78</v>
      </c>
      <c r="M3493" s="1">
        <v>42160</v>
      </c>
      <c r="N3493">
        <v>45</v>
      </c>
      <c r="O3493">
        <f>STANDARDIZE(N3493,$N$8,$N$9)</f>
        <v>0.169540471714376</v>
      </c>
      <c r="P3493">
        <f>ABS($J$3-O3493)</f>
        <v>0.69690669549126638</v>
      </c>
      <c r="Q3493">
        <f>ABS($J$4-O3493)</f>
        <v>2.0192424766798229</v>
      </c>
      <c r="R3493">
        <f>ABS($J$5-O3493)</f>
        <v>0.32164924407289219</v>
      </c>
      <c r="S3493">
        <f>ABS($J$6-O3493)</f>
        <v>0.26804103672741009</v>
      </c>
      <c r="T3493">
        <f>MIN(P3493:S3493)</f>
        <v>0.26804103672741009</v>
      </c>
      <c r="U3493">
        <f>MATCH(T3493,P3493:S3493, 0)</f>
        <v>4</v>
      </c>
    </row>
    <row r="3494" spans="1:21" x14ac:dyDescent="0.35">
      <c r="A3494">
        <v>1</v>
      </c>
      <c r="B3494">
        <v>3483</v>
      </c>
      <c r="C3494" t="s">
        <v>112</v>
      </c>
      <c r="D3494" t="s">
        <v>113</v>
      </c>
      <c r="E3494" t="s">
        <v>90</v>
      </c>
      <c r="F3494" t="s">
        <v>250</v>
      </c>
      <c r="G3494" t="s">
        <v>251</v>
      </c>
      <c r="H3494" t="s">
        <v>252</v>
      </c>
      <c r="I3494" s="1">
        <v>42086</v>
      </c>
      <c r="J3494">
        <v>2015</v>
      </c>
      <c r="K3494" t="s">
        <v>41</v>
      </c>
      <c r="L3494" t="s">
        <v>42</v>
      </c>
      <c r="M3494" s="1">
        <v>42094</v>
      </c>
      <c r="N3494">
        <v>8</v>
      </c>
      <c r="O3494">
        <f>STANDARDIZE(N3494,$N$8,$N$9)</f>
        <v>-0.49162741887990236</v>
      </c>
      <c r="P3494">
        <f>ABS($J$3-O3494)</f>
        <v>3.5738804896987997E-2</v>
      </c>
      <c r="Q3494">
        <f>ABS($J$4-O3494)</f>
        <v>2.6804103672741011</v>
      </c>
      <c r="R3494">
        <f>ABS($J$5-O3494)</f>
        <v>0.33951864652138619</v>
      </c>
      <c r="S3494">
        <f>ABS($J$6-O3494)</f>
        <v>0.92920892732168847</v>
      </c>
      <c r="T3494">
        <f>MIN(P3494:S3494)</f>
        <v>3.5738804896987997E-2</v>
      </c>
      <c r="U3494">
        <f>MATCH(T3494,P3494:S3494, 0)</f>
        <v>1</v>
      </c>
    </row>
    <row r="3495" spans="1:21" x14ac:dyDescent="0.35">
      <c r="A3495">
        <v>3</v>
      </c>
      <c r="B3495">
        <v>3484</v>
      </c>
      <c r="C3495" t="s">
        <v>14</v>
      </c>
      <c r="D3495" t="s">
        <v>15</v>
      </c>
      <c r="E3495" t="s">
        <v>79</v>
      </c>
      <c r="F3495" t="s">
        <v>35</v>
      </c>
      <c r="G3495" t="s">
        <v>80</v>
      </c>
      <c r="H3495" t="s">
        <v>81</v>
      </c>
      <c r="I3495" s="1">
        <v>42086</v>
      </c>
      <c r="J3495">
        <v>2015</v>
      </c>
      <c r="K3495" t="s">
        <v>77</v>
      </c>
      <c r="L3495" t="s">
        <v>78</v>
      </c>
      <c r="M3495" s="1">
        <v>42114</v>
      </c>
      <c r="N3495">
        <v>28</v>
      </c>
      <c r="O3495">
        <f>STANDARDIZE(N3495,$N$8,$N$9)</f>
        <v>-0.13423936991002217</v>
      </c>
      <c r="P3495">
        <f>ABS($J$3-O3495)</f>
        <v>0.39312685386686819</v>
      </c>
      <c r="Q3495">
        <f>ABS($J$4-O3495)</f>
        <v>2.3230223183042211</v>
      </c>
      <c r="R3495">
        <f>ABS($J$5-O3495)</f>
        <v>1.7869402448493998E-2</v>
      </c>
      <c r="S3495">
        <f>ABS($J$6-O3495)</f>
        <v>0.57182087835180828</v>
      </c>
      <c r="T3495">
        <f>MIN(P3495:S3495)</f>
        <v>1.7869402448493998E-2</v>
      </c>
      <c r="U3495">
        <f>MATCH(T3495,P3495:S3495, 0)</f>
        <v>3</v>
      </c>
    </row>
    <row r="3496" spans="1:21" x14ac:dyDescent="0.35">
      <c r="A3496">
        <v>3</v>
      </c>
      <c r="B3496">
        <v>3485</v>
      </c>
      <c r="C3496" t="s">
        <v>172</v>
      </c>
      <c r="D3496" t="s">
        <v>173</v>
      </c>
      <c r="E3496" t="s">
        <v>79</v>
      </c>
      <c r="F3496" t="s">
        <v>35</v>
      </c>
      <c r="G3496" t="s">
        <v>80</v>
      </c>
      <c r="H3496" t="s">
        <v>81</v>
      </c>
      <c r="I3496" s="1">
        <v>42086</v>
      </c>
      <c r="J3496">
        <v>2015</v>
      </c>
      <c r="K3496" t="s">
        <v>77</v>
      </c>
      <c r="L3496" t="s">
        <v>78</v>
      </c>
      <c r="M3496" s="1">
        <v>42129</v>
      </c>
      <c r="N3496">
        <v>43</v>
      </c>
      <c r="O3496">
        <f>STANDARDIZE(N3496,$N$8,$N$9)</f>
        <v>0.13380166681738798</v>
      </c>
      <c r="P3496">
        <f>ABS($J$3-O3496)</f>
        <v>0.66116789059427838</v>
      </c>
      <c r="Q3496">
        <f>ABS($J$4-O3496)</f>
        <v>2.0549812815768109</v>
      </c>
      <c r="R3496">
        <f>ABS($J$5-O3496)</f>
        <v>0.28591043917590414</v>
      </c>
      <c r="S3496">
        <f>ABS($J$6-O3496)</f>
        <v>0.30377984162439814</v>
      </c>
      <c r="T3496">
        <f>MIN(P3496:S3496)</f>
        <v>0.28591043917590414</v>
      </c>
      <c r="U3496">
        <f>MATCH(T3496,P3496:S3496, 0)</f>
        <v>3</v>
      </c>
    </row>
    <row r="3497" spans="1:21" x14ac:dyDescent="0.35">
      <c r="A3497">
        <v>4</v>
      </c>
      <c r="B3497">
        <v>3486</v>
      </c>
      <c r="C3497" t="s">
        <v>71</v>
      </c>
      <c r="D3497" t="s">
        <v>72</v>
      </c>
      <c r="E3497" t="s">
        <v>79</v>
      </c>
      <c r="F3497" t="s">
        <v>35</v>
      </c>
      <c r="G3497" t="s">
        <v>80</v>
      </c>
      <c r="H3497" t="s">
        <v>81</v>
      </c>
      <c r="I3497" s="1">
        <v>42086</v>
      </c>
      <c r="J3497">
        <v>2015</v>
      </c>
      <c r="K3497" t="s">
        <v>77</v>
      </c>
      <c r="L3497" t="s">
        <v>78</v>
      </c>
      <c r="M3497" s="1">
        <v>42160</v>
      </c>
      <c r="N3497">
        <v>44</v>
      </c>
      <c r="O3497">
        <f>STANDARDIZE(N3497,$N$8,$N$9)</f>
        <v>0.151671069265882</v>
      </c>
      <c r="P3497">
        <f>ABS($J$3-O3497)</f>
        <v>0.67903729304277238</v>
      </c>
      <c r="Q3497">
        <f>ABS($J$4-O3497)</f>
        <v>2.0371118791283171</v>
      </c>
      <c r="R3497">
        <f>ABS($J$5-O3497)</f>
        <v>0.30377984162439819</v>
      </c>
      <c r="S3497">
        <f>ABS($J$6-O3497)</f>
        <v>0.28591043917590409</v>
      </c>
      <c r="T3497">
        <f>MIN(P3497:S3497)</f>
        <v>0.28591043917590409</v>
      </c>
      <c r="U3497">
        <f>MATCH(T3497,P3497:S3497, 0)</f>
        <v>4</v>
      </c>
    </row>
    <row r="3498" spans="1:21" x14ac:dyDescent="0.35">
      <c r="A3498">
        <v>4</v>
      </c>
      <c r="B3498">
        <v>3487</v>
      </c>
      <c r="C3498" t="s">
        <v>30</v>
      </c>
      <c r="D3498" t="s">
        <v>31</v>
      </c>
      <c r="E3498" t="s">
        <v>79</v>
      </c>
      <c r="F3498" t="s">
        <v>35</v>
      </c>
      <c r="G3498" t="s">
        <v>80</v>
      </c>
      <c r="H3498" t="s">
        <v>81</v>
      </c>
      <c r="I3498" s="1">
        <v>42086</v>
      </c>
      <c r="J3498">
        <v>2015</v>
      </c>
      <c r="K3498" t="s">
        <v>77</v>
      </c>
      <c r="L3498" t="s">
        <v>78</v>
      </c>
      <c r="M3498" s="1">
        <v>42160</v>
      </c>
      <c r="N3498">
        <v>44</v>
      </c>
      <c r="O3498">
        <f>STANDARDIZE(N3498,$N$8,$N$9)</f>
        <v>0.151671069265882</v>
      </c>
      <c r="P3498">
        <f>ABS($J$3-O3498)</f>
        <v>0.67903729304277238</v>
      </c>
      <c r="Q3498">
        <f>ABS($J$4-O3498)</f>
        <v>2.0371118791283171</v>
      </c>
      <c r="R3498">
        <f>ABS($J$5-O3498)</f>
        <v>0.30377984162439819</v>
      </c>
      <c r="S3498">
        <f>ABS($J$6-O3498)</f>
        <v>0.28591043917590409</v>
      </c>
      <c r="T3498">
        <f>MIN(P3498:S3498)</f>
        <v>0.28591043917590409</v>
      </c>
      <c r="U3498">
        <f>MATCH(T3498,P3498:S3498, 0)</f>
        <v>4</v>
      </c>
    </row>
    <row r="3499" spans="1:21" x14ac:dyDescent="0.35">
      <c r="A3499">
        <v>4</v>
      </c>
      <c r="B3499">
        <v>3488</v>
      </c>
      <c r="C3499" t="s">
        <v>14</v>
      </c>
      <c r="D3499" t="s">
        <v>15</v>
      </c>
      <c r="E3499" t="s">
        <v>79</v>
      </c>
      <c r="F3499" t="s">
        <v>35</v>
      </c>
      <c r="G3499" t="s">
        <v>80</v>
      </c>
      <c r="H3499" t="s">
        <v>81</v>
      </c>
      <c r="I3499" s="1">
        <v>42086</v>
      </c>
      <c r="J3499">
        <v>2015</v>
      </c>
      <c r="K3499" t="s">
        <v>77</v>
      </c>
      <c r="L3499" t="s">
        <v>78</v>
      </c>
      <c r="M3499" s="1">
        <v>42160</v>
      </c>
      <c r="N3499">
        <v>44</v>
      </c>
      <c r="O3499">
        <f>STANDARDIZE(N3499,$N$8,$N$9)</f>
        <v>0.151671069265882</v>
      </c>
      <c r="P3499">
        <f>ABS($J$3-O3499)</f>
        <v>0.67903729304277238</v>
      </c>
      <c r="Q3499">
        <f>ABS($J$4-O3499)</f>
        <v>2.0371118791283171</v>
      </c>
      <c r="R3499">
        <f>ABS($J$5-O3499)</f>
        <v>0.30377984162439819</v>
      </c>
      <c r="S3499">
        <f>ABS($J$6-O3499)</f>
        <v>0.28591043917590409</v>
      </c>
      <c r="T3499">
        <f>MIN(P3499:S3499)</f>
        <v>0.28591043917590409</v>
      </c>
      <c r="U3499">
        <f>MATCH(T3499,P3499:S3499, 0)</f>
        <v>4</v>
      </c>
    </row>
    <row r="3500" spans="1:21" x14ac:dyDescent="0.35">
      <c r="A3500">
        <v>1</v>
      </c>
      <c r="B3500">
        <v>3489</v>
      </c>
      <c r="C3500" t="s">
        <v>406</v>
      </c>
      <c r="D3500" t="s">
        <v>407</v>
      </c>
      <c r="E3500" t="s">
        <v>73</v>
      </c>
      <c r="F3500" t="s">
        <v>74</v>
      </c>
      <c r="G3500" t="s">
        <v>75</v>
      </c>
      <c r="H3500" t="s">
        <v>76</v>
      </c>
      <c r="I3500" s="1">
        <v>42087</v>
      </c>
      <c r="J3500">
        <v>2015</v>
      </c>
      <c r="K3500" t="s">
        <v>284</v>
      </c>
      <c r="L3500" t="s">
        <v>285</v>
      </c>
      <c r="M3500" s="1">
        <v>42093</v>
      </c>
      <c r="N3500">
        <v>6</v>
      </c>
      <c r="O3500">
        <f>STANDARDIZE(N3500,$N$8,$N$9)</f>
        <v>-0.52736622377689035</v>
      </c>
      <c r="P3500">
        <f>ABS($J$3-O3500)</f>
        <v>0</v>
      </c>
      <c r="Q3500">
        <f>ABS($J$4-O3500)</f>
        <v>2.7161491721710895</v>
      </c>
      <c r="R3500">
        <f>ABS($J$5-O3500)</f>
        <v>0.37525745141837419</v>
      </c>
      <c r="S3500">
        <f>ABS($J$6-O3500)</f>
        <v>0.96494773221867647</v>
      </c>
      <c r="T3500">
        <f>MIN(P3500:S3500)</f>
        <v>0</v>
      </c>
      <c r="U3500">
        <f>MATCH(T3500,P3500:S3500, 0)</f>
        <v>1</v>
      </c>
    </row>
    <row r="3501" spans="1:21" x14ac:dyDescent="0.35">
      <c r="A3501">
        <v>1</v>
      </c>
      <c r="B3501">
        <v>3490</v>
      </c>
      <c r="C3501" t="s">
        <v>67</v>
      </c>
      <c r="D3501" t="s">
        <v>68</v>
      </c>
      <c r="E3501" t="s">
        <v>105</v>
      </c>
      <c r="F3501" t="s">
        <v>59</v>
      </c>
      <c r="G3501" t="s">
        <v>106</v>
      </c>
      <c r="H3501" t="s">
        <v>107</v>
      </c>
      <c r="I3501" s="1">
        <v>42087</v>
      </c>
      <c r="J3501">
        <v>2015</v>
      </c>
      <c r="K3501" t="s">
        <v>41</v>
      </c>
      <c r="L3501" t="s">
        <v>42</v>
      </c>
      <c r="M3501" s="1">
        <v>42094</v>
      </c>
      <c r="N3501">
        <v>7</v>
      </c>
      <c r="O3501">
        <f>STANDARDIZE(N3501,$N$8,$N$9)</f>
        <v>-0.50949682132839635</v>
      </c>
      <c r="P3501">
        <f>ABS($J$3-O3501)</f>
        <v>1.7869402448493998E-2</v>
      </c>
      <c r="Q3501">
        <f>ABS($J$4-O3501)</f>
        <v>2.6982797697225953</v>
      </c>
      <c r="R3501">
        <f>ABS($J$5-O3501)</f>
        <v>0.35738804896988019</v>
      </c>
      <c r="S3501">
        <f>ABS($J$6-O3501)</f>
        <v>0.94707832977018247</v>
      </c>
      <c r="T3501">
        <f>MIN(P3501:S3501)</f>
        <v>1.7869402448493998E-2</v>
      </c>
      <c r="U3501">
        <f>MATCH(T3501,P3501:S3501, 0)</f>
        <v>1</v>
      </c>
    </row>
    <row r="3502" spans="1:21" x14ac:dyDescent="0.35">
      <c r="A3502">
        <v>1</v>
      </c>
      <c r="B3502">
        <v>3491</v>
      </c>
      <c r="C3502" t="s">
        <v>30</v>
      </c>
      <c r="D3502" t="s">
        <v>31</v>
      </c>
      <c r="E3502" t="s">
        <v>34</v>
      </c>
      <c r="F3502" t="s">
        <v>35</v>
      </c>
      <c r="G3502" t="s">
        <v>36</v>
      </c>
      <c r="H3502" t="s">
        <v>37</v>
      </c>
      <c r="I3502" s="1">
        <v>42087</v>
      </c>
      <c r="J3502">
        <v>2015</v>
      </c>
      <c r="K3502" t="s">
        <v>38</v>
      </c>
      <c r="L3502" t="s">
        <v>13</v>
      </c>
      <c r="M3502" s="1">
        <v>42094</v>
      </c>
      <c r="N3502">
        <v>7</v>
      </c>
      <c r="O3502">
        <f>STANDARDIZE(N3502,$N$8,$N$9)</f>
        <v>-0.50949682132839635</v>
      </c>
      <c r="P3502">
        <f>ABS($J$3-O3502)</f>
        <v>1.7869402448493998E-2</v>
      </c>
      <c r="Q3502">
        <f>ABS($J$4-O3502)</f>
        <v>2.6982797697225953</v>
      </c>
      <c r="R3502">
        <f>ABS($J$5-O3502)</f>
        <v>0.35738804896988019</v>
      </c>
      <c r="S3502">
        <f>ABS($J$6-O3502)</f>
        <v>0.94707832977018247</v>
      </c>
      <c r="T3502">
        <f>MIN(P3502:S3502)</f>
        <v>1.7869402448493998E-2</v>
      </c>
      <c r="U3502">
        <f>MATCH(T3502,P3502:S3502, 0)</f>
        <v>1</v>
      </c>
    </row>
    <row r="3503" spans="1:21" x14ac:dyDescent="0.35">
      <c r="A3503">
        <v>1</v>
      </c>
      <c r="B3503">
        <v>3492</v>
      </c>
      <c r="C3503" t="s">
        <v>67</v>
      </c>
      <c r="D3503" t="s">
        <v>68</v>
      </c>
      <c r="E3503" t="s">
        <v>64</v>
      </c>
      <c r="F3503" t="s">
        <v>59</v>
      </c>
      <c r="G3503" t="s">
        <v>513</v>
      </c>
      <c r="H3503" t="s">
        <v>514</v>
      </c>
      <c r="I3503" s="1">
        <v>42087</v>
      </c>
      <c r="J3503">
        <v>2015</v>
      </c>
      <c r="K3503" t="s">
        <v>77</v>
      </c>
      <c r="L3503" t="s">
        <v>78</v>
      </c>
      <c r="M3503" s="1">
        <v>42189</v>
      </c>
      <c r="N3503">
        <v>14</v>
      </c>
      <c r="O3503">
        <f>STANDARDIZE(N3503,$N$8,$N$9)</f>
        <v>-0.38441100418893831</v>
      </c>
      <c r="P3503">
        <f>ABS($J$3-O3503)</f>
        <v>0.14295521958795204</v>
      </c>
      <c r="Q3503">
        <f>ABS($J$4-O3503)</f>
        <v>2.5731939525831371</v>
      </c>
      <c r="R3503">
        <f>ABS($J$5-O3503)</f>
        <v>0.23230223183042215</v>
      </c>
      <c r="S3503">
        <f>ABS($J$6-O3503)</f>
        <v>0.82199251263072437</v>
      </c>
      <c r="T3503">
        <f>MIN(P3503:S3503)</f>
        <v>0.14295521958795204</v>
      </c>
      <c r="U3503">
        <f>MATCH(T3503,P3503:S3503, 0)</f>
        <v>1</v>
      </c>
    </row>
    <row r="3504" spans="1:21" x14ac:dyDescent="0.35">
      <c r="A3504">
        <v>3</v>
      </c>
      <c r="B3504">
        <v>3493</v>
      </c>
      <c r="C3504" t="s">
        <v>408</v>
      </c>
      <c r="D3504" t="s">
        <v>409</v>
      </c>
      <c r="E3504" t="s">
        <v>90</v>
      </c>
      <c r="F3504" t="s">
        <v>91</v>
      </c>
      <c r="G3504" t="s">
        <v>377</v>
      </c>
      <c r="H3504" t="s">
        <v>378</v>
      </c>
      <c r="I3504" s="1">
        <v>42087</v>
      </c>
      <c r="J3504">
        <v>2015</v>
      </c>
      <c r="K3504" t="s">
        <v>69</v>
      </c>
      <c r="L3504" t="s">
        <v>70</v>
      </c>
      <c r="M3504" s="1">
        <v>42110</v>
      </c>
      <c r="N3504">
        <v>23</v>
      </c>
      <c r="O3504">
        <f>STANDARDIZE(N3504,$N$8,$N$9)</f>
        <v>-0.22358638215249221</v>
      </c>
      <c r="P3504">
        <f>ABS($J$3-O3504)</f>
        <v>0.30377984162439814</v>
      </c>
      <c r="Q3504">
        <f>ABS($J$4-O3504)</f>
        <v>2.4123693305466913</v>
      </c>
      <c r="R3504">
        <f>ABS($J$5-O3504)</f>
        <v>7.1477609793976049E-2</v>
      </c>
      <c r="S3504">
        <f>ABS($J$6-O3504)</f>
        <v>0.66116789059427838</v>
      </c>
      <c r="T3504">
        <f>MIN(P3504:S3504)</f>
        <v>7.1477609793976049E-2</v>
      </c>
      <c r="U3504">
        <f>MATCH(T3504,P3504:S3504, 0)</f>
        <v>3</v>
      </c>
    </row>
    <row r="3505" spans="1:21" x14ac:dyDescent="0.35">
      <c r="A3505">
        <v>3</v>
      </c>
      <c r="B3505">
        <v>3494</v>
      </c>
      <c r="C3505" t="s">
        <v>22</v>
      </c>
      <c r="D3505" t="s">
        <v>23</v>
      </c>
      <c r="E3505" t="s">
        <v>52</v>
      </c>
      <c r="F3505" t="s">
        <v>53</v>
      </c>
      <c r="G3505" t="s">
        <v>54</v>
      </c>
      <c r="H3505" t="s">
        <v>55</v>
      </c>
      <c r="I3505" s="1">
        <v>42087</v>
      </c>
      <c r="J3505">
        <v>2015</v>
      </c>
      <c r="K3505" t="s">
        <v>77</v>
      </c>
      <c r="L3505" t="s">
        <v>78</v>
      </c>
      <c r="M3505" s="1">
        <v>42110</v>
      </c>
      <c r="N3505">
        <v>23</v>
      </c>
      <c r="O3505">
        <f>STANDARDIZE(N3505,$N$8,$N$9)</f>
        <v>-0.22358638215249221</v>
      </c>
      <c r="P3505">
        <f>ABS($J$3-O3505)</f>
        <v>0.30377984162439814</v>
      </c>
      <c r="Q3505">
        <f>ABS($J$4-O3505)</f>
        <v>2.4123693305466913</v>
      </c>
      <c r="R3505">
        <f>ABS($J$5-O3505)</f>
        <v>7.1477609793976049E-2</v>
      </c>
      <c r="S3505">
        <f>ABS($J$6-O3505)</f>
        <v>0.66116789059427838</v>
      </c>
      <c r="T3505">
        <f>MIN(P3505:S3505)</f>
        <v>7.1477609793976049E-2</v>
      </c>
      <c r="U3505">
        <f>MATCH(T3505,P3505:S3505, 0)</f>
        <v>3</v>
      </c>
    </row>
    <row r="3506" spans="1:21" x14ac:dyDescent="0.35">
      <c r="A3506">
        <v>1</v>
      </c>
      <c r="B3506">
        <v>3495</v>
      </c>
      <c r="C3506" t="s">
        <v>408</v>
      </c>
      <c r="D3506" t="s">
        <v>409</v>
      </c>
      <c r="E3506" t="s">
        <v>79</v>
      </c>
      <c r="F3506" t="s">
        <v>35</v>
      </c>
      <c r="G3506" t="s">
        <v>80</v>
      </c>
      <c r="H3506" t="s">
        <v>81</v>
      </c>
      <c r="I3506" s="1">
        <v>42088</v>
      </c>
      <c r="J3506">
        <v>2015</v>
      </c>
      <c r="K3506" t="s">
        <v>77</v>
      </c>
      <c r="L3506" t="s">
        <v>78</v>
      </c>
      <c r="M3506" s="1">
        <v>42039</v>
      </c>
      <c r="N3506">
        <v>8</v>
      </c>
      <c r="O3506">
        <f>STANDARDIZE(N3506,$N$8,$N$9)</f>
        <v>-0.49162741887990236</v>
      </c>
      <c r="P3506">
        <f>ABS($J$3-O3506)</f>
        <v>3.5738804896987997E-2</v>
      </c>
      <c r="Q3506">
        <f>ABS($J$4-O3506)</f>
        <v>2.6804103672741011</v>
      </c>
      <c r="R3506">
        <f>ABS($J$5-O3506)</f>
        <v>0.33951864652138619</v>
      </c>
      <c r="S3506">
        <f>ABS($J$6-O3506)</f>
        <v>0.92920892732168847</v>
      </c>
      <c r="T3506">
        <f>MIN(P3506:S3506)</f>
        <v>3.5738804896987997E-2</v>
      </c>
      <c r="U3506">
        <f>MATCH(T3506,P3506:S3506, 0)</f>
        <v>1</v>
      </c>
    </row>
    <row r="3507" spans="1:21" x14ac:dyDescent="0.35">
      <c r="A3507">
        <v>1</v>
      </c>
      <c r="B3507">
        <v>3496</v>
      </c>
      <c r="C3507" t="s">
        <v>82</v>
      </c>
      <c r="D3507" t="s">
        <v>83</v>
      </c>
      <c r="E3507" t="s">
        <v>52</v>
      </c>
      <c r="F3507" t="s">
        <v>53</v>
      </c>
      <c r="G3507" t="s">
        <v>54</v>
      </c>
      <c r="H3507" t="s">
        <v>55</v>
      </c>
      <c r="I3507" s="1">
        <v>42088</v>
      </c>
      <c r="J3507">
        <v>2015</v>
      </c>
      <c r="K3507" t="s">
        <v>41</v>
      </c>
      <c r="L3507" t="s">
        <v>42</v>
      </c>
      <c r="M3507" s="1">
        <v>42220</v>
      </c>
      <c r="N3507">
        <v>14</v>
      </c>
      <c r="O3507">
        <f>STANDARDIZE(N3507,$N$8,$N$9)</f>
        <v>-0.38441100418893831</v>
      </c>
      <c r="P3507">
        <f>ABS($J$3-O3507)</f>
        <v>0.14295521958795204</v>
      </c>
      <c r="Q3507">
        <f>ABS($J$4-O3507)</f>
        <v>2.5731939525831371</v>
      </c>
      <c r="R3507">
        <f>ABS($J$5-O3507)</f>
        <v>0.23230223183042215</v>
      </c>
      <c r="S3507">
        <f>ABS($J$6-O3507)</f>
        <v>0.82199251263072437</v>
      </c>
      <c r="T3507">
        <f>MIN(P3507:S3507)</f>
        <v>0.14295521958795204</v>
      </c>
      <c r="U3507">
        <f>MATCH(T3507,P3507:S3507, 0)</f>
        <v>1</v>
      </c>
    </row>
    <row r="3508" spans="1:21" x14ac:dyDescent="0.35">
      <c r="A3508">
        <v>3</v>
      </c>
      <c r="B3508">
        <v>3497</v>
      </c>
      <c r="C3508" t="s">
        <v>112</v>
      </c>
      <c r="D3508" t="s">
        <v>113</v>
      </c>
      <c r="E3508" t="s">
        <v>116</v>
      </c>
      <c r="F3508" t="s">
        <v>97</v>
      </c>
      <c r="G3508" t="s">
        <v>117</v>
      </c>
      <c r="H3508" t="s">
        <v>118</v>
      </c>
      <c r="I3508" s="1">
        <v>42088</v>
      </c>
      <c r="J3508">
        <v>2015</v>
      </c>
      <c r="K3508" t="s">
        <v>77</v>
      </c>
      <c r="L3508" t="s">
        <v>78</v>
      </c>
      <c r="M3508" s="1">
        <v>42342</v>
      </c>
      <c r="N3508">
        <v>18</v>
      </c>
      <c r="O3508">
        <f>STANDARDIZE(N3508,$N$8,$N$9)</f>
        <v>-0.31293339439496226</v>
      </c>
      <c r="P3508">
        <f>ABS($J$3-O3508)</f>
        <v>0.21443282938192809</v>
      </c>
      <c r="Q3508">
        <f>ABS($J$4-O3508)</f>
        <v>2.5017163427891611</v>
      </c>
      <c r="R3508">
        <f>ABS($J$5-O3508)</f>
        <v>0.1608246220364461</v>
      </c>
      <c r="S3508">
        <f>ABS($J$6-O3508)</f>
        <v>0.75051490283674838</v>
      </c>
      <c r="T3508">
        <f>MIN(P3508:S3508)</f>
        <v>0.1608246220364461</v>
      </c>
      <c r="U3508">
        <f>MATCH(T3508,P3508:S3508, 0)</f>
        <v>3</v>
      </c>
    </row>
    <row r="3509" spans="1:21" x14ac:dyDescent="0.35">
      <c r="A3509">
        <v>3</v>
      </c>
      <c r="B3509">
        <v>3498</v>
      </c>
      <c r="C3509" t="s">
        <v>229</v>
      </c>
      <c r="D3509" t="s">
        <v>230</v>
      </c>
      <c r="E3509" t="s">
        <v>73</v>
      </c>
      <c r="F3509" t="s">
        <v>74</v>
      </c>
      <c r="G3509" t="s">
        <v>75</v>
      </c>
      <c r="H3509" t="s">
        <v>76</v>
      </c>
      <c r="I3509" s="1">
        <v>42088</v>
      </c>
      <c r="J3509">
        <v>2015</v>
      </c>
      <c r="K3509" t="s">
        <v>77</v>
      </c>
      <c r="L3509" t="s">
        <v>78</v>
      </c>
      <c r="M3509" s="1">
        <v>42117</v>
      </c>
      <c r="N3509">
        <v>29</v>
      </c>
      <c r="O3509">
        <f>STANDARDIZE(N3509,$N$8,$N$9)</f>
        <v>-0.11636996746152814</v>
      </c>
      <c r="P3509">
        <f>ABS($J$3-O3509)</f>
        <v>0.41099625631536219</v>
      </c>
      <c r="Q3509">
        <f>ABS($J$4-O3509)</f>
        <v>2.3051529158557269</v>
      </c>
      <c r="R3509">
        <f>ABS($J$5-O3509)</f>
        <v>3.5738804896988025E-2</v>
      </c>
      <c r="S3509">
        <f>ABS($J$6-O3509)</f>
        <v>0.55395147590331428</v>
      </c>
      <c r="T3509">
        <f>MIN(P3509:S3509)</f>
        <v>3.5738804896988025E-2</v>
      </c>
      <c r="U3509">
        <f>MATCH(T3509,P3509:S3509, 0)</f>
        <v>3</v>
      </c>
    </row>
    <row r="3510" spans="1:21" x14ac:dyDescent="0.35">
      <c r="A3510">
        <v>3</v>
      </c>
      <c r="B3510">
        <v>3499</v>
      </c>
      <c r="C3510" t="s">
        <v>239</v>
      </c>
      <c r="D3510" t="s">
        <v>240</v>
      </c>
      <c r="E3510" t="s">
        <v>73</v>
      </c>
      <c r="F3510" t="s">
        <v>74</v>
      </c>
      <c r="G3510" t="s">
        <v>75</v>
      </c>
      <c r="H3510" t="s">
        <v>76</v>
      </c>
      <c r="I3510" s="1">
        <v>42088</v>
      </c>
      <c r="J3510">
        <v>2015</v>
      </c>
      <c r="K3510" t="s">
        <v>77</v>
      </c>
      <c r="L3510" t="s">
        <v>78</v>
      </c>
      <c r="M3510" s="1">
        <v>42117</v>
      </c>
      <c r="N3510">
        <v>29</v>
      </c>
      <c r="O3510">
        <f>STANDARDIZE(N3510,$N$8,$N$9)</f>
        <v>-0.11636996746152814</v>
      </c>
      <c r="P3510">
        <f>ABS($J$3-O3510)</f>
        <v>0.41099625631536219</v>
      </c>
      <c r="Q3510">
        <f>ABS($J$4-O3510)</f>
        <v>2.3051529158557269</v>
      </c>
      <c r="R3510">
        <f>ABS($J$5-O3510)</f>
        <v>3.5738804896988025E-2</v>
      </c>
      <c r="S3510">
        <f>ABS($J$6-O3510)</f>
        <v>0.55395147590331428</v>
      </c>
      <c r="T3510">
        <f>MIN(P3510:S3510)</f>
        <v>3.5738804896988025E-2</v>
      </c>
      <c r="U3510">
        <f>MATCH(T3510,P3510:S3510, 0)</f>
        <v>3</v>
      </c>
    </row>
    <row r="3511" spans="1:21" x14ac:dyDescent="0.35">
      <c r="A3511">
        <v>4</v>
      </c>
      <c r="B3511">
        <v>3500</v>
      </c>
      <c r="C3511" t="s">
        <v>14</v>
      </c>
      <c r="D3511" t="s">
        <v>15</v>
      </c>
      <c r="E3511" t="s">
        <v>79</v>
      </c>
      <c r="F3511" t="s">
        <v>35</v>
      </c>
      <c r="G3511" t="s">
        <v>80</v>
      </c>
      <c r="H3511" t="s">
        <v>81</v>
      </c>
      <c r="I3511" s="1">
        <v>42088</v>
      </c>
      <c r="J3511">
        <v>2015</v>
      </c>
      <c r="K3511" t="s">
        <v>227</v>
      </c>
      <c r="L3511" t="s">
        <v>228</v>
      </c>
      <c r="M3511" s="1">
        <v>42144</v>
      </c>
      <c r="N3511">
        <v>56</v>
      </c>
      <c r="O3511">
        <f>STANDARDIZE(N3511,$N$8,$N$9)</f>
        <v>0.36610389864781012</v>
      </c>
      <c r="P3511">
        <f>ABS($J$3-O3511)</f>
        <v>0.89347012242470047</v>
      </c>
      <c r="Q3511">
        <f>ABS($J$4-O3511)</f>
        <v>1.8226790497463887</v>
      </c>
      <c r="R3511">
        <f>ABS($J$5-O3511)</f>
        <v>0.51821267100632629</v>
      </c>
      <c r="S3511">
        <f>ABS($J$6-O3511)</f>
        <v>7.1477609793975994E-2</v>
      </c>
      <c r="T3511">
        <f>MIN(P3511:S3511)</f>
        <v>7.1477609793975994E-2</v>
      </c>
      <c r="U3511">
        <f>MATCH(T3511,P3511:S3511, 0)</f>
        <v>4</v>
      </c>
    </row>
    <row r="3512" spans="1:21" x14ac:dyDescent="0.35">
      <c r="A3512">
        <v>2</v>
      </c>
      <c r="B3512">
        <v>3501</v>
      </c>
      <c r="C3512" t="s">
        <v>14</v>
      </c>
      <c r="D3512" t="s">
        <v>15</v>
      </c>
      <c r="E3512" t="s">
        <v>34</v>
      </c>
      <c r="F3512" t="s">
        <v>35</v>
      </c>
      <c r="G3512" t="s">
        <v>468</v>
      </c>
      <c r="H3512" t="s">
        <v>469</v>
      </c>
      <c r="I3512" s="1">
        <v>42088</v>
      </c>
      <c r="J3512">
        <v>2015</v>
      </c>
      <c r="K3512" t="s">
        <v>41</v>
      </c>
      <c r="L3512" t="s">
        <v>42</v>
      </c>
      <c r="M3512" s="1">
        <v>42202</v>
      </c>
      <c r="N3512">
        <v>114</v>
      </c>
      <c r="O3512">
        <f>STANDARDIZE(N3512,$N$8,$N$9)</f>
        <v>1.4025292406604628</v>
      </c>
      <c r="P3512">
        <f>ABS($J$3-O3512)</f>
        <v>1.9298954644373532</v>
      </c>
      <c r="Q3512">
        <f>ABS($J$4-O3512)</f>
        <v>0.78625370773373615</v>
      </c>
      <c r="R3512">
        <f>ABS($J$5-O3512)</f>
        <v>1.554638013018979</v>
      </c>
      <c r="S3512">
        <f>ABS($J$6-O3512)</f>
        <v>0.96494773221867669</v>
      </c>
      <c r="T3512">
        <f>MIN(P3512:S3512)</f>
        <v>0.78625370773373615</v>
      </c>
      <c r="U3512">
        <f>MATCH(T3512,P3512:S3512, 0)</f>
        <v>2</v>
      </c>
    </row>
    <row r="3513" spans="1:21" x14ac:dyDescent="0.35">
      <c r="A3513">
        <v>1</v>
      </c>
      <c r="B3513">
        <v>3502</v>
      </c>
      <c r="C3513" t="s">
        <v>14</v>
      </c>
      <c r="D3513" t="s">
        <v>15</v>
      </c>
      <c r="E3513" t="s">
        <v>24</v>
      </c>
      <c r="F3513" t="s">
        <v>25</v>
      </c>
      <c r="G3513" t="s">
        <v>26</v>
      </c>
      <c r="H3513" t="s">
        <v>27</v>
      </c>
      <c r="I3513" s="1">
        <v>42089</v>
      </c>
      <c r="J3513">
        <v>2015</v>
      </c>
      <c r="K3513" t="s">
        <v>166</v>
      </c>
      <c r="L3513" t="s">
        <v>167</v>
      </c>
      <c r="M3513" s="1">
        <v>42067</v>
      </c>
      <c r="N3513">
        <v>8</v>
      </c>
      <c r="O3513">
        <f>STANDARDIZE(N3513,$N$8,$N$9)</f>
        <v>-0.49162741887990236</v>
      </c>
      <c r="P3513">
        <f>ABS($J$3-O3513)</f>
        <v>3.5738804896987997E-2</v>
      </c>
      <c r="Q3513">
        <f>ABS($J$4-O3513)</f>
        <v>2.6804103672741011</v>
      </c>
      <c r="R3513">
        <f>ABS($J$5-O3513)</f>
        <v>0.33951864652138619</v>
      </c>
      <c r="S3513">
        <f>ABS($J$6-O3513)</f>
        <v>0.92920892732168847</v>
      </c>
      <c r="T3513">
        <f>MIN(P3513:S3513)</f>
        <v>3.5738804896987997E-2</v>
      </c>
      <c r="U3513">
        <f>MATCH(T3513,P3513:S3513, 0)</f>
        <v>1</v>
      </c>
    </row>
    <row r="3514" spans="1:21" x14ac:dyDescent="0.35">
      <c r="A3514">
        <v>1</v>
      </c>
      <c r="B3514">
        <v>3503</v>
      </c>
      <c r="C3514" t="s">
        <v>14</v>
      </c>
      <c r="D3514" t="s">
        <v>15</v>
      </c>
      <c r="E3514" t="s">
        <v>79</v>
      </c>
      <c r="F3514" t="s">
        <v>35</v>
      </c>
      <c r="G3514" t="s">
        <v>80</v>
      </c>
      <c r="H3514" t="s">
        <v>81</v>
      </c>
      <c r="I3514" s="1">
        <v>42089</v>
      </c>
      <c r="J3514">
        <v>2015</v>
      </c>
      <c r="K3514" t="s">
        <v>77</v>
      </c>
      <c r="L3514" t="s">
        <v>78</v>
      </c>
      <c r="M3514" s="1">
        <v>42067</v>
      </c>
      <c r="N3514">
        <v>8</v>
      </c>
      <c r="O3514">
        <f>STANDARDIZE(N3514,$N$8,$N$9)</f>
        <v>-0.49162741887990236</v>
      </c>
      <c r="P3514">
        <f>ABS($J$3-O3514)</f>
        <v>3.5738804896987997E-2</v>
      </c>
      <c r="Q3514">
        <f>ABS($J$4-O3514)</f>
        <v>2.6804103672741011</v>
      </c>
      <c r="R3514">
        <f>ABS($J$5-O3514)</f>
        <v>0.33951864652138619</v>
      </c>
      <c r="S3514">
        <f>ABS($J$6-O3514)</f>
        <v>0.92920892732168847</v>
      </c>
      <c r="T3514">
        <f>MIN(P3514:S3514)</f>
        <v>3.5738804896987997E-2</v>
      </c>
      <c r="U3514">
        <f>MATCH(T3514,P3514:S3514, 0)</f>
        <v>1</v>
      </c>
    </row>
    <row r="3515" spans="1:21" x14ac:dyDescent="0.35">
      <c r="A3515">
        <v>1</v>
      </c>
      <c r="B3515">
        <v>3504</v>
      </c>
      <c r="C3515" t="s">
        <v>112</v>
      </c>
      <c r="D3515" t="s">
        <v>113</v>
      </c>
      <c r="E3515" t="s">
        <v>168</v>
      </c>
      <c r="F3515" t="s">
        <v>370</v>
      </c>
      <c r="G3515" t="s">
        <v>371</v>
      </c>
      <c r="H3515" t="s">
        <v>372</v>
      </c>
      <c r="I3515" s="1">
        <v>42089</v>
      </c>
      <c r="J3515">
        <v>2015</v>
      </c>
      <c r="K3515" t="s">
        <v>77</v>
      </c>
      <c r="L3515" t="s">
        <v>78</v>
      </c>
      <c r="M3515" s="1">
        <v>42128</v>
      </c>
      <c r="N3515">
        <v>10</v>
      </c>
      <c r="O3515">
        <f>STANDARDIZE(N3515,$N$8,$N$9)</f>
        <v>-0.4558886139829143</v>
      </c>
      <c r="P3515">
        <f>ABS($J$3-O3515)</f>
        <v>7.1477609793976049E-2</v>
      </c>
      <c r="Q3515">
        <f>ABS($J$4-O3515)</f>
        <v>2.6446715623771131</v>
      </c>
      <c r="R3515">
        <f>ABS($J$5-O3515)</f>
        <v>0.30377984162439814</v>
      </c>
      <c r="S3515">
        <f>ABS($J$6-O3515)</f>
        <v>0.89347012242470036</v>
      </c>
      <c r="T3515">
        <f>MIN(P3515:S3515)</f>
        <v>7.1477609793976049E-2</v>
      </c>
      <c r="U3515">
        <f>MATCH(T3515,P3515:S3515, 0)</f>
        <v>1</v>
      </c>
    </row>
    <row r="3516" spans="1:21" x14ac:dyDescent="0.35">
      <c r="A3516">
        <v>1</v>
      </c>
      <c r="B3516">
        <v>3505</v>
      </c>
      <c r="C3516" t="s">
        <v>112</v>
      </c>
      <c r="D3516" t="s">
        <v>113</v>
      </c>
      <c r="E3516" t="s">
        <v>296</v>
      </c>
      <c r="F3516" t="s">
        <v>320</v>
      </c>
      <c r="G3516" t="s">
        <v>351</v>
      </c>
      <c r="H3516" t="s">
        <v>352</v>
      </c>
      <c r="I3516" s="1">
        <v>42089</v>
      </c>
      <c r="J3516">
        <v>2015</v>
      </c>
      <c r="K3516" t="s">
        <v>77</v>
      </c>
      <c r="L3516" t="s">
        <v>78</v>
      </c>
      <c r="M3516" s="1">
        <v>42281</v>
      </c>
      <c r="N3516">
        <v>15</v>
      </c>
      <c r="O3516">
        <f>STANDARDIZE(N3516,$N$8,$N$9)</f>
        <v>-0.36654160174044426</v>
      </c>
      <c r="P3516">
        <f>ABS($J$3-O3516)</f>
        <v>0.1608246220364461</v>
      </c>
      <c r="Q3516">
        <f>ABS($J$4-O3516)</f>
        <v>2.5553245501346433</v>
      </c>
      <c r="R3516">
        <f>ABS($J$5-O3516)</f>
        <v>0.21443282938192809</v>
      </c>
      <c r="S3516">
        <f>ABS($J$6-O3516)</f>
        <v>0.80412311018223037</v>
      </c>
      <c r="T3516">
        <f>MIN(P3516:S3516)</f>
        <v>0.1608246220364461</v>
      </c>
      <c r="U3516">
        <f>MATCH(T3516,P3516:S3516, 0)</f>
        <v>1</v>
      </c>
    </row>
    <row r="3517" spans="1:21" x14ac:dyDescent="0.35">
      <c r="A3517">
        <v>1</v>
      </c>
      <c r="B3517">
        <v>3506</v>
      </c>
      <c r="C3517" t="s">
        <v>292</v>
      </c>
      <c r="D3517" t="s">
        <v>293</v>
      </c>
      <c r="E3517" t="s">
        <v>219</v>
      </c>
      <c r="F3517" t="s">
        <v>220</v>
      </c>
      <c r="G3517" t="s">
        <v>221</v>
      </c>
      <c r="H3517" t="s">
        <v>222</v>
      </c>
      <c r="I3517" s="1">
        <v>42089</v>
      </c>
      <c r="J3517">
        <v>2015</v>
      </c>
      <c r="K3517" t="s">
        <v>166</v>
      </c>
      <c r="L3517" t="s">
        <v>167</v>
      </c>
      <c r="M3517" s="1">
        <v>42281</v>
      </c>
      <c r="N3517">
        <v>15</v>
      </c>
      <c r="O3517">
        <f>STANDARDIZE(N3517,$N$8,$N$9)</f>
        <v>-0.36654160174044426</v>
      </c>
      <c r="P3517">
        <f>ABS($J$3-O3517)</f>
        <v>0.1608246220364461</v>
      </c>
      <c r="Q3517">
        <f>ABS($J$4-O3517)</f>
        <v>2.5553245501346433</v>
      </c>
      <c r="R3517">
        <f>ABS($J$5-O3517)</f>
        <v>0.21443282938192809</v>
      </c>
      <c r="S3517">
        <f>ABS($J$6-O3517)</f>
        <v>0.80412311018223037</v>
      </c>
      <c r="T3517">
        <f>MIN(P3517:S3517)</f>
        <v>0.1608246220364461</v>
      </c>
      <c r="U3517">
        <f>MATCH(T3517,P3517:S3517, 0)</f>
        <v>1</v>
      </c>
    </row>
    <row r="3518" spans="1:21" x14ac:dyDescent="0.35">
      <c r="A3518">
        <v>4</v>
      </c>
      <c r="B3518">
        <v>3507</v>
      </c>
      <c r="C3518" t="s">
        <v>112</v>
      </c>
      <c r="D3518" t="s">
        <v>113</v>
      </c>
      <c r="E3518" t="s">
        <v>84</v>
      </c>
      <c r="F3518" t="s">
        <v>85</v>
      </c>
      <c r="G3518" t="s">
        <v>86</v>
      </c>
      <c r="H3518" t="s">
        <v>87</v>
      </c>
      <c r="I3518" s="1">
        <v>42089</v>
      </c>
      <c r="J3518">
        <v>2015</v>
      </c>
      <c r="K3518" t="s">
        <v>41</v>
      </c>
      <c r="L3518" t="s">
        <v>42</v>
      </c>
      <c r="M3518" s="1">
        <v>42181</v>
      </c>
      <c r="N3518">
        <v>92</v>
      </c>
      <c r="O3518">
        <f>STANDARDIZE(N3518,$N$8,$N$9)</f>
        <v>1.0094023867935944</v>
      </c>
      <c r="P3518">
        <f>ABS($J$3-O3518)</f>
        <v>1.5367686105704847</v>
      </c>
      <c r="Q3518">
        <f>ABS($J$4-O3518)</f>
        <v>1.1793805616006046</v>
      </c>
      <c r="R3518">
        <f>ABS($J$5-O3518)</f>
        <v>1.1615111591521106</v>
      </c>
      <c r="S3518">
        <f>ABS($J$6-O3518)</f>
        <v>0.57182087835180828</v>
      </c>
      <c r="T3518">
        <f>MIN(P3518:S3518)</f>
        <v>0.57182087835180828</v>
      </c>
      <c r="U3518">
        <f>MATCH(T3518,P3518:S3518, 0)</f>
        <v>4</v>
      </c>
    </row>
    <row r="3519" spans="1:21" x14ac:dyDescent="0.35">
      <c r="A3519">
        <v>2</v>
      </c>
      <c r="B3519">
        <v>3508</v>
      </c>
      <c r="C3519" t="s">
        <v>294</v>
      </c>
      <c r="D3519" t="s">
        <v>295</v>
      </c>
      <c r="E3519" t="s">
        <v>52</v>
      </c>
      <c r="F3519" t="s">
        <v>53</v>
      </c>
      <c r="G3519" t="s">
        <v>601</v>
      </c>
      <c r="H3519" t="s">
        <v>602</v>
      </c>
      <c r="I3519" s="1">
        <v>42089</v>
      </c>
      <c r="J3519">
        <v>2015</v>
      </c>
      <c r="K3519" t="s">
        <v>227</v>
      </c>
      <c r="L3519" t="s">
        <v>228</v>
      </c>
      <c r="M3519" s="1">
        <v>42675</v>
      </c>
      <c r="N3519">
        <v>291</v>
      </c>
      <c r="O3519">
        <f>STANDARDIZE(N3519,$N$8,$N$9)</f>
        <v>4.5654134740439023</v>
      </c>
      <c r="P3519">
        <f>ABS($J$3-O3519)</f>
        <v>5.0927796978207924</v>
      </c>
      <c r="Q3519">
        <f>ABS($J$4-O3519)</f>
        <v>2.3766305256497033</v>
      </c>
      <c r="R3519">
        <f>ABS($J$5-O3519)</f>
        <v>4.7175222464024182</v>
      </c>
      <c r="S3519">
        <f>ABS($J$6-O3519)</f>
        <v>4.1278319656021161</v>
      </c>
      <c r="T3519">
        <f>MIN(P3519:S3519)</f>
        <v>2.3766305256497033</v>
      </c>
      <c r="U3519">
        <f>MATCH(T3519,P3519:S3519, 0)</f>
        <v>2</v>
      </c>
    </row>
    <row r="3520" spans="1:21" x14ac:dyDescent="0.35">
      <c r="A3520">
        <v>1</v>
      </c>
      <c r="B3520">
        <v>3509</v>
      </c>
      <c r="C3520" t="s">
        <v>30</v>
      </c>
      <c r="D3520" t="s">
        <v>31</v>
      </c>
      <c r="E3520" t="s">
        <v>79</v>
      </c>
      <c r="F3520" t="s">
        <v>35</v>
      </c>
      <c r="G3520" t="s">
        <v>80</v>
      </c>
      <c r="H3520" t="s">
        <v>81</v>
      </c>
      <c r="I3520" s="1">
        <v>42090</v>
      </c>
      <c r="J3520">
        <v>2015</v>
      </c>
      <c r="K3520" t="s">
        <v>77</v>
      </c>
      <c r="L3520" t="s">
        <v>78</v>
      </c>
      <c r="M3520" s="1">
        <v>42093</v>
      </c>
      <c r="N3520">
        <v>3</v>
      </c>
      <c r="O3520">
        <f>STANDARDIZE(N3520,$N$8,$N$9)</f>
        <v>-0.58097443112237235</v>
      </c>
      <c r="P3520">
        <f>ABS($J$3-O3520)</f>
        <v>5.3608207345481995E-2</v>
      </c>
      <c r="Q3520">
        <f>ABS($J$4-O3520)</f>
        <v>2.7697573795165713</v>
      </c>
      <c r="R3520">
        <f>ABS($J$5-O3520)</f>
        <v>0.42886565876385618</v>
      </c>
      <c r="S3520">
        <f>ABS($J$6-O3520)</f>
        <v>1.0185559395641586</v>
      </c>
      <c r="T3520">
        <f>MIN(P3520:S3520)</f>
        <v>5.3608207345481995E-2</v>
      </c>
      <c r="U3520">
        <f>MATCH(T3520,P3520:S3520, 0)</f>
        <v>1</v>
      </c>
    </row>
    <row r="3521" spans="1:21" x14ac:dyDescent="0.35">
      <c r="A3521">
        <v>1</v>
      </c>
      <c r="B3521">
        <v>3510</v>
      </c>
      <c r="C3521" t="s">
        <v>14</v>
      </c>
      <c r="D3521" t="s">
        <v>15</v>
      </c>
      <c r="E3521" t="s">
        <v>73</v>
      </c>
      <c r="F3521" t="s">
        <v>74</v>
      </c>
      <c r="G3521" t="s">
        <v>75</v>
      </c>
      <c r="H3521" t="s">
        <v>76</v>
      </c>
      <c r="I3521" s="1">
        <v>42090</v>
      </c>
      <c r="J3521">
        <v>2015</v>
      </c>
      <c r="K3521" t="s">
        <v>166</v>
      </c>
      <c r="L3521" t="s">
        <v>167</v>
      </c>
      <c r="M3521" s="1">
        <v>42094</v>
      </c>
      <c r="N3521">
        <v>4</v>
      </c>
      <c r="O3521">
        <f>STANDARDIZE(N3521,$N$8,$N$9)</f>
        <v>-0.56310502867387835</v>
      </c>
      <c r="P3521">
        <f>ABS($J$3-O3521)</f>
        <v>3.5738804896987997E-2</v>
      </c>
      <c r="Q3521">
        <f>ABS($J$4-O3521)</f>
        <v>2.7518879770680771</v>
      </c>
      <c r="R3521">
        <f>ABS($J$5-O3521)</f>
        <v>0.41099625631536219</v>
      </c>
      <c r="S3521">
        <f>ABS($J$6-O3521)</f>
        <v>1.0006865371156644</v>
      </c>
      <c r="T3521">
        <f>MIN(P3521:S3521)</f>
        <v>3.5738804896987997E-2</v>
      </c>
      <c r="U3521">
        <f>MATCH(T3521,P3521:S3521, 0)</f>
        <v>1</v>
      </c>
    </row>
    <row r="3522" spans="1:21" x14ac:dyDescent="0.35">
      <c r="A3522">
        <v>4</v>
      </c>
      <c r="B3522">
        <v>3511</v>
      </c>
      <c r="C3522" t="s">
        <v>14</v>
      </c>
      <c r="D3522" t="s">
        <v>15</v>
      </c>
      <c r="E3522" t="s">
        <v>196</v>
      </c>
      <c r="F3522" t="s">
        <v>197</v>
      </c>
      <c r="G3522" t="s">
        <v>198</v>
      </c>
      <c r="H3522" t="s">
        <v>199</v>
      </c>
      <c r="I3522" s="1">
        <v>42090</v>
      </c>
      <c r="J3522">
        <v>2015</v>
      </c>
      <c r="K3522" t="s">
        <v>20</v>
      </c>
      <c r="L3522" t="s">
        <v>21</v>
      </c>
      <c r="M3522" s="1">
        <v>42138</v>
      </c>
      <c r="N3522">
        <v>48</v>
      </c>
      <c r="O3522">
        <f>STANDARDIZE(N3522,$N$8,$N$9)</f>
        <v>0.22314867905985802</v>
      </c>
      <c r="P3522">
        <f>ABS($J$3-O3522)</f>
        <v>0.75051490283674838</v>
      </c>
      <c r="Q3522">
        <f>ABS($J$4-O3522)</f>
        <v>1.9656342693343409</v>
      </c>
      <c r="R3522">
        <f>ABS($J$5-O3522)</f>
        <v>0.37525745141837419</v>
      </c>
      <c r="S3522">
        <f>ABS($J$6-O3522)</f>
        <v>0.21443282938192809</v>
      </c>
      <c r="T3522">
        <f>MIN(P3522:S3522)</f>
        <v>0.21443282938192809</v>
      </c>
      <c r="U3522">
        <f>MATCH(T3522,P3522:S3522, 0)</f>
        <v>4</v>
      </c>
    </row>
    <row r="3523" spans="1:21" x14ac:dyDescent="0.35">
      <c r="A3523">
        <v>4</v>
      </c>
      <c r="B3523">
        <v>3512</v>
      </c>
      <c r="C3523" t="s">
        <v>14</v>
      </c>
      <c r="D3523" t="s">
        <v>15</v>
      </c>
      <c r="E3523" t="s">
        <v>16</v>
      </c>
      <c r="F3523" t="s">
        <v>17</v>
      </c>
      <c r="G3523" t="s">
        <v>344</v>
      </c>
      <c r="H3523" t="s">
        <v>345</v>
      </c>
      <c r="I3523" s="1">
        <v>42090</v>
      </c>
      <c r="J3523">
        <v>2015</v>
      </c>
      <c r="K3523" t="s">
        <v>41</v>
      </c>
      <c r="L3523" t="s">
        <v>42</v>
      </c>
      <c r="M3523" s="1">
        <v>42144</v>
      </c>
      <c r="N3523">
        <v>54</v>
      </c>
      <c r="O3523">
        <f>STANDARDIZE(N3523,$N$8,$N$9)</f>
        <v>0.33036509375082207</v>
      </c>
      <c r="P3523">
        <f>ABS($J$3-O3523)</f>
        <v>0.85773131752771237</v>
      </c>
      <c r="Q3523">
        <f>ABS($J$4-O3523)</f>
        <v>1.8584178546433769</v>
      </c>
      <c r="R3523">
        <f>ABS($J$5-O3523)</f>
        <v>0.48247386610933823</v>
      </c>
      <c r="S3523">
        <f>ABS($J$6-O3523)</f>
        <v>0.10721641469096405</v>
      </c>
      <c r="T3523">
        <f>MIN(P3523:S3523)</f>
        <v>0.10721641469096405</v>
      </c>
      <c r="U3523">
        <f>MATCH(T3523,P3523:S3523, 0)</f>
        <v>4</v>
      </c>
    </row>
    <row r="3524" spans="1:21" x14ac:dyDescent="0.35">
      <c r="A3524">
        <v>3</v>
      </c>
      <c r="B3524">
        <v>3513</v>
      </c>
      <c r="C3524" t="s">
        <v>30</v>
      </c>
      <c r="D3524" t="s">
        <v>31</v>
      </c>
      <c r="E3524" t="s">
        <v>84</v>
      </c>
      <c r="F3524" t="s">
        <v>85</v>
      </c>
      <c r="G3524" t="s">
        <v>280</v>
      </c>
      <c r="H3524" t="s">
        <v>281</v>
      </c>
      <c r="I3524" s="1">
        <v>42091</v>
      </c>
      <c r="J3524">
        <v>2015</v>
      </c>
      <c r="K3524" t="s">
        <v>77</v>
      </c>
      <c r="L3524" t="s">
        <v>78</v>
      </c>
      <c r="M3524" s="1">
        <v>42109</v>
      </c>
      <c r="N3524">
        <v>18</v>
      </c>
      <c r="O3524">
        <f>STANDARDIZE(N3524,$N$8,$N$9)</f>
        <v>-0.31293339439496226</v>
      </c>
      <c r="P3524">
        <f>ABS($J$3-O3524)</f>
        <v>0.21443282938192809</v>
      </c>
      <c r="Q3524">
        <f>ABS($J$4-O3524)</f>
        <v>2.5017163427891611</v>
      </c>
      <c r="R3524">
        <f>ABS($J$5-O3524)</f>
        <v>0.1608246220364461</v>
      </c>
      <c r="S3524">
        <f>ABS($J$6-O3524)</f>
        <v>0.75051490283674838</v>
      </c>
      <c r="T3524">
        <f>MIN(P3524:S3524)</f>
        <v>0.1608246220364461</v>
      </c>
      <c r="U3524">
        <f>MATCH(T3524,P3524:S3524, 0)</f>
        <v>3</v>
      </c>
    </row>
    <row r="3525" spans="1:21" x14ac:dyDescent="0.35">
      <c r="A3525">
        <v>3</v>
      </c>
      <c r="B3525">
        <v>3514</v>
      </c>
      <c r="C3525" t="s">
        <v>67</v>
      </c>
      <c r="D3525" t="s">
        <v>68</v>
      </c>
      <c r="E3525" t="s">
        <v>163</v>
      </c>
      <c r="F3525" t="s">
        <v>59</v>
      </c>
      <c r="G3525" t="s">
        <v>164</v>
      </c>
      <c r="H3525" t="s">
        <v>165</v>
      </c>
      <c r="I3525" s="1">
        <v>42091</v>
      </c>
      <c r="J3525">
        <v>2015</v>
      </c>
      <c r="K3525" t="s">
        <v>77</v>
      </c>
      <c r="L3525" t="s">
        <v>78</v>
      </c>
      <c r="M3525" s="1">
        <v>42121</v>
      </c>
      <c r="N3525">
        <v>30</v>
      </c>
      <c r="O3525">
        <f>STANDARDIZE(N3525,$N$8,$N$9)</f>
        <v>-9.8500565013034141E-2</v>
      </c>
      <c r="P3525">
        <f>ABS($J$3-O3525)</f>
        <v>0.42886565876385618</v>
      </c>
      <c r="Q3525">
        <f>ABS($J$4-O3525)</f>
        <v>2.2872835134072331</v>
      </c>
      <c r="R3525">
        <f>ABS($J$5-O3525)</f>
        <v>5.3608207345482023E-2</v>
      </c>
      <c r="S3525">
        <f>ABS($J$6-O3525)</f>
        <v>0.53608207345482028</v>
      </c>
      <c r="T3525">
        <f>MIN(P3525:S3525)</f>
        <v>5.3608207345482023E-2</v>
      </c>
      <c r="U3525">
        <f>MATCH(T3525,P3525:S3525, 0)</f>
        <v>3</v>
      </c>
    </row>
    <row r="3526" spans="1:21" x14ac:dyDescent="0.35">
      <c r="A3526">
        <v>3</v>
      </c>
      <c r="B3526">
        <v>3515</v>
      </c>
      <c r="C3526" t="s">
        <v>14</v>
      </c>
      <c r="D3526" t="s">
        <v>15</v>
      </c>
      <c r="E3526" t="s">
        <v>163</v>
      </c>
      <c r="F3526" t="s">
        <v>59</v>
      </c>
      <c r="G3526" t="s">
        <v>164</v>
      </c>
      <c r="H3526" t="s">
        <v>165</v>
      </c>
      <c r="I3526" s="1">
        <v>42091</v>
      </c>
      <c r="J3526">
        <v>2015</v>
      </c>
      <c r="K3526" t="s">
        <v>41</v>
      </c>
      <c r="L3526" t="s">
        <v>42</v>
      </c>
      <c r="M3526" s="1">
        <v>42040</v>
      </c>
      <c r="N3526">
        <v>35</v>
      </c>
      <c r="O3526">
        <f>STANDARDIZE(N3526,$N$8,$N$9)</f>
        <v>-9.1535527705640905E-3</v>
      </c>
      <c r="P3526">
        <f>ABS($J$3-O3526)</f>
        <v>0.51821267100632629</v>
      </c>
      <c r="Q3526">
        <f>ABS($J$4-O3526)</f>
        <v>2.1979365011647629</v>
      </c>
      <c r="R3526">
        <f>ABS($J$5-O3526)</f>
        <v>0.14295521958795207</v>
      </c>
      <c r="S3526">
        <f>ABS($J$6-O3526)</f>
        <v>0.44673506121235018</v>
      </c>
      <c r="T3526">
        <f>MIN(P3526:S3526)</f>
        <v>0.14295521958795207</v>
      </c>
      <c r="U3526">
        <f>MATCH(T3526,P3526:S3526, 0)</f>
        <v>3</v>
      </c>
    </row>
    <row r="3527" spans="1:21" x14ac:dyDescent="0.35">
      <c r="A3527">
        <v>2</v>
      </c>
      <c r="B3527">
        <v>3516</v>
      </c>
      <c r="C3527" t="s">
        <v>14</v>
      </c>
      <c r="D3527" t="s">
        <v>15</v>
      </c>
      <c r="E3527" t="s">
        <v>163</v>
      </c>
      <c r="F3527" t="s">
        <v>59</v>
      </c>
      <c r="G3527" t="s">
        <v>164</v>
      </c>
      <c r="H3527" t="s">
        <v>165</v>
      </c>
      <c r="I3527" s="1">
        <v>42091</v>
      </c>
      <c r="J3527">
        <v>2015</v>
      </c>
      <c r="K3527" t="s">
        <v>41</v>
      </c>
      <c r="L3527" t="s">
        <v>42</v>
      </c>
      <c r="M3527" s="1">
        <v>42206</v>
      </c>
      <c r="N3527">
        <v>115</v>
      </c>
      <c r="O3527">
        <f>STANDARDIZE(N3527,$N$8,$N$9)</f>
        <v>1.4203986431089568</v>
      </c>
      <c r="P3527">
        <f>ABS($J$3-O3527)</f>
        <v>1.9477648668858472</v>
      </c>
      <c r="Q3527">
        <f>ABS($J$4-O3527)</f>
        <v>0.76838430528524215</v>
      </c>
      <c r="R3527">
        <f>ABS($J$5-O3527)</f>
        <v>1.572507415467473</v>
      </c>
      <c r="S3527">
        <f>ABS($J$6-O3527)</f>
        <v>0.98281713466717069</v>
      </c>
      <c r="T3527">
        <f>MIN(P3527:S3527)</f>
        <v>0.76838430528524215</v>
      </c>
      <c r="U3527">
        <f>MATCH(T3527,P3527:S3527, 0)</f>
        <v>2</v>
      </c>
    </row>
    <row r="3528" spans="1:21" x14ac:dyDescent="0.35">
      <c r="A3528">
        <v>1</v>
      </c>
      <c r="B3528">
        <v>3517</v>
      </c>
      <c r="C3528" t="s">
        <v>229</v>
      </c>
      <c r="D3528" t="s">
        <v>230</v>
      </c>
      <c r="E3528" t="s">
        <v>116</v>
      </c>
      <c r="F3528" t="s">
        <v>97</v>
      </c>
      <c r="G3528" t="s">
        <v>117</v>
      </c>
      <c r="H3528" t="s">
        <v>118</v>
      </c>
      <c r="I3528" s="1">
        <v>42092</v>
      </c>
      <c r="J3528">
        <v>2015</v>
      </c>
      <c r="K3528" t="s">
        <v>77</v>
      </c>
      <c r="L3528" t="s">
        <v>78</v>
      </c>
      <c r="M3528" s="1">
        <v>42159</v>
      </c>
      <c r="N3528">
        <v>8</v>
      </c>
      <c r="O3528">
        <f>STANDARDIZE(N3528,$N$8,$N$9)</f>
        <v>-0.49162741887990236</v>
      </c>
      <c r="P3528">
        <f>ABS($J$3-O3528)</f>
        <v>3.5738804896987997E-2</v>
      </c>
      <c r="Q3528">
        <f>ABS($J$4-O3528)</f>
        <v>2.6804103672741011</v>
      </c>
      <c r="R3528">
        <f>ABS($J$5-O3528)</f>
        <v>0.33951864652138619</v>
      </c>
      <c r="S3528">
        <f>ABS($J$6-O3528)</f>
        <v>0.92920892732168847</v>
      </c>
      <c r="T3528">
        <f>MIN(P3528:S3528)</f>
        <v>3.5738804896987997E-2</v>
      </c>
      <c r="U3528">
        <f>MATCH(T3528,P3528:S3528, 0)</f>
        <v>1</v>
      </c>
    </row>
    <row r="3529" spans="1:21" x14ac:dyDescent="0.35">
      <c r="A3529">
        <v>3</v>
      </c>
      <c r="B3529">
        <v>3518</v>
      </c>
      <c r="C3529" t="s">
        <v>239</v>
      </c>
      <c r="D3529" t="s">
        <v>240</v>
      </c>
      <c r="E3529" t="s">
        <v>52</v>
      </c>
      <c r="F3529" t="s">
        <v>53</v>
      </c>
      <c r="G3529" t="s">
        <v>54</v>
      </c>
      <c r="H3529" t="s">
        <v>55</v>
      </c>
      <c r="I3529" s="1">
        <v>42092</v>
      </c>
      <c r="J3529">
        <v>2015</v>
      </c>
      <c r="K3529" t="s">
        <v>77</v>
      </c>
      <c r="L3529" t="s">
        <v>78</v>
      </c>
      <c r="M3529" s="1">
        <v>42109</v>
      </c>
      <c r="N3529">
        <v>17</v>
      </c>
      <c r="O3529">
        <f>STANDARDIZE(N3529,$N$8,$N$9)</f>
        <v>-0.33080279684345626</v>
      </c>
      <c r="P3529">
        <f>ABS($J$3-O3529)</f>
        <v>0.19656342693343409</v>
      </c>
      <c r="Q3529">
        <f>ABS($J$4-O3529)</f>
        <v>2.5195857452376553</v>
      </c>
      <c r="R3529">
        <f>ABS($J$5-O3529)</f>
        <v>0.17869402448494009</v>
      </c>
      <c r="S3529">
        <f>ABS($J$6-O3529)</f>
        <v>0.76838430528524237</v>
      </c>
      <c r="T3529">
        <f>MIN(P3529:S3529)</f>
        <v>0.17869402448494009</v>
      </c>
      <c r="U3529">
        <f>MATCH(T3529,P3529:S3529, 0)</f>
        <v>3</v>
      </c>
    </row>
    <row r="3530" spans="1:21" x14ac:dyDescent="0.35">
      <c r="A3530">
        <v>3</v>
      </c>
      <c r="B3530">
        <v>3519</v>
      </c>
      <c r="C3530" t="s">
        <v>323</v>
      </c>
      <c r="D3530" t="s">
        <v>324</v>
      </c>
      <c r="E3530" t="s">
        <v>52</v>
      </c>
      <c r="F3530" t="s">
        <v>53</v>
      </c>
      <c r="G3530" t="s">
        <v>54</v>
      </c>
      <c r="H3530" t="s">
        <v>55</v>
      </c>
      <c r="I3530" s="1">
        <v>42092</v>
      </c>
      <c r="J3530">
        <v>2015</v>
      </c>
      <c r="K3530" t="s">
        <v>77</v>
      </c>
      <c r="L3530" t="s">
        <v>78</v>
      </c>
      <c r="M3530" s="1">
        <v>42113</v>
      </c>
      <c r="N3530">
        <v>21</v>
      </c>
      <c r="O3530">
        <f>STANDARDIZE(N3530,$N$8,$N$9)</f>
        <v>-0.25932518704948021</v>
      </c>
      <c r="P3530">
        <f>ABS($J$3-O3530)</f>
        <v>0.26804103672741014</v>
      </c>
      <c r="Q3530">
        <f>ABS($J$4-O3530)</f>
        <v>2.4481081354436793</v>
      </c>
      <c r="R3530">
        <f>ABS($J$5-O3530)</f>
        <v>0.10721641469096405</v>
      </c>
      <c r="S3530">
        <f>ABS($J$6-O3530)</f>
        <v>0.69690669549126638</v>
      </c>
      <c r="T3530">
        <f>MIN(P3530:S3530)</f>
        <v>0.10721641469096405</v>
      </c>
      <c r="U3530">
        <f>MATCH(T3530,P3530:S3530, 0)</f>
        <v>3</v>
      </c>
    </row>
    <row r="3531" spans="1:21" x14ac:dyDescent="0.35">
      <c r="A3531">
        <v>3</v>
      </c>
      <c r="B3531">
        <v>3520</v>
      </c>
      <c r="C3531" t="s">
        <v>229</v>
      </c>
      <c r="D3531" t="s">
        <v>230</v>
      </c>
      <c r="E3531" t="s">
        <v>116</v>
      </c>
      <c r="F3531" t="s">
        <v>97</v>
      </c>
      <c r="G3531" t="s">
        <v>117</v>
      </c>
      <c r="H3531" t="s">
        <v>118</v>
      </c>
      <c r="I3531" s="1">
        <v>42092</v>
      </c>
      <c r="J3531">
        <v>2015</v>
      </c>
      <c r="K3531" t="s">
        <v>77</v>
      </c>
      <c r="L3531" t="s">
        <v>78</v>
      </c>
      <c r="M3531" s="1">
        <v>42114</v>
      </c>
      <c r="N3531">
        <v>22</v>
      </c>
      <c r="O3531">
        <f>STANDARDIZE(N3531,$N$8,$N$9)</f>
        <v>-0.24145578460098621</v>
      </c>
      <c r="P3531">
        <f>ABS($J$3-O3531)</f>
        <v>0.28591043917590414</v>
      </c>
      <c r="Q3531">
        <f>ABS($J$4-O3531)</f>
        <v>2.4302387329951851</v>
      </c>
      <c r="R3531">
        <f>ABS($J$5-O3531)</f>
        <v>8.9347012242470047E-2</v>
      </c>
      <c r="S3531">
        <f>ABS($J$6-O3531)</f>
        <v>0.67903729304277238</v>
      </c>
      <c r="T3531">
        <f>MIN(P3531:S3531)</f>
        <v>8.9347012242470047E-2</v>
      </c>
      <c r="U3531">
        <f>MATCH(T3531,P3531:S3531, 0)</f>
        <v>3</v>
      </c>
    </row>
    <row r="3532" spans="1:21" x14ac:dyDescent="0.35">
      <c r="A3532">
        <v>3</v>
      </c>
      <c r="B3532">
        <v>3521</v>
      </c>
      <c r="C3532" t="s">
        <v>229</v>
      </c>
      <c r="D3532" t="s">
        <v>230</v>
      </c>
      <c r="E3532" t="s">
        <v>116</v>
      </c>
      <c r="F3532" t="s">
        <v>97</v>
      </c>
      <c r="G3532" t="s">
        <v>117</v>
      </c>
      <c r="H3532" t="s">
        <v>118</v>
      </c>
      <c r="I3532" s="1">
        <v>42092</v>
      </c>
      <c r="J3532">
        <v>2015</v>
      </c>
      <c r="K3532" t="s">
        <v>77</v>
      </c>
      <c r="L3532" t="s">
        <v>78</v>
      </c>
      <c r="M3532" s="1">
        <v>42114</v>
      </c>
      <c r="N3532">
        <v>22</v>
      </c>
      <c r="O3532">
        <f>STANDARDIZE(N3532,$N$8,$N$9)</f>
        <v>-0.24145578460098621</v>
      </c>
      <c r="P3532">
        <f>ABS($J$3-O3532)</f>
        <v>0.28591043917590414</v>
      </c>
      <c r="Q3532">
        <f>ABS($J$4-O3532)</f>
        <v>2.4302387329951851</v>
      </c>
      <c r="R3532">
        <f>ABS($J$5-O3532)</f>
        <v>8.9347012242470047E-2</v>
      </c>
      <c r="S3532">
        <f>ABS($J$6-O3532)</f>
        <v>0.67903729304277238</v>
      </c>
      <c r="T3532">
        <f>MIN(P3532:S3532)</f>
        <v>8.9347012242470047E-2</v>
      </c>
      <c r="U3532">
        <f>MATCH(T3532,P3532:S3532, 0)</f>
        <v>3</v>
      </c>
    </row>
    <row r="3533" spans="1:21" x14ac:dyDescent="0.35">
      <c r="A3533">
        <v>4</v>
      </c>
      <c r="B3533">
        <v>3522</v>
      </c>
      <c r="C3533" t="s">
        <v>292</v>
      </c>
      <c r="D3533" t="s">
        <v>293</v>
      </c>
      <c r="E3533" t="s">
        <v>34</v>
      </c>
      <c r="F3533" t="s">
        <v>35</v>
      </c>
      <c r="G3533" t="s">
        <v>468</v>
      </c>
      <c r="H3533" t="s">
        <v>469</v>
      </c>
      <c r="I3533" s="1">
        <v>42092</v>
      </c>
      <c r="J3533">
        <v>2015</v>
      </c>
      <c r="K3533" t="s">
        <v>69</v>
      </c>
      <c r="L3533" t="s">
        <v>70</v>
      </c>
      <c r="M3533" s="1">
        <v>42200</v>
      </c>
      <c r="N3533">
        <v>108</v>
      </c>
      <c r="O3533">
        <f>STANDARDIZE(N3533,$N$8,$N$9)</f>
        <v>1.2953128259694988</v>
      </c>
      <c r="P3533">
        <f>ABS($J$3-O3533)</f>
        <v>1.8226790497463892</v>
      </c>
      <c r="Q3533">
        <f>ABS($J$4-O3533)</f>
        <v>0.89347012242470014</v>
      </c>
      <c r="R3533">
        <f>ABS($J$5-O3533)</f>
        <v>1.447421598328015</v>
      </c>
      <c r="S3533">
        <f>ABS($J$6-O3533)</f>
        <v>0.8577313175277127</v>
      </c>
      <c r="T3533">
        <f>MIN(P3533:S3533)</f>
        <v>0.8577313175277127</v>
      </c>
      <c r="U3533">
        <f>MATCH(T3533,P3533:S3533, 0)</f>
        <v>4</v>
      </c>
    </row>
    <row r="3534" spans="1:21" x14ac:dyDescent="0.35">
      <c r="A3534">
        <v>1</v>
      </c>
      <c r="B3534">
        <v>3523</v>
      </c>
      <c r="C3534" t="s">
        <v>14</v>
      </c>
      <c r="D3534" t="s">
        <v>15</v>
      </c>
      <c r="E3534" t="s">
        <v>79</v>
      </c>
      <c r="F3534" t="s">
        <v>35</v>
      </c>
      <c r="G3534" t="s">
        <v>80</v>
      </c>
      <c r="H3534" t="s">
        <v>81</v>
      </c>
      <c r="I3534" s="1">
        <v>42093</v>
      </c>
      <c r="J3534">
        <v>2015</v>
      </c>
      <c r="K3534" t="s">
        <v>41</v>
      </c>
      <c r="L3534" t="s">
        <v>42</v>
      </c>
      <c r="M3534" s="1">
        <v>42008</v>
      </c>
      <c r="N3534">
        <v>2</v>
      </c>
      <c r="O3534">
        <f>STANDARDIZE(N3534,$N$8,$N$9)</f>
        <v>-0.59884383357086635</v>
      </c>
      <c r="P3534">
        <f>ABS($J$3-O3534)</f>
        <v>7.1477609793975994E-2</v>
      </c>
      <c r="Q3534">
        <f>ABS($J$4-O3534)</f>
        <v>2.7876267819650655</v>
      </c>
      <c r="R3534">
        <f>ABS($J$5-O3534)</f>
        <v>0.44673506121235018</v>
      </c>
      <c r="S3534">
        <f>ABS($J$6-O3534)</f>
        <v>1.0364253420126524</v>
      </c>
      <c r="T3534">
        <f>MIN(P3534:S3534)</f>
        <v>7.1477609793975994E-2</v>
      </c>
      <c r="U3534">
        <f>MATCH(T3534,P3534:S3534, 0)</f>
        <v>1</v>
      </c>
    </row>
    <row r="3535" spans="1:21" x14ac:dyDescent="0.35">
      <c r="A3535">
        <v>1</v>
      </c>
      <c r="B3535">
        <v>3524</v>
      </c>
      <c r="C3535" t="s">
        <v>14</v>
      </c>
      <c r="D3535" t="s">
        <v>15</v>
      </c>
      <c r="E3535" t="s">
        <v>73</v>
      </c>
      <c r="F3535" t="s">
        <v>74</v>
      </c>
      <c r="G3535" t="s">
        <v>75</v>
      </c>
      <c r="H3535" t="s">
        <v>76</v>
      </c>
      <c r="I3535" s="1">
        <v>42093</v>
      </c>
      <c r="J3535">
        <v>2015</v>
      </c>
      <c r="K3535" t="s">
        <v>284</v>
      </c>
      <c r="L3535" t="s">
        <v>285</v>
      </c>
      <c r="M3535" s="1">
        <v>42067</v>
      </c>
      <c r="N3535">
        <v>4</v>
      </c>
      <c r="O3535">
        <f>STANDARDIZE(N3535,$N$8,$N$9)</f>
        <v>-0.56310502867387835</v>
      </c>
      <c r="P3535">
        <f>ABS($J$3-O3535)</f>
        <v>3.5738804896987997E-2</v>
      </c>
      <c r="Q3535">
        <f>ABS($J$4-O3535)</f>
        <v>2.7518879770680771</v>
      </c>
      <c r="R3535">
        <f>ABS($J$5-O3535)</f>
        <v>0.41099625631536219</v>
      </c>
      <c r="S3535">
        <f>ABS($J$6-O3535)</f>
        <v>1.0006865371156644</v>
      </c>
      <c r="T3535">
        <f>MIN(P3535:S3535)</f>
        <v>3.5738804896987997E-2</v>
      </c>
      <c r="U3535">
        <f>MATCH(T3535,P3535:S3535, 0)</f>
        <v>1</v>
      </c>
    </row>
    <row r="3536" spans="1:21" x14ac:dyDescent="0.35">
      <c r="A3536">
        <v>1</v>
      </c>
      <c r="B3536">
        <v>3525</v>
      </c>
      <c r="C3536" t="s">
        <v>503</v>
      </c>
      <c r="D3536" t="s">
        <v>504</v>
      </c>
      <c r="E3536" t="s">
        <v>219</v>
      </c>
      <c r="F3536" t="s">
        <v>459</v>
      </c>
      <c r="G3536" t="s">
        <v>460</v>
      </c>
      <c r="H3536" t="s">
        <v>461</v>
      </c>
      <c r="I3536" s="1">
        <v>42093</v>
      </c>
      <c r="J3536">
        <v>2015</v>
      </c>
      <c r="K3536" t="s">
        <v>77</v>
      </c>
      <c r="L3536" t="s">
        <v>78</v>
      </c>
      <c r="M3536" s="1">
        <v>42128</v>
      </c>
      <c r="N3536">
        <v>6</v>
      </c>
      <c r="O3536">
        <f>STANDARDIZE(N3536,$N$8,$N$9)</f>
        <v>-0.52736622377689035</v>
      </c>
      <c r="P3536">
        <f>ABS($J$3-O3536)</f>
        <v>0</v>
      </c>
      <c r="Q3536">
        <f>ABS($J$4-O3536)</f>
        <v>2.7161491721710895</v>
      </c>
      <c r="R3536">
        <f>ABS($J$5-O3536)</f>
        <v>0.37525745141837419</v>
      </c>
      <c r="S3536">
        <f>ABS($J$6-O3536)</f>
        <v>0.96494773221867647</v>
      </c>
      <c r="T3536">
        <f>MIN(P3536:S3536)</f>
        <v>0</v>
      </c>
      <c r="U3536">
        <f>MATCH(T3536,P3536:S3536, 0)</f>
        <v>1</v>
      </c>
    </row>
    <row r="3537" spans="1:21" x14ac:dyDescent="0.35">
      <c r="A3537">
        <v>1</v>
      </c>
      <c r="B3537">
        <v>3526</v>
      </c>
      <c r="C3537" t="s">
        <v>239</v>
      </c>
      <c r="D3537" t="s">
        <v>240</v>
      </c>
      <c r="E3537" t="s">
        <v>219</v>
      </c>
      <c r="F3537" t="s">
        <v>459</v>
      </c>
      <c r="G3537" t="s">
        <v>460</v>
      </c>
      <c r="H3537" t="s">
        <v>461</v>
      </c>
      <c r="I3537" s="1">
        <v>42093</v>
      </c>
      <c r="J3537">
        <v>2015</v>
      </c>
      <c r="K3537" t="s">
        <v>77</v>
      </c>
      <c r="L3537" t="s">
        <v>78</v>
      </c>
      <c r="M3537" s="1">
        <v>42189</v>
      </c>
      <c r="N3537">
        <v>8</v>
      </c>
      <c r="O3537">
        <f>STANDARDIZE(N3537,$N$8,$N$9)</f>
        <v>-0.49162741887990236</v>
      </c>
      <c r="P3537">
        <f>ABS($J$3-O3537)</f>
        <v>3.5738804896987997E-2</v>
      </c>
      <c r="Q3537">
        <f>ABS($J$4-O3537)</f>
        <v>2.6804103672741011</v>
      </c>
      <c r="R3537">
        <f>ABS($J$5-O3537)</f>
        <v>0.33951864652138619</v>
      </c>
      <c r="S3537">
        <f>ABS($J$6-O3537)</f>
        <v>0.92920892732168847</v>
      </c>
      <c r="T3537">
        <f>MIN(P3537:S3537)</f>
        <v>3.5738804896987997E-2</v>
      </c>
      <c r="U3537">
        <f>MATCH(T3537,P3537:S3537, 0)</f>
        <v>1</v>
      </c>
    </row>
    <row r="3538" spans="1:21" x14ac:dyDescent="0.35">
      <c r="A3538">
        <v>1</v>
      </c>
      <c r="B3538">
        <v>3527</v>
      </c>
      <c r="C3538" t="s">
        <v>174</v>
      </c>
      <c r="D3538" t="s">
        <v>175</v>
      </c>
      <c r="E3538" t="s">
        <v>34</v>
      </c>
      <c r="F3538" t="s">
        <v>35</v>
      </c>
      <c r="G3538" t="s">
        <v>36</v>
      </c>
      <c r="H3538" t="s">
        <v>37</v>
      </c>
      <c r="I3538" s="1">
        <v>42093</v>
      </c>
      <c r="J3538">
        <v>2015</v>
      </c>
      <c r="K3538" t="s">
        <v>38</v>
      </c>
      <c r="L3538" t="s">
        <v>13</v>
      </c>
      <c r="M3538" s="1">
        <v>42189</v>
      </c>
      <c r="N3538">
        <v>8</v>
      </c>
      <c r="O3538">
        <f>STANDARDIZE(N3538,$N$8,$N$9)</f>
        <v>-0.49162741887990236</v>
      </c>
      <c r="P3538">
        <f>ABS($J$3-O3538)</f>
        <v>3.5738804896987997E-2</v>
      </c>
      <c r="Q3538">
        <f>ABS($J$4-O3538)</f>
        <v>2.6804103672741011</v>
      </c>
      <c r="R3538">
        <f>ABS($J$5-O3538)</f>
        <v>0.33951864652138619</v>
      </c>
      <c r="S3538">
        <f>ABS($J$6-O3538)</f>
        <v>0.92920892732168847</v>
      </c>
      <c r="T3538">
        <f>MIN(P3538:S3538)</f>
        <v>3.5738804896987997E-2</v>
      </c>
      <c r="U3538">
        <f>MATCH(T3538,P3538:S3538, 0)</f>
        <v>1</v>
      </c>
    </row>
    <row r="3539" spans="1:21" x14ac:dyDescent="0.35">
      <c r="A3539">
        <v>1</v>
      </c>
      <c r="B3539">
        <v>3528</v>
      </c>
      <c r="C3539" t="s">
        <v>112</v>
      </c>
      <c r="D3539" t="s">
        <v>113</v>
      </c>
      <c r="E3539" t="s">
        <v>296</v>
      </c>
      <c r="F3539" t="s">
        <v>320</v>
      </c>
      <c r="G3539" t="s">
        <v>351</v>
      </c>
      <c r="H3539" t="s">
        <v>352</v>
      </c>
      <c r="I3539" s="1">
        <v>42093</v>
      </c>
      <c r="J3539">
        <v>2015</v>
      </c>
      <c r="K3539" t="s">
        <v>77</v>
      </c>
      <c r="L3539" t="s">
        <v>78</v>
      </c>
      <c r="M3539" s="1">
        <v>42220</v>
      </c>
      <c r="N3539">
        <v>9</v>
      </c>
      <c r="O3539">
        <f>STANDARDIZE(N3539,$N$8,$N$9)</f>
        <v>-0.4737580164314083</v>
      </c>
      <c r="P3539">
        <f>ABS($J$3-O3539)</f>
        <v>5.3608207345482051E-2</v>
      </c>
      <c r="Q3539">
        <f>ABS($J$4-O3539)</f>
        <v>2.6625409648256073</v>
      </c>
      <c r="R3539">
        <f>ABS($J$5-O3539)</f>
        <v>0.32164924407289214</v>
      </c>
      <c r="S3539">
        <f>ABS($J$6-O3539)</f>
        <v>0.91133952487319436</v>
      </c>
      <c r="T3539">
        <f>MIN(P3539:S3539)</f>
        <v>5.3608207345482051E-2</v>
      </c>
      <c r="U3539">
        <f>MATCH(T3539,P3539:S3539, 0)</f>
        <v>1</v>
      </c>
    </row>
    <row r="3540" spans="1:21" x14ac:dyDescent="0.35">
      <c r="A3540">
        <v>1</v>
      </c>
      <c r="B3540">
        <v>3529</v>
      </c>
      <c r="C3540" t="s">
        <v>82</v>
      </c>
      <c r="D3540" t="s">
        <v>83</v>
      </c>
      <c r="E3540" t="s">
        <v>73</v>
      </c>
      <c r="F3540" t="s">
        <v>74</v>
      </c>
      <c r="G3540" t="s">
        <v>75</v>
      </c>
      <c r="H3540" t="s">
        <v>76</v>
      </c>
      <c r="I3540" s="1">
        <v>42093</v>
      </c>
      <c r="J3540">
        <v>2015</v>
      </c>
      <c r="K3540" t="s">
        <v>166</v>
      </c>
      <c r="L3540" t="s">
        <v>167</v>
      </c>
      <c r="M3540" s="1">
        <v>42107</v>
      </c>
      <c r="N3540">
        <v>14</v>
      </c>
      <c r="O3540">
        <f>STANDARDIZE(N3540,$N$8,$N$9)</f>
        <v>-0.38441100418893831</v>
      </c>
      <c r="P3540">
        <f>ABS($J$3-O3540)</f>
        <v>0.14295521958795204</v>
      </c>
      <c r="Q3540">
        <f>ABS($J$4-O3540)</f>
        <v>2.5731939525831371</v>
      </c>
      <c r="R3540">
        <f>ABS($J$5-O3540)</f>
        <v>0.23230223183042215</v>
      </c>
      <c r="S3540">
        <f>ABS($J$6-O3540)</f>
        <v>0.82199251263072437</v>
      </c>
      <c r="T3540">
        <f>MIN(P3540:S3540)</f>
        <v>0.14295521958795204</v>
      </c>
      <c r="U3540">
        <f>MATCH(T3540,P3540:S3540, 0)</f>
        <v>1</v>
      </c>
    </row>
    <row r="3541" spans="1:21" x14ac:dyDescent="0.35">
      <c r="A3541">
        <v>1</v>
      </c>
      <c r="B3541">
        <v>3530</v>
      </c>
      <c r="C3541" t="s">
        <v>14</v>
      </c>
      <c r="D3541" t="s">
        <v>15</v>
      </c>
      <c r="E3541" t="s">
        <v>296</v>
      </c>
      <c r="F3541" t="s">
        <v>335</v>
      </c>
      <c r="G3541" t="s">
        <v>336</v>
      </c>
      <c r="H3541" t="s">
        <v>337</v>
      </c>
      <c r="I3541" s="1">
        <v>42093</v>
      </c>
      <c r="J3541">
        <v>2015</v>
      </c>
      <c r="K3541" t="s">
        <v>77</v>
      </c>
      <c r="L3541" t="s">
        <v>78</v>
      </c>
      <c r="M3541" s="1">
        <v>42108</v>
      </c>
      <c r="N3541">
        <v>15</v>
      </c>
      <c r="O3541">
        <f>STANDARDIZE(N3541,$N$8,$N$9)</f>
        <v>-0.36654160174044426</v>
      </c>
      <c r="P3541">
        <f>ABS($J$3-O3541)</f>
        <v>0.1608246220364461</v>
      </c>
      <c r="Q3541">
        <f>ABS($J$4-O3541)</f>
        <v>2.5553245501346433</v>
      </c>
      <c r="R3541">
        <f>ABS($J$5-O3541)</f>
        <v>0.21443282938192809</v>
      </c>
      <c r="S3541">
        <f>ABS($J$6-O3541)</f>
        <v>0.80412311018223037</v>
      </c>
      <c r="T3541">
        <f>MIN(P3541:S3541)</f>
        <v>0.1608246220364461</v>
      </c>
      <c r="U3541">
        <f>MATCH(T3541,P3541:S3541, 0)</f>
        <v>1</v>
      </c>
    </row>
    <row r="3542" spans="1:21" x14ac:dyDescent="0.35">
      <c r="A3542">
        <v>3</v>
      </c>
      <c r="B3542">
        <v>3531</v>
      </c>
      <c r="C3542" t="s">
        <v>14</v>
      </c>
      <c r="D3542" t="s">
        <v>15</v>
      </c>
      <c r="E3542" t="s">
        <v>84</v>
      </c>
      <c r="F3542" t="s">
        <v>85</v>
      </c>
      <c r="G3542" t="s">
        <v>153</v>
      </c>
      <c r="H3542" t="s">
        <v>154</v>
      </c>
      <c r="I3542" s="1">
        <v>42093</v>
      </c>
      <c r="J3542">
        <v>2015</v>
      </c>
      <c r="K3542" t="s">
        <v>77</v>
      </c>
      <c r="L3542" t="s">
        <v>78</v>
      </c>
      <c r="M3542" s="1">
        <v>42110</v>
      </c>
      <c r="N3542">
        <v>17</v>
      </c>
      <c r="O3542">
        <f>STANDARDIZE(N3542,$N$8,$N$9)</f>
        <v>-0.33080279684345626</v>
      </c>
      <c r="P3542">
        <f>ABS($J$3-O3542)</f>
        <v>0.19656342693343409</v>
      </c>
      <c r="Q3542">
        <f>ABS($J$4-O3542)</f>
        <v>2.5195857452376553</v>
      </c>
      <c r="R3542">
        <f>ABS($J$5-O3542)</f>
        <v>0.17869402448494009</v>
      </c>
      <c r="S3542">
        <f>ABS($J$6-O3542)</f>
        <v>0.76838430528524237</v>
      </c>
      <c r="T3542">
        <f>MIN(P3542:S3542)</f>
        <v>0.17869402448494009</v>
      </c>
      <c r="U3542">
        <f>MATCH(T3542,P3542:S3542, 0)</f>
        <v>3</v>
      </c>
    </row>
    <row r="3543" spans="1:21" x14ac:dyDescent="0.35">
      <c r="A3543">
        <v>3</v>
      </c>
      <c r="B3543">
        <v>3532</v>
      </c>
      <c r="C3543" t="s">
        <v>62</v>
      </c>
      <c r="D3543" t="s">
        <v>63</v>
      </c>
      <c r="E3543" t="s">
        <v>296</v>
      </c>
      <c r="F3543" t="s">
        <v>335</v>
      </c>
      <c r="G3543" t="s">
        <v>336</v>
      </c>
      <c r="H3543" t="s">
        <v>337</v>
      </c>
      <c r="I3543" s="1">
        <v>42093</v>
      </c>
      <c r="J3543">
        <v>2015</v>
      </c>
      <c r="K3543" t="s">
        <v>77</v>
      </c>
      <c r="L3543" t="s">
        <v>78</v>
      </c>
      <c r="M3543" s="1">
        <v>42115</v>
      </c>
      <c r="N3543">
        <v>22</v>
      </c>
      <c r="O3543">
        <f>STANDARDIZE(N3543,$N$8,$N$9)</f>
        <v>-0.24145578460098621</v>
      </c>
      <c r="P3543">
        <f>ABS($J$3-O3543)</f>
        <v>0.28591043917590414</v>
      </c>
      <c r="Q3543">
        <f>ABS($J$4-O3543)</f>
        <v>2.4302387329951851</v>
      </c>
      <c r="R3543">
        <f>ABS($J$5-O3543)</f>
        <v>8.9347012242470047E-2</v>
      </c>
      <c r="S3543">
        <f>ABS($J$6-O3543)</f>
        <v>0.67903729304277238</v>
      </c>
      <c r="T3543">
        <f>MIN(P3543:S3543)</f>
        <v>8.9347012242470047E-2</v>
      </c>
      <c r="U3543">
        <f>MATCH(T3543,P3543:S3543, 0)</f>
        <v>3</v>
      </c>
    </row>
    <row r="3544" spans="1:21" x14ac:dyDescent="0.35">
      <c r="A3544">
        <v>3</v>
      </c>
      <c r="B3544">
        <v>3533</v>
      </c>
      <c r="C3544" t="s">
        <v>14</v>
      </c>
      <c r="D3544" t="s">
        <v>15</v>
      </c>
      <c r="E3544" t="s">
        <v>79</v>
      </c>
      <c r="F3544" t="s">
        <v>35</v>
      </c>
      <c r="G3544" t="s">
        <v>80</v>
      </c>
      <c r="H3544" t="s">
        <v>81</v>
      </c>
      <c r="I3544" s="1">
        <v>42093</v>
      </c>
      <c r="J3544">
        <v>2015</v>
      </c>
      <c r="K3544" t="s">
        <v>41</v>
      </c>
      <c r="L3544" t="s">
        <v>42</v>
      </c>
      <c r="M3544" s="1">
        <v>42116</v>
      </c>
      <c r="N3544">
        <v>23</v>
      </c>
      <c r="O3544">
        <f>STANDARDIZE(N3544,$N$8,$N$9)</f>
        <v>-0.22358638215249221</v>
      </c>
      <c r="P3544">
        <f>ABS($J$3-O3544)</f>
        <v>0.30377984162439814</v>
      </c>
      <c r="Q3544">
        <f>ABS($J$4-O3544)</f>
        <v>2.4123693305466913</v>
      </c>
      <c r="R3544">
        <f>ABS($J$5-O3544)</f>
        <v>7.1477609793976049E-2</v>
      </c>
      <c r="S3544">
        <f>ABS($J$6-O3544)</f>
        <v>0.66116789059427838</v>
      </c>
      <c r="T3544">
        <f>MIN(P3544:S3544)</f>
        <v>7.1477609793976049E-2</v>
      </c>
      <c r="U3544">
        <f>MATCH(T3544,P3544:S3544, 0)</f>
        <v>3</v>
      </c>
    </row>
    <row r="3545" spans="1:21" x14ac:dyDescent="0.35">
      <c r="A3545">
        <v>3</v>
      </c>
      <c r="B3545">
        <v>3534</v>
      </c>
      <c r="C3545" t="s">
        <v>62</v>
      </c>
      <c r="D3545" t="s">
        <v>63</v>
      </c>
      <c r="E3545" t="s">
        <v>73</v>
      </c>
      <c r="F3545" t="s">
        <v>74</v>
      </c>
      <c r="G3545" t="s">
        <v>75</v>
      </c>
      <c r="H3545" t="s">
        <v>76</v>
      </c>
      <c r="I3545" s="1">
        <v>42093</v>
      </c>
      <c r="J3545">
        <v>2015</v>
      </c>
      <c r="K3545" t="s">
        <v>77</v>
      </c>
      <c r="L3545" t="s">
        <v>78</v>
      </c>
      <c r="M3545" s="1">
        <v>42123</v>
      </c>
      <c r="N3545">
        <v>30</v>
      </c>
      <c r="O3545">
        <f>STANDARDIZE(N3545,$N$8,$N$9)</f>
        <v>-9.8500565013034141E-2</v>
      </c>
      <c r="P3545">
        <f>ABS($J$3-O3545)</f>
        <v>0.42886565876385618</v>
      </c>
      <c r="Q3545">
        <f>ABS($J$4-O3545)</f>
        <v>2.2872835134072331</v>
      </c>
      <c r="R3545">
        <f>ABS($J$5-O3545)</f>
        <v>5.3608207345482023E-2</v>
      </c>
      <c r="S3545">
        <f>ABS($J$6-O3545)</f>
        <v>0.53608207345482028</v>
      </c>
      <c r="T3545">
        <f>MIN(P3545:S3545)</f>
        <v>5.3608207345482023E-2</v>
      </c>
      <c r="U3545">
        <f>MATCH(T3545,P3545:S3545, 0)</f>
        <v>3</v>
      </c>
    </row>
    <row r="3546" spans="1:21" x14ac:dyDescent="0.35">
      <c r="A3546">
        <v>4</v>
      </c>
      <c r="B3546">
        <v>3535</v>
      </c>
      <c r="C3546" t="s">
        <v>14</v>
      </c>
      <c r="D3546" t="s">
        <v>15</v>
      </c>
      <c r="E3546" t="s">
        <v>34</v>
      </c>
      <c r="F3546" t="s">
        <v>35</v>
      </c>
      <c r="G3546" t="s">
        <v>468</v>
      </c>
      <c r="H3546" t="s">
        <v>469</v>
      </c>
      <c r="I3546" s="1">
        <v>42093</v>
      </c>
      <c r="J3546">
        <v>2015</v>
      </c>
      <c r="K3546" t="s">
        <v>69</v>
      </c>
      <c r="L3546" t="s">
        <v>70</v>
      </c>
      <c r="M3546" s="1">
        <v>42179</v>
      </c>
      <c r="N3546">
        <v>86</v>
      </c>
      <c r="O3546">
        <f>STANDARDIZE(N3546,$N$8,$N$9)</f>
        <v>0.90218597210263041</v>
      </c>
      <c r="P3546">
        <f>ABS($J$3-O3546)</f>
        <v>1.4295521958795208</v>
      </c>
      <c r="Q3546">
        <f>ABS($J$4-O3546)</f>
        <v>1.2865969762915686</v>
      </c>
      <c r="R3546">
        <f>ABS($J$5-O3546)</f>
        <v>1.0542947444611466</v>
      </c>
      <c r="S3546">
        <f>ABS($J$6-O3546)</f>
        <v>0.46460446366084429</v>
      </c>
      <c r="T3546">
        <f>MIN(P3546:S3546)</f>
        <v>0.46460446366084429</v>
      </c>
      <c r="U3546">
        <f>MATCH(T3546,P3546:S3546, 0)</f>
        <v>4</v>
      </c>
    </row>
    <row r="3547" spans="1:21" x14ac:dyDescent="0.35">
      <c r="A3547">
        <v>2</v>
      </c>
      <c r="B3547">
        <v>3536</v>
      </c>
      <c r="C3547" t="s">
        <v>172</v>
      </c>
      <c r="D3547" t="s">
        <v>173</v>
      </c>
      <c r="E3547" t="s">
        <v>24</v>
      </c>
      <c r="F3547" t="s">
        <v>25</v>
      </c>
      <c r="G3547" t="s">
        <v>26</v>
      </c>
      <c r="H3547" t="s">
        <v>27</v>
      </c>
      <c r="I3547" s="1">
        <v>42093</v>
      </c>
      <c r="J3547">
        <v>2015</v>
      </c>
      <c r="K3547" t="s">
        <v>41</v>
      </c>
      <c r="L3547" t="s">
        <v>42</v>
      </c>
      <c r="M3547" s="1">
        <v>42262</v>
      </c>
      <c r="N3547">
        <v>169</v>
      </c>
      <c r="O3547">
        <f>STANDARDIZE(N3547,$N$8,$N$9)</f>
        <v>2.3853463753276332</v>
      </c>
      <c r="P3547">
        <f>ABS($J$3-O3547)</f>
        <v>2.9127125991045233</v>
      </c>
      <c r="Q3547">
        <f>ABS($J$4-O3547)</f>
        <v>0.1965634269334342</v>
      </c>
      <c r="R3547">
        <f>ABS($J$5-O3547)</f>
        <v>2.5374551476861491</v>
      </c>
      <c r="S3547">
        <f>ABS($J$6-O3547)</f>
        <v>1.9477648668858469</v>
      </c>
      <c r="T3547">
        <f>MIN(P3547:S3547)</f>
        <v>0.1965634269334342</v>
      </c>
      <c r="U3547">
        <f>MATCH(T3547,P3547:S3547, 0)</f>
        <v>2</v>
      </c>
    </row>
    <row r="3548" spans="1:21" x14ac:dyDescent="0.35">
      <c r="A3548">
        <v>2</v>
      </c>
      <c r="B3548">
        <v>3537</v>
      </c>
      <c r="C3548" t="s">
        <v>71</v>
      </c>
      <c r="D3548" t="s">
        <v>72</v>
      </c>
      <c r="E3548" t="s">
        <v>34</v>
      </c>
      <c r="F3548" t="s">
        <v>35</v>
      </c>
      <c r="G3548" t="s">
        <v>468</v>
      </c>
      <c r="H3548" t="s">
        <v>469</v>
      </c>
      <c r="I3548" s="1">
        <v>42093</v>
      </c>
      <c r="J3548">
        <v>2015</v>
      </c>
      <c r="K3548" t="s">
        <v>69</v>
      </c>
      <c r="L3548" t="s">
        <v>70</v>
      </c>
      <c r="M3548" s="1">
        <v>42276</v>
      </c>
      <c r="N3548">
        <v>183</v>
      </c>
      <c r="O3548">
        <f>STANDARDIZE(N3548,$N$8,$N$9)</f>
        <v>2.6355180096065496</v>
      </c>
      <c r="P3548">
        <f>ABS($J$3-O3548)</f>
        <v>3.1628842333834397</v>
      </c>
      <c r="Q3548">
        <f>ABS($J$4-O3548)</f>
        <v>0.44673506121235063</v>
      </c>
      <c r="R3548">
        <f>ABS($J$5-O3548)</f>
        <v>2.7876267819650655</v>
      </c>
      <c r="S3548">
        <f>ABS($J$6-O3548)</f>
        <v>2.1979365011647634</v>
      </c>
      <c r="T3548">
        <f>MIN(P3548:S3548)</f>
        <v>0.44673506121235063</v>
      </c>
      <c r="U3548">
        <f>MATCH(T3548,P3548:S3548, 0)</f>
        <v>2</v>
      </c>
    </row>
    <row r="3549" spans="1:21" x14ac:dyDescent="0.35">
      <c r="A3549">
        <v>1</v>
      </c>
      <c r="B3549">
        <v>3538</v>
      </c>
      <c r="C3549" t="s">
        <v>383</v>
      </c>
      <c r="D3549" t="s">
        <v>384</v>
      </c>
      <c r="E3549" t="s">
        <v>79</v>
      </c>
      <c r="F3549" t="s">
        <v>35</v>
      </c>
      <c r="G3549" t="s">
        <v>80</v>
      </c>
      <c r="H3549" t="s">
        <v>81</v>
      </c>
      <c r="I3549" s="1">
        <v>42094</v>
      </c>
      <c r="J3549">
        <v>2015</v>
      </c>
      <c r="K3549" t="s">
        <v>41</v>
      </c>
      <c r="L3549" t="s">
        <v>42</v>
      </c>
      <c r="M3549" s="1">
        <v>42251</v>
      </c>
      <c r="N3549">
        <v>9</v>
      </c>
      <c r="O3549">
        <f>STANDARDIZE(N3549,$N$8,$N$9)</f>
        <v>-0.4737580164314083</v>
      </c>
      <c r="P3549">
        <f>ABS($J$3-O3549)</f>
        <v>5.3608207345482051E-2</v>
      </c>
      <c r="Q3549">
        <f>ABS($J$4-O3549)</f>
        <v>2.6625409648256073</v>
      </c>
      <c r="R3549">
        <f>ABS($J$5-O3549)</f>
        <v>0.32164924407289214</v>
      </c>
      <c r="S3549">
        <f>ABS($J$6-O3549)</f>
        <v>0.91133952487319436</v>
      </c>
      <c r="T3549">
        <f>MIN(P3549:S3549)</f>
        <v>5.3608207345482051E-2</v>
      </c>
      <c r="U3549">
        <f>MATCH(T3549,P3549:S3549, 0)</f>
        <v>1</v>
      </c>
    </row>
    <row r="3550" spans="1:21" x14ac:dyDescent="0.35">
      <c r="A3550">
        <v>1</v>
      </c>
      <c r="B3550">
        <v>3539</v>
      </c>
      <c r="C3550" t="s">
        <v>14</v>
      </c>
      <c r="D3550" t="s">
        <v>15</v>
      </c>
      <c r="E3550" t="s">
        <v>105</v>
      </c>
      <c r="F3550" t="s">
        <v>59</v>
      </c>
      <c r="G3550" t="s">
        <v>106</v>
      </c>
      <c r="H3550" t="s">
        <v>107</v>
      </c>
      <c r="I3550" s="1">
        <v>42094</v>
      </c>
      <c r="J3550">
        <v>2015</v>
      </c>
      <c r="K3550" t="s">
        <v>77</v>
      </c>
      <c r="L3550" t="s">
        <v>78</v>
      </c>
      <c r="M3550" s="1">
        <v>42342</v>
      </c>
      <c r="N3550">
        <v>12</v>
      </c>
      <c r="O3550">
        <f>STANDARDIZE(N3550,$N$8,$N$9)</f>
        <v>-0.42014980908592631</v>
      </c>
      <c r="P3550">
        <f>ABS($J$3-O3550)</f>
        <v>0.10721641469096405</v>
      </c>
      <c r="Q3550">
        <f>ABS($J$4-O3550)</f>
        <v>2.6089327574801251</v>
      </c>
      <c r="R3550">
        <f>ABS($J$5-O3550)</f>
        <v>0.26804103672741014</v>
      </c>
      <c r="S3550">
        <f>ABS($J$6-O3550)</f>
        <v>0.85773131752771237</v>
      </c>
      <c r="T3550">
        <f>MIN(P3550:S3550)</f>
        <v>0.10721641469096405</v>
      </c>
      <c r="U3550">
        <f>MATCH(T3550,P3550:S3550, 0)</f>
        <v>1</v>
      </c>
    </row>
    <row r="3551" spans="1:21" x14ac:dyDescent="0.35">
      <c r="A3551">
        <v>1</v>
      </c>
      <c r="B3551">
        <v>3540</v>
      </c>
      <c r="C3551" t="s">
        <v>135</v>
      </c>
      <c r="D3551" t="s">
        <v>136</v>
      </c>
      <c r="E3551" t="s">
        <v>34</v>
      </c>
      <c r="F3551" t="s">
        <v>35</v>
      </c>
      <c r="G3551" t="s">
        <v>468</v>
      </c>
      <c r="H3551" t="s">
        <v>469</v>
      </c>
      <c r="I3551" s="1">
        <v>42094</v>
      </c>
      <c r="J3551">
        <v>2015</v>
      </c>
      <c r="K3551" t="s">
        <v>77</v>
      </c>
      <c r="L3551" t="s">
        <v>78</v>
      </c>
      <c r="M3551" s="1">
        <v>42109</v>
      </c>
      <c r="N3551">
        <v>15</v>
      </c>
      <c r="O3551">
        <f>STANDARDIZE(N3551,$N$8,$N$9)</f>
        <v>-0.36654160174044426</v>
      </c>
      <c r="P3551">
        <f>ABS($J$3-O3551)</f>
        <v>0.1608246220364461</v>
      </c>
      <c r="Q3551">
        <f>ABS($J$4-O3551)</f>
        <v>2.5553245501346433</v>
      </c>
      <c r="R3551">
        <f>ABS($J$5-O3551)</f>
        <v>0.21443282938192809</v>
      </c>
      <c r="S3551">
        <f>ABS($J$6-O3551)</f>
        <v>0.80412311018223037</v>
      </c>
      <c r="T3551">
        <f>MIN(P3551:S3551)</f>
        <v>0.1608246220364461</v>
      </c>
      <c r="U3551">
        <f>MATCH(T3551,P3551:S3551, 0)</f>
        <v>1</v>
      </c>
    </row>
    <row r="3552" spans="1:21" x14ac:dyDescent="0.35">
      <c r="A3552">
        <v>1</v>
      </c>
      <c r="B3552">
        <v>3541</v>
      </c>
      <c r="C3552" t="s">
        <v>112</v>
      </c>
      <c r="D3552" t="s">
        <v>113</v>
      </c>
      <c r="E3552" t="s">
        <v>73</v>
      </c>
      <c r="F3552" t="s">
        <v>74</v>
      </c>
      <c r="G3552" t="s">
        <v>114</v>
      </c>
      <c r="H3552" t="s">
        <v>115</v>
      </c>
      <c r="I3552" s="1">
        <v>42094</v>
      </c>
      <c r="J3552">
        <v>2015</v>
      </c>
      <c r="K3552" t="s">
        <v>77</v>
      </c>
      <c r="L3552" t="s">
        <v>78</v>
      </c>
      <c r="M3552" s="1">
        <v>42109</v>
      </c>
      <c r="N3552">
        <v>15</v>
      </c>
      <c r="O3552">
        <f>STANDARDIZE(N3552,$N$8,$N$9)</f>
        <v>-0.36654160174044426</v>
      </c>
      <c r="P3552">
        <f>ABS($J$3-O3552)</f>
        <v>0.1608246220364461</v>
      </c>
      <c r="Q3552">
        <f>ABS($J$4-O3552)</f>
        <v>2.5553245501346433</v>
      </c>
      <c r="R3552">
        <f>ABS($J$5-O3552)</f>
        <v>0.21443282938192809</v>
      </c>
      <c r="S3552">
        <f>ABS($J$6-O3552)</f>
        <v>0.80412311018223037</v>
      </c>
      <c r="T3552">
        <f>MIN(P3552:S3552)</f>
        <v>0.1608246220364461</v>
      </c>
      <c r="U3552">
        <f>MATCH(T3552,P3552:S3552, 0)</f>
        <v>1</v>
      </c>
    </row>
    <row r="3553" spans="1:21" x14ac:dyDescent="0.35">
      <c r="A3553">
        <v>3</v>
      </c>
      <c r="B3553">
        <v>3542</v>
      </c>
      <c r="C3553" t="s">
        <v>14</v>
      </c>
      <c r="D3553" t="s">
        <v>15</v>
      </c>
      <c r="E3553" t="s">
        <v>52</v>
      </c>
      <c r="F3553" t="s">
        <v>53</v>
      </c>
      <c r="G3553" t="s">
        <v>54</v>
      </c>
      <c r="H3553" t="s">
        <v>55</v>
      </c>
      <c r="I3553" s="1">
        <v>42094</v>
      </c>
      <c r="J3553">
        <v>2015</v>
      </c>
      <c r="K3553" t="s">
        <v>77</v>
      </c>
      <c r="L3553" t="s">
        <v>78</v>
      </c>
      <c r="M3553" s="1">
        <v>42111</v>
      </c>
      <c r="N3553">
        <v>17</v>
      </c>
      <c r="O3553">
        <f>STANDARDIZE(N3553,$N$8,$N$9)</f>
        <v>-0.33080279684345626</v>
      </c>
      <c r="P3553">
        <f>ABS($J$3-O3553)</f>
        <v>0.19656342693343409</v>
      </c>
      <c r="Q3553">
        <f>ABS($J$4-O3553)</f>
        <v>2.5195857452376553</v>
      </c>
      <c r="R3553">
        <f>ABS($J$5-O3553)</f>
        <v>0.17869402448494009</v>
      </c>
      <c r="S3553">
        <f>ABS($J$6-O3553)</f>
        <v>0.76838430528524237</v>
      </c>
      <c r="T3553">
        <f>MIN(P3553:S3553)</f>
        <v>0.17869402448494009</v>
      </c>
      <c r="U3553">
        <f>MATCH(T3553,P3553:S3553, 0)</f>
        <v>3</v>
      </c>
    </row>
    <row r="3554" spans="1:21" x14ac:dyDescent="0.35">
      <c r="A3554">
        <v>3</v>
      </c>
      <c r="B3554">
        <v>3543</v>
      </c>
      <c r="C3554" t="s">
        <v>14</v>
      </c>
      <c r="D3554" t="s">
        <v>15</v>
      </c>
      <c r="E3554" t="s">
        <v>24</v>
      </c>
      <c r="F3554" t="s">
        <v>253</v>
      </c>
      <c r="G3554" t="s">
        <v>398</v>
      </c>
      <c r="H3554" t="s">
        <v>399</v>
      </c>
      <c r="I3554" s="1">
        <v>42094</v>
      </c>
      <c r="J3554">
        <v>2015</v>
      </c>
      <c r="K3554" t="s">
        <v>77</v>
      </c>
      <c r="L3554" t="s">
        <v>78</v>
      </c>
      <c r="M3554" s="1">
        <v>42115</v>
      </c>
      <c r="N3554">
        <v>21</v>
      </c>
      <c r="O3554">
        <f>STANDARDIZE(N3554,$N$8,$N$9)</f>
        <v>-0.25932518704948021</v>
      </c>
      <c r="P3554">
        <f>ABS($J$3-O3554)</f>
        <v>0.26804103672741014</v>
      </c>
      <c r="Q3554">
        <f>ABS($J$4-O3554)</f>
        <v>2.4481081354436793</v>
      </c>
      <c r="R3554">
        <f>ABS($J$5-O3554)</f>
        <v>0.10721641469096405</v>
      </c>
      <c r="S3554">
        <f>ABS($J$6-O3554)</f>
        <v>0.69690669549126638</v>
      </c>
      <c r="T3554">
        <f>MIN(P3554:S3554)</f>
        <v>0.10721641469096405</v>
      </c>
      <c r="U3554">
        <f>MATCH(T3554,P3554:S3554, 0)</f>
        <v>3</v>
      </c>
    </row>
    <row r="3555" spans="1:21" x14ac:dyDescent="0.35">
      <c r="A3555">
        <v>3</v>
      </c>
      <c r="B3555">
        <v>3544</v>
      </c>
      <c r="C3555" t="s">
        <v>192</v>
      </c>
      <c r="D3555" t="s">
        <v>193</v>
      </c>
      <c r="E3555" t="s">
        <v>219</v>
      </c>
      <c r="F3555" t="s">
        <v>220</v>
      </c>
      <c r="G3555" t="s">
        <v>221</v>
      </c>
      <c r="H3555" t="s">
        <v>222</v>
      </c>
      <c r="I3555" s="1">
        <v>42094</v>
      </c>
      <c r="J3555">
        <v>2015</v>
      </c>
      <c r="K3555" t="s">
        <v>38</v>
      </c>
      <c r="L3555" t="s">
        <v>13</v>
      </c>
      <c r="M3555" s="1">
        <v>42115</v>
      </c>
      <c r="N3555">
        <v>21</v>
      </c>
      <c r="O3555">
        <f>STANDARDIZE(N3555,$N$8,$N$9)</f>
        <v>-0.25932518704948021</v>
      </c>
      <c r="P3555">
        <f>ABS($J$3-O3555)</f>
        <v>0.26804103672741014</v>
      </c>
      <c r="Q3555">
        <f>ABS($J$4-O3555)</f>
        <v>2.4481081354436793</v>
      </c>
      <c r="R3555">
        <f>ABS($J$5-O3555)</f>
        <v>0.10721641469096405</v>
      </c>
      <c r="S3555">
        <f>ABS($J$6-O3555)</f>
        <v>0.69690669549126638</v>
      </c>
      <c r="T3555">
        <f>MIN(P3555:S3555)</f>
        <v>0.10721641469096405</v>
      </c>
      <c r="U3555">
        <f>MATCH(T3555,P3555:S3555, 0)</f>
        <v>3</v>
      </c>
    </row>
    <row r="3556" spans="1:21" x14ac:dyDescent="0.35">
      <c r="A3556">
        <v>3</v>
      </c>
      <c r="B3556">
        <v>3545</v>
      </c>
      <c r="C3556" t="s">
        <v>30</v>
      </c>
      <c r="D3556" t="s">
        <v>31</v>
      </c>
      <c r="E3556" t="s">
        <v>79</v>
      </c>
      <c r="F3556" t="s">
        <v>35</v>
      </c>
      <c r="G3556" t="s">
        <v>80</v>
      </c>
      <c r="H3556" t="s">
        <v>81</v>
      </c>
      <c r="I3556" s="1">
        <v>42094</v>
      </c>
      <c r="J3556">
        <v>2015</v>
      </c>
      <c r="K3556" t="s">
        <v>77</v>
      </c>
      <c r="L3556" t="s">
        <v>78</v>
      </c>
      <c r="M3556" s="1">
        <v>42116</v>
      </c>
      <c r="N3556">
        <v>22</v>
      </c>
      <c r="O3556">
        <f>STANDARDIZE(N3556,$N$8,$N$9)</f>
        <v>-0.24145578460098621</v>
      </c>
      <c r="P3556">
        <f>ABS($J$3-O3556)</f>
        <v>0.28591043917590414</v>
      </c>
      <c r="Q3556">
        <f>ABS($J$4-O3556)</f>
        <v>2.4302387329951851</v>
      </c>
      <c r="R3556">
        <f>ABS($J$5-O3556)</f>
        <v>8.9347012242470047E-2</v>
      </c>
      <c r="S3556">
        <f>ABS($J$6-O3556)</f>
        <v>0.67903729304277238</v>
      </c>
      <c r="T3556">
        <f>MIN(P3556:S3556)</f>
        <v>8.9347012242470047E-2</v>
      </c>
      <c r="U3556">
        <f>MATCH(T3556,P3556:S3556, 0)</f>
        <v>3</v>
      </c>
    </row>
    <row r="3557" spans="1:21" x14ac:dyDescent="0.35">
      <c r="A3557">
        <v>3</v>
      </c>
      <c r="B3557">
        <v>3546</v>
      </c>
      <c r="C3557" t="s">
        <v>239</v>
      </c>
      <c r="D3557" t="s">
        <v>240</v>
      </c>
      <c r="E3557" t="s">
        <v>34</v>
      </c>
      <c r="F3557" t="s">
        <v>35</v>
      </c>
      <c r="G3557" t="s">
        <v>468</v>
      </c>
      <c r="H3557" t="s">
        <v>469</v>
      </c>
      <c r="I3557" s="1">
        <v>42094</v>
      </c>
      <c r="J3557">
        <v>2015</v>
      </c>
      <c r="K3557" t="s">
        <v>77</v>
      </c>
      <c r="L3557" t="s">
        <v>78</v>
      </c>
      <c r="M3557" s="1">
        <v>42119</v>
      </c>
      <c r="N3557">
        <v>25</v>
      </c>
      <c r="O3557">
        <f>STANDARDIZE(N3557,$N$8,$N$9)</f>
        <v>-0.18784757725550419</v>
      </c>
      <c r="P3557">
        <f>ABS($J$3-O3557)</f>
        <v>0.33951864652138619</v>
      </c>
      <c r="Q3557">
        <f>ABS($J$4-O3557)</f>
        <v>2.3766305256497033</v>
      </c>
      <c r="R3557">
        <f>ABS($J$5-O3557)</f>
        <v>3.5738804896988025E-2</v>
      </c>
      <c r="S3557">
        <f>ABS($J$6-O3557)</f>
        <v>0.62542908569729028</v>
      </c>
      <c r="T3557">
        <f>MIN(P3557:S3557)</f>
        <v>3.5738804896988025E-2</v>
      </c>
      <c r="U3557">
        <f>MATCH(T3557,P3557:S3557, 0)</f>
        <v>3</v>
      </c>
    </row>
    <row r="3558" spans="1:21" x14ac:dyDescent="0.35">
      <c r="A3558">
        <v>4</v>
      </c>
      <c r="B3558">
        <v>3547</v>
      </c>
      <c r="C3558" t="s">
        <v>30</v>
      </c>
      <c r="D3558" t="s">
        <v>31</v>
      </c>
      <c r="E3558" t="s">
        <v>79</v>
      </c>
      <c r="F3558" t="s">
        <v>35</v>
      </c>
      <c r="G3558" t="s">
        <v>80</v>
      </c>
      <c r="H3558" t="s">
        <v>81</v>
      </c>
      <c r="I3558" s="1">
        <v>42094</v>
      </c>
      <c r="J3558">
        <v>2015</v>
      </c>
      <c r="K3558" t="s">
        <v>77</v>
      </c>
      <c r="L3558" t="s">
        <v>78</v>
      </c>
      <c r="M3558" s="1">
        <v>42139</v>
      </c>
      <c r="N3558">
        <v>45</v>
      </c>
      <c r="O3558">
        <f>STANDARDIZE(N3558,$N$8,$N$9)</f>
        <v>0.169540471714376</v>
      </c>
      <c r="P3558">
        <f>ABS($J$3-O3558)</f>
        <v>0.69690669549126638</v>
      </c>
      <c r="Q3558">
        <f>ABS($J$4-O3558)</f>
        <v>2.0192424766798229</v>
      </c>
      <c r="R3558">
        <f>ABS($J$5-O3558)</f>
        <v>0.32164924407289219</v>
      </c>
      <c r="S3558">
        <f>ABS($J$6-O3558)</f>
        <v>0.26804103672741009</v>
      </c>
      <c r="T3558">
        <f>MIN(P3558:S3558)</f>
        <v>0.26804103672741009</v>
      </c>
      <c r="U3558">
        <f>MATCH(T3558,P3558:S3558, 0)</f>
        <v>4</v>
      </c>
    </row>
    <row r="3559" spans="1:21" x14ac:dyDescent="0.35">
      <c r="A3559">
        <v>4</v>
      </c>
      <c r="B3559">
        <v>3548</v>
      </c>
      <c r="C3559" t="s">
        <v>14</v>
      </c>
      <c r="D3559" t="s">
        <v>15</v>
      </c>
      <c r="E3559" t="s">
        <v>79</v>
      </c>
      <c r="F3559" t="s">
        <v>35</v>
      </c>
      <c r="G3559" t="s">
        <v>80</v>
      </c>
      <c r="H3559" t="s">
        <v>81</v>
      </c>
      <c r="I3559" s="1">
        <v>42094</v>
      </c>
      <c r="J3559">
        <v>2015</v>
      </c>
      <c r="K3559" t="s">
        <v>77</v>
      </c>
      <c r="L3559" t="s">
        <v>78</v>
      </c>
      <c r="M3559" s="1">
        <v>42139</v>
      </c>
      <c r="N3559">
        <v>45</v>
      </c>
      <c r="O3559">
        <f>STANDARDIZE(N3559,$N$8,$N$9)</f>
        <v>0.169540471714376</v>
      </c>
      <c r="P3559">
        <f>ABS($J$3-O3559)</f>
        <v>0.69690669549126638</v>
      </c>
      <c r="Q3559">
        <f>ABS($J$4-O3559)</f>
        <v>2.0192424766798229</v>
      </c>
      <c r="R3559">
        <f>ABS($J$5-O3559)</f>
        <v>0.32164924407289219</v>
      </c>
      <c r="S3559">
        <f>ABS($J$6-O3559)</f>
        <v>0.26804103672741009</v>
      </c>
      <c r="T3559">
        <f>MIN(P3559:S3559)</f>
        <v>0.26804103672741009</v>
      </c>
      <c r="U3559">
        <f>MATCH(T3559,P3559:S3559, 0)</f>
        <v>4</v>
      </c>
    </row>
    <row r="3560" spans="1:21" x14ac:dyDescent="0.35">
      <c r="A3560">
        <v>4</v>
      </c>
      <c r="B3560">
        <v>3549</v>
      </c>
      <c r="C3560" t="s">
        <v>30</v>
      </c>
      <c r="D3560" t="s">
        <v>31</v>
      </c>
      <c r="E3560" t="s">
        <v>79</v>
      </c>
      <c r="F3560" t="s">
        <v>35</v>
      </c>
      <c r="G3560" t="s">
        <v>80</v>
      </c>
      <c r="H3560" t="s">
        <v>81</v>
      </c>
      <c r="I3560" s="1">
        <v>42094</v>
      </c>
      <c r="J3560">
        <v>2015</v>
      </c>
      <c r="K3560" t="s">
        <v>77</v>
      </c>
      <c r="L3560" t="s">
        <v>78</v>
      </c>
      <c r="M3560" s="1">
        <v>42139</v>
      </c>
      <c r="N3560">
        <v>45</v>
      </c>
      <c r="O3560">
        <f>STANDARDIZE(N3560,$N$8,$N$9)</f>
        <v>0.169540471714376</v>
      </c>
      <c r="P3560">
        <f>ABS($J$3-O3560)</f>
        <v>0.69690669549126638</v>
      </c>
      <c r="Q3560">
        <f>ABS($J$4-O3560)</f>
        <v>2.0192424766798229</v>
      </c>
      <c r="R3560">
        <f>ABS($J$5-O3560)</f>
        <v>0.32164924407289219</v>
      </c>
      <c r="S3560">
        <f>ABS($J$6-O3560)</f>
        <v>0.26804103672741009</v>
      </c>
      <c r="T3560">
        <f>MIN(P3560:S3560)</f>
        <v>0.26804103672741009</v>
      </c>
      <c r="U3560">
        <f>MATCH(T3560,P3560:S3560, 0)</f>
        <v>4</v>
      </c>
    </row>
    <row r="3561" spans="1:21" x14ac:dyDescent="0.35">
      <c r="A3561">
        <v>4</v>
      </c>
      <c r="B3561">
        <v>3550</v>
      </c>
      <c r="C3561" t="s">
        <v>30</v>
      </c>
      <c r="D3561" t="s">
        <v>31</v>
      </c>
      <c r="E3561" t="s">
        <v>79</v>
      </c>
      <c r="F3561" t="s">
        <v>35</v>
      </c>
      <c r="G3561" t="s">
        <v>80</v>
      </c>
      <c r="H3561" t="s">
        <v>81</v>
      </c>
      <c r="I3561" s="1">
        <v>42094</v>
      </c>
      <c r="J3561">
        <v>2015</v>
      </c>
      <c r="K3561" t="s">
        <v>77</v>
      </c>
      <c r="L3561" t="s">
        <v>78</v>
      </c>
      <c r="M3561" s="1">
        <v>42139</v>
      </c>
      <c r="N3561">
        <v>45</v>
      </c>
      <c r="O3561">
        <f>STANDARDIZE(N3561,$N$8,$N$9)</f>
        <v>0.169540471714376</v>
      </c>
      <c r="P3561">
        <f>ABS($J$3-O3561)</f>
        <v>0.69690669549126638</v>
      </c>
      <c r="Q3561">
        <f>ABS($J$4-O3561)</f>
        <v>2.0192424766798229</v>
      </c>
      <c r="R3561">
        <f>ABS($J$5-O3561)</f>
        <v>0.32164924407289219</v>
      </c>
      <c r="S3561">
        <f>ABS($J$6-O3561)</f>
        <v>0.26804103672741009</v>
      </c>
      <c r="T3561">
        <f>MIN(P3561:S3561)</f>
        <v>0.26804103672741009</v>
      </c>
      <c r="U3561">
        <f>MATCH(T3561,P3561:S3561, 0)</f>
        <v>4</v>
      </c>
    </row>
    <row r="3562" spans="1:21" x14ac:dyDescent="0.35">
      <c r="A3562">
        <v>1</v>
      </c>
      <c r="B3562">
        <v>3551</v>
      </c>
      <c r="C3562" t="s">
        <v>276</v>
      </c>
      <c r="D3562" t="s">
        <v>277</v>
      </c>
      <c r="E3562" t="s">
        <v>84</v>
      </c>
      <c r="F3562" t="s">
        <v>85</v>
      </c>
      <c r="G3562" t="s">
        <v>153</v>
      </c>
      <c r="H3562" t="s">
        <v>154</v>
      </c>
      <c r="I3562" s="1">
        <v>42095</v>
      </c>
      <c r="J3562">
        <v>2015</v>
      </c>
      <c r="K3562" t="s">
        <v>176</v>
      </c>
      <c r="L3562" t="s">
        <v>177</v>
      </c>
      <c r="M3562" s="1">
        <v>42186</v>
      </c>
      <c r="N3562">
        <v>3</v>
      </c>
      <c r="O3562">
        <f>STANDARDIZE(N3562,$N$8,$N$9)</f>
        <v>-0.58097443112237235</v>
      </c>
      <c r="P3562">
        <f>ABS($J$3-O3562)</f>
        <v>5.3608207345481995E-2</v>
      </c>
      <c r="Q3562">
        <f>ABS($J$4-O3562)</f>
        <v>2.7697573795165713</v>
      </c>
      <c r="R3562">
        <f>ABS($J$5-O3562)</f>
        <v>0.42886565876385618</v>
      </c>
      <c r="S3562">
        <f>ABS($J$6-O3562)</f>
        <v>1.0185559395641586</v>
      </c>
      <c r="T3562">
        <f>MIN(P3562:S3562)</f>
        <v>5.3608207345481995E-2</v>
      </c>
      <c r="U3562">
        <f>MATCH(T3562,P3562:S3562, 0)</f>
        <v>1</v>
      </c>
    </row>
    <row r="3563" spans="1:21" x14ac:dyDescent="0.35">
      <c r="A3563">
        <v>1</v>
      </c>
      <c r="B3563">
        <v>3552</v>
      </c>
      <c r="C3563" t="s">
        <v>30</v>
      </c>
      <c r="D3563" t="s">
        <v>31</v>
      </c>
      <c r="E3563" t="s">
        <v>105</v>
      </c>
      <c r="F3563" t="s">
        <v>59</v>
      </c>
      <c r="G3563" t="s">
        <v>106</v>
      </c>
      <c r="H3563" t="s">
        <v>107</v>
      </c>
      <c r="I3563" s="1">
        <v>42095</v>
      </c>
      <c r="J3563">
        <v>2015</v>
      </c>
      <c r="K3563" t="s">
        <v>77</v>
      </c>
      <c r="L3563" t="s">
        <v>78</v>
      </c>
      <c r="M3563" s="1">
        <v>42217</v>
      </c>
      <c r="N3563">
        <v>4</v>
      </c>
      <c r="O3563">
        <f>STANDARDIZE(N3563,$N$8,$N$9)</f>
        <v>-0.56310502867387835</v>
      </c>
      <c r="P3563">
        <f>ABS($J$3-O3563)</f>
        <v>3.5738804896987997E-2</v>
      </c>
      <c r="Q3563">
        <f>ABS($J$4-O3563)</f>
        <v>2.7518879770680771</v>
      </c>
      <c r="R3563">
        <f>ABS($J$5-O3563)</f>
        <v>0.41099625631536219</v>
      </c>
      <c r="S3563">
        <f>ABS($J$6-O3563)</f>
        <v>1.0006865371156644</v>
      </c>
      <c r="T3563">
        <f>MIN(P3563:S3563)</f>
        <v>3.5738804896987997E-2</v>
      </c>
      <c r="U3563">
        <f>MATCH(T3563,P3563:S3563, 0)</f>
        <v>1</v>
      </c>
    </row>
    <row r="3564" spans="1:21" x14ac:dyDescent="0.35">
      <c r="A3564">
        <v>4</v>
      </c>
      <c r="B3564">
        <v>3553</v>
      </c>
      <c r="C3564" t="s">
        <v>14</v>
      </c>
      <c r="D3564" t="s">
        <v>15</v>
      </c>
      <c r="E3564" t="s">
        <v>79</v>
      </c>
      <c r="F3564" t="s">
        <v>35</v>
      </c>
      <c r="G3564" t="s">
        <v>80</v>
      </c>
      <c r="H3564" t="s">
        <v>81</v>
      </c>
      <c r="I3564" s="1">
        <v>42095</v>
      </c>
      <c r="J3564">
        <v>2015</v>
      </c>
      <c r="K3564" t="s">
        <v>41</v>
      </c>
      <c r="L3564" t="s">
        <v>42</v>
      </c>
      <c r="M3564" s="1">
        <v>42061</v>
      </c>
      <c r="N3564">
        <v>53</v>
      </c>
      <c r="O3564">
        <f>STANDARDIZE(N3564,$N$8,$N$9)</f>
        <v>0.31249569130232807</v>
      </c>
      <c r="P3564">
        <f>ABS($J$3-O3564)</f>
        <v>0.83986191507921837</v>
      </c>
      <c r="Q3564">
        <f>ABS($J$4-O3564)</f>
        <v>1.8762872570918709</v>
      </c>
      <c r="R3564">
        <f>ABS($J$5-O3564)</f>
        <v>0.46460446366084424</v>
      </c>
      <c r="S3564">
        <f>ABS($J$6-O3564)</f>
        <v>0.12508581713945804</v>
      </c>
      <c r="T3564">
        <f>MIN(P3564:S3564)</f>
        <v>0.12508581713945804</v>
      </c>
      <c r="U3564">
        <f>MATCH(T3564,P3564:S3564, 0)</f>
        <v>4</v>
      </c>
    </row>
    <row r="3565" spans="1:21" x14ac:dyDescent="0.35">
      <c r="A3565">
        <v>1</v>
      </c>
      <c r="B3565">
        <v>3554</v>
      </c>
      <c r="C3565" t="s">
        <v>172</v>
      </c>
      <c r="D3565" t="s">
        <v>173</v>
      </c>
      <c r="E3565" t="s">
        <v>16</v>
      </c>
      <c r="F3565" t="s">
        <v>17</v>
      </c>
      <c r="G3565" t="s">
        <v>137</v>
      </c>
      <c r="H3565" t="s">
        <v>138</v>
      </c>
      <c r="I3565" s="1">
        <v>42096</v>
      </c>
      <c r="J3565">
        <v>2015</v>
      </c>
      <c r="K3565" t="s">
        <v>166</v>
      </c>
      <c r="L3565" t="s">
        <v>167</v>
      </c>
      <c r="M3565" s="1">
        <v>42310</v>
      </c>
      <c r="N3565">
        <v>7</v>
      </c>
      <c r="O3565">
        <f>STANDARDIZE(N3565,$N$8,$N$9)</f>
        <v>-0.50949682132839635</v>
      </c>
      <c r="P3565">
        <f>ABS($J$3-O3565)</f>
        <v>1.7869402448493998E-2</v>
      </c>
      <c r="Q3565">
        <f>ABS($J$4-O3565)</f>
        <v>2.6982797697225953</v>
      </c>
      <c r="R3565">
        <f>ABS($J$5-O3565)</f>
        <v>0.35738804896988019</v>
      </c>
      <c r="S3565">
        <f>ABS($J$6-O3565)</f>
        <v>0.94707832977018247</v>
      </c>
      <c r="T3565">
        <f>MIN(P3565:S3565)</f>
        <v>1.7869402448493998E-2</v>
      </c>
      <c r="U3565">
        <f>MATCH(T3565,P3565:S3565, 0)</f>
        <v>1</v>
      </c>
    </row>
    <row r="3566" spans="1:21" x14ac:dyDescent="0.35">
      <c r="A3566">
        <v>3</v>
      </c>
      <c r="B3566">
        <v>3555</v>
      </c>
      <c r="C3566" t="s">
        <v>82</v>
      </c>
      <c r="D3566" t="s">
        <v>83</v>
      </c>
      <c r="E3566" t="s">
        <v>84</v>
      </c>
      <c r="F3566" t="s">
        <v>85</v>
      </c>
      <c r="G3566" t="s">
        <v>153</v>
      </c>
      <c r="H3566" t="s">
        <v>154</v>
      </c>
      <c r="I3566" s="1">
        <v>42096</v>
      </c>
      <c r="J3566">
        <v>2015</v>
      </c>
      <c r="K3566" t="s">
        <v>77</v>
      </c>
      <c r="L3566" t="s">
        <v>78</v>
      </c>
      <c r="M3566" s="1">
        <v>42058</v>
      </c>
      <c r="N3566">
        <v>19</v>
      </c>
      <c r="O3566">
        <f>STANDARDIZE(N3566,$N$8,$N$9)</f>
        <v>-0.29506399194646826</v>
      </c>
      <c r="P3566">
        <f>ABS($J$3-O3566)</f>
        <v>0.23230223183042209</v>
      </c>
      <c r="Q3566">
        <f>ABS($J$4-O3566)</f>
        <v>2.4838469403406673</v>
      </c>
      <c r="R3566">
        <f>ABS($J$5-O3566)</f>
        <v>0.1429552195879521</v>
      </c>
      <c r="S3566">
        <f>ABS($J$6-O3566)</f>
        <v>0.73264550038825438</v>
      </c>
      <c r="T3566">
        <f>MIN(P3566:S3566)</f>
        <v>0.1429552195879521</v>
      </c>
      <c r="U3566">
        <f>MATCH(T3566,P3566:S3566, 0)</f>
        <v>3</v>
      </c>
    </row>
    <row r="3567" spans="1:21" x14ac:dyDescent="0.35">
      <c r="A3567">
        <v>3</v>
      </c>
      <c r="B3567">
        <v>3556</v>
      </c>
      <c r="C3567" t="s">
        <v>82</v>
      </c>
      <c r="D3567" t="s">
        <v>83</v>
      </c>
      <c r="E3567" t="s">
        <v>84</v>
      </c>
      <c r="F3567" t="s">
        <v>85</v>
      </c>
      <c r="G3567" t="s">
        <v>153</v>
      </c>
      <c r="H3567" t="s">
        <v>154</v>
      </c>
      <c r="I3567" s="1">
        <v>42096</v>
      </c>
      <c r="J3567">
        <v>2015</v>
      </c>
      <c r="K3567" t="s">
        <v>77</v>
      </c>
      <c r="L3567" t="s">
        <v>78</v>
      </c>
      <c r="M3567" s="1">
        <v>42127</v>
      </c>
      <c r="N3567">
        <v>29</v>
      </c>
      <c r="O3567">
        <f>STANDARDIZE(N3567,$N$8,$N$9)</f>
        <v>-0.11636996746152814</v>
      </c>
      <c r="P3567">
        <f>ABS($J$3-O3567)</f>
        <v>0.41099625631536219</v>
      </c>
      <c r="Q3567">
        <f>ABS($J$4-O3567)</f>
        <v>2.3051529158557269</v>
      </c>
      <c r="R3567">
        <f>ABS($J$5-O3567)</f>
        <v>3.5738804896988025E-2</v>
      </c>
      <c r="S3567">
        <f>ABS($J$6-O3567)</f>
        <v>0.55395147590331428</v>
      </c>
      <c r="T3567">
        <f>MIN(P3567:S3567)</f>
        <v>3.5738804896988025E-2</v>
      </c>
      <c r="U3567">
        <f>MATCH(T3567,P3567:S3567, 0)</f>
        <v>3</v>
      </c>
    </row>
    <row r="3568" spans="1:21" x14ac:dyDescent="0.35">
      <c r="A3568">
        <v>4</v>
      </c>
      <c r="B3568">
        <v>3557</v>
      </c>
      <c r="C3568" t="s">
        <v>172</v>
      </c>
      <c r="D3568" t="s">
        <v>173</v>
      </c>
      <c r="E3568" t="s">
        <v>52</v>
      </c>
      <c r="F3568" t="s">
        <v>53</v>
      </c>
      <c r="G3568" t="s">
        <v>54</v>
      </c>
      <c r="H3568" t="s">
        <v>55</v>
      </c>
      <c r="I3568" s="1">
        <v>42096</v>
      </c>
      <c r="J3568">
        <v>2015</v>
      </c>
      <c r="K3568" t="s">
        <v>155</v>
      </c>
      <c r="L3568" t="s">
        <v>156</v>
      </c>
      <c r="M3568" s="1">
        <v>42067</v>
      </c>
      <c r="N3568">
        <v>58</v>
      </c>
      <c r="O3568">
        <f>STANDARDIZE(N3568,$N$8,$N$9)</f>
        <v>0.40184270354479812</v>
      </c>
      <c r="P3568">
        <f>ABS($J$3-O3568)</f>
        <v>0.92920892732168847</v>
      </c>
      <c r="Q3568">
        <f>ABS($J$4-O3568)</f>
        <v>1.7869402448494007</v>
      </c>
      <c r="R3568">
        <f>ABS($J$5-O3568)</f>
        <v>0.55395147590331428</v>
      </c>
      <c r="S3568">
        <f>ABS($J$6-O3568)</f>
        <v>3.5738804896987997E-2</v>
      </c>
      <c r="T3568">
        <f>MIN(P3568:S3568)</f>
        <v>3.5738804896987997E-2</v>
      </c>
      <c r="U3568">
        <f>MATCH(T3568,P3568:S3568, 0)</f>
        <v>4</v>
      </c>
    </row>
    <row r="3569" spans="1:21" x14ac:dyDescent="0.35">
      <c r="A3569">
        <v>1</v>
      </c>
      <c r="B3569">
        <v>3558</v>
      </c>
      <c r="C3569" t="s">
        <v>239</v>
      </c>
      <c r="D3569" t="s">
        <v>240</v>
      </c>
      <c r="E3569" t="s">
        <v>34</v>
      </c>
      <c r="F3569" t="s">
        <v>35</v>
      </c>
      <c r="G3569" t="s">
        <v>36</v>
      </c>
      <c r="H3569" t="s">
        <v>37</v>
      </c>
      <c r="I3569" s="1">
        <v>42097</v>
      </c>
      <c r="J3569">
        <v>2015</v>
      </c>
      <c r="K3569" t="s">
        <v>77</v>
      </c>
      <c r="L3569" t="s">
        <v>78</v>
      </c>
      <c r="M3569" s="1">
        <v>42158</v>
      </c>
      <c r="N3569">
        <v>2</v>
      </c>
      <c r="O3569">
        <f>STANDARDIZE(N3569,$N$8,$N$9)</f>
        <v>-0.59884383357086635</v>
      </c>
      <c r="P3569">
        <f>ABS($J$3-O3569)</f>
        <v>7.1477609793975994E-2</v>
      </c>
      <c r="Q3569">
        <f>ABS($J$4-O3569)</f>
        <v>2.7876267819650655</v>
      </c>
      <c r="R3569">
        <f>ABS($J$5-O3569)</f>
        <v>0.44673506121235018</v>
      </c>
      <c r="S3569">
        <f>ABS($J$6-O3569)</f>
        <v>1.0364253420126524</v>
      </c>
      <c r="T3569">
        <f>MIN(P3569:S3569)</f>
        <v>7.1477609793975994E-2</v>
      </c>
      <c r="U3569">
        <f>MATCH(T3569,P3569:S3569, 0)</f>
        <v>1</v>
      </c>
    </row>
    <row r="3570" spans="1:21" x14ac:dyDescent="0.35">
      <c r="A3570">
        <v>1</v>
      </c>
      <c r="B3570">
        <v>3559</v>
      </c>
      <c r="C3570" t="s">
        <v>14</v>
      </c>
      <c r="D3570" t="s">
        <v>15</v>
      </c>
      <c r="E3570" t="s">
        <v>79</v>
      </c>
      <c r="F3570" t="s">
        <v>35</v>
      </c>
      <c r="G3570" t="s">
        <v>80</v>
      </c>
      <c r="H3570" t="s">
        <v>81</v>
      </c>
      <c r="I3570" s="1">
        <v>42097</v>
      </c>
      <c r="J3570">
        <v>2015</v>
      </c>
      <c r="K3570" t="s">
        <v>41</v>
      </c>
      <c r="L3570" t="s">
        <v>42</v>
      </c>
      <c r="M3570" s="1">
        <v>42219</v>
      </c>
      <c r="N3570">
        <v>4</v>
      </c>
      <c r="O3570">
        <f>STANDARDIZE(N3570,$N$8,$N$9)</f>
        <v>-0.56310502867387835</v>
      </c>
      <c r="P3570">
        <f>ABS($J$3-O3570)</f>
        <v>3.5738804896987997E-2</v>
      </c>
      <c r="Q3570">
        <f>ABS($J$4-O3570)</f>
        <v>2.7518879770680771</v>
      </c>
      <c r="R3570">
        <f>ABS($J$5-O3570)</f>
        <v>0.41099625631536219</v>
      </c>
      <c r="S3570">
        <f>ABS($J$6-O3570)</f>
        <v>1.0006865371156644</v>
      </c>
      <c r="T3570">
        <f>MIN(P3570:S3570)</f>
        <v>3.5738804896987997E-2</v>
      </c>
      <c r="U3570">
        <f>MATCH(T3570,P3570:S3570, 0)</f>
        <v>1</v>
      </c>
    </row>
    <row r="3571" spans="1:21" x14ac:dyDescent="0.35">
      <c r="A3571">
        <v>1</v>
      </c>
      <c r="B3571">
        <v>3560</v>
      </c>
      <c r="C3571" t="s">
        <v>414</v>
      </c>
      <c r="D3571" t="s">
        <v>415</v>
      </c>
      <c r="E3571" t="s">
        <v>73</v>
      </c>
      <c r="F3571" t="s">
        <v>74</v>
      </c>
      <c r="G3571" t="s">
        <v>114</v>
      </c>
      <c r="H3571" t="s">
        <v>115</v>
      </c>
      <c r="I3571" s="1">
        <v>42097</v>
      </c>
      <c r="J3571">
        <v>2015</v>
      </c>
      <c r="K3571" t="s">
        <v>166</v>
      </c>
      <c r="L3571" t="s">
        <v>167</v>
      </c>
      <c r="M3571" s="1">
        <v>42341</v>
      </c>
      <c r="N3571">
        <v>8</v>
      </c>
      <c r="O3571">
        <f>STANDARDIZE(N3571,$N$8,$N$9)</f>
        <v>-0.49162741887990236</v>
      </c>
      <c r="P3571">
        <f>ABS($J$3-O3571)</f>
        <v>3.5738804896987997E-2</v>
      </c>
      <c r="Q3571">
        <f>ABS($J$4-O3571)</f>
        <v>2.6804103672741011</v>
      </c>
      <c r="R3571">
        <f>ABS($J$5-O3571)</f>
        <v>0.33951864652138619</v>
      </c>
      <c r="S3571">
        <f>ABS($J$6-O3571)</f>
        <v>0.92920892732168847</v>
      </c>
      <c r="T3571">
        <f>MIN(P3571:S3571)</f>
        <v>3.5738804896987997E-2</v>
      </c>
      <c r="U3571">
        <f>MATCH(T3571,P3571:S3571, 0)</f>
        <v>1</v>
      </c>
    </row>
    <row r="3572" spans="1:21" x14ac:dyDescent="0.35">
      <c r="A3572">
        <v>1</v>
      </c>
      <c r="B3572">
        <v>3561</v>
      </c>
      <c r="C3572" t="s">
        <v>67</v>
      </c>
      <c r="D3572" t="s">
        <v>68</v>
      </c>
      <c r="E3572" t="s">
        <v>73</v>
      </c>
      <c r="F3572" t="s">
        <v>74</v>
      </c>
      <c r="G3572" t="s">
        <v>75</v>
      </c>
      <c r="H3572" t="s">
        <v>76</v>
      </c>
      <c r="I3572" s="1">
        <v>42097</v>
      </c>
      <c r="J3572">
        <v>2015</v>
      </c>
      <c r="K3572" t="s">
        <v>284</v>
      </c>
      <c r="L3572" t="s">
        <v>285</v>
      </c>
      <c r="M3572" s="1">
        <v>42341</v>
      </c>
      <c r="N3572">
        <v>8</v>
      </c>
      <c r="O3572">
        <f>STANDARDIZE(N3572,$N$8,$N$9)</f>
        <v>-0.49162741887990236</v>
      </c>
      <c r="P3572">
        <f>ABS($J$3-O3572)</f>
        <v>3.5738804896987997E-2</v>
      </c>
      <c r="Q3572">
        <f>ABS($J$4-O3572)</f>
        <v>2.6804103672741011</v>
      </c>
      <c r="R3572">
        <f>ABS($J$5-O3572)</f>
        <v>0.33951864652138619</v>
      </c>
      <c r="S3572">
        <f>ABS($J$6-O3572)</f>
        <v>0.92920892732168847</v>
      </c>
      <c r="T3572">
        <f>MIN(P3572:S3572)</f>
        <v>3.5738804896987997E-2</v>
      </c>
      <c r="U3572">
        <f>MATCH(T3572,P3572:S3572, 0)</f>
        <v>1</v>
      </c>
    </row>
    <row r="3573" spans="1:21" x14ac:dyDescent="0.35">
      <c r="A3573">
        <v>1</v>
      </c>
      <c r="B3573">
        <v>3562</v>
      </c>
      <c r="C3573" t="s">
        <v>82</v>
      </c>
      <c r="D3573" t="s">
        <v>83</v>
      </c>
      <c r="E3573" t="s">
        <v>73</v>
      </c>
      <c r="F3573" t="s">
        <v>74</v>
      </c>
      <c r="G3573" t="s">
        <v>75</v>
      </c>
      <c r="H3573" t="s">
        <v>76</v>
      </c>
      <c r="I3573" s="1">
        <v>42097</v>
      </c>
      <c r="J3573">
        <v>2015</v>
      </c>
      <c r="K3573" t="s">
        <v>77</v>
      </c>
      <c r="L3573" t="s">
        <v>78</v>
      </c>
      <c r="M3573" s="1">
        <v>42080</v>
      </c>
      <c r="N3573">
        <v>13</v>
      </c>
      <c r="O3573">
        <f>STANDARDIZE(N3573,$N$8,$N$9)</f>
        <v>-0.40228040663743231</v>
      </c>
      <c r="P3573">
        <f>ABS($J$3-O3573)</f>
        <v>0.12508581713945804</v>
      </c>
      <c r="Q3573">
        <f>ABS($J$4-O3573)</f>
        <v>2.5910633550316313</v>
      </c>
      <c r="R3573">
        <f>ABS($J$5-O3573)</f>
        <v>0.25017163427891614</v>
      </c>
      <c r="S3573">
        <f>ABS($J$6-O3573)</f>
        <v>0.83986191507921837</v>
      </c>
      <c r="T3573">
        <f>MIN(P3573:S3573)</f>
        <v>0.12508581713945804</v>
      </c>
      <c r="U3573">
        <f>MATCH(T3573,P3573:S3573, 0)</f>
        <v>1</v>
      </c>
    </row>
    <row r="3574" spans="1:21" x14ac:dyDescent="0.35">
      <c r="A3574">
        <v>1</v>
      </c>
      <c r="B3574">
        <v>3563</v>
      </c>
      <c r="C3574" t="s">
        <v>30</v>
      </c>
      <c r="D3574" t="s">
        <v>31</v>
      </c>
      <c r="E3574" t="s">
        <v>149</v>
      </c>
      <c r="F3574" t="s">
        <v>150</v>
      </c>
      <c r="G3574" t="s">
        <v>215</v>
      </c>
      <c r="H3574" t="s">
        <v>216</v>
      </c>
      <c r="I3574" s="1">
        <v>42097</v>
      </c>
      <c r="J3574">
        <v>2015</v>
      </c>
      <c r="K3574" t="s">
        <v>77</v>
      </c>
      <c r="L3574" t="s">
        <v>78</v>
      </c>
      <c r="M3574" s="1">
        <v>42082</v>
      </c>
      <c r="N3574">
        <v>15</v>
      </c>
      <c r="O3574">
        <f>STANDARDIZE(N3574,$N$8,$N$9)</f>
        <v>-0.36654160174044426</v>
      </c>
      <c r="P3574">
        <f>ABS($J$3-O3574)</f>
        <v>0.1608246220364461</v>
      </c>
      <c r="Q3574">
        <f>ABS($J$4-O3574)</f>
        <v>2.5553245501346433</v>
      </c>
      <c r="R3574">
        <f>ABS($J$5-O3574)</f>
        <v>0.21443282938192809</v>
      </c>
      <c r="S3574">
        <f>ABS($J$6-O3574)</f>
        <v>0.80412311018223037</v>
      </c>
      <c r="T3574">
        <f>MIN(P3574:S3574)</f>
        <v>0.1608246220364461</v>
      </c>
      <c r="U3574">
        <f>MATCH(T3574,P3574:S3574, 0)</f>
        <v>1</v>
      </c>
    </row>
    <row r="3575" spans="1:21" x14ac:dyDescent="0.35">
      <c r="A3575">
        <v>1</v>
      </c>
      <c r="B3575">
        <v>3564</v>
      </c>
      <c r="C3575" t="s">
        <v>14</v>
      </c>
      <c r="D3575" t="s">
        <v>15</v>
      </c>
      <c r="E3575" t="s">
        <v>79</v>
      </c>
      <c r="F3575" t="s">
        <v>35</v>
      </c>
      <c r="G3575" t="s">
        <v>80</v>
      </c>
      <c r="H3575" t="s">
        <v>81</v>
      </c>
      <c r="I3575" s="1">
        <v>42097</v>
      </c>
      <c r="J3575">
        <v>2015</v>
      </c>
      <c r="K3575" t="s">
        <v>41</v>
      </c>
      <c r="L3575" t="s">
        <v>42</v>
      </c>
      <c r="M3575" s="1">
        <v>42083</v>
      </c>
      <c r="N3575">
        <v>16</v>
      </c>
      <c r="O3575">
        <f>STANDARDIZE(N3575,$N$8,$N$9)</f>
        <v>-0.34867219929195026</v>
      </c>
      <c r="P3575">
        <f>ABS($J$3-O3575)</f>
        <v>0.17869402448494009</v>
      </c>
      <c r="Q3575">
        <f>ABS($J$4-O3575)</f>
        <v>2.5374551476861491</v>
      </c>
      <c r="R3575">
        <f>ABS($J$5-O3575)</f>
        <v>0.19656342693343409</v>
      </c>
      <c r="S3575">
        <f>ABS($J$6-O3575)</f>
        <v>0.78625370773373637</v>
      </c>
      <c r="T3575">
        <f>MIN(P3575:S3575)</f>
        <v>0.17869402448494009</v>
      </c>
      <c r="U3575">
        <f>MATCH(T3575,P3575:S3575, 0)</f>
        <v>1</v>
      </c>
    </row>
    <row r="3576" spans="1:21" x14ac:dyDescent="0.35">
      <c r="A3576">
        <v>3</v>
      </c>
      <c r="B3576">
        <v>3565</v>
      </c>
      <c r="C3576" t="s">
        <v>14</v>
      </c>
      <c r="D3576" t="s">
        <v>15</v>
      </c>
      <c r="E3576" t="s">
        <v>141</v>
      </c>
      <c r="F3576" t="s">
        <v>142</v>
      </c>
      <c r="G3576" t="s">
        <v>143</v>
      </c>
      <c r="H3576" t="s">
        <v>144</v>
      </c>
      <c r="I3576" s="1">
        <v>42097</v>
      </c>
      <c r="J3576">
        <v>2015</v>
      </c>
      <c r="K3576" t="s">
        <v>77</v>
      </c>
      <c r="L3576" t="s">
        <v>78</v>
      </c>
      <c r="M3576" s="1">
        <v>42086</v>
      </c>
      <c r="N3576">
        <v>19</v>
      </c>
      <c r="O3576">
        <f>STANDARDIZE(N3576,$N$8,$N$9)</f>
        <v>-0.29506399194646826</v>
      </c>
      <c r="P3576">
        <f>ABS($J$3-O3576)</f>
        <v>0.23230223183042209</v>
      </c>
      <c r="Q3576">
        <f>ABS($J$4-O3576)</f>
        <v>2.4838469403406673</v>
      </c>
      <c r="R3576">
        <f>ABS($J$5-O3576)</f>
        <v>0.1429552195879521</v>
      </c>
      <c r="S3576">
        <f>ABS($J$6-O3576)</f>
        <v>0.73264550038825438</v>
      </c>
      <c r="T3576">
        <f>MIN(P3576:S3576)</f>
        <v>0.1429552195879521</v>
      </c>
      <c r="U3576">
        <f>MATCH(T3576,P3576:S3576, 0)</f>
        <v>3</v>
      </c>
    </row>
    <row r="3577" spans="1:21" x14ac:dyDescent="0.35">
      <c r="A3577">
        <v>3</v>
      </c>
      <c r="B3577">
        <v>3566</v>
      </c>
      <c r="C3577" t="s">
        <v>300</v>
      </c>
      <c r="D3577" t="s">
        <v>301</v>
      </c>
      <c r="E3577" t="s">
        <v>141</v>
      </c>
      <c r="F3577" t="s">
        <v>142</v>
      </c>
      <c r="G3577" t="s">
        <v>143</v>
      </c>
      <c r="H3577" t="s">
        <v>144</v>
      </c>
      <c r="I3577" s="1">
        <v>42097</v>
      </c>
      <c r="J3577">
        <v>2015</v>
      </c>
      <c r="K3577" t="s">
        <v>77</v>
      </c>
      <c r="L3577" t="s">
        <v>78</v>
      </c>
      <c r="M3577" s="1">
        <v>42086</v>
      </c>
      <c r="N3577">
        <v>19</v>
      </c>
      <c r="O3577">
        <f>STANDARDIZE(N3577,$N$8,$N$9)</f>
        <v>-0.29506399194646826</v>
      </c>
      <c r="P3577">
        <f>ABS($J$3-O3577)</f>
        <v>0.23230223183042209</v>
      </c>
      <c r="Q3577">
        <f>ABS($J$4-O3577)</f>
        <v>2.4838469403406673</v>
      </c>
      <c r="R3577">
        <f>ABS($J$5-O3577)</f>
        <v>0.1429552195879521</v>
      </c>
      <c r="S3577">
        <f>ABS($J$6-O3577)</f>
        <v>0.73264550038825438</v>
      </c>
      <c r="T3577">
        <f>MIN(P3577:S3577)</f>
        <v>0.1429552195879521</v>
      </c>
      <c r="U3577">
        <f>MATCH(T3577,P3577:S3577, 0)</f>
        <v>3</v>
      </c>
    </row>
    <row r="3578" spans="1:21" x14ac:dyDescent="0.35">
      <c r="A3578">
        <v>3</v>
      </c>
      <c r="B3578">
        <v>3567</v>
      </c>
      <c r="C3578" t="s">
        <v>383</v>
      </c>
      <c r="D3578" t="s">
        <v>384</v>
      </c>
      <c r="E3578" t="s">
        <v>219</v>
      </c>
      <c r="F3578" t="s">
        <v>220</v>
      </c>
      <c r="G3578" t="s">
        <v>435</v>
      </c>
      <c r="H3578" t="s">
        <v>436</v>
      </c>
      <c r="I3578" s="1">
        <v>42097</v>
      </c>
      <c r="J3578">
        <v>2015</v>
      </c>
      <c r="K3578" t="s">
        <v>77</v>
      </c>
      <c r="L3578" t="s">
        <v>78</v>
      </c>
      <c r="M3578" s="1">
        <v>42086</v>
      </c>
      <c r="N3578">
        <v>19</v>
      </c>
      <c r="O3578">
        <f>STANDARDIZE(N3578,$N$8,$N$9)</f>
        <v>-0.29506399194646826</v>
      </c>
      <c r="P3578">
        <f>ABS($J$3-O3578)</f>
        <v>0.23230223183042209</v>
      </c>
      <c r="Q3578">
        <f>ABS($J$4-O3578)</f>
        <v>2.4838469403406673</v>
      </c>
      <c r="R3578">
        <f>ABS($J$5-O3578)</f>
        <v>0.1429552195879521</v>
      </c>
      <c r="S3578">
        <f>ABS($J$6-O3578)</f>
        <v>0.73264550038825438</v>
      </c>
      <c r="T3578">
        <f>MIN(P3578:S3578)</f>
        <v>0.1429552195879521</v>
      </c>
      <c r="U3578">
        <f>MATCH(T3578,P3578:S3578, 0)</f>
        <v>3</v>
      </c>
    </row>
    <row r="3579" spans="1:21" x14ac:dyDescent="0.35">
      <c r="A3579">
        <v>3</v>
      </c>
      <c r="B3579">
        <v>3568</v>
      </c>
      <c r="C3579" t="s">
        <v>112</v>
      </c>
      <c r="D3579" t="s">
        <v>113</v>
      </c>
      <c r="E3579" t="s">
        <v>168</v>
      </c>
      <c r="F3579" t="s">
        <v>370</v>
      </c>
      <c r="G3579" t="s">
        <v>371</v>
      </c>
      <c r="H3579" t="s">
        <v>372</v>
      </c>
      <c r="I3579" s="1">
        <v>42097</v>
      </c>
      <c r="J3579">
        <v>2015</v>
      </c>
      <c r="K3579" t="s">
        <v>77</v>
      </c>
      <c r="L3579" t="s">
        <v>78</v>
      </c>
      <c r="M3579" s="1">
        <v>42086</v>
      </c>
      <c r="N3579">
        <v>19</v>
      </c>
      <c r="O3579">
        <f>STANDARDIZE(N3579,$N$8,$N$9)</f>
        <v>-0.29506399194646826</v>
      </c>
      <c r="P3579">
        <f>ABS($J$3-O3579)</f>
        <v>0.23230223183042209</v>
      </c>
      <c r="Q3579">
        <f>ABS($J$4-O3579)</f>
        <v>2.4838469403406673</v>
      </c>
      <c r="R3579">
        <f>ABS($J$5-O3579)</f>
        <v>0.1429552195879521</v>
      </c>
      <c r="S3579">
        <f>ABS($J$6-O3579)</f>
        <v>0.73264550038825438</v>
      </c>
      <c r="T3579">
        <f>MIN(P3579:S3579)</f>
        <v>0.1429552195879521</v>
      </c>
      <c r="U3579">
        <f>MATCH(T3579,P3579:S3579, 0)</f>
        <v>3</v>
      </c>
    </row>
    <row r="3580" spans="1:21" x14ac:dyDescent="0.35">
      <c r="A3580">
        <v>3</v>
      </c>
      <c r="B3580">
        <v>3569</v>
      </c>
      <c r="C3580" t="s">
        <v>30</v>
      </c>
      <c r="D3580" t="s">
        <v>31</v>
      </c>
      <c r="E3580" t="s">
        <v>149</v>
      </c>
      <c r="F3580" t="s">
        <v>150</v>
      </c>
      <c r="G3580" t="s">
        <v>215</v>
      </c>
      <c r="H3580" t="s">
        <v>216</v>
      </c>
      <c r="I3580" s="1">
        <v>42097</v>
      </c>
      <c r="J3580">
        <v>2015</v>
      </c>
      <c r="K3580" t="s">
        <v>77</v>
      </c>
      <c r="L3580" t="s">
        <v>78</v>
      </c>
      <c r="M3580" s="1">
        <v>42087</v>
      </c>
      <c r="N3580">
        <v>20</v>
      </c>
      <c r="O3580">
        <f>STANDARDIZE(N3580,$N$8,$N$9)</f>
        <v>-0.27719458949797421</v>
      </c>
      <c r="P3580">
        <f>ABS($J$3-O3580)</f>
        <v>0.25017163427891614</v>
      </c>
      <c r="Q3580">
        <f>ABS($J$4-O3580)</f>
        <v>2.4659775378921731</v>
      </c>
      <c r="R3580">
        <f>ABS($J$5-O3580)</f>
        <v>0.12508581713945804</v>
      </c>
      <c r="S3580">
        <f>ABS($J$6-O3580)</f>
        <v>0.71477609793976038</v>
      </c>
      <c r="T3580">
        <f>MIN(P3580:S3580)</f>
        <v>0.12508581713945804</v>
      </c>
      <c r="U3580">
        <f>MATCH(T3580,P3580:S3580, 0)</f>
        <v>3</v>
      </c>
    </row>
    <row r="3581" spans="1:21" x14ac:dyDescent="0.35">
      <c r="A3581">
        <v>3</v>
      </c>
      <c r="B3581">
        <v>3570</v>
      </c>
      <c r="C3581" t="s">
        <v>383</v>
      </c>
      <c r="D3581" t="s">
        <v>384</v>
      </c>
      <c r="E3581" t="s">
        <v>43</v>
      </c>
      <c r="F3581" t="s">
        <v>35</v>
      </c>
      <c r="G3581" t="s">
        <v>48</v>
      </c>
      <c r="H3581" t="s">
        <v>49</v>
      </c>
      <c r="I3581" s="1">
        <v>42097</v>
      </c>
      <c r="J3581">
        <v>2015</v>
      </c>
      <c r="K3581" t="s">
        <v>227</v>
      </c>
      <c r="L3581" t="s">
        <v>228</v>
      </c>
      <c r="M3581" s="1">
        <v>42088</v>
      </c>
      <c r="N3581">
        <v>21</v>
      </c>
      <c r="O3581">
        <f>STANDARDIZE(N3581,$N$8,$N$9)</f>
        <v>-0.25932518704948021</v>
      </c>
      <c r="P3581">
        <f>ABS($J$3-O3581)</f>
        <v>0.26804103672741014</v>
      </c>
      <c r="Q3581">
        <f>ABS($J$4-O3581)</f>
        <v>2.4481081354436793</v>
      </c>
      <c r="R3581">
        <f>ABS($J$5-O3581)</f>
        <v>0.10721641469096405</v>
      </c>
      <c r="S3581">
        <f>ABS($J$6-O3581)</f>
        <v>0.69690669549126638</v>
      </c>
      <c r="T3581">
        <f>MIN(P3581:S3581)</f>
        <v>0.10721641469096405</v>
      </c>
      <c r="U3581">
        <f>MATCH(T3581,P3581:S3581, 0)</f>
        <v>3</v>
      </c>
    </row>
    <row r="3582" spans="1:21" x14ac:dyDescent="0.35">
      <c r="A3582">
        <v>3</v>
      </c>
      <c r="B3582">
        <v>3571</v>
      </c>
      <c r="C3582" t="s">
        <v>14</v>
      </c>
      <c r="D3582" t="s">
        <v>15</v>
      </c>
      <c r="E3582" t="s">
        <v>79</v>
      </c>
      <c r="F3582" t="s">
        <v>35</v>
      </c>
      <c r="G3582" t="s">
        <v>80</v>
      </c>
      <c r="H3582" t="s">
        <v>81</v>
      </c>
      <c r="I3582" s="1">
        <v>42097</v>
      </c>
      <c r="J3582">
        <v>2015</v>
      </c>
      <c r="K3582" t="s">
        <v>41</v>
      </c>
      <c r="L3582" t="s">
        <v>42</v>
      </c>
      <c r="M3582" s="1">
        <v>42159</v>
      </c>
      <c r="N3582">
        <v>33</v>
      </c>
      <c r="O3582">
        <f>STANDARDIZE(N3582,$N$8,$N$9)</f>
        <v>-4.4892357667552112E-2</v>
      </c>
      <c r="P3582">
        <f>ABS($J$3-O3582)</f>
        <v>0.48247386610933823</v>
      </c>
      <c r="Q3582">
        <f>ABS($J$4-O3582)</f>
        <v>2.2336753060617509</v>
      </c>
      <c r="R3582">
        <f>ABS($J$5-O3582)</f>
        <v>0.10721641469096405</v>
      </c>
      <c r="S3582">
        <f>ABS($J$6-O3582)</f>
        <v>0.48247386610933823</v>
      </c>
      <c r="T3582">
        <f>MIN(P3582:S3582)</f>
        <v>0.10721641469096405</v>
      </c>
      <c r="U3582">
        <f>MATCH(T3582,P3582:S3582, 0)</f>
        <v>3</v>
      </c>
    </row>
    <row r="3583" spans="1:21" x14ac:dyDescent="0.35">
      <c r="A3583">
        <v>4</v>
      </c>
      <c r="B3583">
        <v>3572</v>
      </c>
      <c r="C3583" t="s">
        <v>32</v>
      </c>
      <c r="D3583" t="s">
        <v>33</v>
      </c>
      <c r="E3583" t="s">
        <v>163</v>
      </c>
      <c r="F3583" t="s">
        <v>59</v>
      </c>
      <c r="G3583" t="s">
        <v>164</v>
      </c>
      <c r="H3583" t="s">
        <v>165</v>
      </c>
      <c r="I3583" s="1">
        <v>42097</v>
      </c>
      <c r="J3583">
        <v>2015</v>
      </c>
      <c r="K3583" t="s">
        <v>41</v>
      </c>
      <c r="L3583" t="s">
        <v>42</v>
      </c>
      <c r="M3583" s="1">
        <v>42344</v>
      </c>
      <c r="N3583">
        <v>100</v>
      </c>
      <c r="O3583">
        <f>STANDARDIZE(N3583,$N$8,$N$9)</f>
        <v>1.1523576063815466</v>
      </c>
      <c r="P3583">
        <f>ABS($J$3-O3583)</f>
        <v>1.679723830158437</v>
      </c>
      <c r="Q3583">
        <f>ABS($J$4-O3583)</f>
        <v>1.0364253420126524</v>
      </c>
      <c r="R3583">
        <f>ABS($J$5-O3583)</f>
        <v>1.3044663787400628</v>
      </c>
      <c r="S3583">
        <f>ABS($J$6-O3583)</f>
        <v>0.71477609793976049</v>
      </c>
      <c r="T3583">
        <f>MIN(P3583:S3583)</f>
        <v>0.71477609793976049</v>
      </c>
      <c r="U3583">
        <f>MATCH(T3583,P3583:S3583, 0)</f>
        <v>4</v>
      </c>
    </row>
    <row r="3584" spans="1:21" x14ac:dyDescent="0.35">
      <c r="A3584">
        <v>1</v>
      </c>
      <c r="B3584">
        <v>3573</v>
      </c>
      <c r="C3584" t="s">
        <v>67</v>
      </c>
      <c r="D3584" t="s">
        <v>68</v>
      </c>
      <c r="E3584" t="s">
        <v>16</v>
      </c>
      <c r="F3584" t="s">
        <v>17</v>
      </c>
      <c r="G3584" t="s">
        <v>18</v>
      </c>
      <c r="H3584" t="s">
        <v>19</v>
      </c>
      <c r="I3584" s="1">
        <v>42098</v>
      </c>
      <c r="J3584">
        <v>2015</v>
      </c>
      <c r="K3584" t="s">
        <v>176</v>
      </c>
      <c r="L3584" t="s">
        <v>177</v>
      </c>
      <c r="M3584" s="1">
        <v>42251</v>
      </c>
      <c r="N3584">
        <v>5</v>
      </c>
      <c r="O3584">
        <f>STANDARDIZE(N3584,$N$8,$N$9)</f>
        <v>-0.54523562622538435</v>
      </c>
      <c r="P3584">
        <f>ABS($J$3-O3584)</f>
        <v>1.7869402448493998E-2</v>
      </c>
      <c r="Q3584">
        <f>ABS($J$4-O3584)</f>
        <v>2.7340185746195833</v>
      </c>
      <c r="R3584">
        <f>ABS($J$5-O3584)</f>
        <v>0.39312685386686819</v>
      </c>
      <c r="S3584">
        <f>ABS($J$6-O3584)</f>
        <v>0.98281713466717047</v>
      </c>
      <c r="T3584">
        <f>MIN(P3584:S3584)</f>
        <v>1.7869402448493998E-2</v>
      </c>
      <c r="U3584">
        <f>MATCH(T3584,P3584:S3584, 0)</f>
        <v>1</v>
      </c>
    </row>
    <row r="3585" spans="1:21" x14ac:dyDescent="0.35">
      <c r="A3585">
        <v>1</v>
      </c>
      <c r="B3585">
        <v>3574</v>
      </c>
      <c r="C3585" t="s">
        <v>112</v>
      </c>
      <c r="D3585" t="s">
        <v>113</v>
      </c>
      <c r="E3585" t="s">
        <v>168</v>
      </c>
      <c r="F3585" t="s">
        <v>169</v>
      </c>
      <c r="G3585" t="s">
        <v>170</v>
      </c>
      <c r="H3585" t="s">
        <v>171</v>
      </c>
      <c r="I3585" s="1">
        <v>42098</v>
      </c>
      <c r="J3585">
        <v>2015</v>
      </c>
      <c r="K3585" t="s">
        <v>69</v>
      </c>
      <c r="L3585" t="s">
        <v>70</v>
      </c>
      <c r="M3585" s="1">
        <v>42281</v>
      </c>
      <c r="N3585">
        <v>6</v>
      </c>
      <c r="O3585">
        <f>STANDARDIZE(N3585,$N$8,$N$9)</f>
        <v>-0.52736622377689035</v>
      </c>
      <c r="P3585">
        <f>ABS($J$3-O3585)</f>
        <v>0</v>
      </c>
      <c r="Q3585">
        <f>ABS($J$4-O3585)</f>
        <v>2.7161491721710895</v>
      </c>
      <c r="R3585">
        <f>ABS($J$5-O3585)</f>
        <v>0.37525745141837419</v>
      </c>
      <c r="S3585">
        <f>ABS($J$6-O3585)</f>
        <v>0.96494773221867647</v>
      </c>
      <c r="T3585">
        <f>MIN(P3585:S3585)</f>
        <v>0</v>
      </c>
      <c r="U3585">
        <f>MATCH(T3585,P3585:S3585, 0)</f>
        <v>1</v>
      </c>
    </row>
    <row r="3586" spans="1:21" x14ac:dyDescent="0.35">
      <c r="A3586">
        <v>3</v>
      </c>
      <c r="B3586">
        <v>3575</v>
      </c>
      <c r="C3586" t="s">
        <v>575</v>
      </c>
      <c r="D3586" t="s">
        <v>576</v>
      </c>
      <c r="E3586" t="s">
        <v>52</v>
      </c>
      <c r="F3586" t="s">
        <v>53</v>
      </c>
      <c r="G3586" t="s">
        <v>439</v>
      </c>
      <c r="H3586" t="s">
        <v>440</v>
      </c>
      <c r="I3586" s="1">
        <v>42098</v>
      </c>
      <c r="J3586">
        <v>2015</v>
      </c>
      <c r="K3586" t="s">
        <v>41</v>
      </c>
      <c r="L3586" t="s">
        <v>42</v>
      </c>
      <c r="M3586" s="1">
        <v>42118</v>
      </c>
      <c r="N3586">
        <v>20</v>
      </c>
      <c r="O3586">
        <f>STANDARDIZE(N3586,$N$8,$N$9)</f>
        <v>-0.27719458949797421</v>
      </c>
      <c r="P3586">
        <f>ABS($J$3-O3586)</f>
        <v>0.25017163427891614</v>
      </c>
      <c r="Q3586">
        <f>ABS($J$4-O3586)</f>
        <v>2.4659775378921731</v>
      </c>
      <c r="R3586">
        <f>ABS($J$5-O3586)</f>
        <v>0.12508581713945804</v>
      </c>
      <c r="S3586">
        <f>ABS($J$6-O3586)</f>
        <v>0.71477609793976038</v>
      </c>
      <c r="T3586">
        <f>MIN(P3586:S3586)</f>
        <v>0.12508581713945804</v>
      </c>
      <c r="U3586">
        <f>MATCH(T3586,P3586:S3586, 0)</f>
        <v>3</v>
      </c>
    </row>
    <row r="3587" spans="1:21" x14ac:dyDescent="0.35">
      <c r="A3587">
        <v>3</v>
      </c>
      <c r="B3587">
        <v>3576</v>
      </c>
      <c r="C3587" t="s">
        <v>14</v>
      </c>
      <c r="D3587" t="s">
        <v>15</v>
      </c>
      <c r="E3587" t="s">
        <v>34</v>
      </c>
      <c r="F3587" t="s">
        <v>35</v>
      </c>
      <c r="G3587" t="s">
        <v>36</v>
      </c>
      <c r="H3587" t="s">
        <v>37</v>
      </c>
      <c r="I3587" s="1">
        <v>42098</v>
      </c>
      <c r="J3587">
        <v>2015</v>
      </c>
      <c r="K3587" t="s">
        <v>77</v>
      </c>
      <c r="L3587" t="s">
        <v>78</v>
      </c>
      <c r="M3587" s="1">
        <v>42139</v>
      </c>
      <c r="N3587">
        <v>41</v>
      </c>
      <c r="O3587">
        <f>STANDARDIZE(N3587,$N$8,$N$9)</f>
        <v>9.8062861920399966E-2</v>
      </c>
      <c r="P3587">
        <f>ABS($J$3-O3587)</f>
        <v>0.62542908569729028</v>
      </c>
      <c r="Q3587">
        <f>ABS($J$4-O3587)</f>
        <v>2.0907200864737989</v>
      </c>
      <c r="R3587">
        <f>ABS($J$5-O3587)</f>
        <v>0.25017163427891614</v>
      </c>
      <c r="S3587">
        <f>ABS($J$6-O3587)</f>
        <v>0.33951864652138614</v>
      </c>
      <c r="T3587">
        <f>MIN(P3587:S3587)</f>
        <v>0.25017163427891614</v>
      </c>
      <c r="U3587">
        <f>MATCH(T3587,P3587:S3587, 0)</f>
        <v>3</v>
      </c>
    </row>
    <row r="3588" spans="1:21" x14ac:dyDescent="0.35">
      <c r="A3588">
        <v>1</v>
      </c>
      <c r="B3588">
        <v>3577</v>
      </c>
      <c r="C3588" t="s">
        <v>239</v>
      </c>
      <c r="D3588" t="s">
        <v>240</v>
      </c>
      <c r="E3588" t="s">
        <v>163</v>
      </c>
      <c r="F3588" t="s">
        <v>59</v>
      </c>
      <c r="G3588" t="s">
        <v>282</v>
      </c>
      <c r="H3588" t="s">
        <v>283</v>
      </c>
      <c r="I3588" s="1">
        <v>42099</v>
      </c>
      <c r="J3588">
        <v>2015</v>
      </c>
      <c r="K3588" t="s">
        <v>41</v>
      </c>
      <c r="L3588" t="s">
        <v>42</v>
      </c>
      <c r="M3588" s="1">
        <v>42160</v>
      </c>
      <c r="N3588">
        <v>2</v>
      </c>
      <c r="O3588">
        <f>STANDARDIZE(N3588,$N$8,$N$9)</f>
        <v>-0.59884383357086635</v>
      </c>
      <c r="P3588">
        <f>ABS($J$3-O3588)</f>
        <v>7.1477609793975994E-2</v>
      </c>
      <c r="Q3588">
        <f>ABS($J$4-O3588)</f>
        <v>2.7876267819650655</v>
      </c>
      <c r="R3588">
        <f>ABS($J$5-O3588)</f>
        <v>0.44673506121235018</v>
      </c>
      <c r="S3588">
        <f>ABS($J$6-O3588)</f>
        <v>1.0364253420126524</v>
      </c>
      <c r="T3588">
        <f>MIN(P3588:S3588)</f>
        <v>7.1477609793975994E-2</v>
      </c>
      <c r="U3588">
        <f>MATCH(T3588,P3588:S3588, 0)</f>
        <v>1</v>
      </c>
    </row>
    <row r="3589" spans="1:21" x14ac:dyDescent="0.35">
      <c r="A3589">
        <v>1</v>
      </c>
      <c r="B3589">
        <v>3578</v>
      </c>
      <c r="C3589" t="s">
        <v>119</v>
      </c>
      <c r="D3589" t="s">
        <v>120</v>
      </c>
      <c r="E3589" t="s">
        <v>73</v>
      </c>
      <c r="F3589" t="s">
        <v>74</v>
      </c>
      <c r="G3589" t="s">
        <v>75</v>
      </c>
      <c r="H3589" t="s">
        <v>76</v>
      </c>
      <c r="I3589" s="1">
        <v>42099</v>
      </c>
      <c r="J3589">
        <v>2015</v>
      </c>
      <c r="K3589" t="s">
        <v>577</v>
      </c>
      <c r="L3589" t="s">
        <v>578</v>
      </c>
      <c r="M3589" s="1">
        <v>42313</v>
      </c>
      <c r="N3589">
        <v>7</v>
      </c>
      <c r="O3589">
        <f>STANDARDIZE(N3589,$N$8,$N$9)</f>
        <v>-0.50949682132839635</v>
      </c>
      <c r="P3589">
        <f>ABS($J$3-O3589)</f>
        <v>1.7869402448493998E-2</v>
      </c>
      <c r="Q3589">
        <f>ABS($J$4-O3589)</f>
        <v>2.6982797697225953</v>
      </c>
      <c r="R3589">
        <f>ABS($J$5-O3589)</f>
        <v>0.35738804896988019</v>
      </c>
      <c r="S3589">
        <f>ABS($J$6-O3589)</f>
        <v>0.94707832977018247</v>
      </c>
      <c r="T3589">
        <f>MIN(P3589:S3589)</f>
        <v>1.7869402448493998E-2</v>
      </c>
      <c r="U3589">
        <f>MATCH(T3589,P3589:S3589, 0)</f>
        <v>1</v>
      </c>
    </row>
    <row r="3590" spans="1:21" x14ac:dyDescent="0.35">
      <c r="A3590">
        <v>1</v>
      </c>
      <c r="B3590">
        <v>3579</v>
      </c>
      <c r="C3590" t="s">
        <v>14</v>
      </c>
      <c r="D3590" t="s">
        <v>15</v>
      </c>
      <c r="E3590" t="s">
        <v>163</v>
      </c>
      <c r="F3590" t="s">
        <v>59</v>
      </c>
      <c r="G3590" t="s">
        <v>164</v>
      </c>
      <c r="H3590" t="s">
        <v>165</v>
      </c>
      <c r="I3590" s="1">
        <v>42099</v>
      </c>
      <c r="J3590">
        <v>2015</v>
      </c>
      <c r="K3590" t="s">
        <v>77</v>
      </c>
      <c r="L3590" t="s">
        <v>78</v>
      </c>
      <c r="M3590" s="1">
        <v>42138</v>
      </c>
      <c r="N3590">
        <v>10</v>
      </c>
      <c r="O3590">
        <f>STANDARDIZE(N3590,$N$8,$N$9)</f>
        <v>-0.4558886139829143</v>
      </c>
      <c r="P3590">
        <f>ABS($J$3-O3590)</f>
        <v>7.1477609793976049E-2</v>
      </c>
      <c r="Q3590">
        <f>ABS($J$4-O3590)</f>
        <v>2.6446715623771131</v>
      </c>
      <c r="R3590">
        <f>ABS($J$5-O3590)</f>
        <v>0.30377984162439814</v>
      </c>
      <c r="S3590">
        <f>ABS($J$6-O3590)</f>
        <v>0.89347012242470036</v>
      </c>
      <c r="T3590">
        <f>MIN(P3590:S3590)</f>
        <v>7.1477609793976049E-2</v>
      </c>
      <c r="U3590">
        <f>MATCH(T3590,P3590:S3590, 0)</f>
        <v>1</v>
      </c>
    </row>
    <row r="3591" spans="1:21" x14ac:dyDescent="0.35">
      <c r="A3591">
        <v>1</v>
      </c>
      <c r="B3591">
        <v>3580</v>
      </c>
      <c r="C3591" t="s">
        <v>316</v>
      </c>
      <c r="D3591" t="s">
        <v>317</v>
      </c>
      <c r="E3591" t="s">
        <v>34</v>
      </c>
      <c r="F3591" t="s">
        <v>35</v>
      </c>
      <c r="G3591" t="s">
        <v>468</v>
      </c>
      <c r="H3591" t="s">
        <v>469</v>
      </c>
      <c r="I3591" s="1">
        <v>42099</v>
      </c>
      <c r="J3591">
        <v>2015</v>
      </c>
      <c r="K3591" t="s">
        <v>77</v>
      </c>
      <c r="L3591" t="s">
        <v>78</v>
      </c>
      <c r="M3591" s="1">
        <v>42143</v>
      </c>
      <c r="N3591">
        <v>15</v>
      </c>
      <c r="O3591">
        <f>STANDARDIZE(N3591,$N$8,$N$9)</f>
        <v>-0.36654160174044426</v>
      </c>
      <c r="P3591">
        <f>ABS($J$3-O3591)</f>
        <v>0.1608246220364461</v>
      </c>
      <c r="Q3591">
        <f>ABS($J$4-O3591)</f>
        <v>2.5553245501346433</v>
      </c>
      <c r="R3591">
        <f>ABS($J$5-O3591)</f>
        <v>0.21443282938192809</v>
      </c>
      <c r="S3591">
        <f>ABS($J$6-O3591)</f>
        <v>0.80412311018223037</v>
      </c>
      <c r="T3591">
        <f>MIN(P3591:S3591)</f>
        <v>0.1608246220364461</v>
      </c>
      <c r="U3591">
        <f>MATCH(T3591,P3591:S3591, 0)</f>
        <v>1</v>
      </c>
    </row>
    <row r="3592" spans="1:21" x14ac:dyDescent="0.35">
      <c r="A3592">
        <v>1</v>
      </c>
      <c r="B3592">
        <v>3581</v>
      </c>
      <c r="C3592" t="s">
        <v>30</v>
      </c>
      <c r="D3592" t="s">
        <v>31</v>
      </c>
      <c r="E3592" t="s">
        <v>16</v>
      </c>
      <c r="F3592" t="s">
        <v>17</v>
      </c>
      <c r="G3592" t="s">
        <v>344</v>
      </c>
      <c r="H3592" t="s">
        <v>345</v>
      </c>
      <c r="I3592" s="1">
        <v>42099</v>
      </c>
      <c r="J3592">
        <v>2015</v>
      </c>
      <c r="K3592" t="s">
        <v>77</v>
      </c>
      <c r="L3592" t="s">
        <v>78</v>
      </c>
      <c r="M3592" s="1">
        <v>42144</v>
      </c>
      <c r="N3592">
        <v>16</v>
      </c>
      <c r="O3592">
        <f>STANDARDIZE(N3592,$N$8,$N$9)</f>
        <v>-0.34867219929195026</v>
      </c>
      <c r="P3592">
        <f>ABS($J$3-O3592)</f>
        <v>0.17869402448494009</v>
      </c>
      <c r="Q3592">
        <f>ABS($J$4-O3592)</f>
        <v>2.5374551476861491</v>
      </c>
      <c r="R3592">
        <f>ABS($J$5-O3592)</f>
        <v>0.19656342693343409</v>
      </c>
      <c r="S3592">
        <f>ABS($J$6-O3592)</f>
        <v>0.78625370773373637</v>
      </c>
      <c r="T3592">
        <f>MIN(P3592:S3592)</f>
        <v>0.17869402448494009</v>
      </c>
      <c r="U3592">
        <f>MATCH(T3592,P3592:S3592, 0)</f>
        <v>1</v>
      </c>
    </row>
    <row r="3593" spans="1:21" x14ac:dyDescent="0.35">
      <c r="A3593">
        <v>3</v>
      </c>
      <c r="B3593">
        <v>3582</v>
      </c>
      <c r="C3593" t="s">
        <v>14</v>
      </c>
      <c r="D3593" t="s">
        <v>15</v>
      </c>
      <c r="E3593" t="s">
        <v>16</v>
      </c>
      <c r="F3593" t="s">
        <v>17</v>
      </c>
      <c r="G3593" t="s">
        <v>344</v>
      </c>
      <c r="H3593" t="s">
        <v>345</v>
      </c>
      <c r="I3593" s="1">
        <v>42099</v>
      </c>
      <c r="J3593">
        <v>2015</v>
      </c>
      <c r="K3593" t="s">
        <v>77</v>
      </c>
      <c r="L3593" t="s">
        <v>78</v>
      </c>
      <c r="M3593" s="1">
        <v>42010</v>
      </c>
      <c r="N3593">
        <v>28</v>
      </c>
      <c r="O3593">
        <f>STANDARDIZE(N3593,$N$8,$N$9)</f>
        <v>-0.13423936991002217</v>
      </c>
      <c r="P3593">
        <f>ABS($J$3-O3593)</f>
        <v>0.39312685386686819</v>
      </c>
      <c r="Q3593">
        <f>ABS($J$4-O3593)</f>
        <v>2.3230223183042211</v>
      </c>
      <c r="R3593">
        <f>ABS($J$5-O3593)</f>
        <v>1.7869402448493998E-2</v>
      </c>
      <c r="S3593">
        <f>ABS($J$6-O3593)</f>
        <v>0.57182087835180828</v>
      </c>
      <c r="T3593">
        <f>MIN(P3593:S3593)</f>
        <v>1.7869402448493998E-2</v>
      </c>
      <c r="U3593">
        <f>MATCH(T3593,P3593:S3593, 0)</f>
        <v>3</v>
      </c>
    </row>
    <row r="3594" spans="1:21" x14ac:dyDescent="0.35">
      <c r="A3594">
        <v>3</v>
      </c>
      <c r="B3594">
        <v>3583</v>
      </c>
      <c r="C3594" t="s">
        <v>14</v>
      </c>
      <c r="D3594" t="s">
        <v>15</v>
      </c>
      <c r="E3594" t="s">
        <v>73</v>
      </c>
      <c r="F3594" t="s">
        <v>74</v>
      </c>
      <c r="G3594" t="s">
        <v>75</v>
      </c>
      <c r="H3594" t="s">
        <v>76</v>
      </c>
      <c r="I3594" s="1">
        <v>42099</v>
      </c>
      <c r="J3594">
        <v>2015</v>
      </c>
      <c r="K3594" t="s">
        <v>77</v>
      </c>
      <c r="L3594" t="s">
        <v>78</v>
      </c>
      <c r="M3594" s="1">
        <v>42130</v>
      </c>
      <c r="N3594">
        <v>32</v>
      </c>
      <c r="O3594">
        <f>STANDARDIZE(N3594,$N$8,$N$9)</f>
        <v>-6.2761760116046117E-2</v>
      </c>
      <c r="P3594">
        <f>ABS($J$3-O3594)</f>
        <v>0.46460446366084424</v>
      </c>
      <c r="Q3594">
        <f>ABS($J$4-O3594)</f>
        <v>2.2515447085102451</v>
      </c>
      <c r="R3594">
        <f>ABS($J$5-O3594)</f>
        <v>8.9347012242470047E-2</v>
      </c>
      <c r="S3594">
        <f>ABS($J$6-O3594)</f>
        <v>0.50034326855783218</v>
      </c>
      <c r="T3594">
        <f>MIN(P3594:S3594)</f>
        <v>8.9347012242470047E-2</v>
      </c>
      <c r="U3594">
        <f>MATCH(T3594,P3594:S3594, 0)</f>
        <v>3</v>
      </c>
    </row>
    <row r="3595" spans="1:21" x14ac:dyDescent="0.35">
      <c r="A3595">
        <v>1</v>
      </c>
      <c r="B3595">
        <v>3584</v>
      </c>
      <c r="C3595" t="s">
        <v>270</v>
      </c>
      <c r="D3595" t="s">
        <v>271</v>
      </c>
      <c r="E3595" t="s">
        <v>73</v>
      </c>
      <c r="F3595" t="s">
        <v>74</v>
      </c>
      <c r="G3595" t="s">
        <v>75</v>
      </c>
      <c r="H3595" t="s">
        <v>76</v>
      </c>
      <c r="I3595" s="1">
        <v>42100</v>
      </c>
      <c r="J3595">
        <v>2015</v>
      </c>
      <c r="K3595" t="s">
        <v>125</v>
      </c>
      <c r="L3595" t="s">
        <v>126</v>
      </c>
      <c r="M3595" s="1">
        <v>42130</v>
      </c>
      <c r="N3595">
        <v>1</v>
      </c>
      <c r="O3595">
        <f>STANDARDIZE(N3595,$N$8,$N$9)</f>
        <v>-0.61671323601936046</v>
      </c>
      <c r="P3595">
        <f>ABS($J$3-O3595)</f>
        <v>8.9347012242470103E-2</v>
      </c>
      <c r="Q3595">
        <f>ABS($J$4-O3595)</f>
        <v>2.8054961844135593</v>
      </c>
      <c r="R3595">
        <f>ABS($J$5-O3595)</f>
        <v>0.46460446366084429</v>
      </c>
      <c r="S3595">
        <f>ABS($J$6-O3595)</f>
        <v>1.0542947444611466</v>
      </c>
      <c r="T3595">
        <f>MIN(P3595:S3595)</f>
        <v>8.9347012242470103E-2</v>
      </c>
      <c r="U3595">
        <f>MATCH(T3595,P3595:S3595, 0)</f>
        <v>1</v>
      </c>
    </row>
    <row r="3596" spans="1:21" x14ac:dyDescent="0.35">
      <c r="A3596">
        <v>1</v>
      </c>
      <c r="B3596">
        <v>3585</v>
      </c>
      <c r="C3596" t="s">
        <v>157</v>
      </c>
      <c r="D3596" t="s">
        <v>158</v>
      </c>
      <c r="E3596" t="s">
        <v>84</v>
      </c>
      <c r="F3596" t="s">
        <v>85</v>
      </c>
      <c r="G3596" t="s">
        <v>86</v>
      </c>
      <c r="H3596" t="s">
        <v>87</v>
      </c>
      <c r="I3596" s="1">
        <v>42100</v>
      </c>
      <c r="J3596">
        <v>2015</v>
      </c>
      <c r="K3596" t="s">
        <v>77</v>
      </c>
      <c r="L3596" t="s">
        <v>78</v>
      </c>
      <c r="M3596" s="1">
        <v>42253</v>
      </c>
      <c r="N3596">
        <v>5</v>
      </c>
      <c r="O3596">
        <f>STANDARDIZE(N3596,$N$8,$N$9)</f>
        <v>-0.54523562622538435</v>
      </c>
      <c r="P3596">
        <f>ABS($J$3-O3596)</f>
        <v>1.7869402448493998E-2</v>
      </c>
      <c r="Q3596">
        <f>ABS($J$4-O3596)</f>
        <v>2.7340185746195833</v>
      </c>
      <c r="R3596">
        <f>ABS($J$5-O3596)</f>
        <v>0.39312685386686819</v>
      </c>
      <c r="S3596">
        <f>ABS($J$6-O3596)</f>
        <v>0.98281713466717047</v>
      </c>
      <c r="T3596">
        <f>MIN(P3596:S3596)</f>
        <v>1.7869402448493998E-2</v>
      </c>
      <c r="U3596">
        <f>MATCH(T3596,P3596:S3596, 0)</f>
        <v>1</v>
      </c>
    </row>
    <row r="3597" spans="1:21" x14ac:dyDescent="0.35">
      <c r="A3597">
        <v>1</v>
      </c>
      <c r="B3597">
        <v>3586</v>
      </c>
      <c r="C3597" t="s">
        <v>14</v>
      </c>
      <c r="D3597" t="s">
        <v>15</v>
      </c>
      <c r="E3597" t="s">
        <v>34</v>
      </c>
      <c r="F3597" t="s">
        <v>35</v>
      </c>
      <c r="G3597" t="s">
        <v>36</v>
      </c>
      <c r="H3597" t="s">
        <v>37</v>
      </c>
      <c r="I3597" s="1">
        <v>42100</v>
      </c>
      <c r="J3597">
        <v>2015</v>
      </c>
      <c r="K3597" t="s">
        <v>38</v>
      </c>
      <c r="L3597" t="s">
        <v>13</v>
      </c>
      <c r="M3597" s="1">
        <v>42253</v>
      </c>
      <c r="N3597">
        <v>5</v>
      </c>
      <c r="O3597">
        <f>STANDARDIZE(N3597,$N$8,$N$9)</f>
        <v>-0.54523562622538435</v>
      </c>
      <c r="P3597">
        <f>ABS($J$3-O3597)</f>
        <v>1.7869402448493998E-2</v>
      </c>
      <c r="Q3597">
        <f>ABS($J$4-O3597)</f>
        <v>2.7340185746195833</v>
      </c>
      <c r="R3597">
        <f>ABS($J$5-O3597)</f>
        <v>0.39312685386686819</v>
      </c>
      <c r="S3597">
        <f>ABS($J$6-O3597)</f>
        <v>0.98281713466717047</v>
      </c>
      <c r="T3597">
        <f>MIN(P3597:S3597)</f>
        <v>1.7869402448493998E-2</v>
      </c>
      <c r="U3597">
        <f>MATCH(T3597,P3597:S3597, 0)</f>
        <v>1</v>
      </c>
    </row>
    <row r="3598" spans="1:21" x14ac:dyDescent="0.35">
      <c r="A3598">
        <v>1</v>
      </c>
      <c r="B3598">
        <v>3587</v>
      </c>
      <c r="C3598" t="s">
        <v>32</v>
      </c>
      <c r="D3598" t="s">
        <v>33</v>
      </c>
      <c r="E3598" t="s">
        <v>90</v>
      </c>
      <c r="F3598" t="s">
        <v>250</v>
      </c>
      <c r="G3598" t="s">
        <v>481</v>
      </c>
      <c r="H3598" t="s">
        <v>482</v>
      </c>
      <c r="I3598" s="1">
        <v>42100</v>
      </c>
      <c r="J3598">
        <v>2015</v>
      </c>
      <c r="K3598" t="s">
        <v>125</v>
      </c>
      <c r="L3598" t="s">
        <v>126</v>
      </c>
      <c r="M3598" s="1">
        <v>42283</v>
      </c>
      <c r="N3598">
        <v>6</v>
      </c>
      <c r="O3598">
        <f>STANDARDIZE(N3598,$N$8,$N$9)</f>
        <v>-0.52736622377689035</v>
      </c>
      <c r="P3598">
        <f>ABS($J$3-O3598)</f>
        <v>0</v>
      </c>
      <c r="Q3598">
        <f>ABS($J$4-O3598)</f>
        <v>2.7161491721710895</v>
      </c>
      <c r="R3598">
        <f>ABS($J$5-O3598)</f>
        <v>0.37525745141837419</v>
      </c>
      <c r="S3598">
        <f>ABS($J$6-O3598)</f>
        <v>0.96494773221867647</v>
      </c>
      <c r="T3598">
        <f>MIN(P3598:S3598)</f>
        <v>0</v>
      </c>
      <c r="U3598">
        <f>MATCH(T3598,P3598:S3598, 0)</f>
        <v>1</v>
      </c>
    </row>
    <row r="3599" spans="1:21" x14ac:dyDescent="0.35">
      <c r="A3599">
        <v>3</v>
      </c>
      <c r="B3599">
        <v>3588</v>
      </c>
      <c r="C3599" t="s">
        <v>379</v>
      </c>
      <c r="D3599" t="s">
        <v>380</v>
      </c>
      <c r="E3599" t="s">
        <v>16</v>
      </c>
      <c r="F3599" t="s">
        <v>17</v>
      </c>
      <c r="G3599" t="s">
        <v>344</v>
      </c>
      <c r="H3599" t="s">
        <v>345</v>
      </c>
      <c r="I3599" s="1">
        <v>42100</v>
      </c>
      <c r="J3599">
        <v>2015</v>
      </c>
      <c r="K3599" t="s">
        <v>41</v>
      </c>
      <c r="L3599" t="s">
        <v>42</v>
      </c>
      <c r="M3599" s="1">
        <v>42178</v>
      </c>
      <c r="N3599">
        <v>19</v>
      </c>
      <c r="O3599">
        <f>STANDARDIZE(N3599,$N$8,$N$9)</f>
        <v>-0.29506399194646826</v>
      </c>
      <c r="P3599">
        <f>ABS($J$3-O3599)</f>
        <v>0.23230223183042209</v>
      </c>
      <c r="Q3599">
        <f>ABS($J$4-O3599)</f>
        <v>2.4838469403406673</v>
      </c>
      <c r="R3599">
        <f>ABS($J$5-O3599)</f>
        <v>0.1429552195879521</v>
      </c>
      <c r="S3599">
        <f>ABS($J$6-O3599)</f>
        <v>0.73264550038825438</v>
      </c>
      <c r="T3599">
        <f>MIN(P3599:S3599)</f>
        <v>0.1429552195879521</v>
      </c>
      <c r="U3599">
        <f>MATCH(T3599,P3599:S3599, 0)</f>
        <v>3</v>
      </c>
    </row>
    <row r="3600" spans="1:21" x14ac:dyDescent="0.35">
      <c r="A3600">
        <v>1</v>
      </c>
      <c r="B3600">
        <v>3589</v>
      </c>
      <c r="C3600" t="s">
        <v>157</v>
      </c>
      <c r="D3600" t="s">
        <v>158</v>
      </c>
      <c r="E3600" t="s">
        <v>131</v>
      </c>
      <c r="F3600" t="s">
        <v>132</v>
      </c>
      <c r="G3600" t="s">
        <v>133</v>
      </c>
      <c r="H3600" t="s">
        <v>134</v>
      </c>
      <c r="I3600" s="1">
        <v>42101</v>
      </c>
      <c r="J3600">
        <v>2015</v>
      </c>
      <c r="K3600" t="s">
        <v>331</v>
      </c>
      <c r="L3600" t="s">
        <v>332</v>
      </c>
      <c r="M3600" s="1">
        <v>42345</v>
      </c>
      <c r="N3600">
        <v>8</v>
      </c>
      <c r="O3600">
        <f>STANDARDIZE(N3600,$N$8,$N$9)</f>
        <v>-0.49162741887990236</v>
      </c>
      <c r="P3600">
        <f>ABS($J$3-O3600)</f>
        <v>3.5738804896987997E-2</v>
      </c>
      <c r="Q3600">
        <f>ABS($J$4-O3600)</f>
        <v>2.6804103672741011</v>
      </c>
      <c r="R3600">
        <f>ABS($J$5-O3600)</f>
        <v>0.33951864652138619</v>
      </c>
      <c r="S3600">
        <f>ABS($J$6-O3600)</f>
        <v>0.92920892732168847</v>
      </c>
      <c r="T3600">
        <f>MIN(P3600:S3600)</f>
        <v>3.5738804896987997E-2</v>
      </c>
      <c r="U3600">
        <f>MATCH(T3600,P3600:S3600, 0)</f>
        <v>1</v>
      </c>
    </row>
    <row r="3601" spans="1:21" x14ac:dyDescent="0.35">
      <c r="A3601">
        <v>3</v>
      </c>
      <c r="B3601">
        <v>3590</v>
      </c>
      <c r="C3601" t="s">
        <v>14</v>
      </c>
      <c r="D3601" t="s">
        <v>15</v>
      </c>
      <c r="E3601" t="s">
        <v>141</v>
      </c>
      <c r="F3601" t="s">
        <v>142</v>
      </c>
      <c r="G3601" t="s">
        <v>143</v>
      </c>
      <c r="H3601" t="s">
        <v>144</v>
      </c>
      <c r="I3601" s="1">
        <v>42101</v>
      </c>
      <c r="J3601">
        <v>2015</v>
      </c>
      <c r="K3601" t="s">
        <v>77</v>
      </c>
      <c r="L3601" t="s">
        <v>78</v>
      </c>
      <c r="M3601" s="1">
        <v>42208</v>
      </c>
      <c r="N3601">
        <v>19</v>
      </c>
      <c r="O3601">
        <f>STANDARDIZE(N3601,$N$8,$N$9)</f>
        <v>-0.29506399194646826</v>
      </c>
      <c r="P3601">
        <f>ABS($J$3-O3601)</f>
        <v>0.23230223183042209</v>
      </c>
      <c r="Q3601">
        <f>ABS($J$4-O3601)</f>
        <v>2.4838469403406673</v>
      </c>
      <c r="R3601">
        <f>ABS($J$5-O3601)</f>
        <v>0.1429552195879521</v>
      </c>
      <c r="S3601">
        <f>ABS($J$6-O3601)</f>
        <v>0.73264550038825438</v>
      </c>
      <c r="T3601">
        <f>MIN(P3601:S3601)</f>
        <v>0.1429552195879521</v>
      </c>
      <c r="U3601">
        <f>MATCH(T3601,P3601:S3601, 0)</f>
        <v>3</v>
      </c>
    </row>
    <row r="3602" spans="1:21" x14ac:dyDescent="0.35">
      <c r="A3602">
        <v>3</v>
      </c>
      <c r="B3602">
        <v>3591</v>
      </c>
      <c r="C3602" t="s">
        <v>30</v>
      </c>
      <c r="D3602" t="s">
        <v>31</v>
      </c>
      <c r="E3602" t="s">
        <v>141</v>
      </c>
      <c r="F3602" t="s">
        <v>142</v>
      </c>
      <c r="G3602" t="s">
        <v>143</v>
      </c>
      <c r="H3602" t="s">
        <v>144</v>
      </c>
      <c r="I3602" s="1">
        <v>42101</v>
      </c>
      <c r="J3602">
        <v>2015</v>
      </c>
      <c r="K3602" t="s">
        <v>77</v>
      </c>
      <c r="L3602" t="s">
        <v>78</v>
      </c>
      <c r="M3602" s="1">
        <v>42214</v>
      </c>
      <c r="N3602">
        <v>25</v>
      </c>
      <c r="O3602">
        <f>STANDARDIZE(N3602,$N$8,$N$9)</f>
        <v>-0.18784757725550419</v>
      </c>
      <c r="P3602">
        <f>ABS($J$3-O3602)</f>
        <v>0.33951864652138619</v>
      </c>
      <c r="Q3602">
        <f>ABS($J$4-O3602)</f>
        <v>2.3766305256497033</v>
      </c>
      <c r="R3602">
        <f>ABS($J$5-O3602)</f>
        <v>3.5738804896988025E-2</v>
      </c>
      <c r="S3602">
        <f>ABS($J$6-O3602)</f>
        <v>0.62542908569729028</v>
      </c>
      <c r="T3602">
        <f>MIN(P3602:S3602)</f>
        <v>3.5738804896988025E-2</v>
      </c>
      <c r="U3602">
        <f>MATCH(T3602,P3602:S3602, 0)</f>
        <v>3</v>
      </c>
    </row>
    <row r="3603" spans="1:21" x14ac:dyDescent="0.35">
      <c r="A3603">
        <v>4</v>
      </c>
      <c r="B3603">
        <v>3592</v>
      </c>
      <c r="C3603" t="s">
        <v>119</v>
      </c>
      <c r="D3603" t="s">
        <v>120</v>
      </c>
      <c r="E3603" t="s">
        <v>141</v>
      </c>
      <c r="F3603" t="s">
        <v>142</v>
      </c>
      <c r="G3603" t="s">
        <v>143</v>
      </c>
      <c r="H3603" t="s">
        <v>144</v>
      </c>
      <c r="I3603" s="1">
        <v>42101</v>
      </c>
      <c r="J3603">
        <v>2015</v>
      </c>
      <c r="K3603" t="s">
        <v>41</v>
      </c>
      <c r="L3603" t="s">
        <v>42</v>
      </c>
      <c r="M3603" s="1">
        <v>42014</v>
      </c>
      <c r="N3603">
        <v>89</v>
      </c>
      <c r="O3603">
        <f>STANDARDIZE(N3603,$N$8,$N$9)</f>
        <v>0.9557941794481124</v>
      </c>
      <c r="P3603">
        <f>ABS($J$3-O3603)</f>
        <v>1.4831604032250028</v>
      </c>
      <c r="Q3603">
        <f>ABS($J$4-O3603)</f>
        <v>1.2329887689460866</v>
      </c>
      <c r="R3603">
        <f>ABS($J$5-O3603)</f>
        <v>1.1079029518066286</v>
      </c>
      <c r="S3603">
        <f>ABS($J$6-O3603)</f>
        <v>0.51821267100632629</v>
      </c>
      <c r="T3603">
        <f>MIN(P3603:S3603)</f>
        <v>0.51821267100632629</v>
      </c>
      <c r="U3603">
        <f>MATCH(T3603,P3603:S3603, 0)</f>
        <v>4</v>
      </c>
    </row>
    <row r="3604" spans="1:21" x14ac:dyDescent="0.35">
      <c r="A3604">
        <v>4</v>
      </c>
      <c r="B3604">
        <v>3593</v>
      </c>
      <c r="C3604" t="s">
        <v>14</v>
      </c>
      <c r="D3604" t="s">
        <v>15</v>
      </c>
      <c r="E3604" t="s">
        <v>58</v>
      </c>
      <c r="F3604" t="s">
        <v>59</v>
      </c>
      <c r="G3604" t="s">
        <v>603</v>
      </c>
      <c r="H3604" t="s">
        <v>604</v>
      </c>
      <c r="I3604" s="1">
        <v>42101</v>
      </c>
      <c r="J3604">
        <v>2015</v>
      </c>
      <c r="K3604" t="s">
        <v>41</v>
      </c>
      <c r="L3604" t="s">
        <v>42</v>
      </c>
      <c r="M3604" s="1">
        <v>42073</v>
      </c>
      <c r="N3604">
        <v>91</v>
      </c>
      <c r="O3604">
        <f>STANDARDIZE(N3604,$N$8,$N$9)</f>
        <v>0.9915329843451004</v>
      </c>
      <c r="P3604">
        <f>ABS($J$3-O3604)</f>
        <v>1.5188992081219908</v>
      </c>
      <c r="Q3604">
        <f>ABS($J$4-O3604)</f>
        <v>1.1972499640490986</v>
      </c>
      <c r="R3604">
        <f>ABS($J$5-O3604)</f>
        <v>1.1436417567036166</v>
      </c>
      <c r="S3604">
        <f>ABS($J$6-O3604)</f>
        <v>0.55395147590331428</v>
      </c>
      <c r="T3604">
        <f>MIN(P3604:S3604)</f>
        <v>0.55395147590331428</v>
      </c>
      <c r="U3604">
        <f>MATCH(T3604,P3604:S3604, 0)</f>
        <v>4</v>
      </c>
    </row>
    <row r="3605" spans="1:21" x14ac:dyDescent="0.35">
      <c r="A3605">
        <v>1</v>
      </c>
      <c r="B3605">
        <v>3594</v>
      </c>
      <c r="C3605" t="s">
        <v>14</v>
      </c>
      <c r="D3605" t="s">
        <v>15</v>
      </c>
      <c r="E3605" t="s">
        <v>24</v>
      </c>
      <c r="F3605" t="s">
        <v>253</v>
      </c>
      <c r="G3605" t="s">
        <v>398</v>
      </c>
      <c r="H3605" t="s">
        <v>399</v>
      </c>
      <c r="I3605" s="1">
        <v>42102</v>
      </c>
      <c r="J3605">
        <v>2015</v>
      </c>
      <c r="K3605" t="s">
        <v>147</v>
      </c>
      <c r="L3605" t="s">
        <v>148</v>
      </c>
      <c r="M3605" s="1">
        <v>42193</v>
      </c>
      <c r="N3605">
        <v>3</v>
      </c>
      <c r="O3605">
        <f>STANDARDIZE(N3605,$N$8,$N$9)</f>
        <v>-0.58097443112237235</v>
      </c>
      <c r="P3605">
        <f>ABS($J$3-O3605)</f>
        <v>5.3608207345481995E-2</v>
      </c>
      <c r="Q3605">
        <f>ABS($J$4-O3605)</f>
        <v>2.7697573795165713</v>
      </c>
      <c r="R3605">
        <f>ABS($J$5-O3605)</f>
        <v>0.42886565876385618</v>
      </c>
      <c r="S3605">
        <f>ABS($J$6-O3605)</f>
        <v>1.0185559395641586</v>
      </c>
      <c r="T3605">
        <f>MIN(P3605:S3605)</f>
        <v>5.3608207345481995E-2</v>
      </c>
      <c r="U3605">
        <f>MATCH(T3605,P3605:S3605, 0)</f>
        <v>1</v>
      </c>
    </row>
    <row r="3606" spans="1:21" x14ac:dyDescent="0.35">
      <c r="A3606">
        <v>1</v>
      </c>
      <c r="B3606">
        <v>3595</v>
      </c>
      <c r="C3606" t="s">
        <v>110</v>
      </c>
      <c r="D3606" t="s">
        <v>111</v>
      </c>
      <c r="E3606" t="s">
        <v>79</v>
      </c>
      <c r="F3606" t="s">
        <v>35</v>
      </c>
      <c r="G3606" t="s">
        <v>80</v>
      </c>
      <c r="H3606" t="s">
        <v>81</v>
      </c>
      <c r="I3606" s="1">
        <v>42102</v>
      </c>
      <c r="J3606">
        <v>2015</v>
      </c>
      <c r="K3606" t="s">
        <v>176</v>
      </c>
      <c r="L3606" t="s">
        <v>177</v>
      </c>
      <c r="M3606" s="1">
        <v>42255</v>
      </c>
      <c r="N3606">
        <v>5</v>
      </c>
      <c r="O3606">
        <f>STANDARDIZE(N3606,$N$8,$N$9)</f>
        <v>-0.54523562622538435</v>
      </c>
      <c r="P3606">
        <f>ABS($J$3-O3606)</f>
        <v>1.7869402448493998E-2</v>
      </c>
      <c r="Q3606">
        <f>ABS($J$4-O3606)</f>
        <v>2.7340185746195833</v>
      </c>
      <c r="R3606">
        <f>ABS($J$5-O3606)</f>
        <v>0.39312685386686819</v>
      </c>
      <c r="S3606">
        <f>ABS($J$6-O3606)</f>
        <v>0.98281713466717047</v>
      </c>
      <c r="T3606">
        <f>MIN(P3606:S3606)</f>
        <v>1.7869402448493998E-2</v>
      </c>
      <c r="U3606">
        <f>MATCH(T3606,P3606:S3606, 0)</f>
        <v>1</v>
      </c>
    </row>
    <row r="3607" spans="1:21" x14ac:dyDescent="0.35">
      <c r="A3607">
        <v>1</v>
      </c>
      <c r="B3607">
        <v>3596</v>
      </c>
      <c r="C3607" t="s">
        <v>400</v>
      </c>
      <c r="D3607" t="s">
        <v>401</v>
      </c>
      <c r="E3607" t="s">
        <v>149</v>
      </c>
      <c r="F3607" t="s">
        <v>150</v>
      </c>
      <c r="G3607" t="s">
        <v>215</v>
      </c>
      <c r="H3607" t="s">
        <v>216</v>
      </c>
      <c r="I3607" s="1">
        <v>42102</v>
      </c>
      <c r="J3607">
        <v>2015</v>
      </c>
      <c r="K3607" t="s">
        <v>38</v>
      </c>
      <c r="L3607" t="s">
        <v>13</v>
      </c>
      <c r="M3607" s="1">
        <v>42316</v>
      </c>
      <c r="N3607">
        <v>7</v>
      </c>
      <c r="O3607">
        <f>STANDARDIZE(N3607,$N$8,$N$9)</f>
        <v>-0.50949682132839635</v>
      </c>
      <c r="P3607">
        <f>ABS($J$3-O3607)</f>
        <v>1.7869402448493998E-2</v>
      </c>
      <c r="Q3607">
        <f>ABS($J$4-O3607)</f>
        <v>2.6982797697225953</v>
      </c>
      <c r="R3607">
        <f>ABS($J$5-O3607)</f>
        <v>0.35738804896988019</v>
      </c>
      <c r="S3607">
        <f>ABS($J$6-O3607)</f>
        <v>0.94707832977018247</v>
      </c>
      <c r="T3607">
        <f>MIN(P3607:S3607)</f>
        <v>1.7869402448493998E-2</v>
      </c>
      <c r="U3607">
        <f>MATCH(T3607,P3607:S3607, 0)</f>
        <v>1</v>
      </c>
    </row>
    <row r="3608" spans="1:21" x14ac:dyDescent="0.35">
      <c r="A3608">
        <v>3</v>
      </c>
      <c r="B3608">
        <v>3597</v>
      </c>
      <c r="C3608" t="s">
        <v>14</v>
      </c>
      <c r="D3608" t="s">
        <v>15</v>
      </c>
      <c r="E3608" t="s">
        <v>52</v>
      </c>
      <c r="F3608" t="s">
        <v>53</v>
      </c>
      <c r="G3608" t="s">
        <v>54</v>
      </c>
      <c r="H3608" t="s">
        <v>55</v>
      </c>
      <c r="I3608" s="1">
        <v>42102</v>
      </c>
      <c r="J3608">
        <v>2015</v>
      </c>
      <c r="K3608" t="s">
        <v>41</v>
      </c>
      <c r="L3608" t="s">
        <v>42</v>
      </c>
      <c r="M3608" s="1">
        <v>42044</v>
      </c>
      <c r="N3608">
        <v>29</v>
      </c>
      <c r="O3608">
        <f>STANDARDIZE(N3608,$N$8,$N$9)</f>
        <v>-0.11636996746152814</v>
      </c>
      <c r="P3608">
        <f>ABS($J$3-O3608)</f>
        <v>0.41099625631536219</v>
      </c>
      <c r="Q3608">
        <f>ABS($J$4-O3608)</f>
        <v>2.3051529158557269</v>
      </c>
      <c r="R3608">
        <f>ABS($J$5-O3608)</f>
        <v>3.5738804896988025E-2</v>
      </c>
      <c r="S3608">
        <f>ABS($J$6-O3608)</f>
        <v>0.55395147590331428</v>
      </c>
      <c r="T3608">
        <f>MIN(P3608:S3608)</f>
        <v>3.5738804896988025E-2</v>
      </c>
      <c r="U3608">
        <f>MATCH(T3608,P3608:S3608, 0)</f>
        <v>3</v>
      </c>
    </row>
    <row r="3609" spans="1:21" x14ac:dyDescent="0.35">
      <c r="A3609">
        <v>4</v>
      </c>
      <c r="B3609">
        <v>3598</v>
      </c>
      <c r="C3609" t="s">
        <v>67</v>
      </c>
      <c r="D3609" t="s">
        <v>68</v>
      </c>
      <c r="E3609" t="s">
        <v>79</v>
      </c>
      <c r="F3609" t="s">
        <v>35</v>
      </c>
      <c r="G3609" t="s">
        <v>200</v>
      </c>
      <c r="H3609" t="s">
        <v>201</v>
      </c>
      <c r="I3609" s="1">
        <v>42102</v>
      </c>
      <c r="J3609">
        <v>2015</v>
      </c>
      <c r="K3609" t="s">
        <v>69</v>
      </c>
      <c r="L3609" t="s">
        <v>70</v>
      </c>
      <c r="M3609" s="1">
        <v>42293</v>
      </c>
      <c r="N3609">
        <v>73</v>
      </c>
      <c r="O3609">
        <f>STANDARDIZE(N3609,$N$8,$N$9)</f>
        <v>0.66988374027220821</v>
      </c>
      <c r="P3609">
        <f>ABS($J$3-O3609)</f>
        <v>1.1972499640490986</v>
      </c>
      <c r="Q3609">
        <f>ABS($J$4-O3609)</f>
        <v>1.5188992081219908</v>
      </c>
      <c r="R3609">
        <f>ABS($J$5-O3609)</f>
        <v>0.82199251263072437</v>
      </c>
      <c r="S3609">
        <f>ABS($J$6-O3609)</f>
        <v>0.23230223183042209</v>
      </c>
      <c r="T3609">
        <f>MIN(P3609:S3609)</f>
        <v>0.23230223183042209</v>
      </c>
      <c r="U3609">
        <f>MATCH(T3609,P3609:S3609, 0)</f>
        <v>4</v>
      </c>
    </row>
    <row r="3610" spans="1:21" x14ac:dyDescent="0.35">
      <c r="A3610">
        <v>2</v>
      </c>
      <c r="B3610">
        <v>3599</v>
      </c>
      <c r="C3610" t="s">
        <v>14</v>
      </c>
      <c r="D3610" t="s">
        <v>15</v>
      </c>
      <c r="E3610" t="s">
        <v>79</v>
      </c>
      <c r="F3610" t="s">
        <v>35</v>
      </c>
      <c r="G3610" t="s">
        <v>80</v>
      </c>
      <c r="H3610" t="s">
        <v>81</v>
      </c>
      <c r="I3610" s="1">
        <v>42102</v>
      </c>
      <c r="J3610">
        <v>2015</v>
      </c>
      <c r="K3610" t="s">
        <v>41</v>
      </c>
      <c r="L3610" t="s">
        <v>42</v>
      </c>
      <c r="M3610" s="1">
        <v>42552</v>
      </c>
      <c r="N3610">
        <v>156</v>
      </c>
      <c r="O3610">
        <f>STANDARDIZE(N3610,$N$8,$N$9)</f>
        <v>2.153044143497211</v>
      </c>
      <c r="P3610">
        <f>ABS($J$3-O3610)</f>
        <v>2.6804103672741011</v>
      </c>
      <c r="Q3610">
        <f>ABS($J$4-O3610)</f>
        <v>3.5738804896987997E-2</v>
      </c>
      <c r="R3610">
        <f>ABS($J$5-O3610)</f>
        <v>2.3051529158557269</v>
      </c>
      <c r="S3610">
        <f>ABS($J$6-O3610)</f>
        <v>1.7154626350554247</v>
      </c>
      <c r="T3610">
        <f>MIN(P3610:S3610)</f>
        <v>3.5738804896987997E-2</v>
      </c>
      <c r="U3610">
        <f>MATCH(T3610,P3610:S3610, 0)</f>
        <v>2</v>
      </c>
    </row>
    <row r="3611" spans="1:21" x14ac:dyDescent="0.35">
      <c r="A3611">
        <v>1</v>
      </c>
      <c r="B3611">
        <v>3600</v>
      </c>
      <c r="C3611" t="s">
        <v>14</v>
      </c>
      <c r="D3611" t="s">
        <v>15</v>
      </c>
      <c r="E3611" t="s">
        <v>24</v>
      </c>
      <c r="F3611" t="s">
        <v>25</v>
      </c>
      <c r="G3611" t="s">
        <v>26</v>
      </c>
      <c r="H3611" t="s">
        <v>27</v>
      </c>
      <c r="I3611" s="1">
        <v>42103</v>
      </c>
      <c r="J3611">
        <v>2015</v>
      </c>
      <c r="K3611" t="s">
        <v>368</v>
      </c>
      <c r="L3611" t="s">
        <v>369</v>
      </c>
      <c r="M3611" s="1">
        <v>42225</v>
      </c>
      <c r="N3611">
        <v>4</v>
      </c>
      <c r="O3611">
        <f>STANDARDIZE(N3611,$N$8,$N$9)</f>
        <v>-0.56310502867387835</v>
      </c>
      <c r="P3611">
        <f>ABS($J$3-O3611)</f>
        <v>3.5738804896987997E-2</v>
      </c>
      <c r="Q3611">
        <f>ABS($J$4-O3611)</f>
        <v>2.7518879770680771</v>
      </c>
      <c r="R3611">
        <f>ABS($J$5-O3611)</f>
        <v>0.41099625631536219</v>
      </c>
      <c r="S3611">
        <f>ABS($J$6-O3611)</f>
        <v>1.0006865371156644</v>
      </c>
      <c r="T3611">
        <f>MIN(P3611:S3611)</f>
        <v>3.5738804896987997E-2</v>
      </c>
      <c r="U3611">
        <f>MATCH(T3611,P3611:S3611, 0)</f>
        <v>1</v>
      </c>
    </row>
    <row r="3612" spans="1:21" x14ac:dyDescent="0.35">
      <c r="A3612">
        <v>1</v>
      </c>
      <c r="B3612">
        <v>3601</v>
      </c>
      <c r="C3612" t="s">
        <v>30</v>
      </c>
      <c r="D3612" t="s">
        <v>31</v>
      </c>
      <c r="E3612" t="s">
        <v>105</v>
      </c>
      <c r="F3612" t="s">
        <v>59</v>
      </c>
      <c r="G3612" t="s">
        <v>106</v>
      </c>
      <c r="H3612" t="s">
        <v>107</v>
      </c>
      <c r="I3612" s="1">
        <v>42103</v>
      </c>
      <c r="J3612">
        <v>2015</v>
      </c>
      <c r="K3612" t="s">
        <v>176</v>
      </c>
      <c r="L3612" t="s">
        <v>177</v>
      </c>
      <c r="M3612" s="1">
        <v>42225</v>
      </c>
      <c r="N3612">
        <v>4</v>
      </c>
      <c r="O3612">
        <f>STANDARDIZE(N3612,$N$8,$N$9)</f>
        <v>-0.56310502867387835</v>
      </c>
      <c r="P3612">
        <f>ABS($J$3-O3612)</f>
        <v>3.5738804896987997E-2</v>
      </c>
      <c r="Q3612">
        <f>ABS($J$4-O3612)</f>
        <v>2.7518879770680771</v>
      </c>
      <c r="R3612">
        <f>ABS($J$5-O3612)</f>
        <v>0.41099625631536219</v>
      </c>
      <c r="S3612">
        <f>ABS($J$6-O3612)</f>
        <v>1.0006865371156644</v>
      </c>
      <c r="T3612">
        <f>MIN(P3612:S3612)</f>
        <v>3.5738804896987997E-2</v>
      </c>
      <c r="U3612">
        <f>MATCH(T3612,P3612:S3612, 0)</f>
        <v>1</v>
      </c>
    </row>
    <row r="3613" spans="1:21" x14ac:dyDescent="0.35">
      <c r="A3613">
        <v>1</v>
      </c>
      <c r="B3613">
        <v>3602</v>
      </c>
      <c r="C3613" t="s">
        <v>67</v>
      </c>
      <c r="D3613" t="s">
        <v>68</v>
      </c>
      <c r="E3613" t="s">
        <v>131</v>
      </c>
      <c r="F3613" t="s">
        <v>132</v>
      </c>
      <c r="G3613" t="s">
        <v>133</v>
      </c>
      <c r="H3613" t="s">
        <v>134</v>
      </c>
      <c r="I3613" s="1">
        <v>42103</v>
      </c>
      <c r="J3613">
        <v>2015</v>
      </c>
      <c r="K3613" t="s">
        <v>69</v>
      </c>
      <c r="L3613" t="s">
        <v>70</v>
      </c>
      <c r="M3613" s="1">
        <v>42225</v>
      </c>
      <c r="N3613">
        <v>4</v>
      </c>
      <c r="O3613">
        <f>STANDARDIZE(N3613,$N$8,$N$9)</f>
        <v>-0.56310502867387835</v>
      </c>
      <c r="P3613">
        <f>ABS($J$3-O3613)</f>
        <v>3.5738804896987997E-2</v>
      </c>
      <c r="Q3613">
        <f>ABS($J$4-O3613)</f>
        <v>2.7518879770680771</v>
      </c>
      <c r="R3613">
        <f>ABS($J$5-O3613)</f>
        <v>0.41099625631536219</v>
      </c>
      <c r="S3613">
        <f>ABS($J$6-O3613)</f>
        <v>1.0006865371156644</v>
      </c>
      <c r="T3613">
        <f>MIN(P3613:S3613)</f>
        <v>3.5738804896987997E-2</v>
      </c>
      <c r="U3613">
        <f>MATCH(T3613,P3613:S3613, 0)</f>
        <v>1</v>
      </c>
    </row>
    <row r="3614" spans="1:21" x14ac:dyDescent="0.35">
      <c r="A3614">
        <v>1</v>
      </c>
      <c r="B3614">
        <v>3603</v>
      </c>
      <c r="C3614" t="s">
        <v>14</v>
      </c>
      <c r="D3614" t="s">
        <v>15</v>
      </c>
      <c r="E3614" t="s">
        <v>105</v>
      </c>
      <c r="F3614" t="s">
        <v>59</v>
      </c>
      <c r="G3614" t="s">
        <v>106</v>
      </c>
      <c r="H3614" t="s">
        <v>107</v>
      </c>
      <c r="I3614" s="1">
        <v>42103</v>
      </c>
      <c r="J3614">
        <v>2015</v>
      </c>
      <c r="K3614" t="s">
        <v>94</v>
      </c>
      <c r="L3614" t="s">
        <v>95</v>
      </c>
      <c r="M3614" s="1">
        <v>42256</v>
      </c>
      <c r="N3614">
        <v>5</v>
      </c>
      <c r="O3614">
        <f>STANDARDIZE(N3614,$N$8,$N$9)</f>
        <v>-0.54523562622538435</v>
      </c>
      <c r="P3614">
        <f>ABS($J$3-O3614)</f>
        <v>1.7869402448493998E-2</v>
      </c>
      <c r="Q3614">
        <f>ABS($J$4-O3614)</f>
        <v>2.7340185746195833</v>
      </c>
      <c r="R3614">
        <f>ABS($J$5-O3614)</f>
        <v>0.39312685386686819</v>
      </c>
      <c r="S3614">
        <f>ABS($J$6-O3614)</f>
        <v>0.98281713466717047</v>
      </c>
      <c r="T3614">
        <f>MIN(P3614:S3614)</f>
        <v>1.7869402448493998E-2</v>
      </c>
      <c r="U3614">
        <f>MATCH(T3614,P3614:S3614, 0)</f>
        <v>1</v>
      </c>
    </row>
    <row r="3615" spans="1:21" x14ac:dyDescent="0.35">
      <c r="A3615">
        <v>1</v>
      </c>
      <c r="B3615">
        <v>3604</v>
      </c>
      <c r="C3615" t="s">
        <v>276</v>
      </c>
      <c r="D3615" t="s">
        <v>277</v>
      </c>
      <c r="E3615" t="s">
        <v>79</v>
      </c>
      <c r="F3615" t="s">
        <v>35</v>
      </c>
      <c r="G3615" t="s">
        <v>80</v>
      </c>
      <c r="H3615" t="s">
        <v>81</v>
      </c>
      <c r="I3615" s="1">
        <v>42103</v>
      </c>
      <c r="J3615">
        <v>2015</v>
      </c>
      <c r="K3615" t="s">
        <v>77</v>
      </c>
      <c r="L3615" t="s">
        <v>78</v>
      </c>
      <c r="M3615" s="1">
        <v>42286</v>
      </c>
      <c r="N3615">
        <v>6</v>
      </c>
      <c r="O3615">
        <f>STANDARDIZE(N3615,$N$8,$N$9)</f>
        <v>-0.52736622377689035</v>
      </c>
      <c r="P3615">
        <f>ABS($J$3-O3615)</f>
        <v>0</v>
      </c>
      <c r="Q3615">
        <f>ABS($J$4-O3615)</f>
        <v>2.7161491721710895</v>
      </c>
      <c r="R3615">
        <f>ABS($J$5-O3615)</f>
        <v>0.37525745141837419</v>
      </c>
      <c r="S3615">
        <f>ABS($J$6-O3615)</f>
        <v>0.96494773221867647</v>
      </c>
      <c r="T3615">
        <f>MIN(P3615:S3615)</f>
        <v>0</v>
      </c>
      <c r="U3615">
        <f>MATCH(T3615,P3615:S3615, 0)</f>
        <v>1</v>
      </c>
    </row>
    <row r="3616" spans="1:21" x14ac:dyDescent="0.35">
      <c r="A3616">
        <v>1</v>
      </c>
      <c r="B3616">
        <v>3605</v>
      </c>
      <c r="C3616" t="s">
        <v>30</v>
      </c>
      <c r="D3616" t="s">
        <v>31</v>
      </c>
      <c r="E3616" t="s">
        <v>79</v>
      </c>
      <c r="F3616" t="s">
        <v>35</v>
      </c>
      <c r="G3616" t="s">
        <v>80</v>
      </c>
      <c r="H3616" t="s">
        <v>81</v>
      </c>
      <c r="I3616" s="1">
        <v>42103</v>
      </c>
      <c r="J3616">
        <v>2015</v>
      </c>
      <c r="K3616" t="s">
        <v>77</v>
      </c>
      <c r="L3616" t="s">
        <v>78</v>
      </c>
      <c r="M3616" s="1">
        <v>42261</v>
      </c>
      <c r="N3616">
        <v>10</v>
      </c>
      <c r="O3616">
        <f>STANDARDIZE(N3616,$N$8,$N$9)</f>
        <v>-0.4558886139829143</v>
      </c>
      <c r="P3616">
        <f>ABS($J$3-O3616)</f>
        <v>7.1477609793976049E-2</v>
      </c>
      <c r="Q3616">
        <f>ABS($J$4-O3616)</f>
        <v>2.6446715623771131</v>
      </c>
      <c r="R3616">
        <f>ABS($J$5-O3616)</f>
        <v>0.30377984162439814</v>
      </c>
      <c r="S3616">
        <f>ABS($J$6-O3616)</f>
        <v>0.89347012242470036</v>
      </c>
      <c r="T3616">
        <f>MIN(P3616:S3616)</f>
        <v>7.1477609793976049E-2</v>
      </c>
      <c r="U3616">
        <f>MATCH(T3616,P3616:S3616, 0)</f>
        <v>1</v>
      </c>
    </row>
    <row r="3617" spans="1:21" x14ac:dyDescent="0.35">
      <c r="A3617">
        <v>1</v>
      </c>
      <c r="B3617">
        <v>3606</v>
      </c>
      <c r="C3617" t="s">
        <v>605</v>
      </c>
      <c r="D3617" t="s">
        <v>606</v>
      </c>
      <c r="E3617" t="s">
        <v>34</v>
      </c>
      <c r="F3617" t="s">
        <v>35</v>
      </c>
      <c r="G3617" t="s">
        <v>36</v>
      </c>
      <c r="H3617" t="s">
        <v>37</v>
      </c>
      <c r="I3617" s="1">
        <v>42103</v>
      </c>
      <c r="J3617">
        <v>2015</v>
      </c>
      <c r="K3617" t="s">
        <v>38</v>
      </c>
      <c r="L3617" t="s">
        <v>13</v>
      </c>
      <c r="M3617" s="1">
        <v>42261</v>
      </c>
      <c r="N3617">
        <v>10</v>
      </c>
      <c r="O3617">
        <f>STANDARDIZE(N3617,$N$8,$N$9)</f>
        <v>-0.4558886139829143</v>
      </c>
      <c r="P3617">
        <f>ABS($J$3-O3617)</f>
        <v>7.1477609793976049E-2</v>
      </c>
      <c r="Q3617">
        <f>ABS($J$4-O3617)</f>
        <v>2.6446715623771131</v>
      </c>
      <c r="R3617">
        <f>ABS($J$5-O3617)</f>
        <v>0.30377984162439814</v>
      </c>
      <c r="S3617">
        <f>ABS($J$6-O3617)</f>
        <v>0.89347012242470036</v>
      </c>
      <c r="T3617">
        <f>MIN(P3617:S3617)</f>
        <v>7.1477609793976049E-2</v>
      </c>
      <c r="U3617">
        <f>MATCH(T3617,P3617:S3617, 0)</f>
        <v>1</v>
      </c>
    </row>
    <row r="3618" spans="1:21" x14ac:dyDescent="0.35">
      <c r="A3618">
        <v>1</v>
      </c>
      <c r="B3618">
        <v>3607</v>
      </c>
      <c r="C3618" t="s">
        <v>172</v>
      </c>
      <c r="D3618" t="s">
        <v>173</v>
      </c>
      <c r="E3618" t="s">
        <v>79</v>
      </c>
      <c r="F3618" t="s">
        <v>35</v>
      </c>
      <c r="G3618" t="s">
        <v>80</v>
      </c>
      <c r="H3618" t="s">
        <v>81</v>
      </c>
      <c r="I3618" s="1">
        <v>42103</v>
      </c>
      <c r="J3618">
        <v>2015</v>
      </c>
      <c r="K3618" t="s">
        <v>77</v>
      </c>
      <c r="L3618" t="s">
        <v>78</v>
      </c>
      <c r="M3618" s="1">
        <v>42262</v>
      </c>
      <c r="N3618">
        <v>11</v>
      </c>
      <c r="O3618">
        <f>STANDARDIZE(N3618,$N$8,$N$9)</f>
        <v>-0.43801921153442031</v>
      </c>
      <c r="P3618">
        <f>ABS($J$3-O3618)</f>
        <v>8.9347012242470047E-2</v>
      </c>
      <c r="Q3618">
        <f>ABS($J$4-O3618)</f>
        <v>2.6268021599286193</v>
      </c>
      <c r="R3618">
        <f>ABS($J$5-O3618)</f>
        <v>0.28591043917590414</v>
      </c>
      <c r="S3618">
        <f>ABS($J$6-O3618)</f>
        <v>0.87560071997620637</v>
      </c>
      <c r="T3618">
        <f>MIN(P3618:S3618)</f>
        <v>8.9347012242470047E-2</v>
      </c>
      <c r="U3618">
        <f>MATCH(T3618,P3618:S3618, 0)</f>
        <v>1</v>
      </c>
    </row>
    <row r="3619" spans="1:21" x14ac:dyDescent="0.35">
      <c r="A3619">
        <v>3</v>
      </c>
      <c r="B3619">
        <v>3608</v>
      </c>
      <c r="C3619" t="s">
        <v>30</v>
      </c>
      <c r="D3619" t="s">
        <v>31</v>
      </c>
      <c r="E3619" t="s">
        <v>52</v>
      </c>
      <c r="F3619" t="s">
        <v>102</v>
      </c>
      <c r="G3619" t="s">
        <v>103</v>
      </c>
      <c r="H3619" t="s">
        <v>104</v>
      </c>
      <c r="I3619" s="1">
        <v>42103</v>
      </c>
      <c r="J3619">
        <v>2015</v>
      </c>
      <c r="K3619" t="s">
        <v>41</v>
      </c>
      <c r="L3619" t="s">
        <v>42</v>
      </c>
      <c r="M3619" s="1">
        <v>42269</v>
      </c>
      <c r="N3619">
        <v>18</v>
      </c>
      <c r="O3619">
        <f>STANDARDIZE(N3619,$N$8,$N$9)</f>
        <v>-0.31293339439496226</v>
      </c>
      <c r="P3619">
        <f>ABS($J$3-O3619)</f>
        <v>0.21443282938192809</v>
      </c>
      <c r="Q3619">
        <f>ABS($J$4-O3619)</f>
        <v>2.5017163427891611</v>
      </c>
      <c r="R3619">
        <f>ABS($J$5-O3619)</f>
        <v>0.1608246220364461</v>
      </c>
      <c r="S3619">
        <f>ABS($J$6-O3619)</f>
        <v>0.75051490283674838</v>
      </c>
      <c r="T3619">
        <f>MIN(P3619:S3619)</f>
        <v>0.1608246220364461</v>
      </c>
      <c r="U3619">
        <f>MATCH(T3619,P3619:S3619, 0)</f>
        <v>3</v>
      </c>
    </row>
    <row r="3620" spans="1:21" x14ac:dyDescent="0.35">
      <c r="A3620">
        <v>3</v>
      </c>
      <c r="B3620">
        <v>3609</v>
      </c>
      <c r="C3620" t="s">
        <v>30</v>
      </c>
      <c r="D3620" t="s">
        <v>31</v>
      </c>
      <c r="E3620" t="s">
        <v>52</v>
      </c>
      <c r="F3620" t="s">
        <v>102</v>
      </c>
      <c r="G3620" t="s">
        <v>103</v>
      </c>
      <c r="H3620" t="s">
        <v>104</v>
      </c>
      <c r="I3620" s="1">
        <v>42103</v>
      </c>
      <c r="J3620">
        <v>2015</v>
      </c>
      <c r="K3620" t="s">
        <v>41</v>
      </c>
      <c r="L3620" t="s">
        <v>42</v>
      </c>
      <c r="M3620" s="1">
        <v>42269</v>
      </c>
      <c r="N3620">
        <v>18</v>
      </c>
      <c r="O3620">
        <f>STANDARDIZE(N3620,$N$8,$N$9)</f>
        <v>-0.31293339439496226</v>
      </c>
      <c r="P3620">
        <f>ABS($J$3-O3620)</f>
        <v>0.21443282938192809</v>
      </c>
      <c r="Q3620">
        <f>ABS($J$4-O3620)</f>
        <v>2.5017163427891611</v>
      </c>
      <c r="R3620">
        <f>ABS($J$5-O3620)</f>
        <v>0.1608246220364461</v>
      </c>
      <c r="S3620">
        <f>ABS($J$6-O3620)</f>
        <v>0.75051490283674838</v>
      </c>
      <c r="T3620">
        <f>MIN(P3620:S3620)</f>
        <v>0.1608246220364461</v>
      </c>
      <c r="U3620">
        <f>MATCH(T3620,P3620:S3620, 0)</f>
        <v>3</v>
      </c>
    </row>
    <row r="3621" spans="1:21" x14ac:dyDescent="0.35">
      <c r="A3621">
        <v>3</v>
      </c>
      <c r="B3621">
        <v>3610</v>
      </c>
      <c r="C3621" t="s">
        <v>489</v>
      </c>
      <c r="D3621" t="s">
        <v>490</v>
      </c>
      <c r="E3621" t="s">
        <v>34</v>
      </c>
      <c r="F3621" t="s">
        <v>35</v>
      </c>
      <c r="G3621" t="s">
        <v>36</v>
      </c>
      <c r="H3621" t="s">
        <v>37</v>
      </c>
      <c r="I3621" s="1">
        <v>42103</v>
      </c>
      <c r="J3621">
        <v>2015</v>
      </c>
      <c r="K3621" t="s">
        <v>38</v>
      </c>
      <c r="L3621" t="s">
        <v>13</v>
      </c>
      <c r="M3621" s="1">
        <v>42269</v>
      </c>
      <c r="N3621">
        <v>18</v>
      </c>
      <c r="O3621">
        <f>STANDARDIZE(N3621,$N$8,$N$9)</f>
        <v>-0.31293339439496226</v>
      </c>
      <c r="P3621">
        <f>ABS($J$3-O3621)</f>
        <v>0.21443282938192809</v>
      </c>
      <c r="Q3621">
        <f>ABS($J$4-O3621)</f>
        <v>2.5017163427891611</v>
      </c>
      <c r="R3621">
        <f>ABS($J$5-O3621)</f>
        <v>0.1608246220364461</v>
      </c>
      <c r="S3621">
        <f>ABS($J$6-O3621)</f>
        <v>0.75051490283674838</v>
      </c>
      <c r="T3621">
        <f>MIN(P3621:S3621)</f>
        <v>0.1608246220364461</v>
      </c>
      <c r="U3621">
        <f>MATCH(T3621,P3621:S3621, 0)</f>
        <v>3</v>
      </c>
    </row>
    <row r="3622" spans="1:21" x14ac:dyDescent="0.35">
      <c r="A3622">
        <v>3</v>
      </c>
      <c r="B3622">
        <v>3611</v>
      </c>
      <c r="C3622" t="s">
        <v>14</v>
      </c>
      <c r="D3622" t="s">
        <v>15</v>
      </c>
      <c r="E3622" t="s">
        <v>163</v>
      </c>
      <c r="F3622" t="s">
        <v>59</v>
      </c>
      <c r="G3622" t="s">
        <v>164</v>
      </c>
      <c r="H3622" t="s">
        <v>165</v>
      </c>
      <c r="I3622" s="1">
        <v>42103</v>
      </c>
      <c r="J3622">
        <v>2015</v>
      </c>
      <c r="K3622" t="s">
        <v>233</v>
      </c>
      <c r="L3622" t="s">
        <v>234</v>
      </c>
      <c r="M3622" s="1">
        <v>42276</v>
      </c>
      <c r="N3622">
        <v>25</v>
      </c>
      <c r="O3622">
        <f>STANDARDIZE(N3622,$N$8,$N$9)</f>
        <v>-0.18784757725550419</v>
      </c>
      <c r="P3622">
        <f>ABS($J$3-O3622)</f>
        <v>0.33951864652138619</v>
      </c>
      <c r="Q3622">
        <f>ABS($J$4-O3622)</f>
        <v>2.3766305256497033</v>
      </c>
      <c r="R3622">
        <f>ABS($J$5-O3622)</f>
        <v>3.5738804896988025E-2</v>
      </c>
      <c r="S3622">
        <f>ABS($J$6-O3622)</f>
        <v>0.62542908569729028</v>
      </c>
      <c r="T3622">
        <f>MIN(P3622:S3622)</f>
        <v>3.5738804896988025E-2</v>
      </c>
      <c r="U3622">
        <f>MATCH(T3622,P3622:S3622, 0)</f>
        <v>3</v>
      </c>
    </row>
    <row r="3623" spans="1:21" x14ac:dyDescent="0.35">
      <c r="A3623">
        <v>3</v>
      </c>
      <c r="B3623">
        <v>3612</v>
      </c>
      <c r="C3623" t="s">
        <v>229</v>
      </c>
      <c r="D3623" t="s">
        <v>230</v>
      </c>
      <c r="E3623" t="s">
        <v>131</v>
      </c>
      <c r="F3623" t="s">
        <v>132</v>
      </c>
      <c r="G3623" t="s">
        <v>133</v>
      </c>
      <c r="H3623" t="s">
        <v>134</v>
      </c>
      <c r="I3623" s="1">
        <v>42103</v>
      </c>
      <c r="J3623">
        <v>2015</v>
      </c>
      <c r="K3623" t="s">
        <v>77</v>
      </c>
      <c r="L3623" t="s">
        <v>78</v>
      </c>
      <c r="M3623" s="1">
        <v>42014</v>
      </c>
      <c r="N3623">
        <v>27</v>
      </c>
      <c r="O3623">
        <f>STANDARDIZE(N3623,$N$8,$N$9)</f>
        <v>-0.15210877235851616</v>
      </c>
      <c r="P3623">
        <f>ABS($J$3-O3623)</f>
        <v>0.37525745141837419</v>
      </c>
      <c r="Q3623">
        <f>ABS($J$4-O3623)</f>
        <v>2.3408917207527153</v>
      </c>
      <c r="R3623">
        <f>ABS($J$5-O3623)</f>
        <v>0</v>
      </c>
      <c r="S3623">
        <f>ABS($J$6-O3623)</f>
        <v>0.58969028080030228</v>
      </c>
      <c r="T3623">
        <f>MIN(P3623:S3623)</f>
        <v>0</v>
      </c>
      <c r="U3623">
        <f>MATCH(T3623,P3623:S3623, 0)</f>
        <v>3</v>
      </c>
    </row>
    <row r="3624" spans="1:21" x14ac:dyDescent="0.35">
      <c r="A3624">
        <v>3</v>
      </c>
      <c r="B3624">
        <v>3613</v>
      </c>
      <c r="C3624" t="s">
        <v>14</v>
      </c>
      <c r="D3624" t="s">
        <v>15</v>
      </c>
      <c r="E3624" t="s">
        <v>105</v>
      </c>
      <c r="F3624" t="s">
        <v>59</v>
      </c>
      <c r="G3624" t="s">
        <v>106</v>
      </c>
      <c r="H3624" t="s">
        <v>107</v>
      </c>
      <c r="I3624" s="1">
        <v>42103</v>
      </c>
      <c r="J3624">
        <v>2015</v>
      </c>
      <c r="K3624" t="s">
        <v>227</v>
      </c>
      <c r="L3624" t="s">
        <v>228</v>
      </c>
      <c r="M3624" s="1">
        <v>42290</v>
      </c>
      <c r="N3624">
        <v>39</v>
      </c>
      <c r="O3624">
        <f>STANDARDIZE(N3624,$N$8,$N$9)</f>
        <v>6.2324057023411948E-2</v>
      </c>
      <c r="P3624">
        <f>ABS($J$3-O3624)</f>
        <v>0.58969028080030228</v>
      </c>
      <c r="Q3624">
        <f>ABS($J$4-O3624)</f>
        <v>2.1264588913707869</v>
      </c>
      <c r="R3624">
        <f>ABS($J$5-O3624)</f>
        <v>0.21443282938192812</v>
      </c>
      <c r="S3624">
        <f>ABS($J$6-O3624)</f>
        <v>0.37525745141837419</v>
      </c>
      <c r="T3624">
        <f>MIN(P3624:S3624)</f>
        <v>0.21443282938192812</v>
      </c>
      <c r="U3624">
        <f>MATCH(T3624,P3624:S3624, 0)</f>
        <v>3</v>
      </c>
    </row>
    <row r="3625" spans="1:21" x14ac:dyDescent="0.35">
      <c r="A3625">
        <v>1</v>
      </c>
      <c r="B3625">
        <v>3614</v>
      </c>
      <c r="C3625" t="s">
        <v>288</v>
      </c>
      <c r="D3625" t="s">
        <v>289</v>
      </c>
      <c r="E3625" t="s">
        <v>296</v>
      </c>
      <c r="F3625" t="s">
        <v>320</v>
      </c>
      <c r="G3625" t="s">
        <v>351</v>
      </c>
      <c r="H3625" t="s">
        <v>352</v>
      </c>
      <c r="I3625" s="1">
        <v>42104</v>
      </c>
      <c r="J3625">
        <v>2015</v>
      </c>
      <c r="K3625" t="s">
        <v>77</v>
      </c>
      <c r="L3625" t="s">
        <v>78</v>
      </c>
      <c r="M3625" s="1">
        <v>42195</v>
      </c>
      <c r="N3625">
        <v>3</v>
      </c>
      <c r="O3625">
        <f>STANDARDIZE(N3625,$N$8,$N$9)</f>
        <v>-0.58097443112237235</v>
      </c>
      <c r="P3625">
        <f>ABS($J$3-O3625)</f>
        <v>5.3608207345481995E-2</v>
      </c>
      <c r="Q3625">
        <f>ABS($J$4-O3625)</f>
        <v>2.7697573795165713</v>
      </c>
      <c r="R3625">
        <f>ABS($J$5-O3625)</f>
        <v>0.42886565876385618</v>
      </c>
      <c r="S3625">
        <f>ABS($J$6-O3625)</f>
        <v>1.0185559395641586</v>
      </c>
      <c r="T3625">
        <f>MIN(P3625:S3625)</f>
        <v>5.3608207345481995E-2</v>
      </c>
      <c r="U3625">
        <f>MATCH(T3625,P3625:S3625, 0)</f>
        <v>1</v>
      </c>
    </row>
    <row r="3626" spans="1:21" x14ac:dyDescent="0.35">
      <c r="A3626">
        <v>3</v>
      </c>
      <c r="B3626">
        <v>3615</v>
      </c>
      <c r="C3626" t="s">
        <v>82</v>
      </c>
      <c r="D3626" t="s">
        <v>83</v>
      </c>
      <c r="E3626" t="s">
        <v>84</v>
      </c>
      <c r="F3626" t="s">
        <v>85</v>
      </c>
      <c r="G3626" t="s">
        <v>153</v>
      </c>
      <c r="H3626" t="s">
        <v>154</v>
      </c>
      <c r="I3626" s="1">
        <v>42104</v>
      </c>
      <c r="J3626">
        <v>2015</v>
      </c>
      <c r="K3626" t="s">
        <v>77</v>
      </c>
      <c r="L3626" t="s">
        <v>78</v>
      </c>
      <c r="M3626" s="1">
        <v>42300</v>
      </c>
      <c r="N3626">
        <v>19</v>
      </c>
      <c r="O3626">
        <f>STANDARDIZE(N3626,$N$8,$N$9)</f>
        <v>-0.29506399194646826</v>
      </c>
      <c r="P3626">
        <f>ABS($J$3-O3626)</f>
        <v>0.23230223183042209</v>
      </c>
      <c r="Q3626">
        <f>ABS($J$4-O3626)</f>
        <v>2.4838469403406673</v>
      </c>
      <c r="R3626">
        <f>ABS($J$5-O3626)</f>
        <v>0.1429552195879521</v>
      </c>
      <c r="S3626">
        <f>ABS($J$6-O3626)</f>
        <v>0.73264550038825438</v>
      </c>
      <c r="T3626">
        <f>MIN(P3626:S3626)</f>
        <v>0.1429552195879521</v>
      </c>
      <c r="U3626">
        <f>MATCH(T3626,P3626:S3626, 0)</f>
        <v>3</v>
      </c>
    </row>
    <row r="3627" spans="1:21" x14ac:dyDescent="0.35">
      <c r="A3627">
        <v>3</v>
      </c>
      <c r="B3627">
        <v>3616</v>
      </c>
      <c r="C3627" t="s">
        <v>229</v>
      </c>
      <c r="D3627" t="s">
        <v>230</v>
      </c>
      <c r="E3627" t="s">
        <v>84</v>
      </c>
      <c r="F3627" t="s">
        <v>85</v>
      </c>
      <c r="G3627" t="s">
        <v>153</v>
      </c>
      <c r="H3627" t="s">
        <v>154</v>
      </c>
      <c r="I3627" s="1">
        <v>42104</v>
      </c>
      <c r="J3627">
        <v>2015</v>
      </c>
      <c r="K3627" t="s">
        <v>77</v>
      </c>
      <c r="L3627" t="s">
        <v>78</v>
      </c>
      <c r="M3627" s="1">
        <v>42303</v>
      </c>
      <c r="N3627">
        <v>22</v>
      </c>
      <c r="O3627">
        <f>STANDARDIZE(N3627,$N$8,$N$9)</f>
        <v>-0.24145578460098621</v>
      </c>
      <c r="P3627">
        <f>ABS($J$3-O3627)</f>
        <v>0.28591043917590414</v>
      </c>
      <c r="Q3627">
        <f>ABS($J$4-O3627)</f>
        <v>2.4302387329951851</v>
      </c>
      <c r="R3627">
        <f>ABS($J$5-O3627)</f>
        <v>8.9347012242470047E-2</v>
      </c>
      <c r="S3627">
        <f>ABS($J$6-O3627)</f>
        <v>0.67903729304277238</v>
      </c>
      <c r="T3627">
        <f>MIN(P3627:S3627)</f>
        <v>8.9347012242470047E-2</v>
      </c>
      <c r="U3627">
        <f>MATCH(T3627,P3627:S3627, 0)</f>
        <v>3</v>
      </c>
    </row>
    <row r="3628" spans="1:21" x14ac:dyDescent="0.35">
      <c r="A3628">
        <v>1</v>
      </c>
      <c r="B3628">
        <v>3617</v>
      </c>
      <c r="C3628" t="s">
        <v>30</v>
      </c>
      <c r="D3628" t="s">
        <v>31</v>
      </c>
      <c r="E3628" t="s">
        <v>79</v>
      </c>
      <c r="F3628" t="s">
        <v>35</v>
      </c>
      <c r="G3628" t="s">
        <v>80</v>
      </c>
      <c r="H3628" t="s">
        <v>81</v>
      </c>
      <c r="I3628" s="1">
        <v>42105</v>
      </c>
      <c r="J3628">
        <v>2015</v>
      </c>
      <c r="K3628" t="s">
        <v>41</v>
      </c>
      <c r="L3628" t="s">
        <v>42</v>
      </c>
      <c r="M3628" s="1">
        <v>42166</v>
      </c>
      <c r="N3628">
        <v>2</v>
      </c>
      <c r="O3628">
        <f>STANDARDIZE(N3628,$N$8,$N$9)</f>
        <v>-0.59884383357086635</v>
      </c>
      <c r="P3628">
        <f>ABS($J$3-O3628)</f>
        <v>7.1477609793975994E-2</v>
      </c>
      <c r="Q3628">
        <f>ABS($J$4-O3628)</f>
        <v>2.7876267819650655</v>
      </c>
      <c r="R3628">
        <f>ABS($J$5-O3628)</f>
        <v>0.44673506121235018</v>
      </c>
      <c r="S3628">
        <f>ABS($J$6-O3628)</f>
        <v>1.0364253420126524</v>
      </c>
      <c r="T3628">
        <f>MIN(P3628:S3628)</f>
        <v>7.1477609793975994E-2</v>
      </c>
      <c r="U3628">
        <f>MATCH(T3628,P3628:S3628, 0)</f>
        <v>1</v>
      </c>
    </row>
    <row r="3629" spans="1:21" x14ac:dyDescent="0.35">
      <c r="A3629">
        <v>1</v>
      </c>
      <c r="B3629">
        <v>3618</v>
      </c>
      <c r="C3629" t="s">
        <v>14</v>
      </c>
      <c r="D3629" t="s">
        <v>15</v>
      </c>
      <c r="E3629" t="s">
        <v>24</v>
      </c>
      <c r="F3629" t="s">
        <v>25</v>
      </c>
      <c r="G3629" t="s">
        <v>26</v>
      </c>
      <c r="H3629" t="s">
        <v>27</v>
      </c>
      <c r="I3629" s="1">
        <v>42105</v>
      </c>
      <c r="J3629">
        <v>2015</v>
      </c>
      <c r="K3629" t="s">
        <v>38</v>
      </c>
      <c r="L3629" t="s">
        <v>13</v>
      </c>
      <c r="M3629" s="1">
        <v>42166</v>
      </c>
      <c r="N3629">
        <v>2</v>
      </c>
      <c r="O3629">
        <f>STANDARDIZE(N3629,$N$8,$N$9)</f>
        <v>-0.59884383357086635</v>
      </c>
      <c r="P3629">
        <f>ABS($J$3-O3629)</f>
        <v>7.1477609793975994E-2</v>
      </c>
      <c r="Q3629">
        <f>ABS($J$4-O3629)</f>
        <v>2.7876267819650655</v>
      </c>
      <c r="R3629">
        <f>ABS($J$5-O3629)</f>
        <v>0.44673506121235018</v>
      </c>
      <c r="S3629">
        <f>ABS($J$6-O3629)</f>
        <v>1.0364253420126524</v>
      </c>
      <c r="T3629">
        <f>MIN(P3629:S3629)</f>
        <v>7.1477609793975994E-2</v>
      </c>
      <c r="U3629">
        <f>MATCH(T3629,P3629:S3629, 0)</f>
        <v>1</v>
      </c>
    </row>
    <row r="3630" spans="1:21" x14ac:dyDescent="0.35">
      <c r="A3630">
        <v>1</v>
      </c>
      <c r="B3630">
        <v>3619</v>
      </c>
      <c r="C3630" t="s">
        <v>14</v>
      </c>
      <c r="D3630" t="s">
        <v>15</v>
      </c>
      <c r="E3630" t="s">
        <v>73</v>
      </c>
      <c r="F3630" t="s">
        <v>74</v>
      </c>
      <c r="G3630" t="s">
        <v>75</v>
      </c>
      <c r="H3630" t="s">
        <v>76</v>
      </c>
      <c r="I3630" s="1">
        <v>42105</v>
      </c>
      <c r="J3630">
        <v>2015</v>
      </c>
      <c r="K3630" t="s">
        <v>284</v>
      </c>
      <c r="L3630" t="s">
        <v>285</v>
      </c>
      <c r="M3630" s="1">
        <v>42288</v>
      </c>
      <c r="N3630">
        <v>6</v>
      </c>
      <c r="O3630">
        <f>STANDARDIZE(N3630,$N$8,$N$9)</f>
        <v>-0.52736622377689035</v>
      </c>
      <c r="P3630">
        <f>ABS($J$3-O3630)</f>
        <v>0</v>
      </c>
      <c r="Q3630">
        <f>ABS($J$4-O3630)</f>
        <v>2.7161491721710895</v>
      </c>
      <c r="R3630">
        <f>ABS($J$5-O3630)</f>
        <v>0.37525745141837419</v>
      </c>
      <c r="S3630">
        <f>ABS($J$6-O3630)</f>
        <v>0.96494773221867647</v>
      </c>
      <c r="T3630">
        <f>MIN(P3630:S3630)</f>
        <v>0</v>
      </c>
      <c r="U3630">
        <f>MATCH(T3630,P3630:S3630, 0)</f>
        <v>1</v>
      </c>
    </row>
    <row r="3631" spans="1:21" x14ac:dyDescent="0.35">
      <c r="A3631">
        <v>1</v>
      </c>
      <c r="B3631">
        <v>3620</v>
      </c>
      <c r="C3631" t="s">
        <v>14</v>
      </c>
      <c r="D3631" t="s">
        <v>15</v>
      </c>
      <c r="E3631" t="s">
        <v>16</v>
      </c>
      <c r="F3631" t="s">
        <v>17</v>
      </c>
      <c r="G3631" t="s">
        <v>18</v>
      </c>
      <c r="H3631" t="s">
        <v>19</v>
      </c>
      <c r="I3631" s="1">
        <v>42105</v>
      </c>
      <c r="J3631">
        <v>2015</v>
      </c>
      <c r="K3631" t="s">
        <v>77</v>
      </c>
      <c r="L3631" t="s">
        <v>78</v>
      </c>
      <c r="M3631" s="1">
        <v>42324</v>
      </c>
      <c r="N3631">
        <v>12</v>
      </c>
      <c r="O3631">
        <f>STANDARDIZE(N3631,$N$8,$N$9)</f>
        <v>-0.42014980908592631</v>
      </c>
      <c r="P3631">
        <f>ABS($J$3-O3631)</f>
        <v>0.10721641469096405</v>
      </c>
      <c r="Q3631">
        <f>ABS($J$4-O3631)</f>
        <v>2.6089327574801251</v>
      </c>
      <c r="R3631">
        <f>ABS($J$5-O3631)</f>
        <v>0.26804103672741014</v>
      </c>
      <c r="S3631">
        <f>ABS($J$6-O3631)</f>
        <v>0.85773131752771237</v>
      </c>
      <c r="T3631">
        <f>MIN(P3631:S3631)</f>
        <v>0.10721641469096405</v>
      </c>
      <c r="U3631">
        <f>MATCH(T3631,P3631:S3631, 0)</f>
        <v>1</v>
      </c>
    </row>
    <row r="3632" spans="1:21" x14ac:dyDescent="0.35">
      <c r="A3632">
        <v>1</v>
      </c>
      <c r="B3632">
        <v>3621</v>
      </c>
      <c r="C3632" t="s">
        <v>30</v>
      </c>
      <c r="D3632" t="s">
        <v>31</v>
      </c>
      <c r="E3632" t="s">
        <v>163</v>
      </c>
      <c r="F3632" t="s">
        <v>59</v>
      </c>
      <c r="G3632" t="s">
        <v>546</v>
      </c>
      <c r="H3632" t="s">
        <v>547</v>
      </c>
      <c r="I3632" s="1">
        <v>42105</v>
      </c>
      <c r="J3632">
        <v>2015</v>
      </c>
      <c r="K3632" t="s">
        <v>38</v>
      </c>
      <c r="L3632" t="s">
        <v>13</v>
      </c>
      <c r="M3632" s="1">
        <v>42325</v>
      </c>
      <c r="N3632">
        <v>13</v>
      </c>
      <c r="O3632">
        <f>STANDARDIZE(N3632,$N$8,$N$9)</f>
        <v>-0.40228040663743231</v>
      </c>
      <c r="P3632">
        <f>ABS($J$3-O3632)</f>
        <v>0.12508581713945804</v>
      </c>
      <c r="Q3632">
        <f>ABS($J$4-O3632)</f>
        <v>2.5910633550316313</v>
      </c>
      <c r="R3632">
        <f>ABS($J$5-O3632)</f>
        <v>0.25017163427891614</v>
      </c>
      <c r="S3632">
        <f>ABS($J$6-O3632)</f>
        <v>0.83986191507921837</v>
      </c>
      <c r="T3632">
        <f>MIN(P3632:S3632)</f>
        <v>0.12508581713945804</v>
      </c>
      <c r="U3632">
        <f>MATCH(T3632,P3632:S3632, 0)</f>
        <v>1</v>
      </c>
    </row>
    <row r="3633" spans="1:21" x14ac:dyDescent="0.35">
      <c r="A3633">
        <v>1</v>
      </c>
      <c r="B3633">
        <v>3622</v>
      </c>
      <c r="C3633" t="s">
        <v>119</v>
      </c>
      <c r="D3633" t="s">
        <v>120</v>
      </c>
      <c r="E3633" t="s">
        <v>149</v>
      </c>
      <c r="F3633" t="s">
        <v>150</v>
      </c>
      <c r="G3633" t="s">
        <v>215</v>
      </c>
      <c r="H3633" t="s">
        <v>216</v>
      </c>
      <c r="I3633" s="1">
        <v>42105</v>
      </c>
      <c r="J3633">
        <v>2015</v>
      </c>
      <c r="K3633" t="s">
        <v>77</v>
      </c>
      <c r="L3633" t="s">
        <v>78</v>
      </c>
      <c r="M3633" s="1">
        <v>42328</v>
      </c>
      <c r="N3633">
        <v>16</v>
      </c>
      <c r="O3633">
        <f>STANDARDIZE(N3633,$N$8,$N$9)</f>
        <v>-0.34867219929195026</v>
      </c>
      <c r="P3633">
        <f>ABS($J$3-O3633)</f>
        <v>0.17869402448494009</v>
      </c>
      <c r="Q3633">
        <f>ABS($J$4-O3633)</f>
        <v>2.5374551476861491</v>
      </c>
      <c r="R3633">
        <f>ABS($J$5-O3633)</f>
        <v>0.19656342693343409</v>
      </c>
      <c r="S3633">
        <f>ABS($J$6-O3633)</f>
        <v>0.78625370773373637</v>
      </c>
      <c r="T3633">
        <f>MIN(P3633:S3633)</f>
        <v>0.17869402448494009</v>
      </c>
      <c r="U3633">
        <f>MATCH(T3633,P3633:S3633, 0)</f>
        <v>1</v>
      </c>
    </row>
    <row r="3634" spans="1:21" x14ac:dyDescent="0.35">
      <c r="A3634">
        <v>1</v>
      </c>
      <c r="B3634">
        <v>3623</v>
      </c>
      <c r="C3634" t="s">
        <v>607</v>
      </c>
      <c r="D3634" t="s">
        <v>608</v>
      </c>
      <c r="E3634" t="s">
        <v>90</v>
      </c>
      <c r="F3634" t="s">
        <v>91</v>
      </c>
      <c r="G3634" t="s">
        <v>377</v>
      </c>
      <c r="H3634" t="s">
        <v>378</v>
      </c>
      <c r="I3634" s="1">
        <v>42105</v>
      </c>
      <c r="J3634">
        <v>2015</v>
      </c>
      <c r="K3634" t="s">
        <v>331</v>
      </c>
      <c r="L3634" t="s">
        <v>332</v>
      </c>
      <c r="M3634" s="1">
        <v>42328</v>
      </c>
      <c r="N3634">
        <v>16</v>
      </c>
      <c r="O3634">
        <f>STANDARDIZE(N3634,$N$8,$N$9)</f>
        <v>-0.34867219929195026</v>
      </c>
      <c r="P3634">
        <f>ABS($J$3-O3634)</f>
        <v>0.17869402448494009</v>
      </c>
      <c r="Q3634">
        <f>ABS($J$4-O3634)</f>
        <v>2.5374551476861491</v>
      </c>
      <c r="R3634">
        <f>ABS($J$5-O3634)</f>
        <v>0.19656342693343409</v>
      </c>
      <c r="S3634">
        <f>ABS($J$6-O3634)</f>
        <v>0.78625370773373637</v>
      </c>
      <c r="T3634">
        <f>MIN(P3634:S3634)</f>
        <v>0.17869402448494009</v>
      </c>
      <c r="U3634">
        <f>MATCH(T3634,P3634:S3634, 0)</f>
        <v>1</v>
      </c>
    </row>
    <row r="3635" spans="1:21" x14ac:dyDescent="0.35">
      <c r="A3635">
        <v>3</v>
      </c>
      <c r="B3635">
        <v>3624</v>
      </c>
      <c r="C3635" t="s">
        <v>30</v>
      </c>
      <c r="D3635" t="s">
        <v>31</v>
      </c>
      <c r="E3635" t="s">
        <v>149</v>
      </c>
      <c r="F3635" t="s">
        <v>150</v>
      </c>
      <c r="G3635" t="s">
        <v>215</v>
      </c>
      <c r="H3635" t="s">
        <v>216</v>
      </c>
      <c r="I3635" s="1">
        <v>42105</v>
      </c>
      <c r="J3635">
        <v>2015</v>
      </c>
      <c r="K3635" t="s">
        <v>41</v>
      </c>
      <c r="L3635" t="s">
        <v>42</v>
      </c>
      <c r="M3635" s="1">
        <v>42331</v>
      </c>
      <c r="N3635">
        <v>19</v>
      </c>
      <c r="O3635">
        <f>STANDARDIZE(N3635,$N$8,$N$9)</f>
        <v>-0.29506399194646826</v>
      </c>
      <c r="P3635">
        <f>ABS($J$3-O3635)</f>
        <v>0.23230223183042209</v>
      </c>
      <c r="Q3635">
        <f>ABS($J$4-O3635)</f>
        <v>2.4838469403406673</v>
      </c>
      <c r="R3635">
        <f>ABS($J$5-O3635)</f>
        <v>0.1429552195879521</v>
      </c>
      <c r="S3635">
        <f>ABS($J$6-O3635)</f>
        <v>0.73264550038825438</v>
      </c>
      <c r="T3635">
        <f>MIN(P3635:S3635)</f>
        <v>0.1429552195879521</v>
      </c>
      <c r="U3635">
        <f>MATCH(T3635,P3635:S3635, 0)</f>
        <v>3</v>
      </c>
    </row>
    <row r="3636" spans="1:21" x14ac:dyDescent="0.35">
      <c r="A3636">
        <v>3</v>
      </c>
      <c r="B3636">
        <v>3625</v>
      </c>
      <c r="C3636" t="s">
        <v>14</v>
      </c>
      <c r="D3636" t="s">
        <v>15</v>
      </c>
      <c r="E3636" t="s">
        <v>16</v>
      </c>
      <c r="F3636" t="s">
        <v>17</v>
      </c>
      <c r="G3636" t="s">
        <v>18</v>
      </c>
      <c r="H3636" t="s">
        <v>19</v>
      </c>
      <c r="I3636" s="1">
        <v>42105</v>
      </c>
      <c r="J3636">
        <v>2015</v>
      </c>
      <c r="K3636" t="s">
        <v>77</v>
      </c>
      <c r="L3636" t="s">
        <v>78</v>
      </c>
      <c r="M3636" s="1">
        <v>42047</v>
      </c>
      <c r="N3636">
        <v>28</v>
      </c>
      <c r="O3636">
        <f>STANDARDIZE(N3636,$N$8,$N$9)</f>
        <v>-0.13423936991002217</v>
      </c>
      <c r="P3636">
        <f>ABS($J$3-O3636)</f>
        <v>0.39312685386686819</v>
      </c>
      <c r="Q3636">
        <f>ABS($J$4-O3636)</f>
        <v>2.3230223183042211</v>
      </c>
      <c r="R3636">
        <f>ABS($J$5-O3636)</f>
        <v>1.7869402448493998E-2</v>
      </c>
      <c r="S3636">
        <f>ABS($J$6-O3636)</f>
        <v>0.57182087835180828</v>
      </c>
      <c r="T3636">
        <f>MIN(P3636:S3636)</f>
        <v>1.7869402448493998E-2</v>
      </c>
      <c r="U3636">
        <f>MATCH(T3636,P3636:S3636, 0)</f>
        <v>3</v>
      </c>
    </row>
    <row r="3637" spans="1:21" x14ac:dyDescent="0.35">
      <c r="A3637">
        <v>3</v>
      </c>
      <c r="B3637">
        <v>3626</v>
      </c>
      <c r="C3637" t="s">
        <v>14</v>
      </c>
      <c r="D3637" t="s">
        <v>15</v>
      </c>
      <c r="E3637" t="s">
        <v>131</v>
      </c>
      <c r="F3637" t="s">
        <v>132</v>
      </c>
      <c r="G3637" t="s">
        <v>133</v>
      </c>
      <c r="H3637" t="s">
        <v>134</v>
      </c>
      <c r="I3637" s="1">
        <v>42105</v>
      </c>
      <c r="J3637">
        <v>2015</v>
      </c>
      <c r="K3637" t="s">
        <v>77</v>
      </c>
      <c r="L3637" t="s">
        <v>78</v>
      </c>
      <c r="M3637" s="1">
        <v>42047</v>
      </c>
      <c r="N3637">
        <v>28</v>
      </c>
      <c r="O3637">
        <f>STANDARDIZE(N3637,$N$8,$N$9)</f>
        <v>-0.13423936991002217</v>
      </c>
      <c r="P3637">
        <f>ABS($J$3-O3637)</f>
        <v>0.39312685386686819</v>
      </c>
      <c r="Q3637">
        <f>ABS($J$4-O3637)</f>
        <v>2.3230223183042211</v>
      </c>
      <c r="R3637">
        <f>ABS($J$5-O3637)</f>
        <v>1.7869402448493998E-2</v>
      </c>
      <c r="S3637">
        <f>ABS($J$6-O3637)</f>
        <v>0.57182087835180828</v>
      </c>
      <c r="T3637">
        <f>MIN(P3637:S3637)</f>
        <v>1.7869402448493998E-2</v>
      </c>
      <c r="U3637">
        <f>MATCH(T3637,P3637:S3637, 0)</f>
        <v>3</v>
      </c>
    </row>
    <row r="3638" spans="1:21" x14ac:dyDescent="0.35">
      <c r="A3638">
        <v>3</v>
      </c>
      <c r="B3638">
        <v>3627</v>
      </c>
      <c r="C3638" t="s">
        <v>14</v>
      </c>
      <c r="D3638" t="s">
        <v>15</v>
      </c>
      <c r="E3638" t="s">
        <v>16</v>
      </c>
      <c r="F3638" t="s">
        <v>17</v>
      </c>
      <c r="G3638" t="s">
        <v>18</v>
      </c>
      <c r="H3638" t="s">
        <v>19</v>
      </c>
      <c r="I3638" s="1">
        <v>42105</v>
      </c>
      <c r="J3638">
        <v>2015</v>
      </c>
      <c r="K3638" t="s">
        <v>77</v>
      </c>
      <c r="L3638" t="s">
        <v>78</v>
      </c>
      <c r="M3638" s="1">
        <v>42047</v>
      </c>
      <c r="N3638">
        <v>28</v>
      </c>
      <c r="O3638">
        <f>STANDARDIZE(N3638,$N$8,$N$9)</f>
        <v>-0.13423936991002217</v>
      </c>
      <c r="P3638">
        <f>ABS($J$3-O3638)</f>
        <v>0.39312685386686819</v>
      </c>
      <c r="Q3638">
        <f>ABS($J$4-O3638)</f>
        <v>2.3230223183042211</v>
      </c>
      <c r="R3638">
        <f>ABS($J$5-O3638)</f>
        <v>1.7869402448493998E-2</v>
      </c>
      <c r="S3638">
        <f>ABS($J$6-O3638)</f>
        <v>0.57182087835180828</v>
      </c>
      <c r="T3638">
        <f>MIN(P3638:S3638)</f>
        <v>1.7869402448493998E-2</v>
      </c>
      <c r="U3638">
        <f>MATCH(T3638,P3638:S3638, 0)</f>
        <v>3</v>
      </c>
    </row>
    <row r="3639" spans="1:21" x14ac:dyDescent="0.35">
      <c r="A3639">
        <v>3</v>
      </c>
      <c r="B3639">
        <v>3628</v>
      </c>
      <c r="C3639" t="s">
        <v>67</v>
      </c>
      <c r="D3639" t="s">
        <v>68</v>
      </c>
      <c r="E3639" t="s">
        <v>34</v>
      </c>
      <c r="F3639" t="s">
        <v>35</v>
      </c>
      <c r="G3639" t="s">
        <v>36</v>
      </c>
      <c r="H3639" t="s">
        <v>37</v>
      </c>
      <c r="I3639" s="1">
        <v>42105</v>
      </c>
      <c r="J3639">
        <v>2015</v>
      </c>
      <c r="K3639" t="s">
        <v>38</v>
      </c>
      <c r="L3639" t="s">
        <v>13</v>
      </c>
      <c r="M3639" s="1">
        <v>42106</v>
      </c>
      <c r="N3639">
        <v>30</v>
      </c>
      <c r="O3639">
        <f>STANDARDIZE(N3639,$N$8,$N$9)</f>
        <v>-9.8500565013034141E-2</v>
      </c>
      <c r="P3639">
        <f>ABS($J$3-O3639)</f>
        <v>0.42886565876385618</v>
      </c>
      <c r="Q3639">
        <f>ABS($J$4-O3639)</f>
        <v>2.2872835134072331</v>
      </c>
      <c r="R3639">
        <f>ABS($J$5-O3639)</f>
        <v>5.3608207345482023E-2</v>
      </c>
      <c r="S3639">
        <f>ABS($J$6-O3639)</f>
        <v>0.53608207345482028</v>
      </c>
      <c r="T3639">
        <f>MIN(P3639:S3639)</f>
        <v>5.3608207345482023E-2</v>
      </c>
      <c r="U3639">
        <f>MATCH(T3639,P3639:S3639, 0)</f>
        <v>3</v>
      </c>
    </row>
    <row r="3640" spans="1:21" x14ac:dyDescent="0.35">
      <c r="A3640">
        <v>3</v>
      </c>
      <c r="B3640">
        <v>3629</v>
      </c>
      <c r="C3640" t="s">
        <v>14</v>
      </c>
      <c r="D3640" t="s">
        <v>15</v>
      </c>
      <c r="E3640" t="s">
        <v>52</v>
      </c>
      <c r="F3640" t="s">
        <v>53</v>
      </c>
      <c r="G3640" t="s">
        <v>54</v>
      </c>
      <c r="H3640" t="s">
        <v>55</v>
      </c>
      <c r="I3640" s="1">
        <v>42105</v>
      </c>
      <c r="J3640">
        <v>2015</v>
      </c>
      <c r="K3640" t="s">
        <v>20</v>
      </c>
      <c r="L3640" t="s">
        <v>21</v>
      </c>
      <c r="M3640" s="1">
        <v>42289</v>
      </c>
      <c r="N3640">
        <v>36</v>
      </c>
      <c r="O3640">
        <f>STANDARDIZE(N3640,$N$8,$N$9)</f>
        <v>8.7158496779299183E-3</v>
      </c>
      <c r="P3640">
        <f>ABS($J$3-O3640)</f>
        <v>0.53608207345482028</v>
      </c>
      <c r="Q3640">
        <f>ABS($J$4-O3640)</f>
        <v>2.1800670987162691</v>
      </c>
      <c r="R3640">
        <f>ABS($J$5-O3640)</f>
        <v>0.1608246220364461</v>
      </c>
      <c r="S3640">
        <f>ABS($J$6-O3640)</f>
        <v>0.42886565876385618</v>
      </c>
      <c r="T3640">
        <f>MIN(P3640:S3640)</f>
        <v>0.1608246220364461</v>
      </c>
      <c r="U3640">
        <f>MATCH(T3640,P3640:S3640, 0)</f>
        <v>3</v>
      </c>
    </row>
    <row r="3641" spans="1:21" x14ac:dyDescent="0.35">
      <c r="A3641">
        <v>2</v>
      </c>
      <c r="B3641">
        <v>3630</v>
      </c>
      <c r="C3641" t="s">
        <v>14</v>
      </c>
      <c r="D3641" t="s">
        <v>15</v>
      </c>
      <c r="E3641" t="s">
        <v>79</v>
      </c>
      <c r="F3641" t="s">
        <v>35</v>
      </c>
      <c r="G3641" t="s">
        <v>80</v>
      </c>
      <c r="H3641" t="s">
        <v>81</v>
      </c>
      <c r="I3641" s="1">
        <v>42105</v>
      </c>
      <c r="J3641">
        <v>2015</v>
      </c>
      <c r="K3641" t="s">
        <v>69</v>
      </c>
      <c r="L3641" t="s">
        <v>70</v>
      </c>
      <c r="M3641" s="1">
        <v>42425</v>
      </c>
      <c r="N3641">
        <v>113</v>
      </c>
      <c r="O3641">
        <f>STANDARDIZE(N3641,$N$8,$N$9)</f>
        <v>1.3846598382119688</v>
      </c>
      <c r="P3641">
        <f>ABS($J$3-O3641)</f>
        <v>1.9120260619888592</v>
      </c>
      <c r="Q3641">
        <f>ABS($J$4-O3641)</f>
        <v>0.80412311018223015</v>
      </c>
      <c r="R3641">
        <f>ABS($J$5-O3641)</f>
        <v>1.536768610570485</v>
      </c>
      <c r="S3641">
        <f>ABS($J$6-O3641)</f>
        <v>0.94707832977018269</v>
      </c>
      <c r="T3641">
        <f>MIN(P3641:S3641)</f>
        <v>0.80412311018223015</v>
      </c>
      <c r="U3641">
        <f>MATCH(T3641,P3641:S3641, 0)</f>
        <v>2</v>
      </c>
    </row>
    <row r="3642" spans="1:21" x14ac:dyDescent="0.35">
      <c r="A3642">
        <v>1</v>
      </c>
      <c r="B3642">
        <v>3631</v>
      </c>
      <c r="C3642" t="s">
        <v>229</v>
      </c>
      <c r="D3642" t="s">
        <v>230</v>
      </c>
      <c r="E3642" t="s">
        <v>131</v>
      </c>
      <c r="F3642" t="s">
        <v>132</v>
      </c>
      <c r="G3642" t="s">
        <v>133</v>
      </c>
      <c r="H3642" t="s">
        <v>134</v>
      </c>
      <c r="I3642" s="1">
        <v>42106</v>
      </c>
      <c r="J3642">
        <v>2015</v>
      </c>
      <c r="K3642" t="s">
        <v>577</v>
      </c>
      <c r="L3642" t="s">
        <v>578</v>
      </c>
      <c r="M3642" s="1">
        <v>42106</v>
      </c>
      <c r="N3642">
        <v>0</v>
      </c>
      <c r="O3642">
        <f>STANDARDIZE(N3642,$N$8,$N$9)</f>
        <v>-0.63458263846785445</v>
      </c>
      <c r="P3642">
        <f>ABS($J$3-O3642)</f>
        <v>0.1072164146909641</v>
      </c>
      <c r="Q3642">
        <f>ABS($J$4-O3642)</f>
        <v>2.8233655868620535</v>
      </c>
      <c r="R3642">
        <f>ABS($J$5-O3642)</f>
        <v>0.48247386610933829</v>
      </c>
      <c r="S3642">
        <f>ABS($J$6-O3642)</f>
        <v>1.0721641469096406</v>
      </c>
      <c r="T3642">
        <f>MIN(P3642:S3642)</f>
        <v>0.1072164146909641</v>
      </c>
      <c r="U3642">
        <f>MATCH(T3642,P3642:S3642, 0)</f>
        <v>1</v>
      </c>
    </row>
    <row r="3643" spans="1:21" x14ac:dyDescent="0.35">
      <c r="A3643">
        <v>1</v>
      </c>
      <c r="B3643">
        <v>3632</v>
      </c>
      <c r="C3643" t="s">
        <v>172</v>
      </c>
      <c r="D3643" t="s">
        <v>173</v>
      </c>
      <c r="E3643" t="s">
        <v>131</v>
      </c>
      <c r="F3643" t="s">
        <v>132</v>
      </c>
      <c r="G3643" t="s">
        <v>133</v>
      </c>
      <c r="H3643" t="s">
        <v>134</v>
      </c>
      <c r="I3643" s="1">
        <v>42106</v>
      </c>
      <c r="J3643">
        <v>2015</v>
      </c>
      <c r="K3643" t="s">
        <v>38</v>
      </c>
      <c r="L3643" t="s">
        <v>13</v>
      </c>
      <c r="M3643" s="1">
        <v>42197</v>
      </c>
      <c r="N3643">
        <v>3</v>
      </c>
      <c r="O3643">
        <f>STANDARDIZE(N3643,$N$8,$N$9)</f>
        <v>-0.58097443112237235</v>
      </c>
      <c r="P3643">
        <f>ABS($J$3-O3643)</f>
        <v>5.3608207345481995E-2</v>
      </c>
      <c r="Q3643">
        <f>ABS($J$4-O3643)</f>
        <v>2.7697573795165713</v>
      </c>
      <c r="R3643">
        <f>ABS($J$5-O3643)</f>
        <v>0.42886565876385618</v>
      </c>
      <c r="S3643">
        <f>ABS($J$6-O3643)</f>
        <v>1.0185559395641586</v>
      </c>
      <c r="T3643">
        <f>MIN(P3643:S3643)</f>
        <v>5.3608207345481995E-2</v>
      </c>
      <c r="U3643">
        <f>MATCH(T3643,P3643:S3643, 0)</f>
        <v>1</v>
      </c>
    </row>
    <row r="3644" spans="1:21" x14ac:dyDescent="0.35">
      <c r="A3644">
        <v>1</v>
      </c>
      <c r="B3644">
        <v>3633</v>
      </c>
      <c r="C3644" t="s">
        <v>100</v>
      </c>
      <c r="D3644" t="s">
        <v>101</v>
      </c>
      <c r="E3644" t="s">
        <v>196</v>
      </c>
      <c r="F3644" t="s">
        <v>197</v>
      </c>
      <c r="G3644" t="s">
        <v>198</v>
      </c>
      <c r="H3644" t="s">
        <v>199</v>
      </c>
      <c r="I3644" s="1">
        <v>42106</v>
      </c>
      <c r="J3644">
        <v>2015</v>
      </c>
      <c r="K3644" t="s">
        <v>233</v>
      </c>
      <c r="L3644" t="s">
        <v>234</v>
      </c>
      <c r="M3644" s="1">
        <v>42320</v>
      </c>
      <c r="N3644">
        <v>7</v>
      </c>
      <c r="O3644">
        <f>STANDARDIZE(N3644,$N$8,$N$9)</f>
        <v>-0.50949682132839635</v>
      </c>
      <c r="P3644">
        <f>ABS($J$3-O3644)</f>
        <v>1.7869402448493998E-2</v>
      </c>
      <c r="Q3644">
        <f>ABS($J$4-O3644)</f>
        <v>2.6982797697225953</v>
      </c>
      <c r="R3644">
        <f>ABS($J$5-O3644)</f>
        <v>0.35738804896988019</v>
      </c>
      <c r="S3644">
        <f>ABS($J$6-O3644)</f>
        <v>0.94707832977018247</v>
      </c>
      <c r="T3644">
        <f>MIN(P3644:S3644)</f>
        <v>1.7869402448493998E-2</v>
      </c>
      <c r="U3644">
        <f>MATCH(T3644,P3644:S3644, 0)</f>
        <v>1</v>
      </c>
    </row>
    <row r="3645" spans="1:21" x14ac:dyDescent="0.35">
      <c r="A3645">
        <v>3</v>
      </c>
      <c r="B3645">
        <v>3634</v>
      </c>
      <c r="C3645" t="s">
        <v>30</v>
      </c>
      <c r="D3645" t="s">
        <v>31</v>
      </c>
      <c r="E3645" t="s">
        <v>131</v>
      </c>
      <c r="F3645" t="s">
        <v>132</v>
      </c>
      <c r="G3645" t="s">
        <v>133</v>
      </c>
      <c r="H3645" t="s">
        <v>134</v>
      </c>
      <c r="I3645" s="1">
        <v>42106</v>
      </c>
      <c r="J3645">
        <v>2015</v>
      </c>
      <c r="K3645" t="s">
        <v>77</v>
      </c>
      <c r="L3645" t="s">
        <v>78</v>
      </c>
      <c r="M3645" s="1">
        <v>42361</v>
      </c>
      <c r="N3645">
        <v>19</v>
      </c>
      <c r="O3645">
        <f>STANDARDIZE(N3645,$N$8,$N$9)</f>
        <v>-0.29506399194646826</v>
      </c>
      <c r="P3645">
        <f>ABS($J$3-O3645)</f>
        <v>0.23230223183042209</v>
      </c>
      <c r="Q3645">
        <f>ABS($J$4-O3645)</f>
        <v>2.4838469403406673</v>
      </c>
      <c r="R3645">
        <f>ABS($J$5-O3645)</f>
        <v>0.1429552195879521</v>
      </c>
      <c r="S3645">
        <f>ABS($J$6-O3645)</f>
        <v>0.73264550038825438</v>
      </c>
      <c r="T3645">
        <f>MIN(P3645:S3645)</f>
        <v>0.1429552195879521</v>
      </c>
      <c r="U3645">
        <f>MATCH(T3645,P3645:S3645, 0)</f>
        <v>3</v>
      </c>
    </row>
    <row r="3646" spans="1:21" x14ac:dyDescent="0.35">
      <c r="A3646">
        <v>3</v>
      </c>
      <c r="B3646">
        <v>3635</v>
      </c>
      <c r="C3646" t="s">
        <v>14</v>
      </c>
      <c r="D3646" t="s">
        <v>15</v>
      </c>
      <c r="E3646" t="s">
        <v>64</v>
      </c>
      <c r="F3646" t="s">
        <v>59</v>
      </c>
      <c r="G3646" t="s">
        <v>513</v>
      </c>
      <c r="H3646" t="s">
        <v>514</v>
      </c>
      <c r="I3646" s="1">
        <v>42106</v>
      </c>
      <c r="J3646">
        <v>2015</v>
      </c>
      <c r="K3646" t="s">
        <v>77</v>
      </c>
      <c r="L3646" t="s">
        <v>78</v>
      </c>
      <c r="M3646" s="1">
        <v>42370</v>
      </c>
      <c r="N3646">
        <v>28</v>
      </c>
      <c r="O3646">
        <f>STANDARDIZE(N3646,$N$8,$N$9)</f>
        <v>-0.13423936991002217</v>
      </c>
      <c r="P3646">
        <f>ABS($J$3-O3646)</f>
        <v>0.39312685386686819</v>
      </c>
      <c r="Q3646">
        <f>ABS($J$4-O3646)</f>
        <v>2.3230223183042211</v>
      </c>
      <c r="R3646">
        <f>ABS($J$5-O3646)</f>
        <v>1.7869402448493998E-2</v>
      </c>
      <c r="S3646">
        <f>ABS($J$6-O3646)</f>
        <v>0.57182087835180828</v>
      </c>
      <c r="T3646">
        <f>MIN(P3646:S3646)</f>
        <v>1.7869402448493998E-2</v>
      </c>
      <c r="U3646">
        <f>MATCH(T3646,P3646:S3646, 0)</f>
        <v>3</v>
      </c>
    </row>
    <row r="3647" spans="1:21" x14ac:dyDescent="0.35">
      <c r="A3647">
        <v>3</v>
      </c>
      <c r="B3647">
        <v>3636</v>
      </c>
      <c r="C3647" t="s">
        <v>184</v>
      </c>
      <c r="D3647" t="s">
        <v>185</v>
      </c>
      <c r="E3647" t="s">
        <v>64</v>
      </c>
      <c r="F3647" t="s">
        <v>59</v>
      </c>
      <c r="G3647" t="s">
        <v>513</v>
      </c>
      <c r="H3647" t="s">
        <v>514</v>
      </c>
      <c r="I3647" s="1">
        <v>42106</v>
      </c>
      <c r="J3647">
        <v>2015</v>
      </c>
      <c r="K3647" t="s">
        <v>77</v>
      </c>
      <c r="L3647" t="s">
        <v>78</v>
      </c>
      <c r="M3647" s="1">
        <v>42370</v>
      </c>
      <c r="N3647">
        <v>28</v>
      </c>
      <c r="O3647">
        <f>STANDARDIZE(N3647,$N$8,$N$9)</f>
        <v>-0.13423936991002217</v>
      </c>
      <c r="P3647">
        <f>ABS($J$3-O3647)</f>
        <v>0.39312685386686819</v>
      </c>
      <c r="Q3647">
        <f>ABS($J$4-O3647)</f>
        <v>2.3230223183042211</v>
      </c>
      <c r="R3647">
        <f>ABS($J$5-O3647)</f>
        <v>1.7869402448493998E-2</v>
      </c>
      <c r="S3647">
        <f>ABS($J$6-O3647)</f>
        <v>0.57182087835180828</v>
      </c>
      <c r="T3647">
        <f>MIN(P3647:S3647)</f>
        <v>1.7869402448493998E-2</v>
      </c>
      <c r="U3647">
        <f>MATCH(T3647,P3647:S3647, 0)</f>
        <v>3</v>
      </c>
    </row>
    <row r="3648" spans="1:21" x14ac:dyDescent="0.35">
      <c r="A3648">
        <v>4</v>
      </c>
      <c r="B3648">
        <v>3637</v>
      </c>
      <c r="C3648" t="s">
        <v>172</v>
      </c>
      <c r="D3648" t="s">
        <v>173</v>
      </c>
      <c r="E3648" t="s">
        <v>243</v>
      </c>
      <c r="F3648" t="s">
        <v>208</v>
      </c>
      <c r="G3648" t="s">
        <v>244</v>
      </c>
      <c r="H3648" t="s">
        <v>245</v>
      </c>
      <c r="I3648" s="1">
        <v>42106</v>
      </c>
      <c r="J3648">
        <v>2015</v>
      </c>
      <c r="K3648" t="s">
        <v>41</v>
      </c>
      <c r="L3648" t="s">
        <v>42</v>
      </c>
      <c r="M3648" s="1">
        <v>42371</v>
      </c>
      <c r="N3648">
        <v>59</v>
      </c>
      <c r="O3648">
        <f>STANDARDIZE(N3648,$N$8,$N$9)</f>
        <v>0.41971210599329212</v>
      </c>
      <c r="P3648">
        <f>ABS($J$3-O3648)</f>
        <v>0.94707832977018247</v>
      </c>
      <c r="Q3648">
        <f>ABS($J$4-O3648)</f>
        <v>1.769070842400907</v>
      </c>
      <c r="R3648">
        <f>ABS($J$5-O3648)</f>
        <v>0.57182087835180828</v>
      </c>
      <c r="S3648">
        <f>ABS($J$6-O3648)</f>
        <v>1.7869402448493998E-2</v>
      </c>
      <c r="T3648">
        <f>MIN(P3648:S3648)</f>
        <v>1.7869402448493998E-2</v>
      </c>
      <c r="U3648">
        <f>MATCH(T3648,P3648:S3648, 0)</f>
        <v>4</v>
      </c>
    </row>
    <row r="3649" spans="1:21" x14ac:dyDescent="0.35">
      <c r="A3649">
        <v>4</v>
      </c>
      <c r="B3649">
        <v>3638</v>
      </c>
      <c r="C3649" t="s">
        <v>14</v>
      </c>
      <c r="D3649" t="s">
        <v>15</v>
      </c>
      <c r="E3649" t="s">
        <v>163</v>
      </c>
      <c r="F3649" t="s">
        <v>59</v>
      </c>
      <c r="G3649" t="s">
        <v>164</v>
      </c>
      <c r="H3649" t="s">
        <v>165</v>
      </c>
      <c r="I3649" s="1">
        <v>42106</v>
      </c>
      <c r="J3649">
        <v>2015</v>
      </c>
      <c r="K3649" t="s">
        <v>227</v>
      </c>
      <c r="L3649" t="s">
        <v>228</v>
      </c>
      <c r="M3649" s="1">
        <v>42426</v>
      </c>
      <c r="N3649">
        <v>84</v>
      </c>
      <c r="O3649">
        <f>STANDARDIZE(N3649,$N$8,$N$9)</f>
        <v>0.86644716720564241</v>
      </c>
      <c r="P3649">
        <f>ABS($J$3-O3649)</f>
        <v>1.3938133909825328</v>
      </c>
      <c r="Q3649">
        <f>ABS($J$4-O3649)</f>
        <v>1.3223357811885565</v>
      </c>
      <c r="R3649">
        <f>ABS($J$5-O3649)</f>
        <v>1.0185559395641586</v>
      </c>
      <c r="S3649">
        <f>ABS($J$6-O3649)</f>
        <v>0.42886565876385629</v>
      </c>
      <c r="T3649">
        <f>MIN(P3649:S3649)</f>
        <v>0.42886565876385629</v>
      </c>
      <c r="U3649">
        <f>MATCH(T3649,P3649:S3649, 0)</f>
        <v>4</v>
      </c>
    </row>
    <row r="3650" spans="1:21" x14ac:dyDescent="0.35">
      <c r="A3650">
        <v>4</v>
      </c>
      <c r="B3650">
        <v>3639</v>
      </c>
      <c r="C3650" t="s">
        <v>172</v>
      </c>
      <c r="D3650" t="s">
        <v>173</v>
      </c>
      <c r="E3650" t="s">
        <v>163</v>
      </c>
      <c r="F3650" t="s">
        <v>59</v>
      </c>
      <c r="G3650" t="s">
        <v>164</v>
      </c>
      <c r="H3650" t="s">
        <v>165</v>
      </c>
      <c r="I3650" s="1">
        <v>42106</v>
      </c>
      <c r="J3650">
        <v>2015</v>
      </c>
      <c r="K3650" t="s">
        <v>227</v>
      </c>
      <c r="L3650" t="s">
        <v>228</v>
      </c>
      <c r="M3650" s="1">
        <v>42426</v>
      </c>
      <c r="N3650">
        <v>84</v>
      </c>
      <c r="O3650">
        <f>STANDARDIZE(N3650,$N$8,$N$9)</f>
        <v>0.86644716720564241</v>
      </c>
      <c r="P3650">
        <f>ABS($J$3-O3650)</f>
        <v>1.3938133909825328</v>
      </c>
      <c r="Q3650">
        <f>ABS($J$4-O3650)</f>
        <v>1.3223357811885565</v>
      </c>
      <c r="R3650">
        <f>ABS($J$5-O3650)</f>
        <v>1.0185559395641586</v>
      </c>
      <c r="S3650">
        <f>ABS($J$6-O3650)</f>
        <v>0.42886565876385629</v>
      </c>
      <c r="T3650">
        <f>MIN(P3650:S3650)</f>
        <v>0.42886565876385629</v>
      </c>
      <c r="U3650">
        <f>MATCH(T3650,P3650:S3650, 0)</f>
        <v>4</v>
      </c>
    </row>
    <row r="3651" spans="1:21" x14ac:dyDescent="0.35">
      <c r="A3651">
        <v>2</v>
      </c>
      <c r="B3651">
        <v>3640</v>
      </c>
      <c r="C3651" t="s">
        <v>119</v>
      </c>
      <c r="D3651" t="s">
        <v>120</v>
      </c>
      <c r="E3651" t="s">
        <v>243</v>
      </c>
      <c r="F3651" t="s">
        <v>208</v>
      </c>
      <c r="G3651" t="s">
        <v>244</v>
      </c>
      <c r="H3651" t="s">
        <v>245</v>
      </c>
      <c r="I3651" s="1">
        <v>42106</v>
      </c>
      <c r="J3651">
        <v>2015</v>
      </c>
      <c r="K3651" t="s">
        <v>41</v>
      </c>
      <c r="L3651" t="s">
        <v>42</v>
      </c>
      <c r="M3651" s="1">
        <v>42678</v>
      </c>
      <c r="N3651">
        <v>129</v>
      </c>
      <c r="O3651">
        <f>STANDARDIZE(N3651,$N$8,$N$9)</f>
        <v>1.670570277387873</v>
      </c>
      <c r="P3651">
        <f>ABS($J$3-O3651)</f>
        <v>2.1979365011647634</v>
      </c>
      <c r="Q3651">
        <f>ABS($J$4-O3651)</f>
        <v>0.51821267100632595</v>
      </c>
      <c r="R3651">
        <f>ABS($J$5-O3651)</f>
        <v>1.8226790497463892</v>
      </c>
      <c r="S3651">
        <f>ABS($J$6-O3651)</f>
        <v>1.232988768946087</v>
      </c>
      <c r="T3651">
        <f>MIN(P3651:S3651)</f>
        <v>0.51821267100632595</v>
      </c>
      <c r="U3651">
        <f>MATCH(T3651,P3651:S3651, 0)</f>
        <v>2</v>
      </c>
    </row>
    <row r="3652" spans="1:21" x14ac:dyDescent="0.35">
      <c r="A3652">
        <v>1</v>
      </c>
      <c r="B3652">
        <v>3641</v>
      </c>
      <c r="C3652" t="s">
        <v>383</v>
      </c>
      <c r="D3652" t="s">
        <v>384</v>
      </c>
      <c r="E3652" t="s">
        <v>79</v>
      </c>
      <c r="F3652" t="s">
        <v>35</v>
      </c>
      <c r="G3652" t="s">
        <v>80</v>
      </c>
      <c r="H3652" t="s">
        <v>81</v>
      </c>
      <c r="I3652" s="1">
        <v>42107</v>
      </c>
      <c r="J3652">
        <v>2015</v>
      </c>
      <c r="K3652" t="s">
        <v>41</v>
      </c>
      <c r="L3652" t="s">
        <v>42</v>
      </c>
      <c r="M3652" s="1">
        <v>42110</v>
      </c>
      <c r="N3652">
        <v>3</v>
      </c>
      <c r="O3652">
        <f>STANDARDIZE(N3652,$N$8,$N$9)</f>
        <v>-0.58097443112237235</v>
      </c>
      <c r="P3652">
        <f>ABS($J$3-O3652)</f>
        <v>5.3608207345481995E-2</v>
      </c>
      <c r="Q3652">
        <f>ABS($J$4-O3652)</f>
        <v>2.7697573795165713</v>
      </c>
      <c r="R3652">
        <f>ABS($J$5-O3652)</f>
        <v>0.42886565876385618</v>
      </c>
      <c r="S3652">
        <f>ABS($J$6-O3652)</f>
        <v>1.0185559395641586</v>
      </c>
      <c r="T3652">
        <f>MIN(P3652:S3652)</f>
        <v>5.3608207345481995E-2</v>
      </c>
      <c r="U3652">
        <f>MATCH(T3652,P3652:S3652, 0)</f>
        <v>1</v>
      </c>
    </row>
    <row r="3653" spans="1:21" x14ac:dyDescent="0.35">
      <c r="A3653">
        <v>1</v>
      </c>
      <c r="B3653">
        <v>3642</v>
      </c>
      <c r="C3653" t="s">
        <v>180</v>
      </c>
      <c r="D3653" t="s">
        <v>181</v>
      </c>
      <c r="E3653" t="s">
        <v>163</v>
      </c>
      <c r="F3653" t="s">
        <v>59</v>
      </c>
      <c r="G3653" t="s">
        <v>466</v>
      </c>
      <c r="H3653" t="s">
        <v>467</v>
      </c>
      <c r="I3653" s="1">
        <v>42107</v>
      </c>
      <c r="J3653">
        <v>2015</v>
      </c>
      <c r="K3653" t="s">
        <v>38</v>
      </c>
      <c r="L3653" t="s">
        <v>13</v>
      </c>
      <c r="M3653" s="1">
        <v>42112</v>
      </c>
      <c r="N3653">
        <v>5</v>
      </c>
      <c r="O3653">
        <f>STANDARDIZE(N3653,$N$8,$N$9)</f>
        <v>-0.54523562622538435</v>
      </c>
      <c r="P3653">
        <f>ABS($J$3-O3653)</f>
        <v>1.7869402448493998E-2</v>
      </c>
      <c r="Q3653">
        <f>ABS($J$4-O3653)</f>
        <v>2.7340185746195833</v>
      </c>
      <c r="R3653">
        <f>ABS($J$5-O3653)</f>
        <v>0.39312685386686819</v>
      </c>
      <c r="S3653">
        <f>ABS($J$6-O3653)</f>
        <v>0.98281713466717047</v>
      </c>
      <c r="T3653">
        <f>MIN(P3653:S3653)</f>
        <v>1.7869402448493998E-2</v>
      </c>
      <c r="U3653">
        <f>MATCH(T3653,P3653:S3653, 0)</f>
        <v>1</v>
      </c>
    </row>
    <row r="3654" spans="1:21" x14ac:dyDescent="0.35">
      <c r="A3654">
        <v>1</v>
      </c>
      <c r="B3654">
        <v>3643</v>
      </c>
      <c r="C3654" t="s">
        <v>288</v>
      </c>
      <c r="D3654" t="s">
        <v>289</v>
      </c>
      <c r="E3654" t="s">
        <v>24</v>
      </c>
      <c r="F3654" t="s">
        <v>253</v>
      </c>
      <c r="G3654" t="s">
        <v>398</v>
      </c>
      <c r="H3654" t="s">
        <v>399</v>
      </c>
      <c r="I3654" s="1">
        <v>42107</v>
      </c>
      <c r="J3654">
        <v>2015</v>
      </c>
      <c r="K3654" t="s">
        <v>77</v>
      </c>
      <c r="L3654" t="s">
        <v>78</v>
      </c>
      <c r="M3654" s="1">
        <v>42115</v>
      </c>
      <c r="N3654">
        <v>8</v>
      </c>
      <c r="O3654">
        <f>STANDARDIZE(N3654,$N$8,$N$9)</f>
        <v>-0.49162741887990236</v>
      </c>
      <c r="P3654">
        <f>ABS($J$3-O3654)</f>
        <v>3.5738804896987997E-2</v>
      </c>
      <c r="Q3654">
        <f>ABS($J$4-O3654)</f>
        <v>2.6804103672741011</v>
      </c>
      <c r="R3654">
        <f>ABS($J$5-O3654)</f>
        <v>0.33951864652138619</v>
      </c>
      <c r="S3654">
        <f>ABS($J$6-O3654)</f>
        <v>0.92920892732168847</v>
      </c>
      <c r="T3654">
        <f>MIN(P3654:S3654)</f>
        <v>3.5738804896987997E-2</v>
      </c>
      <c r="U3654">
        <f>MATCH(T3654,P3654:S3654, 0)</f>
        <v>1</v>
      </c>
    </row>
    <row r="3655" spans="1:21" x14ac:dyDescent="0.35">
      <c r="A3655">
        <v>1</v>
      </c>
      <c r="B3655">
        <v>3644</v>
      </c>
      <c r="C3655" t="s">
        <v>14</v>
      </c>
      <c r="D3655" t="s">
        <v>15</v>
      </c>
      <c r="E3655" t="s">
        <v>34</v>
      </c>
      <c r="F3655" t="s">
        <v>35</v>
      </c>
      <c r="G3655" t="s">
        <v>36</v>
      </c>
      <c r="H3655" t="s">
        <v>37</v>
      </c>
      <c r="I3655" s="1">
        <v>42107</v>
      </c>
      <c r="J3655">
        <v>2015</v>
      </c>
      <c r="K3655" t="s">
        <v>77</v>
      </c>
      <c r="L3655" t="s">
        <v>78</v>
      </c>
      <c r="M3655" s="1">
        <v>42117</v>
      </c>
      <c r="N3655">
        <v>10</v>
      </c>
      <c r="O3655">
        <f>STANDARDIZE(N3655,$N$8,$N$9)</f>
        <v>-0.4558886139829143</v>
      </c>
      <c r="P3655">
        <f>ABS($J$3-O3655)</f>
        <v>7.1477609793976049E-2</v>
      </c>
      <c r="Q3655">
        <f>ABS($J$4-O3655)</f>
        <v>2.6446715623771131</v>
      </c>
      <c r="R3655">
        <f>ABS($J$5-O3655)</f>
        <v>0.30377984162439814</v>
      </c>
      <c r="S3655">
        <f>ABS($J$6-O3655)</f>
        <v>0.89347012242470036</v>
      </c>
      <c r="T3655">
        <f>MIN(P3655:S3655)</f>
        <v>7.1477609793976049E-2</v>
      </c>
      <c r="U3655">
        <f>MATCH(T3655,P3655:S3655, 0)</f>
        <v>1</v>
      </c>
    </row>
    <row r="3656" spans="1:21" x14ac:dyDescent="0.35">
      <c r="A3656">
        <v>1</v>
      </c>
      <c r="B3656">
        <v>3645</v>
      </c>
      <c r="C3656" t="s">
        <v>174</v>
      </c>
      <c r="D3656" t="s">
        <v>175</v>
      </c>
      <c r="E3656" t="s">
        <v>196</v>
      </c>
      <c r="F3656" t="s">
        <v>197</v>
      </c>
      <c r="G3656" t="s">
        <v>198</v>
      </c>
      <c r="H3656" t="s">
        <v>199</v>
      </c>
      <c r="I3656" s="1">
        <v>42107</v>
      </c>
      <c r="J3656">
        <v>2015</v>
      </c>
      <c r="K3656" t="s">
        <v>77</v>
      </c>
      <c r="L3656" t="s">
        <v>78</v>
      </c>
      <c r="M3656" s="1">
        <v>42123</v>
      </c>
      <c r="N3656">
        <v>16</v>
      </c>
      <c r="O3656">
        <f>STANDARDIZE(N3656,$N$8,$N$9)</f>
        <v>-0.34867219929195026</v>
      </c>
      <c r="P3656">
        <f>ABS($J$3-O3656)</f>
        <v>0.17869402448494009</v>
      </c>
      <c r="Q3656">
        <f>ABS($J$4-O3656)</f>
        <v>2.5374551476861491</v>
      </c>
      <c r="R3656">
        <f>ABS($J$5-O3656)</f>
        <v>0.19656342693343409</v>
      </c>
      <c r="S3656">
        <f>ABS($J$6-O3656)</f>
        <v>0.78625370773373637</v>
      </c>
      <c r="T3656">
        <f>MIN(P3656:S3656)</f>
        <v>0.17869402448494009</v>
      </c>
      <c r="U3656">
        <f>MATCH(T3656,P3656:S3656, 0)</f>
        <v>1</v>
      </c>
    </row>
    <row r="3657" spans="1:21" x14ac:dyDescent="0.35">
      <c r="A3657">
        <v>3</v>
      </c>
      <c r="B3657">
        <v>3646</v>
      </c>
      <c r="C3657" t="s">
        <v>14</v>
      </c>
      <c r="D3657" t="s">
        <v>15</v>
      </c>
      <c r="E3657" t="s">
        <v>34</v>
      </c>
      <c r="F3657" t="s">
        <v>35</v>
      </c>
      <c r="G3657" t="s">
        <v>36</v>
      </c>
      <c r="H3657" t="s">
        <v>37</v>
      </c>
      <c r="I3657" s="1">
        <v>42107</v>
      </c>
      <c r="J3657">
        <v>2015</v>
      </c>
      <c r="K3657" t="s">
        <v>77</v>
      </c>
      <c r="L3657" t="s">
        <v>78</v>
      </c>
      <c r="M3657" s="1">
        <v>42137</v>
      </c>
      <c r="N3657">
        <v>30</v>
      </c>
      <c r="O3657">
        <f>STANDARDIZE(N3657,$N$8,$N$9)</f>
        <v>-9.8500565013034141E-2</v>
      </c>
      <c r="P3657">
        <f>ABS($J$3-O3657)</f>
        <v>0.42886565876385618</v>
      </c>
      <c r="Q3657">
        <f>ABS($J$4-O3657)</f>
        <v>2.2872835134072331</v>
      </c>
      <c r="R3657">
        <f>ABS($J$5-O3657)</f>
        <v>5.3608207345482023E-2</v>
      </c>
      <c r="S3657">
        <f>ABS($J$6-O3657)</f>
        <v>0.53608207345482028</v>
      </c>
      <c r="T3657">
        <f>MIN(P3657:S3657)</f>
        <v>5.3608207345482023E-2</v>
      </c>
      <c r="U3657">
        <f>MATCH(T3657,P3657:S3657, 0)</f>
        <v>3</v>
      </c>
    </row>
    <row r="3658" spans="1:21" x14ac:dyDescent="0.35">
      <c r="A3658">
        <v>4</v>
      </c>
      <c r="B3658">
        <v>3647</v>
      </c>
      <c r="C3658" t="s">
        <v>159</v>
      </c>
      <c r="D3658" t="s">
        <v>160</v>
      </c>
      <c r="E3658" t="s">
        <v>24</v>
      </c>
      <c r="F3658" t="s">
        <v>25</v>
      </c>
      <c r="G3658" t="s">
        <v>26</v>
      </c>
      <c r="H3658" t="s">
        <v>27</v>
      </c>
      <c r="I3658" s="1">
        <v>42107</v>
      </c>
      <c r="J3658">
        <v>2015</v>
      </c>
      <c r="K3658" t="s">
        <v>41</v>
      </c>
      <c r="L3658" t="s">
        <v>42</v>
      </c>
      <c r="M3658" s="1">
        <v>42174</v>
      </c>
      <c r="N3658">
        <v>67</v>
      </c>
      <c r="O3658">
        <f>STANDARDIZE(N3658,$N$8,$N$9)</f>
        <v>0.56266732558124422</v>
      </c>
      <c r="P3658">
        <f>ABS($J$3-O3658)</f>
        <v>1.0900335493581346</v>
      </c>
      <c r="Q3658">
        <f>ABS($J$4-O3658)</f>
        <v>1.6261156228129547</v>
      </c>
      <c r="R3658">
        <f>ABS($J$5-O3658)</f>
        <v>0.71477609793976038</v>
      </c>
      <c r="S3658">
        <f>ABS($J$6-O3658)</f>
        <v>0.1250858171394581</v>
      </c>
      <c r="T3658">
        <f>MIN(P3658:S3658)</f>
        <v>0.1250858171394581</v>
      </c>
      <c r="U3658">
        <f>MATCH(T3658,P3658:S3658, 0)</f>
        <v>4</v>
      </c>
    </row>
    <row r="3659" spans="1:21" x14ac:dyDescent="0.35">
      <c r="A3659">
        <v>1</v>
      </c>
      <c r="B3659">
        <v>3648</v>
      </c>
      <c r="C3659" t="s">
        <v>30</v>
      </c>
      <c r="D3659" t="s">
        <v>31</v>
      </c>
      <c r="E3659" t="s">
        <v>96</v>
      </c>
      <c r="F3659" t="s">
        <v>97</v>
      </c>
      <c r="G3659" t="s">
        <v>98</v>
      </c>
      <c r="H3659" t="s">
        <v>99</v>
      </c>
      <c r="I3659" s="1">
        <v>42108</v>
      </c>
      <c r="J3659">
        <v>2015</v>
      </c>
      <c r="K3659" t="s">
        <v>41</v>
      </c>
      <c r="L3659" t="s">
        <v>42</v>
      </c>
      <c r="M3659" s="1">
        <v>42111</v>
      </c>
      <c r="N3659">
        <v>3</v>
      </c>
      <c r="O3659">
        <f>STANDARDIZE(N3659,$N$8,$N$9)</f>
        <v>-0.58097443112237235</v>
      </c>
      <c r="P3659">
        <f>ABS($J$3-O3659)</f>
        <v>5.3608207345481995E-2</v>
      </c>
      <c r="Q3659">
        <f>ABS($J$4-O3659)</f>
        <v>2.7697573795165713</v>
      </c>
      <c r="R3659">
        <f>ABS($J$5-O3659)</f>
        <v>0.42886565876385618</v>
      </c>
      <c r="S3659">
        <f>ABS($J$6-O3659)</f>
        <v>1.0185559395641586</v>
      </c>
      <c r="T3659">
        <f>MIN(P3659:S3659)</f>
        <v>5.3608207345481995E-2</v>
      </c>
      <c r="U3659">
        <f>MATCH(T3659,P3659:S3659, 0)</f>
        <v>1</v>
      </c>
    </row>
    <row r="3660" spans="1:21" x14ac:dyDescent="0.35">
      <c r="A3660">
        <v>1</v>
      </c>
      <c r="B3660">
        <v>3649</v>
      </c>
      <c r="C3660" t="s">
        <v>172</v>
      </c>
      <c r="D3660" t="s">
        <v>173</v>
      </c>
      <c r="E3660" t="s">
        <v>96</v>
      </c>
      <c r="F3660" t="s">
        <v>97</v>
      </c>
      <c r="G3660" t="s">
        <v>98</v>
      </c>
      <c r="H3660" t="s">
        <v>99</v>
      </c>
      <c r="I3660" s="1">
        <v>42108</v>
      </c>
      <c r="J3660">
        <v>2015</v>
      </c>
      <c r="K3660" t="s">
        <v>41</v>
      </c>
      <c r="L3660" t="s">
        <v>42</v>
      </c>
      <c r="M3660" s="1">
        <v>42111</v>
      </c>
      <c r="N3660">
        <v>3</v>
      </c>
      <c r="O3660">
        <f>STANDARDIZE(N3660,$N$8,$N$9)</f>
        <v>-0.58097443112237235</v>
      </c>
      <c r="P3660">
        <f>ABS($J$3-O3660)</f>
        <v>5.3608207345481995E-2</v>
      </c>
      <c r="Q3660">
        <f>ABS($J$4-O3660)</f>
        <v>2.7697573795165713</v>
      </c>
      <c r="R3660">
        <f>ABS($J$5-O3660)</f>
        <v>0.42886565876385618</v>
      </c>
      <c r="S3660">
        <f>ABS($J$6-O3660)</f>
        <v>1.0185559395641586</v>
      </c>
      <c r="T3660">
        <f>MIN(P3660:S3660)</f>
        <v>5.3608207345481995E-2</v>
      </c>
      <c r="U3660">
        <f>MATCH(T3660,P3660:S3660, 0)</f>
        <v>1</v>
      </c>
    </row>
    <row r="3661" spans="1:21" x14ac:dyDescent="0.35">
      <c r="A3661">
        <v>1</v>
      </c>
      <c r="B3661">
        <v>3650</v>
      </c>
      <c r="C3661" t="s">
        <v>82</v>
      </c>
      <c r="D3661" t="s">
        <v>83</v>
      </c>
      <c r="E3661" t="s">
        <v>73</v>
      </c>
      <c r="F3661" t="s">
        <v>74</v>
      </c>
      <c r="G3661" t="s">
        <v>75</v>
      </c>
      <c r="H3661" t="s">
        <v>76</v>
      </c>
      <c r="I3661" s="1">
        <v>42108</v>
      </c>
      <c r="J3661">
        <v>2015</v>
      </c>
      <c r="K3661" t="s">
        <v>38</v>
      </c>
      <c r="L3661" t="s">
        <v>13</v>
      </c>
      <c r="M3661" s="1">
        <v>42114</v>
      </c>
      <c r="N3661">
        <v>6</v>
      </c>
      <c r="O3661">
        <f>STANDARDIZE(N3661,$N$8,$N$9)</f>
        <v>-0.52736622377689035</v>
      </c>
      <c r="P3661">
        <f>ABS($J$3-O3661)</f>
        <v>0</v>
      </c>
      <c r="Q3661">
        <f>ABS($J$4-O3661)</f>
        <v>2.7161491721710895</v>
      </c>
      <c r="R3661">
        <f>ABS($J$5-O3661)</f>
        <v>0.37525745141837419</v>
      </c>
      <c r="S3661">
        <f>ABS($J$6-O3661)</f>
        <v>0.96494773221867647</v>
      </c>
      <c r="T3661">
        <f>MIN(P3661:S3661)</f>
        <v>0</v>
      </c>
      <c r="U3661">
        <f>MATCH(T3661,P3661:S3661, 0)</f>
        <v>1</v>
      </c>
    </row>
    <row r="3662" spans="1:21" x14ac:dyDescent="0.35">
      <c r="A3662">
        <v>1</v>
      </c>
      <c r="B3662">
        <v>3651</v>
      </c>
      <c r="C3662" t="s">
        <v>71</v>
      </c>
      <c r="D3662" t="s">
        <v>72</v>
      </c>
      <c r="E3662" t="s">
        <v>163</v>
      </c>
      <c r="F3662" t="s">
        <v>59</v>
      </c>
      <c r="G3662" t="s">
        <v>164</v>
      </c>
      <c r="H3662" t="s">
        <v>165</v>
      </c>
      <c r="I3662" s="1">
        <v>42108</v>
      </c>
      <c r="J3662">
        <v>2015</v>
      </c>
      <c r="K3662" t="s">
        <v>77</v>
      </c>
      <c r="L3662" t="s">
        <v>78</v>
      </c>
      <c r="M3662" s="1">
        <v>42117</v>
      </c>
      <c r="N3662">
        <v>9</v>
      </c>
      <c r="O3662">
        <f>STANDARDIZE(N3662,$N$8,$N$9)</f>
        <v>-0.4737580164314083</v>
      </c>
      <c r="P3662">
        <f>ABS($J$3-O3662)</f>
        <v>5.3608207345482051E-2</v>
      </c>
      <c r="Q3662">
        <f>ABS($J$4-O3662)</f>
        <v>2.6625409648256073</v>
      </c>
      <c r="R3662">
        <f>ABS($J$5-O3662)</f>
        <v>0.32164924407289214</v>
      </c>
      <c r="S3662">
        <f>ABS($J$6-O3662)</f>
        <v>0.91133952487319436</v>
      </c>
      <c r="T3662">
        <f>MIN(P3662:S3662)</f>
        <v>5.3608207345482051E-2</v>
      </c>
      <c r="U3662">
        <f>MATCH(T3662,P3662:S3662, 0)</f>
        <v>1</v>
      </c>
    </row>
    <row r="3663" spans="1:21" x14ac:dyDescent="0.35">
      <c r="A3663">
        <v>1</v>
      </c>
      <c r="B3663">
        <v>3652</v>
      </c>
      <c r="C3663" t="s">
        <v>67</v>
      </c>
      <c r="D3663" t="s">
        <v>68</v>
      </c>
      <c r="E3663" t="s">
        <v>163</v>
      </c>
      <c r="F3663" t="s">
        <v>59</v>
      </c>
      <c r="G3663" t="s">
        <v>164</v>
      </c>
      <c r="H3663" t="s">
        <v>165</v>
      </c>
      <c r="I3663" s="1">
        <v>42108</v>
      </c>
      <c r="J3663">
        <v>2015</v>
      </c>
      <c r="K3663" t="s">
        <v>77</v>
      </c>
      <c r="L3663" t="s">
        <v>78</v>
      </c>
      <c r="M3663" s="1">
        <v>42118</v>
      </c>
      <c r="N3663">
        <v>10</v>
      </c>
      <c r="O3663">
        <f>STANDARDIZE(N3663,$N$8,$N$9)</f>
        <v>-0.4558886139829143</v>
      </c>
      <c r="P3663">
        <f>ABS($J$3-O3663)</f>
        <v>7.1477609793976049E-2</v>
      </c>
      <c r="Q3663">
        <f>ABS($J$4-O3663)</f>
        <v>2.6446715623771131</v>
      </c>
      <c r="R3663">
        <f>ABS($J$5-O3663)</f>
        <v>0.30377984162439814</v>
      </c>
      <c r="S3663">
        <f>ABS($J$6-O3663)</f>
        <v>0.89347012242470036</v>
      </c>
      <c r="T3663">
        <f>MIN(P3663:S3663)</f>
        <v>7.1477609793976049E-2</v>
      </c>
      <c r="U3663">
        <f>MATCH(T3663,P3663:S3663, 0)</f>
        <v>1</v>
      </c>
    </row>
    <row r="3664" spans="1:21" x14ac:dyDescent="0.35">
      <c r="A3664">
        <v>1</v>
      </c>
      <c r="B3664">
        <v>3653</v>
      </c>
      <c r="C3664" t="s">
        <v>14</v>
      </c>
      <c r="D3664" t="s">
        <v>15</v>
      </c>
      <c r="E3664" t="s">
        <v>79</v>
      </c>
      <c r="F3664" t="s">
        <v>35</v>
      </c>
      <c r="G3664" t="s">
        <v>80</v>
      </c>
      <c r="H3664" t="s">
        <v>81</v>
      </c>
      <c r="I3664" s="1">
        <v>42108</v>
      </c>
      <c r="J3664">
        <v>2015</v>
      </c>
      <c r="K3664" t="s">
        <v>41</v>
      </c>
      <c r="L3664" t="s">
        <v>42</v>
      </c>
      <c r="M3664" s="1">
        <v>42121</v>
      </c>
      <c r="N3664">
        <v>13</v>
      </c>
      <c r="O3664">
        <f>STANDARDIZE(N3664,$N$8,$N$9)</f>
        <v>-0.40228040663743231</v>
      </c>
      <c r="P3664">
        <f>ABS($J$3-O3664)</f>
        <v>0.12508581713945804</v>
      </c>
      <c r="Q3664">
        <f>ABS($J$4-O3664)</f>
        <v>2.5910633550316313</v>
      </c>
      <c r="R3664">
        <f>ABS($J$5-O3664)</f>
        <v>0.25017163427891614</v>
      </c>
      <c r="S3664">
        <f>ABS($J$6-O3664)</f>
        <v>0.83986191507921837</v>
      </c>
      <c r="T3664">
        <f>MIN(P3664:S3664)</f>
        <v>0.12508581713945804</v>
      </c>
      <c r="U3664">
        <f>MATCH(T3664,P3664:S3664, 0)</f>
        <v>1</v>
      </c>
    </row>
    <row r="3665" spans="1:21" x14ac:dyDescent="0.35">
      <c r="A3665">
        <v>1</v>
      </c>
      <c r="B3665">
        <v>3654</v>
      </c>
      <c r="C3665" t="s">
        <v>14</v>
      </c>
      <c r="D3665" t="s">
        <v>15</v>
      </c>
      <c r="E3665" t="s">
        <v>79</v>
      </c>
      <c r="F3665" t="s">
        <v>35</v>
      </c>
      <c r="G3665" t="s">
        <v>80</v>
      </c>
      <c r="H3665" t="s">
        <v>81</v>
      </c>
      <c r="I3665" s="1">
        <v>42108</v>
      </c>
      <c r="J3665">
        <v>2015</v>
      </c>
      <c r="K3665" t="s">
        <v>20</v>
      </c>
      <c r="L3665" t="s">
        <v>21</v>
      </c>
      <c r="M3665" s="1">
        <v>42123</v>
      </c>
      <c r="N3665">
        <v>15</v>
      </c>
      <c r="O3665">
        <f>STANDARDIZE(N3665,$N$8,$N$9)</f>
        <v>-0.36654160174044426</v>
      </c>
      <c r="P3665">
        <f>ABS($J$3-O3665)</f>
        <v>0.1608246220364461</v>
      </c>
      <c r="Q3665">
        <f>ABS($J$4-O3665)</f>
        <v>2.5553245501346433</v>
      </c>
      <c r="R3665">
        <f>ABS($J$5-O3665)</f>
        <v>0.21443282938192809</v>
      </c>
      <c r="S3665">
        <f>ABS($J$6-O3665)</f>
        <v>0.80412311018223037</v>
      </c>
      <c r="T3665">
        <f>MIN(P3665:S3665)</f>
        <v>0.1608246220364461</v>
      </c>
      <c r="U3665">
        <f>MATCH(T3665,P3665:S3665, 0)</f>
        <v>1</v>
      </c>
    </row>
    <row r="3666" spans="1:21" x14ac:dyDescent="0.35">
      <c r="A3666">
        <v>1</v>
      </c>
      <c r="B3666">
        <v>3655</v>
      </c>
      <c r="C3666" t="s">
        <v>14</v>
      </c>
      <c r="D3666" t="s">
        <v>15</v>
      </c>
      <c r="E3666" t="s">
        <v>79</v>
      </c>
      <c r="F3666" t="s">
        <v>35</v>
      </c>
      <c r="G3666" t="s">
        <v>80</v>
      </c>
      <c r="H3666" t="s">
        <v>81</v>
      </c>
      <c r="I3666" s="1">
        <v>42108</v>
      </c>
      <c r="J3666">
        <v>2015</v>
      </c>
      <c r="K3666" t="s">
        <v>20</v>
      </c>
      <c r="L3666" t="s">
        <v>21</v>
      </c>
      <c r="M3666" s="1">
        <v>42123</v>
      </c>
      <c r="N3666">
        <v>15</v>
      </c>
      <c r="O3666">
        <f>STANDARDIZE(N3666,$N$8,$N$9)</f>
        <v>-0.36654160174044426</v>
      </c>
      <c r="P3666">
        <f>ABS($J$3-O3666)</f>
        <v>0.1608246220364461</v>
      </c>
      <c r="Q3666">
        <f>ABS($J$4-O3666)</f>
        <v>2.5553245501346433</v>
      </c>
      <c r="R3666">
        <f>ABS($J$5-O3666)</f>
        <v>0.21443282938192809</v>
      </c>
      <c r="S3666">
        <f>ABS($J$6-O3666)</f>
        <v>0.80412311018223037</v>
      </c>
      <c r="T3666">
        <f>MIN(P3666:S3666)</f>
        <v>0.1608246220364461</v>
      </c>
      <c r="U3666">
        <f>MATCH(T3666,P3666:S3666, 0)</f>
        <v>1</v>
      </c>
    </row>
    <row r="3667" spans="1:21" x14ac:dyDescent="0.35">
      <c r="A3667">
        <v>1</v>
      </c>
      <c r="B3667">
        <v>3656</v>
      </c>
      <c r="C3667" t="s">
        <v>278</v>
      </c>
      <c r="D3667" t="s">
        <v>279</v>
      </c>
      <c r="E3667" t="s">
        <v>196</v>
      </c>
      <c r="F3667" t="s">
        <v>197</v>
      </c>
      <c r="G3667" t="s">
        <v>198</v>
      </c>
      <c r="H3667" t="s">
        <v>199</v>
      </c>
      <c r="I3667" s="1">
        <v>42108</v>
      </c>
      <c r="J3667">
        <v>2015</v>
      </c>
      <c r="K3667" t="s">
        <v>41</v>
      </c>
      <c r="L3667" t="s">
        <v>42</v>
      </c>
      <c r="M3667" s="1">
        <v>42123</v>
      </c>
      <c r="N3667">
        <v>15</v>
      </c>
      <c r="O3667">
        <f>STANDARDIZE(N3667,$N$8,$N$9)</f>
        <v>-0.36654160174044426</v>
      </c>
      <c r="P3667">
        <f>ABS($J$3-O3667)</f>
        <v>0.1608246220364461</v>
      </c>
      <c r="Q3667">
        <f>ABS($J$4-O3667)</f>
        <v>2.5553245501346433</v>
      </c>
      <c r="R3667">
        <f>ABS($J$5-O3667)</f>
        <v>0.21443282938192809</v>
      </c>
      <c r="S3667">
        <f>ABS($J$6-O3667)</f>
        <v>0.80412311018223037</v>
      </c>
      <c r="T3667">
        <f>MIN(P3667:S3667)</f>
        <v>0.1608246220364461</v>
      </c>
      <c r="U3667">
        <f>MATCH(T3667,P3667:S3667, 0)</f>
        <v>1</v>
      </c>
    </row>
    <row r="3668" spans="1:21" x14ac:dyDescent="0.35">
      <c r="A3668">
        <v>3</v>
      </c>
      <c r="B3668">
        <v>3657</v>
      </c>
      <c r="C3668" t="s">
        <v>180</v>
      </c>
      <c r="D3668" t="s">
        <v>181</v>
      </c>
      <c r="E3668" t="s">
        <v>168</v>
      </c>
      <c r="F3668" t="s">
        <v>169</v>
      </c>
      <c r="G3668" t="s">
        <v>170</v>
      </c>
      <c r="H3668" t="s">
        <v>171</v>
      </c>
      <c r="I3668" s="1">
        <v>42108</v>
      </c>
      <c r="J3668">
        <v>2015</v>
      </c>
      <c r="K3668" t="s">
        <v>77</v>
      </c>
      <c r="L3668" t="s">
        <v>78</v>
      </c>
      <c r="M3668" s="1">
        <v>42343</v>
      </c>
      <c r="N3668">
        <v>28</v>
      </c>
      <c r="O3668">
        <f>STANDARDIZE(N3668,$N$8,$N$9)</f>
        <v>-0.13423936991002217</v>
      </c>
      <c r="P3668">
        <f>ABS($J$3-O3668)</f>
        <v>0.39312685386686819</v>
      </c>
      <c r="Q3668">
        <f>ABS($J$4-O3668)</f>
        <v>2.3230223183042211</v>
      </c>
      <c r="R3668">
        <f>ABS($J$5-O3668)</f>
        <v>1.7869402448493998E-2</v>
      </c>
      <c r="S3668">
        <f>ABS($J$6-O3668)</f>
        <v>0.57182087835180828</v>
      </c>
      <c r="T3668">
        <f>MIN(P3668:S3668)</f>
        <v>1.7869402448493998E-2</v>
      </c>
      <c r="U3668">
        <f>MATCH(T3668,P3668:S3668, 0)</f>
        <v>3</v>
      </c>
    </row>
    <row r="3669" spans="1:21" x14ac:dyDescent="0.35">
      <c r="A3669">
        <v>4</v>
      </c>
      <c r="B3669">
        <v>3658</v>
      </c>
      <c r="C3669" t="s">
        <v>67</v>
      </c>
      <c r="D3669" t="s">
        <v>68</v>
      </c>
      <c r="E3669" t="s">
        <v>79</v>
      </c>
      <c r="F3669" t="s">
        <v>35</v>
      </c>
      <c r="G3669" t="s">
        <v>200</v>
      </c>
      <c r="H3669" t="s">
        <v>201</v>
      </c>
      <c r="I3669" s="1">
        <v>42108</v>
      </c>
      <c r="J3669">
        <v>2015</v>
      </c>
      <c r="K3669" t="s">
        <v>77</v>
      </c>
      <c r="L3669" t="s">
        <v>78</v>
      </c>
      <c r="M3669" s="1">
        <v>42171</v>
      </c>
      <c r="N3669">
        <v>63</v>
      </c>
      <c r="O3669">
        <f>STANDARDIZE(N3669,$N$8,$N$9)</f>
        <v>0.49118971578726817</v>
      </c>
      <c r="P3669">
        <f>ABS($J$3-O3669)</f>
        <v>1.0185559395641586</v>
      </c>
      <c r="Q3669">
        <f>ABS($J$4-O3669)</f>
        <v>1.6975932326069307</v>
      </c>
      <c r="R3669">
        <f>ABS($J$5-O3669)</f>
        <v>0.64329848814578439</v>
      </c>
      <c r="S3669">
        <f>ABS($J$6-O3669)</f>
        <v>5.3608207345482051E-2</v>
      </c>
      <c r="T3669">
        <f>MIN(P3669:S3669)</f>
        <v>5.3608207345482051E-2</v>
      </c>
      <c r="U3669">
        <f>MATCH(T3669,P3669:S3669, 0)</f>
        <v>4</v>
      </c>
    </row>
    <row r="3670" spans="1:21" x14ac:dyDescent="0.35">
      <c r="A3670">
        <v>1</v>
      </c>
      <c r="B3670">
        <v>3659</v>
      </c>
      <c r="C3670" t="s">
        <v>71</v>
      </c>
      <c r="D3670" t="s">
        <v>72</v>
      </c>
      <c r="E3670" t="s">
        <v>79</v>
      </c>
      <c r="F3670" t="s">
        <v>35</v>
      </c>
      <c r="G3670" t="s">
        <v>306</v>
      </c>
      <c r="H3670" t="s">
        <v>307</v>
      </c>
      <c r="I3670" s="1">
        <v>42109</v>
      </c>
      <c r="J3670">
        <v>2015</v>
      </c>
      <c r="K3670" t="s">
        <v>77</v>
      </c>
      <c r="L3670" t="s">
        <v>78</v>
      </c>
      <c r="M3670" s="1">
        <v>42113</v>
      </c>
      <c r="N3670">
        <v>4</v>
      </c>
      <c r="O3670">
        <f>STANDARDIZE(N3670,$N$8,$N$9)</f>
        <v>-0.56310502867387835</v>
      </c>
      <c r="P3670">
        <f>ABS($J$3-O3670)</f>
        <v>3.5738804896987997E-2</v>
      </c>
      <c r="Q3670">
        <f>ABS($J$4-O3670)</f>
        <v>2.7518879770680771</v>
      </c>
      <c r="R3670">
        <f>ABS($J$5-O3670)</f>
        <v>0.41099625631536219</v>
      </c>
      <c r="S3670">
        <f>ABS($J$6-O3670)</f>
        <v>1.0006865371156644</v>
      </c>
      <c r="T3670">
        <f>MIN(P3670:S3670)</f>
        <v>3.5738804896987997E-2</v>
      </c>
      <c r="U3670">
        <f>MATCH(T3670,P3670:S3670, 0)</f>
        <v>1</v>
      </c>
    </row>
    <row r="3671" spans="1:21" x14ac:dyDescent="0.35">
      <c r="A3671">
        <v>1</v>
      </c>
      <c r="B3671">
        <v>3660</v>
      </c>
      <c r="C3671" t="s">
        <v>30</v>
      </c>
      <c r="D3671" t="s">
        <v>31</v>
      </c>
      <c r="E3671" t="s">
        <v>24</v>
      </c>
      <c r="F3671" t="s">
        <v>253</v>
      </c>
      <c r="G3671" t="s">
        <v>254</v>
      </c>
      <c r="H3671" t="s">
        <v>255</v>
      </c>
      <c r="I3671" s="1">
        <v>42109</v>
      </c>
      <c r="J3671">
        <v>2015</v>
      </c>
      <c r="K3671" t="s">
        <v>41</v>
      </c>
      <c r="L3671" t="s">
        <v>42</v>
      </c>
      <c r="M3671" s="1">
        <v>42115</v>
      </c>
      <c r="N3671">
        <v>6</v>
      </c>
      <c r="O3671">
        <f>STANDARDIZE(N3671,$N$8,$N$9)</f>
        <v>-0.52736622377689035</v>
      </c>
      <c r="P3671">
        <f>ABS($J$3-O3671)</f>
        <v>0</v>
      </c>
      <c r="Q3671">
        <f>ABS($J$4-O3671)</f>
        <v>2.7161491721710895</v>
      </c>
      <c r="R3671">
        <f>ABS($J$5-O3671)</f>
        <v>0.37525745141837419</v>
      </c>
      <c r="S3671">
        <f>ABS($J$6-O3671)</f>
        <v>0.96494773221867647</v>
      </c>
      <c r="T3671">
        <f>MIN(P3671:S3671)</f>
        <v>0</v>
      </c>
      <c r="U3671">
        <f>MATCH(T3671,P3671:S3671, 0)</f>
        <v>1</v>
      </c>
    </row>
    <row r="3672" spans="1:21" x14ac:dyDescent="0.35">
      <c r="A3672">
        <v>1</v>
      </c>
      <c r="B3672">
        <v>3661</v>
      </c>
      <c r="C3672" t="s">
        <v>112</v>
      </c>
      <c r="D3672" t="s">
        <v>113</v>
      </c>
      <c r="E3672" t="s">
        <v>96</v>
      </c>
      <c r="F3672" t="s">
        <v>97</v>
      </c>
      <c r="G3672" t="s">
        <v>98</v>
      </c>
      <c r="H3672" t="s">
        <v>99</v>
      </c>
      <c r="I3672" s="1">
        <v>42109</v>
      </c>
      <c r="J3672">
        <v>2015</v>
      </c>
      <c r="K3672" t="s">
        <v>41</v>
      </c>
      <c r="L3672" t="s">
        <v>42</v>
      </c>
      <c r="M3672" s="1">
        <v>42121</v>
      </c>
      <c r="N3672">
        <v>12</v>
      </c>
      <c r="O3672">
        <f>STANDARDIZE(N3672,$N$8,$N$9)</f>
        <v>-0.42014980908592631</v>
      </c>
      <c r="P3672">
        <f>ABS($J$3-O3672)</f>
        <v>0.10721641469096405</v>
      </c>
      <c r="Q3672">
        <f>ABS($J$4-O3672)</f>
        <v>2.6089327574801251</v>
      </c>
      <c r="R3672">
        <f>ABS($J$5-O3672)</f>
        <v>0.26804103672741014</v>
      </c>
      <c r="S3672">
        <f>ABS($J$6-O3672)</f>
        <v>0.85773131752771237</v>
      </c>
      <c r="T3672">
        <f>MIN(P3672:S3672)</f>
        <v>0.10721641469096405</v>
      </c>
      <c r="U3672">
        <f>MATCH(T3672,P3672:S3672, 0)</f>
        <v>1</v>
      </c>
    </row>
    <row r="3673" spans="1:21" x14ac:dyDescent="0.35">
      <c r="A3673">
        <v>1</v>
      </c>
      <c r="B3673">
        <v>3662</v>
      </c>
      <c r="C3673" t="s">
        <v>14</v>
      </c>
      <c r="D3673" t="s">
        <v>15</v>
      </c>
      <c r="E3673" t="s">
        <v>24</v>
      </c>
      <c r="F3673" t="s">
        <v>253</v>
      </c>
      <c r="G3673" t="s">
        <v>254</v>
      </c>
      <c r="H3673" t="s">
        <v>255</v>
      </c>
      <c r="I3673" s="1">
        <v>42109</v>
      </c>
      <c r="J3673">
        <v>2015</v>
      </c>
      <c r="K3673" t="s">
        <v>77</v>
      </c>
      <c r="L3673" t="s">
        <v>78</v>
      </c>
      <c r="M3673" s="1">
        <v>42124</v>
      </c>
      <c r="N3673">
        <v>15</v>
      </c>
      <c r="O3673">
        <f>STANDARDIZE(N3673,$N$8,$N$9)</f>
        <v>-0.36654160174044426</v>
      </c>
      <c r="P3673">
        <f>ABS($J$3-O3673)</f>
        <v>0.1608246220364461</v>
      </c>
      <c r="Q3673">
        <f>ABS($J$4-O3673)</f>
        <v>2.5553245501346433</v>
      </c>
      <c r="R3673">
        <f>ABS($J$5-O3673)</f>
        <v>0.21443282938192809</v>
      </c>
      <c r="S3673">
        <f>ABS($J$6-O3673)</f>
        <v>0.80412311018223037</v>
      </c>
      <c r="T3673">
        <f>MIN(P3673:S3673)</f>
        <v>0.1608246220364461</v>
      </c>
      <c r="U3673">
        <f>MATCH(T3673,P3673:S3673, 0)</f>
        <v>1</v>
      </c>
    </row>
    <row r="3674" spans="1:21" x14ac:dyDescent="0.35">
      <c r="A3674">
        <v>1</v>
      </c>
      <c r="B3674">
        <v>3663</v>
      </c>
      <c r="C3674" t="s">
        <v>174</v>
      </c>
      <c r="D3674" t="s">
        <v>175</v>
      </c>
      <c r="E3674" t="s">
        <v>34</v>
      </c>
      <c r="F3674" t="s">
        <v>35</v>
      </c>
      <c r="G3674" t="s">
        <v>36</v>
      </c>
      <c r="H3674" t="s">
        <v>37</v>
      </c>
      <c r="I3674" s="1">
        <v>42109</v>
      </c>
      <c r="J3674">
        <v>2015</v>
      </c>
      <c r="K3674" t="s">
        <v>38</v>
      </c>
      <c r="L3674" t="s">
        <v>13</v>
      </c>
      <c r="M3674" s="1">
        <v>42124</v>
      </c>
      <c r="N3674">
        <v>15</v>
      </c>
      <c r="O3674">
        <f>STANDARDIZE(N3674,$N$8,$N$9)</f>
        <v>-0.36654160174044426</v>
      </c>
      <c r="P3674">
        <f>ABS($J$3-O3674)</f>
        <v>0.1608246220364461</v>
      </c>
      <c r="Q3674">
        <f>ABS($J$4-O3674)</f>
        <v>2.5553245501346433</v>
      </c>
      <c r="R3674">
        <f>ABS($J$5-O3674)</f>
        <v>0.21443282938192809</v>
      </c>
      <c r="S3674">
        <f>ABS($J$6-O3674)</f>
        <v>0.80412311018223037</v>
      </c>
      <c r="T3674">
        <f>MIN(P3674:S3674)</f>
        <v>0.1608246220364461</v>
      </c>
      <c r="U3674">
        <f>MATCH(T3674,P3674:S3674, 0)</f>
        <v>1</v>
      </c>
    </row>
    <row r="3675" spans="1:21" x14ac:dyDescent="0.35">
      <c r="A3675">
        <v>1</v>
      </c>
      <c r="B3675">
        <v>3664</v>
      </c>
      <c r="C3675" t="s">
        <v>14</v>
      </c>
      <c r="D3675" t="s">
        <v>15</v>
      </c>
      <c r="E3675" t="s">
        <v>34</v>
      </c>
      <c r="F3675" t="s">
        <v>35</v>
      </c>
      <c r="G3675" t="s">
        <v>36</v>
      </c>
      <c r="H3675" t="s">
        <v>37</v>
      </c>
      <c r="I3675" s="1">
        <v>42110</v>
      </c>
      <c r="J3675">
        <v>2015</v>
      </c>
      <c r="K3675" t="s">
        <v>38</v>
      </c>
      <c r="L3675" t="s">
        <v>13</v>
      </c>
      <c r="M3675" s="1">
        <v>42117</v>
      </c>
      <c r="N3675">
        <v>7</v>
      </c>
      <c r="O3675">
        <f>STANDARDIZE(N3675,$N$8,$N$9)</f>
        <v>-0.50949682132839635</v>
      </c>
      <c r="P3675">
        <f>ABS($J$3-O3675)</f>
        <v>1.7869402448493998E-2</v>
      </c>
      <c r="Q3675">
        <f>ABS($J$4-O3675)</f>
        <v>2.6982797697225953</v>
      </c>
      <c r="R3675">
        <f>ABS($J$5-O3675)</f>
        <v>0.35738804896988019</v>
      </c>
      <c r="S3675">
        <f>ABS($J$6-O3675)</f>
        <v>0.94707832977018247</v>
      </c>
      <c r="T3675">
        <f>MIN(P3675:S3675)</f>
        <v>1.7869402448493998E-2</v>
      </c>
      <c r="U3675">
        <f>MATCH(T3675,P3675:S3675, 0)</f>
        <v>1</v>
      </c>
    </row>
    <row r="3676" spans="1:21" x14ac:dyDescent="0.35">
      <c r="A3676">
        <v>1</v>
      </c>
      <c r="B3676">
        <v>3665</v>
      </c>
      <c r="C3676" t="s">
        <v>172</v>
      </c>
      <c r="D3676" t="s">
        <v>173</v>
      </c>
      <c r="E3676" t="s">
        <v>52</v>
      </c>
      <c r="F3676" t="s">
        <v>53</v>
      </c>
      <c r="G3676" t="s">
        <v>54</v>
      </c>
      <c r="H3676" t="s">
        <v>55</v>
      </c>
      <c r="I3676" s="1">
        <v>42110</v>
      </c>
      <c r="J3676">
        <v>2015</v>
      </c>
      <c r="K3676" t="s">
        <v>41</v>
      </c>
      <c r="L3676" t="s">
        <v>42</v>
      </c>
      <c r="M3676" s="1">
        <v>42121</v>
      </c>
      <c r="N3676">
        <v>11</v>
      </c>
      <c r="O3676">
        <f>STANDARDIZE(N3676,$N$8,$N$9)</f>
        <v>-0.43801921153442031</v>
      </c>
      <c r="P3676">
        <f>ABS($J$3-O3676)</f>
        <v>8.9347012242470047E-2</v>
      </c>
      <c r="Q3676">
        <f>ABS($J$4-O3676)</f>
        <v>2.6268021599286193</v>
      </c>
      <c r="R3676">
        <f>ABS($J$5-O3676)</f>
        <v>0.28591043917590414</v>
      </c>
      <c r="S3676">
        <f>ABS($J$6-O3676)</f>
        <v>0.87560071997620637</v>
      </c>
      <c r="T3676">
        <f>MIN(P3676:S3676)</f>
        <v>8.9347012242470047E-2</v>
      </c>
      <c r="U3676">
        <f>MATCH(T3676,P3676:S3676, 0)</f>
        <v>1</v>
      </c>
    </row>
    <row r="3677" spans="1:21" x14ac:dyDescent="0.35">
      <c r="A3677">
        <v>1</v>
      </c>
      <c r="B3677">
        <v>3666</v>
      </c>
      <c r="C3677" t="s">
        <v>14</v>
      </c>
      <c r="D3677" t="s">
        <v>15</v>
      </c>
      <c r="E3677" t="s">
        <v>149</v>
      </c>
      <c r="F3677" t="s">
        <v>150</v>
      </c>
      <c r="G3677" t="s">
        <v>215</v>
      </c>
      <c r="H3677" t="s">
        <v>216</v>
      </c>
      <c r="I3677" s="1">
        <v>42110</v>
      </c>
      <c r="J3677">
        <v>2015</v>
      </c>
      <c r="K3677" t="s">
        <v>77</v>
      </c>
      <c r="L3677" t="s">
        <v>78</v>
      </c>
      <c r="M3677" s="1">
        <v>42009</v>
      </c>
      <c r="N3677">
        <v>15</v>
      </c>
      <c r="O3677">
        <f>STANDARDIZE(N3677,$N$8,$N$9)</f>
        <v>-0.36654160174044426</v>
      </c>
      <c r="P3677">
        <f>ABS($J$3-O3677)</f>
        <v>0.1608246220364461</v>
      </c>
      <c r="Q3677">
        <f>ABS($J$4-O3677)</f>
        <v>2.5553245501346433</v>
      </c>
      <c r="R3677">
        <f>ABS($J$5-O3677)</f>
        <v>0.21443282938192809</v>
      </c>
      <c r="S3677">
        <f>ABS($J$6-O3677)</f>
        <v>0.80412311018223037</v>
      </c>
      <c r="T3677">
        <f>MIN(P3677:S3677)</f>
        <v>0.1608246220364461</v>
      </c>
      <c r="U3677">
        <f>MATCH(T3677,P3677:S3677, 0)</f>
        <v>1</v>
      </c>
    </row>
    <row r="3678" spans="1:21" x14ac:dyDescent="0.35">
      <c r="A3678">
        <v>3</v>
      </c>
      <c r="B3678">
        <v>3667</v>
      </c>
      <c r="C3678" t="s">
        <v>67</v>
      </c>
      <c r="D3678" t="s">
        <v>68</v>
      </c>
      <c r="E3678" t="s">
        <v>52</v>
      </c>
      <c r="F3678" t="s">
        <v>53</v>
      </c>
      <c r="G3678" t="s">
        <v>54</v>
      </c>
      <c r="H3678" t="s">
        <v>55</v>
      </c>
      <c r="I3678" s="1">
        <v>42110</v>
      </c>
      <c r="J3678">
        <v>2015</v>
      </c>
      <c r="K3678" t="s">
        <v>41</v>
      </c>
      <c r="L3678" t="s">
        <v>42</v>
      </c>
      <c r="M3678" s="1">
        <v>42221</v>
      </c>
      <c r="N3678">
        <v>22</v>
      </c>
      <c r="O3678">
        <f>STANDARDIZE(N3678,$N$8,$N$9)</f>
        <v>-0.24145578460098621</v>
      </c>
      <c r="P3678">
        <f>ABS($J$3-O3678)</f>
        <v>0.28591043917590414</v>
      </c>
      <c r="Q3678">
        <f>ABS($J$4-O3678)</f>
        <v>2.4302387329951851</v>
      </c>
      <c r="R3678">
        <f>ABS($J$5-O3678)</f>
        <v>8.9347012242470047E-2</v>
      </c>
      <c r="S3678">
        <f>ABS($J$6-O3678)</f>
        <v>0.67903729304277238</v>
      </c>
      <c r="T3678">
        <f>MIN(P3678:S3678)</f>
        <v>8.9347012242470047E-2</v>
      </c>
      <c r="U3678">
        <f>MATCH(T3678,P3678:S3678, 0)</f>
        <v>3</v>
      </c>
    </row>
    <row r="3679" spans="1:21" x14ac:dyDescent="0.35">
      <c r="A3679">
        <v>3</v>
      </c>
      <c r="B3679">
        <v>3668</v>
      </c>
      <c r="C3679" t="s">
        <v>112</v>
      </c>
      <c r="D3679" t="s">
        <v>113</v>
      </c>
      <c r="E3679" t="s">
        <v>116</v>
      </c>
      <c r="F3679" t="s">
        <v>97</v>
      </c>
      <c r="G3679" t="s">
        <v>117</v>
      </c>
      <c r="H3679" t="s">
        <v>118</v>
      </c>
      <c r="I3679" s="1">
        <v>42110</v>
      </c>
      <c r="J3679">
        <v>2015</v>
      </c>
      <c r="K3679" t="s">
        <v>77</v>
      </c>
      <c r="L3679" t="s">
        <v>78</v>
      </c>
      <c r="M3679" s="1">
        <v>42137</v>
      </c>
      <c r="N3679">
        <v>27</v>
      </c>
      <c r="O3679">
        <f>STANDARDIZE(N3679,$N$8,$N$9)</f>
        <v>-0.15210877235851616</v>
      </c>
      <c r="P3679">
        <f>ABS($J$3-O3679)</f>
        <v>0.37525745141837419</v>
      </c>
      <c r="Q3679">
        <f>ABS($J$4-O3679)</f>
        <v>2.3408917207527153</v>
      </c>
      <c r="R3679">
        <f>ABS($J$5-O3679)</f>
        <v>0</v>
      </c>
      <c r="S3679">
        <f>ABS($J$6-O3679)</f>
        <v>0.58969028080030228</v>
      </c>
      <c r="T3679">
        <f>MIN(P3679:S3679)</f>
        <v>0</v>
      </c>
      <c r="U3679">
        <f>MATCH(T3679,P3679:S3679, 0)</f>
        <v>3</v>
      </c>
    </row>
    <row r="3680" spans="1:21" x14ac:dyDescent="0.35">
      <c r="A3680">
        <v>3</v>
      </c>
      <c r="B3680">
        <v>3669</v>
      </c>
      <c r="C3680" t="s">
        <v>396</v>
      </c>
      <c r="D3680" t="s">
        <v>397</v>
      </c>
      <c r="E3680" t="s">
        <v>34</v>
      </c>
      <c r="F3680" t="s">
        <v>35</v>
      </c>
      <c r="G3680" t="s">
        <v>36</v>
      </c>
      <c r="H3680" t="s">
        <v>37</v>
      </c>
      <c r="I3680" s="1">
        <v>42110</v>
      </c>
      <c r="J3680">
        <v>2015</v>
      </c>
      <c r="K3680" t="s">
        <v>77</v>
      </c>
      <c r="L3680" t="s">
        <v>78</v>
      </c>
      <c r="M3680" s="1">
        <v>42137</v>
      </c>
      <c r="N3680">
        <v>27</v>
      </c>
      <c r="O3680">
        <f>STANDARDIZE(N3680,$N$8,$N$9)</f>
        <v>-0.15210877235851616</v>
      </c>
      <c r="P3680">
        <f>ABS($J$3-O3680)</f>
        <v>0.37525745141837419</v>
      </c>
      <c r="Q3680">
        <f>ABS($J$4-O3680)</f>
        <v>2.3408917207527153</v>
      </c>
      <c r="R3680">
        <f>ABS($J$5-O3680)</f>
        <v>0</v>
      </c>
      <c r="S3680">
        <f>ABS($J$6-O3680)</f>
        <v>0.58969028080030228</v>
      </c>
      <c r="T3680">
        <f>MIN(P3680:S3680)</f>
        <v>0</v>
      </c>
      <c r="U3680">
        <f>MATCH(T3680,P3680:S3680, 0)</f>
        <v>3</v>
      </c>
    </row>
    <row r="3681" spans="1:21" x14ac:dyDescent="0.35">
      <c r="A3681">
        <v>3</v>
      </c>
      <c r="B3681">
        <v>3670</v>
      </c>
      <c r="C3681" t="s">
        <v>445</v>
      </c>
      <c r="D3681" t="s">
        <v>446</v>
      </c>
      <c r="E3681" t="s">
        <v>34</v>
      </c>
      <c r="F3681" t="s">
        <v>35</v>
      </c>
      <c r="G3681" t="s">
        <v>36</v>
      </c>
      <c r="H3681" t="s">
        <v>37</v>
      </c>
      <c r="I3681" s="1">
        <v>42110</v>
      </c>
      <c r="J3681">
        <v>2015</v>
      </c>
      <c r="K3681" t="s">
        <v>77</v>
      </c>
      <c r="L3681" t="s">
        <v>78</v>
      </c>
      <c r="M3681" s="1">
        <v>42139</v>
      </c>
      <c r="N3681">
        <v>29</v>
      </c>
      <c r="O3681">
        <f>STANDARDIZE(N3681,$N$8,$N$9)</f>
        <v>-0.11636996746152814</v>
      </c>
      <c r="P3681">
        <f>ABS($J$3-O3681)</f>
        <v>0.41099625631536219</v>
      </c>
      <c r="Q3681">
        <f>ABS($J$4-O3681)</f>
        <v>2.3051529158557269</v>
      </c>
      <c r="R3681">
        <f>ABS($J$5-O3681)</f>
        <v>3.5738804896988025E-2</v>
      </c>
      <c r="S3681">
        <f>ABS($J$6-O3681)</f>
        <v>0.55395147590331428</v>
      </c>
      <c r="T3681">
        <f>MIN(P3681:S3681)</f>
        <v>3.5738804896988025E-2</v>
      </c>
      <c r="U3681">
        <f>MATCH(T3681,P3681:S3681, 0)</f>
        <v>3</v>
      </c>
    </row>
    <row r="3682" spans="1:21" x14ac:dyDescent="0.35">
      <c r="A3682">
        <v>1</v>
      </c>
      <c r="B3682">
        <v>3671</v>
      </c>
      <c r="C3682" t="s">
        <v>14</v>
      </c>
      <c r="D3682" t="s">
        <v>15</v>
      </c>
      <c r="E3682" t="s">
        <v>16</v>
      </c>
      <c r="F3682" t="s">
        <v>17</v>
      </c>
      <c r="G3682" t="s">
        <v>344</v>
      </c>
      <c r="H3682" t="s">
        <v>345</v>
      </c>
      <c r="I3682" s="1">
        <v>42111</v>
      </c>
      <c r="J3682">
        <v>2015</v>
      </c>
      <c r="K3682" t="s">
        <v>28</v>
      </c>
      <c r="L3682" t="s">
        <v>29</v>
      </c>
      <c r="M3682" s="1">
        <v>42115</v>
      </c>
      <c r="N3682">
        <v>4</v>
      </c>
      <c r="O3682">
        <f>STANDARDIZE(N3682,$N$8,$N$9)</f>
        <v>-0.56310502867387835</v>
      </c>
      <c r="P3682">
        <f>ABS($J$3-O3682)</f>
        <v>3.5738804896987997E-2</v>
      </c>
      <c r="Q3682">
        <f>ABS($J$4-O3682)</f>
        <v>2.7518879770680771</v>
      </c>
      <c r="R3682">
        <f>ABS($J$5-O3682)</f>
        <v>0.41099625631536219</v>
      </c>
      <c r="S3682">
        <f>ABS($J$6-O3682)</f>
        <v>1.0006865371156644</v>
      </c>
      <c r="T3682">
        <f>MIN(P3682:S3682)</f>
        <v>3.5738804896987997E-2</v>
      </c>
      <c r="U3682">
        <f>MATCH(T3682,P3682:S3682, 0)</f>
        <v>1</v>
      </c>
    </row>
    <row r="3683" spans="1:21" x14ac:dyDescent="0.35">
      <c r="A3683">
        <v>1</v>
      </c>
      <c r="B3683">
        <v>3672</v>
      </c>
      <c r="C3683" t="s">
        <v>30</v>
      </c>
      <c r="D3683" t="s">
        <v>31</v>
      </c>
      <c r="E3683" t="s">
        <v>163</v>
      </c>
      <c r="F3683" t="s">
        <v>59</v>
      </c>
      <c r="G3683" t="s">
        <v>164</v>
      </c>
      <c r="H3683" t="s">
        <v>165</v>
      </c>
      <c r="I3683" s="1">
        <v>42111</v>
      </c>
      <c r="J3683">
        <v>2015</v>
      </c>
      <c r="K3683" t="s">
        <v>176</v>
      </c>
      <c r="L3683" t="s">
        <v>177</v>
      </c>
      <c r="M3683" s="1">
        <v>42115</v>
      </c>
      <c r="N3683">
        <v>4</v>
      </c>
      <c r="O3683">
        <f>STANDARDIZE(N3683,$N$8,$N$9)</f>
        <v>-0.56310502867387835</v>
      </c>
      <c r="P3683">
        <f>ABS($J$3-O3683)</f>
        <v>3.5738804896987997E-2</v>
      </c>
      <c r="Q3683">
        <f>ABS($J$4-O3683)</f>
        <v>2.7518879770680771</v>
      </c>
      <c r="R3683">
        <f>ABS($J$5-O3683)</f>
        <v>0.41099625631536219</v>
      </c>
      <c r="S3683">
        <f>ABS($J$6-O3683)</f>
        <v>1.0006865371156644</v>
      </c>
      <c r="T3683">
        <f>MIN(P3683:S3683)</f>
        <v>3.5738804896987997E-2</v>
      </c>
      <c r="U3683">
        <f>MATCH(T3683,P3683:S3683, 0)</f>
        <v>1</v>
      </c>
    </row>
    <row r="3684" spans="1:21" x14ac:dyDescent="0.35">
      <c r="A3684">
        <v>1</v>
      </c>
      <c r="B3684">
        <v>3673</v>
      </c>
      <c r="C3684" t="s">
        <v>14</v>
      </c>
      <c r="D3684" t="s">
        <v>15</v>
      </c>
      <c r="E3684" t="s">
        <v>73</v>
      </c>
      <c r="F3684" t="s">
        <v>74</v>
      </c>
      <c r="G3684" t="s">
        <v>114</v>
      </c>
      <c r="H3684" t="s">
        <v>115</v>
      </c>
      <c r="I3684" s="1">
        <v>42111</v>
      </c>
      <c r="J3684">
        <v>2015</v>
      </c>
      <c r="K3684" t="s">
        <v>166</v>
      </c>
      <c r="L3684" t="s">
        <v>167</v>
      </c>
      <c r="M3684" s="1">
        <v>42116</v>
      </c>
      <c r="N3684">
        <v>5</v>
      </c>
      <c r="O3684">
        <f>STANDARDIZE(N3684,$N$8,$N$9)</f>
        <v>-0.54523562622538435</v>
      </c>
      <c r="P3684">
        <f>ABS($J$3-O3684)</f>
        <v>1.7869402448493998E-2</v>
      </c>
      <c r="Q3684">
        <f>ABS($J$4-O3684)</f>
        <v>2.7340185746195833</v>
      </c>
      <c r="R3684">
        <f>ABS($J$5-O3684)</f>
        <v>0.39312685386686819</v>
      </c>
      <c r="S3684">
        <f>ABS($J$6-O3684)</f>
        <v>0.98281713466717047</v>
      </c>
      <c r="T3684">
        <f>MIN(P3684:S3684)</f>
        <v>1.7869402448493998E-2</v>
      </c>
      <c r="U3684">
        <f>MATCH(T3684,P3684:S3684, 0)</f>
        <v>1</v>
      </c>
    </row>
    <row r="3685" spans="1:21" x14ac:dyDescent="0.35">
      <c r="A3685">
        <v>1</v>
      </c>
      <c r="B3685">
        <v>3674</v>
      </c>
      <c r="C3685" t="s">
        <v>14</v>
      </c>
      <c r="D3685" t="s">
        <v>15</v>
      </c>
      <c r="E3685" t="s">
        <v>73</v>
      </c>
      <c r="F3685" t="s">
        <v>74</v>
      </c>
      <c r="G3685" t="s">
        <v>114</v>
      </c>
      <c r="H3685" t="s">
        <v>115</v>
      </c>
      <c r="I3685" s="1">
        <v>42111</v>
      </c>
      <c r="J3685">
        <v>2015</v>
      </c>
      <c r="K3685" t="s">
        <v>166</v>
      </c>
      <c r="L3685" t="s">
        <v>167</v>
      </c>
      <c r="M3685" s="1">
        <v>42116</v>
      </c>
      <c r="N3685">
        <v>5</v>
      </c>
      <c r="O3685">
        <f>STANDARDIZE(N3685,$N$8,$N$9)</f>
        <v>-0.54523562622538435</v>
      </c>
      <c r="P3685">
        <f>ABS($J$3-O3685)</f>
        <v>1.7869402448493998E-2</v>
      </c>
      <c r="Q3685">
        <f>ABS($J$4-O3685)</f>
        <v>2.7340185746195833</v>
      </c>
      <c r="R3685">
        <f>ABS($J$5-O3685)</f>
        <v>0.39312685386686819</v>
      </c>
      <c r="S3685">
        <f>ABS($J$6-O3685)</f>
        <v>0.98281713466717047</v>
      </c>
      <c r="T3685">
        <f>MIN(P3685:S3685)</f>
        <v>1.7869402448493998E-2</v>
      </c>
      <c r="U3685">
        <f>MATCH(T3685,P3685:S3685, 0)</f>
        <v>1</v>
      </c>
    </row>
    <row r="3686" spans="1:21" x14ac:dyDescent="0.35">
      <c r="A3686">
        <v>3</v>
      </c>
      <c r="B3686">
        <v>3675</v>
      </c>
      <c r="C3686" t="s">
        <v>46</v>
      </c>
      <c r="D3686" t="s">
        <v>47</v>
      </c>
      <c r="E3686" t="s">
        <v>43</v>
      </c>
      <c r="F3686" t="s">
        <v>35</v>
      </c>
      <c r="G3686" t="s">
        <v>127</v>
      </c>
      <c r="H3686" t="s">
        <v>128</v>
      </c>
      <c r="I3686" s="1">
        <v>42111</v>
      </c>
      <c r="J3686">
        <v>2015</v>
      </c>
      <c r="K3686" t="s">
        <v>41</v>
      </c>
      <c r="L3686" t="s">
        <v>42</v>
      </c>
      <c r="M3686" s="1">
        <v>42160</v>
      </c>
      <c r="N3686">
        <v>19</v>
      </c>
      <c r="O3686">
        <f>STANDARDIZE(N3686,$N$8,$N$9)</f>
        <v>-0.29506399194646826</v>
      </c>
      <c r="P3686">
        <f>ABS($J$3-O3686)</f>
        <v>0.23230223183042209</v>
      </c>
      <c r="Q3686">
        <f>ABS($J$4-O3686)</f>
        <v>2.4838469403406673</v>
      </c>
      <c r="R3686">
        <f>ABS($J$5-O3686)</f>
        <v>0.1429552195879521</v>
      </c>
      <c r="S3686">
        <f>ABS($J$6-O3686)</f>
        <v>0.73264550038825438</v>
      </c>
      <c r="T3686">
        <f>MIN(P3686:S3686)</f>
        <v>0.1429552195879521</v>
      </c>
      <c r="U3686">
        <f>MATCH(T3686,P3686:S3686, 0)</f>
        <v>3</v>
      </c>
    </row>
    <row r="3687" spans="1:21" x14ac:dyDescent="0.35">
      <c r="A3687">
        <v>3</v>
      </c>
      <c r="B3687">
        <v>3676</v>
      </c>
      <c r="C3687" t="s">
        <v>441</v>
      </c>
      <c r="D3687" t="s">
        <v>442</v>
      </c>
      <c r="E3687" t="s">
        <v>163</v>
      </c>
      <c r="F3687" t="s">
        <v>59</v>
      </c>
      <c r="G3687" t="s">
        <v>164</v>
      </c>
      <c r="H3687" t="s">
        <v>165</v>
      </c>
      <c r="I3687" s="1">
        <v>42111</v>
      </c>
      <c r="J3687">
        <v>2015</v>
      </c>
      <c r="K3687" t="s">
        <v>77</v>
      </c>
      <c r="L3687" t="s">
        <v>78</v>
      </c>
      <c r="M3687" s="1">
        <v>42343</v>
      </c>
      <c r="N3687">
        <v>25</v>
      </c>
      <c r="O3687">
        <f>STANDARDIZE(N3687,$N$8,$N$9)</f>
        <v>-0.18784757725550419</v>
      </c>
      <c r="P3687">
        <f>ABS($J$3-O3687)</f>
        <v>0.33951864652138619</v>
      </c>
      <c r="Q3687">
        <f>ABS($J$4-O3687)</f>
        <v>2.3766305256497033</v>
      </c>
      <c r="R3687">
        <f>ABS($J$5-O3687)</f>
        <v>3.5738804896988025E-2</v>
      </c>
      <c r="S3687">
        <f>ABS($J$6-O3687)</f>
        <v>0.62542908569729028</v>
      </c>
      <c r="T3687">
        <f>MIN(P3687:S3687)</f>
        <v>3.5738804896988025E-2</v>
      </c>
      <c r="U3687">
        <f>MATCH(T3687,P3687:S3687, 0)</f>
        <v>3</v>
      </c>
    </row>
    <row r="3688" spans="1:21" x14ac:dyDescent="0.35">
      <c r="A3688">
        <v>1</v>
      </c>
      <c r="B3688">
        <v>3677</v>
      </c>
      <c r="C3688" t="s">
        <v>14</v>
      </c>
      <c r="D3688" t="s">
        <v>15</v>
      </c>
      <c r="E3688" t="s">
        <v>52</v>
      </c>
      <c r="F3688" t="s">
        <v>53</v>
      </c>
      <c r="G3688" t="s">
        <v>54</v>
      </c>
      <c r="H3688" t="s">
        <v>55</v>
      </c>
      <c r="I3688" s="1">
        <v>42112</v>
      </c>
      <c r="J3688">
        <v>2015</v>
      </c>
      <c r="K3688" t="s">
        <v>155</v>
      </c>
      <c r="L3688" t="s">
        <v>156</v>
      </c>
      <c r="M3688" s="1">
        <v>42123</v>
      </c>
      <c r="N3688">
        <v>11</v>
      </c>
      <c r="O3688">
        <f>STANDARDIZE(N3688,$N$8,$N$9)</f>
        <v>-0.43801921153442031</v>
      </c>
      <c r="P3688">
        <f>ABS($J$3-O3688)</f>
        <v>8.9347012242470047E-2</v>
      </c>
      <c r="Q3688">
        <f>ABS($J$4-O3688)</f>
        <v>2.6268021599286193</v>
      </c>
      <c r="R3688">
        <f>ABS($J$5-O3688)</f>
        <v>0.28591043917590414</v>
      </c>
      <c r="S3688">
        <f>ABS($J$6-O3688)</f>
        <v>0.87560071997620637</v>
      </c>
      <c r="T3688">
        <f>MIN(P3688:S3688)</f>
        <v>8.9347012242470047E-2</v>
      </c>
      <c r="U3688">
        <f>MATCH(T3688,P3688:S3688, 0)</f>
        <v>1</v>
      </c>
    </row>
    <row r="3689" spans="1:21" x14ac:dyDescent="0.35">
      <c r="A3689">
        <v>3</v>
      </c>
      <c r="B3689">
        <v>3678</v>
      </c>
      <c r="C3689" t="s">
        <v>300</v>
      </c>
      <c r="D3689" t="s">
        <v>301</v>
      </c>
      <c r="E3689" t="s">
        <v>296</v>
      </c>
      <c r="F3689" t="s">
        <v>320</v>
      </c>
      <c r="G3689" t="s">
        <v>351</v>
      </c>
      <c r="H3689" t="s">
        <v>352</v>
      </c>
      <c r="I3689" s="1">
        <v>42112</v>
      </c>
      <c r="J3689">
        <v>2015</v>
      </c>
      <c r="K3689" t="s">
        <v>77</v>
      </c>
      <c r="L3689" t="s">
        <v>78</v>
      </c>
      <c r="M3689" s="1">
        <v>42146</v>
      </c>
      <c r="N3689">
        <v>34</v>
      </c>
      <c r="O3689">
        <f>STANDARDIZE(N3689,$N$8,$N$9)</f>
        <v>-2.7022955219058099E-2</v>
      </c>
      <c r="P3689">
        <f>ABS($J$3-O3689)</f>
        <v>0.50034326855783229</v>
      </c>
      <c r="Q3689">
        <f>ABS($J$4-O3689)</f>
        <v>2.2158059036132571</v>
      </c>
      <c r="R3689">
        <f>ABS($J$5-O3689)</f>
        <v>0.12508581713945807</v>
      </c>
      <c r="S3689">
        <f>ABS($J$6-O3689)</f>
        <v>0.46460446366084424</v>
      </c>
      <c r="T3689">
        <f>MIN(P3689:S3689)</f>
        <v>0.12508581713945807</v>
      </c>
      <c r="U3689">
        <f>MATCH(T3689,P3689:S3689, 0)</f>
        <v>3</v>
      </c>
    </row>
    <row r="3690" spans="1:21" x14ac:dyDescent="0.35">
      <c r="A3690">
        <v>1</v>
      </c>
      <c r="B3690">
        <v>3679</v>
      </c>
      <c r="C3690" t="s">
        <v>14</v>
      </c>
      <c r="D3690" t="s">
        <v>15</v>
      </c>
      <c r="E3690" t="s">
        <v>163</v>
      </c>
      <c r="F3690" t="s">
        <v>59</v>
      </c>
      <c r="G3690" t="s">
        <v>164</v>
      </c>
      <c r="H3690" t="s">
        <v>165</v>
      </c>
      <c r="I3690" s="1">
        <v>42113</v>
      </c>
      <c r="J3690">
        <v>2015</v>
      </c>
      <c r="K3690" t="s">
        <v>77</v>
      </c>
      <c r="L3690" t="s">
        <v>78</v>
      </c>
      <c r="M3690" s="1">
        <v>42009</v>
      </c>
      <c r="N3690">
        <v>12</v>
      </c>
      <c r="O3690">
        <f>STANDARDIZE(N3690,$N$8,$N$9)</f>
        <v>-0.42014980908592631</v>
      </c>
      <c r="P3690">
        <f>ABS($J$3-O3690)</f>
        <v>0.10721641469096405</v>
      </c>
      <c r="Q3690">
        <f>ABS($J$4-O3690)</f>
        <v>2.6089327574801251</v>
      </c>
      <c r="R3690">
        <f>ABS($J$5-O3690)</f>
        <v>0.26804103672741014</v>
      </c>
      <c r="S3690">
        <f>ABS($J$6-O3690)</f>
        <v>0.85773131752771237</v>
      </c>
      <c r="T3690">
        <f>MIN(P3690:S3690)</f>
        <v>0.10721641469096405</v>
      </c>
      <c r="U3690">
        <f>MATCH(T3690,P3690:S3690, 0)</f>
        <v>1</v>
      </c>
    </row>
    <row r="3691" spans="1:21" x14ac:dyDescent="0.35">
      <c r="A3691">
        <v>3</v>
      </c>
      <c r="B3691">
        <v>3680</v>
      </c>
      <c r="C3691" t="s">
        <v>112</v>
      </c>
      <c r="D3691" t="s">
        <v>113</v>
      </c>
      <c r="E3691" t="s">
        <v>168</v>
      </c>
      <c r="F3691" t="s">
        <v>169</v>
      </c>
      <c r="G3691" t="s">
        <v>366</v>
      </c>
      <c r="H3691" t="s">
        <v>367</v>
      </c>
      <c r="I3691" s="1">
        <v>42113</v>
      </c>
      <c r="J3691">
        <v>2015</v>
      </c>
      <c r="K3691" t="s">
        <v>94</v>
      </c>
      <c r="L3691" t="s">
        <v>95</v>
      </c>
      <c r="M3691" s="1">
        <v>42137</v>
      </c>
      <c r="N3691">
        <v>24</v>
      </c>
      <c r="O3691">
        <f>STANDARDIZE(N3691,$N$8,$N$9)</f>
        <v>-0.20571697970399819</v>
      </c>
      <c r="P3691">
        <f>ABS($J$3-O3691)</f>
        <v>0.32164924407289219</v>
      </c>
      <c r="Q3691">
        <f>ABS($J$4-O3691)</f>
        <v>2.3944999280981971</v>
      </c>
      <c r="R3691">
        <f>ABS($J$5-O3691)</f>
        <v>5.3608207345482023E-2</v>
      </c>
      <c r="S3691">
        <f>ABS($J$6-O3691)</f>
        <v>0.64329848814578428</v>
      </c>
      <c r="T3691">
        <f>MIN(P3691:S3691)</f>
        <v>5.3608207345482023E-2</v>
      </c>
      <c r="U3691">
        <f>MATCH(T3691,P3691:S3691, 0)</f>
        <v>3</v>
      </c>
    </row>
    <row r="3692" spans="1:21" x14ac:dyDescent="0.35">
      <c r="A3692">
        <v>3</v>
      </c>
      <c r="B3692">
        <v>3681</v>
      </c>
      <c r="C3692" t="s">
        <v>82</v>
      </c>
      <c r="D3692" t="s">
        <v>83</v>
      </c>
      <c r="E3692" t="s">
        <v>84</v>
      </c>
      <c r="F3692" t="s">
        <v>85</v>
      </c>
      <c r="G3692" t="s">
        <v>153</v>
      </c>
      <c r="H3692" t="s">
        <v>154</v>
      </c>
      <c r="I3692" s="1">
        <v>42113</v>
      </c>
      <c r="J3692">
        <v>2015</v>
      </c>
      <c r="K3692" t="s">
        <v>77</v>
      </c>
      <c r="L3692" t="s">
        <v>78</v>
      </c>
      <c r="M3692" s="1">
        <v>42145</v>
      </c>
      <c r="N3692">
        <v>32</v>
      </c>
      <c r="O3692">
        <f>STANDARDIZE(N3692,$N$8,$N$9)</f>
        <v>-6.2761760116046117E-2</v>
      </c>
      <c r="P3692">
        <f>ABS($J$3-O3692)</f>
        <v>0.46460446366084424</v>
      </c>
      <c r="Q3692">
        <f>ABS($J$4-O3692)</f>
        <v>2.2515447085102451</v>
      </c>
      <c r="R3692">
        <f>ABS($J$5-O3692)</f>
        <v>8.9347012242470047E-2</v>
      </c>
      <c r="S3692">
        <f>ABS($J$6-O3692)</f>
        <v>0.50034326855783218</v>
      </c>
      <c r="T3692">
        <f>MIN(P3692:S3692)</f>
        <v>8.9347012242470047E-2</v>
      </c>
      <c r="U3692">
        <f>MATCH(T3692,P3692:S3692, 0)</f>
        <v>3</v>
      </c>
    </row>
    <row r="3693" spans="1:21" x14ac:dyDescent="0.35">
      <c r="A3693">
        <v>1</v>
      </c>
      <c r="B3693">
        <v>3682</v>
      </c>
      <c r="C3693" t="s">
        <v>14</v>
      </c>
      <c r="D3693" t="s">
        <v>15</v>
      </c>
      <c r="E3693" t="s">
        <v>52</v>
      </c>
      <c r="F3693" t="s">
        <v>53</v>
      </c>
      <c r="G3693" t="s">
        <v>54</v>
      </c>
      <c r="H3693" t="s">
        <v>55</v>
      </c>
      <c r="I3693" s="1">
        <v>42114</v>
      </c>
      <c r="J3693">
        <v>2015</v>
      </c>
      <c r="K3693" t="s">
        <v>41</v>
      </c>
      <c r="L3693" t="s">
        <v>42</v>
      </c>
      <c r="M3693" s="1">
        <v>42115</v>
      </c>
      <c r="N3693">
        <v>1</v>
      </c>
      <c r="O3693">
        <f>STANDARDIZE(N3693,$N$8,$N$9)</f>
        <v>-0.61671323601936046</v>
      </c>
      <c r="P3693">
        <f>ABS($J$3-O3693)</f>
        <v>8.9347012242470103E-2</v>
      </c>
      <c r="Q3693">
        <f>ABS($J$4-O3693)</f>
        <v>2.8054961844135593</v>
      </c>
      <c r="R3693">
        <f>ABS($J$5-O3693)</f>
        <v>0.46460446366084429</v>
      </c>
      <c r="S3693">
        <f>ABS($J$6-O3693)</f>
        <v>1.0542947444611466</v>
      </c>
      <c r="T3693">
        <f>MIN(P3693:S3693)</f>
        <v>8.9347012242470103E-2</v>
      </c>
      <c r="U3693">
        <f>MATCH(T3693,P3693:S3693, 0)</f>
        <v>1</v>
      </c>
    </row>
    <row r="3694" spans="1:21" x14ac:dyDescent="0.35">
      <c r="A3694">
        <v>3</v>
      </c>
      <c r="B3694">
        <v>3683</v>
      </c>
      <c r="C3694" t="s">
        <v>14</v>
      </c>
      <c r="D3694" t="s">
        <v>15</v>
      </c>
      <c r="E3694" t="s">
        <v>24</v>
      </c>
      <c r="F3694" t="s">
        <v>25</v>
      </c>
      <c r="G3694" t="s">
        <v>26</v>
      </c>
      <c r="H3694" t="s">
        <v>27</v>
      </c>
      <c r="I3694" s="1">
        <v>42114</v>
      </c>
      <c r="J3694">
        <v>2015</v>
      </c>
      <c r="K3694" t="s">
        <v>41</v>
      </c>
      <c r="L3694" t="s">
        <v>42</v>
      </c>
      <c r="M3694" s="1">
        <v>42190</v>
      </c>
      <c r="N3694">
        <v>17</v>
      </c>
      <c r="O3694">
        <f>STANDARDIZE(N3694,$N$8,$N$9)</f>
        <v>-0.33080279684345626</v>
      </c>
      <c r="P3694">
        <f>ABS($J$3-O3694)</f>
        <v>0.19656342693343409</v>
      </c>
      <c r="Q3694">
        <f>ABS($J$4-O3694)</f>
        <v>2.5195857452376553</v>
      </c>
      <c r="R3694">
        <f>ABS($J$5-O3694)</f>
        <v>0.17869402448494009</v>
      </c>
      <c r="S3694">
        <f>ABS($J$6-O3694)</f>
        <v>0.76838430528524237</v>
      </c>
      <c r="T3694">
        <f>MIN(P3694:S3694)</f>
        <v>0.17869402448494009</v>
      </c>
      <c r="U3694">
        <f>MATCH(T3694,P3694:S3694, 0)</f>
        <v>3</v>
      </c>
    </row>
    <row r="3695" spans="1:21" x14ac:dyDescent="0.35">
      <c r="A3695">
        <v>3</v>
      </c>
      <c r="B3695">
        <v>3684</v>
      </c>
      <c r="C3695" t="s">
        <v>229</v>
      </c>
      <c r="D3695" t="s">
        <v>230</v>
      </c>
      <c r="E3695" t="s">
        <v>116</v>
      </c>
      <c r="F3695" t="s">
        <v>97</v>
      </c>
      <c r="G3695" t="s">
        <v>117</v>
      </c>
      <c r="H3695" t="s">
        <v>118</v>
      </c>
      <c r="I3695" s="1">
        <v>42114</v>
      </c>
      <c r="J3695">
        <v>2015</v>
      </c>
      <c r="K3695" t="s">
        <v>77</v>
      </c>
      <c r="L3695" t="s">
        <v>78</v>
      </c>
      <c r="M3695" s="1">
        <v>42221</v>
      </c>
      <c r="N3695">
        <v>18</v>
      </c>
      <c r="O3695">
        <f>STANDARDIZE(N3695,$N$8,$N$9)</f>
        <v>-0.31293339439496226</v>
      </c>
      <c r="P3695">
        <f>ABS($J$3-O3695)</f>
        <v>0.21443282938192809</v>
      </c>
      <c r="Q3695">
        <f>ABS($J$4-O3695)</f>
        <v>2.5017163427891611</v>
      </c>
      <c r="R3695">
        <f>ABS($J$5-O3695)</f>
        <v>0.1608246220364461</v>
      </c>
      <c r="S3695">
        <f>ABS($J$6-O3695)</f>
        <v>0.75051490283674838</v>
      </c>
      <c r="T3695">
        <f>MIN(P3695:S3695)</f>
        <v>0.1608246220364461</v>
      </c>
      <c r="U3695">
        <f>MATCH(T3695,P3695:S3695, 0)</f>
        <v>3</v>
      </c>
    </row>
    <row r="3696" spans="1:21" x14ac:dyDescent="0.35">
      <c r="A3696">
        <v>3</v>
      </c>
      <c r="B3696">
        <v>3685</v>
      </c>
      <c r="C3696" t="s">
        <v>67</v>
      </c>
      <c r="D3696" t="s">
        <v>68</v>
      </c>
      <c r="E3696" t="s">
        <v>105</v>
      </c>
      <c r="F3696" t="s">
        <v>59</v>
      </c>
      <c r="G3696" t="s">
        <v>106</v>
      </c>
      <c r="H3696" t="s">
        <v>107</v>
      </c>
      <c r="I3696" s="1">
        <v>42114</v>
      </c>
      <c r="J3696">
        <v>2015</v>
      </c>
      <c r="K3696" t="s">
        <v>77</v>
      </c>
      <c r="L3696" t="s">
        <v>78</v>
      </c>
      <c r="M3696" s="1">
        <v>42313</v>
      </c>
      <c r="N3696">
        <v>21</v>
      </c>
      <c r="O3696">
        <f>STANDARDIZE(N3696,$N$8,$N$9)</f>
        <v>-0.25932518704948021</v>
      </c>
      <c r="P3696">
        <f>ABS($J$3-O3696)</f>
        <v>0.26804103672741014</v>
      </c>
      <c r="Q3696">
        <f>ABS($J$4-O3696)</f>
        <v>2.4481081354436793</v>
      </c>
      <c r="R3696">
        <f>ABS($J$5-O3696)</f>
        <v>0.10721641469096405</v>
      </c>
      <c r="S3696">
        <f>ABS($J$6-O3696)</f>
        <v>0.69690669549126638</v>
      </c>
      <c r="T3696">
        <f>MIN(P3696:S3696)</f>
        <v>0.10721641469096405</v>
      </c>
      <c r="U3696">
        <f>MATCH(T3696,P3696:S3696, 0)</f>
        <v>3</v>
      </c>
    </row>
    <row r="3697" spans="1:21" x14ac:dyDescent="0.35">
      <c r="A3697">
        <v>3</v>
      </c>
      <c r="B3697">
        <v>3686</v>
      </c>
      <c r="C3697" t="s">
        <v>14</v>
      </c>
      <c r="D3697" t="s">
        <v>15</v>
      </c>
      <c r="E3697" t="s">
        <v>64</v>
      </c>
      <c r="F3697" t="s">
        <v>59</v>
      </c>
      <c r="G3697" t="s">
        <v>65</v>
      </c>
      <c r="H3697" t="s">
        <v>66</v>
      </c>
      <c r="I3697" s="1">
        <v>42114</v>
      </c>
      <c r="J3697">
        <v>2015</v>
      </c>
      <c r="K3697" t="s">
        <v>77</v>
      </c>
      <c r="L3697" t="s">
        <v>78</v>
      </c>
      <c r="M3697" s="1">
        <v>42137</v>
      </c>
      <c r="N3697">
        <v>23</v>
      </c>
      <c r="O3697">
        <f>STANDARDIZE(N3697,$N$8,$N$9)</f>
        <v>-0.22358638215249221</v>
      </c>
      <c r="P3697">
        <f>ABS($J$3-O3697)</f>
        <v>0.30377984162439814</v>
      </c>
      <c r="Q3697">
        <f>ABS($J$4-O3697)</f>
        <v>2.4123693305466913</v>
      </c>
      <c r="R3697">
        <f>ABS($J$5-O3697)</f>
        <v>7.1477609793976049E-2</v>
      </c>
      <c r="S3697">
        <f>ABS($J$6-O3697)</f>
        <v>0.66116789059427838</v>
      </c>
      <c r="T3697">
        <f>MIN(P3697:S3697)</f>
        <v>7.1477609793976049E-2</v>
      </c>
      <c r="U3697">
        <f>MATCH(T3697,P3697:S3697, 0)</f>
        <v>3</v>
      </c>
    </row>
    <row r="3698" spans="1:21" x14ac:dyDescent="0.35">
      <c r="A3698">
        <v>3</v>
      </c>
      <c r="B3698">
        <v>3687</v>
      </c>
      <c r="C3698" t="s">
        <v>82</v>
      </c>
      <c r="D3698" t="s">
        <v>83</v>
      </c>
      <c r="E3698" t="s">
        <v>96</v>
      </c>
      <c r="F3698" t="s">
        <v>97</v>
      </c>
      <c r="G3698" t="s">
        <v>98</v>
      </c>
      <c r="H3698" t="s">
        <v>99</v>
      </c>
      <c r="I3698" s="1">
        <v>42114</v>
      </c>
      <c r="J3698">
        <v>2015</v>
      </c>
      <c r="K3698" t="s">
        <v>77</v>
      </c>
      <c r="L3698" t="s">
        <v>78</v>
      </c>
      <c r="M3698" s="1">
        <v>42142</v>
      </c>
      <c r="N3698">
        <v>28</v>
      </c>
      <c r="O3698">
        <f>STANDARDIZE(N3698,$N$8,$N$9)</f>
        <v>-0.13423936991002217</v>
      </c>
      <c r="P3698">
        <f>ABS($J$3-O3698)</f>
        <v>0.39312685386686819</v>
      </c>
      <c r="Q3698">
        <f>ABS($J$4-O3698)</f>
        <v>2.3230223183042211</v>
      </c>
      <c r="R3698">
        <f>ABS($J$5-O3698)</f>
        <v>1.7869402448493998E-2</v>
      </c>
      <c r="S3698">
        <f>ABS($J$6-O3698)</f>
        <v>0.57182087835180828</v>
      </c>
      <c r="T3698">
        <f>MIN(P3698:S3698)</f>
        <v>1.7869402448493998E-2</v>
      </c>
      <c r="U3698">
        <f>MATCH(T3698,P3698:S3698, 0)</f>
        <v>3</v>
      </c>
    </row>
    <row r="3699" spans="1:21" x14ac:dyDescent="0.35">
      <c r="A3699">
        <v>3</v>
      </c>
      <c r="B3699">
        <v>3688</v>
      </c>
      <c r="C3699" t="s">
        <v>14</v>
      </c>
      <c r="D3699" t="s">
        <v>15</v>
      </c>
      <c r="E3699" t="s">
        <v>52</v>
      </c>
      <c r="F3699" t="s">
        <v>53</v>
      </c>
      <c r="G3699" t="s">
        <v>54</v>
      </c>
      <c r="H3699" t="s">
        <v>55</v>
      </c>
      <c r="I3699" s="1">
        <v>42114</v>
      </c>
      <c r="J3699">
        <v>2015</v>
      </c>
      <c r="K3699" t="s">
        <v>28</v>
      </c>
      <c r="L3699" t="s">
        <v>29</v>
      </c>
      <c r="M3699" s="1">
        <v>42142</v>
      </c>
      <c r="N3699">
        <v>28</v>
      </c>
      <c r="O3699">
        <f>STANDARDIZE(N3699,$N$8,$N$9)</f>
        <v>-0.13423936991002217</v>
      </c>
      <c r="P3699">
        <f>ABS($J$3-O3699)</f>
        <v>0.39312685386686819</v>
      </c>
      <c r="Q3699">
        <f>ABS($J$4-O3699)</f>
        <v>2.3230223183042211</v>
      </c>
      <c r="R3699">
        <f>ABS($J$5-O3699)</f>
        <v>1.7869402448493998E-2</v>
      </c>
      <c r="S3699">
        <f>ABS($J$6-O3699)</f>
        <v>0.57182087835180828</v>
      </c>
      <c r="T3699">
        <f>MIN(P3699:S3699)</f>
        <v>1.7869402448493998E-2</v>
      </c>
      <c r="U3699">
        <f>MATCH(T3699,P3699:S3699, 0)</f>
        <v>3</v>
      </c>
    </row>
    <row r="3700" spans="1:21" x14ac:dyDescent="0.35">
      <c r="A3700">
        <v>3</v>
      </c>
      <c r="B3700">
        <v>3689</v>
      </c>
      <c r="C3700" t="s">
        <v>276</v>
      </c>
      <c r="D3700" t="s">
        <v>277</v>
      </c>
      <c r="E3700" t="s">
        <v>219</v>
      </c>
      <c r="F3700" t="s">
        <v>220</v>
      </c>
      <c r="G3700" t="s">
        <v>435</v>
      </c>
      <c r="H3700" t="s">
        <v>436</v>
      </c>
      <c r="I3700" s="1">
        <v>42114</v>
      </c>
      <c r="J3700">
        <v>2015</v>
      </c>
      <c r="K3700" t="s">
        <v>41</v>
      </c>
      <c r="L3700" t="s">
        <v>42</v>
      </c>
      <c r="M3700" s="1">
        <v>42010</v>
      </c>
      <c r="N3700">
        <v>42</v>
      </c>
      <c r="O3700">
        <f>STANDARDIZE(N3700,$N$8,$N$9)</f>
        <v>0.11593226436889398</v>
      </c>
      <c r="P3700">
        <f>ABS($J$3-O3700)</f>
        <v>0.64329848814578439</v>
      </c>
      <c r="Q3700">
        <f>ABS($J$4-O3700)</f>
        <v>2.0728506840253051</v>
      </c>
      <c r="R3700">
        <f>ABS($J$5-O3700)</f>
        <v>0.26804103672741014</v>
      </c>
      <c r="S3700">
        <f>ABS($J$6-O3700)</f>
        <v>0.32164924407289214</v>
      </c>
      <c r="T3700">
        <f>MIN(P3700:S3700)</f>
        <v>0.26804103672741014</v>
      </c>
      <c r="U3700">
        <f>MATCH(T3700,P3700:S3700, 0)</f>
        <v>3</v>
      </c>
    </row>
    <row r="3701" spans="1:21" x14ac:dyDescent="0.35">
      <c r="A3701">
        <v>1</v>
      </c>
      <c r="B3701">
        <v>3690</v>
      </c>
      <c r="C3701" t="s">
        <v>14</v>
      </c>
      <c r="D3701" t="s">
        <v>15</v>
      </c>
      <c r="E3701" t="s">
        <v>163</v>
      </c>
      <c r="F3701" t="s">
        <v>59</v>
      </c>
      <c r="G3701" t="s">
        <v>164</v>
      </c>
      <c r="H3701" t="s">
        <v>165</v>
      </c>
      <c r="I3701" s="1">
        <v>42115</v>
      </c>
      <c r="J3701">
        <v>2015</v>
      </c>
      <c r="K3701" t="s">
        <v>176</v>
      </c>
      <c r="L3701" t="s">
        <v>177</v>
      </c>
      <c r="M3701" s="1">
        <v>42121</v>
      </c>
      <c r="N3701">
        <v>6</v>
      </c>
      <c r="O3701">
        <f>STANDARDIZE(N3701,$N$8,$N$9)</f>
        <v>-0.52736622377689035</v>
      </c>
      <c r="P3701">
        <f>ABS($J$3-O3701)</f>
        <v>0</v>
      </c>
      <c r="Q3701">
        <f>ABS($J$4-O3701)</f>
        <v>2.7161491721710895</v>
      </c>
      <c r="R3701">
        <f>ABS($J$5-O3701)</f>
        <v>0.37525745141837419</v>
      </c>
      <c r="S3701">
        <f>ABS($J$6-O3701)</f>
        <v>0.96494773221867647</v>
      </c>
      <c r="T3701">
        <f>MIN(P3701:S3701)</f>
        <v>0</v>
      </c>
      <c r="U3701">
        <f>MATCH(T3701,P3701:S3701, 0)</f>
        <v>1</v>
      </c>
    </row>
    <row r="3702" spans="1:21" x14ac:dyDescent="0.35">
      <c r="A3702">
        <v>1</v>
      </c>
      <c r="B3702">
        <v>3691</v>
      </c>
      <c r="C3702" t="s">
        <v>67</v>
      </c>
      <c r="D3702" t="s">
        <v>68</v>
      </c>
      <c r="E3702" t="s">
        <v>163</v>
      </c>
      <c r="F3702" t="s">
        <v>59</v>
      </c>
      <c r="G3702" t="s">
        <v>164</v>
      </c>
      <c r="H3702" t="s">
        <v>165</v>
      </c>
      <c r="I3702" s="1">
        <v>42115</v>
      </c>
      <c r="J3702">
        <v>2015</v>
      </c>
      <c r="K3702" t="s">
        <v>77</v>
      </c>
      <c r="L3702" t="s">
        <v>78</v>
      </c>
      <c r="M3702" s="1">
        <v>42009</v>
      </c>
      <c r="N3702">
        <v>10</v>
      </c>
      <c r="O3702">
        <f>STANDARDIZE(N3702,$N$8,$N$9)</f>
        <v>-0.4558886139829143</v>
      </c>
      <c r="P3702">
        <f>ABS($J$3-O3702)</f>
        <v>7.1477609793976049E-2</v>
      </c>
      <c r="Q3702">
        <f>ABS($J$4-O3702)</f>
        <v>2.6446715623771131</v>
      </c>
      <c r="R3702">
        <f>ABS($J$5-O3702)</f>
        <v>0.30377984162439814</v>
      </c>
      <c r="S3702">
        <f>ABS($J$6-O3702)</f>
        <v>0.89347012242470036</v>
      </c>
      <c r="T3702">
        <f>MIN(P3702:S3702)</f>
        <v>7.1477609793976049E-2</v>
      </c>
      <c r="U3702">
        <f>MATCH(T3702,P3702:S3702, 0)</f>
        <v>1</v>
      </c>
    </row>
    <row r="3703" spans="1:21" x14ac:dyDescent="0.35">
      <c r="A3703">
        <v>3</v>
      </c>
      <c r="B3703">
        <v>3692</v>
      </c>
      <c r="C3703" t="s">
        <v>14</v>
      </c>
      <c r="D3703" t="s">
        <v>15</v>
      </c>
      <c r="E3703" t="s">
        <v>16</v>
      </c>
      <c r="F3703" t="s">
        <v>17</v>
      </c>
      <c r="G3703" t="s">
        <v>18</v>
      </c>
      <c r="H3703" t="s">
        <v>19</v>
      </c>
      <c r="I3703" s="1">
        <v>42115</v>
      </c>
      <c r="J3703">
        <v>2015</v>
      </c>
      <c r="K3703" t="s">
        <v>77</v>
      </c>
      <c r="L3703" t="s">
        <v>78</v>
      </c>
      <c r="M3703" s="1">
        <v>42313</v>
      </c>
      <c r="N3703">
        <v>20</v>
      </c>
      <c r="O3703">
        <f>STANDARDIZE(N3703,$N$8,$N$9)</f>
        <v>-0.27719458949797421</v>
      </c>
      <c r="P3703">
        <f>ABS($J$3-O3703)</f>
        <v>0.25017163427891614</v>
      </c>
      <c r="Q3703">
        <f>ABS($J$4-O3703)</f>
        <v>2.4659775378921731</v>
      </c>
      <c r="R3703">
        <f>ABS($J$5-O3703)</f>
        <v>0.12508581713945804</v>
      </c>
      <c r="S3703">
        <f>ABS($J$6-O3703)</f>
        <v>0.71477609793976038</v>
      </c>
      <c r="T3703">
        <f>MIN(P3703:S3703)</f>
        <v>0.12508581713945804</v>
      </c>
      <c r="U3703">
        <f>MATCH(T3703,P3703:S3703, 0)</f>
        <v>3</v>
      </c>
    </row>
    <row r="3704" spans="1:21" x14ac:dyDescent="0.35">
      <c r="A3704">
        <v>3</v>
      </c>
      <c r="B3704">
        <v>3693</v>
      </c>
      <c r="C3704" t="s">
        <v>14</v>
      </c>
      <c r="D3704" t="s">
        <v>15</v>
      </c>
      <c r="E3704" t="s">
        <v>16</v>
      </c>
      <c r="F3704" t="s">
        <v>17</v>
      </c>
      <c r="G3704" t="s">
        <v>18</v>
      </c>
      <c r="H3704" t="s">
        <v>19</v>
      </c>
      <c r="I3704" s="1">
        <v>42115</v>
      </c>
      <c r="J3704">
        <v>2015</v>
      </c>
      <c r="K3704" t="s">
        <v>77</v>
      </c>
      <c r="L3704" t="s">
        <v>78</v>
      </c>
      <c r="M3704" s="1">
        <v>42146</v>
      </c>
      <c r="N3704">
        <v>31</v>
      </c>
      <c r="O3704">
        <f>STANDARDIZE(N3704,$N$8,$N$9)</f>
        <v>-8.0631162564540129E-2</v>
      </c>
      <c r="P3704">
        <f>ABS($J$3-O3704)</f>
        <v>0.44673506121235024</v>
      </c>
      <c r="Q3704">
        <f>ABS($J$4-O3704)</f>
        <v>2.2694141109587389</v>
      </c>
      <c r="R3704">
        <f>ABS($J$5-O3704)</f>
        <v>7.1477609793976035E-2</v>
      </c>
      <c r="S3704">
        <f>ABS($J$6-O3704)</f>
        <v>0.51821267100632629</v>
      </c>
      <c r="T3704">
        <f>MIN(P3704:S3704)</f>
        <v>7.1477609793976035E-2</v>
      </c>
      <c r="U3704">
        <f>MATCH(T3704,P3704:S3704, 0)</f>
        <v>3</v>
      </c>
    </row>
    <row r="3705" spans="1:21" x14ac:dyDescent="0.35">
      <c r="A3705">
        <v>1</v>
      </c>
      <c r="B3705">
        <v>3694</v>
      </c>
      <c r="C3705" t="s">
        <v>71</v>
      </c>
      <c r="D3705" t="s">
        <v>72</v>
      </c>
      <c r="E3705" t="s">
        <v>79</v>
      </c>
      <c r="F3705" t="s">
        <v>35</v>
      </c>
      <c r="G3705" t="s">
        <v>200</v>
      </c>
      <c r="H3705" t="s">
        <v>201</v>
      </c>
      <c r="I3705" s="1">
        <v>42116</v>
      </c>
      <c r="J3705">
        <v>2015</v>
      </c>
      <c r="K3705" t="s">
        <v>77</v>
      </c>
      <c r="L3705" t="s">
        <v>78</v>
      </c>
      <c r="M3705" s="1">
        <v>42121</v>
      </c>
      <c r="N3705">
        <v>5</v>
      </c>
      <c r="O3705">
        <f>STANDARDIZE(N3705,$N$8,$N$9)</f>
        <v>-0.54523562622538435</v>
      </c>
      <c r="P3705">
        <f>ABS($J$3-O3705)</f>
        <v>1.7869402448493998E-2</v>
      </c>
      <c r="Q3705">
        <f>ABS($J$4-O3705)</f>
        <v>2.7340185746195833</v>
      </c>
      <c r="R3705">
        <f>ABS($J$5-O3705)</f>
        <v>0.39312685386686819</v>
      </c>
      <c r="S3705">
        <f>ABS($J$6-O3705)</f>
        <v>0.98281713466717047</v>
      </c>
      <c r="T3705">
        <f>MIN(P3705:S3705)</f>
        <v>1.7869402448493998E-2</v>
      </c>
      <c r="U3705">
        <f>MATCH(T3705,P3705:S3705, 0)</f>
        <v>1</v>
      </c>
    </row>
    <row r="3706" spans="1:21" x14ac:dyDescent="0.35">
      <c r="A3706">
        <v>3</v>
      </c>
      <c r="B3706">
        <v>3695</v>
      </c>
      <c r="C3706" t="s">
        <v>112</v>
      </c>
      <c r="D3706" t="s">
        <v>113</v>
      </c>
      <c r="E3706" t="s">
        <v>73</v>
      </c>
      <c r="F3706" t="s">
        <v>74</v>
      </c>
      <c r="G3706" t="s">
        <v>114</v>
      </c>
      <c r="H3706" t="s">
        <v>115</v>
      </c>
      <c r="I3706" s="1">
        <v>42116</v>
      </c>
      <c r="J3706">
        <v>2015</v>
      </c>
      <c r="K3706" t="s">
        <v>77</v>
      </c>
      <c r="L3706" t="s">
        <v>78</v>
      </c>
      <c r="M3706" s="1">
        <v>42343</v>
      </c>
      <c r="N3706">
        <v>20</v>
      </c>
      <c r="O3706">
        <f>STANDARDIZE(N3706,$N$8,$N$9)</f>
        <v>-0.27719458949797421</v>
      </c>
      <c r="P3706">
        <f>ABS($J$3-O3706)</f>
        <v>0.25017163427891614</v>
      </c>
      <c r="Q3706">
        <f>ABS($J$4-O3706)</f>
        <v>2.4659775378921731</v>
      </c>
      <c r="R3706">
        <f>ABS($J$5-O3706)</f>
        <v>0.12508581713945804</v>
      </c>
      <c r="S3706">
        <f>ABS($J$6-O3706)</f>
        <v>0.71477609793976038</v>
      </c>
      <c r="T3706">
        <f>MIN(P3706:S3706)</f>
        <v>0.12508581713945804</v>
      </c>
      <c r="U3706">
        <f>MATCH(T3706,P3706:S3706, 0)</f>
        <v>3</v>
      </c>
    </row>
    <row r="3707" spans="1:21" x14ac:dyDescent="0.35">
      <c r="A3707">
        <v>4</v>
      </c>
      <c r="B3707">
        <v>3696</v>
      </c>
      <c r="C3707" t="s">
        <v>67</v>
      </c>
      <c r="D3707" t="s">
        <v>68</v>
      </c>
      <c r="E3707" t="s">
        <v>52</v>
      </c>
      <c r="F3707" t="s">
        <v>53</v>
      </c>
      <c r="G3707" t="s">
        <v>54</v>
      </c>
      <c r="H3707" t="s">
        <v>55</v>
      </c>
      <c r="I3707" s="1">
        <v>42116</v>
      </c>
      <c r="J3707">
        <v>2015</v>
      </c>
      <c r="K3707" t="s">
        <v>41</v>
      </c>
      <c r="L3707" t="s">
        <v>42</v>
      </c>
      <c r="M3707" s="1">
        <v>42180</v>
      </c>
      <c r="N3707">
        <v>64</v>
      </c>
      <c r="O3707">
        <f>STANDARDIZE(N3707,$N$8,$N$9)</f>
        <v>0.50905911823576222</v>
      </c>
      <c r="P3707">
        <f>ABS($J$3-O3707)</f>
        <v>1.0364253420126526</v>
      </c>
      <c r="Q3707">
        <f>ABS($J$4-O3707)</f>
        <v>1.6797238301584367</v>
      </c>
      <c r="R3707">
        <f>ABS($J$5-O3707)</f>
        <v>0.66116789059427838</v>
      </c>
      <c r="S3707">
        <f>ABS($J$6-O3707)</f>
        <v>7.1477609793976105E-2</v>
      </c>
      <c r="T3707">
        <f>MIN(P3707:S3707)</f>
        <v>7.1477609793976105E-2</v>
      </c>
      <c r="U3707">
        <f>MATCH(T3707,P3707:S3707, 0)</f>
        <v>4</v>
      </c>
    </row>
    <row r="3708" spans="1:21" x14ac:dyDescent="0.35">
      <c r="A3708">
        <v>4</v>
      </c>
      <c r="B3708">
        <v>3697</v>
      </c>
      <c r="C3708" t="s">
        <v>14</v>
      </c>
      <c r="D3708" t="s">
        <v>15</v>
      </c>
      <c r="E3708" t="s">
        <v>34</v>
      </c>
      <c r="F3708" t="s">
        <v>35</v>
      </c>
      <c r="G3708" t="s">
        <v>468</v>
      </c>
      <c r="H3708" t="s">
        <v>469</v>
      </c>
      <c r="I3708" s="1">
        <v>42116</v>
      </c>
      <c r="J3708">
        <v>2015</v>
      </c>
      <c r="K3708" t="s">
        <v>56</v>
      </c>
      <c r="L3708" t="s">
        <v>57</v>
      </c>
      <c r="M3708" s="1">
        <v>42201</v>
      </c>
      <c r="N3708">
        <v>85</v>
      </c>
      <c r="O3708">
        <f>STANDARDIZE(N3708,$N$8,$N$9)</f>
        <v>0.88431656965413641</v>
      </c>
      <c r="P3708">
        <f>ABS($J$3-O3708)</f>
        <v>1.4116827934310268</v>
      </c>
      <c r="Q3708">
        <f>ABS($J$4-O3708)</f>
        <v>1.3044663787400625</v>
      </c>
      <c r="R3708">
        <f>ABS($J$5-O3708)</f>
        <v>1.0364253420126526</v>
      </c>
      <c r="S3708">
        <f>ABS($J$6-O3708)</f>
        <v>0.44673506121235029</v>
      </c>
      <c r="T3708">
        <f>MIN(P3708:S3708)</f>
        <v>0.44673506121235029</v>
      </c>
      <c r="U3708">
        <f>MATCH(T3708,P3708:S3708, 0)</f>
        <v>4</v>
      </c>
    </row>
    <row r="3709" spans="1:21" x14ac:dyDescent="0.35">
      <c r="A3709">
        <v>1</v>
      </c>
      <c r="B3709">
        <v>3698</v>
      </c>
      <c r="C3709" t="s">
        <v>14</v>
      </c>
      <c r="D3709" t="s">
        <v>15</v>
      </c>
      <c r="E3709" t="s">
        <v>24</v>
      </c>
      <c r="F3709" t="s">
        <v>25</v>
      </c>
      <c r="G3709" t="s">
        <v>26</v>
      </c>
      <c r="H3709" t="s">
        <v>27</v>
      </c>
      <c r="I3709" s="1">
        <v>42117</v>
      </c>
      <c r="J3709">
        <v>2015</v>
      </c>
      <c r="K3709" t="s">
        <v>28</v>
      </c>
      <c r="L3709" t="s">
        <v>29</v>
      </c>
      <c r="M3709" s="1">
        <v>42221</v>
      </c>
      <c r="N3709">
        <v>15</v>
      </c>
      <c r="O3709">
        <f>STANDARDIZE(N3709,$N$8,$N$9)</f>
        <v>-0.36654160174044426</v>
      </c>
      <c r="P3709">
        <f>ABS($J$3-O3709)</f>
        <v>0.1608246220364461</v>
      </c>
      <c r="Q3709">
        <f>ABS($J$4-O3709)</f>
        <v>2.5553245501346433</v>
      </c>
      <c r="R3709">
        <f>ABS($J$5-O3709)</f>
        <v>0.21443282938192809</v>
      </c>
      <c r="S3709">
        <f>ABS($J$6-O3709)</f>
        <v>0.80412311018223037</v>
      </c>
      <c r="T3709">
        <f>MIN(P3709:S3709)</f>
        <v>0.1608246220364461</v>
      </c>
      <c r="U3709">
        <f>MATCH(T3709,P3709:S3709, 0)</f>
        <v>1</v>
      </c>
    </row>
    <row r="3710" spans="1:21" x14ac:dyDescent="0.35">
      <c r="A3710">
        <v>3</v>
      </c>
      <c r="B3710">
        <v>3699</v>
      </c>
      <c r="C3710" t="s">
        <v>82</v>
      </c>
      <c r="D3710" t="s">
        <v>83</v>
      </c>
      <c r="E3710" t="s">
        <v>84</v>
      </c>
      <c r="F3710" t="s">
        <v>85</v>
      </c>
      <c r="G3710" t="s">
        <v>153</v>
      </c>
      <c r="H3710" t="s">
        <v>154</v>
      </c>
      <c r="I3710" s="1">
        <v>42117</v>
      </c>
      <c r="J3710">
        <v>2015</v>
      </c>
      <c r="K3710" t="s">
        <v>77</v>
      </c>
      <c r="L3710" t="s">
        <v>78</v>
      </c>
      <c r="M3710" s="1">
        <v>42313</v>
      </c>
      <c r="N3710">
        <v>18</v>
      </c>
      <c r="O3710">
        <f>STANDARDIZE(N3710,$N$8,$N$9)</f>
        <v>-0.31293339439496226</v>
      </c>
      <c r="P3710">
        <f>ABS($J$3-O3710)</f>
        <v>0.21443282938192809</v>
      </c>
      <c r="Q3710">
        <f>ABS($J$4-O3710)</f>
        <v>2.5017163427891611</v>
      </c>
      <c r="R3710">
        <f>ABS($J$5-O3710)</f>
        <v>0.1608246220364461</v>
      </c>
      <c r="S3710">
        <f>ABS($J$6-O3710)</f>
        <v>0.75051490283674838</v>
      </c>
      <c r="T3710">
        <f>MIN(P3710:S3710)</f>
        <v>0.1608246220364461</v>
      </c>
      <c r="U3710">
        <f>MATCH(T3710,P3710:S3710, 0)</f>
        <v>3</v>
      </c>
    </row>
    <row r="3711" spans="1:21" x14ac:dyDescent="0.35">
      <c r="A3711">
        <v>3</v>
      </c>
      <c r="B3711">
        <v>3700</v>
      </c>
      <c r="C3711" t="s">
        <v>82</v>
      </c>
      <c r="D3711" t="s">
        <v>83</v>
      </c>
      <c r="E3711" t="s">
        <v>96</v>
      </c>
      <c r="F3711" t="s">
        <v>97</v>
      </c>
      <c r="G3711" t="s">
        <v>98</v>
      </c>
      <c r="H3711" t="s">
        <v>99</v>
      </c>
      <c r="I3711" s="1">
        <v>42117</v>
      </c>
      <c r="J3711">
        <v>2015</v>
      </c>
      <c r="K3711" t="s">
        <v>77</v>
      </c>
      <c r="L3711" t="s">
        <v>78</v>
      </c>
      <c r="M3711" s="1">
        <v>42139</v>
      </c>
      <c r="N3711">
        <v>22</v>
      </c>
      <c r="O3711">
        <f>STANDARDIZE(N3711,$N$8,$N$9)</f>
        <v>-0.24145578460098621</v>
      </c>
      <c r="P3711">
        <f>ABS($J$3-O3711)</f>
        <v>0.28591043917590414</v>
      </c>
      <c r="Q3711">
        <f>ABS($J$4-O3711)</f>
        <v>2.4302387329951851</v>
      </c>
      <c r="R3711">
        <f>ABS($J$5-O3711)</f>
        <v>8.9347012242470047E-2</v>
      </c>
      <c r="S3711">
        <f>ABS($J$6-O3711)</f>
        <v>0.67903729304277238</v>
      </c>
      <c r="T3711">
        <f>MIN(P3711:S3711)</f>
        <v>8.9347012242470047E-2</v>
      </c>
      <c r="U3711">
        <f>MATCH(T3711,P3711:S3711, 0)</f>
        <v>3</v>
      </c>
    </row>
    <row r="3712" spans="1:21" x14ac:dyDescent="0.35">
      <c r="A3712">
        <v>3</v>
      </c>
      <c r="B3712">
        <v>3701</v>
      </c>
      <c r="C3712" t="s">
        <v>511</v>
      </c>
      <c r="D3712" t="s">
        <v>512</v>
      </c>
      <c r="E3712" t="s">
        <v>131</v>
      </c>
      <c r="F3712" t="s">
        <v>132</v>
      </c>
      <c r="G3712" t="s">
        <v>133</v>
      </c>
      <c r="H3712" t="s">
        <v>134</v>
      </c>
      <c r="I3712" s="1">
        <v>42117</v>
      </c>
      <c r="J3712">
        <v>2015</v>
      </c>
      <c r="K3712" t="s">
        <v>77</v>
      </c>
      <c r="L3712" t="s">
        <v>78</v>
      </c>
      <c r="M3712" s="1">
        <v>42153</v>
      </c>
      <c r="N3712">
        <v>36</v>
      </c>
      <c r="O3712">
        <f>STANDARDIZE(N3712,$N$8,$N$9)</f>
        <v>8.7158496779299183E-3</v>
      </c>
      <c r="P3712">
        <f>ABS($J$3-O3712)</f>
        <v>0.53608207345482028</v>
      </c>
      <c r="Q3712">
        <f>ABS($J$4-O3712)</f>
        <v>2.1800670987162691</v>
      </c>
      <c r="R3712">
        <f>ABS($J$5-O3712)</f>
        <v>0.1608246220364461</v>
      </c>
      <c r="S3712">
        <f>ABS($J$6-O3712)</f>
        <v>0.42886565876385618</v>
      </c>
      <c r="T3712">
        <f>MIN(P3712:S3712)</f>
        <v>0.1608246220364461</v>
      </c>
      <c r="U3712">
        <f>MATCH(T3712,P3712:S3712, 0)</f>
        <v>3</v>
      </c>
    </row>
    <row r="3713" spans="1:21" x14ac:dyDescent="0.35">
      <c r="A3713">
        <v>3</v>
      </c>
      <c r="B3713">
        <v>3702</v>
      </c>
      <c r="C3713" t="s">
        <v>172</v>
      </c>
      <c r="D3713" t="s">
        <v>173</v>
      </c>
      <c r="E3713" t="s">
        <v>121</v>
      </c>
      <c r="F3713" t="s">
        <v>122</v>
      </c>
      <c r="G3713" t="s">
        <v>123</v>
      </c>
      <c r="H3713" t="s">
        <v>124</v>
      </c>
      <c r="I3713" s="1">
        <v>42117</v>
      </c>
      <c r="J3713">
        <v>2015</v>
      </c>
      <c r="K3713" t="s">
        <v>41</v>
      </c>
      <c r="L3713" t="s">
        <v>42</v>
      </c>
      <c r="M3713" s="1">
        <v>42153</v>
      </c>
      <c r="N3713">
        <v>36</v>
      </c>
      <c r="O3713">
        <f>STANDARDIZE(N3713,$N$8,$N$9)</f>
        <v>8.7158496779299183E-3</v>
      </c>
      <c r="P3713">
        <f>ABS($J$3-O3713)</f>
        <v>0.53608207345482028</v>
      </c>
      <c r="Q3713">
        <f>ABS($J$4-O3713)</f>
        <v>2.1800670987162691</v>
      </c>
      <c r="R3713">
        <f>ABS($J$5-O3713)</f>
        <v>0.1608246220364461</v>
      </c>
      <c r="S3713">
        <f>ABS($J$6-O3713)</f>
        <v>0.42886565876385618</v>
      </c>
      <c r="T3713">
        <f>MIN(P3713:S3713)</f>
        <v>0.1608246220364461</v>
      </c>
      <c r="U3713">
        <f>MATCH(T3713,P3713:S3713, 0)</f>
        <v>3</v>
      </c>
    </row>
    <row r="3714" spans="1:21" x14ac:dyDescent="0.35">
      <c r="A3714">
        <v>1</v>
      </c>
      <c r="B3714">
        <v>3703</v>
      </c>
      <c r="C3714" t="s">
        <v>272</v>
      </c>
      <c r="D3714" t="s">
        <v>273</v>
      </c>
      <c r="E3714" t="s">
        <v>16</v>
      </c>
      <c r="F3714" t="s">
        <v>17</v>
      </c>
      <c r="G3714" t="s">
        <v>344</v>
      </c>
      <c r="H3714" t="s">
        <v>345</v>
      </c>
      <c r="I3714" s="1">
        <v>42118</v>
      </c>
      <c r="J3714">
        <v>2015</v>
      </c>
      <c r="K3714" t="s">
        <v>176</v>
      </c>
      <c r="L3714" t="s">
        <v>177</v>
      </c>
      <c r="M3714" s="1">
        <v>42124</v>
      </c>
      <c r="N3714">
        <v>6</v>
      </c>
      <c r="O3714">
        <f>STANDARDIZE(N3714,$N$8,$N$9)</f>
        <v>-0.52736622377689035</v>
      </c>
      <c r="P3714">
        <f>ABS($J$3-O3714)</f>
        <v>0</v>
      </c>
      <c r="Q3714">
        <f>ABS($J$4-O3714)</f>
        <v>2.7161491721710895</v>
      </c>
      <c r="R3714">
        <f>ABS($J$5-O3714)</f>
        <v>0.37525745141837419</v>
      </c>
      <c r="S3714">
        <f>ABS($J$6-O3714)</f>
        <v>0.96494773221867647</v>
      </c>
      <c r="T3714">
        <f>MIN(P3714:S3714)</f>
        <v>0</v>
      </c>
      <c r="U3714">
        <f>MATCH(T3714,P3714:S3714, 0)</f>
        <v>1</v>
      </c>
    </row>
    <row r="3715" spans="1:21" x14ac:dyDescent="0.35">
      <c r="A3715">
        <v>3</v>
      </c>
      <c r="B3715">
        <v>3704</v>
      </c>
      <c r="C3715" t="s">
        <v>14</v>
      </c>
      <c r="D3715" t="s">
        <v>15</v>
      </c>
      <c r="E3715" t="s">
        <v>84</v>
      </c>
      <c r="F3715" t="s">
        <v>85</v>
      </c>
      <c r="G3715" t="s">
        <v>153</v>
      </c>
      <c r="H3715" t="s">
        <v>154</v>
      </c>
      <c r="I3715" s="1">
        <v>42118</v>
      </c>
      <c r="J3715">
        <v>2015</v>
      </c>
      <c r="K3715" t="s">
        <v>20</v>
      </c>
      <c r="L3715" t="s">
        <v>21</v>
      </c>
      <c r="M3715" s="1">
        <v>42313</v>
      </c>
      <c r="N3715">
        <v>17</v>
      </c>
      <c r="O3715">
        <f>STANDARDIZE(N3715,$N$8,$N$9)</f>
        <v>-0.33080279684345626</v>
      </c>
      <c r="P3715">
        <f>ABS($J$3-O3715)</f>
        <v>0.19656342693343409</v>
      </c>
      <c r="Q3715">
        <f>ABS($J$4-O3715)</f>
        <v>2.5195857452376553</v>
      </c>
      <c r="R3715">
        <f>ABS($J$5-O3715)</f>
        <v>0.17869402448494009</v>
      </c>
      <c r="S3715">
        <f>ABS($J$6-O3715)</f>
        <v>0.76838430528524237</v>
      </c>
      <c r="T3715">
        <f>MIN(P3715:S3715)</f>
        <v>0.17869402448494009</v>
      </c>
      <c r="U3715">
        <f>MATCH(T3715,P3715:S3715, 0)</f>
        <v>3</v>
      </c>
    </row>
    <row r="3716" spans="1:21" x14ac:dyDescent="0.35">
      <c r="A3716">
        <v>3</v>
      </c>
      <c r="B3716">
        <v>3705</v>
      </c>
      <c r="C3716" t="s">
        <v>14</v>
      </c>
      <c r="D3716" t="s">
        <v>15</v>
      </c>
      <c r="E3716" t="s">
        <v>43</v>
      </c>
      <c r="F3716" t="s">
        <v>35</v>
      </c>
      <c r="G3716" t="s">
        <v>48</v>
      </c>
      <c r="H3716" t="s">
        <v>49</v>
      </c>
      <c r="I3716" s="1">
        <v>42118</v>
      </c>
      <c r="J3716">
        <v>2015</v>
      </c>
      <c r="K3716" t="s">
        <v>20</v>
      </c>
      <c r="L3716" t="s">
        <v>21</v>
      </c>
      <c r="M3716" s="1">
        <v>42343</v>
      </c>
      <c r="N3716">
        <v>18</v>
      </c>
      <c r="O3716">
        <f>STANDARDIZE(N3716,$N$8,$N$9)</f>
        <v>-0.31293339439496226</v>
      </c>
      <c r="P3716">
        <f>ABS($J$3-O3716)</f>
        <v>0.21443282938192809</v>
      </c>
      <c r="Q3716">
        <f>ABS($J$4-O3716)</f>
        <v>2.5017163427891611</v>
      </c>
      <c r="R3716">
        <f>ABS($J$5-O3716)</f>
        <v>0.1608246220364461</v>
      </c>
      <c r="S3716">
        <f>ABS($J$6-O3716)</f>
        <v>0.75051490283674838</v>
      </c>
      <c r="T3716">
        <f>MIN(P3716:S3716)</f>
        <v>0.1608246220364461</v>
      </c>
      <c r="U3716">
        <f>MATCH(T3716,P3716:S3716, 0)</f>
        <v>3</v>
      </c>
    </row>
    <row r="3717" spans="1:21" x14ac:dyDescent="0.35">
      <c r="A3717">
        <v>3</v>
      </c>
      <c r="B3717">
        <v>3706</v>
      </c>
      <c r="C3717" t="s">
        <v>67</v>
      </c>
      <c r="D3717" t="s">
        <v>68</v>
      </c>
      <c r="E3717" t="s">
        <v>58</v>
      </c>
      <c r="F3717" t="s">
        <v>59</v>
      </c>
      <c r="G3717" t="s">
        <v>60</v>
      </c>
      <c r="H3717" t="s">
        <v>61</v>
      </c>
      <c r="I3717" s="1">
        <v>42118</v>
      </c>
      <c r="J3717">
        <v>2015</v>
      </c>
      <c r="K3717" t="s">
        <v>77</v>
      </c>
      <c r="L3717" t="s">
        <v>78</v>
      </c>
      <c r="M3717" s="1">
        <v>42137</v>
      </c>
      <c r="N3717">
        <v>19</v>
      </c>
      <c r="O3717">
        <f>STANDARDIZE(N3717,$N$8,$N$9)</f>
        <v>-0.29506399194646826</v>
      </c>
      <c r="P3717">
        <f>ABS($J$3-O3717)</f>
        <v>0.23230223183042209</v>
      </c>
      <c r="Q3717">
        <f>ABS($J$4-O3717)</f>
        <v>2.4838469403406673</v>
      </c>
      <c r="R3717">
        <f>ABS($J$5-O3717)</f>
        <v>0.1429552195879521</v>
      </c>
      <c r="S3717">
        <f>ABS($J$6-O3717)</f>
        <v>0.73264550038825438</v>
      </c>
      <c r="T3717">
        <f>MIN(P3717:S3717)</f>
        <v>0.1429552195879521</v>
      </c>
      <c r="U3717">
        <f>MATCH(T3717,P3717:S3717, 0)</f>
        <v>3</v>
      </c>
    </row>
    <row r="3718" spans="1:21" x14ac:dyDescent="0.35">
      <c r="A3718">
        <v>3</v>
      </c>
      <c r="B3718">
        <v>3707</v>
      </c>
      <c r="C3718" t="s">
        <v>223</v>
      </c>
      <c r="D3718" t="s">
        <v>224</v>
      </c>
      <c r="E3718" t="s">
        <v>163</v>
      </c>
      <c r="F3718" t="s">
        <v>59</v>
      </c>
      <c r="G3718" t="s">
        <v>164</v>
      </c>
      <c r="H3718" t="s">
        <v>165</v>
      </c>
      <c r="I3718" s="1">
        <v>42118</v>
      </c>
      <c r="J3718">
        <v>2015</v>
      </c>
      <c r="K3718" t="s">
        <v>77</v>
      </c>
      <c r="L3718" t="s">
        <v>78</v>
      </c>
      <c r="M3718" s="1">
        <v>42041</v>
      </c>
      <c r="N3718">
        <v>39</v>
      </c>
      <c r="O3718">
        <f>STANDARDIZE(N3718,$N$8,$N$9)</f>
        <v>6.2324057023411948E-2</v>
      </c>
      <c r="P3718">
        <f>ABS($J$3-O3718)</f>
        <v>0.58969028080030228</v>
      </c>
      <c r="Q3718">
        <f>ABS($J$4-O3718)</f>
        <v>2.1264588913707869</v>
      </c>
      <c r="R3718">
        <f>ABS($J$5-O3718)</f>
        <v>0.21443282938192812</v>
      </c>
      <c r="S3718">
        <f>ABS($J$6-O3718)</f>
        <v>0.37525745141837419</v>
      </c>
      <c r="T3718">
        <f>MIN(P3718:S3718)</f>
        <v>0.21443282938192812</v>
      </c>
      <c r="U3718">
        <f>MATCH(T3718,P3718:S3718, 0)</f>
        <v>3</v>
      </c>
    </row>
    <row r="3719" spans="1:21" x14ac:dyDescent="0.35">
      <c r="A3719">
        <v>4</v>
      </c>
      <c r="B3719">
        <v>3708</v>
      </c>
      <c r="C3719" t="s">
        <v>575</v>
      </c>
      <c r="D3719" t="s">
        <v>576</v>
      </c>
      <c r="E3719" t="s">
        <v>52</v>
      </c>
      <c r="F3719" t="s">
        <v>53</v>
      </c>
      <c r="G3719" t="s">
        <v>54</v>
      </c>
      <c r="H3719" t="s">
        <v>55</v>
      </c>
      <c r="I3719" s="1">
        <v>42118</v>
      </c>
      <c r="J3719">
        <v>2015</v>
      </c>
      <c r="K3719" t="s">
        <v>77</v>
      </c>
      <c r="L3719" t="s">
        <v>78</v>
      </c>
      <c r="M3719" s="1">
        <v>42344</v>
      </c>
      <c r="N3719">
        <v>49</v>
      </c>
      <c r="O3719">
        <f>STANDARDIZE(N3719,$N$8,$N$9)</f>
        <v>0.24101808150835205</v>
      </c>
      <c r="P3719">
        <f>ABS($J$3-O3719)</f>
        <v>0.76838430528524237</v>
      </c>
      <c r="Q3719">
        <f>ABS($J$4-O3719)</f>
        <v>1.9477648668858469</v>
      </c>
      <c r="R3719">
        <f>ABS($J$5-O3719)</f>
        <v>0.39312685386686819</v>
      </c>
      <c r="S3719">
        <f>ABS($J$6-O3719)</f>
        <v>0.19656342693343407</v>
      </c>
      <c r="T3719">
        <f>MIN(P3719:S3719)</f>
        <v>0.19656342693343407</v>
      </c>
      <c r="U3719">
        <f>MATCH(T3719,P3719:S3719, 0)</f>
        <v>4</v>
      </c>
    </row>
    <row r="3720" spans="1:21" x14ac:dyDescent="0.35">
      <c r="A3720">
        <v>4</v>
      </c>
      <c r="B3720">
        <v>3709</v>
      </c>
      <c r="C3720" t="s">
        <v>14</v>
      </c>
      <c r="D3720" t="s">
        <v>15</v>
      </c>
      <c r="E3720" t="s">
        <v>79</v>
      </c>
      <c r="F3720" t="s">
        <v>35</v>
      </c>
      <c r="G3720" t="s">
        <v>80</v>
      </c>
      <c r="H3720" t="s">
        <v>81</v>
      </c>
      <c r="I3720" s="1">
        <v>42118</v>
      </c>
      <c r="J3720">
        <v>2015</v>
      </c>
      <c r="K3720" t="s">
        <v>41</v>
      </c>
      <c r="L3720" t="s">
        <v>42</v>
      </c>
      <c r="M3720" s="1">
        <v>42208</v>
      </c>
      <c r="N3720">
        <v>90</v>
      </c>
      <c r="O3720">
        <f>STANDARDIZE(N3720,$N$8,$N$9)</f>
        <v>0.9736635818966064</v>
      </c>
      <c r="P3720">
        <f>ABS($J$3-O3720)</f>
        <v>1.5010298056734968</v>
      </c>
      <c r="Q3720">
        <f>ABS($J$4-O3720)</f>
        <v>1.2151193664975926</v>
      </c>
      <c r="R3720">
        <f>ABS($J$5-O3720)</f>
        <v>1.1257723542551226</v>
      </c>
      <c r="S3720">
        <f>ABS($J$6-O3720)</f>
        <v>0.53608207345482028</v>
      </c>
      <c r="T3720">
        <f>MIN(P3720:S3720)</f>
        <v>0.53608207345482028</v>
      </c>
      <c r="U3720">
        <f>MATCH(T3720,P3720:S3720, 0)</f>
        <v>4</v>
      </c>
    </row>
    <row r="3721" spans="1:21" x14ac:dyDescent="0.35">
      <c r="A3721">
        <v>3</v>
      </c>
      <c r="B3721">
        <v>3710</v>
      </c>
      <c r="C3721" t="s">
        <v>174</v>
      </c>
      <c r="D3721" t="s">
        <v>175</v>
      </c>
      <c r="E3721" t="s">
        <v>219</v>
      </c>
      <c r="F3721" t="s">
        <v>220</v>
      </c>
      <c r="G3721" t="s">
        <v>435</v>
      </c>
      <c r="H3721" t="s">
        <v>436</v>
      </c>
      <c r="I3721" s="1">
        <v>42119</v>
      </c>
      <c r="J3721">
        <v>2015</v>
      </c>
      <c r="K3721" t="s">
        <v>77</v>
      </c>
      <c r="L3721" t="s">
        <v>78</v>
      </c>
      <c r="M3721" s="1">
        <v>42139</v>
      </c>
      <c r="N3721">
        <v>20</v>
      </c>
      <c r="O3721">
        <f>STANDARDIZE(N3721,$N$8,$N$9)</f>
        <v>-0.27719458949797421</v>
      </c>
      <c r="P3721">
        <f>ABS($J$3-O3721)</f>
        <v>0.25017163427891614</v>
      </c>
      <c r="Q3721">
        <f>ABS($J$4-O3721)</f>
        <v>2.4659775378921731</v>
      </c>
      <c r="R3721">
        <f>ABS($J$5-O3721)</f>
        <v>0.12508581713945804</v>
      </c>
      <c r="S3721">
        <f>ABS($J$6-O3721)</f>
        <v>0.71477609793976038</v>
      </c>
      <c r="T3721">
        <f>MIN(P3721:S3721)</f>
        <v>0.12508581713945804</v>
      </c>
      <c r="U3721">
        <f>MATCH(T3721,P3721:S3721, 0)</f>
        <v>3</v>
      </c>
    </row>
    <row r="3722" spans="1:21" x14ac:dyDescent="0.35">
      <c r="A3722">
        <v>1</v>
      </c>
      <c r="B3722">
        <v>3711</v>
      </c>
      <c r="C3722" t="s">
        <v>14</v>
      </c>
      <c r="D3722" t="s">
        <v>15</v>
      </c>
      <c r="E3722" t="s">
        <v>79</v>
      </c>
      <c r="F3722" t="s">
        <v>35</v>
      </c>
      <c r="G3722" t="s">
        <v>80</v>
      </c>
      <c r="H3722" t="s">
        <v>81</v>
      </c>
      <c r="I3722" s="1">
        <v>42120</v>
      </c>
      <c r="J3722">
        <v>2015</v>
      </c>
      <c r="K3722" t="s">
        <v>41</v>
      </c>
      <c r="L3722" t="s">
        <v>42</v>
      </c>
      <c r="M3722" s="1">
        <v>42009</v>
      </c>
      <c r="N3722">
        <v>5</v>
      </c>
      <c r="O3722">
        <f>STANDARDIZE(N3722,$N$8,$N$9)</f>
        <v>-0.54523562622538435</v>
      </c>
      <c r="P3722">
        <f>ABS($J$3-O3722)</f>
        <v>1.7869402448493998E-2</v>
      </c>
      <c r="Q3722">
        <f>ABS($J$4-O3722)</f>
        <v>2.7340185746195833</v>
      </c>
      <c r="R3722">
        <f>ABS($J$5-O3722)</f>
        <v>0.39312685386686819</v>
      </c>
      <c r="S3722">
        <f>ABS($J$6-O3722)</f>
        <v>0.98281713466717047</v>
      </c>
      <c r="T3722">
        <f>MIN(P3722:S3722)</f>
        <v>1.7869402448493998E-2</v>
      </c>
      <c r="U3722">
        <f>MATCH(T3722,P3722:S3722, 0)</f>
        <v>1</v>
      </c>
    </row>
    <row r="3723" spans="1:21" x14ac:dyDescent="0.35">
      <c r="A3723">
        <v>1</v>
      </c>
      <c r="B3723">
        <v>3712</v>
      </c>
      <c r="C3723" t="s">
        <v>14</v>
      </c>
      <c r="D3723" t="s">
        <v>15</v>
      </c>
      <c r="E3723" t="s">
        <v>131</v>
      </c>
      <c r="F3723" t="s">
        <v>132</v>
      </c>
      <c r="G3723" t="s">
        <v>211</v>
      </c>
      <c r="H3723" t="s">
        <v>212</v>
      </c>
      <c r="I3723" s="1">
        <v>42121</v>
      </c>
      <c r="J3723">
        <v>2015</v>
      </c>
      <c r="K3723" t="s">
        <v>155</v>
      </c>
      <c r="L3723" t="s">
        <v>156</v>
      </c>
      <c r="M3723" s="1">
        <v>42129</v>
      </c>
      <c r="N3723">
        <v>8</v>
      </c>
      <c r="O3723">
        <f>STANDARDIZE(N3723,$N$8,$N$9)</f>
        <v>-0.49162741887990236</v>
      </c>
      <c r="P3723">
        <f>ABS($J$3-O3723)</f>
        <v>3.5738804896987997E-2</v>
      </c>
      <c r="Q3723">
        <f>ABS($J$4-O3723)</f>
        <v>2.6804103672741011</v>
      </c>
      <c r="R3723">
        <f>ABS($J$5-O3723)</f>
        <v>0.33951864652138619</v>
      </c>
      <c r="S3723">
        <f>ABS($J$6-O3723)</f>
        <v>0.92920892732168847</v>
      </c>
      <c r="T3723">
        <f>MIN(P3723:S3723)</f>
        <v>3.5738804896987997E-2</v>
      </c>
      <c r="U3723">
        <f>MATCH(T3723,P3723:S3723, 0)</f>
        <v>1</v>
      </c>
    </row>
    <row r="3724" spans="1:21" x14ac:dyDescent="0.35">
      <c r="A3724">
        <v>1</v>
      </c>
      <c r="B3724">
        <v>3713</v>
      </c>
      <c r="C3724" t="s">
        <v>14</v>
      </c>
      <c r="D3724" t="s">
        <v>15</v>
      </c>
      <c r="E3724" t="s">
        <v>79</v>
      </c>
      <c r="F3724" t="s">
        <v>35</v>
      </c>
      <c r="G3724" t="s">
        <v>80</v>
      </c>
      <c r="H3724" t="s">
        <v>81</v>
      </c>
      <c r="I3724" s="1">
        <v>42121</v>
      </c>
      <c r="J3724">
        <v>2015</v>
      </c>
      <c r="K3724" t="s">
        <v>77</v>
      </c>
      <c r="L3724" t="s">
        <v>78</v>
      </c>
      <c r="M3724" s="1">
        <v>42190</v>
      </c>
      <c r="N3724">
        <v>10</v>
      </c>
      <c r="O3724">
        <f>STANDARDIZE(N3724,$N$8,$N$9)</f>
        <v>-0.4558886139829143</v>
      </c>
      <c r="P3724">
        <f>ABS($J$3-O3724)</f>
        <v>7.1477609793976049E-2</v>
      </c>
      <c r="Q3724">
        <f>ABS($J$4-O3724)</f>
        <v>2.6446715623771131</v>
      </c>
      <c r="R3724">
        <f>ABS($J$5-O3724)</f>
        <v>0.30377984162439814</v>
      </c>
      <c r="S3724">
        <f>ABS($J$6-O3724)</f>
        <v>0.89347012242470036</v>
      </c>
      <c r="T3724">
        <f>MIN(P3724:S3724)</f>
        <v>7.1477609793976049E-2</v>
      </c>
      <c r="U3724">
        <f>MATCH(T3724,P3724:S3724, 0)</f>
        <v>1</v>
      </c>
    </row>
    <row r="3725" spans="1:21" x14ac:dyDescent="0.35">
      <c r="A3725">
        <v>3</v>
      </c>
      <c r="B3725">
        <v>3714</v>
      </c>
      <c r="C3725" t="s">
        <v>30</v>
      </c>
      <c r="D3725" t="s">
        <v>31</v>
      </c>
      <c r="E3725" t="s">
        <v>149</v>
      </c>
      <c r="F3725" t="s">
        <v>150</v>
      </c>
      <c r="G3725" t="s">
        <v>609</v>
      </c>
      <c r="H3725" t="s">
        <v>610</v>
      </c>
      <c r="I3725" s="1">
        <v>42121</v>
      </c>
      <c r="J3725">
        <v>2015</v>
      </c>
      <c r="K3725" t="s">
        <v>77</v>
      </c>
      <c r="L3725" t="s">
        <v>78</v>
      </c>
      <c r="M3725" s="1">
        <v>42142</v>
      </c>
      <c r="N3725">
        <v>21</v>
      </c>
      <c r="O3725">
        <f>STANDARDIZE(N3725,$N$8,$N$9)</f>
        <v>-0.25932518704948021</v>
      </c>
      <c r="P3725">
        <f>ABS($J$3-O3725)</f>
        <v>0.26804103672741014</v>
      </c>
      <c r="Q3725">
        <f>ABS($J$4-O3725)</f>
        <v>2.4481081354436793</v>
      </c>
      <c r="R3725">
        <f>ABS($J$5-O3725)</f>
        <v>0.10721641469096405</v>
      </c>
      <c r="S3725">
        <f>ABS($J$6-O3725)</f>
        <v>0.69690669549126638</v>
      </c>
      <c r="T3725">
        <f>MIN(P3725:S3725)</f>
        <v>0.10721641469096405</v>
      </c>
      <c r="U3725">
        <f>MATCH(T3725,P3725:S3725, 0)</f>
        <v>3</v>
      </c>
    </row>
    <row r="3726" spans="1:21" x14ac:dyDescent="0.35">
      <c r="A3726">
        <v>3</v>
      </c>
      <c r="B3726">
        <v>3715</v>
      </c>
      <c r="C3726" t="s">
        <v>14</v>
      </c>
      <c r="D3726" t="s">
        <v>15</v>
      </c>
      <c r="E3726" t="s">
        <v>105</v>
      </c>
      <c r="F3726" t="s">
        <v>59</v>
      </c>
      <c r="G3726" t="s">
        <v>106</v>
      </c>
      <c r="H3726" t="s">
        <v>107</v>
      </c>
      <c r="I3726" s="1">
        <v>42121</v>
      </c>
      <c r="J3726">
        <v>2015</v>
      </c>
      <c r="K3726" t="s">
        <v>41</v>
      </c>
      <c r="L3726" t="s">
        <v>42</v>
      </c>
      <c r="M3726" s="1">
        <v>42143</v>
      </c>
      <c r="N3726">
        <v>22</v>
      </c>
      <c r="O3726">
        <f>STANDARDIZE(N3726,$N$8,$N$9)</f>
        <v>-0.24145578460098621</v>
      </c>
      <c r="P3726">
        <f>ABS($J$3-O3726)</f>
        <v>0.28591043917590414</v>
      </c>
      <c r="Q3726">
        <f>ABS($J$4-O3726)</f>
        <v>2.4302387329951851</v>
      </c>
      <c r="R3726">
        <f>ABS($J$5-O3726)</f>
        <v>8.9347012242470047E-2</v>
      </c>
      <c r="S3726">
        <f>ABS($J$6-O3726)</f>
        <v>0.67903729304277238</v>
      </c>
      <c r="T3726">
        <f>MIN(P3726:S3726)</f>
        <v>8.9347012242470047E-2</v>
      </c>
      <c r="U3726">
        <f>MATCH(T3726,P3726:S3726, 0)</f>
        <v>3</v>
      </c>
    </row>
    <row r="3727" spans="1:21" x14ac:dyDescent="0.35">
      <c r="A3727">
        <v>1</v>
      </c>
      <c r="B3727">
        <v>3716</v>
      </c>
      <c r="C3727" t="s">
        <v>229</v>
      </c>
      <c r="D3727" t="s">
        <v>230</v>
      </c>
      <c r="E3727" t="s">
        <v>73</v>
      </c>
      <c r="F3727" t="s">
        <v>74</v>
      </c>
      <c r="G3727" t="s">
        <v>75</v>
      </c>
      <c r="H3727" t="s">
        <v>76</v>
      </c>
      <c r="I3727" s="1">
        <v>42122</v>
      </c>
      <c r="J3727">
        <v>2015</v>
      </c>
      <c r="K3727" t="s">
        <v>577</v>
      </c>
      <c r="L3727" t="s">
        <v>578</v>
      </c>
      <c r="M3727" s="1">
        <v>42009</v>
      </c>
      <c r="N3727">
        <v>3</v>
      </c>
      <c r="O3727">
        <f>STANDARDIZE(N3727,$N$8,$N$9)</f>
        <v>-0.58097443112237235</v>
      </c>
      <c r="P3727">
        <f>ABS($J$3-O3727)</f>
        <v>5.3608207345481995E-2</v>
      </c>
      <c r="Q3727">
        <f>ABS($J$4-O3727)</f>
        <v>2.7697573795165713</v>
      </c>
      <c r="R3727">
        <f>ABS($J$5-O3727)</f>
        <v>0.42886565876385618</v>
      </c>
      <c r="S3727">
        <f>ABS($J$6-O3727)</f>
        <v>1.0185559395641586</v>
      </c>
      <c r="T3727">
        <f>MIN(P3727:S3727)</f>
        <v>5.3608207345481995E-2</v>
      </c>
      <c r="U3727">
        <f>MATCH(T3727,P3727:S3727, 0)</f>
        <v>1</v>
      </c>
    </row>
    <row r="3728" spans="1:21" x14ac:dyDescent="0.35">
      <c r="A3728">
        <v>1</v>
      </c>
      <c r="B3728">
        <v>3717</v>
      </c>
      <c r="C3728" t="s">
        <v>180</v>
      </c>
      <c r="D3728" t="s">
        <v>181</v>
      </c>
      <c r="E3728" t="s">
        <v>79</v>
      </c>
      <c r="F3728" t="s">
        <v>35</v>
      </c>
      <c r="G3728" t="s">
        <v>80</v>
      </c>
      <c r="H3728" t="s">
        <v>81</v>
      </c>
      <c r="I3728" s="1">
        <v>42122</v>
      </c>
      <c r="J3728">
        <v>2015</v>
      </c>
      <c r="K3728" t="s">
        <v>77</v>
      </c>
      <c r="L3728" t="s">
        <v>78</v>
      </c>
      <c r="M3728" s="1">
        <v>42313</v>
      </c>
      <c r="N3728">
        <v>13</v>
      </c>
      <c r="O3728">
        <f>STANDARDIZE(N3728,$N$8,$N$9)</f>
        <v>-0.40228040663743231</v>
      </c>
      <c r="P3728">
        <f>ABS($J$3-O3728)</f>
        <v>0.12508581713945804</v>
      </c>
      <c r="Q3728">
        <f>ABS($J$4-O3728)</f>
        <v>2.5910633550316313</v>
      </c>
      <c r="R3728">
        <f>ABS($J$5-O3728)</f>
        <v>0.25017163427891614</v>
      </c>
      <c r="S3728">
        <f>ABS($J$6-O3728)</f>
        <v>0.83986191507921837</v>
      </c>
      <c r="T3728">
        <f>MIN(P3728:S3728)</f>
        <v>0.12508581713945804</v>
      </c>
      <c r="U3728">
        <f>MATCH(T3728,P3728:S3728, 0)</f>
        <v>1</v>
      </c>
    </row>
    <row r="3729" spans="1:21" x14ac:dyDescent="0.35">
      <c r="A3729">
        <v>1</v>
      </c>
      <c r="B3729">
        <v>3718</v>
      </c>
      <c r="C3729" t="s">
        <v>112</v>
      </c>
      <c r="D3729" t="s">
        <v>113</v>
      </c>
      <c r="E3729" t="s">
        <v>116</v>
      </c>
      <c r="F3729" t="s">
        <v>97</v>
      </c>
      <c r="G3729" t="s">
        <v>611</v>
      </c>
      <c r="H3729" t="s">
        <v>612</v>
      </c>
      <c r="I3729" s="1">
        <v>42122</v>
      </c>
      <c r="J3729">
        <v>2015</v>
      </c>
      <c r="K3729" t="s">
        <v>77</v>
      </c>
      <c r="L3729" t="s">
        <v>78</v>
      </c>
      <c r="M3729" s="1">
        <v>42343</v>
      </c>
      <c r="N3729">
        <v>14</v>
      </c>
      <c r="O3729">
        <f>STANDARDIZE(N3729,$N$8,$N$9)</f>
        <v>-0.38441100418893831</v>
      </c>
      <c r="P3729">
        <f>ABS($J$3-O3729)</f>
        <v>0.14295521958795204</v>
      </c>
      <c r="Q3729">
        <f>ABS($J$4-O3729)</f>
        <v>2.5731939525831371</v>
      </c>
      <c r="R3729">
        <f>ABS($J$5-O3729)</f>
        <v>0.23230223183042215</v>
      </c>
      <c r="S3729">
        <f>ABS($J$6-O3729)</f>
        <v>0.82199251263072437</v>
      </c>
      <c r="T3729">
        <f>MIN(P3729:S3729)</f>
        <v>0.14295521958795204</v>
      </c>
      <c r="U3729">
        <f>MATCH(T3729,P3729:S3729, 0)</f>
        <v>1</v>
      </c>
    </row>
    <row r="3730" spans="1:21" x14ac:dyDescent="0.35">
      <c r="A3730">
        <v>1</v>
      </c>
      <c r="B3730">
        <v>3719</v>
      </c>
      <c r="C3730" t="s">
        <v>30</v>
      </c>
      <c r="D3730" t="s">
        <v>31</v>
      </c>
      <c r="E3730" t="s">
        <v>34</v>
      </c>
      <c r="F3730" t="s">
        <v>35</v>
      </c>
      <c r="G3730" t="s">
        <v>36</v>
      </c>
      <c r="H3730" t="s">
        <v>37</v>
      </c>
      <c r="I3730" s="1">
        <v>42122</v>
      </c>
      <c r="J3730">
        <v>2015</v>
      </c>
      <c r="K3730" t="s">
        <v>77</v>
      </c>
      <c r="L3730" t="s">
        <v>78</v>
      </c>
      <c r="M3730" s="1">
        <v>42137</v>
      </c>
      <c r="N3730">
        <v>15</v>
      </c>
      <c r="O3730">
        <f>STANDARDIZE(N3730,$N$8,$N$9)</f>
        <v>-0.36654160174044426</v>
      </c>
      <c r="P3730">
        <f>ABS($J$3-O3730)</f>
        <v>0.1608246220364461</v>
      </c>
      <c r="Q3730">
        <f>ABS($J$4-O3730)</f>
        <v>2.5553245501346433</v>
      </c>
      <c r="R3730">
        <f>ABS($J$5-O3730)</f>
        <v>0.21443282938192809</v>
      </c>
      <c r="S3730">
        <f>ABS($J$6-O3730)</f>
        <v>0.80412311018223037</v>
      </c>
      <c r="T3730">
        <f>MIN(P3730:S3730)</f>
        <v>0.1608246220364461</v>
      </c>
      <c r="U3730">
        <f>MATCH(T3730,P3730:S3730, 0)</f>
        <v>1</v>
      </c>
    </row>
    <row r="3731" spans="1:21" x14ac:dyDescent="0.35">
      <c r="A3731">
        <v>1</v>
      </c>
      <c r="B3731">
        <v>3720</v>
      </c>
      <c r="C3731" t="s">
        <v>172</v>
      </c>
      <c r="D3731" t="s">
        <v>173</v>
      </c>
      <c r="E3731" t="s">
        <v>52</v>
      </c>
      <c r="F3731" t="s">
        <v>53</v>
      </c>
      <c r="G3731" t="s">
        <v>248</v>
      </c>
      <c r="H3731" t="s">
        <v>249</v>
      </c>
      <c r="I3731" s="1">
        <v>42122</v>
      </c>
      <c r="J3731">
        <v>2015</v>
      </c>
      <c r="K3731" t="s">
        <v>155</v>
      </c>
      <c r="L3731" t="s">
        <v>156</v>
      </c>
      <c r="M3731" s="1">
        <v>42137</v>
      </c>
      <c r="N3731">
        <v>15</v>
      </c>
      <c r="O3731">
        <f>STANDARDIZE(N3731,$N$8,$N$9)</f>
        <v>-0.36654160174044426</v>
      </c>
      <c r="P3731">
        <f>ABS($J$3-O3731)</f>
        <v>0.1608246220364461</v>
      </c>
      <c r="Q3731">
        <f>ABS($J$4-O3731)</f>
        <v>2.5553245501346433</v>
      </c>
      <c r="R3731">
        <f>ABS($J$5-O3731)</f>
        <v>0.21443282938192809</v>
      </c>
      <c r="S3731">
        <f>ABS($J$6-O3731)</f>
        <v>0.80412311018223037</v>
      </c>
      <c r="T3731">
        <f>MIN(P3731:S3731)</f>
        <v>0.1608246220364461</v>
      </c>
      <c r="U3731">
        <f>MATCH(T3731,P3731:S3731, 0)</f>
        <v>1</v>
      </c>
    </row>
    <row r="3732" spans="1:21" x14ac:dyDescent="0.35">
      <c r="A3732">
        <v>3</v>
      </c>
      <c r="B3732">
        <v>3721</v>
      </c>
      <c r="C3732" t="s">
        <v>229</v>
      </c>
      <c r="D3732" t="s">
        <v>230</v>
      </c>
      <c r="E3732" t="s">
        <v>84</v>
      </c>
      <c r="F3732" t="s">
        <v>85</v>
      </c>
      <c r="G3732" t="s">
        <v>86</v>
      </c>
      <c r="H3732" t="s">
        <v>87</v>
      </c>
      <c r="I3732" s="1">
        <v>42122</v>
      </c>
      <c r="J3732">
        <v>2015</v>
      </c>
      <c r="K3732" t="s">
        <v>77</v>
      </c>
      <c r="L3732" t="s">
        <v>78</v>
      </c>
      <c r="M3732" s="1">
        <v>42041</v>
      </c>
      <c r="N3732">
        <v>35</v>
      </c>
      <c r="O3732">
        <f>STANDARDIZE(N3732,$N$8,$N$9)</f>
        <v>-9.1535527705640905E-3</v>
      </c>
      <c r="P3732">
        <f>ABS($J$3-O3732)</f>
        <v>0.51821267100632629</v>
      </c>
      <c r="Q3732">
        <f>ABS($J$4-O3732)</f>
        <v>2.1979365011647629</v>
      </c>
      <c r="R3732">
        <f>ABS($J$5-O3732)</f>
        <v>0.14295521958795207</v>
      </c>
      <c r="S3732">
        <f>ABS($J$6-O3732)</f>
        <v>0.44673506121235018</v>
      </c>
      <c r="T3732">
        <f>MIN(P3732:S3732)</f>
        <v>0.14295521958795207</v>
      </c>
      <c r="U3732">
        <f>MATCH(T3732,P3732:S3732, 0)</f>
        <v>3</v>
      </c>
    </row>
    <row r="3733" spans="1:21" x14ac:dyDescent="0.35">
      <c r="A3733">
        <v>3</v>
      </c>
      <c r="B3733">
        <v>3722</v>
      </c>
      <c r="C3733" t="s">
        <v>390</v>
      </c>
      <c r="D3733" t="s">
        <v>391</v>
      </c>
      <c r="E3733" t="s">
        <v>84</v>
      </c>
      <c r="F3733" t="s">
        <v>85</v>
      </c>
      <c r="G3733" t="s">
        <v>86</v>
      </c>
      <c r="H3733" t="s">
        <v>87</v>
      </c>
      <c r="I3733" s="1">
        <v>42122</v>
      </c>
      <c r="J3733">
        <v>2015</v>
      </c>
      <c r="K3733" t="s">
        <v>77</v>
      </c>
      <c r="L3733" t="s">
        <v>78</v>
      </c>
      <c r="M3733" s="1">
        <v>42041</v>
      </c>
      <c r="N3733">
        <v>35</v>
      </c>
      <c r="O3733">
        <f>STANDARDIZE(N3733,$N$8,$N$9)</f>
        <v>-9.1535527705640905E-3</v>
      </c>
      <c r="P3733">
        <f>ABS($J$3-O3733)</f>
        <v>0.51821267100632629</v>
      </c>
      <c r="Q3733">
        <f>ABS($J$4-O3733)</f>
        <v>2.1979365011647629</v>
      </c>
      <c r="R3733">
        <f>ABS($J$5-O3733)</f>
        <v>0.14295521958795207</v>
      </c>
      <c r="S3733">
        <f>ABS($J$6-O3733)</f>
        <v>0.44673506121235018</v>
      </c>
      <c r="T3733">
        <f>MIN(P3733:S3733)</f>
        <v>0.14295521958795207</v>
      </c>
      <c r="U3733">
        <f>MATCH(T3733,P3733:S3733, 0)</f>
        <v>3</v>
      </c>
    </row>
    <row r="3734" spans="1:21" x14ac:dyDescent="0.35">
      <c r="A3734">
        <v>3</v>
      </c>
      <c r="B3734">
        <v>3723</v>
      </c>
      <c r="C3734" t="s">
        <v>112</v>
      </c>
      <c r="D3734" t="s">
        <v>113</v>
      </c>
      <c r="E3734" t="s">
        <v>243</v>
      </c>
      <c r="F3734" t="s">
        <v>208</v>
      </c>
      <c r="G3734" t="s">
        <v>244</v>
      </c>
      <c r="H3734" t="s">
        <v>245</v>
      </c>
      <c r="I3734" s="1">
        <v>42122</v>
      </c>
      <c r="J3734">
        <v>2015</v>
      </c>
      <c r="K3734" t="s">
        <v>77</v>
      </c>
      <c r="L3734" t="s">
        <v>78</v>
      </c>
      <c r="M3734" s="1">
        <v>42130</v>
      </c>
      <c r="N3734">
        <v>38</v>
      </c>
      <c r="O3734">
        <f>STANDARDIZE(N3734,$N$8,$N$9)</f>
        <v>4.4454654574917936E-2</v>
      </c>
      <c r="P3734">
        <f>ABS($J$3-O3734)</f>
        <v>0.57182087835180828</v>
      </c>
      <c r="Q3734">
        <f>ABS($J$4-O3734)</f>
        <v>2.1443282938192811</v>
      </c>
      <c r="R3734">
        <f>ABS($J$5-O3734)</f>
        <v>0.19656342693343409</v>
      </c>
      <c r="S3734">
        <f>ABS($J$6-O3734)</f>
        <v>0.39312685386686819</v>
      </c>
      <c r="T3734">
        <f>MIN(P3734:S3734)</f>
        <v>0.19656342693343409</v>
      </c>
      <c r="U3734">
        <f>MATCH(T3734,P3734:S3734, 0)</f>
        <v>3</v>
      </c>
    </row>
    <row r="3735" spans="1:21" x14ac:dyDescent="0.35">
      <c r="A3735">
        <v>4</v>
      </c>
      <c r="B3735">
        <v>3724</v>
      </c>
      <c r="C3735" t="s">
        <v>286</v>
      </c>
      <c r="D3735" t="s">
        <v>287</v>
      </c>
      <c r="E3735" t="s">
        <v>34</v>
      </c>
      <c r="F3735" t="s">
        <v>35</v>
      </c>
      <c r="G3735" t="s">
        <v>36</v>
      </c>
      <c r="H3735" t="s">
        <v>37</v>
      </c>
      <c r="I3735" s="1">
        <v>42122</v>
      </c>
      <c r="J3735">
        <v>2015</v>
      </c>
      <c r="K3735" t="s">
        <v>94</v>
      </c>
      <c r="L3735" t="s">
        <v>95</v>
      </c>
      <c r="M3735" s="1">
        <v>42174</v>
      </c>
      <c r="N3735">
        <v>52</v>
      </c>
      <c r="O3735">
        <f>STANDARDIZE(N3735,$N$8,$N$9)</f>
        <v>0.29462628885383407</v>
      </c>
      <c r="P3735">
        <f>ABS($J$3-O3735)</f>
        <v>0.82199251263072437</v>
      </c>
      <c r="Q3735">
        <f>ABS($J$4-O3735)</f>
        <v>1.8941566595403649</v>
      </c>
      <c r="R3735">
        <f>ABS($J$5-O3735)</f>
        <v>0.44673506121235024</v>
      </c>
      <c r="S3735">
        <f>ABS($J$6-O3735)</f>
        <v>0.14295521958795204</v>
      </c>
      <c r="T3735">
        <f>MIN(P3735:S3735)</f>
        <v>0.14295521958795204</v>
      </c>
      <c r="U3735">
        <f>MATCH(T3735,P3735:S3735, 0)</f>
        <v>4</v>
      </c>
    </row>
    <row r="3736" spans="1:21" x14ac:dyDescent="0.35">
      <c r="A3736">
        <v>4</v>
      </c>
      <c r="B3736">
        <v>3725</v>
      </c>
      <c r="C3736" t="s">
        <v>119</v>
      </c>
      <c r="D3736" t="s">
        <v>120</v>
      </c>
      <c r="E3736" t="s">
        <v>73</v>
      </c>
      <c r="F3736" t="s">
        <v>74</v>
      </c>
      <c r="G3736" t="s">
        <v>75</v>
      </c>
      <c r="H3736" t="s">
        <v>76</v>
      </c>
      <c r="I3736" s="1">
        <v>42122</v>
      </c>
      <c r="J3736">
        <v>2015</v>
      </c>
      <c r="K3736" t="s">
        <v>77</v>
      </c>
      <c r="L3736" t="s">
        <v>78</v>
      </c>
      <c r="M3736" s="1">
        <v>42042</v>
      </c>
      <c r="N3736">
        <v>65</v>
      </c>
      <c r="O3736">
        <f>STANDARDIZE(N3736,$N$8,$N$9)</f>
        <v>0.52692852068425622</v>
      </c>
      <c r="P3736">
        <f>ABS($J$3-O3736)</f>
        <v>1.0542947444611466</v>
      </c>
      <c r="Q3736">
        <f>ABS($J$4-O3736)</f>
        <v>1.6618544277099427</v>
      </c>
      <c r="R3736">
        <f>ABS($J$5-O3736)</f>
        <v>0.67903729304277238</v>
      </c>
      <c r="S3736">
        <f>ABS($J$6-O3736)</f>
        <v>8.9347012242470103E-2</v>
      </c>
      <c r="T3736">
        <f>MIN(P3736:S3736)</f>
        <v>8.9347012242470103E-2</v>
      </c>
      <c r="U3736">
        <f>MATCH(T3736,P3736:S3736, 0)</f>
        <v>4</v>
      </c>
    </row>
    <row r="3737" spans="1:21" x14ac:dyDescent="0.35">
      <c r="A3737">
        <v>4</v>
      </c>
      <c r="B3737">
        <v>3726</v>
      </c>
      <c r="C3737" t="s">
        <v>353</v>
      </c>
      <c r="D3737" t="s">
        <v>354</v>
      </c>
      <c r="E3737" t="s">
        <v>16</v>
      </c>
      <c r="F3737" t="s">
        <v>17</v>
      </c>
      <c r="G3737" t="s">
        <v>18</v>
      </c>
      <c r="H3737" t="s">
        <v>19</v>
      </c>
      <c r="I3737" s="1">
        <v>42122</v>
      </c>
      <c r="J3737">
        <v>2015</v>
      </c>
      <c r="K3737" t="s">
        <v>41</v>
      </c>
      <c r="L3737" t="s">
        <v>42</v>
      </c>
      <c r="M3737" s="1">
        <v>42316</v>
      </c>
      <c r="N3737">
        <v>105</v>
      </c>
      <c r="O3737">
        <f>STANDARDIZE(N3737,$N$8,$N$9)</f>
        <v>1.2417046186240166</v>
      </c>
      <c r="P3737">
        <f>ABS($J$3-O3737)</f>
        <v>1.769070842400907</v>
      </c>
      <c r="Q3737">
        <f>ABS($J$4-O3737)</f>
        <v>0.94707832977018236</v>
      </c>
      <c r="R3737">
        <f>ABS($J$5-O3737)</f>
        <v>1.3938133909825328</v>
      </c>
      <c r="S3737">
        <f>ABS($J$6-O3737)</f>
        <v>0.80412311018223048</v>
      </c>
      <c r="T3737">
        <f>MIN(P3737:S3737)</f>
        <v>0.80412311018223048</v>
      </c>
      <c r="U3737">
        <f>MATCH(T3737,P3737:S3737, 0)</f>
        <v>4</v>
      </c>
    </row>
    <row r="3738" spans="1:21" x14ac:dyDescent="0.35">
      <c r="A3738">
        <v>1</v>
      </c>
      <c r="B3738">
        <v>3727</v>
      </c>
      <c r="C3738" t="s">
        <v>14</v>
      </c>
      <c r="D3738" t="s">
        <v>15</v>
      </c>
      <c r="E3738" t="s">
        <v>58</v>
      </c>
      <c r="F3738" t="s">
        <v>348</v>
      </c>
      <c r="G3738" t="s">
        <v>349</v>
      </c>
      <c r="H3738" t="s">
        <v>350</v>
      </c>
      <c r="I3738" s="1">
        <v>42123</v>
      </c>
      <c r="J3738">
        <v>2015</v>
      </c>
      <c r="K3738" t="s">
        <v>155</v>
      </c>
      <c r="L3738" t="s">
        <v>156</v>
      </c>
      <c r="M3738" s="1">
        <v>42099</v>
      </c>
      <c r="N3738">
        <v>5</v>
      </c>
      <c r="O3738">
        <f>STANDARDIZE(N3738,$N$8,$N$9)</f>
        <v>-0.54523562622538435</v>
      </c>
      <c r="P3738">
        <f>ABS($J$3-O3738)</f>
        <v>1.7869402448493998E-2</v>
      </c>
      <c r="Q3738">
        <f>ABS($J$4-O3738)</f>
        <v>2.7340185746195833</v>
      </c>
      <c r="R3738">
        <f>ABS($J$5-O3738)</f>
        <v>0.39312685386686819</v>
      </c>
      <c r="S3738">
        <f>ABS($J$6-O3738)</f>
        <v>0.98281713466717047</v>
      </c>
      <c r="T3738">
        <f>MIN(P3738:S3738)</f>
        <v>1.7869402448493998E-2</v>
      </c>
      <c r="U3738">
        <f>MATCH(T3738,P3738:S3738, 0)</f>
        <v>1</v>
      </c>
    </row>
    <row r="3739" spans="1:21" x14ac:dyDescent="0.35">
      <c r="A3739">
        <v>1</v>
      </c>
      <c r="B3739">
        <v>3728</v>
      </c>
      <c r="C3739" t="s">
        <v>14</v>
      </c>
      <c r="D3739" t="s">
        <v>15</v>
      </c>
      <c r="E3739" t="s">
        <v>34</v>
      </c>
      <c r="F3739" t="s">
        <v>35</v>
      </c>
      <c r="G3739" t="s">
        <v>36</v>
      </c>
      <c r="H3739" t="s">
        <v>37</v>
      </c>
      <c r="I3739" s="1">
        <v>42123</v>
      </c>
      <c r="J3739">
        <v>2015</v>
      </c>
      <c r="K3739" t="s">
        <v>38</v>
      </c>
      <c r="L3739" t="s">
        <v>13</v>
      </c>
      <c r="M3739" s="1">
        <v>42129</v>
      </c>
      <c r="N3739">
        <v>6</v>
      </c>
      <c r="O3739">
        <f>STANDARDIZE(N3739,$N$8,$N$9)</f>
        <v>-0.52736622377689035</v>
      </c>
      <c r="P3739">
        <f>ABS($J$3-O3739)</f>
        <v>0</v>
      </c>
      <c r="Q3739">
        <f>ABS($J$4-O3739)</f>
        <v>2.7161491721710895</v>
      </c>
      <c r="R3739">
        <f>ABS($J$5-O3739)</f>
        <v>0.37525745141837419</v>
      </c>
      <c r="S3739">
        <f>ABS($J$6-O3739)</f>
        <v>0.96494773221867647</v>
      </c>
      <c r="T3739">
        <f>MIN(P3739:S3739)</f>
        <v>0</v>
      </c>
      <c r="U3739">
        <f>MATCH(T3739,P3739:S3739, 0)</f>
        <v>1</v>
      </c>
    </row>
    <row r="3740" spans="1:21" x14ac:dyDescent="0.35">
      <c r="A3740">
        <v>1</v>
      </c>
      <c r="B3740">
        <v>3729</v>
      </c>
      <c r="C3740" t="s">
        <v>62</v>
      </c>
      <c r="D3740" t="s">
        <v>63</v>
      </c>
      <c r="E3740" t="s">
        <v>16</v>
      </c>
      <c r="F3740" t="s">
        <v>17</v>
      </c>
      <c r="G3740" t="s">
        <v>18</v>
      </c>
      <c r="H3740" t="s">
        <v>19</v>
      </c>
      <c r="I3740" s="1">
        <v>42123</v>
      </c>
      <c r="J3740">
        <v>2015</v>
      </c>
      <c r="K3740" t="s">
        <v>38</v>
      </c>
      <c r="L3740" t="s">
        <v>13</v>
      </c>
      <c r="M3740" s="1">
        <v>42190</v>
      </c>
      <c r="N3740">
        <v>8</v>
      </c>
      <c r="O3740">
        <f>STANDARDIZE(N3740,$N$8,$N$9)</f>
        <v>-0.49162741887990236</v>
      </c>
      <c r="P3740">
        <f>ABS($J$3-O3740)</f>
        <v>3.5738804896987997E-2</v>
      </c>
      <c r="Q3740">
        <f>ABS($J$4-O3740)</f>
        <v>2.6804103672741011</v>
      </c>
      <c r="R3740">
        <f>ABS($J$5-O3740)</f>
        <v>0.33951864652138619</v>
      </c>
      <c r="S3740">
        <f>ABS($J$6-O3740)</f>
        <v>0.92920892732168847</v>
      </c>
      <c r="T3740">
        <f>MIN(P3740:S3740)</f>
        <v>3.5738804896987997E-2</v>
      </c>
      <c r="U3740">
        <f>MATCH(T3740,P3740:S3740, 0)</f>
        <v>1</v>
      </c>
    </row>
    <row r="3741" spans="1:21" x14ac:dyDescent="0.35">
      <c r="A3741">
        <v>1</v>
      </c>
      <c r="B3741">
        <v>3730</v>
      </c>
      <c r="C3741" t="s">
        <v>30</v>
      </c>
      <c r="D3741" t="s">
        <v>31</v>
      </c>
      <c r="E3741" t="s">
        <v>34</v>
      </c>
      <c r="F3741" t="s">
        <v>35</v>
      </c>
      <c r="G3741" t="s">
        <v>36</v>
      </c>
      <c r="H3741" t="s">
        <v>37</v>
      </c>
      <c r="I3741" s="1">
        <v>42123</v>
      </c>
      <c r="J3741">
        <v>2015</v>
      </c>
      <c r="K3741" t="s">
        <v>38</v>
      </c>
      <c r="L3741" t="s">
        <v>13</v>
      </c>
      <c r="M3741" s="1">
        <v>42190</v>
      </c>
      <c r="N3741">
        <v>8</v>
      </c>
      <c r="O3741">
        <f>STANDARDIZE(N3741,$N$8,$N$9)</f>
        <v>-0.49162741887990236</v>
      </c>
      <c r="P3741">
        <f>ABS($J$3-O3741)</f>
        <v>3.5738804896987997E-2</v>
      </c>
      <c r="Q3741">
        <f>ABS($J$4-O3741)</f>
        <v>2.6804103672741011</v>
      </c>
      <c r="R3741">
        <f>ABS($J$5-O3741)</f>
        <v>0.33951864652138619</v>
      </c>
      <c r="S3741">
        <f>ABS($J$6-O3741)</f>
        <v>0.92920892732168847</v>
      </c>
      <c r="T3741">
        <f>MIN(P3741:S3741)</f>
        <v>3.5738804896987997E-2</v>
      </c>
      <c r="U3741">
        <f>MATCH(T3741,P3741:S3741, 0)</f>
        <v>1</v>
      </c>
    </row>
    <row r="3742" spans="1:21" x14ac:dyDescent="0.35">
      <c r="A3742">
        <v>1</v>
      </c>
      <c r="B3742">
        <v>3731</v>
      </c>
      <c r="C3742" t="s">
        <v>302</v>
      </c>
      <c r="D3742" t="s">
        <v>303</v>
      </c>
      <c r="E3742" t="s">
        <v>296</v>
      </c>
      <c r="F3742" t="s">
        <v>335</v>
      </c>
      <c r="G3742" t="s">
        <v>336</v>
      </c>
      <c r="H3742" t="s">
        <v>337</v>
      </c>
      <c r="I3742" s="1">
        <v>42123</v>
      </c>
      <c r="J3742">
        <v>2015</v>
      </c>
      <c r="K3742" t="s">
        <v>77</v>
      </c>
      <c r="L3742" t="s">
        <v>78</v>
      </c>
      <c r="M3742" s="1">
        <v>42221</v>
      </c>
      <c r="N3742">
        <v>9</v>
      </c>
      <c r="O3742">
        <f>STANDARDIZE(N3742,$N$8,$N$9)</f>
        <v>-0.4737580164314083</v>
      </c>
      <c r="P3742">
        <f>ABS($J$3-O3742)</f>
        <v>5.3608207345482051E-2</v>
      </c>
      <c r="Q3742">
        <f>ABS($J$4-O3742)</f>
        <v>2.6625409648256073</v>
      </c>
      <c r="R3742">
        <f>ABS($J$5-O3742)</f>
        <v>0.32164924407289214</v>
      </c>
      <c r="S3742">
        <f>ABS($J$6-O3742)</f>
        <v>0.91133952487319436</v>
      </c>
      <c r="T3742">
        <f>MIN(P3742:S3742)</f>
        <v>5.3608207345482051E-2</v>
      </c>
      <c r="U3742">
        <f>MATCH(T3742,P3742:S3742, 0)</f>
        <v>1</v>
      </c>
    </row>
    <row r="3743" spans="1:21" x14ac:dyDescent="0.35">
      <c r="A3743">
        <v>3</v>
      </c>
      <c r="B3743">
        <v>3732</v>
      </c>
      <c r="C3743" t="s">
        <v>14</v>
      </c>
      <c r="D3743" t="s">
        <v>15</v>
      </c>
      <c r="E3743" t="s">
        <v>16</v>
      </c>
      <c r="F3743" t="s">
        <v>17</v>
      </c>
      <c r="G3743" t="s">
        <v>344</v>
      </c>
      <c r="H3743" t="s">
        <v>345</v>
      </c>
      <c r="I3743" s="1">
        <v>42123</v>
      </c>
      <c r="J3743">
        <v>2015</v>
      </c>
      <c r="K3743" t="s">
        <v>56</v>
      </c>
      <c r="L3743" t="s">
        <v>57</v>
      </c>
      <c r="M3743" s="1">
        <v>42130</v>
      </c>
      <c r="N3743">
        <v>37</v>
      </c>
      <c r="O3743">
        <f>STANDARDIZE(N3743,$N$8,$N$9)</f>
        <v>2.6585252126423927E-2</v>
      </c>
      <c r="P3743">
        <f>ABS($J$3-O3743)</f>
        <v>0.55395147590331428</v>
      </c>
      <c r="Q3743">
        <f>ABS($J$4-O3743)</f>
        <v>2.1621976962677749</v>
      </c>
      <c r="R3743">
        <f>ABS($J$5-O3743)</f>
        <v>0.17869402448494009</v>
      </c>
      <c r="S3743">
        <f>ABS($J$6-O3743)</f>
        <v>0.41099625631536219</v>
      </c>
      <c r="T3743">
        <f>MIN(P3743:S3743)</f>
        <v>0.17869402448494009</v>
      </c>
      <c r="U3743">
        <f>MATCH(T3743,P3743:S3743, 0)</f>
        <v>3</v>
      </c>
    </row>
    <row r="3744" spans="1:21" x14ac:dyDescent="0.35">
      <c r="A3744">
        <v>4</v>
      </c>
      <c r="B3744">
        <v>3733</v>
      </c>
      <c r="C3744" t="s">
        <v>67</v>
      </c>
      <c r="D3744" t="s">
        <v>68</v>
      </c>
      <c r="E3744" t="s">
        <v>52</v>
      </c>
      <c r="F3744" t="s">
        <v>53</v>
      </c>
      <c r="G3744" t="s">
        <v>54</v>
      </c>
      <c r="H3744" t="s">
        <v>55</v>
      </c>
      <c r="I3744" s="1">
        <v>42123</v>
      </c>
      <c r="J3744">
        <v>2015</v>
      </c>
      <c r="K3744" t="s">
        <v>41</v>
      </c>
      <c r="L3744" t="s">
        <v>42</v>
      </c>
      <c r="M3744" s="1">
        <v>42170</v>
      </c>
      <c r="N3744">
        <v>47</v>
      </c>
      <c r="O3744">
        <f>STANDARDIZE(N3744,$N$8,$N$9)</f>
        <v>0.20527927661136403</v>
      </c>
      <c r="P3744">
        <f>ABS($J$3-O3744)</f>
        <v>0.73264550038825438</v>
      </c>
      <c r="Q3744">
        <f>ABS($J$4-O3744)</f>
        <v>1.9835036717828349</v>
      </c>
      <c r="R3744">
        <f>ABS($J$5-O3744)</f>
        <v>0.35738804896988019</v>
      </c>
      <c r="S3744">
        <f>ABS($J$6-O3744)</f>
        <v>0.23230223183042209</v>
      </c>
      <c r="T3744">
        <f>MIN(P3744:S3744)</f>
        <v>0.23230223183042209</v>
      </c>
      <c r="U3744">
        <f>MATCH(T3744,P3744:S3744, 0)</f>
        <v>4</v>
      </c>
    </row>
    <row r="3745" spans="1:21" x14ac:dyDescent="0.35">
      <c r="A3745">
        <v>1</v>
      </c>
      <c r="B3745">
        <v>3734</v>
      </c>
      <c r="C3745" t="s">
        <v>30</v>
      </c>
      <c r="D3745" t="s">
        <v>31</v>
      </c>
      <c r="E3745" t="s">
        <v>24</v>
      </c>
      <c r="F3745" t="s">
        <v>25</v>
      </c>
      <c r="G3745" t="s">
        <v>26</v>
      </c>
      <c r="H3745" t="s">
        <v>27</v>
      </c>
      <c r="I3745" s="1">
        <v>42124</v>
      </c>
      <c r="J3745">
        <v>2015</v>
      </c>
      <c r="K3745" t="s">
        <v>125</v>
      </c>
      <c r="L3745" t="s">
        <v>126</v>
      </c>
      <c r="M3745" s="1">
        <v>42009</v>
      </c>
      <c r="N3745">
        <v>1</v>
      </c>
      <c r="O3745">
        <f>STANDARDIZE(N3745,$N$8,$N$9)</f>
        <v>-0.61671323601936046</v>
      </c>
      <c r="P3745">
        <f>ABS($J$3-O3745)</f>
        <v>8.9347012242470103E-2</v>
      </c>
      <c r="Q3745">
        <f>ABS($J$4-O3745)</f>
        <v>2.8054961844135593</v>
      </c>
      <c r="R3745">
        <f>ABS($J$5-O3745)</f>
        <v>0.46460446366084429</v>
      </c>
      <c r="S3745">
        <f>ABS($J$6-O3745)</f>
        <v>1.0542947444611466</v>
      </c>
      <c r="T3745">
        <f>MIN(P3745:S3745)</f>
        <v>8.9347012242470103E-2</v>
      </c>
      <c r="U3745">
        <f>MATCH(T3745,P3745:S3745, 0)</f>
        <v>1</v>
      </c>
    </row>
    <row r="3746" spans="1:21" x14ac:dyDescent="0.35">
      <c r="A3746">
        <v>1</v>
      </c>
      <c r="B3746">
        <v>3735</v>
      </c>
      <c r="C3746" t="s">
        <v>14</v>
      </c>
      <c r="D3746" t="s">
        <v>15</v>
      </c>
      <c r="E3746" t="s">
        <v>105</v>
      </c>
      <c r="F3746" t="s">
        <v>59</v>
      </c>
      <c r="G3746" t="s">
        <v>106</v>
      </c>
      <c r="H3746" t="s">
        <v>107</v>
      </c>
      <c r="I3746" s="1">
        <v>42124</v>
      </c>
      <c r="J3746">
        <v>2015</v>
      </c>
      <c r="K3746" t="s">
        <v>77</v>
      </c>
      <c r="L3746" t="s">
        <v>78</v>
      </c>
      <c r="M3746" s="1">
        <v>42160</v>
      </c>
      <c r="N3746">
        <v>6</v>
      </c>
      <c r="O3746">
        <f>STANDARDIZE(N3746,$N$8,$N$9)</f>
        <v>-0.52736622377689035</v>
      </c>
      <c r="P3746">
        <f>ABS($J$3-O3746)</f>
        <v>0</v>
      </c>
      <c r="Q3746">
        <f>ABS($J$4-O3746)</f>
        <v>2.7161491721710895</v>
      </c>
      <c r="R3746">
        <f>ABS($J$5-O3746)</f>
        <v>0.37525745141837419</v>
      </c>
      <c r="S3746">
        <f>ABS($J$6-O3746)</f>
        <v>0.96494773221867647</v>
      </c>
      <c r="T3746">
        <f>MIN(P3746:S3746)</f>
        <v>0</v>
      </c>
      <c r="U3746">
        <f>MATCH(T3746,P3746:S3746, 0)</f>
        <v>1</v>
      </c>
    </row>
    <row r="3747" spans="1:21" x14ac:dyDescent="0.35">
      <c r="A3747">
        <v>1</v>
      </c>
      <c r="B3747">
        <v>3736</v>
      </c>
      <c r="C3747" t="s">
        <v>82</v>
      </c>
      <c r="D3747" t="s">
        <v>83</v>
      </c>
      <c r="E3747" t="s">
        <v>84</v>
      </c>
      <c r="F3747" t="s">
        <v>85</v>
      </c>
      <c r="G3747" t="s">
        <v>153</v>
      </c>
      <c r="H3747" t="s">
        <v>154</v>
      </c>
      <c r="I3747" s="1">
        <v>42124</v>
      </c>
      <c r="J3747">
        <v>2015</v>
      </c>
      <c r="K3747" t="s">
        <v>77</v>
      </c>
      <c r="L3747" t="s">
        <v>78</v>
      </c>
      <c r="M3747" s="1">
        <v>42313</v>
      </c>
      <c r="N3747">
        <v>11</v>
      </c>
      <c r="O3747">
        <f>STANDARDIZE(N3747,$N$8,$N$9)</f>
        <v>-0.43801921153442031</v>
      </c>
      <c r="P3747">
        <f>ABS($J$3-O3747)</f>
        <v>8.9347012242470047E-2</v>
      </c>
      <c r="Q3747">
        <f>ABS($J$4-O3747)</f>
        <v>2.6268021599286193</v>
      </c>
      <c r="R3747">
        <f>ABS($J$5-O3747)</f>
        <v>0.28591043917590414</v>
      </c>
      <c r="S3747">
        <f>ABS($J$6-O3747)</f>
        <v>0.87560071997620637</v>
      </c>
      <c r="T3747">
        <f>MIN(P3747:S3747)</f>
        <v>8.9347012242470047E-2</v>
      </c>
      <c r="U3747">
        <f>MATCH(T3747,P3747:S3747, 0)</f>
        <v>1</v>
      </c>
    </row>
    <row r="3748" spans="1:21" x14ac:dyDescent="0.35">
      <c r="A3748">
        <v>1</v>
      </c>
      <c r="B3748">
        <v>3737</v>
      </c>
      <c r="C3748" t="s">
        <v>30</v>
      </c>
      <c r="D3748" t="s">
        <v>31</v>
      </c>
      <c r="E3748" t="s">
        <v>43</v>
      </c>
      <c r="F3748" t="s">
        <v>35</v>
      </c>
      <c r="G3748" t="s">
        <v>48</v>
      </c>
      <c r="H3748" t="s">
        <v>49</v>
      </c>
      <c r="I3748" s="1">
        <v>42124</v>
      </c>
      <c r="J3748">
        <v>2015</v>
      </c>
      <c r="K3748" t="s">
        <v>41</v>
      </c>
      <c r="L3748" t="s">
        <v>42</v>
      </c>
      <c r="M3748" s="1">
        <v>42139</v>
      </c>
      <c r="N3748">
        <v>15</v>
      </c>
      <c r="O3748">
        <f>STANDARDIZE(N3748,$N$8,$N$9)</f>
        <v>-0.36654160174044426</v>
      </c>
      <c r="P3748">
        <f>ABS($J$3-O3748)</f>
        <v>0.1608246220364461</v>
      </c>
      <c r="Q3748">
        <f>ABS($J$4-O3748)</f>
        <v>2.5553245501346433</v>
      </c>
      <c r="R3748">
        <f>ABS($J$5-O3748)</f>
        <v>0.21443282938192809</v>
      </c>
      <c r="S3748">
        <f>ABS($J$6-O3748)</f>
        <v>0.80412311018223037</v>
      </c>
      <c r="T3748">
        <f>MIN(P3748:S3748)</f>
        <v>0.1608246220364461</v>
      </c>
      <c r="U3748">
        <f>MATCH(T3748,P3748:S3748, 0)</f>
        <v>1</v>
      </c>
    </row>
    <row r="3749" spans="1:21" x14ac:dyDescent="0.35">
      <c r="A3749">
        <v>3</v>
      </c>
      <c r="B3749">
        <v>3738</v>
      </c>
      <c r="C3749" t="s">
        <v>14</v>
      </c>
      <c r="D3749" t="s">
        <v>15</v>
      </c>
      <c r="E3749" t="s">
        <v>79</v>
      </c>
      <c r="F3749" t="s">
        <v>35</v>
      </c>
      <c r="G3749" t="s">
        <v>80</v>
      </c>
      <c r="H3749" t="s">
        <v>81</v>
      </c>
      <c r="I3749" s="1">
        <v>42124</v>
      </c>
      <c r="J3749">
        <v>2015</v>
      </c>
      <c r="K3749" t="s">
        <v>41</v>
      </c>
      <c r="L3749" t="s">
        <v>42</v>
      </c>
      <c r="M3749" s="1">
        <v>42145</v>
      </c>
      <c r="N3749">
        <v>21</v>
      </c>
      <c r="O3749">
        <f>STANDARDIZE(N3749,$N$8,$N$9)</f>
        <v>-0.25932518704948021</v>
      </c>
      <c r="P3749">
        <f>ABS($J$3-O3749)</f>
        <v>0.26804103672741014</v>
      </c>
      <c r="Q3749">
        <f>ABS($J$4-O3749)</f>
        <v>2.4481081354436793</v>
      </c>
      <c r="R3749">
        <f>ABS($J$5-O3749)</f>
        <v>0.10721641469096405</v>
      </c>
      <c r="S3749">
        <f>ABS($J$6-O3749)</f>
        <v>0.69690669549126638</v>
      </c>
      <c r="T3749">
        <f>MIN(P3749:S3749)</f>
        <v>0.10721641469096405</v>
      </c>
      <c r="U3749">
        <f>MATCH(T3749,P3749:S3749, 0)</f>
        <v>3</v>
      </c>
    </row>
    <row r="3750" spans="1:21" x14ac:dyDescent="0.35">
      <c r="A3750">
        <v>3</v>
      </c>
      <c r="B3750">
        <v>3739</v>
      </c>
      <c r="C3750" t="s">
        <v>14</v>
      </c>
      <c r="D3750" t="s">
        <v>15</v>
      </c>
      <c r="E3750" t="s">
        <v>196</v>
      </c>
      <c r="F3750" t="s">
        <v>197</v>
      </c>
      <c r="G3750" t="s">
        <v>198</v>
      </c>
      <c r="H3750" t="s">
        <v>199</v>
      </c>
      <c r="I3750" s="1">
        <v>42124</v>
      </c>
      <c r="J3750">
        <v>2015</v>
      </c>
      <c r="K3750" t="s">
        <v>56</v>
      </c>
      <c r="L3750" t="s">
        <v>57</v>
      </c>
      <c r="M3750" s="1">
        <v>42010</v>
      </c>
      <c r="N3750">
        <v>32</v>
      </c>
      <c r="O3750">
        <f>STANDARDIZE(N3750,$N$8,$N$9)</f>
        <v>-6.2761760116046117E-2</v>
      </c>
      <c r="P3750">
        <f>ABS($J$3-O3750)</f>
        <v>0.46460446366084424</v>
      </c>
      <c r="Q3750">
        <f>ABS($J$4-O3750)</f>
        <v>2.2515447085102451</v>
      </c>
      <c r="R3750">
        <f>ABS($J$5-O3750)</f>
        <v>8.9347012242470047E-2</v>
      </c>
      <c r="S3750">
        <f>ABS($J$6-O3750)</f>
        <v>0.50034326855783218</v>
      </c>
      <c r="T3750">
        <f>MIN(P3750:S3750)</f>
        <v>8.9347012242470047E-2</v>
      </c>
      <c r="U3750">
        <f>MATCH(T3750,P3750:S3750, 0)</f>
        <v>3</v>
      </c>
    </row>
    <row r="3751" spans="1:21" x14ac:dyDescent="0.35">
      <c r="A3751">
        <v>4</v>
      </c>
      <c r="B3751">
        <v>3740</v>
      </c>
      <c r="C3751" t="s">
        <v>406</v>
      </c>
      <c r="D3751" t="s">
        <v>407</v>
      </c>
      <c r="E3751" t="s">
        <v>73</v>
      </c>
      <c r="F3751" t="s">
        <v>74</v>
      </c>
      <c r="G3751" t="s">
        <v>75</v>
      </c>
      <c r="H3751" t="s">
        <v>76</v>
      </c>
      <c r="I3751" s="1">
        <v>42124</v>
      </c>
      <c r="J3751">
        <v>2015</v>
      </c>
      <c r="K3751" t="s">
        <v>56</v>
      </c>
      <c r="L3751" t="s">
        <v>57</v>
      </c>
      <c r="M3751" s="1">
        <v>42177</v>
      </c>
      <c r="N3751">
        <v>53</v>
      </c>
      <c r="O3751">
        <f>STANDARDIZE(N3751,$N$8,$N$9)</f>
        <v>0.31249569130232807</v>
      </c>
      <c r="P3751">
        <f>ABS($J$3-O3751)</f>
        <v>0.83986191507921837</v>
      </c>
      <c r="Q3751">
        <f>ABS($J$4-O3751)</f>
        <v>1.8762872570918709</v>
      </c>
      <c r="R3751">
        <f>ABS($J$5-O3751)</f>
        <v>0.46460446366084424</v>
      </c>
      <c r="S3751">
        <f>ABS($J$6-O3751)</f>
        <v>0.12508581713945804</v>
      </c>
      <c r="T3751">
        <f>MIN(P3751:S3751)</f>
        <v>0.12508581713945804</v>
      </c>
      <c r="U3751">
        <f>MATCH(T3751,P3751:S3751, 0)</f>
        <v>4</v>
      </c>
    </row>
    <row r="3752" spans="1:21" x14ac:dyDescent="0.35">
      <c r="A3752">
        <v>2</v>
      </c>
      <c r="B3752">
        <v>3741</v>
      </c>
      <c r="C3752" t="s">
        <v>14</v>
      </c>
      <c r="D3752" t="s">
        <v>15</v>
      </c>
      <c r="E3752" t="s">
        <v>34</v>
      </c>
      <c r="F3752" t="s">
        <v>35</v>
      </c>
      <c r="G3752" t="s">
        <v>36</v>
      </c>
      <c r="H3752" t="s">
        <v>37</v>
      </c>
      <c r="I3752" s="1">
        <v>42124</v>
      </c>
      <c r="J3752">
        <v>2015</v>
      </c>
      <c r="K3752" t="s">
        <v>38</v>
      </c>
      <c r="L3752" t="s">
        <v>13</v>
      </c>
      <c r="M3752" s="1">
        <v>42296</v>
      </c>
      <c r="N3752">
        <v>172</v>
      </c>
      <c r="O3752">
        <f>STANDARDIZE(N3752,$N$8,$N$9)</f>
        <v>2.4389545826731154</v>
      </c>
      <c r="P3752">
        <f>ABS($J$3-O3752)</f>
        <v>2.966320806450006</v>
      </c>
      <c r="Q3752">
        <f>ABS($J$4-O3752)</f>
        <v>0.25017163427891642</v>
      </c>
      <c r="R3752">
        <f>ABS($J$5-O3752)</f>
        <v>2.5910633550316318</v>
      </c>
      <c r="S3752">
        <f>ABS($J$6-O3752)</f>
        <v>2.0013730742313292</v>
      </c>
      <c r="T3752">
        <f>MIN(P3752:S3752)</f>
        <v>0.25017163427891642</v>
      </c>
      <c r="U3752">
        <f>MATCH(T3752,P3752:S3752, 0)</f>
        <v>2</v>
      </c>
    </row>
    <row r="3753" spans="1:21" x14ac:dyDescent="0.35">
      <c r="A3753">
        <v>1</v>
      </c>
      <c r="B3753">
        <v>3742</v>
      </c>
      <c r="C3753" t="s">
        <v>159</v>
      </c>
      <c r="D3753" t="s">
        <v>160</v>
      </c>
      <c r="E3753" t="s">
        <v>79</v>
      </c>
      <c r="F3753" t="s">
        <v>35</v>
      </c>
      <c r="G3753" t="s">
        <v>80</v>
      </c>
      <c r="H3753" t="s">
        <v>81</v>
      </c>
      <c r="I3753" s="1">
        <v>42125</v>
      </c>
      <c r="J3753">
        <v>2015</v>
      </c>
      <c r="K3753" t="s">
        <v>41</v>
      </c>
      <c r="L3753" t="s">
        <v>42</v>
      </c>
      <c r="M3753" s="1">
        <v>42024</v>
      </c>
      <c r="N3753">
        <v>15</v>
      </c>
      <c r="O3753">
        <f>STANDARDIZE(N3753,$N$8,$N$9)</f>
        <v>-0.36654160174044426</v>
      </c>
      <c r="P3753">
        <f>ABS($J$3-O3753)</f>
        <v>0.1608246220364461</v>
      </c>
      <c r="Q3753">
        <f>ABS($J$4-O3753)</f>
        <v>2.5553245501346433</v>
      </c>
      <c r="R3753">
        <f>ABS($J$5-O3753)</f>
        <v>0.21443282938192809</v>
      </c>
      <c r="S3753">
        <f>ABS($J$6-O3753)</f>
        <v>0.80412311018223037</v>
      </c>
      <c r="T3753">
        <f>MIN(P3753:S3753)</f>
        <v>0.1608246220364461</v>
      </c>
      <c r="U3753">
        <f>MATCH(T3753,P3753:S3753, 0)</f>
        <v>1</v>
      </c>
    </row>
    <row r="3754" spans="1:21" x14ac:dyDescent="0.35">
      <c r="A3754">
        <v>3</v>
      </c>
      <c r="B3754">
        <v>3743</v>
      </c>
      <c r="C3754" t="s">
        <v>71</v>
      </c>
      <c r="D3754" t="s">
        <v>72</v>
      </c>
      <c r="E3754" t="s">
        <v>16</v>
      </c>
      <c r="F3754" t="s">
        <v>17</v>
      </c>
      <c r="G3754" t="s">
        <v>18</v>
      </c>
      <c r="H3754" t="s">
        <v>19</v>
      </c>
      <c r="I3754" s="1">
        <v>42125</v>
      </c>
      <c r="J3754">
        <v>2015</v>
      </c>
      <c r="K3754" t="s">
        <v>77</v>
      </c>
      <c r="L3754" t="s">
        <v>78</v>
      </c>
      <c r="M3754" s="1">
        <v>42027</v>
      </c>
      <c r="N3754">
        <v>18</v>
      </c>
      <c r="O3754">
        <f>STANDARDIZE(N3754,$N$8,$N$9)</f>
        <v>-0.31293339439496226</v>
      </c>
      <c r="P3754">
        <f>ABS($J$3-O3754)</f>
        <v>0.21443282938192809</v>
      </c>
      <c r="Q3754">
        <f>ABS($J$4-O3754)</f>
        <v>2.5017163427891611</v>
      </c>
      <c r="R3754">
        <f>ABS($J$5-O3754)</f>
        <v>0.1608246220364461</v>
      </c>
      <c r="S3754">
        <f>ABS($J$6-O3754)</f>
        <v>0.75051490283674838</v>
      </c>
      <c r="T3754">
        <f>MIN(P3754:S3754)</f>
        <v>0.1608246220364461</v>
      </c>
      <c r="U3754">
        <f>MATCH(T3754,P3754:S3754, 0)</f>
        <v>3</v>
      </c>
    </row>
    <row r="3755" spans="1:21" x14ac:dyDescent="0.35">
      <c r="A3755">
        <v>3</v>
      </c>
      <c r="B3755">
        <v>3744</v>
      </c>
      <c r="C3755" t="s">
        <v>30</v>
      </c>
      <c r="D3755" t="s">
        <v>31</v>
      </c>
      <c r="E3755" t="s">
        <v>84</v>
      </c>
      <c r="F3755" t="s">
        <v>85</v>
      </c>
      <c r="G3755" t="s">
        <v>153</v>
      </c>
      <c r="H3755" t="s">
        <v>154</v>
      </c>
      <c r="I3755" s="1">
        <v>42125</v>
      </c>
      <c r="J3755">
        <v>2015</v>
      </c>
      <c r="K3755" t="s">
        <v>77</v>
      </c>
      <c r="L3755" t="s">
        <v>78</v>
      </c>
      <c r="M3755" s="1">
        <v>42031</v>
      </c>
      <c r="N3755">
        <v>22</v>
      </c>
      <c r="O3755">
        <f>STANDARDIZE(N3755,$N$8,$N$9)</f>
        <v>-0.24145578460098621</v>
      </c>
      <c r="P3755">
        <f>ABS($J$3-O3755)</f>
        <v>0.28591043917590414</v>
      </c>
      <c r="Q3755">
        <f>ABS($J$4-O3755)</f>
        <v>2.4302387329951851</v>
      </c>
      <c r="R3755">
        <f>ABS($J$5-O3755)</f>
        <v>8.9347012242470047E-2</v>
      </c>
      <c r="S3755">
        <f>ABS($J$6-O3755)</f>
        <v>0.67903729304277238</v>
      </c>
      <c r="T3755">
        <f>MIN(P3755:S3755)</f>
        <v>8.9347012242470047E-2</v>
      </c>
      <c r="U3755">
        <f>MATCH(T3755,P3755:S3755, 0)</f>
        <v>3</v>
      </c>
    </row>
    <row r="3756" spans="1:21" x14ac:dyDescent="0.35">
      <c r="A3756">
        <v>4</v>
      </c>
      <c r="B3756">
        <v>3745</v>
      </c>
      <c r="C3756" t="s">
        <v>14</v>
      </c>
      <c r="D3756" t="s">
        <v>15</v>
      </c>
      <c r="E3756" t="s">
        <v>34</v>
      </c>
      <c r="F3756" t="s">
        <v>35</v>
      </c>
      <c r="G3756" t="s">
        <v>468</v>
      </c>
      <c r="H3756" t="s">
        <v>469</v>
      </c>
      <c r="I3756" s="1">
        <v>42125</v>
      </c>
      <c r="J3756">
        <v>2015</v>
      </c>
      <c r="K3756" t="s">
        <v>41</v>
      </c>
      <c r="L3756" t="s">
        <v>42</v>
      </c>
      <c r="M3756" s="1">
        <v>42082</v>
      </c>
      <c r="N3756">
        <v>73</v>
      </c>
      <c r="O3756">
        <f>STANDARDIZE(N3756,$N$8,$N$9)</f>
        <v>0.66988374027220821</v>
      </c>
      <c r="P3756">
        <f>ABS($J$3-O3756)</f>
        <v>1.1972499640490986</v>
      </c>
      <c r="Q3756">
        <f>ABS($J$4-O3756)</f>
        <v>1.5188992081219908</v>
      </c>
      <c r="R3756">
        <f>ABS($J$5-O3756)</f>
        <v>0.82199251263072437</v>
      </c>
      <c r="S3756">
        <f>ABS($J$6-O3756)</f>
        <v>0.23230223183042209</v>
      </c>
      <c r="T3756">
        <f>MIN(P3756:S3756)</f>
        <v>0.23230223183042209</v>
      </c>
      <c r="U3756">
        <f>MATCH(T3756,P3756:S3756, 0)</f>
        <v>4</v>
      </c>
    </row>
    <row r="3757" spans="1:21" x14ac:dyDescent="0.35">
      <c r="A3757">
        <v>4</v>
      </c>
      <c r="B3757">
        <v>3746</v>
      </c>
      <c r="C3757" t="s">
        <v>14</v>
      </c>
      <c r="D3757" t="s">
        <v>15</v>
      </c>
      <c r="E3757" t="s">
        <v>34</v>
      </c>
      <c r="F3757" t="s">
        <v>35</v>
      </c>
      <c r="G3757" t="s">
        <v>468</v>
      </c>
      <c r="H3757" t="s">
        <v>469</v>
      </c>
      <c r="I3757" s="1">
        <v>42125</v>
      </c>
      <c r="J3757">
        <v>2015</v>
      </c>
      <c r="K3757" t="s">
        <v>41</v>
      </c>
      <c r="L3757" t="s">
        <v>42</v>
      </c>
      <c r="M3757" s="1">
        <v>42107</v>
      </c>
      <c r="N3757">
        <v>98</v>
      </c>
      <c r="O3757">
        <f>STANDARDIZE(N3757,$N$8,$N$9)</f>
        <v>1.1166188014845584</v>
      </c>
      <c r="P3757">
        <f>ABS($J$3-O3757)</f>
        <v>1.6439850252614487</v>
      </c>
      <c r="Q3757">
        <f>ABS($J$4-O3757)</f>
        <v>1.0721641469096406</v>
      </c>
      <c r="R3757">
        <f>ABS($J$5-O3757)</f>
        <v>1.2687275738430746</v>
      </c>
      <c r="S3757">
        <f>ABS($J$6-O3757)</f>
        <v>0.67903729304277227</v>
      </c>
      <c r="T3757">
        <f>MIN(P3757:S3757)</f>
        <v>0.67903729304277227</v>
      </c>
      <c r="U3757">
        <f>MATCH(T3757,P3757:S3757, 0)</f>
        <v>4</v>
      </c>
    </row>
    <row r="3758" spans="1:21" x14ac:dyDescent="0.35">
      <c r="A3758">
        <v>1</v>
      </c>
      <c r="B3758">
        <v>3747</v>
      </c>
      <c r="C3758" t="s">
        <v>178</v>
      </c>
      <c r="D3758" t="s">
        <v>179</v>
      </c>
      <c r="E3758" t="s">
        <v>73</v>
      </c>
      <c r="F3758" t="s">
        <v>74</v>
      </c>
      <c r="G3758" t="s">
        <v>75</v>
      </c>
      <c r="H3758" t="s">
        <v>76</v>
      </c>
      <c r="I3758" s="1">
        <v>42126</v>
      </c>
      <c r="J3758">
        <v>2015</v>
      </c>
      <c r="K3758" t="s">
        <v>166</v>
      </c>
      <c r="L3758" t="s">
        <v>167</v>
      </c>
      <c r="M3758" s="1">
        <v>42157</v>
      </c>
      <c r="N3758">
        <v>1</v>
      </c>
      <c r="O3758">
        <f>STANDARDIZE(N3758,$N$8,$N$9)</f>
        <v>-0.61671323601936046</v>
      </c>
      <c r="P3758">
        <f>ABS($J$3-O3758)</f>
        <v>8.9347012242470103E-2</v>
      </c>
      <c r="Q3758">
        <f>ABS($J$4-O3758)</f>
        <v>2.8054961844135593</v>
      </c>
      <c r="R3758">
        <f>ABS($J$5-O3758)</f>
        <v>0.46460446366084429</v>
      </c>
      <c r="S3758">
        <f>ABS($J$6-O3758)</f>
        <v>1.0542947444611466</v>
      </c>
      <c r="T3758">
        <f>MIN(P3758:S3758)</f>
        <v>8.9347012242470103E-2</v>
      </c>
      <c r="U3758">
        <f>MATCH(T3758,P3758:S3758, 0)</f>
        <v>1</v>
      </c>
    </row>
    <row r="3759" spans="1:21" x14ac:dyDescent="0.35">
      <c r="A3759">
        <v>1</v>
      </c>
      <c r="B3759">
        <v>3748</v>
      </c>
      <c r="C3759" t="s">
        <v>14</v>
      </c>
      <c r="D3759" t="s">
        <v>15</v>
      </c>
      <c r="E3759" t="s">
        <v>79</v>
      </c>
      <c r="F3759" t="s">
        <v>35</v>
      </c>
      <c r="G3759" t="s">
        <v>80</v>
      </c>
      <c r="H3759" t="s">
        <v>81</v>
      </c>
      <c r="I3759" s="1">
        <v>42126</v>
      </c>
      <c r="J3759">
        <v>2015</v>
      </c>
      <c r="K3759" t="s">
        <v>77</v>
      </c>
      <c r="L3759" t="s">
        <v>78</v>
      </c>
      <c r="M3759" s="1">
        <v>42310</v>
      </c>
      <c r="N3759">
        <v>6</v>
      </c>
      <c r="O3759">
        <f>STANDARDIZE(N3759,$N$8,$N$9)</f>
        <v>-0.52736622377689035</v>
      </c>
      <c r="P3759">
        <f>ABS($J$3-O3759)</f>
        <v>0</v>
      </c>
      <c r="Q3759">
        <f>ABS($J$4-O3759)</f>
        <v>2.7161491721710895</v>
      </c>
      <c r="R3759">
        <f>ABS($J$5-O3759)</f>
        <v>0.37525745141837419</v>
      </c>
      <c r="S3759">
        <f>ABS($J$6-O3759)</f>
        <v>0.96494773221867647</v>
      </c>
      <c r="T3759">
        <f>MIN(P3759:S3759)</f>
        <v>0</v>
      </c>
      <c r="U3759">
        <f>MATCH(T3759,P3759:S3759, 0)</f>
        <v>1</v>
      </c>
    </row>
    <row r="3760" spans="1:21" x14ac:dyDescent="0.35">
      <c r="A3760">
        <v>3</v>
      </c>
      <c r="B3760">
        <v>3749</v>
      </c>
      <c r="C3760" t="s">
        <v>268</v>
      </c>
      <c r="D3760" t="s">
        <v>269</v>
      </c>
      <c r="E3760" t="s">
        <v>16</v>
      </c>
      <c r="F3760" t="s">
        <v>17</v>
      </c>
      <c r="G3760" t="s">
        <v>18</v>
      </c>
      <c r="H3760" t="s">
        <v>19</v>
      </c>
      <c r="I3760" s="1">
        <v>42126</v>
      </c>
      <c r="J3760">
        <v>2015</v>
      </c>
      <c r="K3760" t="s">
        <v>77</v>
      </c>
      <c r="L3760" t="s">
        <v>78</v>
      </c>
      <c r="M3760" s="1">
        <v>42079</v>
      </c>
      <c r="N3760">
        <v>39</v>
      </c>
      <c r="O3760">
        <f>STANDARDIZE(N3760,$N$8,$N$9)</f>
        <v>6.2324057023411948E-2</v>
      </c>
      <c r="P3760">
        <f>ABS($J$3-O3760)</f>
        <v>0.58969028080030228</v>
      </c>
      <c r="Q3760">
        <f>ABS($J$4-O3760)</f>
        <v>2.1264588913707869</v>
      </c>
      <c r="R3760">
        <f>ABS($J$5-O3760)</f>
        <v>0.21443282938192812</v>
      </c>
      <c r="S3760">
        <f>ABS($J$6-O3760)</f>
        <v>0.37525745141837419</v>
      </c>
      <c r="T3760">
        <f>MIN(P3760:S3760)</f>
        <v>0.21443282938192812</v>
      </c>
      <c r="U3760">
        <f>MATCH(T3760,P3760:S3760, 0)</f>
        <v>3</v>
      </c>
    </row>
    <row r="3761" spans="1:21" x14ac:dyDescent="0.35">
      <c r="A3761">
        <v>3</v>
      </c>
      <c r="B3761">
        <v>3750</v>
      </c>
      <c r="C3761" t="s">
        <v>14</v>
      </c>
      <c r="D3761" t="s">
        <v>15</v>
      </c>
      <c r="E3761" t="s">
        <v>43</v>
      </c>
      <c r="F3761" t="s">
        <v>35</v>
      </c>
      <c r="G3761" t="s">
        <v>127</v>
      </c>
      <c r="H3761" t="s">
        <v>128</v>
      </c>
      <c r="I3761" s="1">
        <v>42126</v>
      </c>
      <c r="J3761">
        <v>2015</v>
      </c>
      <c r="K3761" t="s">
        <v>233</v>
      </c>
      <c r="L3761" t="s">
        <v>234</v>
      </c>
      <c r="M3761" s="1">
        <v>42083</v>
      </c>
      <c r="N3761">
        <v>43</v>
      </c>
      <c r="O3761">
        <f>STANDARDIZE(N3761,$N$8,$N$9)</f>
        <v>0.13380166681738798</v>
      </c>
      <c r="P3761">
        <f>ABS($J$3-O3761)</f>
        <v>0.66116789059427838</v>
      </c>
      <c r="Q3761">
        <f>ABS($J$4-O3761)</f>
        <v>2.0549812815768109</v>
      </c>
      <c r="R3761">
        <f>ABS($J$5-O3761)</f>
        <v>0.28591043917590414</v>
      </c>
      <c r="S3761">
        <f>ABS($J$6-O3761)</f>
        <v>0.30377984162439814</v>
      </c>
      <c r="T3761">
        <f>MIN(P3761:S3761)</f>
        <v>0.28591043917590414</v>
      </c>
      <c r="U3761">
        <f>MATCH(T3761,P3761:S3761, 0)</f>
        <v>3</v>
      </c>
    </row>
    <row r="3762" spans="1:21" x14ac:dyDescent="0.35">
      <c r="A3762">
        <v>1</v>
      </c>
      <c r="B3762">
        <v>3751</v>
      </c>
      <c r="C3762" t="s">
        <v>14</v>
      </c>
      <c r="D3762" t="s">
        <v>15</v>
      </c>
      <c r="E3762" t="s">
        <v>16</v>
      </c>
      <c r="F3762" t="s">
        <v>17</v>
      </c>
      <c r="G3762" t="s">
        <v>18</v>
      </c>
      <c r="H3762" t="s">
        <v>19</v>
      </c>
      <c r="I3762" s="1">
        <v>42127</v>
      </c>
      <c r="J3762">
        <v>2015</v>
      </c>
      <c r="K3762" t="s">
        <v>176</v>
      </c>
      <c r="L3762" t="s">
        <v>177</v>
      </c>
      <c r="M3762" s="1">
        <v>42341</v>
      </c>
      <c r="N3762">
        <v>7</v>
      </c>
      <c r="O3762">
        <f>STANDARDIZE(N3762,$N$8,$N$9)</f>
        <v>-0.50949682132839635</v>
      </c>
      <c r="P3762">
        <f>ABS($J$3-O3762)</f>
        <v>1.7869402448493998E-2</v>
      </c>
      <c r="Q3762">
        <f>ABS($J$4-O3762)</f>
        <v>2.6982797697225953</v>
      </c>
      <c r="R3762">
        <f>ABS($J$5-O3762)</f>
        <v>0.35738804896988019</v>
      </c>
      <c r="S3762">
        <f>ABS($J$6-O3762)</f>
        <v>0.94707832977018247</v>
      </c>
      <c r="T3762">
        <f>MIN(P3762:S3762)</f>
        <v>1.7869402448493998E-2</v>
      </c>
      <c r="U3762">
        <f>MATCH(T3762,P3762:S3762, 0)</f>
        <v>1</v>
      </c>
    </row>
    <row r="3763" spans="1:21" x14ac:dyDescent="0.35">
      <c r="A3763">
        <v>1</v>
      </c>
      <c r="B3763">
        <v>3752</v>
      </c>
      <c r="C3763" t="s">
        <v>229</v>
      </c>
      <c r="D3763" t="s">
        <v>230</v>
      </c>
      <c r="E3763" t="s">
        <v>84</v>
      </c>
      <c r="F3763" t="s">
        <v>85</v>
      </c>
      <c r="G3763" t="s">
        <v>153</v>
      </c>
      <c r="H3763" t="s">
        <v>154</v>
      </c>
      <c r="I3763" s="1">
        <v>42127</v>
      </c>
      <c r="J3763">
        <v>2015</v>
      </c>
      <c r="K3763" t="s">
        <v>77</v>
      </c>
      <c r="L3763" t="s">
        <v>78</v>
      </c>
      <c r="M3763" s="1">
        <v>42341</v>
      </c>
      <c r="N3763">
        <v>7</v>
      </c>
      <c r="O3763">
        <f>STANDARDIZE(N3763,$N$8,$N$9)</f>
        <v>-0.50949682132839635</v>
      </c>
      <c r="P3763">
        <f>ABS($J$3-O3763)</f>
        <v>1.7869402448493998E-2</v>
      </c>
      <c r="Q3763">
        <f>ABS($J$4-O3763)</f>
        <v>2.6982797697225953</v>
      </c>
      <c r="R3763">
        <f>ABS($J$5-O3763)</f>
        <v>0.35738804896988019</v>
      </c>
      <c r="S3763">
        <f>ABS($J$6-O3763)</f>
        <v>0.94707832977018247</v>
      </c>
      <c r="T3763">
        <f>MIN(P3763:S3763)</f>
        <v>1.7869402448493998E-2</v>
      </c>
      <c r="U3763">
        <f>MATCH(T3763,P3763:S3763, 0)</f>
        <v>1</v>
      </c>
    </row>
    <row r="3764" spans="1:21" x14ac:dyDescent="0.35">
      <c r="A3764">
        <v>3</v>
      </c>
      <c r="B3764">
        <v>3753</v>
      </c>
      <c r="C3764" t="s">
        <v>14</v>
      </c>
      <c r="D3764" t="s">
        <v>15</v>
      </c>
      <c r="E3764" t="s">
        <v>52</v>
      </c>
      <c r="F3764" t="s">
        <v>53</v>
      </c>
      <c r="G3764" t="s">
        <v>54</v>
      </c>
      <c r="H3764" t="s">
        <v>55</v>
      </c>
      <c r="I3764" s="1">
        <v>42127</v>
      </c>
      <c r="J3764">
        <v>2015</v>
      </c>
      <c r="K3764" t="s">
        <v>77</v>
      </c>
      <c r="L3764" t="s">
        <v>78</v>
      </c>
      <c r="M3764" s="1">
        <v>42088</v>
      </c>
      <c r="N3764">
        <v>20</v>
      </c>
      <c r="O3764">
        <f>STANDARDIZE(N3764,$N$8,$N$9)</f>
        <v>-0.27719458949797421</v>
      </c>
      <c r="P3764">
        <f>ABS($J$3-O3764)</f>
        <v>0.25017163427891614</v>
      </c>
      <c r="Q3764">
        <f>ABS($J$4-O3764)</f>
        <v>2.4659775378921731</v>
      </c>
      <c r="R3764">
        <f>ABS($J$5-O3764)</f>
        <v>0.12508581713945804</v>
      </c>
      <c r="S3764">
        <f>ABS($J$6-O3764)</f>
        <v>0.71477609793976038</v>
      </c>
      <c r="T3764">
        <f>MIN(P3764:S3764)</f>
        <v>0.12508581713945804</v>
      </c>
      <c r="U3764">
        <f>MATCH(T3764,P3764:S3764, 0)</f>
        <v>3</v>
      </c>
    </row>
    <row r="3765" spans="1:21" x14ac:dyDescent="0.35">
      <c r="A3765">
        <v>3</v>
      </c>
      <c r="B3765">
        <v>3754</v>
      </c>
      <c r="C3765" t="s">
        <v>14</v>
      </c>
      <c r="D3765" t="s">
        <v>15</v>
      </c>
      <c r="E3765" t="s">
        <v>16</v>
      </c>
      <c r="F3765" t="s">
        <v>17</v>
      </c>
      <c r="G3765" t="s">
        <v>18</v>
      </c>
      <c r="H3765" t="s">
        <v>19</v>
      </c>
      <c r="I3765" s="1">
        <v>42127</v>
      </c>
      <c r="J3765">
        <v>2015</v>
      </c>
      <c r="K3765" t="s">
        <v>176</v>
      </c>
      <c r="L3765" t="s">
        <v>177</v>
      </c>
      <c r="M3765" s="1">
        <v>42093</v>
      </c>
      <c r="N3765">
        <v>25</v>
      </c>
      <c r="O3765">
        <f>STANDARDIZE(N3765,$N$8,$N$9)</f>
        <v>-0.18784757725550419</v>
      </c>
      <c r="P3765">
        <f>ABS($J$3-O3765)</f>
        <v>0.33951864652138619</v>
      </c>
      <c r="Q3765">
        <f>ABS($J$4-O3765)</f>
        <v>2.3766305256497033</v>
      </c>
      <c r="R3765">
        <f>ABS($J$5-O3765)</f>
        <v>3.5738804896988025E-2</v>
      </c>
      <c r="S3765">
        <f>ABS($J$6-O3765)</f>
        <v>0.62542908569729028</v>
      </c>
      <c r="T3765">
        <f>MIN(P3765:S3765)</f>
        <v>3.5738804896988025E-2</v>
      </c>
      <c r="U3765">
        <f>MATCH(T3765,P3765:S3765, 0)</f>
        <v>3</v>
      </c>
    </row>
    <row r="3766" spans="1:21" x14ac:dyDescent="0.35">
      <c r="A3766">
        <v>2</v>
      </c>
      <c r="B3766">
        <v>3755</v>
      </c>
      <c r="C3766" t="s">
        <v>14</v>
      </c>
      <c r="D3766" t="s">
        <v>15</v>
      </c>
      <c r="E3766" t="s">
        <v>163</v>
      </c>
      <c r="F3766" t="s">
        <v>59</v>
      </c>
      <c r="G3766" t="s">
        <v>164</v>
      </c>
      <c r="H3766" t="s">
        <v>165</v>
      </c>
      <c r="I3766" s="1">
        <v>42127</v>
      </c>
      <c r="J3766">
        <v>2015</v>
      </c>
      <c r="K3766" t="s">
        <v>41</v>
      </c>
      <c r="L3766" t="s">
        <v>42</v>
      </c>
      <c r="M3766" s="1">
        <v>42401</v>
      </c>
      <c r="N3766">
        <v>303</v>
      </c>
      <c r="O3766">
        <f>STANDARDIZE(N3766,$N$8,$N$9)</f>
        <v>4.7798463034258303</v>
      </c>
      <c r="P3766">
        <f>ABS($J$3-O3766)</f>
        <v>5.3072125272027204</v>
      </c>
      <c r="Q3766">
        <f>ABS($J$4-O3766)</f>
        <v>2.5910633550316313</v>
      </c>
      <c r="R3766">
        <f>ABS($J$5-O3766)</f>
        <v>4.9319550757843462</v>
      </c>
      <c r="S3766">
        <f>ABS($J$6-O3766)</f>
        <v>4.3422647949840441</v>
      </c>
      <c r="T3766">
        <f>MIN(P3766:S3766)</f>
        <v>2.5910633550316313</v>
      </c>
      <c r="U3766">
        <f>MATCH(T3766,P3766:S3766, 0)</f>
        <v>2</v>
      </c>
    </row>
    <row r="3767" spans="1:21" x14ac:dyDescent="0.35">
      <c r="A3767">
        <v>1</v>
      </c>
      <c r="B3767">
        <v>3756</v>
      </c>
      <c r="C3767" t="s">
        <v>82</v>
      </c>
      <c r="D3767" t="s">
        <v>83</v>
      </c>
      <c r="E3767" t="s">
        <v>84</v>
      </c>
      <c r="F3767" t="s">
        <v>85</v>
      </c>
      <c r="G3767" t="s">
        <v>153</v>
      </c>
      <c r="H3767" t="s">
        <v>154</v>
      </c>
      <c r="I3767" s="1">
        <v>42128</v>
      </c>
      <c r="J3767">
        <v>2015</v>
      </c>
      <c r="K3767" t="s">
        <v>77</v>
      </c>
      <c r="L3767" t="s">
        <v>78</v>
      </c>
      <c r="M3767" s="1">
        <v>42220</v>
      </c>
      <c r="N3767">
        <v>3</v>
      </c>
      <c r="O3767">
        <f>STANDARDIZE(N3767,$N$8,$N$9)</f>
        <v>-0.58097443112237235</v>
      </c>
      <c r="P3767">
        <f>ABS($J$3-O3767)</f>
        <v>5.3608207345481995E-2</v>
      </c>
      <c r="Q3767">
        <f>ABS($J$4-O3767)</f>
        <v>2.7697573795165713</v>
      </c>
      <c r="R3767">
        <f>ABS($J$5-O3767)</f>
        <v>0.42886565876385618</v>
      </c>
      <c r="S3767">
        <f>ABS($J$6-O3767)</f>
        <v>1.0185559395641586</v>
      </c>
      <c r="T3767">
        <f>MIN(P3767:S3767)</f>
        <v>5.3608207345481995E-2</v>
      </c>
      <c r="U3767">
        <f>MATCH(T3767,P3767:S3767, 0)</f>
        <v>1</v>
      </c>
    </row>
    <row r="3768" spans="1:21" x14ac:dyDescent="0.35">
      <c r="A3768">
        <v>3</v>
      </c>
      <c r="B3768">
        <v>3757</v>
      </c>
      <c r="C3768" t="s">
        <v>14</v>
      </c>
      <c r="D3768" t="s">
        <v>15</v>
      </c>
      <c r="E3768" t="s">
        <v>196</v>
      </c>
      <c r="F3768" t="s">
        <v>197</v>
      </c>
      <c r="G3768" t="s">
        <v>198</v>
      </c>
      <c r="H3768" t="s">
        <v>199</v>
      </c>
      <c r="I3768" s="1">
        <v>42128</v>
      </c>
      <c r="J3768">
        <v>2015</v>
      </c>
      <c r="K3768" t="s">
        <v>77</v>
      </c>
      <c r="L3768" t="s">
        <v>78</v>
      </c>
      <c r="M3768" s="1">
        <v>42118</v>
      </c>
      <c r="N3768">
        <v>19</v>
      </c>
      <c r="O3768">
        <f>STANDARDIZE(N3768,$N$8,$N$9)</f>
        <v>-0.29506399194646826</v>
      </c>
      <c r="P3768">
        <f>ABS($J$3-O3768)</f>
        <v>0.23230223183042209</v>
      </c>
      <c r="Q3768">
        <f>ABS($J$4-O3768)</f>
        <v>2.4838469403406673</v>
      </c>
      <c r="R3768">
        <f>ABS($J$5-O3768)</f>
        <v>0.1429552195879521</v>
      </c>
      <c r="S3768">
        <f>ABS($J$6-O3768)</f>
        <v>0.73264550038825438</v>
      </c>
      <c r="T3768">
        <f>MIN(P3768:S3768)</f>
        <v>0.1429552195879521</v>
      </c>
      <c r="U3768">
        <f>MATCH(T3768,P3768:S3768, 0)</f>
        <v>3</v>
      </c>
    </row>
    <row r="3769" spans="1:21" x14ac:dyDescent="0.35">
      <c r="A3769">
        <v>3</v>
      </c>
      <c r="B3769">
        <v>3758</v>
      </c>
      <c r="C3769" t="s">
        <v>67</v>
      </c>
      <c r="D3769" t="s">
        <v>68</v>
      </c>
      <c r="E3769" t="s">
        <v>73</v>
      </c>
      <c r="F3769" t="s">
        <v>74</v>
      </c>
      <c r="G3769" t="s">
        <v>75</v>
      </c>
      <c r="H3769" t="s">
        <v>76</v>
      </c>
      <c r="I3769" s="1">
        <v>42128</v>
      </c>
      <c r="J3769">
        <v>2015</v>
      </c>
      <c r="K3769" t="s">
        <v>77</v>
      </c>
      <c r="L3769" t="s">
        <v>78</v>
      </c>
      <c r="M3769" s="1">
        <v>42099</v>
      </c>
      <c r="N3769">
        <v>29</v>
      </c>
      <c r="O3769">
        <f>STANDARDIZE(N3769,$N$8,$N$9)</f>
        <v>-0.11636996746152814</v>
      </c>
      <c r="P3769">
        <f>ABS($J$3-O3769)</f>
        <v>0.41099625631536219</v>
      </c>
      <c r="Q3769">
        <f>ABS($J$4-O3769)</f>
        <v>2.3051529158557269</v>
      </c>
      <c r="R3769">
        <f>ABS($J$5-O3769)</f>
        <v>3.5738804896988025E-2</v>
      </c>
      <c r="S3769">
        <f>ABS($J$6-O3769)</f>
        <v>0.55395147590331428</v>
      </c>
      <c r="T3769">
        <f>MIN(P3769:S3769)</f>
        <v>3.5738804896988025E-2</v>
      </c>
      <c r="U3769">
        <f>MATCH(T3769,P3769:S3769, 0)</f>
        <v>3</v>
      </c>
    </row>
    <row r="3770" spans="1:21" x14ac:dyDescent="0.35">
      <c r="A3770">
        <v>4</v>
      </c>
      <c r="B3770">
        <v>3759</v>
      </c>
      <c r="C3770" t="s">
        <v>392</v>
      </c>
      <c r="D3770" t="s">
        <v>393</v>
      </c>
      <c r="E3770" t="s">
        <v>52</v>
      </c>
      <c r="F3770" t="s">
        <v>53</v>
      </c>
      <c r="G3770" t="s">
        <v>54</v>
      </c>
      <c r="H3770" t="s">
        <v>55</v>
      </c>
      <c r="I3770" s="1">
        <v>42128</v>
      </c>
      <c r="J3770">
        <v>2015</v>
      </c>
      <c r="K3770" t="s">
        <v>41</v>
      </c>
      <c r="L3770" t="s">
        <v>42</v>
      </c>
      <c r="M3770" s="1">
        <v>42222</v>
      </c>
      <c r="N3770">
        <v>64</v>
      </c>
      <c r="O3770">
        <f>STANDARDIZE(N3770,$N$8,$N$9)</f>
        <v>0.50905911823576222</v>
      </c>
      <c r="P3770">
        <f>ABS($J$3-O3770)</f>
        <v>1.0364253420126526</v>
      </c>
      <c r="Q3770">
        <f>ABS($J$4-O3770)</f>
        <v>1.6797238301584367</v>
      </c>
      <c r="R3770">
        <f>ABS($J$5-O3770)</f>
        <v>0.66116789059427838</v>
      </c>
      <c r="S3770">
        <f>ABS($J$6-O3770)</f>
        <v>7.1477609793976105E-2</v>
      </c>
      <c r="T3770">
        <f>MIN(P3770:S3770)</f>
        <v>7.1477609793976105E-2</v>
      </c>
      <c r="U3770">
        <f>MATCH(T3770,P3770:S3770, 0)</f>
        <v>4</v>
      </c>
    </row>
    <row r="3771" spans="1:21" x14ac:dyDescent="0.35">
      <c r="A3771">
        <v>1</v>
      </c>
      <c r="B3771">
        <v>3760</v>
      </c>
      <c r="C3771" t="s">
        <v>88</v>
      </c>
      <c r="D3771" t="s">
        <v>89</v>
      </c>
      <c r="E3771" t="s">
        <v>105</v>
      </c>
      <c r="F3771" t="s">
        <v>59</v>
      </c>
      <c r="G3771" t="s">
        <v>106</v>
      </c>
      <c r="H3771" t="s">
        <v>107</v>
      </c>
      <c r="I3771" s="1">
        <v>42129</v>
      </c>
      <c r="J3771">
        <v>2015</v>
      </c>
      <c r="K3771" t="s">
        <v>176</v>
      </c>
      <c r="L3771" t="s">
        <v>177</v>
      </c>
      <c r="M3771" s="1">
        <v>42190</v>
      </c>
      <c r="N3771">
        <v>2</v>
      </c>
      <c r="O3771">
        <f>STANDARDIZE(N3771,$N$8,$N$9)</f>
        <v>-0.59884383357086635</v>
      </c>
      <c r="P3771">
        <f>ABS($J$3-O3771)</f>
        <v>7.1477609793975994E-2</v>
      </c>
      <c r="Q3771">
        <f>ABS($J$4-O3771)</f>
        <v>2.7876267819650655</v>
      </c>
      <c r="R3771">
        <f>ABS($J$5-O3771)</f>
        <v>0.44673506121235018</v>
      </c>
      <c r="S3771">
        <f>ABS($J$6-O3771)</f>
        <v>1.0364253420126524</v>
      </c>
      <c r="T3771">
        <f>MIN(P3771:S3771)</f>
        <v>7.1477609793975994E-2</v>
      </c>
      <c r="U3771">
        <f>MATCH(T3771,P3771:S3771, 0)</f>
        <v>1</v>
      </c>
    </row>
    <row r="3772" spans="1:21" x14ac:dyDescent="0.35">
      <c r="A3772">
        <v>1</v>
      </c>
      <c r="B3772">
        <v>3761</v>
      </c>
      <c r="C3772" t="s">
        <v>67</v>
      </c>
      <c r="D3772" t="s">
        <v>68</v>
      </c>
      <c r="E3772" t="s">
        <v>105</v>
      </c>
      <c r="F3772" t="s">
        <v>59</v>
      </c>
      <c r="G3772" t="s">
        <v>106</v>
      </c>
      <c r="H3772" t="s">
        <v>107</v>
      </c>
      <c r="I3772" s="1">
        <v>42129</v>
      </c>
      <c r="J3772">
        <v>2015</v>
      </c>
      <c r="K3772" t="s">
        <v>125</v>
      </c>
      <c r="L3772" t="s">
        <v>126</v>
      </c>
      <c r="M3772" s="1">
        <v>42190</v>
      </c>
      <c r="N3772">
        <v>2</v>
      </c>
      <c r="O3772">
        <f>STANDARDIZE(N3772,$N$8,$N$9)</f>
        <v>-0.59884383357086635</v>
      </c>
      <c r="P3772">
        <f>ABS($J$3-O3772)</f>
        <v>7.1477609793975994E-2</v>
      </c>
      <c r="Q3772">
        <f>ABS($J$4-O3772)</f>
        <v>2.7876267819650655</v>
      </c>
      <c r="R3772">
        <f>ABS($J$5-O3772)</f>
        <v>0.44673506121235018</v>
      </c>
      <c r="S3772">
        <f>ABS($J$6-O3772)</f>
        <v>1.0364253420126524</v>
      </c>
      <c r="T3772">
        <f>MIN(P3772:S3772)</f>
        <v>7.1477609793975994E-2</v>
      </c>
      <c r="U3772">
        <f>MATCH(T3772,P3772:S3772, 0)</f>
        <v>1</v>
      </c>
    </row>
    <row r="3773" spans="1:21" x14ac:dyDescent="0.35">
      <c r="A3773">
        <v>1</v>
      </c>
      <c r="B3773">
        <v>3762</v>
      </c>
      <c r="C3773" t="s">
        <v>30</v>
      </c>
      <c r="D3773" t="s">
        <v>31</v>
      </c>
      <c r="E3773" t="s">
        <v>43</v>
      </c>
      <c r="F3773" t="s">
        <v>35</v>
      </c>
      <c r="G3773" t="s">
        <v>48</v>
      </c>
      <c r="H3773" t="s">
        <v>49</v>
      </c>
      <c r="I3773" s="1">
        <v>42129</v>
      </c>
      <c r="J3773">
        <v>2015</v>
      </c>
      <c r="K3773" t="s">
        <v>56</v>
      </c>
      <c r="L3773" t="s">
        <v>57</v>
      </c>
      <c r="M3773" s="1">
        <v>42145</v>
      </c>
      <c r="N3773">
        <v>16</v>
      </c>
      <c r="O3773">
        <f>STANDARDIZE(N3773,$N$8,$N$9)</f>
        <v>-0.34867219929195026</v>
      </c>
      <c r="P3773">
        <f>ABS($J$3-O3773)</f>
        <v>0.17869402448494009</v>
      </c>
      <c r="Q3773">
        <f>ABS($J$4-O3773)</f>
        <v>2.5374551476861491</v>
      </c>
      <c r="R3773">
        <f>ABS($J$5-O3773)</f>
        <v>0.19656342693343409</v>
      </c>
      <c r="S3773">
        <f>ABS($J$6-O3773)</f>
        <v>0.78625370773373637</v>
      </c>
      <c r="T3773">
        <f>MIN(P3773:S3773)</f>
        <v>0.17869402448494009</v>
      </c>
      <c r="U3773">
        <f>MATCH(T3773,P3773:S3773, 0)</f>
        <v>1</v>
      </c>
    </row>
    <row r="3774" spans="1:21" x14ac:dyDescent="0.35">
      <c r="A3774">
        <v>3</v>
      </c>
      <c r="B3774">
        <v>3763</v>
      </c>
      <c r="C3774" t="s">
        <v>14</v>
      </c>
      <c r="D3774" t="s">
        <v>15</v>
      </c>
      <c r="E3774" t="s">
        <v>24</v>
      </c>
      <c r="F3774" t="s">
        <v>25</v>
      </c>
      <c r="G3774" t="s">
        <v>26</v>
      </c>
      <c r="H3774" t="s">
        <v>27</v>
      </c>
      <c r="I3774" s="1">
        <v>42129</v>
      </c>
      <c r="J3774">
        <v>2015</v>
      </c>
      <c r="K3774" t="s">
        <v>77</v>
      </c>
      <c r="L3774" t="s">
        <v>78</v>
      </c>
      <c r="M3774" s="1">
        <v>42146</v>
      </c>
      <c r="N3774">
        <v>17</v>
      </c>
      <c r="O3774">
        <f>STANDARDIZE(N3774,$N$8,$N$9)</f>
        <v>-0.33080279684345626</v>
      </c>
      <c r="P3774">
        <f>ABS($J$3-O3774)</f>
        <v>0.19656342693343409</v>
      </c>
      <c r="Q3774">
        <f>ABS($J$4-O3774)</f>
        <v>2.5195857452376553</v>
      </c>
      <c r="R3774">
        <f>ABS($J$5-O3774)</f>
        <v>0.17869402448494009</v>
      </c>
      <c r="S3774">
        <f>ABS($J$6-O3774)</f>
        <v>0.76838430528524237</v>
      </c>
      <c r="T3774">
        <f>MIN(P3774:S3774)</f>
        <v>0.17869402448494009</v>
      </c>
      <c r="U3774">
        <f>MATCH(T3774,P3774:S3774, 0)</f>
        <v>3</v>
      </c>
    </row>
    <row r="3775" spans="1:21" x14ac:dyDescent="0.35">
      <c r="A3775">
        <v>4</v>
      </c>
      <c r="B3775">
        <v>3764</v>
      </c>
      <c r="C3775" t="s">
        <v>14</v>
      </c>
      <c r="D3775" t="s">
        <v>15</v>
      </c>
      <c r="E3775" t="s">
        <v>58</v>
      </c>
      <c r="F3775" t="s">
        <v>59</v>
      </c>
      <c r="G3775" t="s">
        <v>60</v>
      </c>
      <c r="H3775" t="s">
        <v>61</v>
      </c>
      <c r="I3775" s="1">
        <v>42129</v>
      </c>
      <c r="J3775">
        <v>2015</v>
      </c>
      <c r="K3775" t="s">
        <v>41</v>
      </c>
      <c r="L3775" t="s">
        <v>42</v>
      </c>
      <c r="M3775" s="1">
        <v>42071</v>
      </c>
      <c r="N3775">
        <v>90</v>
      </c>
      <c r="O3775">
        <f>STANDARDIZE(N3775,$N$8,$N$9)</f>
        <v>0.9736635818966064</v>
      </c>
      <c r="P3775">
        <f>ABS($J$3-O3775)</f>
        <v>1.5010298056734968</v>
      </c>
      <c r="Q3775">
        <f>ABS($J$4-O3775)</f>
        <v>1.2151193664975926</v>
      </c>
      <c r="R3775">
        <f>ABS($J$5-O3775)</f>
        <v>1.1257723542551226</v>
      </c>
      <c r="S3775">
        <f>ABS($J$6-O3775)</f>
        <v>0.53608207345482028</v>
      </c>
      <c r="T3775">
        <f>MIN(P3775:S3775)</f>
        <v>0.53608207345482028</v>
      </c>
      <c r="U3775">
        <f>MATCH(T3775,P3775:S3775, 0)</f>
        <v>4</v>
      </c>
    </row>
    <row r="3776" spans="1:21" x14ac:dyDescent="0.35">
      <c r="A3776">
        <v>1</v>
      </c>
      <c r="B3776">
        <v>3765</v>
      </c>
      <c r="C3776" t="s">
        <v>394</v>
      </c>
      <c r="D3776" t="s">
        <v>395</v>
      </c>
      <c r="E3776" t="s">
        <v>79</v>
      </c>
      <c r="F3776" t="s">
        <v>35</v>
      </c>
      <c r="G3776" t="s">
        <v>80</v>
      </c>
      <c r="H3776" t="s">
        <v>81</v>
      </c>
      <c r="I3776" s="1">
        <v>42130</v>
      </c>
      <c r="J3776">
        <v>2015</v>
      </c>
      <c r="K3776" t="s">
        <v>176</v>
      </c>
      <c r="L3776" t="s">
        <v>177</v>
      </c>
      <c r="M3776" s="1">
        <v>42130</v>
      </c>
      <c r="N3776">
        <v>0</v>
      </c>
      <c r="O3776">
        <f>STANDARDIZE(N3776,$N$8,$N$9)</f>
        <v>-0.63458263846785445</v>
      </c>
      <c r="P3776">
        <f>ABS($J$3-O3776)</f>
        <v>0.1072164146909641</v>
      </c>
      <c r="Q3776">
        <f>ABS($J$4-O3776)</f>
        <v>2.8233655868620535</v>
      </c>
      <c r="R3776">
        <f>ABS($J$5-O3776)</f>
        <v>0.48247386610933829</v>
      </c>
      <c r="S3776">
        <f>ABS($J$6-O3776)</f>
        <v>1.0721641469096406</v>
      </c>
      <c r="T3776">
        <f>MIN(P3776:S3776)</f>
        <v>0.1072164146909641</v>
      </c>
      <c r="U3776">
        <f>MATCH(T3776,P3776:S3776, 0)</f>
        <v>1</v>
      </c>
    </row>
    <row r="3777" spans="1:21" x14ac:dyDescent="0.35">
      <c r="A3777">
        <v>1</v>
      </c>
      <c r="B3777">
        <v>3766</v>
      </c>
      <c r="C3777" t="s">
        <v>14</v>
      </c>
      <c r="D3777" t="s">
        <v>15</v>
      </c>
      <c r="E3777" t="s">
        <v>196</v>
      </c>
      <c r="F3777" t="s">
        <v>197</v>
      </c>
      <c r="G3777" t="s">
        <v>198</v>
      </c>
      <c r="H3777" t="s">
        <v>199</v>
      </c>
      <c r="I3777" s="1">
        <v>42130</v>
      </c>
      <c r="J3777">
        <v>2015</v>
      </c>
      <c r="K3777" t="s">
        <v>176</v>
      </c>
      <c r="L3777" t="s">
        <v>177</v>
      </c>
      <c r="M3777" s="1">
        <v>42253</v>
      </c>
      <c r="N3777">
        <v>4</v>
      </c>
      <c r="O3777">
        <f>STANDARDIZE(N3777,$N$8,$N$9)</f>
        <v>-0.56310502867387835</v>
      </c>
      <c r="P3777">
        <f>ABS($J$3-O3777)</f>
        <v>3.5738804896987997E-2</v>
      </c>
      <c r="Q3777">
        <f>ABS($J$4-O3777)</f>
        <v>2.7518879770680771</v>
      </c>
      <c r="R3777">
        <f>ABS($J$5-O3777)</f>
        <v>0.41099625631536219</v>
      </c>
      <c r="S3777">
        <f>ABS($J$6-O3777)</f>
        <v>1.0006865371156644</v>
      </c>
      <c r="T3777">
        <f>MIN(P3777:S3777)</f>
        <v>3.5738804896987997E-2</v>
      </c>
      <c r="U3777">
        <f>MATCH(T3777,P3777:S3777, 0)</f>
        <v>1</v>
      </c>
    </row>
    <row r="3778" spans="1:21" x14ac:dyDescent="0.35">
      <c r="A3778">
        <v>1</v>
      </c>
      <c r="B3778">
        <v>3767</v>
      </c>
      <c r="C3778" t="s">
        <v>14</v>
      </c>
      <c r="D3778" t="s">
        <v>15</v>
      </c>
      <c r="E3778" t="s">
        <v>196</v>
      </c>
      <c r="F3778" t="s">
        <v>197</v>
      </c>
      <c r="G3778" t="s">
        <v>198</v>
      </c>
      <c r="H3778" t="s">
        <v>199</v>
      </c>
      <c r="I3778" s="1">
        <v>42130</v>
      </c>
      <c r="J3778">
        <v>2015</v>
      </c>
      <c r="K3778" t="s">
        <v>176</v>
      </c>
      <c r="L3778" t="s">
        <v>177</v>
      </c>
      <c r="M3778" s="1">
        <v>42253</v>
      </c>
      <c r="N3778">
        <v>4</v>
      </c>
      <c r="O3778">
        <f>STANDARDIZE(N3778,$N$8,$N$9)</f>
        <v>-0.56310502867387835</v>
      </c>
      <c r="P3778">
        <f>ABS($J$3-O3778)</f>
        <v>3.5738804896987997E-2</v>
      </c>
      <c r="Q3778">
        <f>ABS($J$4-O3778)</f>
        <v>2.7518879770680771</v>
      </c>
      <c r="R3778">
        <f>ABS($J$5-O3778)</f>
        <v>0.41099625631536219</v>
      </c>
      <c r="S3778">
        <f>ABS($J$6-O3778)</f>
        <v>1.0006865371156644</v>
      </c>
      <c r="T3778">
        <f>MIN(P3778:S3778)</f>
        <v>3.5738804896987997E-2</v>
      </c>
      <c r="U3778">
        <f>MATCH(T3778,P3778:S3778, 0)</f>
        <v>1</v>
      </c>
    </row>
    <row r="3779" spans="1:21" x14ac:dyDescent="0.35">
      <c r="A3779">
        <v>1</v>
      </c>
      <c r="B3779">
        <v>3768</v>
      </c>
      <c r="C3779" t="s">
        <v>67</v>
      </c>
      <c r="D3779" t="s">
        <v>68</v>
      </c>
      <c r="E3779" t="s">
        <v>64</v>
      </c>
      <c r="F3779" t="s">
        <v>59</v>
      </c>
      <c r="G3779" t="s">
        <v>65</v>
      </c>
      <c r="H3779" t="s">
        <v>66</v>
      </c>
      <c r="I3779" s="1">
        <v>42130</v>
      </c>
      <c r="J3779">
        <v>2015</v>
      </c>
      <c r="K3779" t="s">
        <v>155</v>
      </c>
      <c r="L3779" t="s">
        <v>156</v>
      </c>
      <c r="M3779" s="1">
        <v>42171</v>
      </c>
      <c r="N3779">
        <v>11</v>
      </c>
      <c r="O3779">
        <f>STANDARDIZE(N3779,$N$8,$N$9)</f>
        <v>-0.43801921153442031</v>
      </c>
      <c r="P3779">
        <f>ABS($J$3-O3779)</f>
        <v>8.9347012242470047E-2</v>
      </c>
      <c r="Q3779">
        <f>ABS($J$4-O3779)</f>
        <v>2.6268021599286193</v>
      </c>
      <c r="R3779">
        <f>ABS($J$5-O3779)</f>
        <v>0.28591043917590414</v>
      </c>
      <c r="S3779">
        <f>ABS($J$6-O3779)</f>
        <v>0.87560071997620637</v>
      </c>
      <c r="T3779">
        <f>MIN(P3779:S3779)</f>
        <v>8.9347012242470047E-2</v>
      </c>
      <c r="U3779">
        <f>MATCH(T3779,P3779:S3779, 0)</f>
        <v>1</v>
      </c>
    </row>
    <row r="3780" spans="1:21" x14ac:dyDescent="0.35">
      <c r="A3780">
        <v>3</v>
      </c>
      <c r="B3780">
        <v>3769</v>
      </c>
      <c r="C3780" t="s">
        <v>14</v>
      </c>
      <c r="D3780" t="s">
        <v>15</v>
      </c>
      <c r="E3780" t="s">
        <v>296</v>
      </c>
      <c r="F3780" t="s">
        <v>320</v>
      </c>
      <c r="G3780" t="s">
        <v>351</v>
      </c>
      <c r="H3780" t="s">
        <v>352</v>
      </c>
      <c r="I3780" s="1">
        <v>42130</v>
      </c>
      <c r="J3780">
        <v>2015</v>
      </c>
      <c r="K3780" t="s">
        <v>77</v>
      </c>
      <c r="L3780" t="s">
        <v>78</v>
      </c>
      <c r="M3780" s="1">
        <v>42180</v>
      </c>
      <c r="N3780">
        <v>20</v>
      </c>
      <c r="O3780">
        <f>STANDARDIZE(N3780,$N$8,$N$9)</f>
        <v>-0.27719458949797421</v>
      </c>
      <c r="P3780">
        <f>ABS($J$3-O3780)</f>
        <v>0.25017163427891614</v>
      </c>
      <c r="Q3780">
        <f>ABS($J$4-O3780)</f>
        <v>2.4659775378921731</v>
      </c>
      <c r="R3780">
        <f>ABS($J$5-O3780)</f>
        <v>0.12508581713945804</v>
      </c>
      <c r="S3780">
        <f>ABS($J$6-O3780)</f>
        <v>0.71477609793976038</v>
      </c>
      <c r="T3780">
        <f>MIN(P3780:S3780)</f>
        <v>0.12508581713945804</v>
      </c>
      <c r="U3780">
        <f>MATCH(T3780,P3780:S3780, 0)</f>
        <v>3</v>
      </c>
    </row>
    <row r="3781" spans="1:21" x14ac:dyDescent="0.35">
      <c r="A3781">
        <v>3</v>
      </c>
      <c r="B3781">
        <v>3770</v>
      </c>
      <c r="C3781" t="s">
        <v>192</v>
      </c>
      <c r="D3781" t="s">
        <v>193</v>
      </c>
      <c r="E3781" t="s">
        <v>296</v>
      </c>
      <c r="F3781" t="s">
        <v>320</v>
      </c>
      <c r="G3781" t="s">
        <v>351</v>
      </c>
      <c r="H3781" t="s">
        <v>352</v>
      </c>
      <c r="I3781" s="1">
        <v>42130</v>
      </c>
      <c r="J3781">
        <v>2015</v>
      </c>
      <c r="K3781" t="s">
        <v>77</v>
      </c>
      <c r="L3781" t="s">
        <v>78</v>
      </c>
      <c r="M3781" s="1">
        <v>42184</v>
      </c>
      <c r="N3781">
        <v>24</v>
      </c>
      <c r="O3781">
        <f>STANDARDIZE(N3781,$N$8,$N$9)</f>
        <v>-0.20571697970399819</v>
      </c>
      <c r="P3781">
        <f>ABS($J$3-O3781)</f>
        <v>0.32164924407289219</v>
      </c>
      <c r="Q3781">
        <f>ABS($J$4-O3781)</f>
        <v>2.3944999280981971</v>
      </c>
      <c r="R3781">
        <f>ABS($J$5-O3781)</f>
        <v>5.3608207345482023E-2</v>
      </c>
      <c r="S3781">
        <f>ABS($J$6-O3781)</f>
        <v>0.64329848814578428</v>
      </c>
      <c r="T3781">
        <f>MIN(P3781:S3781)</f>
        <v>5.3608207345482023E-2</v>
      </c>
      <c r="U3781">
        <f>MATCH(T3781,P3781:S3781, 0)</f>
        <v>3</v>
      </c>
    </row>
    <row r="3782" spans="1:21" x14ac:dyDescent="0.35">
      <c r="A3782">
        <v>3</v>
      </c>
      <c r="B3782">
        <v>3771</v>
      </c>
      <c r="C3782" t="s">
        <v>288</v>
      </c>
      <c r="D3782" t="s">
        <v>289</v>
      </c>
      <c r="E3782" t="s">
        <v>52</v>
      </c>
      <c r="F3782" t="s">
        <v>53</v>
      </c>
      <c r="G3782" t="s">
        <v>54</v>
      </c>
      <c r="H3782" t="s">
        <v>55</v>
      </c>
      <c r="I3782" s="1">
        <v>42130</v>
      </c>
      <c r="J3782">
        <v>2015</v>
      </c>
      <c r="K3782" t="s">
        <v>77</v>
      </c>
      <c r="L3782" t="s">
        <v>78</v>
      </c>
      <c r="M3782" s="1">
        <v>42284</v>
      </c>
      <c r="N3782">
        <v>35</v>
      </c>
      <c r="O3782">
        <f>STANDARDIZE(N3782,$N$8,$N$9)</f>
        <v>-9.1535527705640905E-3</v>
      </c>
      <c r="P3782">
        <f>ABS($J$3-O3782)</f>
        <v>0.51821267100632629</v>
      </c>
      <c r="Q3782">
        <f>ABS($J$4-O3782)</f>
        <v>2.1979365011647629</v>
      </c>
      <c r="R3782">
        <f>ABS($J$5-O3782)</f>
        <v>0.14295521958795207</v>
      </c>
      <c r="S3782">
        <f>ABS($J$6-O3782)</f>
        <v>0.44673506121235018</v>
      </c>
      <c r="T3782">
        <f>MIN(P3782:S3782)</f>
        <v>0.14295521958795207</v>
      </c>
      <c r="U3782">
        <f>MATCH(T3782,P3782:S3782, 0)</f>
        <v>3</v>
      </c>
    </row>
    <row r="3783" spans="1:21" x14ac:dyDescent="0.35">
      <c r="A3783">
        <v>4</v>
      </c>
      <c r="B3783">
        <v>3772</v>
      </c>
      <c r="C3783" t="s">
        <v>14</v>
      </c>
      <c r="D3783" t="s">
        <v>15</v>
      </c>
      <c r="E3783" t="s">
        <v>79</v>
      </c>
      <c r="F3783" t="s">
        <v>35</v>
      </c>
      <c r="G3783" t="s">
        <v>200</v>
      </c>
      <c r="H3783" t="s">
        <v>201</v>
      </c>
      <c r="I3783" s="1">
        <v>42130</v>
      </c>
      <c r="J3783">
        <v>2015</v>
      </c>
      <c r="K3783" t="s">
        <v>77</v>
      </c>
      <c r="L3783" t="s">
        <v>78</v>
      </c>
      <c r="M3783" s="1">
        <v>42132</v>
      </c>
      <c r="N3783">
        <v>61</v>
      </c>
      <c r="O3783">
        <f>STANDARDIZE(N3783,$N$8,$N$9)</f>
        <v>0.45545091089028017</v>
      </c>
      <c r="P3783">
        <f>ABS($J$3-O3783)</f>
        <v>0.98281713466717058</v>
      </c>
      <c r="Q3783">
        <f>ABS($J$4-O3783)</f>
        <v>1.7333320375039187</v>
      </c>
      <c r="R3783">
        <f>ABS($J$5-O3783)</f>
        <v>0.60755968324879639</v>
      </c>
      <c r="S3783">
        <f>ABS($J$6-O3783)</f>
        <v>1.7869402448494054E-2</v>
      </c>
      <c r="T3783">
        <f>MIN(P3783:S3783)</f>
        <v>1.7869402448494054E-2</v>
      </c>
      <c r="U3783">
        <f>MATCH(T3783,P3783:S3783, 0)</f>
        <v>4</v>
      </c>
    </row>
    <row r="3784" spans="1:21" x14ac:dyDescent="0.35">
      <c r="A3784">
        <v>2</v>
      </c>
      <c r="B3784">
        <v>3773</v>
      </c>
      <c r="C3784" t="s">
        <v>14</v>
      </c>
      <c r="D3784" t="s">
        <v>15</v>
      </c>
      <c r="E3784" t="s">
        <v>24</v>
      </c>
      <c r="F3784" t="s">
        <v>25</v>
      </c>
      <c r="G3784" t="s">
        <v>26</v>
      </c>
      <c r="H3784" t="s">
        <v>27</v>
      </c>
      <c r="I3784" s="1">
        <v>42130</v>
      </c>
      <c r="J3784">
        <v>2015</v>
      </c>
      <c r="K3784" t="s">
        <v>28</v>
      </c>
      <c r="L3784" t="s">
        <v>29</v>
      </c>
      <c r="M3784" s="1">
        <v>42426</v>
      </c>
      <c r="N3784">
        <v>266</v>
      </c>
      <c r="O3784">
        <f>STANDARDIZE(N3784,$N$8,$N$9)</f>
        <v>4.1186784128315521</v>
      </c>
      <c r="P3784">
        <f>ABS($J$3-O3784)</f>
        <v>4.6460446366084422</v>
      </c>
      <c r="Q3784">
        <f>ABS($J$4-O3784)</f>
        <v>1.9298954644373532</v>
      </c>
      <c r="R3784">
        <f>ABS($J$5-O3784)</f>
        <v>4.2707871851900681</v>
      </c>
      <c r="S3784">
        <f>ABS($J$6-O3784)</f>
        <v>3.6810969043897659</v>
      </c>
      <c r="T3784">
        <f>MIN(P3784:S3784)</f>
        <v>1.9298954644373532</v>
      </c>
      <c r="U3784">
        <f>MATCH(T3784,P3784:S3784, 0)</f>
        <v>2</v>
      </c>
    </row>
    <row r="3785" spans="1:21" x14ac:dyDescent="0.35">
      <c r="A3785">
        <v>1</v>
      </c>
      <c r="B3785">
        <v>3774</v>
      </c>
      <c r="C3785" t="s">
        <v>213</v>
      </c>
      <c r="D3785" t="s">
        <v>214</v>
      </c>
      <c r="E3785" t="s">
        <v>24</v>
      </c>
      <c r="F3785" t="s">
        <v>25</v>
      </c>
      <c r="G3785" t="s">
        <v>26</v>
      </c>
      <c r="H3785" t="s">
        <v>27</v>
      </c>
      <c r="I3785" s="1">
        <v>42131</v>
      </c>
      <c r="J3785">
        <v>2015</v>
      </c>
      <c r="K3785" t="s">
        <v>77</v>
      </c>
      <c r="L3785" t="s">
        <v>78</v>
      </c>
      <c r="M3785" s="1">
        <v>42200</v>
      </c>
      <c r="N3785">
        <v>10</v>
      </c>
      <c r="O3785">
        <f>STANDARDIZE(N3785,$N$8,$N$9)</f>
        <v>-0.4558886139829143</v>
      </c>
      <c r="P3785">
        <f>ABS($J$3-O3785)</f>
        <v>7.1477609793976049E-2</v>
      </c>
      <c r="Q3785">
        <f>ABS($J$4-O3785)</f>
        <v>2.6446715623771131</v>
      </c>
      <c r="R3785">
        <f>ABS($J$5-O3785)</f>
        <v>0.30377984162439814</v>
      </c>
      <c r="S3785">
        <f>ABS($J$6-O3785)</f>
        <v>0.89347012242470036</v>
      </c>
      <c r="T3785">
        <f>MIN(P3785:S3785)</f>
        <v>7.1477609793976049E-2</v>
      </c>
      <c r="U3785">
        <f>MATCH(T3785,P3785:S3785, 0)</f>
        <v>1</v>
      </c>
    </row>
    <row r="3786" spans="1:21" x14ac:dyDescent="0.35">
      <c r="A3786">
        <v>1</v>
      </c>
      <c r="B3786">
        <v>3775</v>
      </c>
      <c r="C3786" t="s">
        <v>14</v>
      </c>
      <c r="D3786" t="s">
        <v>15</v>
      </c>
      <c r="E3786" t="s">
        <v>196</v>
      </c>
      <c r="F3786" t="s">
        <v>197</v>
      </c>
      <c r="G3786" t="s">
        <v>198</v>
      </c>
      <c r="H3786" t="s">
        <v>199</v>
      </c>
      <c r="I3786" s="1">
        <v>42131</v>
      </c>
      <c r="J3786">
        <v>2015</v>
      </c>
      <c r="K3786" t="s">
        <v>77</v>
      </c>
      <c r="L3786" t="s">
        <v>78</v>
      </c>
      <c r="M3786" s="1">
        <v>42200</v>
      </c>
      <c r="N3786">
        <v>10</v>
      </c>
      <c r="O3786">
        <f>STANDARDIZE(N3786,$N$8,$N$9)</f>
        <v>-0.4558886139829143</v>
      </c>
      <c r="P3786">
        <f>ABS($J$3-O3786)</f>
        <v>7.1477609793976049E-2</v>
      </c>
      <c r="Q3786">
        <f>ABS($J$4-O3786)</f>
        <v>2.6446715623771131</v>
      </c>
      <c r="R3786">
        <f>ABS($J$5-O3786)</f>
        <v>0.30377984162439814</v>
      </c>
      <c r="S3786">
        <f>ABS($J$6-O3786)</f>
        <v>0.89347012242470036</v>
      </c>
      <c r="T3786">
        <f>MIN(P3786:S3786)</f>
        <v>7.1477609793976049E-2</v>
      </c>
      <c r="U3786">
        <f>MATCH(T3786,P3786:S3786, 0)</f>
        <v>1</v>
      </c>
    </row>
    <row r="3787" spans="1:21" x14ac:dyDescent="0.35">
      <c r="A3787">
        <v>1</v>
      </c>
      <c r="B3787">
        <v>3776</v>
      </c>
      <c r="C3787" t="s">
        <v>14</v>
      </c>
      <c r="D3787" t="s">
        <v>15</v>
      </c>
      <c r="E3787" t="s">
        <v>131</v>
      </c>
      <c r="F3787" t="s">
        <v>132</v>
      </c>
      <c r="G3787" t="s">
        <v>133</v>
      </c>
      <c r="H3787" t="s">
        <v>134</v>
      </c>
      <c r="I3787" s="1">
        <v>42132</v>
      </c>
      <c r="J3787">
        <v>2015</v>
      </c>
      <c r="K3787" t="s">
        <v>368</v>
      </c>
      <c r="L3787" t="s">
        <v>369</v>
      </c>
      <c r="M3787" s="1">
        <v>42163</v>
      </c>
      <c r="N3787">
        <v>1</v>
      </c>
      <c r="O3787">
        <f>STANDARDIZE(N3787,$N$8,$N$9)</f>
        <v>-0.61671323601936046</v>
      </c>
      <c r="P3787">
        <f>ABS($J$3-O3787)</f>
        <v>8.9347012242470103E-2</v>
      </c>
      <c r="Q3787">
        <f>ABS($J$4-O3787)</f>
        <v>2.8054961844135593</v>
      </c>
      <c r="R3787">
        <f>ABS($J$5-O3787)</f>
        <v>0.46460446366084429</v>
      </c>
      <c r="S3787">
        <f>ABS($J$6-O3787)</f>
        <v>1.0542947444611466</v>
      </c>
      <c r="T3787">
        <f>MIN(P3787:S3787)</f>
        <v>8.9347012242470103E-2</v>
      </c>
      <c r="U3787">
        <f>MATCH(T3787,P3787:S3787, 0)</f>
        <v>1</v>
      </c>
    </row>
    <row r="3788" spans="1:21" x14ac:dyDescent="0.35">
      <c r="A3788">
        <v>1</v>
      </c>
      <c r="B3788">
        <v>3777</v>
      </c>
      <c r="C3788" t="s">
        <v>174</v>
      </c>
      <c r="D3788" t="s">
        <v>175</v>
      </c>
      <c r="E3788" t="s">
        <v>196</v>
      </c>
      <c r="F3788" t="s">
        <v>197</v>
      </c>
      <c r="G3788" t="s">
        <v>198</v>
      </c>
      <c r="H3788" t="s">
        <v>199</v>
      </c>
      <c r="I3788" s="1">
        <v>42132</v>
      </c>
      <c r="J3788">
        <v>2015</v>
      </c>
      <c r="K3788" t="s">
        <v>176</v>
      </c>
      <c r="L3788" t="s">
        <v>177</v>
      </c>
      <c r="M3788" s="1">
        <v>42229</v>
      </c>
      <c r="N3788">
        <v>8</v>
      </c>
      <c r="O3788">
        <f>STANDARDIZE(N3788,$N$8,$N$9)</f>
        <v>-0.49162741887990236</v>
      </c>
      <c r="P3788">
        <f>ABS($J$3-O3788)</f>
        <v>3.5738804896987997E-2</v>
      </c>
      <c r="Q3788">
        <f>ABS($J$4-O3788)</f>
        <v>2.6804103672741011</v>
      </c>
      <c r="R3788">
        <f>ABS($J$5-O3788)</f>
        <v>0.33951864652138619</v>
      </c>
      <c r="S3788">
        <f>ABS($J$6-O3788)</f>
        <v>0.92920892732168847</v>
      </c>
      <c r="T3788">
        <f>MIN(P3788:S3788)</f>
        <v>3.5738804896987997E-2</v>
      </c>
      <c r="U3788">
        <f>MATCH(T3788,P3788:S3788, 0)</f>
        <v>1</v>
      </c>
    </row>
    <row r="3789" spans="1:21" x14ac:dyDescent="0.35">
      <c r="A3789">
        <v>3</v>
      </c>
      <c r="B3789">
        <v>3778</v>
      </c>
      <c r="C3789" t="s">
        <v>357</v>
      </c>
      <c r="D3789" t="s">
        <v>358</v>
      </c>
      <c r="E3789" t="s">
        <v>73</v>
      </c>
      <c r="F3789" t="s">
        <v>74</v>
      </c>
      <c r="G3789" t="s">
        <v>114</v>
      </c>
      <c r="H3789" t="s">
        <v>115</v>
      </c>
      <c r="I3789" s="1">
        <v>42132</v>
      </c>
      <c r="J3789">
        <v>2015</v>
      </c>
      <c r="K3789" t="s">
        <v>77</v>
      </c>
      <c r="L3789" t="s">
        <v>78</v>
      </c>
      <c r="M3789" s="1">
        <v>42240</v>
      </c>
      <c r="N3789">
        <v>19</v>
      </c>
      <c r="O3789">
        <f>STANDARDIZE(N3789,$N$8,$N$9)</f>
        <v>-0.29506399194646826</v>
      </c>
      <c r="P3789">
        <f>ABS($J$3-O3789)</f>
        <v>0.23230223183042209</v>
      </c>
      <c r="Q3789">
        <f>ABS($J$4-O3789)</f>
        <v>2.4838469403406673</v>
      </c>
      <c r="R3789">
        <f>ABS($J$5-O3789)</f>
        <v>0.1429552195879521</v>
      </c>
      <c r="S3789">
        <f>ABS($J$6-O3789)</f>
        <v>0.73264550038825438</v>
      </c>
      <c r="T3789">
        <f>MIN(P3789:S3789)</f>
        <v>0.1429552195879521</v>
      </c>
      <c r="U3789">
        <f>MATCH(T3789,P3789:S3789, 0)</f>
        <v>3</v>
      </c>
    </row>
    <row r="3790" spans="1:21" x14ac:dyDescent="0.35">
      <c r="A3790">
        <v>3</v>
      </c>
      <c r="B3790">
        <v>3779</v>
      </c>
      <c r="C3790" t="s">
        <v>14</v>
      </c>
      <c r="D3790" t="s">
        <v>15</v>
      </c>
      <c r="E3790" t="s">
        <v>84</v>
      </c>
      <c r="F3790" t="s">
        <v>85</v>
      </c>
      <c r="G3790" t="s">
        <v>86</v>
      </c>
      <c r="H3790" t="s">
        <v>87</v>
      </c>
      <c r="I3790" s="1">
        <v>42132</v>
      </c>
      <c r="J3790">
        <v>2015</v>
      </c>
      <c r="K3790" t="s">
        <v>77</v>
      </c>
      <c r="L3790" t="s">
        <v>78</v>
      </c>
      <c r="M3790" s="1">
        <v>42242</v>
      </c>
      <c r="N3790">
        <v>21</v>
      </c>
      <c r="O3790">
        <f>STANDARDIZE(N3790,$N$8,$N$9)</f>
        <v>-0.25932518704948021</v>
      </c>
      <c r="P3790">
        <f>ABS($J$3-O3790)</f>
        <v>0.26804103672741014</v>
      </c>
      <c r="Q3790">
        <f>ABS($J$4-O3790)</f>
        <v>2.4481081354436793</v>
      </c>
      <c r="R3790">
        <f>ABS($J$5-O3790)</f>
        <v>0.10721641469096405</v>
      </c>
      <c r="S3790">
        <f>ABS($J$6-O3790)</f>
        <v>0.69690669549126638</v>
      </c>
      <c r="T3790">
        <f>MIN(P3790:S3790)</f>
        <v>0.10721641469096405</v>
      </c>
      <c r="U3790">
        <f>MATCH(T3790,P3790:S3790, 0)</f>
        <v>3</v>
      </c>
    </row>
    <row r="3791" spans="1:21" x14ac:dyDescent="0.35">
      <c r="A3791">
        <v>3</v>
      </c>
      <c r="B3791">
        <v>3780</v>
      </c>
      <c r="C3791" t="s">
        <v>206</v>
      </c>
      <c r="D3791" t="s">
        <v>207</v>
      </c>
      <c r="E3791" t="s">
        <v>84</v>
      </c>
      <c r="F3791" t="s">
        <v>85</v>
      </c>
      <c r="G3791" t="s">
        <v>86</v>
      </c>
      <c r="H3791" t="s">
        <v>87</v>
      </c>
      <c r="I3791" s="1">
        <v>42132</v>
      </c>
      <c r="J3791">
        <v>2015</v>
      </c>
      <c r="K3791" t="s">
        <v>77</v>
      </c>
      <c r="L3791" t="s">
        <v>78</v>
      </c>
      <c r="M3791" s="1">
        <v>42242</v>
      </c>
      <c r="N3791">
        <v>21</v>
      </c>
      <c r="O3791">
        <f>STANDARDIZE(N3791,$N$8,$N$9)</f>
        <v>-0.25932518704948021</v>
      </c>
      <c r="P3791">
        <f>ABS($J$3-O3791)</f>
        <v>0.26804103672741014</v>
      </c>
      <c r="Q3791">
        <f>ABS($J$4-O3791)</f>
        <v>2.4481081354436793</v>
      </c>
      <c r="R3791">
        <f>ABS($J$5-O3791)</f>
        <v>0.10721641469096405</v>
      </c>
      <c r="S3791">
        <f>ABS($J$6-O3791)</f>
        <v>0.69690669549126638</v>
      </c>
      <c r="T3791">
        <f>MIN(P3791:S3791)</f>
        <v>0.10721641469096405</v>
      </c>
      <c r="U3791">
        <f>MATCH(T3791,P3791:S3791, 0)</f>
        <v>3</v>
      </c>
    </row>
    <row r="3792" spans="1:21" x14ac:dyDescent="0.35">
      <c r="A3792">
        <v>3</v>
      </c>
      <c r="B3792">
        <v>3781</v>
      </c>
      <c r="C3792" t="s">
        <v>71</v>
      </c>
      <c r="D3792" t="s">
        <v>72</v>
      </c>
      <c r="E3792" t="s">
        <v>52</v>
      </c>
      <c r="F3792" t="s">
        <v>53</v>
      </c>
      <c r="G3792" t="s">
        <v>54</v>
      </c>
      <c r="H3792" t="s">
        <v>55</v>
      </c>
      <c r="I3792" s="1">
        <v>42132</v>
      </c>
      <c r="J3792">
        <v>2015</v>
      </c>
      <c r="K3792" t="s">
        <v>41</v>
      </c>
      <c r="L3792" t="s">
        <v>42</v>
      </c>
      <c r="M3792" s="1">
        <v>42244</v>
      </c>
      <c r="N3792">
        <v>23</v>
      </c>
      <c r="O3792">
        <f>STANDARDIZE(N3792,$N$8,$N$9)</f>
        <v>-0.22358638215249221</v>
      </c>
      <c r="P3792">
        <f>ABS($J$3-O3792)</f>
        <v>0.30377984162439814</v>
      </c>
      <c r="Q3792">
        <f>ABS($J$4-O3792)</f>
        <v>2.4123693305466913</v>
      </c>
      <c r="R3792">
        <f>ABS($J$5-O3792)</f>
        <v>7.1477609793976049E-2</v>
      </c>
      <c r="S3792">
        <f>ABS($J$6-O3792)</f>
        <v>0.66116789059427838</v>
      </c>
      <c r="T3792">
        <f>MIN(P3792:S3792)</f>
        <v>7.1477609793976049E-2</v>
      </c>
      <c r="U3792">
        <f>MATCH(T3792,P3792:S3792, 0)</f>
        <v>3</v>
      </c>
    </row>
    <row r="3793" spans="1:21" x14ac:dyDescent="0.35">
      <c r="A3793">
        <v>3</v>
      </c>
      <c r="B3793">
        <v>3782</v>
      </c>
      <c r="C3793" t="s">
        <v>119</v>
      </c>
      <c r="D3793" t="s">
        <v>120</v>
      </c>
      <c r="E3793" t="s">
        <v>73</v>
      </c>
      <c r="F3793" t="s">
        <v>74</v>
      </c>
      <c r="G3793" t="s">
        <v>114</v>
      </c>
      <c r="H3793" t="s">
        <v>115</v>
      </c>
      <c r="I3793" s="1">
        <v>42132</v>
      </c>
      <c r="J3793">
        <v>2015</v>
      </c>
      <c r="K3793" t="s">
        <v>77</v>
      </c>
      <c r="L3793" t="s">
        <v>78</v>
      </c>
      <c r="M3793" s="1">
        <v>42286</v>
      </c>
      <c r="N3793">
        <v>36</v>
      </c>
      <c r="O3793">
        <f>STANDARDIZE(N3793,$N$8,$N$9)</f>
        <v>8.7158496779299183E-3</v>
      </c>
      <c r="P3793">
        <f>ABS($J$3-O3793)</f>
        <v>0.53608207345482028</v>
      </c>
      <c r="Q3793">
        <f>ABS($J$4-O3793)</f>
        <v>2.1800670987162691</v>
      </c>
      <c r="R3793">
        <f>ABS($J$5-O3793)</f>
        <v>0.1608246220364461</v>
      </c>
      <c r="S3793">
        <f>ABS($J$6-O3793)</f>
        <v>0.42886565876385618</v>
      </c>
      <c r="T3793">
        <f>MIN(P3793:S3793)</f>
        <v>0.1608246220364461</v>
      </c>
      <c r="U3793">
        <f>MATCH(T3793,P3793:S3793, 0)</f>
        <v>3</v>
      </c>
    </row>
    <row r="3794" spans="1:21" x14ac:dyDescent="0.35">
      <c r="A3794">
        <v>4</v>
      </c>
      <c r="B3794">
        <v>3783</v>
      </c>
      <c r="C3794" t="s">
        <v>217</v>
      </c>
      <c r="D3794" t="s">
        <v>218</v>
      </c>
      <c r="E3794" t="s">
        <v>196</v>
      </c>
      <c r="F3794" t="s">
        <v>197</v>
      </c>
      <c r="G3794" t="s">
        <v>198</v>
      </c>
      <c r="H3794" t="s">
        <v>199</v>
      </c>
      <c r="I3794" s="1">
        <v>42132</v>
      </c>
      <c r="J3794">
        <v>2015</v>
      </c>
      <c r="K3794" t="s">
        <v>41</v>
      </c>
      <c r="L3794" t="s">
        <v>42</v>
      </c>
      <c r="M3794" s="1">
        <v>42265</v>
      </c>
      <c r="N3794">
        <v>44</v>
      </c>
      <c r="O3794">
        <f>STANDARDIZE(N3794,$N$8,$N$9)</f>
        <v>0.151671069265882</v>
      </c>
      <c r="P3794">
        <f>ABS($J$3-O3794)</f>
        <v>0.67903729304277238</v>
      </c>
      <c r="Q3794">
        <f>ABS($J$4-O3794)</f>
        <v>2.0371118791283171</v>
      </c>
      <c r="R3794">
        <f>ABS($J$5-O3794)</f>
        <v>0.30377984162439819</v>
      </c>
      <c r="S3794">
        <f>ABS($J$6-O3794)</f>
        <v>0.28591043917590409</v>
      </c>
      <c r="T3794">
        <f>MIN(P3794:S3794)</f>
        <v>0.28591043917590409</v>
      </c>
      <c r="U3794">
        <f>MATCH(T3794,P3794:S3794, 0)</f>
        <v>4</v>
      </c>
    </row>
    <row r="3795" spans="1:21" x14ac:dyDescent="0.35">
      <c r="A3795">
        <v>1</v>
      </c>
      <c r="B3795">
        <v>3784</v>
      </c>
      <c r="C3795" t="s">
        <v>172</v>
      </c>
      <c r="D3795" t="s">
        <v>173</v>
      </c>
      <c r="E3795" t="s">
        <v>16</v>
      </c>
      <c r="F3795" t="s">
        <v>17</v>
      </c>
      <c r="G3795" t="s">
        <v>599</v>
      </c>
      <c r="H3795" t="s">
        <v>600</v>
      </c>
      <c r="I3795" s="1">
        <v>42133</v>
      </c>
      <c r="J3795">
        <v>2015</v>
      </c>
      <c r="K3795" t="s">
        <v>577</v>
      </c>
      <c r="L3795" t="s">
        <v>578</v>
      </c>
      <c r="M3795" s="1">
        <v>42256</v>
      </c>
      <c r="N3795">
        <v>4</v>
      </c>
      <c r="O3795">
        <f>STANDARDIZE(N3795,$N$8,$N$9)</f>
        <v>-0.56310502867387835</v>
      </c>
      <c r="P3795">
        <f>ABS($J$3-O3795)</f>
        <v>3.5738804896987997E-2</v>
      </c>
      <c r="Q3795">
        <f>ABS($J$4-O3795)</f>
        <v>2.7518879770680771</v>
      </c>
      <c r="R3795">
        <f>ABS($J$5-O3795)</f>
        <v>0.41099625631536219</v>
      </c>
      <c r="S3795">
        <f>ABS($J$6-O3795)</f>
        <v>1.0006865371156644</v>
      </c>
      <c r="T3795">
        <f>MIN(P3795:S3795)</f>
        <v>3.5738804896987997E-2</v>
      </c>
      <c r="U3795">
        <f>MATCH(T3795,P3795:S3795, 0)</f>
        <v>1</v>
      </c>
    </row>
    <row r="3796" spans="1:21" x14ac:dyDescent="0.35">
      <c r="A3796">
        <v>1</v>
      </c>
      <c r="B3796">
        <v>3785</v>
      </c>
      <c r="C3796" t="s">
        <v>14</v>
      </c>
      <c r="D3796" t="s">
        <v>15</v>
      </c>
      <c r="E3796" t="s">
        <v>296</v>
      </c>
      <c r="F3796" t="s">
        <v>320</v>
      </c>
      <c r="G3796" t="s">
        <v>321</v>
      </c>
      <c r="H3796" t="s">
        <v>322</v>
      </c>
      <c r="I3796" s="1">
        <v>42133</v>
      </c>
      <c r="J3796">
        <v>2015</v>
      </c>
      <c r="K3796" t="s">
        <v>69</v>
      </c>
      <c r="L3796" t="s">
        <v>70</v>
      </c>
      <c r="M3796" s="1">
        <v>42262</v>
      </c>
      <c r="N3796">
        <v>10</v>
      </c>
      <c r="O3796">
        <f>STANDARDIZE(N3796,$N$8,$N$9)</f>
        <v>-0.4558886139829143</v>
      </c>
      <c r="P3796">
        <f>ABS($J$3-O3796)</f>
        <v>7.1477609793976049E-2</v>
      </c>
      <c r="Q3796">
        <f>ABS($J$4-O3796)</f>
        <v>2.6446715623771131</v>
      </c>
      <c r="R3796">
        <f>ABS($J$5-O3796)</f>
        <v>0.30377984162439814</v>
      </c>
      <c r="S3796">
        <f>ABS($J$6-O3796)</f>
        <v>0.89347012242470036</v>
      </c>
      <c r="T3796">
        <f>MIN(P3796:S3796)</f>
        <v>7.1477609793976049E-2</v>
      </c>
      <c r="U3796">
        <f>MATCH(T3796,P3796:S3796, 0)</f>
        <v>1</v>
      </c>
    </row>
    <row r="3797" spans="1:21" x14ac:dyDescent="0.35">
      <c r="A3797">
        <v>1</v>
      </c>
      <c r="B3797">
        <v>3786</v>
      </c>
      <c r="C3797" t="s">
        <v>30</v>
      </c>
      <c r="D3797" t="s">
        <v>31</v>
      </c>
      <c r="E3797" t="s">
        <v>196</v>
      </c>
      <c r="F3797" t="s">
        <v>197</v>
      </c>
      <c r="G3797" t="s">
        <v>198</v>
      </c>
      <c r="H3797" t="s">
        <v>199</v>
      </c>
      <c r="I3797" s="1">
        <v>42133</v>
      </c>
      <c r="J3797">
        <v>2015</v>
      </c>
      <c r="K3797" t="s">
        <v>77</v>
      </c>
      <c r="L3797" t="s">
        <v>78</v>
      </c>
      <c r="M3797" s="1">
        <v>42264</v>
      </c>
      <c r="N3797">
        <v>12</v>
      </c>
      <c r="O3797">
        <f>STANDARDIZE(N3797,$N$8,$N$9)</f>
        <v>-0.42014980908592631</v>
      </c>
      <c r="P3797">
        <f>ABS($J$3-O3797)</f>
        <v>0.10721641469096405</v>
      </c>
      <c r="Q3797">
        <f>ABS($J$4-O3797)</f>
        <v>2.6089327574801251</v>
      </c>
      <c r="R3797">
        <f>ABS($J$5-O3797)</f>
        <v>0.26804103672741014</v>
      </c>
      <c r="S3797">
        <f>ABS($J$6-O3797)</f>
        <v>0.85773131752771237</v>
      </c>
      <c r="T3797">
        <f>MIN(P3797:S3797)</f>
        <v>0.10721641469096405</v>
      </c>
      <c r="U3797">
        <f>MATCH(T3797,P3797:S3797, 0)</f>
        <v>1</v>
      </c>
    </row>
    <row r="3798" spans="1:21" x14ac:dyDescent="0.35">
      <c r="A3798">
        <v>1</v>
      </c>
      <c r="B3798">
        <v>3787</v>
      </c>
      <c r="C3798" t="s">
        <v>14</v>
      </c>
      <c r="D3798" t="s">
        <v>15</v>
      </c>
      <c r="E3798" t="s">
        <v>79</v>
      </c>
      <c r="F3798" t="s">
        <v>35</v>
      </c>
      <c r="G3798" t="s">
        <v>80</v>
      </c>
      <c r="H3798" t="s">
        <v>81</v>
      </c>
      <c r="I3798" s="1">
        <v>42133</v>
      </c>
      <c r="J3798">
        <v>2015</v>
      </c>
      <c r="K3798" t="s">
        <v>77</v>
      </c>
      <c r="L3798" t="s">
        <v>78</v>
      </c>
      <c r="M3798" s="1">
        <v>42264</v>
      </c>
      <c r="N3798">
        <v>12</v>
      </c>
      <c r="O3798">
        <f>STANDARDIZE(N3798,$N$8,$N$9)</f>
        <v>-0.42014980908592631</v>
      </c>
      <c r="P3798">
        <f>ABS($J$3-O3798)</f>
        <v>0.10721641469096405</v>
      </c>
      <c r="Q3798">
        <f>ABS($J$4-O3798)</f>
        <v>2.6089327574801251</v>
      </c>
      <c r="R3798">
        <f>ABS($J$5-O3798)</f>
        <v>0.26804103672741014</v>
      </c>
      <c r="S3798">
        <f>ABS($J$6-O3798)</f>
        <v>0.85773131752771237</v>
      </c>
      <c r="T3798">
        <f>MIN(P3798:S3798)</f>
        <v>0.10721641469096405</v>
      </c>
      <c r="U3798">
        <f>MATCH(T3798,P3798:S3798, 0)</f>
        <v>1</v>
      </c>
    </row>
    <row r="3799" spans="1:21" x14ac:dyDescent="0.35">
      <c r="A3799">
        <v>3</v>
      </c>
      <c r="B3799">
        <v>3788</v>
      </c>
      <c r="C3799" t="s">
        <v>14</v>
      </c>
      <c r="D3799" t="s">
        <v>15</v>
      </c>
      <c r="E3799" t="s">
        <v>43</v>
      </c>
      <c r="F3799" t="s">
        <v>35</v>
      </c>
      <c r="G3799" t="s">
        <v>127</v>
      </c>
      <c r="H3799" t="s">
        <v>128</v>
      </c>
      <c r="I3799" s="1">
        <v>42133</v>
      </c>
      <c r="J3799">
        <v>2015</v>
      </c>
      <c r="K3799" t="s">
        <v>20</v>
      </c>
      <c r="L3799" t="s">
        <v>21</v>
      </c>
      <c r="M3799" s="1">
        <v>42269</v>
      </c>
      <c r="N3799">
        <v>17</v>
      </c>
      <c r="O3799">
        <f>STANDARDIZE(N3799,$N$8,$N$9)</f>
        <v>-0.33080279684345626</v>
      </c>
      <c r="P3799">
        <f>ABS($J$3-O3799)</f>
        <v>0.19656342693343409</v>
      </c>
      <c r="Q3799">
        <f>ABS($J$4-O3799)</f>
        <v>2.5195857452376553</v>
      </c>
      <c r="R3799">
        <f>ABS($J$5-O3799)</f>
        <v>0.17869402448494009</v>
      </c>
      <c r="S3799">
        <f>ABS($J$6-O3799)</f>
        <v>0.76838430528524237</v>
      </c>
      <c r="T3799">
        <f>MIN(P3799:S3799)</f>
        <v>0.17869402448494009</v>
      </c>
      <c r="U3799">
        <f>MATCH(T3799,P3799:S3799, 0)</f>
        <v>3</v>
      </c>
    </row>
    <row r="3800" spans="1:21" x14ac:dyDescent="0.35">
      <c r="A3800">
        <v>3</v>
      </c>
      <c r="B3800">
        <v>3789</v>
      </c>
      <c r="C3800" t="s">
        <v>30</v>
      </c>
      <c r="D3800" t="s">
        <v>31</v>
      </c>
      <c r="E3800" t="s">
        <v>52</v>
      </c>
      <c r="F3800" t="s">
        <v>53</v>
      </c>
      <c r="G3800" t="s">
        <v>54</v>
      </c>
      <c r="H3800" t="s">
        <v>55</v>
      </c>
      <c r="I3800" s="1">
        <v>42133</v>
      </c>
      <c r="J3800">
        <v>2015</v>
      </c>
      <c r="K3800" t="s">
        <v>20</v>
      </c>
      <c r="L3800" t="s">
        <v>21</v>
      </c>
      <c r="M3800" s="1">
        <v>42272</v>
      </c>
      <c r="N3800">
        <v>20</v>
      </c>
      <c r="O3800">
        <f>STANDARDIZE(N3800,$N$8,$N$9)</f>
        <v>-0.27719458949797421</v>
      </c>
      <c r="P3800">
        <f>ABS($J$3-O3800)</f>
        <v>0.25017163427891614</v>
      </c>
      <c r="Q3800">
        <f>ABS($J$4-O3800)</f>
        <v>2.4659775378921731</v>
      </c>
      <c r="R3800">
        <f>ABS($J$5-O3800)</f>
        <v>0.12508581713945804</v>
      </c>
      <c r="S3800">
        <f>ABS($J$6-O3800)</f>
        <v>0.71477609793976038</v>
      </c>
      <c r="T3800">
        <f>MIN(P3800:S3800)</f>
        <v>0.12508581713945804</v>
      </c>
      <c r="U3800">
        <f>MATCH(T3800,P3800:S3800, 0)</f>
        <v>3</v>
      </c>
    </row>
    <row r="3801" spans="1:21" x14ac:dyDescent="0.35">
      <c r="A3801">
        <v>3</v>
      </c>
      <c r="B3801">
        <v>3790</v>
      </c>
      <c r="C3801" t="s">
        <v>119</v>
      </c>
      <c r="D3801" t="s">
        <v>120</v>
      </c>
      <c r="E3801" t="s">
        <v>73</v>
      </c>
      <c r="F3801" t="s">
        <v>74</v>
      </c>
      <c r="G3801" t="s">
        <v>75</v>
      </c>
      <c r="H3801" t="s">
        <v>76</v>
      </c>
      <c r="I3801" s="1">
        <v>42133</v>
      </c>
      <c r="J3801">
        <v>2015</v>
      </c>
      <c r="K3801" t="s">
        <v>77</v>
      </c>
      <c r="L3801" t="s">
        <v>78</v>
      </c>
      <c r="M3801" s="1">
        <v>42104</v>
      </c>
      <c r="N3801">
        <v>29</v>
      </c>
      <c r="O3801">
        <f>STANDARDIZE(N3801,$N$8,$N$9)</f>
        <v>-0.11636996746152814</v>
      </c>
      <c r="P3801">
        <f>ABS($J$3-O3801)</f>
        <v>0.41099625631536219</v>
      </c>
      <c r="Q3801">
        <f>ABS($J$4-O3801)</f>
        <v>2.3051529158557269</v>
      </c>
      <c r="R3801">
        <f>ABS($J$5-O3801)</f>
        <v>3.5738804896988025E-2</v>
      </c>
      <c r="S3801">
        <f>ABS($J$6-O3801)</f>
        <v>0.55395147590331428</v>
      </c>
      <c r="T3801">
        <f>MIN(P3801:S3801)</f>
        <v>3.5738804896988025E-2</v>
      </c>
      <c r="U3801">
        <f>MATCH(T3801,P3801:S3801, 0)</f>
        <v>3</v>
      </c>
    </row>
    <row r="3802" spans="1:21" x14ac:dyDescent="0.35">
      <c r="A3802">
        <v>3</v>
      </c>
      <c r="B3802">
        <v>3791</v>
      </c>
      <c r="C3802" t="s">
        <v>223</v>
      </c>
      <c r="D3802" t="s">
        <v>224</v>
      </c>
      <c r="E3802" t="s">
        <v>163</v>
      </c>
      <c r="F3802" t="s">
        <v>59</v>
      </c>
      <c r="G3802" t="s">
        <v>164</v>
      </c>
      <c r="H3802" t="s">
        <v>165</v>
      </c>
      <c r="I3802" s="1">
        <v>42133</v>
      </c>
      <c r="J3802">
        <v>2015</v>
      </c>
      <c r="K3802" t="s">
        <v>77</v>
      </c>
      <c r="L3802" t="s">
        <v>78</v>
      </c>
      <c r="M3802" s="1">
        <v>42226</v>
      </c>
      <c r="N3802">
        <v>33</v>
      </c>
      <c r="O3802">
        <f>STANDARDIZE(N3802,$N$8,$N$9)</f>
        <v>-4.4892357667552112E-2</v>
      </c>
      <c r="P3802">
        <f>ABS($J$3-O3802)</f>
        <v>0.48247386610933823</v>
      </c>
      <c r="Q3802">
        <f>ABS($J$4-O3802)</f>
        <v>2.2336753060617509</v>
      </c>
      <c r="R3802">
        <f>ABS($J$5-O3802)</f>
        <v>0.10721641469096405</v>
      </c>
      <c r="S3802">
        <f>ABS($J$6-O3802)</f>
        <v>0.48247386610933823</v>
      </c>
      <c r="T3802">
        <f>MIN(P3802:S3802)</f>
        <v>0.10721641469096405</v>
      </c>
      <c r="U3802">
        <f>MATCH(T3802,P3802:S3802, 0)</f>
        <v>3</v>
      </c>
    </row>
    <row r="3803" spans="1:21" x14ac:dyDescent="0.35">
      <c r="A3803">
        <v>3</v>
      </c>
      <c r="B3803">
        <v>3792</v>
      </c>
      <c r="C3803" t="s">
        <v>178</v>
      </c>
      <c r="D3803" t="s">
        <v>179</v>
      </c>
      <c r="E3803" t="s">
        <v>131</v>
      </c>
      <c r="F3803" t="s">
        <v>132</v>
      </c>
      <c r="G3803" t="s">
        <v>133</v>
      </c>
      <c r="H3803" t="s">
        <v>134</v>
      </c>
      <c r="I3803" s="1">
        <v>42133</v>
      </c>
      <c r="J3803">
        <v>2015</v>
      </c>
      <c r="K3803" t="s">
        <v>77</v>
      </c>
      <c r="L3803" t="s">
        <v>78</v>
      </c>
      <c r="M3803" s="1">
        <v>42257</v>
      </c>
      <c r="N3803">
        <v>34</v>
      </c>
      <c r="O3803">
        <f>STANDARDIZE(N3803,$N$8,$N$9)</f>
        <v>-2.7022955219058099E-2</v>
      </c>
      <c r="P3803">
        <f>ABS($J$3-O3803)</f>
        <v>0.50034326855783229</v>
      </c>
      <c r="Q3803">
        <f>ABS($J$4-O3803)</f>
        <v>2.2158059036132571</v>
      </c>
      <c r="R3803">
        <f>ABS($J$5-O3803)</f>
        <v>0.12508581713945807</v>
      </c>
      <c r="S3803">
        <f>ABS($J$6-O3803)</f>
        <v>0.46460446366084424</v>
      </c>
      <c r="T3803">
        <f>MIN(P3803:S3803)</f>
        <v>0.12508581713945807</v>
      </c>
      <c r="U3803">
        <f>MATCH(T3803,P3803:S3803, 0)</f>
        <v>3</v>
      </c>
    </row>
    <row r="3804" spans="1:21" x14ac:dyDescent="0.35">
      <c r="A3804">
        <v>4</v>
      </c>
      <c r="B3804">
        <v>3793</v>
      </c>
      <c r="C3804" t="s">
        <v>14</v>
      </c>
      <c r="D3804" t="s">
        <v>15</v>
      </c>
      <c r="E3804" t="s">
        <v>79</v>
      </c>
      <c r="F3804" t="s">
        <v>35</v>
      </c>
      <c r="G3804" t="s">
        <v>80</v>
      </c>
      <c r="H3804" t="s">
        <v>81</v>
      </c>
      <c r="I3804" s="1">
        <v>42133</v>
      </c>
      <c r="J3804">
        <v>2015</v>
      </c>
      <c r="K3804" t="s">
        <v>20</v>
      </c>
      <c r="L3804" t="s">
        <v>21</v>
      </c>
      <c r="M3804" s="1">
        <v>42332</v>
      </c>
      <c r="N3804">
        <v>80</v>
      </c>
      <c r="O3804">
        <f>STANDARDIZE(N3804,$N$8,$N$9)</f>
        <v>0.79496955741166631</v>
      </c>
      <c r="P3804">
        <f>ABS($J$3-O3804)</f>
        <v>1.3223357811885568</v>
      </c>
      <c r="Q3804">
        <f>ABS($J$4-O3804)</f>
        <v>1.3938133909825328</v>
      </c>
      <c r="R3804">
        <f>ABS($J$5-O3804)</f>
        <v>0.94707832977018247</v>
      </c>
      <c r="S3804">
        <f>ABS($J$6-O3804)</f>
        <v>0.35738804896988019</v>
      </c>
      <c r="T3804">
        <f>MIN(P3804:S3804)</f>
        <v>0.35738804896988019</v>
      </c>
      <c r="U3804">
        <f>MATCH(T3804,P3804:S3804, 0)</f>
        <v>4</v>
      </c>
    </row>
    <row r="3805" spans="1:21" x14ac:dyDescent="0.35">
      <c r="A3805">
        <v>1</v>
      </c>
      <c r="B3805">
        <v>3794</v>
      </c>
      <c r="C3805" t="s">
        <v>30</v>
      </c>
      <c r="D3805" t="s">
        <v>31</v>
      </c>
      <c r="E3805" t="s">
        <v>79</v>
      </c>
      <c r="F3805" t="s">
        <v>35</v>
      </c>
      <c r="G3805" t="s">
        <v>80</v>
      </c>
      <c r="H3805" t="s">
        <v>81</v>
      </c>
      <c r="I3805" s="1">
        <v>42134</v>
      </c>
      <c r="J3805">
        <v>2015</v>
      </c>
      <c r="K3805" t="s">
        <v>41</v>
      </c>
      <c r="L3805" t="s">
        <v>42</v>
      </c>
      <c r="M3805" s="1">
        <v>42226</v>
      </c>
      <c r="N3805">
        <v>3</v>
      </c>
      <c r="O3805">
        <f>STANDARDIZE(N3805,$N$8,$N$9)</f>
        <v>-0.58097443112237235</v>
      </c>
      <c r="P3805">
        <f>ABS($J$3-O3805)</f>
        <v>5.3608207345481995E-2</v>
      </c>
      <c r="Q3805">
        <f>ABS($J$4-O3805)</f>
        <v>2.7697573795165713</v>
      </c>
      <c r="R3805">
        <f>ABS($J$5-O3805)</f>
        <v>0.42886565876385618</v>
      </c>
      <c r="S3805">
        <f>ABS($J$6-O3805)</f>
        <v>1.0185559395641586</v>
      </c>
      <c r="T3805">
        <f>MIN(P3805:S3805)</f>
        <v>5.3608207345481995E-2</v>
      </c>
      <c r="U3805">
        <f>MATCH(T3805,P3805:S3805, 0)</f>
        <v>1</v>
      </c>
    </row>
    <row r="3806" spans="1:21" x14ac:dyDescent="0.35">
      <c r="A3806">
        <v>1</v>
      </c>
      <c r="B3806">
        <v>3795</v>
      </c>
      <c r="C3806" t="s">
        <v>30</v>
      </c>
      <c r="D3806" t="s">
        <v>31</v>
      </c>
      <c r="E3806" t="s">
        <v>52</v>
      </c>
      <c r="F3806" t="s">
        <v>53</v>
      </c>
      <c r="G3806" t="s">
        <v>248</v>
      </c>
      <c r="H3806" t="s">
        <v>249</v>
      </c>
      <c r="I3806" s="1">
        <v>42134</v>
      </c>
      <c r="J3806">
        <v>2015</v>
      </c>
      <c r="K3806" t="s">
        <v>362</v>
      </c>
      <c r="L3806" t="s">
        <v>363</v>
      </c>
      <c r="M3806" s="1">
        <v>42257</v>
      </c>
      <c r="N3806">
        <v>4</v>
      </c>
      <c r="O3806">
        <f>STANDARDIZE(N3806,$N$8,$N$9)</f>
        <v>-0.56310502867387835</v>
      </c>
      <c r="P3806">
        <f>ABS($J$3-O3806)</f>
        <v>3.5738804896987997E-2</v>
      </c>
      <c r="Q3806">
        <f>ABS($J$4-O3806)</f>
        <v>2.7518879770680771</v>
      </c>
      <c r="R3806">
        <f>ABS($J$5-O3806)</f>
        <v>0.41099625631536219</v>
      </c>
      <c r="S3806">
        <f>ABS($J$6-O3806)</f>
        <v>1.0006865371156644</v>
      </c>
      <c r="T3806">
        <f>MIN(P3806:S3806)</f>
        <v>3.5738804896987997E-2</v>
      </c>
      <c r="U3806">
        <f>MATCH(T3806,P3806:S3806, 0)</f>
        <v>1</v>
      </c>
    </row>
    <row r="3807" spans="1:21" x14ac:dyDescent="0.35">
      <c r="A3807">
        <v>1</v>
      </c>
      <c r="B3807">
        <v>3796</v>
      </c>
      <c r="C3807" t="s">
        <v>14</v>
      </c>
      <c r="D3807" t="s">
        <v>15</v>
      </c>
      <c r="E3807" t="s">
        <v>43</v>
      </c>
      <c r="F3807" t="s">
        <v>35</v>
      </c>
      <c r="G3807" t="s">
        <v>127</v>
      </c>
      <c r="H3807" t="s">
        <v>128</v>
      </c>
      <c r="I3807" s="1">
        <v>42134</v>
      </c>
      <c r="J3807">
        <v>2015</v>
      </c>
      <c r="K3807" t="s">
        <v>20</v>
      </c>
      <c r="L3807" t="s">
        <v>21</v>
      </c>
      <c r="M3807" s="1">
        <v>42290</v>
      </c>
      <c r="N3807">
        <v>8</v>
      </c>
      <c r="O3807">
        <f>STANDARDIZE(N3807,$N$8,$N$9)</f>
        <v>-0.49162741887990236</v>
      </c>
      <c r="P3807">
        <f>ABS($J$3-O3807)</f>
        <v>3.5738804896987997E-2</v>
      </c>
      <c r="Q3807">
        <f>ABS($J$4-O3807)</f>
        <v>2.6804103672741011</v>
      </c>
      <c r="R3807">
        <f>ABS($J$5-O3807)</f>
        <v>0.33951864652138619</v>
      </c>
      <c r="S3807">
        <f>ABS($J$6-O3807)</f>
        <v>0.92920892732168847</v>
      </c>
      <c r="T3807">
        <f>MIN(P3807:S3807)</f>
        <v>3.5738804896987997E-2</v>
      </c>
      <c r="U3807">
        <f>MATCH(T3807,P3807:S3807, 0)</f>
        <v>1</v>
      </c>
    </row>
    <row r="3808" spans="1:21" x14ac:dyDescent="0.35">
      <c r="A3808">
        <v>1</v>
      </c>
      <c r="B3808">
        <v>3797</v>
      </c>
      <c r="C3808" t="s">
        <v>112</v>
      </c>
      <c r="D3808" t="s">
        <v>113</v>
      </c>
      <c r="E3808" t="s">
        <v>73</v>
      </c>
      <c r="F3808" t="s">
        <v>74</v>
      </c>
      <c r="G3808" t="s">
        <v>114</v>
      </c>
      <c r="H3808" t="s">
        <v>115</v>
      </c>
      <c r="I3808" s="1">
        <v>42134</v>
      </c>
      <c r="J3808">
        <v>2015</v>
      </c>
      <c r="K3808" t="s">
        <v>125</v>
      </c>
      <c r="L3808" t="s">
        <v>126</v>
      </c>
      <c r="M3808" s="1">
        <v>42291</v>
      </c>
      <c r="N3808">
        <v>9</v>
      </c>
      <c r="O3808">
        <f>STANDARDIZE(N3808,$N$8,$N$9)</f>
        <v>-0.4737580164314083</v>
      </c>
      <c r="P3808">
        <f>ABS($J$3-O3808)</f>
        <v>5.3608207345482051E-2</v>
      </c>
      <c r="Q3808">
        <f>ABS($J$4-O3808)</f>
        <v>2.6625409648256073</v>
      </c>
      <c r="R3808">
        <f>ABS($J$5-O3808)</f>
        <v>0.32164924407289214</v>
      </c>
      <c r="S3808">
        <f>ABS($J$6-O3808)</f>
        <v>0.91133952487319436</v>
      </c>
      <c r="T3808">
        <f>MIN(P3808:S3808)</f>
        <v>5.3608207345482051E-2</v>
      </c>
      <c r="U3808">
        <f>MATCH(T3808,P3808:S3808, 0)</f>
        <v>1</v>
      </c>
    </row>
    <row r="3809" spans="1:21" x14ac:dyDescent="0.35">
      <c r="A3809">
        <v>1</v>
      </c>
      <c r="B3809">
        <v>3798</v>
      </c>
      <c r="C3809" t="s">
        <v>135</v>
      </c>
      <c r="D3809" t="s">
        <v>136</v>
      </c>
      <c r="E3809" t="s">
        <v>34</v>
      </c>
      <c r="F3809" t="s">
        <v>35</v>
      </c>
      <c r="G3809" t="s">
        <v>36</v>
      </c>
      <c r="H3809" t="s">
        <v>37</v>
      </c>
      <c r="I3809" s="1">
        <v>42134</v>
      </c>
      <c r="J3809">
        <v>2015</v>
      </c>
      <c r="K3809" t="s">
        <v>38</v>
      </c>
      <c r="L3809" t="s">
        <v>13</v>
      </c>
      <c r="M3809" s="1">
        <v>42296</v>
      </c>
      <c r="N3809">
        <v>14</v>
      </c>
      <c r="O3809">
        <f>STANDARDIZE(N3809,$N$8,$N$9)</f>
        <v>-0.38441100418893831</v>
      </c>
      <c r="P3809">
        <f>ABS($J$3-O3809)</f>
        <v>0.14295521958795204</v>
      </c>
      <c r="Q3809">
        <f>ABS($J$4-O3809)</f>
        <v>2.5731939525831371</v>
      </c>
      <c r="R3809">
        <f>ABS($J$5-O3809)</f>
        <v>0.23230223183042215</v>
      </c>
      <c r="S3809">
        <f>ABS($J$6-O3809)</f>
        <v>0.82199251263072437</v>
      </c>
      <c r="T3809">
        <f>MIN(P3809:S3809)</f>
        <v>0.14295521958795204</v>
      </c>
      <c r="U3809">
        <f>MATCH(T3809,P3809:S3809, 0)</f>
        <v>1</v>
      </c>
    </row>
    <row r="3810" spans="1:21" x14ac:dyDescent="0.35">
      <c r="A3810">
        <v>3</v>
      </c>
      <c r="B3810">
        <v>3799</v>
      </c>
      <c r="C3810" t="s">
        <v>14</v>
      </c>
      <c r="D3810" t="s">
        <v>15</v>
      </c>
      <c r="E3810" t="s">
        <v>52</v>
      </c>
      <c r="F3810" t="s">
        <v>53</v>
      </c>
      <c r="G3810" t="s">
        <v>248</v>
      </c>
      <c r="H3810" t="s">
        <v>249</v>
      </c>
      <c r="I3810" s="1">
        <v>42134</v>
      </c>
      <c r="J3810">
        <v>2015</v>
      </c>
      <c r="K3810" t="s">
        <v>77</v>
      </c>
      <c r="L3810" t="s">
        <v>78</v>
      </c>
      <c r="M3810" s="1">
        <v>42074</v>
      </c>
      <c r="N3810">
        <v>29</v>
      </c>
      <c r="O3810">
        <f>STANDARDIZE(N3810,$N$8,$N$9)</f>
        <v>-0.11636996746152814</v>
      </c>
      <c r="P3810">
        <f>ABS($J$3-O3810)</f>
        <v>0.41099625631536219</v>
      </c>
      <c r="Q3810">
        <f>ABS($J$4-O3810)</f>
        <v>2.3051529158557269</v>
      </c>
      <c r="R3810">
        <f>ABS($J$5-O3810)</f>
        <v>3.5738804896988025E-2</v>
      </c>
      <c r="S3810">
        <f>ABS($J$6-O3810)</f>
        <v>0.55395147590331428</v>
      </c>
      <c r="T3810">
        <f>MIN(P3810:S3810)</f>
        <v>3.5738804896988025E-2</v>
      </c>
      <c r="U3810">
        <f>MATCH(T3810,P3810:S3810, 0)</f>
        <v>3</v>
      </c>
    </row>
    <row r="3811" spans="1:21" x14ac:dyDescent="0.35">
      <c r="A3811">
        <v>3</v>
      </c>
      <c r="B3811">
        <v>3800</v>
      </c>
      <c r="C3811" t="s">
        <v>82</v>
      </c>
      <c r="D3811" t="s">
        <v>83</v>
      </c>
      <c r="E3811" t="s">
        <v>52</v>
      </c>
      <c r="F3811" t="s">
        <v>53</v>
      </c>
      <c r="G3811" t="s">
        <v>248</v>
      </c>
      <c r="H3811" t="s">
        <v>249</v>
      </c>
      <c r="I3811" s="1">
        <v>42134</v>
      </c>
      <c r="J3811">
        <v>2015</v>
      </c>
      <c r="K3811" t="s">
        <v>77</v>
      </c>
      <c r="L3811" t="s">
        <v>78</v>
      </c>
      <c r="M3811" s="1">
        <v>42324</v>
      </c>
      <c r="N3811">
        <v>42</v>
      </c>
      <c r="O3811">
        <f>STANDARDIZE(N3811,$N$8,$N$9)</f>
        <v>0.11593226436889398</v>
      </c>
      <c r="P3811">
        <f>ABS($J$3-O3811)</f>
        <v>0.64329848814578439</v>
      </c>
      <c r="Q3811">
        <f>ABS($J$4-O3811)</f>
        <v>2.0728506840253051</v>
      </c>
      <c r="R3811">
        <f>ABS($J$5-O3811)</f>
        <v>0.26804103672741014</v>
      </c>
      <c r="S3811">
        <f>ABS($J$6-O3811)</f>
        <v>0.32164924407289214</v>
      </c>
      <c r="T3811">
        <f>MIN(P3811:S3811)</f>
        <v>0.26804103672741014</v>
      </c>
      <c r="U3811">
        <f>MATCH(T3811,P3811:S3811, 0)</f>
        <v>3</v>
      </c>
    </row>
    <row r="3812" spans="1:21" x14ac:dyDescent="0.35">
      <c r="A3812">
        <v>4</v>
      </c>
      <c r="B3812">
        <v>3801</v>
      </c>
      <c r="C3812" t="s">
        <v>14</v>
      </c>
      <c r="D3812" t="s">
        <v>15</v>
      </c>
      <c r="E3812" t="s">
        <v>34</v>
      </c>
      <c r="F3812" t="s">
        <v>35</v>
      </c>
      <c r="G3812" t="s">
        <v>36</v>
      </c>
      <c r="H3812" t="s">
        <v>37</v>
      </c>
      <c r="I3812" s="1">
        <v>42134</v>
      </c>
      <c r="J3812">
        <v>2015</v>
      </c>
      <c r="K3812" t="s">
        <v>77</v>
      </c>
      <c r="L3812" t="s">
        <v>78</v>
      </c>
      <c r="M3812" s="1">
        <v>42361</v>
      </c>
      <c r="N3812">
        <v>79</v>
      </c>
      <c r="O3812">
        <f>STANDARDIZE(N3812,$N$8,$N$9)</f>
        <v>0.77710015496317231</v>
      </c>
      <c r="P3812">
        <f>ABS($J$3-O3812)</f>
        <v>1.3044663787400625</v>
      </c>
      <c r="Q3812">
        <f>ABS($J$4-O3812)</f>
        <v>1.4116827934310265</v>
      </c>
      <c r="R3812">
        <f>ABS($J$5-O3812)</f>
        <v>0.92920892732168847</v>
      </c>
      <c r="S3812">
        <f>ABS($J$6-O3812)</f>
        <v>0.33951864652138619</v>
      </c>
      <c r="T3812">
        <f>MIN(P3812:S3812)</f>
        <v>0.33951864652138619</v>
      </c>
      <c r="U3812">
        <f>MATCH(T3812,P3812:S3812, 0)</f>
        <v>4</v>
      </c>
    </row>
    <row r="3813" spans="1:21" x14ac:dyDescent="0.35">
      <c r="A3813">
        <v>4</v>
      </c>
      <c r="B3813">
        <v>3802</v>
      </c>
      <c r="C3813" t="s">
        <v>172</v>
      </c>
      <c r="D3813" t="s">
        <v>173</v>
      </c>
      <c r="E3813" t="s">
        <v>79</v>
      </c>
      <c r="F3813" t="s">
        <v>35</v>
      </c>
      <c r="G3813" t="s">
        <v>80</v>
      </c>
      <c r="H3813" t="s">
        <v>81</v>
      </c>
      <c r="I3813" s="1">
        <v>42134</v>
      </c>
      <c r="J3813">
        <v>2015</v>
      </c>
      <c r="K3813" t="s">
        <v>77</v>
      </c>
      <c r="L3813" t="s">
        <v>78</v>
      </c>
      <c r="M3813" s="1">
        <v>42675</v>
      </c>
      <c r="N3813">
        <v>98</v>
      </c>
      <c r="O3813">
        <f>STANDARDIZE(N3813,$N$8,$N$9)</f>
        <v>1.1166188014845584</v>
      </c>
      <c r="P3813">
        <f>ABS($J$3-O3813)</f>
        <v>1.6439850252614487</v>
      </c>
      <c r="Q3813">
        <f>ABS($J$4-O3813)</f>
        <v>1.0721641469096406</v>
      </c>
      <c r="R3813">
        <f>ABS($J$5-O3813)</f>
        <v>1.2687275738430746</v>
      </c>
      <c r="S3813">
        <f>ABS($J$6-O3813)</f>
        <v>0.67903729304277227</v>
      </c>
      <c r="T3813">
        <f>MIN(P3813:S3813)</f>
        <v>0.67903729304277227</v>
      </c>
      <c r="U3813">
        <f>MATCH(T3813,P3813:S3813, 0)</f>
        <v>4</v>
      </c>
    </row>
    <row r="3814" spans="1:21" x14ac:dyDescent="0.35">
      <c r="A3814">
        <v>1</v>
      </c>
      <c r="B3814">
        <v>3803</v>
      </c>
      <c r="C3814" t="s">
        <v>172</v>
      </c>
      <c r="D3814" t="s">
        <v>173</v>
      </c>
      <c r="E3814" t="s">
        <v>16</v>
      </c>
      <c r="F3814" t="s">
        <v>17</v>
      </c>
      <c r="G3814" t="s">
        <v>599</v>
      </c>
      <c r="H3814" t="s">
        <v>600</v>
      </c>
      <c r="I3814" s="1">
        <v>42135</v>
      </c>
      <c r="J3814">
        <v>2015</v>
      </c>
      <c r="K3814" t="s">
        <v>202</v>
      </c>
      <c r="L3814" t="s">
        <v>203</v>
      </c>
      <c r="M3814" s="1">
        <v>42135</v>
      </c>
      <c r="N3814">
        <v>0</v>
      </c>
      <c r="O3814">
        <f>STANDARDIZE(N3814,$N$8,$N$9)</f>
        <v>-0.63458263846785445</v>
      </c>
      <c r="P3814">
        <f>ABS($J$3-O3814)</f>
        <v>0.1072164146909641</v>
      </c>
      <c r="Q3814">
        <f>ABS($J$4-O3814)</f>
        <v>2.8233655868620535</v>
      </c>
      <c r="R3814">
        <f>ABS($J$5-O3814)</f>
        <v>0.48247386610933829</v>
      </c>
      <c r="S3814">
        <f>ABS($J$6-O3814)</f>
        <v>1.0721641469096406</v>
      </c>
      <c r="T3814">
        <f>MIN(P3814:S3814)</f>
        <v>0.1072164146909641</v>
      </c>
      <c r="U3814">
        <f>MATCH(T3814,P3814:S3814, 0)</f>
        <v>1</v>
      </c>
    </row>
    <row r="3815" spans="1:21" x14ac:dyDescent="0.35">
      <c r="A3815">
        <v>1</v>
      </c>
      <c r="B3815">
        <v>3804</v>
      </c>
      <c r="C3815" t="s">
        <v>556</v>
      </c>
      <c r="D3815" t="s">
        <v>557</v>
      </c>
      <c r="E3815" t="s">
        <v>196</v>
      </c>
      <c r="F3815" t="s">
        <v>197</v>
      </c>
      <c r="G3815" t="s">
        <v>198</v>
      </c>
      <c r="H3815" t="s">
        <v>199</v>
      </c>
      <c r="I3815" s="1">
        <v>42135</v>
      </c>
      <c r="J3815">
        <v>2015</v>
      </c>
      <c r="K3815" t="s">
        <v>577</v>
      </c>
      <c r="L3815" t="s">
        <v>578</v>
      </c>
      <c r="M3815" s="1">
        <v>42166</v>
      </c>
      <c r="N3815">
        <v>1</v>
      </c>
      <c r="O3815">
        <f>STANDARDIZE(N3815,$N$8,$N$9)</f>
        <v>-0.61671323601936046</v>
      </c>
      <c r="P3815">
        <f>ABS($J$3-O3815)</f>
        <v>8.9347012242470103E-2</v>
      </c>
      <c r="Q3815">
        <f>ABS($J$4-O3815)</f>
        <v>2.8054961844135593</v>
      </c>
      <c r="R3815">
        <f>ABS($J$5-O3815)</f>
        <v>0.46460446366084429</v>
      </c>
      <c r="S3815">
        <f>ABS($J$6-O3815)</f>
        <v>1.0542947444611466</v>
      </c>
      <c r="T3815">
        <f>MIN(P3815:S3815)</f>
        <v>8.9347012242470103E-2</v>
      </c>
      <c r="U3815">
        <f>MATCH(T3815,P3815:S3815, 0)</f>
        <v>1</v>
      </c>
    </row>
    <row r="3816" spans="1:21" x14ac:dyDescent="0.35">
      <c r="A3816">
        <v>1</v>
      </c>
      <c r="B3816">
        <v>3805</v>
      </c>
      <c r="C3816" t="s">
        <v>394</v>
      </c>
      <c r="D3816" t="s">
        <v>395</v>
      </c>
      <c r="E3816" t="s">
        <v>105</v>
      </c>
      <c r="F3816" t="s">
        <v>59</v>
      </c>
      <c r="G3816" t="s">
        <v>106</v>
      </c>
      <c r="H3816" t="s">
        <v>107</v>
      </c>
      <c r="I3816" s="1">
        <v>42135</v>
      </c>
      <c r="J3816">
        <v>2015</v>
      </c>
      <c r="K3816" t="s">
        <v>125</v>
      </c>
      <c r="L3816" t="s">
        <v>126</v>
      </c>
      <c r="M3816" s="1">
        <v>42166</v>
      </c>
      <c r="N3816">
        <v>1</v>
      </c>
      <c r="O3816">
        <f>STANDARDIZE(N3816,$N$8,$N$9)</f>
        <v>-0.61671323601936046</v>
      </c>
      <c r="P3816">
        <f>ABS($J$3-O3816)</f>
        <v>8.9347012242470103E-2</v>
      </c>
      <c r="Q3816">
        <f>ABS($J$4-O3816)</f>
        <v>2.8054961844135593</v>
      </c>
      <c r="R3816">
        <f>ABS($J$5-O3816)</f>
        <v>0.46460446366084429</v>
      </c>
      <c r="S3816">
        <f>ABS($J$6-O3816)</f>
        <v>1.0542947444611466</v>
      </c>
      <c r="T3816">
        <f>MIN(P3816:S3816)</f>
        <v>8.9347012242470103E-2</v>
      </c>
      <c r="U3816">
        <f>MATCH(T3816,P3816:S3816, 0)</f>
        <v>1</v>
      </c>
    </row>
    <row r="3817" spans="1:21" x14ac:dyDescent="0.35">
      <c r="A3817">
        <v>1</v>
      </c>
      <c r="B3817">
        <v>3806</v>
      </c>
      <c r="C3817" t="s">
        <v>14</v>
      </c>
      <c r="D3817" t="s">
        <v>15</v>
      </c>
      <c r="E3817" t="s">
        <v>296</v>
      </c>
      <c r="F3817" t="s">
        <v>320</v>
      </c>
      <c r="G3817" t="s">
        <v>321</v>
      </c>
      <c r="H3817" t="s">
        <v>322</v>
      </c>
      <c r="I3817" s="1">
        <v>42135</v>
      </c>
      <c r="J3817">
        <v>2015</v>
      </c>
      <c r="K3817" t="s">
        <v>577</v>
      </c>
      <c r="L3817" t="s">
        <v>578</v>
      </c>
      <c r="M3817" s="1">
        <v>42166</v>
      </c>
      <c r="N3817">
        <v>1</v>
      </c>
      <c r="O3817">
        <f>STANDARDIZE(N3817,$N$8,$N$9)</f>
        <v>-0.61671323601936046</v>
      </c>
      <c r="P3817">
        <f>ABS($J$3-O3817)</f>
        <v>8.9347012242470103E-2</v>
      </c>
      <c r="Q3817">
        <f>ABS($J$4-O3817)</f>
        <v>2.8054961844135593</v>
      </c>
      <c r="R3817">
        <f>ABS($J$5-O3817)</f>
        <v>0.46460446366084429</v>
      </c>
      <c r="S3817">
        <f>ABS($J$6-O3817)</f>
        <v>1.0542947444611466</v>
      </c>
      <c r="T3817">
        <f>MIN(P3817:S3817)</f>
        <v>8.9347012242470103E-2</v>
      </c>
      <c r="U3817">
        <f>MATCH(T3817,P3817:S3817, 0)</f>
        <v>1</v>
      </c>
    </row>
    <row r="3818" spans="1:21" x14ac:dyDescent="0.35">
      <c r="A3818">
        <v>3</v>
      </c>
      <c r="B3818">
        <v>3807</v>
      </c>
      <c r="C3818" t="s">
        <v>172</v>
      </c>
      <c r="D3818" t="s">
        <v>173</v>
      </c>
      <c r="E3818" t="s">
        <v>163</v>
      </c>
      <c r="F3818" t="s">
        <v>59</v>
      </c>
      <c r="G3818" t="s">
        <v>164</v>
      </c>
      <c r="H3818" t="s">
        <v>165</v>
      </c>
      <c r="I3818" s="1">
        <v>42135</v>
      </c>
      <c r="J3818">
        <v>2015</v>
      </c>
      <c r="K3818" t="s">
        <v>77</v>
      </c>
      <c r="L3818" t="s">
        <v>78</v>
      </c>
      <c r="M3818" s="1">
        <v>42331</v>
      </c>
      <c r="N3818">
        <v>18</v>
      </c>
      <c r="O3818">
        <f>STANDARDIZE(N3818,$N$8,$N$9)</f>
        <v>-0.31293339439496226</v>
      </c>
      <c r="P3818">
        <f>ABS($J$3-O3818)</f>
        <v>0.21443282938192809</v>
      </c>
      <c r="Q3818">
        <f>ABS($J$4-O3818)</f>
        <v>2.5017163427891611</v>
      </c>
      <c r="R3818">
        <f>ABS($J$5-O3818)</f>
        <v>0.1608246220364461</v>
      </c>
      <c r="S3818">
        <f>ABS($J$6-O3818)</f>
        <v>0.75051490283674838</v>
      </c>
      <c r="T3818">
        <f>MIN(P3818:S3818)</f>
        <v>0.1608246220364461</v>
      </c>
      <c r="U3818">
        <f>MATCH(T3818,P3818:S3818, 0)</f>
        <v>3</v>
      </c>
    </row>
    <row r="3819" spans="1:21" x14ac:dyDescent="0.35">
      <c r="A3819">
        <v>3</v>
      </c>
      <c r="B3819">
        <v>3808</v>
      </c>
      <c r="C3819" t="s">
        <v>67</v>
      </c>
      <c r="D3819" t="s">
        <v>68</v>
      </c>
      <c r="E3819" t="s">
        <v>16</v>
      </c>
      <c r="F3819" t="s">
        <v>17</v>
      </c>
      <c r="G3819" t="s">
        <v>137</v>
      </c>
      <c r="H3819" t="s">
        <v>138</v>
      </c>
      <c r="I3819" s="1">
        <v>42135</v>
      </c>
      <c r="J3819">
        <v>2015</v>
      </c>
      <c r="K3819" t="s">
        <v>202</v>
      </c>
      <c r="L3819" t="s">
        <v>203</v>
      </c>
      <c r="M3819" s="1">
        <v>42332</v>
      </c>
      <c r="N3819">
        <v>19</v>
      </c>
      <c r="O3819">
        <f>STANDARDIZE(N3819,$N$8,$N$9)</f>
        <v>-0.29506399194646826</v>
      </c>
      <c r="P3819">
        <f>ABS($J$3-O3819)</f>
        <v>0.23230223183042209</v>
      </c>
      <c r="Q3819">
        <f>ABS($J$4-O3819)</f>
        <v>2.4838469403406673</v>
      </c>
      <c r="R3819">
        <f>ABS($J$5-O3819)</f>
        <v>0.1429552195879521</v>
      </c>
      <c r="S3819">
        <f>ABS($J$6-O3819)</f>
        <v>0.73264550038825438</v>
      </c>
      <c r="T3819">
        <f>MIN(P3819:S3819)</f>
        <v>0.1429552195879521</v>
      </c>
      <c r="U3819">
        <f>MATCH(T3819,P3819:S3819, 0)</f>
        <v>3</v>
      </c>
    </row>
    <row r="3820" spans="1:21" x14ac:dyDescent="0.35">
      <c r="A3820">
        <v>3</v>
      </c>
      <c r="B3820">
        <v>3809</v>
      </c>
      <c r="C3820" t="s">
        <v>14</v>
      </c>
      <c r="D3820" t="s">
        <v>15</v>
      </c>
      <c r="E3820" t="s">
        <v>43</v>
      </c>
      <c r="F3820" t="s">
        <v>35</v>
      </c>
      <c r="G3820" t="s">
        <v>127</v>
      </c>
      <c r="H3820" t="s">
        <v>128</v>
      </c>
      <c r="I3820" s="1">
        <v>42135</v>
      </c>
      <c r="J3820">
        <v>2015</v>
      </c>
      <c r="K3820" t="s">
        <v>69</v>
      </c>
      <c r="L3820" t="s">
        <v>70</v>
      </c>
      <c r="M3820" s="1">
        <v>42336</v>
      </c>
      <c r="N3820">
        <v>23</v>
      </c>
      <c r="O3820">
        <f>STANDARDIZE(N3820,$N$8,$N$9)</f>
        <v>-0.22358638215249221</v>
      </c>
      <c r="P3820">
        <f>ABS($J$3-O3820)</f>
        <v>0.30377984162439814</v>
      </c>
      <c r="Q3820">
        <f>ABS($J$4-O3820)</f>
        <v>2.4123693305466913</v>
      </c>
      <c r="R3820">
        <f>ABS($J$5-O3820)</f>
        <v>7.1477609793976049E-2</v>
      </c>
      <c r="S3820">
        <f>ABS($J$6-O3820)</f>
        <v>0.66116789059427838</v>
      </c>
      <c r="T3820">
        <f>MIN(P3820:S3820)</f>
        <v>7.1477609793976049E-2</v>
      </c>
      <c r="U3820">
        <f>MATCH(T3820,P3820:S3820, 0)</f>
        <v>3</v>
      </c>
    </row>
    <row r="3821" spans="1:21" x14ac:dyDescent="0.35">
      <c r="A3821">
        <v>3</v>
      </c>
      <c r="B3821">
        <v>3810</v>
      </c>
      <c r="C3821" t="s">
        <v>172</v>
      </c>
      <c r="D3821" t="s">
        <v>173</v>
      </c>
      <c r="E3821" t="s">
        <v>79</v>
      </c>
      <c r="F3821" t="s">
        <v>35</v>
      </c>
      <c r="G3821" t="s">
        <v>80</v>
      </c>
      <c r="H3821" t="s">
        <v>81</v>
      </c>
      <c r="I3821" s="1">
        <v>42135</v>
      </c>
      <c r="J3821">
        <v>2015</v>
      </c>
      <c r="K3821" t="s">
        <v>77</v>
      </c>
      <c r="L3821" t="s">
        <v>78</v>
      </c>
      <c r="M3821" s="1">
        <v>42353</v>
      </c>
      <c r="N3821">
        <v>40</v>
      </c>
      <c r="O3821">
        <f>STANDARDIZE(N3821,$N$8,$N$9)</f>
        <v>8.0193459471905953E-2</v>
      </c>
      <c r="P3821">
        <f>ABS($J$3-O3821)</f>
        <v>0.60755968324879628</v>
      </c>
      <c r="Q3821">
        <f>ABS($J$4-O3821)</f>
        <v>2.1085894889222931</v>
      </c>
      <c r="R3821">
        <f>ABS($J$5-O3821)</f>
        <v>0.23230223183042212</v>
      </c>
      <c r="S3821">
        <f>ABS($J$6-O3821)</f>
        <v>0.35738804896988019</v>
      </c>
      <c r="T3821">
        <f>MIN(P3821:S3821)</f>
        <v>0.23230223183042212</v>
      </c>
      <c r="U3821">
        <f>MATCH(T3821,P3821:S3821, 0)</f>
        <v>3</v>
      </c>
    </row>
    <row r="3822" spans="1:21" x14ac:dyDescent="0.35">
      <c r="A3822">
        <v>4</v>
      </c>
      <c r="B3822">
        <v>3811</v>
      </c>
      <c r="C3822" t="s">
        <v>14</v>
      </c>
      <c r="D3822" t="s">
        <v>15</v>
      </c>
      <c r="E3822" t="s">
        <v>79</v>
      </c>
      <c r="F3822" t="s">
        <v>35</v>
      </c>
      <c r="G3822" t="s">
        <v>80</v>
      </c>
      <c r="H3822" t="s">
        <v>81</v>
      </c>
      <c r="I3822" s="1">
        <v>42135</v>
      </c>
      <c r="J3822">
        <v>2015</v>
      </c>
      <c r="K3822" t="s">
        <v>77</v>
      </c>
      <c r="L3822" t="s">
        <v>78</v>
      </c>
      <c r="M3822" s="1">
        <v>42398</v>
      </c>
      <c r="N3822">
        <v>85</v>
      </c>
      <c r="O3822">
        <f>STANDARDIZE(N3822,$N$8,$N$9)</f>
        <v>0.88431656965413641</v>
      </c>
      <c r="P3822">
        <f>ABS($J$3-O3822)</f>
        <v>1.4116827934310268</v>
      </c>
      <c r="Q3822">
        <f>ABS($J$4-O3822)</f>
        <v>1.3044663787400625</v>
      </c>
      <c r="R3822">
        <f>ABS($J$5-O3822)</f>
        <v>1.0364253420126526</v>
      </c>
      <c r="S3822">
        <f>ABS($J$6-O3822)</f>
        <v>0.44673506121235029</v>
      </c>
      <c r="T3822">
        <f>MIN(P3822:S3822)</f>
        <v>0.44673506121235029</v>
      </c>
      <c r="U3822">
        <f>MATCH(T3822,P3822:S3822, 0)</f>
        <v>4</v>
      </c>
    </row>
    <row r="3823" spans="1:21" x14ac:dyDescent="0.35">
      <c r="A3823">
        <v>1</v>
      </c>
      <c r="B3823">
        <v>3812</v>
      </c>
      <c r="C3823" t="s">
        <v>14</v>
      </c>
      <c r="D3823" t="s">
        <v>15</v>
      </c>
      <c r="E3823" t="s">
        <v>16</v>
      </c>
      <c r="F3823" t="s">
        <v>17</v>
      </c>
      <c r="G3823" t="s">
        <v>599</v>
      </c>
      <c r="H3823" t="s">
        <v>600</v>
      </c>
      <c r="I3823" s="1">
        <v>42136</v>
      </c>
      <c r="J3823">
        <v>2015</v>
      </c>
      <c r="K3823" t="s">
        <v>227</v>
      </c>
      <c r="L3823" t="s">
        <v>228</v>
      </c>
      <c r="M3823" s="1">
        <v>42228</v>
      </c>
      <c r="N3823">
        <v>3</v>
      </c>
      <c r="O3823">
        <f>STANDARDIZE(N3823,$N$8,$N$9)</f>
        <v>-0.58097443112237235</v>
      </c>
      <c r="P3823">
        <f>ABS($J$3-O3823)</f>
        <v>5.3608207345481995E-2</v>
      </c>
      <c r="Q3823">
        <f>ABS($J$4-O3823)</f>
        <v>2.7697573795165713</v>
      </c>
      <c r="R3823">
        <f>ABS($J$5-O3823)</f>
        <v>0.42886565876385618</v>
      </c>
      <c r="S3823">
        <f>ABS($J$6-O3823)</f>
        <v>1.0185559395641586</v>
      </c>
      <c r="T3823">
        <f>MIN(P3823:S3823)</f>
        <v>5.3608207345481995E-2</v>
      </c>
      <c r="U3823">
        <f>MATCH(T3823,P3823:S3823, 0)</f>
        <v>1</v>
      </c>
    </row>
    <row r="3824" spans="1:21" x14ac:dyDescent="0.35">
      <c r="A3824">
        <v>1</v>
      </c>
      <c r="B3824">
        <v>3813</v>
      </c>
      <c r="C3824" t="s">
        <v>14</v>
      </c>
      <c r="D3824" t="s">
        <v>15</v>
      </c>
      <c r="E3824" t="s">
        <v>84</v>
      </c>
      <c r="F3824" t="s">
        <v>85</v>
      </c>
      <c r="G3824" t="s">
        <v>153</v>
      </c>
      <c r="H3824" t="s">
        <v>154</v>
      </c>
      <c r="I3824" s="1">
        <v>42136</v>
      </c>
      <c r="J3824">
        <v>2015</v>
      </c>
      <c r="K3824" t="s">
        <v>77</v>
      </c>
      <c r="L3824" t="s">
        <v>78</v>
      </c>
      <c r="M3824" s="1">
        <v>42259</v>
      </c>
      <c r="N3824">
        <v>4</v>
      </c>
      <c r="O3824">
        <f>STANDARDIZE(N3824,$N$8,$N$9)</f>
        <v>-0.56310502867387835</v>
      </c>
      <c r="P3824">
        <f>ABS($J$3-O3824)</f>
        <v>3.5738804896987997E-2</v>
      </c>
      <c r="Q3824">
        <f>ABS($J$4-O3824)</f>
        <v>2.7518879770680771</v>
      </c>
      <c r="R3824">
        <f>ABS($J$5-O3824)</f>
        <v>0.41099625631536219</v>
      </c>
      <c r="S3824">
        <f>ABS($J$6-O3824)</f>
        <v>1.0006865371156644</v>
      </c>
      <c r="T3824">
        <f>MIN(P3824:S3824)</f>
        <v>3.5738804896987997E-2</v>
      </c>
      <c r="U3824">
        <f>MATCH(T3824,P3824:S3824, 0)</f>
        <v>1</v>
      </c>
    </row>
    <row r="3825" spans="1:21" x14ac:dyDescent="0.35">
      <c r="A3825">
        <v>1</v>
      </c>
      <c r="B3825">
        <v>3814</v>
      </c>
      <c r="C3825" t="s">
        <v>14</v>
      </c>
      <c r="D3825" t="s">
        <v>15</v>
      </c>
      <c r="E3825" t="s">
        <v>105</v>
      </c>
      <c r="F3825" t="s">
        <v>59</v>
      </c>
      <c r="G3825" t="s">
        <v>106</v>
      </c>
      <c r="H3825" t="s">
        <v>107</v>
      </c>
      <c r="I3825" s="1">
        <v>42136</v>
      </c>
      <c r="J3825">
        <v>2015</v>
      </c>
      <c r="K3825" t="s">
        <v>77</v>
      </c>
      <c r="L3825" t="s">
        <v>78</v>
      </c>
      <c r="M3825" s="1">
        <v>42320</v>
      </c>
      <c r="N3825">
        <v>6</v>
      </c>
      <c r="O3825">
        <f>STANDARDIZE(N3825,$N$8,$N$9)</f>
        <v>-0.52736622377689035</v>
      </c>
      <c r="P3825">
        <f>ABS($J$3-O3825)</f>
        <v>0</v>
      </c>
      <c r="Q3825">
        <f>ABS($J$4-O3825)</f>
        <v>2.7161491721710895</v>
      </c>
      <c r="R3825">
        <f>ABS($J$5-O3825)</f>
        <v>0.37525745141837419</v>
      </c>
      <c r="S3825">
        <f>ABS($J$6-O3825)</f>
        <v>0.96494773221867647</v>
      </c>
      <c r="T3825">
        <f>MIN(P3825:S3825)</f>
        <v>0</v>
      </c>
      <c r="U3825">
        <f>MATCH(T3825,P3825:S3825, 0)</f>
        <v>1</v>
      </c>
    </row>
    <row r="3826" spans="1:21" x14ac:dyDescent="0.35">
      <c r="A3826">
        <v>1</v>
      </c>
      <c r="B3826">
        <v>3815</v>
      </c>
      <c r="C3826" t="s">
        <v>493</v>
      </c>
      <c r="D3826" t="s">
        <v>494</v>
      </c>
      <c r="E3826" t="s">
        <v>196</v>
      </c>
      <c r="F3826" t="s">
        <v>197</v>
      </c>
      <c r="G3826" t="s">
        <v>198</v>
      </c>
      <c r="H3826" t="s">
        <v>199</v>
      </c>
      <c r="I3826" s="1">
        <v>42136</v>
      </c>
      <c r="J3826">
        <v>2015</v>
      </c>
      <c r="K3826" t="s">
        <v>77</v>
      </c>
      <c r="L3826" t="s">
        <v>78</v>
      </c>
      <c r="M3826" s="1">
        <v>42355</v>
      </c>
      <c r="N3826">
        <v>12</v>
      </c>
      <c r="O3826">
        <f>STANDARDIZE(N3826,$N$8,$N$9)</f>
        <v>-0.42014980908592631</v>
      </c>
      <c r="P3826">
        <f>ABS($J$3-O3826)</f>
        <v>0.10721641469096405</v>
      </c>
      <c r="Q3826">
        <f>ABS($J$4-O3826)</f>
        <v>2.6089327574801251</v>
      </c>
      <c r="R3826">
        <f>ABS($J$5-O3826)</f>
        <v>0.26804103672741014</v>
      </c>
      <c r="S3826">
        <f>ABS($J$6-O3826)</f>
        <v>0.85773131752771237</v>
      </c>
      <c r="T3826">
        <f>MIN(P3826:S3826)</f>
        <v>0.10721641469096405</v>
      </c>
      <c r="U3826">
        <f>MATCH(T3826,P3826:S3826, 0)</f>
        <v>1</v>
      </c>
    </row>
    <row r="3827" spans="1:21" x14ac:dyDescent="0.35">
      <c r="A3827">
        <v>3</v>
      </c>
      <c r="B3827">
        <v>3816</v>
      </c>
      <c r="C3827" t="s">
        <v>292</v>
      </c>
      <c r="D3827" t="s">
        <v>293</v>
      </c>
      <c r="E3827" t="s">
        <v>105</v>
      </c>
      <c r="F3827" t="s">
        <v>59</v>
      </c>
      <c r="G3827" t="s">
        <v>106</v>
      </c>
      <c r="H3827" t="s">
        <v>107</v>
      </c>
      <c r="I3827" s="1">
        <v>42136</v>
      </c>
      <c r="J3827">
        <v>2015</v>
      </c>
      <c r="K3827" t="s">
        <v>77</v>
      </c>
      <c r="L3827" t="s">
        <v>78</v>
      </c>
      <c r="M3827" s="1">
        <v>42735</v>
      </c>
      <c r="N3827">
        <v>26</v>
      </c>
      <c r="O3827">
        <f>STANDARDIZE(N3827,$N$8,$N$9)</f>
        <v>-0.16997817480701016</v>
      </c>
      <c r="P3827">
        <f>ABS($J$3-O3827)</f>
        <v>0.35738804896988019</v>
      </c>
      <c r="Q3827">
        <f>ABS($J$4-O3827)</f>
        <v>2.3587611232012091</v>
      </c>
      <c r="R3827">
        <f>ABS($J$5-O3827)</f>
        <v>1.7869402448493998E-2</v>
      </c>
      <c r="S3827">
        <f>ABS($J$6-O3827)</f>
        <v>0.60755968324879628</v>
      </c>
      <c r="T3827">
        <f>MIN(P3827:S3827)</f>
        <v>1.7869402448493998E-2</v>
      </c>
      <c r="U3827">
        <f>MATCH(T3827,P3827:S3827, 0)</f>
        <v>3</v>
      </c>
    </row>
    <row r="3828" spans="1:21" x14ac:dyDescent="0.35">
      <c r="A3828">
        <v>3</v>
      </c>
      <c r="B3828">
        <v>3817</v>
      </c>
      <c r="C3828" t="s">
        <v>172</v>
      </c>
      <c r="D3828" t="s">
        <v>173</v>
      </c>
      <c r="E3828" t="s">
        <v>79</v>
      </c>
      <c r="F3828" t="s">
        <v>35</v>
      </c>
      <c r="G3828" t="s">
        <v>80</v>
      </c>
      <c r="H3828" t="s">
        <v>81</v>
      </c>
      <c r="I3828" s="1">
        <v>42136</v>
      </c>
      <c r="J3828">
        <v>2015</v>
      </c>
      <c r="K3828" t="s">
        <v>77</v>
      </c>
      <c r="L3828" t="s">
        <v>78</v>
      </c>
      <c r="M3828" s="1">
        <v>42461</v>
      </c>
      <c r="N3828">
        <v>30</v>
      </c>
      <c r="O3828">
        <f>STANDARDIZE(N3828,$N$8,$N$9)</f>
        <v>-9.8500565013034141E-2</v>
      </c>
      <c r="P3828">
        <f>ABS($J$3-O3828)</f>
        <v>0.42886565876385618</v>
      </c>
      <c r="Q3828">
        <f>ABS($J$4-O3828)</f>
        <v>2.2872835134072331</v>
      </c>
      <c r="R3828">
        <f>ABS($J$5-O3828)</f>
        <v>5.3608207345482023E-2</v>
      </c>
      <c r="S3828">
        <f>ABS($J$6-O3828)</f>
        <v>0.53608207345482028</v>
      </c>
      <c r="T3828">
        <f>MIN(P3828:S3828)</f>
        <v>5.3608207345482023E-2</v>
      </c>
      <c r="U3828">
        <f>MATCH(T3828,P3828:S3828, 0)</f>
        <v>3</v>
      </c>
    </row>
    <row r="3829" spans="1:21" x14ac:dyDescent="0.35">
      <c r="A3829">
        <v>3</v>
      </c>
      <c r="B3829">
        <v>3818</v>
      </c>
      <c r="C3829" t="s">
        <v>172</v>
      </c>
      <c r="D3829" t="s">
        <v>173</v>
      </c>
      <c r="E3829" t="s">
        <v>16</v>
      </c>
      <c r="F3829" t="s">
        <v>17</v>
      </c>
      <c r="G3829" t="s">
        <v>137</v>
      </c>
      <c r="H3829" t="s">
        <v>138</v>
      </c>
      <c r="I3829" s="1">
        <v>42136</v>
      </c>
      <c r="J3829">
        <v>2015</v>
      </c>
      <c r="K3829" t="s">
        <v>41</v>
      </c>
      <c r="L3829" t="s">
        <v>42</v>
      </c>
      <c r="M3829" s="1">
        <v>42461</v>
      </c>
      <c r="N3829">
        <v>30</v>
      </c>
      <c r="O3829">
        <f>STANDARDIZE(N3829,$N$8,$N$9)</f>
        <v>-9.8500565013034141E-2</v>
      </c>
      <c r="P3829">
        <f>ABS($J$3-O3829)</f>
        <v>0.42886565876385618</v>
      </c>
      <c r="Q3829">
        <f>ABS($J$4-O3829)</f>
        <v>2.2872835134072331</v>
      </c>
      <c r="R3829">
        <f>ABS($J$5-O3829)</f>
        <v>5.3608207345482023E-2</v>
      </c>
      <c r="S3829">
        <f>ABS($J$6-O3829)</f>
        <v>0.53608207345482028</v>
      </c>
      <c r="T3829">
        <f>MIN(P3829:S3829)</f>
        <v>5.3608207345482023E-2</v>
      </c>
      <c r="U3829">
        <f>MATCH(T3829,P3829:S3829, 0)</f>
        <v>3</v>
      </c>
    </row>
    <row r="3830" spans="1:21" x14ac:dyDescent="0.35">
      <c r="A3830">
        <v>4</v>
      </c>
      <c r="B3830">
        <v>3819</v>
      </c>
      <c r="C3830" t="s">
        <v>67</v>
      </c>
      <c r="D3830" t="s">
        <v>68</v>
      </c>
      <c r="E3830" t="s">
        <v>43</v>
      </c>
      <c r="F3830" t="s">
        <v>35</v>
      </c>
      <c r="G3830" t="s">
        <v>127</v>
      </c>
      <c r="H3830" t="s">
        <v>128</v>
      </c>
      <c r="I3830" s="1">
        <v>42136</v>
      </c>
      <c r="J3830">
        <v>2015</v>
      </c>
      <c r="K3830" t="s">
        <v>20</v>
      </c>
      <c r="L3830" t="s">
        <v>21</v>
      </c>
      <c r="M3830" s="1">
        <v>42421</v>
      </c>
      <c r="N3830">
        <v>78</v>
      </c>
      <c r="O3830">
        <f>STANDARDIZE(N3830,$N$8,$N$9)</f>
        <v>0.75923075251467831</v>
      </c>
      <c r="P3830">
        <f>ABS($J$3-O3830)</f>
        <v>1.2865969762915688</v>
      </c>
      <c r="Q3830">
        <f>ABS($J$4-O3830)</f>
        <v>1.4295521958795208</v>
      </c>
      <c r="R3830">
        <f>ABS($J$5-O3830)</f>
        <v>0.91133952487319447</v>
      </c>
      <c r="S3830">
        <f>ABS($J$6-O3830)</f>
        <v>0.32164924407289219</v>
      </c>
      <c r="T3830">
        <f>MIN(P3830:S3830)</f>
        <v>0.32164924407289219</v>
      </c>
      <c r="U3830">
        <f>MATCH(T3830,P3830:S3830, 0)</f>
        <v>4</v>
      </c>
    </row>
    <row r="3831" spans="1:21" x14ac:dyDescent="0.35">
      <c r="A3831">
        <v>1</v>
      </c>
      <c r="B3831">
        <v>3820</v>
      </c>
      <c r="C3831" t="s">
        <v>239</v>
      </c>
      <c r="D3831" t="s">
        <v>240</v>
      </c>
      <c r="E3831" t="s">
        <v>73</v>
      </c>
      <c r="F3831" t="s">
        <v>74</v>
      </c>
      <c r="G3831" t="s">
        <v>75</v>
      </c>
      <c r="H3831" t="s">
        <v>76</v>
      </c>
      <c r="I3831" s="1">
        <v>42137</v>
      </c>
      <c r="J3831">
        <v>2015</v>
      </c>
      <c r="K3831" t="s">
        <v>38</v>
      </c>
      <c r="L3831" t="s">
        <v>13</v>
      </c>
      <c r="M3831" s="1">
        <v>42148</v>
      </c>
      <c r="N3831">
        <v>11</v>
      </c>
      <c r="O3831">
        <f>STANDARDIZE(N3831,$N$8,$N$9)</f>
        <v>-0.43801921153442031</v>
      </c>
      <c r="P3831">
        <f>ABS($J$3-O3831)</f>
        <v>8.9347012242470047E-2</v>
      </c>
      <c r="Q3831">
        <f>ABS($J$4-O3831)</f>
        <v>2.6268021599286193</v>
      </c>
      <c r="R3831">
        <f>ABS($J$5-O3831)</f>
        <v>0.28591043917590414</v>
      </c>
      <c r="S3831">
        <f>ABS($J$6-O3831)</f>
        <v>0.87560071997620637</v>
      </c>
      <c r="T3831">
        <f>MIN(P3831:S3831)</f>
        <v>8.9347012242470047E-2</v>
      </c>
      <c r="U3831">
        <f>MATCH(T3831,P3831:S3831, 0)</f>
        <v>1</v>
      </c>
    </row>
    <row r="3832" spans="1:21" x14ac:dyDescent="0.35">
      <c r="A3832">
        <v>1</v>
      </c>
      <c r="B3832">
        <v>3821</v>
      </c>
      <c r="C3832" t="s">
        <v>14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 s="1">
        <v>42137</v>
      </c>
      <c r="J3832">
        <v>2015</v>
      </c>
      <c r="K3832" t="s">
        <v>125</v>
      </c>
      <c r="L3832" t="s">
        <v>126</v>
      </c>
      <c r="M3832" s="1">
        <v>42152</v>
      </c>
      <c r="N3832">
        <v>15</v>
      </c>
      <c r="O3832">
        <f>STANDARDIZE(N3832,$N$8,$N$9)</f>
        <v>-0.36654160174044426</v>
      </c>
      <c r="P3832">
        <f>ABS($J$3-O3832)</f>
        <v>0.1608246220364461</v>
      </c>
      <c r="Q3832">
        <f>ABS($J$4-O3832)</f>
        <v>2.5553245501346433</v>
      </c>
      <c r="R3832">
        <f>ABS($J$5-O3832)</f>
        <v>0.21443282938192809</v>
      </c>
      <c r="S3832">
        <f>ABS($J$6-O3832)</f>
        <v>0.80412311018223037</v>
      </c>
      <c r="T3832">
        <f>MIN(P3832:S3832)</f>
        <v>0.1608246220364461</v>
      </c>
      <c r="U3832">
        <f>MATCH(T3832,P3832:S3832, 0)</f>
        <v>1</v>
      </c>
    </row>
    <row r="3833" spans="1:21" x14ac:dyDescent="0.35">
      <c r="A3833">
        <v>3</v>
      </c>
      <c r="B3833">
        <v>3822</v>
      </c>
      <c r="C3833" t="s">
        <v>14</v>
      </c>
      <c r="D3833" t="s">
        <v>15</v>
      </c>
      <c r="E3833" t="s">
        <v>79</v>
      </c>
      <c r="F3833" t="s">
        <v>35</v>
      </c>
      <c r="G3833" t="s">
        <v>80</v>
      </c>
      <c r="H3833" t="s">
        <v>81</v>
      </c>
      <c r="I3833" s="1">
        <v>42137</v>
      </c>
      <c r="J3833">
        <v>2015</v>
      </c>
      <c r="K3833" t="s">
        <v>77</v>
      </c>
      <c r="L3833" t="s">
        <v>78</v>
      </c>
      <c r="M3833" s="1">
        <v>42344</v>
      </c>
      <c r="N3833">
        <v>30</v>
      </c>
      <c r="O3833">
        <f>STANDARDIZE(N3833,$N$8,$N$9)</f>
        <v>-9.8500565013034141E-2</v>
      </c>
      <c r="P3833">
        <f>ABS($J$3-O3833)</f>
        <v>0.42886565876385618</v>
      </c>
      <c r="Q3833">
        <f>ABS($J$4-O3833)</f>
        <v>2.2872835134072331</v>
      </c>
      <c r="R3833">
        <f>ABS($J$5-O3833)</f>
        <v>5.3608207345482023E-2</v>
      </c>
      <c r="S3833">
        <f>ABS($J$6-O3833)</f>
        <v>0.53608207345482028</v>
      </c>
      <c r="T3833">
        <f>MIN(P3833:S3833)</f>
        <v>5.3608207345482023E-2</v>
      </c>
      <c r="U3833">
        <f>MATCH(T3833,P3833:S3833, 0)</f>
        <v>3</v>
      </c>
    </row>
    <row r="3834" spans="1:21" x14ac:dyDescent="0.35">
      <c r="A3834">
        <v>3</v>
      </c>
      <c r="B3834">
        <v>3823</v>
      </c>
      <c r="C3834" t="s">
        <v>14</v>
      </c>
      <c r="D3834" t="s">
        <v>15</v>
      </c>
      <c r="E3834" t="s">
        <v>79</v>
      </c>
      <c r="F3834" t="s">
        <v>35</v>
      </c>
      <c r="G3834" t="s">
        <v>80</v>
      </c>
      <c r="H3834" t="s">
        <v>81</v>
      </c>
      <c r="I3834" s="1">
        <v>42137</v>
      </c>
      <c r="J3834">
        <v>2015</v>
      </c>
      <c r="K3834" t="s">
        <v>41</v>
      </c>
      <c r="L3834" t="s">
        <v>42</v>
      </c>
      <c r="M3834" s="1">
        <v>42171</v>
      </c>
      <c r="N3834">
        <v>34</v>
      </c>
      <c r="O3834">
        <f>STANDARDIZE(N3834,$N$8,$N$9)</f>
        <v>-2.7022955219058099E-2</v>
      </c>
      <c r="P3834">
        <f>ABS($J$3-O3834)</f>
        <v>0.50034326855783229</v>
      </c>
      <c r="Q3834">
        <f>ABS($J$4-O3834)</f>
        <v>2.2158059036132571</v>
      </c>
      <c r="R3834">
        <f>ABS($J$5-O3834)</f>
        <v>0.12508581713945807</v>
      </c>
      <c r="S3834">
        <f>ABS($J$6-O3834)</f>
        <v>0.46460446366084424</v>
      </c>
      <c r="T3834">
        <f>MIN(P3834:S3834)</f>
        <v>0.12508581713945807</v>
      </c>
      <c r="U3834">
        <f>MATCH(T3834,P3834:S3834, 0)</f>
        <v>3</v>
      </c>
    </row>
    <row r="3835" spans="1:21" x14ac:dyDescent="0.35">
      <c r="A3835">
        <v>1</v>
      </c>
      <c r="B3835">
        <v>3824</v>
      </c>
      <c r="C3835" t="s">
        <v>30</v>
      </c>
      <c r="D3835" t="s">
        <v>31</v>
      </c>
      <c r="E3835" t="s">
        <v>73</v>
      </c>
      <c r="F3835" t="s">
        <v>74</v>
      </c>
      <c r="G3835" t="s">
        <v>75</v>
      </c>
      <c r="H3835" t="s">
        <v>76</v>
      </c>
      <c r="I3835" s="1">
        <v>42138</v>
      </c>
      <c r="J3835">
        <v>2015</v>
      </c>
      <c r="K3835" t="s">
        <v>176</v>
      </c>
      <c r="L3835" t="s">
        <v>177</v>
      </c>
      <c r="M3835" s="1">
        <v>42146</v>
      </c>
      <c r="N3835">
        <v>8</v>
      </c>
      <c r="O3835">
        <f>STANDARDIZE(N3835,$N$8,$N$9)</f>
        <v>-0.49162741887990236</v>
      </c>
      <c r="P3835">
        <f>ABS($J$3-O3835)</f>
        <v>3.5738804896987997E-2</v>
      </c>
      <c r="Q3835">
        <f>ABS($J$4-O3835)</f>
        <v>2.6804103672741011</v>
      </c>
      <c r="R3835">
        <f>ABS($J$5-O3835)</f>
        <v>0.33951864652138619</v>
      </c>
      <c r="S3835">
        <f>ABS($J$6-O3835)</f>
        <v>0.92920892732168847</v>
      </c>
      <c r="T3835">
        <f>MIN(P3835:S3835)</f>
        <v>3.5738804896987997E-2</v>
      </c>
      <c r="U3835">
        <f>MATCH(T3835,P3835:S3835, 0)</f>
        <v>1</v>
      </c>
    </row>
    <row r="3836" spans="1:21" x14ac:dyDescent="0.35">
      <c r="A3836">
        <v>1</v>
      </c>
      <c r="B3836">
        <v>3825</v>
      </c>
      <c r="C3836" t="s">
        <v>14</v>
      </c>
      <c r="D3836" t="s">
        <v>15</v>
      </c>
      <c r="E3836" t="s">
        <v>73</v>
      </c>
      <c r="F3836" t="s">
        <v>74</v>
      </c>
      <c r="G3836" t="s">
        <v>75</v>
      </c>
      <c r="H3836" t="s">
        <v>76</v>
      </c>
      <c r="I3836" s="1">
        <v>42138</v>
      </c>
      <c r="J3836">
        <v>2015</v>
      </c>
      <c r="K3836" t="s">
        <v>41</v>
      </c>
      <c r="L3836" t="s">
        <v>42</v>
      </c>
      <c r="M3836" s="1">
        <v>42150</v>
      </c>
      <c r="N3836">
        <v>12</v>
      </c>
      <c r="O3836">
        <f>STANDARDIZE(N3836,$N$8,$N$9)</f>
        <v>-0.42014980908592631</v>
      </c>
      <c r="P3836">
        <f>ABS($J$3-O3836)</f>
        <v>0.10721641469096405</v>
      </c>
      <c r="Q3836">
        <f>ABS($J$4-O3836)</f>
        <v>2.6089327574801251</v>
      </c>
      <c r="R3836">
        <f>ABS($J$5-O3836)</f>
        <v>0.26804103672741014</v>
      </c>
      <c r="S3836">
        <f>ABS($J$6-O3836)</f>
        <v>0.85773131752771237</v>
      </c>
      <c r="T3836">
        <f>MIN(P3836:S3836)</f>
        <v>0.10721641469096405</v>
      </c>
      <c r="U3836">
        <f>MATCH(T3836,P3836:S3836, 0)</f>
        <v>1</v>
      </c>
    </row>
    <row r="3837" spans="1:21" x14ac:dyDescent="0.35">
      <c r="A3837">
        <v>1</v>
      </c>
      <c r="B3837">
        <v>3826</v>
      </c>
      <c r="C3837" t="s">
        <v>62</v>
      </c>
      <c r="D3837" t="s">
        <v>63</v>
      </c>
      <c r="E3837" t="s">
        <v>52</v>
      </c>
      <c r="F3837" t="s">
        <v>53</v>
      </c>
      <c r="G3837" t="s">
        <v>54</v>
      </c>
      <c r="H3837" t="s">
        <v>55</v>
      </c>
      <c r="I3837" s="1">
        <v>42138</v>
      </c>
      <c r="J3837">
        <v>2015</v>
      </c>
      <c r="K3837" t="s">
        <v>41</v>
      </c>
      <c r="L3837" t="s">
        <v>42</v>
      </c>
      <c r="M3837" s="1">
        <v>42152</v>
      </c>
      <c r="N3837">
        <v>14</v>
      </c>
      <c r="O3837">
        <f>STANDARDIZE(N3837,$N$8,$N$9)</f>
        <v>-0.38441100418893831</v>
      </c>
      <c r="P3837">
        <f>ABS($J$3-O3837)</f>
        <v>0.14295521958795204</v>
      </c>
      <c r="Q3837">
        <f>ABS($J$4-O3837)</f>
        <v>2.5731939525831371</v>
      </c>
      <c r="R3837">
        <f>ABS($J$5-O3837)</f>
        <v>0.23230223183042215</v>
      </c>
      <c r="S3837">
        <f>ABS($J$6-O3837)</f>
        <v>0.82199251263072437</v>
      </c>
      <c r="T3837">
        <f>MIN(P3837:S3837)</f>
        <v>0.14295521958795204</v>
      </c>
      <c r="U3837">
        <f>MATCH(T3837,P3837:S3837, 0)</f>
        <v>1</v>
      </c>
    </row>
    <row r="3838" spans="1:21" x14ac:dyDescent="0.35">
      <c r="A3838">
        <v>3</v>
      </c>
      <c r="B3838">
        <v>3827</v>
      </c>
      <c r="C3838" t="s">
        <v>22</v>
      </c>
      <c r="D3838" t="s">
        <v>23</v>
      </c>
      <c r="E3838" t="s">
        <v>73</v>
      </c>
      <c r="F3838" t="s">
        <v>74</v>
      </c>
      <c r="G3838" t="s">
        <v>114</v>
      </c>
      <c r="H3838" t="s">
        <v>115</v>
      </c>
      <c r="I3838" s="1">
        <v>42138</v>
      </c>
      <c r="J3838">
        <v>2015</v>
      </c>
      <c r="K3838" t="s">
        <v>77</v>
      </c>
      <c r="L3838" t="s">
        <v>78</v>
      </c>
      <c r="M3838" s="1">
        <v>42041</v>
      </c>
      <c r="N3838">
        <v>19</v>
      </c>
      <c r="O3838">
        <f>STANDARDIZE(N3838,$N$8,$N$9)</f>
        <v>-0.29506399194646826</v>
      </c>
      <c r="P3838">
        <f>ABS($J$3-O3838)</f>
        <v>0.23230223183042209</v>
      </c>
      <c r="Q3838">
        <f>ABS($J$4-O3838)</f>
        <v>2.4838469403406673</v>
      </c>
      <c r="R3838">
        <f>ABS($J$5-O3838)</f>
        <v>0.1429552195879521</v>
      </c>
      <c r="S3838">
        <f>ABS($J$6-O3838)</f>
        <v>0.73264550038825438</v>
      </c>
      <c r="T3838">
        <f>MIN(P3838:S3838)</f>
        <v>0.1429552195879521</v>
      </c>
      <c r="U3838">
        <f>MATCH(T3838,P3838:S3838, 0)</f>
        <v>3</v>
      </c>
    </row>
    <row r="3839" spans="1:21" x14ac:dyDescent="0.35">
      <c r="A3839">
        <v>2</v>
      </c>
      <c r="B3839">
        <v>3828</v>
      </c>
      <c r="C3839" t="s">
        <v>14</v>
      </c>
      <c r="D3839" t="s">
        <v>15</v>
      </c>
      <c r="E3839" t="s">
        <v>34</v>
      </c>
      <c r="F3839" t="s">
        <v>35</v>
      </c>
      <c r="G3839" t="s">
        <v>468</v>
      </c>
      <c r="H3839" t="s">
        <v>469</v>
      </c>
      <c r="I3839" s="1">
        <v>42138</v>
      </c>
      <c r="J3839">
        <v>2015</v>
      </c>
      <c r="K3839" t="s">
        <v>41</v>
      </c>
      <c r="L3839" t="s">
        <v>42</v>
      </c>
      <c r="M3839" s="1">
        <v>42298</v>
      </c>
      <c r="N3839">
        <v>160</v>
      </c>
      <c r="O3839">
        <f>STANDARDIZE(N3839,$N$8,$N$9)</f>
        <v>2.2245217532911874</v>
      </c>
      <c r="P3839">
        <f>ABS($J$3-O3839)</f>
        <v>2.751887977068078</v>
      </c>
      <c r="Q3839">
        <f>ABS($J$4-O3839)</f>
        <v>3.5738804896988441E-2</v>
      </c>
      <c r="R3839">
        <f>ABS($J$5-O3839)</f>
        <v>2.3766305256497038</v>
      </c>
      <c r="S3839">
        <f>ABS($J$6-O3839)</f>
        <v>1.7869402448494012</v>
      </c>
      <c r="T3839">
        <f>MIN(P3839:S3839)</f>
        <v>3.5738804896988441E-2</v>
      </c>
      <c r="U3839">
        <f>MATCH(T3839,P3839:S3839, 0)</f>
        <v>2</v>
      </c>
    </row>
    <row r="3840" spans="1:21" x14ac:dyDescent="0.35">
      <c r="A3840">
        <v>1</v>
      </c>
      <c r="B3840">
        <v>3829</v>
      </c>
      <c r="C3840" t="s">
        <v>110</v>
      </c>
      <c r="D3840" t="s">
        <v>111</v>
      </c>
      <c r="E3840" t="s">
        <v>131</v>
      </c>
      <c r="F3840" t="s">
        <v>132</v>
      </c>
      <c r="G3840" t="s">
        <v>133</v>
      </c>
      <c r="H3840" t="s">
        <v>134</v>
      </c>
      <c r="I3840" s="1">
        <v>42139</v>
      </c>
      <c r="J3840">
        <v>2015</v>
      </c>
      <c r="K3840" t="s">
        <v>77</v>
      </c>
      <c r="L3840" t="s">
        <v>78</v>
      </c>
      <c r="M3840" s="1">
        <v>42142</v>
      </c>
      <c r="N3840">
        <v>3</v>
      </c>
      <c r="O3840">
        <f>STANDARDIZE(N3840,$N$8,$N$9)</f>
        <v>-0.58097443112237235</v>
      </c>
      <c r="P3840">
        <f>ABS($J$3-O3840)</f>
        <v>5.3608207345481995E-2</v>
      </c>
      <c r="Q3840">
        <f>ABS($J$4-O3840)</f>
        <v>2.7697573795165713</v>
      </c>
      <c r="R3840">
        <f>ABS($J$5-O3840)</f>
        <v>0.42886565876385618</v>
      </c>
      <c r="S3840">
        <f>ABS($J$6-O3840)</f>
        <v>1.0185559395641586</v>
      </c>
      <c r="T3840">
        <f>MIN(P3840:S3840)</f>
        <v>5.3608207345481995E-2</v>
      </c>
      <c r="U3840">
        <f>MATCH(T3840,P3840:S3840, 0)</f>
        <v>1</v>
      </c>
    </row>
    <row r="3841" spans="1:21" x14ac:dyDescent="0.35">
      <c r="A3841">
        <v>1</v>
      </c>
      <c r="B3841">
        <v>3830</v>
      </c>
      <c r="C3841" t="s">
        <v>300</v>
      </c>
      <c r="D3841" t="s">
        <v>301</v>
      </c>
      <c r="E3841" t="s">
        <v>131</v>
      </c>
      <c r="F3841" t="s">
        <v>132</v>
      </c>
      <c r="G3841" t="s">
        <v>133</v>
      </c>
      <c r="H3841" t="s">
        <v>134</v>
      </c>
      <c r="I3841" s="1">
        <v>42139</v>
      </c>
      <c r="J3841">
        <v>2015</v>
      </c>
      <c r="K3841" t="s">
        <v>176</v>
      </c>
      <c r="L3841" t="s">
        <v>177</v>
      </c>
      <c r="M3841" s="1">
        <v>42142</v>
      </c>
      <c r="N3841">
        <v>3</v>
      </c>
      <c r="O3841">
        <f>STANDARDIZE(N3841,$N$8,$N$9)</f>
        <v>-0.58097443112237235</v>
      </c>
      <c r="P3841">
        <f>ABS($J$3-O3841)</f>
        <v>5.3608207345481995E-2</v>
      </c>
      <c r="Q3841">
        <f>ABS($J$4-O3841)</f>
        <v>2.7697573795165713</v>
      </c>
      <c r="R3841">
        <f>ABS($J$5-O3841)</f>
        <v>0.42886565876385618</v>
      </c>
      <c r="S3841">
        <f>ABS($J$6-O3841)</f>
        <v>1.0185559395641586</v>
      </c>
      <c r="T3841">
        <f>MIN(P3841:S3841)</f>
        <v>5.3608207345481995E-2</v>
      </c>
      <c r="U3841">
        <f>MATCH(T3841,P3841:S3841, 0)</f>
        <v>1</v>
      </c>
    </row>
    <row r="3842" spans="1:21" x14ac:dyDescent="0.35">
      <c r="A3842">
        <v>1</v>
      </c>
      <c r="B3842">
        <v>3831</v>
      </c>
      <c r="C3842" t="s">
        <v>67</v>
      </c>
      <c r="D3842" t="s">
        <v>68</v>
      </c>
      <c r="E3842" t="s">
        <v>105</v>
      </c>
      <c r="F3842" t="s">
        <v>59</v>
      </c>
      <c r="G3842" t="s">
        <v>106</v>
      </c>
      <c r="H3842" t="s">
        <v>107</v>
      </c>
      <c r="I3842" s="1">
        <v>42139</v>
      </c>
      <c r="J3842">
        <v>2015</v>
      </c>
      <c r="K3842" t="s">
        <v>176</v>
      </c>
      <c r="L3842" t="s">
        <v>177</v>
      </c>
      <c r="M3842" s="1">
        <v>42142</v>
      </c>
      <c r="N3842">
        <v>3</v>
      </c>
      <c r="O3842">
        <f>STANDARDIZE(N3842,$N$8,$N$9)</f>
        <v>-0.58097443112237235</v>
      </c>
      <c r="P3842">
        <f>ABS($J$3-O3842)</f>
        <v>5.3608207345481995E-2</v>
      </c>
      <c r="Q3842">
        <f>ABS($J$4-O3842)</f>
        <v>2.7697573795165713</v>
      </c>
      <c r="R3842">
        <f>ABS($J$5-O3842)</f>
        <v>0.42886565876385618</v>
      </c>
      <c r="S3842">
        <f>ABS($J$6-O3842)</f>
        <v>1.0185559395641586</v>
      </c>
      <c r="T3842">
        <f>MIN(P3842:S3842)</f>
        <v>5.3608207345481995E-2</v>
      </c>
      <c r="U3842">
        <f>MATCH(T3842,P3842:S3842, 0)</f>
        <v>1</v>
      </c>
    </row>
    <row r="3843" spans="1:21" x14ac:dyDescent="0.35">
      <c r="A3843">
        <v>1</v>
      </c>
      <c r="B3843">
        <v>3832</v>
      </c>
      <c r="C3843" t="s">
        <v>119</v>
      </c>
      <c r="D3843" t="s">
        <v>120</v>
      </c>
      <c r="E3843" t="s">
        <v>105</v>
      </c>
      <c r="F3843" t="s">
        <v>59</v>
      </c>
      <c r="G3843" t="s">
        <v>106</v>
      </c>
      <c r="H3843" t="s">
        <v>107</v>
      </c>
      <c r="I3843" s="1">
        <v>42139</v>
      </c>
      <c r="J3843">
        <v>2015</v>
      </c>
      <c r="K3843" t="s">
        <v>41</v>
      </c>
      <c r="L3843" t="s">
        <v>42</v>
      </c>
      <c r="M3843" s="1">
        <v>42144</v>
      </c>
      <c r="N3843">
        <v>5</v>
      </c>
      <c r="O3843">
        <f>STANDARDIZE(N3843,$N$8,$N$9)</f>
        <v>-0.54523562622538435</v>
      </c>
      <c r="P3843">
        <f>ABS($J$3-O3843)</f>
        <v>1.7869402448493998E-2</v>
      </c>
      <c r="Q3843">
        <f>ABS($J$4-O3843)</f>
        <v>2.7340185746195833</v>
      </c>
      <c r="R3843">
        <f>ABS($J$5-O3843)</f>
        <v>0.39312685386686819</v>
      </c>
      <c r="S3843">
        <f>ABS($J$6-O3843)</f>
        <v>0.98281713466717047</v>
      </c>
      <c r="T3843">
        <f>MIN(P3843:S3843)</f>
        <v>1.7869402448493998E-2</v>
      </c>
      <c r="U3843">
        <f>MATCH(T3843,P3843:S3843, 0)</f>
        <v>1</v>
      </c>
    </row>
    <row r="3844" spans="1:21" x14ac:dyDescent="0.35">
      <c r="A3844">
        <v>1</v>
      </c>
      <c r="B3844">
        <v>3833</v>
      </c>
      <c r="C3844" t="s">
        <v>172</v>
      </c>
      <c r="D3844" t="s">
        <v>173</v>
      </c>
      <c r="E3844" t="s">
        <v>116</v>
      </c>
      <c r="F3844" t="s">
        <v>208</v>
      </c>
      <c r="G3844" t="s">
        <v>209</v>
      </c>
      <c r="H3844" t="s">
        <v>210</v>
      </c>
      <c r="I3844" s="1">
        <v>42139</v>
      </c>
      <c r="J3844">
        <v>2015</v>
      </c>
      <c r="K3844" t="s">
        <v>77</v>
      </c>
      <c r="L3844" t="s">
        <v>78</v>
      </c>
      <c r="M3844" s="1">
        <v>42153</v>
      </c>
      <c r="N3844">
        <v>14</v>
      </c>
      <c r="O3844">
        <f>STANDARDIZE(N3844,$N$8,$N$9)</f>
        <v>-0.38441100418893831</v>
      </c>
      <c r="P3844">
        <f>ABS($J$3-O3844)</f>
        <v>0.14295521958795204</v>
      </c>
      <c r="Q3844">
        <f>ABS($J$4-O3844)</f>
        <v>2.5731939525831371</v>
      </c>
      <c r="R3844">
        <f>ABS($J$5-O3844)</f>
        <v>0.23230223183042215</v>
      </c>
      <c r="S3844">
        <f>ABS($J$6-O3844)</f>
        <v>0.82199251263072437</v>
      </c>
      <c r="T3844">
        <f>MIN(P3844:S3844)</f>
        <v>0.14295521958795204</v>
      </c>
      <c r="U3844">
        <f>MATCH(T3844,P3844:S3844, 0)</f>
        <v>1</v>
      </c>
    </row>
    <row r="3845" spans="1:21" x14ac:dyDescent="0.35">
      <c r="A3845">
        <v>1</v>
      </c>
      <c r="B3845">
        <v>3834</v>
      </c>
      <c r="C3845" t="s">
        <v>14</v>
      </c>
      <c r="D3845" t="s">
        <v>15</v>
      </c>
      <c r="E3845" t="s">
        <v>163</v>
      </c>
      <c r="F3845" t="s">
        <v>59</v>
      </c>
      <c r="G3845" t="s">
        <v>282</v>
      </c>
      <c r="H3845" t="s">
        <v>283</v>
      </c>
      <c r="I3845" s="1">
        <v>42139</v>
      </c>
      <c r="J3845">
        <v>2015</v>
      </c>
      <c r="K3845" t="s">
        <v>77</v>
      </c>
      <c r="L3845" t="s">
        <v>78</v>
      </c>
      <c r="M3845" s="1">
        <v>42154</v>
      </c>
      <c r="N3845">
        <v>15</v>
      </c>
      <c r="O3845">
        <f>STANDARDIZE(N3845,$N$8,$N$9)</f>
        <v>-0.36654160174044426</v>
      </c>
      <c r="P3845">
        <f>ABS($J$3-O3845)</f>
        <v>0.1608246220364461</v>
      </c>
      <c r="Q3845">
        <f>ABS($J$4-O3845)</f>
        <v>2.5553245501346433</v>
      </c>
      <c r="R3845">
        <f>ABS($J$5-O3845)</f>
        <v>0.21443282938192809</v>
      </c>
      <c r="S3845">
        <f>ABS($J$6-O3845)</f>
        <v>0.80412311018223037</v>
      </c>
      <c r="T3845">
        <f>MIN(P3845:S3845)</f>
        <v>0.1608246220364461</v>
      </c>
      <c r="U3845">
        <f>MATCH(T3845,P3845:S3845, 0)</f>
        <v>1</v>
      </c>
    </row>
    <row r="3846" spans="1:21" x14ac:dyDescent="0.35">
      <c r="A3846">
        <v>3</v>
      </c>
      <c r="B3846">
        <v>3835</v>
      </c>
      <c r="C3846" t="s">
        <v>14</v>
      </c>
      <c r="D3846" t="s">
        <v>15</v>
      </c>
      <c r="E3846" t="s">
        <v>163</v>
      </c>
      <c r="F3846" t="s">
        <v>59</v>
      </c>
      <c r="G3846" t="s">
        <v>164</v>
      </c>
      <c r="H3846" t="s">
        <v>165</v>
      </c>
      <c r="I3846" s="1">
        <v>42139</v>
      </c>
      <c r="J3846">
        <v>2015</v>
      </c>
      <c r="K3846" t="s">
        <v>41</v>
      </c>
      <c r="L3846" t="s">
        <v>42</v>
      </c>
      <c r="M3846" s="1">
        <v>42069</v>
      </c>
      <c r="N3846">
        <v>19</v>
      </c>
      <c r="O3846">
        <f>STANDARDIZE(N3846,$N$8,$N$9)</f>
        <v>-0.29506399194646826</v>
      </c>
      <c r="P3846">
        <f>ABS($J$3-O3846)</f>
        <v>0.23230223183042209</v>
      </c>
      <c r="Q3846">
        <f>ABS($J$4-O3846)</f>
        <v>2.4838469403406673</v>
      </c>
      <c r="R3846">
        <f>ABS($J$5-O3846)</f>
        <v>0.1429552195879521</v>
      </c>
      <c r="S3846">
        <f>ABS($J$6-O3846)</f>
        <v>0.73264550038825438</v>
      </c>
      <c r="T3846">
        <f>MIN(P3846:S3846)</f>
        <v>0.1429552195879521</v>
      </c>
      <c r="U3846">
        <f>MATCH(T3846,P3846:S3846, 0)</f>
        <v>3</v>
      </c>
    </row>
    <row r="3847" spans="1:21" x14ac:dyDescent="0.35">
      <c r="A3847">
        <v>3</v>
      </c>
      <c r="B3847">
        <v>3836</v>
      </c>
      <c r="C3847" t="s">
        <v>14</v>
      </c>
      <c r="D3847" t="s">
        <v>15</v>
      </c>
      <c r="E3847" t="s">
        <v>79</v>
      </c>
      <c r="F3847" t="s">
        <v>35</v>
      </c>
      <c r="G3847" t="s">
        <v>306</v>
      </c>
      <c r="H3847" t="s">
        <v>307</v>
      </c>
      <c r="I3847" s="1">
        <v>42139</v>
      </c>
      <c r="J3847">
        <v>2015</v>
      </c>
      <c r="K3847" t="s">
        <v>77</v>
      </c>
      <c r="L3847" t="s">
        <v>78</v>
      </c>
      <c r="M3847" s="1">
        <v>42069</v>
      </c>
      <c r="N3847">
        <v>19</v>
      </c>
      <c r="O3847">
        <f>STANDARDIZE(N3847,$N$8,$N$9)</f>
        <v>-0.29506399194646826</v>
      </c>
      <c r="P3847">
        <f>ABS($J$3-O3847)</f>
        <v>0.23230223183042209</v>
      </c>
      <c r="Q3847">
        <f>ABS($J$4-O3847)</f>
        <v>2.4838469403406673</v>
      </c>
      <c r="R3847">
        <f>ABS($J$5-O3847)</f>
        <v>0.1429552195879521</v>
      </c>
      <c r="S3847">
        <f>ABS($J$6-O3847)</f>
        <v>0.73264550038825438</v>
      </c>
      <c r="T3847">
        <f>MIN(P3847:S3847)</f>
        <v>0.1429552195879521</v>
      </c>
      <c r="U3847">
        <f>MATCH(T3847,P3847:S3847, 0)</f>
        <v>3</v>
      </c>
    </row>
    <row r="3848" spans="1:21" x14ac:dyDescent="0.35">
      <c r="A3848">
        <v>3</v>
      </c>
      <c r="B3848">
        <v>3837</v>
      </c>
      <c r="C3848" t="s">
        <v>272</v>
      </c>
      <c r="D3848" t="s">
        <v>273</v>
      </c>
      <c r="E3848" t="s">
        <v>116</v>
      </c>
      <c r="F3848" t="s">
        <v>97</v>
      </c>
      <c r="G3848" t="s">
        <v>117</v>
      </c>
      <c r="H3848" t="s">
        <v>118</v>
      </c>
      <c r="I3848" s="1">
        <v>42140</v>
      </c>
      <c r="J3848">
        <v>2015</v>
      </c>
      <c r="K3848" t="s">
        <v>77</v>
      </c>
      <c r="L3848" t="s">
        <v>78</v>
      </c>
      <c r="M3848" s="1">
        <v>42130</v>
      </c>
      <c r="N3848">
        <v>20</v>
      </c>
      <c r="O3848">
        <f>STANDARDIZE(N3848,$N$8,$N$9)</f>
        <v>-0.27719458949797421</v>
      </c>
      <c r="P3848">
        <f>ABS($J$3-O3848)</f>
        <v>0.25017163427891614</v>
      </c>
      <c r="Q3848">
        <f>ABS($J$4-O3848)</f>
        <v>2.4659775378921731</v>
      </c>
      <c r="R3848">
        <f>ABS($J$5-O3848)</f>
        <v>0.12508581713945804</v>
      </c>
      <c r="S3848">
        <f>ABS($J$6-O3848)</f>
        <v>0.71477609793976038</v>
      </c>
      <c r="T3848">
        <f>MIN(P3848:S3848)</f>
        <v>0.12508581713945804</v>
      </c>
      <c r="U3848">
        <f>MATCH(T3848,P3848:S3848, 0)</f>
        <v>3</v>
      </c>
    </row>
    <row r="3849" spans="1:21" x14ac:dyDescent="0.35">
      <c r="A3849">
        <v>3</v>
      </c>
      <c r="B3849">
        <v>3838</v>
      </c>
      <c r="C3849" t="s">
        <v>67</v>
      </c>
      <c r="D3849" t="s">
        <v>68</v>
      </c>
      <c r="E3849" t="s">
        <v>149</v>
      </c>
      <c r="F3849" t="s">
        <v>150</v>
      </c>
      <c r="G3849" t="s">
        <v>215</v>
      </c>
      <c r="H3849" t="s">
        <v>216</v>
      </c>
      <c r="I3849" s="1">
        <v>42140</v>
      </c>
      <c r="J3849">
        <v>2015</v>
      </c>
      <c r="K3849" t="s">
        <v>77</v>
      </c>
      <c r="L3849" t="s">
        <v>78</v>
      </c>
      <c r="M3849" s="1">
        <v>42283</v>
      </c>
      <c r="N3849">
        <v>25</v>
      </c>
      <c r="O3849">
        <f>STANDARDIZE(N3849,$N$8,$N$9)</f>
        <v>-0.18784757725550419</v>
      </c>
      <c r="P3849">
        <f>ABS($J$3-O3849)</f>
        <v>0.33951864652138619</v>
      </c>
      <c r="Q3849">
        <f>ABS($J$4-O3849)</f>
        <v>2.3766305256497033</v>
      </c>
      <c r="R3849">
        <f>ABS($J$5-O3849)</f>
        <v>3.5738804896988025E-2</v>
      </c>
      <c r="S3849">
        <f>ABS($J$6-O3849)</f>
        <v>0.62542908569729028</v>
      </c>
      <c r="T3849">
        <f>MIN(P3849:S3849)</f>
        <v>3.5738804896988025E-2</v>
      </c>
      <c r="U3849">
        <f>MATCH(T3849,P3849:S3849, 0)</f>
        <v>3</v>
      </c>
    </row>
    <row r="3850" spans="1:21" x14ac:dyDescent="0.35">
      <c r="A3850">
        <v>3</v>
      </c>
      <c r="B3850">
        <v>3839</v>
      </c>
      <c r="C3850" t="s">
        <v>67</v>
      </c>
      <c r="D3850" t="s">
        <v>68</v>
      </c>
      <c r="E3850" t="s">
        <v>149</v>
      </c>
      <c r="F3850" t="s">
        <v>150</v>
      </c>
      <c r="G3850" t="s">
        <v>215</v>
      </c>
      <c r="H3850" t="s">
        <v>216</v>
      </c>
      <c r="I3850" s="1">
        <v>42140</v>
      </c>
      <c r="J3850">
        <v>2015</v>
      </c>
      <c r="K3850" t="s">
        <v>77</v>
      </c>
      <c r="L3850" t="s">
        <v>78</v>
      </c>
      <c r="M3850" s="1">
        <v>42283</v>
      </c>
      <c r="N3850">
        <v>25</v>
      </c>
      <c r="O3850">
        <f>STANDARDIZE(N3850,$N$8,$N$9)</f>
        <v>-0.18784757725550419</v>
      </c>
      <c r="P3850">
        <f>ABS($J$3-O3850)</f>
        <v>0.33951864652138619</v>
      </c>
      <c r="Q3850">
        <f>ABS($J$4-O3850)</f>
        <v>2.3766305256497033</v>
      </c>
      <c r="R3850">
        <f>ABS($J$5-O3850)</f>
        <v>3.5738804896988025E-2</v>
      </c>
      <c r="S3850">
        <f>ABS($J$6-O3850)</f>
        <v>0.62542908569729028</v>
      </c>
      <c r="T3850">
        <f>MIN(P3850:S3850)</f>
        <v>3.5738804896988025E-2</v>
      </c>
      <c r="U3850">
        <f>MATCH(T3850,P3850:S3850, 0)</f>
        <v>3</v>
      </c>
    </row>
    <row r="3851" spans="1:21" x14ac:dyDescent="0.35">
      <c r="A3851">
        <v>1</v>
      </c>
      <c r="B3851">
        <v>3840</v>
      </c>
      <c r="C3851" t="s">
        <v>394</v>
      </c>
      <c r="D3851" t="s">
        <v>395</v>
      </c>
      <c r="E3851" t="s">
        <v>79</v>
      </c>
      <c r="F3851" t="s">
        <v>35</v>
      </c>
      <c r="G3851" t="s">
        <v>80</v>
      </c>
      <c r="H3851" t="s">
        <v>81</v>
      </c>
      <c r="I3851" s="1">
        <v>42141</v>
      </c>
      <c r="J3851">
        <v>2015</v>
      </c>
      <c r="K3851" t="s">
        <v>41</v>
      </c>
      <c r="L3851" t="s">
        <v>42</v>
      </c>
      <c r="M3851" s="1">
        <v>42144</v>
      </c>
      <c r="N3851">
        <v>3</v>
      </c>
      <c r="O3851">
        <f>STANDARDIZE(N3851,$N$8,$N$9)</f>
        <v>-0.58097443112237235</v>
      </c>
      <c r="P3851">
        <f>ABS($J$3-O3851)</f>
        <v>5.3608207345481995E-2</v>
      </c>
      <c r="Q3851">
        <f>ABS($J$4-O3851)</f>
        <v>2.7697573795165713</v>
      </c>
      <c r="R3851">
        <f>ABS($J$5-O3851)</f>
        <v>0.42886565876385618</v>
      </c>
      <c r="S3851">
        <f>ABS($J$6-O3851)</f>
        <v>1.0185559395641586</v>
      </c>
      <c r="T3851">
        <f>MIN(P3851:S3851)</f>
        <v>5.3608207345481995E-2</v>
      </c>
      <c r="U3851">
        <f>MATCH(T3851,P3851:S3851, 0)</f>
        <v>1</v>
      </c>
    </row>
    <row r="3852" spans="1:21" x14ac:dyDescent="0.35">
      <c r="A3852">
        <v>1</v>
      </c>
      <c r="B3852">
        <v>3841</v>
      </c>
      <c r="C3852" t="s">
        <v>14</v>
      </c>
      <c r="D3852" t="s">
        <v>15</v>
      </c>
      <c r="E3852" t="s">
        <v>79</v>
      </c>
      <c r="F3852" t="s">
        <v>35</v>
      </c>
      <c r="G3852" t="s">
        <v>80</v>
      </c>
      <c r="H3852" t="s">
        <v>81</v>
      </c>
      <c r="I3852" s="1">
        <v>42141</v>
      </c>
      <c r="J3852">
        <v>2015</v>
      </c>
      <c r="K3852" t="s">
        <v>77</v>
      </c>
      <c r="L3852" t="s">
        <v>78</v>
      </c>
      <c r="M3852" s="1">
        <v>42151</v>
      </c>
      <c r="N3852">
        <v>10</v>
      </c>
      <c r="O3852">
        <f>STANDARDIZE(N3852,$N$8,$N$9)</f>
        <v>-0.4558886139829143</v>
      </c>
      <c r="P3852">
        <f>ABS($J$3-O3852)</f>
        <v>7.1477609793976049E-2</v>
      </c>
      <c r="Q3852">
        <f>ABS($J$4-O3852)</f>
        <v>2.6446715623771131</v>
      </c>
      <c r="R3852">
        <f>ABS($J$5-O3852)</f>
        <v>0.30377984162439814</v>
      </c>
      <c r="S3852">
        <f>ABS($J$6-O3852)</f>
        <v>0.89347012242470036</v>
      </c>
      <c r="T3852">
        <f>MIN(P3852:S3852)</f>
        <v>7.1477609793976049E-2</v>
      </c>
      <c r="U3852">
        <f>MATCH(T3852,P3852:S3852, 0)</f>
        <v>1</v>
      </c>
    </row>
    <row r="3853" spans="1:21" x14ac:dyDescent="0.35">
      <c r="A3853">
        <v>3</v>
      </c>
      <c r="B3853">
        <v>3842</v>
      </c>
      <c r="C3853" t="s">
        <v>14</v>
      </c>
      <c r="D3853" t="s">
        <v>15</v>
      </c>
      <c r="E3853" t="s">
        <v>24</v>
      </c>
      <c r="F3853" t="s">
        <v>25</v>
      </c>
      <c r="G3853" t="s">
        <v>26</v>
      </c>
      <c r="H3853" t="s">
        <v>27</v>
      </c>
      <c r="I3853" s="1">
        <v>42141</v>
      </c>
      <c r="J3853">
        <v>2015</v>
      </c>
      <c r="K3853" t="s">
        <v>577</v>
      </c>
      <c r="L3853" t="s">
        <v>578</v>
      </c>
      <c r="M3853" s="1">
        <v>42283</v>
      </c>
      <c r="N3853">
        <v>24</v>
      </c>
      <c r="O3853">
        <f>STANDARDIZE(N3853,$N$8,$N$9)</f>
        <v>-0.20571697970399819</v>
      </c>
      <c r="P3853">
        <f>ABS($J$3-O3853)</f>
        <v>0.32164924407289219</v>
      </c>
      <c r="Q3853">
        <f>ABS($J$4-O3853)</f>
        <v>2.3944999280981971</v>
      </c>
      <c r="R3853">
        <f>ABS($J$5-O3853)</f>
        <v>5.3608207345482023E-2</v>
      </c>
      <c r="S3853">
        <f>ABS($J$6-O3853)</f>
        <v>0.64329848814578428</v>
      </c>
      <c r="T3853">
        <f>MIN(P3853:S3853)</f>
        <v>5.3608207345482023E-2</v>
      </c>
      <c r="U3853">
        <f>MATCH(T3853,P3853:S3853, 0)</f>
        <v>3</v>
      </c>
    </row>
    <row r="3854" spans="1:21" x14ac:dyDescent="0.35">
      <c r="A3854">
        <v>1</v>
      </c>
      <c r="B3854">
        <v>3843</v>
      </c>
      <c r="C3854" t="s">
        <v>270</v>
      </c>
      <c r="D3854" t="s">
        <v>271</v>
      </c>
      <c r="E3854" t="s">
        <v>73</v>
      </c>
      <c r="F3854" t="s">
        <v>74</v>
      </c>
      <c r="G3854" t="s">
        <v>75</v>
      </c>
      <c r="H3854" t="s">
        <v>76</v>
      </c>
      <c r="I3854" s="1">
        <v>42142</v>
      </c>
      <c r="J3854">
        <v>2015</v>
      </c>
      <c r="K3854" t="s">
        <v>38</v>
      </c>
      <c r="L3854" t="s">
        <v>13</v>
      </c>
      <c r="M3854" s="1">
        <v>42145</v>
      </c>
      <c r="N3854">
        <v>3</v>
      </c>
      <c r="O3854">
        <f>STANDARDIZE(N3854,$N$8,$N$9)</f>
        <v>-0.58097443112237235</v>
      </c>
      <c r="P3854">
        <f>ABS($J$3-O3854)</f>
        <v>5.3608207345481995E-2</v>
      </c>
      <c r="Q3854">
        <f>ABS($J$4-O3854)</f>
        <v>2.7697573795165713</v>
      </c>
      <c r="R3854">
        <f>ABS($J$5-O3854)</f>
        <v>0.42886565876385618</v>
      </c>
      <c r="S3854">
        <f>ABS($J$6-O3854)</f>
        <v>1.0185559395641586</v>
      </c>
      <c r="T3854">
        <f>MIN(P3854:S3854)</f>
        <v>5.3608207345481995E-2</v>
      </c>
      <c r="U3854">
        <f>MATCH(T3854,P3854:S3854, 0)</f>
        <v>1</v>
      </c>
    </row>
    <row r="3855" spans="1:21" x14ac:dyDescent="0.35">
      <c r="A3855">
        <v>1</v>
      </c>
      <c r="B3855">
        <v>3844</v>
      </c>
      <c r="C3855" t="s">
        <v>172</v>
      </c>
      <c r="D3855" t="s">
        <v>173</v>
      </c>
      <c r="E3855" t="s">
        <v>73</v>
      </c>
      <c r="F3855" t="s">
        <v>74</v>
      </c>
      <c r="G3855" t="s">
        <v>75</v>
      </c>
      <c r="H3855" t="s">
        <v>76</v>
      </c>
      <c r="I3855" s="1">
        <v>42142</v>
      </c>
      <c r="J3855">
        <v>2015</v>
      </c>
      <c r="K3855" t="s">
        <v>284</v>
      </c>
      <c r="L3855" t="s">
        <v>285</v>
      </c>
      <c r="M3855" s="1">
        <v>42146</v>
      </c>
      <c r="N3855">
        <v>4</v>
      </c>
      <c r="O3855">
        <f>STANDARDIZE(N3855,$N$8,$N$9)</f>
        <v>-0.56310502867387835</v>
      </c>
      <c r="P3855">
        <f>ABS($J$3-O3855)</f>
        <v>3.5738804896987997E-2</v>
      </c>
      <c r="Q3855">
        <f>ABS($J$4-O3855)</f>
        <v>2.7518879770680771</v>
      </c>
      <c r="R3855">
        <f>ABS($J$5-O3855)</f>
        <v>0.41099625631536219</v>
      </c>
      <c r="S3855">
        <f>ABS($J$6-O3855)</f>
        <v>1.0006865371156644</v>
      </c>
      <c r="T3855">
        <f>MIN(P3855:S3855)</f>
        <v>3.5738804896987997E-2</v>
      </c>
      <c r="U3855">
        <f>MATCH(T3855,P3855:S3855, 0)</f>
        <v>1</v>
      </c>
    </row>
    <row r="3856" spans="1:21" x14ac:dyDescent="0.35">
      <c r="A3856">
        <v>3</v>
      </c>
      <c r="B3856">
        <v>3845</v>
      </c>
      <c r="C3856" t="s">
        <v>67</v>
      </c>
      <c r="D3856" t="s">
        <v>68</v>
      </c>
      <c r="E3856" t="s">
        <v>16</v>
      </c>
      <c r="F3856" t="s">
        <v>17</v>
      </c>
      <c r="G3856" t="s">
        <v>344</v>
      </c>
      <c r="H3856" t="s">
        <v>345</v>
      </c>
      <c r="I3856" s="1">
        <v>42142</v>
      </c>
      <c r="J3856">
        <v>2015</v>
      </c>
      <c r="K3856" t="s">
        <v>41</v>
      </c>
      <c r="L3856" t="s">
        <v>42</v>
      </c>
      <c r="M3856" s="1">
        <v>42283</v>
      </c>
      <c r="N3856">
        <v>23</v>
      </c>
      <c r="O3856">
        <f>STANDARDIZE(N3856,$N$8,$N$9)</f>
        <v>-0.22358638215249221</v>
      </c>
      <c r="P3856">
        <f>ABS($J$3-O3856)</f>
        <v>0.30377984162439814</v>
      </c>
      <c r="Q3856">
        <f>ABS($J$4-O3856)</f>
        <v>2.4123693305466913</v>
      </c>
      <c r="R3856">
        <f>ABS($J$5-O3856)</f>
        <v>7.1477609793976049E-2</v>
      </c>
      <c r="S3856">
        <f>ABS($J$6-O3856)</f>
        <v>0.66116789059427838</v>
      </c>
      <c r="T3856">
        <f>MIN(P3856:S3856)</f>
        <v>7.1477609793976049E-2</v>
      </c>
      <c r="U3856">
        <f>MATCH(T3856,P3856:S3856, 0)</f>
        <v>3</v>
      </c>
    </row>
    <row r="3857" spans="1:21" x14ac:dyDescent="0.35">
      <c r="A3857">
        <v>3</v>
      </c>
      <c r="B3857">
        <v>3846</v>
      </c>
      <c r="C3857" t="s">
        <v>30</v>
      </c>
      <c r="D3857" t="s">
        <v>31</v>
      </c>
      <c r="E3857" t="s">
        <v>34</v>
      </c>
      <c r="F3857" t="s">
        <v>35</v>
      </c>
      <c r="G3857" t="s">
        <v>468</v>
      </c>
      <c r="H3857" t="s">
        <v>469</v>
      </c>
      <c r="I3857" s="1">
        <v>42142</v>
      </c>
      <c r="J3857">
        <v>2015</v>
      </c>
      <c r="K3857" t="s">
        <v>227</v>
      </c>
      <c r="L3857" t="s">
        <v>228</v>
      </c>
      <c r="M3857" s="1">
        <v>42170</v>
      </c>
      <c r="N3857">
        <v>28</v>
      </c>
      <c r="O3857">
        <f>STANDARDIZE(N3857,$N$8,$N$9)</f>
        <v>-0.13423936991002217</v>
      </c>
      <c r="P3857">
        <f>ABS($J$3-O3857)</f>
        <v>0.39312685386686819</v>
      </c>
      <c r="Q3857">
        <f>ABS($J$4-O3857)</f>
        <v>2.3230223183042211</v>
      </c>
      <c r="R3857">
        <f>ABS($J$5-O3857)</f>
        <v>1.7869402448493998E-2</v>
      </c>
      <c r="S3857">
        <f>ABS($J$6-O3857)</f>
        <v>0.57182087835180828</v>
      </c>
      <c r="T3857">
        <f>MIN(P3857:S3857)</f>
        <v>1.7869402448493998E-2</v>
      </c>
      <c r="U3857">
        <f>MATCH(T3857,P3857:S3857, 0)</f>
        <v>3</v>
      </c>
    </row>
    <row r="3858" spans="1:21" x14ac:dyDescent="0.35">
      <c r="A3858">
        <v>4</v>
      </c>
      <c r="B3858">
        <v>3847</v>
      </c>
      <c r="C3858" t="s">
        <v>14</v>
      </c>
      <c r="D3858" t="s">
        <v>15</v>
      </c>
      <c r="E3858" t="s">
        <v>34</v>
      </c>
      <c r="F3858" t="s">
        <v>35</v>
      </c>
      <c r="G3858" t="s">
        <v>36</v>
      </c>
      <c r="H3858" t="s">
        <v>37</v>
      </c>
      <c r="I3858" s="1">
        <v>42142</v>
      </c>
      <c r="J3858">
        <v>2015</v>
      </c>
      <c r="K3858" t="s">
        <v>77</v>
      </c>
      <c r="L3858" t="s">
        <v>78</v>
      </c>
      <c r="M3858" s="1">
        <v>42242</v>
      </c>
      <c r="N3858">
        <v>100</v>
      </c>
      <c r="O3858">
        <f>STANDARDIZE(N3858,$N$8,$N$9)</f>
        <v>1.1523576063815466</v>
      </c>
      <c r="P3858">
        <f>ABS($J$3-O3858)</f>
        <v>1.679723830158437</v>
      </c>
      <c r="Q3858">
        <f>ABS($J$4-O3858)</f>
        <v>1.0364253420126524</v>
      </c>
      <c r="R3858">
        <f>ABS($J$5-O3858)</f>
        <v>1.3044663787400628</v>
      </c>
      <c r="S3858">
        <f>ABS($J$6-O3858)</f>
        <v>0.71477609793976049</v>
      </c>
      <c r="T3858">
        <f>MIN(P3858:S3858)</f>
        <v>0.71477609793976049</v>
      </c>
      <c r="U3858">
        <f>MATCH(T3858,P3858:S3858, 0)</f>
        <v>4</v>
      </c>
    </row>
    <row r="3859" spans="1:21" x14ac:dyDescent="0.35">
      <c r="A3859">
        <v>2</v>
      </c>
      <c r="B3859">
        <v>3848</v>
      </c>
      <c r="C3859" t="s">
        <v>14</v>
      </c>
      <c r="D3859" t="s">
        <v>15</v>
      </c>
      <c r="E3859" t="s">
        <v>79</v>
      </c>
      <c r="F3859" t="s">
        <v>35</v>
      </c>
      <c r="G3859" t="s">
        <v>80</v>
      </c>
      <c r="H3859" t="s">
        <v>81</v>
      </c>
      <c r="I3859" s="1">
        <v>42142</v>
      </c>
      <c r="J3859">
        <v>2015</v>
      </c>
      <c r="K3859" t="s">
        <v>41</v>
      </c>
      <c r="L3859" t="s">
        <v>42</v>
      </c>
      <c r="M3859" s="1">
        <v>42371</v>
      </c>
      <c r="N3859">
        <v>259</v>
      </c>
      <c r="O3859">
        <f>STANDARDIZE(N3859,$N$8,$N$9)</f>
        <v>3.9935925956920939</v>
      </c>
      <c r="P3859">
        <f>ABS($J$3-O3859)</f>
        <v>4.5209588194689845</v>
      </c>
      <c r="Q3859">
        <f>ABS($J$4-O3859)</f>
        <v>1.8048096472978949</v>
      </c>
      <c r="R3859">
        <f>ABS($J$5-O3859)</f>
        <v>4.1457013680506103</v>
      </c>
      <c r="S3859">
        <f>ABS($J$6-O3859)</f>
        <v>3.5560110872503077</v>
      </c>
      <c r="T3859">
        <f>MIN(P3859:S3859)</f>
        <v>1.8048096472978949</v>
      </c>
      <c r="U3859">
        <f>MATCH(T3859,P3859:S3859, 0)</f>
        <v>2</v>
      </c>
    </row>
    <row r="3860" spans="1:21" x14ac:dyDescent="0.35">
      <c r="A3860">
        <v>1</v>
      </c>
      <c r="B3860">
        <v>3849</v>
      </c>
      <c r="C3860" t="s">
        <v>172</v>
      </c>
      <c r="D3860" t="s">
        <v>173</v>
      </c>
      <c r="E3860" t="s">
        <v>79</v>
      </c>
      <c r="F3860" t="s">
        <v>35</v>
      </c>
      <c r="G3860" t="s">
        <v>80</v>
      </c>
      <c r="H3860" t="s">
        <v>81</v>
      </c>
      <c r="I3860" s="1">
        <v>42143</v>
      </c>
      <c r="J3860">
        <v>2015</v>
      </c>
      <c r="K3860" t="s">
        <v>176</v>
      </c>
      <c r="L3860" t="s">
        <v>177</v>
      </c>
      <c r="M3860" s="1">
        <v>42146</v>
      </c>
      <c r="N3860">
        <v>3</v>
      </c>
      <c r="O3860">
        <f>STANDARDIZE(N3860,$N$8,$N$9)</f>
        <v>-0.58097443112237235</v>
      </c>
      <c r="P3860">
        <f>ABS($J$3-O3860)</f>
        <v>5.3608207345481995E-2</v>
      </c>
      <c r="Q3860">
        <f>ABS($J$4-O3860)</f>
        <v>2.7697573795165713</v>
      </c>
      <c r="R3860">
        <f>ABS($J$5-O3860)</f>
        <v>0.42886565876385618</v>
      </c>
      <c r="S3860">
        <f>ABS($J$6-O3860)</f>
        <v>1.0185559395641586</v>
      </c>
      <c r="T3860">
        <f>MIN(P3860:S3860)</f>
        <v>5.3608207345481995E-2</v>
      </c>
      <c r="U3860">
        <f>MATCH(T3860,P3860:S3860, 0)</f>
        <v>1</v>
      </c>
    </row>
    <row r="3861" spans="1:21" x14ac:dyDescent="0.35">
      <c r="A3861">
        <v>1</v>
      </c>
      <c r="B3861">
        <v>3850</v>
      </c>
      <c r="C3861" t="s">
        <v>30</v>
      </c>
      <c r="D3861" t="s">
        <v>31</v>
      </c>
      <c r="E3861" t="s">
        <v>79</v>
      </c>
      <c r="F3861" t="s">
        <v>35</v>
      </c>
      <c r="G3861" t="s">
        <v>80</v>
      </c>
      <c r="H3861" t="s">
        <v>81</v>
      </c>
      <c r="I3861" s="1">
        <v>42143</v>
      </c>
      <c r="J3861">
        <v>2015</v>
      </c>
      <c r="K3861" t="s">
        <v>41</v>
      </c>
      <c r="L3861" t="s">
        <v>42</v>
      </c>
      <c r="M3861" s="1">
        <v>42146</v>
      </c>
      <c r="N3861">
        <v>3</v>
      </c>
      <c r="O3861">
        <f>STANDARDIZE(N3861,$N$8,$N$9)</f>
        <v>-0.58097443112237235</v>
      </c>
      <c r="P3861">
        <f>ABS($J$3-O3861)</f>
        <v>5.3608207345481995E-2</v>
      </c>
      <c r="Q3861">
        <f>ABS($J$4-O3861)</f>
        <v>2.7697573795165713</v>
      </c>
      <c r="R3861">
        <f>ABS($J$5-O3861)</f>
        <v>0.42886565876385618</v>
      </c>
      <c r="S3861">
        <f>ABS($J$6-O3861)</f>
        <v>1.0185559395641586</v>
      </c>
      <c r="T3861">
        <f>MIN(P3861:S3861)</f>
        <v>5.3608207345481995E-2</v>
      </c>
      <c r="U3861">
        <f>MATCH(T3861,P3861:S3861, 0)</f>
        <v>1</v>
      </c>
    </row>
    <row r="3862" spans="1:21" x14ac:dyDescent="0.35">
      <c r="A3862">
        <v>1</v>
      </c>
      <c r="B3862">
        <v>3851</v>
      </c>
      <c r="C3862" t="s">
        <v>14</v>
      </c>
      <c r="D3862" t="s">
        <v>15</v>
      </c>
      <c r="E3862" t="s">
        <v>16</v>
      </c>
      <c r="F3862" t="s">
        <v>17</v>
      </c>
      <c r="G3862" t="s">
        <v>137</v>
      </c>
      <c r="H3862" t="s">
        <v>138</v>
      </c>
      <c r="I3862" s="1">
        <v>42143</v>
      </c>
      <c r="J3862">
        <v>2015</v>
      </c>
      <c r="K3862" t="s">
        <v>125</v>
      </c>
      <c r="L3862" t="s">
        <v>126</v>
      </c>
      <c r="M3862" s="1">
        <v>42150</v>
      </c>
      <c r="N3862">
        <v>7</v>
      </c>
      <c r="O3862">
        <f>STANDARDIZE(N3862,$N$8,$N$9)</f>
        <v>-0.50949682132839635</v>
      </c>
      <c r="P3862">
        <f>ABS($J$3-O3862)</f>
        <v>1.7869402448493998E-2</v>
      </c>
      <c r="Q3862">
        <f>ABS($J$4-O3862)</f>
        <v>2.6982797697225953</v>
      </c>
      <c r="R3862">
        <f>ABS($J$5-O3862)</f>
        <v>0.35738804896988019</v>
      </c>
      <c r="S3862">
        <f>ABS($J$6-O3862)</f>
        <v>0.94707832977018247</v>
      </c>
      <c r="T3862">
        <f>MIN(P3862:S3862)</f>
        <v>1.7869402448493998E-2</v>
      </c>
      <c r="U3862">
        <f>MATCH(T3862,P3862:S3862, 0)</f>
        <v>1</v>
      </c>
    </row>
    <row r="3863" spans="1:21" x14ac:dyDescent="0.35">
      <c r="A3863">
        <v>1</v>
      </c>
      <c r="B3863">
        <v>3852</v>
      </c>
      <c r="C3863" t="s">
        <v>239</v>
      </c>
      <c r="D3863" t="s">
        <v>240</v>
      </c>
      <c r="E3863" t="s">
        <v>24</v>
      </c>
      <c r="F3863" t="s">
        <v>253</v>
      </c>
      <c r="G3863" t="s">
        <v>398</v>
      </c>
      <c r="H3863" t="s">
        <v>399</v>
      </c>
      <c r="I3863" s="1">
        <v>42143</v>
      </c>
      <c r="J3863">
        <v>2015</v>
      </c>
      <c r="K3863" t="s">
        <v>77</v>
      </c>
      <c r="L3863" t="s">
        <v>78</v>
      </c>
      <c r="M3863" s="1">
        <v>42155</v>
      </c>
      <c r="N3863">
        <v>12</v>
      </c>
      <c r="O3863">
        <f>STANDARDIZE(N3863,$N$8,$N$9)</f>
        <v>-0.42014980908592631</v>
      </c>
      <c r="P3863">
        <f>ABS($J$3-O3863)</f>
        <v>0.10721641469096405</v>
      </c>
      <c r="Q3863">
        <f>ABS($J$4-O3863)</f>
        <v>2.6089327574801251</v>
      </c>
      <c r="R3863">
        <f>ABS($J$5-O3863)</f>
        <v>0.26804103672741014</v>
      </c>
      <c r="S3863">
        <f>ABS($J$6-O3863)</f>
        <v>0.85773131752771237</v>
      </c>
      <c r="T3863">
        <f>MIN(P3863:S3863)</f>
        <v>0.10721641469096405</v>
      </c>
      <c r="U3863">
        <f>MATCH(T3863,P3863:S3863, 0)</f>
        <v>1</v>
      </c>
    </row>
    <row r="3864" spans="1:21" x14ac:dyDescent="0.35">
      <c r="A3864">
        <v>1</v>
      </c>
      <c r="B3864">
        <v>3853</v>
      </c>
      <c r="C3864" t="s">
        <v>14</v>
      </c>
      <c r="D3864" t="s">
        <v>15</v>
      </c>
      <c r="E3864" t="s">
        <v>105</v>
      </c>
      <c r="F3864" t="s">
        <v>59</v>
      </c>
      <c r="G3864" t="s">
        <v>106</v>
      </c>
      <c r="H3864" t="s">
        <v>107</v>
      </c>
      <c r="I3864" s="1">
        <v>42143</v>
      </c>
      <c r="J3864">
        <v>2015</v>
      </c>
      <c r="K3864" t="s">
        <v>41</v>
      </c>
      <c r="L3864" t="s">
        <v>42</v>
      </c>
      <c r="M3864" s="1">
        <v>42041</v>
      </c>
      <c r="N3864">
        <v>14</v>
      </c>
      <c r="O3864">
        <f>STANDARDIZE(N3864,$N$8,$N$9)</f>
        <v>-0.38441100418893831</v>
      </c>
      <c r="P3864">
        <f>ABS($J$3-O3864)</f>
        <v>0.14295521958795204</v>
      </c>
      <c r="Q3864">
        <f>ABS($J$4-O3864)</f>
        <v>2.5731939525831371</v>
      </c>
      <c r="R3864">
        <f>ABS($J$5-O3864)</f>
        <v>0.23230223183042215</v>
      </c>
      <c r="S3864">
        <f>ABS($J$6-O3864)</f>
        <v>0.82199251263072437</v>
      </c>
      <c r="T3864">
        <f>MIN(P3864:S3864)</f>
        <v>0.14295521958795204</v>
      </c>
      <c r="U3864">
        <f>MATCH(T3864,P3864:S3864, 0)</f>
        <v>1</v>
      </c>
    </row>
    <row r="3865" spans="1:21" x14ac:dyDescent="0.35">
      <c r="A3865">
        <v>3</v>
      </c>
      <c r="B3865">
        <v>3854</v>
      </c>
      <c r="C3865" t="s">
        <v>14</v>
      </c>
      <c r="D3865" t="s">
        <v>15</v>
      </c>
      <c r="E3865" t="s">
        <v>196</v>
      </c>
      <c r="F3865" t="s">
        <v>197</v>
      </c>
      <c r="G3865" t="s">
        <v>198</v>
      </c>
      <c r="H3865" t="s">
        <v>199</v>
      </c>
      <c r="I3865" s="1">
        <v>42143</v>
      </c>
      <c r="J3865">
        <v>2015</v>
      </c>
      <c r="K3865" t="s">
        <v>233</v>
      </c>
      <c r="L3865" t="s">
        <v>234</v>
      </c>
      <c r="M3865" s="1">
        <v>42130</v>
      </c>
      <c r="N3865">
        <v>17</v>
      </c>
      <c r="O3865">
        <f>STANDARDIZE(N3865,$N$8,$N$9)</f>
        <v>-0.33080279684345626</v>
      </c>
      <c r="P3865">
        <f>ABS($J$3-O3865)</f>
        <v>0.19656342693343409</v>
      </c>
      <c r="Q3865">
        <f>ABS($J$4-O3865)</f>
        <v>2.5195857452376553</v>
      </c>
      <c r="R3865">
        <f>ABS($J$5-O3865)</f>
        <v>0.17869402448494009</v>
      </c>
      <c r="S3865">
        <f>ABS($J$6-O3865)</f>
        <v>0.76838430528524237</v>
      </c>
      <c r="T3865">
        <f>MIN(P3865:S3865)</f>
        <v>0.17869402448494009</v>
      </c>
      <c r="U3865">
        <f>MATCH(T3865,P3865:S3865, 0)</f>
        <v>3</v>
      </c>
    </row>
    <row r="3866" spans="1:21" x14ac:dyDescent="0.35">
      <c r="A3866">
        <v>3</v>
      </c>
      <c r="B3866">
        <v>3855</v>
      </c>
      <c r="C3866" t="s">
        <v>67</v>
      </c>
      <c r="D3866" t="s">
        <v>68</v>
      </c>
      <c r="E3866" t="s">
        <v>16</v>
      </c>
      <c r="F3866" t="s">
        <v>17</v>
      </c>
      <c r="G3866" t="s">
        <v>137</v>
      </c>
      <c r="H3866" t="s">
        <v>138</v>
      </c>
      <c r="I3866" s="1">
        <v>42143</v>
      </c>
      <c r="J3866">
        <v>2015</v>
      </c>
      <c r="K3866" t="s">
        <v>125</v>
      </c>
      <c r="L3866" t="s">
        <v>126</v>
      </c>
      <c r="M3866" s="1">
        <v>42222</v>
      </c>
      <c r="N3866">
        <v>20</v>
      </c>
      <c r="O3866">
        <f>STANDARDIZE(N3866,$N$8,$N$9)</f>
        <v>-0.27719458949797421</v>
      </c>
      <c r="P3866">
        <f>ABS($J$3-O3866)</f>
        <v>0.25017163427891614</v>
      </c>
      <c r="Q3866">
        <f>ABS($J$4-O3866)</f>
        <v>2.4659775378921731</v>
      </c>
      <c r="R3866">
        <f>ABS($J$5-O3866)</f>
        <v>0.12508581713945804</v>
      </c>
      <c r="S3866">
        <f>ABS($J$6-O3866)</f>
        <v>0.71477609793976038</v>
      </c>
      <c r="T3866">
        <f>MIN(P3866:S3866)</f>
        <v>0.12508581713945804</v>
      </c>
      <c r="U3866">
        <f>MATCH(T3866,P3866:S3866, 0)</f>
        <v>3</v>
      </c>
    </row>
    <row r="3867" spans="1:21" x14ac:dyDescent="0.35">
      <c r="A3867">
        <v>3</v>
      </c>
      <c r="B3867">
        <v>3856</v>
      </c>
      <c r="C3867" t="s">
        <v>14</v>
      </c>
      <c r="D3867" t="s">
        <v>15</v>
      </c>
      <c r="E3867" t="s">
        <v>196</v>
      </c>
      <c r="F3867" t="s">
        <v>197</v>
      </c>
      <c r="G3867" t="s">
        <v>198</v>
      </c>
      <c r="H3867" t="s">
        <v>199</v>
      </c>
      <c r="I3867" s="1">
        <v>42143</v>
      </c>
      <c r="J3867">
        <v>2015</v>
      </c>
      <c r="K3867" t="s">
        <v>233</v>
      </c>
      <c r="L3867" t="s">
        <v>234</v>
      </c>
      <c r="M3867" s="1">
        <v>42222</v>
      </c>
      <c r="N3867">
        <v>20</v>
      </c>
      <c r="O3867">
        <f>STANDARDIZE(N3867,$N$8,$N$9)</f>
        <v>-0.27719458949797421</v>
      </c>
      <c r="P3867">
        <f>ABS($J$3-O3867)</f>
        <v>0.25017163427891614</v>
      </c>
      <c r="Q3867">
        <f>ABS($J$4-O3867)</f>
        <v>2.4659775378921731</v>
      </c>
      <c r="R3867">
        <f>ABS($J$5-O3867)</f>
        <v>0.12508581713945804</v>
      </c>
      <c r="S3867">
        <f>ABS($J$6-O3867)</f>
        <v>0.71477609793976038</v>
      </c>
      <c r="T3867">
        <f>MIN(P3867:S3867)</f>
        <v>0.12508581713945804</v>
      </c>
      <c r="U3867">
        <f>MATCH(T3867,P3867:S3867, 0)</f>
        <v>3</v>
      </c>
    </row>
    <row r="3868" spans="1:21" x14ac:dyDescent="0.35">
      <c r="A3868">
        <v>3</v>
      </c>
      <c r="B3868">
        <v>3857</v>
      </c>
      <c r="C3868" t="s">
        <v>14</v>
      </c>
      <c r="D3868" t="s">
        <v>15</v>
      </c>
      <c r="E3868" t="s">
        <v>16</v>
      </c>
      <c r="F3868" t="s">
        <v>17</v>
      </c>
      <c r="G3868" t="s">
        <v>344</v>
      </c>
      <c r="H3868" t="s">
        <v>345</v>
      </c>
      <c r="I3868" s="1">
        <v>42143</v>
      </c>
      <c r="J3868">
        <v>2015</v>
      </c>
      <c r="K3868" t="s">
        <v>41</v>
      </c>
      <c r="L3868" t="s">
        <v>42</v>
      </c>
      <c r="M3868" s="1">
        <v>42174</v>
      </c>
      <c r="N3868">
        <v>31</v>
      </c>
      <c r="O3868">
        <f>STANDARDIZE(N3868,$N$8,$N$9)</f>
        <v>-8.0631162564540129E-2</v>
      </c>
      <c r="P3868">
        <f>ABS($J$3-O3868)</f>
        <v>0.44673506121235024</v>
      </c>
      <c r="Q3868">
        <f>ABS($J$4-O3868)</f>
        <v>2.2694141109587389</v>
      </c>
      <c r="R3868">
        <f>ABS($J$5-O3868)</f>
        <v>7.1477609793976035E-2</v>
      </c>
      <c r="S3868">
        <f>ABS($J$6-O3868)</f>
        <v>0.51821267100632629</v>
      </c>
      <c r="T3868">
        <f>MIN(P3868:S3868)</f>
        <v>7.1477609793976035E-2</v>
      </c>
      <c r="U3868">
        <f>MATCH(T3868,P3868:S3868, 0)</f>
        <v>3</v>
      </c>
    </row>
    <row r="3869" spans="1:21" x14ac:dyDescent="0.35">
      <c r="A3869">
        <v>2</v>
      </c>
      <c r="B3869">
        <v>3858</v>
      </c>
      <c r="C3869" t="s">
        <v>14</v>
      </c>
      <c r="D3869" t="s">
        <v>15</v>
      </c>
      <c r="E3869" t="s">
        <v>34</v>
      </c>
      <c r="F3869" t="s">
        <v>35</v>
      </c>
      <c r="G3869" t="s">
        <v>36</v>
      </c>
      <c r="H3869" t="s">
        <v>37</v>
      </c>
      <c r="I3869" s="1">
        <v>42143</v>
      </c>
      <c r="J3869">
        <v>2015</v>
      </c>
      <c r="K3869" t="s">
        <v>38</v>
      </c>
      <c r="L3869" t="s">
        <v>13</v>
      </c>
      <c r="M3869" s="1">
        <v>42296</v>
      </c>
      <c r="N3869">
        <v>153</v>
      </c>
      <c r="O3869">
        <f>STANDARDIZE(N3869,$N$8,$N$9)</f>
        <v>2.0994359361517292</v>
      </c>
      <c r="P3869">
        <f>ABS($J$3-O3869)</f>
        <v>2.6268021599286193</v>
      </c>
      <c r="Q3869">
        <f>ABS($J$4-O3869)</f>
        <v>8.934701224246977E-2</v>
      </c>
      <c r="R3869">
        <f>ABS($J$5-O3869)</f>
        <v>2.2515447085102451</v>
      </c>
      <c r="S3869">
        <f>ABS($J$6-O3869)</f>
        <v>1.661854427709943</v>
      </c>
      <c r="T3869">
        <f>MIN(P3869:S3869)</f>
        <v>8.934701224246977E-2</v>
      </c>
      <c r="U3869">
        <f>MATCH(T3869,P3869:S3869, 0)</f>
        <v>2</v>
      </c>
    </row>
    <row r="3870" spans="1:21" x14ac:dyDescent="0.35">
      <c r="A3870">
        <v>2</v>
      </c>
      <c r="B3870">
        <v>3859</v>
      </c>
      <c r="C3870" t="s">
        <v>14</v>
      </c>
      <c r="D3870" t="s">
        <v>15</v>
      </c>
      <c r="E3870" t="s">
        <v>16</v>
      </c>
      <c r="F3870" t="s">
        <v>17</v>
      </c>
      <c r="G3870" t="s">
        <v>18</v>
      </c>
      <c r="H3870" t="s">
        <v>19</v>
      </c>
      <c r="I3870" s="1">
        <v>42143</v>
      </c>
      <c r="J3870">
        <v>2015</v>
      </c>
      <c r="K3870" t="s">
        <v>41</v>
      </c>
      <c r="L3870" t="s">
        <v>42</v>
      </c>
      <c r="M3870" s="1">
        <v>42390</v>
      </c>
      <c r="N3870">
        <v>247</v>
      </c>
      <c r="O3870">
        <f>STANDARDIZE(N3870,$N$8,$N$9)</f>
        <v>3.7791597663101659</v>
      </c>
      <c r="P3870">
        <f>ABS($J$3-O3870)</f>
        <v>4.3065259900870565</v>
      </c>
      <c r="Q3870">
        <f>ABS($J$4-O3870)</f>
        <v>1.590376817915967</v>
      </c>
      <c r="R3870">
        <f>ABS($J$5-O3870)</f>
        <v>3.9312685386686823</v>
      </c>
      <c r="S3870">
        <f>ABS($J$6-O3870)</f>
        <v>3.3415782578683797</v>
      </c>
      <c r="T3870">
        <f>MIN(P3870:S3870)</f>
        <v>1.590376817915967</v>
      </c>
      <c r="U3870">
        <f>MATCH(T3870,P3870:S3870, 0)</f>
        <v>2</v>
      </c>
    </row>
    <row r="3871" spans="1:21" x14ac:dyDescent="0.35">
      <c r="A3871">
        <v>1</v>
      </c>
      <c r="B3871">
        <v>3860</v>
      </c>
      <c r="C3871" t="s">
        <v>383</v>
      </c>
      <c r="D3871" t="s">
        <v>384</v>
      </c>
      <c r="E3871" t="s">
        <v>79</v>
      </c>
      <c r="F3871" t="s">
        <v>35</v>
      </c>
      <c r="G3871" t="s">
        <v>80</v>
      </c>
      <c r="H3871" t="s">
        <v>81</v>
      </c>
      <c r="I3871" s="1">
        <v>42144</v>
      </c>
      <c r="J3871">
        <v>2015</v>
      </c>
      <c r="K3871" t="s">
        <v>41</v>
      </c>
      <c r="L3871" t="s">
        <v>42</v>
      </c>
      <c r="M3871" s="1">
        <v>42145</v>
      </c>
      <c r="N3871">
        <v>1</v>
      </c>
      <c r="O3871">
        <f>STANDARDIZE(N3871,$N$8,$N$9)</f>
        <v>-0.61671323601936046</v>
      </c>
      <c r="P3871">
        <f>ABS($J$3-O3871)</f>
        <v>8.9347012242470103E-2</v>
      </c>
      <c r="Q3871">
        <f>ABS($J$4-O3871)</f>
        <v>2.8054961844135593</v>
      </c>
      <c r="R3871">
        <f>ABS($J$5-O3871)</f>
        <v>0.46460446366084429</v>
      </c>
      <c r="S3871">
        <f>ABS($J$6-O3871)</f>
        <v>1.0542947444611466</v>
      </c>
      <c r="T3871">
        <f>MIN(P3871:S3871)</f>
        <v>8.9347012242470103E-2</v>
      </c>
      <c r="U3871">
        <f>MATCH(T3871,P3871:S3871, 0)</f>
        <v>1</v>
      </c>
    </row>
    <row r="3872" spans="1:21" x14ac:dyDescent="0.35">
      <c r="A3872">
        <v>1</v>
      </c>
      <c r="B3872">
        <v>3861</v>
      </c>
      <c r="C3872" t="s">
        <v>14</v>
      </c>
      <c r="D3872" t="s">
        <v>15</v>
      </c>
      <c r="E3872" t="s">
        <v>73</v>
      </c>
      <c r="F3872" t="s">
        <v>74</v>
      </c>
      <c r="G3872" t="s">
        <v>114</v>
      </c>
      <c r="H3872" t="s">
        <v>115</v>
      </c>
      <c r="I3872" s="1">
        <v>42144</v>
      </c>
      <c r="J3872">
        <v>2015</v>
      </c>
      <c r="K3872" t="s">
        <v>577</v>
      </c>
      <c r="L3872" t="s">
        <v>578</v>
      </c>
      <c r="M3872" s="1">
        <v>42150</v>
      </c>
      <c r="N3872">
        <v>6</v>
      </c>
      <c r="O3872">
        <f>STANDARDIZE(N3872,$N$8,$N$9)</f>
        <v>-0.52736622377689035</v>
      </c>
      <c r="P3872">
        <f>ABS($J$3-O3872)</f>
        <v>0</v>
      </c>
      <c r="Q3872">
        <f>ABS($J$4-O3872)</f>
        <v>2.7161491721710895</v>
      </c>
      <c r="R3872">
        <f>ABS($J$5-O3872)</f>
        <v>0.37525745141837419</v>
      </c>
      <c r="S3872">
        <f>ABS($J$6-O3872)</f>
        <v>0.96494773221867647</v>
      </c>
      <c r="T3872">
        <f>MIN(P3872:S3872)</f>
        <v>0</v>
      </c>
      <c r="U3872">
        <f>MATCH(T3872,P3872:S3872, 0)</f>
        <v>1</v>
      </c>
    </row>
    <row r="3873" spans="1:21" x14ac:dyDescent="0.35">
      <c r="A3873">
        <v>3</v>
      </c>
      <c r="B3873">
        <v>3862</v>
      </c>
      <c r="C3873" t="s">
        <v>30</v>
      </c>
      <c r="D3873" t="s">
        <v>31</v>
      </c>
      <c r="E3873" t="s">
        <v>16</v>
      </c>
      <c r="F3873" t="s">
        <v>17</v>
      </c>
      <c r="G3873" t="s">
        <v>18</v>
      </c>
      <c r="H3873" t="s">
        <v>19</v>
      </c>
      <c r="I3873" s="1">
        <v>42144</v>
      </c>
      <c r="J3873">
        <v>2015</v>
      </c>
      <c r="K3873" t="s">
        <v>41</v>
      </c>
      <c r="L3873" t="s">
        <v>42</v>
      </c>
      <c r="M3873" s="1">
        <v>42180</v>
      </c>
      <c r="N3873">
        <v>36</v>
      </c>
      <c r="O3873">
        <f>STANDARDIZE(N3873,$N$8,$N$9)</f>
        <v>8.7158496779299183E-3</v>
      </c>
      <c r="P3873">
        <f>ABS($J$3-O3873)</f>
        <v>0.53608207345482028</v>
      </c>
      <c r="Q3873">
        <f>ABS($J$4-O3873)</f>
        <v>2.1800670987162691</v>
      </c>
      <c r="R3873">
        <f>ABS($J$5-O3873)</f>
        <v>0.1608246220364461</v>
      </c>
      <c r="S3873">
        <f>ABS($J$6-O3873)</f>
        <v>0.42886565876385618</v>
      </c>
      <c r="T3873">
        <f>MIN(P3873:S3873)</f>
        <v>0.1608246220364461</v>
      </c>
      <c r="U3873">
        <f>MATCH(T3873,P3873:S3873, 0)</f>
        <v>3</v>
      </c>
    </row>
    <row r="3874" spans="1:21" x14ac:dyDescent="0.35">
      <c r="A3874">
        <v>4</v>
      </c>
      <c r="B3874">
        <v>3863</v>
      </c>
      <c r="C3874" t="s">
        <v>14</v>
      </c>
      <c r="D3874" t="s">
        <v>15</v>
      </c>
      <c r="E3874" t="s">
        <v>163</v>
      </c>
      <c r="F3874" t="s">
        <v>59</v>
      </c>
      <c r="G3874" t="s">
        <v>164</v>
      </c>
      <c r="H3874" t="s">
        <v>165</v>
      </c>
      <c r="I3874" s="1">
        <v>42144</v>
      </c>
      <c r="J3874">
        <v>2015</v>
      </c>
      <c r="K3874" t="s">
        <v>41</v>
      </c>
      <c r="L3874" t="s">
        <v>42</v>
      </c>
      <c r="M3874" s="1">
        <v>42237</v>
      </c>
      <c r="N3874">
        <v>93</v>
      </c>
      <c r="O3874">
        <f>STANDARDIZE(N3874,$N$8,$N$9)</f>
        <v>1.0272717892420884</v>
      </c>
      <c r="P3874">
        <f>ABS($J$3-O3874)</f>
        <v>1.5546380130189787</v>
      </c>
      <c r="Q3874">
        <f>ABS($J$4-O3874)</f>
        <v>1.1615111591521106</v>
      </c>
      <c r="R3874">
        <f>ABS($J$5-O3874)</f>
        <v>1.1793805616006046</v>
      </c>
      <c r="S3874">
        <f>ABS($J$6-O3874)</f>
        <v>0.58969028080030228</v>
      </c>
      <c r="T3874">
        <f>MIN(P3874:S3874)</f>
        <v>0.58969028080030228</v>
      </c>
      <c r="U3874">
        <f>MATCH(T3874,P3874:S3874, 0)</f>
        <v>4</v>
      </c>
    </row>
    <row r="3875" spans="1:21" x14ac:dyDescent="0.35">
      <c r="A3875">
        <v>2</v>
      </c>
      <c r="B3875">
        <v>3864</v>
      </c>
      <c r="C3875" t="s">
        <v>266</v>
      </c>
      <c r="D3875" t="s">
        <v>267</v>
      </c>
      <c r="E3875" t="s">
        <v>34</v>
      </c>
      <c r="F3875" t="s">
        <v>35</v>
      </c>
      <c r="G3875" t="s">
        <v>468</v>
      </c>
      <c r="H3875" t="s">
        <v>469</v>
      </c>
      <c r="I3875" s="1">
        <v>42144</v>
      </c>
      <c r="J3875">
        <v>2015</v>
      </c>
      <c r="K3875" t="s">
        <v>28</v>
      </c>
      <c r="L3875" t="s">
        <v>29</v>
      </c>
      <c r="M3875" s="1">
        <v>42403</v>
      </c>
      <c r="N3875">
        <v>287</v>
      </c>
      <c r="O3875">
        <f>STANDARDIZE(N3875,$N$8,$N$9)</f>
        <v>4.4939358642499263</v>
      </c>
      <c r="P3875">
        <f>ABS($J$3-O3875)</f>
        <v>5.0213020880268164</v>
      </c>
      <c r="Q3875">
        <f>ABS($J$4-O3875)</f>
        <v>2.3051529158557273</v>
      </c>
      <c r="R3875">
        <f>ABS($J$5-O3875)</f>
        <v>4.6460446366084422</v>
      </c>
      <c r="S3875">
        <f>ABS($J$6-O3875)</f>
        <v>4.0563543558081401</v>
      </c>
      <c r="T3875">
        <f>MIN(P3875:S3875)</f>
        <v>2.3051529158557273</v>
      </c>
      <c r="U3875">
        <f>MATCH(T3875,P3875:S3875, 0)</f>
        <v>2</v>
      </c>
    </row>
    <row r="3876" spans="1:21" x14ac:dyDescent="0.35">
      <c r="A3876">
        <v>1</v>
      </c>
      <c r="B3876">
        <v>3865</v>
      </c>
      <c r="C3876" t="s">
        <v>172</v>
      </c>
      <c r="D3876" t="s">
        <v>173</v>
      </c>
      <c r="E3876" t="s">
        <v>16</v>
      </c>
      <c r="F3876" t="s">
        <v>17</v>
      </c>
      <c r="G3876" t="s">
        <v>18</v>
      </c>
      <c r="H3876" t="s">
        <v>19</v>
      </c>
      <c r="I3876" s="1">
        <v>42145</v>
      </c>
      <c r="J3876">
        <v>2015</v>
      </c>
      <c r="K3876" t="s">
        <v>125</v>
      </c>
      <c r="L3876" t="s">
        <v>126</v>
      </c>
      <c r="M3876" s="1">
        <v>42150</v>
      </c>
      <c r="N3876">
        <v>5</v>
      </c>
      <c r="O3876">
        <f>STANDARDIZE(N3876,$N$8,$N$9)</f>
        <v>-0.54523562622538435</v>
      </c>
      <c r="P3876">
        <f>ABS($J$3-O3876)</f>
        <v>1.7869402448493998E-2</v>
      </c>
      <c r="Q3876">
        <f>ABS($J$4-O3876)</f>
        <v>2.7340185746195833</v>
      </c>
      <c r="R3876">
        <f>ABS($J$5-O3876)</f>
        <v>0.39312685386686819</v>
      </c>
      <c r="S3876">
        <f>ABS($J$6-O3876)</f>
        <v>0.98281713466717047</v>
      </c>
      <c r="T3876">
        <f>MIN(P3876:S3876)</f>
        <v>1.7869402448493998E-2</v>
      </c>
      <c r="U3876">
        <f>MATCH(T3876,P3876:S3876, 0)</f>
        <v>1</v>
      </c>
    </row>
    <row r="3877" spans="1:21" x14ac:dyDescent="0.35">
      <c r="A3877">
        <v>1</v>
      </c>
      <c r="B3877">
        <v>3866</v>
      </c>
      <c r="C3877" t="s">
        <v>82</v>
      </c>
      <c r="D3877" t="s">
        <v>83</v>
      </c>
      <c r="E3877" t="s">
        <v>73</v>
      </c>
      <c r="F3877" t="s">
        <v>74</v>
      </c>
      <c r="G3877" t="s">
        <v>75</v>
      </c>
      <c r="H3877" t="s">
        <v>76</v>
      </c>
      <c r="I3877" s="1">
        <v>42145</v>
      </c>
      <c r="J3877">
        <v>2015</v>
      </c>
      <c r="K3877" t="s">
        <v>284</v>
      </c>
      <c r="L3877" t="s">
        <v>285</v>
      </c>
      <c r="M3877" s="1">
        <v>42010</v>
      </c>
      <c r="N3877">
        <v>11</v>
      </c>
      <c r="O3877">
        <f>STANDARDIZE(N3877,$N$8,$N$9)</f>
        <v>-0.43801921153442031</v>
      </c>
      <c r="P3877">
        <f>ABS($J$3-O3877)</f>
        <v>8.9347012242470047E-2</v>
      </c>
      <c r="Q3877">
        <f>ABS($J$4-O3877)</f>
        <v>2.6268021599286193</v>
      </c>
      <c r="R3877">
        <f>ABS($J$5-O3877)</f>
        <v>0.28591043917590414</v>
      </c>
      <c r="S3877">
        <f>ABS($J$6-O3877)</f>
        <v>0.87560071997620637</v>
      </c>
      <c r="T3877">
        <f>MIN(P3877:S3877)</f>
        <v>8.9347012242470047E-2</v>
      </c>
      <c r="U3877">
        <f>MATCH(T3877,P3877:S3877, 0)</f>
        <v>1</v>
      </c>
    </row>
    <row r="3878" spans="1:21" x14ac:dyDescent="0.35">
      <c r="A3878">
        <v>1</v>
      </c>
      <c r="B3878">
        <v>3867</v>
      </c>
      <c r="C3878" t="s">
        <v>30</v>
      </c>
      <c r="D3878" t="s">
        <v>31</v>
      </c>
      <c r="E3878" t="s">
        <v>163</v>
      </c>
      <c r="F3878" t="s">
        <v>59</v>
      </c>
      <c r="G3878" t="s">
        <v>164</v>
      </c>
      <c r="H3878" t="s">
        <v>165</v>
      </c>
      <c r="I3878" s="1">
        <v>42145</v>
      </c>
      <c r="J3878">
        <v>2015</v>
      </c>
      <c r="K3878" t="s">
        <v>41</v>
      </c>
      <c r="L3878" t="s">
        <v>42</v>
      </c>
      <c r="M3878" s="1">
        <v>42100</v>
      </c>
      <c r="N3878">
        <v>14</v>
      </c>
      <c r="O3878">
        <f>STANDARDIZE(N3878,$N$8,$N$9)</f>
        <v>-0.38441100418893831</v>
      </c>
      <c r="P3878">
        <f>ABS($J$3-O3878)</f>
        <v>0.14295521958795204</v>
      </c>
      <c r="Q3878">
        <f>ABS($J$4-O3878)</f>
        <v>2.5731939525831371</v>
      </c>
      <c r="R3878">
        <f>ABS($J$5-O3878)</f>
        <v>0.23230223183042215</v>
      </c>
      <c r="S3878">
        <f>ABS($J$6-O3878)</f>
        <v>0.82199251263072437</v>
      </c>
      <c r="T3878">
        <f>MIN(P3878:S3878)</f>
        <v>0.14295521958795204</v>
      </c>
      <c r="U3878">
        <f>MATCH(T3878,P3878:S3878, 0)</f>
        <v>1</v>
      </c>
    </row>
    <row r="3879" spans="1:21" x14ac:dyDescent="0.35">
      <c r="A3879">
        <v>1</v>
      </c>
      <c r="B3879">
        <v>3868</v>
      </c>
      <c r="C3879" t="s">
        <v>67</v>
      </c>
      <c r="D3879" t="s">
        <v>68</v>
      </c>
      <c r="E3879" t="s">
        <v>16</v>
      </c>
      <c r="F3879" t="s">
        <v>17</v>
      </c>
      <c r="G3879" t="s">
        <v>137</v>
      </c>
      <c r="H3879" t="s">
        <v>138</v>
      </c>
      <c r="I3879" s="1">
        <v>42145</v>
      </c>
      <c r="J3879">
        <v>2015</v>
      </c>
      <c r="K3879" t="s">
        <v>125</v>
      </c>
      <c r="L3879" t="s">
        <v>126</v>
      </c>
      <c r="M3879" s="1">
        <v>42100</v>
      </c>
      <c r="N3879">
        <v>14</v>
      </c>
      <c r="O3879">
        <f>STANDARDIZE(N3879,$N$8,$N$9)</f>
        <v>-0.38441100418893831</v>
      </c>
      <c r="P3879">
        <f>ABS($J$3-O3879)</f>
        <v>0.14295521958795204</v>
      </c>
      <c r="Q3879">
        <f>ABS($J$4-O3879)</f>
        <v>2.5731939525831371</v>
      </c>
      <c r="R3879">
        <f>ABS($J$5-O3879)</f>
        <v>0.23230223183042215</v>
      </c>
      <c r="S3879">
        <f>ABS($J$6-O3879)</f>
        <v>0.82199251263072437</v>
      </c>
      <c r="T3879">
        <f>MIN(P3879:S3879)</f>
        <v>0.14295521958795204</v>
      </c>
      <c r="U3879">
        <f>MATCH(T3879,P3879:S3879, 0)</f>
        <v>1</v>
      </c>
    </row>
    <row r="3880" spans="1:21" x14ac:dyDescent="0.35">
      <c r="A3880">
        <v>3</v>
      </c>
      <c r="B3880">
        <v>3869</v>
      </c>
      <c r="C3880" t="s">
        <v>119</v>
      </c>
      <c r="D3880" t="s">
        <v>120</v>
      </c>
      <c r="E3880" t="s">
        <v>219</v>
      </c>
      <c r="F3880" t="s">
        <v>220</v>
      </c>
      <c r="G3880" t="s">
        <v>435</v>
      </c>
      <c r="H3880" t="s">
        <v>436</v>
      </c>
      <c r="I3880" s="1">
        <v>42145</v>
      </c>
      <c r="J3880">
        <v>2015</v>
      </c>
      <c r="K3880" t="s">
        <v>77</v>
      </c>
      <c r="L3880" t="s">
        <v>78</v>
      </c>
      <c r="M3880" s="1">
        <v>42174</v>
      </c>
      <c r="N3880">
        <v>29</v>
      </c>
      <c r="O3880">
        <f>STANDARDIZE(N3880,$N$8,$N$9)</f>
        <v>-0.11636996746152814</v>
      </c>
      <c r="P3880">
        <f>ABS($J$3-O3880)</f>
        <v>0.41099625631536219</v>
      </c>
      <c r="Q3880">
        <f>ABS($J$4-O3880)</f>
        <v>2.3051529158557269</v>
      </c>
      <c r="R3880">
        <f>ABS($J$5-O3880)</f>
        <v>3.5738804896988025E-2</v>
      </c>
      <c r="S3880">
        <f>ABS($J$6-O3880)</f>
        <v>0.55395147590331428</v>
      </c>
      <c r="T3880">
        <f>MIN(P3880:S3880)</f>
        <v>3.5738804896988025E-2</v>
      </c>
      <c r="U3880">
        <f>MATCH(T3880,P3880:S3880, 0)</f>
        <v>3</v>
      </c>
    </row>
    <row r="3881" spans="1:21" x14ac:dyDescent="0.35">
      <c r="A3881">
        <v>3</v>
      </c>
      <c r="B3881">
        <v>3870</v>
      </c>
      <c r="C3881" t="s">
        <v>239</v>
      </c>
      <c r="D3881" t="s">
        <v>240</v>
      </c>
      <c r="E3881" t="s">
        <v>219</v>
      </c>
      <c r="F3881" t="s">
        <v>220</v>
      </c>
      <c r="G3881" t="s">
        <v>435</v>
      </c>
      <c r="H3881" t="s">
        <v>436</v>
      </c>
      <c r="I3881" s="1">
        <v>42145</v>
      </c>
      <c r="J3881">
        <v>2015</v>
      </c>
      <c r="K3881" t="s">
        <v>77</v>
      </c>
      <c r="L3881" t="s">
        <v>78</v>
      </c>
      <c r="M3881" s="1">
        <v>42174</v>
      </c>
      <c r="N3881">
        <v>29</v>
      </c>
      <c r="O3881">
        <f>STANDARDIZE(N3881,$N$8,$N$9)</f>
        <v>-0.11636996746152814</v>
      </c>
      <c r="P3881">
        <f>ABS($J$3-O3881)</f>
        <v>0.41099625631536219</v>
      </c>
      <c r="Q3881">
        <f>ABS($J$4-O3881)</f>
        <v>2.3051529158557269</v>
      </c>
      <c r="R3881">
        <f>ABS($J$5-O3881)</f>
        <v>3.5738804896988025E-2</v>
      </c>
      <c r="S3881">
        <f>ABS($J$6-O3881)</f>
        <v>0.55395147590331428</v>
      </c>
      <c r="T3881">
        <f>MIN(P3881:S3881)</f>
        <v>3.5738804896988025E-2</v>
      </c>
      <c r="U3881">
        <f>MATCH(T3881,P3881:S3881, 0)</f>
        <v>3</v>
      </c>
    </row>
    <row r="3882" spans="1:21" x14ac:dyDescent="0.35">
      <c r="A3882">
        <v>3</v>
      </c>
      <c r="B3882">
        <v>3871</v>
      </c>
      <c r="C3882" t="s">
        <v>14</v>
      </c>
      <c r="D3882" t="s">
        <v>15</v>
      </c>
      <c r="E3882" t="s">
        <v>16</v>
      </c>
      <c r="F3882" t="s">
        <v>17</v>
      </c>
      <c r="G3882" t="s">
        <v>18</v>
      </c>
      <c r="H3882" t="s">
        <v>19</v>
      </c>
      <c r="I3882" s="1">
        <v>42145</v>
      </c>
      <c r="J3882">
        <v>2015</v>
      </c>
      <c r="K3882" t="s">
        <v>41</v>
      </c>
      <c r="L3882" t="s">
        <v>42</v>
      </c>
      <c r="M3882" s="1">
        <v>42180</v>
      </c>
      <c r="N3882">
        <v>35</v>
      </c>
      <c r="O3882">
        <f>STANDARDIZE(N3882,$N$8,$N$9)</f>
        <v>-9.1535527705640905E-3</v>
      </c>
      <c r="P3882">
        <f>ABS($J$3-O3882)</f>
        <v>0.51821267100632629</v>
      </c>
      <c r="Q3882">
        <f>ABS($J$4-O3882)</f>
        <v>2.1979365011647629</v>
      </c>
      <c r="R3882">
        <f>ABS($J$5-O3882)</f>
        <v>0.14295521958795207</v>
      </c>
      <c r="S3882">
        <f>ABS($J$6-O3882)</f>
        <v>0.44673506121235018</v>
      </c>
      <c r="T3882">
        <f>MIN(P3882:S3882)</f>
        <v>0.14295521958795207</v>
      </c>
      <c r="U3882">
        <f>MATCH(T3882,P3882:S3882, 0)</f>
        <v>3</v>
      </c>
    </row>
    <row r="3883" spans="1:21" x14ac:dyDescent="0.35">
      <c r="A3883">
        <v>3</v>
      </c>
      <c r="B3883">
        <v>3872</v>
      </c>
      <c r="C3883" t="s">
        <v>14</v>
      </c>
      <c r="D3883" t="s">
        <v>15</v>
      </c>
      <c r="E3883" t="s">
        <v>52</v>
      </c>
      <c r="F3883" t="s">
        <v>53</v>
      </c>
      <c r="G3883" t="s">
        <v>54</v>
      </c>
      <c r="H3883" t="s">
        <v>55</v>
      </c>
      <c r="I3883" s="1">
        <v>42145</v>
      </c>
      <c r="J3883">
        <v>2015</v>
      </c>
      <c r="K3883" t="s">
        <v>77</v>
      </c>
      <c r="L3883" t="s">
        <v>78</v>
      </c>
      <c r="M3883" s="1">
        <v>42180</v>
      </c>
      <c r="N3883">
        <v>35</v>
      </c>
      <c r="O3883">
        <f>STANDARDIZE(N3883,$N$8,$N$9)</f>
        <v>-9.1535527705640905E-3</v>
      </c>
      <c r="P3883">
        <f>ABS($J$3-O3883)</f>
        <v>0.51821267100632629</v>
      </c>
      <c r="Q3883">
        <f>ABS($J$4-O3883)</f>
        <v>2.1979365011647629</v>
      </c>
      <c r="R3883">
        <f>ABS($J$5-O3883)</f>
        <v>0.14295521958795207</v>
      </c>
      <c r="S3883">
        <f>ABS($J$6-O3883)</f>
        <v>0.44673506121235018</v>
      </c>
      <c r="T3883">
        <f>MIN(P3883:S3883)</f>
        <v>0.14295521958795207</v>
      </c>
      <c r="U3883">
        <f>MATCH(T3883,P3883:S3883, 0)</f>
        <v>3</v>
      </c>
    </row>
    <row r="3884" spans="1:21" x14ac:dyDescent="0.35">
      <c r="A3884">
        <v>3</v>
      </c>
      <c r="B3884">
        <v>3873</v>
      </c>
      <c r="C3884" t="s">
        <v>82</v>
      </c>
      <c r="D3884" t="s">
        <v>83</v>
      </c>
      <c r="E3884" t="s">
        <v>84</v>
      </c>
      <c r="F3884" t="s">
        <v>85</v>
      </c>
      <c r="G3884" t="s">
        <v>153</v>
      </c>
      <c r="H3884" t="s">
        <v>154</v>
      </c>
      <c r="I3884" s="1">
        <v>42145</v>
      </c>
      <c r="J3884">
        <v>2015</v>
      </c>
      <c r="K3884" t="s">
        <v>77</v>
      </c>
      <c r="L3884" t="s">
        <v>78</v>
      </c>
      <c r="M3884" s="1">
        <v>42181</v>
      </c>
      <c r="N3884">
        <v>36</v>
      </c>
      <c r="O3884">
        <f>STANDARDIZE(N3884,$N$8,$N$9)</f>
        <v>8.7158496779299183E-3</v>
      </c>
      <c r="P3884">
        <f>ABS($J$3-O3884)</f>
        <v>0.53608207345482028</v>
      </c>
      <c r="Q3884">
        <f>ABS($J$4-O3884)</f>
        <v>2.1800670987162691</v>
      </c>
      <c r="R3884">
        <f>ABS($J$5-O3884)</f>
        <v>0.1608246220364461</v>
      </c>
      <c r="S3884">
        <f>ABS($J$6-O3884)</f>
        <v>0.42886565876385618</v>
      </c>
      <c r="T3884">
        <f>MIN(P3884:S3884)</f>
        <v>0.1608246220364461</v>
      </c>
      <c r="U3884">
        <f>MATCH(T3884,P3884:S3884, 0)</f>
        <v>3</v>
      </c>
    </row>
    <row r="3885" spans="1:21" x14ac:dyDescent="0.35">
      <c r="A3885">
        <v>4</v>
      </c>
      <c r="B3885">
        <v>3874</v>
      </c>
      <c r="C3885" t="s">
        <v>67</v>
      </c>
      <c r="D3885" t="s">
        <v>68</v>
      </c>
      <c r="E3885" t="s">
        <v>79</v>
      </c>
      <c r="F3885" t="s">
        <v>35</v>
      </c>
      <c r="G3885" t="s">
        <v>80</v>
      </c>
      <c r="H3885" t="s">
        <v>81</v>
      </c>
      <c r="I3885" s="1">
        <v>42145</v>
      </c>
      <c r="J3885">
        <v>2015</v>
      </c>
      <c r="K3885" t="s">
        <v>41</v>
      </c>
      <c r="L3885" t="s">
        <v>42</v>
      </c>
      <c r="M3885" s="1">
        <v>42204</v>
      </c>
      <c r="N3885">
        <v>59</v>
      </c>
      <c r="O3885">
        <f>STANDARDIZE(N3885,$N$8,$N$9)</f>
        <v>0.41971210599329212</v>
      </c>
      <c r="P3885">
        <f>ABS($J$3-O3885)</f>
        <v>0.94707832977018247</v>
      </c>
      <c r="Q3885">
        <f>ABS($J$4-O3885)</f>
        <v>1.769070842400907</v>
      </c>
      <c r="R3885">
        <f>ABS($J$5-O3885)</f>
        <v>0.57182087835180828</v>
      </c>
      <c r="S3885">
        <f>ABS($J$6-O3885)</f>
        <v>1.7869402448493998E-2</v>
      </c>
      <c r="T3885">
        <f>MIN(P3885:S3885)</f>
        <v>1.7869402448493998E-2</v>
      </c>
      <c r="U3885">
        <f>MATCH(T3885,P3885:S3885, 0)</f>
        <v>4</v>
      </c>
    </row>
    <row r="3886" spans="1:21" x14ac:dyDescent="0.35">
      <c r="A3886">
        <v>1</v>
      </c>
      <c r="B3886">
        <v>3875</v>
      </c>
      <c r="C3886" t="s">
        <v>119</v>
      </c>
      <c r="D3886" t="s">
        <v>120</v>
      </c>
      <c r="E3886" t="s">
        <v>73</v>
      </c>
      <c r="F3886" t="s">
        <v>74</v>
      </c>
      <c r="G3886" t="s">
        <v>75</v>
      </c>
      <c r="H3886" t="s">
        <v>76</v>
      </c>
      <c r="I3886" s="1">
        <v>42146</v>
      </c>
      <c r="J3886">
        <v>2015</v>
      </c>
      <c r="K3886" t="s">
        <v>166</v>
      </c>
      <c r="L3886" t="s">
        <v>167</v>
      </c>
      <c r="M3886" s="1">
        <v>42150</v>
      </c>
      <c r="N3886">
        <v>4</v>
      </c>
      <c r="O3886">
        <f>STANDARDIZE(N3886,$N$8,$N$9)</f>
        <v>-0.56310502867387835</v>
      </c>
      <c r="P3886">
        <f>ABS($J$3-O3886)</f>
        <v>3.5738804896987997E-2</v>
      </c>
      <c r="Q3886">
        <f>ABS($J$4-O3886)</f>
        <v>2.7518879770680771</v>
      </c>
      <c r="R3886">
        <f>ABS($J$5-O3886)</f>
        <v>0.41099625631536219</v>
      </c>
      <c r="S3886">
        <f>ABS($J$6-O3886)</f>
        <v>1.0006865371156644</v>
      </c>
      <c r="T3886">
        <f>MIN(P3886:S3886)</f>
        <v>3.5738804896987997E-2</v>
      </c>
      <c r="U3886">
        <f>MATCH(T3886,P3886:S3886, 0)</f>
        <v>1</v>
      </c>
    </row>
    <row r="3887" spans="1:21" x14ac:dyDescent="0.35">
      <c r="A3887">
        <v>1</v>
      </c>
      <c r="B3887">
        <v>3876</v>
      </c>
      <c r="C3887" t="s">
        <v>14</v>
      </c>
      <c r="D3887" t="s">
        <v>15</v>
      </c>
      <c r="E3887" t="s">
        <v>73</v>
      </c>
      <c r="F3887" t="s">
        <v>74</v>
      </c>
      <c r="G3887" t="s">
        <v>75</v>
      </c>
      <c r="H3887" t="s">
        <v>76</v>
      </c>
      <c r="I3887" s="1">
        <v>42146</v>
      </c>
      <c r="J3887">
        <v>2015</v>
      </c>
      <c r="K3887" t="s">
        <v>577</v>
      </c>
      <c r="L3887" t="s">
        <v>578</v>
      </c>
      <c r="M3887" s="1">
        <v>42150</v>
      </c>
      <c r="N3887">
        <v>4</v>
      </c>
      <c r="O3887">
        <f>STANDARDIZE(N3887,$N$8,$N$9)</f>
        <v>-0.56310502867387835</v>
      </c>
      <c r="P3887">
        <f>ABS($J$3-O3887)</f>
        <v>3.5738804896987997E-2</v>
      </c>
      <c r="Q3887">
        <f>ABS($J$4-O3887)</f>
        <v>2.7518879770680771</v>
      </c>
      <c r="R3887">
        <f>ABS($J$5-O3887)</f>
        <v>0.41099625631536219</v>
      </c>
      <c r="S3887">
        <f>ABS($J$6-O3887)</f>
        <v>1.0006865371156644</v>
      </c>
      <c r="T3887">
        <f>MIN(P3887:S3887)</f>
        <v>3.5738804896987997E-2</v>
      </c>
      <c r="U3887">
        <f>MATCH(T3887,P3887:S3887, 0)</f>
        <v>1</v>
      </c>
    </row>
    <row r="3888" spans="1:21" x14ac:dyDescent="0.35">
      <c r="A3888">
        <v>1</v>
      </c>
      <c r="B3888">
        <v>3877</v>
      </c>
      <c r="C3888" t="s">
        <v>14</v>
      </c>
      <c r="D3888" t="s">
        <v>15</v>
      </c>
      <c r="E3888" t="s">
        <v>16</v>
      </c>
      <c r="F3888" t="s">
        <v>17</v>
      </c>
      <c r="G3888" t="s">
        <v>18</v>
      </c>
      <c r="H3888" t="s">
        <v>19</v>
      </c>
      <c r="I3888" s="1">
        <v>42146</v>
      </c>
      <c r="J3888">
        <v>2015</v>
      </c>
      <c r="K3888" t="s">
        <v>125</v>
      </c>
      <c r="L3888" t="s">
        <v>126</v>
      </c>
      <c r="M3888" s="1">
        <v>42152</v>
      </c>
      <c r="N3888">
        <v>6</v>
      </c>
      <c r="O3888">
        <f>STANDARDIZE(N3888,$N$8,$N$9)</f>
        <v>-0.52736622377689035</v>
      </c>
      <c r="P3888">
        <f>ABS($J$3-O3888)</f>
        <v>0</v>
      </c>
      <c r="Q3888">
        <f>ABS($J$4-O3888)</f>
        <v>2.7161491721710895</v>
      </c>
      <c r="R3888">
        <f>ABS($J$5-O3888)</f>
        <v>0.37525745141837419</v>
      </c>
      <c r="S3888">
        <f>ABS($J$6-O3888)</f>
        <v>0.96494773221867647</v>
      </c>
      <c r="T3888">
        <f>MIN(P3888:S3888)</f>
        <v>0</v>
      </c>
      <c r="U3888">
        <f>MATCH(T3888,P3888:S3888, 0)</f>
        <v>1</v>
      </c>
    </row>
    <row r="3889" spans="1:21" x14ac:dyDescent="0.35">
      <c r="A3889">
        <v>1</v>
      </c>
      <c r="B3889">
        <v>3878</v>
      </c>
      <c r="C3889" t="s">
        <v>174</v>
      </c>
      <c r="D3889" t="s">
        <v>175</v>
      </c>
      <c r="E3889" t="s">
        <v>79</v>
      </c>
      <c r="F3889" t="s">
        <v>35</v>
      </c>
      <c r="G3889" t="s">
        <v>80</v>
      </c>
      <c r="H3889" t="s">
        <v>81</v>
      </c>
      <c r="I3889" s="1">
        <v>42146</v>
      </c>
      <c r="J3889">
        <v>2015</v>
      </c>
      <c r="K3889" t="s">
        <v>41</v>
      </c>
      <c r="L3889" t="s">
        <v>42</v>
      </c>
      <c r="M3889" s="1">
        <v>42010</v>
      </c>
      <c r="N3889">
        <v>10</v>
      </c>
      <c r="O3889">
        <f>STANDARDIZE(N3889,$N$8,$N$9)</f>
        <v>-0.4558886139829143</v>
      </c>
      <c r="P3889">
        <f>ABS($J$3-O3889)</f>
        <v>7.1477609793976049E-2</v>
      </c>
      <c r="Q3889">
        <f>ABS($J$4-O3889)</f>
        <v>2.6446715623771131</v>
      </c>
      <c r="R3889">
        <f>ABS($J$5-O3889)</f>
        <v>0.30377984162439814</v>
      </c>
      <c r="S3889">
        <f>ABS($J$6-O3889)</f>
        <v>0.89347012242470036</v>
      </c>
      <c r="T3889">
        <f>MIN(P3889:S3889)</f>
        <v>7.1477609793976049E-2</v>
      </c>
      <c r="U3889">
        <f>MATCH(T3889,P3889:S3889, 0)</f>
        <v>1</v>
      </c>
    </row>
    <row r="3890" spans="1:21" x14ac:dyDescent="0.35">
      <c r="A3890">
        <v>1</v>
      </c>
      <c r="B3890">
        <v>3879</v>
      </c>
      <c r="C3890" t="s">
        <v>67</v>
      </c>
      <c r="D3890" t="s">
        <v>68</v>
      </c>
      <c r="E3890" t="s">
        <v>163</v>
      </c>
      <c r="F3890" t="s">
        <v>59</v>
      </c>
      <c r="G3890" t="s">
        <v>164</v>
      </c>
      <c r="H3890" t="s">
        <v>165</v>
      </c>
      <c r="I3890" s="1">
        <v>42146</v>
      </c>
      <c r="J3890">
        <v>2015</v>
      </c>
      <c r="K3890" t="s">
        <v>77</v>
      </c>
      <c r="L3890" t="s">
        <v>78</v>
      </c>
      <c r="M3890" s="1">
        <v>42161</v>
      </c>
      <c r="N3890">
        <v>15</v>
      </c>
      <c r="O3890">
        <f>STANDARDIZE(N3890,$N$8,$N$9)</f>
        <v>-0.36654160174044426</v>
      </c>
      <c r="P3890">
        <f>ABS($J$3-O3890)</f>
        <v>0.1608246220364461</v>
      </c>
      <c r="Q3890">
        <f>ABS($J$4-O3890)</f>
        <v>2.5553245501346433</v>
      </c>
      <c r="R3890">
        <f>ABS($J$5-O3890)</f>
        <v>0.21443282938192809</v>
      </c>
      <c r="S3890">
        <f>ABS($J$6-O3890)</f>
        <v>0.80412311018223037</v>
      </c>
      <c r="T3890">
        <f>MIN(P3890:S3890)</f>
        <v>0.1608246220364461</v>
      </c>
      <c r="U3890">
        <f>MATCH(T3890,P3890:S3890, 0)</f>
        <v>1</v>
      </c>
    </row>
    <row r="3891" spans="1:21" x14ac:dyDescent="0.35">
      <c r="A3891">
        <v>3</v>
      </c>
      <c r="B3891">
        <v>3880</v>
      </c>
      <c r="C3891" t="s">
        <v>264</v>
      </c>
      <c r="D3891" t="s">
        <v>265</v>
      </c>
      <c r="E3891" t="s">
        <v>34</v>
      </c>
      <c r="F3891" t="s">
        <v>35</v>
      </c>
      <c r="G3891" t="s">
        <v>468</v>
      </c>
      <c r="H3891" t="s">
        <v>469</v>
      </c>
      <c r="I3891" s="1">
        <v>42146</v>
      </c>
      <c r="J3891">
        <v>2015</v>
      </c>
      <c r="K3891" t="s">
        <v>77</v>
      </c>
      <c r="L3891" t="s">
        <v>78</v>
      </c>
      <c r="M3891" s="1">
        <v>42283</v>
      </c>
      <c r="N3891">
        <v>19</v>
      </c>
      <c r="O3891">
        <f>STANDARDIZE(N3891,$N$8,$N$9)</f>
        <v>-0.29506399194646826</v>
      </c>
      <c r="P3891">
        <f>ABS($J$3-O3891)</f>
        <v>0.23230223183042209</v>
      </c>
      <c r="Q3891">
        <f>ABS($J$4-O3891)</f>
        <v>2.4838469403406673</v>
      </c>
      <c r="R3891">
        <f>ABS($J$5-O3891)</f>
        <v>0.1429552195879521</v>
      </c>
      <c r="S3891">
        <f>ABS($J$6-O3891)</f>
        <v>0.73264550038825438</v>
      </c>
      <c r="T3891">
        <f>MIN(P3891:S3891)</f>
        <v>0.1429552195879521</v>
      </c>
      <c r="U3891">
        <f>MATCH(T3891,P3891:S3891, 0)</f>
        <v>3</v>
      </c>
    </row>
    <row r="3892" spans="1:21" x14ac:dyDescent="0.35">
      <c r="A3892">
        <v>3</v>
      </c>
      <c r="B3892">
        <v>3881</v>
      </c>
      <c r="C3892" t="s">
        <v>180</v>
      </c>
      <c r="D3892" t="s">
        <v>181</v>
      </c>
      <c r="E3892" t="s">
        <v>73</v>
      </c>
      <c r="F3892" t="s">
        <v>74</v>
      </c>
      <c r="G3892" t="s">
        <v>75</v>
      </c>
      <c r="H3892" t="s">
        <v>76</v>
      </c>
      <c r="I3892" s="1">
        <v>42146</v>
      </c>
      <c r="J3892">
        <v>2015</v>
      </c>
      <c r="K3892" t="s">
        <v>77</v>
      </c>
      <c r="L3892" t="s">
        <v>78</v>
      </c>
      <c r="M3892" s="1">
        <v>42172</v>
      </c>
      <c r="N3892">
        <v>26</v>
      </c>
      <c r="O3892">
        <f>STANDARDIZE(N3892,$N$8,$N$9)</f>
        <v>-0.16997817480701016</v>
      </c>
      <c r="P3892">
        <f>ABS($J$3-O3892)</f>
        <v>0.35738804896988019</v>
      </c>
      <c r="Q3892">
        <f>ABS($J$4-O3892)</f>
        <v>2.3587611232012091</v>
      </c>
      <c r="R3892">
        <f>ABS($J$5-O3892)</f>
        <v>1.7869402448493998E-2</v>
      </c>
      <c r="S3892">
        <f>ABS($J$6-O3892)</f>
        <v>0.60755968324879628</v>
      </c>
      <c r="T3892">
        <f>MIN(P3892:S3892)</f>
        <v>1.7869402448493998E-2</v>
      </c>
      <c r="U3892">
        <f>MATCH(T3892,P3892:S3892, 0)</f>
        <v>3</v>
      </c>
    </row>
    <row r="3893" spans="1:21" x14ac:dyDescent="0.35">
      <c r="A3893">
        <v>3</v>
      </c>
      <c r="B3893">
        <v>3882</v>
      </c>
      <c r="C3893" t="s">
        <v>188</v>
      </c>
      <c r="D3893" t="s">
        <v>189</v>
      </c>
      <c r="E3893" t="s">
        <v>52</v>
      </c>
      <c r="F3893" t="s">
        <v>102</v>
      </c>
      <c r="G3893" t="s">
        <v>103</v>
      </c>
      <c r="H3893" t="s">
        <v>104</v>
      </c>
      <c r="I3893" s="1">
        <v>42146</v>
      </c>
      <c r="J3893">
        <v>2015</v>
      </c>
      <c r="K3893" t="s">
        <v>77</v>
      </c>
      <c r="L3893" t="s">
        <v>78</v>
      </c>
      <c r="M3893" s="1">
        <v>42175</v>
      </c>
      <c r="N3893">
        <v>29</v>
      </c>
      <c r="O3893">
        <f>STANDARDIZE(N3893,$N$8,$N$9)</f>
        <v>-0.11636996746152814</v>
      </c>
      <c r="P3893">
        <f>ABS($J$3-O3893)</f>
        <v>0.41099625631536219</v>
      </c>
      <c r="Q3893">
        <f>ABS($J$4-O3893)</f>
        <v>2.3051529158557269</v>
      </c>
      <c r="R3893">
        <f>ABS($J$5-O3893)</f>
        <v>3.5738804896988025E-2</v>
      </c>
      <c r="S3893">
        <f>ABS($J$6-O3893)</f>
        <v>0.55395147590331428</v>
      </c>
      <c r="T3893">
        <f>MIN(P3893:S3893)</f>
        <v>3.5738804896988025E-2</v>
      </c>
      <c r="U3893">
        <f>MATCH(T3893,P3893:S3893, 0)</f>
        <v>3</v>
      </c>
    </row>
    <row r="3894" spans="1:21" x14ac:dyDescent="0.35">
      <c r="A3894">
        <v>3</v>
      </c>
      <c r="B3894">
        <v>3883</v>
      </c>
      <c r="C3894" t="s">
        <v>30</v>
      </c>
      <c r="D3894" t="s">
        <v>31</v>
      </c>
      <c r="E3894" t="s">
        <v>79</v>
      </c>
      <c r="F3894" t="s">
        <v>35</v>
      </c>
      <c r="G3894" t="s">
        <v>80</v>
      </c>
      <c r="H3894" t="s">
        <v>81</v>
      </c>
      <c r="I3894" s="1">
        <v>42146</v>
      </c>
      <c r="J3894">
        <v>2015</v>
      </c>
      <c r="K3894" t="s">
        <v>20</v>
      </c>
      <c r="L3894" t="s">
        <v>21</v>
      </c>
      <c r="M3894" s="1">
        <v>42178</v>
      </c>
      <c r="N3894">
        <v>32</v>
      </c>
      <c r="O3894">
        <f>STANDARDIZE(N3894,$N$8,$N$9)</f>
        <v>-6.2761760116046117E-2</v>
      </c>
      <c r="P3894">
        <f>ABS($J$3-O3894)</f>
        <v>0.46460446366084424</v>
      </c>
      <c r="Q3894">
        <f>ABS($J$4-O3894)</f>
        <v>2.2515447085102451</v>
      </c>
      <c r="R3894">
        <f>ABS($J$5-O3894)</f>
        <v>8.9347012242470047E-2</v>
      </c>
      <c r="S3894">
        <f>ABS($J$6-O3894)</f>
        <v>0.50034326855783218</v>
      </c>
      <c r="T3894">
        <f>MIN(P3894:S3894)</f>
        <v>8.9347012242470047E-2</v>
      </c>
      <c r="U3894">
        <f>MATCH(T3894,P3894:S3894, 0)</f>
        <v>3</v>
      </c>
    </row>
    <row r="3895" spans="1:21" x14ac:dyDescent="0.35">
      <c r="A3895">
        <v>4</v>
      </c>
      <c r="B3895">
        <v>3884</v>
      </c>
      <c r="C3895" t="s">
        <v>67</v>
      </c>
      <c r="D3895" t="s">
        <v>68</v>
      </c>
      <c r="E3895" t="s">
        <v>163</v>
      </c>
      <c r="F3895" t="s">
        <v>59</v>
      </c>
      <c r="G3895" t="s">
        <v>164</v>
      </c>
      <c r="H3895" t="s">
        <v>165</v>
      </c>
      <c r="I3895" s="1">
        <v>42146</v>
      </c>
      <c r="J3895">
        <v>2015</v>
      </c>
      <c r="K3895" t="s">
        <v>227</v>
      </c>
      <c r="L3895" t="s">
        <v>228</v>
      </c>
      <c r="M3895" s="1">
        <v>42345</v>
      </c>
      <c r="N3895">
        <v>51</v>
      </c>
      <c r="O3895">
        <f>STANDARDIZE(N3895,$N$8,$N$9)</f>
        <v>0.27675688640534007</v>
      </c>
      <c r="P3895">
        <f>ABS($J$3-O3895)</f>
        <v>0.80412311018223037</v>
      </c>
      <c r="Q3895">
        <f>ABS($J$4-O3895)</f>
        <v>1.9120260619888589</v>
      </c>
      <c r="R3895">
        <f>ABS($J$5-O3895)</f>
        <v>0.42886565876385624</v>
      </c>
      <c r="S3895">
        <f>ABS($J$6-O3895)</f>
        <v>0.16082462203644604</v>
      </c>
      <c r="T3895">
        <f>MIN(P3895:S3895)</f>
        <v>0.16082462203644604</v>
      </c>
      <c r="U3895">
        <f>MATCH(T3895,P3895:S3895, 0)</f>
        <v>4</v>
      </c>
    </row>
    <row r="3896" spans="1:21" x14ac:dyDescent="0.35">
      <c r="A3896">
        <v>4</v>
      </c>
      <c r="B3896">
        <v>3885</v>
      </c>
      <c r="C3896" t="s">
        <v>406</v>
      </c>
      <c r="D3896" t="s">
        <v>407</v>
      </c>
      <c r="E3896" t="s">
        <v>90</v>
      </c>
      <c r="F3896" t="s">
        <v>91</v>
      </c>
      <c r="G3896" t="s">
        <v>377</v>
      </c>
      <c r="H3896" t="s">
        <v>378</v>
      </c>
      <c r="I3896" s="1">
        <v>42146</v>
      </c>
      <c r="J3896">
        <v>2015</v>
      </c>
      <c r="K3896" t="s">
        <v>41</v>
      </c>
      <c r="L3896" t="s">
        <v>42</v>
      </c>
      <c r="M3896" s="1">
        <v>42230</v>
      </c>
      <c r="N3896">
        <v>84</v>
      </c>
      <c r="O3896">
        <f>STANDARDIZE(N3896,$N$8,$N$9)</f>
        <v>0.86644716720564241</v>
      </c>
      <c r="P3896">
        <f>ABS($J$3-O3896)</f>
        <v>1.3938133909825328</v>
      </c>
      <c r="Q3896">
        <f>ABS($J$4-O3896)</f>
        <v>1.3223357811885565</v>
      </c>
      <c r="R3896">
        <f>ABS($J$5-O3896)</f>
        <v>1.0185559395641586</v>
      </c>
      <c r="S3896">
        <f>ABS($J$6-O3896)</f>
        <v>0.42886565876385629</v>
      </c>
      <c r="T3896">
        <f>MIN(P3896:S3896)</f>
        <v>0.42886565876385629</v>
      </c>
      <c r="U3896">
        <f>MATCH(T3896,P3896:S3896, 0)</f>
        <v>4</v>
      </c>
    </row>
    <row r="3897" spans="1:21" x14ac:dyDescent="0.35">
      <c r="A3897">
        <v>1</v>
      </c>
      <c r="B3897">
        <v>3886</v>
      </c>
      <c r="C3897" t="s">
        <v>192</v>
      </c>
      <c r="D3897" t="s">
        <v>193</v>
      </c>
      <c r="E3897" t="s">
        <v>243</v>
      </c>
      <c r="F3897" t="s">
        <v>208</v>
      </c>
      <c r="G3897" t="s">
        <v>244</v>
      </c>
      <c r="H3897" t="s">
        <v>245</v>
      </c>
      <c r="I3897" s="1">
        <v>42147</v>
      </c>
      <c r="J3897">
        <v>2015</v>
      </c>
      <c r="K3897" t="s">
        <v>125</v>
      </c>
      <c r="L3897" t="s">
        <v>126</v>
      </c>
      <c r="M3897" s="1">
        <v>42153</v>
      </c>
      <c r="N3897">
        <v>6</v>
      </c>
      <c r="O3897">
        <f>STANDARDIZE(N3897,$N$8,$N$9)</f>
        <v>-0.52736622377689035</v>
      </c>
      <c r="P3897">
        <f>ABS($J$3-O3897)</f>
        <v>0</v>
      </c>
      <c r="Q3897">
        <f>ABS($J$4-O3897)</f>
        <v>2.7161491721710895</v>
      </c>
      <c r="R3897">
        <f>ABS($J$5-O3897)</f>
        <v>0.37525745141837419</v>
      </c>
      <c r="S3897">
        <f>ABS($J$6-O3897)</f>
        <v>0.96494773221867647</v>
      </c>
      <c r="T3897">
        <f>MIN(P3897:S3897)</f>
        <v>0</v>
      </c>
      <c r="U3897">
        <f>MATCH(T3897,P3897:S3897, 0)</f>
        <v>1</v>
      </c>
    </row>
    <row r="3898" spans="1:21" x14ac:dyDescent="0.35">
      <c r="A3898">
        <v>1</v>
      </c>
      <c r="B3898">
        <v>3887</v>
      </c>
      <c r="C3898" t="s">
        <v>14</v>
      </c>
      <c r="D3898" t="s">
        <v>15</v>
      </c>
      <c r="E3898" t="s">
        <v>79</v>
      </c>
      <c r="F3898" t="s">
        <v>35</v>
      </c>
      <c r="G3898" t="s">
        <v>80</v>
      </c>
      <c r="H3898" t="s">
        <v>81</v>
      </c>
      <c r="I3898" s="1">
        <v>42147</v>
      </c>
      <c r="J3898">
        <v>2015</v>
      </c>
      <c r="K3898" t="s">
        <v>69</v>
      </c>
      <c r="L3898" t="s">
        <v>70</v>
      </c>
      <c r="M3898" s="1">
        <v>42100</v>
      </c>
      <c r="N3898">
        <v>12</v>
      </c>
      <c r="O3898">
        <f>STANDARDIZE(N3898,$N$8,$N$9)</f>
        <v>-0.42014980908592631</v>
      </c>
      <c r="P3898">
        <f>ABS($J$3-O3898)</f>
        <v>0.10721641469096405</v>
      </c>
      <c r="Q3898">
        <f>ABS($J$4-O3898)</f>
        <v>2.6089327574801251</v>
      </c>
      <c r="R3898">
        <f>ABS($J$5-O3898)</f>
        <v>0.26804103672741014</v>
      </c>
      <c r="S3898">
        <f>ABS($J$6-O3898)</f>
        <v>0.85773131752771237</v>
      </c>
      <c r="T3898">
        <f>MIN(P3898:S3898)</f>
        <v>0.10721641469096405</v>
      </c>
      <c r="U3898">
        <f>MATCH(T3898,P3898:S3898, 0)</f>
        <v>1</v>
      </c>
    </row>
    <row r="3899" spans="1:21" x14ac:dyDescent="0.35">
      <c r="A3899">
        <v>3</v>
      </c>
      <c r="B3899">
        <v>3888</v>
      </c>
      <c r="C3899" t="s">
        <v>14</v>
      </c>
      <c r="D3899" t="s">
        <v>15</v>
      </c>
      <c r="E3899" t="s">
        <v>79</v>
      </c>
      <c r="F3899" t="s">
        <v>35</v>
      </c>
      <c r="G3899" t="s">
        <v>80</v>
      </c>
      <c r="H3899" t="s">
        <v>81</v>
      </c>
      <c r="I3899" s="1">
        <v>42147</v>
      </c>
      <c r="J3899">
        <v>2015</v>
      </c>
      <c r="K3899" t="s">
        <v>233</v>
      </c>
      <c r="L3899" t="s">
        <v>234</v>
      </c>
      <c r="M3899" s="1">
        <v>42283</v>
      </c>
      <c r="N3899">
        <v>18</v>
      </c>
      <c r="O3899">
        <f>STANDARDIZE(N3899,$N$8,$N$9)</f>
        <v>-0.31293339439496226</v>
      </c>
      <c r="P3899">
        <f>ABS($J$3-O3899)</f>
        <v>0.21443282938192809</v>
      </c>
      <c r="Q3899">
        <f>ABS($J$4-O3899)</f>
        <v>2.5017163427891611</v>
      </c>
      <c r="R3899">
        <f>ABS($J$5-O3899)</f>
        <v>0.1608246220364461</v>
      </c>
      <c r="S3899">
        <f>ABS($J$6-O3899)</f>
        <v>0.75051490283674838</v>
      </c>
      <c r="T3899">
        <f>MIN(P3899:S3899)</f>
        <v>0.1608246220364461</v>
      </c>
      <c r="U3899">
        <f>MATCH(T3899,P3899:S3899, 0)</f>
        <v>3</v>
      </c>
    </row>
    <row r="3900" spans="1:21" x14ac:dyDescent="0.35">
      <c r="A3900">
        <v>3</v>
      </c>
      <c r="B3900">
        <v>3889</v>
      </c>
      <c r="C3900" t="s">
        <v>112</v>
      </c>
      <c r="D3900" t="s">
        <v>113</v>
      </c>
      <c r="E3900" t="s">
        <v>168</v>
      </c>
      <c r="F3900" t="s">
        <v>169</v>
      </c>
      <c r="G3900" t="s">
        <v>366</v>
      </c>
      <c r="H3900" t="s">
        <v>367</v>
      </c>
      <c r="I3900" s="1">
        <v>42147</v>
      </c>
      <c r="J3900">
        <v>2015</v>
      </c>
      <c r="K3900" t="s">
        <v>227</v>
      </c>
      <c r="L3900" t="s">
        <v>228</v>
      </c>
      <c r="M3900" s="1">
        <v>42011</v>
      </c>
      <c r="N3900">
        <v>39</v>
      </c>
      <c r="O3900">
        <f>STANDARDIZE(N3900,$N$8,$N$9)</f>
        <v>6.2324057023411948E-2</v>
      </c>
      <c r="P3900">
        <f>ABS($J$3-O3900)</f>
        <v>0.58969028080030228</v>
      </c>
      <c r="Q3900">
        <f>ABS($J$4-O3900)</f>
        <v>2.1264588913707869</v>
      </c>
      <c r="R3900">
        <f>ABS($J$5-O3900)</f>
        <v>0.21443282938192812</v>
      </c>
      <c r="S3900">
        <f>ABS($J$6-O3900)</f>
        <v>0.37525745141837419</v>
      </c>
      <c r="T3900">
        <f>MIN(P3900:S3900)</f>
        <v>0.21443282938192812</v>
      </c>
      <c r="U3900">
        <f>MATCH(T3900,P3900:S3900, 0)</f>
        <v>3</v>
      </c>
    </row>
    <row r="3901" spans="1:21" x14ac:dyDescent="0.35">
      <c r="A3901">
        <v>4</v>
      </c>
      <c r="B3901">
        <v>3890</v>
      </c>
      <c r="C3901" t="s">
        <v>316</v>
      </c>
      <c r="D3901" t="s">
        <v>317</v>
      </c>
      <c r="E3901" t="s">
        <v>73</v>
      </c>
      <c r="F3901" t="s">
        <v>74</v>
      </c>
      <c r="G3901" t="s">
        <v>75</v>
      </c>
      <c r="H3901" t="s">
        <v>76</v>
      </c>
      <c r="I3901" s="1">
        <v>42147</v>
      </c>
      <c r="J3901">
        <v>2015</v>
      </c>
      <c r="K3901" t="s">
        <v>227</v>
      </c>
      <c r="L3901" t="s">
        <v>228</v>
      </c>
      <c r="M3901" s="1">
        <v>42241</v>
      </c>
      <c r="N3901">
        <v>94</v>
      </c>
      <c r="O3901">
        <f>STANDARDIZE(N3901,$N$8,$N$9)</f>
        <v>1.0451411916905824</v>
      </c>
      <c r="P3901">
        <f>ABS($J$3-O3901)</f>
        <v>1.5725074154674727</v>
      </c>
      <c r="Q3901">
        <f>ABS($J$4-O3901)</f>
        <v>1.1436417567036166</v>
      </c>
      <c r="R3901">
        <f>ABS($J$5-O3901)</f>
        <v>1.1972499640490986</v>
      </c>
      <c r="S3901">
        <f>ABS($J$6-O3901)</f>
        <v>0.60755968324879628</v>
      </c>
      <c r="T3901">
        <f>MIN(P3901:S3901)</f>
        <v>0.60755968324879628</v>
      </c>
      <c r="U3901">
        <f>MATCH(T3901,P3901:S3901, 0)</f>
        <v>4</v>
      </c>
    </row>
    <row r="3902" spans="1:21" x14ac:dyDescent="0.35">
      <c r="A3902">
        <v>2</v>
      </c>
      <c r="B3902">
        <v>3891</v>
      </c>
      <c r="C3902" t="s">
        <v>14</v>
      </c>
      <c r="D3902" t="s">
        <v>15</v>
      </c>
      <c r="E3902" t="s">
        <v>24</v>
      </c>
      <c r="F3902" t="s">
        <v>25</v>
      </c>
      <c r="G3902" t="s">
        <v>26</v>
      </c>
      <c r="H3902" t="s">
        <v>27</v>
      </c>
      <c r="I3902" s="1">
        <v>42147</v>
      </c>
      <c r="J3902">
        <v>2015</v>
      </c>
      <c r="K3902" t="s">
        <v>41</v>
      </c>
      <c r="L3902" t="s">
        <v>42</v>
      </c>
      <c r="M3902" s="1">
        <v>42453</v>
      </c>
      <c r="N3902">
        <v>306</v>
      </c>
      <c r="O3902">
        <f>STANDARDIZE(N3902,$N$8,$N$9)</f>
        <v>4.8334545107713129</v>
      </c>
      <c r="P3902">
        <f>ABS($J$3-O3902)</f>
        <v>5.3608207345482031</v>
      </c>
      <c r="Q3902">
        <f>ABS($J$4-O3902)</f>
        <v>2.644671562377114</v>
      </c>
      <c r="R3902">
        <f>ABS($J$5-O3902)</f>
        <v>4.9855632831298289</v>
      </c>
      <c r="S3902">
        <f>ABS($J$6-O3902)</f>
        <v>4.3958730023295267</v>
      </c>
      <c r="T3902">
        <f>MIN(P3902:S3902)</f>
        <v>2.644671562377114</v>
      </c>
      <c r="U3902">
        <f>MATCH(T3902,P3902:S3902, 0)</f>
        <v>2</v>
      </c>
    </row>
    <row r="3903" spans="1:21" x14ac:dyDescent="0.35">
      <c r="A3903">
        <v>1</v>
      </c>
      <c r="B3903">
        <v>3892</v>
      </c>
      <c r="C3903" t="s">
        <v>383</v>
      </c>
      <c r="D3903" t="s">
        <v>384</v>
      </c>
      <c r="E3903" t="s">
        <v>79</v>
      </c>
      <c r="F3903" t="s">
        <v>35</v>
      </c>
      <c r="G3903" t="s">
        <v>80</v>
      </c>
      <c r="H3903" t="s">
        <v>81</v>
      </c>
      <c r="I3903" s="1">
        <v>42148</v>
      </c>
      <c r="J3903">
        <v>2015</v>
      </c>
      <c r="K3903" t="s">
        <v>41</v>
      </c>
      <c r="L3903" t="s">
        <v>42</v>
      </c>
      <c r="M3903" s="1">
        <v>42010</v>
      </c>
      <c r="N3903">
        <v>8</v>
      </c>
      <c r="O3903">
        <f>STANDARDIZE(N3903,$N$8,$N$9)</f>
        <v>-0.49162741887990236</v>
      </c>
      <c r="P3903">
        <f>ABS($J$3-O3903)</f>
        <v>3.5738804896987997E-2</v>
      </c>
      <c r="Q3903">
        <f>ABS($J$4-O3903)</f>
        <v>2.6804103672741011</v>
      </c>
      <c r="R3903">
        <f>ABS($J$5-O3903)</f>
        <v>0.33951864652138619</v>
      </c>
      <c r="S3903">
        <f>ABS($J$6-O3903)</f>
        <v>0.92920892732168847</v>
      </c>
      <c r="T3903">
        <f>MIN(P3903:S3903)</f>
        <v>3.5738804896987997E-2</v>
      </c>
      <c r="U3903">
        <f>MATCH(T3903,P3903:S3903, 0)</f>
        <v>1</v>
      </c>
    </row>
    <row r="3904" spans="1:21" x14ac:dyDescent="0.35">
      <c r="A3904">
        <v>1</v>
      </c>
      <c r="B3904">
        <v>3893</v>
      </c>
      <c r="C3904" t="s">
        <v>239</v>
      </c>
      <c r="D3904" t="s">
        <v>240</v>
      </c>
      <c r="E3904" t="s">
        <v>24</v>
      </c>
      <c r="F3904" t="s">
        <v>253</v>
      </c>
      <c r="G3904" t="s">
        <v>398</v>
      </c>
      <c r="H3904" t="s">
        <v>399</v>
      </c>
      <c r="I3904" s="1">
        <v>42148</v>
      </c>
      <c r="J3904">
        <v>2015</v>
      </c>
      <c r="K3904" t="s">
        <v>77</v>
      </c>
      <c r="L3904" t="s">
        <v>78</v>
      </c>
      <c r="M3904" s="1">
        <v>42161</v>
      </c>
      <c r="N3904">
        <v>13</v>
      </c>
      <c r="O3904">
        <f>STANDARDIZE(N3904,$N$8,$N$9)</f>
        <v>-0.40228040663743231</v>
      </c>
      <c r="P3904">
        <f>ABS($J$3-O3904)</f>
        <v>0.12508581713945804</v>
      </c>
      <c r="Q3904">
        <f>ABS($J$4-O3904)</f>
        <v>2.5910633550316313</v>
      </c>
      <c r="R3904">
        <f>ABS($J$5-O3904)</f>
        <v>0.25017163427891614</v>
      </c>
      <c r="S3904">
        <f>ABS($J$6-O3904)</f>
        <v>0.83986191507921837</v>
      </c>
      <c r="T3904">
        <f>MIN(P3904:S3904)</f>
        <v>0.12508581713945804</v>
      </c>
      <c r="U3904">
        <f>MATCH(T3904,P3904:S3904, 0)</f>
        <v>1</v>
      </c>
    </row>
    <row r="3905" spans="1:21" x14ac:dyDescent="0.35">
      <c r="A3905">
        <v>1</v>
      </c>
      <c r="B3905">
        <v>3894</v>
      </c>
      <c r="C3905" t="s">
        <v>400</v>
      </c>
      <c r="D3905" t="s">
        <v>401</v>
      </c>
      <c r="E3905" t="s">
        <v>105</v>
      </c>
      <c r="F3905" t="s">
        <v>59</v>
      </c>
      <c r="G3905" t="s">
        <v>106</v>
      </c>
      <c r="H3905" t="s">
        <v>107</v>
      </c>
      <c r="I3905" s="1">
        <v>42148</v>
      </c>
      <c r="J3905">
        <v>2015</v>
      </c>
      <c r="K3905" t="s">
        <v>41</v>
      </c>
      <c r="L3905" t="s">
        <v>42</v>
      </c>
      <c r="M3905" s="1">
        <v>42253</v>
      </c>
      <c r="N3905">
        <v>16</v>
      </c>
      <c r="O3905">
        <f>STANDARDIZE(N3905,$N$8,$N$9)</f>
        <v>-0.34867219929195026</v>
      </c>
      <c r="P3905">
        <f>ABS($J$3-O3905)</f>
        <v>0.17869402448494009</v>
      </c>
      <c r="Q3905">
        <f>ABS($J$4-O3905)</f>
        <v>2.5374551476861491</v>
      </c>
      <c r="R3905">
        <f>ABS($J$5-O3905)</f>
        <v>0.19656342693343409</v>
      </c>
      <c r="S3905">
        <f>ABS($J$6-O3905)</f>
        <v>0.78625370773373637</v>
      </c>
      <c r="T3905">
        <f>MIN(P3905:S3905)</f>
        <v>0.17869402448494009</v>
      </c>
      <c r="U3905">
        <f>MATCH(T3905,P3905:S3905, 0)</f>
        <v>1</v>
      </c>
    </row>
    <row r="3906" spans="1:21" x14ac:dyDescent="0.35">
      <c r="A3906">
        <v>1</v>
      </c>
      <c r="B3906">
        <v>3895</v>
      </c>
      <c r="C3906" t="s">
        <v>406</v>
      </c>
      <c r="D3906" t="s">
        <v>407</v>
      </c>
      <c r="E3906" t="s">
        <v>73</v>
      </c>
      <c r="F3906" t="s">
        <v>74</v>
      </c>
      <c r="G3906" t="s">
        <v>114</v>
      </c>
      <c r="H3906" t="s">
        <v>115</v>
      </c>
      <c r="I3906" s="1">
        <v>42148</v>
      </c>
      <c r="J3906">
        <v>2015</v>
      </c>
      <c r="K3906" t="s">
        <v>77</v>
      </c>
      <c r="L3906" t="s">
        <v>78</v>
      </c>
      <c r="M3906" s="1">
        <v>42253</v>
      </c>
      <c r="N3906">
        <v>16</v>
      </c>
      <c r="O3906">
        <f>STANDARDIZE(N3906,$N$8,$N$9)</f>
        <v>-0.34867219929195026</v>
      </c>
      <c r="P3906">
        <f>ABS($J$3-O3906)</f>
        <v>0.17869402448494009</v>
      </c>
      <c r="Q3906">
        <f>ABS($J$4-O3906)</f>
        <v>2.5374551476861491</v>
      </c>
      <c r="R3906">
        <f>ABS($J$5-O3906)</f>
        <v>0.19656342693343409</v>
      </c>
      <c r="S3906">
        <f>ABS($J$6-O3906)</f>
        <v>0.78625370773373637</v>
      </c>
      <c r="T3906">
        <f>MIN(P3906:S3906)</f>
        <v>0.17869402448494009</v>
      </c>
      <c r="U3906">
        <f>MATCH(T3906,P3906:S3906, 0)</f>
        <v>1</v>
      </c>
    </row>
    <row r="3907" spans="1:21" x14ac:dyDescent="0.35">
      <c r="A3907">
        <v>1</v>
      </c>
      <c r="B3907">
        <v>3896</v>
      </c>
      <c r="C3907" t="s">
        <v>14</v>
      </c>
      <c r="D3907" t="s">
        <v>15</v>
      </c>
      <c r="E3907" t="s">
        <v>163</v>
      </c>
      <c r="F3907" t="s">
        <v>59</v>
      </c>
      <c r="G3907" t="s">
        <v>164</v>
      </c>
      <c r="H3907" t="s">
        <v>165</v>
      </c>
      <c r="I3907" s="1">
        <v>42149</v>
      </c>
      <c r="J3907">
        <v>2015</v>
      </c>
      <c r="K3907" t="s">
        <v>77</v>
      </c>
      <c r="L3907" t="s">
        <v>78</v>
      </c>
      <c r="M3907" s="1">
        <v>42191</v>
      </c>
      <c r="N3907">
        <v>13</v>
      </c>
      <c r="O3907">
        <f>STANDARDIZE(N3907,$N$8,$N$9)</f>
        <v>-0.40228040663743231</v>
      </c>
      <c r="P3907">
        <f>ABS($J$3-O3907)</f>
        <v>0.12508581713945804</v>
      </c>
      <c r="Q3907">
        <f>ABS($J$4-O3907)</f>
        <v>2.5910633550316313</v>
      </c>
      <c r="R3907">
        <f>ABS($J$5-O3907)</f>
        <v>0.25017163427891614</v>
      </c>
      <c r="S3907">
        <f>ABS($J$6-O3907)</f>
        <v>0.83986191507921837</v>
      </c>
      <c r="T3907">
        <f>MIN(P3907:S3907)</f>
        <v>0.12508581713945804</v>
      </c>
      <c r="U3907">
        <f>MATCH(T3907,P3907:S3907, 0)</f>
        <v>1</v>
      </c>
    </row>
    <row r="3908" spans="1:21" x14ac:dyDescent="0.35">
      <c r="A3908">
        <v>3</v>
      </c>
      <c r="B3908">
        <v>3897</v>
      </c>
      <c r="C3908" t="s">
        <v>82</v>
      </c>
      <c r="D3908" t="s">
        <v>83</v>
      </c>
      <c r="E3908" t="s">
        <v>96</v>
      </c>
      <c r="F3908" t="s">
        <v>97</v>
      </c>
      <c r="G3908" t="s">
        <v>98</v>
      </c>
      <c r="H3908" t="s">
        <v>99</v>
      </c>
      <c r="I3908" s="1">
        <v>42149</v>
      </c>
      <c r="J3908">
        <v>2015</v>
      </c>
      <c r="K3908" t="s">
        <v>77</v>
      </c>
      <c r="L3908" t="s">
        <v>78</v>
      </c>
      <c r="M3908" s="1">
        <v>42173</v>
      </c>
      <c r="N3908">
        <v>24</v>
      </c>
      <c r="O3908">
        <f>STANDARDIZE(N3908,$N$8,$N$9)</f>
        <v>-0.20571697970399819</v>
      </c>
      <c r="P3908">
        <f>ABS($J$3-O3908)</f>
        <v>0.32164924407289219</v>
      </c>
      <c r="Q3908">
        <f>ABS($J$4-O3908)</f>
        <v>2.3944999280981971</v>
      </c>
      <c r="R3908">
        <f>ABS($J$5-O3908)</f>
        <v>5.3608207345482023E-2</v>
      </c>
      <c r="S3908">
        <f>ABS($J$6-O3908)</f>
        <v>0.64329848814578428</v>
      </c>
      <c r="T3908">
        <f>MIN(P3908:S3908)</f>
        <v>5.3608207345482023E-2</v>
      </c>
      <c r="U3908">
        <f>MATCH(T3908,P3908:S3908, 0)</f>
        <v>3</v>
      </c>
    </row>
    <row r="3909" spans="1:21" x14ac:dyDescent="0.35">
      <c r="A3909">
        <v>4</v>
      </c>
      <c r="B3909">
        <v>3898</v>
      </c>
      <c r="C3909" t="s">
        <v>14</v>
      </c>
      <c r="D3909" t="s">
        <v>15</v>
      </c>
      <c r="E3909" t="s">
        <v>79</v>
      </c>
      <c r="F3909" t="s">
        <v>35</v>
      </c>
      <c r="G3909" t="s">
        <v>80</v>
      </c>
      <c r="H3909" t="s">
        <v>81</v>
      </c>
      <c r="I3909" s="1">
        <v>42149</v>
      </c>
      <c r="J3909">
        <v>2015</v>
      </c>
      <c r="K3909" t="s">
        <v>69</v>
      </c>
      <c r="L3909" t="s">
        <v>70</v>
      </c>
      <c r="M3909" s="1">
        <v>42284</v>
      </c>
      <c r="N3909">
        <v>46</v>
      </c>
      <c r="O3909">
        <f>STANDARDIZE(N3909,$N$8,$N$9)</f>
        <v>0.18740987416287</v>
      </c>
      <c r="P3909">
        <f>ABS($J$3-O3909)</f>
        <v>0.71477609793976038</v>
      </c>
      <c r="Q3909">
        <f>ABS($J$4-O3909)</f>
        <v>2.0013730742313292</v>
      </c>
      <c r="R3909">
        <f>ABS($J$5-O3909)</f>
        <v>0.33951864652138619</v>
      </c>
      <c r="S3909">
        <f>ABS($J$6-O3909)</f>
        <v>0.25017163427891609</v>
      </c>
      <c r="T3909">
        <f>MIN(P3909:S3909)</f>
        <v>0.25017163427891609</v>
      </c>
      <c r="U3909">
        <f>MATCH(T3909,P3909:S3909, 0)</f>
        <v>4</v>
      </c>
    </row>
    <row r="3910" spans="1:21" x14ac:dyDescent="0.35">
      <c r="A3910">
        <v>4</v>
      </c>
      <c r="B3910">
        <v>3899</v>
      </c>
      <c r="C3910" t="s">
        <v>14</v>
      </c>
      <c r="D3910" t="s">
        <v>15</v>
      </c>
      <c r="E3910" t="s">
        <v>16</v>
      </c>
      <c r="F3910" t="s">
        <v>17</v>
      </c>
      <c r="G3910" t="s">
        <v>344</v>
      </c>
      <c r="H3910" t="s">
        <v>345</v>
      </c>
      <c r="I3910" s="1">
        <v>42149</v>
      </c>
      <c r="J3910">
        <v>2015</v>
      </c>
      <c r="K3910" t="s">
        <v>41</v>
      </c>
      <c r="L3910" t="s">
        <v>42</v>
      </c>
      <c r="M3910" s="1">
        <v>42013</v>
      </c>
      <c r="N3910">
        <v>99</v>
      </c>
      <c r="O3910">
        <f>STANDARDIZE(N3910,$N$8,$N$9)</f>
        <v>1.1344882039330524</v>
      </c>
      <c r="P3910">
        <f>ABS($J$3-O3910)</f>
        <v>1.6618544277099427</v>
      </c>
      <c r="Q3910">
        <f>ABS($J$4-O3910)</f>
        <v>1.0542947444611466</v>
      </c>
      <c r="R3910">
        <f>ABS($J$5-O3910)</f>
        <v>1.2865969762915686</v>
      </c>
      <c r="S3910">
        <f>ABS($J$6-O3910)</f>
        <v>0.69690669549126627</v>
      </c>
      <c r="T3910">
        <f>MIN(P3910:S3910)</f>
        <v>0.69690669549126627</v>
      </c>
      <c r="U3910">
        <f>MATCH(T3910,P3910:S3910, 0)</f>
        <v>4</v>
      </c>
    </row>
    <row r="3911" spans="1:21" x14ac:dyDescent="0.35">
      <c r="A3911">
        <v>2</v>
      </c>
      <c r="B3911">
        <v>3900</v>
      </c>
      <c r="C3911" t="s">
        <v>172</v>
      </c>
      <c r="D3911" t="s">
        <v>173</v>
      </c>
      <c r="E3911" t="s">
        <v>79</v>
      </c>
      <c r="F3911" t="s">
        <v>35</v>
      </c>
      <c r="G3911" t="s">
        <v>80</v>
      </c>
      <c r="H3911" t="s">
        <v>81</v>
      </c>
      <c r="I3911" s="1">
        <v>42149</v>
      </c>
      <c r="J3911">
        <v>2015</v>
      </c>
      <c r="K3911" t="s">
        <v>41</v>
      </c>
      <c r="L3911" t="s">
        <v>42</v>
      </c>
      <c r="M3911" s="1">
        <v>42267</v>
      </c>
      <c r="N3911">
        <v>118</v>
      </c>
      <c r="O3911">
        <f>STANDARDIZE(N3911,$N$8,$N$9)</f>
        <v>1.4740068504544388</v>
      </c>
      <c r="P3911">
        <f>ABS($J$3-O3911)</f>
        <v>2.0013730742313292</v>
      </c>
      <c r="Q3911">
        <f>ABS($J$4-O3911)</f>
        <v>0.71477609793976016</v>
      </c>
      <c r="R3911">
        <f>ABS($J$5-O3911)</f>
        <v>1.626115622812955</v>
      </c>
      <c r="S3911">
        <f>ABS($J$6-O3911)</f>
        <v>1.0364253420126528</v>
      </c>
      <c r="T3911">
        <f>MIN(P3911:S3911)</f>
        <v>0.71477609793976016</v>
      </c>
      <c r="U3911">
        <f>MATCH(T3911,P3911:S3911, 0)</f>
        <v>2</v>
      </c>
    </row>
    <row r="3912" spans="1:21" x14ac:dyDescent="0.35">
      <c r="A3912">
        <v>1</v>
      </c>
      <c r="B3912">
        <v>3901</v>
      </c>
      <c r="C3912" t="s">
        <v>239</v>
      </c>
      <c r="D3912" t="s">
        <v>240</v>
      </c>
      <c r="E3912" t="s">
        <v>34</v>
      </c>
      <c r="F3912" t="s">
        <v>35</v>
      </c>
      <c r="G3912" t="s">
        <v>36</v>
      </c>
      <c r="H3912" t="s">
        <v>37</v>
      </c>
      <c r="I3912" s="1">
        <v>42150</v>
      </c>
      <c r="J3912">
        <v>2015</v>
      </c>
      <c r="K3912" t="s">
        <v>41</v>
      </c>
      <c r="L3912" t="s">
        <v>42</v>
      </c>
      <c r="M3912" s="1">
        <v>42153</v>
      </c>
      <c r="N3912">
        <v>3</v>
      </c>
      <c r="O3912">
        <f>STANDARDIZE(N3912,$N$8,$N$9)</f>
        <v>-0.58097443112237235</v>
      </c>
      <c r="P3912">
        <f>ABS($J$3-O3912)</f>
        <v>5.3608207345481995E-2</v>
      </c>
      <c r="Q3912">
        <f>ABS($J$4-O3912)</f>
        <v>2.7697573795165713</v>
      </c>
      <c r="R3912">
        <f>ABS($J$5-O3912)</f>
        <v>0.42886565876385618</v>
      </c>
      <c r="S3912">
        <f>ABS($J$6-O3912)</f>
        <v>1.0185559395641586</v>
      </c>
      <c r="T3912">
        <f>MIN(P3912:S3912)</f>
        <v>5.3608207345481995E-2</v>
      </c>
      <c r="U3912">
        <f>MATCH(T3912,P3912:S3912, 0)</f>
        <v>1</v>
      </c>
    </row>
    <row r="3913" spans="1:21" x14ac:dyDescent="0.35">
      <c r="A3913">
        <v>1</v>
      </c>
      <c r="B3913">
        <v>3902</v>
      </c>
      <c r="C3913" t="s">
        <v>406</v>
      </c>
      <c r="D3913" t="s">
        <v>407</v>
      </c>
      <c r="E3913" t="s">
        <v>163</v>
      </c>
      <c r="F3913" t="s">
        <v>59</v>
      </c>
      <c r="G3913" t="s">
        <v>164</v>
      </c>
      <c r="H3913" t="s">
        <v>165</v>
      </c>
      <c r="I3913" s="1">
        <v>42150</v>
      </c>
      <c r="J3913">
        <v>2015</v>
      </c>
      <c r="K3913" t="s">
        <v>77</v>
      </c>
      <c r="L3913" t="s">
        <v>78</v>
      </c>
      <c r="M3913" s="1">
        <v>42283</v>
      </c>
      <c r="N3913">
        <v>15</v>
      </c>
      <c r="O3913">
        <f>STANDARDIZE(N3913,$N$8,$N$9)</f>
        <v>-0.36654160174044426</v>
      </c>
      <c r="P3913">
        <f>ABS($J$3-O3913)</f>
        <v>0.1608246220364461</v>
      </c>
      <c r="Q3913">
        <f>ABS($J$4-O3913)</f>
        <v>2.5553245501346433</v>
      </c>
      <c r="R3913">
        <f>ABS($J$5-O3913)</f>
        <v>0.21443282938192809</v>
      </c>
      <c r="S3913">
        <f>ABS($J$6-O3913)</f>
        <v>0.80412311018223037</v>
      </c>
      <c r="T3913">
        <f>MIN(P3913:S3913)</f>
        <v>0.1608246220364461</v>
      </c>
      <c r="U3913">
        <f>MATCH(T3913,P3913:S3913, 0)</f>
        <v>1</v>
      </c>
    </row>
    <row r="3914" spans="1:21" x14ac:dyDescent="0.35">
      <c r="A3914">
        <v>1</v>
      </c>
      <c r="B3914">
        <v>3903</v>
      </c>
      <c r="C3914" t="s">
        <v>157</v>
      </c>
      <c r="D3914" t="s">
        <v>158</v>
      </c>
      <c r="E3914" t="s">
        <v>84</v>
      </c>
      <c r="F3914" t="s">
        <v>85</v>
      </c>
      <c r="G3914" t="s">
        <v>274</v>
      </c>
      <c r="H3914" t="s">
        <v>275</v>
      </c>
      <c r="I3914" s="1">
        <v>42150</v>
      </c>
      <c r="J3914">
        <v>2015</v>
      </c>
      <c r="K3914" t="s">
        <v>77</v>
      </c>
      <c r="L3914" t="s">
        <v>78</v>
      </c>
      <c r="M3914" s="1">
        <v>42283</v>
      </c>
      <c r="N3914">
        <v>15</v>
      </c>
      <c r="O3914">
        <f>STANDARDIZE(N3914,$N$8,$N$9)</f>
        <v>-0.36654160174044426</v>
      </c>
      <c r="P3914">
        <f>ABS($J$3-O3914)</f>
        <v>0.1608246220364461</v>
      </c>
      <c r="Q3914">
        <f>ABS($J$4-O3914)</f>
        <v>2.5553245501346433</v>
      </c>
      <c r="R3914">
        <f>ABS($J$5-O3914)</f>
        <v>0.21443282938192809</v>
      </c>
      <c r="S3914">
        <f>ABS($J$6-O3914)</f>
        <v>0.80412311018223037</v>
      </c>
      <c r="T3914">
        <f>MIN(P3914:S3914)</f>
        <v>0.1608246220364461</v>
      </c>
      <c r="U3914">
        <f>MATCH(T3914,P3914:S3914, 0)</f>
        <v>1</v>
      </c>
    </row>
    <row r="3915" spans="1:21" x14ac:dyDescent="0.35">
      <c r="A3915">
        <v>3</v>
      </c>
      <c r="B3915">
        <v>3904</v>
      </c>
      <c r="C3915" t="s">
        <v>157</v>
      </c>
      <c r="D3915" t="s">
        <v>158</v>
      </c>
      <c r="E3915" t="s">
        <v>163</v>
      </c>
      <c r="F3915" t="s">
        <v>59</v>
      </c>
      <c r="G3915" t="s">
        <v>164</v>
      </c>
      <c r="H3915" t="s">
        <v>165</v>
      </c>
      <c r="I3915" s="1">
        <v>42150</v>
      </c>
      <c r="J3915">
        <v>2015</v>
      </c>
      <c r="K3915" t="s">
        <v>77</v>
      </c>
      <c r="L3915" t="s">
        <v>78</v>
      </c>
      <c r="M3915" s="1">
        <v>42344</v>
      </c>
      <c r="N3915">
        <v>17</v>
      </c>
      <c r="O3915">
        <f>STANDARDIZE(N3915,$N$8,$N$9)</f>
        <v>-0.33080279684345626</v>
      </c>
      <c r="P3915">
        <f>ABS($J$3-O3915)</f>
        <v>0.19656342693343409</v>
      </c>
      <c r="Q3915">
        <f>ABS($J$4-O3915)</f>
        <v>2.5195857452376553</v>
      </c>
      <c r="R3915">
        <f>ABS($J$5-O3915)</f>
        <v>0.17869402448494009</v>
      </c>
      <c r="S3915">
        <f>ABS($J$6-O3915)</f>
        <v>0.76838430528524237</v>
      </c>
      <c r="T3915">
        <f>MIN(P3915:S3915)</f>
        <v>0.17869402448494009</v>
      </c>
      <c r="U3915">
        <f>MATCH(T3915,P3915:S3915, 0)</f>
        <v>3</v>
      </c>
    </row>
    <row r="3916" spans="1:21" x14ac:dyDescent="0.35">
      <c r="A3916">
        <v>3</v>
      </c>
      <c r="B3916">
        <v>3905</v>
      </c>
      <c r="C3916" t="s">
        <v>445</v>
      </c>
      <c r="D3916" t="s">
        <v>446</v>
      </c>
      <c r="E3916" t="s">
        <v>149</v>
      </c>
      <c r="F3916" t="s">
        <v>150</v>
      </c>
      <c r="G3916" t="s">
        <v>215</v>
      </c>
      <c r="H3916" t="s">
        <v>216</v>
      </c>
      <c r="I3916" s="1">
        <v>42150</v>
      </c>
      <c r="J3916">
        <v>2015</v>
      </c>
      <c r="K3916" t="s">
        <v>77</v>
      </c>
      <c r="L3916" t="s">
        <v>78</v>
      </c>
      <c r="M3916" s="1">
        <v>42170</v>
      </c>
      <c r="N3916">
        <v>20</v>
      </c>
      <c r="O3916">
        <f>STANDARDIZE(N3916,$N$8,$N$9)</f>
        <v>-0.27719458949797421</v>
      </c>
      <c r="P3916">
        <f>ABS($J$3-O3916)</f>
        <v>0.25017163427891614</v>
      </c>
      <c r="Q3916">
        <f>ABS($J$4-O3916)</f>
        <v>2.4659775378921731</v>
      </c>
      <c r="R3916">
        <f>ABS($J$5-O3916)</f>
        <v>0.12508581713945804</v>
      </c>
      <c r="S3916">
        <f>ABS($J$6-O3916)</f>
        <v>0.71477609793976038</v>
      </c>
      <c r="T3916">
        <f>MIN(P3916:S3916)</f>
        <v>0.12508581713945804</v>
      </c>
      <c r="U3916">
        <f>MATCH(T3916,P3916:S3916, 0)</f>
        <v>3</v>
      </c>
    </row>
    <row r="3917" spans="1:21" x14ac:dyDescent="0.35">
      <c r="A3917">
        <v>3</v>
      </c>
      <c r="B3917">
        <v>3906</v>
      </c>
      <c r="C3917" t="s">
        <v>67</v>
      </c>
      <c r="D3917" t="s">
        <v>68</v>
      </c>
      <c r="E3917" t="s">
        <v>163</v>
      </c>
      <c r="F3917" t="s">
        <v>59</v>
      </c>
      <c r="G3917" t="s">
        <v>282</v>
      </c>
      <c r="H3917" t="s">
        <v>283</v>
      </c>
      <c r="I3917" s="1">
        <v>42150</v>
      </c>
      <c r="J3917">
        <v>2015</v>
      </c>
      <c r="K3917" t="s">
        <v>77</v>
      </c>
      <c r="L3917" t="s">
        <v>78</v>
      </c>
      <c r="M3917" s="1">
        <v>42171</v>
      </c>
      <c r="N3917">
        <v>21</v>
      </c>
      <c r="O3917">
        <f>STANDARDIZE(N3917,$N$8,$N$9)</f>
        <v>-0.25932518704948021</v>
      </c>
      <c r="P3917">
        <f>ABS($J$3-O3917)</f>
        <v>0.26804103672741014</v>
      </c>
      <c r="Q3917">
        <f>ABS($J$4-O3917)</f>
        <v>2.4481081354436793</v>
      </c>
      <c r="R3917">
        <f>ABS($J$5-O3917)</f>
        <v>0.10721641469096405</v>
      </c>
      <c r="S3917">
        <f>ABS($J$6-O3917)</f>
        <v>0.69690669549126638</v>
      </c>
      <c r="T3917">
        <f>MIN(P3917:S3917)</f>
        <v>0.10721641469096405</v>
      </c>
      <c r="U3917">
        <f>MATCH(T3917,P3917:S3917, 0)</f>
        <v>3</v>
      </c>
    </row>
    <row r="3918" spans="1:21" x14ac:dyDescent="0.35">
      <c r="A3918">
        <v>3</v>
      </c>
      <c r="B3918">
        <v>3907</v>
      </c>
      <c r="C3918" t="s">
        <v>180</v>
      </c>
      <c r="D3918" t="s">
        <v>181</v>
      </c>
      <c r="E3918" t="s">
        <v>64</v>
      </c>
      <c r="F3918" t="s">
        <v>59</v>
      </c>
      <c r="G3918" t="s">
        <v>65</v>
      </c>
      <c r="H3918" t="s">
        <v>66</v>
      </c>
      <c r="I3918" s="1">
        <v>42150</v>
      </c>
      <c r="J3918">
        <v>2015</v>
      </c>
      <c r="K3918" t="s">
        <v>77</v>
      </c>
      <c r="L3918" t="s">
        <v>78</v>
      </c>
      <c r="M3918" s="1">
        <v>42177</v>
      </c>
      <c r="N3918">
        <v>27</v>
      </c>
      <c r="O3918">
        <f>STANDARDIZE(N3918,$N$8,$N$9)</f>
        <v>-0.15210877235851616</v>
      </c>
      <c r="P3918">
        <f>ABS($J$3-O3918)</f>
        <v>0.37525745141837419</v>
      </c>
      <c r="Q3918">
        <f>ABS($J$4-O3918)</f>
        <v>2.3408917207527153</v>
      </c>
      <c r="R3918">
        <f>ABS($J$5-O3918)</f>
        <v>0</v>
      </c>
      <c r="S3918">
        <f>ABS($J$6-O3918)</f>
        <v>0.58969028080030228</v>
      </c>
      <c r="T3918">
        <f>MIN(P3918:S3918)</f>
        <v>0</v>
      </c>
      <c r="U3918">
        <f>MATCH(T3918,P3918:S3918, 0)</f>
        <v>3</v>
      </c>
    </row>
    <row r="3919" spans="1:21" x14ac:dyDescent="0.35">
      <c r="A3919">
        <v>4</v>
      </c>
      <c r="B3919">
        <v>3908</v>
      </c>
      <c r="C3919" t="s">
        <v>30</v>
      </c>
      <c r="D3919" t="s">
        <v>31</v>
      </c>
      <c r="E3919" t="s">
        <v>296</v>
      </c>
      <c r="F3919" t="s">
        <v>320</v>
      </c>
      <c r="G3919" t="s">
        <v>321</v>
      </c>
      <c r="H3919" t="s">
        <v>322</v>
      </c>
      <c r="I3919" s="1">
        <v>42150</v>
      </c>
      <c r="J3919">
        <v>2015</v>
      </c>
      <c r="K3919" t="s">
        <v>41</v>
      </c>
      <c r="L3919" t="s">
        <v>42</v>
      </c>
      <c r="M3919" s="1">
        <v>42210</v>
      </c>
      <c r="N3919">
        <v>60</v>
      </c>
      <c r="O3919">
        <f>STANDARDIZE(N3919,$N$8,$N$9)</f>
        <v>0.43758150844178612</v>
      </c>
      <c r="P3919">
        <f>ABS($J$3-O3919)</f>
        <v>0.96494773221867647</v>
      </c>
      <c r="Q3919">
        <f>ABS($J$4-O3919)</f>
        <v>1.7512014399524127</v>
      </c>
      <c r="R3919">
        <f>ABS($J$5-O3919)</f>
        <v>0.58969028080030228</v>
      </c>
      <c r="S3919">
        <f>ABS($J$6-O3919)</f>
        <v>0</v>
      </c>
      <c r="T3919">
        <f>MIN(P3919:S3919)</f>
        <v>0</v>
      </c>
      <c r="U3919">
        <f>MATCH(T3919,P3919:S3919, 0)</f>
        <v>4</v>
      </c>
    </row>
    <row r="3920" spans="1:21" x14ac:dyDescent="0.35">
      <c r="A3920">
        <v>2</v>
      </c>
      <c r="B3920">
        <v>3909</v>
      </c>
      <c r="C3920" t="s">
        <v>88</v>
      </c>
      <c r="D3920" t="s">
        <v>89</v>
      </c>
      <c r="E3920" t="s">
        <v>34</v>
      </c>
      <c r="F3920" t="s">
        <v>35</v>
      </c>
      <c r="G3920" t="s">
        <v>36</v>
      </c>
      <c r="H3920" t="s">
        <v>37</v>
      </c>
      <c r="I3920" s="1">
        <v>42150</v>
      </c>
      <c r="J3920">
        <v>2015</v>
      </c>
      <c r="K3920" t="s">
        <v>20</v>
      </c>
      <c r="L3920" t="s">
        <v>21</v>
      </c>
      <c r="M3920" s="1">
        <v>42465</v>
      </c>
      <c r="N3920">
        <v>344</v>
      </c>
      <c r="O3920">
        <f>STANDARDIZE(N3920,$N$8,$N$9)</f>
        <v>5.5124918038140844</v>
      </c>
      <c r="P3920">
        <f>ABS($J$3-O3920)</f>
        <v>6.0398580275909746</v>
      </c>
      <c r="Q3920">
        <f>ABS($J$4-O3920)</f>
        <v>3.3237088554198855</v>
      </c>
      <c r="R3920">
        <f>ABS($J$5-O3920)</f>
        <v>5.6646005761726004</v>
      </c>
      <c r="S3920">
        <f>ABS($J$6-O3920)</f>
        <v>5.0749102953722982</v>
      </c>
      <c r="T3920">
        <f>MIN(P3920:S3920)</f>
        <v>3.3237088554198855</v>
      </c>
      <c r="U3920">
        <f>MATCH(T3920,P3920:S3920, 0)</f>
        <v>2</v>
      </c>
    </row>
    <row r="3921" spans="1:21" x14ac:dyDescent="0.35">
      <c r="A3921">
        <v>1</v>
      </c>
      <c r="B3921">
        <v>3910</v>
      </c>
      <c r="C3921" t="s">
        <v>157</v>
      </c>
      <c r="D3921" t="s">
        <v>158</v>
      </c>
      <c r="E3921" t="s">
        <v>105</v>
      </c>
      <c r="F3921" t="s">
        <v>59</v>
      </c>
      <c r="G3921" t="s">
        <v>106</v>
      </c>
      <c r="H3921" t="s">
        <v>107</v>
      </c>
      <c r="I3921" s="1">
        <v>42151</v>
      </c>
      <c r="J3921">
        <v>2015</v>
      </c>
      <c r="K3921" t="s">
        <v>77</v>
      </c>
      <c r="L3921" t="s">
        <v>78</v>
      </c>
      <c r="M3921" s="1">
        <v>42010</v>
      </c>
      <c r="N3921">
        <v>5</v>
      </c>
      <c r="O3921">
        <f>STANDARDIZE(N3921,$N$8,$N$9)</f>
        <v>-0.54523562622538435</v>
      </c>
      <c r="P3921">
        <f>ABS($J$3-O3921)</f>
        <v>1.7869402448493998E-2</v>
      </c>
      <c r="Q3921">
        <f>ABS($J$4-O3921)</f>
        <v>2.7340185746195833</v>
      </c>
      <c r="R3921">
        <f>ABS($J$5-O3921)</f>
        <v>0.39312685386686819</v>
      </c>
      <c r="S3921">
        <f>ABS($J$6-O3921)</f>
        <v>0.98281713466717047</v>
      </c>
      <c r="T3921">
        <f>MIN(P3921:S3921)</f>
        <v>1.7869402448493998E-2</v>
      </c>
      <c r="U3921">
        <f>MATCH(T3921,P3921:S3921, 0)</f>
        <v>1</v>
      </c>
    </row>
    <row r="3922" spans="1:21" x14ac:dyDescent="0.35">
      <c r="A3922">
        <v>1</v>
      </c>
      <c r="B3922">
        <v>3911</v>
      </c>
      <c r="C3922" t="s">
        <v>258</v>
      </c>
      <c r="D3922" t="s">
        <v>259</v>
      </c>
      <c r="E3922" t="s">
        <v>96</v>
      </c>
      <c r="F3922" t="s">
        <v>97</v>
      </c>
      <c r="G3922" t="s">
        <v>98</v>
      </c>
      <c r="H3922" t="s">
        <v>99</v>
      </c>
      <c r="I3922" s="1">
        <v>42151</v>
      </c>
      <c r="J3922">
        <v>2015</v>
      </c>
      <c r="K3922" t="s">
        <v>77</v>
      </c>
      <c r="L3922" t="s">
        <v>78</v>
      </c>
      <c r="M3922" s="1">
        <v>42041</v>
      </c>
      <c r="N3922">
        <v>6</v>
      </c>
      <c r="O3922">
        <f>STANDARDIZE(N3922,$N$8,$N$9)</f>
        <v>-0.52736622377689035</v>
      </c>
      <c r="P3922">
        <f>ABS($J$3-O3922)</f>
        <v>0</v>
      </c>
      <c r="Q3922">
        <f>ABS($J$4-O3922)</f>
        <v>2.7161491721710895</v>
      </c>
      <c r="R3922">
        <f>ABS($J$5-O3922)</f>
        <v>0.37525745141837419</v>
      </c>
      <c r="S3922">
        <f>ABS($J$6-O3922)</f>
        <v>0.96494773221867647</v>
      </c>
      <c r="T3922">
        <f>MIN(P3922:S3922)</f>
        <v>0</v>
      </c>
      <c r="U3922">
        <f>MATCH(T3922,P3922:S3922, 0)</f>
        <v>1</v>
      </c>
    </row>
    <row r="3923" spans="1:21" x14ac:dyDescent="0.35">
      <c r="A3923">
        <v>1</v>
      </c>
      <c r="B3923">
        <v>3912</v>
      </c>
      <c r="C3923" t="s">
        <v>270</v>
      </c>
      <c r="D3923" t="s">
        <v>271</v>
      </c>
      <c r="E3923" t="s">
        <v>79</v>
      </c>
      <c r="F3923" t="s">
        <v>35</v>
      </c>
      <c r="G3923" t="s">
        <v>80</v>
      </c>
      <c r="H3923" t="s">
        <v>81</v>
      </c>
      <c r="I3923" s="1">
        <v>42151</v>
      </c>
      <c r="J3923">
        <v>2015</v>
      </c>
      <c r="K3923" t="s">
        <v>41</v>
      </c>
      <c r="L3923" t="s">
        <v>42</v>
      </c>
      <c r="M3923" s="1">
        <v>42161</v>
      </c>
      <c r="N3923">
        <v>10</v>
      </c>
      <c r="O3923">
        <f>STANDARDIZE(N3923,$N$8,$N$9)</f>
        <v>-0.4558886139829143</v>
      </c>
      <c r="P3923">
        <f>ABS($J$3-O3923)</f>
        <v>7.1477609793976049E-2</v>
      </c>
      <c r="Q3923">
        <f>ABS($J$4-O3923)</f>
        <v>2.6446715623771131</v>
      </c>
      <c r="R3923">
        <f>ABS($J$5-O3923)</f>
        <v>0.30377984162439814</v>
      </c>
      <c r="S3923">
        <f>ABS($J$6-O3923)</f>
        <v>0.89347012242470036</v>
      </c>
      <c r="T3923">
        <f>MIN(P3923:S3923)</f>
        <v>7.1477609793976049E-2</v>
      </c>
      <c r="U3923">
        <f>MATCH(T3923,P3923:S3923, 0)</f>
        <v>1</v>
      </c>
    </row>
    <row r="3924" spans="1:21" x14ac:dyDescent="0.35">
      <c r="A3924">
        <v>1</v>
      </c>
      <c r="B3924">
        <v>3913</v>
      </c>
      <c r="C3924" t="s">
        <v>30</v>
      </c>
      <c r="D3924" t="s">
        <v>31</v>
      </c>
      <c r="E3924" t="s">
        <v>149</v>
      </c>
      <c r="F3924" t="s">
        <v>150</v>
      </c>
      <c r="G3924" t="s">
        <v>215</v>
      </c>
      <c r="H3924" t="s">
        <v>216</v>
      </c>
      <c r="I3924" s="1">
        <v>42151</v>
      </c>
      <c r="J3924">
        <v>2015</v>
      </c>
      <c r="K3924" t="s">
        <v>77</v>
      </c>
      <c r="L3924" t="s">
        <v>78</v>
      </c>
      <c r="M3924" s="1">
        <v>42314</v>
      </c>
      <c r="N3924">
        <v>15</v>
      </c>
      <c r="O3924">
        <f>STANDARDIZE(N3924,$N$8,$N$9)</f>
        <v>-0.36654160174044426</v>
      </c>
      <c r="P3924">
        <f>ABS($J$3-O3924)</f>
        <v>0.1608246220364461</v>
      </c>
      <c r="Q3924">
        <f>ABS($J$4-O3924)</f>
        <v>2.5553245501346433</v>
      </c>
      <c r="R3924">
        <f>ABS($J$5-O3924)</f>
        <v>0.21443282938192809</v>
      </c>
      <c r="S3924">
        <f>ABS($J$6-O3924)</f>
        <v>0.80412311018223037</v>
      </c>
      <c r="T3924">
        <f>MIN(P3924:S3924)</f>
        <v>0.1608246220364461</v>
      </c>
      <c r="U3924">
        <f>MATCH(T3924,P3924:S3924, 0)</f>
        <v>1</v>
      </c>
    </row>
    <row r="3925" spans="1:21" x14ac:dyDescent="0.35">
      <c r="A3925">
        <v>1</v>
      </c>
      <c r="B3925">
        <v>3914</v>
      </c>
      <c r="C3925" t="s">
        <v>14</v>
      </c>
      <c r="D3925" t="s">
        <v>15</v>
      </c>
      <c r="E3925" t="s">
        <v>79</v>
      </c>
      <c r="F3925" t="s">
        <v>35</v>
      </c>
      <c r="G3925" t="s">
        <v>80</v>
      </c>
      <c r="H3925" t="s">
        <v>81</v>
      </c>
      <c r="I3925" s="1">
        <v>42151</v>
      </c>
      <c r="J3925">
        <v>2015</v>
      </c>
      <c r="K3925" t="s">
        <v>20</v>
      </c>
      <c r="L3925" t="s">
        <v>21</v>
      </c>
      <c r="M3925" s="1">
        <v>42344</v>
      </c>
      <c r="N3925">
        <v>16</v>
      </c>
      <c r="O3925">
        <f>STANDARDIZE(N3925,$N$8,$N$9)</f>
        <v>-0.34867219929195026</v>
      </c>
      <c r="P3925">
        <f>ABS($J$3-O3925)</f>
        <v>0.17869402448494009</v>
      </c>
      <c r="Q3925">
        <f>ABS($J$4-O3925)</f>
        <v>2.5374551476861491</v>
      </c>
      <c r="R3925">
        <f>ABS($J$5-O3925)</f>
        <v>0.19656342693343409</v>
      </c>
      <c r="S3925">
        <f>ABS($J$6-O3925)</f>
        <v>0.78625370773373637</v>
      </c>
      <c r="T3925">
        <f>MIN(P3925:S3925)</f>
        <v>0.17869402448494009</v>
      </c>
      <c r="U3925">
        <f>MATCH(T3925,P3925:S3925, 0)</f>
        <v>1</v>
      </c>
    </row>
    <row r="3926" spans="1:21" x14ac:dyDescent="0.35">
      <c r="A3926">
        <v>3</v>
      </c>
      <c r="B3926">
        <v>3915</v>
      </c>
      <c r="C3926" t="s">
        <v>14</v>
      </c>
      <c r="D3926" t="s">
        <v>15</v>
      </c>
      <c r="E3926" t="s">
        <v>64</v>
      </c>
      <c r="F3926" t="s">
        <v>59</v>
      </c>
      <c r="G3926" t="s">
        <v>65</v>
      </c>
      <c r="H3926" t="s">
        <v>66</v>
      </c>
      <c r="I3926" s="1">
        <v>42151</v>
      </c>
      <c r="J3926">
        <v>2015</v>
      </c>
      <c r="K3926" t="s">
        <v>69</v>
      </c>
      <c r="L3926" t="s">
        <v>70</v>
      </c>
      <c r="M3926" s="1">
        <v>42180</v>
      </c>
      <c r="N3926">
        <v>29</v>
      </c>
      <c r="O3926">
        <f>STANDARDIZE(N3926,$N$8,$N$9)</f>
        <v>-0.11636996746152814</v>
      </c>
      <c r="P3926">
        <f>ABS($J$3-O3926)</f>
        <v>0.41099625631536219</v>
      </c>
      <c r="Q3926">
        <f>ABS($J$4-O3926)</f>
        <v>2.3051529158557269</v>
      </c>
      <c r="R3926">
        <f>ABS($J$5-O3926)</f>
        <v>3.5738804896988025E-2</v>
      </c>
      <c r="S3926">
        <f>ABS($J$6-O3926)</f>
        <v>0.55395147590331428</v>
      </c>
      <c r="T3926">
        <f>MIN(P3926:S3926)</f>
        <v>3.5738804896988025E-2</v>
      </c>
      <c r="U3926">
        <f>MATCH(T3926,P3926:S3926, 0)</f>
        <v>3</v>
      </c>
    </row>
    <row r="3927" spans="1:21" x14ac:dyDescent="0.35">
      <c r="A3927">
        <v>3</v>
      </c>
      <c r="B3927">
        <v>3916</v>
      </c>
      <c r="C3927" t="s">
        <v>229</v>
      </c>
      <c r="D3927" t="s">
        <v>230</v>
      </c>
      <c r="E3927" t="s">
        <v>116</v>
      </c>
      <c r="F3927" t="s">
        <v>208</v>
      </c>
      <c r="G3927" t="s">
        <v>209</v>
      </c>
      <c r="H3927" t="s">
        <v>210</v>
      </c>
      <c r="I3927" s="1">
        <v>42151</v>
      </c>
      <c r="J3927">
        <v>2015</v>
      </c>
      <c r="K3927" t="s">
        <v>77</v>
      </c>
      <c r="L3927" t="s">
        <v>78</v>
      </c>
      <c r="M3927" s="1">
        <v>42181</v>
      </c>
      <c r="N3927">
        <v>30</v>
      </c>
      <c r="O3927">
        <f>STANDARDIZE(N3927,$N$8,$N$9)</f>
        <v>-9.8500565013034141E-2</v>
      </c>
      <c r="P3927">
        <f>ABS($J$3-O3927)</f>
        <v>0.42886565876385618</v>
      </c>
      <c r="Q3927">
        <f>ABS($J$4-O3927)</f>
        <v>2.2872835134072331</v>
      </c>
      <c r="R3927">
        <f>ABS($J$5-O3927)</f>
        <v>5.3608207345482023E-2</v>
      </c>
      <c r="S3927">
        <f>ABS($J$6-O3927)</f>
        <v>0.53608207345482028</v>
      </c>
      <c r="T3927">
        <f>MIN(P3927:S3927)</f>
        <v>5.3608207345482023E-2</v>
      </c>
      <c r="U3927">
        <f>MATCH(T3927,P3927:S3927, 0)</f>
        <v>3</v>
      </c>
    </row>
    <row r="3928" spans="1:21" x14ac:dyDescent="0.35">
      <c r="A3928">
        <v>3</v>
      </c>
      <c r="B3928">
        <v>3917</v>
      </c>
      <c r="C3928" t="s">
        <v>276</v>
      </c>
      <c r="D3928" t="s">
        <v>277</v>
      </c>
      <c r="E3928" t="s">
        <v>84</v>
      </c>
      <c r="F3928" t="s">
        <v>85</v>
      </c>
      <c r="G3928" t="s">
        <v>153</v>
      </c>
      <c r="H3928" t="s">
        <v>154</v>
      </c>
      <c r="I3928" s="1">
        <v>42151</v>
      </c>
      <c r="J3928">
        <v>2015</v>
      </c>
      <c r="K3928" t="s">
        <v>77</v>
      </c>
      <c r="L3928" t="s">
        <v>78</v>
      </c>
      <c r="M3928" s="1">
        <v>42042</v>
      </c>
      <c r="N3928">
        <v>36</v>
      </c>
      <c r="O3928">
        <f>STANDARDIZE(N3928,$N$8,$N$9)</f>
        <v>8.7158496779299183E-3</v>
      </c>
      <c r="P3928">
        <f>ABS($J$3-O3928)</f>
        <v>0.53608207345482028</v>
      </c>
      <c r="Q3928">
        <f>ABS($J$4-O3928)</f>
        <v>2.1800670987162691</v>
      </c>
      <c r="R3928">
        <f>ABS($J$5-O3928)</f>
        <v>0.1608246220364461</v>
      </c>
      <c r="S3928">
        <f>ABS($J$6-O3928)</f>
        <v>0.42886565876385618</v>
      </c>
      <c r="T3928">
        <f>MIN(P3928:S3928)</f>
        <v>0.1608246220364461</v>
      </c>
      <c r="U3928">
        <f>MATCH(T3928,P3928:S3928, 0)</f>
        <v>3</v>
      </c>
    </row>
    <row r="3929" spans="1:21" x14ac:dyDescent="0.35">
      <c r="A3929">
        <v>2</v>
      </c>
      <c r="B3929">
        <v>3918</v>
      </c>
      <c r="C3929" t="s">
        <v>112</v>
      </c>
      <c r="D3929" t="s">
        <v>113</v>
      </c>
      <c r="E3929" t="s">
        <v>52</v>
      </c>
      <c r="F3929" t="s">
        <v>102</v>
      </c>
      <c r="G3929" t="s">
        <v>103</v>
      </c>
      <c r="H3929" t="s">
        <v>104</v>
      </c>
      <c r="I3929" s="1">
        <v>42151</v>
      </c>
      <c r="J3929">
        <v>2015</v>
      </c>
      <c r="K3929" t="s">
        <v>41</v>
      </c>
      <c r="L3929" t="s">
        <v>42</v>
      </c>
      <c r="M3929" s="1">
        <v>42134</v>
      </c>
      <c r="N3929">
        <v>131</v>
      </c>
      <c r="O3929">
        <f>STANDARDIZE(N3929,$N$8,$N$9)</f>
        <v>1.706309082284861</v>
      </c>
      <c r="P3929">
        <f>ABS($J$3-O3929)</f>
        <v>2.2336753060617514</v>
      </c>
      <c r="Q3929">
        <f>ABS($J$4-O3929)</f>
        <v>0.48247386610933796</v>
      </c>
      <c r="R3929">
        <f>ABS($J$5-O3929)</f>
        <v>1.8584178546433772</v>
      </c>
      <c r="S3929">
        <f>ABS($J$6-O3929)</f>
        <v>1.268727573843075</v>
      </c>
      <c r="T3929">
        <f>MIN(P3929:S3929)</f>
        <v>0.48247386610933796</v>
      </c>
      <c r="U3929">
        <f>MATCH(T3929,P3929:S3929, 0)</f>
        <v>2</v>
      </c>
    </row>
    <row r="3930" spans="1:21" x14ac:dyDescent="0.35">
      <c r="A3930">
        <v>1</v>
      </c>
      <c r="B3930">
        <v>3919</v>
      </c>
      <c r="C3930" t="s">
        <v>14</v>
      </c>
      <c r="D3930" t="s">
        <v>15</v>
      </c>
      <c r="E3930" t="s">
        <v>73</v>
      </c>
      <c r="F3930" t="s">
        <v>74</v>
      </c>
      <c r="G3930" t="s">
        <v>114</v>
      </c>
      <c r="H3930" t="s">
        <v>115</v>
      </c>
      <c r="I3930" s="1">
        <v>42152</v>
      </c>
      <c r="J3930">
        <v>2015</v>
      </c>
      <c r="K3930" t="s">
        <v>577</v>
      </c>
      <c r="L3930" t="s">
        <v>578</v>
      </c>
      <c r="M3930" s="1">
        <v>42041</v>
      </c>
      <c r="N3930">
        <v>5</v>
      </c>
      <c r="O3930">
        <f>STANDARDIZE(N3930,$N$8,$N$9)</f>
        <v>-0.54523562622538435</v>
      </c>
      <c r="P3930">
        <f>ABS($J$3-O3930)</f>
        <v>1.7869402448493998E-2</v>
      </c>
      <c r="Q3930">
        <f>ABS($J$4-O3930)</f>
        <v>2.7340185746195833</v>
      </c>
      <c r="R3930">
        <f>ABS($J$5-O3930)</f>
        <v>0.39312685386686819</v>
      </c>
      <c r="S3930">
        <f>ABS($J$6-O3930)</f>
        <v>0.98281713466717047</v>
      </c>
      <c r="T3930">
        <f>MIN(P3930:S3930)</f>
        <v>1.7869402448493998E-2</v>
      </c>
      <c r="U3930">
        <f>MATCH(T3930,P3930:S3930, 0)</f>
        <v>1</v>
      </c>
    </row>
    <row r="3931" spans="1:21" x14ac:dyDescent="0.35">
      <c r="A3931">
        <v>1</v>
      </c>
      <c r="B3931">
        <v>3920</v>
      </c>
      <c r="C3931" t="s">
        <v>67</v>
      </c>
      <c r="D3931" t="s">
        <v>68</v>
      </c>
      <c r="E3931" t="s">
        <v>105</v>
      </c>
      <c r="F3931" t="s">
        <v>59</v>
      </c>
      <c r="G3931" t="s">
        <v>106</v>
      </c>
      <c r="H3931" t="s">
        <v>107</v>
      </c>
      <c r="I3931" s="1">
        <v>42152</v>
      </c>
      <c r="J3931">
        <v>2015</v>
      </c>
      <c r="K3931" t="s">
        <v>41</v>
      </c>
      <c r="L3931" t="s">
        <v>42</v>
      </c>
      <c r="M3931" s="1">
        <v>42069</v>
      </c>
      <c r="N3931">
        <v>6</v>
      </c>
      <c r="O3931">
        <f>STANDARDIZE(N3931,$N$8,$N$9)</f>
        <v>-0.52736622377689035</v>
      </c>
      <c r="P3931">
        <f>ABS($J$3-O3931)</f>
        <v>0</v>
      </c>
      <c r="Q3931">
        <f>ABS($J$4-O3931)</f>
        <v>2.7161491721710895</v>
      </c>
      <c r="R3931">
        <f>ABS($J$5-O3931)</f>
        <v>0.37525745141837419</v>
      </c>
      <c r="S3931">
        <f>ABS($J$6-O3931)</f>
        <v>0.96494773221867647</v>
      </c>
      <c r="T3931">
        <f>MIN(P3931:S3931)</f>
        <v>0</v>
      </c>
      <c r="U3931">
        <f>MATCH(T3931,P3931:S3931, 0)</f>
        <v>1</v>
      </c>
    </row>
    <row r="3932" spans="1:21" x14ac:dyDescent="0.35">
      <c r="A3932">
        <v>1</v>
      </c>
      <c r="B3932">
        <v>3921</v>
      </c>
      <c r="C3932" t="s">
        <v>32</v>
      </c>
      <c r="D3932" t="s">
        <v>33</v>
      </c>
      <c r="E3932" t="s">
        <v>219</v>
      </c>
      <c r="F3932" t="s">
        <v>220</v>
      </c>
      <c r="G3932" t="s">
        <v>435</v>
      </c>
      <c r="H3932" t="s">
        <v>436</v>
      </c>
      <c r="I3932" s="1">
        <v>42152</v>
      </c>
      <c r="J3932">
        <v>2015</v>
      </c>
      <c r="K3932" t="s">
        <v>77</v>
      </c>
      <c r="L3932" t="s">
        <v>78</v>
      </c>
      <c r="M3932" s="1">
        <v>42344</v>
      </c>
      <c r="N3932">
        <v>15</v>
      </c>
      <c r="O3932">
        <f>STANDARDIZE(N3932,$N$8,$N$9)</f>
        <v>-0.36654160174044426</v>
      </c>
      <c r="P3932">
        <f>ABS($J$3-O3932)</f>
        <v>0.1608246220364461</v>
      </c>
      <c r="Q3932">
        <f>ABS($J$4-O3932)</f>
        <v>2.5553245501346433</v>
      </c>
      <c r="R3932">
        <f>ABS($J$5-O3932)</f>
        <v>0.21443282938192809</v>
      </c>
      <c r="S3932">
        <f>ABS($J$6-O3932)</f>
        <v>0.80412311018223037</v>
      </c>
      <c r="T3932">
        <f>MIN(P3932:S3932)</f>
        <v>0.1608246220364461</v>
      </c>
      <c r="U3932">
        <f>MATCH(T3932,P3932:S3932, 0)</f>
        <v>1</v>
      </c>
    </row>
    <row r="3933" spans="1:21" x14ac:dyDescent="0.35">
      <c r="A3933">
        <v>3</v>
      </c>
      <c r="B3933">
        <v>3922</v>
      </c>
      <c r="C3933" t="s">
        <v>239</v>
      </c>
      <c r="D3933" t="s">
        <v>240</v>
      </c>
      <c r="E3933" t="s">
        <v>219</v>
      </c>
      <c r="F3933" t="s">
        <v>220</v>
      </c>
      <c r="G3933" t="s">
        <v>423</v>
      </c>
      <c r="H3933" t="s">
        <v>424</v>
      </c>
      <c r="I3933" s="1">
        <v>42152</v>
      </c>
      <c r="J3933">
        <v>2015</v>
      </c>
      <c r="K3933" t="s">
        <v>77</v>
      </c>
      <c r="L3933" t="s">
        <v>78</v>
      </c>
      <c r="M3933" s="1">
        <v>42181</v>
      </c>
      <c r="N3933">
        <v>29</v>
      </c>
      <c r="O3933">
        <f>STANDARDIZE(N3933,$N$8,$N$9)</f>
        <v>-0.11636996746152814</v>
      </c>
      <c r="P3933">
        <f>ABS($J$3-O3933)</f>
        <v>0.41099625631536219</v>
      </c>
      <c r="Q3933">
        <f>ABS($J$4-O3933)</f>
        <v>2.3051529158557269</v>
      </c>
      <c r="R3933">
        <f>ABS($J$5-O3933)</f>
        <v>3.5738804896988025E-2</v>
      </c>
      <c r="S3933">
        <f>ABS($J$6-O3933)</f>
        <v>0.55395147590331428</v>
      </c>
      <c r="T3933">
        <f>MIN(P3933:S3933)</f>
        <v>3.5738804896988025E-2</v>
      </c>
      <c r="U3933">
        <f>MATCH(T3933,P3933:S3933, 0)</f>
        <v>3</v>
      </c>
    </row>
    <row r="3934" spans="1:21" x14ac:dyDescent="0.35">
      <c r="A3934">
        <v>3</v>
      </c>
      <c r="B3934">
        <v>3923</v>
      </c>
      <c r="C3934" t="s">
        <v>135</v>
      </c>
      <c r="D3934" t="s">
        <v>136</v>
      </c>
      <c r="E3934" t="s">
        <v>34</v>
      </c>
      <c r="F3934" t="s">
        <v>35</v>
      </c>
      <c r="G3934" t="s">
        <v>36</v>
      </c>
      <c r="H3934" t="s">
        <v>37</v>
      </c>
      <c r="I3934" s="1">
        <v>42152</v>
      </c>
      <c r="J3934">
        <v>2015</v>
      </c>
      <c r="K3934" t="s">
        <v>38</v>
      </c>
      <c r="L3934" t="s">
        <v>13</v>
      </c>
      <c r="M3934" s="1">
        <v>42254</v>
      </c>
      <c r="N3934">
        <v>42</v>
      </c>
      <c r="O3934">
        <f>STANDARDIZE(N3934,$N$8,$N$9)</f>
        <v>0.11593226436889398</v>
      </c>
      <c r="P3934">
        <f>ABS($J$3-O3934)</f>
        <v>0.64329848814578439</v>
      </c>
      <c r="Q3934">
        <f>ABS($J$4-O3934)</f>
        <v>2.0728506840253051</v>
      </c>
      <c r="R3934">
        <f>ABS($J$5-O3934)</f>
        <v>0.26804103672741014</v>
      </c>
      <c r="S3934">
        <f>ABS($J$6-O3934)</f>
        <v>0.32164924407289214</v>
      </c>
      <c r="T3934">
        <f>MIN(P3934:S3934)</f>
        <v>0.26804103672741014</v>
      </c>
      <c r="U3934">
        <f>MATCH(T3934,P3934:S3934, 0)</f>
        <v>3</v>
      </c>
    </row>
    <row r="3935" spans="1:21" x14ac:dyDescent="0.35">
      <c r="A3935">
        <v>2</v>
      </c>
      <c r="B3935">
        <v>3924</v>
      </c>
      <c r="C3935" t="s">
        <v>30</v>
      </c>
      <c r="D3935" t="s">
        <v>31</v>
      </c>
      <c r="E3935" t="s">
        <v>79</v>
      </c>
      <c r="F3935" t="s">
        <v>35</v>
      </c>
      <c r="G3935" t="s">
        <v>80</v>
      </c>
      <c r="H3935" t="s">
        <v>81</v>
      </c>
      <c r="I3935" s="1">
        <v>42152</v>
      </c>
      <c r="J3935">
        <v>2015</v>
      </c>
      <c r="K3935" t="s">
        <v>41</v>
      </c>
      <c r="L3935" t="s">
        <v>42</v>
      </c>
      <c r="M3935" s="1">
        <v>42046</v>
      </c>
      <c r="N3935">
        <v>158</v>
      </c>
      <c r="O3935">
        <f>STANDARDIZE(N3935,$N$8,$N$9)</f>
        <v>2.188782948394199</v>
      </c>
      <c r="P3935">
        <f>ABS($J$3-O3935)</f>
        <v>2.7161491721710895</v>
      </c>
      <c r="Q3935">
        <f>ABS($J$4-O3935)</f>
        <v>0</v>
      </c>
      <c r="R3935">
        <f>ABS($J$5-O3935)</f>
        <v>2.3408917207527153</v>
      </c>
      <c r="S3935">
        <f>ABS($J$6-O3935)</f>
        <v>1.7512014399524127</v>
      </c>
      <c r="T3935">
        <f>MIN(P3935:S3935)</f>
        <v>0</v>
      </c>
      <c r="U3935">
        <f>MATCH(T3935,P3935:S3935, 0)</f>
        <v>2</v>
      </c>
    </row>
    <row r="3936" spans="1:21" x14ac:dyDescent="0.35">
      <c r="A3936">
        <v>1</v>
      </c>
      <c r="B3936">
        <v>3925</v>
      </c>
      <c r="C3936" t="s">
        <v>119</v>
      </c>
      <c r="D3936" t="s">
        <v>120</v>
      </c>
      <c r="E3936" t="s">
        <v>243</v>
      </c>
      <c r="F3936" t="s">
        <v>208</v>
      </c>
      <c r="G3936" t="s">
        <v>244</v>
      </c>
      <c r="H3936" t="s">
        <v>245</v>
      </c>
      <c r="I3936" s="1">
        <v>42153</v>
      </c>
      <c r="J3936">
        <v>2015</v>
      </c>
      <c r="K3936" t="s">
        <v>77</v>
      </c>
      <c r="L3936" t="s">
        <v>78</v>
      </c>
      <c r="M3936" s="1">
        <v>42130</v>
      </c>
      <c r="N3936">
        <v>7</v>
      </c>
      <c r="O3936">
        <f>STANDARDIZE(N3936,$N$8,$N$9)</f>
        <v>-0.50949682132839635</v>
      </c>
      <c r="P3936">
        <f>ABS($J$3-O3936)</f>
        <v>1.7869402448493998E-2</v>
      </c>
      <c r="Q3936">
        <f>ABS($J$4-O3936)</f>
        <v>2.6982797697225953</v>
      </c>
      <c r="R3936">
        <f>ABS($J$5-O3936)</f>
        <v>0.35738804896988019</v>
      </c>
      <c r="S3936">
        <f>ABS($J$6-O3936)</f>
        <v>0.94707832977018247</v>
      </c>
      <c r="T3936">
        <f>MIN(P3936:S3936)</f>
        <v>1.7869402448493998E-2</v>
      </c>
      <c r="U3936">
        <f>MATCH(T3936,P3936:S3936, 0)</f>
        <v>1</v>
      </c>
    </row>
    <row r="3937" spans="1:21" x14ac:dyDescent="0.35">
      <c r="A3937">
        <v>3</v>
      </c>
      <c r="B3937">
        <v>3926</v>
      </c>
      <c r="C3937" t="s">
        <v>14</v>
      </c>
      <c r="D3937" t="s">
        <v>15</v>
      </c>
      <c r="E3937" t="s">
        <v>296</v>
      </c>
      <c r="F3937" t="s">
        <v>566</v>
      </c>
      <c r="G3937" t="s">
        <v>567</v>
      </c>
      <c r="H3937" t="s">
        <v>568</v>
      </c>
      <c r="I3937" s="1">
        <v>42153</v>
      </c>
      <c r="J3937">
        <v>2015</v>
      </c>
      <c r="K3937" t="s">
        <v>41</v>
      </c>
      <c r="L3937" t="s">
        <v>42</v>
      </c>
      <c r="M3937" s="1">
        <v>42173</v>
      </c>
      <c r="N3937">
        <v>20</v>
      </c>
      <c r="O3937">
        <f>STANDARDIZE(N3937,$N$8,$N$9)</f>
        <v>-0.27719458949797421</v>
      </c>
      <c r="P3937">
        <f>ABS($J$3-O3937)</f>
        <v>0.25017163427891614</v>
      </c>
      <c r="Q3937">
        <f>ABS($J$4-O3937)</f>
        <v>2.4659775378921731</v>
      </c>
      <c r="R3937">
        <f>ABS($J$5-O3937)</f>
        <v>0.12508581713945804</v>
      </c>
      <c r="S3937">
        <f>ABS($J$6-O3937)</f>
        <v>0.71477609793976038</v>
      </c>
      <c r="T3937">
        <f>MIN(P3937:S3937)</f>
        <v>0.12508581713945804</v>
      </c>
      <c r="U3937">
        <f>MATCH(T3937,P3937:S3937, 0)</f>
        <v>3</v>
      </c>
    </row>
    <row r="3938" spans="1:21" x14ac:dyDescent="0.35">
      <c r="A3938">
        <v>3</v>
      </c>
      <c r="B3938">
        <v>3927</v>
      </c>
      <c r="C3938" t="s">
        <v>30</v>
      </c>
      <c r="D3938" t="s">
        <v>31</v>
      </c>
      <c r="E3938" t="s">
        <v>73</v>
      </c>
      <c r="F3938" t="s">
        <v>74</v>
      </c>
      <c r="G3938" t="s">
        <v>75</v>
      </c>
      <c r="H3938" t="s">
        <v>76</v>
      </c>
      <c r="I3938" s="1">
        <v>42153</v>
      </c>
      <c r="J3938">
        <v>2015</v>
      </c>
      <c r="K3938" t="s">
        <v>77</v>
      </c>
      <c r="L3938" t="s">
        <v>78</v>
      </c>
      <c r="M3938" s="1">
        <v>42182</v>
      </c>
      <c r="N3938">
        <v>29</v>
      </c>
      <c r="O3938">
        <f>STANDARDIZE(N3938,$N$8,$N$9)</f>
        <v>-0.11636996746152814</v>
      </c>
      <c r="P3938">
        <f>ABS($J$3-O3938)</f>
        <v>0.41099625631536219</v>
      </c>
      <c r="Q3938">
        <f>ABS($J$4-O3938)</f>
        <v>2.3051529158557269</v>
      </c>
      <c r="R3938">
        <f>ABS($J$5-O3938)</f>
        <v>3.5738804896988025E-2</v>
      </c>
      <c r="S3938">
        <f>ABS($J$6-O3938)</f>
        <v>0.55395147590331428</v>
      </c>
      <c r="T3938">
        <f>MIN(P3938:S3938)</f>
        <v>3.5738804896988025E-2</v>
      </c>
      <c r="U3938">
        <f>MATCH(T3938,P3938:S3938, 0)</f>
        <v>3</v>
      </c>
    </row>
    <row r="3939" spans="1:21" x14ac:dyDescent="0.35">
      <c r="A3939">
        <v>1</v>
      </c>
      <c r="B3939">
        <v>3928</v>
      </c>
      <c r="C3939" t="s">
        <v>300</v>
      </c>
      <c r="D3939" t="s">
        <v>301</v>
      </c>
      <c r="E3939" t="s">
        <v>79</v>
      </c>
      <c r="F3939" t="s">
        <v>35</v>
      </c>
      <c r="G3939" t="s">
        <v>80</v>
      </c>
      <c r="H3939" t="s">
        <v>81</v>
      </c>
      <c r="I3939" s="1">
        <v>42154</v>
      </c>
      <c r="J3939">
        <v>2015</v>
      </c>
      <c r="K3939" t="s">
        <v>77</v>
      </c>
      <c r="L3939" t="s">
        <v>78</v>
      </c>
      <c r="M3939" s="1">
        <v>42344</v>
      </c>
      <c r="N3939">
        <v>13</v>
      </c>
      <c r="O3939">
        <f>STANDARDIZE(N3939,$N$8,$N$9)</f>
        <v>-0.40228040663743231</v>
      </c>
      <c r="P3939">
        <f>ABS($J$3-O3939)</f>
        <v>0.12508581713945804</v>
      </c>
      <c r="Q3939">
        <f>ABS($J$4-O3939)</f>
        <v>2.5910633550316313</v>
      </c>
      <c r="R3939">
        <f>ABS($J$5-O3939)</f>
        <v>0.25017163427891614</v>
      </c>
      <c r="S3939">
        <f>ABS($J$6-O3939)</f>
        <v>0.83986191507921837</v>
      </c>
      <c r="T3939">
        <f>MIN(P3939:S3939)</f>
        <v>0.12508581713945804</v>
      </c>
      <c r="U3939">
        <f>MATCH(T3939,P3939:S3939, 0)</f>
        <v>1</v>
      </c>
    </row>
    <row r="3940" spans="1:21" x14ac:dyDescent="0.35">
      <c r="A3940">
        <v>4</v>
      </c>
      <c r="B3940">
        <v>3929</v>
      </c>
      <c r="C3940" t="s">
        <v>67</v>
      </c>
      <c r="D3940" t="s">
        <v>68</v>
      </c>
      <c r="E3940" t="s">
        <v>105</v>
      </c>
      <c r="F3940" t="s">
        <v>59</v>
      </c>
      <c r="G3940" t="s">
        <v>106</v>
      </c>
      <c r="H3940" t="s">
        <v>107</v>
      </c>
      <c r="I3940" s="1">
        <v>42154</v>
      </c>
      <c r="J3940">
        <v>2015</v>
      </c>
      <c r="K3940" t="s">
        <v>227</v>
      </c>
      <c r="L3940" t="s">
        <v>228</v>
      </c>
      <c r="M3940" s="1">
        <v>42198</v>
      </c>
      <c r="N3940">
        <v>44</v>
      </c>
      <c r="O3940">
        <f>STANDARDIZE(N3940,$N$8,$N$9)</f>
        <v>0.151671069265882</v>
      </c>
      <c r="P3940">
        <f>ABS($J$3-O3940)</f>
        <v>0.67903729304277238</v>
      </c>
      <c r="Q3940">
        <f>ABS($J$4-O3940)</f>
        <v>2.0371118791283171</v>
      </c>
      <c r="R3940">
        <f>ABS($J$5-O3940)</f>
        <v>0.30377984162439819</v>
      </c>
      <c r="S3940">
        <f>ABS($J$6-O3940)</f>
        <v>0.28591043917590409</v>
      </c>
      <c r="T3940">
        <f>MIN(P3940:S3940)</f>
        <v>0.28591043917590409</v>
      </c>
      <c r="U3940">
        <f>MATCH(T3940,P3940:S3940, 0)</f>
        <v>4</v>
      </c>
    </row>
    <row r="3941" spans="1:21" x14ac:dyDescent="0.35">
      <c r="A3941">
        <v>4</v>
      </c>
      <c r="B3941">
        <v>3930</v>
      </c>
      <c r="C3941" t="s">
        <v>62</v>
      </c>
      <c r="D3941" t="s">
        <v>63</v>
      </c>
      <c r="E3941" t="s">
        <v>73</v>
      </c>
      <c r="F3941" t="s">
        <v>74</v>
      </c>
      <c r="G3941" t="s">
        <v>75</v>
      </c>
      <c r="H3941" t="s">
        <v>76</v>
      </c>
      <c r="I3941" s="1">
        <v>42154</v>
      </c>
      <c r="J3941">
        <v>2015</v>
      </c>
      <c r="K3941" t="s">
        <v>41</v>
      </c>
      <c r="L3941" t="s">
        <v>42</v>
      </c>
      <c r="M3941" s="1">
        <v>42236</v>
      </c>
      <c r="N3941">
        <v>82</v>
      </c>
      <c r="O3941">
        <f>STANDARDIZE(N3941,$N$8,$N$9)</f>
        <v>0.8307083623086543</v>
      </c>
      <c r="P3941">
        <f>ABS($J$3-O3941)</f>
        <v>1.3580745860855448</v>
      </c>
      <c r="Q3941">
        <f>ABS($J$4-O3941)</f>
        <v>1.3580745860855448</v>
      </c>
      <c r="R3941">
        <f>ABS($J$5-O3941)</f>
        <v>0.98281713466717047</v>
      </c>
      <c r="S3941">
        <f>ABS($J$6-O3941)</f>
        <v>0.39312685386686819</v>
      </c>
      <c r="T3941">
        <f>MIN(P3941:S3941)</f>
        <v>0.39312685386686819</v>
      </c>
      <c r="U3941">
        <f>MATCH(T3941,P3941:S3941, 0)</f>
        <v>4</v>
      </c>
    </row>
    <row r="3942" spans="1:21" x14ac:dyDescent="0.35">
      <c r="A3942">
        <v>2</v>
      </c>
      <c r="B3942">
        <v>3931</v>
      </c>
      <c r="C3942" t="s">
        <v>14</v>
      </c>
      <c r="D3942" t="s">
        <v>15</v>
      </c>
      <c r="E3942" t="s">
        <v>34</v>
      </c>
      <c r="F3942" t="s">
        <v>35</v>
      </c>
      <c r="G3942" t="s">
        <v>468</v>
      </c>
      <c r="H3942" t="s">
        <v>469</v>
      </c>
      <c r="I3942" s="1">
        <v>42154</v>
      </c>
      <c r="J3942">
        <v>2015</v>
      </c>
      <c r="K3942" t="s">
        <v>41</v>
      </c>
      <c r="L3942" t="s">
        <v>42</v>
      </c>
      <c r="M3942" s="1">
        <v>42508</v>
      </c>
      <c r="N3942">
        <v>354</v>
      </c>
      <c r="O3942">
        <f>STANDARDIZE(N3942,$N$8,$N$9)</f>
        <v>5.6911858282990249</v>
      </c>
      <c r="P3942">
        <f>ABS($J$3-O3942)</f>
        <v>6.218552052075915</v>
      </c>
      <c r="Q3942">
        <f>ABS($J$4-O3942)</f>
        <v>3.5024028799048259</v>
      </c>
      <c r="R3942">
        <f>ABS($J$5-O3942)</f>
        <v>5.8432946006575408</v>
      </c>
      <c r="S3942">
        <f>ABS($J$6-O3942)</f>
        <v>5.2536043198572386</v>
      </c>
      <c r="T3942">
        <f>MIN(P3942:S3942)</f>
        <v>3.5024028799048259</v>
      </c>
      <c r="U3942">
        <f>MATCH(T3942,P3942:S3942, 0)</f>
        <v>2</v>
      </c>
    </row>
    <row r="3943" spans="1:21" x14ac:dyDescent="0.35">
      <c r="A3943">
        <v>1</v>
      </c>
      <c r="B3943">
        <v>3932</v>
      </c>
      <c r="C3943" t="s">
        <v>30</v>
      </c>
      <c r="D3943" t="s">
        <v>31</v>
      </c>
      <c r="E3943" t="s">
        <v>79</v>
      </c>
      <c r="F3943" t="s">
        <v>35</v>
      </c>
      <c r="G3943" t="s">
        <v>80</v>
      </c>
      <c r="H3943" t="s">
        <v>81</v>
      </c>
      <c r="I3943" s="1">
        <v>42155</v>
      </c>
      <c r="J3943">
        <v>2015</v>
      </c>
      <c r="K3943" t="s">
        <v>176</v>
      </c>
      <c r="L3943" t="s">
        <v>177</v>
      </c>
      <c r="M3943" s="1">
        <v>42069</v>
      </c>
      <c r="N3943">
        <v>3</v>
      </c>
      <c r="O3943">
        <f>STANDARDIZE(N3943,$N$8,$N$9)</f>
        <v>-0.58097443112237235</v>
      </c>
      <c r="P3943">
        <f>ABS($J$3-O3943)</f>
        <v>5.3608207345481995E-2</v>
      </c>
      <c r="Q3943">
        <f>ABS($J$4-O3943)</f>
        <v>2.7697573795165713</v>
      </c>
      <c r="R3943">
        <f>ABS($J$5-O3943)</f>
        <v>0.42886565876385618</v>
      </c>
      <c r="S3943">
        <f>ABS($J$6-O3943)</f>
        <v>1.0185559395641586</v>
      </c>
      <c r="T3943">
        <f>MIN(P3943:S3943)</f>
        <v>5.3608207345481995E-2</v>
      </c>
      <c r="U3943">
        <f>MATCH(T3943,P3943:S3943, 0)</f>
        <v>1</v>
      </c>
    </row>
    <row r="3944" spans="1:21" x14ac:dyDescent="0.35">
      <c r="A3944">
        <v>3</v>
      </c>
      <c r="B3944">
        <v>3933</v>
      </c>
      <c r="C3944" t="s">
        <v>67</v>
      </c>
      <c r="D3944" t="s">
        <v>68</v>
      </c>
      <c r="E3944" t="s">
        <v>73</v>
      </c>
      <c r="F3944" t="s">
        <v>74</v>
      </c>
      <c r="G3944" t="s">
        <v>75</v>
      </c>
      <c r="H3944" t="s">
        <v>76</v>
      </c>
      <c r="I3944" s="1">
        <v>42155</v>
      </c>
      <c r="J3944">
        <v>2015</v>
      </c>
      <c r="K3944" t="s">
        <v>77</v>
      </c>
      <c r="L3944" t="s">
        <v>78</v>
      </c>
      <c r="M3944" s="1">
        <v>42177</v>
      </c>
      <c r="N3944">
        <v>22</v>
      </c>
      <c r="O3944">
        <f>STANDARDIZE(N3944,$N$8,$N$9)</f>
        <v>-0.24145578460098621</v>
      </c>
      <c r="P3944">
        <f>ABS($J$3-O3944)</f>
        <v>0.28591043917590414</v>
      </c>
      <c r="Q3944">
        <f>ABS($J$4-O3944)</f>
        <v>2.4302387329951851</v>
      </c>
      <c r="R3944">
        <f>ABS($J$5-O3944)</f>
        <v>8.9347012242470047E-2</v>
      </c>
      <c r="S3944">
        <f>ABS($J$6-O3944)</f>
        <v>0.67903729304277238</v>
      </c>
      <c r="T3944">
        <f>MIN(P3944:S3944)</f>
        <v>8.9347012242470047E-2</v>
      </c>
      <c r="U3944">
        <f>MATCH(T3944,P3944:S3944, 0)</f>
        <v>3</v>
      </c>
    </row>
    <row r="3945" spans="1:21" x14ac:dyDescent="0.35">
      <c r="A3945">
        <v>2</v>
      </c>
      <c r="B3945">
        <v>3934</v>
      </c>
      <c r="C3945" t="s">
        <v>14</v>
      </c>
      <c r="D3945" t="s">
        <v>15</v>
      </c>
      <c r="E3945" t="s">
        <v>79</v>
      </c>
      <c r="F3945" t="s">
        <v>35</v>
      </c>
      <c r="G3945" t="s">
        <v>80</v>
      </c>
      <c r="H3945" t="s">
        <v>81</v>
      </c>
      <c r="I3945" s="1">
        <v>42155</v>
      </c>
      <c r="J3945">
        <v>2015</v>
      </c>
      <c r="K3945" t="s">
        <v>41</v>
      </c>
      <c r="L3945" t="s">
        <v>42</v>
      </c>
      <c r="M3945" s="1">
        <v>42661</v>
      </c>
      <c r="N3945">
        <v>506</v>
      </c>
      <c r="O3945">
        <f>STANDARDIZE(N3945,$N$8,$N$9)</f>
        <v>8.4073350004701144</v>
      </c>
      <c r="P3945">
        <f>ABS($J$3-O3945)</f>
        <v>8.9347012242470054</v>
      </c>
      <c r="Q3945">
        <f>ABS($J$4-O3945)</f>
        <v>6.2185520520759159</v>
      </c>
      <c r="R3945">
        <f>ABS($J$5-O3945)</f>
        <v>8.5594437728286312</v>
      </c>
      <c r="S3945">
        <f>ABS($J$6-O3945)</f>
        <v>7.9697534920283282</v>
      </c>
      <c r="T3945">
        <f>MIN(P3945:S3945)</f>
        <v>6.2185520520759159</v>
      </c>
      <c r="U3945">
        <f>MATCH(T3945,P3945:S3945, 0)</f>
        <v>2</v>
      </c>
    </row>
    <row r="3946" spans="1:21" x14ac:dyDescent="0.35">
      <c r="A3946">
        <v>1</v>
      </c>
      <c r="B3946">
        <v>3935</v>
      </c>
      <c r="C3946" t="s">
        <v>14</v>
      </c>
      <c r="D3946" t="s">
        <v>15</v>
      </c>
      <c r="E3946" t="s">
        <v>52</v>
      </c>
      <c r="F3946" t="s">
        <v>53</v>
      </c>
      <c r="G3946" t="s">
        <v>54</v>
      </c>
      <c r="H3946" t="s">
        <v>55</v>
      </c>
      <c r="I3946" s="1">
        <v>42156</v>
      </c>
      <c r="J3946">
        <v>2015</v>
      </c>
      <c r="K3946" t="s">
        <v>69</v>
      </c>
      <c r="L3946" t="s">
        <v>70</v>
      </c>
      <c r="M3946" s="1">
        <v>42156</v>
      </c>
      <c r="N3946">
        <v>0</v>
      </c>
      <c r="O3946">
        <f>STANDARDIZE(N3946,$N$8,$N$9)</f>
        <v>-0.63458263846785445</v>
      </c>
      <c r="P3946">
        <f>ABS($J$3-O3946)</f>
        <v>0.1072164146909641</v>
      </c>
      <c r="Q3946">
        <f>ABS($J$4-O3946)</f>
        <v>2.8233655868620535</v>
      </c>
      <c r="R3946">
        <f>ABS($J$5-O3946)</f>
        <v>0.48247386610933829</v>
      </c>
      <c r="S3946">
        <f>ABS($J$6-O3946)</f>
        <v>1.0721641469096406</v>
      </c>
      <c r="T3946">
        <f>MIN(P3946:S3946)</f>
        <v>0.1072164146909641</v>
      </c>
      <c r="U3946">
        <f>MATCH(T3946,P3946:S3946, 0)</f>
        <v>1</v>
      </c>
    </row>
    <row r="3947" spans="1:21" x14ac:dyDescent="0.35">
      <c r="A3947">
        <v>3</v>
      </c>
      <c r="B3947">
        <v>3936</v>
      </c>
      <c r="C3947" t="s">
        <v>129</v>
      </c>
      <c r="D3947" t="s">
        <v>130</v>
      </c>
      <c r="E3947" t="s">
        <v>34</v>
      </c>
      <c r="F3947" t="s">
        <v>35</v>
      </c>
      <c r="G3947" t="s">
        <v>468</v>
      </c>
      <c r="H3947" t="s">
        <v>469</v>
      </c>
      <c r="I3947" s="1">
        <v>42156</v>
      </c>
      <c r="J3947">
        <v>2015</v>
      </c>
      <c r="K3947" t="s">
        <v>77</v>
      </c>
      <c r="L3947" t="s">
        <v>78</v>
      </c>
      <c r="M3947" s="1">
        <v>42033</v>
      </c>
      <c r="N3947">
        <v>23</v>
      </c>
      <c r="O3947">
        <f>STANDARDIZE(N3947,$N$8,$N$9)</f>
        <v>-0.22358638215249221</v>
      </c>
      <c r="P3947">
        <f>ABS($J$3-O3947)</f>
        <v>0.30377984162439814</v>
      </c>
      <c r="Q3947">
        <f>ABS($J$4-O3947)</f>
        <v>2.4123693305466913</v>
      </c>
      <c r="R3947">
        <f>ABS($J$5-O3947)</f>
        <v>7.1477609793976049E-2</v>
      </c>
      <c r="S3947">
        <f>ABS($J$6-O3947)</f>
        <v>0.66116789059427838</v>
      </c>
      <c r="T3947">
        <f>MIN(P3947:S3947)</f>
        <v>7.1477609793976049E-2</v>
      </c>
      <c r="U3947">
        <f>MATCH(T3947,P3947:S3947, 0)</f>
        <v>3</v>
      </c>
    </row>
    <row r="3948" spans="1:21" x14ac:dyDescent="0.35">
      <c r="A3948">
        <v>4</v>
      </c>
      <c r="B3948">
        <v>3937</v>
      </c>
      <c r="C3948" t="s">
        <v>14</v>
      </c>
      <c r="D3948" t="s">
        <v>15</v>
      </c>
      <c r="E3948" t="s">
        <v>34</v>
      </c>
      <c r="F3948" t="s">
        <v>35</v>
      </c>
      <c r="G3948" t="s">
        <v>36</v>
      </c>
      <c r="H3948" t="s">
        <v>37</v>
      </c>
      <c r="I3948" s="1">
        <v>42156</v>
      </c>
      <c r="J3948">
        <v>2015</v>
      </c>
      <c r="K3948" t="s">
        <v>20</v>
      </c>
      <c r="L3948" t="s">
        <v>21</v>
      </c>
      <c r="M3948" s="1">
        <v>42082</v>
      </c>
      <c r="N3948">
        <v>72</v>
      </c>
      <c r="O3948">
        <f>STANDARDIZE(N3948,$N$8,$N$9)</f>
        <v>0.65201433782371421</v>
      </c>
      <c r="P3948">
        <f>ABS($J$3-O3948)</f>
        <v>1.1793805616006046</v>
      </c>
      <c r="Q3948">
        <f>ABS($J$4-O3948)</f>
        <v>1.5367686105704847</v>
      </c>
      <c r="R3948">
        <f>ABS($J$5-O3948)</f>
        <v>0.80412311018223037</v>
      </c>
      <c r="S3948">
        <f>ABS($J$6-O3948)</f>
        <v>0.21443282938192809</v>
      </c>
      <c r="T3948">
        <f>MIN(P3948:S3948)</f>
        <v>0.21443282938192809</v>
      </c>
      <c r="U3948">
        <f>MATCH(T3948,P3948:S3948, 0)</f>
        <v>4</v>
      </c>
    </row>
    <row r="3949" spans="1:21" x14ac:dyDescent="0.35">
      <c r="A3949">
        <v>1</v>
      </c>
      <c r="B3949">
        <v>3938</v>
      </c>
      <c r="C3949" t="s">
        <v>30</v>
      </c>
      <c r="D3949" t="s">
        <v>31</v>
      </c>
      <c r="E3949" t="s">
        <v>105</v>
      </c>
      <c r="F3949" t="s">
        <v>59</v>
      </c>
      <c r="G3949" t="s">
        <v>106</v>
      </c>
      <c r="H3949" t="s">
        <v>107</v>
      </c>
      <c r="I3949" s="1">
        <v>42157</v>
      </c>
      <c r="J3949">
        <v>2015</v>
      </c>
      <c r="K3949" t="s">
        <v>77</v>
      </c>
      <c r="L3949" t="s">
        <v>78</v>
      </c>
      <c r="M3949" s="1">
        <v>42279</v>
      </c>
      <c r="N3949">
        <v>4</v>
      </c>
      <c r="O3949">
        <f>STANDARDIZE(N3949,$N$8,$N$9)</f>
        <v>-0.56310502867387835</v>
      </c>
      <c r="P3949">
        <f>ABS($J$3-O3949)</f>
        <v>3.5738804896987997E-2</v>
      </c>
      <c r="Q3949">
        <f>ABS($J$4-O3949)</f>
        <v>2.7518879770680771</v>
      </c>
      <c r="R3949">
        <f>ABS($J$5-O3949)</f>
        <v>0.41099625631536219</v>
      </c>
      <c r="S3949">
        <f>ABS($J$6-O3949)</f>
        <v>1.0006865371156644</v>
      </c>
      <c r="T3949">
        <f>MIN(P3949:S3949)</f>
        <v>3.5738804896987997E-2</v>
      </c>
      <c r="U3949">
        <f>MATCH(T3949,P3949:S3949, 0)</f>
        <v>1</v>
      </c>
    </row>
    <row r="3950" spans="1:21" x14ac:dyDescent="0.35">
      <c r="A3950">
        <v>1</v>
      </c>
      <c r="B3950">
        <v>3939</v>
      </c>
      <c r="C3950" t="s">
        <v>157</v>
      </c>
      <c r="D3950" t="s">
        <v>158</v>
      </c>
      <c r="E3950" t="s">
        <v>105</v>
      </c>
      <c r="F3950" t="s">
        <v>59</v>
      </c>
      <c r="G3950" t="s">
        <v>106</v>
      </c>
      <c r="H3950" t="s">
        <v>107</v>
      </c>
      <c r="I3950" s="1">
        <v>42157</v>
      </c>
      <c r="J3950">
        <v>2015</v>
      </c>
      <c r="K3950" t="s">
        <v>77</v>
      </c>
      <c r="L3950" t="s">
        <v>78</v>
      </c>
      <c r="M3950" s="1">
        <v>42310</v>
      </c>
      <c r="N3950">
        <v>5</v>
      </c>
      <c r="O3950">
        <f>STANDARDIZE(N3950,$N$8,$N$9)</f>
        <v>-0.54523562622538435</v>
      </c>
      <c r="P3950">
        <f>ABS($J$3-O3950)</f>
        <v>1.7869402448493998E-2</v>
      </c>
      <c r="Q3950">
        <f>ABS($J$4-O3950)</f>
        <v>2.7340185746195833</v>
      </c>
      <c r="R3950">
        <f>ABS($J$5-O3950)</f>
        <v>0.39312685386686819</v>
      </c>
      <c r="S3950">
        <f>ABS($J$6-O3950)</f>
        <v>0.98281713466717047</v>
      </c>
      <c r="T3950">
        <f>MIN(P3950:S3950)</f>
        <v>1.7869402448493998E-2</v>
      </c>
      <c r="U3950">
        <f>MATCH(T3950,P3950:S3950, 0)</f>
        <v>1</v>
      </c>
    </row>
    <row r="3951" spans="1:21" x14ac:dyDescent="0.35">
      <c r="A3951">
        <v>1</v>
      </c>
      <c r="B3951">
        <v>3940</v>
      </c>
      <c r="C3951" t="s">
        <v>30</v>
      </c>
      <c r="D3951" t="s">
        <v>31</v>
      </c>
      <c r="E3951" t="s">
        <v>79</v>
      </c>
      <c r="F3951" t="s">
        <v>35</v>
      </c>
      <c r="G3951" t="s">
        <v>306</v>
      </c>
      <c r="H3951" t="s">
        <v>307</v>
      </c>
      <c r="I3951" s="1">
        <v>42157</v>
      </c>
      <c r="J3951">
        <v>2015</v>
      </c>
      <c r="K3951" t="s">
        <v>77</v>
      </c>
      <c r="L3951" t="s">
        <v>78</v>
      </c>
      <c r="M3951" s="1">
        <v>42048</v>
      </c>
      <c r="N3951">
        <v>7</v>
      </c>
      <c r="O3951">
        <f>STANDARDIZE(N3951,$N$8,$N$9)</f>
        <v>-0.50949682132839635</v>
      </c>
      <c r="P3951">
        <f>ABS($J$3-O3951)</f>
        <v>1.7869402448493998E-2</v>
      </c>
      <c r="Q3951">
        <f>ABS($J$4-O3951)</f>
        <v>2.6982797697225953</v>
      </c>
      <c r="R3951">
        <f>ABS($J$5-O3951)</f>
        <v>0.35738804896988019</v>
      </c>
      <c r="S3951">
        <f>ABS($J$6-O3951)</f>
        <v>0.94707832977018247</v>
      </c>
      <c r="T3951">
        <f>MIN(P3951:S3951)</f>
        <v>1.7869402448493998E-2</v>
      </c>
      <c r="U3951">
        <f>MATCH(T3951,P3951:S3951, 0)</f>
        <v>1</v>
      </c>
    </row>
    <row r="3952" spans="1:21" x14ac:dyDescent="0.35">
      <c r="A3952">
        <v>1</v>
      </c>
      <c r="B3952">
        <v>3941</v>
      </c>
      <c r="C3952" t="s">
        <v>30</v>
      </c>
      <c r="D3952" t="s">
        <v>31</v>
      </c>
      <c r="E3952" t="s">
        <v>79</v>
      </c>
      <c r="F3952" t="s">
        <v>35</v>
      </c>
      <c r="G3952" t="s">
        <v>306</v>
      </c>
      <c r="H3952" t="s">
        <v>307</v>
      </c>
      <c r="I3952" s="1">
        <v>42157</v>
      </c>
      <c r="J3952">
        <v>2015</v>
      </c>
      <c r="K3952" t="s">
        <v>77</v>
      </c>
      <c r="L3952" t="s">
        <v>78</v>
      </c>
      <c r="M3952" s="1">
        <v>42050</v>
      </c>
      <c r="N3952">
        <v>9</v>
      </c>
      <c r="O3952">
        <f>STANDARDIZE(N3952,$N$8,$N$9)</f>
        <v>-0.4737580164314083</v>
      </c>
      <c r="P3952">
        <f>ABS($J$3-O3952)</f>
        <v>5.3608207345482051E-2</v>
      </c>
      <c r="Q3952">
        <f>ABS($J$4-O3952)</f>
        <v>2.6625409648256073</v>
      </c>
      <c r="R3952">
        <f>ABS($J$5-O3952)</f>
        <v>0.32164924407289214</v>
      </c>
      <c r="S3952">
        <f>ABS($J$6-O3952)</f>
        <v>0.91133952487319436</v>
      </c>
      <c r="T3952">
        <f>MIN(P3952:S3952)</f>
        <v>5.3608207345482051E-2</v>
      </c>
      <c r="U3952">
        <f>MATCH(T3952,P3952:S3952, 0)</f>
        <v>1</v>
      </c>
    </row>
    <row r="3953" spans="1:21" x14ac:dyDescent="0.35">
      <c r="A3953">
        <v>1</v>
      </c>
      <c r="B3953">
        <v>3942</v>
      </c>
      <c r="C3953" t="s">
        <v>14</v>
      </c>
      <c r="D3953" t="s">
        <v>15</v>
      </c>
      <c r="E3953" t="s">
        <v>79</v>
      </c>
      <c r="F3953" t="s">
        <v>35</v>
      </c>
      <c r="G3953" t="s">
        <v>80</v>
      </c>
      <c r="H3953" t="s">
        <v>81</v>
      </c>
      <c r="I3953" s="1">
        <v>42157</v>
      </c>
      <c r="J3953">
        <v>2015</v>
      </c>
      <c r="K3953" t="s">
        <v>77</v>
      </c>
      <c r="L3953" t="s">
        <v>78</v>
      </c>
      <c r="M3953" s="1">
        <v>42055</v>
      </c>
      <c r="N3953">
        <v>14</v>
      </c>
      <c r="O3953">
        <f>STANDARDIZE(N3953,$N$8,$N$9)</f>
        <v>-0.38441100418893831</v>
      </c>
      <c r="P3953">
        <f>ABS($J$3-O3953)</f>
        <v>0.14295521958795204</v>
      </c>
      <c r="Q3953">
        <f>ABS($J$4-O3953)</f>
        <v>2.5731939525831371</v>
      </c>
      <c r="R3953">
        <f>ABS($J$5-O3953)</f>
        <v>0.23230223183042215</v>
      </c>
      <c r="S3953">
        <f>ABS($J$6-O3953)</f>
        <v>0.82199251263072437</v>
      </c>
      <c r="T3953">
        <f>MIN(P3953:S3953)</f>
        <v>0.14295521958795204</v>
      </c>
      <c r="U3953">
        <f>MATCH(T3953,P3953:S3953, 0)</f>
        <v>1</v>
      </c>
    </row>
    <row r="3954" spans="1:21" x14ac:dyDescent="0.35">
      <c r="A3954">
        <v>3</v>
      </c>
      <c r="B3954">
        <v>3943</v>
      </c>
      <c r="C3954" t="s">
        <v>30</v>
      </c>
      <c r="D3954" t="s">
        <v>31</v>
      </c>
      <c r="E3954" t="s">
        <v>79</v>
      </c>
      <c r="F3954" t="s">
        <v>35</v>
      </c>
      <c r="G3954" t="s">
        <v>80</v>
      </c>
      <c r="H3954" t="s">
        <v>81</v>
      </c>
      <c r="I3954" s="1">
        <v>42157</v>
      </c>
      <c r="J3954">
        <v>2015</v>
      </c>
      <c r="K3954" t="s">
        <v>77</v>
      </c>
      <c r="L3954" t="s">
        <v>78</v>
      </c>
      <c r="M3954" s="1">
        <v>42062</v>
      </c>
      <c r="N3954">
        <v>21</v>
      </c>
      <c r="O3954">
        <f>STANDARDIZE(N3954,$N$8,$N$9)</f>
        <v>-0.25932518704948021</v>
      </c>
      <c r="P3954">
        <f>ABS($J$3-O3954)</f>
        <v>0.26804103672741014</v>
      </c>
      <c r="Q3954">
        <f>ABS($J$4-O3954)</f>
        <v>2.4481081354436793</v>
      </c>
      <c r="R3954">
        <f>ABS($J$5-O3954)</f>
        <v>0.10721641469096405</v>
      </c>
      <c r="S3954">
        <f>ABS($J$6-O3954)</f>
        <v>0.69690669549126638</v>
      </c>
      <c r="T3954">
        <f>MIN(P3954:S3954)</f>
        <v>0.10721641469096405</v>
      </c>
      <c r="U3954">
        <f>MATCH(T3954,P3954:S3954, 0)</f>
        <v>3</v>
      </c>
    </row>
    <row r="3955" spans="1:21" x14ac:dyDescent="0.35">
      <c r="A3955">
        <v>3</v>
      </c>
      <c r="B3955">
        <v>3944</v>
      </c>
      <c r="C3955" t="s">
        <v>112</v>
      </c>
      <c r="D3955" t="s">
        <v>113</v>
      </c>
      <c r="E3955" t="s">
        <v>52</v>
      </c>
      <c r="F3955" t="s">
        <v>102</v>
      </c>
      <c r="G3955" t="s">
        <v>103</v>
      </c>
      <c r="H3955" t="s">
        <v>104</v>
      </c>
      <c r="I3955" s="1">
        <v>42157</v>
      </c>
      <c r="J3955">
        <v>2015</v>
      </c>
      <c r="K3955" t="s">
        <v>77</v>
      </c>
      <c r="L3955" t="s">
        <v>78</v>
      </c>
      <c r="M3955" s="1">
        <v>42219</v>
      </c>
      <c r="N3955">
        <v>30</v>
      </c>
      <c r="O3955">
        <f>STANDARDIZE(N3955,$N$8,$N$9)</f>
        <v>-9.8500565013034141E-2</v>
      </c>
      <c r="P3955">
        <f>ABS($J$3-O3955)</f>
        <v>0.42886565876385618</v>
      </c>
      <c r="Q3955">
        <f>ABS($J$4-O3955)</f>
        <v>2.2872835134072331</v>
      </c>
      <c r="R3955">
        <f>ABS($J$5-O3955)</f>
        <v>5.3608207345482023E-2</v>
      </c>
      <c r="S3955">
        <f>ABS($J$6-O3955)</f>
        <v>0.53608207345482028</v>
      </c>
      <c r="T3955">
        <f>MIN(P3955:S3955)</f>
        <v>5.3608207345482023E-2</v>
      </c>
      <c r="U3955">
        <f>MATCH(T3955,P3955:S3955, 0)</f>
        <v>3</v>
      </c>
    </row>
    <row r="3956" spans="1:21" x14ac:dyDescent="0.35">
      <c r="A3956">
        <v>2</v>
      </c>
      <c r="B3956">
        <v>3945</v>
      </c>
      <c r="C3956" t="s">
        <v>14</v>
      </c>
      <c r="D3956" t="s">
        <v>15</v>
      </c>
      <c r="E3956" t="s">
        <v>34</v>
      </c>
      <c r="F3956" t="s">
        <v>35</v>
      </c>
      <c r="G3956" t="s">
        <v>36</v>
      </c>
      <c r="H3956" t="s">
        <v>37</v>
      </c>
      <c r="I3956" s="1">
        <v>42157</v>
      </c>
      <c r="J3956">
        <v>2015</v>
      </c>
      <c r="K3956" t="s">
        <v>38</v>
      </c>
      <c r="L3956" t="s">
        <v>13</v>
      </c>
      <c r="M3956" s="1">
        <v>42296</v>
      </c>
      <c r="N3956">
        <v>255</v>
      </c>
      <c r="O3956">
        <f>STANDARDIZE(N3956,$N$8,$N$9)</f>
        <v>3.9221149858981179</v>
      </c>
      <c r="P3956">
        <f>ABS($J$3-O3956)</f>
        <v>4.4494812096750085</v>
      </c>
      <c r="Q3956">
        <f>ABS($J$4-O3956)</f>
        <v>1.733332037503919</v>
      </c>
      <c r="R3956">
        <f>ABS($J$5-O3956)</f>
        <v>4.0742237582566343</v>
      </c>
      <c r="S3956">
        <f>ABS($J$6-O3956)</f>
        <v>3.4845334774563317</v>
      </c>
      <c r="T3956">
        <f>MIN(P3956:S3956)</f>
        <v>1.733332037503919</v>
      </c>
      <c r="U3956">
        <f>MATCH(T3956,P3956:S3956, 0)</f>
        <v>2</v>
      </c>
    </row>
    <row r="3957" spans="1:21" x14ac:dyDescent="0.35">
      <c r="A3957">
        <v>1</v>
      </c>
      <c r="B3957">
        <v>3946</v>
      </c>
      <c r="C3957" t="s">
        <v>67</v>
      </c>
      <c r="D3957" t="s">
        <v>68</v>
      </c>
      <c r="E3957" t="s">
        <v>34</v>
      </c>
      <c r="F3957" t="s">
        <v>35</v>
      </c>
      <c r="G3957" t="s">
        <v>36</v>
      </c>
      <c r="H3957" t="s">
        <v>37</v>
      </c>
      <c r="I3957" s="1">
        <v>42158</v>
      </c>
      <c r="J3957">
        <v>2015</v>
      </c>
      <c r="K3957" t="s">
        <v>38</v>
      </c>
      <c r="L3957" t="s">
        <v>13</v>
      </c>
      <c r="M3957" s="1">
        <v>42341</v>
      </c>
      <c r="N3957">
        <v>6</v>
      </c>
      <c r="O3957">
        <f>STANDARDIZE(N3957,$N$8,$N$9)</f>
        <v>-0.52736622377689035</v>
      </c>
      <c r="P3957">
        <f>ABS($J$3-O3957)</f>
        <v>0</v>
      </c>
      <c r="Q3957">
        <f>ABS($J$4-O3957)</f>
        <v>2.7161491721710895</v>
      </c>
      <c r="R3957">
        <f>ABS($J$5-O3957)</f>
        <v>0.37525745141837419</v>
      </c>
      <c r="S3957">
        <f>ABS($J$6-O3957)</f>
        <v>0.96494773221867647</v>
      </c>
      <c r="T3957">
        <f>MIN(P3957:S3957)</f>
        <v>0</v>
      </c>
      <c r="U3957">
        <f>MATCH(T3957,P3957:S3957, 0)</f>
        <v>1</v>
      </c>
    </row>
    <row r="3958" spans="1:21" x14ac:dyDescent="0.35">
      <c r="A3958">
        <v>3</v>
      </c>
      <c r="B3958">
        <v>3947</v>
      </c>
      <c r="C3958" t="s">
        <v>509</v>
      </c>
      <c r="D3958" t="s">
        <v>510</v>
      </c>
      <c r="E3958" t="s">
        <v>121</v>
      </c>
      <c r="F3958" t="s">
        <v>122</v>
      </c>
      <c r="G3958" t="s">
        <v>123</v>
      </c>
      <c r="H3958" t="s">
        <v>124</v>
      </c>
      <c r="I3958" s="1">
        <v>42158</v>
      </c>
      <c r="J3958">
        <v>2015</v>
      </c>
      <c r="K3958" t="s">
        <v>69</v>
      </c>
      <c r="L3958" t="s">
        <v>70</v>
      </c>
      <c r="M3958" s="1">
        <v>42094</v>
      </c>
      <c r="N3958">
        <v>25</v>
      </c>
      <c r="O3958">
        <f>STANDARDIZE(N3958,$N$8,$N$9)</f>
        <v>-0.18784757725550419</v>
      </c>
      <c r="P3958">
        <f>ABS($J$3-O3958)</f>
        <v>0.33951864652138619</v>
      </c>
      <c r="Q3958">
        <f>ABS($J$4-O3958)</f>
        <v>2.3766305256497033</v>
      </c>
      <c r="R3958">
        <f>ABS($J$5-O3958)</f>
        <v>3.5738804896988025E-2</v>
      </c>
      <c r="S3958">
        <f>ABS($J$6-O3958)</f>
        <v>0.62542908569729028</v>
      </c>
      <c r="T3958">
        <f>MIN(P3958:S3958)</f>
        <v>3.5738804896988025E-2</v>
      </c>
      <c r="U3958">
        <f>MATCH(T3958,P3958:S3958, 0)</f>
        <v>3</v>
      </c>
    </row>
    <row r="3959" spans="1:21" x14ac:dyDescent="0.35">
      <c r="A3959">
        <v>4</v>
      </c>
      <c r="B3959">
        <v>3948</v>
      </c>
      <c r="C3959" t="s">
        <v>30</v>
      </c>
      <c r="D3959" t="s">
        <v>31</v>
      </c>
      <c r="E3959" t="s">
        <v>24</v>
      </c>
      <c r="F3959" t="s">
        <v>25</v>
      </c>
      <c r="G3959" t="s">
        <v>26</v>
      </c>
      <c r="H3959" t="s">
        <v>27</v>
      </c>
      <c r="I3959" s="1">
        <v>42158</v>
      </c>
      <c r="J3959">
        <v>2015</v>
      </c>
      <c r="K3959" t="s">
        <v>233</v>
      </c>
      <c r="L3959" t="s">
        <v>234</v>
      </c>
      <c r="M3959" s="1">
        <v>42221</v>
      </c>
      <c r="N3959">
        <v>63</v>
      </c>
      <c r="O3959">
        <f>STANDARDIZE(N3959,$N$8,$N$9)</f>
        <v>0.49118971578726817</v>
      </c>
      <c r="P3959">
        <f>ABS($J$3-O3959)</f>
        <v>1.0185559395641586</v>
      </c>
      <c r="Q3959">
        <f>ABS($J$4-O3959)</f>
        <v>1.6975932326069307</v>
      </c>
      <c r="R3959">
        <f>ABS($J$5-O3959)</f>
        <v>0.64329848814578439</v>
      </c>
      <c r="S3959">
        <f>ABS($J$6-O3959)</f>
        <v>5.3608207345482051E-2</v>
      </c>
      <c r="T3959">
        <f>MIN(P3959:S3959)</f>
        <v>5.3608207345482051E-2</v>
      </c>
      <c r="U3959">
        <f>MATCH(T3959,P3959:S3959, 0)</f>
        <v>4</v>
      </c>
    </row>
    <row r="3960" spans="1:21" x14ac:dyDescent="0.35">
      <c r="A3960">
        <v>1</v>
      </c>
      <c r="B3960">
        <v>3949</v>
      </c>
      <c r="C3960" t="s">
        <v>14</v>
      </c>
      <c r="D3960" t="s">
        <v>15</v>
      </c>
      <c r="E3960" t="s">
        <v>16</v>
      </c>
      <c r="F3960" t="s">
        <v>17</v>
      </c>
      <c r="G3960" t="s">
        <v>18</v>
      </c>
      <c r="H3960" t="s">
        <v>19</v>
      </c>
      <c r="I3960" s="1">
        <v>42159</v>
      </c>
      <c r="J3960">
        <v>2015</v>
      </c>
      <c r="K3960" t="s">
        <v>176</v>
      </c>
      <c r="L3960" t="s">
        <v>177</v>
      </c>
      <c r="M3960" s="1">
        <v>42108</v>
      </c>
      <c r="N3960">
        <v>8</v>
      </c>
      <c r="O3960">
        <f>STANDARDIZE(N3960,$N$8,$N$9)</f>
        <v>-0.49162741887990236</v>
      </c>
      <c r="P3960">
        <f>ABS($J$3-O3960)</f>
        <v>3.5738804896987997E-2</v>
      </c>
      <c r="Q3960">
        <f>ABS($J$4-O3960)</f>
        <v>2.6804103672741011</v>
      </c>
      <c r="R3960">
        <f>ABS($J$5-O3960)</f>
        <v>0.33951864652138619</v>
      </c>
      <c r="S3960">
        <f>ABS($J$6-O3960)</f>
        <v>0.92920892732168847</v>
      </c>
      <c r="T3960">
        <f>MIN(P3960:S3960)</f>
        <v>3.5738804896987997E-2</v>
      </c>
      <c r="U3960">
        <f>MATCH(T3960,P3960:S3960, 0)</f>
        <v>1</v>
      </c>
    </row>
    <row r="3961" spans="1:21" x14ac:dyDescent="0.35">
      <c r="A3961">
        <v>1</v>
      </c>
      <c r="B3961">
        <v>3950</v>
      </c>
      <c r="C3961" t="s">
        <v>14</v>
      </c>
      <c r="D3961" t="s">
        <v>15</v>
      </c>
      <c r="E3961" t="s">
        <v>34</v>
      </c>
      <c r="F3961" t="s">
        <v>35</v>
      </c>
      <c r="G3961" t="s">
        <v>36</v>
      </c>
      <c r="H3961" t="s">
        <v>37</v>
      </c>
      <c r="I3961" s="1">
        <v>42159</v>
      </c>
      <c r="J3961">
        <v>2015</v>
      </c>
      <c r="K3961" t="s">
        <v>38</v>
      </c>
      <c r="L3961" t="s">
        <v>13</v>
      </c>
      <c r="M3961" s="1">
        <v>42114</v>
      </c>
      <c r="N3961">
        <v>14</v>
      </c>
      <c r="O3961">
        <f>STANDARDIZE(N3961,$N$8,$N$9)</f>
        <v>-0.38441100418893831</v>
      </c>
      <c r="P3961">
        <f>ABS($J$3-O3961)</f>
        <v>0.14295521958795204</v>
      </c>
      <c r="Q3961">
        <f>ABS($J$4-O3961)</f>
        <v>2.5731939525831371</v>
      </c>
      <c r="R3961">
        <f>ABS($J$5-O3961)</f>
        <v>0.23230223183042215</v>
      </c>
      <c r="S3961">
        <f>ABS($J$6-O3961)</f>
        <v>0.82199251263072437</v>
      </c>
      <c r="T3961">
        <f>MIN(P3961:S3961)</f>
        <v>0.14295521958795204</v>
      </c>
      <c r="U3961">
        <f>MATCH(T3961,P3961:S3961, 0)</f>
        <v>1</v>
      </c>
    </row>
    <row r="3962" spans="1:21" x14ac:dyDescent="0.35">
      <c r="A3962">
        <v>3</v>
      </c>
      <c r="B3962">
        <v>3951</v>
      </c>
      <c r="C3962" t="s">
        <v>119</v>
      </c>
      <c r="D3962" t="s">
        <v>120</v>
      </c>
      <c r="E3962" t="s">
        <v>73</v>
      </c>
      <c r="F3962" t="s">
        <v>74</v>
      </c>
      <c r="G3962" t="s">
        <v>114</v>
      </c>
      <c r="H3962" t="s">
        <v>115</v>
      </c>
      <c r="I3962" s="1">
        <v>42159</v>
      </c>
      <c r="J3962">
        <v>2015</v>
      </c>
      <c r="K3962" t="s">
        <v>77</v>
      </c>
      <c r="L3962" t="s">
        <v>78</v>
      </c>
      <c r="M3962" s="1">
        <v>42009</v>
      </c>
      <c r="N3962">
        <v>25</v>
      </c>
      <c r="O3962">
        <f>STANDARDIZE(N3962,$N$8,$N$9)</f>
        <v>-0.18784757725550419</v>
      </c>
      <c r="P3962">
        <f>ABS($J$3-O3962)</f>
        <v>0.33951864652138619</v>
      </c>
      <c r="Q3962">
        <f>ABS($J$4-O3962)</f>
        <v>2.3766305256497033</v>
      </c>
      <c r="R3962">
        <f>ABS($J$5-O3962)</f>
        <v>3.5738804896988025E-2</v>
      </c>
      <c r="S3962">
        <f>ABS($J$6-O3962)</f>
        <v>0.62542908569729028</v>
      </c>
      <c r="T3962">
        <f>MIN(P3962:S3962)</f>
        <v>3.5738804896988025E-2</v>
      </c>
      <c r="U3962">
        <f>MATCH(T3962,P3962:S3962, 0)</f>
        <v>3</v>
      </c>
    </row>
    <row r="3963" spans="1:21" x14ac:dyDescent="0.35">
      <c r="A3963">
        <v>3</v>
      </c>
      <c r="B3963">
        <v>3952</v>
      </c>
      <c r="C3963" t="s">
        <v>357</v>
      </c>
      <c r="D3963" t="s">
        <v>358</v>
      </c>
      <c r="E3963" t="s">
        <v>73</v>
      </c>
      <c r="F3963" t="s">
        <v>74</v>
      </c>
      <c r="G3963" t="s">
        <v>114</v>
      </c>
      <c r="H3963" t="s">
        <v>115</v>
      </c>
      <c r="I3963" s="1">
        <v>42159</v>
      </c>
      <c r="J3963">
        <v>2015</v>
      </c>
      <c r="K3963" t="s">
        <v>77</v>
      </c>
      <c r="L3963" t="s">
        <v>78</v>
      </c>
      <c r="M3963" s="1">
        <v>42190</v>
      </c>
      <c r="N3963">
        <v>31</v>
      </c>
      <c r="O3963">
        <f>STANDARDIZE(N3963,$N$8,$N$9)</f>
        <v>-8.0631162564540129E-2</v>
      </c>
      <c r="P3963">
        <f>ABS($J$3-O3963)</f>
        <v>0.44673506121235024</v>
      </c>
      <c r="Q3963">
        <f>ABS($J$4-O3963)</f>
        <v>2.2694141109587389</v>
      </c>
      <c r="R3963">
        <f>ABS($J$5-O3963)</f>
        <v>7.1477609793976035E-2</v>
      </c>
      <c r="S3963">
        <f>ABS($J$6-O3963)</f>
        <v>0.51821267100632629</v>
      </c>
      <c r="T3963">
        <f>MIN(P3963:S3963)</f>
        <v>7.1477609793976035E-2</v>
      </c>
      <c r="U3963">
        <f>MATCH(T3963,P3963:S3963, 0)</f>
        <v>3</v>
      </c>
    </row>
    <row r="3964" spans="1:21" x14ac:dyDescent="0.35">
      <c r="A3964">
        <v>4</v>
      </c>
      <c r="B3964">
        <v>3953</v>
      </c>
      <c r="C3964" t="s">
        <v>46</v>
      </c>
      <c r="D3964" t="s">
        <v>47</v>
      </c>
      <c r="E3964" t="s">
        <v>84</v>
      </c>
      <c r="F3964" t="s">
        <v>85</v>
      </c>
      <c r="G3964" t="s">
        <v>86</v>
      </c>
      <c r="H3964" t="s">
        <v>87</v>
      </c>
      <c r="I3964" s="1">
        <v>42159</v>
      </c>
      <c r="J3964">
        <v>2015</v>
      </c>
      <c r="K3964" t="s">
        <v>41</v>
      </c>
      <c r="L3964" t="s">
        <v>42</v>
      </c>
      <c r="M3964" s="1">
        <v>42198</v>
      </c>
      <c r="N3964">
        <v>98</v>
      </c>
      <c r="O3964">
        <f>STANDARDIZE(N3964,$N$8,$N$9)</f>
        <v>1.1166188014845584</v>
      </c>
      <c r="P3964">
        <f>ABS($J$3-O3964)</f>
        <v>1.6439850252614487</v>
      </c>
      <c r="Q3964">
        <f>ABS($J$4-O3964)</f>
        <v>1.0721641469096406</v>
      </c>
      <c r="R3964">
        <f>ABS($J$5-O3964)</f>
        <v>1.2687275738430746</v>
      </c>
      <c r="S3964">
        <f>ABS($J$6-O3964)</f>
        <v>0.67903729304277227</v>
      </c>
      <c r="T3964">
        <f>MIN(P3964:S3964)</f>
        <v>0.67903729304277227</v>
      </c>
      <c r="U3964">
        <f>MATCH(T3964,P3964:S3964, 0)</f>
        <v>4</v>
      </c>
    </row>
    <row r="3965" spans="1:21" x14ac:dyDescent="0.35">
      <c r="A3965">
        <v>1</v>
      </c>
      <c r="B3965">
        <v>3954</v>
      </c>
      <c r="C3965" t="s">
        <v>119</v>
      </c>
      <c r="D3965" t="s">
        <v>120</v>
      </c>
      <c r="E3965" t="s">
        <v>105</v>
      </c>
      <c r="F3965" t="s">
        <v>59</v>
      </c>
      <c r="G3965" t="s">
        <v>106</v>
      </c>
      <c r="H3965" t="s">
        <v>107</v>
      </c>
      <c r="I3965" s="1">
        <v>42160</v>
      </c>
      <c r="J3965">
        <v>2015</v>
      </c>
      <c r="K3965" t="s">
        <v>125</v>
      </c>
      <c r="L3965" t="s">
        <v>126</v>
      </c>
      <c r="M3965" s="1">
        <v>42190</v>
      </c>
      <c r="N3965">
        <v>1</v>
      </c>
      <c r="O3965">
        <f>STANDARDIZE(N3965,$N$8,$N$9)</f>
        <v>-0.61671323601936046</v>
      </c>
      <c r="P3965">
        <f>ABS($J$3-O3965)</f>
        <v>8.9347012242470103E-2</v>
      </c>
      <c r="Q3965">
        <f>ABS($J$4-O3965)</f>
        <v>2.8054961844135593</v>
      </c>
      <c r="R3965">
        <f>ABS($J$5-O3965)</f>
        <v>0.46460446366084429</v>
      </c>
      <c r="S3965">
        <f>ABS($J$6-O3965)</f>
        <v>1.0542947444611466</v>
      </c>
      <c r="T3965">
        <f>MIN(P3965:S3965)</f>
        <v>8.9347012242470103E-2</v>
      </c>
      <c r="U3965">
        <f>MATCH(T3965,P3965:S3965, 0)</f>
        <v>1</v>
      </c>
    </row>
    <row r="3966" spans="1:21" x14ac:dyDescent="0.35">
      <c r="A3966">
        <v>1</v>
      </c>
      <c r="B3966">
        <v>3955</v>
      </c>
      <c r="C3966" t="s">
        <v>560</v>
      </c>
      <c r="D3966" t="s">
        <v>561</v>
      </c>
      <c r="E3966" t="s">
        <v>24</v>
      </c>
      <c r="F3966" t="s">
        <v>25</v>
      </c>
      <c r="G3966" t="s">
        <v>26</v>
      </c>
      <c r="H3966" t="s">
        <v>27</v>
      </c>
      <c r="I3966" s="1">
        <v>42160</v>
      </c>
      <c r="J3966">
        <v>2015</v>
      </c>
      <c r="K3966" t="s">
        <v>125</v>
      </c>
      <c r="L3966" t="s">
        <v>126</v>
      </c>
      <c r="M3966" s="1">
        <v>42252</v>
      </c>
      <c r="N3966">
        <v>3</v>
      </c>
      <c r="O3966">
        <f>STANDARDIZE(N3966,$N$8,$N$9)</f>
        <v>-0.58097443112237235</v>
      </c>
      <c r="P3966">
        <f>ABS($J$3-O3966)</f>
        <v>5.3608207345481995E-2</v>
      </c>
      <c r="Q3966">
        <f>ABS($J$4-O3966)</f>
        <v>2.7697573795165713</v>
      </c>
      <c r="R3966">
        <f>ABS($J$5-O3966)</f>
        <v>0.42886565876385618</v>
      </c>
      <c r="S3966">
        <f>ABS($J$6-O3966)</f>
        <v>1.0185559395641586</v>
      </c>
      <c r="T3966">
        <f>MIN(P3966:S3966)</f>
        <v>5.3608207345481995E-2</v>
      </c>
      <c r="U3966">
        <f>MATCH(T3966,P3966:S3966, 0)</f>
        <v>1</v>
      </c>
    </row>
    <row r="3967" spans="1:21" x14ac:dyDescent="0.35">
      <c r="A3967">
        <v>1</v>
      </c>
      <c r="B3967">
        <v>3956</v>
      </c>
      <c r="C3967" t="s">
        <v>288</v>
      </c>
      <c r="D3967" t="s">
        <v>289</v>
      </c>
      <c r="E3967" t="s">
        <v>79</v>
      </c>
      <c r="F3967" t="s">
        <v>35</v>
      </c>
      <c r="G3967" t="s">
        <v>80</v>
      </c>
      <c r="H3967" t="s">
        <v>81</v>
      </c>
      <c r="I3967" s="1">
        <v>42160</v>
      </c>
      <c r="J3967">
        <v>2015</v>
      </c>
      <c r="K3967" t="s">
        <v>77</v>
      </c>
      <c r="L3967" t="s">
        <v>78</v>
      </c>
      <c r="M3967" s="1">
        <v>42313</v>
      </c>
      <c r="N3967">
        <v>5</v>
      </c>
      <c r="O3967">
        <f>STANDARDIZE(N3967,$N$8,$N$9)</f>
        <v>-0.54523562622538435</v>
      </c>
      <c r="P3967">
        <f>ABS($J$3-O3967)</f>
        <v>1.7869402448493998E-2</v>
      </c>
      <c r="Q3967">
        <f>ABS($J$4-O3967)</f>
        <v>2.7340185746195833</v>
      </c>
      <c r="R3967">
        <f>ABS($J$5-O3967)</f>
        <v>0.39312685386686819</v>
      </c>
      <c r="S3967">
        <f>ABS($J$6-O3967)</f>
        <v>0.98281713466717047</v>
      </c>
      <c r="T3967">
        <f>MIN(P3967:S3967)</f>
        <v>1.7869402448493998E-2</v>
      </c>
      <c r="U3967">
        <f>MATCH(T3967,P3967:S3967, 0)</f>
        <v>1</v>
      </c>
    </row>
    <row r="3968" spans="1:21" x14ac:dyDescent="0.35">
      <c r="A3968">
        <v>1</v>
      </c>
      <c r="B3968">
        <v>3957</v>
      </c>
      <c r="C3968" t="s">
        <v>112</v>
      </c>
      <c r="D3968" t="s">
        <v>113</v>
      </c>
      <c r="E3968" t="s">
        <v>84</v>
      </c>
      <c r="F3968" t="s">
        <v>85</v>
      </c>
      <c r="G3968" t="s">
        <v>153</v>
      </c>
      <c r="H3968" t="s">
        <v>154</v>
      </c>
      <c r="I3968" s="1">
        <v>42160</v>
      </c>
      <c r="J3968">
        <v>2015</v>
      </c>
      <c r="K3968" t="s">
        <v>77</v>
      </c>
      <c r="L3968" t="s">
        <v>78</v>
      </c>
      <c r="M3968" s="1">
        <v>42313</v>
      </c>
      <c r="N3968">
        <v>5</v>
      </c>
      <c r="O3968">
        <f>STANDARDIZE(N3968,$N$8,$N$9)</f>
        <v>-0.54523562622538435</v>
      </c>
      <c r="P3968">
        <f>ABS($J$3-O3968)</f>
        <v>1.7869402448493998E-2</v>
      </c>
      <c r="Q3968">
        <f>ABS($J$4-O3968)</f>
        <v>2.7340185746195833</v>
      </c>
      <c r="R3968">
        <f>ABS($J$5-O3968)</f>
        <v>0.39312685386686819</v>
      </c>
      <c r="S3968">
        <f>ABS($J$6-O3968)</f>
        <v>0.98281713466717047</v>
      </c>
      <c r="T3968">
        <f>MIN(P3968:S3968)</f>
        <v>1.7869402448493998E-2</v>
      </c>
      <c r="U3968">
        <f>MATCH(T3968,P3968:S3968, 0)</f>
        <v>1</v>
      </c>
    </row>
    <row r="3969" spans="1:21" x14ac:dyDescent="0.35">
      <c r="A3969">
        <v>1</v>
      </c>
      <c r="B3969">
        <v>3958</v>
      </c>
      <c r="C3969" t="s">
        <v>14</v>
      </c>
      <c r="D3969" t="s">
        <v>15</v>
      </c>
      <c r="E3969" t="s">
        <v>163</v>
      </c>
      <c r="F3969" t="s">
        <v>59</v>
      </c>
      <c r="G3969" t="s">
        <v>164</v>
      </c>
      <c r="H3969" t="s">
        <v>165</v>
      </c>
      <c r="I3969" s="1">
        <v>42160</v>
      </c>
      <c r="J3969">
        <v>2015</v>
      </c>
      <c r="K3969" t="s">
        <v>77</v>
      </c>
      <c r="L3969" t="s">
        <v>78</v>
      </c>
      <c r="M3969" s="1">
        <v>42138</v>
      </c>
      <c r="N3969">
        <v>8</v>
      </c>
      <c r="O3969">
        <f>STANDARDIZE(N3969,$N$8,$N$9)</f>
        <v>-0.49162741887990236</v>
      </c>
      <c r="P3969">
        <f>ABS($J$3-O3969)</f>
        <v>3.5738804896987997E-2</v>
      </c>
      <c r="Q3969">
        <f>ABS($J$4-O3969)</f>
        <v>2.6804103672741011</v>
      </c>
      <c r="R3969">
        <f>ABS($J$5-O3969)</f>
        <v>0.33951864652138619</v>
      </c>
      <c r="S3969">
        <f>ABS($J$6-O3969)</f>
        <v>0.92920892732168847</v>
      </c>
      <c r="T3969">
        <f>MIN(P3969:S3969)</f>
        <v>3.5738804896987997E-2</v>
      </c>
      <c r="U3969">
        <f>MATCH(T3969,P3969:S3969, 0)</f>
        <v>1</v>
      </c>
    </row>
    <row r="3970" spans="1:21" x14ac:dyDescent="0.35">
      <c r="A3970">
        <v>1</v>
      </c>
      <c r="B3970">
        <v>3959</v>
      </c>
      <c r="C3970" t="s">
        <v>14</v>
      </c>
      <c r="D3970" t="s">
        <v>15</v>
      </c>
      <c r="E3970" t="s">
        <v>105</v>
      </c>
      <c r="F3970" t="s">
        <v>59</v>
      </c>
      <c r="G3970" t="s">
        <v>106</v>
      </c>
      <c r="H3970" t="s">
        <v>107</v>
      </c>
      <c r="I3970" s="1">
        <v>42160</v>
      </c>
      <c r="J3970">
        <v>2015</v>
      </c>
      <c r="K3970" t="s">
        <v>176</v>
      </c>
      <c r="L3970" t="s">
        <v>177</v>
      </c>
      <c r="M3970" s="1">
        <v>42139</v>
      </c>
      <c r="N3970">
        <v>9</v>
      </c>
      <c r="O3970">
        <f>STANDARDIZE(N3970,$N$8,$N$9)</f>
        <v>-0.4737580164314083</v>
      </c>
      <c r="P3970">
        <f>ABS($J$3-O3970)</f>
        <v>5.3608207345482051E-2</v>
      </c>
      <c r="Q3970">
        <f>ABS($J$4-O3970)</f>
        <v>2.6625409648256073</v>
      </c>
      <c r="R3970">
        <f>ABS($J$5-O3970)</f>
        <v>0.32164924407289214</v>
      </c>
      <c r="S3970">
        <f>ABS($J$6-O3970)</f>
        <v>0.91133952487319436</v>
      </c>
      <c r="T3970">
        <f>MIN(P3970:S3970)</f>
        <v>5.3608207345482051E-2</v>
      </c>
      <c r="U3970">
        <f>MATCH(T3970,P3970:S3970, 0)</f>
        <v>1</v>
      </c>
    </row>
    <row r="3971" spans="1:21" x14ac:dyDescent="0.35">
      <c r="A3971">
        <v>1</v>
      </c>
      <c r="B3971">
        <v>3960</v>
      </c>
      <c r="C3971" t="s">
        <v>67</v>
      </c>
      <c r="D3971" t="s">
        <v>68</v>
      </c>
      <c r="E3971" t="s">
        <v>163</v>
      </c>
      <c r="F3971" t="s">
        <v>59</v>
      </c>
      <c r="G3971" t="s">
        <v>164</v>
      </c>
      <c r="H3971" t="s">
        <v>165</v>
      </c>
      <c r="I3971" s="1">
        <v>42160</v>
      </c>
      <c r="J3971">
        <v>2015</v>
      </c>
      <c r="K3971" t="s">
        <v>77</v>
      </c>
      <c r="L3971" t="s">
        <v>78</v>
      </c>
      <c r="M3971" s="1">
        <v>42142</v>
      </c>
      <c r="N3971">
        <v>12</v>
      </c>
      <c r="O3971">
        <f>STANDARDIZE(N3971,$N$8,$N$9)</f>
        <v>-0.42014980908592631</v>
      </c>
      <c r="P3971">
        <f>ABS($J$3-O3971)</f>
        <v>0.10721641469096405</v>
      </c>
      <c r="Q3971">
        <f>ABS($J$4-O3971)</f>
        <v>2.6089327574801251</v>
      </c>
      <c r="R3971">
        <f>ABS($J$5-O3971)</f>
        <v>0.26804103672741014</v>
      </c>
      <c r="S3971">
        <f>ABS($J$6-O3971)</f>
        <v>0.85773131752771237</v>
      </c>
      <c r="T3971">
        <f>MIN(P3971:S3971)</f>
        <v>0.10721641469096405</v>
      </c>
      <c r="U3971">
        <f>MATCH(T3971,P3971:S3971, 0)</f>
        <v>1</v>
      </c>
    </row>
    <row r="3972" spans="1:21" x14ac:dyDescent="0.35">
      <c r="A3972">
        <v>1</v>
      </c>
      <c r="B3972">
        <v>3961</v>
      </c>
      <c r="C3972" t="s">
        <v>14</v>
      </c>
      <c r="D3972" t="s">
        <v>15</v>
      </c>
      <c r="E3972" t="s">
        <v>243</v>
      </c>
      <c r="F3972" t="s">
        <v>208</v>
      </c>
      <c r="G3972" t="s">
        <v>244</v>
      </c>
      <c r="H3972" t="s">
        <v>245</v>
      </c>
      <c r="I3972" s="1">
        <v>42160</v>
      </c>
      <c r="J3972">
        <v>2015</v>
      </c>
      <c r="K3972" t="s">
        <v>41</v>
      </c>
      <c r="L3972" t="s">
        <v>42</v>
      </c>
      <c r="M3972" s="1">
        <v>42144</v>
      </c>
      <c r="N3972">
        <v>14</v>
      </c>
      <c r="O3972">
        <f>STANDARDIZE(N3972,$N$8,$N$9)</f>
        <v>-0.38441100418893831</v>
      </c>
      <c r="P3972">
        <f>ABS($J$3-O3972)</f>
        <v>0.14295521958795204</v>
      </c>
      <c r="Q3972">
        <f>ABS($J$4-O3972)</f>
        <v>2.5731939525831371</v>
      </c>
      <c r="R3972">
        <f>ABS($J$5-O3972)</f>
        <v>0.23230223183042215</v>
      </c>
      <c r="S3972">
        <f>ABS($J$6-O3972)</f>
        <v>0.82199251263072437</v>
      </c>
      <c r="T3972">
        <f>MIN(P3972:S3972)</f>
        <v>0.14295521958795204</v>
      </c>
      <c r="U3972">
        <f>MATCH(T3972,P3972:S3972, 0)</f>
        <v>1</v>
      </c>
    </row>
    <row r="3973" spans="1:21" x14ac:dyDescent="0.35">
      <c r="A3973">
        <v>3</v>
      </c>
      <c r="B3973">
        <v>3962</v>
      </c>
      <c r="C3973" t="s">
        <v>30</v>
      </c>
      <c r="D3973" t="s">
        <v>31</v>
      </c>
      <c r="E3973" t="s">
        <v>52</v>
      </c>
      <c r="F3973" t="s">
        <v>102</v>
      </c>
      <c r="G3973" t="s">
        <v>103</v>
      </c>
      <c r="H3973" t="s">
        <v>104</v>
      </c>
      <c r="I3973" s="1">
        <v>42160</v>
      </c>
      <c r="J3973">
        <v>2015</v>
      </c>
      <c r="K3973" t="s">
        <v>77</v>
      </c>
      <c r="L3973" t="s">
        <v>78</v>
      </c>
      <c r="M3973" s="1">
        <v>42130</v>
      </c>
      <c r="N3973">
        <v>30</v>
      </c>
      <c r="O3973">
        <f>STANDARDIZE(N3973,$N$8,$N$9)</f>
        <v>-9.8500565013034141E-2</v>
      </c>
      <c r="P3973">
        <f>ABS($J$3-O3973)</f>
        <v>0.42886565876385618</v>
      </c>
      <c r="Q3973">
        <f>ABS($J$4-O3973)</f>
        <v>2.2872835134072331</v>
      </c>
      <c r="R3973">
        <f>ABS($J$5-O3973)</f>
        <v>5.3608207345482023E-2</v>
      </c>
      <c r="S3973">
        <f>ABS($J$6-O3973)</f>
        <v>0.53608207345482028</v>
      </c>
      <c r="T3973">
        <f>MIN(P3973:S3973)</f>
        <v>5.3608207345482023E-2</v>
      </c>
      <c r="U3973">
        <f>MATCH(T3973,P3973:S3973, 0)</f>
        <v>3</v>
      </c>
    </row>
    <row r="3974" spans="1:21" x14ac:dyDescent="0.35">
      <c r="A3974">
        <v>1</v>
      </c>
      <c r="B3974">
        <v>3963</v>
      </c>
      <c r="C3974" t="s">
        <v>383</v>
      </c>
      <c r="D3974" t="s">
        <v>384</v>
      </c>
      <c r="E3974" t="s">
        <v>79</v>
      </c>
      <c r="F3974" t="s">
        <v>35</v>
      </c>
      <c r="G3974" t="s">
        <v>80</v>
      </c>
      <c r="H3974" t="s">
        <v>81</v>
      </c>
      <c r="I3974" s="1">
        <v>42161</v>
      </c>
      <c r="J3974">
        <v>2015</v>
      </c>
      <c r="K3974" t="s">
        <v>41</v>
      </c>
      <c r="L3974" t="s">
        <v>42</v>
      </c>
      <c r="M3974" s="1">
        <v>42283</v>
      </c>
      <c r="N3974">
        <v>4</v>
      </c>
      <c r="O3974">
        <f>STANDARDIZE(N3974,$N$8,$N$9)</f>
        <v>-0.56310502867387835</v>
      </c>
      <c r="P3974">
        <f>ABS($J$3-O3974)</f>
        <v>3.5738804896987997E-2</v>
      </c>
      <c r="Q3974">
        <f>ABS($J$4-O3974)</f>
        <v>2.7518879770680771</v>
      </c>
      <c r="R3974">
        <f>ABS($J$5-O3974)</f>
        <v>0.41099625631536219</v>
      </c>
      <c r="S3974">
        <f>ABS($J$6-O3974)</f>
        <v>1.0006865371156644</v>
      </c>
      <c r="T3974">
        <f>MIN(P3974:S3974)</f>
        <v>3.5738804896987997E-2</v>
      </c>
      <c r="U3974">
        <f>MATCH(T3974,P3974:S3974, 0)</f>
        <v>1</v>
      </c>
    </row>
    <row r="3975" spans="1:21" x14ac:dyDescent="0.35">
      <c r="A3975">
        <v>1</v>
      </c>
      <c r="B3975">
        <v>3964</v>
      </c>
      <c r="C3975" t="s">
        <v>239</v>
      </c>
      <c r="D3975" t="s">
        <v>240</v>
      </c>
      <c r="E3975" t="s">
        <v>24</v>
      </c>
      <c r="F3975" t="s">
        <v>253</v>
      </c>
      <c r="G3975" t="s">
        <v>398</v>
      </c>
      <c r="H3975" t="s">
        <v>399</v>
      </c>
      <c r="I3975" s="1">
        <v>42161</v>
      </c>
      <c r="J3975">
        <v>2015</v>
      </c>
      <c r="K3975" t="s">
        <v>77</v>
      </c>
      <c r="L3975" t="s">
        <v>78</v>
      </c>
      <c r="M3975" s="1">
        <v>42176</v>
      </c>
      <c r="N3975">
        <v>15</v>
      </c>
      <c r="O3975">
        <f>STANDARDIZE(N3975,$N$8,$N$9)</f>
        <v>-0.36654160174044426</v>
      </c>
      <c r="P3975">
        <f>ABS($J$3-O3975)</f>
        <v>0.1608246220364461</v>
      </c>
      <c r="Q3975">
        <f>ABS($J$4-O3975)</f>
        <v>2.5553245501346433</v>
      </c>
      <c r="R3975">
        <f>ABS($J$5-O3975)</f>
        <v>0.21443282938192809</v>
      </c>
      <c r="S3975">
        <f>ABS($J$6-O3975)</f>
        <v>0.80412311018223037</v>
      </c>
      <c r="T3975">
        <f>MIN(P3975:S3975)</f>
        <v>0.1608246220364461</v>
      </c>
      <c r="U3975">
        <f>MATCH(T3975,P3975:S3975, 0)</f>
        <v>1</v>
      </c>
    </row>
    <row r="3976" spans="1:21" x14ac:dyDescent="0.35">
      <c r="A3976">
        <v>4</v>
      </c>
      <c r="B3976">
        <v>3965</v>
      </c>
      <c r="C3976" t="s">
        <v>67</v>
      </c>
      <c r="D3976" t="s">
        <v>68</v>
      </c>
      <c r="E3976" t="s">
        <v>163</v>
      </c>
      <c r="F3976" t="s">
        <v>59</v>
      </c>
      <c r="G3976" t="s">
        <v>164</v>
      </c>
      <c r="H3976" t="s">
        <v>165</v>
      </c>
      <c r="I3976" s="1">
        <v>42161</v>
      </c>
      <c r="J3976">
        <v>2015</v>
      </c>
      <c r="K3976" t="s">
        <v>77</v>
      </c>
      <c r="L3976" t="s">
        <v>78</v>
      </c>
      <c r="M3976" s="1">
        <v>42255</v>
      </c>
      <c r="N3976">
        <v>64</v>
      </c>
      <c r="O3976">
        <f>STANDARDIZE(N3976,$N$8,$N$9)</f>
        <v>0.50905911823576222</v>
      </c>
      <c r="P3976">
        <f>ABS($J$3-O3976)</f>
        <v>1.0364253420126526</v>
      </c>
      <c r="Q3976">
        <f>ABS($J$4-O3976)</f>
        <v>1.6797238301584367</v>
      </c>
      <c r="R3976">
        <f>ABS($J$5-O3976)</f>
        <v>0.66116789059427838</v>
      </c>
      <c r="S3976">
        <f>ABS($J$6-O3976)</f>
        <v>7.1477609793976105E-2</v>
      </c>
      <c r="T3976">
        <f>MIN(P3976:S3976)</f>
        <v>7.1477609793976105E-2</v>
      </c>
      <c r="U3976">
        <f>MATCH(T3976,P3976:S3976, 0)</f>
        <v>4</v>
      </c>
    </row>
    <row r="3977" spans="1:21" x14ac:dyDescent="0.35">
      <c r="A3977">
        <v>1</v>
      </c>
      <c r="B3977">
        <v>3966</v>
      </c>
      <c r="C3977" t="s">
        <v>184</v>
      </c>
      <c r="D3977" t="s">
        <v>185</v>
      </c>
      <c r="E3977" t="s">
        <v>16</v>
      </c>
      <c r="F3977" t="s">
        <v>17</v>
      </c>
      <c r="G3977" t="s">
        <v>18</v>
      </c>
      <c r="H3977" t="s">
        <v>19</v>
      </c>
      <c r="I3977" s="1">
        <v>42162</v>
      </c>
      <c r="J3977">
        <v>2015</v>
      </c>
      <c r="K3977" t="s">
        <v>77</v>
      </c>
      <c r="L3977" t="s">
        <v>78</v>
      </c>
      <c r="M3977" s="1">
        <v>42199</v>
      </c>
      <c r="N3977">
        <v>8</v>
      </c>
      <c r="O3977">
        <f>STANDARDIZE(N3977,$N$8,$N$9)</f>
        <v>-0.49162741887990236</v>
      </c>
      <c r="P3977">
        <f>ABS($J$3-O3977)</f>
        <v>3.5738804896987997E-2</v>
      </c>
      <c r="Q3977">
        <f>ABS($J$4-O3977)</f>
        <v>2.6804103672741011</v>
      </c>
      <c r="R3977">
        <f>ABS($J$5-O3977)</f>
        <v>0.33951864652138619</v>
      </c>
      <c r="S3977">
        <f>ABS($J$6-O3977)</f>
        <v>0.92920892732168847</v>
      </c>
      <c r="T3977">
        <f>MIN(P3977:S3977)</f>
        <v>3.5738804896987997E-2</v>
      </c>
      <c r="U3977">
        <f>MATCH(T3977,P3977:S3977, 0)</f>
        <v>1</v>
      </c>
    </row>
    <row r="3978" spans="1:21" x14ac:dyDescent="0.35">
      <c r="A3978">
        <v>3</v>
      </c>
      <c r="B3978">
        <v>3967</v>
      </c>
      <c r="C3978" t="s">
        <v>30</v>
      </c>
      <c r="D3978" t="s">
        <v>31</v>
      </c>
      <c r="E3978" t="s">
        <v>121</v>
      </c>
      <c r="F3978" t="s">
        <v>122</v>
      </c>
      <c r="G3978" t="s">
        <v>123</v>
      </c>
      <c r="H3978" t="s">
        <v>124</v>
      </c>
      <c r="I3978" s="1">
        <v>42162</v>
      </c>
      <c r="J3978">
        <v>2015</v>
      </c>
      <c r="K3978" t="s">
        <v>155</v>
      </c>
      <c r="L3978" t="s">
        <v>156</v>
      </c>
      <c r="M3978" s="1">
        <v>42208</v>
      </c>
      <c r="N3978">
        <v>17</v>
      </c>
      <c r="O3978">
        <f>STANDARDIZE(N3978,$N$8,$N$9)</f>
        <v>-0.33080279684345626</v>
      </c>
      <c r="P3978">
        <f>ABS($J$3-O3978)</f>
        <v>0.19656342693343409</v>
      </c>
      <c r="Q3978">
        <f>ABS($J$4-O3978)</f>
        <v>2.5195857452376553</v>
      </c>
      <c r="R3978">
        <f>ABS($J$5-O3978)</f>
        <v>0.17869402448494009</v>
      </c>
      <c r="S3978">
        <f>ABS($J$6-O3978)</f>
        <v>0.76838430528524237</v>
      </c>
      <c r="T3978">
        <f>MIN(P3978:S3978)</f>
        <v>0.17869402448494009</v>
      </c>
      <c r="U3978">
        <f>MATCH(T3978,P3978:S3978, 0)</f>
        <v>3</v>
      </c>
    </row>
    <row r="3979" spans="1:21" x14ac:dyDescent="0.35">
      <c r="A3979">
        <v>3</v>
      </c>
      <c r="B3979">
        <v>3968</v>
      </c>
      <c r="C3979" t="s">
        <v>14</v>
      </c>
      <c r="D3979" t="s">
        <v>15</v>
      </c>
      <c r="E3979" t="s">
        <v>79</v>
      </c>
      <c r="F3979" t="s">
        <v>35</v>
      </c>
      <c r="G3979" t="s">
        <v>80</v>
      </c>
      <c r="H3979" t="s">
        <v>81</v>
      </c>
      <c r="I3979" s="1">
        <v>42162</v>
      </c>
      <c r="J3979">
        <v>2015</v>
      </c>
      <c r="K3979" t="s">
        <v>41</v>
      </c>
      <c r="L3979" t="s">
        <v>42</v>
      </c>
      <c r="M3979" s="1">
        <v>42043</v>
      </c>
      <c r="N3979">
        <v>27</v>
      </c>
      <c r="O3979">
        <f>STANDARDIZE(N3979,$N$8,$N$9)</f>
        <v>-0.15210877235851616</v>
      </c>
      <c r="P3979">
        <f>ABS($J$3-O3979)</f>
        <v>0.37525745141837419</v>
      </c>
      <c r="Q3979">
        <f>ABS($J$4-O3979)</f>
        <v>2.3408917207527153</v>
      </c>
      <c r="R3979">
        <f>ABS($J$5-O3979)</f>
        <v>0</v>
      </c>
      <c r="S3979">
        <f>ABS($J$6-O3979)</f>
        <v>0.58969028080030228</v>
      </c>
      <c r="T3979">
        <f>MIN(P3979:S3979)</f>
        <v>0</v>
      </c>
      <c r="U3979">
        <f>MATCH(T3979,P3979:S3979, 0)</f>
        <v>3</v>
      </c>
    </row>
    <row r="3980" spans="1:21" x14ac:dyDescent="0.35">
      <c r="A3980">
        <v>4</v>
      </c>
      <c r="B3980">
        <v>3969</v>
      </c>
      <c r="C3980" t="s">
        <v>613</v>
      </c>
      <c r="D3980" t="s">
        <v>614</v>
      </c>
      <c r="E3980" t="s">
        <v>163</v>
      </c>
      <c r="F3980" t="s">
        <v>59</v>
      </c>
      <c r="G3980" t="s">
        <v>164</v>
      </c>
      <c r="H3980" t="s">
        <v>165</v>
      </c>
      <c r="I3980" s="1">
        <v>42162</v>
      </c>
      <c r="J3980">
        <v>2015</v>
      </c>
      <c r="K3980" t="s">
        <v>41</v>
      </c>
      <c r="L3980" t="s">
        <v>42</v>
      </c>
      <c r="M3980" s="1">
        <v>42242</v>
      </c>
      <c r="N3980">
        <v>51</v>
      </c>
      <c r="O3980">
        <f>STANDARDIZE(N3980,$N$8,$N$9)</f>
        <v>0.27675688640534007</v>
      </c>
      <c r="P3980">
        <f>ABS($J$3-O3980)</f>
        <v>0.80412311018223037</v>
      </c>
      <c r="Q3980">
        <f>ABS($J$4-O3980)</f>
        <v>1.9120260619888589</v>
      </c>
      <c r="R3980">
        <f>ABS($J$5-O3980)</f>
        <v>0.42886565876385624</v>
      </c>
      <c r="S3980">
        <f>ABS($J$6-O3980)</f>
        <v>0.16082462203644604</v>
      </c>
      <c r="T3980">
        <f>MIN(P3980:S3980)</f>
        <v>0.16082462203644604</v>
      </c>
      <c r="U3980">
        <f>MATCH(T3980,P3980:S3980, 0)</f>
        <v>4</v>
      </c>
    </row>
    <row r="3981" spans="1:21" x14ac:dyDescent="0.35">
      <c r="A3981">
        <v>4</v>
      </c>
      <c r="B3981">
        <v>3970</v>
      </c>
      <c r="C3981" t="s">
        <v>14</v>
      </c>
      <c r="D3981" t="s">
        <v>15</v>
      </c>
      <c r="E3981" t="s">
        <v>16</v>
      </c>
      <c r="F3981" t="s">
        <v>17</v>
      </c>
      <c r="G3981" t="s">
        <v>344</v>
      </c>
      <c r="H3981" t="s">
        <v>345</v>
      </c>
      <c r="I3981" s="1">
        <v>42162</v>
      </c>
      <c r="J3981">
        <v>2015</v>
      </c>
      <c r="K3981" t="s">
        <v>41</v>
      </c>
      <c r="L3981" t="s">
        <v>42</v>
      </c>
      <c r="M3981" s="1">
        <v>42013</v>
      </c>
      <c r="N3981">
        <v>57</v>
      </c>
      <c r="O3981">
        <f>STANDARDIZE(N3981,$N$8,$N$9)</f>
        <v>0.38397330109630412</v>
      </c>
      <c r="P3981">
        <f>ABS($J$3-O3981)</f>
        <v>0.91133952487319447</v>
      </c>
      <c r="Q3981">
        <f>ABS($J$4-O3981)</f>
        <v>1.8048096472978949</v>
      </c>
      <c r="R3981">
        <f>ABS($J$5-O3981)</f>
        <v>0.53608207345482028</v>
      </c>
      <c r="S3981">
        <f>ABS($J$6-O3981)</f>
        <v>5.3608207345481995E-2</v>
      </c>
      <c r="T3981">
        <f>MIN(P3981:S3981)</f>
        <v>5.3608207345481995E-2</v>
      </c>
      <c r="U3981">
        <f>MATCH(T3981,P3981:S3981, 0)</f>
        <v>4</v>
      </c>
    </row>
    <row r="3982" spans="1:21" x14ac:dyDescent="0.35">
      <c r="A3982">
        <v>1</v>
      </c>
      <c r="B3982">
        <v>3971</v>
      </c>
      <c r="C3982" t="s">
        <v>46</v>
      </c>
      <c r="D3982" t="s">
        <v>47</v>
      </c>
      <c r="E3982" t="s">
        <v>131</v>
      </c>
      <c r="F3982" t="s">
        <v>132</v>
      </c>
      <c r="G3982" t="s">
        <v>133</v>
      </c>
      <c r="H3982" t="s">
        <v>134</v>
      </c>
      <c r="I3982" s="1">
        <v>42163</v>
      </c>
      <c r="J3982">
        <v>2015</v>
      </c>
      <c r="K3982" t="s">
        <v>166</v>
      </c>
      <c r="L3982" t="s">
        <v>167</v>
      </c>
      <c r="M3982" s="1">
        <v>42193</v>
      </c>
      <c r="N3982">
        <v>1</v>
      </c>
      <c r="O3982">
        <f>STANDARDIZE(N3982,$N$8,$N$9)</f>
        <v>-0.61671323601936046</v>
      </c>
      <c r="P3982">
        <f>ABS($J$3-O3982)</f>
        <v>8.9347012242470103E-2</v>
      </c>
      <c r="Q3982">
        <f>ABS($J$4-O3982)</f>
        <v>2.8054961844135593</v>
      </c>
      <c r="R3982">
        <f>ABS($J$5-O3982)</f>
        <v>0.46460446366084429</v>
      </c>
      <c r="S3982">
        <f>ABS($J$6-O3982)</f>
        <v>1.0542947444611466</v>
      </c>
      <c r="T3982">
        <f>MIN(P3982:S3982)</f>
        <v>8.9347012242470103E-2</v>
      </c>
      <c r="U3982">
        <f>MATCH(T3982,P3982:S3982, 0)</f>
        <v>1</v>
      </c>
    </row>
    <row r="3983" spans="1:21" x14ac:dyDescent="0.35">
      <c r="A3983">
        <v>1</v>
      </c>
      <c r="B3983">
        <v>3972</v>
      </c>
      <c r="C3983" t="s">
        <v>30</v>
      </c>
      <c r="D3983" t="s">
        <v>31</v>
      </c>
      <c r="E3983" t="s">
        <v>79</v>
      </c>
      <c r="F3983" t="s">
        <v>35</v>
      </c>
      <c r="G3983" t="s">
        <v>200</v>
      </c>
      <c r="H3983" t="s">
        <v>201</v>
      </c>
      <c r="I3983" s="1">
        <v>42163</v>
      </c>
      <c r="J3983">
        <v>2015</v>
      </c>
      <c r="K3983" t="s">
        <v>38</v>
      </c>
      <c r="L3983" t="s">
        <v>13</v>
      </c>
      <c r="M3983" s="1">
        <v>42285</v>
      </c>
      <c r="N3983">
        <v>4</v>
      </c>
      <c r="O3983">
        <f>STANDARDIZE(N3983,$N$8,$N$9)</f>
        <v>-0.56310502867387835</v>
      </c>
      <c r="P3983">
        <f>ABS($J$3-O3983)</f>
        <v>3.5738804896987997E-2</v>
      </c>
      <c r="Q3983">
        <f>ABS($J$4-O3983)</f>
        <v>2.7518879770680771</v>
      </c>
      <c r="R3983">
        <f>ABS($J$5-O3983)</f>
        <v>0.41099625631536219</v>
      </c>
      <c r="S3983">
        <f>ABS($J$6-O3983)</f>
        <v>1.0006865371156644</v>
      </c>
      <c r="T3983">
        <f>MIN(P3983:S3983)</f>
        <v>3.5738804896987997E-2</v>
      </c>
      <c r="U3983">
        <f>MATCH(T3983,P3983:S3983, 0)</f>
        <v>1</v>
      </c>
    </row>
    <row r="3984" spans="1:21" x14ac:dyDescent="0.35">
      <c r="A3984">
        <v>1</v>
      </c>
      <c r="B3984">
        <v>3973</v>
      </c>
      <c r="C3984" t="s">
        <v>14</v>
      </c>
      <c r="D3984" t="s">
        <v>15</v>
      </c>
      <c r="E3984" t="s">
        <v>79</v>
      </c>
      <c r="F3984" t="s">
        <v>35</v>
      </c>
      <c r="G3984" t="s">
        <v>80</v>
      </c>
      <c r="H3984" t="s">
        <v>81</v>
      </c>
      <c r="I3984" s="1">
        <v>42163</v>
      </c>
      <c r="J3984">
        <v>2015</v>
      </c>
      <c r="K3984" t="s">
        <v>176</v>
      </c>
      <c r="L3984" t="s">
        <v>177</v>
      </c>
      <c r="M3984" s="1">
        <v>42285</v>
      </c>
      <c r="N3984">
        <v>4</v>
      </c>
      <c r="O3984">
        <f>STANDARDIZE(N3984,$N$8,$N$9)</f>
        <v>-0.56310502867387835</v>
      </c>
      <c r="P3984">
        <f>ABS($J$3-O3984)</f>
        <v>3.5738804896987997E-2</v>
      </c>
      <c r="Q3984">
        <f>ABS($J$4-O3984)</f>
        <v>2.7518879770680771</v>
      </c>
      <c r="R3984">
        <f>ABS($J$5-O3984)</f>
        <v>0.41099625631536219</v>
      </c>
      <c r="S3984">
        <f>ABS($J$6-O3984)</f>
        <v>1.0006865371156644</v>
      </c>
      <c r="T3984">
        <f>MIN(P3984:S3984)</f>
        <v>3.5738804896987997E-2</v>
      </c>
      <c r="U3984">
        <f>MATCH(T3984,P3984:S3984, 0)</f>
        <v>1</v>
      </c>
    </row>
    <row r="3985" spans="1:21" x14ac:dyDescent="0.35">
      <c r="A3985">
        <v>1</v>
      </c>
      <c r="B3985">
        <v>3974</v>
      </c>
      <c r="C3985" t="s">
        <v>14</v>
      </c>
      <c r="D3985" t="s">
        <v>15</v>
      </c>
      <c r="E3985" t="s">
        <v>196</v>
      </c>
      <c r="F3985" t="s">
        <v>197</v>
      </c>
      <c r="G3985" t="s">
        <v>198</v>
      </c>
      <c r="H3985" t="s">
        <v>199</v>
      </c>
      <c r="I3985" s="1">
        <v>42163</v>
      </c>
      <c r="J3985">
        <v>2015</v>
      </c>
      <c r="K3985" t="s">
        <v>41</v>
      </c>
      <c r="L3985" t="s">
        <v>42</v>
      </c>
      <c r="M3985" s="1">
        <v>42229</v>
      </c>
      <c r="N3985">
        <v>7</v>
      </c>
      <c r="O3985">
        <f>STANDARDIZE(N3985,$N$8,$N$9)</f>
        <v>-0.50949682132839635</v>
      </c>
      <c r="P3985">
        <f>ABS($J$3-O3985)</f>
        <v>1.7869402448493998E-2</v>
      </c>
      <c r="Q3985">
        <f>ABS($J$4-O3985)</f>
        <v>2.6982797697225953</v>
      </c>
      <c r="R3985">
        <f>ABS($J$5-O3985)</f>
        <v>0.35738804896988019</v>
      </c>
      <c r="S3985">
        <f>ABS($J$6-O3985)</f>
        <v>0.94707832977018247</v>
      </c>
      <c r="T3985">
        <f>MIN(P3985:S3985)</f>
        <v>1.7869402448493998E-2</v>
      </c>
      <c r="U3985">
        <f>MATCH(T3985,P3985:S3985, 0)</f>
        <v>1</v>
      </c>
    </row>
    <row r="3986" spans="1:21" x14ac:dyDescent="0.35">
      <c r="A3986">
        <v>3</v>
      </c>
      <c r="B3986">
        <v>3975</v>
      </c>
      <c r="C3986" t="s">
        <v>135</v>
      </c>
      <c r="D3986" t="s">
        <v>136</v>
      </c>
      <c r="E3986" t="s">
        <v>52</v>
      </c>
      <c r="F3986" t="s">
        <v>53</v>
      </c>
      <c r="G3986" t="s">
        <v>248</v>
      </c>
      <c r="H3986" t="s">
        <v>249</v>
      </c>
      <c r="I3986" s="1">
        <v>42163</v>
      </c>
      <c r="J3986">
        <v>2015</v>
      </c>
      <c r="K3986" t="s">
        <v>77</v>
      </c>
      <c r="L3986" t="s">
        <v>78</v>
      </c>
      <c r="M3986" s="1">
        <v>42241</v>
      </c>
      <c r="N3986">
        <v>19</v>
      </c>
      <c r="O3986">
        <f>STANDARDIZE(N3986,$N$8,$N$9)</f>
        <v>-0.29506399194646826</v>
      </c>
      <c r="P3986">
        <f>ABS($J$3-O3986)</f>
        <v>0.23230223183042209</v>
      </c>
      <c r="Q3986">
        <f>ABS($J$4-O3986)</f>
        <v>2.4838469403406673</v>
      </c>
      <c r="R3986">
        <f>ABS($J$5-O3986)</f>
        <v>0.1429552195879521</v>
      </c>
      <c r="S3986">
        <f>ABS($J$6-O3986)</f>
        <v>0.73264550038825438</v>
      </c>
      <c r="T3986">
        <f>MIN(P3986:S3986)</f>
        <v>0.1429552195879521</v>
      </c>
      <c r="U3986">
        <f>MATCH(T3986,P3986:S3986, 0)</f>
        <v>3</v>
      </c>
    </row>
    <row r="3987" spans="1:21" x14ac:dyDescent="0.35">
      <c r="A3987">
        <v>3</v>
      </c>
      <c r="B3987">
        <v>3976</v>
      </c>
      <c r="C3987" t="s">
        <v>30</v>
      </c>
      <c r="D3987" t="s">
        <v>31</v>
      </c>
      <c r="E3987" t="s">
        <v>131</v>
      </c>
      <c r="F3987" t="s">
        <v>132</v>
      </c>
      <c r="G3987" t="s">
        <v>133</v>
      </c>
      <c r="H3987" t="s">
        <v>134</v>
      </c>
      <c r="I3987" s="1">
        <v>42163</v>
      </c>
      <c r="J3987">
        <v>2015</v>
      </c>
      <c r="K3987" t="s">
        <v>77</v>
      </c>
      <c r="L3987" t="s">
        <v>78</v>
      </c>
      <c r="M3987" s="1">
        <v>42244</v>
      </c>
      <c r="N3987">
        <v>22</v>
      </c>
      <c r="O3987">
        <f>STANDARDIZE(N3987,$N$8,$N$9)</f>
        <v>-0.24145578460098621</v>
      </c>
      <c r="P3987">
        <f>ABS($J$3-O3987)</f>
        <v>0.28591043917590414</v>
      </c>
      <c r="Q3987">
        <f>ABS($J$4-O3987)</f>
        <v>2.4302387329951851</v>
      </c>
      <c r="R3987">
        <f>ABS($J$5-O3987)</f>
        <v>8.9347012242470047E-2</v>
      </c>
      <c r="S3987">
        <f>ABS($J$6-O3987)</f>
        <v>0.67903729304277238</v>
      </c>
      <c r="T3987">
        <f>MIN(P3987:S3987)</f>
        <v>8.9347012242470047E-2</v>
      </c>
      <c r="U3987">
        <f>MATCH(T3987,P3987:S3987, 0)</f>
        <v>3</v>
      </c>
    </row>
    <row r="3988" spans="1:21" x14ac:dyDescent="0.35">
      <c r="A3988">
        <v>3</v>
      </c>
      <c r="B3988">
        <v>3977</v>
      </c>
      <c r="C3988" t="s">
        <v>14</v>
      </c>
      <c r="D3988" t="s">
        <v>15</v>
      </c>
      <c r="E3988" t="s">
        <v>34</v>
      </c>
      <c r="F3988" t="s">
        <v>35</v>
      </c>
      <c r="G3988" t="s">
        <v>36</v>
      </c>
      <c r="H3988" t="s">
        <v>37</v>
      </c>
      <c r="I3988" s="1">
        <v>42163</v>
      </c>
      <c r="J3988">
        <v>2015</v>
      </c>
      <c r="K3988" t="s">
        <v>176</v>
      </c>
      <c r="L3988" t="s">
        <v>177</v>
      </c>
      <c r="M3988" s="1">
        <v>42247</v>
      </c>
      <c r="N3988">
        <v>25</v>
      </c>
      <c r="O3988">
        <f>STANDARDIZE(N3988,$N$8,$N$9)</f>
        <v>-0.18784757725550419</v>
      </c>
      <c r="P3988">
        <f>ABS($J$3-O3988)</f>
        <v>0.33951864652138619</v>
      </c>
      <c r="Q3988">
        <f>ABS($J$4-O3988)</f>
        <v>2.3766305256497033</v>
      </c>
      <c r="R3988">
        <f>ABS($J$5-O3988)</f>
        <v>3.5738804896988025E-2</v>
      </c>
      <c r="S3988">
        <f>ABS($J$6-O3988)</f>
        <v>0.62542908569729028</v>
      </c>
      <c r="T3988">
        <f>MIN(P3988:S3988)</f>
        <v>3.5738804896988025E-2</v>
      </c>
      <c r="U3988">
        <f>MATCH(T3988,P3988:S3988, 0)</f>
        <v>3</v>
      </c>
    </row>
    <row r="3989" spans="1:21" x14ac:dyDescent="0.35">
      <c r="A3989">
        <v>3</v>
      </c>
      <c r="B3989">
        <v>3978</v>
      </c>
      <c r="C3989" t="s">
        <v>82</v>
      </c>
      <c r="D3989" t="s">
        <v>83</v>
      </c>
      <c r="E3989" t="s">
        <v>168</v>
      </c>
      <c r="F3989" t="s">
        <v>169</v>
      </c>
      <c r="G3989" t="s">
        <v>170</v>
      </c>
      <c r="H3989" t="s">
        <v>171</v>
      </c>
      <c r="I3989" s="1">
        <v>42163</v>
      </c>
      <c r="J3989">
        <v>2015</v>
      </c>
      <c r="K3989" t="s">
        <v>77</v>
      </c>
      <c r="L3989" t="s">
        <v>78</v>
      </c>
      <c r="M3989" s="1">
        <v>42256</v>
      </c>
      <c r="N3989">
        <v>34</v>
      </c>
      <c r="O3989">
        <f>STANDARDIZE(N3989,$N$8,$N$9)</f>
        <v>-2.7022955219058099E-2</v>
      </c>
      <c r="P3989">
        <f>ABS($J$3-O3989)</f>
        <v>0.50034326855783229</v>
      </c>
      <c r="Q3989">
        <f>ABS($J$4-O3989)</f>
        <v>2.2158059036132571</v>
      </c>
      <c r="R3989">
        <f>ABS($J$5-O3989)</f>
        <v>0.12508581713945807</v>
      </c>
      <c r="S3989">
        <f>ABS($J$6-O3989)</f>
        <v>0.46460446366084424</v>
      </c>
      <c r="T3989">
        <f>MIN(P3989:S3989)</f>
        <v>0.12508581713945807</v>
      </c>
      <c r="U3989">
        <f>MATCH(T3989,P3989:S3989, 0)</f>
        <v>3</v>
      </c>
    </row>
    <row r="3990" spans="1:21" x14ac:dyDescent="0.35">
      <c r="A3990">
        <v>2</v>
      </c>
      <c r="B3990">
        <v>3979</v>
      </c>
      <c r="C3990" t="s">
        <v>14</v>
      </c>
      <c r="D3990" t="s">
        <v>15</v>
      </c>
      <c r="E3990" t="s">
        <v>196</v>
      </c>
      <c r="F3990" t="s">
        <v>197</v>
      </c>
      <c r="G3990" t="s">
        <v>198</v>
      </c>
      <c r="H3990" t="s">
        <v>199</v>
      </c>
      <c r="I3990" s="1">
        <v>42163</v>
      </c>
      <c r="J3990">
        <v>2015</v>
      </c>
      <c r="K3990" t="s">
        <v>41</v>
      </c>
      <c r="L3990" t="s">
        <v>42</v>
      </c>
      <c r="M3990" s="1">
        <v>42491</v>
      </c>
      <c r="N3990">
        <v>152</v>
      </c>
      <c r="O3990">
        <f>STANDARDIZE(N3990,$N$8,$N$9)</f>
        <v>2.081566533703235</v>
      </c>
      <c r="P3990">
        <f>ABS($J$3-O3990)</f>
        <v>2.6089327574801251</v>
      </c>
      <c r="Q3990">
        <f>ABS($J$4-O3990)</f>
        <v>0.10721641469096399</v>
      </c>
      <c r="R3990">
        <f>ABS($J$5-O3990)</f>
        <v>2.2336753060617509</v>
      </c>
      <c r="S3990">
        <f>ABS($J$6-O3990)</f>
        <v>1.6439850252614487</v>
      </c>
      <c r="T3990">
        <f>MIN(P3990:S3990)</f>
        <v>0.10721641469096399</v>
      </c>
      <c r="U3990">
        <f>MATCH(T3990,P3990:S3990, 0)</f>
        <v>2</v>
      </c>
    </row>
    <row r="3991" spans="1:21" x14ac:dyDescent="0.35">
      <c r="A3991">
        <v>2</v>
      </c>
      <c r="B3991">
        <v>3980</v>
      </c>
      <c r="C3991" t="s">
        <v>14</v>
      </c>
      <c r="D3991" t="s">
        <v>15</v>
      </c>
      <c r="E3991" t="s">
        <v>43</v>
      </c>
      <c r="F3991" t="s">
        <v>35</v>
      </c>
      <c r="G3991" t="s">
        <v>127</v>
      </c>
      <c r="H3991" t="s">
        <v>128</v>
      </c>
      <c r="I3991" s="1">
        <v>42163</v>
      </c>
      <c r="J3991">
        <v>2015</v>
      </c>
      <c r="K3991" t="s">
        <v>20</v>
      </c>
      <c r="L3991" t="s">
        <v>21</v>
      </c>
      <c r="M3991" s="1">
        <v>42498</v>
      </c>
      <c r="N3991">
        <v>365</v>
      </c>
      <c r="O3991">
        <f>STANDARDIZE(N3991,$N$8,$N$9)</f>
        <v>5.8877492552324586</v>
      </c>
      <c r="P3991">
        <f>ABS($J$3-O3991)</f>
        <v>6.4151154790093488</v>
      </c>
      <c r="Q3991">
        <f>ABS($J$4-O3991)</f>
        <v>3.6989663068382597</v>
      </c>
      <c r="R3991">
        <f>ABS($J$5-O3991)</f>
        <v>6.0398580275909746</v>
      </c>
      <c r="S3991">
        <f>ABS($J$6-O3991)</f>
        <v>5.4501677467906724</v>
      </c>
      <c r="T3991">
        <f>MIN(P3991:S3991)</f>
        <v>3.6989663068382597</v>
      </c>
      <c r="U3991">
        <f>MATCH(T3991,P3991:S3991, 0)</f>
        <v>2</v>
      </c>
    </row>
    <row r="3992" spans="1:21" x14ac:dyDescent="0.35">
      <c r="A3992">
        <v>1</v>
      </c>
      <c r="B3992">
        <v>3981</v>
      </c>
      <c r="C3992" t="s">
        <v>67</v>
      </c>
      <c r="D3992" t="s">
        <v>68</v>
      </c>
      <c r="E3992" t="s">
        <v>131</v>
      </c>
      <c r="F3992" t="s">
        <v>132</v>
      </c>
      <c r="G3992" t="s">
        <v>133</v>
      </c>
      <c r="H3992" t="s">
        <v>134</v>
      </c>
      <c r="I3992" s="1">
        <v>42164</v>
      </c>
      <c r="J3992">
        <v>2015</v>
      </c>
      <c r="K3992" t="s">
        <v>176</v>
      </c>
      <c r="L3992" t="s">
        <v>177</v>
      </c>
      <c r="M3992" s="1">
        <v>42261</v>
      </c>
      <c r="N3992">
        <v>8</v>
      </c>
      <c r="O3992">
        <f>STANDARDIZE(N3992,$N$8,$N$9)</f>
        <v>-0.49162741887990236</v>
      </c>
      <c r="P3992">
        <f>ABS($J$3-O3992)</f>
        <v>3.5738804896987997E-2</v>
      </c>
      <c r="Q3992">
        <f>ABS($J$4-O3992)</f>
        <v>2.6804103672741011</v>
      </c>
      <c r="R3992">
        <f>ABS($J$5-O3992)</f>
        <v>0.33951864652138619</v>
      </c>
      <c r="S3992">
        <f>ABS($J$6-O3992)</f>
        <v>0.92920892732168847</v>
      </c>
      <c r="T3992">
        <f>MIN(P3992:S3992)</f>
        <v>3.5738804896987997E-2</v>
      </c>
      <c r="U3992">
        <f>MATCH(T3992,P3992:S3992, 0)</f>
        <v>1</v>
      </c>
    </row>
    <row r="3993" spans="1:21" x14ac:dyDescent="0.35">
      <c r="A3993">
        <v>1</v>
      </c>
      <c r="B3993">
        <v>3982</v>
      </c>
      <c r="C3993" t="s">
        <v>14</v>
      </c>
      <c r="D3993" t="s">
        <v>15</v>
      </c>
      <c r="E3993" t="s">
        <v>163</v>
      </c>
      <c r="F3993" t="s">
        <v>59</v>
      </c>
      <c r="G3993" t="s">
        <v>164</v>
      </c>
      <c r="H3993" t="s">
        <v>165</v>
      </c>
      <c r="I3993" s="1">
        <v>42164</v>
      </c>
      <c r="J3993">
        <v>2015</v>
      </c>
      <c r="K3993" t="s">
        <v>77</v>
      </c>
      <c r="L3993" t="s">
        <v>78</v>
      </c>
      <c r="M3993" s="1">
        <v>42262</v>
      </c>
      <c r="N3993">
        <v>9</v>
      </c>
      <c r="O3993">
        <f>STANDARDIZE(N3993,$N$8,$N$9)</f>
        <v>-0.4737580164314083</v>
      </c>
      <c r="P3993">
        <f>ABS($J$3-O3993)</f>
        <v>5.3608207345482051E-2</v>
      </c>
      <c r="Q3993">
        <f>ABS($J$4-O3993)</f>
        <v>2.6625409648256073</v>
      </c>
      <c r="R3993">
        <f>ABS($J$5-O3993)</f>
        <v>0.32164924407289214</v>
      </c>
      <c r="S3993">
        <f>ABS($J$6-O3993)</f>
        <v>0.91133952487319436</v>
      </c>
      <c r="T3993">
        <f>MIN(P3993:S3993)</f>
        <v>5.3608207345482051E-2</v>
      </c>
      <c r="U3993">
        <f>MATCH(T3993,P3993:S3993, 0)</f>
        <v>1</v>
      </c>
    </row>
    <row r="3994" spans="1:21" x14ac:dyDescent="0.35">
      <c r="A3994">
        <v>3</v>
      </c>
      <c r="B3994">
        <v>3983</v>
      </c>
      <c r="C3994" t="s">
        <v>14</v>
      </c>
      <c r="D3994" t="s">
        <v>15</v>
      </c>
      <c r="E3994" t="s">
        <v>163</v>
      </c>
      <c r="F3994" t="s">
        <v>59</v>
      </c>
      <c r="G3994" t="s">
        <v>282</v>
      </c>
      <c r="H3994" t="s">
        <v>283</v>
      </c>
      <c r="I3994" s="1">
        <v>42164</v>
      </c>
      <c r="J3994">
        <v>2015</v>
      </c>
      <c r="K3994" t="s">
        <v>77</v>
      </c>
      <c r="L3994" t="s">
        <v>78</v>
      </c>
      <c r="M3994" s="1">
        <v>42272</v>
      </c>
      <c r="N3994">
        <v>19</v>
      </c>
      <c r="O3994">
        <f>STANDARDIZE(N3994,$N$8,$N$9)</f>
        <v>-0.29506399194646826</v>
      </c>
      <c r="P3994">
        <f>ABS($J$3-O3994)</f>
        <v>0.23230223183042209</v>
      </c>
      <c r="Q3994">
        <f>ABS($J$4-O3994)</f>
        <v>2.4838469403406673</v>
      </c>
      <c r="R3994">
        <f>ABS($J$5-O3994)</f>
        <v>0.1429552195879521</v>
      </c>
      <c r="S3994">
        <f>ABS($J$6-O3994)</f>
        <v>0.73264550038825438</v>
      </c>
      <c r="T3994">
        <f>MIN(P3994:S3994)</f>
        <v>0.1429552195879521</v>
      </c>
      <c r="U3994">
        <f>MATCH(T3994,P3994:S3994, 0)</f>
        <v>3</v>
      </c>
    </row>
    <row r="3995" spans="1:21" x14ac:dyDescent="0.35">
      <c r="A3995">
        <v>1</v>
      </c>
      <c r="B3995">
        <v>3984</v>
      </c>
      <c r="C3995" t="s">
        <v>14</v>
      </c>
      <c r="D3995" t="s">
        <v>15</v>
      </c>
      <c r="E3995" t="s">
        <v>131</v>
      </c>
      <c r="F3995" t="s">
        <v>132</v>
      </c>
      <c r="G3995" t="s">
        <v>133</v>
      </c>
      <c r="H3995" t="s">
        <v>134</v>
      </c>
      <c r="I3995" s="1">
        <v>42165</v>
      </c>
      <c r="J3995">
        <v>2015</v>
      </c>
      <c r="K3995" t="s">
        <v>125</v>
      </c>
      <c r="L3995" t="s">
        <v>126</v>
      </c>
      <c r="M3995" s="1">
        <v>42226</v>
      </c>
      <c r="N3995">
        <v>2</v>
      </c>
      <c r="O3995">
        <f>STANDARDIZE(N3995,$N$8,$N$9)</f>
        <v>-0.59884383357086635</v>
      </c>
      <c r="P3995">
        <f>ABS($J$3-O3995)</f>
        <v>7.1477609793975994E-2</v>
      </c>
      <c r="Q3995">
        <f>ABS($J$4-O3995)</f>
        <v>2.7876267819650655</v>
      </c>
      <c r="R3995">
        <f>ABS($J$5-O3995)</f>
        <v>0.44673506121235018</v>
      </c>
      <c r="S3995">
        <f>ABS($J$6-O3995)</f>
        <v>1.0364253420126524</v>
      </c>
      <c r="T3995">
        <f>MIN(P3995:S3995)</f>
        <v>7.1477609793975994E-2</v>
      </c>
      <c r="U3995">
        <f>MATCH(T3995,P3995:S3995, 0)</f>
        <v>1</v>
      </c>
    </row>
    <row r="3996" spans="1:21" x14ac:dyDescent="0.35">
      <c r="A3996">
        <v>1</v>
      </c>
      <c r="B3996">
        <v>3985</v>
      </c>
      <c r="C3996" t="s">
        <v>229</v>
      </c>
      <c r="D3996" t="s">
        <v>230</v>
      </c>
      <c r="E3996" t="s">
        <v>243</v>
      </c>
      <c r="F3996" t="s">
        <v>208</v>
      </c>
      <c r="G3996" t="s">
        <v>244</v>
      </c>
      <c r="H3996" t="s">
        <v>245</v>
      </c>
      <c r="I3996" s="1">
        <v>42165</v>
      </c>
      <c r="J3996">
        <v>2015</v>
      </c>
      <c r="K3996" t="s">
        <v>77</v>
      </c>
      <c r="L3996" t="s">
        <v>78</v>
      </c>
      <c r="M3996" s="1">
        <v>42292</v>
      </c>
      <c r="N3996">
        <v>9</v>
      </c>
      <c r="O3996">
        <f>STANDARDIZE(N3996,$N$8,$N$9)</f>
        <v>-0.4737580164314083</v>
      </c>
      <c r="P3996">
        <f>ABS($J$3-O3996)</f>
        <v>5.3608207345482051E-2</v>
      </c>
      <c r="Q3996">
        <f>ABS($J$4-O3996)</f>
        <v>2.6625409648256073</v>
      </c>
      <c r="R3996">
        <f>ABS($J$5-O3996)</f>
        <v>0.32164924407289214</v>
      </c>
      <c r="S3996">
        <f>ABS($J$6-O3996)</f>
        <v>0.91133952487319436</v>
      </c>
      <c r="T3996">
        <f>MIN(P3996:S3996)</f>
        <v>5.3608207345482051E-2</v>
      </c>
      <c r="U3996">
        <f>MATCH(T3996,P3996:S3996, 0)</f>
        <v>1</v>
      </c>
    </row>
    <row r="3997" spans="1:21" x14ac:dyDescent="0.35">
      <c r="A3997">
        <v>1</v>
      </c>
      <c r="B3997">
        <v>3986</v>
      </c>
      <c r="C3997" t="s">
        <v>110</v>
      </c>
      <c r="D3997" t="s">
        <v>111</v>
      </c>
      <c r="E3997" t="s">
        <v>79</v>
      </c>
      <c r="F3997" t="s">
        <v>35</v>
      </c>
      <c r="G3997" t="s">
        <v>80</v>
      </c>
      <c r="H3997" t="s">
        <v>81</v>
      </c>
      <c r="I3997" s="1">
        <v>42165</v>
      </c>
      <c r="J3997">
        <v>2015</v>
      </c>
      <c r="K3997" t="s">
        <v>77</v>
      </c>
      <c r="L3997" t="s">
        <v>78</v>
      </c>
      <c r="M3997" s="1">
        <v>42297</v>
      </c>
      <c r="N3997">
        <v>14</v>
      </c>
      <c r="O3997">
        <f>STANDARDIZE(N3997,$N$8,$N$9)</f>
        <v>-0.38441100418893831</v>
      </c>
      <c r="P3997">
        <f>ABS($J$3-O3997)</f>
        <v>0.14295521958795204</v>
      </c>
      <c r="Q3997">
        <f>ABS($J$4-O3997)</f>
        <v>2.5731939525831371</v>
      </c>
      <c r="R3997">
        <f>ABS($J$5-O3997)</f>
        <v>0.23230223183042215</v>
      </c>
      <c r="S3997">
        <f>ABS($J$6-O3997)</f>
        <v>0.82199251263072437</v>
      </c>
      <c r="T3997">
        <f>MIN(P3997:S3997)</f>
        <v>0.14295521958795204</v>
      </c>
      <c r="U3997">
        <f>MATCH(T3997,P3997:S3997, 0)</f>
        <v>1</v>
      </c>
    </row>
    <row r="3998" spans="1:21" x14ac:dyDescent="0.35">
      <c r="A3998">
        <v>3</v>
      </c>
      <c r="B3998">
        <v>3987</v>
      </c>
      <c r="C3998" t="s">
        <v>112</v>
      </c>
      <c r="D3998" t="s">
        <v>113</v>
      </c>
      <c r="E3998" t="s">
        <v>84</v>
      </c>
      <c r="F3998" t="s">
        <v>85</v>
      </c>
      <c r="G3998" t="s">
        <v>274</v>
      </c>
      <c r="H3998" t="s">
        <v>275</v>
      </c>
      <c r="I3998" s="1">
        <v>42165</v>
      </c>
      <c r="J3998">
        <v>2015</v>
      </c>
      <c r="K3998" t="s">
        <v>38</v>
      </c>
      <c r="L3998" t="s">
        <v>13</v>
      </c>
      <c r="M3998" s="1">
        <v>42303</v>
      </c>
      <c r="N3998">
        <v>20</v>
      </c>
      <c r="O3998">
        <f>STANDARDIZE(N3998,$N$8,$N$9)</f>
        <v>-0.27719458949797421</v>
      </c>
      <c r="P3998">
        <f>ABS($J$3-O3998)</f>
        <v>0.25017163427891614</v>
      </c>
      <c r="Q3998">
        <f>ABS($J$4-O3998)</f>
        <v>2.4659775378921731</v>
      </c>
      <c r="R3998">
        <f>ABS($J$5-O3998)</f>
        <v>0.12508581713945804</v>
      </c>
      <c r="S3998">
        <f>ABS($J$6-O3998)</f>
        <v>0.71477609793976038</v>
      </c>
      <c r="T3998">
        <f>MIN(P3998:S3998)</f>
        <v>0.12508581713945804</v>
      </c>
      <c r="U3998">
        <f>MATCH(T3998,P3998:S3998, 0)</f>
        <v>3</v>
      </c>
    </row>
    <row r="3999" spans="1:21" x14ac:dyDescent="0.35">
      <c r="A3999">
        <v>3</v>
      </c>
      <c r="B3999">
        <v>3988</v>
      </c>
      <c r="C3999" t="s">
        <v>14</v>
      </c>
      <c r="D3999" t="s">
        <v>15</v>
      </c>
      <c r="E3999" t="s">
        <v>196</v>
      </c>
      <c r="F3999" t="s">
        <v>197</v>
      </c>
      <c r="G3999" t="s">
        <v>198</v>
      </c>
      <c r="H3999" t="s">
        <v>199</v>
      </c>
      <c r="I3999" s="1">
        <v>42165</v>
      </c>
      <c r="J3999">
        <v>2015</v>
      </c>
      <c r="K3999" t="s">
        <v>20</v>
      </c>
      <c r="L3999" t="s">
        <v>21</v>
      </c>
      <c r="M3999" s="1">
        <v>42303</v>
      </c>
      <c r="N3999">
        <v>20</v>
      </c>
      <c r="O3999">
        <f>STANDARDIZE(N3999,$N$8,$N$9)</f>
        <v>-0.27719458949797421</v>
      </c>
      <c r="P3999">
        <f>ABS($J$3-O3999)</f>
        <v>0.25017163427891614</v>
      </c>
      <c r="Q3999">
        <f>ABS($J$4-O3999)</f>
        <v>2.4659775378921731</v>
      </c>
      <c r="R3999">
        <f>ABS($J$5-O3999)</f>
        <v>0.12508581713945804</v>
      </c>
      <c r="S3999">
        <f>ABS($J$6-O3999)</f>
        <v>0.71477609793976038</v>
      </c>
      <c r="T3999">
        <f>MIN(P3999:S3999)</f>
        <v>0.12508581713945804</v>
      </c>
      <c r="U3999">
        <f>MATCH(T3999,P3999:S3999, 0)</f>
        <v>3</v>
      </c>
    </row>
    <row r="4000" spans="1:21" x14ac:dyDescent="0.35">
      <c r="A4000">
        <v>3</v>
      </c>
      <c r="B4000">
        <v>3989</v>
      </c>
      <c r="C4000" t="s">
        <v>14</v>
      </c>
      <c r="D4000" t="s">
        <v>15</v>
      </c>
      <c r="E4000" t="s">
        <v>196</v>
      </c>
      <c r="F4000" t="s">
        <v>197</v>
      </c>
      <c r="G4000" t="s">
        <v>198</v>
      </c>
      <c r="H4000" t="s">
        <v>199</v>
      </c>
      <c r="I4000" s="1">
        <v>42165</v>
      </c>
      <c r="J4000">
        <v>2015</v>
      </c>
      <c r="K4000" t="s">
        <v>77</v>
      </c>
      <c r="L4000" t="s">
        <v>78</v>
      </c>
      <c r="M4000" s="1">
        <v>42306</v>
      </c>
      <c r="N4000">
        <v>23</v>
      </c>
      <c r="O4000">
        <f>STANDARDIZE(N4000,$N$8,$N$9)</f>
        <v>-0.22358638215249221</v>
      </c>
      <c r="P4000">
        <f>ABS($J$3-O4000)</f>
        <v>0.30377984162439814</v>
      </c>
      <c r="Q4000">
        <f>ABS($J$4-O4000)</f>
        <v>2.4123693305466913</v>
      </c>
      <c r="R4000">
        <f>ABS($J$5-O4000)</f>
        <v>7.1477609793976049E-2</v>
      </c>
      <c r="S4000">
        <f>ABS($J$6-O4000)</f>
        <v>0.66116789059427838</v>
      </c>
      <c r="T4000">
        <f>MIN(P4000:S4000)</f>
        <v>7.1477609793976049E-2</v>
      </c>
      <c r="U4000">
        <f>MATCH(T4000,P4000:S4000, 0)</f>
        <v>3</v>
      </c>
    </row>
    <row r="4001" spans="1:21" x14ac:dyDescent="0.35">
      <c r="A4001">
        <v>3</v>
      </c>
      <c r="B4001">
        <v>3990</v>
      </c>
      <c r="C4001" t="s">
        <v>119</v>
      </c>
      <c r="D4001" t="s">
        <v>120</v>
      </c>
      <c r="E4001" t="s">
        <v>219</v>
      </c>
      <c r="F4001" t="s">
        <v>220</v>
      </c>
      <c r="G4001" t="s">
        <v>423</v>
      </c>
      <c r="H4001" t="s">
        <v>424</v>
      </c>
      <c r="I4001" s="1">
        <v>42165</v>
      </c>
      <c r="J4001">
        <v>2015</v>
      </c>
      <c r="K4001" t="s">
        <v>77</v>
      </c>
      <c r="L4001" t="s">
        <v>78</v>
      </c>
      <c r="M4001" s="1">
        <v>42105</v>
      </c>
      <c r="N4001">
        <v>29</v>
      </c>
      <c r="O4001">
        <f>STANDARDIZE(N4001,$N$8,$N$9)</f>
        <v>-0.11636996746152814</v>
      </c>
      <c r="P4001">
        <f>ABS($J$3-O4001)</f>
        <v>0.41099625631536219</v>
      </c>
      <c r="Q4001">
        <f>ABS($J$4-O4001)</f>
        <v>2.3051529158557269</v>
      </c>
      <c r="R4001">
        <f>ABS($J$5-O4001)</f>
        <v>3.5738804896988025E-2</v>
      </c>
      <c r="S4001">
        <f>ABS($J$6-O4001)</f>
        <v>0.55395147590331428</v>
      </c>
      <c r="T4001">
        <f>MIN(P4001:S4001)</f>
        <v>3.5738804896988025E-2</v>
      </c>
      <c r="U4001">
        <f>MATCH(T4001,P4001:S4001, 0)</f>
        <v>3</v>
      </c>
    </row>
    <row r="4002" spans="1:21" x14ac:dyDescent="0.35">
      <c r="A4002">
        <v>3</v>
      </c>
      <c r="B4002">
        <v>3991</v>
      </c>
      <c r="C4002" t="s">
        <v>112</v>
      </c>
      <c r="D4002" t="s">
        <v>113</v>
      </c>
      <c r="E4002" t="s">
        <v>52</v>
      </c>
      <c r="F4002" t="s">
        <v>102</v>
      </c>
      <c r="G4002" t="s">
        <v>103</v>
      </c>
      <c r="H4002" t="s">
        <v>104</v>
      </c>
      <c r="I4002" s="1">
        <v>42165</v>
      </c>
      <c r="J4002">
        <v>2015</v>
      </c>
      <c r="K4002" t="s">
        <v>41</v>
      </c>
      <c r="L4002" t="s">
        <v>42</v>
      </c>
      <c r="M4002" s="1">
        <v>42326</v>
      </c>
      <c r="N4002">
        <v>43</v>
      </c>
      <c r="O4002">
        <f>STANDARDIZE(N4002,$N$8,$N$9)</f>
        <v>0.13380166681738798</v>
      </c>
      <c r="P4002">
        <f>ABS($J$3-O4002)</f>
        <v>0.66116789059427838</v>
      </c>
      <c r="Q4002">
        <f>ABS($J$4-O4002)</f>
        <v>2.0549812815768109</v>
      </c>
      <c r="R4002">
        <f>ABS($J$5-O4002)</f>
        <v>0.28591043917590414</v>
      </c>
      <c r="S4002">
        <f>ABS($J$6-O4002)</f>
        <v>0.30377984162439814</v>
      </c>
      <c r="T4002">
        <f>MIN(P4002:S4002)</f>
        <v>0.28591043917590414</v>
      </c>
      <c r="U4002">
        <f>MATCH(T4002,P4002:S4002, 0)</f>
        <v>3</v>
      </c>
    </row>
    <row r="4003" spans="1:21" x14ac:dyDescent="0.35">
      <c r="A4003">
        <v>4</v>
      </c>
      <c r="B4003">
        <v>3992</v>
      </c>
      <c r="C4003" t="s">
        <v>30</v>
      </c>
      <c r="D4003" t="s">
        <v>31</v>
      </c>
      <c r="E4003" t="s">
        <v>52</v>
      </c>
      <c r="F4003" t="s">
        <v>102</v>
      </c>
      <c r="G4003" t="s">
        <v>103</v>
      </c>
      <c r="H4003" t="s">
        <v>104</v>
      </c>
      <c r="I4003" s="1">
        <v>42165</v>
      </c>
      <c r="J4003">
        <v>2015</v>
      </c>
      <c r="K4003" t="s">
        <v>41</v>
      </c>
      <c r="L4003" t="s">
        <v>42</v>
      </c>
      <c r="M4003" s="1">
        <v>42197</v>
      </c>
      <c r="N4003">
        <v>62</v>
      </c>
      <c r="O4003">
        <f>STANDARDIZE(N4003,$N$8,$N$9)</f>
        <v>0.47332031333877417</v>
      </c>
      <c r="P4003">
        <f>ABS($J$3-O4003)</f>
        <v>1.0006865371156646</v>
      </c>
      <c r="Q4003">
        <f>ABS($J$4-O4003)</f>
        <v>1.7154626350554247</v>
      </c>
      <c r="R4003">
        <f>ABS($J$5-O4003)</f>
        <v>0.62542908569729039</v>
      </c>
      <c r="S4003">
        <f>ABS($J$6-O4003)</f>
        <v>3.5738804896988052E-2</v>
      </c>
      <c r="T4003">
        <f>MIN(P4003:S4003)</f>
        <v>3.5738804896988052E-2</v>
      </c>
      <c r="U4003">
        <f>MATCH(T4003,P4003:S4003, 0)</f>
        <v>4</v>
      </c>
    </row>
    <row r="4004" spans="1:21" x14ac:dyDescent="0.35">
      <c r="A4004">
        <v>3</v>
      </c>
      <c r="B4004">
        <v>3993</v>
      </c>
      <c r="C4004" t="s">
        <v>67</v>
      </c>
      <c r="D4004" t="s">
        <v>68</v>
      </c>
      <c r="E4004" t="s">
        <v>163</v>
      </c>
      <c r="F4004" t="s">
        <v>59</v>
      </c>
      <c r="G4004" t="s">
        <v>164</v>
      </c>
      <c r="H4004" t="s">
        <v>165</v>
      </c>
      <c r="I4004" s="1">
        <v>42166</v>
      </c>
      <c r="J4004">
        <v>2015</v>
      </c>
      <c r="K4004" t="s">
        <v>77</v>
      </c>
      <c r="L4004" t="s">
        <v>78</v>
      </c>
      <c r="M4004" s="1">
        <v>42331</v>
      </c>
      <c r="N4004">
        <v>17</v>
      </c>
      <c r="O4004">
        <f>STANDARDIZE(N4004,$N$8,$N$9)</f>
        <v>-0.33080279684345626</v>
      </c>
      <c r="P4004">
        <f>ABS($J$3-O4004)</f>
        <v>0.19656342693343409</v>
      </c>
      <c r="Q4004">
        <f>ABS($J$4-O4004)</f>
        <v>2.5195857452376553</v>
      </c>
      <c r="R4004">
        <f>ABS($J$5-O4004)</f>
        <v>0.17869402448494009</v>
      </c>
      <c r="S4004">
        <f>ABS($J$6-O4004)</f>
        <v>0.76838430528524237</v>
      </c>
      <c r="T4004">
        <f>MIN(P4004:S4004)</f>
        <v>0.17869402448494009</v>
      </c>
      <c r="U4004">
        <f>MATCH(T4004,P4004:S4004, 0)</f>
        <v>3</v>
      </c>
    </row>
    <row r="4005" spans="1:21" x14ac:dyDescent="0.35">
      <c r="A4005">
        <v>3</v>
      </c>
      <c r="B4005">
        <v>3994</v>
      </c>
      <c r="C4005" t="s">
        <v>14</v>
      </c>
      <c r="D4005" t="s">
        <v>15</v>
      </c>
      <c r="E4005" t="s">
        <v>163</v>
      </c>
      <c r="F4005" t="s">
        <v>59</v>
      </c>
      <c r="G4005" t="s">
        <v>164</v>
      </c>
      <c r="H4005" t="s">
        <v>165</v>
      </c>
      <c r="I4005" s="1">
        <v>42166</v>
      </c>
      <c r="J4005">
        <v>2015</v>
      </c>
      <c r="K4005" t="s">
        <v>77</v>
      </c>
      <c r="L4005" t="s">
        <v>78</v>
      </c>
      <c r="M4005" s="1">
        <v>42331</v>
      </c>
      <c r="N4005">
        <v>17</v>
      </c>
      <c r="O4005">
        <f>STANDARDIZE(N4005,$N$8,$N$9)</f>
        <v>-0.33080279684345626</v>
      </c>
      <c r="P4005">
        <f>ABS($J$3-O4005)</f>
        <v>0.19656342693343409</v>
      </c>
      <c r="Q4005">
        <f>ABS($J$4-O4005)</f>
        <v>2.5195857452376553</v>
      </c>
      <c r="R4005">
        <f>ABS($J$5-O4005)</f>
        <v>0.17869402448494009</v>
      </c>
      <c r="S4005">
        <f>ABS($J$6-O4005)</f>
        <v>0.76838430528524237</v>
      </c>
      <c r="T4005">
        <f>MIN(P4005:S4005)</f>
        <v>0.17869402448494009</v>
      </c>
      <c r="U4005">
        <f>MATCH(T4005,P4005:S4005, 0)</f>
        <v>3</v>
      </c>
    </row>
    <row r="4006" spans="1:21" x14ac:dyDescent="0.35">
      <c r="A4006">
        <v>3</v>
      </c>
      <c r="B4006">
        <v>3995</v>
      </c>
      <c r="C4006" t="s">
        <v>14</v>
      </c>
      <c r="D4006" t="s">
        <v>15</v>
      </c>
      <c r="E4006" t="s">
        <v>163</v>
      </c>
      <c r="F4006" t="s">
        <v>59</v>
      </c>
      <c r="G4006" t="s">
        <v>164</v>
      </c>
      <c r="H4006" t="s">
        <v>165</v>
      </c>
      <c r="I4006" s="1">
        <v>42166</v>
      </c>
      <c r="J4006">
        <v>2015</v>
      </c>
      <c r="K4006" t="s">
        <v>77</v>
      </c>
      <c r="L4006" t="s">
        <v>78</v>
      </c>
      <c r="M4006" s="1">
        <v>42228</v>
      </c>
      <c r="N4006">
        <v>32</v>
      </c>
      <c r="O4006">
        <f>STANDARDIZE(N4006,$N$8,$N$9)</f>
        <v>-6.2761760116046117E-2</v>
      </c>
      <c r="P4006">
        <f>ABS($J$3-O4006)</f>
        <v>0.46460446366084424</v>
      </c>
      <c r="Q4006">
        <f>ABS($J$4-O4006)</f>
        <v>2.2515447085102451</v>
      </c>
      <c r="R4006">
        <f>ABS($J$5-O4006)</f>
        <v>8.9347012242470047E-2</v>
      </c>
      <c r="S4006">
        <f>ABS($J$6-O4006)</f>
        <v>0.50034326855783218</v>
      </c>
      <c r="T4006">
        <f>MIN(P4006:S4006)</f>
        <v>8.9347012242470047E-2</v>
      </c>
      <c r="U4006">
        <f>MATCH(T4006,P4006:S4006, 0)</f>
        <v>3</v>
      </c>
    </row>
    <row r="4007" spans="1:21" x14ac:dyDescent="0.35">
      <c r="A4007">
        <v>3</v>
      </c>
      <c r="B4007">
        <v>3996</v>
      </c>
      <c r="C4007" t="s">
        <v>14</v>
      </c>
      <c r="D4007" t="s">
        <v>15</v>
      </c>
      <c r="E4007" t="s">
        <v>52</v>
      </c>
      <c r="F4007" t="s">
        <v>53</v>
      </c>
      <c r="G4007" t="s">
        <v>54</v>
      </c>
      <c r="H4007" t="s">
        <v>55</v>
      </c>
      <c r="I4007" s="1">
        <v>42166</v>
      </c>
      <c r="J4007">
        <v>2015</v>
      </c>
      <c r="K4007" t="s">
        <v>41</v>
      </c>
      <c r="L4007" t="s">
        <v>42</v>
      </c>
      <c r="M4007" s="1">
        <v>42259</v>
      </c>
      <c r="N4007">
        <v>33</v>
      </c>
      <c r="O4007">
        <f>STANDARDIZE(N4007,$N$8,$N$9)</f>
        <v>-4.4892357667552112E-2</v>
      </c>
      <c r="P4007">
        <f>ABS($J$3-O4007)</f>
        <v>0.48247386610933823</v>
      </c>
      <c r="Q4007">
        <f>ABS($J$4-O4007)</f>
        <v>2.2336753060617509</v>
      </c>
      <c r="R4007">
        <f>ABS($J$5-O4007)</f>
        <v>0.10721641469096405</v>
      </c>
      <c r="S4007">
        <f>ABS($J$6-O4007)</f>
        <v>0.48247386610933823</v>
      </c>
      <c r="T4007">
        <f>MIN(P4007:S4007)</f>
        <v>0.10721641469096405</v>
      </c>
      <c r="U4007">
        <f>MATCH(T4007,P4007:S4007, 0)</f>
        <v>3</v>
      </c>
    </row>
    <row r="4008" spans="1:21" x14ac:dyDescent="0.35">
      <c r="A4008">
        <v>3</v>
      </c>
      <c r="B4008">
        <v>3997</v>
      </c>
      <c r="C4008" t="s">
        <v>14</v>
      </c>
      <c r="D4008" t="s">
        <v>15</v>
      </c>
      <c r="E4008" t="s">
        <v>34</v>
      </c>
      <c r="F4008" t="s">
        <v>35</v>
      </c>
      <c r="G4008" t="s">
        <v>36</v>
      </c>
      <c r="H4008" t="s">
        <v>37</v>
      </c>
      <c r="I4008" s="1">
        <v>42166</v>
      </c>
      <c r="J4008">
        <v>2015</v>
      </c>
      <c r="K4008" t="s">
        <v>41</v>
      </c>
      <c r="L4008" t="s">
        <v>42</v>
      </c>
      <c r="M4008" s="1">
        <v>42355</v>
      </c>
      <c r="N4008">
        <v>41</v>
      </c>
      <c r="O4008">
        <f>STANDARDIZE(N4008,$N$8,$N$9)</f>
        <v>9.8062861920399966E-2</v>
      </c>
      <c r="P4008">
        <f>ABS($J$3-O4008)</f>
        <v>0.62542908569729028</v>
      </c>
      <c r="Q4008">
        <f>ABS($J$4-O4008)</f>
        <v>2.0907200864737989</v>
      </c>
      <c r="R4008">
        <f>ABS($J$5-O4008)</f>
        <v>0.25017163427891614</v>
      </c>
      <c r="S4008">
        <f>ABS($J$6-O4008)</f>
        <v>0.33951864652138614</v>
      </c>
      <c r="T4008">
        <f>MIN(P4008:S4008)</f>
        <v>0.25017163427891614</v>
      </c>
      <c r="U4008">
        <f>MATCH(T4008,P4008:S4008, 0)</f>
        <v>3</v>
      </c>
    </row>
    <row r="4009" spans="1:21" x14ac:dyDescent="0.35">
      <c r="A4009">
        <v>1</v>
      </c>
      <c r="B4009">
        <v>3998</v>
      </c>
      <c r="C4009" t="s">
        <v>14</v>
      </c>
      <c r="D4009" t="s">
        <v>15</v>
      </c>
      <c r="E4009" t="s">
        <v>196</v>
      </c>
      <c r="F4009" t="s">
        <v>197</v>
      </c>
      <c r="G4009" t="s">
        <v>198</v>
      </c>
      <c r="H4009" t="s">
        <v>199</v>
      </c>
      <c r="I4009" s="1">
        <v>42167</v>
      </c>
      <c r="J4009">
        <v>2015</v>
      </c>
      <c r="K4009" t="s">
        <v>77</v>
      </c>
      <c r="L4009" t="s">
        <v>78</v>
      </c>
      <c r="M4009" s="1">
        <v>42353</v>
      </c>
      <c r="N4009">
        <v>9</v>
      </c>
      <c r="O4009">
        <f>STANDARDIZE(N4009,$N$8,$N$9)</f>
        <v>-0.4737580164314083</v>
      </c>
      <c r="P4009">
        <f>ABS($J$3-O4009)</f>
        <v>5.3608207345482051E-2</v>
      </c>
      <c r="Q4009">
        <f>ABS($J$4-O4009)</f>
        <v>2.6625409648256073</v>
      </c>
      <c r="R4009">
        <f>ABS($J$5-O4009)</f>
        <v>0.32164924407289214</v>
      </c>
      <c r="S4009">
        <f>ABS($J$6-O4009)</f>
        <v>0.91133952487319436</v>
      </c>
      <c r="T4009">
        <f>MIN(P4009:S4009)</f>
        <v>5.3608207345482051E-2</v>
      </c>
      <c r="U4009">
        <f>MATCH(T4009,P4009:S4009, 0)</f>
        <v>1</v>
      </c>
    </row>
    <row r="4010" spans="1:21" x14ac:dyDescent="0.35">
      <c r="A4010">
        <v>1</v>
      </c>
      <c r="B4010">
        <v>3999</v>
      </c>
      <c r="C4010" t="s">
        <v>30</v>
      </c>
      <c r="D4010" t="s">
        <v>31</v>
      </c>
      <c r="E4010" t="s">
        <v>79</v>
      </c>
      <c r="F4010" t="s">
        <v>35</v>
      </c>
      <c r="G4010" t="s">
        <v>80</v>
      </c>
      <c r="H4010" t="s">
        <v>81</v>
      </c>
      <c r="I4010" s="1">
        <v>42167</v>
      </c>
      <c r="J4010">
        <v>2015</v>
      </c>
      <c r="K4010" t="s">
        <v>41</v>
      </c>
      <c r="L4010" t="s">
        <v>42</v>
      </c>
      <c r="M4010" s="1">
        <v>42353</v>
      </c>
      <c r="N4010">
        <v>9</v>
      </c>
      <c r="O4010">
        <f>STANDARDIZE(N4010,$N$8,$N$9)</f>
        <v>-0.4737580164314083</v>
      </c>
      <c r="P4010">
        <f>ABS($J$3-O4010)</f>
        <v>5.3608207345482051E-2</v>
      </c>
      <c r="Q4010">
        <f>ABS($J$4-O4010)</f>
        <v>2.6625409648256073</v>
      </c>
      <c r="R4010">
        <f>ABS($J$5-O4010)</f>
        <v>0.32164924407289214</v>
      </c>
      <c r="S4010">
        <f>ABS($J$6-O4010)</f>
        <v>0.91133952487319436</v>
      </c>
      <c r="T4010">
        <f>MIN(P4010:S4010)</f>
        <v>5.3608207345482051E-2</v>
      </c>
      <c r="U4010">
        <f>MATCH(T4010,P4010:S4010, 0)</f>
        <v>1</v>
      </c>
    </row>
    <row r="4011" spans="1:21" x14ac:dyDescent="0.35">
      <c r="A4011">
        <v>1</v>
      </c>
      <c r="B4011">
        <v>4000</v>
      </c>
      <c r="C4011" t="s">
        <v>14</v>
      </c>
      <c r="D4011" t="s">
        <v>15</v>
      </c>
      <c r="E4011" t="s">
        <v>79</v>
      </c>
      <c r="F4011" t="s">
        <v>35</v>
      </c>
      <c r="G4011" t="s">
        <v>80</v>
      </c>
      <c r="H4011" t="s">
        <v>81</v>
      </c>
      <c r="I4011" s="1">
        <v>42167</v>
      </c>
      <c r="J4011">
        <v>2015</v>
      </c>
      <c r="K4011" t="s">
        <v>77</v>
      </c>
      <c r="L4011" t="s">
        <v>78</v>
      </c>
      <c r="M4011" s="1">
        <v>42354</v>
      </c>
      <c r="N4011">
        <v>10</v>
      </c>
      <c r="O4011">
        <f>STANDARDIZE(N4011,$N$8,$N$9)</f>
        <v>-0.4558886139829143</v>
      </c>
      <c r="P4011">
        <f>ABS($J$3-O4011)</f>
        <v>7.1477609793976049E-2</v>
      </c>
      <c r="Q4011">
        <f>ABS($J$4-O4011)</f>
        <v>2.6446715623771131</v>
      </c>
      <c r="R4011">
        <f>ABS($J$5-O4011)</f>
        <v>0.30377984162439814</v>
      </c>
      <c r="S4011">
        <f>ABS($J$6-O4011)</f>
        <v>0.89347012242470036</v>
      </c>
      <c r="T4011">
        <f>MIN(P4011:S4011)</f>
        <v>7.1477609793976049E-2</v>
      </c>
      <c r="U4011">
        <f>MATCH(T4011,P4011:S4011, 0)</f>
        <v>1</v>
      </c>
    </row>
    <row r="4012" spans="1:21" x14ac:dyDescent="0.35">
      <c r="A4012">
        <v>4</v>
      </c>
      <c r="B4012">
        <v>4001</v>
      </c>
      <c r="C4012" t="s">
        <v>239</v>
      </c>
      <c r="D4012" t="s">
        <v>240</v>
      </c>
      <c r="E4012" t="s">
        <v>73</v>
      </c>
      <c r="F4012" t="s">
        <v>74</v>
      </c>
      <c r="G4012" t="s">
        <v>75</v>
      </c>
      <c r="H4012" t="s">
        <v>76</v>
      </c>
      <c r="I4012" s="1">
        <v>42167</v>
      </c>
      <c r="J4012">
        <v>2015</v>
      </c>
      <c r="K4012" t="s">
        <v>69</v>
      </c>
      <c r="L4012" t="s">
        <v>70</v>
      </c>
      <c r="M4012" s="1">
        <v>42446</v>
      </c>
      <c r="N4012">
        <v>102</v>
      </c>
      <c r="O4012">
        <f>STANDARDIZE(N4012,$N$8,$N$9)</f>
        <v>1.1880964112785346</v>
      </c>
      <c r="P4012">
        <f>ABS($J$3-O4012)</f>
        <v>1.715462635055425</v>
      </c>
      <c r="Q4012">
        <f>ABS($J$4-O4012)</f>
        <v>1.0006865371156644</v>
      </c>
      <c r="R4012">
        <f>ABS($J$5-O4012)</f>
        <v>1.3402051836370508</v>
      </c>
      <c r="S4012">
        <f>ABS($J$6-O4012)</f>
        <v>0.75051490283674849</v>
      </c>
      <c r="T4012">
        <f>MIN(P4012:S4012)</f>
        <v>0.75051490283674849</v>
      </c>
      <c r="U4012">
        <f>MATCH(T4012,P4012:S4012, 0)</f>
        <v>4</v>
      </c>
    </row>
    <row r="4013" spans="1:21" x14ac:dyDescent="0.35">
      <c r="A4013">
        <v>1</v>
      </c>
      <c r="B4013">
        <v>4002</v>
      </c>
      <c r="C4013" t="s">
        <v>82</v>
      </c>
      <c r="D4013" t="s">
        <v>83</v>
      </c>
      <c r="E4013" t="s">
        <v>73</v>
      </c>
      <c r="F4013" t="s">
        <v>74</v>
      </c>
      <c r="G4013" t="s">
        <v>75</v>
      </c>
      <c r="H4013" t="s">
        <v>76</v>
      </c>
      <c r="I4013" s="1">
        <v>42168</v>
      </c>
      <c r="J4013">
        <v>2015</v>
      </c>
      <c r="K4013" t="s">
        <v>176</v>
      </c>
      <c r="L4013" t="s">
        <v>177</v>
      </c>
      <c r="M4013" s="1">
        <v>42172</v>
      </c>
      <c r="N4013">
        <v>4</v>
      </c>
      <c r="O4013">
        <f>STANDARDIZE(N4013,$N$8,$N$9)</f>
        <v>-0.56310502867387835</v>
      </c>
      <c r="P4013">
        <f>ABS($J$3-O4013)</f>
        <v>3.5738804896987997E-2</v>
      </c>
      <c r="Q4013">
        <f>ABS($J$4-O4013)</f>
        <v>2.7518879770680771</v>
      </c>
      <c r="R4013">
        <f>ABS($J$5-O4013)</f>
        <v>0.41099625631536219</v>
      </c>
      <c r="S4013">
        <f>ABS($J$6-O4013)</f>
        <v>1.0006865371156644</v>
      </c>
      <c r="T4013">
        <f>MIN(P4013:S4013)</f>
        <v>3.5738804896987997E-2</v>
      </c>
      <c r="U4013">
        <f>MATCH(T4013,P4013:S4013, 0)</f>
        <v>1</v>
      </c>
    </row>
    <row r="4014" spans="1:21" x14ac:dyDescent="0.35">
      <c r="A4014">
        <v>3</v>
      </c>
      <c r="B4014">
        <v>4003</v>
      </c>
      <c r="C4014" t="s">
        <v>229</v>
      </c>
      <c r="D4014" t="s">
        <v>230</v>
      </c>
      <c r="E4014" t="s">
        <v>116</v>
      </c>
      <c r="F4014" t="s">
        <v>97</v>
      </c>
      <c r="G4014" t="s">
        <v>117</v>
      </c>
      <c r="H4014" t="s">
        <v>118</v>
      </c>
      <c r="I4014" s="1">
        <v>42168</v>
      </c>
      <c r="J4014">
        <v>2015</v>
      </c>
      <c r="K4014" t="s">
        <v>77</v>
      </c>
      <c r="L4014" t="s">
        <v>78</v>
      </c>
      <c r="M4014" s="1">
        <v>42162</v>
      </c>
      <c r="N4014">
        <v>23</v>
      </c>
      <c r="O4014">
        <f>STANDARDIZE(N4014,$N$8,$N$9)</f>
        <v>-0.22358638215249221</v>
      </c>
      <c r="P4014">
        <f>ABS($J$3-O4014)</f>
        <v>0.30377984162439814</v>
      </c>
      <c r="Q4014">
        <f>ABS($J$4-O4014)</f>
        <v>2.4123693305466913</v>
      </c>
      <c r="R4014">
        <f>ABS($J$5-O4014)</f>
        <v>7.1477609793976049E-2</v>
      </c>
      <c r="S4014">
        <f>ABS($J$6-O4014)</f>
        <v>0.66116789059427838</v>
      </c>
      <c r="T4014">
        <f>MIN(P4014:S4014)</f>
        <v>7.1477609793976049E-2</v>
      </c>
      <c r="U4014">
        <f>MATCH(T4014,P4014:S4014, 0)</f>
        <v>3</v>
      </c>
    </row>
    <row r="4015" spans="1:21" x14ac:dyDescent="0.35">
      <c r="A4015">
        <v>4</v>
      </c>
      <c r="B4015">
        <v>4004</v>
      </c>
      <c r="C4015" t="s">
        <v>477</v>
      </c>
      <c r="D4015" t="s">
        <v>478</v>
      </c>
      <c r="E4015" t="s">
        <v>43</v>
      </c>
      <c r="F4015" t="s">
        <v>35</v>
      </c>
      <c r="G4015" t="s">
        <v>127</v>
      </c>
      <c r="H4015" t="s">
        <v>128</v>
      </c>
      <c r="I4015" s="1">
        <v>42168</v>
      </c>
      <c r="J4015">
        <v>2015</v>
      </c>
      <c r="K4015" t="s">
        <v>41</v>
      </c>
      <c r="L4015" t="s">
        <v>42</v>
      </c>
      <c r="M4015" s="1">
        <v>42043</v>
      </c>
      <c r="N4015">
        <v>50</v>
      </c>
      <c r="O4015">
        <f>STANDARDIZE(N4015,$N$8,$N$9)</f>
        <v>0.25888748395684602</v>
      </c>
      <c r="P4015">
        <f>ABS($J$3-O4015)</f>
        <v>0.78625370773373637</v>
      </c>
      <c r="Q4015">
        <f>ABS($J$4-O4015)</f>
        <v>1.9298954644373529</v>
      </c>
      <c r="R4015">
        <f>ABS($J$5-O4015)</f>
        <v>0.41099625631536219</v>
      </c>
      <c r="S4015">
        <f>ABS($J$6-O4015)</f>
        <v>0.17869402448494009</v>
      </c>
      <c r="T4015">
        <f>MIN(P4015:S4015)</f>
        <v>0.17869402448494009</v>
      </c>
      <c r="U4015">
        <f>MATCH(T4015,P4015:S4015, 0)</f>
        <v>4</v>
      </c>
    </row>
    <row r="4016" spans="1:21" x14ac:dyDescent="0.35">
      <c r="A4016">
        <v>1</v>
      </c>
      <c r="B4016">
        <v>4005</v>
      </c>
      <c r="C4016" t="s">
        <v>239</v>
      </c>
      <c r="D4016" t="s">
        <v>240</v>
      </c>
      <c r="E4016" t="s">
        <v>73</v>
      </c>
      <c r="F4016" t="s">
        <v>74</v>
      </c>
      <c r="G4016" t="s">
        <v>75</v>
      </c>
      <c r="H4016" t="s">
        <v>76</v>
      </c>
      <c r="I4016" s="1">
        <v>42169</v>
      </c>
      <c r="J4016">
        <v>2015</v>
      </c>
      <c r="K4016" t="s">
        <v>38</v>
      </c>
      <c r="L4016" t="s">
        <v>13</v>
      </c>
      <c r="M4016" s="1">
        <v>42174</v>
      </c>
      <c r="N4016">
        <v>5</v>
      </c>
      <c r="O4016">
        <f>STANDARDIZE(N4016,$N$8,$N$9)</f>
        <v>-0.54523562622538435</v>
      </c>
      <c r="P4016">
        <f>ABS($J$3-O4016)</f>
        <v>1.7869402448493998E-2</v>
      </c>
      <c r="Q4016">
        <f>ABS($J$4-O4016)</f>
        <v>2.7340185746195833</v>
      </c>
      <c r="R4016">
        <f>ABS($J$5-O4016)</f>
        <v>0.39312685386686819</v>
      </c>
      <c r="S4016">
        <f>ABS($J$6-O4016)</f>
        <v>0.98281713466717047</v>
      </c>
      <c r="T4016">
        <f>MIN(P4016:S4016)</f>
        <v>1.7869402448493998E-2</v>
      </c>
      <c r="U4016">
        <f>MATCH(T4016,P4016:S4016, 0)</f>
        <v>1</v>
      </c>
    </row>
    <row r="4017" spans="1:21" x14ac:dyDescent="0.35">
      <c r="A4017">
        <v>1</v>
      </c>
      <c r="B4017">
        <v>4006</v>
      </c>
      <c r="C4017" t="s">
        <v>260</v>
      </c>
      <c r="D4017" t="s">
        <v>261</v>
      </c>
      <c r="E4017" t="s">
        <v>90</v>
      </c>
      <c r="F4017" t="s">
        <v>250</v>
      </c>
      <c r="G4017" t="s">
        <v>481</v>
      </c>
      <c r="H4017" t="s">
        <v>482</v>
      </c>
      <c r="I4017" s="1">
        <v>42169</v>
      </c>
      <c r="J4017">
        <v>2015</v>
      </c>
      <c r="K4017" t="s">
        <v>577</v>
      </c>
      <c r="L4017" t="s">
        <v>578</v>
      </c>
      <c r="M4017" s="1">
        <v>42178</v>
      </c>
      <c r="N4017">
        <v>9</v>
      </c>
      <c r="O4017">
        <f>STANDARDIZE(N4017,$N$8,$N$9)</f>
        <v>-0.4737580164314083</v>
      </c>
      <c r="P4017">
        <f>ABS($J$3-O4017)</f>
        <v>5.3608207345482051E-2</v>
      </c>
      <c r="Q4017">
        <f>ABS($J$4-O4017)</f>
        <v>2.6625409648256073</v>
      </c>
      <c r="R4017">
        <f>ABS($J$5-O4017)</f>
        <v>0.32164924407289214</v>
      </c>
      <c r="S4017">
        <f>ABS($J$6-O4017)</f>
        <v>0.91133952487319436</v>
      </c>
      <c r="T4017">
        <f>MIN(P4017:S4017)</f>
        <v>5.3608207345482051E-2</v>
      </c>
      <c r="U4017">
        <f>MATCH(T4017,P4017:S4017, 0)</f>
        <v>1</v>
      </c>
    </row>
    <row r="4018" spans="1:21" x14ac:dyDescent="0.35">
      <c r="A4018">
        <v>3</v>
      </c>
      <c r="B4018">
        <v>4007</v>
      </c>
      <c r="C4018" t="s">
        <v>206</v>
      </c>
      <c r="D4018" t="s">
        <v>207</v>
      </c>
      <c r="E4018" t="s">
        <v>79</v>
      </c>
      <c r="F4018" t="s">
        <v>35</v>
      </c>
      <c r="G4018" t="s">
        <v>80</v>
      </c>
      <c r="H4018" t="s">
        <v>81</v>
      </c>
      <c r="I4018" s="1">
        <v>42169</v>
      </c>
      <c r="J4018">
        <v>2015</v>
      </c>
      <c r="K4018" t="s">
        <v>77</v>
      </c>
      <c r="L4018" t="s">
        <v>78</v>
      </c>
      <c r="M4018" s="1">
        <v>42011</v>
      </c>
      <c r="N4018">
        <v>17</v>
      </c>
      <c r="O4018">
        <f>STANDARDIZE(N4018,$N$8,$N$9)</f>
        <v>-0.33080279684345626</v>
      </c>
      <c r="P4018">
        <f>ABS($J$3-O4018)</f>
        <v>0.19656342693343409</v>
      </c>
      <c r="Q4018">
        <f>ABS($J$4-O4018)</f>
        <v>2.5195857452376553</v>
      </c>
      <c r="R4018">
        <f>ABS($J$5-O4018)</f>
        <v>0.17869402448494009</v>
      </c>
      <c r="S4018">
        <f>ABS($J$6-O4018)</f>
        <v>0.76838430528524237</v>
      </c>
      <c r="T4018">
        <f>MIN(P4018:S4018)</f>
        <v>0.17869402448494009</v>
      </c>
      <c r="U4018">
        <f>MATCH(T4018,P4018:S4018, 0)</f>
        <v>3</v>
      </c>
    </row>
    <row r="4019" spans="1:21" x14ac:dyDescent="0.35">
      <c r="A4019">
        <v>3</v>
      </c>
      <c r="B4019">
        <v>4008</v>
      </c>
      <c r="C4019" t="s">
        <v>14</v>
      </c>
      <c r="D4019" t="s">
        <v>15</v>
      </c>
      <c r="E4019" t="s">
        <v>79</v>
      </c>
      <c r="F4019" t="s">
        <v>35</v>
      </c>
      <c r="G4019" t="s">
        <v>80</v>
      </c>
      <c r="H4019" t="s">
        <v>81</v>
      </c>
      <c r="I4019" s="1">
        <v>42169</v>
      </c>
      <c r="J4019">
        <v>2015</v>
      </c>
      <c r="K4019" t="s">
        <v>77</v>
      </c>
      <c r="L4019" t="s">
        <v>78</v>
      </c>
      <c r="M4019" s="1">
        <v>42011</v>
      </c>
      <c r="N4019">
        <v>17</v>
      </c>
      <c r="O4019">
        <f>STANDARDIZE(N4019,$N$8,$N$9)</f>
        <v>-0.33080279684345626</v>
      </c>
      <c r="P4019">
        <f>ABS($J$3-O4019)</f>
        <v>0.19656342693343409</v>
      </c>
      <c r="Q4019">
        <f>ABS($J$4-O4019)</f>
        <v>2.5195857452376553</v>
      </c>
      <c r="R4019">
        <f>ABS($J$5-O4019)</f>
        <v>0.17869402448494009</v>
      </c>
      <c r="S4019">
        <f>ABS($J$6-O4019)</f>
        <v>0.76838430528524237</v>
      </c>
      <c r="T4019">
        <f>MIN(P4019:S4019)</f>
        <v>0.17869402448494009</v>
      </c>
      <c r="U4019">
        <f>MATCH(T4019,P4019:S4019, 0)</f>
        <v>3</v>
      </c>
    </row>
    <row r="4020" spans="1:21" x14ac:dyDescent="0.35">
      <c r="A4020">
        <v>3</v>
      </c>
      <c r="B4020">
        <v>4009</v>
      </c>
      <c r="C4020" t="s">
        <v>67</v>
      </c>
      <c r="D4020" t="s">
        <v>68</v>
      </c>
      <c r="E4020" t="s">
        <v>149</v>
      </c>
      <c r="F4020" t="s">
        <v>150</v>
      </c>
      <c r="G4020" t="s">
        <v>215</v>
      </c>
      <c r="H4020" t="s">
        <v>216</v>
      </c>
      <c r="I4020" s="1">
        <v>42169</v>
      </c>
      <c r="J4020">
        <v>2015</v>
      </c>
      <c r="K4020" t="s">
        <v>77</v>
      </c>
      <c r="L4020" t="s">
        <v>78</v>
      </c>
      <c r="M4020" s="1">
        <v>42254</v>
      </c>
      <c r="N4020">
        <v>25</v>
      </c>
      <c r="O4020">
        <f>STANDARDIZE(N4020,$N$8,$N$9)</f>
        <v>-0.18784757725550419</v>
      </c>
      <c r="P4020">
        <f>ABS($J$3-O4020)</f>
        <v>0.33951864652138619</v>
      </c>
      <c r="Q4020">
        <f>ABS($J$4-O4020)</f>
        <v>2.3766305256497033</v>
      </c>
      <c r="R4020">
        <f>ABS($J$5-O4020)</f>
        <v>3.5738804896988025E-2</v>
      </c>
      <c r="S4020">
        <f>ABS($J$6-O4020)</f>
        <v>0.62542908569729028</v>
      </c>
      <c r="T4020">
        <f>MIN(P4020:S4020)</f>
        <v>3.5738804896988025E-2</v>
      </c>
      <c r="U4020">
        <f>MATCH(T4020,P4020:S4020, 0)</f>
        <v>3</v>
      </c>
    </row>
    <row r="4021" spans="1:21" x14ac:dyDescent="0.35">
      <c r="A4021">
        <v>3</v>
      </c>
      <c r="B4021">
        <v>4010</v>
      </c>
      <c r="C4021" t="s">
        <v>14</v>
      </c>
      <c r="D4021" t="s">
        <v>15</v>
      </c>
      <c r="E4021" t="s">
        <v>16</v>
      </c>
      <c r="F4021" t="s">
        <v>17</v>
      </c>
      <c r="G4021" t="s">
        <v>18</v>
      </c>
      <c r="H4021" t="s">
        <v>19</v>
      </c>
      <c r="I4021" s="1">
        <v>42169</v>
      </c>
      <c r="J4021">
        <v>2015</v>
      </c>
      <c r="K4021" t="s">
        <v>77</v>
      </c>
      <c r="L4021" t="s">
        <v>78</v>
      </c>
      <c r="M4021" s="1">
        <v>42198</v>
      </c>
      <c r="N4021">
        <v>29</v>
      </c>
      <c r="O4021">
        <f>STANDARDIZE(N4021,$N$8,$N$9)</f>
        <v>-0.11636996746152814</v>
      </c>
      <c r="P4021">
        <f>ABS($J$3-O4021)</f>
        <v>0.41099625631536219</v>
      </c>
      <c r="Q4021">
        <f>ABS($J$4-O4021)</f>
        <v>2.3051529158557269</v>
      </c>
      <c r="R4021">
        <f>ABS($J$5-O4021)</f>
        <v>3.5738804896988025E-2</v>
      </c>
      <c r="S4021">
        <f>ABS($J$6-O4021)</f>
        <v>0.55395147590331428</v>
      </c>
      <c r="T4021">
        <f>MIN(P4021:S4021)</f>
        <v>3.5738804896988025E-2</v>
      </c>
      <c r="U4021">
        <f>MATCH(T4021,P4021:S4021, 0)</f>
        <v>3</v>
      </c>
    </row>
    <row r="4022" spans="1:21" x14ac:dyDescent="0.35">
      <c r="A4022">
        <v>3</v>
      </c>
      <c r="B4022">
        <v>4011</v>
      </c>
      <c r="C4022" t="s">
        <v>14</v>
      </c>
      <c r="D4022" t="s">
        <v>15</v>
      </c>
      <c r="E4022" t="s">
        <v>79</v>
      </c>
      <c r="F4022" t="s">
        <v>35</v>
      </c>
      <c r="G4022" t="s">
        <v>80</v>
      </c>
      <c r="H4022" t="s">
        <v>81</v>
      </c>
      <c r="I4022" s="1">
        <v>42169</v>
      </c>
      <c r="J4022">
        <v>2015</v>
      </c>
      <c r="K4022" t="s">
        <v>77</v>
      </c>
      <c r="L4022" t="s">
        <v>78</v>
      </c>
      <c r="M4022" s="1">
        <v>42198</v>
      </c>
      <c r="N4022">
        <v>29</v>
      </c>
      <c r="O4022">
        <f>STANDARDIZE(N4022,$N$8,$N$9)</f>
        <v>-0.11636996746152814</v>
      </c>
      <c r="P4022">
        <f>ABS($J$3-O4022)</f>
        <v>0.41099625631536219</v>
      </c>
      <c r="Q4022">
        <f>ABS($J$4-O4022)</f>
        <v>2.3051529158557269</v>
      </c>
      <c r="R4022">
        <f>ABS($J$5-O4022)</f>
        <v>3.5738804896988025E-2</v>
      </c>
      <c r="S4022">
        <f>ABS($J$6-O4022)</f>
        <v>0.55395147590331428</v>
      </c>
      <c r="T4022">
        <f>MIN(P4022:S4022)</f>
        <v>3.5738804896988025E-2</v>
      </c>
      <c r="U4022">
        <f>MATCH(T4022,P4022:S4022, 0)</f>
        <v>3</v>
      </c>
    </row>
    <row r="4023" spans="1:21" x14ac:dyDescent="0.35">
      <c r="A4023">
        <v>4</v>
      </c>
      <c r="B4023">
        <v>4012</v>
      </c>
      <c r="C4023" t="s">
        <v>67</v>
      </c>
      <c r="D4023" t="s">
        <v>68</v>
      </c>
      <c r="E4023" t="s">
        <v>16</v>
      </c>
      <c r="F4023" t="s">
        <v>17</v>
      </c>
      <c r="G4023" t="s">
        <v>137</v>
      </c>
      <c r="H4023" t="s">
        <v>138</v>
      </c>
      <c r="I4023" s="1">
        <v>42169</v>
      </c>
      <c r="J4023">
        <v>2015</v>
      </c>
      <c r="K4023" t="s">
        <v>69</v>
      </c>
      <c r="L4023" t="s">
        <v>70</v>
      </c>
      <c r="M4023" s="1">
        <v>42277</v>
      </c>
      <c r="N4023">
        <v>108</v>
      </c>
      <c r="O4023">
        <f>STANDARDIZE(N4023,$N$8,$N$9)</f>
        <v>1.2953128259694988</v>
      </c>
      <c r="P4023">
        <f>ABS($J$3-O4023)</f>
        <v>1.8226790497463892</v>
      </c>
      <c r="Q4023">
        <f>ABS($J$4-O4023)</f>
        <v>0.89347012242470014</v>
      </c>
      <c r="R4023">
        <f>ABS($J$5-O4023)</f>
        <v>1.447421598328015</v>
      </c>
      <c r="S4023">
        <f>ABS($J$6-O4023)</f>
        <v>0.8577313175277127</v>
      </c>
      <c r="T4023">
        <f>MIN(P4023:S4023)</f>
        <v>0.8577313175277127</v>
      </c>
      <c r="U4023">
        <f>MATCH(T4023,P4023:S4023, 0)</f>
        <v>4</v>
      </c>
    </row>
    <row r="4024" spans="1:21" x14ac:dyDescent="0.35">
      <c r="A4024">
        <v>1</v>
      </c>
      <c r="B4024">
        <v>4013</v>
      </c>
      <c r="C4024" t="s">
        <v>67</v>
      </c>
      <c r="D4024" t="s">
        <v>68</v>
      </c>
      <c r="E4024" t="s">
        <v>163</v>
      </c>
      <c r="F4024" t="s">
        <v>59</v>
      </c>
      <c r="G4024" t="s">
        <v>164</v>
      </c>
      <c r="H4024" t="s">
        <v>165</v>
      </c>
      <c r="I4024" s="1">
        <v>42170</v>
      </c>
      <c r="J4024">
        <v>2015</v>
      </c>
      <c r="K4024" t="s">
        <v>77</v>
      </c>
      <c r="L4024" t="s">
        <v>78</v>
      </c>
      <c r="M4024" s="1">
        <v>42011</v>
      </c>
      <c r="N4024">
        <v>16</v>
      </c>
      <c r="O4024">
        <f>STANDARDIZE(N4024,$N$8,$N$9)</f>
        <v>-0.34867219929195026</v>
      </c>
      <c r="P4024">
        <f>ABS($J$3-O4024)</f>
        <v>0.17869402448494009</v>
      </c>
      <c r="Q4024">
        <f>ABS($J$4-O4024)</f>
        <v>2.5374551476861491</v>
      </c>
      <c r="R4024">
        <f>ABS($J$5-O4024)</f>
        <v>0.19656342693343409</v>
      </c>
      <c r="S4024">
        <f>ABS($J$6-O4024)</f>
        <v>0.78625370773373637</v>
      </c>
      <c r="T4024">
        <f>MIN(P4024:S4024)</f>
        <v>0.17869402448494009</v>
      </c>
      <c r="U4024">
        <f>MATCH(T4024,P4024:S4024, 0)</f>
        <v>1</v>
      </c>
    </row>
    <row r="4025" spans="1:21" x14ac:dyDescent="0.35">
      <c r="A4025">
        <v>4</v>
      </c>
      <c r="B4025">
        <v>4014</v>
      </c>
      <c r="C4025" t="s">
        <v>575</v>
      </c>
      <c r="D4025" t="s">
        <v>576</v>
      </c>
      <c r="E4025" t="s">
        <v>52</v>
      </c>
      <c r="F4025" t="s">
        <v>53</v>
      </c>
      <c r="G4025" t="s">
        <v>54</v>
      </c>
      <c r="H4025" t="s">
        <v>55</v>
      </c>
      <c r="I4025" s="1">
        <v>42170</v>
      </c>
      <c r="J4025">
        <v>2015</v>
      </c>
      <c r="K4025" t="s">
        <v>77</v>
      </c>
      <c r="L4025" t="s">
        <v>78</v>
      </c>
      <c r="M4025" s="1">
        <v>42193</v>
      </c>
      <c r="N4025">
        <v>53</v>
      </c>
      <c r="O4025">
        <f>STANDARDIZE(N4025,$N$8,$N$9)</f>
        <v>0.31249569130232807</v>
      </c>
      <c r="P4025">
        <f>ABS($J$3-O4025)</f>
        <v>0.83986191507921837</v>
      </c>
      <c r="Q4025">
        <f>ABS($J$4-O4025)</f>
        <v>1.8762872570918709</v>
      </c>
      <c r="R4025">
        <f>ABS($J$5-O4025)</f>
        <v>0.46460446366084424</v>
      </c>
      <c r="S4025">
        <f>ABS($J$6-O4025)</f>
        <v>0.12508581713945804</v>
      </c>
      <c r="T4025">
        <f>MIN(P4025:S4025)</f>
        <v>0.12508581713945804</v>
      </c>
      <c r="U4025">
        <f>MATCH(T4025,P4025:S4025, 0)</f>
        <v>4</v>
      </c>
    </row>
    <row r="4026" spans="1:21" x14ac:dyDescent="0.35">
      <c r="A4026">
        <v>2</v>
      </c>
      <c r="B4026">
        <v>4015</v>
      </c>
      <c r="C4026" t="s">
        <v>30</v>
      </c>
      <c r="D4026" t="s">
        <v>31</v>
      </c>
      <c r="E4026" t="s">
        <v>52</v>
      </c>
      <c r="F4026" t="s">
        <v>53</v>
      </c>
      <c r="G4026" t="s">
        <v>54</v>
      </c>
      <c r="H4026" t="s">
        <v>55</v>
      </c>
      <c r="I4026" s="1">
        <v>42170</v>
      </c>
      <c r="J4026">
        <v>2015</v>
      </c>
      <c r="K4026" t="s">
        <v>69</v>
      </c>
      <c r="L4026" t="s">
        <v>70</v>
      </c>
      <c r="M4026" s="1">
        <v>42482</v>
      </c>
      <c r="N4026">
        <v>312</v>
      </c>
      <c r="O4026">
        <f>STANDARDIZE(N4026,$N$8,$N$9)</f>
        <v>4.9406709254622765</v>
      </c>
      <c r="P4026">
        <f>ABS($J$3-O4026)</f>
        <v>5.4680371492391666</v>
      </c>
      <c r="Q4026">
        <f>ABS($J$4-O4026)</f>
        <v>2.7518879770680775</v>
      </c>
      <c r="R4026">
        <f>ABS($J$5-O4026)</f>
        <v>5.0927796978207924</v>
      </c>
      <c r="S4026">
        <f>ABS($J$6-O4026)</f>
        <v>4.5030894170204903</v>
      </c>
      <c r="T4026">
        <f>MIN(P4026:S4026)</f>
        <v>2.7518879770680775</v>
      </c>
      <c r="U4026">
        <f>MATCH(T4026,P4026:S4026, 0)</f>
        <v>2</v>
      </c>
    </row>
    <row r="4027" spans="1:21" x14ac:dyDescent="0.35">
      <c r="A4027">
        <v>1</v>
      </c>
      <c r="B4027">
        <v>4016</v>
      </c>
      <c r="C4027" t="s">
        <v>383</v>
      </c>
      <c r="D4027" t="s">
        <v>384</v>
      </c>
      <c r="E4027" t="s">
        <v>79</v>
      </c>
      <c r="F4027" t="s">
        <v>35</v>
      </c>
      <c r="G4027" t="s">
        <v>80</v>
      </c>
      <c r="H4027" t="s">
        <v>81</v>
      </c>
      <c r="I4027" s="1">
        <v>42171</v>
      </c>
      <c r="J4027">
        <v>2015</v>
      </c>
      <c r="K4027" t="s">
        <v>41</v>
      </c>
      <c r="L4027" t="s">
        <v>42</v>
      </c>
      <c r="M4027" s="1">
        <v>42180</v>
      </c>
      <c r="N4027">
        <v>9</v>
      </c>
      <c r="O4027">
        <f>STANDARDIZE(N4027,$N$8,$N$9)</f>
        <v>-0.4737580164314083</v>
      </c>
      <c r="P4027">
        <f>ABS($J$3-O4027)</f>
        <v>5.3608207345482051E-2</v>
      </c>
      <c r="Q4027">
        <f>ABS($J$4-O4027)</f>
        <v>2.6625409648256073</v>
      </c>
      <c r="R4027">
        <f>ABS($J$5-O4027)</f>
        <v>0.32164924407289214</v>
      </c>
      <c r="S4027">
        <f>ABS($J$6-O4027)</f>
        <v>0.91133952487319436</v>
      </c>
      <c r="T4027">
        <f>MIN(P4027:S4027)</f>
        <v>5.3608207345482051E-2</v>
      </c>
      <c r="U4027">
        <f>MATCH(T4027,P4027:S4027, 0)</f>
        <v>1</v>
      </c>
    </row>
    <row r="4028" spans="1:21" x14ac:dyDescent="0.35">
      <c r="A4028">
        <v>3</v>
      </c>
      <c r="B4028">
        <v>4017</v>
      </c>
      <c r="C4028" t="s">
        <v>264</v>
      </c>
      <c r="D4028" t="s">
        <v>265</v>
      </c>
      <c r="E4028" t="s">
        <v>34</v>
      </c>
      <c r="F4028" t="s">
        <v>35</v>
      </c>
      <c r="G4028" t="s">
        <v>36</v>
      </c>
      <c r="H4028" t="s">
        <v>37</v>
      </c>
      <c r="I4028" s="1">
        <v>42171</v>
      </c>
      <c r="J4028">
        <v>2015</v>
      </c>
      <c r="K4028" t="s">
        <v>38</v>
      </c>
      <c r="L4028" t="s">
        <v>13</v>
      </c>
      <c r="M4028" s="1">
        <v>42198</v>
      </c>
      <c r="N4028">
        <v>27</v>
      </c>
      <c r="O4028">
        <f>STANDARDIZE(N4028,$N$8,$N$9)</f>
        <v>-0.15210877235851616</v>
      </c>
      <c r="P4028">
        <f>ABS($J$3-O4028)</f>
        <v>0.37525745141837419</v>
      </c>
      <c r="Q4028">
        <f>ABS($J$4-O4028)</f>
        <v>2.3408917207527153</v>
      </c>
      <c r="R4028">
        <f>ABS($J$5-O4028)</f>
        <v>0</v>
      </c>
      <c r="S4028">
        <f>ABS($J$6-O4028)</f>
        <v>0.58969028080030228</v>
      </c>
      <c r="T4028">
        <f>MIN(P4028:S4028)</f>
        <v>0</v>
      </c>
      <c r="U4028">
        <f>MATCH(T4028,P4028:S4028, 0)</f>
        <v>3</v>
      </c>
    </row>
    <row r="4029" spans="1:21" x14ac:dyDescent="0.35">
      <c r="A4029">
        <v>3</v>
      </c>
      <c r="B4029">
        <v>4018</v>
      </c>
      <c r="C4029" t="s">
        <v>67</v>
      </c>
      <c r="D4029" t="s">
        <v>68</v>
      </c>
      <c r="E4029" t="s">
        <v>16</v>
      </c>
      <c r="F4029" t="s">
        <v>17</v>
      </c>
      <c r="G4029" t="s">
        <v>344</v>
      </c>
      <c r="H4029" t="s">
        <v>345</v>
      </c>
      <c r="I4029" s="1">
        <v>42171</v>
      </c>
      <c r="J4029">
        <v>2015</v>
      </c>
      <c r="K4029" t="s">
        <v>41</v>
      </c>
      <c r="L4029" t="s">
        <v>42</v>
      </c>
      <c r="M4029" s="1">
        <v>42206</v>
      </c>
      <c r="N4029">
        <v>35</v>
      </c>
      <c r="O4029">
        <f>STANDARDIZE(N4029,$N$8,$N$9)</f>
        <v>-9.1535527705640905E-3</v>
      </c>
      <c r="P4029">
        <f>ABS($J$3-O4029)</f>
        <v>0.51821267100632629</v>
      </c>
      <c r="Q4029">
        <f>ABS($J$4-O4029)</f>
        <v>2.1979365011647629</v>
      </c>
      <c r="R4029">
        <f>ABS($J$5-O4029)</f>
        <v>0.14295521958795207</v>
      </c>
      <c r="S4029">
        <f>ABS($J$6-O4029)</f>
        <v>0.44673506121235018</v>
      </c>
      <c r="T4029">
        <f>MIN(P4029:S4029)</f>
        <v>0.14295521958795207</v>
      </c>
      <c r="U4029">
        <f>MATCH(T4029,P4029:S4029, 0)</f>
        <v>3</v>
      </c>
    </row>
    <row r="4030" spans="1:21" x14ac:dyDescent="0.35">
      <c r="A4030">
        <v>3</v>
      </c>
      <c r="B4030">
        <v>4019</v>
      </c>
      <c r="C4030" t="s">
        <v>67</v>
      </c>
      <c r="D4030" t="s">
        <v>68</v>
      </c>
      <c r="E4030" t="s">
        <v>163</v>
      </c>
      <c r="F4030" t="s">
        <v>59</v>
      </c>
      <c r="G4030" t="s">
        <v>164</v>
      </c>
      <c r="H4030" t="s">
        <v>165</v>
      </c>
      <c r="I4030" s="1">
        <v>42171</v>
      </c>
      <c r="J4030">
        <v>2015</v>
      </c>
      <c r="K4030" t="s">
        <v>77</v>
      </c>
      <c r="L4030" t="s">
        <v>78</v>
      </c>
      <c r="M4030" s="1">
        <v>42208</v>
      </c>
      <c r="N4030">
        <v>37</v>
      </c>
      <c r="O4030">
        <f>STANDARDIZE(N4030,$N$8,$N$9)</f>
        <v>2.6585252126423927E-2</v>
      </c>
      <c r="P4030">
        <f>ABS($J$3-O4030)</f>
        <v>0.55395147590331428</v>
      </c>
      <c r="Q4030">
        <f>ABS($J$4-O4030)</f>
        <v>2.1621976962677749</v>
      </c>
      <c r="R4030">
        <f>ABS($J$5-O4030)</f>
        <v>0.17869402448494009</v>
      </c>
      <c r="S4030">
        <f>ABS($J$6-O4030)</f>
        <v>0.41099625631536219</v>
      </c>
      <c r="T4030">
        <f>MIN(P4030:S4030)</f>
        <v>0.17869402448494009</v>
      </c>
      <c r="U4030">
        <f>MATCH(T4030,P4030:S4030, 0)</f>
        <v>3</v>
      </c>
    </row>
    <row r="4031" spans="1:21" x14ac:dyDescent="0.35">
      <c r="A4031">
        <v>4</v>
      </c>
      <c r="B4031">
        <v>4020</v>
      </c>
      <c r="C4031" t="s">
        <v>30</v>
      </c>
      <c r="D4031" t="s">
        <v>31</v>
      </c>
      <c r="E4031" t="s">
        <v>79</v>
      </c>
      <c r="F4031" t="s">
        <v>35</v>
      </c>
      <c r="G4031" t="s">
        <v>306</v>
      </c>
      <c r="H4031" t="s">
        <v>307</v>
      </c>
      <c r="I4031" s="1">
        <v>42171</v>
      </c>
      <c r="J4031">
        <v>2015</v>
      </c>
      <c r="K4031" t="s">
        <v>41</v>
      </c>
      <c r="L4031" t="s">
        <v>42</v>
      </c>
      <c r="M4031" s="1">
        <v>42346</v>
      </c>
      <c r="N4031">
        <v>57</v>
      </c>
      <c r="O4031">
        <f>STANDARDIZE(N4031,$N$8,$N$9)</f>
        <v>0.38397330109630412</v>
      </c>
      <c r="P4031">
        <f>ABS($J$3-O4031)</f>
        <v>0.91133952487319447</v>
      </c>
      <c r="Q4031">
        <f>ABS($J$4-O4031)</f>
        <v>1.8048096472978949</v>
      </c>
      <c r="R4031">
        <f>ABS($J$5-O4031)</f>
        <v>0.53608207345482028</v>
      </c>
      <c r="S4031">
        <f>ABS($J$6-O4031)</f>
        <v>5.3608207345481995E-2</v>
      </c>
      <c r="T4031">
        <f>MIN(P4031:S4031)</f>
        <v>5.3608207345481995E-2</v>
      </c>
      <c r="U4031">
        <f>MATCH(T4031,P4031:S4031, 0)</f>
        <v>4</v>
      </c>
    </row>
    <row r="4032" spans="1:21" x14ac:dyDescent="0.35">
      <c r="A4032">
        <v>4</v>
      </c>
      <c r="B4032">
        <v>4021</v>
      </c>
      <c r="C4032" t="s">
        <v>67</v>
      </c>
      <c r="D4032" t="s">
        <v>68</v>
      </c>
      <c r="E4032" t="s">
        <v>24</v>
      </c>
      <c r="F4032" t="s">
        <v>253</v>
      </c>
      <c r="G4032" t="s">
        <v>398</v>
      </c>
      <c r="H4032" t="s">
        <v>399</v>
      </c>
      <c r="I4032" s="1">
        <v>42171</v>
      </c>
      <c r="J4032">
        <v>2015</v>
      </c>
      <c r="K4032" t="s">
        <v>69</v>
      </c>
      <c r="L4032" t="s">
        <v>70</v>
      </c>
      <c r="M4032" s="1">
        <v>42242</v>
      </c>
      <c r="N4032">
        <v>71</v>
      </c>
      <c r="O4032">
        <f>STANDARDIZE(N4032,$N$8,$N$9)</f>
        <v>0.63414493537522021</v>
      </c>
      <c r="P4032">
        <f>ABS($J$3-O4032)</f>
        <v>1.1615111591521106</v>
      </c>
      <c r="Q4032">
        <f>ABS($J$4-O4032)</f>
        <v>1.5546380130189787</v>
      </c>
      <c r="R4032">
        <f>ABS($J$5-O4032)</f>
        <v>0.78625370773373637</v>
      </c>
      <c r="S4032">
        <f>ABS($J$6-O4032)</f>
        <v>0.19656342693343409</v>
      </c>
      <c r="T4032">
        <f>MIN(P4032:S4032)</f>
        <v>0.19656342693343409</v>
      </c>
      <c r="U4032">
        <f>MATCH(T4032,P4032:S4032, 0)</f>
        <v>4</v>
      </c>
    </row>
    <row r="4033" spans="1:21" x14ac:dyDescent="0.35">
      <c r="A4033">
        <v>1</v>
      </c>
      <c r="B4033">
        <v>4022</v>
      </c>
      <c r="C4033" t="s">
        <v>14</v>
      </c>
      <c r="D4033" t="s">
        <v>15</v>
      </c>
      <c r="E4033" t="s">
        <v>24</v>
      </c>
      <c r="F4033" t="s">
        <v>25</v>
      </c>
      <c r="G4033" t="s">
        <v>26</v>
      </c>
      <c r="H4033" t="s">
        <v>27</v>
      </c>
      <c r="I4033" s="1">
        <v>42172</v>
      </c>
      <c r="J4033">
        <v>2015</v>
      </c>
      <c r="K4033" t="s">
        <v>125</v>
      </c>
      <c r="L4033" t="s">
        <v>126</v>
      </c>
      <c r="M4033" s="1">
        <v>42173</v>
      </c>
      <c r="N4033">
        <v>1</v>
      </c>
      <c r="O4033">
        <f>STANDARDIZE(N4033,$N$8,$N$9)</f>
        <v>-0.61671323601936046</v>
      </c>
      <c r="P4033">
        <f>ABS($J$3-O4033)</f>
        <v>8.9347012242470103E-2</v>
      </c>
      <c r="Q4033">
        <f>ABS($J$4-O4033)</f>
        <v>2.8054961844135593</v>
      </c>
      <c r="R4033">
        <f>ABS($J$5-O4033)</f>
        <v>0.46460446366084429</v>
      </c>
      <c r="S4033">
        <f>ABS($J$6-O4033)</f>
        <v>1.0542947444611466</v>
      </c>
      <c r="T4033">
        <f>MIN(P4033:S4033)</f>
        <v>8.9347012242470103E-2</v>
      </c>
      <c r="U4033">
        <f>MATCH(T4033,P4033:S4033, 0)</f>
        <v>1</v>
      </c>
    </row>
    <row r="4034" spans="1:21" x14ac:dyDescent="0.35">
      <c r="A4034">
        <v>1</v>
      </c>
      <c r="B4034">
        <v>4023</v>
      </c>
      <c r="C4034" t="s">
        <v>67</v>
      </c>
      <c r="D4034" t="s">
        <v>68</v>
      </c>
      <c r="E4034" t="s">
        <v>96</v>
      </c>
      <c r="F4034" t="s">
        <v>97</v>
      </c>
      <c r="G4034" t="s">
        <v>98</v>
      </c>
      <c r="H4034" t="s">
        <v>99</v>
      </c>
      <c r="I4034" s="1">
        <v>42172</v>
      </c>
      <c r="J4034">
        <v>2015</v>
      </c>
      <c r="K4034" t="s">
        <v>577</v>
      </c>
      <c r="L4034" t="s">
        <v>578</v>
      </c>
      <c r="M4034" s="1">
        <v>42175</v>
      </c>
      <c r="N4034">
        <v>3</v>
      </c>
      <c r="O4034">
        <f>STANDARDIZE(N4034,$N$8,$N$9)</f>
        <v>-0.58097443112237235</v>
      </c>
      <c r="P4034">
        <f>ABS($J$3-O4034)</f>
        <v>5.3608207345481995E-2</v>
      </c>
      <c r="Q4034">
        <f>ABS($J$4-O4034)</f>
        <v>2.7697573795165713</v>
      </c>
      <c r="R4034">
        <f>ABS($J$5-O4034)</f>
        <v>0.42886565876385618</v>
      </c>
      <c r="S4034">
        <f>ABS($J$6-O4034)</f>
        <v>1.0185559395641586</v>
      </c>
      <c r="T4034">
        <f>MIN(P4034:S4034)</f>
        <v>5.3608207345481995E-2</v>
      </c>
      <c r="U4034">
        <f>MATCH(T4034,P4034:S4034, 0)</f>
        <v>1</v>
      </c>
    </row>
    <row r="4035" spans="1:21" x14ac:dyDescent="0.35">
      <c r="A4035">
        <v>1</v>
      </c>
      <c r="B4035">
        <v>4024</v>
      </c>
      <c r="C4035" t="s">
        <v>172</v>
      </c>
      <c r="D4035" t="s">
        <v>173</v>
      </c>
      <c r="E4035" t="s">
        <v>96</v>
      </c>
      <c r="F4035" t="s">
        <v>97</v>
      </c>
      <c r="G4035" t="s">
        <v>98</v>
      </c>
      <c r="H4035" t="s">
        <v>99</v>
      </c>
      <c r="I4035" s="1">
        <v>42172</v>
      </c>
      <c r="J4035">
        <v>2015</v>
      </c>
      <c r="K4035" t="s">
        <v>577</v>
      </c>
      <c r="L4035" t="s">
        <v>578</v>
      </c>
      <c r="M4035" s="1">
        <v>42175</v>
      </c>
      <c r="N4035">
        <v>3</v>
      </c>
      <c r="O4035">
        <f>STANDARDIZE(N4035,$N$8,$N$9)</f>
        <v>-0.58097443112237235</v>
      </c>
      <c r="P4035">
        <f>ABS($J$3-O4035)</f>
        <v>5.3608207345481995E-2</v>
      </c>
      <c r="Q4035">
        <f>ABS($J$4-O4035)</f>
        <v>2.7697573795165713</v>
      </c>
      <c r="R4035">
        <f>ABS($J$5-O4035)</f>
        <v>0.42886565876385618</v>
      </c>
      <c r="S4035">
        <f>ABS($J$6-O4035)</f>
        <v>1.0185559395641586</v>
      </c>
      <c r="T4035">
        <f>MIN(P4035:S4035)</f>
        <v>5.3608207345481995E-2</v>
      </c>
      <c r="U4035">
        <f>MATCH(T4035,P4035:S4035, 0)</f>
        <v>1</v>
      </c>
    </row>
    <row r="4036" spans="1:21" x14ac:dyDescent="0.35">
      <c r="A4036">
        <v>1</v>
      </c>
      <c r="B4036">
        <v>4025</v>
      </c>
      <c r="C4036" t="s">
        <v>172</v>
      </c>
      <c r="D4036" t="s">
        <v>173</v>
      </c>
      <c r="E4036" t="s">
        <v>96</v>
      </c>
      <c r="F4036" t="s">
        <v>97</v>
      </c>
      <c r="G4036" t="s">
        <v>98</v>
      </c>
      <c r="H4036" t="s">
        <v>99</v>
      </c>
      <c r="I4036" s="1">
        <v>42172</v>
      </c>
      <c r="J4036">
        <v>2015</v>
      </c>
      <c r="K4036" t="s">
        <v>577</v>
      </c>
      <c r="L4036" t="s">
        <v>578</v>
      </c>
      <c r="M4036" s="1">
        <v>42175</v>
      </c>
      <c r="N4036">
        <v>3</v>
      </c>
      <c r="O4036">
        <f>STANDARDIZE(N4036,$N$8,$N$9)</f>
        <v>-0.58097443112237235</v>
      </c>
      <c r="P4036">
        <f>ABS($J$3-O4036)</f>
        <v>5.3608207345481995E-2</v>
      </c>
      <c r="Q4036">
        <f>ABS($J$4-O4036)</f>
        <v>2.7697573795165713</v>
      </c>
      <c r="R4036">
        <f>ABS($J$5-O4036)</f>
        <v>0.42886565876385618</v>
      </c>
      <c r="S4036">
        <f>ABS($J$6-O4036)</f>
        <v>1.0185559395641586</v>
      </c>
      <c r="T4036">
        <f>MIN(P4036:S4036)</f>
        <v>5.3608207345481995E-2</v>
      </c>
      <c r="U4036">
        <f>MATCH(T4036,P4036:S4036, 0)</f>
        <v>1</v>
      </c>
    </row>
    <row r="4037" spans="1:21" x14ac:dyDescent="0.35">
      <c r="A4037">
        <v>1</v>
      </c>
      <c r="B4037">
        <v>4026</v>
      </c>
      <c r="C4037" t="s">
        <v>30</v>
      </c>
      <c r="D4037" t="s">
        <v>31</v>
      </c>
      <c r="E4037" t="s">
        <v>96</v>
      </c>
      <c r="F4037" t="s">
        <v>97</v>
      </c>
      <c r="G4037" t="s">
        <v>98</v>
      </c>
      <c r="H4037" t="s">
        <v>99</v>
      </c>
      <c r="I4037" s="1">
        <v>42172</v>
      </c>
      <c r="J4037">
        <v>2015</v>
      </c>
      <c r="K4037" t="s">
        <v>577</v>
      </c>
      <c r="L4037" t="s">
        <v>578</v>
      </c>
      <c r="M4037" s="1">
        <v>42175</v>
      </c>
      <c r="N4037">
        <v>3</v>
      </c>
      <c r="O4037">
        <f>STANDARDIZE(N4037,$N$8,$N$9)</f>
        <v>-0.58097443112237235</v>
      </c>
      <c r="P4037">
        <f>ABS($J$3-O4037)</f>
        <v>5.3608207345481995E-2</v>
      </c>
      <c r="Q4037">
        <f>ABS($J$4-O4037)</f>
        <v>2.7697573795165713</v>
      </c>
      <c r="R4037">
        <f>ABS($J$5-O4037)</f>
        <v>0.42886565876385618</v>
      </c>
      <c r="S4037">
        <f>ABS($J$6-O4037)</f>
        <v>1.0185559395641586</v>
      </c>
      <c r="T4037">
        <f>MIN(P4037:S4037)</f>
        <v>5.3608207345481995E-2</v>
      </c>
      <c r="U4037">
        <f>MATCH(T4037,P4037:S4037, 0)</f>
        <v>1</v>
      </c>
    </row>
    <row r="4038" spans="1:21" x14ac:dyDescent="0.35">
      <c r="A4038">
        <v>1</v>
      </c>
      <c r="B4038">
        <v>4027</v>
      </c>
      <c r="C4038" t="s">
        <v>184</v>
      </c>
      <c r="D4038" t="s">
        <v>185</v>
      </c>
      <c r="E4038" t="s">
        <v>96</v>
      </c>
      <c r="F4038" t="s">
        <v>97</v>
      </c>
      <c r="G4038" t="s">
        <v>98</v>
      </c>
      <c r="H4038" t="s">
        <v>99</v>
      </c>
      <c r="I4038" s="1">
        <v>42172</v>
      </c>
      <c r="J4038">
        <v>2015</v>
      </c>
      <c r="K4038" t="s">
        <v>577</v>
      </c>
      <c r="L4038" t="s">
        <v>578</v>
      </c>
      <c r="M4038" s="1">
        <v>42175</v>
      </c>
      <c r="N4038">
        <v>3</v>
      </c>
      <c r="O4038">
        <f>STANDARDIZE(N4038,$N$8,$N$9)</f>
        <v>-0.58097443112237235</v>
      </c>
      <c r="P4038">
        <f>ABS($J$3-O4038)</f>
        <v>5.3608207345481995E-2</v>
      </c>
      <c r="Q4038">
        <f>ABS($J$4-O4038)</f>
        <v>2.7697573795165713</v>
      </c>
      <c r="R4038">
        <f>ABS($J$5-O4038)</f>
        <v>0.42886565876385618</v>
      </c>
      <c r="S4038">
        <f>ABS($J$6-O4038)</f>
        <v>1.0185559395641586</v>
      </c>
      <c r="T4038">
        <f>MIN(P4038:S4038)</f>
        <v>5.3608207345481995E-2</v>
      </c>
      <c r="U4038">
        <f>MATCH(T4038,P4038:S4038, 0)</f>
        <v>1</v>
      </c>
    </row>
    <row r="4039" spans="1:21" x14ac:dyDescent="0.35">
      <c r="A4039">
        <v>1</v>
      </c>
      <c r="B4039">
        <v>4028</v>
      </c>
      <c r="C4039" t="s">
        <v>30</v>
      </c>
      <c r="D4039" t="s">
        <v>31</v>
      </c>
      <c r="E4039" t="s">
        <v>96</v>
      </c>
      <c r="F4039" t="s">
        <v>97</v>
      </c>
      <c r="G4039" t="s">
        <v>98</v>
      </c>
      <c r="H4039" t="s">
        <v>99</v>
      </c>
      <c r="I4039" s="1">
        <v>42172</v>
      </c>
      <c r="J4039">
        <v>2015</v>
      </c>
      <c r="K4039" t="s">
        <v>577</v>
      </c>
      <c r="L4039" t="s">
        <v>578</v>
      </c>
      <c r="M4039" s="1">
        <v>42175</v>
      </c>
      <c r="N4039">
        <v>3</v>
      </c>
      <c r="O4039">
        <f>STANDARDIZE(N4039,$N$8,$N$9)</f>
        <v>-0.58097443112237235</v>
      </c>
      <c r="P4039">
        <f>ABS($J$3-O4039)</f>
        <v>5.3608207345481995E-2</v>
      </c>
      <c r="Q4039">
        <f>ABS($J$4-O4039)</f>
        <v>2.7697573795165713</v>
      </c>
      <c r="R4039">
        <f>ABS($J$5-O4039)</f>
        <v>0.42886565876385618</v>
      </c>
      <c r="S4039">
        <f>ABS($J$6-O4039)</f>
        <v>1.0185559395641586</v>
      </c>
      <c r="T4039">
        <f>MIN(P4039:S4039)</f>
        <v>5.3608207345481995E-2</v>
      </c>
      <c r="U4039">
        <f>MATCH(T4039,P4039:S4039, 0)</f>
        <v>1</v>
      </c>
    </row>
    <row r="4040" spans="1:21" x14ac:dyDescent="0.35">
      <c r="A4040">
        <v>1</v>
      </c>
      <c r="B4040">
        <v>4029</v>
      </c>
      <c r="C4040" t="s">
        <v>172</v>
      </c>
      <c r="D4040" t="s">
        <v>173</v>
      </c>
      <c r="E4040" t="s">
        <v>96</v>
      </c>
      <c r="F4040" t="s">
        <v>97</v>
      </c>
      <c r="G4040" t="s">
        <v>98</v>
      </c>
      <c r="H4040" t="s">
        <v>99</v>
      </c>
      <c r="I4040" s="1">
        <v>42172</v>
      </c>
      <c r="J4040">
        <v>2015</v>
      </c>
      <c r="K4040" t="s">
        <v>577</v>
      </c>
      <c r="L4040" t="s">
        <v>578</v>
      </c>
      <c r="M4040" s="1">
        <v>42175</v>
      </c>
      <c r="N4040">
        <v>3</v>
      </c>
      <c r="O4040">
        <f>STANDARDIZE(N4040,$N$8,$N$9)</f>
        <v>-0.58097443112237235</v>
      </c>
      <c r="P4040">
        <f>ABS($J$3-O4040)</f>
        <v>5.3608207345481995E-2</v>
      </c>
      <c r="Q4040">
        <f>ABS($J$4-O4040)</f>
        <v>2.7697573795165713</v>
      </c>
      <c r="R4040">
        <f>ABS($J$5-O4040)</f>
        <v>0.42886565876385618</v>
      </c>
      <c r="S4040">
        <f>ABS($J$6-O4040)</f>
        <v>1.0185559395641586</v>
      </c>
      <c r="T4040">
        <f>MIN(P4040:S4040)</f>
        <v>5.3608207345481995E-2</v>
      </c>
      <c r="U4040">
        <f>MATCH(T4040,P4040:S4040, 0)</f>
        <v>1</v>
      </c>
    </row>
    <row r="4041" spans="1:21" x14ac:dyDescent="0.35">
      <c r="A4041">
        <v>1</v>
      </c>
      <c r="B4041">
        <v>4030</v>
      </c>
      <c r="C4041" t="s">
        <v>174</v>
      </c>
      <c r="D4041" t="s">
        <v>175</v>
      </c>
      <c r="E4041" t="s">
        <v>79</v>
      </c>
      <c r="F4041" t="s">
        <v>35</v>
      </c>
      <c r="G4041" t="s">
        <v>80</v>
      </c>
      <c r="H4041" t="s">
        <v>81</v>
      </c>
      <c r="I4041" s="1">
        <v>42172</v>
      </c>
      <c r="J4041">
        <v>2015</v>
      </c>
      <c r="K4041" t="s">
        <v>41</v>
      </c>
      <c r="L4041" t="s">
        <v>42</v>
      </c>
      <c r="M4041" s="1">
        <v>42177</v>
      </c>
      <c r="N4041">
        <v>5</v>
      </c>
      <c r="O4041">
        <f>STANDARDIZE(N4041,$N$8,$N$9)</f>
        <v>-0.54523562622538435</v>
      </c>
      <c r="P4041">
        <f>ABS($J$3-O4041)</f>
        <v>1.7869402448493998E-2</v>
      </c>
      <c r="Q4041">
        <f>ABS($J$4-O4041)</f>
        <v>2.7340185746195833</v>
      </c>
      <c r="R4041">
        <f>ABS($J$5-O4041)</f>
        <v>0.39312685386686819</v>
      </c>
      <c r="S4041">
        <f>ABS($J$6-O4041)</f>
        <v>0.98281713466717047</v>
      </c>
      <c r="T4041">
        <f>MIN(P4041:S4041)</f>
        <v>1.7869402448493998E-2</v>
      </c>
      <c r="U4041">
        <f>MATCH(T4041,P4041:S4041, 0)</f>
        <v>1</v>
      </c>
    </row>
    <row r="4042" spans="1:21" x14ac:dyDescent="0.35">
      <c r="A4042">
        <v>3</v>
      </c>
      <c r="B4042">
        <v>4031</v>
      </c>
      <c r="C4042" t="s">
        <v>112</v>
      </c>
      <c r="D4042" t="s">
        <v>113</v>
      </c>
      <c r="E4042" t="s">
        <v>52</v>
      </c>
      <c r="F4042" t="s">
        <v>53</v>
      </c>
      <c r="G4042" t="s">
        <v>54</v>
      </c>
      <c r="H4042" t="s">
        <v>55</v>
      </c>
      <c r="I4042" s="1">
        <v>42172</v>
      </c>
      <c r="J4042">
        <v>2015</v>
      </c>
      <c r="K4042" t="s">
        <v>41</v>
      </c>
      <c r="L4042" t="s">
        <v>42</v>
      </c>
      <c r="M4042" s="1">
        <v>42254</v>
      </c>
      <c r="N4042">
        <v>22</v>
      </c>
      <c r="O4042">
        <f>STANDARDIZE(N4042,$N$8,$N$9)</f>
        <v>-0.24145578460098621</v>
      </c>
      <c r="P4042">
        <f>ABS($J$3-O4042)</f>
        <v>0.28591043917590414</v>
      </c>
      <c r="Q4042">
        <f>ABS($J$4-O4042)</f>
        <v>2.4302387329951851</v>
      </c>
      <c r="R4042">
        <f>ABS($J$5-O4042)</f>
        <v>8.9347012242470047E-2</v>
      </c>
      <c r="S4042">
        <f>ABS($J$6-O4042)</f>
        <v>0.67903729304277238</v>
      </c>
      <c r="T4042">
        <f>MIN(P4042:S4042)</f>
        <v>8.9347012242470047E-2</v>
      </c>
      <c r="U4042">
        <f>MATCH(T4042,P4042:S4042, 0)</f>
        <v>3</v>
      </c>
    </row>
    <row r="4043" spans="1:21" x14ac:dyDescent="0.35">
      <c r="A4043">
        <v>3</v>
      </c>
      <c r="B4043">
        <v>4032</v>
      </c>
      <c r="C4043" t="s">
        <v>14</v>
      </c>
      <c r="D4043" t="s">
        <v>15</v>
      </c>
      <c r="E4043" t="s">
        <v>24</v>
      </c>
      <c r="F4043" t="s">
        <v>25</v>
      </c>
      <c r="G4043" t="s">
        <v>26</v>
      </c>
      <c r="H4043" t="s">
        <v>27</v>
      </c>
      <c r="I4043" s="1">
        <v>42172</v>
      </c>
      <c r="J4043">
        <v>2015</v>
      </c>
      <c r="K4043" t="s">
        <v>28</v>
      </c>
      <c r="L4043" t="s">
        <v>29</v>
      </c>
      <c r="M4043" s="1">
        <v>42284</v>
      </c>
      <c r="N4043">
        <v>23</v>
      </c>
      <c r="O4043">
        <f>STANDARDIZE(N4043,$N$8,$N$9)</f>
        <v>-0.22358638215249221</v>
      </c>
      <c r="P4043">
        <f>ABS($J$3-O4043)</f>
        <v>0.30377984162439814</v>
      </c>
      <c r="Q4043">
        <f>ABS($J$4-O4043)</f>
        <v>2.4123693305466913</v>
      </c>
      <c r="R4043">
        <f>ABS($J$5-O4043)</f>
        <v>7.1477609793976049E-2</v>
      </c>
      <c r="S4043">
        <f>ABS($J$6-O4043)</f>
        <v>0.66116789059427838</v>
      </c>
      <c r="T4043">
        <f>MIN(P4043:S4043)</f>
        <v>7.1477609793976049E-2</v>
      </c>
      <c r="U4043">
        <f>MATCH(T4043,P4043:S4043, 0)</f>
        <v>3</v>
      </c>
    </row>
    <row r="4044" spans="1:21" x14ac:dyDescent="0.35">
      <c r="A4044">
        <v>3</v>
      </c>
      <c r="B4044">
        <v>4033</v>
      </c>
      <c r="C4044" t="s">
        <v>30</v>
      </c>
      <c r="D4044" t="s">
        <v>31</v>
      </c>
      <c r="E4044" t="s">
        <v>163</v>
      </c>
      <c r="F4044" t="s">
        <v>59</v>
      </c>
      <c r="G4044" t="s">
        <v>164</v>
      </c>
      <c r="H4044" t="s">
        <v>165</v>
      </c>
      <c r="I4044" s="1">
        <v>42172</v>
      </c>
      <c r="J4044">
        <v>2015</v>
      </c>
      <c r="K4044" t="s">
        <v>41</v>
      </c>
      <c r="L4044" t="s">
        <v>42</v>
      </c>
      <c r="M4044" s="1">
        <v>42198</v>
      </c>
      <c r="N4044">
        <v>26</v>
      </c>
      <c r="O4044">
        <f>STANDARDIZE(N4044,$N$8,$N$9)</f>
        <v>-0.16997817480701016</v>
      </c>
      <c r="P4044">
        <f>ABS($J$3-O4044)</f>
        <v>0.35738804896988019</v>
      </c>
      <c r="Q4044">
        <f>ABS($J$4-O4044)</f>
        <v>2.3587611232012091</v>
      </c>
      <c r="R4044">
        <f>ABS($J$5-O4044)</f>
        <v>1.7869402448493998E-2</v>
      </c>
      <c r="S4044">
        <f>ABS($J$6-O4044)</f>
        <v>0.60755968324879628</v>
      </c>
      <c r="T4044">
        <f>MIN(P4044:S4044)</f>
        <v>1.7869402448493998E-2</v>
      </c>
      <c r="U4044">
        <f>MATCH(T4044,P4044:S4044, 0)</f>
        <v>3</v>
      </c>
    </row>
    <row r="4045" spans="1:21" x14ac:dyDescent="0.35">
      <c r="A4045">
        <v>4</v>
      </c>
      <c r="B4045">
        <v>4034</v>
      </c>
      <c r="C4045" t="s">
        <v>180</v>
      </c>
      <c r="D4045" t="s">
        <v>181</v>
      </c>
      <c r="E4045" t="s">
        <v>168</v>
      </c>
      <c r="F4045" t="s">
        <v>169</v>
      </c>
      <c r="G4045" t="s">
        <v>186</v>
      </c>
      <c r="H4045" t="s">
        <v>187</v>
      </c>
      <c r="I4045" s="1">
        <v>42172</v>
      </c>
      <c r="J4045">
        <v>2015</v>
      </c>
      <c r="K4045" t="s">
        <v>69</v>
      </c>
      <c r="L4045" t="s">
        <v>70</v>
      </c>
      <c r="M4045" s="1">
        <v>42240</v>
      </c>
      <c r="N4045">
        <v>68</v>
      </c>
      <c r="O4045">
        <f>STANDARDIZE(N4045,$N$8,$N$9)</f>
        <v>0.58053672802973821</v>
      </c>
      <c r="P4045">
        <f>ABS($J$3-O4045)</f>
        <v>1.1079029518066286</v>
      </c>
      <c r="Q4045">
        <f>ABS($J$4-O4045)</f>
        <v>1.6082462203644607</v>
      </c>
      <c r="R4045">
        <f>ABS($J$5-O4045)</f>
        <v>0.73264550038825438</v>
      </c>
      <c r="S4045">
        <f>ABS($J$6-O4045)</f>
        <v>0.1429552195879521</v>
      </c>
      <c r="T4045">
        <f>MIN(P4045:S4045)</f>
        <v>0.1429552195879521</v>
      </c>
      <c r="U4045">
        <f>MATCH(T4045,P4045:S4045, 0)</f>
        <v>4</v>
      </c>
    </row>
    <row r="4046" spans="1:21" x14ac:dyDescent="0.35">
      <c r="A4046">
        <v>4</v>
      </c>
      <c r="B4046">
        <v>4035</v>
      </c>
      <c r="C4046" t="s">
        <v>229</v>
      </c>
      <c r="D4046" t="s">
        <v>230</v>
      </c>
      <c r="E4046" t="s">
        <v>168</v>
      </c>
      <c r="F4046" t="s">
        <v>169</v>
      </c>
      <c r="G4046" t="s">
        <v>186</v>
      </c>
      <c r="H4046" t="s">
        <v>187</v>
      </c>
      <c r="I4046" s="1">
        <v>42172</v>
      </c>
      <c r="J4046">
        <v>2015</v>
      </c>
      <c r="K4046" t="s">
        <v>69</v>
      </c>
      <c r="L4046" t="s">
        <v>70</v>
      </c>
      <c r="M4046" s="1">
        <v>42256</v>
      </c>
      <c r="N4046">
        <v>84</v>
      </c>
      <c r="O4046">
        <f>STANDARDIZE(N4046,$N$8,$N$9)</f>
        <v>0.86644716720564241</v>
      </c>
      <c r="P4046">
        <f>ABS($J$3-O4046)</f>
        <v>1.3938133909825328</v>
      </c>
      <c r="Q4046">
        <f>ABS($J$4-O4046)</f>
        <v>1.3223357811885565</v>
      </c>
      <c r="R4046">
        <f>ABS($J$5-O4046)</f>
        <v>1.0185559395641586</v>
      </c>
      <c r="S4046">
        <f>ABS($J$6-O4046)</f>
        <v>0.42886565876385629</v>
      </c>
      <c r="T4046">
        <f>MIN(P4046:S4046)</f>
        <v>0.42886565876385629</v>
      </c>
      <c r="U4046">
        <f>MATCH(T4046,P4046:S4046, 0)</f>
        <v>4</v>
      </c>
    </row>
    <row r="4047" spans="1:21" x14ac:dyDescent="0.35">
      <c r="A4047">
        <v>2</v>
      </c>
      <c r="B4047">
        <v>4036</v>
      </c>
      <c r="C4047" t="s">
        <v>14</v>
      </c>
      <c r="D4047" t="s">
        <v>15</v>
      </c>
      <c r="E4047" t="s">
        <v>34</v>
      </c>
      <c r="F4047" t="s">
        <v>35</v>
      </c>
      <c r="G4047" t="s">
        <v>468</v>
      </c>
      <c r="H4047" t="s">
        <v>469</v>
      </c>
      <c r="I4047" s="1">
        <v>42172</v>
      </c>
      <c r="J4047">
        <v>2015</v>
      </c>
      <c r="K4047" t="s">
        <v>41</v>
      </c>
      <c r="L4047" t="s">
        <v>42</v>
      </c>
      <c r="M4047" s="1">
        <v>42075</v>
      </c>
      <c r="N4047">
        <v>169</v>
      </c>
      <c r="O4047">
        <f>STANDARDIZE(N4047,$N$8,$N$9)</f>
        <v>2.3853463753276332</v>
      </c>
      <c r="P4047">
        <f>ABS($J$3-O4047)</f>
        <v>2.9127125991045233</v>
      </c>
      <c r="Q4047">
        <f>ABS($J$4-O4047)</f>
        <v>0.1965634269334342</v>
      </c>
      <c r="R4047">
        <f>ABS($J$5-O4047)</f>
        <v>2.5374551476861491</v>
      </c>
      <c r="S4047">
        <f>ABS($J$6-O4047)</f>
        <v>1.9477648668858469</v>
      </c>
      <c r="T4047">
        <f>MIN(P4047:S4047)</f>
        <v>0.1965634269334342</v>
      </c>
      <c r="U4047">
        <f>MATCH(T4047,P4047:S4047, 0)</f>
        <v>2</v>
      </c>
    </row>
    <row r="4048" spans="1:21" x14ac:dyDescent="0.35">
      <c r="A4048">
        <v>1</v>
      </c>
      <c r="B4048">
        <v>4037</v>
      </c>
      <c r="C4048" t="s">
        <v>14</v>
      </c>
      <c r="D4048" t="s">
        <v>15</v>
      </c>
      <c r="E4048" t="s">
        <v>79</v>
      </c>
      <c r="F4048" t="s">
        <v>35</v>
      </c>
      <c r="G4048" t="s">
        <v>80</v>
      </c>
      <c r="H4048" t="s">
        <v>81</v>
      </c>
      <c r="I4048" s="1">
        <v>42173</v>
      </c>
      <c r="J4048">
        <v>2015</v>
      </c>
      <c r="K4048" t="s">
        <v>41</v>
      </c>
      <c r="L4048" t="s">
        <v>42</v>
      </c>
      <c r="M4048" s="1">
        <v>42175</v>
      </c>
      <c r="N4048">
        <v>2</v>
      </c>
      <c r="O4048">
        <f>STANDARDIZE(N4048,$N$8,$N$9)</f>
        <v>-0.59884383357086635</v>
      </c>
      <c r="P4048">
        <f>ABS($J$3-O4048)</f>
        <v>7.1477609793975994E-2</v>
      </c>
      <c r="Q4048">
        <f>ABS($J$4-O4048)</f>
        <v>2.7876267819650655</v>
      </c>
      <c r="R4048">
        <f>ABS($J$5-O4048)</f>
        <v>0.44673506121235018</v>
      </c>
      <c r="S4048">
        <f>ABS($J$6-O4048)</f>
        <v>1.0364253420126524</v>
      </c>
      <c r="T4048">
        <f>MIN(P4048:S4048)</f>
        <v>7.1477609793975994E-2</v>
      </c>
      <c r="U4048">
        <f>MATCH(T4048,P4048:S4048, 0)</f>
        <v>1</v>
      </c>
    </row>
    <row r="4049" spans="1:21" x14ac:dyDescent="0.35">
      <c r="A4049">
        <v>1</v>
      </c>
      <c r="B4049">
        <v>4038</v>
      </c>
      <c r="C4049" t="s">
        <v>67</v>
      </c>
      <c r="D4049" t="s">
        <v>68</v>
      </c>
      <c r="E4049" t="s">
        <v>73</v>
      </c>
      <c r="F4049" t="s">
        <v>74</v>
      </c>
      <c r="G4049" t="s">
        <v>75</v>
      </c>
      <c r="H4049" t="s">
        <v>76</v>
      </c>
      <c r="I4049" s="1">
        <v>42173</v>
      </c>
      <c r="J4049">
        <v>2015</v>
      </c>
      <c r="K4049" t="s">
        <v>125</v>
      </c>
      <c r="L4049" t="s">
        <v>126</v>
      </c>
      <c r="M4049" s="1">
        <v>42177</v>
      </c>
      <c r="N4049">
        <v>4</v>
      </c>
      <c r="O4049">
        <f>STANDARDIZE(N4049,$N$8,$N$9)</f>
        <v>-0.56310502867387835</v>
      </c>
      <c r="P4049">
        <f>ABS($J$3-O4049)</f>
        <v>3.5738804896987997E-2</v>
      </c>
      <c r="Q4049">
        <f>ABS($J$4-O4049)</f>
        <v>2.7518879770680771</v>
      </c>
      <c r="R4049">
        <f>ABS($J$5-O4049)</f>
        <v>0.41099625631536219</v>
      </c>
      <c r="S4049">
        <f>ABS($J$6-O4049)</f>
        <v>1.0006865371156644</v>
      </c>
      <c r="T4049">
        <f>MIN(P4049:S4049)</f>
        <v>3.5738804896987997E-2</v>
      </c>
      <c r="U4049">
        <f>MATCH(T4049,P4049:S4049, 0)</f>
        <v>1</v>
      </c>
    </row>
    <row r="4050" spans="1:21" x14ac:dyDescent="0.35">
      <c r="A4050">
        <v>1</v>
      </c>
      <c r="B4050">
        <v>4039</v>
      </c>
      <c r="C4050" t="s">
        <v>62</v>
      </c>
      <c r="D4050" t="s">
        <v>63</v>
      </c>
      <c r="E4050" t="s">
        <v>73</v>
      </c>
      <c r="F4050" t="s">
        <v>74</v>
      </c>
      <c r="G4050" t="s">
        <v>75</v>
      </c>
      <c r="H4050" t="s">
        <v>76</v>
      </c>
      <c r="I4050" s="1">
        <v>42173</v>
      </c>
      <c r="J4050">
        <v>2015</v>
      </c>
      <c r="K4050" t="s">
        <v>577</v>
      </c>
      <c r="L4050" t="s">
        <v>578</v>
      </c>
      <c r="M4050" s="1">
        <v>42177</v>
      </c>
      <c r="N4050">
        <v>4</v>
      </c>
      <c r="O4050">
        <f>STANDARDIZE(N4050,$N$8,$N$9)</f>
        <v>-0.56310502867387835</v>
      </c>
      <c r="P4050">
        <f>ABS($J$3-O4050)</f>
        <v>3.5738804896987997E-2</v>
      </c>
      <c r="Q4050">
        <f>ABS($J$4-O4050)</f>
        <v>2.7518879770680771</v>
      </c>
      <c r="R4050">
        <f>ABS($J$5-O4050)</f>
        <v>0.41099625631536219</v>
      </c>
      <c r="S4050">
        <f>ABS($J$6-O4050)</f>
        <v>1.0006865371156644</v>
      </c>
      <c r="T4050">
        <f>MIN(P4050:S4050)</f>
        <v>3.5738804896987997E-2</v>
      </c>
      <c r="U4050">
        <f>MATCH(T4050,P4050:S4050, 0)</f>
        <v>1</v>
      </c>
    </row>
    <row r="4051" spans="1:21" x14ac:dyDescent="0.35">
      <c r="A4051">
        <v>1</v>
      </c>
      <c r="B4051">
        <v>4040</v>
      </c>
      <c r="C4051" t="s">
        <v>180</v>
      </c>
      <c r="D4051" t="s">
        <v>181</v>
      </c>
      <c r="E4051" t="s">
        <v>168</v>
      </c>
      <c r="F4051" t="s">
        <v>370</v>
      </c>
      <c r="G4051" t="s">
        <v>371</v>
      </c>
      <c r="H4051" t="s">
        <v>372</v>
      </c>
      <c r="I4051" s="1">
        <v>42173</v>
      </c>
      <c r="J4051">
        <v>2015</v>
      </c>
      <c r="K4051" t="s">
        <v>77</v>
      </c>
      <c r="L4051" t="s">
        <v>78</v>
      </c>
      <c r="M4051" s="1">
        <v>42180</v>
      </c>
      <c r="N4051">
        <v>7</v>
      </c>
      <c r="O4051">
        <f>STANDARDIZE(N4051,$N$8,$N$9)</f>
        <v>-0.50949682132839635</v>
      </c>
      <c r="P4051">
        <f>ABS($J$3-O4051)</f>
        <v>1.7869402448493998E-2</v>
      </c>
      <c r="Q4051">
        <f>ABS($J$4-O4051)</f>
        <v>2.6982797697225953</v>
      </c>
      <c r="R4051">
        <f>ABS($J$5-O4051)</f>
        <v>0.35738804896988019</v>
      </c>
      <c r="S4051">
        <f>ABS($J$6-O4051)</f>
        <v>0.94707832977018247</v>
      </c>
      <c r="T4051">
        <f>MIN(P4051:S4051)</f>
        <v>1.7869402448493998E-2</v>
      </c>
      <c r="U4051">
        <f>MATCH(T4051,P4051:S4051, 0)</f>
        <v>1</v>
      </c>
    </row>
    <row r="4052" spans="1:21" x14ac:dyDescent="0.35">
      <c r="A4052">
        <v>1</v>
      </c>
      <c r="B4052">
        <v>4041</v>
      </c>
      <c r="C4052" t="s">
        <v>67</v>
      </c>
      <c r="D4052" t="s">
        <v>68</v>
      </c>
      <c r="E4052" t="s">
        <v>34</v>
      </c>
      <c r="F4052" t="s">
        <v>35</v>
      </c>
      <c r="G4052" t="s">
        <v>36</v>
      </c>
      <c r="H4052" t="s">
        <v>37</v>
      </c>
      <c r="I4052" s="1">
        <v>42173</v>
      </c>
      <c r="J4052">
        <v>2015</v>
      </c>
      <c r="K4052" t="s">
        <v>77</v>
      </c>
      <c r="L4052" t="s">
        <v>78</v>
      </c>
      <c r="M4052" s="1">
        <v>42011</v>
      </c>
      <c r="N4052">
        <v>13</v>
      </c>
      <c r="O4052">
        <f>STANDARDIZE(N4052,$N$8,$N$9)</f>
        <v>-0.40228040663743231</v>
      </c>
      <c r="P4052">
        <f>ABS($J$3-O4052)</f>
        <v>0.12508581713945804</v>
      </c>
      <c r="Q4052">
        <f>ABS($J$4-O4052)</f>
        <v>2.5910633550316313</v>
      </c>
      <c r="R4052">
        <f>ABS($J$5-O4052)</f>
        <v>0.25017163427891614</v>
      </c>
      <c r="S4052">
        <f>ABS($J$6-O4052)</f>
        <v>0.83986191507921837</v>
      </c>
      <c r="T4052">
        <f>MIN(P4052:S4052)</f>
        <v>0.12508581713945804</v>
      </c>
      <c r="U4052">
        <f>MATCH(T4052,P4052:S4052, 0)</f>
        <v>1</v>
      </c>
    </row>
    <row r="4053" spans="1:21" x14ac:dyDescent="0.35">
      <c r="A4053">
        <v>1</v>
      </c>
      <c r="B4053">
        <v>4042</v>
      </c>
      <c r="C4053" t="s">
        <v>239</v>
      </c>
      <c r="D4053" t="s">
        <v>240</v>
      </c>
      <c r="E4053" t="s">
        <v>34</v>
      </c>
      <c r="F4053" t="s">
        <v>35</v>
      </c>
      <c r="G4053" t="s">
        <v>36</v>
      </c>
      <c r="H4053" t="s">
        <v>37</v>
      </c>
      <c r="I4053" s="1">
        <v>42173</v>
      </c>
      <c r="J4053">
        <v>2015</v>
      </c>
      <c r="K4053" t="s">
        <v>77</v>
      </c>
      <c r="L4053" t="s">
        <v>78</v>
      </c>
      <c r="M4053" s="1">
        <v>42011</v>
      </c>
      <c r="N4053">
        <v>13</v>
      </c>
      <c r="O4053">
        <f>STANDARDIZE(N4053,$N$8,$N$9)</f>
        <v>-0.40228040663743231</v>
      </c>
      <c r="P4053">
        <f>ABS($J$3-O4053)</f>
        <v>0.12508581713945804</v>
      </c>
      <c r="Q4053">
        <f>ABS($J$4-O4053)</f>
        <v>2.5910633550316313</v>
      </c>
      <c r="R4053">
        <f>ABS($J$5-O4053)</f>
        <v>0.25017163427891614</v>
      </c>
      <c r="S4053">
        <f>ABS($J$6-O4053)</f>
        <v>0.83986191507921837</v>
      </c>
      <c r="T4053">
        <f>MIN(P4053:S4053)</f>
        <v>0.12508581713945804</v>
      </c>
      <c r="U4053">
        <f>MATCH(T4053,P4053:S4053, 0)</f>
        <v>1</v>
      </c>
    </row>
    <row r="4054" spans="1:21" x14ac:dyDescent="0.35">
      <c r="A4054">
        <v>1</v>
      </c>
      <c r="B4054">
        <v>4043</v>
      </c>
      <c r="C4054" t="s">
        <v>67</v>
      </c>
      <c r="D4054" t="s">
        <v>68</v>
      </c>
      <c r="E4054" t="s">
        <v>163</v>
      </c>
      <c r="F4054" t="s">
        <v>59</v>
      </c>
      <c r="G4054" t="s">
        <v>164</v>
      </c>
      <c r="H4054" t="s">
        <v>165</v>
      </c>
      <c r="I4054" s="1">
        <v>42173</v>
      </c>
      <c r="J4054">
        <v>2015</v>
      </c>
      <c r="K4054" t="s">
        <v>77</v>
      </c>
      <c r="L4054" t="s">
        <v>78</v>
      </c>
      <c r="M4054" s="1">
        <v>42011</v>
      </c>
      <c r="N4054">
        <v>13</v>
      </c>
      <c r="O4054">
        <f>STANDARDIZE(N4054,$N$8,$N$9)</f>
        <v>-0.40228040663743231</v>
      </c>
      <c r="P4054">
        <f>ABS($J$3-O4054)</f>
        <v>0.12508581713945804</v>
      </c>
      <c r="Q4054">
        <f>ABS($J$4-O4054)</f>
        <v>2.5910633550316313</v>
      </c>
      <c r="R4054">
        <f>ABS($J$5-O4054)</f>
        <v>0.25017163427891614</v>
      </c>
      <c r="S4054">
        <f>ABS($J$6-O4054)</f>
        <v>0.83986191507921837</v>
      </c>
      <c r="T4054">
        <f>MIN(P4054:S4054)</f>
        <v>0.12508581713945804</v>
      </c>
      <c r="U4054">
        <f>MATCH(T4054,P4054:S4054, 0)</f>
        <v>1</v>
      </c>
    </row>
    <row r="4055" spans="1:21" x14ac:dyDescent="0.35">
      <c r="A4055">
        <v>3</v>
      </c>
      <c r="B4055">
        <v>4044</v>
      </c>
      <c r="C4055" t="s">
        <v>556</v>
      </c>
      <c r="D4055" t="s">
        <v>557</v>
      </c>
      <c r="E4055" t="s">
        <v>131</v>
      </c>
      <c r="F4055" t="s">
        <v>132</v>
      </c>
      <c r="G4055" t="s">
        <v>133</v>
      </c>
      <c r="H4055" t="s">
        <v>134</v>
      </c>
      <c r="I4055" s="1">
        <v>42173</v>
      </c>
      <c r="J4055">
        <v>2015</v>
      </c>
      <c r="K4055" t="s">
        <v>176</v>
      </c>
      <c r="L4055" t="s">
        <v>177</v>
      </c>
      <c r="M4055" s="1">
        <v>42162</v>
      </c>
      <c r="N4055">
        <v>18</v>
      </c>
      <c r="O4055">
        <f>STANDARDIZE(N4055,$N$8,$N$9)</f>
        <v>-0.31293339439496226</v>
      </c>
      <c r="P4055">
        <f>ABS($J$3-O4055)</f>
        <v>0.21443282938192809</v>
      </c>
      <c r="Q4055">
        <f>ABS($J$4-O4055)</f>
        <v>2.5017163427891611</v>
      </c>
      <c r="R4055">
        <f>ABS($J$5-O4055)</f>
        <v>0.1608246220364461</v>
      </c>
      <c r="S4055">
        <f>ABS($J$6-O4055)</f>
        <v>0.75051490283674838</v>
      </c>
      <c r="T4055">
        <f>MIN(P4055:S4055)</f>
        <v>0.1608246220364461</v>
      </c>
      <c r="U4055">
        <f>MATCH(T4055,P4055:S4055, 0)</f>
        <v>3</v>
      </c>
    </row>
    <row r="4056" spans="1:21" x14ac:dyDescent="0.35">
      <c r="A4056">
        <v>3</v>
      </c>
      <c r="B4056">
        <v>4045</v>
      </c>
      <c r="C4056" t="s">
        <v>119</v>
      </c>
      <c r="D4056" t="s">
        <v>120</v>
      </c>
      <c r="E4056" t="s">
        <v>219</v>
      </c>
      <c r="F4056" t="s">
        <v>220</v>
      </c>
      <c r="G4056" t="s">
        <v>221</v>
      </c>
      <c r="H4056" t="s">
        <v>222</v>
      </c>
      <c r="I4056" s="1">
        <v>42173</v>
      </c>
      <c r="J4056">
        <v>2015</v>
      </c>
      <c r="K4056" t="s">
        <v>38</v>
      </c>
      <c r="L4056" t="s">
        <v>13</v>
      </c>
      <c r="M4056" s="1">
        <v>42201</v>
      </c>
      <c r="N4056">
        <v>28</v>
      </c>
      <c r="O4056">
        <f>STANDARDIZE(N4056,$N$8,$N$9)</f>
        <v>-0.13423936991002217</v>
      </c>
      <c r="P4056">
        <f>ABS($J$3-O4056)</f>
        <v>0.39312685386686819</v>
      </c>
      <c r="Q4056">
        <f>ABS($J$4-O4056)</f>
        <v>2.3230223183042211</v>
      </c>
      <c r="R4056">
        <f>ABS($J$5-O4056)</f>
        <v>1.7869402448493998E-2</v>
      </c>
      <c r="S4056">
        <f>ABS($J$6-O4056)</f>
        <v>0.57182087835180828</v>
      </c>
      <c r="T4056">
        <f>MIN(P4056:S4056)</f>
        <v>1.7869402448493998E-2</v>
      </c>
      <c r="U4056">
        <f>MATCH(T4056,P4056:S4056, 0)</f>
        <v>3</v>
      </c>
    </row>
    <row r="4057" spans="1:21" x14ac:dyDescent="0.35">
      <c r="A4057">
        <v>1</v>
      </c>
      <c r="B4057">
        <v>4046</v>
      </c>
      <c r="C4057" t="s">
        <v>14</v>
      </c>
      <c r="D4057" t="s">
        <v>15</v>
      </c>
      <c r="E4057" t="s">
        <v>34</v>
      </c>
      <c r="F4057" t="s">
        <v>35</v>
      </c>
      <c r="G4057" t="s">
        <v>36</v>
      </c>
      <c r="H4057" t="s">
        <v>37</v>
      </c>
      <c r="I4057" s="1">
        <v>42174</v>
      </c>
      <c r="J4057">
        <v>2015</v>
      </c>
      <c r="K4057" t="s">
        <v>38</v>
      </c>
      <c r="L4057" t="s">
        <v>13</v>
      </c>
      <c r="M4057" s="1">
        <v>42179</v>
      </c>
      <c r="N4057">
        <v>5</v>
      </c>
      <c r="O4057">
        <f>STANDARDIZE(N4057,$N$8,$N$9)</f>
        <v>-0.54523562622538435</v>
      </c>
      <c r="P4057">
        <f>ABS($J$3-O4057)</f>
        <v>1.7869402448493998E-2</v>
      </c>
      <c r="Q4057">
        <f>ABS($J$4-O4057)</f>
        <v>2.7340185746195833</v>
      </c>
      <c r="R4057">
        <f>ABS($J$5-O4057)</f>
        <v>0.39312685386686819</v>
      </c>
      <c r="S4057">
        <f>ABS($J$6-O4057)</f>
        <v>0.98281713466717047</v>
      </c>
      <c r="T4057">
        <f>MIN(P4057:S4057)</f>
        <v>1.7869402448493998E-2</v>
      </c>
      <c r="U4057">
        <f>MATCH(T4057,P4057:S4057, 0)</f>
        <v>1</v>
      </c>
    </row>
    <row r="4058" spans="1:21" x14ac:dyDescent="0.35">
      <c r="A4058">
        <v>1</v>
      </c>
      <c r="B4058">
        <v>4047</v>
      </c>
      <c r="C4058" t="s">
        <v>383</v>
      </c>
      <c r="D4058" t="s">
        <v>384</v>
      </c>
      <c r="E4058" t="s">
        <v>64</v>
      </c>
      <c r="F4058" t="s">
        <v>59</v>
      </c>
      <c r="G4058" t="s">
        <v>65</v>
      </c>
      <c r="H4058" t="s">
        <v>66</v>
      </c>
      <c r="I4058" s="1">
        <v>42174</v>
      </c>
      <c r="J4058">
        <v>2015</v>
      </c>
      <c r="K4058" t="s">
        <v>38</v>
      </c>
      <c r="L4058" t="s">
        <v>13</v>
      </c>
      <c r="M4058" s="1">
        <v>42181</v>
      </c>
      <c r="N4058">
        <v>7</v>
      </c>
      <c r="O4058">
        <f>STANDARDIZE(N4058,$N$8,$N$9)</f>
        <v>-0.50949682132839635</v>
      </c>
      <c r="P4058">
        <f>ABS($J$3-O4058)</f>
        <v>1.7869402448493998E-2</v>
      </c>
      <c r="Q4058">
        <f>ABS($J$4-O4058)</f>
        <v>2.6982797697225953</v>
      </c>
      <c r="R4058">
        <f>ABS($J$5-O4058)</f>
        <v>0.35738804896988019</v>
      </c>
      <c r="S4058">
        <f>ABS($J$6-O4058)</f>
        <v>0.94707832977018247</v>
      </c>
      <c r="T4058">
        <f>MIN(P4058:S4058)</f>
        <v>1.7869402448493998E-2</v>
      </c>
      <c r="U4058">
        <f>MATCH(T4058,P4058:S4058, 0)</f>
        <v>1</v>
      </c>
    </row>
    <row r="4059" spans="1:21" x14ac:dyDescent="0.35">
      <c r="A4059">
        <v>1</v>
      </c>
      <c r="B4059">
        <v>4048</v>
      </c>
      <c r="C4059" t="s">
        <v>229</v>
      </c>
      <c r="D4059" t="s">
        <v>230</v>
      </c>
      <c r="E4059" t="s">
        <v>116</v>
      </c>
      <c r="F4059" t="s">
        <v>97</v>
      </c>
      <c r="G4059" t="s">
        <v>117</v>
      </c>
      <c r="H4059" t="s">
        <v>118</v>
      </c>
      <c r="I4059" s="1">
        <v>42174</v>
      </c>
      <c r="J4059">
        <v>2015</v>
      </c>
      <c r="K4059" t="s">
        <v>77</v>
      </c>
      <c r="L4059" t="s">
        <v>78</v>
      </c>
      <c r="M4059" s="1">
        <v>42070</v>
      </c>
      <c r="N4059">
        <v>14</v>
      </c>
      <c r="O4059">
        <f>STANDARDIZE(N4059,$N$8,$N$9)</f>
        <v>-0.38441100418893831</v>
      </c>
      <c r="P4059">
        <f>ABS($J$3-O4059)</f>
        <v>0.14295521958795204</v>
      </c>
      <c r="Q4059">
        <f>ABS($J$4-O4059)</f>
        <v>2.5731939525831371</v>
      </c>
      <c r="R4059">
        <f>ABS($J$5-O4059)</f>
        <v>0.23230223183042215</v>
      </c>
      <c r="S4059">
        <f>ABS($J$6-O4059)</f>
        <v>0.82199251263072437</v>
      </c>
      <c r="T4059">
        <f>MIN(P4059:S4059)</f>
        <v>0.14295521958795204</v>
      </c>
      <c r="U4059">
        <f>MATCH(T4059,P4059:S4059, 0)</f>
        <v>1</v>
      </c>
    </row>
    <row r="4060" spans="1:21" x14ac:dyDescent="0.35">
      <c r="A4060">
        <v>3</v>
      </c>
      <c r="B4060">
        <v>4049</v>
      </c>
      <c r="C4060" t="s">
        <v>239</v>
      </c>
      <c r="D4060" t="s">
        <v>240</v>
      </c>
      <c r="E4060" t="s">
        <v>149</v>
      </c>
      <c r="F4060" t="s">
        <v>150</v>
      </c>
      <c r="G4060" t="s">
        <v>215</v>
      </c>
      <c r="H4060" t="s">
        <v>216</v>
      </c>
      <c r="I4060" s="1">
        <v>42174</v>
      </c>
      <c r="J4060">
        <v>2015</v>
      </c>
      <c r="K4060" t="s">
        <v>77</v>
      </c>
      <c r="L4060" t="s">
        <v>78</v>
      </c>
      <c r="M4060" s="1">
        <v>42199</v>
      </c>
      <c r="N4060">
        <v>25</v>
      </c>
      <c r="O4060">
        <f>STANDARDIZE(N4060,$N$8,$N$9)</f>
        <v>-0.18784757725550419</v>
      </c>
      <c r="P4060">
        <f>ABS($J$3-O4060)</f>
        <v>0.33951864652138619</v>
      </c>
      <c r="Q4060">
        <f>ABS($J$4-O4060)</f>
        <v>2.3766305256497033</v>
      </c>
      <c r="R4060">
        <f>ABS($J$5-O4060)</f>
        <v>3.5738804896988025E-2</v>
      </c>
      <c r="S4060">
        <f>ABS($J$6-O4060)</f>
        <v>0.62542908569729028</v>
      </c>
      <c r="T4060">
        <f>MIN(P4060:S4060)</f>
        <v>3.5738804896988025E-2</v>
      </c>
      <c r="U4060">
        <f>MATCH(T4060,P4060:S4060, 0)</f>
        <v>3</v>
      </c>
    </row>
    <row r="4061" spans="1:21" x14ac:dyDescent="0.35">
      <c r="A4061">
        <v>4</v>
      </c>
      <c r="B4061">
        <v>4050</v>
      </c>
      <c r="C4061" t="s">
        <v>14</v>
      </c>
      <c r="D4061" t="s">
        <v>15</v>
      </c>
      <c r="E4061" t="s">
        <v>16</v>
      </c>
      <c r="F4061" t="s">
        <v>17</v>
      </c>
      <c r="G4061" t="s">
        <v>18</v>
      </c>
      <c r="H4061" t="s">
        <v>19</v>
      </c>
      <c r="I4061" s="1">
        <v>42174</v>
      </c>
      <c r="J4061">
        <v>2015</v>
      </c>
      <c r="K4061" t="s">
        <v>77</v>
      </c>
      <c r="L4061" t="s">
        <v>78</v>
      </c>
      <c r="M4061" s="1">
        <v>42270</v>
      </c>
      <c r="N4061">
        <v>96</v>
      </c>
      <c r="O4061">
        <f>STANDARDIZE(N4061,$N$8,$N$9)</f>
        <v>1.0808799965875704</v>
      </c>
      <c r="P4061">
        <f>ABS($J$3-O4061)</f>
        <v>1.6082462203644607</v>
      </c>
      <c r="Q4061">
        <f>ABS($J$4-O4061)</f>
        <v>1.1079029518066286</v>
      </c>
      <c r="R4061">
        <f>ABS($J$5-O4061)</f>
        <v>1.2329887689460866</v>
      </c>
      <c r="S4061">
        <f>ABS($J$6-O4061)</f>
        <v>0.64329848814578428</v>
      </c>
      <c r="T4061">
        <f>MIN(P4061:S4061)</f>
        <v>0.64329848814578428</v>
      </c>
      <c r="U4061">
        <f>MATCH(T4061,P4061:S4061, 0)</f>
        <v>4</v>
      </c>
    </row>
    <row r="4062" spans="1:21" x14ac:dyDescent="0.35">
      <c r="A4062">
        <v>1</v>
      </c>
      <c r="B4062">
        <v>4051</v>
      </c>
      <c r="C4062" t="s">
        <v>14</v>
      </c>
      <c r="D4062" t="s">
        <v>15</v>
      </c>
      <c r="E4062" t="s">
        <v>131</v>
      </c>
      <c r="F4062" t="s">
        <v>132</v>
      </c>
      <c r="G4062" t="s">
        <v>133</v>
      </c>
      <c r="H4062" t="s">
        <v>134</v>
      </c>
      <c r="I4062" s="1">
        <v>42175</v>
      </c>
      <c r="J4062">
        <v>2015</v>
      </c>
      <c r="K4062" t="s">
        <v>577</v>
      </c>
      <c r="L4062" t="s">
        <v>578</v>
      </c>
      <c r="M4062" s="1">
        <v>42177</v>
      </c>
      <c r="N4062">
        <v>2</v>
      </c>
      <c r="O4062">
        <f>STANDARDIZE(N4062,$N$8,$N$9)</f>
        <v>-0.59884383357086635</v>
      </c>
      <c r="P4062">
        <f>ABS($J$3-O4062)</f>
        <v>7.1477609793975994E-2</v>
      </c>
      <c r="Q4062">
        <f>ABS($J$4-O4062)</f>
        <v>2.7876267819650655</v>
      </c>
      <c r="R4062">
        <f>ABS($J$5-O4062)</f>
        <v>0.44673506121235018</v>
      </c>
      <c r="S4062">
        <f>ABS($J$6-O4062)</f>
        <v>1.0364253420126524</v>
      </c>
      <c r="T4062">
        <f>MIN(P4062:S4062)</f>
        <v>7.1477609793975994E-2</v>
      </c>
      <c r="U4062">
        <f>MATCH(T4062,P4062:S4062, 0)</f>
        <v>1</v>
      </c>
    </row>
    <row r="4063" spans="1:21" x14ac:dyDescent="0.35">
      <c r="A4063">
        <v>1</v>
      </c>
      <c r="B4063">
        <v>4052</v>
      </c>
      <c r="C4063" t="s">
        <v>32</v>
      </c>
      <c r="D4063" t="s">
        <v>33</v>
      </c>
      <c r="E4063" t="s">
        <v>64</v>
      </c>
      <c r="F4063" t="s">
        <v>59</v>
      </c>
      <c r="G4063" t="s">
        <v>65</v>
      </c>
      <c r="H4063" t="s">
        <v>66</v>
      </c>
      <c r="I4063" s="1">
        <v>42175</v>
      </c>
      <c r="J4063">
        <v>2015</v>
      </c>
      <c r="K4063" t="s">
        <v>69</v>
      </c>
      <c r="L4063" t="s">
        <v>70</v>
      </c>
      <c r="M4063" s="1">
        <v>42179</v>
      </c>
      <c r="N4063">
        <v>4</v>
      </c>
      <c r="O4063">
        <f>STANDARDIZE(N4063,$N$8,$N$9)</f>
        <v>-0.56310502867387835</v>
      </c>
      <c r="P4063">
        <f>ABS($J$3-O4063)</f>
        <v>3.5738804896987997E-2</v>
      </c>
      <c r="Q4063">
        <f>ABS($J$4-O4063)</f>
        <v>2.7518879770680771</v>
      </c>
      <c r="R4063">
        <f>ABS($J$5-O4063)</f>
        <v>0.41099625631536219</v>
      </c>
      <c r="S4063">
        <f>ABS($J$6-O4063)</f>
        <v>1.0006865371156644</v>
      </c>
      <c r="T4063">
        <f>MIN(P4063:S4063)</f>
        <v>3.5738804896987997E-2</v>
      </c>
      <c r="U4063">
        <f>MATCH(T4063,P4063:S4063, 0)</f>
        <v>1</v>
      </c>
    </row>
    <row r="4064" spans="1:21" x14ac:dyDescent="0.35">
      <c r="A4064">
        <v>1</v>
      </c>
      <c r="B4064">
        <v>4053</v>
      </c>
      <c r="C4064" t="s">
        <v>157</v>
      </c>
      <c r="D4064" t="s">
        <v>158</v>
      </c>
      <c r="E4064" t="s">
        <v>84</v>
      </c>
      <c r="F4064" t="s">
        <v>85</v>
      </c>
      <c r="G4064" t="s">
        <v>153</v>
      </c>
      <c r="H4064" t="s">
        <v>154</v>
      </c>
      <c r="I4064" s="1">
        <v>42175</v>
      </c>
      <c r="J4064">
        <v>2015</v>
      </c>
      <c r="K4064" t="s">
        <v>41</v>
      </c>
      <c r="L4064" t="s">
        <v>42</v>
      </c>
      <c r="M4064" s="1">
        <v>42180</v>
      </c>
      <c r="N4064">
        <v>5</v>
      </c>
      <c r="O4064">
        <f>STANDARDIZE(N4064,$N$8,$N$9)</f>
        <v>-0.54523562622538435</v>
      </c>
      <c r="P4064">
        <f>ABS($J$3-O4064)</f>
        <v>1.7869402448493998E-2</v>
      </c>
      <c r="Q4064">
        <f>ABS($J$4-O4064)</f>
        <v>2.7340185746195833</v>
      </c>
      <c r="R4064">
        <f>ABS($J$5-O4064)</f>
        <v>0.39312685386686819</v>
      </c>
      <c r="S4064">
        <f>ABS($J$6-O4064)</f>
        <v>0.98281713466717047</v>
      </c>
      <c r="T4064">
        <f>MIN(P4064:S4064)</f>
        <v>1.7869402448493998E-2</v>
      </c>
      <c r="U4064">
        <f>MATCH(T4064,P4064:S4064, 0)</f>
        <v>1</v>
      </c>
    </row>
    <row r="4065" spans="1:21" x14ac:dyDescent="0.35">
      <c r="A4065">
        <v>3</v>
      </c>
      <c r="B4065">
        <v>4054</v>
      </c>
      <c r="C4065" t="s">
        <v>14</v>
      </c>
      <c r="D4065" t="s">
        <v>15</v>
      </c>
      <c r="E4065" t="s">
        <v>79</v>
      </c>
      <c r="F4065" t="s">
        <v>35</v>
      </c>
      <c r="G4065" t="s">
        <v>80</v>
      </c>
      <c r="H4065" t="s">
        <v>81</v>
      </c>
      <c r="I4065" s="1">
        <v>42175</v>
      </c>
      <c r="J4065">
        <v>2015</v>
      </c>
      <c r="K4065" t="s">
        <v>20</v>
      </c>
      <c r="L4065" t="s">
        <v>21</v>
      </c>
      <c r="M4065" s="1">
        <v>42205</v>
      </c>
      <c r="N4065">
        <v>30</v>
      </c>
      <c r="O4065">
        <f>STANDARDIZE(N4065,$N$8,$N$9)</f>
        <v>-9.8500565013034141E-2</v>
      </c>
      <c r="P4065">
        <f>ABS($J$3-O4065)</f>
        <v>0.42886565876385618</v>
      </c>
      <c r="Q4065">
        <f>ABS($J$4-O4065)</f>
        <v>2.2872835134072331</v>
      </c>
      <c r="R4065">
        <f>ABS($J$5-O4065)</f>
        <v>5.3608207345482023E-2</v>
      </c>
      <c r="S4065">
        <f>ABS($J$6-O4065)</f>
        <v>0.53608207345482028</v>
      </c>
      <c r="T4065">
        <f>MIN(P4065:S4065)</f>
        <v>5.3608207345482023E-2</v>
      </c>
      <c r="U4065">
        <f>MATCH(T4065,P4065:S4065, 0)</f>
        <v>3</v>
      </c>
    </row>
    <row r="4066" spans="1:21" x14ac:dyDescent="0.35">
      <c r="A4066">
        <v>3</v>
      </c>
      <c r="B4066">
        <v>4055</v>
      </c>
      <c r="C4066" t="s">
        <v>30</v>
      </c>
      <c r="D4066" t="s">
        <v>31</v>
      </c>
      <c r="E4066" t="s">
        <v>121</v>
      </c>
      <c r="F4066" t="s">
        <v>122</v>
      </c>
      <c r="G4066" t="s">
        <v>161</v>
      </c>
      <c r="H4066" t="s">
        <v>162</v>
      </c>
      <c r="I4066" s="1">
        <v>42175</v>
      </c>
      <c r="J4066">
        <v>2015</v>
      </c>
      <c r="K4066" t="s">
        <v>577</v>
      </c>
      <c r="L4066" t="s">
        <v>578</v>
      </c>
      <c r="M4066" s="1">
        <v>42206</v>
      </c>
      <c r="N4066">
        <v>31</v>
      </c>
      <c r="O4066">
        <f>STANDARDIZE(N4066,$N$8,$N$9)</f>
        <v>-8.0631162564540129E-2</v>
      </c>
      <c r="P4066">
        <f>ABS($J$3-O4066)</f>
        <v>0.44673506121235024</v>
      </c>
      <c r="Q4066">
        <f>ABS($J$4-O4066)</f>
        <v>2.2694141109587389</v>
      </c>
      <c r="R4066">
        <f>ABS($J$5-O4066)</f>
        <v>7.1477609793976035E-2</v>
      </c>
      <c r="S4066">
        <f>ABS($J$6-O4066)</f>
        <v>0.51821267100632629</v>
      </c>
      <c r="T4066">
        <f>MIN(P4066:S4066)</f>
        <v>7.1477609793976035E-2</v>
      </c>
      <c r="U4066">
        <f>MATCH(T4066,P4066:S4066, 0)</f>
        <v>3</v>
      </c>
    </row>
    <row r="4067" spans="1:21" x14ac:dyDescent="0.35">
      <c r="A4067">
        <v>1</v>
      </c>
      <c r="B4067">
        <v>4056</v>
      </c>
      <c r="C4067" t="s">
        <v>30</v>
      </c>
      <c r="D4067" t="s">
        <v>31</v>
      </c>
      <c r="E4067" t="s">
        <v>131</v>
      </c>
      <c r="F4067" t="s">
        <v>132</v>
      </c>
      <c r="G4067" t="s">
        <v>133</v>
      </c>
      <c r="H4067" t="s">
        <v>134</v>
      </c>
      <c r="I4067" s="1">
        <v>42176</v>
      </c>
      <c r="J4067">
        <v>2015</v>
      </c>
      <c r="K4067" t="s">
        <v>577</v>
      </c>
      <c r="L4067" t="s">
        <v>578</v>
      </c>
      <c r="M4067" s="1">
        <v>42178</v>
      </c>
      <c r="N4067">
        <v>2</v>
      </c>
      <c r="O4067">
        <f>STANDARDIZE(N4067,$N$8,$N$9)</f>
        <v>-0.59884383357086635</v>
      </c>
      <c r="P4067">
        <f>ABS($J$3-O4067)</f>
        <v>7.1477609793975994E-2</v>
      </c>
      <c r="Q4067">
        <f>ABS($J$4-O4067)</f>
        <v>2.7876267819650655</v>
      </c>
      <c r="R4067">
        <f>ABS($J$5-O4067)</f>
        <v>0.44673506121235018</v>
      </c>
      <c r="S4067">
        <f>ABS($J$6-O4067)</f>
        <v>1.0364253420126524</v>
      </c>
      <c r="T4067">
        <f>MIN(P4067:S4067)</f>
        <v>7.1477609793975994E-2</v>
      </c>
      <c r="U4067">
        <f>MATCH(T4067,P4067:S4067, 0)</f>
        <v>1</v>
      </c>
    </row>
    <row r="4068" spans="1:21" x14ac:dyDescent="0.35">
      <c r="A4068">
        <v>3</v>
      </c>
      <c r="B4068">
        <v>4057</v>
      </c>
      <c r="C4068" t="s">
        <v>268</v>
      </c>
      <c r="D4068" t="s">
        <v>269</v>
      </c>
      <c r="E4068" t="s">
        <v>296</v>
      </c>
      <c r="F4068" t="s">
        <v>320</v>
      </c>
      <c r="G4068" t="s">
        <v>351</v>
      </c>
      <c r="H4068" t="s">
        <v>352</v>
      </c>
      <c r="I4068" s="1">
        <v>42176</v>
      </c>
      <c r="J4068">
        <v>2015</v>
      </c>
      <c r="K4068" t="s">
        <v>77</v>
      </c>
      <c r="L4068" t="s">
        <v>78</v>
      </c>
      <c r="M4068" s="1">
        <v>42199</v>
      </c>
      <c r="N4068">
        <v>23</v>
      </c>
      <c r="O4068">
        <f>STANDARDIZE(N4068,$N$8,$N$9)</f>
        <v>-0.22358638215249221</v>
      </c>
      <c r="P4068">
        <f>ABS($J$3-O4068)</f>
        <v>0.30377984162439814</v>
      </c>
      <c r="Q4068">
        <f>ABS($J$4-O4068)</f>
        <v>2.4123693305466913</v>
      </c>
      <c r="R4068">
        <f>ABS($J$5-O4068)</f>
        <v>7.1477609793976049E-2</v>
      </c>
      <c r="S4068">
        <f>ABS($J$6-O4068)</f>
        <v>0.66116789059427838</v>
      </c>
      <c r="T4068">
        <f>MIN(P4068:S4068)</f>
        <v>7.1477609793976049E-2</v>
      </c>
      <c r="U4068">
        <f>MATCH(T4068,P4068:S4068, 0)</f>
        <v>3</v>
      </c>
    </row>
    <row r="4069" spans="1:21" x14ac:dyDescent="0.35">
      <c r="A4069">
        <v>3</v>
      </c>
      <c r="B4069">
        <v>4058</v>
      </c>
      <c r="C4069" t="s">
        <v>14</v>
      </c>
      <c r="D4069" t="s">
        <v>15</v>
      </c>
      <c r="E4069" t="s">
        <v>296</v>
      </c>
      <c r="F4069" t="s">
        <v>320</v>
      </c>
      <c r="G4069" t="s">
        <v>351</v>
      </c>
      <c r="H4069" t="s">
        <v>352</v>
      </c>
      <c r="I4069" s="1">
        <v>42176</v>
      </c>
      <c r="J4069">
        <v>2015</v>
      </c>
      <c r="K4069" t="s">
        <v>77</v>
      </c>
      <c r="L4069" t="s">
        <v>78</v>
      </c>
      <c r="M4069" s="1">
        <v>42205</v>
      </c>
      <c r="N4069">
        <v>29</v>
      </c>
      <c r="O4069">
        <f>STANDARDIZE(N4069,$N$8,$N$9)</f>
        <v>-0.11636996746152814</v>
      </c>
      <c r="P4069">
        <f>ABS($J$3-O4069)</f>
        <v>0.41099625631536219</v>
      </c>
      <c r="Q4069">
        <f>ABS($J$4-O4069)</f>
        <v>2.3051529158557269</v>
      </c>
      <c r="R4069">
        <f>ABS($J$5-O4069)</f>
        <v>3.5738804896988025E-2</v>
      </c>
      <c r="S4069">
        <f>ABS($J$6-O4069)</f>
        <v>0.55395147590331428</v>
      </c>
      <c r="T4069">
        <f>MIN(P4069:S4069)</f>
        <v>3.5738804896988025E-2</v>
      </c>
      <c r="U4069">
        <f>MATCH(T4069,P4069:S4069, 0)</f>
        <v>3</v>
      </c>
    </row>
    <row r="4070" spans="1:21" x14ac:dyDescent="0.35">
      <c r="A4070">
        <v>1</v>
      </c>
      <c r="B4070">
        <v>4059</v>
      </c>
      <c r="C4070" t="s">
        <v>246</v>
      </c>
      <c r="D4070" t="s">
        <v>247</v>
      </c>
      <c r="E4070" t="s">
        <v>105</v>
      </c>
      <c r="F4070" t="s">
        <v>59</v>
      </c>
      <c r="G4070" t="s">
        <v>106</v>
      </c>
      <c r="H4070" t="s">
        <v>107</v>
      </c>
      <c r="I4070" s="1">
        <v>42177</v>
      </c>
      <c r="J4070">
        <v>2015</v>
      </c>
      <c r="K4070" t="s">
        <v>125</v>
      </c>
      <c r="L4070" t="s">
        <v>126</v>
      </c>
      <c r="M4070" s="1">
        <v>42178</v>
      </c>
      <c r="N4070">
        <v>1</v>
      </c>
      <c r="O4070">
        <f>STANDARDIZE(N4070,$N$8,$N$9)</f>
        <v>-0.61671323601936046</v>
      </c>
      <c r="P4070">
        <f>ABS($J$3-O4070)</f>
        <v>8.9347012242470103E-2</v>
      </c>
      <c r="Q4070">
        <f>ABS($J$4-O4070)</f>
        <v>2.8054961844135593</v>
      </c>
      <c r="R4070">
        <f>ABS($J$5-O4070)</f>
        <v>0.46460446366084429</v>
      </c>
      <c r="S4070">
        <f>ABS($J$6-O4070)</f>
        <v>1.0542947444611466</v>
      </c>
      <c r="T4070">
        <f>MIN(P4070:S4070)</f>
        <v>8.9347012242470103E-2</v>
      </c>
      <c r="U4070">
        <f>MATCH(T4070,P4070:S4070, 0)</f>
        <v>1</v>
      </c>
    </row>
    <row r="4071" spans="1:21" x14ac:dyDescent="0.35">
      <c r="A4071">
        <v>1</v>
      </c>
      <c r="B4071">
        <v>4060</v>
      </c>
      <c r="C4071" t="s">
        <v>67</v>
      </c>
      <c r="D4071" t="s">
        <v>68</v>
      </c>
      <c r="E4071" t="s">
        <v>52</v>
      </c>
      <c r="F4071" t="s">
        <v>53</v>
      </c>
      <c r="G4071" t="s">
        <v>54</v>
      </c>
      <c r="H4071" t="s">
        <v>55</v>
      </c>
      <c r="I4071" s="1">
        <v>42177</v>
      </c>
      <c r="J4071">
        <v>2015</v>
      </c>
      <c r="K4071" t="s">
        <v>41</v>
      </c>
      <c r="L4071" t="s">
        <v>42</v>
      </c>
      <c r="M4071" s="1">
        <v>42180</v>
      </c>
      <c r="N4071">
        <v>3</v>
      </c>
      <c r="O4071">
        <f>STANDARDIZE(N4071,$N$8,$N$9)</f>
        <v>-0.58097443112237235</v>
      </c>
      <c r="P4071">
        <f>ABS($J$3-O4071)</f>
        <v>5.3608207345481995E-2</v>
      </c>
      <c r="Q4071">
        <f>ABS($J$4-O4071)</f>
        <v>2.7697573795165713</v>
      </c>
      <c r="R4071">
        <f>ABS($J$5-O4071)</f>
        <v>0.42886565876385618</v>
      </c>
      <c r="S4071">
        <f>ABS($J$6-O4071)</f>
        <v>1.0185559395641586</v>
      </c>
      <c r="T4071">
        <f>MIN(P4071:S4071)</f>
        <v>5.3608207345481995E-2</v>
      </c>
      <c r="U4071">
        <f>MATCH(T4071,P4071:S4071, 0)</f>
        <v>1</v>
      </c>
    </row>
    <row r="4072" spans="1:21" x14ac:dyDescent="0.35">
      <c r="A4072">
        <v>1</v>
      </c>
      <c r="B4072">
        <v>4061</v>
      </c>
      <c r="C4072" t="s">
        <v>184</v>
      </c>
      <c r="D4072" t="s">
        <v>185</v>
      </c>
      <c r="E4072" t="s">
        <v>196</v>
      </c>
      <c r="F4072" t="s">
        <v>197</v>
      </c>
      <c r="G4072" t="s">
        <v>198</v>
      </c>
      <c r="H4072" t="s">
        <v>199</v>
      </c>
      <c r="I4072" s="1">
        <v>42177</v>
      </c>
      <c r="J4072">
        <v>2015</v>
      </c>
      <c r="K4072" t="s">
        <v>77</v>
      </c>
      <c r="L4072" t="s">
        <v>78</v>
      </c>
      <c r="M4072" s="1">
        <v>42070</v>
      </c>
      <c r="N4072">
        <v>11</v>
      </c>
      <c r="O4072">
        <f>STANDARDIZE(N4072,$N$8,$N$9)</f>
        <v>-0.43801921153442031</v>
      </c>
      <c r="P4072">
        <f>ABS($J$3-O4072)</f>
        <v>8.9347012242470047E-2</v>
      </c>
      <c r="Q4072">
        <f>ABS($J$4-O4072)</f>
        <v>2.6268021599286193</v>
      </c>
      <c r="R4072">
        <f>ABS($J$5-O4072)</f>
        <v>0.28591043917590414</v>
      </c>
      <c r="S4072">
        <f>ABS($J$6-O4072)</f>
        <v>0.87560071997620637</v>
      </c>
      <c r="T4072">
        <f>MIN(P4072:S4072)</f>
        <v>8.9347012242470047E-2</v>
      </c>
      <c r="U4072">
        <f>MATCH(T4072,P4072:S4072, 0)</f>
        <v>1</v>
      </c>
    </row>
    <row r="4073" spans="1:21" x14ac:dyDescent="0.35">
      <c r="A4073">
        <v>3</v>
      </c>
      <c r="B4073">
        <v>4062</v>
      </c>
      <c r="C4073" t="s">
        <v>14</v>
      </c>
      <c r="D4073" t="s">
        <v>15</v>
      </c>
      <c r="E4073" t="s">
        <v>34</v>
      </c>
      <c r="F4073" t="s">
        <v>35</v>
      </c>
      <c r="G4073" t="s">
        <v>36</v>
      </c>
      <c r="H4073" t="s">
        <v>37</v>
      </c>
      <c r="I4073" s="1">
        <v>42177</v>
      </c>
      <c r="J4073">
        <v>2015</v>
      </c>
      <c r="K4073" t="s">
        <v>77</v>
      </c>
      <c r="L4073" t="s">
        <v>78</v>
      </c>
      <c r="M4073" s="1">
        <v>42254</v>
      </c>
      <c r="N4073">
        <v>17</v>
      </c>
      <c r="O4073">
        <f>STANDARDIZE(N4073,$N$8,$N$9)</f>
        <v>-0.33080279684345626</v>
      </c>
      <c r="P4073">
        <f>ABS($J$3-O4073)</f>
        <v>0.19656342693343409</v>
      </c>
      <c r="Q4073">
        <f>ABS($J$4-O4073)</f>
        <v>2.5195857452376553</v>
      </c>
      <c r="R4073">
        <f>ABS($J$5-O4073)</f>
        <v>0.17869402448494009</v>
      </c>
      <c r="S4073">
        <f>ABS($J$6-O4073)</f>
        <v>0.76838430528524237</v>
      </c>
      <c r="T4073">
        <f>MIN(P4073:S4073)</f>
        <v>0.17869402448494009</v>
      </c>
      <c r="U4073">
        <f>MATCH(T4073,P4073:S4073, 0)</f>
        <v>3</v>
      </c>
    </row>
    <row r="4074" spans="1:21" x14ac:dyDescent="0.35">
      <c r="A4074">
        <v>3</v>
      </c>
      <c r="B4074">
        <v>4063</v>
      </c>
      <c r="C4074" t="s">
        <v>172</v>
      </c>
      <c r="D4074" t="s">
        <v>173</v>
      </c>
      <c r="E4074" t="s">
        <v>79</v>
      </c>
      <c r="F4074" t="s">
        <v>35</v>
      </c>
      <c r="G4074" t="s">
        <v>80</v>
      </c>
      <c r="H4074" t="s">
        <v>81</v>
      </c>
      <c r="I4074" s="1">
        <v>42177</v>
      </c>
      <c r="J4074">
        <v>2015</v>
      </c>
      <c r="K4074" t="s">
        <v>69</v>
      </c>
      <c r="L4074" t="s">
        <v>70</v>
      </c>
      <c r="M4074" s="1">
        <v>42254</v>
      </c>
      <c r="N4074">
        <v>17</v>
      </c>
      <c r="O4074">
        <f>STANDARDIZE(N4074,$N$8,$N$9)</f>
        <v>-0.33080279684345626</v>
      </c>
      <c r="P4074">
        <f>ABS($J$3-O4074)</f>
        <v>0.19656342693343409</v>
      </c>
      <c r="Q4074">
        <f>ABS($J$4-O4074)</f>
        <v>2.5195857452376553</v>
      </c>
      <c r="R4074">
        <f>ABS($J$5-O4074)</f>
        <v>0.17869402448494009</v>
      </c>
      <c r="S4074">
        <f>ABS($J$6-O4074)</f>
        <v>0.76838430528524237</v>
      </c>
      <c r="T4074">
        <f>MIN(P4074:S4074)</f>
        <v>0.17869402448494009</v>
      </c>
      <c r="U4074">
        <f>MATCH(T4074,P4074:S4074, 0)</f>
        <v>3</v>
      </c>
    </row>
    <row r="4075" spans="1:21" x14ac:dyDescent="0.35">
      <c r="A4075">
        <v>3</v>
      </c>
      <c r="B4075">
        <v>4064</v>
      </c>
      <c r="C4075" t="s">
        <v>14</v>
      </c>
      <c r="D4075" t="s">
        <v>15</v>
      </c>
      <c r="E4075" t="s">
        <v>34</v>
      </c>
      <c r="F4075" t="s">
        <v>35</v>
      </c>
      <c r="G4075" t="s">
        <v>36</v>
      </c>
      <c r="H4075" t="s">
        <v>37</v>
      </c>
      <c r="I4075" s="1">
        <v>42177</v>
      </c>
      <c r="J4075">
        <v>2015</v>
      </c>
      <c r="K4075" t="s">
        <v>77</v>
      </c>
      <c r="L4075" t="s">
        <v>78</v>
      </c>
      <c r="M4075" s="1">
        <v>42201</v>
      </c>
      <c r="N4075">
        <v>24</v>
      </c>
      <c r="O4075">
        <f>STANDARDIZE(N4075,$N$8,$N$9)</f>
        <v>-0.20571697970399819</v>
      </c>
      <c r="P4075">
        <f>ABS($J$3-O4075)</f>
        <v>0.32164924407289219</v>
      </c>
      <c r="Q4075">
        <f>ABS($J$4-O4075)</f>
        <v>2.3944999280981971</v>
      </c>
      <c r="R4075">
        <f>ABS($J$5-O4075)</f>
        <v>5.3608207345482023E-2</v>
      </c>
      <c r="S4075">
        <f>ABS($J$6-O4075)</f>
        <v>0.64329848814578428</v>
      </c>
      <c r="T4075">
        <f>MIN(P4075:S4075)</f>
        <v>5.3608207345482023E-2</v>
      </c>
      <c r="U4075">
        <f>MATCH(T4075,P4075:S4075, 0)</f>
        <v>3</v>
      </c>
    </row>
    <row r="4076" spans="1:21" x14ac:dyDescent="0.35">
      <c r="A4076">
        <v>3</v>
      </c>
      <c r="B4076">
        <v>4065</v>
      </c>
      <c r="C4076" t="s">
        <v>394</v>
      </c>
      <c r="D4076" t="s">
        <v>395</v>
      </c>
      <c r="E4076" t="s">
        <v>149</v>
      </c>
      <c r="F4076" t="s">
        <v>150</v>
      </c>
      <c r="G4076" t="s">
        <v>215</v>
      </c>
      <c r="H4076" t="s">
        <v>216</v>
      </c>
      <c r="I4076" s="1">
        <v>42177</v>
      </c>
      <c r="J4076">
        <v>2015</v>
      </c>
      <c r="K4076" t="s">
        <v>77</v>
      </c>
      <c r="L4076" t="s">
        <v>78</v>
      </c>
      <c r="M4076" s="1">
        <v>42204</v>
      </c>
      <c r="N4076">
        <v>27</v>
      </c>
      <c r="O4076">
        <f>STANDARDIZE(N4076,$N$8,$N$9)</f>
        <v>-0.15210877235851616</v>
      </c>
      <c r="P4076">
        <f>ABS($J$3-O4076)</f>
        <v>0.37525745141837419</v>
      </c>
      <c r="Q4076">
        <f>ABS($J$4-O4076)</f>
        <v>2.3408917207527153</v>
      </c>
      <c r="R4076">
        <f>ABS($J$5-O4076)</f>
        <v>0</v>
      </c>
      <c r="S4076">
        <f>ABS($J$6-O4076)</f>
        <v>0.58969028080030228</v>
      </c>
      <c r="T4076">
        <f>MIN(P4076:S4076)</f>
        <v>0</v>
      </c>
      <c r="U4076">
        <f>MATCH(T4076,P4076:S4076, 0)</f>
        <v>3</v>
      </c>
    </row>
    <row r="4077" spans="1:21" x14ac:dyDescent="0.35">
      <c r="A4077">
        <v>3</v>
      </c>
      <c r="B4077">
        <v>4066</v>
      </c>
      <c r="C4077" t="s">
        <v>67</v>
      </c>
      <c r="D4077" t="s">
        <v>68</v>
      </c>
      <c r="E4077" t="s">
        <v>163</v>
      </c>
      <c r="F4077" t="s">
        <v>59</v>
      </c>
      <c r="G4077" t="s">
        <v>164</v>
      </c>
      <c r="H4077" t="s">
        <v>165</v>
      </c>
      <c r="I4077" s="1">
        <v>42177</v>
      </c>
      <c r="J4077">
        <v>2015</v>
      </c>
      <c r="K4077" t="s">
        <v>77</v>
      </c>
      <c r="L4077" t="s">
        <v>78</v>
      </c>
      <c r="M4077" s="1">
        <v>42210</v>
      </c>
      <c r="N4077">
        <v>33</v>
      </c>
      <c r="O4077">
        <f>STANDARDIZE(N4077,$N$8,$N$9)</f>
        <v>-4.4892357667552112E-2</v>
      </c>
      <c r="P4077">
        <f>ABS($J$3-O4077)</f>
        <v>0.48247386610933823</v>
      </c>
      <c r="Q4077">
        <f>ABS($J$4-O4077)</f>
        <v>2.2336753060617509</v>
      </c>
      <c r="R4077">
        <f>ABS($J$5-O4077)</f>
        <v>0.10721641469096405</v>
      </c>
      <c r="S4077">
        <f>ABS($J$6-O4077)</f>
        <v>0.48247386610933823</v>
      </c>
      <c r="T4077">
        <f>MIN(P4077:S4077)</f>
        <v>0.10721641469096405</v>
      </c>
      <c r="U4077">
        <f>MATCH(T4077,P4077:S4077, 0)</f>
        <v>3</v>
      </c>
    </row>
    <row r="4078" spans="1:21" x14ac:dyDescent="0.35">
      <c r="A4078">
        <v>1</v>
      </c>
      <c r="B4078">
        <v>4067</v>
      </c>
      <c r="C4078" t="s">
        <v>184</v>
      </c>
      <c r="D4078" t="s">
        <v>185</v>
      </c>
      <c r="E4078" t="s">
        <v>24</v>
      </c>
      <c r="F4078" t="s">
        <v>253</v>
      </c>
      <c r="G4078" t="s">
        <v>398</v>
      </c>
      <c r="H4078" t="s">
        <v>399</v>
      </c>
      <c r="I4078" s="1">
        <v>42178</v>
      </c>
      <c r="J4078">
        <v>2015</v>
      </c>
      <c r="K4078" t="s">
        <v>331</v>
      </c>
      <c r="L4078" t="s">
        <v>332</v>
      </c>
      <c r="M4078" s="1">
        <v>42178</v>
      </c>
      <c r="N4078">
        <v>0</v>
      </c>
      <c r="O4078">
        <f>STANDARDIZE(N4078,$N$8,$N$9)</f>
        <v>-0.63458263846785445</v>
      </c>
      <c r="P4078">
        <f>ABS($J$3-O4078)</f>
        <v>0.1072164146909641</v>
      </c>
      <c r="Q4078">
        <f>ABS($J$4-O4078)</f>
        <v>2.8233655868620535</v>
      </c>
      <c r="R4078">
        <f>ABS($J$5-O4078)</f>
        <v>0.48247386610933829</v>
      </c>
      <c r="S4078">
        <f>ABS($J$6-O4078)</f>
        <v>1.0721641469096406</v>
      </c>
      <c r="T4078">
        <f>MIN(P4078:S4078)</f>
        <v>0.1072164146909641</v>
      </c>
      <c r="U4078">
        <f>MATCH(T4078,P4078:S4078, 0)</f>
        <v>1</v>
      </c>
    </row>
    <row r="4079" spans="1:21" x14ac:dyDescent="0.35">
      <c r="A4079">
        <v>1</v>
      </c>
      <c r="B4079">
        <v>4068</v>
      </c>
      <c r="C4079" t="s">
        <v>14</v>
      </c>
      <c r="D4079" t="s">
        <v>15</v>
      </c>
      <c r="E4079" t="s">
        <v>79</v>
      </c>
      <c r="F4079" t="s">
        <v>35</v>
      </c>
      <c r="G4079" t="s">
        <v>80</v>
      </c>
      <c r="H4079" t="s">
        <v>81</v>
      </c>
      <c r="I4079" s="1">
        <v>42178</v>
      </c>
      <c r="J4079">
        <v>2015</v>
      </c>
      <c r="K4079" t="s">
        <v>41</v>
      </c>
      <c r="L4079" t="s">
        <v>42</v>
      </c>
      <c r="M4079" s="1">
        <v>42184</v>
      </c>
      <c r="N4079">
        <v>6</v>
      </c>
      <c r="O4079">
        <f>STANDARDIZE(N4079,$N$8,$N$9)</f>
        <v>-0.52736622377689035</v>
      </c>
      <c r="P4079">
        <f>ABS($J$3-O4079)</f>
        <v>0</v>
      </c>
      <c r="Q4079">
        <f>ABS($J$4-O4079)</f>
        <v>2.7161491721710895</v>
      </c>
      <c r="R4079">
        <f>ABS($J$5-O4079)</f>
        <v>0.37525745141837419</v>
      </c>
      <c r="S4079">
        <f>ABS($J$6-O4079)</f>
        <v>0.96494773221867647</v>
      </c>
      <c r="T4079">
        <f>MIN(P4079:S4079)</f>
        <v>0</v>
      </c>
      <c r="U4079">
        <f>MATCH(T4079,P4079:S4079, 0)</f>
        <v>1</v>
      </c>
    </row>
    <row r="4080" spans="1:21" x14ac:dyDescent="0.35">
      <c r="A4080">
        <v>1</v>
      </c>
      <c r="B4080">
        <v>4069</v>
      </c>
      <c r="C4080" t="s">
        <v>229</v>
      </c>
      <c r="D4080" t="s">
        <v>230</v>
      </c>
      <c r="E4080" t="s">
        <v>243</v>
      </c>
      <c r="F4080" t="s">
        <v>208</v>
      </c>
      <c r="G4080" t="s">
        <v>244</v>
      </c>
      <c r="H4080" t="s">
        <v>245</v>
      </c>
      <c r="I4080" s="1">
        <v>42178</v>
      </c>
      <c r="J4080">
        <v>2015</v>
      </c>
      <c r="K4080" t="s">
        <v>77</v>
      </c>
      <c r="L4080" t="s">
        <v>78</v>
      </c>
      <c r="M4080" s="1">
        <v>42042</v>
      </c>
      <c r="N4080">
        <v>9</v>
      </c>
      <c r="O4080">
        <f>STANDARDIZE(N4080,$N$8,$N$9)</f>
        <v>-0.4737580164314083</v>
      </c>
      <c r="P4080">
        <f>ABS($J$3-O4080)</f>
        <v>5.3608207345482051E-2</v>
      </c>
      <c r="Q4080">
        <f>ABS($J$4-O4080)</f>
        <v>2.6625409648256073</v>
      </c>
      <c r="R4080">
        <f>ABS($J$5-O4080)</f>
        <v>0.32164924407289214</v>
      </c>
      <c r="S4080">
        <f>ABS($J$6-O4080)</f>
        <v>0.91133952487319436</v>
      </c>
      <c r="T4080">
        <f>MIN(P4080:S4080)</f>
        <v>5.3608207345482051E-2</v>
      </c>
      <c r="U4080">
        <f>MATCH(T4080,P4080:S4080, 0)</f>
        <v>1</v>
      </c>
    </row>
    <row r="4081" spans="1:21" x14ac:dyDescent="0.35">
      <c r="A4081">
        <v>1</v>
      </c>
      <c r="B4081">
        <v>4070</v>
      </c>
      <c r="C4081" t="s">
        <v>112</v>
      </c>
      <c r="D4081" t="s">
        <v>113</v>
      </c>
      <c r="E4081" t="s">
        <v>116</v>
      </c>
      <c r="F4081" t="s">
        <v>97</v>
      </c>
      <c r="G4081" t="s">
        <v>117</v>
      </c>
      <c r="H4081" t="s">
        <v>118</v>
      </c>
      <c r="I4081" s="1">
        <v>42178</v>
      </c>
      <c r="J4081">
        <v>2015</v>
      </c>
      <c r="K4081" t="s">
        <v>77</v>
      </c>
      <c r="L4081" t="s">
        <v>78</v>
      </c>
      <c r="M4081" s="1">
        <v>42223</v>
      </c>
      <c r="N4081">
        <v>15</v>
      </c>
      <c r="O4081">
        <f>STANDARDIZE(N4081,$N$8,$N$9)</f>
        <v>-0.36654160174044426</v>
      </c>
      <c r="P4081">
        <f>ABS($J$3-O4081)</f>
        <v>0.1608246220364461</v>
      </c>
      <c r="Q4081">
        <f>ABS($J$4-O4081)</f>
        <v>2.5553245501346433</v>
      </c>
      <c r="R4081">
        <f>ABS($J$5-O4081)</f>
        <v>0.21443282938192809</v>
      </c>
      <c r="S4081">
        <f>ABS($J$6-O4081)</f>
        <v>0.80412311018223037</v>
      </c>
      <c r="T4081">
        <f>MIN(P4081:S4081)</f>
        <v>0.1608246220364461</v>
      </c>
      <c r="U4081">
        <f>MATCH(T4081,P4081:S4081, 0)</f>
        <v>1</v>
      </c>
    </row>
    <row r="4082" spans="1:21" x14ac:dyDescent="0.35">
      <c r="A4082">
        <v>3</v>
      </c>
      <c r="B4082">
        <v>4071</v>
      </c>
      <c r="C4082" t="s">
        <v>14</v>
      </c>
      <c r="D4082" t="s">
        <v>15</v>
      </c>
      <c r="E4082" t="s">
        <v>296</v>
      </c>
      <c r="F4082" t="s">
        <v>320</v>
      </c>
      <c r="G4082" t="s">
        <v>351</v>
      </c>
      <c r="H4082" t="s">
        <v>352</v>
      </c>
      <c r="I4082" s="1">
        <v>42178</v>
      </c>
      <c r="J4082">
        <v>2015</v>
      </c>
      <c r="K4082" t="s">
        <v>77</v>
      </c>
      <c r="L4082" t="s">
        <v>78</v>
      </c>
      <c r="M4082" s="1">
        <v>42202</v>
      </c>
      <c r="N4082">
        <v>24</v>
      </c>
      <c r="O4082">
        <f>STANDARDIZE(N4082,$N$8,$N$9)</f>
        <v>-0.20571697970399819</v>
      </c>
      <c r="P4082">
        <f>ABS($J$3-O4082)</f>
        <v>0.32164924407289219</v>
      </c>
      <c r="Q4082">
        <f>ABS($J$4-O4082)</f>
        <v>2.3944999280981971</v>
      </c>
      <c r="R4082">
        <f>ABS($J$5-O4082)</f>
        <v>5.3608207345482023E-2</v>
      </c>
      <c r="S4082">
        <f>ABS($J$6-O4082)</f>
        <v>0.64329848814578428</v>
      </c>
      <c r="T4082">
        <f>MIN(P4082:S4082)</f>
        <v>5.3608207345482023E-2</v>
      </c>
      <c r="U4082">
        <f>MATCH(T4082,P4082:S4082, 0)</f>
        <v>3</v>
      </c>
    </row>
    <row r="4083" spans="1:21" x14ac:dyDescent="0.35">
      <c r="A4083">
        <v>3</v>
      </c>
      <c r="B4083">
        <v>4072</v>
      </c>
      <c r="C4083" t="s">
        <v>14</v>
      </c>
      <c r="D4083" t="s">
        <v>15</v>
      </c>
      <c r="E4083" t="s">
        <v>79</v>
      </c>
      <c r="F4083" t="s">
        <v>35</v>
      </c>
      <c r="G4083" t="s">
        <v>80</v>
      </c>
      <c r="H4083" t="s">
        <v>81</v>
      </c>
      <c r="I4083" s="1">
        <v>42178</v>
      </c>
      <c r="J4083">
        <v>2015</v>
      </c>
      <c r="K4083" t="s">
        <v>41</v>
      </c>
      <c r="L4083" t="s">
        <v>42</v>
      </c>
      <c r="M4083" s="1">
        <v>42206</v>
      </c>
      <c r="N4083">
        <v>28</v>
      </c>
      <c r="O4083">
        <f>STANDARDIZE(N4083,$N$8,$N$9)</f>
        <v>-0.13423936991002217</v>
      </c>
      <c r="P4083">
        <f>ABS($J$3-O4083)</f>
        <v>0.39312685386686819</v>
      </c>
      <c r="Q4083">
        <f>ABS($J$4-O4083)</f>
        <v>2.3230223183042211</v>
      </c>
      <c r="R4083">
        <f>ABS($J$5-O4083)</f>
        <v>1.7869402448493998E-2</v>
      </c>
      <c r="S4083">
        <f>ABS($J$6-O4083)</f>
        <v>0.57182087835180828</v>
      </c>
      <c r="T4083">
        <f>MIN(P4083:S4083)</f>
        <v>1.7869402448493998E-2</v>
      </c>
      <c r="U4083">
        <f>MATCH(T4083,P4083:S4083, 0)</f>
        <v>3</v>
      </c>
    </row>
    <row r="4084" spans="1:21" x14ac:dyDescent="0.35">
      <c r="A4084">
        <v>1</v>
      </c>
      <c r="B4084">
        <v>4073</v>
      </c>
      <c r="C4084" t="s">
        <v>383</v>
      </c>
      <c r="D4084" t="s">
        <v>384</v>
      </c>
      <c r="E4084" t="s">
        <v>149</v>
      </c>
      <c r="F4084" t="s">
        <v>150</v>
      </c>
      <c r="G4084" t="s">
        <v>609</v>
      </c>
      <c r="H4084" t="s">
        <v>610</v>
      </c>
      <c r="I4084" s="1">
        <v>42179</v>
      </c>
      <c r="J4084">
        <v>2015</v>
      </c>
      <c r="K4084" t="s">
        <v>77</v>
      </c>
      <c r="L4084" t="s">
        <v>78</v>
      </c>
      <c r="M4084" s="1">
        <v>42284</v>
      </c>
      <c r="N4084">
        <v>16</v>
      </c>
      <c r="O4084">
        <f>STANDARDIZE(N4084,$N$8,$N$9)</f>
        <v>-0.34867219929195026</v>
      </c>
      <c r="P4084">
        <f>ABS($J$3-O4084)</f>
        <v>0.17869402448494009</v>
      </c>
      <c r="Q4084">
        <f>ABS($J$4-O4084)</f>
        <v>2.5374551476861491</v>
      </c>
      <c r="R4084">
        <f>ABS($J$5-O4084)</f>
        <v>0.19656342693343409</v>
      </c>
      <c r="S4084">
        <f>ABS($J$6-O4084)</f>
        <v>0.78625370773373637</v>
      </c>
      <c r="T4084">
        <f>MIN(P4084:S4084)</f>
        <v>0.17869402448494009</v>
      </c>
      <c r="U4084">
        <f>MATCH(T4084,P4084:S4084, 0)</f>
        <v>1</v>
      </c>
    </row>
    <row r="4085" spans="1:21" x14ac:dyDescent="0.35">
      <c r="A4085">
        <v>3</v>
      </c>
      <c r="B4085">
        <v>4074</v>
      </c>
      <c r="C4085" t="s">
        <v>30</v>
      </c>
      <c r="D4085" t="s">
        <v>31</v>
      </c>
      <c r="E4085" t="s">
        <v>52</v>
      </c>
      <c r="F4085" t="s">
        <v>53</v>
      </c>
      <c r="G4085" t="s">
        <v>54</v>
      </c>
      <c r="H4085" t="s">
        <v>55</v>
      </c>
      <c r="I4085" s="1">
        <v>42179</v>
      </c>
      <c r="J4085">
        <v>2015</v>
      </c>
      <c r="K4085" t="s">
        <v>77</v>
      </c>
      <c r="L4085" t="s">
        <v>78</v>
      </c>
      <c r="M4085" s="1">
        <v>42198</v>
      </c>
      <c r="N4085">
        <v>19</v>
      </c>
      <c r="O4085">
        <f>STANDARDIZE(N4085,$N$8,$N$9)</f>
        <v>-0.29506399194646826</v>
      </c>
      <c r="P4085">
        <f>ABS($J$3-O4085)</f>
        <v>0.23230223183042209</v>
      </c>
      <c r="Q4085">
        <f>ABS($J$4-O4085)</f>
        <v>2.4838469403406673</v>
      </c>
      <c r="R4085">
        <f>ABS($J$5-O4085)</f>
        <v>0.1429552195879521</v>
      </c>
      <c r="S4085">
        <f>ABS($J$6-O4085)</f>
        <v>0.73264550038825438</v>
      </c>
      <c r="T4085">
        <f>MIN(P4085:S4085)</f>
        <v>0.1429552195879521</v>
      </c>
      <c r="U4085">
        <f>MATCH(T4085,P4085:S4085, 0)</f>
        <v>3</v>
      </c>
    </row>
    <row r="4086" spans="1:21" x14ac:dyDescent="0.35">
      <c r="A4086">
        <v>3</v>
      </c>
      <c r="B4086">
        <v>4075</v>
      </c>
      <c r="C4086" t="s">
        <v>300</v>
      </c>
      <c r="D4086" t="s">
        <v>301</v>
      </c>
      <c r="E4086" t="s">
        <v>149</v>
      </c>
      <c r="F4086" t="s">
        <v>150</v>
      </c>
      <c r="G4086" t="s">
        <v>609</v>
      </c>
      <c r="H4086" t="s">
        <v>610</v>
      </c>
      <c r="I4086" s="1">
        <v>42179</v>
      </c>
      <c r="J4086">
        <v>2015</v>
      </c>
      <c r="K4086" t="s">
        <v>77</v>
      </c>
      <c r="L4086" t="s">
        <v>78</v>
      </c>
      <c r="M4086" s="1">
        <v>42200</v>
      </c>
      <c r="N4086">
        <v>21</v>
      </c>
      <c r="O4086">
        <f>STANDARDIZE(N4086,$N$8,$N$9)</f>
        <v>-0.25932518704948021</v>
      </c>
      <c r="P4086">
        <f>ABS($J$3-O4086)</f>
        <v>0.26804103672741014</v>
      </c>
      <c r="Q4086">
        <f>ABS($J$4-O4086)</f>
        <v>2.4481081354436793</v>
      </c>
      <c r="R4086">
        <f>ABS($J$5-O4086)</f>
        <v>0.10721641469096405</v>
      </c>
      <c r="S4086">
        <f>ABS($J$6-O4086)</f>
        <v>0.69690669549126638</v>
      </c>
      <c r="T4086">
        <f>MIN(P4086:S4086)</f>
        <v>0.10721641469096405</v>
      </c>
      <c r="U4086">
        <f>MATCH(T4086,P4086:S4086, 0)</f>
        <v>3</v>
      </c>
    </row>
    <row r="4087" spans="1:21" x14ac:dyDescent="0.35">
      <c r="A4087">
        <v>3</v>
      </c>
      <c r="B4087">
        <v>4076</v>
      </c>
      <c r="C4087" t="s">
        <v>14</v>
      </c>
      <c r="D4087" t="s">
        <v>15</v>
      </c>
      <c r="E4087" t="s">
        <v>52</v>
      </c>
      <c r="F4087" t="s">
        <v>53</v>
      </c>
      <c r="G4087" t="s">
        <v>54</v>
      </c>
      <c r="H4087" t="s">
        <v>55</v>
      </c>
      <c r="I4087" s="1">
        <v>42179</v>
      </c>
      <c r="J4087">
        <v>2015</v>
      </c>
      <c r="K4087" t="s">
        <v>77</v>
      </c>
      <c r="L4087" t="s">
        <v>78</v>
      </c>
      <c r="M4087" s="1">
        <v>42200</v>
      </c>
      <c r="N4087">
        <v>21</v>
      </c>
      <c r="O4087">
        <f>STANDARDIZE(N4087,$N$8,$N$9)</f>
        <v>-0.25932518704948021</v>
      </c>
      <c r="P4087">
        <f>ABS($J$3-O4087)</f>
        <v>0.26804103672741014</v>
      </c>
      <c r="Q4087">
        <f>ABS($J$4-O4087)</f>
        <v>2.4481081354436793</v>
      </c>
      <c r="R4087">
        <f>ABS($J$5-O4087)</f>
        <v>0.10721641469096405</v>
      </c>
      <c r="S4087">
        <f>ABS($J$6-O4087)</f>
        <v>0.69690669549126638</v>
      </c>
      <c r="T4087">
        <f>MIN(P4087:S4087)</f>
        <v>0.10721641469096405</v>
      </c>
      <c r="U4087">
        <f>MATCH(T4087,P4087:S4087, 0)</f>
        <v>3</v>
      </c>
    </row>
    <row r="4088" spans="1:21" x14ac:dyDescent="0.35">
      <c r="A4088">
        <v>3</v>
      </c>
      <c r="B4088">
        <v>4077</v>
      </c>
      <c r="C4088" t="s">
        <v>14</v>
      </c>
      <c r="D4088" t="s">
        <v>15</v>
      </c>
      <c r="E4088" t="s">
        <v>52</v>
      </c>
      <c r="F4088" t="s">
        <v>53</v>
      </c>
      <c r="G4088" t="s">
        <v>54</v>
      </c>
      <c r="H4088" t="s">
        <v>55</v>
      </c>
      <c r="I4088" s="1">
        <v>42179</v>
      </c>
      <c r="J4088">
        <v>2015</v>
      </c>
      <c r="K4088" t="s">
        <v>77</v>
      </c>
      <c r="L4088" t="s">
        <v>78</v>
      </c>
      <c r="M4088" s="1">
        <v>42200</v>
      </c>
      <c r="N4088">
        <v>21</v>
      </c>
      <c r="O4088">
        <f>STANDARDIZE(N4088,$N$8,$N$9)</f>
        <v>-0.25932518704948021</v>
      </c>
      <c r="P4088">
        <f>ABS($J$3-O4088)</f>
        <v>0.26804103672741014</v>
      </c>
      <c r="Q4088">
        <f>ABS($J$4-O4088)</f>
        <v>2.4481081354436793</v>
      </c>
      <c r="R4088">
        <f>ABS($J$5-O4088)</f>
        <v>0.10721641469096405</v>
      </c>
      <c r="S4088">
        <f>ABS($J$6-O4088)</f>
        <v>0.69690669549126638</v>
      </c>
      <c r="T4088">
        <f>MIN(P4088:S4088)</f>
        <v>0.10721641469096405</v>
      </c>
      <c r="U4088">
        <f>MATCH(T4088,P4088:S4088, 0)</f>
        <v>3</v>
      </c>
    </row>
    <row r="4089" spans="1:21" x14ac:dyDescent="0.35">
      <c r="A4089">
        <v>3</v>
      </c>
      <c r="B4089">
        <v>4078</v>
      </c>
      <c r="C4089" t="s">
        <v>30</v>
      </c>
      <c r="D4089" t="s">
        <v>31</v>
      </c>
      <c r="E4089" t="s">
        <v>52</v>
      </c>
      <c r="F4089" t="s">
        <v>53</v>
      </c>
      <c r="G4089" t="s">
        <v>54</v>
      </c>
      <c r="H4089" t="s">
        <v>55</v>
      </c>
      <c r="I4089" s="1">
        <v>42179</v>
      </c>
      <c r="J4089">
        <v>2015</v>
      </c>
      <c r="K4089" t="s">
        <v>77</v>
      </c>
      <c r="L4089" t="s">
        <v>78</v>
      </c>
      <c r="M4089" s="1">
        <v>42200</v>
      </c>
      <c r="N4089">
        <v>21</v>
      </c>
      <c r="O4089">
        <f>STANDARDIZE(N4089,$N$8,$N$9)</f>
        <v>-0.25932518704948021</v>
      </c>
      <c r="P4089">
        <f>ABS($J$3-O4089)</f>
        <v>0.26804103672741014</v>
      </c>
      <c r="Q4089">
        <f>ABS($J$4-O4089)</f>
        <v>2.4481081354436793</v>
      </c>
      <c r="R4089">
        <f>ABS($J$5-O4089)</f>
        <v>0.10721641469096405</v>
      </c>
      <c r="S4089">
        <f>ABS($J$6-O4089)</f>
        <v>0.69690669549126638</v>
      </c>
      <c r="T4089">
        <f>MIN(P4089:S4089)</f>
        <v>0.10721641469096405</v>
      </c>
      <c r="U4089">
        <f>MATCH(T4089,P4089:S4089, 0)</f>
        <v>3</v>
      </c>
    </row>
    <row r="4090" spans="1:21" x14ac:dyDescent="0.35">
      <c r="A4090">
        <v>1</v>
      </c>
      <c r="B4090">
        <v>4079</v>
      </c>
      <c r="C4090" t="s">
        <v>14</v>
      </c>
      <c r="D4090" t="s">
        <v>15</v>
      </c>
      <c r="E4090" t="s">
        <v>131</v>
      </c>
      <c r="F4090" t="s">
        <v>132</v>
      </c>
      <c r="G4090" t="s">
        <v>133</v>
      </c>
      <c r="H4090" t="s">
        <v>134</v>
      </c>
      <c r="I4090" s="1">
        <v>42180</v>
      </c>
      <c r="J4090">
        <v>2015</v>
      </c>
      <c r="K4090" t="s">
        <v>577</v>
      </c>
      <c r="L4090" t="s">
        <v>578</v>
      </c>
      <c r="M4090" s="1">
        <v>42181</v>
      </c>
      <c r="N4090">
        <v>1</v>
      </c>
      <c r="O4090">
        <f>STANDARDIZE(N4090,$N$8,$N$9)</f>
        <v>-0.61671323601936046</v>
      </c>
      <c r="P4090">
        <f>ABS($J$3-O4090)</f>
        <v>8.9347012242470103E-2</v>
      </c>
      <c r="Q4090">
        <f>ABS($J$4-O4090)</f>
        <v>2.8054961844135593</v>
      </c>
      <c r="R4090">
        <f>ABS($J$5-O4090)</f>
        <v>0.46460446366084429</v>
      </c>
      <c r="S4090">
        <f>ABS($J$6-O4090)</f>
        <v>1.0542947444611466</v>
      </c>
      <c r="T4090">
        <f>MIN(P4090:S4090)</f>
        <v>8.9347012242470103E-2</v>
      </c>
      <c r="U4090">
        <f>MATCH(T4090,P4090:S4090, 0)</f>
        <v>1</v>
      </c>
    </row>
    <row r="4091" spans="1:21" x14ac:dyDescent="0.35">
      <c r="A4091">
        <v>1</v>
      </c>
      <c r="B4091">
        <v>4080</v>
      </c>
      <c r="C4091" t="s">
        <v>30</v>
      </c>
      <c r="D4091" t="s">
        <v>31</v>
      </c>
      <c r="E4091" t="s">
        <v>131</v>
      </c>
      <c r="F4091" t="s">
        <v>132</v>
      </c>
      <c r="G4091" t="s">
        <v>133</v>
      </c>
      <c r="H4091" t="s">
        <v>134</v>
      </c>
      <c r="I4091" s="1">
        <v>42180</v>
      </c>
      <c r="J4091">
        <v>2015</v>
      </c>
      <c r="K4091" t="s">
        <v>577</v>
      </c>
      <c r="L4091" t="s">
        <v>578</v>
      </c>
      <c r="M4091" s="1">
        <v>42185</v>
      </c>
      <c r="N4091">
        <v>5</v>
      </c>
      <c r="O4091">
        <f>STANDARDIZE(N4091,$N$8,$N$9)</f>
        <v>-0.54523562622538435</v>
      </c>
      <c r="P4091">
        <f>ABS($J$3-O4091)</f>
        <v>1.7869402448493998E-2</v>
      </c>
      <c r="Q4091">
        <f>ABS($J$4-O4091)</f>
        <v>2.7340185746195833</v>
      </c>
      <c r="R4091">
        <f>ABS($J$5-O4091)</f>
        <v>0.39312685386686819</v>
      </c>
      <c r="S4091">
        <f>ABS($J$6-O4091)</f>
        <v>0.98281713466717047</v>
      </c>
      <c r="T4091">
        <f>MIN(P4091:S4091)</f>
        <v>1.7869402448493998E-2</v>
      </c>
      <c r="U4091">
        <f>MATCH(T4091,P4091:S4091, 0)</f>
        <v>1</v>
      </c>
    </row>
    <row r="4092" spans="1:21" x14ac:dyDescent="0.35">
      <c r="A4092">
        <v>1</v>
      </c>
      <c r="B4092">
        <v>4081</v>
      </c>
      <c r="C4092" t="s">
        <v>302</v>
      </c>
      <c r="D4092" t="s">
        <v>303</v>
      </c>
      <c r="E4092" t="s">
        <v>296</v>
      </c>
      <c r="F4092" t="s">
        <v>320</v>
      </c>
      <c r="G4092" t="s">
        <v>321</v>
      </c>
      <c r="H4092" t="s">
        <v>322</v>
      </c>
      <c r="I4092" s="1">
        <v>42180</v>
      </c>
      <c r="J4092">
        <v>2015</v>
      </c>
      <c r="K4092" t="s">
        <v>176</v>
      </c>
      <c r="L4092" t="s">
        <v>177</v>
      </c>
      <c r="M4092" s="1">
        <v>42185</v>
      </c>
      <c r="N4092">
        <v>5</v>
      </c>
      <c r="O4092">
        <f>STANDARDIZE(N4092,$N$8,$N$9)</f>
        <v>-0.54523562622538435</v>
      </c>
      <c r="P4092">
        <f>ABS($J$3-O4092)</f>
        <v>1.7869402448493998E-2</v>
      </c>
      <c r="Q4092">
        <f>ABS($J$4-O4092)</f>
        <v>2.7340185746195833</v>
      </c>
      <c r="R4092">
        <f>ABS($J$5-O4092)</f>
        <v>0.39312685386686819</v>
      </c>
      <c r="S4092">
        <f>ABS($J$6-O4092)</f>
        <v>0.98281713466717047</v>
      </c>
      <c r="T4092">
        <f>MIN(P4092:S4092)</f>
        <v>1.7869402448493998E-2</v>
      </c>
      <c r="U4092">
        <f>MATCH(T4092,P4092:S4092, 0)</f>
        <v>1</v>
      </c>
    </row>
    <row r="4093" spans="1:21" x14ac:dyDescent="0.35">
      <c r="A4093">
        <v>1</v>
      </c>
      <c r="B4093">
        <v>4082</v>
      </c>
      <c r="C4093" t="s">
        <v>14</v>
      </c>
      <c r="D4093" t="s">
        <v>15</v>
      </c>
      <c r="E4093" t="s">
        <v>79</v>
      </c>
      <c r="F4093" t="s">
        <v>35</v>
      </c>
      <c r="G4093" t="s">
        <v>80</v>
      </c>
      <c r="H4093" t="s">
        <v>81</v>
      </c>
      <c r="I4093" s="1">
        <v>42180</v>
      </c>
      <c r="J4093">
        <v>2015</v>
      </c>
      <c r="K4093" t="s">
        <v>77</v>
      </c>
      <c r="L4093" t="s">
        <v>78</v>
      </c>
      <c r="M4093" s="1">
        <v>42185</v>
      </c>
      <c r="N4093">
        <v>5</v>
      </c>
      <c r="O4093">
        <f>STANDARDIZE(N4093,$N$8,$N$9)</f>
        <v>-0.54523562622538435</v>
      </c>
      <c r="P4093">
        <f>ABS($J$3-O4093)</f>
        <v>1.7869402448493998E-2</v>
      </c>
      <c r="Q4093">
        <f>ABS($J$4-O4093)</f>
        <v>2.7340185746195833</v>
      </c>
      <c r="R4093">
        <f>ABS($J$5-O4093)</f>
        <v>0.39312685386686819</v>
      </c>
      <c r="S4093">
        <f>ABS($J$6-O4093)</f>
        <v>0.98281713466717047</v>
      </c>
      <c r="T4093">
        <f>MIN(P4093:S4093)</f>
        <v>1.7869402448493998E-2</v>
      </c>
      <c r="U4093">
        <f>MATCH(T4093,P4093:S4093, 0)</f>
        <v>1</v>
      </c>
    </row>
    <row r="4094" spans="1:21" x14ac:dyDescent="0.35">
      <c r="A4094">
        <v>1</v>
      </c>
      <c r="B4094">
        <v>4083</v>
      </c>
      <c r="C4094" t="s">
        <v>14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 s="1">
        <v>42180</v>
      </c>
      <c r="J4094">
        <v>2015</v>
      </c>
      <c r="K4094" t="s">
        <v>125</v>
      </c>
      <c r="L4094" t="s">
        <v>126</v>
      </c>
      <c r="M4094" s="1">
        <v>42011</v>
      </c>
      <c r="N4094">
        <v>6</v>
      </c>
      <c r="O4094">
        <f>STANDARDIZE(N4094,$N$8,$N$9)</f>
        <v>-0.52736622377689035</v>
      </c>
      <c r="P4094">
        <f>ABS($J$3-O4094)</f>
        <v>0</v>
      </c>
      <c r="Q4094">
        <f>ABS($J$4-O4094)</f>
        <v>2.7161491721710895</v>
      </c>
      <c r="R4094">
        <f>ABS($J$5-O4094)</f>
        <v>0.37525745141837419</v>
      </c>
      <c r="S4094">
        <f>ABS($J$6-O4094)</f>
        <v>0.96494773221867647</v>
      </c>
      <c r="T4094">
        <f>MIN(P4094:S4094)</f>
        <v>0</v>
      </c>
      <c r="U4094">
        <f>MATCH(T4094,P4094:S4094, 0)</f>
        <v>1</v>
      </c>
    </row>
    <row r="4095" spans="1:21" x14ac:dyDescent="0.35">
      <c r="A4095">
        <v>2</v>
      </c>
      <c r="B4095">
        <v>4084</v>
      </c>
      <c r="C4095" t="s">
        <v>30</v>
      </c>
      <c r="D4095" t="s">
        <v>31</v>
      </c>
      <c r="E4095" t="s">
        <v>43</v>
      </c>
      <c r="F4095" t="s">
        <v>35</v>
      </c>
      <c r="G4095" t="s">
        <v>48</v>
      </c>
      <c r="H4095" t="s">
        <v>49</v>
      </c>
      <c r="I4095" s="1">
        <v>42180</v>
      </c>
      <c r="J4095">
        <v>2015</v>
      </c>
      <c r="K4095" t="s">
        <v>41</v>
      </c>
      <c r="L4095" t="s">
        <v>42</v>
      </c>
      <c r="M4095" s="1">
        <v>42585</v>
      </c>
      <c r="N4095">
        <v>257</v>
      </c>
      <c r="O4095">
        <f>STANDARDIZE(N4095,$N$8,$N$9)</f>
        <v>3.9578537907951059</v>
      </c>
      <c r="P4095">
        <f>ABS($J$3-O4095)</f>
        <v>4.485220014571996</v>
      </c>
      <c r="Q4095">
        <f>ABS($J$4-O4095)</f>
        <v>1.769070842400907</v>
      </c>
      <c r="R4095">
        <f>ABS($J$5-O4095)</f>
        <v>4.1099625631536219</v>
      </c>
      <c r="S4095">
        <f>ABS($J$6-O4095)</f>
        <v>3.5202722823533197</v>
      </c>
      <c r="T4095">
        <f>MIN(P4095:S4095)</f>
        <v>1.769070842400907</v>
      </c>
      <c r="U4095">
        <f>MATCH(T4095,P4095:S4095, 0)</f>
        <v>2</v>
      </c>
    </row>
    <row r="4096" spans="1:21" x14ac:dyDescent="0.35">
      <c r="A4096">
        <v>1</v>
      </c>
      <c r="B4096">
        <v>4085</v>
      </c>
      <c r="C4096" t="s">
        <v>14</v>
      </c>
      <c r="D4096" t="s">
        <v>15</v>
      </c>
      <c r="E4096" t="s">
        <v>16</v>
      </c>
      <c r="F4096" t="s">
        <v>17</v>
      </c>
      <c r="G4096" t="s">
        <v>18</v>
      </c>
      <c r="H4096" t="s">
        <v>19</v>
      </c>
      <c r="I4096" s="1">
        <v>42181</v>
      </c>
      <c r="J4096">
        <v>2015</v>
      </c>
      <c r="K4096" t="s">
        <v>125</v>
      </c>
      <c r="L4096" t="s">
        <v>126</v>
      </c>
      <c r="M4096" s="1">
        <v>42223</v>
      </c>
      <c r="N4096">
        <v>12</v>
      </c>
      <c r="O4096">
        <f>STANDARDIZE(N4096,$N$8,$N$9)</f>
        <v>-0.42014980908592631</v>
      </c>
      <c r="P4096">
        <f>ABS($J$3-O4096)</f>
        <v>0.10721641469096405</v>
      </c>
      <c r="Q4096">
        <f>ABS($J$4-O4096)</f>
        <v>2.6089327574801251</v>
      </c>
      <c r="R4096">
        <f>ABS($J$5-O4096)</f>
        <v>0.26804103672741014</v>
      </c>
      <c r="S4096">
        <f>ABS($J$6-O4096)</f>
        <v>0.85773131752771237</v>
      </c>
      <c r="T4096">
        <f>MIN(P4096:S4096)</f>
        <v>0.10721641469096405</v>
      </c>
      <c r="U4096">
        <f>MATCH(T4096,P4096:S4096, 0)</f>
        <v>1</v>
      </c>
    </row>
    <row r="4097" spans="1:21" x14ac:dyDescent="0.35">
      <c r="A4097">
        <v>3</v>
      </c>
      <c r="B4097">
        <v>4086</v>
      </c>
      <c r="C4097" t="s">
        <v>30</v>
      </c>
      <c r="D4097" t="s">
        <v>31</v>
      </c>
      <c r="E4097" t="s">
        <v>131</v>
      </c>
      <c r="F4097" t="s">
        <v>132</v>
      </c>
      <c r="G4097" t="s">
        <v>133</v>
      </c>
      <c r="H4097" t="s">
        <v>134</v>
      </c>
      <c r="I4097" s="1">
        <v>42181</v>
      </c>
      <c r="J4097">
        <v>2015</v>
      </c>
      <c r="K4097" t="s">
        <v>77</v>
      </c>
      <c r="L4097" t="s">
        <v>78</v>
      </c>
      <c r="M4097" s="1">
        <v>42200</v>
      </c>
      <c r="N4097">
        <v>19</v>
      </c>
      <c r="O4097">
        <f>STANDARDIZE(N4097,$N$8,$N$9)</f>
        <v>-0.29506399194646826</v>
      </c>
      <c r="P4097">
        <f>ABS($J$3-O4097)</f>
        <v>0.23230223183042209</v>
      </c>
      <c r="Q4097">
        <f>ABS($J$4-O4097)</f>
        <v>2.4838469403406673</v>
      </c>
      <c r="R4097">
        <f>ABS($J$5-O4097)</f>
        <v>0.1429552195879521</v>
      </c>
      <c r="S4097">
        <f>ABS($J$6-O4097)</f>
        <v>0.73264550038825438</v>
      </c>
      <c r="T4097">
        <f>MIN(P4097:S4097)</f>
        <v>0.1429552195879521</v>
      </c>
      <c r="U4097">
        <f>MATCH(T4097,P4097:S4097, 0)</f>
        <v>3</v>
      </c>
    </row>
    <row r="4098" spans="1:21" x14ac:dyDescent="0.35">
      <c r="A4098">
        <v>3</v>
      </c>
      <c r="B4098">
        <v>4087</v>
      </c>
      <c r="C4098" t="s">
        <v>157</v>
      </c>
      <c r="D4098" t="s">
        <v>158</v>
      </c>
      <c r="E4098" t="s">
        <v>84</v>
      </c>
      <c r="F4098" t="s">
        <v>85</v>
      </c>
      <c r="G4098" t="s">
        <v>86</v>
      </c>
      <c r="H4098" t="s">
        <v>87</v>
      </c>
      <c r="I4098" s="1">
        <v>42181</v>
      </c>
      <c r="J4098">
        <v>2015</v>
      </c>
      <c r="K4098" t="s">
        <v>77</v>
      </c>
      <c r="L4098" t="s">
        <v>78</v>
      </c>
      <c r="M4098" s="1">
        <v>42209</v>
      </c>
      <c r="N4098">
        <v>28</v>
      </c>
      <c r="O4098">
        <f>STANDARDIZE(N4098,$N$8,$N$9)</f>
        <v>-0.13423936991002217</v>
      </c>
      <c r="P4098">
        <f>ABS($J$3-O4098)</f>
        <v>0.39312685386686819</v>
      </c>
      <c r="Q4098">
        <f>ABS($J$4-O4098)</f>
        <v>2.3230223183042211</v>
      </c>
      <c r="R4098">
        <f>ABS($J$5-O4098)</f>
        <v>1.7869402448493998E-2</v>
      </c>
      <c r="S4098">
        <f>ABS($J$6-O4098)</f>
        <v>0.57182087835180828</v>
      </c>
      <c r="T4098">
        <f>MIN(P4098:S4098)</f>
        <v>1.7869402448493998E-2</v>
      </c>
      <c r="U4098">
        <f>MATCH(T4098,P4098:S4098, 0)</f>
        <v>3</v>
      </c>
    </row>
    <row r="4099" spans="1:21" x14ac:dyDescent="0.35">
      <c r="A4099">
        <v>3</v>
      </c>
      <c r="B4099">
        <v>4088</v>
      </c>
      <c r="C4099" t="s">
        <v>14</v>
      </c>
      <c r="D4099" t="s">
        <v>15</v>
      </c>
      <c r="E4099" t="s">
        <v>79</v>
      </c>
      <c r="F4099" t="s">
        <v>35</v>
      </c>
      <c r="G4099" t="s">
        <v>80</v>
      </c>
      <c r="H4099" t="s">
        <v>81</v>
      </c>
      <c r="I4099" s="1">
        <v>42181</v>
      </c>
      <c r="J4099">
        <v>2015</v>
      </c>
      <c r="K4099" t="s">
        <v>20</v>
      </c>
      <c r="L4099" t="s">
        <v>21</v>
      </c>
      <c r="M4099" s="1">
        <v>42209</v>
      </c>
      <c r="N4099">
        <v>28</v>
      </c>
      <c r="O4099">
        <f>STANDARDIZE(N4099,$N$8,$N$9)</f>
        <v>-0.13423936991002217</v>
      </c>
      <c r="P4099">
        <f>ABS($J$3-O4099)</f>
        <v>0.39312685386686819</v>
      </c>
      <c r="Q4099">
        <f>ABS($J$4-O4099)</f>
        <v>2.3230223183042211</v>
      </c>
      <c r="R4099">
        <f>ABS($J$5-O4099)</f>
        <v>1.7869402448493998E-2</v>
      </c>
      <c r="S4099">
        <f>ABS($J$6-O4099)</f>
        <v>0.57182087835180828</v>
      </c>
      <c r="T4099">
        <f>MIN(P4099:S4099)</f>
        <v>1.7869402448493998E-2</v>
      </c>
      <c r="U4099">
        <f>MATCH(T4099,P4099:S4099, 0)</f>
        <v>3</v>
      </c>
    </row>
    <row r="4100" spans="1:21" x14ac:dyDescent="0.35">
      <c r="A4100">
        <v>3</v>
      </c>
      <c r="B4100">
        <v>4089</v>
      </c>
      <c r="C4100" t="s">
        <v>521</v>
      </c>
      <c r="D4100" t="s">
        <v>522</v>
      </c>
      <c r="E4100" t="s">
        <v>64</v>
      </c>
      <c r="F4100" t="s">
        <v>59</v>
      </c>
      <c r="G4100" t="s">
        <v>65</v>
      </c>
      <c r="H4100" t="s">
        <v>66</v>
      </c>
      <c r="I4100" s="1">
        <v>42181</v>
      </c>
      <c r="J4100">
        <v>2015</v>
      </c>
      <c r="K4100" t="s">
        <v>77</v>
      </c>
      <c r="L4100" t="s">
        <v>78</v>
      </c>
      <c r="M4100" s="1">
        <v>42211</v>
      </c>
      <c r="N4100">
        <v>30</v>
      </c>
      <c r="O4100">
        <f>STANDARDIZE(N4100,$N$8,$N$9)</f>
        <v>-9.8500565013034141E-2</v>
      </c>
      <c r="P4100">
        <f>ABS($J$3-O4100)</f>
        <v>0.42886565876385618</v>
      </c>
      <c r="Q4100">
        <f>ABS($J$4-O4100)</f>
        <v>2.2872835134072331</v>
      </c>
      <c r="R4100">
        <f>ABS($J$5-O4100)</f>
        <v>5.3608207345482023E-2</v>
      </c>
      <c r="S4100">
        <f>ABS($J$6-O4100)</f>
        <v>0.53608207345482028</v>
      </c>
      <c r="T4100">
        <f>MIN(P4100:S4100)</f>
        <v>5.3608207345482023E-2</v>
      </c>
      <c r="U4100">
        <f>MATCH(T4100,P4100:S4100, 0)</f>
        <v>3</v>
      </c>
    </row>
    <row r="4101" spans="1:21" x14ac:dyDescent="0.35">
      <c r="A4101">
        <v>3</v>
      </c>
      <c r="B4101">
        <v>4090</v>
      </c>
      <c r="C4101" t="s">
        <v>14</v>
      </c>
      <c r="D4101" t="s">
        <v>15</v>
      </c>
      <c r="E4101" t="s">
        <v>24</v>
      </c>
      <c r="F4101" t="s">
        <v>25</v>
      </c>
      <c r="G4101" t="s">
        <v>26</v>
      </c>
      <c r="H4101" t="s">
        <v>27</v>
      </c>
      <c r="I4101" s="1">
        <v>42181</v>
      </c>
      <c r="J4101">
        <v>2015</v>
      </c>
      <c r="K4101" t="s">
        <v>28</v>
      </c>
      <c r="L4101" t="s">
        <v>29</v>
      </c>
      <c r="M4101" s="1">
        <v>42216</v>
      </c>
      <c r="N4101">
        <v>35</v>
      </c>
      <c r="O4101">
        <f>STANDARDIZE(N4101,$N$8,$N$9)</f>
        <v>-9.1535527705640905E-3</v>
      </c>
      <c r="P4101">
        <f>ABS($J$3-O4101)</f>
        <v>0.51821267100632629</v>
      </c>
      <c r="Q4101">
        <f>ABS($J$4-O4101)</f>
        <v>2.1979365011647629</v>
      </c>
      <c r="R4101">
        <f>ABS($J$5-O4101)</f>
        <v>0.14295521958795207</v>
      </c>
      <c r="S4101">
        <f>ABS($J$6-O4101)</f>
        <v>0.44673506121235018</v>
      </c>
      <c r="T4101">
        <f>MIN(P4101:S4101)</f>
        <v>0.14295521958795207</v>
      </c>
      <c r="U4101">
        <f>MATCH(T4101,P4101:S4101, 0)</f>
        <v>3</v>
      </c>
    </row>
    <row r="4102" spans="1:21" x14ac:dyDescent="0.35">
      <c r="A4102">
        <v>1</v>
      </c>
      <c r="B4102">
        <v>4091</v>
      </c>
      <c r="C4102" t="s">
        <v>14</v>
      </c>
      <c r="D4102" t="s">
        <v>15</v>
      </c>
      <c r="E4102" t="s">
        <v>24</v>
      </c>
      <c r="F4102" t="s">
        <v>25</v>
      </c>
      <c r="G4102" t="s">
        <v>26</v>
      </c>
      <c r="H4102" t="s">
        <v>27</v>
      </c>
      <c r="I4102" s="1">
        <v>42182</v>
      </c>
      <c r="J4102">
        <v>2015</v>
      </c>
      <c r="K4102" t="s">
        <v>499</v>
      </c>
      <c r="L4102" t="s">
        <v>500</v>
      </c>
      <c r="M4102" s="1">
        <v>42184</v>
      </c>
      <c r="N4102">
        <v>2</v>
      </c>
      <c r="O4102">
        <f>STANDARDIZE(N4102,$N$8,$N$9)</f>
        <v>-0.59884383357086635</v>
      </c>
      <c r="P4102">
        <f>ABS($J$3-O4102)</f>
        <v>7.1477609793975994E-2</v>
      </c>
      <c r="Q4102">
        <f>ABS($J$4-O4102)</f>
        <v>2.7876267819650655</v>
      </c>
      <c r="R4102">
        <f>ABS($J$5-O4102)</f>
        <v>0.44673506121235018</v>
      </c>
      <c r="S4102">
        <f>ABS($J$6-O4102)</f>
        <v>1.0364253420126524</v>
      </c>
      <c r="T4102">
        <f>MIN(P4102:S4102)</f>
        <v>7.1477609793975994E-2</v>
      </c>
      <c r="U4102">
        <f>MATCH(T4102,P4102:S4102, 0)</f>
        <v>1</v>
      </c>
    </row>
    <row r="4103" spans="1:21" x14ac:dyDescent="0.35">
      <c r="A4103">
        <v>1</v>
      </c>
      <c r="B4103">
        <v>4092</v>
      </c>
      <c r="C4103" t="s">
        <v>62</v>
      </c>
      <c r="D4103" t="s">
        <v>63</v>
      </c>
      <c r="E4103" t="s">
        <v>58</v>
      </c>
      <c r="F4103" t="s">
        <v>59</v>
      </c>
      <c r="G4103" t="s">
        <v>60</v>
      </c>
      <c r="H4103" t="s">
        <v>61</v>
      </c>
      <c r="I4103" s="1">
        <v>42182</v>
      </c>
      <c r="J4103">
        <v>2015</v>
      </c>
      <c r="K4103" t="s">
        <v>577</v>
      </c>
      <c r="L4103" t="s">
        <v>578</v>
      </c>
      <c r="M4103" s="1">
        <v>42184</v>
      </c>
      <c r="N4103">
        <v>2</v>
      </c>
      <c r="O4103">
        <f>STANDARDIZE(N4103,$N$8,$N$9)</f>
        <v>-0.59884383357086635</v>
      </c>
      <c r="P4103">
        <f>ABS($J$3-O4103)</f>
        <v>7.1477609793975994E-2</v>
      </c>
      <c r="Q4103">
        <f>ABS($J$4-O4103)</f>
        <v>2.7876267819650655</v>
      </c>
      <c r="R4103">
        <f>ABS($J$5-O4103)</f>
        <v>0.44673506121235018</v>
      </c>
      <c r="S4103">
        <f>ABS($J$6-O4103)</f>
        <v>1.0364253420126524</v>
      </c>
      <c r="T4103">
        <f>MIN(P4103:S4103)</f>
        <v>7.1477609793975994E-2</v>
      </c>
      <c r="U4103">
        <f>MATCH(T4103,P4103:S4103, 0)</f>
        <v>1</v>
      </c>
    </row>
    <row r="4104" spans="1:21" x14ac:dyDescent="0.35">
      <c r="A4104">
        <v>1</v>
      </c>
      <c r="B4104">
        <v>4093</v>
      </c>
      <c r="C4104" t="s">
        <v>406</v>
      </c>
      <c r="D4104" t="s">
        <v>407</v>
      </c>
      <c r="E4104" t="s">
        <v>296</v>
      </c>
      <c r="F4104" t="s">
        <v>320</v>
      </c>
      <c r="G4104" t="s">
        <v>321</v>
      </c>
      <c r="H4104" t="s">
        <v>322</v>
      </c>
      <c r="I4104" s="1">
        <v>42182</v>
      </c>
      <c r="J4104">
        <v>2015</v>
      </c>
      <c r="K4104" t="s">
        <v>77</v>
      </c>
      <c r="L4104" t="s">
        <v>78</v>
      </c>
      <c r="M4104" s="1">
        <v>42192</v>
      </c>
      <c r="N4104">
        <v>10</v>
      </c>
      <c r="O4104">
        <f>STANDARDIZE(N4104,$N$8,$N$9)</f>
        <v>-0.4558886139829143</v>
      </c>
      <c r="P4104">
        <f>ABS($J$3-O4104)</f>
        <v>7.1477609793976049E-2</v>
      </c>
      <c r="Q4104">
        <f>ABS($J$4-O4104)</f>
        <v>2.6446715623771131</v>
      </c>
      <c r="R4104">
        <f>ABS($J$5-O4104)</f>
        <v>0.30377984162439814</v>
      </c>
      <c r="S4104">
        <f>ABS($J$6-O4104)</f>
        <v>0.89347012242470036</v>
      </c>
      <c r="T4104">
        <f>MIN(P4104:S4104)</f>
        <v>7.1477609793976049E-2</v>
      </c>
      <c r="U4104">
        <f>MATCH(T4104,P4104:S4104, 0)</f>
        <v>1</v>
      </c>
    </row>
    <row r="4105" spans="1:21" x14ac:dyDescent="0.35">
      <c r="A4105">
        <v>3</v>
      </c>
      <c r="B4105">
        <v>4094</v>
      </c>
      <c r="C4105" t="s">
        <v>30</v>
      </c>
      <c r="D4105" t="s">
        <v>31</v>
      </c>
      <c r="E4105" t="s">
        <v>296</v>
      </c>
      <c r="F4105" t="s">
        <v>320</v>
      </c>
      <c r="G4105" t="s">
        <v>321</v>
      </c>
      <c r="H4105" t="s">
        <v>322</v>
      </c>
      <c r="I4105" s="1">
        <v>42182</v>
      </c>
      <c r="J4105">
        <v>2015</v>
      </c>
      <c r="K4105" t="s">
        <v>77</v>
      </c>
      <c r="L4105" t="s">
        <v>78</v>
      </c>
      <c r="M4105" s="1">
        <v>42202</v>
      </c>
      <c r="N4105">
        <v>20</v>
      </c>
      <c r="O4105">
        <f>STANDARDIZE(N4105,$N$8,$N$9)</f>
        <v>-0.27719458949797421</v>
      </c>
      <c r="P4105">
        <f>ABS($J$3-O4105)</f>
        <v>0.25017163427891614</v>
      </c>
      <c r="Q4105">
        <f>ABS($J$4-O4105)</f>
        <v>2.4659775378921731</v>
      </c>
      <c r="R4105">
        <f>ABS($J$5-O4105)</f>
        <v>0.12508581713945804</v>
      </c>
      <c r="S4105">
        <f>ABS($J$6-O4105)</f>
        <v>0.71477609793976038</v>
      </c>
      <c r="T4105">
        <f>MIN(P4105:S4105)</f>
        <v>0.12508581713945804</v>
      </c>
      <c r="U4105">
        <f>MATCH(T4105,P4105:S4105, 0)</f>
        <v>3</v>
      </c>
    </row>
    <row r="4106" spans="1:21" x14ac:dyDescent="0.35">
      <c r="A4106">
        <v>3</v>
      </c>
      <c r="B4106">
        <v>4095</v>
      </c>
      <c r="C4106" t="s">
        <v>157</v>
      </c>
      <c r="D4106" t="s">
        <v>158</v>
      </c>
      <c r="E4106" t="s">
        <v>296</v>
      </c>
      <c r="F4106" t="s">
        <v>320</v>
      </c>
      <c r="G4106" t="s">
        <v>321</v>
      </c>
      <c r="H4106" t="s">
        <v>322</v>
      </c>
      <c r="I4106" s="1">
        <v>42182</v>
      </c>
      <c r="J4106">
        <v>2015</v>
      </c>
      <c r="K4106" t="s">
        <v>77</v>
      </c>
      <c r="L4106" t="s">
        <v>78</v>
      </c>
      <c r="M4106" s="1">
        <v>42205</v>
      </c>
      <c r="N4106">
        <v>23</v>
      </c>
      <c r="O4106">
        <f>STANDARDIZE(N4106,$N$8,$N$9)</f>
        <v>-0.22358638215249221</v>
      </c>
      <c r="P4106">
        <f>ABS($J$3-O4106)</f>
        <v>0.30377984162439814</v>
      </c>
      <c r="Q4106">
        <f>ABS($J$4-O4106)</f>
        <v>2.4123693305466913</v>
      </c>
      <c r="R4106">
        <f>ABS($J$5-O4106)</f>
        <v>7.1477609793976049E-2</v>
      </c>
      <c r="S4106">
        <f>ABS($J$6-O4106)</f>
        <v>0.66116789059427838</v>
      </c>
      <c r="T4106">
        <f>MIN(P4106:S4106)</f>
        <v>7.1477609793976049E-2</v>
      </c>
      <c r="U4106">
        <f>MATCH(T4106,P4106:S4106, 0)</f>
        <v>3</v>
      </c>
    </row>
    <row r="4107" spans="1:21" x14ac:dyDescent="0.35">
      <c r="A4107">
        <v>3</v>
      </c>
      <c r="B4107">
        <v>4096</v>
      </c>
      <c r="C4107" t="s">
        <v>14</v>
      </c>
      <c r="D4107" t="s">
        <v>15</v>
      </c>
      <c r="E4107" t="s">
        <v>296</v>
      </c>
      <c r="F4107" t="s">
        <v>320</v>
      </c>
      <c r="G4107" t="s">
        <v>321</v>
      </c>
      <c r="H4107" t="s">
        <v>322</v>
      </c>
      <c r="I4107" s="1">
        <v>42182</v>
      </c>
      <c r="J4107">
        <v>2015</v>
      </c>
      <c r="K4107" t="s">
        <v>77</v>
      </c>
      <c r="L4107" t="s">
        <v>78</v>
      </c>
      <c r="M4107" s="1">
        <v>42207</v>
      </c>
      <c r="N4107">
        <v>25</v>
      </c>
      <c r="O4107">
        <f>STANDARDIZE(N4107,$N$8,$N$9)</f>
        <v>-0.18784757725550419</v>
      </c>
      <c r="P4107">
        <f>ABS($J$3-O4107)</f>
        <v>0.33951864652138619</v>
      </c>
      <c r="Q4107">
        <f>ABS($J$4-O4107)</f>
        <v>2.3766305256497033</v>
      </c>
      <c r="R4107">
        <f>ABS($J$5-O4107)</f>
        <v>3.5738804896988025E-2</v>
      </c>
      <c r="S4107">
        <f>ABS($J$6-O4107)</f>
        <v>0.62542908569729028</v>
      </c>
      <c r="T4107">
        <f>MIN(P4107:S4107)</f>
        <v>3.5738804896988025E-2</v>
      </c>
      <c r="U4107">
        <f>MATCH(T4107,P4107:S4107, 0)</f>
        <v>3</v>
      </c>
    </row>
    <row r="4108" spans="1:21" x14ac:dyDescent="0.35">
      <c r="A4108">
        <v>3</v>
      </c>
      <c r="B4108">
        <v>4097</v>
      </c>
      <c r="C4108" t="s">
        <v>14</v>
      </c>
      <c r="D4108" t="s">
        <v>15</v>
      </c>
      <c r="E4108" t="s">
        <v>296</v>
      </c>
      <c r="F4108" t="s">
        <v>320</v>
      </c>
      <c r="G4108" t="s">
        <v>321</v>
      </c>
      <c r="H4108" t="s">
        <v>322</v>
      </c>
      <c r="I4108" s="1">
        <v>42182</v>
      </c>
      <c r="J4108">
        <v>2015</v>
      </c>
      <c r="K4108" t="s">
        <v>77</v>
      </c>
      <c r="L4108" t="s">
        <v>78</v>
      </c>
      <c r="M4108" s="1">
        <v>42207</v>
      </c>
      <c r="N4108">
        <v>25</v>
      </c>
      <c r="O4108">
        <f>STANDARDIZE(N4108,$N$8,$N$9)</f>
        <v>-0.18784757725550419</v>
      </c>
      <c r="P4108">
        <f>ABS($J$3-O4108)</f>
        <v>0.33951864652138619</v>
      </c>
      <c r="Q4108">
        <f>ABS($J$4-O4108)</f>
        <v>2.3766305256497033</v>
      </c>
      <c r="R4108">
        <f>ABS($J$5-O4108)</f>
        <v>3.5738804896988025E-2</v>
      </c>
      <c r="S4108">
        <f>ABS($J$6-O4108)</f>
        <v>0.62542908569729028</v>
      </c>
      <c r="T4108">
        <f>MIN(P4108:S4108)</f>
        <v>3.5738804896988025E-2</v>
      </c>
      <c r="U4108">
        <f>MATCH(T4108,P4108:S4108, 0)</f>
        <v>3</v>
      </c>
    </row>
    <row r="4109" spans="1:21" x14ac:dyDescent="0.35">
      <c r="A4109">
        <v>3</v>
      </c>
      <c r="B4109">
        <v>4098</v>
      </c>
      <c r="C4109" t="s">
        <v>30</v>
      </c>
      <c r="D4109" t="s">
        <v>31</v>
      </c>
      <c r="E4109" t="s">
        <v>296</v>
      </c>
      <c r="F4109" t="s">
        <v>320</v>
      </c>
      <c r="G4109" t="s">
        <v>321</v>
      </c>
      <c r="H4109" t="s">
        <v>322</v>
      </c>
      <c r="I4109" s="1">
        <v>42182</v>
      </c>
      <c r="J4109">
        <v>2015</v>
      </c>
      <c r="K4109" t="s">
        <v>77</v>
      </c>
      <c r="L4109" t="s">
        <v>78</v>
      </c>
      <c r="M4109" s="1">
        <v>42207</v>
      </c>
      <c r="N4109">
        <v>25</v>
      </c>
      <c r="O4109">
        <f>STANDARDIZE(N4109,$N$8,$N$9)</f>
        <v>-0.18784757725550419</v>
      </c>
      <c r="P4109">
        <f>ABS($J$3-O4109)</f>
        <v>0.33951864652138619</v>
      </c>
      <c r="Q4109">
        <f>ABS($J$4-O4109)</f>
        <v>2.3766305256497033</v>
      </c>
      <c r="R4109">
        <f>ABS($J$5-O4109)</f>
        <v>3.5738804896988025E-2</v>
      </c>
      <c r="S4109">
        <f>ABS($J$6-O4109)</f>
        <v>0.62542908569729028</v>
      </c>
      <c r="T4109">
        <f>MIN(P4109:S4109)</f>
        <v>3.5738804896988025E-2</v>
      </c>
      <c r="U4109">
        <f>MATCH(T4109,P4109:S4109, 0)</f>
        <v>3</v>
      </c>
    </row>
    <row r="4110" spans="1:21" x14ac:dyDescent="0.35">
      <c r="A4110">
        <v>3</v>
      </c>
      <c r="B4110">
        <v>4099</v>
      </c>
      <c r="C4110" t="s">
        <v>184</v>
      </c>
      <c r="D4110" t="s">
        <v>185</v>
      </c>
      <c r="E4110" t="s">
        <v>296</v>
      </c>
      <c r="F4110" t="s">
        <v>320</v>
      </c>
      <c r="G4110" t="s">
        <v>321</v>
      </c>
      <c r="H4110" t="s">
        <v>322</v>
      </c>
      <c r="I4110" s="1">
        <v>42182</v>
      </c>
      <c r="J4110">
        <v>2015</v>
      </c>
      <c r="K4110" t="s">
        <v>77</v>
      </c>
      <c r="L4110" t="s">
        <v>78</v>
      </c>
      <c r="M4110" s="1">
        <v>42207</v>
      </c>
      <c r="N4110">
        <v>25</v>
      </c>
      <c r="O4110">
        <f>STANDARDIZE(N4110,$N$8,$N$9)</f>
        <v>-0.18784757725550419</v>
      </c>
      <c r="P4110">
        <f>ABS($J$3-O4110)</f>
        <v>0.33951864652138619</v>
      </c>
      <c r="Q4110">
        <f>ABS($J$4-O4110)</f>
        <v>2.3766305256497033</v>
      </c>
      <c r="R4110">
        <f>ABS($J$5-O4110)</f>
        <v>3.5738804896988025E-2</v>
      </c>
      <c r="S4110">
        <f>ABS($J$6-O4110)</f>
        <v>0.62542908569729028</v>
      </c>
      <c r="T4110">
        <f>MIN(P4110:S4110)</f>
        <v>3.5738804896988025E-2</v>
      </c>
      <c r="U4110">
        <f>MATCH(T4110,P4110:S4110, 0)</f>
        <v>3</v>
      </c>
    </row>
    <row r="4111" spans="1:21" x14ac:dyDescent="0.35">
      <c r="A4111">
        <v>3</v>
      </c>
      <c r="B4111">
        <v>4100</v>
      </c>
      <c r="C4111" t="s">
        <v>14</v>
      </c>
      <c r="D4111" t="s">
        <v>15</v>
      </c>
      <c r="E4111" t="s">
        <v>296</v>
      </c>
      <c r="F4111" t="s">
        <v>320</v>
      </c>
      <c r="G4111" t="s">
        <v>321</v>
      </c>
      <c r="H4111" t="s">
        <v>322</v>
      </c>
      <c r="I4111" s="1">
        <v>42182</v>
      </c>
      <c r="J4111">
        <v>2015</v>
      </c>
      <c r="K4111" t="s">
        <v>77</v>
      </c>
      <c r="L4111" t="s">
        <v>78</v>
      </c>
      <c r="M4111" s="1">
        <v>42207</v>
      </c>
      <c r="N4111">
        <v>25</v>
      </c>
      <c r="O4111">
        <f>STANDARDIZE(N4111,$N$8,$N$9)</f>
        <v>-0.18784757725550419</v>
      </c>
      <c r="P4111">
        <f>ABS($J$3-O4111)</f>
        <v>0.33951864652138619</v>
      </c>
      <c r="Q4111">
        <f>ABS($J$4-O4111)</f>
        <v>2.3766305256497033</v>
      </c>
      <c r="R4111">
        <f>ABS($J$5-O4111)</f>
        <v>3.5738804896988025E-2</v>
      </c>
      <c r="S4111">
        <f>ABS($J$6-O4111)</f>
        <v>0.62542908569729028</v>
      </c>
      <c r="T4111">
        <f>MIN(P4111:S4111)</f>
        <v>3.5738804896988025E-2</v>
      </c>
      <c r="U4111">
        <f>MATCH(T4111,P4111:S4111, 0)</f>
        <v>3</v>
      </c>
    </row>
    <row r="4112" spans="1:21" x14ac:dyDescent="0.35">
      <c r="A4112">
        <v>3</v>
      </c>
      <c r="B4112">
        <v>4101</v>
      </c>
      <c r="C4112" t="s">
        <v>192</v>
      </c>
      <c r="D4112" t="s">
        <v>193</v>
      </c>
      <c r="E4112" t="s">
        <v>296</v>
      </c>
      <c r="F4112" t="s">
        <v>320</v>
      </c>
      <c r="G4112" t="s">
        <v>321</v>
      </c>
      <c r="H4112" t="s">
        <v>322</v>
      </c>
      <c r="I4112" s="1">
        <v>42182</v>
      </c>
      <c r="J4112">
        <v>2015</v>
      </c>
      <c r="K4112" t="s">
        <v>77</v>
      </c>
      <c r="L4112" t="s">
        <v>78</v>
      </c>
      <c r="M4112" s="1">
        <v>42207</v>
      </c>
      <c r="N4112">
        <v>25</v>
      </c>
      <c r="O4112">
        <f>STANDARDIZE(N4112,$N$8,$N$9)</f>
        <v>-0.18784757725550419</v>
      </c>
      <c r="P4112">
        <f>ABS($J$3-O4112)</f>
        <v>0.33951864652138619</v>
      </c>
      <c r="Q4112">
        <f>ABS($J$4-O4112)</f>
        <v>2.3766305256497033</v>
      </c>
      <c r="R4112">
        <f>ABS($J$5-O4112)</f>
        <v>3.5738804896988025E-2</v>
      </c>
      <c r="S4112">
        <f>ABS($J$6-O4112)</f>
        <v>0.62542908569729028</v>
      </c>
      <c r="T4112">
        <f>MIN(P4112:S4112)</f>
        <v>3.5738804896988025E-2</v>
      </c>
      <c r="U4112">
        <f>MATCH(T4112,P4112:S4112, 0)</f>
        <v>3</v>
      </c>
    </row>
    <row r="4113" spans="1:21" x14ac:dyDescent="0.35">
      <c r="A4113">
        <v>3</v>
      </c>
      <c r="B4113">
        <v>4102</v>
      </c>
      <c r="C4113" t="s">
        <v>14</v>
      </c>
      <c r="D4113" t="s">
        <v>15</v>
      </c>
      <c r="E4113" t="s">
        <v>296</v>
      </c>
      <c r="F4113" t="s">
        <v>320</v>
      </c>
      <c r="G4113" t="s">
        <v>321</v>
      </c>
      <c r="H4113" t="s">
        <v>322</v>
      </c>
      <c r="I4113" s="1">
        <v>42182</v>
      </c>
      <c r="J4113">
        <v>2015</v>
      </c>
      <c r="K4113" t="s">
        <v>77</v>
      </c>
      <c r="L4113" t="s">
        <v>78</v>
      </c>
      <c r="M4113" s="1">
        <v>42207</v>
      </c>
      <c r="N4113">
        <v>25</v>
      </c>
      <c r="O4113">
        <f>STANDARDIZE(N4113,$N$8,$N$9)</f>
        <v>-0.18784757725550419</v>
      </c>
      <c r="P4113">
        <f>ABS($J$3-O4113)</f>
        <v>0.33951864652138619</v>
      </c>
      <c r="Q4113">
        <f>ABS($J$4-O4113)</f>
        <v>2.3766305256497033</v>
      </c>
      <c r="R4113">
        <f>ABS($J$5-O4113)</f>
        <v>3.5738804896988025E-2</v>
      </c>
      <c r="S4113">
        <f>ABS($J$6-O4113)</f>
        <v>0.62542908569729028</v>
      </c>
      <c r="T4113">
        <f>MIN(P4113:S4113)</f>
        <v>3.5738804896988025E-2</v>
      </c>
      <c r="U4113">
        <f>MATCH(T4113,P4113:S4113, 0)</f>
        <v>3</v>
      </c>
    </row>
    <row r="4114" spans="1:21" x14ac:dyDescent="0.35">
      <c r="A4114">
        <v>3</v>
      </c>
      <c r="B4114">
        <v>4103</v>
      </c>
      <c r="C4114" t="s">
        <v>14</v>
      </c>
      <c r="D4114" t="s">
        <v>15</v>
      </c>
      <c r="E4114" t="s">
        <v>296</v>
      </c>
      <c r="F4114" t="s">
        <v>320</v>
      </c>
      <c r="G4114" t="s">
        <v>321</v>
      </c>
      <c r="H4114" t="s">
        <v>322</v>
      </c>
      <c r="I4114" s="1">
        <v>42182</v>
      </c>
      <c r="J4114">
        <v>2015</v>
      </c>
      <c r="K4114" t="s">
        <v>77</v>
      </c>
      <c r="L4114" t="s">
        <v>78</v>
      </c>
      <c r="M4114" s="1">
        <v>42207</v>
      </c>
      <c r="N4114">
        <v>25</v>
      </c>
      <c r="O4114">
        <f>STANDARDIZE(N4114,$N$8,$N$9)</f>
        <v>-0.18784757725550419</v>
      </c>
      <c r="P4114">
        <f>ABS($J$3-O4114)</f>
        <v>0.33951864652138619</v>
      </c>
      <c r="Q4114">
        <f>ABS($J$4-O4114)</f>
        <v>2.3766305256497033</v>
      </c>
      <c r="R4114">
        <f>ABS($J$5-O4114)</f>
        <v>3.5738804896988025E-2</v>
      </c>
      <c r="S4114">
        <f>ABS($J$6-O4114)</f>
        <v>0.62542908569729028</v>
      </c>
      <c r="T4114">
        <f>MIN(P4114:S4114)</f>
        <v>3.5738804896988025E-2</v>
      </c>
      <c r="U4114">
        <f>MATCH(T4114,P4114:S4114, 0)</f>
        <v>3</v>
      </c>
    </row>
    <row r="4115" spans="1:21" x14ac:dyDescent="0.35">
      <c r="A4115">
        <v>3</v>
      </c>
      <c r="B4115">
        <v>4104</v>
      </c>
      <c r="C4115" t="s">
        <v>14</v>
      </c>
      <c r="D4115" t="s">
        <v>15</v>
      </c>
      <c r="E4115" t="s">
        <v>296</v>
      </c>
      <c r="F4115" t="s">
        <v>320</v>
      </c>
      <c r="G4115" t="s">
        <v>321</v>
      </c>
      <c r="H4115" t="s">
        <v>322</v>
      </c>
      <c r="I4115" s="1">
        <v>42182</v>
      </c>
      <c r="J4115">
        <v>2015</v>
      </c>
      <c r="K4115" t="s">
        <v>77</v>
      </c>
      <c r="L4115" t="s">
        <v>78</v>
      </c>
      <c r="M4115" s="1">
        <v>42207</v>
      </c>
      <c r="N4115">
        <v>25</v>
      </c>
      <c r="O4115">
        <f>STANDARDIZE(N4115,$N$8,$N$9)</f>
        <v>-0.18784757725550419</v>
      </c>
      <c r="P4115">
        <f>ABS($J$3-O4115)</f>
        <v>0.33951864652138619</v>
      </c>
      <c r="Q4115">
        <f>ABS($J$4-O4115)</f>
        <v>2.3766305256497033</v>
      </c>
      <c r="R4115">
        <f>ABS($J$5-O4115)</f>
        <v>3.5738804896988025E-2</v>
      </c>
      <c r="S4115">
        <f>ABS($J$6-O4115)</f>
        <v>0.62542908569729028</v>
      </c>
      <c r="T4115">
        <f>MIN(P4115:S4115)</f>
        <v>3.5738804896988025E-2</v>
      </c>
      <c r="U4115">
        <f>MATCH(T4115,P4115:S4115, 0)</f>
        <v>3</v>
      </c>
    </row>
    <row r="4116" spans="1:21" x14ac:dyDescent="0.35">
      <c r="A4116">
        <v>3</v>
      </c>
      <c r="B4116">
        <v>4105</v>
      </c>
      <c r="C4116" t="s">
        <v>112</v>
      </c>
      <c r="D4116" t="s">
        <v>113</v>
      </c>
      <c r="E4116" t="s">
        <v>296</v>
      </c>
      <c r="F4116" t="s">
        <v>320</v>
      </c>
      <c r="G4116" t="s">
        <v>321</v>
      </c>
      <c r="H4116" t="s">
        <v>322</v>
      </c>
      <c r="I4116" s="1">
        <v>42182</v>
      </c>
      <c r="J4116">
        <v>2015</v>
      </c>
      <c r="K4116" t="s">
        <v>77</v>
      </c>
      <c r="L4116" t="s">
        <v>78</v>
      </c>
      <c r="M4116" s="1">
        <v>42209</v>
      </c>
      <c r="N4116">
        <v>27</v>
      </c>
      <c r="O4116">
        <f>STANDARDIZE(N4116,$N$8,$N$9)</f>
        <v>-0.15210877235851616</v>
      </c>
      <c r="P4116">
        <f>ABS($J$3-O4116)</f>
        <v>0.37525745141837419</v>
      </c>
      <c r="Q4116">
        <f>ABS($J$4-O4116)</f>
        <v>2.3408917207527153</v>
      </c>
      <c r="R4116">
        <f>ABS($J$5-O4116)</f>
        <v>0</v>
      </c>
      <c r="S4116">
        <f>ABS($J$6-O4116)</f>
        <v>0.58969028080030228</v>
      </c>
      <c r="T4116">
        <f>MIN(P4116:S4116)</f>
        <v>0</v>
      </c>
      <c r="U4116">
        <f>MATCH(T4116,P4116:S4116, 0)</f>
        <v>3</v>
      </c>
    </row>
    <row r="4117" spans="1:21" x14ac:dyDescent="0.35">
      <c r="A4117">
        <v>3</v>
      </c>
      <c r="B4117">
        <v>4106</v>
      </c>
      <c r="C4117" t="s">
        <v>30</v>
      </c>
      <c r="D4117" t="s">
        <v>31</v>
      </c>
      <c r="E4117" t="s">
        <v>296</v>
      </c>
      <c r="F4117" t="s">
        <v>320</v>
      </c>
      <c r="G4117" t="s">
        <v>321</v>
      </c>
      <c r="H4117" t="s">
        <v>322</v>
      </c>
      <c r="I4117" s="1">
        <v>42182</v>
      </c>
      <c r="J4117">
        <v>2015</v>
      </c>
      <c r="K4117" t="s">
        <v>77</v>
      </c>
      <c r="L4117" t="s">
        <v>78</v>
      </c>
      <c r="M4117" s="1">
        <v>42212</v>
      </c>
      <c r="N4117">
        <v>30</v>
      </c>
      <c r="O4117">
        <f>STANDARDIZE(N4117,$N$8,$N$9)</f>
        <v>-9.8500565013034141E-2</v>
      </c>
      <c r="P4117">
        <f>ABS($J$3-O4117)</f>
        <v>0.42886565876385618</v>
      </c>
      <c r="Q4117">
        <f>ABS($J$4-O4117)</f>
        <v>2.2872835134072331</v>
      </c>
      <c r="R4117">
        <f>ABS($J$5-O4117)</f>
        <v>5.3608207345482023E-2</v>
      </c>
      <c r="S4117">
        <f>ABS($J$6-O4117)</f>
        <v>0.53608207345482028</v>
      </c>
      <c r="T4117">
        <f>MIN(P4117:S4117)</f>
        <v>5.3608207345482023E-2</v>
      </c>
      <c r="U4117">
        <f>MATCH(T4117,P4117:S4117, 0)</f>
        <v>3</v>
      </c>
    </row>
    <row r="4118" spans="1:21" x14ac:dyDescent="0.35">
      <c r="A4118">
        <v>3</v>
      </c>
      <c r="B4118">
        <v>4107</v>
      </c>
      <c r="C4118" t="s">
        <v>14</v>
      </c>
      <c r="D4118" t="s">
        <v>15</v>
      </c>
      <c r="E4118" t="s">
        <v>296</v>
      </c>
      <c r="F4118" t="s">
        <v>320</v>
      </c>
      <c r="G4118" t="s">
        <v>321</v>
      </c>
      <c r="H4118" t="s">
        <v>322</v>
      </c>
      <c r="I4118" s="1">
        <v>42182</v>
      </c>
      <c r="J4118">
        <v>2015</v>
      </c>
      <c r="K4118" t="s">
        <v>77</v>
      </c>
      <c r="L4118" t="s">
        <v>78</v>
      </c>
      <c r="M4118" s="1">
        <v>42012</v>
      </c>
      <c r="N4118">
        <v>35</v>
      </c>
      <c r="O4118">
        <f>STANDARDIZE(N4118,$N$8,$N$9)</f>
        <v>-9.1535527705640905E-3</v>
      </c>
      <c r="P4118">
        <f>ABS($J$3-O4118)</f>
        <v>0.51821267100632629</v>
      </c>
      <c r="Q4118">
        <f>ABS($J$4-O4118)</f>
        <v>2.1979365011647629</v>
      </c>
      <c r="R4118">
        <f>ABS($J$5-O4118)</f>
        <v>0.14295521958795207</v>
      </c>
      <c r="S4118">
        <f>ABS($J$6-O4118)</f>
        <v>0.44673506121235018</v>
      </c>
      <c r="T4118">
        <f>MIN(P4118:S4118)</f>
        <v>0.14295521958795207</v>
      </c>
      <c r="U4118">
        <f>MATCH(T4118,P4118:S4118, 0)</f>
        <v>3</v>
      </c>
    </row>
    <row r="4119" spans="1:21" x14ac:dyDescent="0.35">
      <c r="A4119">
        <v>1</v>
      </c>
      <c r="B4119">
        <v>4108</v>
      </c>
      <c r="C4119" t="s">
        <v>300</v>
      </c>
      <c r="D4119" t="s">
        <v>301</v>
      </c>
      <c r="E4119" t="s">
        <v>79</v>
      </c>
      <c r="F4119" t="s">
        <v>35</v>
      </c>
      <c r="G4119" t="s">
        <v>80</v>
      </c>
      <c r="H4119" t="s">
        <v>81</v>
      </c>
      <c r="I4119" s="1">
        <v>42183</v>
      </c>
      <c r="J4119">
        <v>2015</v>
      </c>
      <c r="K4119" t="s">
        <v>77</v>
      </c>
      <c r="L4119" t="s">
        <v>78</v>
      </c>
      <c r="M4119" s="1">
        <v>42198</v>
      </c>
      <c r="N4119">
        <v>15</v>
      </c>
      <c r="O4119">
        <f>STANDARDIZE(N4119,$N$8,$N$9)</f>
        <v>-0.36654160174044426</v>
      </c>
      <c r="P4119">
        <f>ABS($J$3-O4119)</f>
        <v>0.1608246220364461</v>
      </c>
      <c r="Q4119">
        <f>ABS($J$4-O4119)</f>
        <v>2.5553245501346433</v>
      </c>
      <c r="R4119">
        <f>ABS($J$5-O4119)</f>
        <v>0.21443282938192809</v>
      </c>
      <c r="S4119">
        <f>ABS($J$6-O4119)</f>
        <v>0.80412311018223037</v>
      </c>
      <c r="T4119">
        <f>MIN(P4119:S4119)</f>
        <v>0.1608246220364461</v>
      </c>
      <c r="U4119">
        <f>MATCH(T4119,P4119:S4119, 0)</f>
        <v>1</v>
      </c>
    </row>
    <row r="4120" spans="1:21" x14ac:dyDescent="0.35">
      <c r="A4120">
        <v>3</v>
      </c>
      <c r="B4120">
        <v>4109</v>
      </c>
      <c r="C4120" t="s">
        <v>14</v>
      </c>
      <c r="D4120" t="s">
        <v>15</v>
      </c>
      <c r="E4120" t="s">
        <v>52</v>
      </c>
      <c r="F4120" t="s">
        <v>53</v>
      </c>
      <c r="G4120" t="s">
        <v>54</v>
      </c>
      <c r="H4120" t="s">
        <v>55</v>
      </c>
      <c r="I4120" s="1">
        <v>42183</v>
      </c>
      <c r="J4120">
        <v>2015</v>
      </c>
      <c r="K4120" t="s">
        <v>41</v>
      </c>
      <c r="L4120" t="s">
        <v>42</v>
      </c>
      <c r="M4120" s="1">
        <v>42213</v>
      </c>
      <c r="N4120">
        <v>30</v>
      </c>
      <c r="O4120">
        <f>STANDARDIZE(N4120,$N$8,$N$9)</f>
        <v>-9.8500565013034141E-2</v>
      </c>
      <c r="P4120">
        <f>ABS($J$3-O4120)</f>
        <v>0.42886565876385618</v>
      </c>
      <c r="Q4120">
        <f>ABS($J$4-O4120)</f>
        <v>2.2872835134072331</v>
      </c>
      <c r="R4120">
        <f>ABS($J$5-O4120)</f>
        <v>5.3608207345482023E-2</v>
      </c>
      <c r="S4120">
        <f>ABS($J$6-O4120)</f>
        <v>0.53608207345482028</v>
      </c>
      <c r="T4120">
        <f>MIN(P4120:S4120)</f>
        <v>5.3608207345482023E-2</v>
      </c>
      <c r="U4120">
        <f>MATCH(T4120,P4120:S4120, 0)</f>
        <v>3</v>
      </c>
    </row>
    <row r="4121" spans="1:21" x14ac:dyDescent="0.35">
      <c r="A4121">
        <v>3</v>
      </c>
      <c r="B4121">
        <v>4110</v>
      </c>
      <c r="C4121" t="s">
        <v>615</v>
      </c>
      <c r="D4121" t="s">
        <v>616</v>
      </c>
      <c r="E4121" t="s">
        <v>16</v>
      </c>
      <c r="F4121" t="s">
        <v>17</v>
      </c>
      <c r="G4121" t="s">
        <v>344</v>
      </c>
      <c r="H4121" t="s">
        <v>345</v>
      </c>
      <c r="I4121" s="1">
        <v>42183</v>
      </c>
      <c r="J4121">
        <v>2015</v>
      </c>
      <c r="K4121" t="s">
        <v>77</v>
      </c>
      <c r="L4121" t="s">
        <v>78</v>
      </c>
      <c r="M4121" s="1">
        <v>42102</v>
      </c>
      <c r="N4121">
        <v>37</v>
      </c>
      <c r="O4121">
        <f>STANDARDIZE(N4121,$N$8,$N$9)</f>
        <v>2.6585252126423927E-2</v>
      </c>
      <c r="P4121">
        <f>ABS($J$3-O4121)</f>
        <v>0.55395147590331428</v>
      </c>
      <c r="Q4121">
        <f>ABS($J$4-O4121)</f>
        <v>2.1621976962677749</v>
      </c>
      <c r="R4121">
        <f>ABS($J$5-O4121)</f>
        <v>0.17869402448494009</v>
      </c>
      <c r="S4121">
        <f>ABS($J$6-O4121)</f>
        <v>0.41099625631536219</v>
      </c>
      <c r="T4121">
        <f>MIN(P4121:S4121)</f>
        <v>0.17869402448494009</v>
      </c>
      <c r="U4121">
        <f>MATCH(T4121,P4121:S4121, 0)</f>
        <v>3</v>
      </c>
    </row>
    <row r="4122" spans="1:21" x14ac:dyDescent="0.35">
      <c r="A4122">
        <v>4</v>
      </c>
      <c r="B4122">
        <v>4111</v>
      </c>
      <c r="C4122" t="s">
        <v>264</v>
      </c>
      <c r="D4122" t="s">
        <v>265</v>
      </c>
      <c r="E4122" t="s">
        <v>52</v>
      </c>
      <c r="F4122" t="s">
        <v>53</v>
      </c>
      <c r="G4122" t="s">
        <v>54</v>
      </c>
      <c r="H4122" t="s">
        <v>55</v>
      </c>
      <c r="I4122" s="1">
        <v>42183</v>
      </c>
      <c r="J4122">
        <v>2015</v>
      </c>
      <c r="K4122" t="s">
        <v>41</v>
      </c>
      <c r="L4122" t="s">
        <v>42</v>
      </c>
      <c r="M4122" s="1">
        <v>42244</v>
      </c>
      <c r="N4122">
        <v>61</v>
      </c>
      <c r="O4122">
        <f>STANDARDIZE(N4122,$N$8,$N$9)</f>
        <v>0.45545091089028017</v>
      </c>
      <c r="P4122">
        <f>ABS($J$3-O4122)</f>
        <v>0.98281713466717058</v>
      </c>
      <c r="Q4122">
        <f>ABS($J$4-O4122)</f>
        <v>1.7333320375039187</v>
      </c>
      <c r="R4122">
        <f>ABS($J$5-O4122)</f>
        <v>0.60755968324879639</v>
      </c>
      <c r="S4122">
        <f>ABS($J$6-O4122)</f>
        <v>1.7869402448494054E-2</v>
      </c>
      <c r="T4122">
        <f>MIN(P4122:S4122)</f>
        <v>1.7869402448494054E-2</v>
      </c>
      <c r="U4122">
        <f>MATCH(T4122,P4122:S4122, 0)</f>
        <v>4</v>
      </c>
    </row>
    <row r="4123" spans="1:21" x14ac:dyDescent="0.35">
      <c r="A4123">
        <v>4</v>
      </c>
      <c r="B4123">
        <v>4112</v>
      </c>
      <c r="C4123" t="s">
        <v>14</v>
      </c>
      <c r="D4123" t="s">
        <v>15</v>
      </c>
      <c r="E4123" t="s">
        <v>52</v>
      </c>
      <c r="F4123" t="s">
        <v>53</v>
      </c>
      <c r="G4123" t="s">
        <v>248</v>
      </c>
      <c r="H4123" t="s">
        <v>249</v>
      </c>
      <c r="I4123" s="1">
        <v>42183</v>
      </c>
      <c r="J4123">
        <v>2015</v>
      </c>
      <c r="K4123" t="s">
        <v>41</v>
      </c>
      <c r="L4123" t="s">
        <v>42</v>
      </c>
      <c r="M4123" s="1">
        <v>42272</v>
      </c>
      <c r="N4123">
        <v>89</v>
      </c>
      <c r="O4123">
        <f>STANDARDIZE(N4123,$N$8,$N$9)</f>
        <v>0.9557941794481124</v>
      </c>
      <c r="P4123">
        <f>ABS($J$3-O4123)</f>
        <v>1.4831604032250028</v>
      </c>
      <c r="Q4123">
        <f>ABS($J$4-O4123)</f>
        <v>1.2329887689460866</v>
      </c>
      <c r="R4123">
        <f>ABS($J$5-O4123)</f>
        <v>1.1079029518066286</v>
      </c>
      <c r="S4123">
        <f>ABS($J$6-O4123)</f>
        <v>0.51821267100632629</v>
      </c>
      <c r="T4123">
        <f>MIN(P4123:S4123)</f>
        <v>0.51821267100632629</v>
      </c>
      <c r="U4123">
        <f>MATCH(T4123,P4123:S4123, 0)</f>
        <v>4</v>
      </c>
    </row>
    <row r="4124" spans="1:21" x14ac:dyDescent="0.35">
      <c r="A4124">
        <v>2</v>
      </c>
      <c r="B4124">
        <v>4113</v>
      </c>
      <c r="C4124" t="s">
        <v>14</v>
      </c>
      <c r="D4124" t="s">
        <v>15</v>
      </c>
      <c r="E4124" t="s">
        <v>79</v>
      </c>
      <c r="F4124" t="s">
        <v>35</v>
      </c>
      <c r="G4124" t="s">
        <v>80</v>
      </c>
      <c r="H4124" t="s">
        <v>81</v>
      </c>
      <c r="I4124" s="1">
        <v>42183</v>
      </c>
      <c r="J4124">
        <v>2015</v>
      </c>
      <c r="K4124" t="s">
        <v>77</v>
      </c>
      <c r="L4124" t="s">
        <v>78</v>
      </c>
      <c r="M4124" s="1">
        <v>42074</v>
      </c>
      <c r="N4124">
        <v>128</v>
      </c>
      <c r="O4124">
        <f>STANDARDIZE(N4124,$N$8,$N$9)</f>
        <v>1.6527008749393788</v>
      </c>
      <c r="P4124">
        <f>ABS($J$3-O4124)</f>
        <v>2.1800670987162691</v>
      </c>
      <c r="Q4124">
        <f>ABS($J$4-O4124)</f>
        <v>0.53608207345482017</v>
      </c>
      <c r="R4124">
        <f>ABS($J$5-O4124)</f>
        <v>1.8048096472978949</v>
      </c>
      <c r="S4124">
        <f>ABS($J$6-O4124)</f>
        <v>1.2151193664975928</v>
      </c>
      <c r="T4124">
        <f>MIN(P4124:S4124)</f>
        <v>0.53608207345482017</v>
      </c>
      <c r="U4124">
        <f>MATCH(T4124,P4124:S4124, 0)</f>
        <v>2</v>
      </c>
    </row>
    <row r="4125" spans="1:21" x14ac:dyDescent="0.35">
      <c r="A4125">
        <v>1</v>
      </c>
      <c r="B4125">
        <v>4114</v>
      </c>
      <c r="C4125" t="s">
        <v>157</v>
      </c>
      <c r="D4125" t="s">
        <v>158</v>
      </c>
      <c r="E4125" t="s">
        <v>131</v>
      </c>
      <c r="F4125" t="s">
        <v>132</v>
      </c>
      <c r="G4125" t="s">
        <v>133</v>
      </c>
      <c r="H4125" t="s">
        <v>134</v>
      </c>
      <c r="I4125" s="1">
        <v>42184</v>
      </c>
      <c r="J4125">
        <v>2015</v>
      </c>
      <c r="K4125" t="s">
        <v>331</v>
      </c>
      <c r="L4125" t="s">
        <v>332</v>
      </c>
      <c r="M4125" s="1">
        <v>42011</v>
      </c>
      <c r="N4125">
        <v>2</v>
      </c>
      <c r="O4125">
        <f>STANDARDIZE(N4125,$N$8,$N$9)</f>
        <v>-0.59884383357086635</v>
      </c>
      <c r="P4125">
        <f>ABS($J$3-O4125)</f>
        <v>7.1477609793975994E-2</v>
      </c>
      <c r="Q4125">
        <f>ABS($J$4-O4125)</f>
        <v>2.7876267819650655</v>
      </c>
      <c r="R4125">
        <f>ABS($J$5-O4125)</f>
        <v>0.44673506121235018</v>
      </c>
      <c r="S4125">
        <f>ABS($J$6-O4125)</f>
        <v>1.0364253420126524</v>
      </c>
      <c r="T4125">
        <f>MIN(P4125:S4125)</f>
        <v>7.1477609793975994E-2</v>
      </c>
      <c r="U4125">
        <f>MATCH(T4125,P4125:S4125, 0)</f>
        <v>1</v>
      </c>
    </row>
    <row r="4126" spans="1:21" x14ac:dyDescent="0.35">
      <c r="A4126">
        <v>1</v>
      </c>
      <c r="B4126">
        <v>4115</v>
      </c>
      <c r="C4126" t="s">
        <v>266</v>
      </c>
      <c r="D4126" t="s">
        <v>267</v>
      </c>
      <c r="E4126" t="s">
        <v>131</v>
      </c>
      <c r="F4126" t="s">
        <v>132</v>
      </c>
      <c r="G4126" t="s">
        <v>133</v>
      </c>
      <c r="H4126" t="s">
        <v>134</v>
      </c>
      <c r="I4126" s="1">
        <v>42184</v>
      </c>
      <c r="J4126">
        <v>2015</v>
      </c>
      <c r="K4126" t="s">
        <v>331</v>
      </c>
      <c r="L4126" t="s">
        <v>332</v>
      </c>
      <c r="M4126" s="1">
        <v>42162</v>
      </c>
      <c r="N4126">
        <v>7</v>
      </c>
      <c r="O4126">
        <f>STANDARDIZE(N4126,$N$8,$N$9)</f>
        <v>-0.50949682132839635</v>
      </c>
      <c r="P4126">
        <f>ABS($J$3-O4126)</f>
        <v>1.7869402448493998E-2</v>
      </c>
      <c r="Q4126">
        <f>ABS($J$4-O4126)</f>
        <v>2.6982797697225953</v>
      </c>
      <c r="R4126">
        <f>ABS($J$5-O4126)</f>
        <v>0.35738804896988019</v>
      </c>
      <c r="S4126">
        <f>ABS($J$6-O4126)</f>
        <v>0.94707832977018247</v>
      </c>
      <c r="T4126">
        <f>MIN(P4126:S4126)</f>
        <v>1.7869402448493998E-2</v>
      </c>
      <c r="U4126">
        <f>MATCH(T4126,P4126:S4126, 0)</f>
        <v>1</v>
      </c>
    </row>
    <row r="4127" spans="1:21" x14ac:dyDescent="0.35">
      <c r="A4127">
        <v>3</v>
      </c>
      <c r="B4127">
        <v>4116</v>
      </c>
      <c r="C4127" t="s">
        <v>184</v>
      </c>
      <c r="D4127" t="s">
        <v>185</v>
      </c>
      <c r="E4127" t="s">
        <v>16</v>
      </c>
      <c r="F4127" t="s">
        <v>17</v>
      </c>
      <c r="G4127" t="s">
        <v>344</v>
      </c>
      <c r="H4127" t="s">
        <v>345</v>
      </c>
      <c r="I4127" s="1">
        <v>42184</v>
      </c>
      <c r="J4127">
        <v>2015</v>
      </c>
      <c r="K4127" t="s">
        <v>77</v>
      </c>
      <c r="L4127" t="s">
        <v>78</v>
      </c>
      <c r="M4127" s="1">
        <v>42206</v>
      </c>
      <c r="N4127">
        <v>22</v>
      </c>
      <c r="O4127">
        <f>STANDARDIZE(N4127,$N$8,$N$9)</f>
        <v>-0.24145578460098621</v>
      </c>
      <c r="P4127">
        <f>ABS($J$3-O4127)</f>
        <v>0.28591043917590414</v>
      </c>
      <c r="Q4127">
        <f>ABS($J$4-O4127)</f>
        <v>2.4302387329951851</v>
      </c>
      <c r="R4127">
        <f>ABS($J$5-O4127)</f>
        <v>8.9347012242470047E-2</v>
      </c>
      <c r="S4127">
        <f>ABS($J$6-O4127)</f>
        <v>0.67903729304277238</v>
      </c>
      <c r="T4127">
        <f>MIN(P4127:S4127)</f>
        <v>8.9347012242470047E-2</v>
      </c>
      <c r="U4127">
        <f>MATCH(T4127,P4127:S4127, 0)</f>
        <v>3</v>
      </c>
    </row>
    <row r="4128" spans="1:21" x14ac:dyDescent="0.35">
      <c r="A4128">
        <v>3</v>
      </c>
      <c r="B4128">
        <v>4117</v>
      </c>
      <c r="C4128" t="s">
        <v>32</v>
      </c>
      <c r="D4128" t="s">
        <v>33</v>
      </c>
      <c r="E4128" t="s">
        <v>43</v>
      </c>
      <c r="F4128" t="s">
        <v>35</v>
      </c>
      <c r="G4128" t="s">
        <v>48</v>
      </c>
      <c r="H4128" t="s">
        <v>49</v>
      </c>
      <c r="I4128" s="1">
        <v>42184</v>
      </c>
      <c r="J4128">
        <v>2015</v>
      </c>
      <c r="K4128" t="s">
        <v>41</v>
      </c>
      <c r="L4128" t="s">
        <v>42</v>
      </c>
      <c r="M4128" s="1">
        <v>42193</v>
      </c>
      <c r="N4128">
        <v>39</v>
      </c>
      <c r="O4128">
        <f>STANDARDIZE(N4128,$N$8,$N$9)</f>
        <v>6.2324057023411948E-2</v>
      </c>
      <c r="P4128">
        <f>ABS($J$3-O4128)</f>
        <v>0.58969028080030228</v>
      </c>
      <c r="Q4128">
        <f>ABS($J$4-O4128)</f>
        <v>2.1264588913707869</v>
      </c>
      <c r="R4128">
        <f>ABS($J$5-O4128)</f>
        <v>0.21443282938192812</v>
      </c>
      <c r="S4128">
        <f>ABS($J$6-O4128)</f>
        <v>0.37525745141837419</v>
      </c>
      <c r="T4128">
        <f>MIN(P4128:S4128)</f>
        <v>0.21443282938192812</v>
      </c>
      <c r="U4128">
        <f>MATCH(T4128,P4128:S4128, 0)</f>
        <v>3</v>
      </c>
    </row>
    <row r="4129" spans="1:21" x14ac:dyDescent="0.35">
      <c r="A4129">
        <v>4</v>
      </c>
      <c r="B4129">
        <v>4118</v>
      </c>
      <c r="C4129" t="s">
        <v>229</v>
      </c>
      <c r="D4129" t="s">
        <v>230</v>
      </c>
      <c r="E4129" t="s">
        <v>73</v>
      </c>
      <c r="F4129" t="s">
        <v>74</v>
      </c>
      <c r="G4129" t="s">
        <v>75</v>
      </c>
      <c r="H4129" t="s">
        <v>76</v>
      </c>
      <c r="I4129" s="1">
        <v>42184</v>
      </c>
      <c r="J4129">
        <v>2015</v>
      </c>
      <c r="K4129" t="s">
        <v>77</v>
      </c>
      <c r="L4129" t="s">
        <v>78</v>
      </c>
      <c r="M4129" s="1">
        <v>42247</v>
      </c>
      <c r="N4129">
        <v>63</v>
      </c>
      <c r="O4129">
        <f>STANDARDIZE(N4129,$N$8,$N$9)</f>
        <v>0.49118971578726817</v>
      </c>
      <c r="P4129">
        <f>ABS($J$3-O4129)</f>
        <v>1.0185559395641586</v>
      </c>
      <c r="Q4129">
        <f>ABS($J$4-O4129)</f>
        <v>1.6975932326069307</v>
      </c>
      <c r="R4129">
        <f>ABS($J$5-O4129)</f>
        <v>0.64329848814578439</v>
      </c>
      <c r="S4129">
        <f>ABS($J$6-O4129)</f>
        <v>5.3608207345482051E-2</v>
      </c>
      <c r="T4129">
        <f>MIN(P4129:S4129)</f>
        <v>5.3608207345482051E-2</v>
      </c>
      <c r="U4129">
        <f>MATCH(T4129,P4129:S4129, 0)</f>
        <v>4</v>
      </c>
    </row>
    <row r="4130" spans="1:21" x14ac:dyDescent="0.35">
      <c r="A4130">
        <v>1</v>
      </c>
      <c r="B4130">
        <v>4119</v>
      </c>
      <c r="C4130" t="s">
        <v>119</v>
      </c>
      <c r="D4130" t="s">
        <v>120</v>
      </c>
      <c r="E4130" t="s">
        <v>73</v>
      </c>
      <c r="F4130" t="s">
        <v>74</v>
      </c>
      <c r="G4130" t="s">
        <v>75</v>
      </c>
      <c r="H4130" t="s">
        <v>76</v>
      </c>
      <c r="I4130" s="1">
        <v>42185</v>
      </c>
      <c r="J4130">
        <v>2015</v>
      </c>
      <c r="K4130" t="s">
        <v>284</v>
      </c>
      <c r="L4130" t="s">
        <v>285</v>
      </c>
      <c r="M4130" s="1">
        <v>42223</v>
      </c>
      <c r="N4130">
        <v>8</v>
      </c>
      <c r="O4130">
        <f>STANDARDIZE(N4130,$N$8,$N$9)</f>
        <v>-0.49162741887990236</v>
      </c>
      <c r="P4130">
        <f>ABS($J$3-O4130)</f>
        <v>3.5738804896987997E-2</v>
      </c>
      <c r="Q4130">
        <f>ABS($J$4-O4130)</f>
        <v>2.6804103672741011</v>
      </c>
      <c r="R4130">
        <f>ABS($J$5-O4130)</f>
        <v>0.33951864652138619</v>
      </c>
      <c r="S4130">
        <f>ABS($J$6-O4130)</f>
        <v>0.92920892732168847</v>
      </c>
      <c r="T4130">
        <f>MIN(P4130:S4130)</f>
        <v>3.5738804896987997E-2</v>
      </c>
      <c r="U4130">
        <f>MATCH(T4130,P4130:S4130, 0)</f>
        <v>1</v>
      </c>
    </row>
    <row r="4131" spans="1:21" x14ac:dyDescent="0.35">
      <c r="A4131">
        <v>1</v>
      </c>
      <c r="B4131">
        <v>4120</v>
      </c>
      <c r="C4131" t="s">
        <v>30</v>
      </c>
      <c r="D4131" t="s">
        <v>31</v>
      </c>
      <c r="E4131" t="s">
        <v>16</v>
      </c>
      <c r="F4131" t="s">
        <v>17</v>
      </c>
      <c r="G4131" t="s">
        <v>344</v>
      </c>
      <c r="H4131" t="s">
        <v>345</v>
      </c>
      <c r="I4131" s="1">
        <v>42185</v>
      </c>
      <c r="J4131">
        <v>2015</v>
      </c>
      <c r="K4131" t="s">
        <v>77</v>
      </c>
      <c r="L4131" t="s">
        <v>78</v>
      </c>
      <c r="M4131" s="1">
        <v>42199</v>
      </c>
      <c r="N4131">
        <v>14</v>
      </c>
      <c r="O4131">
        <f>STANDARDIZE(N4131,$N$8,$N$9)</f>
        <v>-0.38441100418893831</v>
      </c>
      <c r="P4131">
        <f>ABS($J$3-O4131)</f>
        <v>0.14295521958795204</v>
      </c>
      <c r="Q4131">
        <f>ABS($J$4-O4131)</f>
        <v>2.5731939525831371</v>
      </c>
      <c r="R4131">
        <f>ABS($J$5-O4131)</f>
        <v>0.23230223183042215</v>
      </c>
      <c r="S4131">
        <f>ABS($J$6-O4131)</f>
        <v>0.82199251263072437</v>
      </c>
      <c r="T4131">
        <f>MIN(P4131:S4131)</f>
        <v>0.14295521958795204</v>
      </c>
      <c r="U4131">
        <f>MATCH(T4131,P4131:S4131, 0)</f>
        <v>1</v>
      </c>
    </row>
    <row r="4132" spans="1:21" x14ac:dyDescent="0.35">
      <c r="A4132">
        <v>1</v>
      </c>
      <c r="B4132">
        <v>4121</v>
      </c>
      <c r="C4132" t="s">
        <v>30</v>
      </c>
      <c r="D4132" t="s">
        <v>31</v>
      </c>
      <c r="E4132" t="s">
        <v>16</v>
      </c>
      <c r="F4132" t="s">
        <v>17</v>
      </c>
      <c r="G4132" t="s">
        <v>344</v>
      </c>
      <c r="H4132" t="s">
        <v>345</v>
      </c>
      <c r="I4132" s="1">
        <v>42185</v>
      </c>
      <c r="J4132">
        <v>2015</v>
      </c>
      <c r="K4132" t="s">
        <v>41</v>
      </c>
      <c r="L4132" t="s">
        <v>42</v>
      </c>
      <c r="M4132" s="1">
        <v>42199</v>
      </c>
      <c r="N4132">
        <v>14</v>
      </c>
      <c r="O4132">
        <f>STANDARDIZE(N4132,$N$8,$N$9)</f>
        <v>-0.38441100418893831</v>
      </c>
      <c r="P4132">
        <f>ABS($J$3-O4132)</f>
        <v>0.14295521958795204</v>
      </c>
      <c r="Q4132">
        <f>ABS($J$4-O4132)</f>
        <v>2.5731939525831371</v>
      </c>
      <c r="R4132">
        <f>ABS($J$5-O4132)</f>
        <v>0.23230223183042215</v>
      </c>
      <c r="S4132">
        <f>ABS($J$6-O4132)</f>
        <v>0.82199251263072437</v>
      </c>
      <c r="T4132">
        <f>MIN(P4132:S4132)</f>
        <v>0.14295521958795204</v>
      </c>
      <c r="U4132">
        <f>MATCH(T4132,P4132:S4132, 0)</f>
        <v>1</v>
      </c>
    </row>
    <row r="4133" spans="1:21" x14ac:dyDescent="0.35">
      <c r="A4133">
        <v>1</v>
      </c>
      <c r="B4133">
        <v>4122</v>
      </c>
      <c r="C4133" t="s">
        <v>172</v>
      </c>
      <c r="D4133" t="s">
        <v>173</v>
      </c>
      <c r="E4133" t="s">
        <v>16</v>
      </c>
      <c r="F4133" t="s">
        <v>17</v>
      </c>
      <c r="G4133" t="s">
        <v>344</v>
      </c>
      <c r="H4133" t="s">
        <v>345</v>
      </c>
      <c r="I4133" s="1">
        <v>42185</v>
      </c>
      <c r="J4133">
        <v>2015</v>
      </c>
      <c r="K4133" t="s">
        <v>41</v>
      </c>
      <c r="L4133" t="s">
        <v>42</v>
      </c>
      <c r="M4133" s="1">
        <v>42200</v>
      </c>
      <c r="N4133">
        <v>15</v>
      </c>
      <c r="O4133">
        <f>STANDARDIZE(N4133,$N$8,$N$9)</f>
        <v>-0.36654160174044426</v>
      </c>
      <c r="P4133">
        <f>ABS($J$3-O4133)</f>
        <v>0.1608246220364461</v>
      </c>
      <c r="Q4133">
        <f>ABS($J$4-O4133)</f>
        <v>2.5553245501346433</v>
      </c>
      <c r="R4133">
        <f>ABS($J$5-O4133)</f>
        <v>0.21443282938192809</v>
      </c>
      <c r="S4133">
        <f>ABS($J$6-O4133)</f>
        <v>0.80412311018223037</v>
      </c>
      <c r="T4133">
        <f>MIN(P4133:S4133)</f>
        <v>0.1608246220364461</v>
      </c>
      <c r="U4133">
        <f>MATCH(T4133,P4133:S4133, 0)</f>
        <v>1</v>
      </c>
    </row>
    <row r="4134" spans="1:21" x14ac:dyDescent="0.35">
      <c r="A4134">
        <v>4</v>
      </c>
      <c r="B4134">
        <v>4123</v>
      </c>
      <c r="C4134" t="s">
        <v>14</v>
      </c>
      <c r="D4134" t="s">
        <v>15</v>
      </c>
      <c r="E4134" t="s">
        <v>79</v>
      </c>
      <c r="F4134" t="s">
        <v>35</v>
      </c>
      <c r="G4134" t="s">
        <v>80</v>
      </c>
      <c r="H4134" t="s">
        <v>81</v>
      </c>
      <c r="I4134" s="1">
        <v>42185</v>
      </c>
      <c r="J4134">
        <v>2015</v>
      </c>
      <c r="K4134" t="s">
        <v>41</v>
      </c>
      <c r="L4134" t="s">
        <v>42</v>
      </c>
      <c r="M4134" s="1">
        <v>42270</v>
      </c>
      <c r="N4134">
        <v>85</v>
      </c>
      <c r="O4134">
        <f>STANDARDIZE(N4134,$N$8,$N$9)</f>
        <v>0.88431656965413641</v>
      </c>
      <c r="P4134">
        <f>ABS($J$3-O4134)</f>
        <v>1.4116827934310268</v>
      </c>
      <c r="Q4134">
        <f>ABS($J$4-O4134)</f>
        <v>1.3044663787400625</v>
      </c>
      <c r="R4134">
        <f>ABS($J$5-O4134)</f>
        <v>1.0364253420126526</v>
      </c>
      <c r="S4134">
        <f>ABS($J$6-O4134)</f>
        <v>0.44673506121235029</v>
      </c>
      <c r="T4134">
        <f>MIN(P4134:S4134)</f>
        <v>0.44673506121235029</v>
      </c>
      <c r="U4134">
        <f>MATCH(T4134,P4134:S4134, 0)</f>
        <v>4</v>
      </c>
    </row>
    <row r="4135" spans="1:21" x14ac:dyDescent="0.35">
      <c r="A4135">
        <v>3</v>
      </c>
      <c r="B4135">
        <v>4124</v>
      </c>
      <c r="C4135" t="s">
        <v>112</v>
      </c>
      <c r="D4135" t="s">
        <v>113</v>
      </c>
      <c r="E4135" t="s">
        <v>84</v>
      </c>
      <c r="F4135" t="s">
        <v>85</v>
      </c>
      <c r="G4135" t="s">
        <v>333</v>
      </c>
      <c r="H4135" t="s">
        <v>334</v>
      </c>
      <c r="I4135" s="1">
        <v>42186</v>
      </c>
      <c r="J4135">
        <v>2015</v>
      </c>
      <c r="K4135" t="s">
        <v>77</v>
      </c>
      <c r="L4135" t="s">
        <v>78</v>
      </c>
      <c r="M4135" s="1">
        <v>42031</v>
      </c>
      <c r="N4135">
        <v>20</v>
      </c>
      <c r="O4135">
        <f>STANDARDIZE(N4135,$N$8,$N$9)</f>
        <v>-0.27719458949797421</v>
      </c>
      <c r="P4135">
        <f>ABS($J$3-O4135)</f>
        <v>0.25017163427891614</v>
      </c>
      <c r="Q4135">
        <f>ABS($J$4-O4135)</f>
        <v>2.4659775378921731</v>
      </c>
      <c r="R4135">
        <f>ABS($J$5-O4135)</f>
        <v>0.12508581713945804</v>
      </c>
      <c r="S4135">
        <f>ABS($J$6-O4135)</f>
        <v>0.71477609793976038</v>
      </c>
      <c r="T4135">
        <f>MIN(P4135:S4135)</f>
        <v>0.12508581713945804</v>
      </c>
      <c r="U4135">
        <f>MATCH(T4135,P4135:S4135, 0)</f>
        <v>3</v>
      </c>
    </row>
    <row r="4136" spans="1:21" x14ac:dyDescent="0.35">
      <c r="A4136">
        <v>3</v>
      </c>
      <c r="B4136">
        <v>4125</v>
      </c>
      <c r="C4136" t="s">
        <v>268</v>
      </c>
      <c r="D4136" t="s">
        <v>269</v>
      </c>
      <c r="E4136" t="s">
        <v>141</v>
      </c>
      <c r="F4136" t="s">
        <v>142</v>
      </c>
      <c r="G4136" t="s">
        <v>143</v>
      </c>
      <c r="H4136" t="s">
        <v>144</v>
      </c>
      <c r="I4136" s="1">
        <v>42186</v>
      </c>
      <c r="J4136">
        <v>2015</v>
      </c>
      <c r="K4136" t="s">
        <v>77</v>
      </c>
      <c r="L4136" t="s">
        <v>78</v>
      </c>
      <c r="M4136" s="1">
        <v>42032</v>
      </c>
      <c r="N4136">
        <v>21</v>
      </c>
      <c r="O4136">
        <f>STANDARDIZE(N4136,$N$8,$N$9)</f>
        <v>-0.25932518704948021</v>
      </c>
      <c r="P4136">
        <f>ABS($J$3-O4136)</f>
        <v>0.26804103672741014</v>
      </c>
      <c r="Q4136">
        <f>ABS($J$4-O4136)</f>
        <v>2.4481081354436793</v>
      </c>
      <c r="R4136">
        <f>ABS($J$5-O4136)</f>
        <v>0.10721641469096405</v>
      </c>
      <c r="S4136">
        <f>ABS($J$6-O4136)</f>
        <v>0.69690669549126638</v>
      </c>
      <c r="T4136">
        <f>MIN(P4136:S4136)</f>
        <v>0.10721641469096405</v>
      </c>
      <c r="U4136">
        <f>MATCH(T4136,P4136:S4136, 0)</f>
        <v>3</v>
      </c>
    </row>
    <row r="4137" spans="1:21" x14ac:dyDescent="0.35">
      <c r="A4137">
        <v>3</v>
      </c>
      <c r="B4137">
        <v>4126</v>
      </c>
      <c r="C4137" t="s">
        <v>272</v>
      </c>
      <c r="D4137" t="s">
        <v>273</v>
      </c>
      <c r="E4137" t="s">
        <v>34</v>
      </c>
      <c r="F4137" t="s">
        <v>35</v>
      </c>
      <c r="G4137" t="s">
        <v>36</v>
      </c>
      <c r="H4137" t="s">
        <v>37</v>
      </c>
      <c r="I4137" s="1">
        <v>42186</v>
      </c>
      <c r="J4137">
        <v>2015</v>
      </c>
      <c r="K4137" t="s">
        <v>38</v>
      </c>
      <c r="L4137" t="s">
        <v>13</v>
      </c>
      <c r="M4137" s="1">
        <v>42033</v>
      </c>
      <c r="N4137">
        <v>22</v>
      </c>
      <c r="O4137">
        <f>STANDARDIZE(N4137,$N$8,$N$9)</f>
        <v>-0.24145578460098621</v>
      </c>
      <c r="P4137">
        <f>ABS($J$3-O4137)</f>
        <v>0.28591043917590414</v>
      </c>
      <c r="Q4137">
        <f>ABS($J$4-O4137)</f>
        <v>2.4302387329951851</v>
      </c>
      <c r="R4137">
        <f>ABS($J$5-O4137)</f>
        <v>8.9347012242470047E-2</v>
      </c>
      <c r="S4137">
        <f>ABS($J$6-O4137)</f>
        <v>0.67903729304277238</v>
      </c>
      <c r="T4137">
        <f>MIN(P4137:S4137)</f>
        <v>8.9347012242470047E-2</v>
      </c>
      <c r="U4137">
        <f>MATCH(T4137,P4137:S4137, 0)</f>
        <v>3</v>
      </c>
    </row>
    <row r="4138" spans="1:21" x14ac:dyDescent="0.35">
      <c r="A4138">
        <v>4</v>
      </c>
      <c r="B4138">
        <v>4127</v>
      </c>
      <c r="C4138" t="s">
        <v>14</v>
      </c>
      <c r="D4138" t="s">
        <v>15</v>
      </c>
      <c r="E4138" t="s">
        <v>16</v>
      </c>
      <c r="F4138" t="s">
        <v>17</v>
      </c>
      <c r="G4138" t="s">
        <v>18</v>
      </c>
      <c r="H4138" t="s">
        <v>19</v>
      </c>
      <c r="I4138" s="1">
        <v>42186</v>
      </c>
      <c r="J4138">
        <v>2015</v>
      </c>
      <c r="K4138" t="s">
        <v>77</v>
      </c>
      <c r="L4138" t="s">
        <v>78</v>
      </c>
      <c r="M4138" s="1">
        <v>42061</v>
      </c>
      <c r="N4138">
        <v>50</v>
      </c>
      <c r="O4138">
        <f>STANDARDIZE(N4138,$N$8,$N$9)</f>
        <v>0.25888748395684602</v>
      </c>
      <c r="P4138">
        <f>ABS($J$3-O4138)</f>
        <v>0.78625370773373637</v>
      </c>
      <c r="Q4138">
        <f>ABS($J$4-O4138)</f>
        <v>1.9298954644373529</v>
      </c>
      <c r="R4138">
        <f>ABS($J$5-O4138)</f>
        <v>0.41099625631536219</v>
      </c>
      <c r="S4138">
        <f>ABS($J$6-O4138)</f>
        <v>0.17869402448494009</v>
      </c>
      <c r="T4138">
        <f>MIN(P4138:S4138)</f>
        <v>0.17869402448494009</v>
      </c>
      <c r="U4138">
        <f>MATCH(T4138,P4138:S4138, 0)</f>
        <v>4</v>
      </c>
    </row>
    <row r="4139" spans="1:21" x14ac:dyDescent="0.35">
      <c r="A4139">
        <v>1</v>
      </c>
      <c r="B4139">
        <v>4128</v>
      </c>
      <c r="C4139" t="s">
        <v>14</v>
      </c>
      <c r="D4139" t="s">
        <v>15</v>
      </c>
      <c r="E4139" t="s">
        <v>105</v>
      </c>
      <c r="F4139" t="s">
        <v>59</v>
      </c>
      <c r="G4139" t="s">
        <v>106</v>
      </c>
      <c r="H4139" t="s">
        <v>107</v>
      </c>
      <c r="I4139" s="1">
        <v>42187</v>
      </c>
      <c r="J4139">
        <v>2015</v>
      </c>
      <c r="K4139" t="s">
        <v>41</v>
      </c>
      <c r="L4139" t="s">
        <v>42</v>
      </c>
      <c r="M4139" s="1">
        <v>42048</v>
      </c>
      <c r="N4139">
        <v>6</v>
      </c>
      <c r="O4139">
        <f>STANDARDIZE(N4139,$N$8,$N$9)</f>
        <v>-0.52736622377689035</v>
      </c>
      <c r="P4139">
        <f>ABS($J$3-O4139)</f>
        <v>0</v>
      </c>
      <c r="Q4139">
        <f>ABS($J$4-O4139)</f>
        <v>2.7161491721710895</v>
      </c>
      <c r="R4139">
        <f>ABS($J$5-O4139)</f>
        <v>0.37525745141837419</v>
      </c>
      <c r="S4139">
        <f>ABS($J$6-O4139)</f>
        <v>0.96494773221867647</v>
      </c>
      <c r="T4139">
        <f>MIN(P4139:S4139)</f>
        <v>0</v>
      </c>
      <c r="U4139">
        <f>MATCH(T4139,P4139:S4139, 0)</f>
        <v>1</v>
      </c>
    </row>
    <row r="4140" spans="1:21" x14ac:dyDescent="0.35">
      <c r="A4140">
        <v>1</v>
      </c>
      <c r="B4140">
        <v>4129</v>
      </c>
      <c r="C4140" t="s">
        <v>184</v>
      </c>
      <c r="D4140" t="s">
        <v>185</v>
      </c>
      <c r="E4140" t="s">
        <v>16</v>
      </c>
      <c r="F4140" t="s">
        <v>17</v>
      </c>
      <c r="G4140" t="s">
        <v>449</v>
      </c>
      <c r="H4140" t="s">
        <v>450</v>
      </c>
      <c r="I4140" s="1">
        <v>42187</v>
      </c>
      <c r="J4140">
        <v>2015</v>
      </c>
      <c r="K4140" t="s">
        <v>166</v>
      </c>
      <c r="L4140" t="s">
        <v>167</v>
      </c>
      <c r="M4140" s="1">
        <v>42051</v>
      </c>
      <c r="N4140">
        <v>9</v>
      </c>
      <c r="O4140">
        <f>STANDARDIZE(N4140,$N$8,$N$9)</f>
        <v>-0.4737580164314083</v>
      </c>
      <c r="P4140">
        <f>ABS($J$3-O4140)</f>
        <v>5.3608207345482051E-2</v>
      </c>
      <c r="Q4140">
        <f>ABS($J$4-O4140)</f>
        <v>2.6625409648256073</v>
      </c>
      <c r="R4140">
        <f>ABS($J$5-O4140)</f>
        <v>0.32164924407289214</v>
      </c>
      <c r="S4140">
        <f>ABS($J$6-O4140)</f>
        <v>0.91133952487319436</v>
      </c>
      <c r="T4140">
        <f>MIN(P4140:S4140)</f>
        <v>5.3608207345482051E-2</v>
      </c>
      <c r="U4140">
        <f>MATCH(T4140,P4140:S4140, 0)</f>
        <v>1</v>
      </c>
    </row>
    <row r="4141" spans="1:21" x14ac:dyDescent="0.35">
      <c r="A4141">
        <v>1</v>
      </c>
      <c r="B4141">
        <v>4130</v>
      </c>
      <c r="C4141" t="s">
        <v>112</v>
      </c>
      <c r="D4141" t="s">
        <v>113</v>
      </c>
      <c r="E4141" t="s">
        <v>84</v>
      </c>
      <c r="F4141" t="s">
        <v>85</v>
      </c>
      <c r="G4141" t="s">
        <v>86</v>
      </c>
      <c r="H4141" t="s">
        <v>87</v>
      </c>
      <c r="I4141" s="1">
        <v>42187</v>
      </c>
      <c r="J4141">
        <v>2015</v>
      </c>
      <c r="K4141" t="s">
        <v>77</v>
      </c>
      <c r="L4141" t="s">
        <v>78</v>
      </c>
      <c r="M4141" s="1">
        <v>42052</v>
      </c>
      <c r="N4141">
        <v>10</v>
      </c>
      <c r="O4141">
        <f>STANDARDIZE(N4141,$N$8,$N$9)</f>
        <v>-0.4558886139829143</v>
      </c>
      <c r="P4141">
        <f>ABS($J$3-O4141)</f>
        <v>7.1477609793976049E-2</v>
      </c>
      <c r="Q4141">
        <f>ABS($J$4-O4141)</f>
        <v>2.6446715623771131</v>
      </c>
      <c r="R4141">
        <f>ABS($J$5-O4141)</f>
        <v>0.30377984162439814</v>
      </c>
      <c r="S4141">
        <f>ABS($J$6-O4141)</f>
        <v>0.89347012242470036</v>
      </c>
      <c r="T4141">
        <f>MIN(P4141:S4141)</f>
        <v>7.1477609793976049E-2</v>
      </c>
      <c r="U4141">
        <f>MATCH(T4141,P4141:S4141, 0)</f>
        <v>1</v>
      </c>
    </row>
    <row r="4142" spans="1:21" x14ac:dyDescent="0.35">
      <c r="A4142">
        <v>3</v>
      </c>
      <c r="B4142">
        <v>4131</v>
      </c>
      <c r="C4142" t="s">
        <v>71</v>
      </c>
      <c r="D4142" t="s">
        <v>72</v>
      </c>
      <c r="E4142" t="s">
        <v>84</v>
      </c>
      <c r="F4142" t="s">
        <v>85</v>
      </c>
      <c r="G4142" t="s">
        <v>153</v>
      </c>
      <c r="H4142" t="s">
        <v>154</v>
      </c>
      <c r="I4142" s="1">
        <v>42187</v>
      </c>
      <c r="J4142">
        <v>2015</v>
      </c>
      <c r="K4142" t="s">
        <v>77</v>
      </c>
      <c r="L4142" t="s">
        <v>78</v>
      </c>
      <c r="M4142" s="1">
        <v>42341</v>
      </c>
      <c r="N4142">
        <v>33</v>
      </c>
      <c r="O4142">
        <f>STANDARDIZE(N4142,$N$8,$N$9)</f>
        <v>-4.4892357667552112E-2</v>
      </c>
      <c r="P4142">
        <f>ABS($J$3-O4142)</f>
        <v>0.48247386610933823</v>
      </c>
      <c r="Q4142">
        <f>ABS($J$4-O4142)</f>
        <v>2.2336753060617509</v>
      </c>
      <c r="R4142">
        <f>ABS($J$5-O4142)</f>
        <v>0.10721641469096405</v>
      </c>
      <c r="S4142">
        <f>ABS($J$6-O4142)</f>
        <v>0.48247386610933823</v>
      </c>
      <c r="T4142">
        <f>MIN(P4142:S4142)</f>
        <v>0.10721641469096405</v>
      </c>
      <c r="U4142">
        <f>MATCH(T4142,P4142:S4142, 0)</f>
        <v>3</v>
      </c>
    </row>
    <row r="4143" spans="1:21" x14ac:dyDescent="0.35">
      <c r="A4143">
        <v>4</v>
      </c>
      <c r="B4143">
        <v>4132</v>
      </c>
      <c r="C4143" t="s">
        <v>30</v>
      </c>
      <c r="D4143" t="s">
        <v>31</v>
      </c>
      <c r="E4143" t="s">
        <v>79</v>
      </c>
      <c r="F4143" t="s">
        <v>35</v>
      </c>
      <c r="G4143" t="s">
        <v>80</v>
      </c>
      <c r="H4143" t="s">
        <v>81</v>
      </c>
      <c r="I4143" s="1">
        <v>42187</v>
      </c>
      <c r="J4143">
        <v>2015</v>
      </c>
      <c r="K4143" t="s">
        <v>41</v>
      </c>
      <c r="L4143" t="s">
        <v>42</v>
      </c>
      <c r="M4143" s="1">
        <v>42111</v>
      </c>
      <c r="N4143">
        <v>69</v>
      </c>
      <c r="O4143">
        <f>STANDARDIZE(N4143,$N$8,$N$9)</f>
        <v>0.59840613047823221</v>
      </c>
      <c r="P4143">
        <f>ABS($J$3-O4143)</f>
        <v>1.1257723542551226</v>
      </c>
      <c r="Q4143">
        <f>ABS($J$4-O4143)</f>
        <v>1.5903768179159667</v>
      </c>
      <c r="R4143">
        <f>ABS($J$5-O4143)</f>
        <v>0.75051490283674838</v>
      </c>
      <c r="S4143">
        <f>ABS($J$6-O4143)</f>
        <v>0.1608246220364461</v>
      </c>
      <c r="T4143">
        <f>MIN(P4143:S4143)</f>
        <v>0.1608246220364461</v>
      </c>
      <c r="U4143">
        <f>MATCH(T4143,P4143:S4143, 0)</f>
        <v>4</v>
      </c>
    </row>
    <row r="4144" spans="1:21" x14ac:dyDescent="0.35">
      <c r="A4144">
        <v>4</v>
      </c>
      <c r="B4144">
        <v>4133</v>
      </c>
      <c r="C4144" t="s">
        <v>119</v>
      </c>
      <c r="D4144" t="s">
        <v>120</v>
      </c>
      <c r="E4144" t="s">
        <v>73</v>
      </c>
      <c r="F4144" t="s">
        <v>74</v>
      </c>
      <c r="G4144" t="s">
        <v>75</v>
      </c>
      <c r="H4144" t="s">
        <v>76</v>
      </c>
      <c r="I4144" s="1">
        <v>42188</v>
      </c>
      <c r="J4144">
        <v>2015</v>
      </c>
      <c r="K4144" t="s">
        <v>77</v>
      </c>
      <c r="L4144" t="s">
        <v>78</v>
      </c>
      <c r="M4144" s="1">
        <v>42114</v>
      </c>
      <c r="N4144">
        <v>44</v>
      </c>
      <c r="O4144">
        <f>STANDARDIZE(N4144,$N$8,$N$9)</f>
        <v>0.151671069265882</v>
      </c>
      <c r="P4144">
        <f>ABS($J$3-O4144)</f>
        <v>0.67903729304277238</v>
      </c>
      <c r="Q4144">
        <f>ABS($J$4-O4144)</f>
        <v>2.0371118791283171</v>
      </c>
      <c r="R4144">
        <f>ABS($J$5-O4144)</f>
        <v>0.30377984162439819</v>
      </c>
      <c r="S4144">
        <f>ABS($J$6-O4144)</f>
        <v>0.28591043917590409</v>
      </c>
      <c r="T4144">
        <f>MIN(P4144:S4144)</f>
        <v>0.28591043917590409</v>
      </c>
      <c r="U4144">
        <f>MATCH(T4144,P4144:S4144, 0)</f>
        <v>4</v>
      </c>
    </row>
    <row r="4145" spans="1:21" x14ac:dyDescent="0.35">
      <c r="A4145">
        <v>1</v>
      </c>
      <c r="B4145">
        <v>4134</v>
      </c>
      <c r="C4145" t="s">
        <v>157</v>
      </c>
      <c r="D4145" t="s">
        <v>158</v>
      </c>
      <c r="E4145" t="s">
        <v>105</v>
      </c>
      <c r="F4145" t="s">
        <v>59</v>
      </c>
      <c r="G4145" t="s">
        <v>106</v>
      </c>
      <c r="H4145" t="s">
        <v>107</v>
      </c>
      <c r="I4145" s="1">
        <v>42189</v>
      </c>
      <c r="J4145">
        <v>2015</v>
      </c>
      <c r="K4145" t="s">
        <v>125</v>
      </c>
      <c r="L4145" t="s">
        <v>126</v>
      </c>
      <c r="M4145" s="1">
        <v>42220</v>
      </c>
      <c r="N4145">
        <v>1</v>
      </c>
      <c r="O4145">
        <f>STANDARDIZE(N4145,$N$8,$N$9)</f>
        <v>-0.61671323601936046</v>
      </c>
      <c r="P4145">
        <f>ABS($J$3-O4145)</f>
        <v>8.9347012242470103E-2</v>
      </c>
      <c r="Q4145">
        <f>ABS($J$4-O4145)</f>
        <v>2.8054961844135593</v>
      </c>
      <c r="R4145">
        <f>ABS($J$5-O4145)</f>
        <v>0.46460446366084429</v>
      </c>
      <c r="S4145">
        <f>ABS($J$6-O4145)</f>
        <v>1.0542947444611466</v>
      </c>
      <c r="T4145">
        <f>MIN(P4145:S4145)</f>
        <v>8.9347012242470103E-2</v>
      </c>
      <c r="U4145">
        <f>MATCH(T4145,P4145:S4145, 0)</f>
        <v>1</v>
      </c>
    </row>
    <row r="4146" spans="1:21" x14ac:dyDescent="0.35">
      <c r="A4146">
        <v>1</v>
      </c>
      <c r="B4146">
        <v>4135</v>
      </c>
      <c r="C4146" t="s">
        <v>180</v>
      </c>
      <c r="D4146" t="s">
        <v>181</v>
      </c>
      <c r="E4146" t="s">
        <v>79</v>
      </c>
      <c r="F4146" t="s">
        <v>35</v>
      </c>
      <c r="G4146" t="s">
        <v>80</v>
      </c>
      <c r="H4146" t="s">
        <v>81</v>
      </c>
      <c r="I4146" s="1">
        <v>42189</v>
      </c>
      <c r="J4146">
        <v>2015</v>
      </c>
      <c r="K4146" t="s">
        <v>77</v>
      </c>
      <c r="L4146" t="s">
        <v>78</v>
      </c>
      <c r="M4146" s="1">
        <v>42281</v>
      </c>
      <c r="N4146">
        <v>3</v>
      </c>
      <c r="O4146">
        <f>STANDARDIZE(N4146,$N$8,$N$9)</f>
        <v>-0.58097443112237235</v>
      </c>
      <c r="P4146">
        <f>ABS($J$3-O4146)</f>
        <v>5.3608207345481995E-2</v>
      </c>
      <c r="Q4146">
        <f>ABS($J$4-O4146)</f>
        <v>2.7697573795165713</v>
      </c>
      <c r="R4146">
        <f>ABS($J$5-O4146)</f>
        <v>0.42886565876385618</v>
      </c>
      <c r="S4146">
        <f>ABS($J$6-O4146)</f>
        <v>1.0185559395641586</v>
      </c>
      <c r="T4146">
        <f>MIN(P4146:S4146)</f>
        <v>5.3608207345481995E-2</v>
      </c>
      <c r="U4146">
        <f>MATCH(T4146,P4146:S4146, 0)</f>
        <v>1</v>
      </c>
    </row>
    <row r="4147" spans="1:21" x14ac:dyDescent="0.35">
      <c r="A4147">
        <v>1</v>
      </c>
      <c r="B4147">
        <v>4136</v>
      </c>
      <c r="C4147" t="s">
        <v>383</v>
      </c>
      <c r="D4147" t="s">
        <v>384</v>
      </c>
      <c r="E4147" t="s">
        <v>73</v>
      </c>
      <c r="F4147" t="s">
        <v>74</v>
      </c>
      <c r="G4147" t="s">
        <v>75</v>
      </c>
      <c r="H4147" t="s">
        <v>76</v>
      </c>
      <c r="I4147" s="1">
        <v>42189</v>
      </c>
      <c r="J4147">
        <v>2015</v>
      </c>
      <c r="K4147" t="s">
        <v>125</v>
      </c>
      <c r="L4147" t="s">
        <v>126</v>
      </c>
      <c r="M4147" s="1">
        <v>42107</v>
      </c>
      <c r="N4147">
        <v>6</v>
      </c>
      <c r="O4147">
        <f>STANDARDIZE(N4147,$N$8,$N$9)</f>
        <v>-0.52736622377689035</v>
      </c>
      <c r="P4147">
        <f>ABS($J$3-O4147)</f>
        <v>0</v>
      </c>
      <c r="Q4147">
        <f>ABS($J$4-O4147)</f>
        <v>2.7161491721710895</v>
      </c>
      <c r="R4147">
        <f>ABS($J$5-O4147)</f>
        <v>0.37525745141837419</v>
      </c>
      <c r="S4147">
        <f>ABS($J$6-O4147)</f>
        <v>0.96494773221867647</v>
      </c>
      <c r="T4147">
        <f>MIN(P4147:S4147)</f>
        <v>0</v>
      </c>
      <c r="U4147">
        <f>MATCH(T4147,P4147:S4147, 0)</f>
        <v>1</v>
      </c>
    </row>
    <row r="4148" spans="1:21" x14ac:dyDescent="0.35">
      <c r="A4148">
        <v>1</v>
      </c>
      <c r="B4148">
        <v>4137</v>
      </c>
      <c r="C4148" t="s">
        <v>272</v>
      </c>
      <c r="D4148" t="s">
        <v>273</v>
      </c>
      <c r="E4148" t="s">
        <v>196</v>
      </c>
      <c r="F4148" t="s">
        <v>197</v>
      </c>
      <c r="G4148" t="s">
        <v>198</v>
      </c>
      <c r="H4148" t="s">
        <v>199</v>
      </c>
      <c r="I4148" s="1">
        <v>42189</v>
      </c>
      <c r="J4148">
        <v>2015</v>
      </c>
      <c r="K4148" t="s">
        <v>227</v>
      </c>
      <c r="L4148" t="s">
        <v>228</v>
      </c>
      <c r="M4148" s="1">
        <v>42114</v>
      </c>
      <c r="N4148">
        <v>13</v>
      </c>
      <c r="O4148">
        <f>STANDARDIZE(N4148,$N$8,$N$9)</f>
        <v>-0.40228040663743231</v>
      </c>
      <c r="P4148">
        <f>ABS($J$3-O4148)</f>
        <v>0.12508581713945804</v>
      </c>
      <c r="Q4148">
        <f>ABS($J$4-O4148)</f>
        <v>2.5910633550316313</v>
      </c>
      <c r="R4148">
        <f>ABS($J$5-O4148)</f>
        <v>0.25017163427891614</v>
      </c>
      <c r="S4148">
        <f>ABS($J$6-O4148)</f>
        <v>0.83986191507921837</v>
      </c>
      <c r="T4148">
        <f>MIN(P4148:S4148)</f>
        <v>0.12508581713945804</v>
      </c>
      <c r="U4148">
        <f>MATCH(T4148,P4148:S4148, 0)</f>
        <v>1</v>
      </c>
    </row>
    <row r="4149" spans="1:21" x14ac:dyDescent="0.35">
      <c r="A4149">
        <v>1</v>
      </c>
      <c r="B4149">
        <v>4138</v>
      </c>
      <c r="C4149" t="s">
        <v>239</v>
      </c>
      <c r="D4149" t="s">
        <v>240</v>
      </c>
      <c r="E4149" t="s">
        <v>24</v>
      </c>
      <c r="F4149" t="s">
        <v>253</v>
      </c>
      <c r="G4149" t="s">
        <v>398</v>
      </c>
      <c r="H4149" t="s">
        <v>399</v>
      </c>
      <c r="I4149" s="1">
        <v>42189</v>
      </c>
      <c r="J4149">
        <v>2015</v>
      </c>
      <c r="K4149" t="s">
        <v>77</v>
      </c>
      <c r="L4149" t="s">
        <v>78</v>
      </c>
      <c r="M4149" s="1">
        <v>42115</v>
      </c>
      <c r="N4149">
        <v>14</v>
      </c>
      <c r="O4149">
        <f>STANDARDIZE(N4149,$N$8,$N$9)</f>
        <v>-0.38441100418893831</v>
      </c>
      <c r="P4149">
        <f>ABS($J$3-O4149)</f>
        <v>0.14295521958795204</v>
      </c>
      <c r="Q4149">
        <f>ABS($J$4-O4149)</f>
        <v>2.5731939525831371</v>
      </c>
      <c r="R4149">
        <f>ABS($J$5-O4149)</f>
        <v>0.23230223183042215</v>
      </c>
      <c r="S4149">
        <f>ABS($J$6-O4149)</f>
        <v>0.82199251263072437</v>
      </c>
      <c r="T4149">
        <f>MIN(P4149:S4149)</f>
        <v>0.14295521958795204</v>
      </c>
      <c r="U4149">
        <f>MATCH(T4149,P4149:S4149, 0)</f>
        <v>1</v>
      </c>
    </row>
    <row r="4150" spans="1:21" x14ac:dyDescent="0.35">
      <c r="A4150">
        <v>3</v>
      </c>
      <c r="B4150">
        <v>4139</v>
      </c>
      <c r="C4150" t="s">
        <v>266</v>
      </c>
      <c r="D4150" t="s">
        <v>267</v>
      </c>
      <c r="E4150" t="s">
        <v>79</v>
      </c>
      <c r="F4150" t="s">
        <v>35</v>
      </c>
      <c r="G4150" t="s">
        <v>80</v>
      </c>
      <c r="H4150" t="s">
        <v>81</v>
      </c>
      <c r="I4150" s="1">
        <v>42189</v>
      </c>
      <c r="J4150">
        <v>2015</v>
      </c>
      <c r="K4150" t="s">
        <v>41</v>
      </c>
      <c r="L4150" t="s">
        <v>42</v>
      </c>
      <c r="M4150" s="1">
        <v>42121</v>
      </c>
      <c r="N4150">
        <v>20</v>
      </c>
      <c r="O4150">
        <f>STANDARDIZE(N4150,$N$8,$N$9)</f>
        <v>-0.27719458949797421</v>
      </c>
      <c r="P4150">
        <f>ABS($J$3-O4150)</f>
        <v>0.25017163427891614</v>
      </c>
      <c r="Q4150">
        <f>ABS($J$4-O4150)</f>
        <v>2.4659775378921731</v>
      </c>
      <c r="R4150">
        <f>ABS($J$5-O4150)</f>
        <v>0.12508581713945804</v>
      </c>
      <c r="S4150">
        <f>ABS($J$6-O4150)</f>
        <v>0.71477609793976038</v>
      </c>
      <c r="T4150">
        <f>MIN(P4150:S4150)</f>
        <v>0.12508581713945804</v>
      </c>
      <c r="U4150">
        <f>MATCH(T4150,P4150:S4150, 0)</f>
        <v>3</v>
      </c>
    </row>
    <row r="4151" spans="1:21" x14ac:dyDescent="0.35">
      <c r="A4151">
        <v>3</v>
      </c>
      <c r="B4151">
        <v>4140</v>
      </c>
      <c r="C4151" t="s">
        <v>119</v>
      </c>
      <c r="D4151" t="s">
        <v>120</v>
      </c>
      <c r="E4151" t="s">
        <v>24</v>
      </c>
      <c r="F4151" t="s">
        <v>253</v>
      </c>
      <c r="G4151" t="s">
        <v>398</v>
      </c>
      <c r="H4151" t="s">
        <v>399</v>
      </c>
      <c r="I4151" s="1">
        <v>42189</v>
      </c>
      <c r="J4151">
        <v>2015</v>
      </c>
      <c r="K4151" t="s">
        <v>77</v>
      </c>
      <c r="L4151" t="s">
        <v>78</v>
      </c>
      <c r="M4151" s="1">
        <v>42129</v>
      </c>
      <c r="N4151">
        <v>28</v>
      </c>
      <c r="O4151">
        <f>STANDARDIZE(N4151,$N$8,$N$9)</f>
        <v>-0.13423936991002217</v>
      </c>
      <c r="P4151">
        <f>ABS($J$3-O4151)</f>
        <v>0.39312685386686819</v>
      </c>
      <c r="Q4151">
        <f>ABS($J$4-O4151)</f>
        <v>2.3230223183042211</v>
      </c>
      <c r="R4151">
        <f>ABS($J$5-O4151)</f>
        <v>1.7869402448493998E-2</v>
      </c>
      <c r="S4151">
        <f>ABS($J$6-O4151)</f>
        <v>0.57182087835180828</v>
      </c>
      <c r="T4151">
        <f>MIN(P4151:S4151)</f>
        <v>1.7869402448493998E-2</v>
      </c>
      <c r="U4151">
        <f>MATCH(T4151,P4151:S4151, 0)</f>
        <v>3</v>
      </c>
    </row>
    <row r="4152" spans="1:21" x14ac:dyDescent="0.35">
      <c r="A4152">
        <v>3</v>
      </c>
      <c r="B4152">
        <v>4141</v>
      </c>
      <c r="C4152" t="s">
        <v>14</v>
      </c>
      <c r="D4152" t="s">
        <v>15</v>
      </c>
      <c r="E4152" t="s">
        <v>16</v>
      </c>
      <c r="F4152" t="s">
        <v>17</v>
      </c>
      <c r="G4152" t="s">
        <v>18</v>
      </c>
      <c r="H4152" t="s">
        <v>19</v>
      </c>
      <c r="I4152" s="1">
        <v>42189</v>
      </c>
      <c r="J4152">
        <v>2015</v>
      </c>
      <c r="K4152" t="s">
        <v>77</v>
      </c>
      <c r="L4152" t="s">
        <v>78</v>
      </c>
      <c r="M4152" s="1">
        <v>42160</v>
      </c>
      <c r="N4152">
        <v>29</v>
      </c>
      <c r="O4152">
        <f>STANDARDIZE(N4152,$N$8,$N$9)</f>
        <v>-0.11636996746152814</v>
      </c>
      <c r="P4152">
        <f>ABS($J$3-O4152)</f>
        <v>0.41099625631536219</v>
      </c>
      <c r="Q4152">
        <f>ABS($J$4-O4152)</f>
        <v>2.3051529158557269</v>
      </c>
      <c r="R4152">
        <f>ABS($J$5-O4152)</f>
        <v>3.5738804896988025E-2</v>
      </c>
      <c r="S4152">
        <f>ABS($J$6-O4152)</f>
        <v>0.55395147590331428</v>
      </c>
      <c r="T4152">
        <f>MIN(P4152:S4152)</f>
        <v>3.5738804896988025E-2</v>
      </c>
      <c r="U4152">
        <f>MATCH(T4152,P4152:S4152, 0)</f>
        <v>3</v>
      </c>
    </row>
    <row r="4153" spans="1:21" x14ac:dyDescent="0.35">
      <c r="A4153">
        <v>1</v>
      </c>
      <c r="B4153">
        <v>4142</v>
      </c>
      <c r="C4153" t="s">
        <v>67</v>
      </c>
      <c r="D4153" t="s">
        <v>68</v>
      </c>
      <c r="E4153" t="s">
        <v>24</v>
      </c>
      <c r="F4153" t="s">
        <v>25</v>
      </c>
      <c r="G4153" t="s">
        <v>26</v>
      </c>
      <c r="H4153" t="s">
        <v>27</v>
      </c>
      <c r="I4153" s="1">
        <v>42190</v>
      </c>
      <c r="J4153">
        <v>2015</v>
      </c>
      <c r="K4153" t="s">
        <v>155</v>
      </c>
      <c r="L4153" t="s">
        <v>156</v>
      </c>
      <c r="M4153" s="1">
        <v>42313</v>
      </c>
      <c r="N4153">
        <v>4</v>
      </c>
      <c r="O4153">
        <f>STANDARDIZE(N4153,$N$8,$N$9)</f>
        <v>-0.56310502867387835</v>
      </c>
      <c r="P4153">
        <f>ABS($J$3-O4153)</f>
        <v>3.5738804896987997E-2</v>
      </c>
      <c r="Q4153">
        <f>ABS($J$4-O4153)</f>
        <v>2.7518879770680771</v>
      </c>
      <c r="R4153">
        <f>ABS($J$5-O4153)</f>
        <v>0.41099625631536219</v>
      </c>
      <c r="S4153">
        <f>ABS($J$6-O4153)</f>
        <v>1.0006865371156644</v>
      </c>
      <c r="T4153">
        <f>MIN(P4153:S4153)</f>
        <v>3.5738804896987997E-2</v>
      </c>
      <c r="U4153">
        <f>MATCH(T4153,P4153:S4153, 0)</f>
        <v>1</v>
      </c>
    </row>
    <row r="4154" spans="1:21" x14ac:dyDescent="0.35">
      <c r="A4154">
        <v>1</v>
      </c>
      <c r="B4154">
        <v>4143</v>
      </c>
      <c r="C4154" t="s">
        <v>14</v>
      </c>
      <c r="D4154" t="s">
        <v>15</v>
      </c>
      <c r="E4154" t="s">
        <v>84</v>
      </c>
      <c r="F4154" t="s">
        <v>85</v>
      </c>
      <c r="G4154" t="s">
        <v>153</v>
      </c>
      <c r="H4154" t="s">
        <v>154</v>
      </c>
      <c r="I4154" s="1">
        <v>42190</v>
      </c>
      <c r="J4154">
        <v>2015</v>
      </c>
      <c r="K4154" t="s">
        <v>176</v>
      </c>
      <c r="L4154" t="s">
        <v>177</v>
      </c>
      <c r="M4154" s="1">
        <v>42313</v>
      </c>
      <c r="N4154">
        <v>4</v>
      </c>
      <c r="O4154">
        <f>STANDARDIZE(N4154,$N$8,$N$9)</f>
        <v>-0.56310502867387835</v>
      </c>
      <c r="P4154">
        <f>ABS($J$3-O4154)</f>
        <v>3.5738804896987997E-2</v>
      </c>
      <c r="Q4154">
        <f>ABS($J$4-O4154)</f>
        <v>2.7518879770680771</v>
      </c>
      <c r="R4154">
        <f>ABS($J$5-O4154)</f>
        <v>0.41099625631536219</v>
      </c>
      <c r="S4154">
        <f>ABS($J$6-O4154)</f>
        <v>1.0006865371156644</v>
      </c>
      <c r="T4154">
        <f>MIN(P4154:S4154)</f>
        <v>3.5738804896987997E-2</v>
      </c>
      <c r="U4154">
        <f>MATCH(T4154,P4154:S4154, 0)</f>
        <v>1</v>
      </c>
    </row>
    <row r="4155" spans="1:21" x14ac:dyDescent="0.35">
      <c r="A4155">
        <v>1</v>
      </c>
      <c r="B4155">
        <v>4144</v>
      </c>
      <c r="C4155" t="s">
        <v>383</v>
      </c>
      <c r="D4155" t="s">
        <v>384</v>
      </c>
      <c r="E4155" t="s">
        <v>79</v>
      </c>
      <c r="F4155" t="s">
        <v>35</v>
      </c>
      <c r="G4155" t="s">
        <v>80</v>
      </c>
      <c r="H4155" t="s">
        <v>81</v>
      </c>
      <c r="I4155" s="1">
        <v>42190</v>
      </c>
      <c r="J4155">
        <v>2015</v>
      </c>
      <c r="K4155" t="s">
        <v>41</v>
      </c>
      <c r="L4155" t="s">
        <v>42</v>
      </c>
      <c r="M4155" s="1">
        <v>42139</v>
      </c>
      <c r="N4155">
        <v>8</v>
      </c>
      <c r="O4155">
        <f>STANDARDIZE(N4155,$N$8,$N$9)</f>
        <v>-0.49162741887990236</v>
      </c>
      <c r="P4155">
        <f>ABS($J$3-O4155)</f>
        <v>3.5738804896987997E-2</v>
      </c>
      <c r="Q4155">
        <f>ABS($J$4-O4155)</f>
        <v>2.6804103672741011</v>
      </c>
      <c r="R4155">
        <f>ABS($J$5-O4155)</f>
        <v>0.33951864652138619</v>
      </c>
      <c r="S4155">
        <f>ABS($J$6-O4155)</f>
        <v>0.92920892732168847</v>
      </c>
      <c r="T4155">
        <f>MIN(P4155:S4155)</f>
        <v>3.5738804896987997E-2</v>
      </c>
      <c r="U4155">
        <f>MATCH(T4155,P4155:S4155, 0)</f>
        <v>1</v>
      </c>
    </row>
    <row r="4156" spans="1:21" x14ac:dyDescent="0.35">
      <c r="A4156">
        <v>1</v>
      </c>
      <c r="B4156">
        <v>4145</v>
      </c>
      <c r="C4156" t="s">
        <v>172</v>
      </c>
      <c r="D4156" t="s">
        <v>173</v>
      </c>
      <c r="E4156" t="s">
        <v>131</v>
      </c>
      <c r="F4156" t="s">
        <v>132</v>
      </c>
      <c r="G4156" t="s">
        <v>133</v>
      </c>
      <c r="H4156" t="s">
        <v>134</v>
      </c>
      <c r="I4156" s="1">
        <v>42190</v>
      </c>
      <c r="J4156">
        <v>2015</v>
      </c>
      <c r="K4156" t="s">
        <v>176</v>
      </c>
      <c r="L4156" t="s">
        <v>177</v>
      </c>
      <c r="M4156" s="1">
        <v>42142</v>
      </c>
      <c r="N4156">
        <v>11</v>
      </c>
      <c r="O4156">
        <f>STANDARDIZE(N4156,$N$8,$N$9)</f>
        <v>-0.43801921153442031</v>
      </c>
      <c r="P4156">
        <f>ABS($J$3-O4156)</f>
        <v>8.9347012242470047E-2</v>
      </c>
      <c r="Q4156">
        <f>ABS($J$4-O4156)</f>
        <v>2.6268021599286193</v>
      </c>
      <c r="R4156">
        <f>ABS($J$5-O4156)</f>
        <v>0.28591043917590414</v>
      </c>
      <c r="S4156">
        <f>ABS($J$6-O4156)</f>
        <v>0.87560071997620637</v>
      </c>
      <c r="T4156">
        <f>MIN(P4156:S4156)</f>
        <v>8.9347012242470047E-2</v>
      </c>
      <c r="U4156">
        <f>MATCH(T4156,P4156:S4156, 0)</f>
        <v>1</v>
      </c>
    </row>
    <row r="4157" spans="1:21" x14ac:dyDescent="0.35">
      <c r="A4157">
        <v>1</v>
      </c>
      <c r="B4157">
        <v>4146</v>
      </c>
      <c r="C4157" t="s">
        <v>14</v>
      </c>
      <c r="D4157" t="s">
        <v>15</v>
      </c>
      <c r="E4157" t="s">
        <v>73</v>
      </c>
      <c r="F4157" t="s">
        <v>74</v>
      </c>
      <c r="G4157" t="s">
        <v>75</v>
      </c>
      <c r="H4157" t="s">
        <v>76</v>
      </c>
      <c r="I4157" s="1">
        <v>42190</v>
      </c>
      <c r="J4157">
        <v>2015</v>
      </c>
      <c r="K4157" t="s">
        <v>577</v>
      </c>
      <c r="L4157" t="s">
        <v>578</v>
      </c>
      <c r="M4157" s="1">
        <v>42144</v>
      </c>
      <c r="N4157">
        <v>13</v>
      </c>
      <c r="O4157">
        <f>STANDARDIZE(N4157,$N$8,$N$9)</f>
        <v>-0.40228040663743231</v>
      </c>
      <c r="P4157">
        <f>ABS($J$3-O4157)</f>
        <v>0.12508581713945804</v>
      </c>
      <c r="Q4157">
        <f>ABS($J$4-O4157)</f>
        <v>2.5910633550316313</v>
      </c>
      <c r="R4157">
        <f>ABS($J$5-O4157)</f>
        <v>0.25017163427891614</v>
      </c>
      <c r="S4157">
        <f>ABS($J$6-O4157)</f>
        <v>0.83986191507921837</v>
      </c>
      <c r="T4157">
        <f>MIN(P4157:S4157)</f>
        <v>0.12508581713945804</v>
      </c>
      <c r="U4157">
        <f>MATCH(T4157,P4157:S4157, 0)</f>
        <v>1</v>
      </c>
    </row>
    <row r="4158" spans="1:21" x14ac:dyDescent="0.35">
      <c r="A4158">
        <v>3</v>
      </c>
      <c r="B4158">
        <v>4147</v>
      </c>
      <c r="C4158" t="s">
        <v>14</v>
      </c>
      <c r="D4158" t="s">
        <v>15</v>
      </c>
      <c r="E4158" t="s">
        <v>52</v>
      </c>
      <c r="F4158" t="s">
        <v>53</v>
      </c>
      <c r="G4158" t="s">
        <v>54</v>
      </c>
      <c r="H4158" t="s">
        <v>55</v>
      </c>
      <c r="I4158" s="1">
        <v>42190</v>
      </c>
      <c r="J4158">
        <v>2015</v>
      </c>
      <c r="K4158" t="s">
        <v>20</v>
      </c>
      <c r="L4158" t="s">
        <v>21</v>
      </c>
      <c r="M4158" s="1">
        <v>42151</v>
      </c>
      <c r="N4158">
        <v>20</v>
      </c>
      <c r="O4158">
        <f>STANDARDIZE(N4158,$N$8,$N$9)</f>
        <v>-0.27719458949797421</v>
      </c>
      <c r="P4158">
        <f>ABS($J$3-O4158)</f>
        <v>0.25017163427891614</v>
      </c>
      <c r="Q4158">
        <f>ABS($J$4-O4158)</f>
        <v>2.4659775378921731</v>
      </c>
      <c r="R4158">
        <f>ABS($J$5-O4158)</f>
        <v>0.12508581713945804</v>
      </c>
      <c r="S4158">
        <f>ABS($J$6-O4158)</f>
        <v>0.71477609793976038</v>
      </c>
      <c r="T4158">
        <f>MIN(P4158:S4158)</f>
        <v>0.12508581713945804</v>
      </c>
      <c r="U4158">
        <f>MATCH(T4158,P4158:S4158, 0)</f>
        <v>3</v>
      </c>
    </row>
    <row r="4159" spans="1:21" x14ac:dyDescent="0.35">
      <c r="A4159">
        <v>3</v>
      </c>
      <c r="B4159">
        <v>4148</v>
      </c>
      <c r="C4159" t="s">
        <v>14</v>
      </c>
      <c r="D4159" t="s">
        <v>15</v>
      </c>
      <c r="E4159" t="s">
        <v>131</v>
      </c>
      <c r="F4159" t="s">
        <v>132</v>
      </c>
      <c r="G4159" t="s">
        <v>133</v>
      </c>
      <c r="H4159" t="s">
        <v>134</v>
      </c>
      <c r="I4159" s="1">
        <v>42190</v>
      </c>
      <c r="J4159">
        <v>2015</v>
      </c>
      <c r="K4159" t="s">
        <v>77</v>
      </c>
      <c r="L4159" t="s">
        <v>78</v>
      </c>
      <c r="M4159" s="1">
        <v>42041</v>
      </c>
      <c r="N4159">
        <v>26</v>
      </c>
      <c r="O4159">
        <f>STANDARDIZE(N4159,$N$8,$N$9)</f>
        <v>-0.16997817480701016</v>
      </c>
      <c r="P4159">
        <f>ABS($J$3-O4159)</f>
        <v>0.35738804896988019</v>
      </c>
      <c r="Q4159">
        <f>ABS($J$4-O4159)</f>
        <v>2.3587611232012091</v>
      </c>
      <c r="R4159">
        <f>ABS($J$5-O4159)</f>
        <v>1.7869402448493998E-2</v>
      </c>
      <c r="S4159">
        <f>ABS($J$6-O4159)</f>
        <v>0.60755968324879628</v>
      </c>
      <c r="T4159">
        <f>MIN(P4159:S4159)</f>
        <v>1.7869402448493998E-2</v>
      </c>
      <c r="U4159">
        <f>MATCH(T4159,P4159:S4159, 0)</f>
        <v>3</v>
      </c>
    </row>
    <row r="4160" spans="1:21" x14ac:dyDescent="0.35">
      <c r="A4160">
        <v>4</v>
      </c>
      <c r="B4160">
        <v>4149</v>
      </c>
      <c r="C4160" t="s">
        <v>617</v>
      </c>
      <c r="D4160" t="s">
        <v>618</v>
      </c>
      <c r="E4160" t="s">
        <v>16</v>
      </c>
      <c r="F4160" t="s">
        <v>17</v>
      </c>
      <c r="G4160" t="s">
        <v>18</v>
      </c>
      <c r="H4160" t="s">
        <v>19</v>
      </c>
      <c r="I4160" s="1">
        <v>42190</v>
      </c>
      <c r="J4160">
        <v>2015</v>
      </c>
      <c r="K4160" t="s">
        <v>77</v>
      </c>
      <c r="L4160" t="s">
        <v>78</v>
      </c>
      <c r="M4160" s="1">
        <v>42180</v>
      </c>
      <c r="N4160">
        <v>49</v>
      </c>
      <c r="O4160">
        <f>STANDARDIZE(N4160,$N$8,$N$9)</f>
        <v>0.24101808150835205</v>
      </c>
      <c r="P4160">
        <f>ABS($J$3-O4160)</f>
        <v>0.76838430528524237</v>
      </c>
      <c r="Q4160">
        <f>ABS($J$4-O4160)</f>
        <v>1.9477648668858469</v>
      </c>
      <c r="R4160">
        <f>ABS($J$5-O4160)</f>
        <v>0.39312685386686819</v>
      </c>
      <c r="S4160">
        <f>ABS($J$6-O4160)</f>
        <v>0.19656342693343407</v>
      </c>
      <c r="T4160">
        <f>MIN(P4160:S4160)</f>
        <v>0.19656342693343407</v>
      </c>
      <c r="U4160">
        <f>MATCH(T4160,P4160:S4160, 0)</f>
        <v>4</v>
      </c>
    </row>
    <row r="4161" spans="1:21" x14ac:dyDescent="0.35">
      <c r="A4161">
        <v>4</v>
      </c>
      <c r="B4161">
        <v>4150</v>
      </c>
      <c r="C4161" t="s">
        <v>67</v>
      </c>
      <c r="D4161" t="s">
        <v>68</v>
      </c>
      <c r="E4161" t="s">
        <v>79</v>
      </c>
      <c r="F4161" t="s">
        <v>35</v>
      </c>
      <c r="G4161" t="s">
        <v>80</v>
      </c>
      <c r="H4161" t="s">
        <v>81</v>
      </c>
      <c r="I4161" s="1">
        <v>42190</v>
      </c>
      <c r="J4161">
        <v>2015</v>
      </c>
      <c r="K4161" t="s">
        <v>41</v>
      </c>
      <c r="L4161" t="s">
        <v>42</v>
      </c>
      <c r="M4161" s="1">
        <v>42213</v>
      </c>
      <c r="N4161">
        <v>82</v>
      </c>
      <c r="O4161">
        <f>STANDARDIZE(N4161,$N$8,$N$9)</f>
        <v>0.8307083623086543</v>
      </c>
      <c r="P4161">
        <f>ABS($J$3-O4161)</f>
        <v>1.3580745860855448</v>
      </c>
      <c r="Q4161">
        <f>ABS($J$4-O4161)</f>
        <v>1.3580745860855448</v>
      </c>
      <c r="R4161">
        <f>ABS($J$5-O4161)</f>
        <v>0.98281713466717047</v>
      </c>
      <c r="S4161">
        <f>ABS($J$6-O4161)</f>
        <v>0.39312685386686819</v>
      </c>
      <c r="T4161">
        <f>MIN(P4161:S4161)</f>
        <v>0.39312685386686819</v>
      </c>
      <c r="U4161">
        <f>MATCH(T4161,P4161:S4161, 0)</f>
        <v>4</v>
      </c>
    </row>
    <row r="4162" spans="1:21" x14ac:dyDescent="0.35">
      <c r="A4162">
        <v>2</v>
      </c>
      <c r="B4162">
        <v>4151</v>
      </c>
      <c r="C4162" t="s">
        <v>62</v>
      </c>
      <c r="D4162" t="s">
        <v>63</v>
      </c>
      <c r="E4162" t="s">
        <v>16</v>
      </c>
      <c r="F4162" t="s">
        <v>17</v>
      </c>
      <c r="G4162" t="s">
        <v>18</v>
      </c>
      <c r="H4162" t="s">
        <v>19</v>
      </c>
      <c r="I4162" s="1">
        <v>42190</v>
      </c>
      <c r="J4162">
        <v>2015</v>
      </c>
      <c r="K4162" t="s">
        <v>41</v>
      </c>
      <c r="L4162" t="s">
        <v>42</v>
      </c>
      <c r="M4162" s="1">
        <v>42327</v>
      </c>
      <c r="N4162">
        <v>196</v>
      </c>
      <c r="O4162">
        <f>STANDARDIZE(N4162,$N$8,$N$9)</f>
        <v>2.8678202414369713</v>
      </c>
      <c r="P4162">
        <f>ABS($J$3-O4162)</f>
        <v>3.3951864652138619</v>
      </c>
      <c r="Q4162">
        <f>ABS($J$4-O4162)</f>
        <v>0.67903729304277238</v>
      </c>
      <c r="R4162">
        <f>ABS($J$5-O4162)</f>
        <v>3.0199290137954877</v>
      </c>
      <c r="S4162">
        <f>ABS($J$6-O4162)</f>
        <v>2.4302387329951851</v>
      </c>
      <c r="T4162">
        <f>MIN(P4162:S4162)</f>
        <v>0.67903729304277238</v>
      </c>
      <c r="U4162">
        <f>MATCH(T4162,P4162:S4162, 0)</f>
        <v>2</v>
      </c>
    </row>
    <row r="4163" spans="1:21" x14ac:dyDescent="0.35">
      <c r="A4163">
        <v>1</v>
      </c>
      <c r="B4163">
        <v>4152</v>
      </c>
      <c r="C4163" t="s">
        <v>30</v>
      </c>
      <c r="D4163" t="s">
        <v>31</v>
      </c>
      <c r="E4163" t="s">
        <v>163</v>
      </c>
      <c r="F4163" t="s">
        <v>59</v>
      </c>
      <c r="G4163" t="s">
        <v>546</v>
      </c>
      <c r="H4163" t="s">
        <v>547</v>
      </c>
      <c r="I4163" s="1">
        <v>42191</v>
      </c>
      <c r="J4163">
        <v>2015</v>
      </c>
      <c r="K4163" t="s">
        <v>155</v>
      </c>
      <c r="L4163" t="s">
        <v>156</v>
      </c>
      <c r="M4163" s="1">
        <v>42172</v>
      </c>
      <c r="N4163">
        <v>10</v>
      </c>
      <c r="O4163">
        <f>STANDARDIZE(N4163,$N$8,$N$9)</f>
        <v>-0.4558886139829143</v>
      </c>
      <c r="P4163">
        <f>ABS($J$3-O4163)</f>
        <v>7.1477609793976049E-2</v>
      </c>
      <c r="Q4163">
        <f>ABS($J$4-O4163)</f>
        <v>2.6446715623771131</v>
      </c>
      <c r="R4163">
        <f>ABS($J$5-O4163)</f>
        <v>0.30377984162439814</v>
      </c>
      <c r="S4163">
        <f>ABS($J$6-O4163)</f>
        <v>0.89347012242470036</v>
      </c>
      <c r="T4163">
        <f>MIN(P4163:S4163)</f>
        <v>7.1477609793976049E-2</v>
      </c>
      <c r="U4163">
        <f>MATCH(T4163,P4163:S4163, 0)</f>
        <v>1</v>
      </c>
    </row>
    <row r="4164" spans="1:21" x14ac:dyDescent="0.35">
      <c r="A4164">
        <v>1</v>
      </c>
      <c r="B4164">
        <v>4153</v>
      </c>
      <c r="C4164" t="s">
        <v>14</v>
      </c>
      <c r="D4164" t="s">
        <v>15</v>
      </c>
      <c r="E4164" t="s">
        <v>163</v>
      </c>
      <c r="F4164" t="s">
        <v>59</v>
      </c>
      <c r="G4164" t="s">
        <v>164</v>
      </c>
      <c r="H4164" t="s">
        <v>165</v>
      </c>
      <c r="I4164" s="1">
        <v>42191</v>
      </c>
      <c r="J4164">
        <v>2015</v>
      </c>
      <c r="K4164" t="s">
        <v>41</v>
      </c>
      <c r="L4164" t="s">
        <v>42</v>
      </c>
      <c r="M4164" s="1">
        <v>42178</v>
      </c>
      <c r="N4164">
        <v>16</v>
      </c>
      <c r="O4164">
        <f>STANDARDIZE(N4164,$N$8,$N$9)</f>
        <v>-0.34867219929195026</v>
      </c>
      <c r="P4164">
        <f>ABS($J$3-O4164)</f>
        <v>0.17869402448494009</v>
      </c>
      <c r="Q4164">
        <f>ABS($J$4-O4164)</f>
        <v>2.5374551476861491</v>
      </c>
      <c r="R4164">
        <f>ABS($J$5-O4164)</f>
        <v>0.19656342693343409</v>
      </c>
      <c r="S4164">
        <f>ABS($J$6-O4164)</f>
        <v>0.78625370773373637</v>
      </c>
      <c r="T4164">
        <f>MIN(P4164:S4164)</f>
        <v>0.17869402448494009</v>
      </c>
      <c r="U4164">
        <f>MATCH(T4164,P4164:S4164, 0)</f>
        <v>1</v>
      </c>
    </row>
    <row r="4165" spans="1:21" x14ac:dyDescent="0.35">
      <c r="A4165">
        <v>3</v>
      </c>
      <c r="B4165">
        <v>4154</v>
      </c>
      <c r="C4165" t="s">
        <v>135</v>
      </c>
      <c r="D4165" t="s">
        <v>136</v>
      </c>
      <c r="E4165" t="s">
        <v>149</v>
      </c>
      <c r="F4165" t="s">
        <v>150</v>
      </c>
      <c r="G4165" t="s">
        <v>215</v>
      </c>
      <c r="H4165" t="s">
        <v>216</v>
      </c>
      <c r="I4165" s="1">
        <v>42191</v>
      </c>
      <c r="J4165">
        <v>2015</v>
      </c>
      <c r="K4165" t="s">
        <v>77</v>
      </c>
      <c r="L4165" t="s">
        <v>78</v>
      </c>
      <c r="M4165" s="1">
        <v>42182</v>
      </c>
      <c r="N4165">
        <v>20</v>
      </c>
      <c r="O4165">
        <f>STANDARDIZE(N4165,$N$8,$N$9)</f>
        <v>-0.27719458949797421</v>
      </c>
      <c r="P4165">
        <f>ABS($J$3-O4165)</f>
        <v>0.25017163427891614</v>
      </c>
      <c r="Q4165">
        <f>ABS($J$4-O4165)</f>
        <v>2.4659775378921731</v>
      </c>
      <c r="R4165">
        <f>ABS($J$5-O4165)</f>
        <v>0.12508581713945804</v>
      </c>
      <c r="S4165">
        <f>ABS($J$6-O4165)</f>
        <v>0.71477609793976038</v>
      </c>
      <c r="T4165">
        <f>MIN(P4165:S4165)</f>
        <v>0.12508581713945804</v>
      </c>
      <c r="U4165">
        <f>MATCH(T4165,P4165:S4165, 0)</f>
        <v>3</v>
      </c>
    </row>
    <row r="4166" spans="1:21" x14ac:dyDescent="0.35">
      <c r="A4166">
        <v>3</v>
      </c>
      <c r="B4166">
        <v>4155</v>
      </c>
      <c r="C4166" t="s">
        <v>14</v>
      </c>
      <c r="D4166" t="s">
        <v>15</v>
      </c>
      <c r="E4166" t="s">
        <v>34</v>
      </c>
      <c r="F4166" t="s">
        <v>35</v>
      </c>
      <c r="G4166" t="s">
        <v>36</v>
      </c>
      <c r="H4166" t="s">
        <v>37</v>
      </c>
      <c r="I4166" s="1">
        <v>42191</v>
      </c>
      <c r="J4166">
        <v>2015</v>
      </c>
      <c r="K4166" t="s">
        <v>77</v>
      </c>
      <c r="L4166" t="s">
        <v>78</v>
      </c>
      <c r="M4166" s="1">
        <v>42011</v>
      </c>
      <c r="N4166">
        <v>24</v>
      </c>
      <c r="O4166">
        <f>STANDARDIZE(N4166,$N$8,$N$9)</f>
        <v>-0.20571697970399819</v>
      </c>
      <c r="P4166">
        <f>ABS($J$3-O4166)</f>
        <v>0.32164924407289219</v>
      </c>
      <c r="Q4166">
        <f>ABS($J$4-O4166)</f>
        <v>2.3944999280981971</v>
      </c>
      <c r="R4166">
        <f>ABS($J$5-O4166)</f>
        <v>5.3608207345482023E-2</v>
      </c>
      <c r="S4166">
        <f>ABS($J$6-O4166)</f>
        <v>0.64329848814578428</v>
      </c>
      <c r="T4166">
        <f>MIN(P4166:S4166)</f>
        <v>5.3608207345482023E-2</v>
      </c>
      <c r="U4166">
        <f>MATCH(T4166,P4166:S4166, 0)</f>
        <v>3</v>
      </c>
    </row>
    <row r="4167" spans="1:21" x14ac:dyDescent="0.35">
      <c r="A4167">
        <v>3</v>
      </c>
      <c r="B4167">
        <v>4156</v>
      </c>
      <c r="C4167" t="s">
        <v>30</v>
      </c>
      <c r="D4167" t="s">
        <v>31</v>
      </c>
      <c r="E4167" t="s">
        <v>105</v>
      </c>
      <c r="F4167" t="s">
        <v>59</v>
      </c>
      <c r="G4167" t="s">
        <v>106</v>
      </c>
      <c r="H4167" t="s">
        <v>107</v>
      </c>
      <c r="I4167" s="1">
        <v>42191</v>
      </c>
      <c r="J4167">
        <v>2015</v>
      </c>
      <c r="K4167" t="s">
        <v>227</v>
      </c>
      <c r="L4167" t="s">
        <v>228</v>
      </c>
      <c r="M4167" s="1">
        <v>42202</v>
      </c>
      <c r="N4167">
        <v>40</v>
      </c>
      <c r="O4167">
        <f>STANDARDIZE(N4167,$N$8,$N$9)</f>
        <v>8.0193459471905953E-2</v>
      </c>
      <c r="P4167">
        <f>ABS($J$3-O4167)</f>
        <v>0.60755968324879628</v>
      </c>
      <c r="Q4167">
        <f>ABS($J$4-O4167)</f>
        <v>2.1085894889222931</v>
      </c>
      <c r="R4167">
        <f>ABS($J$5-O4167)</f>
        <v>0.23230223183042212</v>
      </c>
      <c r="S4167">
        <f>ABS($J$6-O4167)</f>
        <v>0.35738804896988019</v>
      </c>
      <c r="T4167">
        <f>MIN(P4167:S4167)</f>
        <v>0.23230223183042212</v>
      </c>
      <c r="U4167">
        <f>MATCH(T4167,P4167:S4167, 0)</f>
        <v>3</v>
      </c>
    </row>
    <row r="4168" spans="1:21" x14ac:dyDescent="0.35">
      <c r="A4168">
        <v>1</v>
      </c>
      <c r="B4168">
        <v>4157</v>
      </c>
      <c r="C4168" t="s">
        <v>266</v>
      </c>
      <c r="D4168" t="s">
        <v>267</v>
      </c>
      <c r="E4168" t="s">
        <v>196</v>
      </c>
      <c r="F4168" t="s">
        <v>197</v>
      </c>
      <c r="G4168" t="s">
        <v>198</v>
      </c>
      <c r="H4168" t="s">
        <v>199</v>
      </c>
      <c r="I4168" s="1">
        <v>42192</v>
      </c>
      <c r="J4168">
        <v>2015</v>
      </c>
      <c r="K4168" t="s">
        <v>77</v>
      </c>
      <c r="L4168" t="s">
        <v>78</v>
      </c>
      <c r="M4168" s="1">
        <v>42284</v>
      </c>
      <c r="N4168">
        <v>3</v>
      </c>
      <c r="O4168">
        <f>STANDARDIZE(N4168,$N$8,$N$9)</f>
        <v>-0.58097443112237235</v>
      </c>
      <c r="P4168">
        <f>ABS($J$3-O4168)</f>
        <v>5.3608207345481995E-2</v>
      </c>
      <c r="Q4168">
        <f>ABS($J$4-O4168)</f>
        <v>2.7697573795165713</v>
      </c>
      <c r="R4168">
        <f>ABS($J$5-O4168)</f>
        <v>0.42886565876385618</v>
      </c>
      <c r="S4168">
        <f>ABS($J$6-O4168)</f>
        <v>1.0185559395641586</v>
      </c>
      <c r="T4168">
        <f>MIN(P4168:S4168)</f>
        <v>5.3608207345481995E-2</v>
      </c>
      <c r="U4168">
        <f>MATCH(T4168,P4168:S4168, 0)</f>
        <v>1</v>
      </c>
    </row>
    <row r="4169" spans="1:21" x14ac:dyDescent="0.35">
      <c r="A4169">
        <v>1</v>
      </c>
      <c r="B4169">
        <v>4158</v>
      </c>
      <c r="C4169" t="s">
        <v>206</v>
      </c>
      <c r="D4169" t="s">
        <v>207</v>
      </c>
      <c r="E4169" t="s">
        <v>96</v>
      </c>
      <c r="F4169" t="s">
        <v>97</v>
      </c>
      <c r="G4169" t="s">
        <v>98</v>
      </c>
      <c r="H4169" t="s">
        <v>99</v>
      </c>
      <c r="I4169" s="1">
        <v>42192</v>
      </c>
      <c r="J4169">
        <v>2015</v>
      </c>
      <c r="K4169" t="s">
        <v>368</v>
      </c>
      <c r="L4169" t="s">
        <v>369</v>
      </c>
      <c r="M4169" s="1">
        <v>42284</v>
      </c>
      <c r="N4169">
        <v>3</v>
      </c>
      <c r="O4169">
        <f>STANDARDIZE(N4169,$N$8,$N$9)</f>
        <v>-0.58097443112237235</v>
      </c>
      <c r="P4169">
        <f>ABS($J$3-O4169)</f>
        <v>5.3608207345481995E-2</v>
      </c>
      <c r="Q4169">
        <f>ABS($J$4-O4169)</f>
        <v>2.7697573795165713</v>
      </c>
      <c r="R4169">
        <f>ABS($J$5-O4169)</f>
        <v>0.42886565876385618</v>
      </c>
      <c r="S4169">
        <f>ABS($J$6-O4169)</f>
        <v>1.0185559395641586</v>
      </c>
      <c r="T4169">
        <f>MIN(P4169:S4169)</f>
        <v>5.3608207345481995E-2</v>
      </c>
      <c r="U4169">
        <f>MATCH(T4169,P4169:S4169, 0)</f>
        <v>1</v>
      </c>
    </row>
    <row r="4170" spans="1:21" x14ac:dyDescent="0.35">
      <c r="A4170">
        <v>1</v>
      </c>
      <c r="B4170">
        <v>4159</v>
      </c>
      <c r="C4170" t="s">
        <v>67</v>
      </c>
      <c r="D4170" t="s">
        <v>68</v>
      </c>
      <c r="E4170" t="s">
        <v>96</v>
      </c>
      <c r="F4170" t="s">
        <v>97</v>
      </c>
      <c r="G4170" t="s">
        <v>98</v>
      </c>
      <c r="H4170" t="s">
        <v>99</v>
      </c>
      <c r="I4170" s="1">
        <v>42192</v>
      </c>
      <c r="J4170">
        <v>2015</v>
      </c>
      <c r="K4170" t="s">
        <v>368</v>
      </c>
      <c r="L4170" t="s">
        <v>369</v>
      </c>
      <c r="M4170" s="1">
        <v>42284</v>
      </c>
      <c r="N4170">
        <v>3</v>
      </c>
      <c r="O4170">
        <f>STANDARDIZE(N4170,$N$8,$N$9)</f>
        <v>-0.58097443112237235</v>
      </c>
      <c r="P4170">
        <f>ABS($J$3-O4170)</f>
        <v>5.3608207345481995E-2</v>
      </c>
      <c r="Q4170">
        <f>ABS($J$4-O4170)</f>
        <v>2.7697573795165713</v>
      </c>
      <c r="R4170">
        <f>ABS($J$5-O4170)</f>
        <v>0.42886565876385618</v>
      </c>
      <c r="S4170">
        <f>ABS($J$6-O4170)</f>
        <v>1.0185559395641586</v>
      </c>
      <c r="T4170">
        <f>MIN(P4170:S4170)</f>
        <v>5.3608207345481995E-2</v>
      </c>
      <c r="U4170">
        <f>MATCH(T4170,P4170:S4170, 0)</f>
        <v>1</v>
      </c>
    </row>
    <row r="4171" spans="1:21" x14ac:dyDescent="0.35">
      <c r="A4171">
        <v>1</v>
      </c>
      <c r="B4171">
        <v>4160</v>
      </c>
      <c r="C4171" t="s">
        <v>172</v>
      </c>
      <c r="D4171" t="s">
        <v>173</v>
      </c>
      <c r="E4171" t="s">
        <v>96</v>
      </c>
      <c r="F4171" t="s">
        <v>97</v>
      </c>
      <c r="G4171" t="s">
        <v>98</v>
      </c>
      <c r="H4171" t="s">
        <v>99</v>
      </c>
      <c r="I4171" s="1">
        <v>42192</v>
      </c>
      <c r="J4171">
        <v>2015</v>
      </c>
      <c r="K4171" t="s">
        <v>368</v>
      </c>
      <c r="L4171" t="s">
        <v>369</v>
      </c>
      <c r="M4171" s="1">
        <v>42284</v>
      </c>
      <c r="N4171">
        <v>3</v>
      </c>
      <c r="O4171">
        <f>STANDARDIZE(N4171,$N$8,$N$9)</f>
        <v>-0.58097443112237235</v>
      </c>
      <c r="P4171">
        <f>ABS($J$3-O4171)</f>
        <v>5.3608207345481995E-2</v>
      </c>
      <c r="Q4171">
        <f>ABS($J$4-O4171)</f>
        <v>2.7697573795165713</v>
      </c>
      <c r="R4171">
        <f>ABS($J$5-O4171)</f>
        <v>0.42886565876385618</v>
      </c>
      <c r="S4171">
        <f>ABS($J$6-O4171)</f>
        <v>1.0185559395641586</v>
      </c>
      <c r="T4171">
        <f>MIN(P4171:S4171)</f>
        <v>5.3608207345481995E-2</v>
      </c>
      <c r="U4171">
        <f>MATCH(T4171,P4171:S4171, 0)</f>
        <v>1</v>
      </c>
    </row>
    <row r="4172" spans="1:21" x14ac:dyDescent="0.35">
      <c r="A4172">
        <v>1</v>
      </c>
      <c r="B4172">
        <v>4161</v>
      </c>
      <c r="C4172" t="s">
        <v>14</v>
      </c>
      <c r="D4172" t="s">
        <v>15</v>
      </c>
      <c r="E4172" t="s">
        <v>96</v>
      </c>
      <c r="F4172" t="s">
        <v>97</v>
      </c>
      <c r="G4172" t="s">
        <v>98</v>
      </c>
      <c r="H4172" t="s">
        <v>99</v>
      </c>
      <c r="I4172" s="1">
        <v>42192</v>
      </c>
      <c r="J4172">
        <v>2015</v>
      </c>
      <c r="K4172" t="s">
        <v>166</v>
      </c>
      <c r="L4172" t="s">
        <v>167</v>
      </c>
      <c r="M4172" s="1">
        <v>42284</v>
      </c>
      <c r="N4172">
        <v>3</v>
      </c>
      <c r="O4172">
        <f>STANDARDIZE(N4172,$N$8,$N$9)</f>
        <v>-0.58097443112237235</v>
      </c>
      <c r="P4172">
        <f>ABS($J$3-O4172)</f>
        <v>5.3608207345481995E-2</v>
      </c>
      <c r="Q4172">
        <f>ABS($J$4-O4172)</f>
        <v>2.7697573795165713</v>
      </c>
      <c r="R4172">
        <f>ABS($J$5-O4172)</f>
        <v>0.42886565876385618</v>
      </c>
      <c r="S4172">
        <f>ABS($J$6-O4172)</f>
        <v>1.0185559395641586</v>
      </c>
      <c r="T4172">
        <f>MIN(P4172:S4172)</f>
        <v>5.3608207345481995E-2</v>
      </c>
      <c r="U4172">
        <f>MATCH(T4172,P4172:S4172, 0)</f>
        <v>1</v>
      </c>
    </row>
    <row r="4173" spans="1:21" x14ac:dyDescent="0.35">
      <c r="A4173">
        <v>1</v>
      </c>
      <c r="B4173">
        <v>4162</v>
      </c>
      <c r="C4173" t="s">
        <v>14</v>
      </c>
      <c r="D4173" t="s">
        <v>15</v>
      </c>
      <c r="E4173" t="s">
        <v>96</v>
      </c>
      <c r="F4173" t="s">
        <v>97</v>
      </c>
      <c r="G4173" t="s">
        <v>318</v>
      </c>
      <c r="H4173" t="s">
        <v>319</v>
      </c>
      <c r="I4173" s="1">
        <v>42192</v>
      </c>
      <c r="J4173">
        <v>2015</v>
      </c>
      <c r="K4173" t="s">
        <v>166</v>
      </c>
      <c r="L4173" t="s">
        <v>167</v>
      </c>
      <c r="M4173" s="1">
        <v>42284</v>
      </c>
      <c r="N4173">
        <v>3</v>
      </c>
      <c r="O4173">
        <f>STANDARDIZE(N4173,$N$8,$N$9)</f>
        <v>-0.58097443112237235</v>
      </c>
      <c r="P4173">
        <f>ABS($J$3-O4173)</f>
        <v>5.3608207345481995E-2</v>
      </c>
      <c r="Q4173">
        <f>ABS($J$4-O4173)</f>
        <v>2.7697573795165713</v>
      </c>
      <c r="R4173">
        <f>ABS($J$5-O4173)</f>
        <v>0.42886565876385618</v>
      </c>
      <c r="S4173">
        <f>ABS($J$6-O4173)</f>
        <v>1.0185559395641586</v>
      </c>
      <c r="T4173">
        <f>MIN(P4173:S4173)</f>
        <v>5.3608207345481995E-2</v>
      </c>
      <c r="U4173">
        <f>MATCH(T4173,P4173:S4173, 0)</f>
        <v>1</v>
      </c>
    </row>
    <row r="4174" spans="1:21" x14ac:dyDescent="0.35">
      <c r="A4174">
        <v>1</v>
      </c>
      <c r="B4174">
        <v>4163</v>
      </c>
      <c r="C4174" t="s">
        <v>14</v>
      </c>
      <c r="D4174" t="s">
        <v>15</v>
      </c>
      <c r="E4174" t="s">
        <v>141</v>
      </c>
      <c r="F4174" t="s">
        <v>142</v>
      </c>
      <c r="G4174" t="s">
        <v>143</v>
      </c>
      <c r="H4174" t="s">
        <v>144</v>
      </c>
      <c r="I4174" s="1">
        <v>42192</v>
      </c>
      <c r="J4174">
        <v>2015</v>
      </c>
      <c r="K4174" t="s">
        <v>77</v>
      </c>
      <c r="L4174" t="s">
        <v>78</v>
      </c>
      <c r="M4174" s="1">
        <v>42207</v>
      </c>
      <c r="N4174">
        <v>15</v>
      </c>
      <c r="O4174">
        <f>STANDARDIZE(N4174,$N$8,$N$9)</f>
        <v>-0.36654160174044426</v>
      </c>
      <c r="P4174">
        <f>ABS($J$3-O4174)</f>
        <v>0.1608246220364461</v>
      </c>
      <c r="Q4174">
        <f>ABS($J$4-O4174)</f>
        <v>2.5553245501346433</v>
      </c>
      <c r="R4174">
        <f>ABS($J$5-O4174)</f>
        <v>0.21443282938192809</v>
      </c>
      <c r="S4174">
        <f>ABS($J$6-O4174)</f>
        <v>0.80412311018223037</v>
      </c>
      <c r="T4174">
        <f>MIN(P4174:S4174)</f>
        <v>0.1608246220364461</v>
      </c>
      <c r="U4174">
        <f>MATCH(T4174,P4174:S4174, 0)</f>
        <v>1</v>
      </c>
    </row>
    <row r="4175" spans="1:21" x14ac:dyDescent="0.35">
      <c r="A4175">
        <v>3</v>
      </c>
      <c r="B4175">
        <v>4164</v>
      </c>
      <c r="C4175" t="s">
        <v>14</v>
      </c>
      <c r="D4175" t="s">
        <v>15</v>
      </c>
      <c r="E4175" t="s">
        <v>79</v>
      </c>
      <c r="F4175" t="s">
        <v>35</v>
      </c>
      <c r="G4175" t="s">
        <v>306</v>
      </c>
      <c r="H4175" t="s">
        <v>307</v>
      </c>
      <c r="I4175" s="1">
        <v>42192</v>
      </c>
      <c r="J4175">
        <v>2015</v>
      </c>
      <c r="K4175" t="s">
        <v>577</v>
      </c>
      <c r="L4175" t="s">
        <v>578</v>
      </c>
      <c r="M4175" s="1">
        <v>42209</v>
      </c>
      <c r="N4175">
        <v>17</v>
      </c>
      <c r="O4175">
        <f>STANDARDIZE(N4175,$N$8,$N$9)</f>
        <v>-0.33080279684345626</v>
      </c>
      <c r="P4175">
        <f>ABS($J$3-O4175)</f>
        <v>0.19656342693343409</v>
      </c>
      <c r="Q4175">
        <f>ABS($J$4-O4175)</f>
        <v>2.5195857452376553</v>
      </c>
      <c r="R4175">
        <f>ABS($J$5-O4175)</f>
        <v>0.17869402448494009</v>
      </c>
      <c r="S4175">
        <f>ABS($J$6-O4175)</f>
        <v>0.76838430528524237</v>
      </c>
      <c r="T4175">
        <f>MIN(P4175:S4175)</f>
        <v>0.17869402448494009</v>
      </c>
      <c r="U4175">
        <f>MATCH(T4175,P4175:S4175, 0)</f>
        <v>3</v>
      </c>
    </row>
    <row r="4176" spans="1:21" x14ac:dyDescent="0.35">
      <c r="A4176">
        <v>3</v>
      </c>
      <c r="B4176">
        <v>4165</v>
      </c>
      <c r="C4176" t="s">
        <v>180</v>
      </c>
      <c r="D4176" t="s">
        <v>181</v>
      </c>
      <c r="E4176" t="s">
        <v>163</v>
      </c>
      <c r="F4176" t="s">
        <v>59</v>
      </c>
      <c r="G4176" t="s">
        <v>164</v>
      </c>
      <c r="H4176" t="s">
        <v>165</v>
      </c>
      <c r="I4176" s="1">
        <v>42192</v>
      </c>
      <c r="J4176">
        <v>2015</v>
      </c>
      <c r="K4176" t="s">
        <v>77</v>
      </c>
      <c r="L4176" t="s">
        <v>78</v>
      </c>
      <c r="M4176" s="1">
        <v>42214</v>
      </c>
      <c r="N4176">
        <v>22</v>
      </c>
      <c r="O4176">
        <f>STANDARDIZE(N4176,$N$8,$N$9)</f>
        <v>-0.24145578460098621</v>
      </c>
      <c r="P4176">
        <f>ABS($J$3-O4176)</f>
        <v>0.28591043917590414</v>
      </c>
      <c r="Q4176">
        <f>ABS($J$4-O4176)</f>
        <v>2.4302387329951851</v>
      </c>
      <c r="R4176">
        <f>ABS($J$5-O4176)</f>
        <v>8.9347012242470047E-2</v>
      </c>
      <c r="S4176">
        <f>ABS($J$6-O4176)</f>
        <v>0.67903729304277238</v>
      </c>
      <c r="T4176">
        <f>MIN(P4176:S4176)</f>
        <v>8.9347012242470047E-2</v>
      </c>
      <c r="U4176">
        <f>MATCH(T4176,P4176:S4176, 0)</f>
        <v>3</v>
      </c>
    </row>
    <row r="4177" spans="1:21" x14ac:dyDescent="0.35">
      <c r="A4177">
        <v>3</v>
      </c>
      <c r="B4177">
        <v>4166</v>
      </c>
      <c r="C4177" t="s">
        <v>30</v>
      </c>
      <c r="D4177" t="s">
        <v>31</v>
      </c>
      <c r="E4177" t="s">
        <v>131</v>
      </c>
      <c r="F4177" t="s">
        <v>132</v>
      </c>
      <c r="G4177" t="s">
        <v>133</v>
      </c>
      <c r="H4177" t="s">
        <v>134</v>
      </c>
      <c r="I4177" s="1">
        <v>42192</v>
      </c>
      <c r="J4177">
        <v>2015</v>
      </c>
      <c r="K4177" t="s">
        <v>28</v>
      </c>
      <c r="L4177" t="s">
        <v>29</v>
      </c>
      <c r="M4177" s="1">
        <v>42215</v>
      </c>
      <c r="N4177">
        <v>23</v>
      </c>
      <c r="O4177">
        <f>STANDARDIZE(N4177,$N$8,$N$9)</f>
        <v>-0.22358638215249221</v>
      </c>
      <c r="P4177">
        <f>ABS($J$3-O4177)</f>
        <v>0.30377984162439814</v>
      </c>
      <c r="Q4177">
        <f>ABS($J$4-O4177)</f>
        <v>2.4123693305466913</v>
      </c>
      <c r="R4177">
        <f>ABS($J$5-O4177)</f>
        <v>7.1477609793976049E-2</v>
      </c>
      <c r="S4177">
        <f>ABS($J$6-O4177)</f>
        <v>0.66116789059427838</v>
      </c>
      <c r="T4177">
        <f>MIN(P4177:S4177)</f>
        <v>7.1477609793976049E-2</v>
      </c>
      <c r="U4177">
        <f>MATCH(T4177,P4177:S4177, 0)</f>
        <v>3</v>
      </c>
    </row>
    <row r="4178" spans="1:21" x14ac:dyDescent="0.35">
      <c r="A4178">
        <v>2</v>
      </c>
      <c r="B4178">
        <v>4167</v>
      </c>
      <c r="C4178" t="s">
        <v>67</v>
      </c>
      <c r="D4178" t="s">
        <v>68</v>
      </c>
      <c r="E4178" t="s">
        <v>196</v>
      </c>
      <c r="F4178" t="s">
        <v>197</v>
      </c>
      <c r="G4178" t="s">
        <v>198</v>
      </c>
      <c r="H4178" t="s">
        <v>199</v>
      </c>
      <c r="I4178" s="1">
        <v>42192</v>
      </c>
      <c r="J4178">
        <v>2015</v>
      </c>
      <c r="K4178" t="s">
        <v>41</v>
      </c>
      <c r="L4178" t="s">
        <v>42</v>
      </c>
      <c r="M4178" s="1">
        <v>42352</v>
      </c>
      <c r="N4178">
        <v>160</v>
      </c>
      <c r="O4178">
        <f>STANDARDIZE(N4178,$N$8,$N$9)</f>
        <v>2.2245217532911874</v>
      </c>
      <c r="P4178">
        <f>ABS($J$3-O4178)</f>
        <v>2.751887977068078</v>
      </c>
      <c r="Q4178">
        <f>ABS($J$4-O4178)</f>
        <v>3.5738804896988441E-2</v>
      </c>
      <c r="R4178">
        <f>ABS($J$5-O4178)</f>
        <v>2.3766305256497038</v>
      </c>
      <c r="S4178">
        <f>ABS($J$6-O4178)</f>
        <v>1.7869402448494012</v>
      </c>
      <c r="T4178">
        <f>MIN(P4178:S4178)</f>
        <v>3.5738804896988441E-2</v>
      </c>
      <c r="U4178">
        <f>MATCH(T4178,P4178:S4178, 0)</f>
        <v>2</v>
      </c>
    </row>
    <row r="4179" spans="1:21" x14ac:dyDescent="0.35">
      <c r="A4179">
        <v>2</v>
      </c>
      <c r="B4179">
        <v>4168</v>
      </c>
      <c r="C4179" t="s">
        <v>493</v>
      </c>
      <c r="D4179" t="s">
        <v>494</v>
      </c>
      <c r="E4179" t="s">
        <v>79</v>
      </c>
      <c r="F4179" t="s">
        <v>35</v>
      </c>
      <c r="G4179" t="s">
        <v>80</v>
      </c>
      <c r="H4179" t="s">
        <v>81</v>
      </c>
      <c r="I4179" s="1">
        <v>42192</v>
      </c>
      <c r="J4179">
        <v>2015</v>
      </c>
      <c r="K4179" t="s">
        <v>41</v>
      </c>
      <c r="L4179" t="s">
        <v>42</v>
      </c>
      <c r="M4179" s="1">
        <v>42389</v>
      </c>
      <c r="N4179">
        <v>197</v>
      </c>
      <c r="O4179">
        <f>STANDARDIZE(N4179,$N$8,$N$9)</f>
        <v>2.8856896438854656</v>
      </c>
      <c r="P4179">
        <f>ABS($J$3-O4179)</f>
        <v>3.4130558676623561</v>
      </c>
      <c r="Q4179">
        <f>ABS($J$4-O4179)</f>
        <v>0.6969066954912666</v>
      </c>
      <c r="R4179">
        <f>ABS($J$5-O4179)</f>
        <v>3.0377984162439819</v>
      </c>
      <c r="S4179">
        <f>ABS($J$6-O4179)</f>
        <v>2.4481081354436793</v>
      </c>
      <c r="T4179">
        <f>MIN(P4179:S4179)</f>
        <v>0.6969066954912666</v>
      </c>
      <c r="U4179">
        <f>MATCH(T4179,P4179:S4179, 0)</f>
        <v>2</v>
      </c>
    </row>
    <row r="4180" spans="1:21" x14ac:dyDescent="0.35">
      <c r="A4180">
        <v>2</v>
      </c>
      <c r="B4180">
        <v>4169</v>
      </c>
      <c r="C4180" t="s">
        <v>14</v>
      </c>
      <c r="D4180" t="s">
        <v>15</v>
      </c>
      <c r="E4180" t="s">
        <v>141</v>
      </c>
      <c r="F4180" t="s">
        <v>142</v>
      </c>
      <c r="G4180" t="s">
        <v>143</v>
      </c>
      <c r="H4180" t="s">
        <v>144</v>
      </c>
      <c r="I4180" s="1">
        <v>42192</v>
      </c>
      <c r="J4180">
        <v>2015</v>
      </c>
      <c r="K4180" t="s">
        <v>41</v>
      </c>
      <c r="L4180" t="s">
        <v>42</v>
      </c>
      <c r="M4180" s="1">
        <v>42645</v>
      </c>
      <c r="N4180">
        <v>218</v>
      </c>
      <c r="O4180">
        <f>STANDARDIZE(N4180,$N$8,$N$9)</f>
        <v>3.2609470953038397</v>
      </c>
      <c r="P4180">
        <f>ABS($J$3-O4180)</f>
        <v>3.7883133190807303</v>
      </c>
      <c r="Q4180">
        <f>ABS($J$4-O4180)</f>
        <v>1.0721641469096408</v>
      </c>
      <c r="R4180">
        <f>ABS($J$5-O4180)</f>
        <v>3.4130558676623561</v>
      </c>
      <c r="S4180">
        <f>ABS($J$6-O4180)</f>
        <v>2.8233655868620535</v>
      </c>
      <c r="T4180">
        <f>MIN(P4180:S4180)</f>
        <v>1.0721641469096408</v>
      </c>
      <c r="U4180">
        <f>MATCH(T4180,P4180:S4180, 0)</f>
        <v>2</v>
      </c>
    </row>
    <row r="4181" spans="1:21" x14ac:dyDescent="0.35">
      <c r="A4181">
        <v>1</v>
      </c>
      <c r="B4181">
        <v>4170</v>
      </c>
      <c r="C4181" t="s">
        <v>14</v>
      </c>
      <c r="D4181" t="s">
        <v>15</v>
      </c>
      <c r="E4181" t="s">
        <v>43</v>
      </c>
      <c r="F4181" t="s">
        <v>35</v>
      </c>
      <c r="G4181" t="s">
        <v>48</v>
      </c>
      <c r="H4181" t="s">
        <v>49</v>
      </c>
      <c r="I4181" s="1">
        <v>42193</v>
      </c>
      <c r="J4181">
        <v>2015</v>
      </c>
      <c r="K4181" t="s">
        <v>166</v>
      </c>
      <c r="L4181" t="s">
        <v>167</v>
      </c>
      <c r="M4181" s="1">
        <v>42193</v>
      </c>
      <c r="N4181">
        <v>0</v>
      </c>
      <c r="O4181">
        <f>STANDARDIZE(N4181,$N$8,$N$9)</f>
        <v>-0.63458263846785445</v>
      </c>
      <c r="P4181">
        <f>ABS($J$3-O4181)</f>
        <v>0.1072164146909641</v>
      </c>
      <c r="Q4181">
        <f>ABS($J$4-O4181)</f>
        <v>2.8233655868620535</v>
      </c>
      <c r="R4181">
        <f>ABS($J$5-O4181)</f>
        <v>0.48247386610933829</v>
      </c>
      <c r="S4181">
        <f>ABS($J$6-O4181)</f>
        <v>1.0721641469096406</v>
      </c>
      <c r="T4181">
        <f>MIN(P4181:S4181)</f>
        <v>0.1072164146909641</v>
      </c>
      <c r="U4181">
        <f>MATCH(T4181,P4181:S4181, 0)</f>
        <v>1</v>
      </c>
    </row>
    <row r="4182" spans="1:21" x14ac:dyDescent="0.35">
      <c r="A4182">
        <v>3</v>
      </c>
      <c r="B4182">
        <v>4171</v>
      </c>
      <c r="C4182" t="s">
        <v>32</v>
      </c>
      <c r="D4182" t="s">
        <v>33</v>
      </c>
      <c r="E4182" t="s">
        <v>43</v>
      </c>
      <c r="F4182" t="s">
        <v>35</v>
      </c>
      <c r="G4182" t="s">
        <v>127</v>
      </c>
      <c r="H4182" t="s">
        <v>128</v>
      </c>
      <c r="I4182" s="1">
        <v>42193</v>
      </c>
      <c r="J4182">
        <v>2015</v>
      </c>
      <c r="K4182" t="s">
        <v>41</v>
      </c>
      <c r="L4182" t="s">
        <v>42</v>
      </c>
      <c r="M4182" s="1">
        <v>42240</v>
      </c>
      <c r="N4182">
        <v>17</v>
      </c>
      <c r="O4182">
        <f>STANDARDIZE(N4182,$N$8,$N$9)</f>
        <v>-0.33080279684345626</v>
      </c>
      <c r="P4182">
        <f>ABS($J$3-O4182)</f>
        <v>0.19656342693343409</v>
      </c>
      <c r="Q4182">
        <f>ABS($J$4-O4182)</f>
        <v>2.5195857452376553</v>
      </c>
      <c r="R4182">
        <f>ABS($J$5-O4182)</f>
        <v>0.17869402448494009</v>
      </c>
      <c r="S4182">
        <f>ABS($J$6-O4182)</f>
        <v>0.76838430528524237</v>
      </c>
      <c r="T4182">
        <f>MIN(P4182:S4182)</f>
        <v>0.17869402448494009</v>
      </c>
      <c r="U4182">
        <f>MATCH(T4182,P4182:S4182, 0)</f>
        <v>3</v>
      </c>
    </row>
    <row r="4183" spans="1:21" x14ac:dyDescent="0.35">
      <c r="A4183">
        <v>3</v>
      </c>
      <c r="B4183">
        <v>4172</v>
      </c>
      <c r="C4183" t="s">
        <v>223</v>
      </c>
      <c r="D4183" t="s">
        <v>224</v>
      </c>
      <c r="E4183" t="s">
        <v>84</v>
      </c>
      <c r="F4183" t="s">
        <v>85</v>
      </c>
      <c r="G4183" t="s">
        <v>86</v>
      </c>
      <c r="H4183" t="s">
        <v>87</v>
      </c>
      <c r="I4183" s="1">
        <v>42193</v>
      </c>
      <c r="J4183">
        <v>2015</v>
      </c>
      <c r="K4183" t="s">
        <v>77</v>
      </c>
      <c r="L4183" t="s">
        <v>78</v>
      </c>
      <c r="M4183" s="1">
        <v>42244</v>
      </c>
      <c r="N4183">
        <v>21</v>
      </c>
      <c r="O4183">
        <f>STANDARDIZE(N4183,$N$8,$N$9)</f>
        <v>-0.25932518704948021</v>
      </c>
      <c r="P4183">
        <f>ABS($J$3-O4183)</f>
        <v>0.26804103672741014</v>
      </c>
      <c r="Q4183">
        <f>ABS($J$4-O4183)</f>
        <v>2.4481081354436793</v>
      </c>
      <c r="R4183">
        <f>ABS($J$5-O4183)</f>
        <v>0.10721641469096405</v>
      </c>
      <c r="S4183">
        <f>ABS($J$6-O4183)</f>
        <v>0.69690669549126638</v>
      </c>
      <c r="T4183">
        <f>MIN(P4183:S4183)</f>
        <v>0.10721641469096405</v>
      </c>
      <c r="U4183">
        <f>MATCH(T4183,P4183:S4183, 0)</f>
        <v>3</v>
      </c>
    </row>
    <row r="4184" spans="1:21" x14ac:dyDescent="0.35">
      <c r="A4184">
        <v>3</v>
      </c>
      <c r="B4184">
        <v>4173</v>
      </c>
      <c r="C4184" t="s">
        <v>14</v>
      </c>
      <c r="D4184" t="s">
        <v>15</v>
      </c>
      <c r="E4184" t="s">
        <v>34</v>
      </c>
      <c r="F4184" t="s">
        <v>35</v>
      </c>
      <c r="G4184" t="s">
        <v>468</v>
      </c>
      <c r="H4184" t="s">
        <v>469</v>
      </c>
      <c r="I4184" s="1">
        <v>42193</v>
      </c>
      <c r="J4184">
        <v>2015</v>
      </c>
      <c r="K4184" t="s">
        <v>77</v>
      </c>
      <c r="L4184" t="s">
        <v>78</v>
      </c>
      <c r="M4184" s="1">
        <v>42013</v>
      </c>
      <c r="N4184">
        <v>25</v>
      </c>
      <c r="O4184">
        <f>STANDARDIZE(N4184,$N$8,$N$9)</f>
        <v>-0.18784757725550419</v>
      </c>
      <c r="P4184">
        <f>ABS($J$3-O4184)</f>
        <v>0.33951864652138619</v>
      </c>
      <c r="Q4184">
        <f>ABS($J$4-O4184)</f>
        <v>2.3766305256497033</v>
      </c>
      <c r="R4184">
        <f>ABS($J$5-O4184)</f>
        <v>3.5738804896988025E-2</v>
      </c>
      <c r="S4184">
        <f>ABS($J$6-O4184)</f>
        <v>0.62542908569729028</v>
      </c>
      <c r="T4184">
        <f>MIN(P4184:S4184)</f>
        <v>3.5738804896988025E-2</v>
      </c>
      <c r="U4184">
        <f>MATCH(T4184,P4184:S4184, 0)</f>
        <v>3</v>
      </c>
    </row>
    <row r="4185" spans="1:21" x14ac:dyDescent="0.35">
      <c r="A4185">
        <v>3</v>
      </c>
      <c r="B4185">
        <v>4174</v>
      </c>
      <c r="C4185" t="s">
        <v>180</v>
      </c>
      <c r="D4185" t="s">
        <v>181</v>
      </c>
      <c r="E4185" t="s">
        <v>73</v>
      </c>
      <c r="F4185" t="s">
        <v>74</v>
      </c>
      <c r="G4185" t="s">
        <v>114</v>
      </c>
      <c r="H4185" t="s">
        <v>115</v>
      </c>
      <c r="I4185" s="1">
        <v>42194</v>
      </c>
      <c r="J4185">
        <v>2015</v>
      </c>
      <c r="K4185" t="s">
        <v>77</v>
      </c>
      <c r="L4185" t="s">
        <v>78</v>
      </c>
      <c r="M4185" s="1">
        <v>42045</v>
      </c>
      <c r="N4185">
        <v>25</v>
      </c>
      <c r="O4185">
        <f>STANDARDIZE(N4185,$N$8,$N$9)</f>
        <v>-0.18784757725550419</v>
      </c>
      <c r="P4185">
        <f>ABS($J$3-O4185)</f>
        <v>0.33951864652138619</v>
      </c>
      <c r="Q4185">
        <f>ABS($J$4-O4185)</f>
        <v>2.3766305256497033</v>
      </c>
      <c r="R4185">
        <f>ABS($J$5-O4185)</f>
        <v>3.5738804896988025E-2</v>
      </c>
      <c r="S4185">
        <f>ABS($J$6-O4185)</f>
        <v>0.62542908569729028</v>
      </c>
      <c r="T4185">
        <f>MIN(P4185:S4185)</f>
        <v>3.5738804896988025E-2</v>
      </c>
      <c r="U4185">
        <f>MATCH(T4185,P4185:S4185, 0)</f>
        <v>3</v>
      </c>
    </row>
    <row r="4186" spans="1:21" x14ac:dyDescent="0.35">
      <c r="A4186">
        <v>4</v>
      </c>
      <c r="B4186">
        <v>4175</v>
      </c>
      <c r="C4186" t="s">
        <v>14</v>
      </c>
      <c r="D4186" t="s">
        <v>15</v>
      </c>
      <c r="E4186" t="s">
        <v>79</v>
      </c>
      <c r="F4186" t="s">
        <v>35</v>
      </c>
      <c r="G4186" t="s">
        <v>200</v>
      </c>
      <c r="H4186" t="s">
        <v>201</v>
      </c>
      <c r="I4186" s="1">
        <v>42194</v>
      </c>
      <c r="J4186">
        <v>2015</v>
      </c>
      <c r="K4186" t="s">
        <v>69</v>
      </c>
      <c r="L4186" t="s">
        <v>70</v>
      </c>
      <c r="M4186" s="1">
        <v>42298</v>
      </c>
      <c r="N4186">
        <v>44</v>
      </c>
      <c r="O4186">
        <f>STANDARDIZE(N4186,$N$8,$N$9)</f>
        <v>0.151671069265882</v>
      </c>
      <c r="P4186">
        <f>ABS($J$3-O4186)</f>
        <v>0.67903729304277238</v>
      </c>
      <c r="Q4186">
        <f>ABS($J$4-O4186)</f>
        <v>2.0371118791283171</v>
      </c>
      <c r="R4186">
        <f>ABS($J$5-O4186)</f>
        <v>0.30377984162439819</v>
      </c>
      <c r="S4186">
        <f>ABS($J$6-O4186)</f>
        <v>0.28591043917590409</v>
      </c>
      <c r="T4186">
        <f>MIN(P4186:S4186)</f>
        <v>0.28591043917590409</v>
      </c>
      <c r="U4186">
        <f>MATCH(T4186,P4186:S4186, 0)</f>
        <v>4</v>
      </c>
    </row>
    <row r="4187" spans="1:21" x14ac:dyDescent="0.35">
      <c r="A4187">
        <v>1</v>
      </c>
      <c r="B4187">
        <v>4176</v>
      </c>
      <c r="C4187" t="s">
        <v>14</v>
      </c>
      <c r="D4187" t="s">
        <v>15</v>
      </c>
      <c r="E4187" t="s">
        <v>296</v>
      </c>
      <c r="F4187" t="s">
        <v>320</v>
      </c>
      <c r="G4187" t="s">
        <v>351</v>
      </c>
      <c r="H4187" t="s">
        <v>352</v>
      </c>
      <c r="I4187" s="1">
        <v>42195</v>
      </c>
      <c r="J4187">
        <v>2015</v>
      </c>
      <c r="K4187" t="s">
        <v>77</v>
      </c>
      <c r="L4187" t="s">
        <v>78</v>
      </c>
      <c r="M4187" s="1">
        <v>42290</v>
      </c>
      <c r="N4187">
        <v>6</v>
      </c>
      <c r="O4187">
        <f>STANDARDIZE(N4187,$N$8,$N$9)</f>
        <v>-0.52736622377689035</v>
      </c>
      <c r="P4187">
        <f>ABS($J$3-O4187)</f>
        <v>0</v>
      </c>
      <c r="Q4187">
        <f>ABS($J$4-O4187)</f>
        <v>2.7161491721710895</v>
      </c>
      <c r="R4187">
        <f>ABS($J$5-O4187)</f>
        <v>0.37525745141837419</v>
      </c>
      <c r="S4187">
        <f>ABS($J$6-O4187)</f>
        <v>0.96494773221867647</v>
      </c>
      <c r="T4187">
        <f>MIN(P4187:S4187)</f>
        <v>0</v>
      </c>
      <c r="U4187">
        <f>MATCH(T4187,P4187:S4187, 0)</f>
        <v>1</v>
      </c>
    </row>
    <row r="4188" spans="1:21" x14ac:dyDescent="0.35">
      <c r="A4188">
        <v>1</v>
      </c>
      <c r="B4188">
        <v>4177</v>
      </c>
      <c r="C4188" t="s">
        <v>119</v>
      </c>
      <c r="D4188" t="s">
        <v>120</v>
      </c>
      <c r="E4188" t="s">
        <v>121</v>
      </c>
      <c r="F4188" t="s">
        <v>122</v>
      </c>
      <c r="G4188" t="s">
        <v>123</v>
      </c>
      <c r="H4188" t="s">
        <v>124</v>
      </c>
      <c r="I4188" s="1">
        <v>42195</v>
      </c>
      <c r="J4188">
        <v>2015</v>
      </c>
      <c r="K4188" t="s">
        <v>38</v>
      </c>
      <c r="L4188" t="s">
        <v>13</v>
      </c>
      <c r="M4188" s="1">
        <v>42291</v>
      </c>
      <c r="N4188">
        <v>7</v>
      </c>
      <c r="O4188">
        <f>STANDARDIZE(N4188,$N$8,$N$9)</f>
        <v>-0.50949682132839635</v>
      </c>
      <c r="P4188">
        <f>ABS($J$3-O4188)</f>
        <v>1.7869402448493998E-2</v>
      </c>
      <c r="Q4188">
        <f>ABS($J$4-O4188)</f>
        <v>2.6982797697225953</v>
      </c>
      <c r="R4188">
        <f>ABS($J$5-O4188)</f>
        <v>0.35738804896988019</v>
      </c>
      <c r="S4188">
        <f>ABS($J$6-O4188)</f>
        <v>0.94707832977018247</v>
      </c>
      <c r="T4188">
        <f>MIN(P4188:S4188)</f>
        <v>1.7869402448493998E-2</v>
      </c>
      <c r="U4188">
        <f>MATCH(T4188,P4188:S4188, 0)</f>
        <v>1</v>
      </c>
    </row>
    <row r="4189" spans="1:21" x14ac:dyDescent="0.35">
      <c r="A4189">
        <v>1</v>
      </c>
      <c r="B4189">
        <v>4178</v>
      </c>
      <c r="C4189" t="s">
        <v>14</v>
      </c>
      <c r="D4189" t="s">
        <v>15</v>
      </c>
      <c r="E4189" t="s">
        <v>34</v>
      </c>
      <c r="F4189" t="s">
        <v>35</v>
      </c>
      <c r="G4189" t="s">
        <v>36</v>
      </c>
      <c r="H4189" t="s">
        <v>37</v>
      </c>
      <c r="I4189" s="1">
        <v>42195</v>
      </c>
      <c r="J4189">
        <v>2015</v>
      </c>
      <c r="K4189" t="s">
        <v>38</v>
      </c>
      <c r="L4189" t="s">
        <v>13</v>
      </c>
      <c r="M4189" s="1">
        <v>42296</v>
      </c>
      <c r="N4189">
        <v>12</v>
      </c>
      <c r="O4189">
        <f>STANDARDIZE(N4189,$N$8,$N$9)</f>
        <v>-0.42014980908592631</v>
      </c>
      <c r="P4189">
        <f>ABS($J$3-O4189)</f>
        <v>0.10721641469096405</v>
      </c>
      <c r="Q4189">
        <f>ABS($J$4-O4189)</f>
        <v>2.6089327574801251</v>
      </c>
      <c r="R4189">
        <f>ABS($J$5-O4189)</f>
        <v>0.26804103672741014</v>
      </c>
      <c r="S4189">
        <f>ABS($J$6-O4189)</f>
        <v>0.85773131752771237</v>
      </c>
      <c r="T4189">
        <f>MIN(P4189:S4189)</f>
        <v>0.10721641469096405</v>
      </c>
      <c r="U4189">
        <f>MATCH(T4189,P4189:S4189, 0)</f>
        <v>1</v>
      </c>
    </row>
    <row r="4190" spans="1:21" x14ac:dyDescent="0.35">
      <c r="A4190">
        <v>1</v>
      </c>
      <c r="B4190">
        <v>4179</v>
      </c>
      <c r="C4190" t="s">
        <v>14</v>
      </c>
      <c r="D4190" t="s">
        <v>15</v>
      </c>
      <c r="E4190" t="s">
        <v>79</v>
      </c>
      <c r="F4190" t="s">
        <v>35</v>
      </c>
      <c r="G4190" t="s">
        <v>80</v>
      </c>
      <c r="H4190" t="s">
        <v>81</v>
      </c>
      <c r="I4190" s="1">
        <v>42195</v>
      </c>
      <c r="J4190">
        <v>2015</v>
      </c>
      <c r="K4190" t="s">
        <v>77</v>
      </c>
      <c r="L4190" t="s">
        <v>78</v>
      </c>
      <c r="M4190" s="1">
        <v>42297</v>
      </c>
      <c r="N4190">
        <v>13</v>
      </c>
      <c r="O4190">
        <f>STANDARDIZE(N4190,$N$8,$N$9)</f>
        <v>-0.40228040663743231</v>
      </c>
      <c r="P4190">
        <f>ABS($J$3-O4190)</f>
        <v>0.12508581713945804</v>
      </c>
      <c r="Q4190">
        <f>ABS($J$4-O4190)</f>
        <v>2.5910633550316313</v>
      </c>
      <c r="R4190">
        <f>ABS($J$5-O4190)</f>
        <v>0.25017163427891614</v>
      </c>
      <c r="S4190">
        <f>ABS($J$6-O4190)</f>
        <v>0.83986191507921837</v>
      </c>
      <c r="T4190">
        <f>MIN(P4190:S4190)</f>
        <v>0.12508581713945804</v>
      </c>
      <c r="U4190">
        <f>MATCH(T4190,P4190:S4190, 0)</f>
        <v>1</v>
      </c>
    </row>
    <row r="4191" spans="1:21" x14ac:dyDescent="0.35">
      <c r="A4191">
        <v>3</v>
      </c>
      <c r="B4191">
        <v>4180</v>
      </c>
      <c r="C4191" t="s">
        <v>310</v>
      </c>
      <c r="D4191" t="s">
        <v>311</v>
      </c>
      <c r="E4191" t="s">
        <v>34</v>
      </c>
      <c r="F4191" t="s">
        <v>35</v>
      </c>
      <c r="G4191" t="s">
        <v>36</v>
      </c>
      <c r="H4191" t="s">
        <v>37</v>
      </c>
      <c r="I4191" s="1">
        <v>42195</v>
      </c>
      <c r="J4191">
        <v>2015</v>
      </c>
      <c r="K4191" t="s">
        <v>77</v>
      </c>
      <c r="L4191" t="s">
        <v>78</v>
      </c>
      <c r="M4191" s="1">
        <v>42304</v>
      </c>
      <c r="N4191">
        <v>20</v>
      </c>
      <c r="O4191">
        <f>STANDARDIZE(N4191,$N$8,$N$9)</f>
        <v>-0.27719458949797421</v>
      </c>
      <c r="P4191">
        <f>ABS($J$3-O4191)</f>
        <v>0.25017163427891614</v>
      </c>
      <c r="Q4191">
        <f>ABS($J$4-O4191)</f>
        <v>2.4659775378921731</v>
      </c>
      <c r="R4191">
        <f>ABS($J$5-O4191)</f>
        <v>0.12508581713945804</v>
      </c>
      <c r="S4191">
        <f>ABS($J$6-O4191)</f>
        <v>0.71477609793976038</v>
      </c>
      <c r="T4191">
        <f>MIN(P4191:S4191)</f>
        <v>0.12508581713945804</v>
      </c>
      <c r="U4191">
        <f>MATCH(T4191,P4191:S4191, 0)</f>
        <v>3</v>
      </c>
    </row>
    <row r="4192" spans="1:21" x14ac:dyDescent="0.35">
      <c r="A4192">
        <v>3</v>
      </c>
      <c r="B4192">
        <v>4181</v>
      </c>
      <c r="C4192" t="s">
        <v>14</v>
      </c>
      <c r="D4192" t="s">
        <v>15</v>
      </c>
      <c r="E4192" t="s">
        <v>43</v>
      </c>
      <c r="F4192" t="s">
        <v>35</v>
      </c>
      <c r="G4192" t="s">
        <v>127</v>
      </c>
      <c r="H4192" t="s">
        <v>128</v>
      </c>
      <c r="I4192" s="1">
        <v>42195</v>
      </c>
      <c r="J4192">
        <v>2015</v>
      </c>
      <c r="K4192" t="s">
        <v>69</v>
      </c>
      <c r="L4192" t="s">
        <v>70</v>
      </c>
      <c r="M4192" s="1">
        <v>42319</v>
      </c>
      <c r="N4192">
        <v>35</v>
      </c>
      <c r="O4192">
        <f>STANDARDIZE(N4192,$N$8,$N$9)</f>
        <v>-9.1535527705640905E-3</v>
      </c>
      <c r="P4192">
        <f>ABS($J$3-O4192)</f>
        <v>0.51821267100632629</v>
      </c>
      <c r="Q4192">
        <f>ABS($J$4-O4192)</f>
        <v>2.1979365011647629</v>
      </c>
      <c r="R4192">
        <f>ABS($J$5-O4192)</f>
        <v>0.14295521958795207</v>
      </c>
      <c r="S4192">
        <f>ABS($J$6-O4192)</f>
        <v>0.44673506121235018</v>
      </c>
      <c r="T4192">
        <f>MIN(P4192:S4192)</f>
        <v>0.14295521958795207</v>
      </c>
      <c r="U4192">
        <f>MATCH(T4192,P4192:S4192, 0)</f>
        <v>3</v>
      </c>
    </row>
    <row r="4193" spans="1:21" x14ac:dyDescent="0.35">
      <c r="A4193">
        <v>1</v>
      </c>
      <c r="B4193">
        <v>4182</v>
      </c>
      <c r="C4193" t="s">
        <v>229</v>
      </c>
      <c r="D4193" t="s">
        <v>230</v>
      </c>
      <c r="E4193" t="s">
        <v>116</v>
      </c>
      <c r="F4193" t="s">
        <v>97</v>
      </c>
      <c r="G4193" t="s">
        <v>117</v>
      </c>
      <c r="H4193" t="s">
        <v>118</v>
      </c>
      <c r="I4193" s="1">
        <v>42196</v>
      </c>
      <c r="J4193">
        <v>2015</v>
      </c>
      <c r="K4193" t="s">
        <v>77</v>
      </c>
      <c r="L4193" t="s">
        <v>78</v>
      </c>
      <c r="M4193" s="1">
        <v>42328</v>
      </c>
      <c r="N4193">
        <v>13</v>
      </c>
      <c r="O4193">
        <f>STANDARDIZE(N4193,$N$8,$N$9)</f>
        <v>-0.40228040663743231</v>
      </c>
      <c r="P4193">
        <f>ABS($J$3-O4193)</f>
        <v>0.12508581713945804</v>
      </c>
      <c r="Q4193">
        <f>ABS($J$4-O4193)</f>
        <v>2.5910633550316313</v>
      </c>
      <c r="R4193">
        <f>ABS($J$5-O4193)</f>
        <v>0.25017163427891614</v>
      </c>
      <c r="S4193">
        <f>ABS($J$6-O4193)</f>
        <v>0.83986191507921837</v>
      </c>
      <c r="T4193">
        <f>MIN(P4193:S4193)</f>
        <v>0.12508581713945804</v>
      </c>
      <c r="U4193">
        <f>MATCH(T4193,P4193:S4193, 0)</f>
        <v>1</v>
      </c>
    </row>
    <row r="4194" spans="1:21" x14ac:dyDescent="0.35">
      <c r="A4194">
        <v>3</v>
      </c>
      <c r="B4194">
        <v>4183</v>
      </c>
      <c r="C4194" t="s">
        <v>14</v>
      </c>
      <c r="D4194" t="s">
        <v>15</v>
      </c>
      <c r="E4194" t="s">
        <v>79</v>
      </c>
      <c r="F4194" t="s">
        <v>35</v>
      </c>
      <c r="G4194" t="s">
        <v>80</v>
      </c>
      <c r="H4194" t="s">
        <v>81</v>
      </c>
      <c r="I4194" s="1">
        <v>42196</v>
      </c>
      <c r="J4194">
        <v>2015</v>
      </c>
      <c r="K4194" t="s">
        <v>77</v>
      </c>
      <c r="L4194" t="s">
        <v>78</v>
      </c>
      <c r="M4194" s="1">
        <v>42333</v>
      </c>
      <c r="N4194">
        <v>18</v>
      </c>
      <c r="O4194">
        <f>STANDARDIZE(N4194,$N$8,$N$9)</f>
        <v>-0.31293339439496226</v>
      </c>
      <c r="P4194">
        <f>ABS($J$3-O4194)</f>
        <v>0.21443282938192809</v>
      </c>
      <c r="Q4194">
        <f>ABS($J$4-O4194)</f>
        <v>2.5017163427891611</v>
      </c>
      <c r="R4194">
        <f>ABS($J$5-O4194)</f>
        <v>0.1608246220364461</v>
      </c>
      <c r="S4194">
        <f>ABS($J$6-O4194)</f>
        <v>0.75051490283674838</v>
      </c>
      <c r="T4194">
        <f>MIN(P4194:S4194)</f>
        <v>0.1608246220364461</v>
      </c>
      <c r="U4194">
        <f>MATCH(T4194,P4194:S4194, 0)</f>
        <v>3</v>
      </c>
    </row>
    <row r="4195" spans="1:21" x14ac:dyDescent="0.35">
      <c r="A4195">
        <v>3</v>
      </c>
      <c r="B4195">
        <v>4184</v>
      </c>
      <c r="C4195" t="s">
        <v>14</v>
      </c>
      <c r="D4195" t="s">
        <v>15</v>
      </c>
      <c r="E4195" t="s">
        <v>34</v>
      </c>
      <c r="F4195" t="s">
        <v>35</v>
      </c>
      <c r="G4195" t="s">
        <v>36</v>
      </c>
      <c r="H4195" t="s">
        <v>37</v>
      </c>
      <c r="I4195" s="1">
        <v>42196</v>
      </c>
      <c r="J4195">
        <v>2015</v>
      </c>
      <c r="K4195" t="s">
        <v>77</v>
      </c>
      <c r="L4195" t="s">
        <v>78</v>
      </c>
      <c r="M4195" s="1">
        <v>42333</v>
      </c>
      <c r="N4195">
        <v>18</v>
      </c>
      <c r="O4195">
        <f>STANDARDIZE(N4195,$N$8,$N$9)</f>
        <v>-0.31293339439496226</v>
      </c>
      <c r="P4195">
        <f>ABS($J$3-O4195)</f>
        <v>0.21443282938192809</v>
      </c>
      <c r="Q4195">
        <f>ABS($J$4-O4195)</f>
        <v>2.5017163427891611</v>
      </c>
      <c r="R4195">
        <f>ABS($J$5-O4195)</f>
        <v>0.1608246220364461</v>
      </c>
      <c r="S4195">
        <f>ABS($J$6-O4195)</f>
        <v>0.75051490283674838</v>
      </c>
      <c r="T4195">
        <f>MIN(P4195:S4195)</f>
        <v>0.1608246220364461</v>
      </c>
      <c r="U4195">
        <f>MATCH(T4195,P4195:S4195, 0)</f>
        <v>3</v>
      </c>
    </row>
    <row r="4196" spans="1:21" x14ac:dyDescent="0.35">
      <c r="A4196">
        <v>3</v>
      </c>
      <c r="B4196">
        <v>4185</v>
      </c>
      <c r="C4196" t="s">
        <v>14</v>
      </c>
      <c r="D4196" t="s">
        <v>15</v>
      </c>
      <c r="E4196" t="s">
        <v>34</v>
      </c>
      <c r="F4196" t="s">
        <v>35</v>
      </c>
      <c r="G4196" t="s">
        <v>36</v>
      </c>
      <c r="H4196" t="s">
        <v>37</v>
      </c>
      <c r="I4196" s="1">
        <v>42196</v>
      </c>
      <c r="J4196">
        <v>2015</v>
      </c>
      <c r="K4196" t="s">
        <v>77</v>
      </c>
      <c r="L4196" t="s">
        <v>78</v>
      </c>
      <c r="M4196" s="1">
        <v>42333</v>
      </c>
      <c r="N4196">
        <v>18</v>
      </c>
      <c r="O4196">
        <f>STANDARDIZE(N4196,$N$8,$N$9)</f>
        <v>-0.31293339439496226</v>
      </c>
      <c r="P4196">
        <f>ABS($J$3-O4196)</f>
        <v>0.21443282938192809</v>
      </c>
      <c r="Q4196">
        <f>ABS($J$4-O4196)</f>
        <v>2.5017163427891611</v>
      </c>
      <c r="R4196">
        <f>ABS($J$5-O4196)</f>
        <v>0.1608246220364461</v>
      </c>
      <c r="S4196">
        <f>ABS($J$6-O4196)</f>
        <v>0.75051490283674838</v>
      </c>
      <c r="T4196">
        <f>MIN(P4196:S4196)</f>
        <v>0.1608246220364461</v>
      </c>
      <c r="U4196">
        <f>MATCH(T4196,P4196:S4196, 0)</f>
        <v>3</v>
      </c>
    </row>
    <row r="4197" spans="1:21" x14ac:dyDescent="0.35">
      <c r="A4197">
        <v>3</v>
      </c>
      <c r="B4197">
        <v>4186</v>
      </c>
      <c r="C4197" t="s">
        <v>353</v>
      </c>
      <c r="D4197" t="s">
        <v>354</v>
      </c>
      <c r="E4197" t="s">
        <v>16</v>
      </c>
      <c r="F4197" t="s">
        <v>17</v>
      </c>
      <c r="G4197" t="s">
        <v>18</v>
      </c>
      <c r="H4197" t="s">
        <v>19</v>
      </c>
      <c r="I4197" s="1">
        <v>42196</v>
      </c>
      <c r="J4197">
        <v>2015</v>
      </c>
      <c r="K4197" t="s">
        <v>77</v>
      </c>
      <c r="L4197" t="s">
        <v>78</v>
      </c>
      <c r="M4197" s="1">
        <v>42047</v>
      </c>
      <c r="N4197">
        <v>25</v>
      </c>
      <c r="O4197">
        <f>STANDARDIZE(N4197,$N$8,$N$9)</f>
        <v>-0.18784757725550419</v>
      </c>
      <c r="P4197">
        <f>ABS($J$3-O4197)</f>
        <v>0.33951864652138619</v>
      </c>
      <c r="Q4197">
        <f>ABS($J$4-O4197)</f>
        <v>2.3766305256497033</v>
      </c>
      <c r="R4197">
        <f>ABS($J$5-O4197)</f>
        <v>3.5738804896988025E-2</v>
      </c>
      <c r="S4197">
        <f>ABS($J$6-O4197)</f>
        <v>0.62542908569729028</v>
      </c>
      <c r="T4197">
        <f>MIN(P4197:S4197)</f>
        <v>3.5738804896988025E-2</v>
      </c>
      <c r="U4197">
        <f>MATCH(T4197,P4197:S4197, 0)</f>
        <v>3</v>
      </c>
    </row>
    <row r="4198" spans="1:21" x14ac:dyDescent="0.35">
      <c r="A4198">
        <v>3</v>
      </c>
      <c r="B4198">
        <v>4187</v>
      </c>
      <c r="C4198" t="s">
        <v>30</v>
      </c>
      <c r="D4198" t="s">
        <v>31</v>
      </c>
      <c r="E4198" t="s">
        <v>79</v>
      </c>
      <c r="F4198" t="s">
        <v>35</v>
      </c>
      <c r="G4198" t="s">
        <v>80</v>
      </c>
      <c r="H4198" t="s">
        <v>81</v>
      </c>
      <c r="I4198" s="1">
        <v>42196</v>
      </c>
      <c r="J4198">
        <v>2015</v>
      </c>
      <c r="K4198" t="s">
        <v>77</v>
      </c>
      <c r="L4198" t="s">
        <v>78</v>
      </c>
      <c r="M4198" s="1">
        <v>42228</v>
      </c>
      <c r="N4198">
        <v>31</v>
      </c>
      <c r="O4198">
        <f>STANDARDIZE(N4198,$N$8,$N$9)</f>
        <v>-8.0631162564540129E-2</v>
      </c>
      <c r="P4198">
        <f>ABS($J$3-O4198)</f>
        <v>0.44673506121235024</v>
      </c>
      <c r="Q4198">
        <f>ABS($J$4-O4198)</f>
        <v>2.2694141109587389</v>
      </c>
      <c r="R4198">
        <f>ABS($J$5-O4198)</f>
        <v>7.1477609793976035E-2</v>
      </c>
      <c r="S4198">
        <f>ABS($J$6-O4198)</f>
        <v>0.51821267100632629</v>
      </c>
      <c r="T4198">
        <f>MIN(P4198:S4198)</f>
        <v>7.1477609793976035E-2</v>
      </c>
      <c r="U4198">
        <f>MATCH(T4198,P4198:S4198, 0)</f>
        <v>3</v>
      </c>
    </row>
    <row r="4199" spans="1:21" x14ac:dyDescent="0.35">
      <c r="A4199">
        <v>1</v>
      </c>
      <c r="B4199">
        <v>4188</v>
      </c>
      <c r="C4199" t="s">
        <v>14</v>
      </c>
      <c r="D4199" t="s">
        <v>15</v>
      </c>
      <c r="E4199" t="s">
        <v>79</v>
      </c>
      <c r="F4199" t="s">
        <v>35</v>
      </c>
      <c r="G4199" t="s">
        <v>80</v>
      </c>
      <c r="H4199" t="s">
        <v>81</v>
      </c>
      <c r="I4199" s="1">
        <v>42197</v>
      </c>
      <c r="J4199">
        <v>2015</v>
      </c>
      <c r="K4199" t="s">
        <v>176</v>
      </c>
      <c r="L4199" t="s">
        <v>177</v>
      </c>
      <c r="M4199" s="1">
        <v>42320</v>
      </c>
      <c r="N4199">
        <v>4</v>
      </c>
      <c r="O4199">
        <f>STANDARDIZE(N4199,$N$8,$N$9)</f>
        <v>-0.56310502867387835</v>
      </c>
      <c r="P4199">
        <f>ABS($J$3-O4199)</f>
        <v>3.5738804896987997E-2</v>
      </c>
      <c r="Q4199">
        <f>ABS($J$4-O4199)</f>
        <v>2.7518879770680771</v>
      </c>
      <c r="R4199">
        <f>ABS($J$5-O4199)</f>
        <v>0.41099625631536219</v>
      </c>
      <c r="S4199">
        <f>ABS($J$6-O4199)</f>
        <v>1.0006865371156644</v>
      </c>
      <c r="T4199">
        <f>MIN(P4199:S4199)</f>
        <v>3.5738804896987997E-2</v>
      </c>
      <c r="U4199">
        <f>MATCH(T4199,P4199:S4199, 0)</f>
        <v>1</v>
      </c>
    </row>
    <row r="4200" spans="1:21" x14ac:dyDescent="0.35">
      <c r="A4200">
        <v>1</v>
      </c>
      <c r="B4200">
        <v>4189</v>
      </c>
      <c r="C4200" t="s">
        <v>14</v>
      </c>
      <c r="D4200" t="s">
        <v>15</v>
      </c>
      <c r="E4200" t="s">
        <v>243</v>
      </c>
      <c r="F4200" t="s">
        <v>208</v>
      </c>
      <c r="G4200" t="s">
        <v>244</v>
      </c>
      <c r="H4200" t="s">
        <v>245</v>
      </c>
      <c r="I4200" s="1">
        <v>42197</v>
      </c>
      <c r="J4200">
        <v>2015</v>
      </c>
      <c r="K4200" t="s">
        <v>77</v>
      </c>
      <c r="L4200" t="s">
        <v>78</v>
      </c>
      <c r="M4200" s="1">
        <v>42354</v>
      </c>
      <c r="N4200">
        <v>9</v>
      </c>
      <c r="O4200">
        <f>STANDARDIZE(N4200,$N$8,$N$9)</f>
        <v>-0.4737580164314083</v>
      </c>
      <c r="P4200">
        <f>ABS($J$3-O4200)</f>
        <v>5.3608207345482051E-2</v>
      </c>
      <c r="Q4200">
        <f>ABS($J$4-O4200)</f>
        <v>2.6625409648256073</v>
      </c>
      <c r="R4200">
        <f>ABS($J$5-O4200)</f>
        <v>0.32164924407289214</v>
      </c>
      <c r="S4200">
        <f>ABS($J$6-O4200)</f>
        <v>0.91133952487319436</v>
      </c>
      <c r="T4200">
        <f>MIN(P4200:S4200)</f>
        <v>5.3608207345482051E-2</v>
      </c>
      <c r="U4200">
        <f>MATCH(T4200,P4200:S4200, 0)</f>
        <v>1</v>
      </c>
    </row>
    <row r="4201" spans="1:21" x14ac:dyDescent="0.35">
      <c r="A4201">
        <v>3</v>
      </c>
      <c r="B4201">
        <v>4190</v>
      </c>
      <c r="C4201" t="s">
        <v>184</v>
      </c>
      <c r="D4201" t="s">
        <v>185</v>
      </c>
      <c r="E4201" t="s">
        <v>52</v>
      </c>
      <c r="F4201" t="s">
        <v>53</v>
      </c>
      <c r="G4201" t="s">
        <v>248</v>
      </c>
      <c r="H4201" t="s">
        <v>249</v>
      </c>
      <c r="I4201" s="1">
        <v>42197</v>
      </c>
      <c r="J4201">
        <v>2015</v>
      </c>
      <c r="K4201" t="s">
        <v>227</v>
      </c>
      <c r="L4201" t="s">
        <v>228</v>
      </c>
      <c r="M4201" s="1">
        <v>42732</v>
      </c>
      <c r="N4201">
        <v>21</v>
      </c>
      <c r="O4201">
        <f>STANDARDIZE(N4201,$N$8,$N$9)</f>
        <v>-0.25932518704948021</v>
      </c>
      <c r="P4201">
        <f>ABS($J$3-O4201)</f>
        <v>0.26804103672741014</v>
      </c>
      <c r="Q4201">
        <f>ABS($J$4-O4201)</f>
        <v>2.4481081354436793</v>
      </c>
      <c r="R4201">
        <f>ABS($J$5-O4201)</f>
        <v>0.10721641469096405</v>
      </c>
      <c r="S4201">
        <f>ABS($J$6-O4201)</f>
        <v>0.69690669549126638</v>
      </c>
      <c r="T4201">
        <f>MIN(P4201:S4201)</f>
        <v>0.10721641469096405</v>
      </c>
      <c r="U4201">
        <f>MATCH(T4201,P4201:S4201, 0)</f>
        <v>3</v>
      </c>
    </row>
    <row r="4202" spans="1:21" x14ac:dyDescent="0.35">
      <c r="A4202">
        <v>3</v>
      </c>
      <c r="B4202">
        <v>4191</v>
      </c>
      <c r="C4202" t="s">
        <v>119</v>
      </c>
      <c r="D4202" t="s">
        <v>120</v>
      </c>
      <c r="E4202" t="s">
        <v>52</v>
      </c>
      <c r="F4202" t="s">
        <v>53</v>
      </c>
      <c r="G4202" t="s">
        <v>54</v>
      </c>
      <c r="H4202" t="s">
        <v>55</v>
      </c>
      <c r="I4202" s="1">
        <v>42197</v>
      </c>
      <c r="J4202">
        <v>2015</v>
      </c>
      <c r="K4202" t="s">
        <v>38</v>
      </c>
      <c r="L4202" t="s">
        <v>13</v>
      </c>
      <c r="M4202" s="1">
        <v>42734</v>
      </c>
      <c r="N4202">
        <v>23</v>
      </c>
      <c r="O4202">
        <f>STANDARDIZE(N4202,$N$8,$N$9)</f>
        <v>-0.22358638215249221</v>
      </c>
      <c r="P4202">
        <f>ABS($J$3-O4202)</f>
        <v>0.30377984162439814</v>
      </c>
      <c r="Q4202">
        <f>ABS($J$4-O4202)</f>
        <v>2.4123693305466913</v>
      </c>
      <c r="R4202">
        <f>ABS($J$5-O4202)</f>
        <v>7.1477609793976049E-2</v>
      </c>
      <c r="S4202">
        <f>ABS($J$6-O4202)</f>
        <v>0.66116789059427838</v>
      </c>
      <c r="T4202">
        <f>MIN(P4202:S4202)</f>
        <v>7.1477609793976049E-2</v>
      </c>
      <c r="U4202">
        <f>MATCH(T4202,P4202:S4202, 0)</f>
        <v>3</v>
      </c>
    </row>
    <row r="4203" spans="1:21" x14ac:dyDescent="0.35">
      <c r="A4203">
        <v>3</v>
      </c>
      <c r="B4203">
        <v>4192</v>
      </c>
      <c r="C4203" t="s">
        <v>67</v>
      </c>
      <c r="D4203" t="s">
        <v>68</v>
      </c>
      <c r="E4203" t="s">
        <v>79</v>
      </c>
      <c r="F4203" t="s">
        <v>35</v>
      </c>
      <c r="G4203" t="s">
        <v>80</v>
      </c>
      <c r="H4203" t="s">
        <v>81</v>
      </c>
      <c r="I4203" s="1">
        <v>42197</v>
      </c>
      <c r="J4203">
        <v>2015</v>
      </c>
      <c r="K4203" t="s">
        <v>41</v>
      </c>
      <c r="L4203" t="s">
        <v>42</v>
      </c>
      <c r="M4203" s="1">
        <v>42384</v>
      </c>
      <c r="N4203">
        <v>39</v>
      </c>
      <c r="O4203">
        <f>STANDARDIZE(N4203,$N$8,$N$9)</f>
        <v>6.2324057023411948E-2</v>
      </c>
      <c r="P4203">
        <f>ABS($J$3-O4203)</f>
        <v>0.58969028080030228</v>
      </c>
      <c r="Q4203">
        <f>ABS($J$4-O4203)</f>
        <v>2.1264588913707869</v>
      </c>
      <c r="R4203">
        <f>ABS($J$5-O4203)</f>
        <v>0.21443282938192812</v>
      </c>
      <c r="S4203">
        <f>ABS($J$6-O4203)</f>
        <v>0.37525745141837419</v>
      </c>
      <c r="T4203">
        <f>MIN(P4203:S4203)</f>
        <v>0.21443282938192812</v>
      </c>
      <c r="U4203">
        <f>MATCH(T4203,P4203:S4203, 0)</f>
        <v>3</v>
      </c>
    </row>
    <row r="4204" spans="1:21" x14ac:dyDescent="0.35">
      <c r="A4204">
        <v>2</v>
      </c>
      <c r="B4204">
        <v>4193</v>
      </c>
      <c r="C4204" t="s">
        <v>308</v>
      </c>
      <c r="D4204" t="s">
        <v>309</v>
      </c>
      <c r="E4204" t="s">
        <v>296</v>
      </c>
      <c r="F4204" t="s">
        <v>566</v>
      </c>
      <c r="G4204" t="s">
        <v>567</v>
      </c>
      <c r="H4204" t="s">
        <v>568</v>
      </c>
      <c r="I4204" s="1">
        <v>42197</v>
      </c>
      <c r="J4204">
        <v>2015</v>
      </c>
      <c r="K4204" t="s">
        <v>28</v>
      </c>
      <c r="L4204" t="s">
        <v>29</v>
      </c>
      <c r="M4204" s="1">
        <v>42489</v>
      </c>
      <c r="N4204">
        <v>144</v>
      </c>
      <c r="O4204">
        <f>STANDARDIZE(N4204,$N$8,$N$9)</f>
        <v>1.938611314115283</v>
      </c>
      <c r="P4204">
        <f>ABS($J$3-O4204)</f>
        <v>2.4659775378921731</v>
      </c>
      <c r="Q4204">
        <f>ABS($J$4-O4204)</f>
        <v>0.25017163427891598</v>
      </c>
      <c r="R4204">
        <f>ABS($J$5-O4204)</f>
        <v>2.0907200864737989</v>
      </c>
      <c r="S4204">
        <f>ABS($J$6-O4204)</f>
        <v>1.5010298056734968</v>
      </c>
      <c r="T4204">
        <f>MIN(P4204:S4204)</f>
        <v>0.25017163427891598</v>
      </c>
      <c r="U4204">
        <f>MATCH(T4204,P4204:S4204, 0)</f>
        <v>2</v>
      </c>
    </row>
    <row r="4205" spans="1:21" x14ac:dyDescent="0.35">
      <c r="A4205">
        <v>2</v>
      </c>
      <c r="B4205">
        <v>4194</v>
      </c>
      <c r="C4205" t="s">
        <v>14</v>
      </c>
      <c r="D4205" t="s">
        <v>15</v>
      </c>
      <c r="E4205" t="s">
        <v>141</v>
      </c>
      <c r="F4205" t="s">
        <v>142</v>
      </c>
      <c r="G4205" t="s">
        <v>143</v>
      </c>
      <c r="H4205" t="s">
        <v>144</v>
      </c>
      <c r="I4205" s="1">
        <v>42197</v>
      </c>
      <c r="J4205">
        <v>2015</v>
      </c>
      <c r="K4205" t="s">
        <v>41</v>
      </c>
      <c r="L4205" t="s">
        <v>42</v>
      </c>
      <c r="M4205" s="1">
        <v>42540</v>
      </c>
      <c r="N4205">
        <v>195</v>
      </c>
      <c r="O4205">
        <f>STANDARDIZE(N4205,$N$8,$N$9)</f>
        <v>2.8499508389884776</v>
      </c>
      <c r="P4205">
        <f>ABS($J$3-O4205)</f>
        <v>3.3773170627653677</v>
      </c>
      <c r="Q4205">
        <f>ABS($J$4-O4205)</f>
        <v>0.66116789059427861</v>
      </c>
      <c r="R4205">
        <f>ABS($J$5-O4205)</f>
        <v>3.0020596113469935</v>
      </c>
      <c r="S4205">
        <f>ABS($J$6-O4205)</f>
        <v>2.4123693305466913</v>
      </c>
      <c r="T4205">
        <f>MIN(P4205:S4205)</f>
        <v>0.66116789059427861</v>
      </c>
      <c r="U4205">
        <f>MATCH(T4205,P4205:S4205, 0)</f>
        <v>2</v>
      </c>
    </row>
    <row r="4206" spans="1:21" x14ac:dyDescent="0.35">
      <c r="A4206">
        <v>2</v>
      </c>
      <c r="B4206">
        <v>4195</v>
      </c>
      <c r="C4206" t="s">
        <v>172</v>
      </c>
      <c r="D4206" t="s">
        <v>173</v>
      </c>
      <c r="E4206" t="s">
        <v>79</v>
      </c>
      <c r="F4206" t="s">
        <v>35</v>
      </c>
      <c r="G4206" t="s">
        <v>80</v>
      </c>
      <c r="H4206" t="s">
        <v>81</v>
      </c>
      <c r="I4206" s="1">
        <v>42197</v>
      </c>
      <c r="J4206">
        <v>2015</v>
      </c>
      <c r="K4206" t="s">
        <v>41</v>
      </c>
      <c r="L4206" t="s">
        <v>42</v>
      </c>
      <c r="M4206" s="1">
        <v>42635</v>
      </c>
      <c r="N4206">
        <v>290</v>
      </c>
      <c r="O4206">
        <f>STANDARDIZE(N4206,$N$8,$N$9)</f>
        <v>4.5475440715954081</v>
      </c>
      <c r="P4206">
        <f>ABS($J$3-O4206)</f>
        <v>5.0749102953722982</v>
      </c>
      <c r="Q4206">
        <f>ABS($J$4-O4206)</f>
        <v>2.3587611232012091</v>
      </c>
      <c r="R4206">
        <f>ABS($J$5-O4206)</f>
        <v>4.699652843953924</v>
      </c>
      <c r="S4206">
        <f>ABS($J$6-O4206)</f>
        <v>4.1099625631536219</v>
      </c>
      <c r="T4206">
        <f>MIN(P4206:S4206)</f>
        <v>2.3587611232012091</v>
      </c>
      <c r="U4206">
        <f>MATCH(T4206,P4206:S4206, 0)</f>
        <v>2</v>
      </c>
    </row>
    <row r="4207" spans="1:21" x14ac:dyDescent="0.35">
      <c r="A4207">
        <v>1</v>
      </c>
      <c r="B4207">
        <v>4196</v>
      </c>
      <c r="C4207" t="s">
        <v>184</v>
      </c>
      <c r="D4207" t="s">
        <v>185</v>
      </c>
      <c r="E4207" t="s">
        <v>96</v>
      </c>
      <c r="F4207" t="s">
        <v>97</v>
      </c>
      <c r="G4207" t="s">
        <v>98</v>
      </c>
      <c r="H4207" t="s">
        <v>99</v>
      </c>
      <c r="I4207" s="1">
        <v>42198</v>
      </c>
      <c r="J4207">
        <v>2015</v>
      </c>
      <c r="K4207" t="s">
        <v>368</v>
      </c>
      <c r="L4207" t="s">
        <v>369</v>
      </c>
      <c r="M4207" s="1">
        <v>42199</v>
      </c>
      <c r="N4207">
        <v>1</v>
      </c>
      <c r="O4207">
        <f>STANDARDIZE(N4207,$N$8,$N$9)</f>
        <v>-0.61671323601936046</v>
      </c>
      <c r="P4207">
        <f>ABS($J$3-O4207)</f>
        <v>8.9347012242470103E-2</v>
      </c>
      <c r="Q4207">
        <f>ABS($J$4-O4207)</f>
        <v>2.8054961844135593</v>
      </c>
      <c r="R4207">
        <f>ABS($J$5-O4207)</f>
        <v>0.46460446366084429</v>
      </c>
      <c r="S4207">
        <f>ABS($J$6-O4207)</f>
        <v>1.0542947444611466</v>
      </c>
      <c r="T4207">
        <f>MIN(P4207:S4207)</f>
        <v>8.9347012242470103E-2</v>
      </c>
      <c r="U4207">
        <f>MATCH(T4207,P4207:S4207, 0)</f>
        <v>1</v>
      </c>
    </row>
    <row r="4208" spans="1:21" x14ac:dyDescent="0.35">
      <c r="A4208">
        <v>1</v>
      </c>
      <c r="B4208">
        <v>4197</v>
      </c>
      <c r="C4208" t="s">
        <v>383</v>
      </c>
      <c r="D4208" t="s">
        <v>384</v>
      </c>
      <c r="E4208" t="s">
        <v>96</v>
      </c>
      <c r="F4208" t="s">
        <v>97</v>
      </c>
      <c r="G4208" t="s">
        <v>98</v>
      </c>
      <c r="H4208" t="s">
        <v>99</v>
      </c>
      <c r="I4208" s="1">
        <v>42198</v>
      </c>
      <c r="J4208">
        <v>2015</v>
      </c>
      <c r="K4208" t="s">
        <v>368</v>
      </c>
      <c r="L4208" t="s">
        <v>369</v>
      </c>
      <c r="M4208" s="1">
        <v>42199</v>
      </c>
      <c r="N4208">
        <v>1</v>
      </c>
      <c r="O4208">
        <f>STANDARDIZE(N4208,$N$8,$N$9)</f>
        <v>-0.61671323601936046</v>
      </c>
      <c r="P4208">
        <f>ABS($J$3-O4208)</f>
        <v>8.9347012242470103E-2</v>
      </c>
      <c r="Q4208">
        <f>ABS($J$4-O4208)</f>
        <v>2.8054961844135593</v>
      </c>
      <c r="R4208">
        <f>ABS($J$5-O4208)</f>
        <v>0.46460446366084429</v>
      </c>
      <c r="S4208">
        <f>ABS($J$6-O4208)</f>
        <v>1.0542947444611466</v>
      </c>
      <c r="T4208">
        <f>MIN(P4208:S4208)</f>
        <v>8.9347012242470103E-2</v>
      </c>
      <c r="U4208">
        <f>MATCH(T4208,P4208:S4208, 0)</f>
        <v>1</v>
      </c>
    </row>
    <row r="4209" spans="1:21" x14ac:dyDescent="0.35">
      <c r="A4209">
        <v>1</v>
      </c>
      <c r="B4209">
        <v>4198</v>
      </c>
      <c r="C4209" t="s">
        <v>14</v>
      </c>
      <c r="D4209" t="s">
        <v>15</v>
      </c>
      <c r="E4209" t="s">
        <v>96</v>
      </c>
      <c r="F4209" t="s">
        <v>97</v>
      </c>
      <c r="G4209" t="s">
        <v>318</v>
      </c>
      <c r="H4209" t="s">
        <v>319</v>
      </c>
      <c r="I4209" s="1">
        <v>42198</v>
      </c>
      <c r="J4209">
        <v>2015</v>
      </c>
      <c r="K4209" t="s">
        <v>368</v>
      </c>
      <c r="L4209" t="s">
        <v>369</v>
      </c>
      <c r="M4209" s="1">
        <v>42199</v>
      </c>
      <c r="N4209">
        <v>1</v>
      </c>
      <c r="O4209">
        <f>STANDARDIZE(N4209,$N$8,$N$9)</f>
        <v>-0.61671323601936046</v>
      </c>
      <c r="P4209">
        <f>ABS($J$3-O4209)</f>
        <v>8.9347012242470103E-2</v>
      </c>
      <c r="Q4209">
        <f>ABS($J$4-O4209)</f>
        <v>2.8054961844135593</v>
      </c>
      <c r="R4209">
        <f>ABS($J$5-O4209)</f>
        <v>0.46460446366084429</v>
      </c>
      <c r="S4209">
        <f>ABS($J$6-O4209)</f>
        <v>1.0542947444611466</v>
      </c>
      <c r="T4209">
        <f>MIN(P4209:S4209)</f>
        <v>8.9347012242470103E-2</v>
      </c>
      <c r="U4209">
        <f>MATCH(T4209,P4209:S4209, 0)</f>
        <v>1</v>
      </c>
    </row>
    <row r="4210" spans="1:21" x14ac:dyDescent="0.35">
      <c r="A4210">
        <v>1</v>
      </c>
      <c r="B4210">
        <v>4199</v>
      </c>
      <c r="C4210" t="s">
        <v>497</v>
      </c>
      <c r="D4210" t="s">
        <v>498</v>
      </c>
      <c r="E4210" t="s">
        <v>96</v>
      </c>
      <c r="F4210" t="s">
        <v>97</v>
      </c>
      <c r="G4210" t="s">
        <v>318</v>
      </c>
      <c r="H4210" t="s">
        <v>319</v>
      </c>
      <c r="I4210" s="1">
        <v>42198</v>
      </c>
      <c r="J4210">
        <v>2015</v>
      </c>
      <c r="K4210" t="s">
        <v>368</v>
      </c>
      <c r="L4210" t="s">
        <v>369</v>
      </c>
      <c r="M4210" s="1">
        <v>42199</v>
      </c>
      <c r="N4210">
        <v>1</v>
      </c>
      <c r="O4210">
        <f>STANDARDIZE(N4210,$N$8,$N$9)</f>
        <v>-0.61671323601936046</v>
      </c>
      <c r="P4210">
        <f>ABS($J$3-O4210)</f>
        <v>8.9347012242470103E-2</v>
      </c>
      <c r="Q4210">
        <f>ABS($J$4-O4210)</f>
        <v>2.8054961844135593</v>
      </c>
      <c r="R4210">
        <f>ABS($J$5-O4210)</f>
        <v>0.46460446366084429</v>
      </c>
      <c r="S4210">
        <f>ABS($J$6-O4210)</f>
        <v>1.0542947444611466</v>
      </c>
      <c r="T4210">
        <f>MIN(P4210:S4210)</f>
        <v>8.9347012242470103E-2</v>
      </c>
      <c r="U4210">
        <f>MATCH(T4210,P4210:S4210, 0)</f>
        <v>1</v>
      </c>
    </row>
    <row r="4211" spans="1:21" x14ac:dyDescent="0.35">
      <c r="A4211">
        <v>1</v>
      </c>
      <c r="B4211">
        <v>4200</v>
      </c>
      <c r="C4211" t="s">
        <v>184</v>
      </c>
      <c r="D4211" t="s">
        <v>185</v>
      </c>
      <c r="E4211" t="s">
        <v>16</v>
      </c>
      <c r="F4211" t="s">
        <v>17</v>
      </c>
      <c r="G4211" t="s">
        <v>344</v>
      </c>
      <c r="H4211" t="s">
        <v>345</v>
      </c>
      <c r="I4211" s="1">
        <v>42198</v>
      </c>
      <c r="J4211">
        <v>2015</v>
      </c>
      <c r="K4211" t="s">
        <v>77</v>
      </c>
      <c r="L4211" t="s">
        <v>78</v>
      </c>
      <c r="M4211" s="1">
        <v>42213</v>
      </c>
      <c r="N4211">
        <v>15</v>
      </c>
      <c r="O4211">
        <f>STANDARDIZE(N4211,$N$8,$N$9)</f>
        <v>-0.36654160174044426</v>
      </c>
      <c r="P4211">
        <f>ABS($J$3-O4211)</f>
        <v>0.1608246220364461</v>
      </c>
      <c r="Q4211">
        <f>ABS($J$4-O4211)</f>
        <v>2.5553245501346433</v>
      </c>
      <c r="R4211">
        <f>ABS($J$5-O4211)</f>
        <v>0.21443282938192809</v>
      </c>
      <c r="S4211">
        <f>ABS($J$6-O4211)</f>
        <v>0.80412311018223037</v>
      </c>
      <c r="T4211">
        <f>MIN(P4211:S4211)</f>
        <v>0.1608246220364461</v>
      </c>
      <c r="U4211">
        <f>MATCH(T4211,P4211:S4211, 0)</f>
        <v>1</v>
      </c>
    </row>
    <row r="4212" spans="1:21" x14ac:dyDescent="0.35">
      <c r="A4212">
        <v>3</v>
      </c>
      <c r="B4212">
        <v>4201</v>
      </c>
      <c r="C4212" t="s">
        <v>67</v>
      </c>
      <c r="D4212" t="s">
        <v>68</v>
      </c>
      <c r="E4212" t="s">
        <v>96</v>
      </c>
      <c r="F4212" t="s">
        <v>97</v>
      </c>
      <c r="G4212" t="s">
        <v>98</v>
      </c>
      <c r="H4212" t="s">
        <v>99</v>
      </c>
      <c r="I4212" s="1">
        <v>42198</v>
      </c>
      <c r="J4212">
        <v>2015</v>
      </c>
      <c r="K4212" t="s">
        <v>77</v>
      </c>
      <c r="L4212" t="s">
        <v>78</v>
      </c>
      <c r="M4212" s="1">
        <v>42012</v>
      </c>
      <c r="N4212">
        <v>19</v>
      </c>
      <c r="O4212">
        <f>STANDARDIZE(N4212,$N$8,$N$9)</f>
        <v>-0.29506399194646826</v>
      </c>
      <c r="P4212">
        <f>ABS($J$3-O4212)</f>
        <v>0.23230223183042209</v>
      </c>
      <c r="Q4212">
        <f>ABS($J$4-O4212)</f>
        <v>2.4838469403406673</v>
      </c>
      <c r="R4212">
        <f>ABS($J$5-O4212)</f>
        <v>0.1429552195879521</v>
      </c>
      <c r="S4212">
        <f>ABS($J$6-O4212)</f>
        <v>0.73264550038825438</v>
      </c>
      <c r="T4212">
        <f>MIN(P4212:S4212)</f>
        <v>0.1429552195879521</v>
      </c>
      <c r="U4212">
        <f>MATCH(T4212,P4212:S4212, 0)</f>
        <v>3</v>
      </c>
    </row>
    <row r="4213" spans="1:21" x14ac:dyDescent="0.35">
      <c r="A4213">
        <v>3</v>
      </c>
      <c r="B4213">
        <v>4202</v>
      </c>
      <c r="C4213" t="s">
        <v>14</v>
      </c>
      <c r="D4213" t="s">
        <v>15</v>
      </c>
      <c r="E4213" t="s">
        <v>16</v>
      </c>
      <c r="F4213" t="s">
        <v>17</v>
      </c>
      <c r="G4213" t="s">
        <v>344</v>
      </c>
      <c r="H4213" t="s">
        <v>345</v>
      </c>
      <c r="I4213" s="1">
        <v>42198</v>
      </c>
      <c r="J4213">
        <v>2015</v>
      </c>
      <c r="K4213" t="s">
        <v>77</v>
      </c>
      <c r="L4213" t="s">
        <v>78</v>
      </c>
      <c r="M4213" s="1">
        <v>42316</v>
      </c>
      <c r="N4213">
        <v>29</v>
      </c>
      <c r="O4213">
        <f>STANDARDIZE(N4213,$N$8,$N$9)</f>
        <v>-0.11636996746152814</v>
      </c>
      <c r="P4213">
        <f>ABS($J$3-O4213)</f>
        <v>0.41099625631536219</v>
      </c>
      <c r="Q4213">
        <f>ABS($J$4-O4213)</f>
        <v>2.3051529158557269</v>
      </c>
      <c r="R4213">
        <f>ABS($J$5-O4213)</f>
        <v>3.5738804896988025E-2</v>
      </c>
      <c r="S4213">
        <f>ABS($J$6-O4213)</f>
        <v>0.55395147590331428</v>
      </c>
      <c r="T4213">
        <f>MIN(P4213:S4213)</f>
        <v>3.5738804896988025E-2</v>
      </c>
      <c r="U4213">
        <f>MATCH(T4213,P4213:S4213, 0)</f>
        <v>3</v>
      </c>
    </row>
    <row r="4214" spans="1:21" x14ac:dyDescent="0.35">
      <c r="A4214">
        <v>4</v>
      </c>
      <c r="B4214">
        <v>4203</v>
      </c>
      <c r="C4214" t="s">
        <v>67</v>
      </c>
      <c r="D4214" t="s">
        <v>68</v>
      </c>
      <c r="E4214" t="s">
        <v>79</v>
      </c>
      <c r="F4214" t="s">
        <v>35</v>
      </c>
      <c r="G4214" t="s">
        <v>80</v>
      </c>
      <c r="H4214" t="s">
        <v>81</v>
      </c>
      <c r="I4214" s="1">
        <v>42198</v>
      </c>
      <c r="J4214">
        <v>2015</v>
      </c>
      <c r="K4214" t="s">
        <v>77</v>
      </c>
      <c r="L4214" t="s">
        <v>78</v>
      </c>
      <c r="M4214" s="1">
        <v>42246</v>
      </c>
      <c r="N4214">
        <v>48</v>
      </c>
      <c r="O4214">
        <f>STANDARDIZE(N4214,$N$8,$N$9)</f>
        <v>0.22314867905985802</v>
      </c>
      <c r="P4214">
        <f>ABS($J$3-O4214)</f>
        <v>0.75051490283674838</v>
      </c>
      <c r="Q4214">
        <f>ABS($J$4-O4214)</f>
        <v>1.9656342693343409</v>
      </c>
      <c r="R4214">
        <f>ABS($J$5-O4214)</f>
        <v>0.37525745141837419</v>
      </c>
      <c r="S4214">
        <f>ABS($J$6-O4214)</f>
        <v>0.21443282938192809</v>
      </c>
      <c r="T4214">
        <f>MIN(P4214:S4214)</f>
        <v>0.21443282938192809</v>
      </c>
      <c r="U4214">
        <f>MATCH(T4214,P4214:S4214, 0)</f>
        <v>4</v>
      </c>
    </row>
    <row r="4215" spans="1:21" x14ac:dyDescent="0.35">
      <c r="A4215">
        <v>1</v>
      </c>
      <c r="B4215">
        <v>4204</v>
      </c>
      <c r="C4215" t="s">
        <v>14</v>
      </c>
      <c r="D4215" t="s">
        <v>15</v>
      </c>
      <c r="E4215" t="s">
        <v>96</v>
      </c>
      <c r="F4215" t="s">
        <v>97</v>
      </c>
      <c r="G4215" t="s">
        <v>98</v>
      </c>
      <c r="H4215" t="s">
        <v>99</v>
      </c>
      <c r="I4215" s="1">
        <v>42199</v>
      </c>
      <c r="J4215">
        <v>2015</v>
      </c>
      <c r="K4215" t="s">
        <v>368</v>
      </c>
      <c r="L4215" t="s">
        <v>369</v>
      </c>
      <c r="M4215" s="1">
        <v>42200</v>
      </c>
      <c r="N4215">
        <v>1</v>
      </c>
      <c r="O4215">
        <f>STANDARDIZE(N4215,$N$8,$N$9)</f>
        <v>-0.61671323601936046</v>
      </c>
      <c r="P4215">
        <f>ABS($J$3-O4215)</f>
        <v>8.9347012242470103E-2</v>
      </c>
      <c r="Q4215">
        <f>ABS($J$4-O4215)</f>
        <v>2.8054961844135593</v>
      </c>
      <c r="R4215">
        <f>ABS($J$5-O4215)</f>
        <v>0.46460446366084429</v>
      </c>
      <c r="S4215">
        <f>ABS($J$6-O4215)</f>
        <v>1.0542947444611466</v>
      </c>
      <c r="T4215">
        <f>MIN(P4215:S4215)</f>
        <v>8.9347012242470103E-2</v>
      </c>
      <c r="U4215">
        <f>MATCH(T4215,P4215:S4215, 0)</f>
        <v>1</v>
      </c>
    </row>
    <row r="4216" spans="1:21" x14ac:dyDescent="0.35">
      <c r="A4216">
        <v>1</v>
      </c>
      <c r="B4216">
        <v>4205</v>
      </c>
      <c r="C4216" t="s">
        <v>14</v>
      </c>
      <c r="D4216" t="s">
        <v>15</v>
      </c>
      <c r="E4216" t="s">
        <v>105</v>
      </c>
      <c r="F4216" t="s">
        <v>59</v>
      </c>
      <c r="G4216" t="s">
        <v>106</v>
      </c>
      <c r="H4216" t="s">
        <v>107</v>
      </c>
      <c r="I4216" s="1">
        <v>42199</v>
      </c>
      <c r="J4216">
        <v>2015</v>
      </c>
      <c r="K4216" t="s">
        <v>176</v>
      </c>
      <c r="L4216" t="s">
        <v>177</v>
      </c>
      <c r="M4216" s="1">
        <v>42201</v>
      </c>
      <c r="N4216">
        <v>2</v>
      </c>
      <c r="O4216">
        <f>STANDARDIZE(N4216,$N$8,$N$9)</f>
        <v>-0.59884383357086635</v>
      </c>
      <c r="P4216">
        <f>ABS($J$3-O4216)</f>
        <v>7.1477609793975994E-2</v>
      </c>
      <c r="Q4216">
        <f>ABS($J$4-O4216)</f>
        <v>2.7876267819650655</v>
      </c>
      <c r="R4216">
        <f>ABS($J$5-O4216)</f>
        <v>0.44673506121235018</v>
      </c>
      <c r="S4216">
        <f>ABS($J$6-O4216)</f>
        <v>1.0364253420126524</v>
      </c>
      <c r="T4216">
        <f>MIN(P4216:S4216)</f>
        <v>7.1477609793975994E-2</v>
      </c>
      <c r="U4216">
        <f>MATCH(T4216,P4216:S4216, 0)</f>
        <v>1</v>
      </c>
    </row>
    <row r="4217" spans="1:21" x14ac:dyDescent="0.35">
      <c r="A4217">
        <v>1</v>
      </c>
      <c r="B4217">
        <v>4206</v>
      </c>
      <c r="C4217" t="s">
        <v>14</v>
      </c>
      <c r="D4217" t="s">
        <v>15</v>
      </c>
      <c r="E4217" t="s">
        <v>96</v>
      </c>
      <c r="F4217" t="s">
        <v>97</v>
      </c>
      <c r="G4217" t="s">
        <v>98</v>
      </c>
      <c r="H4217" t="s">
        <v>99</v>
      </c>
      <c r="I4217" s="1">
        <v>42199</v>
      </c>
      <c r="J4217">
        <v>2015</v>
      </c>
      <c r="K4217" t="s">
        <v>368</v>
      </c>
      <c r="L4217" t="s">
        <v>369</v>
      </c>
      <c r="M4217" s="1">
        <v>42201</v>
      </c>
      <c r="N4217">
        <v>2</v>
      </c>
      <c r="O4217">
        <f>STANDARDIZE(N4217,$N$8,$N$9)</f>
        <v>-0.59884383357086635</v>
      </c>
      <c r="P4217">
        <f>ABS($J$3-O4217)</f>
        <v>7.1477609793975994E-2</v>
      </c>
      <c r="Q4217">
        <f>ABS($J$4-O4217)</f>
        <v>2.7876267819650655</v>
      </c>
      <c r="R4217">
        <f>ABS($J$5-O4217)</f>
        <v>0.44673506121235018</v>
      </c>
      <c r="S4217">
        <f>ABS($J$6-O4217)</f>
        <v>1.0364253420126524</v>
      </c>
      <c r="T4217">
        <f>MIN(P4217:S4217)</f>
        <v>7.1477609793975994E-2</v>
      </c>
      <c r="U4217">
        <f>MATCH(T4217,P4217:S4217, 0)</f>
        <v>1</v>
      </c>
    </row>
    <row r="4218" spans="1:21" x14ac:dyDescent="0.35">
      <c r="A4218">
        <v>1</v>
      </c>
      <c r="B4218">
        <v>4207</v>
      </c>
      <c r="C4218" t="s">
        <v>100</v>
      </c>
      <c r="D4218" t="s">
        <v>101</v>
      </c>
      <c r="E4218" t="s">
        <v>243</v>
      </c>
      <c r="F4218" t="s">
        <v>208</v>
      </c>
      <c r="G4218" t="s">
        <v>244</v>
      </c>
      <c r="H4218" t="s">
        <v>245</v>
      </c>
      <c r="I4218" s="1">
        <v>42199</v>
      </c>
      <c r="J4218">
        <v>2015</v>
      </c>
      <c r="K4218" t="s">
        <v>77</v>
      </c>
      <c r="L4218" t="s">
        <v>78</v>
      </c>
      <c r="M4218" s="1">
        <v>42212</v>
      </c>
      <c r="N4218">
        <v>13</v>
      </c>
      <c r="O4218">
        <f>STANDARDIZE(N4218,$N$8,$N$9)</f>
        <v>-0.40228040663743231</v>
      </c>
      <c r="P4218">
        <f>ABS($J$3-O4218)</f>
        <v>0.12508581713945804</v>
      </c>
      <c r="Q4218">
        <f>ABS($J$4-O4218)</f>
        <v>2.5910633550316313</v>
      </c>
      <c r="R4218">
        <f>ABS($J$5-O4218)</f>
        <v>0.25017163427891614</v>
      </c>
      <c r="S4218">
        <f>ABS($J$6-O4218)</f>
        <v>0.83986191507921837</v>
      </c>
      <c r="T4218">
        <f>MIN(P4218:S4218)</f>
        <v>0.12508581713945804</v>
      </c>
      <c r="U4218">
        <f>MATCH(T4218,P4218:S4218, 0)</f>
        <v>1</v>
      </c>
    </row>
    <row r="4219" spans="1:21" x14ac:dyDescent="0.35">
      <c r="A4219">
        <v>1</v>
      </c>
      <c r="B4219">
        <v>4208</v>
      </c>
      <c r="C4219" t="s">
        <v>135</v>
      </c>
      <c r="D4219" t="s">
        <v>136</v>
      </c>
      <c r="E4219" t="s">
        <v>34</v>
      </c>
      <c r="F4219" t="s">
        <v>35</v>
      </c>
      <c r="G4219" t="s">
        <v>36</v>
      </c>
      <c r="H4219" t="s">
        <v>37</v>
      </c>
      <c r="I4219" s="1">
        <v>42199</v>
      </c>
      <c r="J4219">
        <v>2015</v>
      </c>
      <c r="K4219" t="s">
        <v>38</v>
      </c>
      <c r="L4219" t="s">
        <v>13</v>
      </c>
      <c r="M4219" s="1">
        <v>42212</v>
      </c>
      <c r="N4219">
        <v>13</v>
      </c>
      <c r="O4219">
        <f>STANDARDIZE(N4219,$N$8,$N$9)</f>
        <v>-0.40228040663743231</v>
      </c>
      <c r="P4219">
        <f>ABS($J$3-O4219)</f>
        <v>0.12508581713945804</v>
      </c>
      <c r="Q4219">
        <f>ABS($J$4-O4219)</f>
        <v>2.5910633550316313</v>
      </c>
      <c r="R4219">
        <f>ABS($J$5-O4219)</f>
        <v>0.25017163427891614</v>
      </c>
      <c r="S4219">
        <f>ABS($J$6-O4219)</f>
        <v>0.83986191507921837</v>
      </c>
      <c r="T4219">
        <f>MIN(P4219:S4219)</f>
        <v>0.12508581713945804</v>
      </c>
      <c r="U4219">
        <f>MATCH(T4219,P4219:S4219, 0)</f>
        <v>1</v>
      </c>
    </row>
    <row r="4220" spans="1:21" x14ac:dyDescent="0.35">
      <c r="A4220">
        <v>1</v>
      </c>
      <c r="B4220">
        <v>4209</v>
      </c>
      <c r="C4220" t="s">
        <v>14</v>
      </c>
      <c r="D4220" t="s">
        <v>15</v>
      </c>
      <c r="E4220" t="s">
        <v>141</v>
      </c>
      <c r="F4220" t="s">
        <v>142</v>
      </c>
      <c r="G4220" t="s">
        <v>143</v>
      </c>
      <c r="H4220" t="s">
        <v>144</v>
      </c>
      <c r="I4220" s="1">
        <v>42199</v>
      </c>
      <c r="J4220">
        <v>2015</v>
      </c>
      <c r="K4220" t="s">
        <v>77</v>
      </c>
      <c r="L4220" t="s">
        <v>78</v>
      </c>
      <c r="M4220" s="1">
        <v>42214</v>
      </c>
      <c r="N4220">
        <v>15</v>
      </c>
      <c r="O4220">
        <f>STANDARDIZE(N4220,$N$8,$N$9)</f>
        <v>-0.36654160174044426</v>
      </c>
      <c r="P4220">
        <f>ABS($J$3-O4220)</f>
        <v>0.1608246220364461</v>
      </c>
      <c r="Q4220">
        <f>ABS($J$4-O4220)</f>
        <v>2.5553245501346433</v>
      </c>
      <c r="R4220">
        <f>ABS($J$5-O4220)</f>
        <v>0.21443282938192809</v>
      </c>
      <c r="S4220">
        <f>ABS($J$6-O4220)</f>
        <v>0.80412311018223037</v>
      </c>
      <c r="T4220">
        <f>MIN(P4220:S4220)</f>
        <v>0.1608246220364461</v>
      </c>
      <c r="U4220">
        <f>MATCH(T4220,P4220:S4220, 0)</f>
        <v>1</v>
      </c>
    </row>
    <row r="4221" spans="1:21" x14ac:dyDescent="0.35">
      <c r="A4221">
        <v>1</v>
      </c>
      <c r="B4221">
        <v>4210</v>
      </c>
      <c r="C4221" t="s">
        <v>172</v>
      </c>
      <c r="D4221" t="s">
        <v>173</v>
      </c>
      <c r="E4221" t="s">
        <v>141</v>
      </c>
      <c r="F4221" t="s">
        <v>142</v>
      </c>
      <c r="G4221" t="s">
        <v>143</v>
      </c>
      <c r="H4221" t="s">
        <v>144</v>
      </c>
      <c r="I4221" s="1">
        <v>42199</v>
      </c>
      <c r="J4221">
        <v>2015</v>
      </c>
      <c r="K4221" t="s">
        <v>77</v>
      </c>
      <c r="L4221" t="s">
        <v>78</v>
      </c>
      <c r="M4221" s="1">
        <v>42214</v>
      </c>
      <c r="N4221">
        <v>15</v>
      </c>
      <c r="O4221">
        <f>STANDARDIZE(N4221,$N$8,$N$9)</f>
        <v>-0.36654160174044426</v>
      </c>
      <c r="P4221">
        <f>ABS($J$3-O4221)</f>
        <v>0.1608246220364461</v>
      </c>
      <c r="Q4221">
        <f>ABS($J$4-O4221)</f>
        <v>2.5553245501346433</v>
      </c>
      <c r="R4221">
        <f>ABS($J$5-O4221)</f>
        <v>0.21443282938192809</v>
      </c>
      <c r="S4221">
        <f>ABS($J$6-O4221)</f>
        <v>0.80412311018223037</v>
      </c>
      <c r="T4221">
        <f>MIN(P4221:S4221)</f>
        <v>0.1608246220364461</v>
      </c>
      <c r="U4221">
        <f>MATCH(T4221,P4221:S4221, 0)</f>
        <v>1</v>
      </c>
    </row>
    <row r="4222" spans="1:21" x14ac:dyDescent="0.35">
      <c r="A4222">
        <v>1</v>
      </c>
      <c r="B4222">
        <v>4211</v>
      </c>
      <c r="C4222" t="s">
        <v>433</v>
      </c>
      <c r="D4222" t="s">
        <v>434</v>
      </c>
      <c r="E4222" t="s">
        <v>34</v>
      </c>
      <c r="F4222" t="s">
        <v>35</v>
      </c>
      <c r="G4222" t="s">
        <v>36</v>
      </c>
      <c r="H4222" t="s">
        <v>37</v>
      </c>
      <c r="I4222" s="1">
        <v>42199</v>
      </c>
      <c r="J4222">
        <v>2015</v>
      </c>
      <c r="K4222" t="s">
        <v>77</v>
      </c>
      <c r="L4222" t="s">
        <v>78</v>
      </c>
      <c r="M4222" s="1">
        <v>42214</v>
      </c>
      <c r="N4222">
        <v>15</v>
      </c>
      <c r="O4222">
        <f>STANDARDIZE(N4222,$N$8,$N$9)</f>
        <v>-0.36654160174044426</v>
      </c>
      <c r="P4222">
        <f>ABS($J$3-O4222)</f>
        <v>0.1608246220364461</v>
      </c>
      <c r="Q4222">
        <f>ABS($J$4-O4222)</f>
        <v>2.5553245501346433</v>
      </c>
      <c r="R4222">
        <f>ABS($J$5-O4222)</f>
        <v>0.21443282938192809</v>
      </c>
      <c r="S4222">
        <f>ABS($J$6-O4222)</f>
        <v>0.80412311018223037</v>
      </c>
      <c r="T4222">
        <f>MIN(P4222:S4222)</f>
        <v>0.1608246220364461</v>
      </c>
      <c r="U4222">
        <f>MATCH(T4222,P4222:S4222, 0)</f>
        <v>1</v>
      </c>
    </row>
    <row r="4223" spans="1:21" x14ac:dyDescent="0.35">
      <c r="A4223">
        <v>3</v>
      </c>
      <c r="B4223">
        <v>4212</v>
      </c>
      <c r="C4223" t="s">
        <v>223</v>
      </c>
      <c r="D4223" t="s">
        <v>224</v>
      </c>
      <c r="E4223" t="s">
        <v>84</v>
      </c>
      <c r="F4223" t="s">
        <v>85</v>
      </c>
      <c r="G4223" t="s">
        <v>86</v>
      </c>
      <c r="H4223" t="s">
        <v>87</v>
      </c>
      <c r="I4223" s="1">
        <v>42199</v>
      </c>
      <c r="J4223">
        <v>2015</v>
      </c>
      <c r="K4223" t="s">
        <v>77</v>
      </c>
      <c r="L4223" t="s">
        <v>78</v>
      </c>
      <c r="M4223" s="1">
        <v>42229</v>
      </c>
      <c r="N4223">
        <v>30</v>
      </c>
      <c r="O4223">
        <f>STANDARDIZE(N4223,$N$8,$N$9)</f>
        <v>-9.8500565013034141E-2</v>
      </c>
      <c r="P4223">
        <f>ABS($J$3-O4223)</f>
        <v>0.42886565876385618</v>
      </c>
      <c r="Q4223">
        <f>ABS($J$4-O4223)</f>
        <v>2.2872835134072331</v>
      </c>
      <c r="R4223">
        <f>ABS($J$5-O4223)</f>
        <v>5.3608207345482023E-2</v>
      </c>
      <c r="S4223">
        <f>ABS($J$6-O4223)</f>
        <v>0.53608207345482028</v>
      </c>
      <c r="T4223">
        <f>MIN(P4223:S4223)</f>
        <v>5.3608207345482023E-2</v>
      </c>
      <c r="U4223">
        <f>MATCH(T4223,P4223:S4223, 0)</f>
        <v>3</v>
      </c>
    </row>
    <row r="4224" spans="1:21" x14ac:dyDescent="0.35">
      <c r="A4224">
        <v>4</v>
      </c>
      <c r="B4224">
        <v>4213</v>
      </c>
      <c r="C4224" t="s">
        <v>119</v>
      </c>
      <c r="D4224" t="s">
        <v>120</v>
      </c>
      <c r="E4224" t="s">
        <v>73</v>
      </c>
      <c r="F4224" t="s">
        <v>74</v>
      </c>
      <c r="G4224" t="s">
        <v>75</v>
      </c>
      <c r="H4224" t="s">
        <v>76</v>
      </c>
      <c r="I4224" s="1">
        <v>42199</v>
      </c>
      <c r="J4224">
        <v>2015</v>
      </c>
      <c r="K4224" t="s">
        <v>77</v>
      </c>
      <c r="L4224" t="s">
        <v>78</v>
      </c>
      <c r="M4224" s="1">
        <v>42263</v>
      </c>
      <c r="N4224">
        <v>64</v>
      </c>
      <c r="O4224">
        <f>STANDARDIZE(N4224,$N$8,$N$9)</f>
        <v>0.50905911823576222</v>
      </c>
      <c r="P4224">
        <f>ABS($J$3-O4224)</f>
        <v>1.0364253420126526</v>
      </c>
      <c r="Q4224">
        <f>ABS($J$4-O4224)</f>
        <v>1.6797238301584367</v>
      </c>
      <c r="R4224">
        <f>ABS($J$5-O4224)</f>
        <v>0.66116789059427838</v>
      </c>
      <c r="S4224">
        <f>ABS($J$6-O4224)</f>
        <v>7.1477609793976105E-2</v>
      </c>
      <c r="T4224">
        <f>MIN(P4224:S4224)</f>
        <v>7.1477609793976105E-2</v>
      </c>
      <c r="U4224">
        <f>MATCH(T4224,P4224:S4224, 0)</f>
        <v>4</v>
      </c>
    </row>
    <row r="4225" spans="1:21" x14ac:dyDescent="0.35">
      <c r="A4225">
        <v>1</v>
      </c>
      <c r="B4225">
        <v>4214</v>
      </c>
      <c r="C4225" t="s">
        <v>67</v>
      </c>
      <c r="D4225" t="s">
        <v>68</v>
      </c>
      <c r="E4225" t="s">
        <v>105</v>
      </c>
      <c r="F4225" t="s">
        <v>59</v>
      </c>
      <c r="G4225" t="s">
        <v>106</v>
      </c>
      <c r="H4225" t="s">
        <v>107</v>
      </c>
      <c r="I4225" s="1">
        <v>42200</v>
      </c>
      <c r="J4225">
        <v>2015</v>
      </c>
      <c r="K4225" t="s">
        <v>125</v>
      </c>
      <c r="L4225" t="s">
        <v>126</v>
      </c>
      <c r="M4225" s="1">
        <v>42201</v>
      </c>
      <c r="N4225">
        <v>1</v>
      </c>
      <c r="O4225">
        <f>STANDARDIZE(N4225,$N$8,$N$9)</f>
        <v>-0.61671323601936046</v>
      </c>
      <c r="P4225">
        <f>ABS($J$3-O4225)</f>
        <v>8.9347012242470103E-2</v>
      </c>
      <c r="Q4225">
        <f>ABS($J$4-O4225)</f>
        <v>2.8054961844135593</v>
      </c>
      <c r="R4225">
        <f>ABS($J$5-O4225)</f>
        <v>0.46460446366084429</v>
      </c>
      <c r="S4225">
        <f>ABS($J$6-O4225)</f>
        <v>1.0542947444611466</v>
      </c>
      <c r="T4225">
        <f>MIN(P4225:S4225)</f>
        <v>8.9347012242470103E-2</v>
      </c>
      <c r="U4225">
        <f>MATCH(T4225,P4225:S4225, 0)</f>
        <v>1</v>
      </c>
    </row>
    <row r="4226" spans="1:21" x14ac:dyDescent="0.35">
      <c r="A4226">
        <v>1</v>
      </c>
      <c r="B4226">
        <v>4215</v>
      </c>
      <c r="C4226" t="s">
        <v>172</v>
      </c>
      <c r="D4226" t="s">
        <v>173</v>
      </c>
      <c r="E4226" t="s">
        <v>243</v>
      </c>
      <c r="F4226" t="s">
        <v>208</v>
      </c>
      <c r="G4226" t="s">
        <v>244</v>
      </c>
      <c r="H4226" t="s">
        <v>245</v>
      </c>
      <c r="I4226" s="1">
        <v>42200</v>
      </c>
      <c r="J4226">
        <v>2015</v>
      </c>
      <c r="K4226" t="s">
        <v>125</v>
      </c>
      <c r="L4226" t="s">
        <v>126</v>
      </c>
      <c r="M4226" s="1">
        <v>42208</v>
      </c>
      <c r="N4226">
        <v>8</v>
      </c>
      <c r="O4226">
        <f>STANDARDIZE(N4226,$N$8,$N$9)</f>
        <v>-0.49162741887990236</v>
      </c>
      <c r="P4226">
        <f>ABS($J$3-O4226)</f>
        <v>3.5738804896987997E-2</v>
      </c>
      <c r="Q4226">
        <f>ABS($J$4-O4226)</f>
        <v>2.6804103672741011</v>
      </c>
      <c r="R4226">
        <f>ABS($J$5-O4226)</f>
        <v>0.33951864652138619</v>
      </c>
      <c r="S4226">
        <f>ABS($J$6-O4226)</f>
        <v>0.92920892732168847</v>
      </c>
      <c r="T4226">
        <f>MIN(P4226:S4226)</f>
        <v>3.5738804896987997E-2</v>
      </c>
      <c r="U4226">
        <f>MATCH(T4226,P4226:S4226, 0)</f>
        <v>1</v>
      </c>
    </row>
    <row r="4227" spans="1:21" x14ac:dyDescent="0.35">
      <c r="A4227">
        <v>3</v>
      </c>
      <c r="B4227">
        <v>4216</v>
      </c>
      <c r="C4227" t="s">
        <v>14</v>
      </c>
      <c r="D4227" t="s">
        <v>15</v>
      </c>
      <c r="E4227" t="s">
        <v>34</v>
      </c>
      <c r="F4227" t="s">
        <v>35</v>
      </c>
      <c r="G4227" t="s">
        <v>36</v>
      </c>
      <c r="H4227" t="s">
        <v>37</v>
      </c>
      <c r="I4227" s="1">
        <v>42200</v>
      </c>
      <c r="J4227">
        <v>2015</v>
      </c>
      <c r="K4227" t="s">
        <v>38</v>
      </c>
      <c r="L4227" t="s">
        <v>13</v>
      </c>
      <c r="M4227" s="1">
        <v>42132</v>
      </c>
      <c r="N4227">
        <v>21</v>
      </c>
      <c r="O4227">
        <f>STANDARDIZE(N4227,$N$8,$N$9)</f>
        <v>-0.25932518704948021</v>
      </c>
      <c r="P4227">
        <f>ABS($J$3-O4227)</f>
        <v>0.26804103672741014</v>
      </c>
      <c r="Q4227">
        <f>ABS($J$4-O4227)</f>
        <v>2.4481081354436793</v>
      </c>
      <c r="R4227">
        <f>ABS($J$5-O4227)</f>
        <v>0.10721641469096405</v>
      </c>
      <c r="S4227">
        <f>ABS($J$6-O4227)</f>
        <v>0.69690669549126638</v>
      </c>
      <c r="T4227">
        <f>MIN(P4227:S4227)</f>
        <v>0.10721641469096405</v>
      </c>
      <c r="U4227">
        <f>MATCH(T4227,P4227:S4227, 0)</f>
        <v>3</v>
      </c>
    </row>
    <row r="4228" spans="1:21" x14ac:dyDescent="0.35">
      <c r="A4228">
        <v>2</v>
      </c>
      <c r="B4228">
        <v>4217</v>
      </c>
      <c r="C4228" t="s">
        <v>30</v>
      </c>
      <c r="D4228" t="s">
        <v>31</v>
      </c>
      <c r="E4228" t="s">
        <v>52</v>
      </c>
      <c r="F4228" t="s">
        <v>53</v>
      </c>
      <c r="G4228" t="s">
        <v>54</v>
      </c>
      <c r="H4228" t="s">
        <v>55</v>
      </c>
      <c r="I4228" s="1">
        <v>42200</v>
      </c>
      <c r="J4228">
        <v>2015</v>
      </c>
      <c r="K4228" t="s">
        <v>69</v>
      </c>
      <c r="L4228" t="s">
        <v>70</v>
      </c>
      <c r="M4228" s="1">
        <v>42047</v>
      </c>
      <c r="N4228">
        <v>140</v>
      </c>
      <c r="O4228">
        <f>STANDARDIZE(N4228,$N$8,$N$9)</f>
        <v>1.867133704321307</v>
      </c>
      <c r="P4228">
        <f>ABS($J$3-O4228)</f>
        <v>2.3944999280981971</v>
      </c>
      <c r="Q4228">
        <f>ABS($J$4-O4228)</f>
        <v>0.32164924407289197</v>
      </c>
      <c r="R4228">
        <f>ABS($J$5-O4228)</f>
        <v>2.0192424766798229</v>
      </c>
      <c r="S4228">
        <f>ABS($J$6-O4228)</f>
        <v>1.4295521958795208</v>
      </c>
      <c r="T4228">
        <f>MIN(P4228:S4228)</f>
        <v>0.32164924407289197</v>
      </c>
      <c r="U4228">
        <f>MATCH(T4228,P4228:S4228, 0)</f>
        <v>2</v>
      </c>
    </row>
    <row r="4229" spans="1:21" x14ac:dyDescent="0.35">
      <c r="A4229">
        <v>1</v>
      </c>
      <c r="B4229">
        <v>4218</v>
      </c>
      <c r="C4229" t="s">
        <v>62</v>
      </c>
      <c r="D4229" t="s">
        <v>63</v>
      </c>
      <c r="E4229" t="s">
        <v>16</v>
      </c>
      <c r="F4229" t="s">
        <v>17</v>
      </c>
      <c r="G4229" t="s">
        <v>137</v>
      </c>
      <c r="H4229" t="s">
        <v>138</v>
      </c>
      <c r="I4229" s="1">
        <v>42201</v>
      </c>
      <c r="J4229">
        <v>2015</v>
      </c>
      <c r="K4229" t="s">
        <v>577</v>
      </c>
      <c r="L4229" t="s">
        <v>578</v>
      </c>
      <c r="M4229" s="1">
        <v>42205</v>
      </c>
      <c r="N4229">
        <v>4</v>
      </c>
      <c r="O4229">
        <f>STANDARDIZE(N4229,$N$8,$N$9)</f>
        <v>-0.56310502867387835</v>
      </c>
      <c r="P4229">
        <f>ABS($J$3-O4229)</f>
        <v>3.5738804896987997E-2</v>
      </c>
      <c r="Q4229">
        <f>ABS($J$4-O4229)</f>
        <v>2.7518879770680771</v>
      </c>
      <c r="R4229">
        <f>ABS($J$5-O4229)</f>
        <v>0.41099625631536219</v>
      </c>
      <c r="S4229">
        <f>ABS($J$6-O4229)</f>
        <v>1.0006865371156644</v>
      </c>
      <c r="T4229">
        <f>MIN(P4229:S4229)</f>
        <v>3.5738804896987997E-2</v>
      </c>
      <c r="U4229">
        <f>MATCH(T4229,P4229:S4229, 0)</f>
        <v>1</v>
      </c>
    </row>
    <row r="4230" spans="1:21" x14ac:dyDescent="0.35">
      <c r="A4230">
        <v>1</v>
      </c>
      <c r="B4230">
        <v>4219</v>
      </c>
      <c r="C4230" t="s">
        <v>229</v>
      </c>
      <c r="D4230" t="s">
        <v>230</v>
      </c>
      <c r="E4230" t="s">
        <v>243</v>
      </c>
      <c r="F4230" t="s">
        <v>208</v>
      </c>
      <c r="G4230" t="s">
        <v>244</v>
      </c>
      <c r="H4230" t="s">
        <v>245</v>
      </c>
      <c r="I4230" s="1">
        <v>42201</v>
      </c>
      <c r="J4230">
        <v>2015</v>
      </c>
      <c r="K4230" t="s">
        <v>41</v>
      </c>
      <c r="L4230" t="s">
        <v>42</v>
      </c>
      <c r="M4230" s="1">
        <v>42212</v>
      </c>
      <c r="N4230">
        <v>11</v>
      </c>
      <c r="O4230">
        <f>STANDARDIZE(N4230,$N$8,$N$9)</f>
        <v>-0.43801921153442031</v>
      </c>
      <c r="P4230">
        <f>ABS($J$3-O4230)</f>
        <v>8.9347012242470047E-2</v>
      </c>
      <c r="Q4230">
        <f>ABS($J$4-O4230)</f>
        <v>2.6268021599286193</v>
      </c>
      <c r="R4230">
        <f>ABS($J$5-O4230)</f>
        <v>0.28591043917590414</v>
      </c>
      <c r="S4230">
        <f>ABS($J$6-O4230)</f>
        <v>0.87560071997620637</v>
      </c>
      <c r="T4230">
        <f>MIN(P4230:S4230)</f>
        <v>8.9347012242470047E-2</v>
      </c>
      <c r="U4230">
        <f>MATCH(T4230,P4230:S4230, 0)</f>
        <v>1</v>
      </c>
    </row>
    <row r="4231" spans="1:21" x14ac:dyDescent="0.35">
      <c r="A4231">
        <v>1</v>
      </c>
      <c r="B4231">
        <v>4220</v>
      </c>
      <c r="C4231" t="s">
        <v>14</v>
      </c>
      <c r="D4231" t="s">
        <v>15</v>
      </c>
      <c r="E4231" t="s">
        <v>131</v>
      </c>
      <c r="F4231" t="s">
        <v>132</v>
      </c>
      <c r="G4231" t="s">
        <v>133</v>
      </c>
      <c r="H4231" t="s">
        <v>134</v>
      </c>
      <c r="I4231" s="1">
        <v>42201</v>
      </c>
      <c r="J4231">
        <v>2015</v>
      </c>
      <c r="K4231" t="s">
        <v>77</v>
      </c>
      <c r="L4231" t="s">
        <v>78</v>
      </c>
      <c r="M4231" s="1">
        <v>42215</v>
      </c>
      <c r="N4231">
        <v>14</v>
      </c>
      <c r="O4231">
        <f>STANDARDIZE(N4231,$N$8,$N$9)</f>
        <v>-0.38441100418893831</v>
      </c>
      <c r="P4231">
        <f>ABS($J$3-O4231)</f>
        <v>0.14295521958795204</v>
      </c>
      <c r="Q4231">
        <f>ABS($J$4-O4231)</f>
        <v>2.5731939525831371</v>
      </c>
      <c r="R4231">
        <f>ABS($J$5-O4231)</f>
        <v>0.23230223183042215</v>
      </c>
      <c r="S4231">
        <f>ABS($J$6-O4231)</f>
        <v>0.82199251263072437</v>
      </c>
      <c r="T4231">
        <f>MIN(P4231:S4231)</f>
        <v>0.14295521958795204</v>
      </c>
      <c r="U4231">
        <f>MATCH(T4231,P4231:S4231, 0)</f>
        <v>1</v>
      </c>
    </row>
    <row r="4232" spans="1:21" x14ac:dyDescent="0.35">
      <c r="A4232">
        <v>1</v>
      </c>
      <c r="B4232">
        <v>4221</v>
      </c>
      <c r="C4232" t="s">
        <v>14</v>
      </c>
      <c r="D4232" t="s">
        <v>15</v>
      </c>
      <c r="E4232" t="s">
        <v>219</v>
      </c>
      <c r="F4232" t="s">
        <v>220</v>
      </c>
      <c r="G4232" t="s">
        <v>221</v>
      </c>
      <c r="H4232" t="s">
        <v>222</v>
      </c>
      <c r="I4232" s="1">
        <v>42201</v>
      </c>
      <c r="J4232">
        <v>2015</v>
      </c>
      <c r="K4232" t="s">
        <v>77</v>
      </c>
      <c r="L4232" t="s">
        <v>78</v>
      </c>
      <c r="M4232" s="1">
        <v>42216</v>
      </c>
      <c r="N4232">
        <v>15</v>
      </c>
      <c r="O4232">
        <f>STANDARDIZE(N4232,$N$8,$N$9)</f>
        <v>-0.36654160174044426</v>
      </c>
      <c r="P4232">
        <f>ABS($J$3-O4232)</f>
        <v>0.1608246220364461</v>
      </c>
      <c r="Q4232">
        <f>ABS($J$4-O4232)</f>
        <v>2.5553245501346433</v>
      </c>
      <c r="R4232">
        <f>ABS($J$5-O4232)</f>
        <v>0.21443282938192809</v>
      </c>
      <c r="S4232">
        <f>ABS($J$6-O4232)</f>
        <v>0.80412311018223037</v>
      </c>
      <c r="T4232">
        <f>MIN(P4232:S4232)</f>
        <v>0.1608246220364461</v>
      </c>
      <c r="U4232">
        <f>MATCH(T4232,P4232:S4232, 0)</f>
        <v>1</v>
      </c>
    </row>
    <row r="4233" spans="1:21" x14ac:dyDescent="0.35">
      <c r="A4233">
        <v>1</v>
      </c>
      <c r="B4233">
        <v>4222</v>
      </c>
      <c r="C4233" t="s">
        <v>14</v>
      </c>
      <c r="D4233" t="s">
        <v>15</v>
      </c>
      <c r="E4233" t="s">
        <v>219</v>
      </c>
      <c r="F4233" t="s">
        <v>220</v>
      </c>
      <c r="G4233" t="s">
        <v>221</v>
      </c>
      <c r="H4233" t="s">
        <v>222</v>
      </c>
      <c r="I4233" s="1">
        <v>42201</v>
      </c>
      <c r="J4233">
        <v>2015</v>
      </c>
      <c r="K4233" t="s">
        <v>77</v>
      </c>
      <c r="L4233" t="s">
        <v>78</v>
      </c>
      <c r="M4233" s="1">
        <v>42216</v>
      </c>
      <c r="N4233">
        <v>15</v>
      </c>
      <c r="O4233">
        <f>STANDARDIZE(N4233,$N$8,$N$9)</f>
        <v>-0.36654160174044426</v>
      </c>
      <c r="P4233">
        <f>ABS($J$3-O4233)</f>
        <v>0.1608246220364461</v>
      </c>
      <c r="Q4233">
        <f>ABS($J$4-O4233)</f>
        <v>2.5553245501346433</v>
      </c>
      <c r="R4233">
        <f>ABS($J$5-O4233)</f>
        <v>0.21443282938192809</v>
      </c>
      <c r="S4233">
        <f>ABS($J$6-O4233)</f>
        <v>0.80412311018223037</v>
      </c>
      <c r="T4233">
        <f>MIN(P4233:S4233)</f>
        <v>0.1608246220364461</v>
      </c>
      <c r="U4233">
        <f>MATCH(T4233,P4233:S4233, 0)</f>
        <v>1</v>
      </c>
    </row>
    <row r="4234" spans="1:21" x14ac:dyDescent="0.35">
      <c r="A4234">
        <v>3</v>
      </c>
      <c r="B4234">
        <v>4223</v>
      </c>
      <c r="C4234" t="s">
        <v>62</v>
      </c>
      <c r="D4234" t="s">
        <v>63</v>
      </c>
      <c r="E4234" t="s">
        <v>243</v>
      </c>
      <c r="F4234" t="s">
        <v>208</v>
      </c>
      <c r="G4234" t="s">
        <v>244</v>
      </c>
      <c r="H4234" t="s">
        <v>245</v>
      </c>
      <c r="I4234" s="1">
        <v>42201</v>
      </c>
      <c r="J4234">
        <v>2015</v>
      </c>
      <c r="K4234" t="s">
        <v>331</v>
      </c>
      <c r="L4234" t="s">
        <v>332</v>
      </c>
      <c r="M4234" s="1">
        <v>42043</v>
      </c>
      <c r="N4234">
        <v>17</v>
      </c>
      <c r="O4234">
        <f>STANDARDIZE(N4234,$N$8,$N$9)</f>
        <v>-0.33080279684345626</v>
      </c>
      <c r="P4234">
        <f>ABS($J$3-O4234)</f>
        <v>0.19656342693343409</v>
      </c>
      <c r="Q4234">
        <f>ABS($J$4-O4234)</f>
        <v>2.5195857452376553</v>
      </c>
      <c r="R4234">
        <f>ABS($J$5-O4234)</f>
        <v>0.17869402448494009</v>
      </c>
      <c r="S4234">
        <f>ABS($J$6-O4234)</f>
        <v>0.76838430528524237</v>
      </c>
      <c r="T4234">
        <f>MIN(P4234:S4234)</f>
        <v>0.17869402448494009</v>
      </c>
      <c r="U4234">
        <f>MATCH(T4234,P4234:S4234, 0)</f>
        <v>3</v>
      </c>
    </row>
    <row r="4235" spans="1:21" x14ac:dyDescent="0.35">
      <c r="A4235">
        <v>3</v>
      </c>
      <c r="B4235">
        <v>4224</v>
      </c>
      <c r="C4235" t="s">
        <v>14</v>
      </c>
      <c r="D4235" t="s">
        <v>15</v>
      </c>
      <c r="E4235" t="s">
        <v>52</v>
      </c>
      <c r="F4235" t="s">
        <v>53</v>
      </c>
      <c r="G4235" t="s">
        <v>54</v>
      </c>
      <c r="H4235" t="s">
        <v>55</v>
      </c>
      <c r="I4235" s="1">
        <v>42201</v>
      </c>
      <c r="J4235">
        <v>2015</v>
      </c>
      <c r="K4235" t="s">
        <v>41</v>
      </c>
      <c r="L4235" t="s">
        <v>42</v>
      </c>
      <c r="M4235" s="1">
        <v>42102</v>
      </c>
      <c r="N4235">
        <v>19</v>
      </c>
      <c r="O4235">
        <f>STANDARDIZE(N4235,$N$8,$N$9)</f>
        <v>-0.29506399194646826</v>
      </c>
      <c r="P4235">
        <f>ABS($J$3-O4235)</f>
        <v>0.23230223183042209</v>
      </c>
      <c r="Q4235">
        <f>ABS($J$4-O4235)</f>
        <v>2.4838469403406673</v>
      </c>
      <c r="R4235">
        <f>ABS($J$5-O4235)</f>
        <v>0.1429552195879521</v>
      </c>
      <c r="S4235">
        <f>ABS($J$6-O4235)</f>
        <v>0.73264550038825438</v>
      </c>
      <c r="T4235">
        <f>MIN(P4235:S4235)</f>
        <v>0.1429552195879521</v>
      </c>
      <c r="U4235">
        <f>MATCH(T4235,P4235:S4235, 0)</f>
        <v>3</v>
      </c>
    </row>
    <row r="4236" spans="1:21" x14ac:dyDescent="0.35">
      <c r="A4236">
        <v>3</v>
      </c>
      <c r="B4236">
        <v>4225</v>
      </c>
      <c r="C4236" t="s">
        <v>100</v>
      </c>
      <c r="D4236" t="s">
        <v>101</v>
      </c>
      <c r="E4236" t="s">
        <v>296</v>
      </c>
      <c r="F4236" t="s">
        <v>320</v>
      </c>
      <c r="G4236" t="s">
        <v>351</v>
      </c>
      <c r="H4236" t="s">
        <v>352</v>
      </c>
      <c r="I4236" s="1">
        <v>42201</v>
      </c>
      <c r="J4236">
        <v>2015</v>
      </c>
      <c r="K4236" t="s">
        <v>41</v>
      </c>
      <c r="L4236" t="s">
        <v>42</v>
      </c>
      <c r="M4236" s="1">
        <v>42163</v>
      </c>
      <c r="N4236">
        <v>21</v>
      </c>
      <c r="O4236">
        <f>STANDARDIZE(N4236,$N$8,$N$9)</f>
        <v>-0.25932518704948021</v>
      </c>
      <c r="P4236">
        <f>ABS($J$3-O4236)</f>
        <v>0.26804103672741014</v>
      </c>
      <c r="Q4236">
        <f>ABS($J$4-O4236)</f>
        <v>2.4481081354436793</v>
      </c>
      <c r="R4236">
        <f>ABS($J$5-O4236)</f>
        <v>0.10721641469096405</v>
      </c>
      <c r="S4236">
        <f>ABS($J$6-O4236)</f>
        <v>0.69690669549126638</v>
      </c>
      <c r="T4236">
        <f>MIN(P4236:S4236)</f>
        <v>0.10721641469096405</v>
      </c>
      <c r="U4236">
        <f>MATCH(T4236,P4236:S4236, 0)</f>
        <v>3</v>
      </c>
    </row>
    <row r="4237" spans="1:21" x14ac:dyDescent="0.35">
      <c r="A4237">
        <v>3</v>
      </c>
      <c r="B4237">
        <v>4226</v>
      </c>
      <c r="C4237" t="s">
        <v>14</v>
      </c>
      <c r="D4237" t="s">
        <v>15</v>
      </c>
      <c r="E4237" t="s">
        <v>163</v>
      </c>
      <c r="F4237" t="s">
        <v>59</v>
      </c>
      <c r="G4237" t="s">
        <v>164</v>
      </c>
      <c r="H4237" t="s">
        <v>165</v>
      </c>
      <c r="I4237" s="1">
        <v>42201</v>
      </c>
      <c r="J4237">
        <v>2015</v>
      </c>
      <c r="K4237" t="s">
        <v>176</v>
      </c>
      <c r="L4237" t="s">
        <v>177</v>
      </c>
      <c r="M4237" s="1">
        <v>42316</v>
      </c>
      <c r="N4237">
        <v>26</v>
      </c>
      <c r="O4237">
        <f>STANDARDIZE(N4237,$N$8,$N$9)</f>
        <v>-0.16997817480701016</v>
      </c>
      <c r="P4237">
        <f>ABS($J$3-O4237)</f>
        <v>0.35738804896988019</v>
      </c>
      <c r="Q4237">
        <f>ABS($J$4-O4237)</f>
        <v>2.3587611232012091</v>
      </c>
      <c r="R4237">
        <f>ABS($J$5-O4237)</f>
        <v>1.7869402448493998E-2</v>
      </c>
      <c r="S4237">
        <f>ABS($J$6-O4237)</f>
        <v>0.60755968324879628</v>
      </c>
      <c r="T4237">
        <f>MIN(P4237:S4237)</f>
        <v>1.7869402448493998E-2</v>
      </c>
      <c r="U4237">
        <f>MATCH(T4237,P4237:S4237, 0)</f>
        <v>3</v>
      </c>
    </row>
    <row r="4238" spans="1:21" x14ac:dyDescent="0.35">
      <c r="A4238">
        <v>2</v>
      </c>
      <c r="B4238">
        <v>4227</v>
      </c>
      <c r="C4238" t="s">
        <v>14</v>
      </c>
      <c r="D4238" t="s">
        <v>15</v>
      </c>
      <c r="E4238" t="s">
        <v>105</v>
      </c>
      <c r="F4238" t="s">
        <v>59</v>
      </c>
      <c r="G4238" t="s">
        <v>106</v>
      </c>
      <c r="H4238" t="s">
        <v>107</v>
      </c>
      <c r="I4238" s="1">
        <v>42201</v>
      </c>
      <c r="J4238">
        <v>2015</v>
      </c>
      <c r="K4238" t="s">
        <v>41</v>
      </c>
      <c r="L4238" t="s">
        <v>42</v>
      </c>
      <c r="M4238" s="1">
        <v>42106</v>
      </c>
      <c r="N4238">
        <v>141</v>
      </c>
      <c r="O4238">
        <f>STANDARDIZE(N4238,$N$8,$N$9)</f>
        <v>1.885003106769801</v>
      </c>
      <c r="P4238">
        <f>ABS($J$3-O4238)</f>
        <v>2.4123693305466913</v>
      </c>
      <c r="Q4238">
        <f>ABS($J$4-O4238)</f>
        <v>0.30377984162439797</v>
      </c>
      <c r="R4238">
        <f>ABS($J$5-O4238)</f>
        <v>2.0371118791283171</v>
      </c>
      <c r="S4238">
        <f>ABS($J$6-O4238)</f>
        <v>1.447421598328015</v>
      </c>
      <c r="T4238">
        <f>MIN(P4238:S4238)</f>
        <v>0.30377984162439797</v>
      </c>
      <c r="U4238">
        <f>MATCH(T4238,P4238:S4238, 0)</f>
        <v>2</v>
      </c>
    </row>
    <row r="4239" spans="1:21" x14ac:dyDescent="0.35">
      <c r="A4239">
        <v>1</v>
      </c>
      <c r="B4239">
        <v>4228</v>
      </c>
      <c r="C4239" t="s">
        <v>14</v>
      </c>
      <c r="D4239" t="s">
        <v>15</v>
      </c>
      <c r="E4239" t="s">
        <v>34</v>
      </c>
      <c r="F4239" t="s">
        <v>35</v>
      </c>
      <c r="G4239" t="s">
        <v>36</v>
      </c>
      <c r="H4239" t="s">
        <v>37</v>
      </c>
      <c r="I4239" s="1">
        <v>42202</v>
      </c>
      <c r="J4239">
        <v>2015</v>
      </c>
      <c r="K4239" t="s">
        <v>38</v>
      </c>
      <c r="L4239" t="s">
        <v>13</v>
      </c>
      <c r="M4239" s="1">
        <v>42208</v>
      </c>
      <c r="N4239">
        <v>6</v>
      </c>
      <c r="O4239">
        <f>STANDARDIZE(N4239,$N$8,$N$9)</f>
        <v>-0.52736622377689035</v>
      </c>
      <c r="P4239">
        <f>ABS($J$3-O4239)</f>
        <v>0</v>
      </c>
      <c r="Q4239">
        <f>ABS($J$4-O4239)</f>
        <v>2.7161491721710895</v>
      </c>
      <c r="R4239">
        <f>ABS($J$5-O4239)</f>
        <v>0.37525745141837419</v>
      </c>
      <c r="S4239">
        <f>ABS($J$6-O4239)</f>
        <v>0.96494773221867647</v>
      </c>
      <c r="T4239">
        <f>MIN(P4239:S4239)</f>
        <v>0</v>
      </c>
      <c r="U4239">
        <f>MATCH(T4239,P4239:S4239, 0)</f>
        <v>1</v>
      </c>
    </row>
    <row r="4240" spans="1:21" x14ac:dyDescent="0.35">
      <c r="A4240">
        <v>1</v>
      </c>
      <c r="B4240">
        <v>4229</v>
      </c>
      <c r="C4240" t="s">
        <v>67</v>
      </c>
      <c r="D4240" t="s">
        <v>68</v>
      </c>
      <c r="E4240" t="s">
        <v>105</v>
      </c>
      <c r="F4240" t="s">
        <v>59</v>
      </c>
      <c r="G4240" t="s">
        <v>106</v>
      </c>
      <c r="H4240" t="s">
        <v>107</v>
      </c>
      <c r="I4240" s="1">
        <v>42202</v>
      </c>
      <c r="J4240">
        <v>2015</v>
      </c>
      <c r="K4240" t="s">
        <v>77</v>
      </c>
      <c r="L4240" t="s">
        <v>78</v>
      </c>
      <c r="M4240" s="1">
        <v>42213</v>
      </c>
      <c r="N4240">
        <v>11</v>
      </c>
      <c r="O4240">
        <f>STANDARDIZE(N4240,$N$8,$N$9)</f>
        <v>-0.43801921153442031</v>
      </c>
      <c r="P4240">
        <f>ABS($J$3-O4240)</f>
        <v>8.9347012242470047E-2</v>
      </c>
      <c r="Q4240">
        <f>ABS($J$4-O4240)</f>
        <v>2.6268021599286193</v>
      </c>
      <c r="R4240">
        <f>ABS($J$5-O4240)</f>
        <v>0.28591043917590414</v>
      </c>
      <c r="S4240">
        <f>ABS($J$6-O4240)</f>
        <v>0.87560071997620637</v>
      </c>
      <c r="T4240">
        <f>MIN(P4240:S4240)</f>
        <v>8.9347012242470047E-2</v>
      </c>
      <c r="U4240">
        <f>MATCH(T4240,P4240:S4240, 0)</f>
        <v>1</v>
      </c>
    </row>
    <row r="4241" spans="1:21" x14ac:dyDescent="0.35">
      <c r="A4241">
        <v>1</v>
      </c>
      <c r="B4241">
        <v>4230</v>
      </c>
      <c r="C4241" t="s">
        <v>119</v>
      </c>
      <c r="D4241" t="s">
        <v>120</v>
      </c>
      <c r="E4241" t="s">
        <v>84</v>
      </c>
      <c r="F4241" t="s">
        <v>85</v>
      </c>
      <c r="G4241" t="s">
        <v>86</v>
      </c>
      <c r="H4241" t="s">
        <v>87</v>
      </c>
      <c r="I4241" s="1">
        <v>42202</v>
      </c>
      <c r="J4241">
        <v>2015</v>
      </c>
      <c r="K4241" t="s">
        <v>41</v>
      </c>
      <c r="L4241" t="s">
        <v>42</v>
      </c>
      <c r="M4241" s="1">
        <v>42216</v>
      </c>
      <c r="N4241">
        <v>14</v>
      </c>
      <c r="O4241">
        <f>STANDARDIZE(N4241,$N$8,$N$9)</f>
        <v>-0.38441100418893831</v>
      </c>
      <c r="P4241">
        <f>ABS($J$3-O4241)</f>
        <v>0.14295521958795204</v>
      </c>
      <c r="Q4241">
        <f>ABS($J$4-O4241)</f>
        <v>2.5731939525831371</v>
      </c>
      <c r="R4241">
        <f>ABS($J$5-O4241)</f>
        <v>0.23230223183042215</v>
      </c>
      <c r="S4241">
        <f>ABS($J$6-O4241)</f>
        <v>0.82199251263072437</v>
      </c>
      <c r="T4241">
        <f>MIN(P4241:S4241)</f>
        <v>0.14295521958795204</v>
      </c>
      <c r="U4241">
        <f>MATCH(T4241,P4241:S4241, 0)</f>
        <v>1</v>
      </c>
    </row>
    <row r="4242" spans="1:21" x14ac:dyDescent="0.35">
      <c r="A4242">
        <v>3</v>
      </c>
      <c r="B4242">
        <v>4231</v>
      </c>
      <c r="C4242" t="s">
        <v>67</v>
      </c>
      <c r="D4242" t="s">
        <v>68</v>
      </c>
      <c r="E4242" t="s">
        <v>163</v>
      </c>
      <c r="F4242" t="s">
        <v>59</v>
      </c>
      <c r="G4242" t="s">
        <v>164</v>
      </c>
      <c r="H4242" t="s">
        <v>165</v>
      </c>
      <c r="I4242" s="1">
        <v>42202</v>
      </c>
      <c r="J4242">
        <v>2015</v>
      </c>
      <c r="K4242" t="s">
        <v>77</v>
      </c>
      <c r="L4242" t="s">
        <v>78</v>
      </c>
      <c r="M4242" s="1">
        <v>42102</v>
      </c>
      <c r="N4242">
        <v>18</v>
      </c>
      <c r="O4242">
        <f>STANDARDIZE(N4242,$N$8,$N$9)</f>
        <v>-0.31293339439496226</v>
      </c>
      <c r="P4242">
        <f>ABS($J$3-O4242)</f>
        <v>0.21443282938192809</v>
      </c>
      <c r="Q4242">
        <f>ABS($J$4-O4242)</f>
        <v>2.5017163427891611</v>
      </c>
      <c r="R4242">
        <f>ABS($J$5-O4242)</f>
        <v>0.1608246220364461</v>
      </c>
      <c r="S4242">
        <f>ABS($J$6-O4242)</f>
        <v>0.75051490283674838</v>
      </c>
      <c r="T4242">
        <f>MIN(P4242:S4242)</f>
        <v>0.1608246220364461</v>
      </c>
      <c r="U4242">
        <f>MATCH(T4242,P4242:S4242, 0)</f>
        <v>3</v>
      </c>
    </row>
    <row r="4243" spans="1:21" x14ac:dyDescent="0.35">
      <c r="A4243">
        <v>3</v>
      </c>
      <c r="B4243">
        <v>4232</v>
      </c>
      <c r="C4243" t="s">
        <v>14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 s="1">
        <v>42202</v>
      </c>
      <c r="J4243">
        <v>2015</v>
      </c>
      <c r="K4243" t="s">
        <v>77</v>
      </c>
      <c r="L4243" t="s">
        <v>78</v>
      </c>
      <c r="M4243" s="1">
        <v>42193</v>
      </c>
      <c r="N4243">
        <v>21</v>
      </c>
      <c r="O4243">
        <f>STANDARDIZE(N4243,$N$8,$N$9)</f>
        <v>-0.25932518704948021</v>
      </c>
      <c r="P4243">
        <f>ABS($J$3-O4243)</f>
        <v>0.26804103672741014</v>
      </c>
      <c r="Q4243">
        <f>ABS($J$4-O4243)</f>
        <v>2.4481081354436793</v>
      </c>
      <c r="R4243">
        <f>ABS($J$5-O4243)</f>
        <v>0.10721641469096405</v>
      </c>
      <c r="S4243">
        <f>ABS($J$6-O4243)</f>
        <v>0.69690669549126638</v>
      </c>
      <c r="T4243">
        <f>MIN(P4243:S4243)</f>
        <v>0.10721641469096405</v>
      </c>
      <c r="U4243">
        <f>MATCH(T4243,P4243:S4243, 0)</f>
        <v>3</v>
      </c>
    </row>
    <row r="4244" spans="1:21" x14ac:dyDescent="0.35">
      <c r="A4244">
        <v>3</v>
      </c>
      <c r="B4244">
        <v>4233</v>
      </c>
      <c r="C4244" t="s">
        <v>67</v>
      </c>
      <c r="D4244" t="s">
        <v>68</v>
      </c>
      <c r="E4244" t="s">
        <v>84</v>
      </c>
      <c r="F4244" t="s">
        <v>85</v>
      </c>
      <c r="G4244" t="s">
        <v>86</v>
      </c>
      <c r="H4244" t="s">
        <v>87</v>
      </c>
      <c r="I4244" s="1">
        <v>42202</v>
      </c>
      <c r="J4244">
        <v>2015</v>
      </c>
      <c r="K4244" t="s">
        <v>77</v>
      </c>
      <c r="L4244" t="s">
        <v>78</v>
      </c>
      <c r="M4244" s="1">
        <v>42224</v>
      </c>
      <c r="N4244">
        <v>22</v>
      </c>
      <c r="O4244">
        <f>STANDARDIZE(N4244,$N$8,$N$9)</f>
        <v>-0.24145578460098621</v>
      </c>
      <c r="P4244">
        <f>ABS($J$3-O4244)</f>
        <v>0.28591043917590414</v>
      </c>
      <c r="Q4244">
        <f>ABS($J$4-O4244)</f>
        <v>2.4302387329951851</v>
      </c>
      <c r="R4244">
        <f>ABS($J$5-O4244)</f>
        <v>8.9347012242470047E-2</v>
      </c>
      <c r="S4244">
        <f>ABS($J$6-O4244)</f>
        <v>0.67903729304277238</v>
      </c>
      <c r="T4244">
        <f>MIN(P4244:S4244)</f>
        <v>8.9347012242470047E-2</v>
      </c>
      <c r="U4244">
        <f>MATCH(T4244,P4244:S4244, 0)</f>
        <v>3</v>
      </c>
    </row>
    <row r="4245" spans="1:21" x14ac:dyDescent="0.35">
      <c r="A4245">
        <v>3</v>
      </c>
      <c r="B4245">
        <v>4234</v>
      </c>
      <c r="C4245" t="s">
        <v>50</v>
      </c>
      <c r="D4245" t="s">
        <v>51</v>
      </c>
      <c r="E4245" t="s">
        <v>296</v>
      </c>
      <c r="F4245" t="s">
        <v>320</v>
      </c>
      <c r="G4245" t="s">
        <v>351</v>
      </c>
      <c r="H4245" t="s">
        <v>352</v>
      </c>
      <c r="I4245" s="1">
        <v>42202</v>
      </c>
      <c r="J4245">
        <v>2015</v>
      </c>
      <c r="K4245" t="s">
        <v>77</v>
      </c>
      <c r="L4245" t="s">
        <v>78</v>
      </c>
      <c r="M4245" s="1">
        <v>42285</v>
      </c>
      <c r="N4245">
        <v>24</v>
      </c>
      <c r="O4245">
        <f>STANDARDIZE(N4245,$N$8,$N$9)</f>
        <v>-0.20571697970399819</v>
      </c>
      <c r="P4245">
        <f>ABS($J$3-O4245)</f>
        <v>0.32164924407289219</v>
      </c>
      <c r="Q4245">
        <f>ABS($J$4-O4245)</f>
        <v>2.3944999280981971</v>
      </c>
      <c r="R4245">
        <f>ABS($J$5-O4245)</f>
        <v>5.3608207345482023E-2</v>
      </c>
      <c r="S4245">
        <f>ABS($J$6-O4245)</f>
        <v>0.64329848814578428</v>
      </c>
      <c r="T4245">
        <f>MIN(P4245:S4245)</f>
        <v>5.3608207345482023E-2</v>
      </c>
      <c r="U4245">
        <f>MATCH(T4245,P4245:S4245, 0)</f>
        <v>3</v>
      </c>
    </row>
    <row r="4246" spans="1:21" x14ac:dyDescent="0.35">
      <c r="A4246">
        <v>1</v>
      </c>
      <c r="B4246">
        <v>4235</v>
      </c>
      <c r="C4246" t="s">
        <v>67</v>
      </c>
      <c r="D4246" t="s">
        <v>68</v>
      </c>
      <c r="E4246" t="s">
        <v>131</v>
      </c>
      <c r="F4246" t="s">
        <v>132</v>
      </c>
      <c r="G4246" t="s">
        <v>133</v>
      </c>
      <c r="H4246" t="s">
        <v>134</v>
      </c>
      <c r="I4246" s="1">
        <v>42203</v>
      </c>
      <c r="J4246">
        <v>2015</v>
      </c>
      <c r="K4246" t="s">
        <v>577</v>
      </c>
      <c r="L4246" t="s">
        <v>578</v>
      </c>
      <c r="M4246" s="1">
        <v>42206</v>
      </c>
      <c r="N4246">
        <v>3</v>
      </c>
      <c r="O4246">
        <f>STANDARDIZE(N4246,$N$8,$N$9)</f>
        <v>-0.58097443112237235</v>
      </c>
      <c r="P4246">
        <f>ABS($J$3-O4246)</f>
        <v>5.3608207345481995E-2</v>
      </c>
      <c r="Q4246">
        <f>ABS($J$4-O4246)</f>
        <v>2.7697573795165713</v>
      </c>
      <c r="R4246">
        <f>ABS($J$5-O4246)</f>
        <v>0.42886565876385618</v>
      </c>
      <c r="S4246">
        <f>ABS($J$6-O4246)</f>
        <v>1.0185559395641586</v>
      </c>
      <c r="T4246">
        <f>MIN(P4246:S4246)</f>
        <v>5.3608207345481995E-2</v>
      </c>
      <c r="U4246">
        <f>MATCH(T4246,P4246:S4246, 0)</f>
        <v>1</v>
      </c>
    </row>
    <row r="4247" spans="1:21" x14ac:dyDescent="0.35">
      <c r="A4247">
        <v>1</v>
      </c>
      <c r="B4247">
        <v>4236</v>
      </c>
      <c r="C4247" t="s">
        <v>14</v>
      </c>
      <c r="D4247" t="s">
        <v>15</v>
      </c>
      <c r="E4247" t="s">
        <v>52</v>
      </c>
      <c r="F4247" t="s">
        <v>53</v>
      </c>
      <c r="G4247" t="s">
        <v>54</v>
      </c>
      <c r="H4247" t="s">
        <v>55</v>
      </c>
      <c r="I4247" s="1">
        <v>42203</v>
      </c>
      <c r="J4247">
        <v>2015</v>
      </c>
      <c r="K4247" t="s">
        <v>77</v>
      </c>
      <c r="L4247" t="s">
        <v>78</v>
      </c>
      <c r="M4247" s="1">
        <v>42071</v>
      </c>
      <c r="N4247">
        <v>16</v>
      </c>
      <c r="O4247">
        <f>STANDARDIZE(N4247,$N$8,$N$9)</f>
        <v>-0.34867219929195026</v>
      </c>
      <c r="P4247">
        <f>ABS($J$3-O4247)</f>
        <v>0.17869402448494009</v>
      </c>
      <c r="Q4247">
        <f>ABS($J$4-O4247)</f>
        <v>2.5374551476861491</v>
      </c>
      <c r="R4247">
        <f>ABS($J$5-O4247)</f>
        <v>0.19656342693343409</v>
      </c>
      <c r="S4247">
        <f>ABS($J$6-O4247)</f>
        <v>0.78625370773373637</v>
      </c>
      <c r="T4247">
        <f>MIN(P4247:S4247)</f>
        <v>0.17869402448494009</v>
      </c>
      <c r="U4247">
        <f>MATCH(T4247,P4247:S4247, 0)</f>
        <v>1</v>
      </c>
    </row>
    <row r="4248" spans="1:21" x14ac:dyDescent="0.35">
      <c r="A4248">
        <v>1</v>
      </c>
      <c r="B4248">
        <v>4237</v>
      </c>
      <c r="C4248" t="s">
        <v>14</v>
      </c>
      <c r="D4248" t="s">
        <v>15</v>
      </c>
      <c r="E4248" t="s">
        <v>196</v>
      </c>
      <c r="F4248" t="s">
        <v>197</v>
      </c>
      <c r="G4248" t="s">
        <v>198</v>
      </c>
      <c r="H4248" t="s">
        <v>199</v>
      </c>
      <c r="I4248" s="1">
        <v>42204</v>
      </c>
      <c r="J4248">
        <v>2015</v>
      </c>
      <c r="K4248" t="s">
        <v>77</v>
      </c>
      <c r="L4248" t="s">
        <v>78</v>
      </c>
      <c r="M4248" s="1">
        <v>42212</v>
      </c>
      <c r="N4248">
        <v>8</v>
      </c>
      <c r="O4248">
        <f>STANDARDIZE(N4248,$N$8,$N$9)</f>
        <v>-0.49162741887990236</v>
      </c>
      <c r="P4248">
        <f>ABS($J$3-O4248)</f>
        <v>3.5738804896987997E-2</v>
      </c>
      <c r="Q4248">
        <f>ABS($J$4-O4248)</f>
        <v>2.6804103672741011</v>
      </c>
      <c r="R4248">
        <f>ABS($J$5-O4248)</f>
        <v>0.33951864652138619</v>
      </c>
      <c r="S4248">
        <f>ABS($J$6-O4248)</f>
        <v>0.92920892732168847</v>
      </c>
      <c r="T4248">
        <f>MIN(P4248:S4248)</f>
        <v>3.5738804896987997E-2</v>
      </c>
      <c r="U4248">
        <f>MATCH(T4248,P4248:S4248, 0)</f>
        <v>1</v>
      </c>
    </row>
    <row r="4249" spans="1:21" x14ac:dyDescent="0.35">
      <c r="A4249">
        <v>1</v>
      </c>
      <c r="B4249">
        <v>4238</v>
      </c>
      <c r="C4249" t="s">
        <v>268</v>
      </c>
      <c r="D4249" t="s">
        <v>269</v>
      </c>
      <c r="E4249" t="s">
        <v>296</v>
      </c>
      <c r="F4249" t="s">
        <v>320</v>
      </c>
      <c r="G4249" t="s">
        <v>351</v>
      </c>
      <c r="H4249" t="s">
        <v>352</v>
      </c>
      <c r="I4249" s="1">
        <v>42205</v>
      </c>
      <c r="J4249">
        <v>2015</v>
      </c>
      <c r="K4249" t="s">
        <v>77</v>
      </c>
      <c r="L4249" t="s">
        <v>78</v>
      </c>
      <c r="M4249" s="1">
        <v>42208</v>
      </c>
      <c r="N4249">
        <v>3</v>
      </c>
      <c r="O4249">
        <f>STANDARDIZE(N4249,$N$8,$N$9)</f>
        <v>-0.58097443112237235</v>
      </c>
      <c r="P4249">
        <f>ABS($J$3-O4249)</f>
        <v>5.3608207345481995E-2</v>
      </c>
      <c r="Q4249">
        <f>ABS($J$4-O4249)</f>
        <v>2.7697573795165713</v>
      </c>
      <c r="R4249">
        <f>ABS($J$5-O4249)</f>
        <v>0.42886565876385618</v>
      </c>
      <c r="S4249">
        <f>ABS($J$6-O4249)</f>
        <v>1.0185559395641586</v>
      </c>
      <c r="T4249">
        <f>MIN(P4249:S4249)</f>
        <v>5.3608207345481995E-2</v>
      </c>
      <c r="U4249">
        <f>MATCH(T4249,P4249:S4249, 0)</f>
        <v>1</v>
      </c>
    </row>
    <row r="4250" spans="1:21" x14ac:dyDescent="0.35">
      <c r="A4250">
        <v>1</v>
      </c>
      <c r="B4250">
        <v>4239</v>
      </c>
      <c r="C4250" t="s">
        <v>22</v>
      </c>
      <c r="D4250" t="s">
        <v>23</v>
      </c>
      <c r="E4250" t="s">
        <v>96</v>
      </c>
      <c r="F4250" t="s">
        <v>97</v>
      </c>
      <c r="G4250" t="s">
        <v>505</v>
      </c>
      <c r="H4250" t="s">
        <v>506</v>
      </c>
      <c r="I4250" s="1">
        <v>42205</v>
      </c>
      <c r="J4250">
        <v>2015</v>
      </c>
      <c r="K4250" t="s">
        <v>166</v>
      </c>
      <c r="L4250" t="s">
        <v>167</v>
      </c>
      <c r="M4250" s="1">
        <v>42208</v>
      </c>
      <c r="N4250">
        <v>3</v>
      </c>
      <c r="O4250">
        <f>STANDARDIZE(N4250,$N$8,$N$9)</f>
        <v>-0.58097443112237235</v>
      </c>
      <c r="P4250">
        <f>ABS($J$3-O4250)</f>
        <v>5.3608207345481995E-2</v>
      </c>
      <c r="Q4250">
        <f>ABS($J$4-O4250)</f>
        <v>2.7697573795165713</v>
      </c>
      <c r="R4250">
        <f>ABS($J$5-O4250)</f>
        <v>0.42886565876385618</v>
      </c>
      <c r="S4250">
        <f>ABS($J$6-O4250)</f>
        <v>1.0185559395641586</v>
      </c>
      <c r="T4250">
        <f>MIN(P4250:S4250)</f>
        <v>5.3608207345481995E-2</v>
      </c>
      <c r="U4250">
        <f>MATCH(T4250,P4250:S4250, 0)</f>
        <v>1</v>
      </c>
    </row>
    <row r="4251" spans="1:21" x14ac:dyDescent="0.35">
      <c r="A4251">
        <v>1</v>
      </c>
      <c r="B4251">
        <v>4240</v>
      </c>
      <c r="C4251" t="s">
        <v>62</v>
      </c>
      <c r="D4251" t="s">
        <v>63</v>
      </c>
      <c r="E4251" t="s">
        <v>243</v>
      </c>
      <c r="F4251" t="s">
        <v>208</v>
      </c>
      <c r="G4251" t="s">
        <v>244</v>
      </c>
      <c r="H4251" t="s">
        <v>245</v>
      </c>
      <c r="I4251" s="1">
        <v>42205</v>
      </c>
      <c r="J4251">
        <v>2015</v>
      </c>
      <c r="K4251" t="s">
        <v>77</v>
      </c>
      <c r="L4251" t="s">
        <v>78</v>
      </c>
      <c r="M4251" s="1">
        <v>42210</v>
      </c>
      <c r="N4251">
        <v>5</v>
      </c>
      <c r="O4251">
        <f>STANDARDIZE(N4251,$N$8,$N$9)</f>
        <v>-0.54523562622538435</v>
      </c>
      <c r="P4251">
        <f>ABS($J$3-O4251)</f>
        <v>1.7869402448493998E-2</v>
      </c>
      <c r="Q4251">
        <f>ABS($J$4-O4251)</f>
        <v>2.7340185746195833</v>
      </c>
      <c r="R4251">
        <f>ABS($J$5-O4251)</f>
        <v>0.39312685386686819</v>
      </c>
      <c r="S4251">
        <f>ABS($J$6-O4251)</f>
        <v>0.98281713466717047</v>
      </c>
      <c r="T4251">
        <f>MIN(P4251:S4251)</f>
        <v>1.7869402448493998E-2</v>
      </c>
      <c r="U4251">
        <f>MATCH(T4251,P4251:S4251, 0)</f>
        <v>1</v>
      </c>
    </row>
    <row r="4252" spans="1:21" x14ac:dyDescent="0.35">
      <c r="A4252">
        <v>1</v>
      </c>
      <c r="B4252">
        <v>4241</v>
      </c>
      <c r="C4252" t="s">
        <v>14</v>
      </c>
      <c r="D4252" t="s">
        <v>15</v>
      </c>
      <c r="E4252" t="s">
        <v>131</v>
      </c>
      <c r="F4252" t="s">
        <v>132</v>
      </c>
      <c r="G4252" t="s">
        <v>133</v>
      </c>
      <c r="H4252" t="s">
        <v>134</v>
      </c>
      <c r="I4252" s="1">
        <v>42205</v>
      </c>
      <c r="J4252">
        <v>2015</v>
      </c>
      <c r="K4252" t="s">
        <v>368</v>
      </c>
      <c r="L4252" t="s">
        <v>369</v>
      </c>
      <c r="M4252" s="1">
        <v>42213</v>
      </c>
      <c r="N4252">
        <v>8</v>
      </c>
      <c r="O4252">
        <f>STANDARDIZE(N4252,$N$8,$N$9)</f>
        <v>-0.49162741887990236</v>
      </c>
      <c r="P4252">
        <f>ABS($J$3-O4252)</f>
        <v>3.5738804896987997E-2</v>
      </c>
      <c r="Q4252">
        <f>ABS($J$4-O4252)</f>
        <v>2.6804103672741011</v>
      </c>
      <c r="R4252">
        <f>ABS($J$5-O4252)</f>
        <v>0.33951864652138619</v>
      </c>
      <c r="S4252">
        <f>ABS($J$6-O4252)</f>
        <v>0.92920892732168847</v>
      </c>
      <c r="T4252">
        <f>MIN(P4252:S4252)</f>
        <v>3.5738804896987997E-2</v>
      </c>
      <c r="U4252">
        <f>MATCH(T4252,P4252:S4252, 0)</f>
        <v>1</v>
      </c>
    </row>
    <row r="4253" spans="1:21" x14ac:dyDescent="0.35">
      <c r="A4253">
        <v>1</v>
      </c>
      <c r="B4253">
        <v>4242</v>
      </c>
      <c r="C4253" t="s">
        <v>14</v>
      </c>
      <c r="D4253" t="s">
        <v>15</v>
      </c>
      <c r="E4253" t="s">
        <v>131</v>
      </c>
      <c r="F4253" t="s">
        <v>132</v>
      </c>
      <c r="G4253" t="s">
        <v>133</v>
      </c>
      <c r="H4253" t="s">
        <v>134</v>
      </c>
      <c r="I4253" s="1">
        <v>42205</v>
      </c>
      <c r="J4253">
        <v>2015</v>
      </c>
      <c r="K4253" t="s">
        <v>368</v>
      </c>
      <c r="L4253" t="s">
        <v>369</v>
      </c>
      <c r="M4253" s="1">
        <v>42215</v>
      </c>
      <c r="N4253">
        <v>10</v>
      </c>
      <c r="O4253">
        <f>STANDARDIZE(N4253,$N$8,$N$9)</f>
        <v>-0.4558886139829143</v>
      </c>
      <c r="P4253">
        <f>ABS($J$3-O4253)</f>
        <v>7.1477609793976049E-2</v>
      </c>
      <c r="Q4253">
        <f>ABS($J$4-O4253)</f>
        <v>2.6446715623771131</v>
      </c>
      <c r="R4253">
        <f>ABS($J$5-O4253)</f>
        <v>0.30377984162439814</v>
      </c>
      <c r="S4253">
        <f>ABS($J$6-O4253)</f>
        <v>0.89347012242470036</v>
      </c>
      <c r="T4253">
        <f>MIN(P4253:S4253)</f>
        <v>7.1477609793976049E-2</v>
      </c>
      <c r="U4253">
        <f>MATCH(T4253,P4253:S4253, 0)</f>
        <v>1</v>
      </c>
    </row>
    <row r="4254" spans="1:21" x14ac:dyDescent="0.35">
      <c r="A4254">
        <v>3</v>
      </c>
      <c r="B4254">
        <v>4243</v>
      </c>
      <c r="C4254" t="s">
        <v>14</v>
      </c>
      <c r="D4254" t="s">
        <v>15</v>
      </c>
      <c r="E4254" t="s">
        <v>131</v>
      </c>
      <c r="F4254" t="s">
        <v>132</v>
      </c>
      <c r="G4254" t="s">
        <v>133</v>
      </c>
      <c r="H4254" t="s">
        <v>134</v>
      </c>
      <c r="I4254" s="1">
        <v>42205</v>
      </c>
      <c r="J4254">
        <v>2015</v>
      </c>
      <c r="K4254" t="s">
        <v>368</v>
      </c>
      <c r="L4254" t="s">
        <v>369</v>
      </c>
      <c r="M4254" s="1">
        <v>42163</v>
      </c>
      <c r="N4254">
        <v>17</v>
      </c>
      <c r="O4254">
        <f>STANDARDIZE(N4254,$N$8,$N$9)</f>
        <v>-0.33080279684345626</v>
      </c>
      <c r="P4254">
        <f>ABS($J$3-O4254)</f>
        <v>0.19656342693343409</v>
      </c>
      <c r="Q4254">
        <f>ABS($J$4-O4254)</f>
        <v>2.5195857452376553</v>
      </c>
      <c r="R4254">
        <f>ABS($J$5-O4254)</f>
        <v>0.17869402448494009</v>
      </c>
      <c r="S4254">
        <f>ABS($J$6-O4254)</f>
        <v>0.76838430528524237</v>
      </c>
      <c r="T4254">
        <f>MIN(P4254:S4254)</f>
        <v>0.17869402448494009</v>
      </c>
      <c r="U4254">
        <f>MATCH(T4254,P4254:S4254, 0)</f>
        <v>3</v>
      </c>
    </row>
    <row r="4255" spans="1:21" x14ac:dyDescent="0.35">
      <c r="A4255">
        <v>3</v>
      </c>
      <c r="B4255">
        <v>4244</v>
      </c>
      <c r="C4255" t="s">
        <v>62</v>
      </c>
      <c r="D4255" t="s">
        <v>63</v>
      </c>
      <c r="E4255" t="s">
        <v>131</v>
      </c>
      <c r="F4255" t="s">
        <v>132</v>
      </c>
      <c r="G4255" t="s">
        <v>211</v>
      </c>
      <c r="H4255" t="s">
        <v>212</v>
      </c>
      <c r="I4255" s="1">
        <v>42205</v>
      </c>
      <c r="J4255">
        <v>2015</v>
      </c>
      <c r="K4255" t="s">
        <v>77</v>
      </c>
      <c r="L4255" t="s">
        <v>78</v>
      </c>
      <c r="M4255" s="1">
        <v>42241</v>
      </c>
      <c r="N4255">
        <v>36</v>
      </c>
      <c r="O4255">
        <f>STANDARDIZE(N4255,$N$8,$N$9)</f>
        <v>8.7158496779299183E-3</v>
      </c>
      <c r="P4255">
        <f>ABS($J$3-O4255)</f>
        <v>0.53608207345482028</v>
      </c>
      <c r="Q4255">
        <f>ABS($J$4-O4255)</f>
        <v>2.1800670987162691</v>
      </c>
      <c r="R4255">
        <f>ABS($J$5-O4255)</f>
        <v>0.1608246220364461</v>
      </c>
      <c r="S4255">
        <f>ABS($J$6-O4255)</f>
        <v>0.42886565876385618</v>
      </c>
      <c r="T4255">
        <f>MIN(P4255:S4255)</f>
        <v>0.1608246220364461</v>
      </c>
      <c r="U4255">
        <f>MATCH(T4255,P4255:S4255, 0)</f>
        <v>3</v>
      </c>
    </row>
    <row r="4256" spans="1:21" x14ac:dyDescent="0.35">
      <c r="A4256">
        <v>3</v>
      </c>
      <c r="B4256">
        <v>4245</v>
      </c>
      <c r="C4256" t="s">
        <v>14</v>
      </c>
      <c r="D4256" t="s">
        <v>15</v>
      </c>
      <c r="E4256" t="s">
        <v>79</v>
      </c>
      <c r="F4256" t="s">
        <v>35</v>
      </c>
      <c r="G4256" t="s">
        <v>80</v>
      </c>
      <c r="H4256" t="s">
        <v>81</v>
      </c>
      <c r="I4256" s="1">
        <v>42205</v>
      </c>
      <c r="J4256">
        <v>2015</v>
      </c>
      <c r="K4256" t="s">
        <v>20</v>
      </c>
      <c r="L4256" t="s">
        <v>21</v>
      </c>
      <c r="M4256" s="1">
        <v>42242</v>
      </c>
      <c r="N4256">
        <v>37</v>
      </c>
      <c r="O4256">
        <f>STANDARDIZE(N4256,$N$8,$N$9)</f>
        <v>2.6585252126423927E-2</v>
      </c>
      <c r="P4256">
        <f>ABS($J$3-O4256)</f>
        <v>0.55395147590331428</v>
      </c>
      <c r="Q4256">
        <f>ABS($J$4-O4256)</f>
        <v>2.1621976962677749</v>
      </c>
      <c r="R4256">
        <f>ABS($J$5-O4256)</f>
        <v>0.17869402448494009</v>
      </c>
      <c r="S4256">
        <f>ABS($J$6-O4256)</f>
        <v>0.41099625631536219</v>
      </c>
      <c r="T4256">
        <f>MIN(P4256:S4256)</f>
        <v>0.17869402448494009</v>
      </c>
      <c r="U4256">
        <f>MATCH(T4256,P4256:S4256, 0)</f>
        <v>3</v>
      </c>
    </row>
    <row r="4257" spans="1:21" x14ac:dyDescent="0.35">
      <c r="A4257">
        <v>4</v>
      </c>
      <c r="B4257">
        <v>4246</v>
      </c>
      <c r="C4257" t="s">
        <v>357</v>
      </c>
      <c r="D4257" t="s">
        <v>358</v>
      </c>
      <c r="E4257" t="s">
        <v>131</v>
      </c>
      <c r="F4257" t="s">
        <v>132</v>
      </c>
      <c r="G4257" t="s">
        <v>211</v>
      </c>
      <c r="H4257" t="s">
        <v>212</v>
      </c>
      <c r="I4257" s="1">
        <v>42205</v>
      </c>
      <c r="J4257">
        <v>2015</v>
      </c>
      <c r="K4257" t="s">
        <v>69</v>
      </c>
      <c r="L4257" t="s">
        <v>70</v>
      </c>
      <c r="M4257" s="1">
        <v>42195</v>
      </c>
      <c r="N4257">
        <v>79</v>
      </c>
      <c r="O4257">
        <f>STANDARDIZE(N4257,$N$8,$N$9)</f>
        <v>0.77710015496317231</v>
      </c>
      <c r="P4257">
        <f>ABS($J$3-O4257)</f>
        <v>1.3044663787400625</v>
      </c>
      <c r="Q4257">
        <f>ABS($J$4-O4257)</f>
        <v>1.4116827934310265</v>
      </c>
      <c r="R4257">
        <f>ABS($J$5-O4257)</f>
        <v>0.92920892732168847</v>
      </c>
      <c r="S4257">
        <f>ABS($J$6-O4257)</f>
        <v>0.33951864652138619</v>
      </c>
      <c r="T4257">
        <f>MIN(P4257:S4257)</f>
        <v>0.33951864652138619</v>
      </c>
      <c r="U4257">
        <f>MATCH(T4257,P4257:S4257, 0)</f>
        <v>4</v>
      </c>
    </row>
    <row r="4258" spans="1:21" x14ac:dyDescent="0.35">
      <c r="A4258">
        <v>4</v>
      </c>
      <c r="B4258">
        <v>4247</v>
      </c>
      <c r="C4258" t="s">
        <v>357</v>
      </c>
      <c r="D4258" t="s">
        <v>358</v>
      </c>
      <c r="E4258" t="s">
        <v>131</v>
      </c>
      <c r="F4258" t="s">
        <v>132</v>
      </c>
      <c r="G4258" t="s">
        <v>211</v>
      </c>
      <c r="H4258" t="s">
        <v>212</v>
      </c>
      <c r="I4258" s="1">
        <v>42205</v>
      </c>
      <c r="J4258">
        <v>2015</v>
      </c>
      <c r="K4258" t="s">
        <v>69</v>
      </c>
      <c r="L4258" t="s">
        <v>70</v>
      </c>
      <c r="M4258" s="1">
        <v>42299</v>
      </c>
      <c r="N4258">
        <v>94</v>
      </c>
      <c r="O4258">
        <f>STANDARDIZE(N4258,$N$8,$N$9)</f>
        <v>1.0451411916905824</v>
      </c>
      <c r="P4258">
        <f>ABS($J$3-O4258)</f>
        <v>1.5725074154674727</v>
      </c>
      <c r="Q4258">
        <f>ABS($J$4-O4258)</f>
        <v>1.1436417567036166</v>
      </c>
      <c r="R4258">
        <f>ABS($J$5-O4258)</f>
        <v>1.1972499640490986</v>
      </c>
      <c r="S4258">
        <f>ABS($J$6-O4258)</f>
        <v>0.60755968324879628</v>
      </c>
      <c r="T4258">
        <f>MIN(P4258:S4258)</f>
        <v>0.60755968324879628</v>
      </c>
      <c r="U4258">
        <f>MATCH(T4258,P4258:S4258, 0)</f>
        <v>4</v>
      </c>
    </row>
    <row r="4259" spans="1:21" x14ac:dyDescent="0.35">
      <c r="A4259">
        <v>1</v>
      </c>
      <c r="B4259">
        <v>4248</v>
      </c>
      <c r="C4259" t="s">
        <v>14</v>
      </c>
      <c r="D4259" t="s">
        <v>15</v>
      </c>
      <c r="E4259" t="s">
        <v>73</v>
      </c>
      <c r="F4259" t="s">
        <v>74</v>
      </c>
      <c r="G4259" t="s">
        <v>75</v>
      </c>
      <c r="H4259" t="s">
        <v>76</v>
      </c>
      <c r="I4259" s="1">
        <v>42206</v>
      </c>
      <c r="J4259">
        <v>2015</v>
      </c>
      <c r="K4259" t="s">
        <v>577</v>
      </c>
      <c r="L4259" t="s">
        <v>578</v>
      </c>
      <c r="M4259" s="1">
        <v>42071</v>
      </c>
      <c r="N4259">
        <v>13</v>
      </c>
      <c r="O4259">
        <f>STANDARDIZE(N4259,$N$8,$N$9)</f>
        <v>-0.40228040663743231</v>
      </c>
      <c r="P4259">
        <f>ABS($J$3-O4259)</f>
        <v>0.12508581713945804</v>
      </c>
      <c r="Q4259">
        <f>ABS($J$4-O4259)</f>
        <v>2.5910633550316313</v>
      </c>
      <c r="R4259">
        <f>ABS($J$5-O4259)</f>
        <v>0.25017163427891614</v>
      </c>
      <c r="S4259">
        <f>ABS($J$6-O4259)</f>
        <v>0.83986191507921837</v>
      </c>
      <c r="T4259">
        <f>MIN(P4259:S4259)</f>
        <v>0.12508581713945804</v>
      </c>
      <c r="U4259">
        <f>MATCH(T4259,P4259:S4259, 0)</f>
        <v>1</v>
      </c>
    </row>
    <row r="4260" spans="1:21" x14ac:dyDescent="0.35">
      <c r="A4260">
        <v>1</v>
      </c>
      <c r="B4260">
        <v>4249</v>
      </c>
      <c r="C4260" t="s">
        <v>239</v>
      </c>
      <c r="D4260" t="s">
        <v>240</v>
      </c>
      <c r="E4260" t="s">
        <v>52</v>
      </c>
      <c r="F4260" t="s">
        <v>53</v>
      </c>
      <c r="G4260" t="s">
        <v>54</v>
      </c>
      <c r="H4260" t="s">
        <v>55</v>
      </c>
      <c r="I4260" s="1">
        <v>42206</v>
      </c>
      <c r="J4260">
        <v>2015</v>
      </c>
      <c r="K4260" t="s">
        <v>77</v>
      </c>
      <c r="L4260" t="s">
        <v>78</v>
      </c>
      <c r="M4260" s="1">
        <v>42132</v>
      </c>
      <c r="N4260">
        <v>15</v>
      </c>
      <c r="O4260">
        <f>STANDARDIZE(N4260,$N$8,$N$9)</f>
        <v>-0.36654160174044426</v>
      </c>
      <c r="P4260">
        <f>ABS($J$3-O4260)</f>
        <v>0.1608246220364461</v>
      </c>
      <c r="Q4260">
        <f>ABS($J$4-O4260)</f>
        <v>2.5553245501346433</v>
      </c>
      <c r="R4260">
        <f>ABS($J$5-O4260)</f>
        <v>0.21443282938192809</v>
      </c>
      <c r="S4260">
        <f>ABS($J$6-O4260)</f>
        <v>0.80412311018223037</v>
      </c>
      <c r="T4260">
        <f>MIN(P4260:S4260)</f>
        <v>0.1608246220364461</v>
      </c>
      <c r="U4260">
        <f>MATCH(T4260,P4260:S4260, 0)</f>
        <v>1</v>
      </c>
    </row>
    <row r="4261" spans="1:21" x14ac:dyDescent="0.35">
      <c r="A4261">
        <v>1</v>
      </c>
      <c r="B4261">
        <v>4250</v>
      </c>
      <c r="C4261" t="s">
        <v>346</v>
      </c>
      <c r="D4261" t="s">
        <v>347</v>
      </c>
      <c r="E4261" t="s">
        <v>52</v>
      </c>
      <c r="F4261" t="s">
        <v>53</v>
      </c>
      <c r="G4261" t="s">
        <v>54</v>
      </c>
      <c r="H4261" t="s">
        <v>55</v>
      </c>
      <c r="I4261" s="1">
        <v>42206</v>
      </c>
      <c r="J4261">
        <v>2015</v>
      </c>
      <c r="K4261" t="s">
        <v>77</v>
      </c>
      <c r="L4261" t="s">
        <v>78</v>
      </c>
      <c r="M4261" s="1">
        <v>42132</v>
      </c>
      <c r="N4261">
        <v>15</v>
      </c>
      <c r="O4261">
        <f>STANDARDIZE(N4261,$N$8,$N$9)</f>
        <v>-0.36654160174044426</v>
      </c>
      <c r="P4261">
        <f>ABS($J$3-O4261)</f>
        <v>0.1608246220364461</v>
      </c>
      <c r="Q4261">
        <f>ABS($J$4-O4261)</f>
        <v>2.5553245501346433</v>
      </c>
      <c r="R4261">
        <f>ABS($J$5-O4261)</f>
        <v>0.21443282938192809</v>
      </c>
      <c r="S4261">
        <f>ABS($J$6-O4261)</f>
        <v>0.80412311018223037</v>
      </c>
      <c r="T4261">
        <f>MIN(P4261:S4261)</f>
        <v>0.1608246220364461</v>
      </c>
      <c r="U4261">
        <f>MATCH(T4261,P4261:S4261, 0)</f>
        <v>1</v>
      </c>
    </row>
    <row r="4262" spans="1:21" x14ac:dyDescent="0.35">
      <c r="A4262">
        <v>1</v>
      </c>
      <c r="B4262">
        <v>4251</v>
      </c>
      <c r="C4262" t="s">
        <v>174</v>
      </c>
      <c r="D4262" t="s">
        <v>175</v>
      </c>
      <c r="E4262" t="s">
        <v>52</v>
      </c>
      <c r="F4262" t="s">
        <v>53</v>
      </c>
      <c r="G4262" t="s">
        <v>54</v>
      </c>
      <c r="H4262" t="s">
        <v>55</v>
      </c>
      <c r="I4262" s="1">
        <v>42206</v>
      </c>
      <c r="J4262">
        <v>2015</v>
      </c>
      <c r="K4262" t="s">
        <v>77</v>
      </c>
      <c r="L4262" t="s">
        <v>78</v>
      </c>
      <c r="M4262" s="1">
        <v>42132</v>
      </c>
      <c r="N4262">
        <v>15</v>
      </c>
      <c r="O4262">
        <f>STANDARDIZE(N4262,$N$8,$N$9)</f>
        <v>-0.36654160174044426</v>
      </c>
      <c r="P4262">
        <f>ABS($J$3-O4262)</f>
        <v>0.1608246220364461</v>
      </c>
      <c r="Q4262">
        <f>ABS($J$4-O4262)</f>
        <v>2.5553245501346433</v>
      </c>
      <c r="R4262">
        <f>ABS($J$5-O4262)</f>
        <v>0.21443282938192809</v>
      </c>
      <c r="S4262">
        <f>ABS($J$6-O4262)</f>
        <v>0.80412311018223037</v>
      </c>
      <c r="T4262">
        <f>MIN(P4262:S4262)</f>
        <v>0.1608246220364461</v>
      </c>
      <c r="U4262">
        <f>MATCH(T4262,P4262:S4262, 0)</f>
        <v>1</v>
      </c>
    </row>
    <row r="4263" spans="1:21" x14ac:dyDescent="0.35">
      <c r="A4263">
        <v>1</v>
      </c>
      <c r="B4263">
        <v>4252</v>
      </c>
      <c r="C4263" t="s">
        <v>30</v>
      </c>
      <c r="D4263" t="s">
        <v>31</v>
      </c>
      <c r="E4263" t="s">
        <v>64</v>
      </c>
      <c r="F4263" t="s">
        <v>59</v>
      </c>
      <c r="G4263" t="s">
        <v>513</v>
      </c>
      <c r="H4263" t="s">
        <v>514</v>
      </c>
      <c r="I4263" s="1">
        <v>42206</v>
      </c>
      <c r="J4263">
        <v>2015</v>
      </c>
      <c r="K4263" t="s">
        <v>77</v>
      </c>
      <c r="L4263" t="s">
        <v>78</v>
      </c>
      <c r="M4263" s="1">
        <v>42163</v>
      </c>
      <c r="N4263">
        <v>16</v>
      </c>
      <c r="O4263">
        <f>STANDARDIZE(N4263,$N$8,$N$9)</f>
        <v>-0.34867219929195026</v>
      </c>
      <c r="P4263">
        <f>ABS($J$3-O4263)</f>
        <v>0.17869402448494009</v>
      </c>
      <c r="Q4263">
        <f>ABS($J$4-O4263)</f>
        <v>2.5374551476861491</v>
      </c>
      <c r="R4263">
        <f>ABS($J$5-O4263)</f>
        <v>0.19656342693343409</v>
      </c>
      <c r="S4263">
        <f>ABS($J$6-O4263)</f>
        <v>0.78625370773373637</v>
      </c>
      <c r="T4263">
        <f>MIN(P4263:S4263)</f>
        <v>0.17869402448494009</v>
      </c>
      <c r="U4263">
        <f>MATCH(T4263,P4263:S4263, 0)</f>
        <v>1</v>
      </c>
    </row>
    <row r="4264" spans="1:21" x14ac:dyDescent="0.35">
      <c r="A4264">
        <v>3</v>
      </c>
      <c r="B4264">
        <v>4253</v>
      </c>
      <c r="C4264" t="s">
        <v>239</v>
      </c>
      <c r="D4264" t="s">
        <v>240</v>
      </c>
      <c r="E4264" t="s">
        <v>52</v>
      </c>
      <c r="F4264" t="s">
        <v>53</v>
      </c>
      <c r="G4264" t="s">
        <v>54</v>
      </c>
      <c r="H4264" t="s">
        <v>55</v>
      </c>
      <c r="I4264" s="1">
        <v>42206</v>
      </c>
      <c r="J4264">
        <v>2015</v>
      </c>
      <c r="K4264" t="s">
        <v>77</v>
      </c>
      <c r="L4264" t="s">
        <v>78</v>
      </c>
      <c r="M4264" s="1">
        <v>42193</v>
      </c>
      <c r="N4264">
        <v>17</v>
      </c>
      <c r="O4264">
        <f>STANDARDIZE(N4264,$N$8,$N$9)</f>
        <v>-0.33080279684345626</v>
      </c>
      <c r="P4264">
        <f>ABS($J$3-O4264)</f>
        <v>0.19656342693343409</v>
      </c>
      <c r="Q4264">
        <f>ABS($J$4-O4264)</f>
        <v>2.5195857452376553</v>
      </c>
      <c r="R4264">
        <f>ABS($J$5-O4264)</f>
        <v>0.17869402448494009</v>
      </c>
      <c r="S4264">
        <f>ABS($J$6-O4264)</f>
        <v>0.76838430528524237</v>
      </c>
      <c r="T4264">
        <f>MIN(P4264:S4264)</f>
        <v>0.17869402448494009</v>
      </c>
      <c r="U4264">
        <f>MATCH(T4264,P4264:S4264, 0)</f>
        <v>3</v>
      </c>
    </row>
    <row r="4265" spans="1:21" x14ac:dyDescent="0.35">
      <c r="A4265">
        <v>3</v>
      </c>
      <c r="B4265">
        <v>4254</v>
      </c>
      <c r="C4265" t="s">
        <v>239</v>
      </c>
      <c r="D4265" t="s">
        <v>240</v>
      </c>
      <c r="E4265" t="s">
        <v>52</v>
      </c>
      <c r="F4265" t="s">
        <v>53</v>
      </c>
      <c r="G4265" t="s">
        <v>54</v>
      </c>
      <c r="H4265" t="s">
        <v>55</v>
      </c>
      <c r="I4265" s="1">
        <v>42206</v>
      </c>
      <c r="J4265">
        <v>2015</v>
      </c>
      <c r="K4265" t="s">
        <v>77</v>
      </c>
      <c r="L4265" t="s">
        <v>78</v>
      </c>
      <c r="M4265" s="1">
        <v>42193</v>
      </c>
      <c r="N4265">
        <v>17</v>
      </c>
      <c r="O4265">
        <f>STANDARDIZE(N4265,$N$8,$N$9)</f>
        <v>-0.33080279684345626</v>
      </c>
      <c r="P4265">
        <f>ABS($J$3-O4265)</f>
        <v>0.19656342693343409</v>
      </c>
      <c r="Q4265">
        <f>ABS($J$4-O4265)</f>
        <v>2.5195857452376553</v>
      </c>
      <c r="R4265">
        <f>ABS($J$5-O4265)</f>
        <v>0.17869402448494009</v>
      </c>
      <c r="S4265">
        <f>ABS($J$6-O4265)</f>
        <v>0.76838430528524237</v>
      </c>
      <c r="T4265">
        <f>MIN(P4265:S4265)</f>
        <v>0.17869402448494009</v>
      </c>
      <c r="U4265">
        <f>MATCH(T4265,P4265:S4265, 0)</f>
        <v>3</v>
      </c>
    </row>
    <row r="4266" spans="1:21" x14ac:dyDescent="0.35">
      <c r="A4266">
        <v>3</v>
      </c>
      <c r="B4266">
        <v>4255</v>
      </c>
      <c r="C4266" t="s">
        <v>14</v>
      </c>
      <c r="D4266" t="s">
        <v>15</v>
      </c>
      <c r="E4266" t="s">
        <v>196</v>
      </c>
      <c r="F4266" t="s">
        <v>197</v>
      </c>
      <c r="G4266" t="s">
        <v>198</v>
      </c>
      <c r="H4266" t="s">
        <v>199</v>
      </c>
      <c r="I4266" s="1">
        <v>42206</v>
      </c>
      <c r="J4266">
        <v>2015</v>
      </c>
      <c r="K4266" t="s">
        <v>577</v>
      </c>
      <c r="L4266" t="s">
        <v>578</v>
      </c>
      <c r="M4266" s="1">
        <v>42255</v>
      </c>
      <c r="N4266">
        <v>19</v>
      </c>
      <c r="O4266">
        <f>STANDARDIZE(N4266,$N$8,$N$9)</f>
        <v>-0.29506399194646826</v>
      </c>
      <c r="P4266">
        <f>ABS($J$3-O4266)</f>
        <v>0.23230223183042209</v>
      </c>
      <c r="Q4266">
        <f>ABS($J$4-O4266)</f>
        <v>2.4838469403406673</v>
      </c>
      <c r="R4266">
        <f>ABS($J$5-O4266)</f>
        <v>0.1429552195879521</v>
      </c>
      <c r="S4266">
        <f>ABS($J$6-O4266)</f>
        <v>0.73264550038825438</v>
      </c>
      <c r="T4266">
        <f>MIN(P4266:S4266)</f>
        <v>0.1429552195879521</v>
      </c>
      <c r="U4266">
        <f>MATCH(T4266,P4266:S4266, 0)</f>
        <v>3</v>
      </c>
    </row>
    <row r="4267" spans="1:21" x14ac:dyDescent="0.35">
      <c r="A4267">
        <v>3</v>
      </c>
      <c r="B4267">
        <v>4256</v>
      </c>
      <c r="C4267" t="s">
        <v>174</v>
      </c>
      <c r="D4267" t="s">
        <v>175</v>
      </c>
      <c r="E4267" t="s">
        <v>79</v>
      </c>
      <c r="F4267" t="s">
        <v>35</v>
      </c>
      <c r="G4267" t="s">
        <v>80</v>
      </c>
      <c r="H4267" t="s">
        <v>81</v>
      </c>
      <c r="I4267" s="1">
        <v>42206</v>
      </c>
      <c r="J4267">
        <v>2015</v>
      </c>
      <c r="K4267" t="s">
        <v>77</v>
      </c>
      <c r="L4267" t="s">
        <v>78</v>
      </c>
      <c r="M4267" s="1">
        <v>42229</v>
      </c>
      <c r="N4267">
        <v>23</v>
      </c>
      <c r="O4267">
        <f>STANDARDIZE(N4267,$N$8,$N$9)</f>
        <v>-0.22358638215249221</v>
      </c>
      <c r="P4267">
        <f>ABS($J$3-O4267)</f>
        <v>0.30377984162439814</v>
      </c>
      <c r="Q4267">
        <f>ABS($J$4-O4267)</f>
        <v>2.4123693305466913</v>
      </c>
      <c r="R4267">
        <f>ABS($J$5-O4267)</f>
        <v>7.1477609793976049E-2</v>
      </c>
      <c r="S4267">
        <f>ABS($J$6-O4267)</f>
        <v>0.66116789059427838</v>
      </c>
      <c r="T4267">
        <f>MIN(P4267:S4267)</f>
        <v>7.1477609793976049E-2</v>
      </c>
      <c r="U4267">
        <f>MATCH(T4267,P4267:S4267, 0)</f>
        <v>3</v>
      </c>
    </row>
    <row r="4268" spans="1:21" x14ac:dyDescent="0.35">
      <c r="A4268">
        <v>3</v>
      </c>
      <c r="B4268">
        <v>4257</v>
      </c>
      <c r="C4268" t="s">
        <v>82</v>
      </c>
      <c r="D4268" t="s">
        <v>83</v>
      </c>
      <c r="E4268" t="s">
        <v>84</v>
      </c>
      <c r="F4268" t="s">
        <v>85</v>
      </c>
      <c r="G4268" t="s">
        <v>86</v>
      </c>
      <c r="H4268" t="s">
        <v>87</v>
      </c>
      <c r="I4268" s="1">
        <v>42206</v>
      </c>
      <c r="J4268">
        <v>2015</v>
      </c>
      <c r="K4268" t="s">
        <v>77</v>
      </c>
      <c r="L4268" t="s">
        <v>78</v>
      </c>
      <c r="M4268" s="1">
        <v>42230</v>
      </c>
      <c r="N4268">
        <v>24</v>
      </c>
      <c r="O4268">
        <f>STANDARDIZE(N4268,$N$8,$N$9)</f>
        <v>-0.20571697970399819</v>
      </c>
      <c r="P4268">
        <f>ABS($J$3-O4268)</f>
        <v>0.32164924407289219</v>
      </c>
      <c r="Q4268">
        <f>ABS($J$4-O4268)</f>
        <v>2.3944999280981971</v>
      </c>
      <c r="R4268">
        <f>ABS($J$5-O4268)</f>
        <v>5.3608207345482023E-2</v>
      </c>
      <c r="S4268">
        <f>ABS($J$6-O4268)</f>
        <v>0.64329848814578428</v>
      </c>
      <c r="T4268">
        <f>MIN(P4268:S4268)</f>
        <v>5.3608207345482023E-2</v>
      </c>
      <c r="U4268">
        <f>MATCH(T4268,P4268:S4268, 0)</f>
        <v>3</v>
      </c>
    </row>
    <row r="4269" spans="1:21" x14ac:dyDescent="0.35">
      <c r="A4269">
        <v>3</v>
      </c>
      <c r="B4269">
        <v>4258</v>
      </c>
      <c r="C4269" t="s">
        <v>157</v>
      </c>
      <c r="D4269" t="s">
        <v>158</v>
      </c>
      <c r="E4269" t="s">
        <v>84</v>
      </c>
      <c r="F4269" t="s">
        <v>85</v>
      </c>
      <c r="G4269" t="s">
        <v>86</v>
      </c>
      <c r="H4269" t="s">
        <v>87</v>
      </c>
      <c r="I4269" s="1">
        <v>42206</v>
      </c>
      <c r="J4269">
        <v>2015</v>
      </c>
      <c r="K4269" t="s">
        <v>77</v>
      </c>
      <c r="L4269" t="s">
        <v>78</v>
      </c>
      <c r="M4269" s="1">
        <v>42230</v>
      </c>
      <c r="N4269">
        <v>24</v>
      </c>
      <c r="O4269">
        <f>STANDARDIZE(N4269,$N$8,$N$9)</f>
        <v>-0.20571697970399819</v>
      </c>
      <c r="P4269">
        <f>ABS($J$3-O4269)</f>
        <v>0.32164924407289219</v>
      </c>
      <c r="Q4269">
        <f>ABS($J$4-O4269)</f>
        <v>2.3944999280981971</v>
      </c>
      <c r="R4269">
        <f>ABS($J$5-O4269)</f>
        <v>5.3608207345482023E-2</v>
      </c>
      <c r="S4269">
        <f>ABS($J$6-O4269)</f>
        <v>0.64329848814578428</v>
      </c>
      <c r="T4269">
        <f>MIN(P4269:S4269)</f>
        <v>5.3608207345482023E-2</v>
      </c>
      <c r="U4269">
        <f>MATCH(T4269,P4269:S4269, 0)</f>
        <v>3</v>
      </c>
    </row>
    <row r="4270" spans="1:21" x14ac:dyDescent="0.35">
      <c r="A4270">
        <v>3</v>
      </c>
      <c r="B4270">
        <v>4259</v>
      </c>
      <c r="C4270" t="s">
        <v>157</v>
      </c>
      <c r="D4270" t="s">
        <v>158</v>
      </c>
      <c r="E4270" t="s">
        <v>84</v>
      </c>
      <c r="F4270" t="s">
        <v>85</v>
      </c>
      <c r="G4270" t="s">
        <v>86</v>
      </c>
      <c r="H4270" t="s">
        <v>87</v>
      </c>
      <c r="I4270" s="1">
        <v>42206</v>
      </c>
      <c r="J4270">
        <v>2015</v>
      </c>
      <c r="K4270" t="s">
        <v>77</v>
      </c>
      <c r="L4270" t="s">
        <v>78</v>
      </c>
      <c r="M4270" s="1">
        <v>42230</v>
      </c>
      <c r="N4270">
        <v>24</v>
      </c>
      <c r="O4270">
        <f>STANDARDIZE(N4270,$N$8,$N$9)</f>
        <v>-0.20571697970399819</v>
      </c>
      <c r="P4270">
        <f>ABS($J$3-O4270)</f>
        <v>0.32164924407289219</v>
      </c>
      <c r="Q4270">
        <f>ABS($J$4-O4270)</f>
        <v>2.3944999280981971</v>
      </c>
      <c r="R4270">
        <f>ABS($J$5-O4270)</f>
        <v>5.3608207345482023E-2</v>
      </c>
      <c r="S4270">
        <f>ABS($J$6-O4270)</f>
        <v>0.64329848814578428</v>
      </c>
      <c r="T4270">
        <f>MIN(P4270:S4270)</f>
        <v>5.3608207345482023E-2</v>
      </c>
      <c r="U4270">
        <f>MATCH(T4270,P4270:S4270, 0)</f>
        <v>3</v>
      </c>
    </row>
    <row r="4271" spans="1:21" x14ac:dyDescent="0.35">
      <c r="A4271">
        <v>3</v>
      </c>
      <c r="B4271">
        <v>4260</v>
      </c>
      <c r="C4271" t="s">
        <v>14</v>
      </c>
      <c r="D4271" t="s">
        <v>15</v>
      </c>
      <c r="E4271" t="s">
        <v>58</v>
      </c>
      <c r="F4271" t="s">
        <v>59</v>
      </c>
      <c r="G4271" t="s">
        <v>603</v>
      </c>
      <c r="H4271" t="s">
        <v>604</v>
      </c>
      <c r="I4271" s="1">
        <v>42206</v>
      </c>
      <c r="J4271">
        <v>2015</v>
      </c>
      <c r="K4271" t="s">
        <v>233</v>
      </c>
      <c r="L4271" t="s">
        <v>234</v>
      </c>
      <c r="M4271" s="1">
        <v>42233</v>
      </c>
      <c r="N4271">
        <v>27</v>
      </c>
      <c r="O4271">
        <f>STANDARDIZE(N4271,$N$8,$N$9)</f>
        <v>-0.15210877235851616</v>
      </c>
      <c r="P4271">
        <f>ABS($J$3-O4271)</f>
        <v>0.37525745141837419</v>
      </c>
      <c r="Q4271">
        <f>ABS($J$4-O4271)</f>
        <v>2.3408917207527153</v>
      </c>
      <c r="R4271">
        <f>ABS($J$5-O4271)</f>
        <v>0</v>
      </c>
      <c r="S4271">
        <f>ABS($J$6-O4271)</f>
        <v>0.58969028080030228</v>
      </c>
      <c r="T4271">
        <f>MIN(P4271:S4271)</f>
        <v>0</v>
      </c>
      <c r="U4271">
        <f>MATCH(T4271,P4271:S4271, 0)</f>
        <v>3</v>
      </c>
    </row>
    <row r="4272" spans="1:21" x14ac:dyDescent="0.35">
      <c r="A4272">
        <v>3</v>
      </c>
      <c r="B4272">
        <v>4261</v>
      </c>
      <c r="C4272" t="s">
        <v>30</v>
      </c>
      <c r="D4272" t="s">
        <v>31</v>
      </c>
      <c r="E4272" t="s">
        <v>64</v>
      </c>
      <c r="F4272" t="s">
        <v>59</v>
      </c>
      <c r="G4272" t="s">
        <v>513</v>
      </c>
      <c r="H4272" t="s">
        <v>514</v>
      </c>
      <c r="I4272" s="1">
        <v>42206</v>
      </c>
      <c r="J4272">
        <v>2015</v>
      </c>
      <c r="K4272" t="s">
        <v>77</v>
      </c>
      <c r="L4272" t="s">
        <v>78</v>
      </c>
      <c r="M4272" s="1">
        <v>42233</v>
      </c>
      <c r="N4272">
        <v>27</v>
      </c>
      <c r="O4272">
        <f>STANDARDIZE(N4272,$N$8,$N$9)</f>
        <v>-0.15210877235851616</v>
      </c>
      <c r="P4272">
        <f>ABS($J$3-O4272)</f>
        <v>0.37525745141837419</v>
      </c>
      <c r="Q4272">
        <f>ABS($J$4-O4272)</f>
        <v>2.3408917207527153</v>
      </c>
      <c r="R4272">
        <f>ABS($J$5-O4272)</f>
        <v>0</v>
      </c>
      <c r="S4272">
        <f>ABS($J$6-O4272)</f>
        <v>0.58969028080030228</v>
      </c>
      <c r="T4272">
        <f>MIN(P4272:S4272)</f>
        <v>0</v>
      </c>
      <c r="U4272">
        <f>MATCH(T4272,P4272:S4272, 0)</f>
        <v>3</v>
      </c>
    </row>
    <row r="4273" spans="1:21" x14ac:dyDescent="0.35">
      <c r="A4273">
        <v>3</v>
      </c>
      <c r="B4273">
        <v>4262</v>
      </c>
      <c r="C4273" t="s">
        <v>30</v>
      </c>
      <c r="D4273" t="s">
        <v>31</v>
      </c>
      <c r="E4273" t="s">
        <v>64</v>
      </c>
      <c r="F4273" t="s">
        <v>59</v>
      </c>
      <c r="G4273" t="s">
        <v>513</v>
      </c>
      <c r="H4273" t="s">
        <v>514</v>
      </c>
      <c r="I4273" s="1">
        <v>42206</v>
      </c>
      <c r="J4273">
        <v>2015</v>
      </c>
      <c r="K4273" t="s">
        <v>77</v>
      </c>
      <c r="L4273" t="s">
        <v>78</v>
      </c>
      <c r="M4273" s="1">
        <v>42233</v>
      </c>
      <c r="N4273">
        <v>27</v>
      </c>
      <c r="O4273">
        <f>STANDARDIZE(N4273,$N$8,$N$9)</f>
        <v>-0.15210877235851616</v>
      </c>
      <c r="P4273">
        <f>ABS($J$3-O4273)</f>
        <v>0.37525745141837419</v>
      </c>
      <c r="Q4273">
        <f>ABS($J$4-O4273)</f>
        <v>2.3408917207527153</v>
      </c>
      <c r="R4273">
        <f>ABS($J$5-O4273)</f>
        <v>0</v>
      </c>
      <c r="S4273">
        <f>ABS($J$6-O4273)</f>
        <v>0.58969028080030228</v>
      </c>
      <c r="T4273">
        <f>MIN(P4273:S4273)</f>
        <v>0</v>
      </c>
      <c r="U4273">
        <f>MATCH(T4273,P4273:S4273, 0)</f>
        <v>3</v>
      </c>
    </row>
    <row r="4274" spans="1:21" x14ac:dyDescent="0.35">
      <c r="A4274">
        <v>3</v>
      </c>
      <c r="B4274">
        <v>4263</v>
      </c>
      <c r="C4274" t="s">
        <v>30</v>
      </c>
      <c r="D4274" t="s">
        <v>31</v>
      </c>
      <c r="E4274" t="s">
        <v>64</v>
      </c>
      <c r="F4274" t="s">
        <v>59</v>
      </c>
      <c r="G4274" t="s">
        <v>513</v>
      </c>
      <c r="H4274" t="s">
        <v>514</v>
      </c>
      <c r="I4274" s="1">
        <v>42206</v>
      </c>
      <c r="J4274">
        <v>2015</v>
      </c>
      <c r="K4274" t="s">
        <v>77</v>
      </c>
      <c r="L4274" t="s">
        <v>78</v>
      </c>
      <c r="M4274" s="1">
        <v>42233</v>
      </c>
      <c r="N4274">
        <v>27</v>
      </c>
      <c r="O4274">
        <f>STANDARDIZE(N4274,$N$8,$N$9)</f>
        <v>-0.15210877235851616</v>
      </c>
      <c r="P4274">
        <f>ABS($J$3-O4274)</f>
        <v>0.37525745141837419</v>
      </c>
      <c r="Q4274">
        <f>ABS($J$4-O4274)</f>
        <v>2.3408917207527153</v>
      </c>
      <c r="R4274">
        <f>ABS($J$5-O4274)</f>
        <v>0</v>
      </c>
      <c r="S4274">
        <f>ABS($J$6-O4274)</f>
        <v>0.58969028080030228</v>
      </c>
      <c r="T4274">
        <f>MIN(P4274:S4274)</f>
        <v>0</v>
      </c>
      <c r="U4274">
        <f>MATCH(T4274,P4274:S4274, 0)</f>
        <v>3</v>
      </c>
    </row>
    <row r="4275" spans="1:21" x14ac:dyDescent="0.35">
      <c r="A4275">
        <v>3</v>
      </c>
      <c r="B4275">
        <v>4264</v>
      </c>
      <c r="C4275" t="s">
        <v>14</v>
      </c>
      <c r="D4275" t="s">
        <v>15</v>
      </c>
      <c r="E4275" t="s">
        <v>163</v>
      </c>
      <c r="F4275" t="s">
        <v>59</v>
      </c>
      <c r="G4275" t="s">
        <v>164</v>
      </c>
      <c r="H4275" t="s">
        <v>165</v>
      </c>
      <c r="I4275" s="1">
        <v>42206</v>
      </c>
      <c r="J4275">
        <v>2015</v>
      </c>
      <c r="K4275" t="s">
        <v>176</v>
      </c>
      <c r="L4275" t="s">
        <v>177</v>
      </c>
      <c r="M4275" s="1">
        <v>42242</v>
      </c>
      <c r="N4275">
        <v>36</v>
      </c>
      <c r="O4275">
        <f>STANDARDIZE(N4275,$N$8,$N$9)</f>
        <v>8.7158496779299183E-3</v>
      </c>
      <c r="P4275">
        <f>ABS($J$3-O4275)</f>
        <v>0.53608207345482028</v>
      </c>
      <c r="Q4275">
        <f>ABS($J$4-O4275)</f>
        <v>2.1800670987162691</v>
      </c>
      <c r="R4275">
        <f>ABS($J$5-O4275)</f>
        <v>0.1608246220364461</v>
      </c>
      <c r="S4275">
        <f>ABS($J$6-O4275)</f>
        <v>0.42886565876385618</v>
      </c>
      <c r="T4275">
        <f>MIN(P4275:S4275)</f>
        <v>0.1608246220364461</v>
      </c>
      <c r="U4275">
        <f>MATCH(T4275,P4275:S4275, 0)</f>
        <v>3</v>
      </c>
    </row>
    <row r="4276" spans="1:21" x14ac:dyDescent="0.35">
      <c r="A4276">
        <v>3</v>
      </c>
      <c r="B4276">
        <v>4265</v>
      </c>
      <c r="C4276" t="s">
        <v>14</v>
      </c>
      <c r="D4276" t="s">
        <v>15</v>
      </c>
      <c r="E4276" t="s">
        <v>163</v>
      </c>
      <c r="F4276" t="s">
        <v>59</v>
      </c>
      <c r="G4276" t="s">
        <v>164</v>
      </c>
      <c r="H4276" t="s">
        <v>165</v>
      </c>
      <c r="I4276" s="1">
        <v>42206</v>
      </c>
      <c r="J4276">
        <v>2015</v>
      </c>
      <c r="K4276" t="s">
        <v>176</v>
      </c>
      <c r="L4276" t="s">
        <v>177</v>
      </c>
      <c r="M4276" s="1">
        <v>42242</v>
      </c>
      <c r="N4276">
        <v>36</v>
      </c>
      <c r="O4276">
        <f>STANDARDIZE(N4276,$N$8,$N$9)</f>
        <v>8.7158496779299183E-3</v>
      </c>
      <c r="P4276">
        <f>ABS($J$3-O4276)</f>
        <v>0.53608207345482028</v>
      </c>
      <c r="Q4276">
        <f>ABS($J$4-O4276)</f>
        <v>2.1800670987162691</v>
      </c>
      <c r="R4276">
        <f>ABS($J$5-O4276)</f>
        <v>0.1608246220364461</v>
      </c>
      <c r="S4276">
        <f>ABS($J$6-O4276)</f>
        <v>0.42886565876385618</v>
      </c>
      <c r="T4276">
        <f>MIN(P4276:S4276)</f>
        <v>0.1608246220364461</v>
      </c>
      <c r="U4276">
        <f>MATCH(T4276,P4276:S4276, 0)</f>
        <v>3</v>
      </c>
    </row>
    <row r="4277" spans="1:21" x14ac:dyDescent="0.35">
      <c r="A4277">
        <v>2</v>
      </c>
      <c r="B4277">
        <v>4266</v>
      </c>
      <c r="C4277" t="s">
        <v>30</v>
      </c>
      <c r="D4277" t="s">
        <v>31</v>
      </c>
      <c r="E4277" t="s">
        <v>79</v>
      </c>
      <c r="F4277" t="s">
        <v>35</v>
      </c>
      <c r="G4277" t="s">
        <v>80</v>
      </c>
      <c r="H4277" t="s">
        <v>81</v>
      </c>
      <c r="I4277" s="1">
        <v>42206</v>
      </c>
      <c r="J4277">
        <v>2015</v>
      </c>
      <c r="K4277" t="s">
        <v>41</v>
      </c>
      <c r="L4277" t="s">
        <v>42</v>
      </c>
      <c r="M4277" s="1">
        <v>42492</v>
      </c>
      <c r="N4277">
        <v>199</v>
      </c>
      <c r="O4277">
        <f>STANDARDIZE(N4277,$N$8,$N$9)</f>
        <v>2.9214284487824536</v>
      </c>
      <c r="P4277">
        <f>ABS($J$3-O4277)</f>
        <v>3.4487946725593437</v>
      </c>
      <c r="Q4277">
        <f>ABS($J$4-O4277)</f>
        <v>0.7326455003882546</v>
      </c>
      <c r="R4277">
        <f>ABS($J$5-O4277)</f>
        <v>3.0735372211409695</v>
      </c>
      <c r="S4277">
        <f>ABS($J$6-O4277)</f>
        <v>2.4838469403406673</v>
      </c>
      <c r="T4277">
        <f>MIN(P4277:S4277)</f>
        <v>0.7326455003882546</v>
      </c>
      <c r="U4277">
        <f>MATCH(T4277,P4277:S4277, 0)</f>
        <v>2</v>
      </c>
    </row>
    <row r="4278" spans="1:21" x14ac:dyDescent="0.35">
      <c r="A4278">
        <v>1</v>
      </c>
      <c r="B4278">
        <v>4267</v>
      </c>
      <c r="C4278" t="s">
        <v>67</v>
      </c>
      <c r="D4278" t="s">
        <v>68</v>
      </c>
      <c r="E4278" t="s">
        <v>131</v>
      </c>
      <c r="F4278" t="s">
        <v>132</v>
      </c>
      <c r="G4278" t="s">
        <v>133</v>
      </c>
      <c r="H4278" t="s">
        <v>134</v>
      </c>
      <c r="I4278" s="1">
        <v>42207</v>
      </c>
      <c r="J4278">
        <v>2015</v>
      </c>
      <c r="K4278" t="s">
        <v>125</v>
      </c>
      <c r="L4278" t="s">
        <v>126</v>
      </c>
      <c r="M4278" s="1">
        <v>42209</v>
      </c>
      <c r="N4278">
        <v>2</v>
      </c>
      <c r="O4278">
        <f>STANDARDIZE(N4278,$N$8,$N$9)</f>
        <v>-0.59884383357086635</v>
      </c>
      <c r="P4278">
        <f>ABS($J$3-O4278)</f>
        <v>7.1477609793975994E-2</v>
      </c>
      <c r="Q4278">
        <f>ABS($J$4-O4278)</f>
        <v>2.7876267819650655</v>
      </c>
      <c r="R4278">
        <f>ABS($J$5-O4278)</f>
        <v>0.44673506121235018</v>
      </c>
      <c r="S4278">
        <f>ABS($J$6-O4278)</f>
        <v>1.0364253420126524</v>
      </c>
      <c r="T4278">
        <f>MIN(P4278:S4278)</f>
        <v>7.1477609793975994E-2</v>
      </c>
      <c r="U4278">
        <f>MATCH(T4278,P4278:S4278, 0)</f>
        <v>1</v>
      </c>
    </row>
    <row r="4279" spans="1:21" x14ac:dyDescent="0.35">
      <c r="A4279">
        <v>1</v>
      </c>
      <c r="B4279">
        <v>4268</v>
      </c>
      <c r="C4279" t="s">
        <v>67</v>
      </c>
      <c r="D4279" t="s">
        <v>68</v>
      </c>
      <c r="E4279" t="s">
        <v>121</v>
      </c>
      <c r="F4279" t="s">
        <v>122</v>
      </c>
      <c r="G4279" t="s">
        <v>161</v>
      </c>
      <c r="H4279" t="s">
        <v>162</v>
      </c>
      <c r="I4279" s="1">
        <v>42207</v>
      </c>
      <c r="J4279">
        <v>2015</v>
      </c>
      <c r="K4279" t="s">
        <v>155</v>
      </c>
      <c r="L4279" t="s">
        <v>156</v>
      </c>
      <c r="M4279" s="1">
        <v>42209</v>
      </c>
      <c r="N4279">
        <v>2</v>
      </c>
      <c r="O4279">
        <f>STANDARDIZE(N4279,$N$8,$N$9)</f>
        <v>-0.59884383357086635</v>
      </c>
      <c r="P4279">
        <f>ABS($J$3-O4279)</f>
        <v>7.1477609793975994E-2</v>
      </c>
      <c r="Q4279">
        <f>ABS($J$4-O4279)</f>
        <v>2.7876267819650655</v>
      </c>
      <c r="R4279">
        <f>ABS($J$5-O4279)</f>
        <v>0.44673506121235018</v>
      </c>
      <c r="S4279">
        <f>ABS($J$6-O4279)</f>
        <v>1.0364253420126524</v>
      </c>
      <c r="T4279">
        <f>MIN(P4279:S4279)</f>
        <v>7.1477609793975994E-2</v>
      </c>
      <c r="U4279">
        <f>MATCH(T4279,P4279:S4279, 0)</f>
        <v>1</v>
      </c>
    </row>
    <row r="4280" spans="1:21" x14ac:dyDescent="0.35">
      <c r="A4280">
        <v>1</v>
      </c>
      <c r="B4280">
        <v>4269</v>
      </c>
      <c r="C4280" t="s">
        <v>157</v>
      </c>
      <c r="D4280" t="s">
        <v>158</v>
      </c>
      <c r="E4280" t="s">
        <v>131</v>
      </c>
      <c r="F4280" t="s">
        <v>132</v>
      </c>
      <c r="G4280" t="s">
        <v>133</v>
      </c>
      <c r="H4280" t="s">
        <v>134</v>
      </c>
      <c r="I4280" s="1">
        <v>42207</v>
      </c>
      <c r="J4280">
        <v>2015</v>
      </c>
      <c r="K4280" t="s">
        <v>331</v>
      </c>
      <c r="L4280" t="s">
        <v>332</v>
      </c>
      <c r="M4280" s="1">
        <v>42213</v>
      </c>
      <c r="N4280">
        <v>6</v>
      </c>
      <c r="O4280">
        <f>STANDARDIZE(N4280,$N$8,$N$9)</f>
        <v>-0.52736622377689035</v>
      </c>
      <c r="P4280">
        <f>ABS($J$3-O4280)</f>
        <v>0</v>
      </c>
      <c r="Q4280">
        <f>ABS($J$4-O4280)</f>
        <v>2.7161491721710895</v>
      </c>
      <c r="R4280">
        <f>ABS($J$5-O4280)</f>
        <v>0.37525745141837419</v>
      </c>
      <c r="S4280">
        <f>ABS($J$6-O4280)</f>
        <v>0.96494773221867647</v>
      </c>
      <c r="T4280">
        <f>MIN(P4280:S4280)</f>
        <v>0</v>
      </c>
      <c r="U4280">
        <f>MATCH(T4280,P4280:S4280, 0)</f>
        <v>1</v>
      </c>
    </row>
    <row r="4281" spans="1:21" x14ac:dyDescent="0.35">
      <c r="A4281">
        <v>1</v>
      </c>
      <c r="B4281">
        <v>4270</v>
      </c>
      <c r="C4281" t="s">
        <v>82</v>
      </c>
      <c r="D4281" t="s">
        <v>83</v>
      </c>
      <c r="E4281" t="s">
        <v>84</v>
      </c>
      <c r="F4281" t="s">
        <v>85</v>
      </c>
      <c r="G4281" t="s">
        <v>153</v>
      </c>
      <c r="H4281" t="s">
        <v>154</v>
      </c>
      <c r="I4281" s="1">
        <v>42207</v>
      </c>
      <c r="J4281">
        <v>2015</v>
      </c>
      <c r="K4281" t="s">
        <v>77</v>
      </c>
      <c r="L4281" t="s">
        <v>78</v>
      </c>
      <c r="M4281" s="1">
        <v>42214</v>
      </c>
      <c r="N4281">
        <v>7</v>
      </c>
      <c r="O4281">
        <f>STANDARDIZE(N4281,$N$8,$N$9)</f>
        <v>-0.50949682132839635</v>
      </c>
      <c r="P4281">
        <f>ABS($J$3-O4281)</f>
        <v>1.7869402448493998E-2</v>
      </c>
      <c r="Q4281">
        <f>ABS($J$4-O4281)</f>
        <v>2.6982797697225953</v>
      </c>
      <c r="R4281">
        <f>ABS($J$5-O4281)</f>
        <v>0.35738804896988019</v>
      </c>
      <c r="S4281">
        <f>ABS($J$6-O4281)</f>
        <v>0.94707832977018247</v>
      </c>
      <c r="T4281">
        <f>MIN(P4281:S4281)</f>
        <v>1.7869402448493998E-2</v>
      </c>
      <c r="U4281">
        <f>MATCH(T4281,P4281:S4281, 0)</f>
        <v>1</v>
      </c>
    </row>
    <row r="4282" spans="1:21" x14ac:dyDescent="0.35">
      <c r="A4282">
        <v>1</v>
      </c>
      <c r="B4282">
        <v>4271</v>
      </c>
      <c r="C4282" t="s">
        <v>14</v>
      </c>
      <c r="D4282" t="s">
        <v>15</v>
      </c>
      <c r="E4282" t="s">
        <v>52</v>
      </c>
      <c r="F4282" t="s">
        <v>53</v>
      </c>
      <c r="G4282" t="s">
        <v>54</v>
      </c>
      <c r="H4282" t="s">
        <v>55</v>
      </c>
      <c r="I4282" s="1">
        <v>42207</v>
      </c>
      <c r="J4282">
        <v>2015</v>
      </c>
      <c r="K4282" t="s">
        <v>77</v>
      </c>
      <c r="L4282" t="s">
        <v>78</v>
      </c>
      <c r="M4282" s="1">
        <v>42012</v>
      </c>
      <c r="N4282">
        <v>10</v>
      </c>
      <c r="O4282">
        <f>STANDARDIZE(N4282,$N$8,$N$9)</f>
        <v>-0.4558886139829143</v>
      </c>
      <c r="P4282">
        <f>ABS($J$3-O4282)</f>
        <v>7.1477609793976049E-2</v>
      </c>
      <c r="Q4282">
        <f>ABS($J$4-O4282)</f>
        <v>2.6446715623771131</v>
      </c>
      <c r="R4282">
        <f>ABS($J$5-O4282)</f>
        <v>0.30377984162439814</v>
      </c>
      <c r="S4282">
        <f>ABS($J$6-O4282)</f>
        <v>0.89347012242470036</v>
      </c>
      <c r="T4282">
        <f>MIN(P4282:S4282)</f>
        <v>7.1477609793976049E-2</v>
      </c>
      <c r="U4282">
        <f>MATCH(T4282,P4282:S4282, 0)</f>
        <v>1</v>
      </c>
    </row>
    <row r="4283" spans="1:21" x14ac:dyDescent="0.35">
      <c r="A4283">
        <v>3</v>
      </c>
      <c r="B4283">
        <v>4272</v>
      </c>
      <c r="C4283" t="s">
        <v>67</v>
      </c>
      <c r="D4283" t="s">
        <v>68</v>
      </c>
      <c r="E4283" t="s">
        <v>79</v>
      </c>
      <c r="F4283" t="s">
        <v>35</v>
      </c>
      <c r="G4283" t="s">
        <v>80</v>
      </c>
      <c r="H4283" t="s">
        <v>81</v>
      </c>
      <c r="I4283" s="1">
        <v>42207</v>
      </c>
      <c r="J4283">
        <v>2015</v>
      </c>
      <c r="K4283" t="s">
        <v>77</v>
      </c>
      <c r="L4283" t="s">
        <v>78</v>
      </c>
      <c r="M4283" s="1">
        <v>42316</v>
      </c>
      <c r="N4283">
        <v>20</v>
      </c>
      <c r="O4283">
        <f>STANDARDIZE(N4283,$N$8,$N$9)</f>
        <v>-0.27719458949797421</v>
      </c>
      <c r="P4283">
        <f>ABS($J$3-O4283)</f>
        <v>0.25017163427891614</v>
      </c>
      <c r="Q4283">
        <f>ABS($J$4-O4283)</f>
        <v>2.4659775378921731</v>
      </c>
      <c r="R4283">
        <f>ABS($J$5-O4283)</f>
        <v>0.12508581713945804</v>
      </c>
      <c r="S4283">
        <f>ABS($J$6-O4283)</f>
        <v>0.71477609793976038</v>
      </c>
      <c r="T4283">
        <f>MIN(P4283:S4283)</f>
        <v>0.12508581713945804</v>
      </c>
      <c r="U4283">
        <f>MATCH(T4283,P4283:S4283, 0)</f>
        <v>3</v>
      </c>
    </row>
    <row r="4284" spans="1:21" x14ac:dyDescent="0.35">
      <c r="A4284">
        <v>2</v>
      </c>
      <c r="B4284">
        <v>4273</v>
      </c>
      <c r="C4284" t="s">
        <v>30</v>
      </c>
      <c r="D4284" t="s">
        <v>31</v>
      </c>
      <c r="E4284" t="s">
        <v>79</v>
      </c>
      <c r="F4284" t="s">
        <v>35</v>
      </c>
      <c r="G4284" t="s">
        <v>80</v>
      </c>
      <c r="H4284" t="s">
        <v>81</v>
      </c>
      <c r="I4284" s="1">
        <v>42207</v>
      </c>
      <c r="J4284">
        <v>2015</v>
      </c>
      <c r="K4284" t="s">
        <v>20</v>
      </c>
      <c r="L4284" t="s">
        <v>21</v>
      </c>
      <c r="M4284" s="1">
        <v>42450</v>
      </c>
      <c r="N4284">
        <v>243</v>
      </c>
      <c r="O4284">
        <f>STANDARDIZE(N4284,$N$8,$N$9)</f>
        <v>3.7076821565161899</v>
      </c>
      <c r="P4284">
        <f>ABS($J$3-O4284)</f>
        <v>4.2350483802930805</v>
      </c>
      <c r="Q4284">
        <f>ABS($J$4-O4284)</f>
        <v>1.518899208121991</v>
      </c>
      <c r="R4284">
        <f>ABS($J$5-O4284)</f>
        <v>3.8597909288747063</v>
      </c>
      <c r="S4284">
        <f>ABS($J$6-O4284)</f>
        <v>3.2701006480744037</v>
      </c>
      <c r="T4284">
        <f>MIN(P4284:S4284)</f>
        <v>1.518899208121991</v>
      </c>
      <c r="U4284">
        <f>MATCH(T4284,P4284:S4284, 0)</f>
        <v>2</v>
      </c>
    </row>
    <row r="4285" spans="1:21" x14ac:dyDescent="0.35">
      <c r="A4285">
        <v>1</v>
      </c>
      <c r="B4285">
        <v>4274</v>
      </c>
      <c r="C4285" t="s">
        <v>67</v>
      </c>
      <c r="D4285" t="s">
        <v>68</v>
      </c>
      <c r="E4285" t="s">
        <v>131</v>
      </c>
      <c r="F4285" t="s">
        <v>132</v>
      </c>
      <c r="G4285" t="s">
        <v>133</v>
      </c>
      <c r="H4285" t="s">
        <v>134</v>
      </c>
      <c r="I4285" s="1">
        <v>42208</v>
      </c>
      <c r="J4285">
        <v>2015</v>
      </c>
      <c r="K4285" t="s">
        <v>368</v>
      </c>
      <c r="L4285" t="s">
        <v>369</v>
      </c>
      <c r="M4285" s="1">
        <v>42212</v>
      </c>
      <c r="N4285">
        <v>4</v>
      </c>
      <c r="O4285">
        <f>STANDARDIZE(N4285,$N$8,$N$9)</f>
        <v>-0.56310502867387835</v>
      </c>
      <c r="P4285">
        <f>ABS($J$3-O4285)</f>
        <v>3.5738804896987997E-2</v>
      </c>
      <c r="Q4285">
        <f>ABS($J$4-O4285)</f>
        <v>2.7518879770680771</v>
      </c>
      <c r="R4285">
        <f>ABS($J$5-O4285)</f>
        <v>0.41099625631536219</v>
      </c>
      <c r="S4285">
        <f>ABS($J$6-O4285)</f>
        <v>1.0006865371156644</v>
      </c>
      <c r="T4285">
        <f>MIN(P4285:S4285)</f>
        <v>3.5738804896987997E-2</v>
      </c>
      <c r="U4285">
        <f>MATCH(T4285,P4285:S4285, 0)</f>
        <v>1</v>
      </c>
    </row>
    <row r="4286" spans="1:21" x14ac:dyDescent="0.35">
      <c r="A4286">
        <v>1</v>
      </c>
      <c r="B4286">
        <v>4275</v>
      </c>
      <c r="C4286" t="s">
        <v>288</v>
      </c>
      <c r="D4286" t="s">
        <v>289</v>
      </c>
      <c r="E4286" t="s">
        <v>243</v>
      </c>
      <c r="F4286" t="s">
        <v>208</v>
      </c>
      <c r="G4286" t="s">
        <v>244</v>
      </c>
      <c r="H4286" t="s">
        <v>245</v>
      </c>
      <c r="I4286" s="1">
        <v>42208</v>
      </c>
      <c r="J4286">
        <v>2015</v>
      </c>
      <c r="K4286" t="s">
        <v>77</v>
      </c>
      <c r="L4286" t="s">
        <v>78</v>
      </c>
      <c r="M4286" s="1">
        <v>42012</v>
      </c>
      <c r="N4286">
        <v>9</v>
      </c>
      <c r="O4286">
        <f>STANDARDIZE(N4286,$N$8,$N$9)</f>
        <v>-0.4737580164314083</v>
      </c>
      <c r="P4286">
        <f>ABS($J$3-O4286)</f>
        <v>5.3608207345482051E-2</v>
      </c>
      <c r="Q4286">
        <f>ABS($J$4-O4286)</f>
        <v>2.6625409648256073</v>
      </c>
      <c r="R4286">
        <f>ABS($J$5-O4286)</f>
        <v>0.32164924407289214</v>
      </c>
      <c r="S4286">
        <f>ABS($J$6-O4286)</f>
        <v>0.91133952487319436</v>
      </c>
      <c r="T4286">
        <f>MIN(P4286:S4286)</f>
        <v>5.3608207345482051E-2</v>
      </c>
      <c r="U4286">
        <f>MATCH(T4286,P4286:S4286, 0)</f>
        <v>1</v>
      </c>
    </row>
    <row r="4287" spans="1:21" x14ac:dyDescent="0.35">
      <c r="A4287">
        <v>1</v>
      </c>
      <c r="B4287">
        <v>4276</v>
      </c>
      <c r="C4287" t="s">
        <v>172</v>
      </c>
      <c r="D4287" t="s">
        <v>173</v>
      </c>
      <c r="E4287" t="s">
        <v>16</v>
      </c>
      <c r="F4287" t="s">
        <v>17</v>
      </c>
      <c r="G4287" t="s">
        <v>18</v>
      </c>
      <c r="H4287" t="s">
        <v>19</v>
      </c>
      <c r="I4287" s="1">
        <v>42208</v>
      </c>
      <c r="J4287">
        <v>2015</v>
      </c>
      <c r="K4287" t="s">
        <v>38</v>
      </c>
      <c r="L4287" t="s">
        <v>13</v>
      </c>
      <c r="M4287" s="1">
        <v>42071</v>
      </c>
      <c r="N4287">
        <v>11</v>
      </c>
      <c r="O4287">
        <f>STANDARDIZE(N4287,$N$8,$N$9)</f>
        <v>-0.43801921153442031</v>
      </c>
      <c r="P4287">
        <f>ABS($J$3-O4287)</f>
        <v>8.9347012242470047E-2</v>
      </c>
      <c r="Q4287">
        <f>ABS($J$4-O4287)</f>
        <v>2.6268021599286193</v>
      </c>
      <c r="R4287">
        <f>ABS($J$5-O4287)</f>
        <v>0.28591043917590414</v>
      </c>
      <c r="S4287">
        <f>ABS($J$6-O4287)</f>
        <v>0.87560071997620637</v>
      </c>
      <c r="T4287">
        <f>MIN(P4287:S4287)</f>
        <v>8.9347012242470047E-2</v>
      </c>
      <c r="U4287">
        <f>MATCH(T4287,P4287:S4287, 0)</f>
        <v>1</v>
      </c>
    </row>
    <row r="4288" spans="1:21" x14ac:dyDescent="0.35">
      <c r="A4288">
        <v>1</v>
      </c>
      <c r="B4288">
        <v>4277</v>
      </c>
      <c r="C4288" t="s">
        <v>22</v>
      </c>
      <c r="D4288" t="s">
        <v>23</v>
      </c>
      <c r="E4288" t="s">
        <v>73</v>
      </c>
      <c r="F4288" t="s">
        <v>74</v>
      </c>
      <c r="G4288" t="s">
        <v>75</v>
      </c>
      <c r="H4288" t="s">
        <v>76</v>
      </c>
      <c r="I4288" s="1">
        <v>42208</v>
      </c>
      <c r="J4288">
        <v>2015</v>
      </c>
      <c r="K4288" t="s">
        <v>577</v>
      </c>
      <c r="L4288" t="s">
        <v>578</v>
      </c>
      <c r="M4288" s="1">
        <v>42102</v>
      </c>
      <c r="N4288">
        <v>12</v>
      </c>
      <c r="O4288">
        <f>STANDARDIZE(N4288,$N$8,$N$9)</f>
        <v>-0.42014980908592631</v>
      </c>
      <c r="P4288">
        <f>ABS($J$3-O4288)</f>
        <v>0.10721641469096405</v>
      </c>
      <c r="Q4288">
        <f>ABS($J$4-O4288)</f>
        <v>2.6089327574801251</v>
      </c>
      <c r="R4288">
        <f>ABS($J$5-O4288)</f>
        <v>0.26804103672741014</v>
      </c>
      <c r="S4288">
        <f>ABS($J$6-O4288)</f>
        <v>0.85773131752771237</v>
      </c>
      <c r="T4288">
        <f>MIN(P4288:S4288)</f>
        <v>0.10721641469096405</v>
      </c>
      <c r="U4288">
        <f>MATCH(T4288,P4288:S4288, 0)</f>
        <v>1</v>
      </c>
    </row>
    <row r="4289" spans="1:21" x14ac:dyDescent="0.35">
      <c r="A4289">
        <v>1</v>
      </c>
      <c r="B4289">
        <v>4278</v>
      </c>
      <c r="C4289" t="s">
        <v>229</v>
      </c>
      <c r="D4289" t="s">
        <v>230</v>
      </c>
      <c r="E4289" t="s">
        <v>149</v>
      </c>
      <c r="F4289" t="s">
        <v>150</v>
      </c>
      <c r="G4289" t="s">
        <v>215</v>
      </c>
      <c r="H4289" t="s">
        <v>216</v>
      </c>
      <c r="I4289" s="1">
        <v>42208</v>
      </c>
      <c r="J4289">
        <v>2015</v>
      </c>
      <c r="K4289" t="s">
        <v>38</v>
      </c>
      <c r="L4289" t="s">
        <v>13</v>
      </c>
      <c r="M4289" s="1">
        <v>42132</v>
      </c>
      <c r="N4289">
        <v>13</v>
      </c>
      <c r="O4289">
        <f>STANDARDIZE(N4289,$N$8,$N$9)</f>
        <v>-0.40228040663743231</v>
      </c>
      <c r="P4289">
        <f>ABS($J$3-O4289)</f>
        <v>0.12508581713945804</v>
      </c>
      <c r="Q4289">
        <f>ABS($J$4-O4289)</f>
        <v>2.5910633550316313</v>
      </c>
      <c r="R4289">
        <f>ABS($J$5-O4289)</f>
        <v>0.25017163427891614</v>
      </c>
      <c r="S4289">
        <f>ABS($J$6-O4289)</f>
        <v>0.83986191507921837</v>
      </c>
      <c r="T4289">
        <f>MIN(P4289:S4289)</f>
        <v>0.12508581713945804</v>
      </c>
      <c r="U4289">
        <f>MATCH(T4289,P4289:S4289, 0)</f>
        <v>1</v>
      </c>
    </row>
    <row r="4290" spans="1:21" x14ac:dyDescent="0.35">
      <c r="A4290">
        <v>3</v>
      </c>
      <c r="B4290">
        <v>4279</v>
      </c>
      <c r="C4290" t="s">
        <v>30</v>
      </c>
      <c r="D4290" t="s">
        <v>31</v>
      </c>
      <c r="E4290" t="s">
        <v>149</v>
      </c>
      <c r="F4290" t="s">
        <v>150</v>
      </c>
      <c r="G4290" t="s">
        <v>215</v>
      </c>
      <c r="H4290" t="s">
        <v>216</v>
      </c>
      <c r="I4290" s="1">
        <v>42208</v>
      </c>
      <c r="J4290">
        <v>2015</v>
      </c>
      <c r="K4290" t="s">
        <v>77</v>
      </c>
      <c r="L4290" t="s">
        <v>78</v>
      </c>
      <c r="M4290" s="1">
        <v>42346</v>
      </c>
      <c r="N4290">
        <v>20</v>
      </c>
      <c r="O4290">
        <f>STANDARDIZE(N4290,$N$8,$N$9)</f>
        <v>-0.27719458949797421</v>
      </c>
      <c r="P4290">
        <f>ABS($J$3-O4290)</f>
        <v>0.25017163427891614</v>
      </c>
      <c r="Q4290">
        <f>ABS($J$4-O4290)</f>
        <v>2.4659775378921731</v>
      </c>
      <c r="R4290">
        <f>ABS($J$5-O4290)</f>
        <v>0.12508581713945804</v>
      </c>
      <c r="S4290">
        <f>ABS($J$6-O4290)</f>
        <v>0.71477609793976038</v>
      </c>
      <c r="T4290">
        <f>MIN(P4290:S4290)</f>
        <v>0.12508581713945804</v>
      </c>
      <c r="U4290">
        <f>MATCH(T4290,P4290:S4290, 0)</f>
        <v>3</v>
      </c>
    </row>
    <row r="4291" spans="1:21" x14ac:dyDescent="0.35">
      <c r="A4291">
        <v>3</v>
      </c>
      <c r="B4291">
        <v>4280</v>
      </c>
      <c r="C4291" t="s">
        <v>14</v>
      </c>
      <c r="D4291" t="s">
        <v>15</v>
      </c>
      <c r="E4291" t="s">
        <v>16</v>
      </c>
      <c r="F4291" t="s">
        <v>17</v>
      </c>
      <c r="G4291" t="s">
        <v>18</v>
      </c>
      <c r="H4291" t="s">
        <v>19</v>
      </c>
      <c r="I4291" s="1">
        <v>42208</v>
      </c>
      <c r="J4291">
        <v>2015</v>
      </c>
      <c r="K4291" t="s">
        <v>38</v>
      </c>
      <c r="L4291" t="s">
        <v>13</v>
      </c>
      <c r="M4291" s="1">
        <v>42236</v>
      </c>
      <c r="N4291">
        <v>28</v>
      </c>
      <c r="O4291">
        <f>STANDARDIZE(N4291,$N$8,$N$9)</f>
        <v>-0.13423936991002217</v>
      </c>
      <c r="P4291">
        <f>ABS($J$3-O4291)</f>
        <v>0.39312685386686819</v>
      </c>
      <c r="Q4291">
        <f>ABS($J$4-O4291)</f>
        <v>2.3230223183042211</v>
      </c>
      <c r="R4291">
        <f>ABS($J$5-O4291)</f>
        <v>1.7869402448493998E-2</v>
      </c>
      <c r="S4291">
        <f>ABS($J$6-O4291)</f>
        <v>0.57182087835180828</v>
      </c>
      <c r="T4291">
        <f>MIN(P4291:S4291)</f>
        <v>1.7869402448493998E-2</v>
      </c>
      <c r="U4291">
        <f>MATCH(T4291,P4291:S4291, 0)</f>
        <v>3</v>
      </c>
    </row>
    <row r="4292" spans="1:21" x14ac:dyDescent="0.35">
      <c r="A4292">
        <v>3</v>
      </c>
      <c r="B4292">
        <v>4281</v>
      </c>
      <c r="C4292" t="s">
        <v>157</v>
      </c>
      <c r="D4292" t="s">
        <v>158</v>
      </c>
      <c r="E4292" t="s">
        <v>163</v>
      </c>
      <c r="F4292" t="s">
        <v>59</v>
      </c>
      <c r="G4292" t="s">
        <v>164</v>
      </c>
      <c r="H4292" t="s">
        <v>165</v>
      </c>
      <c r="I4292" s="1">
        <v>42208</v>
      </c>
      <c r="J4292">
        <v>2015</v>
      </c>
      <c r="K4292" t="s">
        <v>41</v>
      </c>
      <c r="L4292" t="s">
        <v>42</v>
      </c>
      <c r="M4292" s="1">
        <v>42245</v>
      </c>
      <c r="N4292">
        <v>37</v>
      </c>
      <c r="O4292">
        <f>STANDARDIZE(N4292,$N$8,$N$9)</f>
        <v>2.6585252126423927E-2</v>
      </c>
      <c r="P4292">
        <f>ABS($J$3-O4292)</f>
        <v>0.55395147590331428</v>
      </c>
      <c r="Q4292">
        <f>ABS($J$4-O4292)</f>
        <v>2.1621976962677749</v>
      </c>
      <c r="R4292">
        <f>ABS($J$5-O4292)</f>
        <v>0.17869402448494009</v>
      </c>
      <c r="S4292">
        <f>ABS($J$6-O4292)</f>
        <v>0.41099625631536219</v>
      </c>
      <c r="T4292">
        <f>MIN(P4292:S4292)</f>
        <v>0.17869402448494009</v>
      </c>
      <c r="U4292">
        <f>MATCH(T4292,P4292:S4292, 0)</f>
        <v>3</v>
      </c>
    </row>
    <row r="4293" spans="1:21" x14ac:dyDescent="0.35">
      <c r="A4293">
        <v>1</v>
      </c>
      <c r="B4293">
        <v>4282</v>
      </c>
      <c r="C4293" t="s">
        <v>14</v>
      </c>
      <c r="D4293" t="s">
        <v>15</v>
      </c>
      <c r="E4293" t="s">
        <v>16</v>
      </c>
      <c r="F4293" t="s">
        <v>17</v>
      </c>
      <c r="G4293" t="s">
        <v>344</v>
      </c>
      <c r="H4293" t="s">
        <v>345</v>
      </c>
      <c r="I4293" s="1">
        <v>42209</v>
      </c>
      <c r="J4293">
        <v>2015</v>
      </c>
      <c r="K4293" t="s">
        <v>176</v>
      </c>
      <c r="L4293" t="s">
        <v>177</v>
      </c>
      <c r="M4293" s="1">
        <v>42213</v>
      </c>
      <c r="N4293">
        <v>4</v>
      </c>
      <c r="O4293">
        <f>STANDARDIZE(N4293,$N$8,$N$9)</f>
        <v>-0.56310502867387835</v>
      </c>
      <c r="P4293">
        <f>ABS($J$3-O4293)</f>
        <v>3.5738804896987997E-2</v>
      </c>
      <c r="Q4293">
        <f>ABS($J$4-O4293)</f>
        <v>2.7518879770680771</v>
      </c>
      <c r="R4293">
        <f>ABS($J$5-O4293)</f>
        <v>0.41099625631536219</v>
      </c>
      <c r="S4293">
        <f>ABS($J$6-O4293)</f>
        <v>1.0006865371156644</v>
      </c>
      <c r="T4293">
        <f>MIN(P4293:S4293)</f>
        <v>3.5738804896987997E-2</v>
      </c>
      <c r="U4293">
        <f>MATCH(T4293,P4293:S4293, 0)</f>
        <v>1</v>
      </c>
    </row>
    <row r="4294" spans="1:21" x14ac:dyDescent="0.35">
      <c r="A4294">
        <v>1</v>
      </c>
      <c r="B4294">
        <v>4283</v>
      </c>
      <c r="C4294" t="s">
        <v>112</v>
      </c>
      <c r="D4294" t="s">
        <v>113</v>
      </c>
      <c r="E4294" t="s">
        <v>296</v>
      </c>
      <c r="F4294" t="s">
        <v>320</v>
      </c>
      <c r="G4294" t="s">
        <v>351</v>
      </c>
      <c r="H4294" t="s">
        <v>352</v>
      </c>
      <c r="I4294" s="1">
        <v>42209</v>
      </c>
      <c r="J4294">
        <v>2015</v>
      </c>
      <c r="K4294" t="s">
        <v>77</v>
      </c>
      <c r="L4294" t="s">
        <v>78</v>
      </c>
      <c r="M4294" s="1">
        <v>42215</v>
      </c>
      <c r="N4294">
        <v>6</v>
      </c>
      <c r="O4294">
        <f>STANDARDIZE(N4294,$N$8,$N$9)</f>
        <v>-0.52736622377689035</v>
      </c>
      <c r="P4294">
        <f>ABS($J$3-O4294)</f>
        <v>0</v>
      </c>
      <c r="Q4294">
        <f>ABS($J$4-O4294)</f>
        <v>2.7161491721710895</v>
      </c>
      <c r="R4294">
        <f>ABS($J$5-O4294)</f>
        <v>0.37525745141837419</v>
      </c>
      <c r="S4294">
        <f>ABS($J$6-O4294)</f>
        <v>0.96494773221867647</v>
      </c>
      <c r="T4294">
        <f>MIN(P4294:S4294)</f>
        <v>0</v>
      </c>
      <c r="U4294">
        <f>MATCH(T4294,P4294:S4294, 0)</f>
        <v>1</v>
      </c>
    </row>
    <row r="4295" spans="1:21" x14ac:dyDescent="0.35">
      <c r="A4295">
        <v>3</v>
      </c>
      <c r="B4295">
        <v>4284</v>
      </c>
      <c r="C4295" t="s">
        <v>50</v>
      </c>
      <c r="D4295" t="s">
        <v>51</v>
      </c>
      <c r="E4295" t="s">
        <v>168</v>
      </c>
      <c r="F4295" t="s">
        <v>169</v>
      </c>
      <c r="G4295" t="s">
        <v>170</v>
      </c>
      <c r="H4295" t="s">
        <v>171</v>
      </c>
      <c r="I4295" s="1">
        <v>42209</v>
      </c>
      <c r="J4295">
        <v>2015</v>
      </c>
      <c r="K4295" t="s">
        <v>69</v>
      </c>
      <c r="L4295" t="s">
        <v>70</v>
      </c>
      <c r="M4295" s="1">
        <v>42234</v>
      </c>
      <c r="N4295">
        <v>25</v>
      </c>
      <c r="O4295">
        <f>STANDARDIZE(N4295,$N$8,$N$9)</f>
        <v>-0.18784757725550419</v>
      </c>
      <c r="P4295">
        <f>ABS($J$3-O4295)</f>
        <v>0.33951864652138619</v>
      </c>
      <c r="Q4295">
        <f>ABS($J$4-O4295)</f>
        <v>2.3766305256497033</v>
      </c>
      <c r="R4295">
        <f>ABS($J$5-O4295)</f>
        <v>3.5738804896988025E-2</v>
      </c>
      <c r="S4295">
        <f>ABS($J$6-O4295)</f>
        <v>0.62542908569729028</v>
      </c>
      <c r="T4295">
        <f>MIN(P4295:S4295)</f>
        <v>3.5738804896988025E-2</v>
      </c>
      <c r="U4295">
        <f>MATCH(T4295,P4295:S4295, 0)</f>
        <v>3</v>
      </c>
    </row>
    <row r="4296" spans="1:21" x14ac:dyDescent="0.35">
      <c r="A4296">
        <v>3</v>
      </c>
      <c r="B4296">
        <v>4285</v>
      </c>
      <c r="C4296" t="s">
        <v>14</v>
      </c>
      <c r="D4296" t="s">
        <v>15</v>
      </c>
      <c r="E4296" t="s">
        <v>79</v>
      </c>
      <c r="F4296" t="s">
        <v>35</v>
      </c>
      <c r="G4296" t="s">
        <v>80</v>
      </c>
      <c r="H4296" t="s">
        <v>81</v>
      </c>
      <c r="I4296" s="1">
        <v>42209</v>
      </c>
      <c r="J4296">
        <v>2015</v>
      </c>
      <c r="K4296" t="s">
        <v>41</v>
      </c>
      <c r="L4296" t="s">
        <v>42</v>
      </c>
      <c r="M4296" s="1">
        <v>42236</v>
      </c>
      <c r="N4296">
        <v>27</v>
      </c>
      <c r="O4296">
        <f>STANDARDIZE(N4296,$N$8,$N$9)</f>
        <v>-0.15210877235851616</v>
      </c>
      <c r="P4296">
        <f>ABS($J$3-O4296)</f>
        <v>0.37525745141837419</v>
      </c>
      <c r="Q4296">
        <f>ABS($J$4-O4296)</f>
        <v>2.3408917207527153</v>
      </c>
      <c r="R4296">
        <f>ABS($J$5-O4296)</f>
        <v>0</v>
      </c>
      <c r="S4296">
        <f>ABS($J$6-O4296)</f>
        <v>0.58969028080030228</v>
      </c>
      <c r="T4296">
        <f>MIN(P4296:S4296)</f>
        <v>0</v>
      </c>
      <c r="U4296">
        <f>MATCH(T4296,P4296:S4296, 0)</f>
        <v>3</v>
      </c>
    </row>
    <row r="4297" spans="1:21" x14ac:dyDescent="0.35">
      <c r="A4297">
        <v>3</v>
      </c>
      <c r="B4297">
        <v>4286</v>
      </c>
      <c r="C4297" t="s">
        <v>112</v>
      </c>
      <c r="D4297" t="s">
        <v>113</v>
      </c>
      <c r="E4297" t="s">
        <v>96</v>
      </c>
      <c r="F4297" t="s">
        <v>97</v>
      </c>
      <c r="G4297" t="s">
        <v>98</v>
      </c>
      <c r="H4297" t="s">
        <v>99</v>
      </c>
      <c r="I4297" s="1">
        <v>42209</v>
      </c>
      <c r="J4297">
        <v>2015</v>
      </c>
      <c r="K4297" t="s">
        <v>77</v>
      </c>
      <c r="L4297" t="s">
        <v>78</v>
      </c>
      <c r="M4297" s="1">
        <v>42237</v>
      </c>
      <c r="N4297">
        <v>28</v>
      </c>
      <c r="O4297">
        <f>STANDARDIZE(N4297,$N$8,$N$9)</f>
        <v>-0.13423936991002217</v>
      </c>
      <c r="P4297">
        <f>ABS($J$3-O4297)</f>
        <v>0.39312685386686819</v>
      </c>
      <c r="Q4297">
        <f>ABS($J$4-O4297)</f>
        <v>2.3230223183042211</v>
      </c>
      <c r="R4297">
        <f>ABS($J$5-O4297)</f>
        <v>1.7869402448493998E-2</v>
      </c>
      <c r="S4297">
        <f>ABS($J$6-O4297)</f>
        <v>0.57182087835180828</v>
      </c>
      <c r="T4297">
        <f>MIN(P4297:S4297)</f>
        <v>1.7869402448493998E-2</v>
      </c>
      <c r="U4297">
        <f>MATCH(T4297,P4297:S4297, 0)</f>
        <v>3</v>
      </c>
    </row>
    <row r="4298" spans="1:21" x14ac:dyDescent="0.35">
      <c r="A4298">
        <v>4</v>
      </c>
      <c r="B4298">
        <v>4287</v>
      </c>
      <c r="C4298" t="s">
        <v>184</v>
      </c>
      <c r="D4298" t="s">
        <v>185</v>
      </c>
      <c r="E4298" t="s">
        <v>64</v>
      </c>
      <c r="F4298" t="s">
        <v>59</v>
      </c>
      <c r="G4298" t="s">
        <v>513</v>
      </c>
      <c r="H4298" t="s">
        <v>514</v>
      </c>
      <c r="I4298" s="1">
        <v>42209</v>
      </c>
      <c r="J4298">
        <v>2015</v>
      </c>
      <c r="K4298" t="s">
        <v>41</v>
      </c>
      <c r="L4298" t="s">
        <v>42</v>
      </c>
      <c r="M4298" s="1">
        <v>42268</v>
      </c>
      <c r="N4298">
        <v>59</v>
      </c>
      <c r="O4298">
        <f>STANDARDIZE(N4298,$N$8,$N$9)</f>
        <v>0.41971210599329212</v>
      </c>
      <c r="P4298">
        <f>ABS($J$3-O4298)</f>
        <v>0.94707832977018247</v>
      </c>
      <c r="Q4298">
        <f>ABS($J$4-O4298)</f>
        <v>1.769070842400907</v>
      </c>
      <c r="R4298">
        <f>ABS($J$5-O4298)</f>
        <v>0.57182087835180828</v>
      </c>
      <c r="S4298">
        <f>ABS($J$6-O4298)</f>
        <v>1.7869402448493998E-2</v>
      </c>
      <c r="T4298">
        <f>MIN(P4298:S4298)</f>
        <v>1.7869402448493998E-2</v>
      </c>
      <c r="U4298">
        <f>MATCH(T4298,P4298:S4298, 0)</f>
        <v>4</v>
      </c>
    </row>
    <row r="4299" spans="1:21" x14ac:dyDescent="0.35">
      <c r="A4299">
        <v>1</v>
      </c>
      <c r="B4299">
        <v>4288</v>
      </c>
      <c r="C4299" t="s">
        <v>14</v>
      </c>
      <c r="D4299" t="s">
        <v>15</v>
      </c>
      <c r="E4299" t="s">
        <v>79</v>
      </c>
      <c r="F4299" t="s">
        <v>35</v>
      </c>
      <c r="G4299" t="s">
        <v>80</v>
      </c>
      <c r="H4299" t="s">
        <v>81</v>
      </c>
      <c r="I4299" s="1">
        <v>42210</v>
      </c>
      <c r="J4299">
        <v>2015</v>
      </c>
      <c r="K4299" t="s">
        <v>176</v>
      </c>
      <c r="L4299" t="s">
        <v>177</v>
      </c>
      <c r="M4299" s="1">
        <v>42213</v>
      </c>
      <c r="N4299">
        <v>3</v>
      </c>
      <c r="O4299">
        <f>STANDARDIZE(N4299,$N$8,$N$9)</f>
        <v>-0.58097443112237235</v>
      </c>
      <c r="P4299">
        <f>ABS($J$3-O4299)</f>
        <v>5.3608207345481995E-2</v>
      </c>
      <c r="Q4299">
        <f>ABS($J$4-O4299)</f>
        <v>2.7697573795165713</v>
      </c>
      <c r="R4299">
        <f>ABS($J$5-O4299)</f>
        <v>0.42886565876385618</v>
      </c>
      <c r="S4299">
        <f>ABS($J$6-O4299)</f>
        <v>1.0185559395641586</v>
      </c>
      <c r="T4299">
        <f>MIN(P4299:S4299)</f>
        <v>5.3608207345481995E-2</v>
      </c>
      <c r="U4299">
        <f>MATCH(T4299,P4299:S4299, 0)</f>
        <v>1</v>
      </c>
    </row>
    <row r="4300" spans="1:21" x14ac:dyDescent="0.35">
      <c r="A4300">
        <v>1</v>
      </c>
      <c r="B4300">
        <v>4289</v>
      </c>
      <c r="C4300" t="s">
        <v>286</v>
      </c>
      <c r="D4300" t="s">
        <v>287</v>
      </c>
      <c r="E4300" t="s">
        <v>105</v>
      </c>
      <c r="F4300" t="s">
        <v>59</v>
      </c>
      <c r="G4300" t="s">
        <v>106</v>
      </c>
      <c r="H4300" t="s">
        <v>107</v>
      </c>
      <c r="I4300" s="1">
        <v>42211</v>
      </c>
      <c r="J4300">
        <v>2015</v>
      </c>
      <c r="K4300" t="s">
        <v>176</v>
      </c>
      <c r="L4300" t="s">
        <v>177</v>
      </c>
      <c r="M4300" s="1">
        <v>42213</v>
      </c>
      <c r="N4300">
        <v>2</v>
      </c>
      <c r="O4300">
        <f>STANDARDIZE(N4300,$N$8,$N$9)</f>
        <v>-0.59884383357086635</v>
      </c>
      <c r="P4300">
        <f>ABS($J$3-O4300)</f>
        <v>7.1477609793975994E-2</v>
      </c>
      <c r="Q4300">
        <f>ABS($J$4-O4300)</f>
        <v>2.7876267819650655</v>
      </c>
      <c r="R4300">
        <f>ABS($J$5-O4300)</f>
        <v>0.44673506121235018</v>
      </c>
      <c r="S4300">
        <f>ABS($J$6-O4300)</f>
        <v>1.0364253420126524</v>
      </c>
      <c r="T4300">
        <f>MIN(P4300:S4300)</f>
        <v>7.1477609793975994E-2</v>
      </c>
      <c r="U4300">
        <f>MATCH(T4300,P4300:S4300, 0)</f>
        <v>1</v>
      </c>
    </row>
    <row r="4301" spans="1:21" x14ac:dyDescent="0.35">
      <c r="A4301">
        <v>1</v>
      </c>
      <c r="B4301">
        <v>4290</v>
      </c>
      <c r="C4301" t="s">
        <v>182</v>
      </c>
      <c r="D4301" t="s">
        <v>183</v>
      </c>
      <c r="E4301" t="s">
        <v>105</v>
      </c>
      <c r="F4301" t="s">
        <v>59</v>
      </c>
      <c r="G4301" t="s">
        <v>106</v>
      </c>
      <c r="H4301" t="s">
        <v>107</v>
      </c>
      <c r="I4301" s="1">
        <v>42211</v>
      </c>
      <c r="J4301">
        <v>2015</v>
      </c>
      <c r="K4301" t="s">
        <v>176</v>
      </c>
      <c r="L4301" t="s">
        <v>177</v>
      </c>
      <c r="M4301" s="1">
        <v>42214</v>
      </c>
      <c r="N4301">
        <v>3</v>
      </c>
      <c r="O4301">
        <f>STANDARDIZE(N4301,$N$8,$N$9)</f>
        <v>-0.58097443112237235</v>
      </c>
      <c r="P4301">
        <f>ABS($J$3-O4301)</f>
        <v>5.3608207345481995E-2</v>
      </c>
      <c r="Q4301">
        <f>ABS($J$4-O4301)</f>
        <v>2.7697573795165713</v>
      </c>
      <c r="R4301">
        <f>ABS($J$5-O4301)</f>
        <v>0.42886565876385618</v>
      </c>
      <c r="S4301">
        <f>ABS($J$6-O4301)</f>
        <v>1.0185559395641586</v>
      </c>
      <c r="T4301">
        <f>MIN(P4301:S4301)</f>
        <v>5.3608207345481995E-2</v>
      </c>
      <c r="U4301">
        <f>MATCH(T4301,P4301:S4301, 0)</f>
        <v>1</v>
      </c>
    </row>
    <row r="4302" spans="1:21" x14ac:dyDescent="0.35">
      <c r="A4302">
        <v>3</v>
      </c>
      <c r="B4302">
        <v>4291</v>
      </c>
      <c r="C4302" t="s">
        <v>229</v>
      </c>
      <c r="D4302" t="s">
        <v>230</v>
      </c>
      <c r="E4302" t="s">
        <v>73</v>
      </c>
      <c r="F4302" t="s">
        <v>74</v>
      </c>
      <c r="G4302" t="s">
        <v>114</v>
      </c>
      <c r="H4302" t="s">
        <v>115</v>
      </c>
      <c r="I4302" s="1">
        <v>42211</v>
      </c>
      <c r="J4302">
        <v>2015</v>
      </c>
      <c r="K4302" t="s">
        <v>77</v>
      </c>
      <c r="L4302" t="s">
        <v>78</v>
      </c>
      <c r="M4302" s="1">
        <v>42346</v>
      </c>
      <c r="N4302">
        <v>17</v>
      </c>
      <c r="O4302">
        <f>STANDARDIZE(N4302,$N$8,$N$9)</f>
        <v>-0.33080279684345626</v>
      </c>
      <c r="P4302">
        <f>ABS($J$3-O4302)</f>
        <v>0.19656342693343409</v>
      </c>
      <c r="Q4302">
        <f>ABS($J$4-O4302)</f>
        <v>2.5195857452376553</v>
      </c>
      <c r="R4302">
        <f>ABS($J$5-O4302)</f>
        <v>0.17869402448494009</v>
      </c>
      <c r="S4302">
        <f>ABS($J$6-O4302)</f>
        <v>0.76838430528524237</v>
      </c>
      <c r="T4302">
        <f>MIN(P4302:S4302)</f>
        <v>0.17869402448494009</v>
      </c>
      <c r="U4302">
        <f>MATCH(T4302,P4302:S4302, 0)</f>
        <v>3</v>
      </c>
    </row>
    <row r="4303" spans="1:21" x14ac:dyDescent="0.35">
      <c r="A4303">
        <v>3</v>
      </c>
      <c r="B4303">
        <v>4292</v>
      </c>
      <c r="C4303" t="s">
        <v>119</v>
      </c>
      <c r="D4303" t="s">
        <v>120</v>
      </c>
      <c r="E4303" t="s">
        <v>73</v>
      </c>
      <c r="F4303" t="s">
        <v>74</v>
      </c>
      <c r="G4303" t="s">
        <v>114</v>
      </c>
      <c r="H4303" t="s">
        <v>115</v>
      </c>
      <c r="I4303" s="1">
        <v>42211</v>
      </c>
      <c r="J4303">
        <v>2015</v>
      </c>
      <c r="K4303" t="s">
        <v>77</v>
      </c>
      <c r="L4303" t="s">
        <v>78</v>
      </c>
      <c r="M4303" s="1">
        <v>42235</v>
      </c>
      <c r="N4303">
        <v>24</v>
      </c>
      <c r="O4303">
        <f>STANDARDIZE(N4303,$N$8,$N$9)</f>
        <v>-0.20571697970399819</v>
      </c>
      <c r="P4303">
        <f>ABS($J$3-O4303)</f>
        <v>0.32164924407289219</v>
      </c>
      <c r="Q4303">
        <f>ABS($J$4-O4303)</f>
        <v>2.3944999280981971</v>
      </c>
      <c r="R4303">
        <f>ABS($J$5-O4303)</f>
        <v>5.3608207345482023E-2</v>
      </c>
      <c r="S4303">
        <f>ABS($J$6-O4303)</f>
        <v>0.64329848814578428</v>
      </c>
      <c r="T4303">
        <f>MIN(P4303:S4303)</f>
        <v>5.3608207345482023E-2</v>
      </c>
      <c r="U4303">
        <f>MATCH(T4303,P4303:S4303, 0)</f>
        <v>3</v>
      </c>
    </row>
    <row r="4304" spans="1:21" x14ac:dyDescent="0.35">
      <c r="A4304">
        <v>1</v>
      </c>
      <c r="B4304">
        <v>4293</v>
      </c>
      <c r="C4304" t="s">
        <v>239</v>
      </c>
      <c r="D4304" t="s">
        <v>240</v>
      </c>
      <c r="E4304" t="s">
        <v>131</v>
      </c>
      <c r="F4304" t="s">
        <v>132</v>
      </c>
      <c r="G4304" t="s">
        <v>133</v>
      </c>
      <c r="H4304" t="s">
        <v>134</v>
      </c>
      <c r="I4304" s="1">
        <v>42212</v>
      </c>
      <c r="J4304">
        <v>2015</v>
      </c>
      <c r="K4304" t="s">
        <v>577</v>
      </c>
      <c r="L4304" t="s">
        <v>578</v>
      </c>
      <c r="M4304" s="1">
        <v>42213</v>
      </c>
      <c r="N4304">
        <v>1</v>
      </c>
      <c r="O4304">
        <f>STANDARDIZE(N4304,$N$8,$N$9)</f>
        <v>-0.61671323601936046</v>
      </c>
      <c r="P4304">
        <f>ABS($J$3-O4304)</f>
        <v>8.9347012242470103E-2</v>
      </c>
      <c r="Q4304">
        <f>ABS($J$4-O4304)</f>
        <v>2.8054961844135593</v>
      </c>
      <c r="R4304">
        <f>ABS($J$5-O4304)</f>
        <v>0.46460446366084429</v>
      </c>
      <c r="S4304">
        <f>ABS($J$6-O4304)</f>
        <v>1.0542947444611466</v>
      </c>
      <c r="T4304">
        <f>MIN(P4304:S4304)</f>
        <v>8.9347012242470103E-2</v>
      </c>
      <c r="U4304">
        <f>MATCH(T4304,P4304:S4304, 0)</f>
        <v>1</v>
      </c>
    </row>
    <row r="4305" spans="1:21" x14ac:dyDescent="0.35">
      <c r="A4305">
        <v>1</v>
      </c>
      <c r="B4305">
        <v>4294</v>
      </c>
      <c r="C4305" t="s">
        <v>14</v>
      </c>
      <c r="D4305" t="s">
        <v>15</v>
      </c>
      <c r="E4305" t="s">
        <v>196</v>
      </c>
      <c r="F4305" t="s">
        <v>197</v>
      </c>
      <c r="G4305" t="s">
        <v>198</v>
      </c>
      <c r="H4305" t="s">
        <v>199</v>
      </c>
      <c r="I4305" s="1">
        <v>42212</v>
      </c>
      <c r="J4305">
        <v>2015</v>
      </c>
      <c r="K4305" t="s">
        <v>20</v>
      </c>
      <c r="L4305" t="s">
        <v>21</v>
      </c>
      <c r="M4305" s="1">
        <v>42216</v>
      </c>
      <c r="N4305">
        <v>4</v>
      </c>
      <c r="O4305">
        <f>STANDARDIZE(N4305,$N$8,$N$9)</f>
        <v>-0.56310502867387835</v>
      </c>
      <c r="P4305">
        <f>ABS($J$3-O4305)</f>
        <v>3.5738804896987997E-2</v>
      </c>
      <c r="Q4305">
        <f>ABS($J$4-O4305)</f>
        <v>2.7518879770680771</v>
      </c>
      <c r="R4305">
        <f>ABS($J$5-O4305)</f>
        <v>0.41099625631536219</v>
      </c>
      <c r="S4305">
        <f>ABS($J$6-O4305)</f>
        <v>1.0006865371156644</v>
      </c>
      <c r="T4305">
        <f>MIN(P4305:S4305)</f>
        <v>3.5738804896987997E-2</v>
      </c>
      <c r="U4305">
        <f>MATCH(T4305,P4305:S4305, 0)</f>
        <v>1</v>
      </c>
    </row>
    <row r="4306" spans="1:21" x14ac:dyDescent="0.35">
      <c r="A4306">
        <v>1</v>
      </c>
      <c r="B4306">
        <v>4295</v>
      </c>
      <c r="C4306" t="s">
        <v>14</v>
      </c>
      <c r="D4306" t="s">
        <v>15</v>
      </c>
      <c r="E4306" t="s">
        <v>131</v>
      </c>
      <c r="F4306" t="s">
        <v>132</v>
      </c>
      <c r="G4306" t="s">
        <v>133</v>
      </c>
      <c r="H4306" t="s">
        <v>134</v>
      </c>
      <c r="I4306" s="1">
        <v>42212</v>
      </c>
      <c r="J4306">
        <v>2015</v>
      </c>
      <c r="K4306" t="s">
        <v>368</v>
      </c>
      <c r="L4306" t="s">
        <v>369</v>
      </c>
      <c r="M4306" s="1">
        <v>42163</v>
      </c>
      <c r="N4306">
        <v>10</v>
      </c>
      <c r="O4306">
        <f>STANDARDIZE(N4306,$N$8,$N$9)</f>
        <v>-0.4558886139829143</v>
      </c>
      <c r="P4306">
        <f>ABS($J$3-O4306)</f>
        <v>7.1477609793976049E-2</v>
      </c>
      <c r="Q4306">
        <f>ABS($J$4-O4306)</f>
        <v>2.6446715623771131</v>
      </c>
      <c r="R4306">
        <f>ABS($J$5-O4306)</f>
        <v>0.30377984162439814</v>
      </c>
      <c r="S4306">
        <f>ABS($J$6-O4306)</f>
        <v>0.89347012242470036</v>
      </c>
      <c r="T4306">
        <f>MIN(P4306:S4306)</f>
        <v>7.1477609793976049E-2</v>
      </c>
      <c r="U4306">
        <f>MATCH(T4306,P4306:S4306, 0)</f>
        <v>1</v>
      </c>
    </row>
    <row r="4307" spans="1:21" x14ac:dyDescent="0.35">
      <c r="A4307">
        <v>1</v>
      </c>
      <c r="B4307">
        <v>4296</v>
      </c>
      <c r="C4307" t="s">
        <v>206</v>
      </c>
      <c r="D4307" t="s">
        <v>207</v>
      </c>
      <c r="E4307" t="s">
        <v>131</v>
      </c>
      <c r="F4307" t="s">
        <v>132</v>
      </c>
      <c r="G4307" t="s">
        <v>133</v>
      </c>
      <c r="H4307" t="s">
        <v>134</v>
      </c>
      <c r="I4307" s="1">
        <v>42212</v>
      </c>
      <c r="J4307">
        <v>2015</v>
      </c>
      <c r="K4307" t="s">
        <v>368</v>
      </c>
      <c r="L4307" t="s">
        <v>369</v>
      </c>
      <c r="M4307" s="1">
        <v>42163</v>
      </c>
      <c r="N4307">
        <v>10</v>
      </c>
      <c r="O4307">
        <f>STANDARDIZE(N4307,$N$8,$N$9)</f>
        <v>-0.4558886139829143</v>
      </c>
      <c r="P4307">
        <f>ABS($J$3-O4307)</f>
        <v>7.1477609793976049E-2</v>
      </c>
      <c r="Q4307">
        <f>ABS($J$4-O4307)</f>
        <v>2.6446715623771131</v>
      </c>
      <c r="R4307">
        <f>ABS($J$5-O4307)</f>
        <v>0.30377984162439814</v>
      </c>
      <c r="S4307">
        <f>ABS($J$6-O4307)</f>
        <v>0.89347012242470036</v>
      </c>
      <c r="T4307">
        <f>MIN(P4307:S4307)</f>
        <v>7.1477609793976049E-2</v>
      </c>
      <c r="U4307">
        <f>MATCH(T4307,P4307:S4307, 0)</f>
        <v>1</v>
      </c>
    </row>
    <row r="4308" spans="1:21" x14ac:dyDescent="0.35">
      <c r="A4308">
        <v>1</v>
      </c>
      <c r="B4308">
        <v>4297</v>
      </c>
      <c r="C4308" t="s">
        <v>30</v>
      </c>
      <c r="D4308" t="s">
        <v>31</v>
      </c>
      <c r="E4308" t="s">
        <v>131</v>
      </c>
      <c r="F4308" t="s">
        <v>132</v>
      </c>
      <c r="G4308" t="s">
        <v>133</v>
      </c>
      <c r="H4308" t="s">
        <v>134</v>
      </c>
      <c r="I4308" s="1">
        <v>42212</v>
      </c>
      <c r="J4308">
        <v>2015</v>
      </c>
      <c r="K4308" t="s">
        <v>368</v>
      </c>
      <c r="L4308" t="s">
        <v>369</v>
      </c>
      <c r="M4308" s="1">
        <v>42163</v>
      </c>
      <c r="N4308">
        <v>10</v>
      </c>
      <c r="O4308">
        <f>STANDARDIZE(N4308,$N$8,$N$9)</f>
        <v>-0.4558886139829143</v>
      </c>
      <c r="P4308">
        <f>ABS($J$3-O4308)</f>
        <v>7.1477609793976049E-2</v>
      </c>
      <c r="Q4308">
        <f>ABS($J$4-O4308)</f>
        <v>2.6446715623771131</v>
      </c>
      <c r="R4308">
        <f>ABS($J$5-O4308)</f>
        <v>0.30377984162439814</v>
      </c>
      <c r="S4308">
        <f>ABS($J$6-O4308)</f>
        <v>0.89347012242470036</v>
      </c>
      <c r="T4308">
        <f>MIN(P4308:S4308)</f>
        <v>7.1477609793976049E-2</v>
      </c>
      <c r="U4308">
        <f>MATCH(T4308,P4308:S4308, 0)</f>
        <v>1</v>
      </c>
    </row>
    <row r="4309" spans="1:21" x14ac:dyDescent="0.35">
      <c r="A4309">
        <v>1</v>
      </c>
      <c r="B4309">
        <v>4298</v>
      </c>
      <c r="C4309" t="s">
        <v>479</v>
      </c>
      <c r="D4309" t="s">
        <v>480</v>
      </c>
      <c r="E4309" t="s">
        <v>131</v>
      </c>
      <c r="F4309" t="s">
        <v>132</v>
      </c>
      <c r="G4309" t="s">
        <v>133</v>
      </c>
      <c r="H4309" t="s">
        <v>134</v>
      </c>
      <c r="I4309" s="1">
        <v>42212</v>
      </c>
      <c r="J4309">
        <v>2015</v>
      </c>
      <c r="K4309" t="s">
        <v>368</v>
      </c>
      <c r="L4309" t="s">
        <v>369</v>
      </c>
      <c r="M4309" s="1">
        <v>42163</v>
      </c>
      <c r="N4309">
        <v>10</v>
      </c>
      <c r="O4309">
        <f>STANDARDIZE(N4309,$N$8,$N$9)</f>
        <v>-0.4558886139829143</v>
      </c>
      <c r="P4309">
        <f>ABS($J$3-O4309)</f>
        <v>7.1477609793976049E-2</v>
      </c>
      <c r="Q4309">
        <f>ABS($J$4-O4309)</f>
        <v>2.6446715623771131</v>
      </c>
      <c r="R4309">
        <f>ABS($J$5-O4309)</f>
        <v>0.30377984162439814</v>
      </c>
      <c r="S4309">
        <f>ABS($J$6-O4309)</f>
        <v>0.89347012242470036</v>
      </c>
      <c r="T4309">
        <f>MIN(P4309:S4309)</f>
        <v>7.1477609793976049E-2</v>
      </c>
      <c r="U4309">
        <f>MATCH(T4309,P4309:S4309, 0)</f>
        <v>1</v>
      </c>
    </row>
    <row r="4310" spans="1:21" x14ac:dyDescent="0.35">
      <c r="A4310">
        <v>1</v>
      </c>
      <c r="B4310">
        <v>4299</v>
      </c>
      <c r="C4310" t="s">
        <v>14</v>
      </c>
      <c r="D4310" t="s">
        <v>15</v>
      </c>
      <c r="E4310" t="s">
        <v>131</v>
      </c>
      <c r="F4310" t="s">
        <v>132</v>
      </c>
      <c r="G4310" t="s">
        <v>133</v>
      </c>
      <c r="H4310" t="s">
        <v>134</v>
      </c>
      <c r="I4310" s="1">
        <v>42212</v>
      </c>
      <c r="J4310">
        <v>2015</v>
      </c>
      <c r="K4310" t="s">
        <v>368</v>
      </c>
      <c r="L4310" t="s">
        <v>369</v>
      </c>
      <c r="M4310" s="1">
        <v>42163</v>
      </c>
      <c r="N4310">
        <v>10</v>
      </c>
      <c r="O4310">
        <f>STANDARDIZE(N4310,$N$8,$N$9)</f>
        <v>-0.4558886139829143</v>
      </c>
      <c r="P4310">
        <f>ABS($J$3-O4310)</f>
        <v>7.1477609793976049E-2</v>
      </c>
      <c r="Q4310">
        <f>ABS($J$4-O4310)</f>
        <v>2.6446715623771131</v>
      </c>
      <c r="R4310">
        <f>ABS($J$5-O4310)</f>
        <v>0.30377984162439814</v>
      </c>
      <c r="S4310">
        <f>ABS($J$6-O4310)</f>
        <v>0.89347012242470036</v>
      </c>
      <c r="T4310">
        <f>MIN(P4310:S4310)</f>
        <v>7.1477609793976049E-2</v>
      </c>
      <c r="U4310">
        <f>MATCH(T4310,P4310:S4310, 0)</f>
        <v>1</v>
      </c>
    </row>
    <row r="4311" spans="1:21" x14ac:dyDescent="0.35">
      <c r="A4311">
        <v>1</v>
      </c>
      <c r="B4311">
        <v>4300</v>
      </c>
      <c r="C4311" t="s">
        <v>30</v>
      </c>
      <c r="D4311" t="s">
        <v>31</v>
      </c>
      <c r="E4311" t="s">
        <v>131</v>
      </c>
      <c r="F4311" t="s">
        <v>132</v>
      </c>
      <c r="G4311" t="s">
        <v>133</v>
      </c>
      <c r="H4311" t="s">
        <v>134</v>
      </c>
      <c r="I4311" s="1">
        <v>42212</v>
      </c>
      <c r="J4311">
        <v>2015</v>
      </c>
      <c r="K4311" t="s">
        <v>368</v>
      </c>
      <c r="L4311" t="s">
        <v>369</v>
      </c>
      <c r="M4311" s="1">
        <v>42163</v>
      </c>
      <c r="N4311">
        <v>10</v>
      </c>
      <c r="O4311">
        <f>STANDARDIZE(N4311,$N$8,$N$9)</f>
        <v>-0.4558886139829143</v>
      </c>
      <c r="P4311">
        <f>ABS($J$3-O4311)</f>
        <v>7.1477609793976049E-2</v>
      </c>
      <c r="Q4311">
        <f>ABS($J$4-O4311)</f>
        <v>2.6446715623771131</v>
      </c>
      <c r="R4311">
        <f>ABS($J$5-O4311)</f>
        <v>0.30377984162439814</v>
      </c>
      <c r="S4311">
        <f>ABS($J$6-O4311)</f>
        <v>0.89347012242470036</v>
      </c>
      <c r="T4311">
        <f>MIN(P4311:S4311)</f>
        <v>7.1477609793976049E-2</v>
      </c>
      <c r="U4311">
        <f>MATCH(T4311,P4311:S4311, 0)</f>
        <v>1</v>
      </c>
    </row>
    <row r="4312" spans="1:21" x14ac:dyDescent="0.35">
      <c r="A4312">
        <v>1</v>
      </c>
      <c r="B4312">
        <v>4301</v>
      </c>
      <c r="C4312" t="s">
        <v>157</v>
      </c>
      <c r="D4312" t="s">
        <v>158</v>
      </c>
      <c r="E4312" t="s">
        <v>131</v>
      </c>
      <c r="F4312" t="s">
        <v>132</v>
      </c>
      <c r="G4312" t="s">
        <v>133</v>
      </c>
      <c r="H4312" t="s">
        <v>134</v>
      </c>
      <c r="I4312" s="1">
        <v>42212</v>
      </c>
      <c r="J4312">
        <v>2015</v>
      </c>
      <c r="K4312" t="s">
        <v>368</v>
      </c>
      <c r="L4312" t="s">
        <v>369</v>
      </c>
      <c r="M4312" s="1">
        <v>42163</v>
      </c>
      <c r="N4312">
        <v>10</v>
      </c>
      <c r="O4312">
        <f>STANDARDIZE(N4312,$N$8,$N$9)</f>
        <v>-0.4558886139829143</v>
      </c>
      <c r="P4312">
        <f>ABS($J$3-O4312)</f>
        <v>7.1477609793976049E-2</v>
      </c>
      <c r="Q4312">
        <f>ABS($J$4-O4312)</f>
        <v>2.6446715623771131</v>
      </c>
      <c r="R4312">
        <f>ABS($J$5-O4312)</f>
        <v>0.30377984162439814</v>
      </c>
      <c r="S4312">
        <f>ABS($J$6-O4312)</f>
        <v>0.89347012242470036</v>
      </c>
      <c r="T4312">
        <f>MIN(P4312:S4312)</f>
        <v>7.1477609793976049E-2</v>
      </c>
      <c r="U4312">
        <f>MATCH(T4312,P4312:S4312, 0)</f>
        <v>1</v>
      </c>
    </row>
    <row r="4313" spans="1:21" x14ac:dyDescent="0.35">
      <c r="A4313">
        <v>1</v>
      </c>
      <c r="B4313">
        <v>4302</v>
      </c>
      <c r="C4313" t="s">
        <v>14</v>
      </c>
      <c r="D4313" t="s">
        <v>15</v>
      </c>
      <c r="E4313" t="s">
        <v>131</v>
      </c>
      <c r="F4313" t="s">
        <v>132</v>
      </c>
      <c r="G4313" t="s">
        <v>133</v>
      </c>
      <c r="H4313" t="s">
        <v>134</v>
      </c>
      <c r="I4313" s="1">
        <v>42212</v>
      </c>
      <c r="J4313">
        <v>2015</v>
      </c>
      <c r="K4313" t="s">
        <v>176</v>
      </c>
      <c r="L4313" t="s">
        <v>177</v>
      </c>
      <c r="M4313" s="1">
        <v>42193</v>
      </c>
      <c r="N4313">
        <v>11</v>
      </c>
      <c r="O4313">
        <f>STANDARDIZE(N4313,$N$8,$N$9)</f>
        <v>-0.43801921153442031</v>
      </c>
      <c r="P4313">
        <f>ABS($J$3-O4313)</f>
        <v>8.9347012242470047E-2</v>
      </c>
      <c r="Q4313">
        <f>ABS($J$4-O4313)</f>
        <v>2.6268021599286193</v>
      </c>
      <c r="R4313">
        <f>ABS($J$5-O4313)</f>
        <v>0.28591043917590414</v>
      </c>
      <c r="S4313">
        <f>ABS($J$6-O4313)</f>
        <v>0.87560071997620637</v>
      </c>
      <c r="T4313">
        <f>MIN(P4313:S4313)</f>
        <v>8.9347012242470047E-2</v>
      </c>
      <c r="U4313">
        <f>MATCH(T4313,P4313:S4313, 0)</f>
        <v>1</v>
      </c>
    </row>
    <row r="4314" spans="1:21" x14ac:dyDescent="0.35">
      <c r="A4314">
        <v>1</v>
      </c>
      <c r="B4314">
        <v>4303</v>
      </c>
      <c r="C4314" t="s">
        <v>229</v>
      </c>
      <c r="D4314" t="s">
        <v>230</v>
      </c>
      <c r="E4314" t="s">
        <v>131</v>
      </c>
      <c r="F4314" t="s">
        <v>132</v>
      </c>
      <c r="G4314" t="s">
        <v>133</v>
      </c>
      <c r="H4314" t="s">
        <v>134</v>
      </c>
      <c r="I4314" s="1">
        <v>42212</v>
      </c>
      <c r="J4314">
        <v>2015</v>
      </c>
      <c r="K4314" t="s">
        <v>176</v>
      </c>
      <c r="L4314" t="s">
        <v>177</v>
      </c>
      <c r="M4314" s="1">
        <v>42193</v>
      </c>
      <c r="N4314">
        <v>11</v>
      </c>
      <c r="O4314">
        <f>STANDARDIZE(N4314,$N$8,$N$9)</f>
        <v>-0.43801921153442031</v>
      </c>
      <c r="P4314">
        <f>ABS($J$3-O4314)</f>
        <v>8.9347012242470047E-2</v>
      </c>
      <c r="Q4314">
        <f>ABS($J$4-O4314)</f>
        <v>2.6268021599286193</v>
      </c>
      <c r="R4314">
        <f>ABS($J$5-O4314)</f>
        <v>0.28591043917590414</v>
      </c>
      <c r="S4314">
        <f>ABS($J$6-O4314)</f>
        <v>0.87560071997620637</v>
      </c>
      <c r="T4314">
        <f>MIN(P4314:S4314)</f>
        <v>8.9347012242470047E-2</v>
      </c>
      <c r="U4314">
        <f>MATCH(T4314,P4314:S4314, 0)</f>
        <v>1</v>
      </c>
    </row>
    <row r="4315" spans="1:21" x14ac:dyDescent="0.35">
      <c r="A4315">
        <v>1</v>
      </c>
      <c r="B4315">
        <v>4304</v>
      </c>
      <c r="C4315" t="s">
        <v>30</v>
      </c>
      <c r="D4315" t="s">
        <v>31</v>
      </c>
      <c r="E4315" t="s">
        <v>79</v>
      </c>
      <c r="F4315" t="s">
        <v>35</v>
      </c>
      <c r="G4315" t="s">
        <v>80</v>
      </c>
      <c r="H4315" t="s">
        <v>81</v>
      </c>
      <c r="I4315" s="1">
        <v>42212</v>
      </c>
      <c r="J4315">
        <v>2015</v>
      </c>
      <c r="K4315" t="s">
        <v>77</v>
      </c>
      <c r="L4315" t="s">
        <v>78</v>
      </c>
      <c r="M4315" s="1">
        <v>42316</v>
      </c>
      <c r="N4315">
        <v>15</v>
      </c>
      <c r="O4315">
        <f>STANDARDIZE(N4315,$N$8,$N$9)</f>
        <v>-0.36654160174044426</v>
      </c>
      <c r="P4315">
        <f>ABS($J$3-O4315)</f>
        <v>0.1608246220364461</v>
      </c>
      <c r="Q4315">
        <f>ABS($J$4-O4315)</f>
        <v>2.5553245501346433</v>
      </c>
      <c r="R4315">
        <f>ABS($J$5-O4315)</f>
        <v>0.21443282938192809</v>
      </c>
      <c r="S4315">
        <f>ABS($J$6-O4315)</f>
        <v>0.80412311018223037</v>
      </c>
      <c r="T4315">
        <f>MIN(P4315:S4315)</f>
        <v>0.1608246220364461</v>
      </c>
      <c r="U4315">
        <f>MATCH(T4315,P4315:S4315, 0)</f>
        <v>1</v>
      </c>
    </row>
    <row r="4316" spans="1:21" x14ac:dyDescent="0.35">
      <c r="A4316">
        <v>3</v>
      </c>
      <c r="B4316">
        <v>4305</v>
      </c>
      <c r="C4316" t="s">
        <v>30</v>
      </c>
      <c r="D4316" t="s">
        <v>31</v>
      </c>
      <c r="E4316" t="s">
        <v>73</v>
      </c>
      <c r="F4316" t="s">
        <v>74</v>
      </c>
      <c r="G4316" t="s">
        <v>114</v>
      </c>
      <c r="H4316" t="s">
        <v>115</v>
      </c>
      <c r="I4316" s="1">
        <v>42212</v>
      </c>
      <c r="J4316">
        <v>2015</v>
      </c>
      <c r="K4316" t="s">
        <v>77</v>
      </c>
      <c r="L4316" t="s">
        <v>78</v>
      </c>
      <c r="M4316" s="1">
        <v>42230</v>
      </c>
      <c r="N4316">
        <v>18</v>
      </c>
      <c r="O4316">
        <f>STANDARDIZE(N4316,$N$8,$N$9)</f>
        <v>-0.31293339439496226</v>
      </c>
      <c r="P4316">
        <f>ABS($J$3-O4316)</f>
        <v>0.21443282938192809</v>
      </c>
      <c r="Q4316">
        <f>ABS($J$4-O4316)</f>
        <v>2.5017163427891611</v>
      </c>
      <c r="R4316">
        <f>ABS($J$5-O4316)</f>
        <v>0.1608246220364461</v>
      </c>
      <c r="S4316">
        <f>ABS($J$6-O4316)</f>
        <v>0.75051490283674838</v>
      </c>
      <c r="T4316">
        <f>MIN(P4316:S4316)</f>
        <v>0.1608246220364461</v>
      </c>
      <c r="U4316">
        <f>MATCH(T4316,P4316:S4316, 0)</f>
        <v>3</v>
      </c>
    </row>
    <row r="4317" spans="1:21" x14ac:dyDescent="0.35">
      <c r="A4317">
        <v>3</v>
      </c>
      <c r="B4317">
        <v>4306</v>
      </c>
      <c r="C4317" t="s">
        <v>30</v>
      </c>
      <c r="D4317" t="s">
        <v>31</v>
      </c>
      <c r="E4317" t="s">
        <v>131</v>
      </c>
      <c r="F4317" t="s">
        <v>132</v>
      </c>
      <c r="G4317" t="s">
        <v>133</v>
      </c>
      <c r="H4317" t="s">
        <v>134</v>
      </c>
      <c r="I4317" s="1">
        <v>42212</v>
      </c>
      <c r="J4317">
        <v>2015</v>
      </c>
      <c r="K4317" t="s">
        <v>77</v>
      </c>
      <c r="L4317" t="s">
        <v>78</v>
      </c>
      <c r="M4317" s="1">
        <v>42230</v>
      </c>
      <c r="N4317">
        <v>18</v>
      </c>
      <c r="O4317">
        <f>STANDARDIZE(N4317,$N$8,$N$9)</f>
        <v>-0.31293339439496226</v>
      </c>
      <c r="P4317">
        <f>ABS($J$3-O4317)</f>
        <v>0.21443282938192809</v>
      </c>
      <c r="Q4317">
        <f>ABS($J$4-O4317)</f>
        <v>2.5017163427891611</v>
      </c>
      <c r="R4317">
        <f>ABS($J$5-O4317)</f>
        <v>0.1608246220364461</v>
      </c>
      <c r="S4317">
        <f>ABS($J$6-O4317)</f>
        <v>0.75051490283674838</v>
      </c>
      <c r="T4317">
        <f>MIN(P4317:S4317)</f>
        <v>0.1608246220364461</v>
      </c>
      <c r="U4317">
        <f>MATCH(T4317,P4317:S4317, 0)</f>
        <v>3</v>
      </c>
    </row>
    <row r="4318" spans="1:21" x14ac:dyDescent="0.35">
      <c r="A4318">
        <v>3</v>
      </c>
      <c r="B4318">
        <v>4307</v>
      </c>
      <c r="C4318" t="s">
        <v>14</v>
      </c>
      <c r="D4318" t="s">
        <v>15</v>
      </c>
      <c r="E4318" t="s">
        <v>58</v>
      </c>
      <c r="F4318" t="s">
        <v>59</v>
      </c>
      <c r="G4318" t="s">
        <v>60</v>
      </c>
      <c r="H4318" t="s">
        <v>61</v>
      </c>
      <c r="I4318" s="1">
        <v>42212</v>
      </c>
      <c r="J4318">
        <v>2015</v>
      </c>
      <c r="K4318" t="s">
        <v>69</v>
      </c>
      <c r="L4318" t="s">
        <v>70</v>
      </c>
      <c r="M4318" s="1">
        <v>42234</v>
      </c>
      <c r="N4318">
        <v>22</v>
      </c>
      <c r="O4318">
        <f>STANDARDIZE(N4318,$N$8,$N$9)</f>
        <v>-0.24145578460098621</v>
      </c>
      <c r="P4318">
        <f>ABS($J$3-O4318)</f>
        <v>0.28591043917590414</v>
      </c>
      <c r="Q4318">
        <f>ABS($J$4-O4318)</f>
        <v>2.4302387329951851</v>
      </c>
      <c r="R4318">
        <f>ABS($J$5-O4318)</f>
        <v>8.9347012242470047E-2</v>
      </c>
      <c r="S4318">
        <f>ABS($J$6-O4318)</f>
        <v>0.67903729304277238</v>
      </c>
      <c r="T4318">
        <f>MIN(P4318:S4318)</f>
        <v>8.9347012242470047E-2</v>
      </c>
      <c r="U4318">
        <f>MATCH(T4318,P4318:S4318, 0)</f>
        <v>3</v>
      </c>
    </row>
    <row r="4319" spans="1:21" x14ac:dyDescent="0.35">
      <c r="A4319">
        <v>3</v>
      </c>
      <c r="B4319">
        <v>4308</v>
      </c>
      <c r="C4319" t="s">
        <v>329</v>
      </c>
      <c r="D4319" t="s">
        <v>330</v>
      </c>
      <c r="E4319" t="s">
        <v>149</v>
      </c>
      <c r="F4319" t="s">
        <v>150</v>
      </c>
      <c r="G4319" t="s">
        <v>609</v>
      </c>
      <c r="H4319" t="s">
        <v>610</v>
      </c>
      <c r="I4319" s="1">
        <v>42212</v>
      </c>
      <c r="J4319">
        <v>2015</v>
      </c>
      <c r="K4319" t="s">
        <v>77</v>
      </c>
      <c r="L4319" t="s">
        <v>78</v>
      </c>
      <c r="M4319" s="1">
        <v>42235</v>
      </c>
      <c r="N4319">
        <v>23</v>
      </c>
      <c r="O4319">
        <f>STANDARDIZE(N4319,$N$8,$N$9)</f>
        <v>-0.22358638215249221</v>
      </c>
      <c r="P4319">
        <f>ABS($J$3-O4319)</f>
        <v>0.30377984162439814</v>
      </c>
      <c r="Q4319">
        <f>ABS($J$4-O4319)</f>
        <v>2.4123693305466913</v>
      </c>
      <c r="R4319">
        <f>ABS($J$5-O4319)</f>
        <v>7.1477609793976049E-2</v>
      </c>
      <c r="S4319">
        <f>ABS($J$6-O4319)</f>
        <v>0.66116789059427838</v>
      </c>
      <c r="T4319">
        <f>MIN(P4319:S4319)</f>
        <v>7.1477609793976049E-2</v>
      </c>
      <c r="U4319">
        <f>MATCH(T4319,P4319:S4319, 0)</f>
        <v>3</v>
      </c>
    </row>
    <row r="4320" spans="1:21" x14ac:dyDescent="0.35">
      <c r="A4320">
        <v>2</v>
      </c>
      <c r="B4320">
        <v>4309</v>
      </c>
      <c r="C4320" t="s">
        <v>67</v>
      </c>
      <c r="D4320" t="s">
        <v>68</v>
      </c>
      <c r="E4320" t="s">
        <v>79</v>
      </c>
      <c r="F4320" t="s">
        <v>35</v>
      </c>
      <c r="G4320" t="s">
        <v>80</v>
      </c>
      <c r="H4320" t="s">
        <v>81</v>
      </c>
      <c r="I4320" s="1">
        <v>42212</v>
      </c>
      <c r="J4320">
        <v>2015</v>
      </c>
      <c r="K4320" t="s">
        <v>69</v>
      </c>
      <c r="L4320" t="s">
        <v>70</v>
      </c>
      <c r="M4320" s="1">
        <v>42522</v>
      </c>
      <c r="N4320">
        <v>163</v>
      </c>
      <c r="O4320">
        <f>STANDARDIZE(N4320,$N$8,$N$9)</f>
        <v>2.2781299606366692</v>
      </c>
      <c r="P4320">
        <f>ABS($J$3-O4320)</f>
        <v>2.8054961844135597</v>
      </c>
      <c r="Q4320">
        <f>ABS($J$4-O4320)</f>
        <v>8.9347012242470214E-2</v>
      </c>
      <c r="R4320">
        <f>ABS($J$5-O4320)</f>
        <v>2.4302387329951856</v>
      </c>
      <c r="S4320">
        <f>ABS($J$6-O4320)</f>
        <v>1.8405484521948829</v>
      </c>
      <c r="T4320">
        <f>MIN(P4320:S4320)</f>
        <v>8.9347012242470214E-2</v>
      </c>
      <c r="U4320">
        <f>MATCH(T4320,P4320:S4320, 0)</f>
        <v>2</v>
      </c>
    </row>
    <row r="4321" spans="1:21" x14ac:dyDescent="0.35">
      <c r="A4321">
        <v>1</v>
      </c>
      <c r="B4321">
        <v>4310</v>
      </c>
      <c r="C4321" t="s">
        <v>316</v>
      </c>
      <c r="D4321" t="s">
        <v>317</v>
      </c>
      <c r="E4321" t="s">
        <v>131</v>
      </c>
      <c r="F4321" t="s">
        <v>132</v>
      </c>
      <c r="G4321" t="s">
        <v>133</v>
      </c>
      <c r="H4321" t="s">
        <v>134</v>
      </c>
      <c r="I4321" s="1">
        <v>42213</v>
      </c>
      <c r="J4321">
        <v>2015</v>
      </c>
      <c r="K4321" t="s">
        <v>577</v>
      </c>
      <c r="L4321" t="s">
        <v>578</v>
      </c>
      <c r="M4321" s="1">
        <v>42214</v>
      </c>
      <c r="N4321">
        <v>1</v>
      </c>
      <c r="O4321">
        <f>STANDARDIZE(N4321,$N$8,$N$9)</f>
        <v>-0.61671323601936046</v>
      </c>
      <c r="P4321">
        <f>ABS($J$3-O4321)</f>
        <v>8.9347012242470103E-2</v>
      </c>
      <c r="Q4321">
        <f>ABS($J$4-O4321)</f>
        <v>2.8054961844135593</v>
      </c>
      <c r="R4321">
        <f>ABS($J$5-O4321)</f>
        <v>0.46460446366084429</v>
      </c>
      <c r="S4321">
        <f>ABS($J$6-O4321)</f>
        <v>1.0542947444611466</v>
      </c>
      <c r="T4321">
        <f>MIN(P4321:S4321)</f>
        <v>8.9347012242470103E-2</v>
      </c>
      <c r="U4321">
        <f>MATCH(T4321,P4321:S4321, 0)</f>
        <v>1</v>
      </c>
    </row>
    <row r="4322" spans="1:21" x14ac:dyDescent="0.35">
      <c r="A4322">
        <v>1</v>
      </c>
      <c r="B4322">
        <v>4311</v>
      </c>
      <c r="C4322" t="s">
        <v>108</v>
      </c>
      <c r="D4322" t="s">
        <v>109</v>
      </c>
      <c r="E4322" t="s">
        <v>243</v>
      </c>
      <c r="F4322" t="s">
        <v>208</v>
      </c>
      <c r="G4322" t="s">
        <v>244</v>
      </c>
      <c r="H4322" t="s">
        <v>245</v>
      </c>
      <c r="I4322" s="1">
        <v>42213</v>
      </c>
      <c r="J4322">
        <v>2015</v>
      </c>
      <c r="K4322" t="s">
        <v>125</v>
      </c>
      <c r="L4322" t="s">
        <v>126</v>
      </c>
      <c r="M4322" s="1">
        <v>42214</v>
      </c>
      <c r="N4322">
        <v>1</v>
      </c>
      <c r="O4322">
        <f>STANDARDIZE(N4322,$N$8,$N$9)</f>
        <v>-0.61671323601936046</v>
      </c>
      <c r="P4322">
        <f>ABS($J$3-O4322)</f>
        <v>8.9347012242470103E-2</v>
      </c>
      <c r="Q4322">
        <f>ABS($J$4-O4322)</f>
        <v>2.8054961844135593</v>
      </c>
      <c r="R4322">
        <f>ABS($J$5-O4322)</f>
        <v>0.46460446366084429</v>
      </c>
      <c r="S4322">
        <f>ABS($J$6-O4322)</f>
        <v>1.0542947444611466</v>
      </c>
      <c r="T4322">
        <f>MIN(P4322:S4322)</f>
        <v>8.9347012242470103E-2</v>
      </c>
      <c r="U4322">
        <f>MATCH(T4322,P4322:S4322, 0)</f>
        <v>1</v>
      </c>
    </row>
    <row r="4323" spans="1:21" x14ac:dyDescent="0.35">
      <c r="A4323">
        <v>1</v>
      </c>
      <c r="B4323">
        <v>4312</v>
      </c>
      <c r="C4323" t="s">
        <v>556</v>
      </c>
      <c r="D4323" t="s">
        <v>557</v>
      </c>
      <c r="E4323" t="s">
        <v>196</v>
      </c>
      <c r="F4323" t="s">
        <v>197</v>
      </c>
      <c r="G4323" t="s">
        <v>198</v>
      </c>
      <c r="H4323" t="s">
        <v>199</v>
      </c>
      <c r="I4323" s="1">
        <v>42213</v>
      </c>
      <c r="J4323">
        <v>2015</v>
      </c>
      <c r="K4323" t="s">
        <v>41</v>
      </c>
      <c r="L4323" t="s">
        <v>42</v>
      </c>
      <c r="M4323" s="1">
        <v>42215</v>
      </c>
      <c r="N4323">
        <v>2</v>
      </c>
      <c r="O4323">
        <f>STANDARDIZE(N4323,$N$8,$N$9)</f>
        <v>-0.59884383357086635</v>
      </c>
      <c r="P4323">
        <f>ABS($J$3-O4323)</f>
        <v>7.1477609793975994E-2</v>
      </c>
      <c r="Q4323">
        <f>ABS($J$4-O4323)</f>
        <v>2.7876267819650655</v>
      </c>
      <c r="R4323">
        <f>ABS($J$5-O4323)</f>
        <v>0.44673506121235018</v>
      </c>
      <c r="S4323">
        <f>ABS($J$6-O4323)</f>
        <v>1.0364253420126524</v>
      </c>
      <c r="T4323">
        <f>MIN(P4323:S4323)</f>
        <v>7.1477609793975994E-2</v>
      </c>
      <c r="U4323">
        <f>MATCH(T4323,P4323:S4323, 0)</f>
        <v>1</v>
      </c>
    </row>
    <row r="4324" spans="1:21" x14ac:dyDescent="0.35">
      <c r="A4324">
        <v>1</v>
      </c>
      <c r="B4324">
        <v>4313</v>
      </c>
      <c r="C4324" t="s">
        <v>14</v>
      </c>
      <c r="D4324" t="s">
        <v>15</v>
      </c>
      <c r="E4324" t="s">
        <v>79</v>
      </c>
      <c r="F4324" t="s">
        <v>35</v>
      </c>
      <c r="G4324" t="s">
        <v>80</v>
      </c>
      <c r="H4324" t="s">
        <v>81</v>
      </c>
      <c r="I4324" s="1">
        <v>42213</v>
      </c>
      <c r="J4324">
        <v>2015</v>
      </c>
      <c r="K4324" t="s">
        <v>176</v>
      </c>
      <c r="L4324" t="s">
        <v>177</v>
      </c>
      <c r="M4324" s="1">
        <v>42216</v>
      </c>
      <c r="N4324">
        <v>3</v>
      </c>
      <c r="O4324">
        <f>STANDARDIZE(N4324,$N$8,$N$9)</f>
        <v>-0.58097443112237235</v>
      </c>
      <c r="P4324">
        <f>ABS($J$3-O4324)</f>
        <v>5.3608207345481995E-2</v>
      </c>
      <c r="Q4324">
        <f>ABS($J$4-O4324)</f>
        <v>2.7697573795165713</v>
      </c>
      <c r="R4324">
        <f>ABS($J$5-O4324)</f>
        <v>0.42886565876385618</v>
      </c>
      <c r="S4324">
        <f>ABS($J$6-O4324)</f>
        <v>1.0185559395641586</v>
      </c>
      <c r="T4324">
        <f>MIN(P4324:S4324)</f>
        <v>5.3608207345481995E-2</v>
      </c>
      <c r="U4324">
        <f>MATCH(T4324,P4324:S4324, 0)</f>
        <v>1</v>
      </c>
    </row>
    <row r="4325" spans="1:21" x14ac:dyDescent="0.35">
      <c r="A4325">
        <v>1</v>
      </c>
      <c r="B4325">
        <v>4314</v>
      </c>
      <c r="C4325" t="s">
        <v>408</v>
      </c>
      <c r="D4325" t="s">
        <v>409</v>
      </c>
      <c r="E4325" t="s">
        <v>79</v>
      </c>
      <c r="F4325" t="s">
        <v>35</v>
      </c>
      <c r="G4325" t="s">
        <v>80</v>
      </c>
      <c r="H4325" t="s">
        <v>81</v>
      </c>
      <c r="I4325" s="1">
        <v>42213</v>
      </c>
      <c r="J4325">
        <v>2015</v>
      </c>
      <c r="K4325" t="s">
        <v>176</v>
      </c>
      <c r="L4325" t="s">
        <v>177</v>
      </c>
      <c r="M4325" s="1">
        <v>42012</v>
      </c>
      <c r="N4325">
        <v>4</v>
      </c>
      <c r="O4325">
        <f>STANDARDIZE(N4325,$N$8,$N$9)</f>
        <v>-0.56310502867387835</v>
      </c>
      <c r="P4325">
        <f>ABS($J$3-O4325)</f>
        <v>3.5738804896987997E-2</v>
      </c>
      <c r="Q4325">
        <f>ABS($J$4-O4325)</f>
        <v>2.7518879770680771</v>
      </c>
      <c r="R4325">
        <f>ABS($J$5-O4325)</f>
        <v>0.41099625631536219</v>
      </c>
      <c r="S4325">
        <f>ABS($J$6-O4325)</f>
        <v>1.0006865371156644</v>
      </c>
      <c r="T4325">
        <f>MIN(P4325:S4325)</f>
        <v>3.5738804896987997E-2</v>
      </c>
      <c r="U4325">
        <f>MATCH(T4325,P4325:S4325, 0)</f>
        <v>1</v>
      </c>
    </row>
    <row r="4326" spans="1:21" x14ac:dyDescent="0.35">
      <c r="A4326">
        <v>1</v>
      </c>
      <c r="B4326">
        <v>4315</v>
      </c>
      <c r="C4326" t="s">
        <v>14</v>
      </c>
      <c r="D4326" t="s">
        <v>15</v>
      </c>
      <c r="E4326" t="s">
        <v>79</v>
      </c>
      <c r="F4326" t="s">
        <v>35</v>
      </c>
      <c r="G4326" t="s">
        <v>80</v>
      </c>
      <c r="H4326" t="s">
        <v>81</v>
      </c>
      <c r="I4326" s="1">
        <v>42213</v>
      </c>
      <c r="J4326">
        <v>2015</v>
      </c>
      <c r="K4326" t="s">
        <v>77</v>
      </c>
      <c r="L4326" t="s">
        <v>78</v>
      </c>
      <c r="M4326" s="1">
        <v>42193</v>
      </c>
      <c r="N4326">
        <v>10</v>
      </c>
      <c r="O4326">
        <f>STANDARDIZE(N4326,$N$8,$N$9)</f>
        <v>-0.4558886139829143</v>
      </c>
      <c r="P4326">
        <f>ABS($J$3-O4326)</f>
        <v>7.1477609793976049E-2</v>
      </c>
      <c r="Q4326">
        <f>ABS($J$4-O4326)</f>
        <v>2.6446715623771131</v>
      </c>
      <c r="R4326">
        <f>ABS($J$5-O4326)</f>
        <v>0.30377984162439814</v>
      </c>
      <c r="S4326">
        <f>ABS($J$6-O4326)</f>
        <v>0.89347012242470036</v>
      </c>
      <c r="T4326">
        <f>MIN(P4326:S4326)</f>
        <v>7.1477609793976049E-2</v>
      </c>
      <c r="U4326">
        <f>MATCH(T4326,P4326:S4326, 0)</f>
        <v>1</v>
      </c>
    </row>
    <row r="4327" spans="1:21" x14ac:dyDescent="0.35">
      <c r="A4327">
        <v>1</v>
      </c>
      <c r="B4327">
        <v>4316</v>
      </c>
      <c r="C4327" t="s">
        <v>67</v>
      </c>
      <c r="D4327" t="s">
        <v>68</v>
      </c>
      <c r="E4327" t="s">
        <v>84</v>
      </c>
      <c r="F4327" t="s">
        <v>85</v>
      </c>
      <c r="G4327" t="s">
        <v>86</v>
      </c>
      <c r="H4327" t="s">
        <v>87</v>
      </c>
      <c r="I4327" s="1">
        <v>42213</v>
      </c>
      <c r="J4327">
        <v>2015</v>
      </c>
      <c r="K4327" t="s">
        <v>77</v>
      </c>
      <c r="L4327" t="s">
        <v>78</v>
      </c>
      <c r="M4327" s="1">
        <v>42346</v>
      </c>
      <c r="N4327">
        <v>15</v>
      </c>
      <c r="O4327">
        <f>STANDARDIZE(N4327,$N$8,$N$9)</f>
        <v>-0.36654160174044426</v>
      </c>
      <c r="P4327">
        <f>ABS($J$3-O4327)</f>
        <v>0.1608246220364461</v>
      </c>
      <c r="Q4327">
        <f>ABS($J$4-O4327)</f>
        <v>2.5553245501346433</v>
      </c>
      <c r="R4327">
        <f>ABS($J$5-O4327)</f>
        <v>0.21443282938192809</v>
      </c>
      <c r="S4327">
        <f>ABS($J$6-O4327)</f>
        <v>0.80412311018223037</v>
      </c>
      <c r="T4327">
        <f>MIN(P4327:S4327)</f>
        <v>0.1608246220364461</v>
      </c>
      <c r="U4327">
        <f>MATCH(T4327,P4327:S4327, 0)</f>
        <v>1</v>
      </c>
    </row>
    <row r="4328" spans="1:21" x14ac:dyDescent="0.35">
      <c r="A4328">
        <v>3</v>
      </c>
      <c r="B4328">
        <v>4317</v>
      </c>
      <c r="C4328" t="s">
        <v>312</v>
      </c>
      <c r="D4328" t="s">
        <v>313</v>
      </c>
      <c r="E4328" t="s">
        <v>64</v>
      </c>
      <c r="F4328" t="s">
        <v>59</v>
      </c>
      <c r="G4328" t="s">
        <v>65</v>
      </c>
      <c r="H4328" t="s">
        <v>66</v>
      </c>
      <c r="I4328" s="1">
        <v>42213</v>
      </c>
      <c r="J4328">
        <v>2015</v>
      </c>
      <c r="K4328" t="s">
        <v>77</v>
      </c>
      <c r="L4328" t="s">
        <v>78</v>
      </c>
      <c r="M4328" s="1">
        <v>42237</v>
      </c>
      <c r="N4328">
        <v>24</v>
      </c>
      <c r="O4328">
        <f>STANDARDIZE(N4328,$N$8,$N$9)</f>
        <v>-0.20571697970399819</v>
      </c>
      <c r="P4328">
        <f>ABS($J$3-O4328)</f>
        <v>0.32164924407289219</v>
      </c>
      <c r="Q4328">
        <f>ABS($J$4-O4328)</f>
        <v>2.3944999280981971</v>
      </c>
      <c r="R4328">
        <f>ABS($J$5-O4328)</f>
        <v>5.3608207345482023E-2</v>
      </c>
      <c r="S4328">
        <f>ABS($J$6-O4328)</f>
        <v>0.64329848814578428</v>
      </c>
      <c r="T4328">
        <f>MIN(P4328:S4328)</f>
        <v>5.3608207345482023E-2</v>
      </c>
      <c r="U4328">
        <f>MATCH(T4328,P4328:S4328, 0)</f>
        <v>3</v>
      </c>
    </row>
    <row r="4329" spans="1:21" x14ac:dyDescent="0.35">
      <c r="A4329">
        <v>3</v>
      </c>
      <c r="B4329">
        <v>4318</v>
      </c>
      <c r="C4329" t="s">
        <v>14</v>
      </c>
      <c r="D4329" t="s">
        <v>15</v>
      </c>
      <c r="E4329" t="s">
        <v>64</v>
      </c>
      <c r="F4329" t="s">
        <v>59</v>
      </c>
      <c r="G4329" t="s">
        <v>65</v>
      </c>
      <c r="H4329" t="s">
        <v>66</v>
      </c>
      <c r="I4329" s="1">
        <v>42213</v>
      </c>
      <c r="J4329">
        <v>2015</v>
      </c>
      <c r="K4329" t="s">
        <v>77</v>
      </c>
      <c r="L4329" t="s">
        <v>78</v>
      </c>
      <c r="M4329" s="1">
        <v>42237</v>
      </c>
      <c r="N4329">
        <v>24</v>
      </c>
      <c r="O4329">
        <f>STANDARDIZE(N4329,$N$8,$N$9)</f>
        <v>-0.20571697970399819</v>
      </c>
      <c r="P4329">
        <f>ABS($J$3-O4329)</f>
        <v>0.32164924407289219</v>
      </c>
      <c r="Q4329">
        <f>ABS($J$4-O4329)</f>
        <v>2.3944999280981971</v>
      </c>
      <c r="R4329">
        <f>ABS($J$5-O4329)</f>
        <v>5.3608207345482023E-2</v>
      </c>
      <c r="S4329">
        <f>ABS($J$6-O4329)</f>
        <v>0.64329848814578428</v>
      </c>
      <c r="T4329">
        <f>MIN(P4329:S4329)</f>
        <v>5.3608207345482023E-2</v>
      </c>
      <c r="U4329">
        <f>MATCH(T4329,P4329:S4329, 0)</f>
        <v>3</v>
      </c>
    </row>
    <row r="4330" spans="1:21" x14ac:dyDescent="0.35">
      <c r="A4330">
        <v>1</v>
      </c>
      <c r="B4330">
        <v>4319</v>
      </c>
      <c r="C4330" t="s">
        <v>30</v>
      </c>
      <c r="D4330" t="s">
        <v>31</v>
      </c>
      <c r="E4330" t="s">
        <v>131</v>
      </c>
      <c r="F4330" t="s">
        <v>132</v>
      </c>
      <c r="G4330" t="s">
        <v>133</v>
      </c>
      <c r="H4330" t="s">
        <v>134</v>
      </c>
      <c r="I4330" s="1">
        <v>42214</v>
      </c>
      <c r="J4330">
        <v>2015</v>
      </c>
      <c r="K4330" t="s">
        <v>577</v>
      </c>
      <c r="L4330" t="s">
        <v>578</v>
      </c>
      <c r="M4330" s="1">
        <v>42215</v>
      </c>
      <c r="N4330">
        <v>1</v>
      </c>
      <c r="O4330">
        <f>STANDARDIZE(N4330,$N$8,$N$9)</f>
        <v>-0.61671323601936046</v>
      </c>
      <c r="P4330">
        <f>ABS($J$3-O4330)</f>
        <v>8.9347012242470103E-2</v>
      </c>
      <c r="Q4330">
        <f>ABS($J$4-O4330)</f>
        <v>2.8054961844135593</v>
      </c>
      <c r="R4330">
        <f>ABS($J$5-O4330)</f>
        <v>0.46460446366084429</v>
      </c>
      <c r="S4330">
        <f>ABS($J$6-O4330)</f>
        <v>1.0542947444611466</v>
      </c>
      <c r="T4330">
        <f>MIN(P4330:S4330)</f>
        <v>8.9347012242470103E-2</v>
      </c>
      <c r="U4330">
        <f>MATCH(T4330,P4330:S4330, 0)</f>
        <v>1</v>
      </c>
    </row>
    <row r="4331" spans="1:21" x14ac:dyDescent="0.35">
      <c r="A4331">
        <v>1</v>
      </c>
      <c r="B4331">
        <v>4320</v>
      </c>
      <c r="C4331" t="s">
        <v>229</v>
      </c>
      <c r="D4331" t="s">
        <v>230</v>
      </c>
      <c r="E4331" t="s">
        <v>73</v>
      </c>
      <c r="F4331" t="s">
        <v>74</v>
      </c>
      <c r="G4331" t="s">
        <v>75</v>
      </c>
      <c r="H4331" t="s">
        <v>76</v>
      </c>
      <c r="I4331" s="1">
        <v>42214</v>
      </c>
      <c r="J4331">
        <v>2015</v>
      </c>
      <c r="K4331" t="s">
        <v>147</v>
      </c>
      <c r="L4331" t="s">
        <v>148</v>
      </c>
      <c r="M4331" s="1">
        <v>42102</v>
      </c>
      <c r="N4331">
        <v>6</v>
      </c>
      <c r="O4331">
        <f>STANDARDIZE(N4331,$N$8,$N$9)</f>
        <v>-0.52736622377689035</v>
      </c>
      <c r="P4331">
        <f>ABS($J$3-O4331)</f>
        <v>0</v>
      </c>
      <c r="Q4331">
        <f>ABS($J$4-O4331)</f>
        <v>2.7161491721710895</v>
      </c>
      <c r="R4331">
        <f>ABS($J$5-O4331)</f>
        <v>0.37525745141837419</v>
      </c>
      <c r="S4331">
        <f>ABS($J$6-O4331)</f>
        <v>0.96494773221867647</v>
      </c>
      <c r="T4331">
        <f>MIN(P4331:S4331)</f>
        <v>0</v>
      </c>
      <c r="U4331">
        <f>MATCH(T4331,P4331:S4331, 0)</f>
        <v>1</v>
      </c>
    </row>
    <row r="4332" spans="1:21" x14ac:dyDescent="0.35">
      <c r="A4332">
        <v>4</v>
      </c>
      <c r="B4332">
        <v>4321</v>
      </c>
      <c r="C4332" t="s">
        <v>184</v>
      </c>
      <c r="D4332" t="s">
        <v>185</v>
      </c>
      <c r="E4332" t="s">
        <v>73</v>
      </c>
      <c r="F4332" t="s">
        <v>74</v>
      </c>
      <c r="G4332" t="s">
        <v>75</v>
      </c>
      <c r="H4332" t="s">
        <v>76</v>
      </c>
      <c r="I4332" s="1">
        <v>42214</v>
      </c>
      <c r="J4332">
        <v>2015</v>
      </c>
      <c r="K4332" t="s">
        <v>176</v>
      </c>
      <c r="L4332" t="s">
        <v>177</v>
      </c>
      <c r="M4332" s="1">
        <v>42262</v>
      </c>
      <c r="N4332">
        <v>48</v>
      </c>
      <c r="O4332">
        <f>STANDARDIZE(N4332,$N$8,$N$9)</f>
        <v>0.22314867905985802</v>
      </c>
      <c r="P4332">
        <f>ABS($J$3-O4332)</f>
        <v>0.75051490283674838</v>
      </c>
      <c r="Q4332">
        <f>ABS($J$4-O4332)</f>
        <v>1.9656342693343409</v>
      </c>
      <c r="R4332">
        <f>ABS($J$5-O4332)</f>
        <v>0.37525745141837419</v>
      </c>
      <c r="S4332">
        <f>ABS($J$6-O4332)</f>
        <v>0.21443282938192809</v>
      </c>
      <c r="T4332">
        <f>MIN(P4332:S4332)</f>
        <v>0.21443282938192809</v>
      </c>
      <c r="U4332">
        <f>MATCH(T4332,P4332:S4332, 0)</f>
        <v>4</v>
      </c>
    </row>
    <row r="4333" spans="1:21" x14ac:dyDescent="0.35">
      <c r="A4333">
        <v>4</v>
      </c>
      <c r="B4333">
        <v>4322</v>
      </c>
      <c r="C4333" t="s">
        <v>184</v>
      </c>
      <c r="D4333" t="s">
        <v>185</v>
      </c>
      <c r="E4333" t="s">
        <v>73</v>
      </c>
      <c r="F4333" t="s">
        <v>74</v>
      </c>
      <c r="G4333" t="s">
        <v>75</v>
      </c>
      <c r="H4333" t="s">
        <v>76</v>
      </c>
      <c r="I4333" s="1">
        <v>42214</v>
      </c>
      <c r="J4333">
        <v>2015</v>
      </c>
      <c r="K4333" t="s">
        <v>176</v>
      </c>
      <c r="L4333" t="s">
        <v>177</v>
      </c>
      <c r="M4333" s="1">
        <v>42263</v>
      </c>
      <c r="N4333">
        <v>49</v>
      </c>
      <c r="O4333">
        <f>STANDARDIZE(N4333,$N$8,$N$9)</f>
        <v>0.24101808150835205</v>
      </c>
      <c r="P4333">
        <f>ABS($J$3-O4333)</f>
        <v>0.76838430528524237</v>
      </c>
      <c r="Q4333">
        <f>ABS($J$4-O4333)</f>
        <v>1.9477648668858469</v>
      </c>
      <c r="R4333">
        <f>ABS($J$5-O4333)</f>
        <v>0.39312685386686819</v>
      </c>
      <c r="S4333">
        <f>ABS($J$6-O4333)</f>
        <v>0.19656342693343407</v>
      </c>
      <c r="T4333">
        <f>MIN(P4333:S4333)</f>
        <v>0.19656342693343407</v>
      </c>
      <c r="U4333">
        <f>MATCH(T4333,P4333:S4333, 0)</f>
        <v>4</v>
      </c>
    </row>
    <row r="4334" spans="1:21" x14ac:dyDescent="0.35">
      <c r="A4334">
        <v>4</v>
      </c>
      <c r="B4334">
        <v>4323</v>
      </c>
      <c r="C4334" t="s">
        <v>229</v>
      </c>
      <c r="D4334" t="s">
        <v>230</v>
      </c>
      <c r="E4334" t="s">
        <v>149</v>
      </c>
      <c r="F4334" t="s">
        <v>150</v>
      </c>
      <c r="G4334" t="s">
        <v>215</v>
      </c>
      <c r="H4334" t="s">
        <v>216</v>
      </c>
      <c r="I4334" s="1">
        <v>42214</v>
      </c>
      <c r="J4334">
        <v>2015</v>
      </c>
      <c r="K4334" t="s">
        <v>41</v>
      </c>
      <c r="L4334" t="s">
        <v>42</v>
      </c>
      <c r="M4334" s="1">
        <v>42134</v>
      </c>
      <c r="N4334">
        <v>68</v>
      </c>
      <c r="O4334">
        <f>STANDARDIZE(N4334,$N$8,$N$9)</f>
        <v>0.58053672802973821</v>
      </c>
      <c r="P4334">
        <f>ABS($J$3-O4334)</f>
        <v>1.1079029518066286</v>
      </c>
      <c r="Q4334">
        <f>ABS($J$4-O4334)</f>
        <v>1.6082462203644607</v>
      </c>
      <c r="R4334">
        <f>ABS($J$5-O4334)</f>
        <v>0.73264550038825438</v>
      </c>
      <c r="S4334">
        <f>ABS($J$6-O4334)</f>
        <v>0.1429552195879521</v>
      </c>
      <c r="T4334">
        <f>MIN(P4334:S4334)</f>
        <v>0.1429552195879521</v>
      </c>
      <c r="U4334">
        <f>MATCH(T4334,P4334:S4334, 0)</f>
        <v>4</v>
      </c>
    </row>
    <row r="4335" spans="1:21" x14ac:dyDescent="0.35">
      <c r="A4335">
        <v>2</v>
      </c>
      <c r="B4335">
        <v>4324</v>
      </c>
      <c r="C4335" t="s">
        <v>14</v>
      </c>
      <c r="D4335" t="s">
        <v>15</v>
      </c>
      <c r="E4335" t="s">
        <v>16</v>
      </c>
      <c r="F4335" t="s">
        <v>17</v>
      </c>
      <c r="G4335" t="s">
        <v>344</v>
      </c>
      <c r="H4335" t="s">
        <v>345</v>
      </c>
      <c r="I4335" s="1">
        <v>42214</v>
      </c>
      <c r="J4335">
        <v>2015</v>
      </c>
      <c r="K4335" t="s">
        <v>41</v>
      </c>
      <c r="L4335" t="s">
        <v>42</v>
      </c>
      <c r="M4335" s="1">
        <v>42352</v>
      </c>
      <c r="N4335">
        <v>138</v>
      </c>
      <c r="O4335">
        <f>STANDARDIZE(N4335,$N$8,$N$9)</f>
        <v>1.831394899424319</v>
      </c>
      <c r="P4335">
        <f>ABS($J$3-O4335)</f>
        <v>2.3587611232012096</v>
      </c>
      <c r="Q4335">
        <f>ABS($J$4-O4335)</f>
        <v>0.35738804896987997</v>
      </c>
      <c r="R4335">
        <f>ABS($J$5-O4335)</f>
        <v>1.9835036717828352</v>
      </c>
      <c r="S4335">
        <f>ABS($J$6-O4335)</f>
        <v>1.3938133909825328</v>
      </c>
      <c r="T4335">
        <f>MIN(P4335:S4335)</f>
        <v>0.35738804896987997</v>
      </c>
      <c r="U4335">
        <f>MATCH(T4335,P4335:S4335, 0)</f>
        <v>2</v>
      </c>
    </row>
    <row r="4336" spans="1:21" x14ac:dyDescent="0.35">
      <c r="A4336">
        <v>3</v>
      </c>
      <c r="B4336">
        <v>4325</v>
      </c>
      <c r="C4336" t="s">
        <v>14</v>
      </c>
      <c r="D4336" t="s">
        <v>15</v>
      </c>
      <c r="E4336" t="s">
        <v>79</v>
      </c>
      <c r="F4336" t="s">
        <v>35</v>
      </c>
      <c r="G4336" t="s">
        <v>80</v>
      </c>
      <c r="H4336" t="s">
        <v>81</v>
      </c>
      <c r="I4336" s="1">
        <v>42215</v>
      </c>
      <c r="J4336">
        <v>2015</v>
      </c>
      <c r="K4336" t="s">
        <v>77</v>
      </c>
      <c r="L4336" t="s">
        <v>78</v>
      </c>
      <c r="M4336" s="1">
        <v>42237</v>
      </c>
      <c r="N4336">
        <v>22</v>
      </c>
      <c r="O4336">
        <f>STANDARDIZE(N4336,$N$8,$N$9)</f>
        <v>-0.24145578460098621</v>
      </c>
      <c r="P4336">
        <f>ABS($J$3-O4336)</f>
        <v>0.28591043917590414</v>
      </c>
      <c r="Q4336">
        <f>ABS($J$4-O4336)</f>
        <v>2.4302387329951851</v>
      </c>
      <c r="R4336">
        <f>ABS($J$5-O4336)</f>
        <v>8.9347012242470047E-2</v>
      </c>
      <c r="S4336">
        <f>ABS($J$6-O4336)</f>
        <v>0.67903729304277238</v>
      </c>
      <c r="T4336">
        <f>MIN(P4336:S4336)</f>
        <v>8.9347012242470047E-2</v>
      </c>
      <c r="U4336">
        <f>MATCH(T4336,P4336:S4336, 0)</f>
        <v>3</v>
      </c>
    </row>
    <row r="4337" spans="1:21" x14ac:dyDescent="0.35">
      <c r="A4337">
        <v>3</v>
      </c>
      <c r="B4337">
        <v>4326</v>
      </c>
      <c r="C4337" t="s">
        <v>14</v>
      </c>
      <c r="D4337" t="s">
        <v>15</v>
      </c>
      <c r="E4337" t="s">
        <v>52</v>
      </c>
      <c r="F4337" t="s">
        <v>53</v>
      </c>
      <c r="G4337" t="s">
        <v>54</v>
      </c>
      <c r="H4337" t="s">
        <v>55</v>
      </c>
      <c r="I4337" s="1">
        <v>42215</v>
      </c>
      <c r="J4337">
        <v>2015</v>
      </c>
      <c r="K4337" t="s">
        <v>41</v>
      </c>
      <c r="L4337" t="s">
        <v>42</v>
      </c>
      <c r="M4337" s="1">
        <v>42225</v>
      </c>
      <c r="N4337">
        <v>40</v>
      </c>
      <c r="O4337">
        <f>STANDARDIZE(N4337,$N$8,$N$9)</f>
        <v>8.0193459471905953E-2</v>
      </c>
      <c r="P4337">
        <f>ABS($J$3-O4337)</f>
        <v>0.60755968324879628</v>
      </c>
      <c r="Q4337">
        <f>ABS($J$4-O4337)</f>
        <v>2.1085894889222931</v>
      </c>
      <c r="R4337">
        <f>ABS($J$5-O4337)</f>
        <v>0.23230223183042212</v>
      </c>
      <c r="S4337">
        <f>ABS($J$6-O4337)</f>
        <v>0.35738804896988019</v>
      </c>
      <c r="T4337">
        <f>MIN(P4337:S4337)</f>
        <v>0.23230223183042212</v>
      </c>
      <c r="U4337">
        <f>MATCH(T4337,P4337:S4337, 0)</f>
        <v>3</v>
      </c>
    </row>
    <row r="4338" spans="1:21" x14ac:dyDescent="0.35">
      <c r="A4338">
        <v>3</v>
      </c>
      <c r="B4338">
        <v>4327</v>
      </c>
      <c r="C4338" t="s">
        <v>14</v>
      </c>
      <c r="D4338" t="s">
        <v>15</v>
      </c>
      <c r="E4338" t="s">
        <v>52</v>
      </c>
      <c r="F4338" t="s">
        <v>53</v>
      </c>
      <c r="G4338" t="s">
        <v>54</v>
      </c>
      <c r="H4338" t="s">
        <v>55</v>
      </c>
      <c r="I4338" s="1">
        <v>42215</v>
      </c>
      <c r="J4338">
        <v>2015</v>
      </c>
      <c r="K4338" t="s">
        <v>41</v>
      </c>
      <c r="L4338" t="s">
        <v>42</v>
      </c>
      <c r="M4338" s="1">
        <v>42317</v>
      </c>
      <c r="N4338">
        <v>43</v>
      </c>
      <c r="O4338">
        <f>STANDARDIZE(N4338,$N$8,$N$9)</f>
        <v>0.13380166681738798</v>
      </c>
      <c r="P4338">
        <f>ABS($J$3-O4338)</f>
        <v>0.66116789059427838</v>
      </c>
      <c r="Q4338">
        <f>ABS($J$4-O4338)</f>
        <v>2.0549812815768109</v>
      </c>
      <c r="R4338">
        <f>ABS($J$5-O4338)</f>
        <v>0.28591043917590414</v>
      </c>
      <c r="S4338">
        <f>ABS($J$6-O4338)</f>
        <v>0.30377984162439814</v>
      </c>
      <c r="T4338">
        <f>MIN(P4338:S4338)</f>
        <v>0.28591043917590414</v>
      </c>
      <c r="U4338">
        <f>MATCH(T4338,P4338:S4338, 0)</f>
        <v>3</v>
      </c>
    </row>
    <row r="4339" spans="1:21" x14ac:dyDescent="0.35">
      <c r="A4339">
        <v>3</v>
      </c>
      <c r="B4339">
        <v>4328</v>
      </c>
      <c r="C4339" t="s">
        <v>30</v>
      </c>
      <c r="D4339" t="s">
        <v>31</v>
      </c>
      <c r="E4339" t="s">
        <v>163</v>
      </c>
      <c r="F4339" t="s">
        <v>59</v>
      </c>
      <c r="G4339" t="s">
        <v>164</v>
      </c>
      <c r="H4339" t="s">
        <v>165</v>
      </c>
      <c r="I4339" s="1">
        <v>42216</v>
      </c>
      <c r="J4339">
        <v>2015</v>
      </c>
      <c r="K4339" t="s">
        <v>227</v>
      </c>
      <c r="L4339" t="s">
        <v>228</v>
      </c>
      <c r="M4339" s="1">
        <v>42235</v>
      </c>
      <c r="N4339">
        <v>19</v>
      </c>
      <c r="O4339">
        <f>STANDARDIZE(N4339,$N$8,$N$9)</f>
        <v>-0.29506399194646826</v>
      </c>
      <c r="P4339">
        <f>ABS($J$3-O4339)</f>
        <v>0.23230223183042209</v>
      </c>
      <c r="Q4339">
        <f>ABS($J$4-O4339)</f>
        <v>2.4838469403406673</v>
      </c>
      <c r="R4339">
        <f>ABS($J$5-O4339)</f>
        <v>0.1429552195879521</v>
      </c>
      <c r="S4339">
        <f>ABS($J$6-O4339)</f>
        <v>0.73264550038825438</v>
      </c>
      <c r="T4339">
        <f>MIN(P4339:S4339)</f>
        <v>0.1429552195879521</v>
      </c>
      <c r="U4339">
        <f>MATCH(T4339,P4339:S4339, 0)</f>
        <v>3</v>
      </c>
    </row>
    <row r="4340" spans="1:21" x14ac:dyDescent="0.35">
      <c r="A4340">
        <v>3</v>
      </c>
      <c r="B4340">
        <v>4329</v>
      </c>
      <c r="C4340" t="s">
        <v>14</v>
      </c>
      <c r="D4340" t="s">
        <v>15</v>
      </c>
      <c r="E4340" t="s">
        <v>79</v>
      </c>
      <c r="F4340" t="s">
        <v>35</v>
      </c>
      <c r="G4340" t="s">
        <v>80</v>
      </c>
      <c r="H4340" t="s">
        <v>81</v>
      </c>
      <c r="I4340" s="1">
        <v>42216</v>
      </c>
      <c r="J4340">
        <v>2015</v>
      </c>
      <c r="K4340" t="s">
        <v>20</v>
      </c>
      <c r="L4340" t="s">
        <v>21</v>
      </c>
      <c r="M4340" s="1">
        <v>42235</v>
      </c>
      <c r="N4340">
        <v>19</v>
      </c>
      <c r="O4340">
        <f>STANDARDIZE(N4340,$N$8,$N$9)</f>
        <v>-0.29506399194646826</v>
      </c>
      <c r="P4340">
        <f>ABS($J$3-O4340)</f>
        <v>0.23230223183042209</v>
      </c>
      <c r="Q4340">
        <f>ABS($J$4-O4340)</f>
        <v>2.4838469403406673</v>
      </c>
      <c r="R4340">
        <f>ABS($J$5-O4340)</f>
        <v>0.1429552195879521</v>
      </c>
      <c r="S4340">
        <f>ABS($J$6-O4340)</f>
        <v>0.73264550038825438</v>
      </c>
      <c r="T4340">
        <f>MIN(P4340:S4340)</f>
        <v>0.1429552195879521</v>
      </c>
      <c r="U4340">
        <f>MATCH(T4340,P4340:S4340, 0)</f>
        <v>3</v>
      </c>
    </row>
    <row r="4341" spans="1:21" x14ac:dyDescent="0.35">
      <c r="A4341">
        <v>3</v>
      </c>
      <c r="B4341">
        <v>4330</v>
      </c>
      <c r="C4341" t="s">
        <v>272</v>
      </c>
      <c r="D4341" t="s">
        <v>273</v>
      </c>
      <c r="E4341" t="s">
        <v>149</v>
      </c>
      <c r="F4341" t="s">
        <v>150</v>
      </c>
      <c r="G4341" t="s">
        <v>609</v>
      </c>
      <c r="H4341" t="s">
        <v>610</v>
      </c>
      <c r="I4341" s="1">
        <v>42216</v>
      </c>
      <c r="J4341">
        <v>2015</v>
      </c>
      <c r="K4341" t="s">
        <v>41</v>
      </c>
      <c r="L4341" t="s">
        <v>42</v>
      </c>
      <c r="M4341" s="1">
        <v>42235</v>
      </c>
      <c r="N4341">
        <v>19</v>
      </c>
      <c r="O4341">
        <f>STANDARDIZE(N4341,$N$8,$N$9)</f>
        <v>-0.29506399194646826</v>
      </c>
      <c r="P4341">
        <f>ABS($J$3-O4341)</f>
        <v>0.23230223183042209</v>
      </c>
      <c r="Q4341">
        <f>ABS($J$4-O4341)</f>
        <v>2.4838469403406673</v>
      </c>
      <c r="R4341">
        <f>ABS($J$5-O4341)</f>
        <v>0.1429552195879521</v>
      </c>
      <c r="S4341">
        <f>ABS($J$6-O4341)</f>
        <v>0.73264550038825438</v>
      </c>
      <c r="T4341">
        <f>MIN(P4341:S4341)</f>
        <v>0.1429552195879521</v>
      </c>
      <c r="U4341">
        <f>MATCH(T4341,P4341:S4341, 0)</f>
        <v>3</v>
      </c>
    </row>
    <row r="4342" spans="1:21" x14ac:dyDescent="0.35">
      <c r="A4342">
        <v>3</v>
      </c>
      <c r="B4342">
        <v>4331</v>
      </c>
      <c r="C4342" t="s">
        <v>30</v>
      </c>
      <c r="D4342" t="s">
        <v>31</v>
      </c>
      <c r="E4342" t="s">
        <v>79</v>
      </c>
      <c r="F4342" t="s">
        <v>35</v>
      </c>
      <c r="G4342" t="s">
        <v>80</v>
      </c>
      <c r="H4342" t="s">
        <v>81</v>
      </c>
      <c r="I4342" s="1">
        <v>42216</v>
      </c>
      <c r="J4342">
        <v>2015</v>
      </c>
      <c r="K4342" t="s">
        <v>41</v>
      </c>
      <c r="L4342" t="s">
        <v>42</v>
      </c>
      <c r="M4342" s="1">
        <v>42238</v>
      </c>
      <c r="N4342">
        <v>22</v>
      </c>
      <c r="O4342">
        <f>STANDARDIZE(N4342,$N$8,$N$9)</f>
        <v>-0.24145578460098621</v>
      </c>
      <c r="P4342">
        <f>ABS($J$3-O4342)</f>
        <v>0.28591043917590414</v>
      </c>
      <c r="Q4342">
        <f>ABS($J$4-O4342)</f>
        <v>2.4302387329951851</v>
      </c>
      <c r="R4342">
        <f>ABS($J$5-O4342)</f>
        <v>8.9347012242470047E-2</v>
      </c>
      <c r="S4342">
        <f>ABS($J$6-O4342)</f>
        <v>0.67903729304277238</v>
      </c>
      <c r="T4342">
        <f>MIN(P4342:S4342)</f>
        <v>8.9347012242470047E-2</v>
      </c>
      <c r="U4342">
        <f>MATCH(T4342,P4342:S4342, 0)</f>
        <v>3</v>
      </c>
    </row>
    <row r="4343" spans="1:21" x14ac:dyDescent="0.35">
      <c r="A4343">
        <v>4</v>
      </c>
      <c r="B4343">
        <v>4332</v>
      </c>
      <c r="C4343" t="s">
        <v>276</v>
      </c>
      <c r="D4343" t="s">
        <v>277</v>
      </c>
      <c r="E4343" t="s">
        <v>64</v>
      </c>
      <c r="F4343" t="s">
        <v>59</v>
      </c>
      <c r="G4343" t="s">
        <v>65</v>
      </c>
      <c r="H4343" t="s">
        <v>66</v>
      </c>
      <c r="I4343" s="1">
        <v>42216</v>
      </c>
      <c r="J4343">
        <v>2015</v>
      </c>
      <c r="K4343" t="s">
        <v>77</v>
      </c>
      <c r="L4343" t="s">
        <v>78</v>
      </c>
      <c r="M4343" s="1">
        <v>42263</v>
      </c>
      <c r="N4343">
        <v>47</v>
      </c>
      <c r="O4343">
        <f>STANDARDIZE(N4343,$N$8,$N$9)</f>
        <v>0.20527927661136403</v>
      </c>
      <c r="P4343">
        <f>ABS($J$3-O4343)</f>
        <v>0.73264550038825438</v>
      </c>
      <c r="Q4343">
        <f>ABS($J$4-O4343)</f>
        <v>1.9835036717828349</v>
      </c>
      <c r="R4343">
        <f>ABS($J$5-O4343)</f>
        <v>0.35738804896988019</v>
      </c>
      <c r="S4343">
        <f>ABS($J$6-O4343)</f>
        <v>0.23230223183042209</v>
      </c>
      <c r="T4343">
        <f>MIN(P4343:S4343)</f>
        <v>0.23230223183042209</v>
      </c>
      <c r="U4343">
        <f>MATCH(T4343,P4343:S4343, 0)</f>
        <v>4</v>
      </c>
    </row>
    <row r="4344" spans="1:21" x14ac:dyDescent="0.35">
      <c r="A4344">
        <v>4</v>
      </c>
      <c r="B4344">
        <v>4333</v>
      </c>
      <c r="C4344" t="s">
        <v>14</v>
      </c>
      <c r="D4344" t="s">
        <v>15</v>
      </c>
      <c r="E4344" t="s">
        <v>43</v>
      </c>
      <c r="F4344" t="s">
        <v>35</v>
      </c>
      <c r="G4344" t="s">
        <v>127</v>
      </c>
      <c r="H4344" t="s">
        <v>128</v>
      </c>
      <c r="I4344" s="1">
        <v>42216</v>
      </c>
      <c r="J4344">
        <v>2015</v>
      </c>
      <c r="K4344" t="s">
        <v>41</v>
      </c>
      <c r="L4344" t="s">
        <v>42</v>
      </c>
      <c r="M4344" s="1">
        <v>42271</v>
      </c>
      <c r="N4344">
        <v>55</v>
      </c>
      <c r="O4344">
        <f>STANDARDIZE(N4344,$N$8,$N$9)</f>
        <v>0.34823449619931607</v>
      </c>
      <c r="P4344">
        <f>ABS($J$3-O4344)</f>
        <v>0.87560071997620637</v>
      </c>
      <c r="Q4344">
        <f>ABS($J$4-O4344)</f>
        <v>1.8405484521948829</v>
      </c>
      <c r="R4344">
        <f>ABS($J$5-O4344)</f>
        <v>0.50034326855783218</v>
      </c>
      <c r="S4344">
        <f>ABS($J$6-O4344)</f>
        <v>8.9347012242470047E-2</v>
      </c>
      <c r="T4344">
        <f>MIN(P4344:S4344)</f>
        <v>8.9347012242470047E-2</v>
      </c>
      <c r="U4344">
        <f>MATCH(T4344,P4344:S4344, 0)</f>
        <v>4</v>
      </c>
    </row>
    <row r="4345" spans="1:21" x14ac:dyDescent="0.35">
      <c r="A4345">
        <v>1</v>
      </c>
      <c r="B4345">
        <v>4334</v>
      </c>
      <c r="C4345" t="s">
        <v>192</v>
      </c>
      <c r="D4345" t="s">
        <v>193</v>
      </c>
      <c r="E4345" t="s">
        <v>73</v>
      </c>
      <c r="F4345" t="s">
        <v>74</v>
      </c>
      <c r="G4345" t="s">
        <v>75</v>
      </c>
      <c r="H4345" t="s">
        <v>76</v>
      </c>
      <c r="I4345" s="1">
        <v>42217</v>
      </c>
      <c r="J4345">
        <v>2015</v>
      </c>
      <c r="K4345" t="s">
        <v>38</v>
      </c>
      <c r="L4345" t="s">
        <v>13</v>
      </c>
      <c r="M4345" s="1">
        <v>42018</v>
      </c>
      <c r="N4345">
        <v>6</v>
      </c>
      <c r="O4345">
        <f>STANDARDIZE(N4345,$N$8,$N$9)</f>
        <v>-0.52736622377689035</v>
      </c>
      <c r="P4345">
        <f>ABS($J$3-O4345)</f>
        <v>0</v>
      </c>
      <c r="Q4345">
        <f>ABS($J$4-O4345)</f>
        <v>2.7161491721710895</v>
      </c>
      <c r="R4345">
        <f>ABS($J$5-O4345)</f>
        <v>0.37525745141837419</v>
      </c>
      <c r="S4345">
        <f>ABS($J$6-O4345)</f>
        <v>0.96494773221867647</v>
      </c>
      <c r="T4345">
        <f>MIN(P4345:S4345)</f>
        <v>0</v>
      </c>
      <c r="U4345">
        <f>MATCH(T4345,P4345:S4345, 0)</f>
        <v>1</v>
      </c>
    </row>
    <row r="4346" spans="1:21" x14ac:dyDescent="0.35">
      <c r="A4346">
        <v>1</v>
      </c>
      <c r="B4346">
        <v>4335</v>
      </c>
      <c r="C4346" t="s">
        <v>312</v>
      </c>
      <c r="D4346" t="s">
        <v>313</v>
      </c>
      <c r="E4346" t="s">
        <v>168</v>
      </c>
      <c r="F4346" t="s">
        <v>169</v>
      </c>
      <c r="G4346" t="s">
        <v>366</v>
      </c>
      <c r="H4346" t="s">
        <v>367</v>
      </c>
      <c r="I4346" s="1">
        <v>42217</v>
      </c>
      <c r="J4346">
        <v>2015</v>
      </c>
      <c r="K4346" t="s">
        <v>41</v>
      </c>
      <c r="L4346" t="s">
        <v>42</v>
      </c>
      <c r="M4346" s="1">
        <v>42019</v>
      </c>
      <c r="N4346">
        <v>7</v>
      </c>
      <c r="O4346">
        <f>STANDARDIZE(N4346,$N$8,$N$9)</f>
        <v>-0.50949682132839635</v>
      </c>
      <c r="P4346">
        <f>ABS($J$3-O4346)</f>
        <v>1.7869402448493998E-2</v>
      </c>
      <c r="Q4346">
        <f>ABS($J$4-O4346)</f>
        <v>2.6982797697225953</v>
      </c>
      <c r="R4346">
        <f>ABS($J$5-O4346)</f>
        <v>0.35738804896988019</v>
      </c>
      <c r="S4346">
        <f>ABS($J$6-O4346)</f>
        <v>0.94707832977018247</v>
      </c>
      <c r="T4346">
        <f>MIN(P4346:S4346)</f>
        <v>1.7869402448493998E-2</v>
      </c>
      <c r="U4346">
        <f>MATCH(T4346,P4346:S4346, 0)</f>
        <v>1</v>
      </c>
    </row>
    <row r="4347" spans="1:21" x14ac:dyDescent="0.35">
      <c r="A4347">
        <v>1</v>
      </c>
      <c r="B4347">
        <v>4336</v>
      </c>
      <c r="C4347" t="s">
        <v>400</v>
      </c>
      <c r="D4347" t="s">
        <v>401</v>
      </c>
      <c r="E4347" t="s">
        <v>34</v>
      </c>
      <c r="F4347" t="s">
        <v>35</v>
      </c>
      <c r="G4347" t="s">
        <v>36</v>
      </c>
      <c r="H4347" t="s">
        <v>37</v>
      </c>
      <c r="I4347" s="1">
        <v>42217</v>
      </c>
      <c r="J4347">
        <v>2015</v>
      </c>
      <c r="K4347" t="s">
        <v>77</v>
      </c>
      <c r="L4347" t="s">
        <v>78</v>
      </c>
      <c r="M4347" s="1">
        <v>42025</v>
      </c>
      <c r="N4347">
        <v>13</v>
      </c>
      <c r="O4347">
        <f>STANDARDIZE(N4347,$N$8,$N$9)</f>
        <v>-0.40228040663743231</v>
      </c>
      <c r="P4347">
        <f>ABS($J$3-O4347)</f>
        <v>0.12508581713945804</v>
      </c>
      <c r="Q4347">
        <f>ABS($J$4-O4347)</f>
        <v>2.5910633550316313</v>
      </c>
      <c r="R4347">
        <f>ABS($J$5-O4347)</f>
        <v>0.25017163427891614</v>
      </c>
      <c r="S4347">
        <f>ABS($J$6-O4347)</f>
        <v>0.83986191507921837</v>
      </c>
      <c r="T4347">
        <f>MIN(P4347:S4347)</f>
        <v>0.12508581713945804</v>
      </c>
      <c r="U4347">
        <f>MATCH(T4347,P4347:S4347, 0)</f>
        <v>1</v>
      </c>
    </row>
    <row r="4348" spans="1:21" x14ac:dyDescent="0.35">
      <c r="A4348">
        <v>1</v>
      </c>
      <c r="B4348">
        <v>4337</v>
      </c>
      <c r="C4348" t="s">
        <v>82</v>
      </c>
      <c r="D4348" t="s">
        <v>83</v>
      </c>
      <c r="E4348" t="s">
        <v>116</v>
      </c>
      <c r="F4348" t="s">
        <v>97</v>
      </c>
      <c r="G4348" t="s">
        <v>117</v>
      </c>
      <c r="H4348" t="s">
        <v>118</v>
      </c>
      <c r="I4348" s="1">
        <v>42217</v>
      </c>
      <c r="J4348">
        <v>2015</v>
      </c>
      <c r="K4348" t="s">
        <v>77</v>
      </c>
      <c r="L4348" t="s">
        <v>78</v>
      </c>
      <c r="M4348" s="1">
        <v>42027</v>
      </c>
      <c r="N4348">
        <v>15</v>
      </c>
      <c r="O4348">
        <f>STANDARDIZE(N4348,$N$8,$N$9)</f>
        <v>-0.36654160174044426</v>
      </c>
      <c r="P4348">
        <f>ABS($J$3-O4348)</f>
        <v>0.1608246220364461</v>
      </c>
      <c r="Q4348">
        <f>ABS($J$4-O4348)</f>
        <v>2.5553245501346433</v>
      </c>
      <c r="R4348">
        <f>ABS($J$5-O4348)</f>
        <v>0.21443282938192809</v>
      </c>
      <c r="S4348">
        <f>ABS($J$6-O4348)</f>
        <v>0.80412311018223037</v>
      </c>
      <c r="T4348">
        <f>MIN(P4348:S4348)</f>
        <v>0.1608246220364461</v>
      </c>
      <c r="U4348">
        <f>MATCH(T4348,P4348:S4348, 0)</f>
        <v>1</v>
      </c>
    </row>
    <row r="4349" spans="1:21" x14ac:dyDescent="0.35">
      <c r="A4349">
        <v>3</v>
      </c>
      <c r="B4349">
        <v>4338</v>
      </c>
      <c r="C4349" t="s">
        <v>525</v>
      </c>
      <c r="D4349" t="s">
        <v>526</v>
      </c>
      <c r="E4349" t="s">
        <v>141</v>
      </c>
      <c r="F4349" t="s">
        <v>142</v>
      </c>
      <c r="G4349" t="s">
        <v>143</v>
      </c>
      <c r="H4349" t="s">
        <v>144</v>
      </c>
      <c r="I4349" s="1">
        <v>42217</v>
      </c>
      <c r="J4349">
        <v>2015</v>
      </c>
      <c r="K4349" t="s">
        <v>77</v>
      </c>
      <c r="L4349" t="s">
        <v>78</v>
      </c>
      <c r="M4349" s="1">
        <v>42031</v>
      </c>
      <c r="N4349">
        <v>19</v>
      </c>
      <c r="O4349">
        <f>STANDARDIZE(N4349,$N$8,$N$9)</f>
        <v>-0.29506399194646826</v>
      </c>
      <c r="P4349">
        <f>ABS($J$3-O4349)</f>
        <v>0.23230223183042209</v>
      </c>
      <c r="Q4349">
        <f>ABS($J$4-O4349)</f>
        <v>2.4838469403406673</v>
      </c>
      <c r="R4349">
        <f>ABS($J$5-O4349)</f>
        <v>0.1429552195879521</v>
      </c>
      <c r="S4349">
        <f>ABS($J$6-O4349)</f>
        <v>0.73264550038825438</v>
      </c>
      <c r="T4349">
        <f>MIN(P4349:S4349)</f>
        <v>0.1429552195879521</v>
      </c>
      <c r="U4349">
        <f>MATCH(T4349,P4349:S4349, 0)</f>
        <v>3</v>
      </c>
    </row>
    <row r="4350" spans="1:21" x14ac:dyDescent="0.35">
      <c r="A4350">
        <v>3</v>
      </c>
      <c r="B4350">
        <v>4339</v>
      </c>
      <c r="C4350" t="s">
        <v>503</v>
      </c>
      <c r="D4350" t="s">
        <v>504</v>
      </c>
      <c r="E4350" t="s">
        <v>141</v>
      </c>
      <c r="F4350" t="s">
        <v>142</v>
      </c>
      <c r="G4350" t="s">
        <v>143</v>
      </c>
      <c r="H4350" t="s">
        <v>144</v>
      </c>
      <c r="I4350" s="1">
        <v>42217</v>
      </c>
      <c r="J4350">
        <v>2015</v>
      </c>
      <c r="K4350" t="s">
        <v>77</v>
      </c>
      <c r="L4350" t="s">
        <v>78</v>
      </c>
      <c r="M4350" s="1">
        <v>42032</v>
      </c>
      <c r="N4350">
        <v>20</v>
      </c>
      <c r="O4350">
        <f>STANDARDIZE(N4350,$N$8,$N$9)</f>
        <v>-0.27719458949797421</v>
      </c>
      <c r="P4350">
        <f>ABS($J$3-O4350)</f>
        <v>0.25017163427891614</v>
      </c>
      <c r="Q4350">
        <f>ABS($J$4-O4350)</f>
        <v>2.4659775378921731</v>
      </c>
      <c r="R4350">
        <f>ABS($J$5-O4350)</f>
        <v>0.12508581713945804</v>
      </c>
      <c r="S4350">
        <f>ABS($J$6-O4350)</f>
        <v>0.71477609793976038</v>
      </c>
      <c r="T4350">
        <f>MIN(P4350:S4350)</f>
        <v>0.12508581713945804</v>
      </c>
      <c r="U4350">
        <f>MATCH(T4350,P4350:S4350, 0)</f>
        <v>3</v>
      </c>
    </row>
    <row r="4351" spans="1:21" x14ac:dyDescent="0.35">
      <c r="A4351">
        <v>3</v>
      </c>
      <c r="B4351">
        <v>4340</v>
      </c>
      <c r="C4351" t="s">
        <v>14</v>
      </c>
      <c r="D4351" t="s">
        <v>15</v>
      </c>
      <c r="E4351" t="s">
        <v>79</v>
      </c>
      <c r="F4351" t="s">
        <v>35</v>
      </c>
      <c r="G4351" t="s">
        <v>200</v>
      </c>
      <c r="H4351" t="s">
        <v>201</v>
      </c>
      <c r="I4351" s="1">
        <v>42217</v>
      </c>
      <c r="J4351">
        <v>2015</v>
      </c>
      <c r="K4351" t="s">
        <v>77</v>
      </c>
      <c r="L4351" t="s">
        <v>78</v>
      </c>
      <c r="M4351" s="1">
        <v>42096</v>
      </c>
      <c r="N4351">
        <v>27</v>
      </c>
      <c r="O4351">
        <f>STANDARDIZE(N4351,$N$8,$N$9)</f>
        <v>-0.15210877235851616</v>
      </c>
      <c r="P4351">
        <f>ABS($J$3-O4351)</f>
        <v>0.37525745141837419</v>
      </c>
      <c r="Q4351">
        <f>ABS($J$4-O4351)</f>
        <v>2.3408917207527153</v>
      </c>
      <c r="R4351">
        <f>ABS($J$5-O4351)</f>
        <v>0</v>
      </c>
      <c r="S4351">
        <f>ABS($J$6-O4351)</f>
        <v>0.58969028080030228</v>
      </c>
      <c r="T4351">
        <f>MIN(P4351:S4351)</f>
        <v>0</v>
      </c>
      <c r="U4351">
        <f>MATCH(T4351,P4351:S4351, 0)</f>
        <v>3</v>
      </c>
    </row>
    <row r="4352" spans="1:21" x14ac:dyDescent="0.35">
      <c r="A4352">
        <v>1</v>
      </c>
      <c r="B4352">
        <v>4341</v>
      </c>
      <c r="C4352" t="s">
        <v>46</v>
      </c>
      <c r="D4352" t="s">
        <v>47</v>
      </c>
      <c r="E4352" t="s">
        <v>296</v>
      </c>
      <c r="F4352" t="s">
        <v>320</v>
      </c>
      <c r="G4352" t="s">
        <v>351</v>
      </c>
      <c r="H4352" t="s">
        <v>352</v>
      </c>
      <c r="I4352" s="1">
        <v>42218</v>
      </c>
      <c r="J4352">
        <v>2015</v>
      </c>
      <c r="K4352" t="s">
        <v>176</v>
      </c>
      <c r="L4352" t="s">
        <v>177</v>
      </c>
      <c r="M4352" s="1">
        <v>42340</v>
      </c>
      <c r="N4352">
        <v>4</v>
      </c>
      <c r="O4352">
        <f>STANDARDIZE(N4352,$N$8,$N$9)</f>
        <v>-0.56310502867387835</v>
      </c>
      <c r="P4352">
        <f>ABS($J$3-O4352)</f>
        <v>3.5738804896987997E-2</v>
      </c>
      <c r="Q4352">
        <f>ABS($J$4-O4352)</f>
        <v>2.7518879770680771</v>
      </c>
      <c r="R4352">
        <f>ABS($J$5-O4352)</f>
        <v>0.41099625631536219</v>
      </c>
      <c r="S4352">
        <f>ABS($J$6-O4352)</f>
        <v>1.0006865371156644</v>
      </c>
      <c r="T4352">
        <f>MIN(P4352:S4352)</f>
        <v>3.5738804896987997E-2</v>
      </c>
      <c r="U4352">
        <f>MATCH(T4352,P4352:S4352, 0)</f>
        <v>1</v>
      </c>
    </row>
    <row r="4353" spans="1:21" x14ac:dyDescent="0.35">
      <c r="A4353">
        <v>3</v>
      </c>
      <c r="B4353">
        <v>4342</v>
      </c>
      <c r="C4353" t="s">
        <v>14</v>
      </c>
      <c r="D4353" t="s">
        <v>15</v>
      </c>
      <c r="E4353" t="s">
        <v>24</v>
      </c>
      <c r="F4353" t="s">
        <v>253</v>
      </c>
      <c r="G4353" t="s">
        <v>398</v>
      </c>
      <c r="H4353" t="s">
        <v>399</v>
      </c>
      <c r="I4353" s="1">
        <v>42218</v>
      </c>
      <c r="J4353">
        <v>2015</v>
      </c>
      <c r="K4353" t="s">
        <v>41</v>
      </c>
      <c r="L4353" t="s">
        <v>42</v>
      </c>
      <c r="M4353" s="1">
        <v>42062</v>
      </c>
      <c r="N4353">
        <v>19</v>
      </c>
      <c r="O4353">
        <f>STANDARDIZE(N4353,$N$8,$N$9)</f>
        <v>-0.29506399194646826</v>
      </c>
      <c r="P4353">
        <f>ABS($J$3-O4353)</f>
        <v>0.23230223183042209</v>
      </c>
      <c r="Q4353">
        <f>ABS($J$4-O4353)</f>
        <v>2.4838469403406673</v>
      </c>
      <c r="R4353">
        <f>ABS($J$5-O4353)</f>
        <v>0.1429552195879521</v>
      </c>
      <c r="S4353">
        <f>ABS($J$6-O4353)</f>
        <v>0.73264550038825438</v>
      </c>
      <c r="T4353">
        <f>MIN(P4353:S4353)</f>
        <v>0.1429552195879521</v>
      </c>
      <c r="U4353">
        <f>MATCH(T4353,P4353:S4353, 0)</f>
        <v>3</v>
      </c>
    </row>
    <row r="4354" spans="1:21" x14ac:dyDescent="0.35">
      <c r="A4354">
        <v>3</v>
      </c>
      <c r="B4354">
        <v>4343</v>
      </c>
      <c r="C4354" t="s">
        <v>14</v>
      </c>
      <c r="D4354" t="s">
        <v>15</v>
      </c>
      <c r="E4354" t="s">
        <v>163</v>
      </c>
      <c r="F4354" t="s">
        <v>59</v>
      </c>
      <c r="G4354" t="s">
        <v>164</v>
      </c>
      <c r="H4354" t="s">
        <v>165</v>
      </c>
      <c r="I4354" s="1">
        <v>42218</v>
      </c>
      <c r="J4354">
        <v>2015</v>
      </c>
      <c r="K4354" t="s">
        <v>77</v>
      </c>
      <c r="L4354" t="s">
        <v>78</v>
      </c>
      <c r="M4354" s="1">
        <v>42063</v>
      </c>
      <c r="N4354">
        <v>20</v>
      </c>
      <c r="O4354">
        <f>STANDARDIZE(N4354,$N$8,$N$9)</f>
        <v>-0.27719458949797421</v>
      </c>
      <c r="P4354">
        <f>ABS($J$3-O4354)</f>
        <v>0.25017163427891614</v>
      </c>
      <c r="Q4354">
        <f>ABS($J$4-O4354)</f>
        <v>2.4659775378921731</v>
      </c>
      <c r="R4354">
        <f>ABS($J$5-O4354)</f>
        <v>0.12508581713945804</v>
      </c>
      <c r="S4354">
        <f>ABS($J$6-O4354)</f>
        <v>0.71477609793976038</v>
      </c>
      <c r="T4354">
        <f>MIN(P4354:S4354)</f>
        <v>0.12508581713945804</v>
      </c>
      <c r="U4354">
        <f>MATCH(T4354,P4354:S4354, 0)</f>
        <v>3</v>
      </c>
    </row>
    <row r="4355" spans="1:21" x14ac:dyDescent="0.35">
      <c r="A4355">
        <v>3</v>
      </c>
      <c r="B4355">
        <v>4344</v>
      </c>
      <c r="C4355" t="s">
        <v>14</v>
      </c>
      <c r="D4355" t="s">
        <v>15</v>
      </c>
      <c r="E4355" t="s">
        <v>163</v>
      </c>
      <c r="F4355" t="s">
        <v>59</v>
      </c>
      <c r="G4355" t="s">
        <v>164</v>
      </c>
      <c r="H4355" t="s">
        <v>165</v>
      </c>
      <c r="I4355" s="1">
        <v>42218</v>
      </c>
      <c r="J4355">
        <v>2015</v>
      </c>
      <c r="K4355" t="s">
        <v>77</v>
      </c>
      <c r="L4355" t="s">
        <v>78</v>
      </c>
      <c r="M4355" s="1">
        <v>42063</v>
      </c>
      <c r="N4355">
        <v>20</v>
      </c>
      <c r="O4355">
        <f>STANDARDIZE(N4355,$N$8,$N$9)</f>
        <v>-0.27719458949797421</v>
      </c>
      <c r="P4355">
        <f>ABS($J$3-O4355)</f>
        <v>0.25017163427891614</v>
      </c>
      <c r="Q4355">
        <f>ABS($J$4-O4355)</f>
        <v>2.4659775378921731</v>
      </c>
      <c r="R4355">
        <f>ABS($J$5-O4355)</f>
        <v>0.12508581713945804</v>
      </c>
      <c r="S4355">
        <f>ABS($J$6-O4355)</f>
        <v>0.71477609793976038</v>
      </c>
      <c r="T4355">
        <f>MIN(P4355:S4355)</f>
        <v>0.12508581713945804</v>
      </c>
      <c r="U4355">
        <f>MATCH(T4355,P4355:S4355, 0)</f>
        <v>3</v>
      </c>
    </row>
    <row r="4356" spans="1:21" x14ac:dyDescent="0.35">
      <c r="A4356">
        <v>3</v>
      </c>
      <c r="B4356">
        <v>4345</v>
      </c>
      <c r="C4356" t="s">
        <v>30</v>
      </c>
      <c r="D4356" t="s">
        <v>31</v>
      </c>
      <c r="E4356" t="s">
        <v>52</v>
      </c>
      <c r="F4356" t="s">
        <v>53</v>
      </c>
      <c r="G4356" t="s">
        <v>54</v>
      </c>
      <c r="H4356" t="s">
        <v>55</v>
      </c>
      <c r="I4356" s="1">
        <v>42218</v>
      </c>
      <c r="J4356">
        <v>2015</v>
      </c>
      <c r="K4356" t="s">
        <v>77</v>
      </c>
      <c r="L4356" t="s">
        <v>78</v>
      </c>
      <c r="M4356" s="1">
        <v>42083</v>
      </c>
      <c r="N4356">
        <v>40</v>
      </c>
      <c r="O4356">
        <f>STANDARDIZE(N4356,$N$8,$N$9)</f>
        <v>8.0193459471905953E-2</v>
      </c>
      <c r="P4356">
        <f>ABS($J$3-O4356)</f>
        <v>0.60755968324879628</v>
      </c>
      <c r="Q4356">
        <f>ABS($J$4-O4356)</f>
        <v>2.1085894889222931</v>
      </c>
      <c r="R4356">
        <f>ABS($J$5-O4356)</f>
        <v>0.23230223183042212</v>
      </c>
      <c r="S4356">
        <f>ABS($J$6-O4356)</f>
        <v>0.35738804896988019</v>
      </c>
      <c r="T4356">
        <f>MIN(P4356:S4356)</f>
        <v>0.23230223183042212</v>
      </c>
      <c r="U4356">
        <f>MATCH(T4356,P4356:S4356, 0)</f>
        <v>3</v>
      </c>
    </row>
    <row r="4357" spans="1:21" x14ac:dyDescent="0.35">
      <c r="A4357">
        <v>3</v>
      </c>
      <c r="B4357">
        <v>4346</v>
      </c>
      <c r="C4357" t="s">
        <v>14</v>
      </c>
      <c r="D4357" t="s">
        <v>15</v>
      </c>
      <c r="E4357" t="s">
        <v>163</v>
      </c>
      <c r="F4357" t="s">
        <v>59</v>
      </c>
      <c r="G4357" t="s">
        <v>164</v>
      </c>
      <c r="H4357" t="s">
        <v>165</v>
      </c>
      <c r="I4357" s="1">
        <v>42218</v>
      </c>
      <c r="J4357">
        <v>2015</v>
      </c>
      <c r="K4357" t="s">
        <v>77</v>
      </c>
      <c r="L4357" t="s">
        <v>78</v>
      </c>
      <c r="M4357" s="1">
        <v>42084</v>
      </c>
      <c r="N4357">
        <v>41</v>
      </c>
      <c r="O4357">
        <f>STANDARDIZE(N4357,$N$8,$N$9)</f>
        <v>9.8062861920399966E-2</v>
      </c>
      <c r="P4357">
        <f>ABS($J$3-O4357)</f>
        <v>0.62542908569729028</v>
      </c>
      <c r="Q4357">
        <f>ABS($J$4-O4357)</f>
        <v>2.0907200864737989</v>
      </c>
      <c r="R4357">
        <f>ABS($J$5-O4357)</f>
        <v>0.25017163427891614</v>
      </c>
      <c r="S4357">
        <f>ABS($J$6-O4357)</f>
        <v>0.33951864652138614</v>
      </c>
      <c r="T4357">
        <f>MIN(P4357:S4357)</f>
        <v>0.25017163427891614</v>
      </c>
      <c r="U4357">
        <f>MATCH(T4357,P4357:S4357, 0)</f>
        <v>3</v>
      </c>
    </row>
    <row r="4358" spans="1:21" x14ac:dyDescent="0.35">
      <c r="A4358">
        <v>1</v>
      </c>
      <c r="B4358">
        <v>4347</v>
      </c>
      <c r="C4358" t="s">
        <v>225</v>
      </c>
      <c r="D4358" t="s">
        <v>226</v>
      </c>
      <c r="E4358" t="s">
        <v>73</v>
      </c>
      <c r="F4358" t="s">
        <v>74</v>
      </c>
      <c r="G4358" t="s">
        <v>75</v>
      </c>
      <c r="H4358" t="s">
        <v>76</v>
      </c>
      <c r="I4358" s="1">
        <v>42219</v>
      </c>
      <c r="J4358">
        <v>2015</v>
      </c>
      <c r="K4358" t="s">
        <v>125</v>
      </c>
      <c r="L4358" t="s">
        <v>126</v>
      </c>
      <c r="M4358" s="1">
        <v>42280</v>
      </c>
      <c r="N4358">
        <v>2</v>
      </c>
      <c r="O4358">
        <f>STANDARDIZE(N4358,$N$8,$N$9)</f>
        <v>-0.59884383357086635</v>
      </c>
      <c r="P4358">
        <f>ABS($J$3-O4358)</f>
        <v>7.1477609793975994E-2</v>
      </c>
      <c r="Q4358">
        <f>ABS($J$4-O4358)</f>
        <v>2.7876267819650655</v>
      </c>
      <c r="R4358">
        <f>ABS($J$5-O4358)</f>
        <v>0.44673506121235018</v>
      </c>
      <c r="S4358">
        <f>ABS($J$6-O4358)</f>
        <v>1.0364253420126524</v>
      </c>
      <c r="T4358">
        <f>MIN(P4358:S4358)</f>
        <v>7.1477609793975994E-2</v>
      </c>
      <c r="U4358">
        <f>MATCH(T4358,P4358:S4358, 0)</f>
        <v>1</v>
      </c>
    </row>
    <row r="4359" spans="1:21" x14ac:dyDescent="0.35">
      <c r="A4359">
        <v>1</v>
      </c>
      <c r="B4359">
        <v>4348</v>
      </c>
      <c r="C4359" t="s">
        <v>71</v>
      </c>
      <c r="D4359" t="s">
        <v>72</v>
      </c>
      <c r="E4359" t="s">
        <v>84</v>
      </c>
      <c r="F4359" t="s">
        <v>85</v>
      </c>
      <c r="G4359" t="s">
        <v>153</v>
      </c>
      <c r="H4359" t="s">
        <v>154</v>
      </c>
      <c r="I4359" s="1">
        <v>42219</v>
      </c>
      <c r="J4359">
        <v>2015</v>
      </c>
      <c r="K4359" t="s">
        <v>176</v>
      </c>
      <c r="L4359" t="s">
        <v>177</v>
      </c>
      <c r="M4359" s="1">
        <v>42341</v>
      </c>
      <c r="N4359">
        <v>4</v>
      </c>
      <c r="O4359">
        <f>STANDARDIZE(N4359,$N$8,$N$9)</f>
        <v>-0.56310502867387835</v>
      </c>
      <c r="P4359">
        <f>ABS($J$3-O4359)</f>
        <v>3.5738804896987997E-2</v>
      </c>
      <c r="Q4359">
        <f>ABS($J$4-O4359)</f>
        <v>2.7518879770680771</v>
      </c>
      <c r="R4359">
        <f>ABS($J$5-O4359)</f>
        <v>0.41099625631536219</v>
      </c>
      <c r="S4359">
        <f>ABS($J$6-O4359)</f>
        <v>1.0006865371156644</v>
      </c>
      <c r="T4359">
        <f>MIN(P4359:S4359)</f>
        <v>3.5738804896987997E-2</v>
      </c>
      <c r="U4359">
        <f>MATCH(T4359,P4359:S4359, 0)</f>
        <v>1</v>
      </c>
    </row>
    <row r="4360" spans="1:21" x14ac:dyDescent="0.35">
      <c r="A4360">
        <v>4</v>
      </c>
      <c r="B4360">
        <v>4349</v>
      </c>
      <c r="C4360" t="s">
        <v>14</v>
      </c>
      <c r="D4360" t="s">
        <v>15</v>
      </c>
      <c r="E4360" t="s">
        <v>16</v>
      </c>
      <c r="F4360" t="s">
        <v>17</v>
      </c>
      <c r="G4360" t="s">
        <v>18</v>
      </c>
      <c r="H4360" t="s">
        <v>19</v>
      </c>
      <c r="I4360" s="1">
        <v>42219</v>
      </c>
      <c r="J4360">
        <v>2015</v>
      </c>
      <c r="K4360" t="s">
        <v>20</v>
      </c>
      <c r="L4360" t="s">
        <v>21</v>
      </c>
      <c r="M4360" s="1">
        <v>42152</v>
      </c>
      <c r="N4360">
        <v>81</v>
      </c>
      <c r="O4360">
        <f>STANDARDIZE(N4360,$N$8,$N$9)</f>
        <v>0.8128389598601603</v>
      </c>
      <c r="P4360">
        <f>ABS($J$3-O4360)</f>
        <v>1.3402051836370505</v>
      </c>
      <c r="Q4360">
        <f>ABS($J$4-O4360)</f>
        <v>1.3759439885340385</v>
      </c>
      <c r="R4360">
        <f>ABS($J$5-O4360)</f>
        <v>0.96494773221867647</v>
      </c>
      <c r="S4360">
        <f>ABS($J$6-O4360)</f>
        <v>0.37525745141837419</v>
      </c>
      <c r="T4360">
        <f>MIN(P4360:S4360)</f>
        <v>0.37525745141837419</v>
      </c>
      <c r="U4360">
        <f>MATCH(T4360,P4360:S4360, 0)</f>
        <v>4</v>
      </c>
    </row>
    <row r="4361" spans="1:21" x14ac:dyDescent="0.35">
      <c r="A4361">
        <v>1</v>
      </c>
      <c r="B4361">
        <v>4350</v>
      </c>
      <c r="C4361" t="s">
        <v>479</v>
      </c>
      <c r="D4361" t="s">
        <v>480</v>
      </c>
      <c r="E4361" t="s">
        <v>131</v>
      </c>
      <c r="F4361" t="s">
        <v>132</v>
      </c>
      <c r="G4361" t="s">
        <v>211</v>
      </c>
      <c r="H4361" t="s">
        <v>212</v>
      </c>
      <c r="I4361" s="1">
        <v>42220</v>
      </c>
      <c r="J4361">
        <v>2015</v>
      </c>
      <c r="K4361" t="s">
        <v>125</v>
      </c>
      <c r="L4361" t="s">
        <v>126</v>
      </c>
      <c r="M4361" s="1">
        <v>42342</v>
      </c>
      <c r="N4361">
        <v>4</v>
      </c>
      <c r="O4361">
        <f>STANDARDIZE(N4361,$N$8,$N$9)</f>
        <v>-0.56310502867387835</v>
      </c>
      <c r="P4361">
        <f>ABS($J$3-O4361)</f>
        <v>3.5738804896987997E-2</v>
      </c>
      <c r="Q4361">
        <f>ABS($J$4-O4361)</f>
        <v>2.7518879770680771</v>
      </c>
      <c r="R4361">
        <f>ABS($J$5-O4361)</f>
        <v>0.41099625631536219</v>
      </c>
      <c r="S4361">
        <f>ABS($J$6-O4361)</f>
        <v>1.0006865371156644</v>
      </c>
      <c r="T4361">
        <f>MIN(P4361:S4361)</f>
        <v>3.5738804896987997E-2</v>
      </c>
      <c r="U4361">
        <f>MATCH(T4361,P4361:S4361, 0)</f>
        <v>1</v>
      </c>
    </row>
    <row r="4362" spans="1:21" x14ac:dyDescent="0.35">
      <c r="A4362">
        <v>1</v>
      </c>
      <c r="B4362">
        <v>4351</v>
      </c>
      <c r="C4362" t="s">
        <v>172</v>
      </c>
      <c r="D4362" t="s">
        <v>173</v>
      </c>
      <c r="E4362" t="s">
        <v>73</v>
      </c>
      <c r="F4362" t="s">
        <v>74</v>
      </c>
      <c r="G4362" t="s">
        <v>75</v>
      </c>
      <c r="H4362" t="s">
        <v>76</v>
      </c>
      <c r="I4362" s="1">
        <v>42220</v>
      </c>
      <c r="J4362">
        <v>2015</v>
      </c>
      <c r="K4362" t="s">
        <v>284</v>
      </c>
      <c r="L4362" t="s">
        <v>285</v>
      </c>
      <c r="M4362" s="1">
        <v>42109</v>
      </c>
      <c r="N4362">
        <v>7</v>
      </c>
      <c r="O4362">
        <f>STANDARDIZE(N4362,$N$8,$N$9)</f>
        <v>-0.50949682132839635</v>
      </c>
      <c r="P4362">
        <f>ABS($J$3-O4362)</f>
        <v>1.7869402448493998E-2</v>
      </c>
      <c r="Q4362">
        <f>ABS($J$4-O4362)</f>
        <v>2.6982797697225953</v>
      </c>
      <c r="R4362">
        <f>ABS($J$5-O4362)</f>
        <v>0.35738804896988019</v>
      </c>
      <c r="S4362">
        <f>ABS($J$6-O4362)</f>
        <v>0.94707832977018247</v>
      </c>
      <c r="T4362">
        <f>MIN(P4362:S4362)</f>
        <v>1.7869402448493998E-2</v>
      </c>
      <c r="U4362">
        <f>MATCH(T4362,P4362:S4362, 0)</f>
        <v>1</v>
      </c>
    </row>
    <row r="4363" spans="1:21" x14ac:dyDescent="0.35">
      <c r="A4363">
        <v>1</v>
      </c>
      <c r="B4363">
        <v>4352</v>
      </c>
      <c r="C4363" t="s">
        <v>62</v>
      </c>
      <c r="D4363" t="s">
        <v>63</v>
      </c>
      <c r="E4363" t="s">
        <v>73</v>
      </c>
      <c r="F4363" t="s">
        <v>74</v>
      </c>
      <c r="G4363" t="s">
        <v>75</v>
      </c>
      <c r="H4363" t="s">
        <v>76</v>
      </c>
      <c r="I4363" s="1">
        <v>42220</v>
      </c>
      <c r="J4363">
        <v>2015</v>
      </c>
      <c r="K4363" t="s">
        <v>41</v>
      </c>
      <c r="L4363" t="s">
        <v>42</v>
      </c>
      <c r="M4363" s="1">
        <v>42114</v>
      </c>
      <c r="N4363">
        <v>12</v>
      </c>
      <c r="O4363">
        <f>STANDARDIZE(N4363,$N$8,$N$9)</f>
        <v>-0.42014980908592631</v>
      </c>
      <c r="P4363">
        <f>ABS($J$3-O4363)</f>
        <v>0.10721641469096405</v>
      </c>
      <c r="Q4363">
        <f>ABS($J$4-O4363)</f>
        <v>2.6089327574801251</v>
      </c>
      <c r="R4363">
        <f>ABS($J$5-O4363)</f>
        <v>0.26804103672741014</v>
      </c>
      <c r="S4363">
        <f>ABS($J$6-O4363)</f>
        <v>0.85773131752771237</v>
      </c>
      <c r="T4363">
        <f>MIN(P4363:S4363)</f>
        <v>0.10721641469096405</v>
      </c>
      <c r="U4363">
        <f>MATCH(T4363,P4363:S4363, 0)</f>
        <v>1</v>
      </c>
    </row>
    <row r="4364" spans="1:21" x14ac:dyDescent="0.35">
      <c r="A4364">
        <v>3</v>
      </c>
      <c r="B4364">
        <v>4353</v>
      </c>
      <c r="C4364" t="s">
        <v>112</v>
      </c>
      <c r="D4364" t="s">
        <v>113</v>
      </c>
      <c r="E4364" t="s">
        <v>84</v>
      </c>
      <c r="F4364" t="s">
        <v>85</v>
      </c>
      <c r="G4364" t="s">
        <v>153</v>
      </c>
      <c r="H4364" t="s">
        <v>154</v>
      </c>
      <c r="I4364" s="1">
        <v>42220</v>
      </c>
      <c r="J4364">
        <v>2015</v>
      </c>
      <c r="K4364" t="s">
        <v>77</v>
      </c>
      <c r="L4364" t="s">
        <v>78</v>
      </c>
      <c r="M4364" s="1">
        <v>42313</v>
      </c>
      <c r="N4364">
        <v>33</v>
      </c>
      <c r="O4364">
        <f>STANDARDIZE(N4364,$N$8,$N$9)</f>
        <v>-4.4892357667552112E-2</v>
      </c>
      <c r="P4364">
        <f>ABS($J$3-O4364)</f>
        <v>0.48247386610933823</v>
      </c>
      <c r="Q4364">
        <f>ABS($J$4-O4364)</f>
        <v>2.2336753060617509</v>
      </c>
      <c r="R4364">
        <f>ABS($J$5-O4364)</f>
        <v>0.10721641469096405</v>
      </c>
      <c r="S4364">
        <f>ABS($J$6-O4364)</f>
        <v>0.48247386610933823</v>
      </c>
      <c r="T4364">
        <f>MIN(P4364:S4364)</f>
        <v>0.10721641469096405</v>
      </c>
      <c r="U4364">
        <f>MATCH(T4364,P4364:S4364, 0)</f>
        <v>3</v>
      </c>
    </row>
    <row r="4365" spans="1:21" x14ac:dyDescent="0.35">
      <c r="A4365">
        <v>4</v>
      </c>
      <c r="B4365">
        <v>4354</v>
      </c>
      <c r="C4365" t="s">
        <v>276</v>
      </c>
      <c r="D4365" t="s">
        <v>277</v>
      </c>
      <c r="E4365" t="s">
        <v>52</v>
      </c>
      <c r="F4365" t="s">
        <v>53</v>
      </c>
      <c r="G4365" t="s">
        <v>248</v>
      </c>
      <c r="H4365" t="s">
        <v>249</v>
      </c>
      <c r="I4365" s="1">
        <v>42220</v>
      </c>
      <c r="J4365">
        <v>2015</v>
      </c>
      <c r="K4365" t="s">
        <v>69</v>
      </c>
      <c r="L4365" t="s">
        <v>70</v>
      </c>
      <c r="M4365" s="1">
        <v>42100</v>
      </c>
      <c r="N4365">
        <v>57</v>
      </c>
      <c r="O4365">
        <f>STANDARDIZE(N4365,$N$8,$N$9)</f>
        <v>0.38397330109630412</v>
      </c>
      <c r="P4365">
        <f>ABS($J$3-O4365)</f>
        <v>0.91133952487319447</v>
      </c>
      <c r="Q4365">
        <f>ABS($J$4-O4365)</f>
        <v>1.8048096472978949</v>
      </c>
      <c r="R4365">
        <f>ABS($J$5-O4365)</f>
        <v>0.53608207345482028</v>
      </c>
      <c r="S4365">
        <f>ABS($J$6-O4365)</f>
        <v>5.3608207345481995E-2</v>
      </c>
      <c r="T4365">
        <f>MIN(P4365:S4365)</f>
        <v>5.3608207345481995E-2</v>
      </c>
      <c r="U4365">
        <f>MATCH(T4365,P4365:S4365, 0)</f>
        <v>4</v>
      </c>
    </row>
    <row r="4366" spans="1:21" x14ac:dyDescent="0.35">
      <c r="A4366">
        <v>1</v>
      </c>
      <c r="B4366">
        <v>4355</v>
      </c>
      <c r="C4366" t="s">
        <v>159</v>
      </c>
      <c r="D4366" t="s">
        <v>160</v>
      </c>
      <c r="E4366" t="s">
        <v>79</v>
      </c>
      <c r="F4366" t="s">
        <v>35</v>
      </c>
      <c r="G4366" t="s">
        <v>80</v>
      </c>
      <c r="H4366" t="s">
        <v>81</v>
      </c>
      <c r="I4366" s="1">
        <v>42221</v>
      </c>
      <c r="J4366">
        <v>2015</v>
      </c>
      <c r="K4366" t="s">
        <v>176</v>
      </c>
      <c r="L4366" t="s">
        <v>177</v>
      </c>
      <c r="M4366" s="1">
        <v>42313</v>
      </c>
      <c r="N4366">
        <v>3</v>
      </c>
      <c r="O4366">
        <f>STANDARDIZE(N4366,$N$8,$N$9)</f>
        <v>-0.58097443112237235</v>
      </c>
      <c r="P4366">
        <f>ABS($J$3-O4366)</f>
        <v>5.3608207345481995E-2</v>
      </c>
      <c r="Q4366">
        <f>ABS($J$4-O4366)</f>
        <v>2.7697573795165713</v>
      </c>
      <c r="R4366">
        <f>ABS($J$5-O4366)</f>
        <v>0.42886565876385618</v>
      </c>
      <c r="S4366">
        <f>ABS($J$6-O4366)</f>
        <v>1.0185559395641586</v>
      </c>
      <c r="T4366">
        <f>MIN(P4366:S4366)</f>
        <v>5.3608207345481995E-2</v>
      </c>
      <c r="U4366">
        <f>MATCH(T4366,P4366:S4366, 0)</f>
        <v>1</v>
      </c>
    </row>
    <row r="4367" spans="1:21" x14ac:dyDescent="0.35">
      <c r="A4367">
        <v>1</v>
      </c>
      <c r="B4367">
        <v>4356</v>
      </c>
      <c r="C4367" t="s">
        <v>67</v>
      </c>
      <c r="D4367" t="s">
        <v>68</v>
      </c>
      <c r="E4367" t="s">
        <v>163</v>
      </c>
      <c r="F4367" t="s">
        <v>59</v>
      </c>
      <c r="G4367" t="s">
        <v>164</v>
      </c>
      <c r="H4367" t="s">
        <v>165</v>
      </c>
      <c r="I4367" s="1">
        <v>42221</v>
      </c>
      <c r="J4367">
        <v>2015</v>
      </c>
      <c r="K4367" t="s">
        <v>77</v>
      </c>
      <c r="L4367" t="s">
        <v>78</v>
      </c>
      <c r="M4367" s="1">
        <v>42138</v>
      </c>
      <c r="N4367">
        <v>6</v>
      </c>
      <c r="O4367">
        <f>STANDARDIZE(N4367,$N$8,$N$9)</f>
        <v>-0.52736622377689035</v>
      </c>
      <c r="P4367">
        <f>ABS($J$3-O4367)</f>
        <v>0</v>
      </c>
      <c r="Q4367">
        <f>ABS($J$4-O4367)</f>
        <v>2.7161491721710895</v>
      </c>
      <c r="R4367">
        <f>ABS($J$5-O4367)</f>
        <v>0.37525745141837419</v>
      </c>
      <c r="S4367">
        <f>ABS($J$6-O4367)</f>
        <v>0.96494773221867647</v>
      </c>
      <c r="T4367">
        <f>MIN(P4367:S4367)</f>
        <v>0</v>
      </c>
      <c r="U4367">
        <f>MATCH(T4367,P4367:S4367, 0)</f>
        <v>1</v>
      </c>
    </row>
    <row r="4368" spans="1:21" x14ac:dyDescent="0.35">
      <c r="A4368">
        <v>1</v>
      </c>
      <c r="B4368">
        <v>4357</v>
      </c>
      <c r="C4368" t="s">
        <v>14</v>
      </c>
      <c r="D4368" t="s">
        <v>15</v>
      </c>
      <c r="E4368" t="s">
        <v>149</v>
      </c>
      <c r="F4368" t="s">
        <v>150</v>
      </c>
      <c r="G4368" t="s">
        <v>215</v>
      </c>
      <c r="H4368" t="s">
        <v>216</v>
      </c>
      <c r="I4368" s="1">
        <v>42221</v>
      </c>
      <c r="J4368">
        <v>2015</v>
      </c>
      <c r="K4368" t="s">
        <v>77</v>
      </c>
      <c r="L4368" t="s">
        <v>78</v>
      </c>
      <c r="M4368" s="1">
        <v>42142</v>
      </c>
      <c r="N4368">
        <v>10</v>
      </c>
      <c r="O4368">
        <f>STANDARDIZE(N4368,$N$8,$N$9)</f>
        <v>-0.4558886139829143</v>
      </c>
      <c r="P4368">
        <f>ABS($J$3-O4368)</f>
        <v>7.1477609793976049E-2</v>
      </c>
      <c r="Q4368">
        <f>ABS($J$4-O4368)</f>
        <v>2.6446715623771131</v>
      </c>
      <c r="R4368">
        <f>ABS($J$5-O4368)</f>
        <v>0.30377984162439814</v>
      </c>
      <c r="S4368">
        <f>ABS($J$6-O4368)</f>
        <v>0.89347012242470036</v>
      </c>
      <c r="T4368">
        <f>MIN(P4368:S4368)</f>
        <v>7.1477609793976049E-2</v>
      </c>
      <c r="U4368">
        <f>MATCH(T4368,P4368:S4368, 0)</f>
        <v>1</v>
      </c>
    </row>
    <row r="4369" spans="1:21" x14ac:dyDescent="0.35">
      <c r="A4369">
        <v>1</v>
      </c>
      <c r="B4369">
        <v>4358</v>
      </c>
      <c r="C4369" t="s">
        <v>88</v>
      </c>
      <c r="D4369" t="s">
        <v>89</v>
      </c>
      <c r="E4369" t="s">
        <v>64</v>
      </c>
      <c r="F4369" t="s">
        <v>59</v>
      </c>
      <c r="G4369" t="s">
        <v>513</v>
      </c>
      <c r="H4369" t="s">
        <v>514</v>
      </c>
      <c r="I4369" s="1">
        <v>42221</v>
      </c>
      <c r="J4369">
        <v>2015</v>
      </c>
      <c r="K4369" t="s">
        <v>41</v>
      </c>
      <c r="L4369" t="s">
        <v>42</v>
      </c>
      <c r="M4369" s="1">
        <v>42146</v>
      </c>
      <c r="N4369">
        <v>14</v>
      </c>
      <c r="O4369">
        <f>STANDARDIZE(N4369,$N$8,$N$9)</f>
        <v>-0.38441100418893831</v>
      </c>
      <c r="P4369">
        <f>ABS($J$3-O4369)</f>
        <v>0.14295521958795204</v>
      </c>
      <c r="Q4369">
        <f>ABS($J$4-O4369)</f>
        <v>2.5731939525831371</v>
      </c>
      <c r="R4369">
        <f>ABS($J$5-O4369)</f>
        <v>0.23230223183042215</v>
      </c>
      <c r="S4369">
        <f>ABS($J$6-O4369)</f>
        <v>0.82199251263072437</v>
      </c>
      <c r="T4369">
        <f>MIN(P4369:S4369)</f>
        <v>0.14295521958795204</v>
      </c>
      <c r="U4369">
        <f>MATCH(T4369,P4369:S4369, 0)</f>
        <v>1</v>
      </c>
    </row>
    <row r="4370" spans="1:21" x14ac:dyDescent="0.35">
      <c r="A4370">
        <v>3</v>
      </c>
      <c r="B4370">
        <v>4359</v>
      </c>
      <c r="C4370" t="s">
        <v>619</v>
      </c>
      <c r="D4370" t="s">
        <v>620</v>
      </c>
      <c r="E4370" t="s">
        <v>131</v>
      </c>
      <c r="F4370" t="s">
        <v>132</v>
      </c>
      <c r="G4370" t="s">
        <v>133</v>
      </c>
      <c r="H4370" t="s">
        <v>134</v>
      </c>
      <c r="I4370" s="1">
        <v>42221</v>
      </c>
      <c r="J4370">
        <v>2015</v>
      </c>
      <c r="K4370" t="s">
        <v>77</v>
      </c>
      <c r="L4370" t="s">
        <v>78</v>
      </c>
      <c r="M4370" s="1">
        <v>42150</v>
      </c>
      <c r="N4370">
        <v>18</v>
      </c>
      <c r="O4370">
        <f>STANDARDIZE(N4370,$N$8,$N$9)</f>
        <v>-0.31293339439496226</v>
      </c>
      <c r="P4370">
        <f>ABS($J$3-O4370)</f>
        <v>0.21443282938192809</v>
      </c>
      <c r="Q4370">
        <f>ABS($J$4-O4370)</f>
        <v>2.5017163427891611</v>
      </c>
      <c r="R4370">
        <f>ABS($J$5-O4370)</f>
        <v>0.1608246220364461</v>
      </c>
      <c r="S4370">
        <f>ABS($J$6-O4370)</f>
        <v>0.75051490283674838</v>
      </c>
      <c r="T4370">
        <f>MIN(P4370:S4370)</f>
        <v>0.1608246220364461</v>
      </c>
      <c r="U4370">
        <f>MATCH(T4370,P4370:S4370, 0)</f>
        <v>3</v>
      </c>
    </row>
    <row r="4371" spans="1:21" x14ac:dyDescent="0.35">
      <c r="A4371">
        <v>3</v>
      </c>
      <c r="B4371">
        <v>4360</v>
      </c>
      <c r="C4371" t="s">
        <v>14</v>
      </c>
      <c r="D4371" t="s">
        <v>15</v>
      </c>
      <c r="E4371" t="s">
        <v>34</v>
      </c>
      <c r="F4371" t="s">
        <v>35</v>
      </c>
      <c r="G4371" t="s">
        <v>468</v>
      </c>
      <c r="H4371" t="s">
        <v>469</v>
      </c>
      <c r="I4371" s="1">
        <v>42221</v>
      </c>
      <c r="J4371">
        <v>2015</v>
      </c>
      <c r="K4371" t="s">
        <v>41</v>
      </c>
      <c r="L4371" t="s">
        <v>42</v>
      </c>
      <c r="M4371" s="1">
        <v>42152</v>
      </c>
      <c r="N4371">
        <v>20</v>
      </c>
      <c r="O4371">
        <f>STANDARDIZE(N4371,$N$8,$N$9)</f>
        <v>-0.27719458949797421</v>
      </c>
      <c r="P4371">
        <f>ABS($J$3-O4371)</f>
        <v>0.25017163427891614</v>
      </c>
      <c r="Q4371">
        <f>ABS($J$4-O4371)</f>
        <v>2.4659775378921731</v>
      </c>
      <c r="R4371">
        <f>ABS($J$5-O4371)</f>
        <v>0.12508581713945804</v>
      </c>
      <c r="S4371">
        <f>ABS($J$6-O4371)</f>
        <v>0.71477609793976038</v>
      </c>
      <c r="T4371">
        <f>MIN(P4371:S4371)</f>
        <v>0.12508581713945804</v>
      </c>
      <c r="U4371">
        <f>MATCH(T4371,P4371:S4371, 0)</f>
        <v>3</v>
      </c>
    </row>
    <row r="4372" spans="1:21" x14ac:dyDescent="0.35">
      <c r="A4372">
        <v>1</v>
      </c>
      <c r="B4372">
        <v>4361</v>
      </c>
      <c r="C4372" t="s">
        <v>229</v>
      </c>
      <c r="D4372" t="s">
        <v>230</v>
      </c>
      <c r="E4372" t="s">
        <v>73</v>
      </c>
      <c r="F4372" t="s">
        <v>74</v>
      </c>
      <c r="G4372" t="s">
        <v>75</v>
      </c>
      <c r="H4372" t="s">
        <v>76</v>
      </c>
      <c r="I4372" s="1">
        <v>42222</v>
      </c>
      <c r="J4372">
        <v>2015</v>
      </c>
      <c r="K4372" t="s">
        <v>284</v>
      </c>
      <c r="L4372" t="s">
        <v>285</v>
      </c>
      <c r="M4372" s="1">
        <v>42172</v>
      </c>
      <c r="N4372">
        <v>9</v>
      </c>
      <c r="O4372">
        <f>STANDARDIZE(N4372,$N$8,$N$9)</f>
        <v>-0.4737580164314083</v>
      </c>
      <c r="P4372">
        <f>ABS($J$3-O4372)</f>
        <v>5.3608207345482051E-2</v>
      </c>
      <c r="Q4372">
        <f>ABS($J$4-O4372)</f>
        <v>2.6625409648256073</v>
      </c>
      <c r="R4372">
        <f>ABS($J$5-O4372)</f>
        <v>0.32164924407289214</v>
      </c>
      <c r="S4372">
        <f>ABS($J$6-O4372)</f>
        <v>0.91133952487319436</v>
      </c>
      <c r="T4372">
        <f>MIN(P4372:S4372)</f>
        <v>5.3608207345482051E-2</v>
      </c>
      <c r="U4372">
        <f>MATCH(T4372,P4372:S4372, 0)</f>
        <v>1</v>
      </c>
    </row>
    <row r="4373" spans="1:21" x14ac:dyDescent="0.35">
      <c r="A4373">
        <v>3</v>
      </c>
      <c r="B4373">
        <v>4362</v>
      </c>
      <c r="C4373" t="s">
        <v>119</v>
      </c>
      <c r="D4373" t="s">
        <v>120</v>
      </c>
      <c r="E4373" t="s">
        <v>105</v>
      </c>
      <c r="F4373" t="s">
        <v>59</v>
      </c>
      <c r="G4373" t="s">
        <v>106</v>
      </c>
      <c r="H4373" t="s">
        <v>107</v>
      </c>
      <c r="I4373" s="1">
        <v>42222</v>
      </c>
      <c r="J4373">
        <v>2015</v>
      </c>
      <c r="K4373" t="s">
        <v>77</v>
      </c>
      <c r="L4373" t="s">
        <v>78</v>
      </c>
      <c r="M4373" s="1">
        <v>42184</v>
      </c>
      <c r="N4373">
        <v>21</v>
      </c>
      <c r="O4373">
        <f>STANDARDIZE(N4373,$N$8,$N$9)</f>
        <v>-0.25932518704948021</v>
      </c>
      <c r="P4373">
        <f>ABS($J$3-O4373)</f>
        <v>0.26804103672741014</v>
      </c>
      <c r="Q4373">
        <f>ABS($J$4-O4373)</f>
        <v>2.4481081354436793</v>
      </c>
      <c r="R4373">
        <f>ABS($J$5-O4373)</f>
        <v>0.10721641469096405</v>
      </c>
      <c r="S4373">
        <f>ABS($J$6-O4373)</f>
        <v>0.69690669549126638</v>
      </c>
      <c r="T4373">
        <f>MIN(P4373:S4373)</f>
        <v>0.10721641469096405</v>
      </c>
      <c r="U4373">
        <f>MATCH(T4373,P4373:S4373, 0)</f>
        <v>3</v>
      </c>
    </row>
    <row r="4374" spans="1:21" x14ac:dyDescent="0.35">
      <c r="A4374">
        <v>4</v>
      </c>
      <c r="B4374">
        <v>4363</v>
      </c>
      <c r="C4374" t="s">
        <v>14</v>
      </c>
      <c r="D4374" t="s">
        <v>15</v>
      </c>
      <c r="E4374" t="s">
        <v>79</v>
      </c>
      <c r="F4374" t="s">
        <v>35</v>
      </c>
      <c r="G4374" t="s">
        <v>200</v>
      </c>
      <c r="H4374" t="s">
        <v>201</v>
      </c>
      <c r="I4374" s="1">
        <v>42222</v>
      </c>
      <c r="J4374">
        <v>2015</v>
      </c>
      <c r="K4374" t="s">
        <v>77</v>
      </c>
      <c r="L4374" t="s">
        <v>78</v>
      </c>
      <c r="M4374" s="1">
        <v>42285</v>
      </c>
      <c r="N4374">
        <v>63</v>
      </c>
      <c r="O4374">
        <f>STANDARDIZE(N4374,$N$8,$N$9)</f>
        <v>0.49118971578726817</v>
      </c>
      <c r="P4374">
        <f>ABS($J$3-O4374)</f>
        <v>1.0185559395641586</v>
      </c>
      <c r="Q4374">
        <f>ABS($J$4-O4374)</f>
        <v>1.6975932326069307</v>
      </c>
      <c r="R4374">
        <f>ABS($J$5-O4374)</f>
        <v>0.64329848814578439</v>
      </c>
      <c r="S4374">
        <f>ABS($J$6-O4374)</f>
        <v>5.3608207345482051E-2</v>
      </c>
      <c r="T4374">
        <f>MIN(P4374:S4374)</f>
        <v>5.3608207345482051E-2</v>
      </c>
      <c r="U4374">
        <f>MATCH(T4374,P4374:S4374, 0)</f>
        <v>4</v>
      </c>
    </row>
    <row r="4375" spans="1:21" x14ac:dyDescent="0.35">
      <c r="A4375">
        <v>4</v>
      </c>
      <c r="B4375">
        <v>4364</v>
      </c>
      <c r="C4375" t="s">
        <v>14</v>
      </c>
      <c r="D4375" t="s">
        <v>15</v>
      </c>
      <c r="E4375" t="s">
        <v>34</v>
      </c>
      <c r="F4375" t="s">
        <v>35</v>
      </c>
      <c r="G4375" t="s">
        <v>468</v>
      </c>
      <c r="H4375" t="s">
        <v>469</v>
      </c>
      <c r="I4375" s="1">
        <v>42222</v>
      </c>
      <c r="J4375">
        <v>2015</v>
      </c>
      <c r="K4375" t="s">
        <v>41</v>
      </c>
      <c r="L4375" t="s">
        <v>42</v>
      </c>
      <c r="M4375" s="1">
        <v>42316</v>
      </c>
      <c r="N4375">
        <v>64</v>
      </c>
      <c r="O4375">
        <f>STANDARDIZE(N4375,$N$8,$N$9)</f>
        <v>0.50905911823576222</v>
      </c>
      <c r="P4375">
        <f>ABS($J$3-O4375)</f>
        <v>1.0364253420126526</v>
      </c>
      <c r="Q4375">
        <f>ABS($J$4-O4375)</f>
        <v>1.6797238301584367</v>
      </c>
      <c r="R4375">
        <f>ABS($J$5-O4375)</f>
        <v>0.66116789059427838</v>
      </c>
      <c r="S4375">
        <f>ABS($J$6-O4375)</f>
        <v>7.1477609793976105E-2</v>
      </c>
      <c r="T4375">
        <f>MIN(P4375:S4375)</f>
        <v>7.1477609793976105E-2</v>
      </c>
      <c r="U4375">
        <f>MATCH(T4375,P4375:S4375, 0)</f>
        <v>4</v>
      </c>
    </row>
    <row r="4376" spans="1:21" x14ac:dyDescent="0.35">
      <c r="A4376">
        <v>2</v>
      </c>
      <c r="B4376">
        <v>4365</v>
      </c>
      <c r="C4376" t="s">
        <v>30</v>
      </c>
      <c r="D4376" t="s">
        <v>31</v>
      </c>
      <c r="E4376" t="s">
        <v>79</v>
      </c>
      <c r="F4376" t="s">
        <v>35</v>
      </c>
      <c r="G4376" t="s">
        <v>80</v>
      </c>
      <c r="H4376" t="s">
        <v>81</v>
      </c>
      <c r="I4376" s="1">
        <v>42222</v>
      </c>
      <c r="J4376">
        <v>2015</v>
      </c>
      <c r="K4376" t="s">
        <v>41</v>
      </c>
      <c r="L4376" t="s">
        <v>42</v>
      </c>
      <c r="M4376" s="1">
        <v>42321</v>
      </c>
      <c r="N4376">
        <v>158</v>
      </c>
      <c r="O4376">
        <f>STANDARDIZE(N4376,$N$8,$N$9)</f>
        <v>2.188782948394199</v>
      </c>
      <c r="P4376">
        <f>ABS($J$3-O4376)</f>
        <v>2.7161491721710895</v>
      </c>
      <c r="Q4376">
        <f>ABS($J$4-O4376)</f>
        <v>0</v>
      </c>
      <c r="R4376">
        <f>ABS($J$5-O4376)</f>
        <v>2.3408917207527153</v>
      </c>
      <c r="S4376">
        <f>ABS($J$6-O4376)</f>
        <v>1.7512014399524127</v>
      </c>
      <c r="T4376">
        <f>MIN(P4376:S4376)</f>
        <v>0</v>
      </c>
      <c r="U4376">
        <f>MATCH(T4376,P4376:S4376, 0)</f>
        <v>2</v>
      </c>
    </row>
    <row r="4377" spans="1:21" x14ac:dyDescent="0.35">
      <c r="A4377">
        <v>2</v>
      </c>
      <c r="B4377">
        <v>4366</v>
      </c>
      <c r="C4377" t="s">
        <v>14</v>
      </c>
      <c r="D4377" t="s">
        <v>15</v>
      </c>
      <c r="E4377" t="s">
        <v>34</v>
      </c>
      <c r="F4377" t="s">
        <v>35</v>
      </c>
      <c r="G4377" t="s">
        <v>36</v>
      </c>
      <c r="H4377" t="s">
        <v>37</v>
      </c>
      <c r="I4377" s="1">
        <v>42222</v>
      </c>
      <c r="J4377">
        <v>2015</v>
      </c>
      <c r="K4377" t="s">
        <v>41</v>
      </c>
      <c r="L4377" t="s">
        <v>42</v>
      </c>
      <c r="M4377" s="1">
        <v>42583</v>
      </c>
      <c r="N4377">
        <v>214</v>
      </c>
      <c r="O4377">
        <f>STANDARDIZE(N4377,$N$8,$N$9)</f>
        <v>3.1894694855098638</v>
      </c>
      <c r="P4377">
        <f>ABS($J$3-O4377)</f>
        <v>3.7168357092867543</v>
      </c>
      <c r="Q4377">
        <f>ABS($J$4-O4377)</f>
        <v>1.0006865371156648</v>
      </c>
      <c r="R4377">
        <f>ABS($J$5-O4377)</f>
        <v>3.3415782578683801</v>
      </c>
      <c r="S4377">
        <f>ABS($J$6-O4377)</f>
        <v>2.7518879770680775</v>
      </c>
      <c r="T4377">
        <f>MIN(P4377:S4377)</f>
        <v>1.0006865371156648</v>
      </c>
      <c r="U4377">
        <f>MATCH(T4377,P4377:S4377, 0)</f>
        <v>2</v>
      </c>
    </row>
    <row r="4378" spans="1:21" x14ac:dyDescent="0.35">
      <c r="A4378">
        <v>1</v>
      </c>
      <c r="B4378">
        <v>4367</v>
      </c>
      <c r="C4378" t="s">
        <v>14</v>
      </c>
      <c r="D4378" t="s">
        <v>15</v>
      </c>
      <c r="E4378" t="s">
        <v>96</v>
      </c>
      <c r="F4378" t="s">
        <v>97</v>
      </c>
      <c r="G4378" t="s">
        <v>318</v>
      </c>
      <c r="H4378" t="s">
        <v>319</v>
      </c>
      <c r="I4378" s="1">
        <v>42223</v>
      </c>
      <c r="J4378">
        <v>2015</v>
      </c>
      <c r="K4378" t="s">
        <v>166</v>
      </c>
      <c r="L4378" t="s">
        <v>167</v>
      </c>
      <c r="M4378" s="1">
        <v>42223</v>
      </c>
      <c r="N4378">
        <v>0</v>
      </c>
      <c r="O4378">
        <f>STANDARDIZE(N4378,$N$8,$N$9)</f>
        <v>-0.63458263846785445</v>
      </c>
      <c r="P4378">
        <f>ABS($J$3-O4378)</f>
        <v>0.1072164146909641</v>
      </c>
      <c r="Q4378">
        <f>ABS($J$4-O4378)</f>
        <v>2.8233655868620535</v>
      </c>
      <c r="R4378">
        <f>ABS($J$5-O4378)</f>
        <v>0.48247386610933829</v>
      </c>
      <c r="S4378">
        <f>ABS($J$6-O4378)</f>
        <v>1.0721641469096406</v>
      </c>
      <c r="T4378">
        <f>MIN(P4378:S4378)</f>
        <v>0.1072164146909641</v>
      </c>
      <c r="U4378">
        <f>MATCH(T4378,P4378:S4378, 0)</f>
        <v>1</v>
      </c>
    </row>
    <row r="4379" spans="1:21" x14ac:dyDescent="0.35">
      <c r="A4379">
        <v>1</v>
      </c>
      <c r="B4379">
        <v>4368</v>
      </c>
      <c r="C4379" t="s">
        <v>14</v>
      </c>
      <c r="D4379" t="s">
        <v>15</v>
      </c>
      <c r="E4379" t="s">
        <v>96</v>
      </c>
      <c r="F4379" t="s">
        <v>97</v>
      </c>
      <c r="G4379" t="s">
        <v>318</v>
      </c>
      <c r="H4379" t="s">
        <v>319</v>
      </c>
      <c r="I4379" s="1">
        <v>42223</v>
      </c>
      <c r="J4379">
        <v>2015</v>
      </c>
      <c r="K4379" t="s">
        <v>166</v>
      </c>
      <c r="L4379" t="s">
        <v>167</v>
      </c>
      <c r="M4379" s="1">
        <v>42284</v>
      </c>
      <c r="N4379">
        <v>2</v>
      </c>
      <c r="O4379">
        <f>STANDARDIZE(N4379,$N$8,$N$9)</f>
        <v>-0.59884383357086635</v>
      </c>
      <c r="P4379">
        <f>ABS($J$3-O4379)</f>
        <v>7.1477609793975994E-2</v>
      </c>
      <c r="Q4379">
        <f>ABS($J$4-O4379)</f>
        <v>2.7876267819650655</v>
      </c>
      <c r="R4379">
        <f>ABS($J$5-O4379)</f>
        <v>0.44673506121235018</v>
      </c>
      <c r="S4379">
        <f>ABS($J$6-O4379)</f>
        <v>1.0364253420126524</v>
      </c>
      <c r="T4379">
        <f>MIN(P4379:S4379)</f>
        <v>7.1477609793975994E-2</v>
      </c>
      <c r="U4379">
        <f>MATCH(T4379,P4379:S4379, 0)</f>
        <v>1</v>
      </c>
    </row>
    <row r="4380" spans="1:21" x14ac:dyDescent="0.35">
      <c r="A4380">
        <v>1</v>
      </c>
      <c r="B4380">
        <v>4369</v>
      </c>
      <c r="C4380" t="s">
        <v>14</v>
      </c>
      <c r="D4380" t="s">
        <v>15</v>
      </c>
      <c r="E4380" t="s">
        <v>34</v>
      </c>
      <c r="F4380" t="s">
        <v>35</v>
      </c>
      <c r="G4380" t="s">
        <v>36</v>
      </c>
      <c r="H4380" t="s">
        <v>37</v>
      </c>
      <c r="I4380" s="1">
        <v>42223</v>
      </c>
      <c r="J4380">
        <v>2015</v>
      </c>
      <c r="K4380" t="s">
        <v>38</v>
      </c>
      <c r="L4380" t="s">
        <v>13</v>
      </c>
      <c r="M4380" s="1">
        <v>42199</v>
      </c>
      <c r="N4380">
        <v>6</v>
      </c>
      <c r="O4380">
        <f>STANDARDIZE(N4380,$N$8,$N$9)</f>
        <v>-0.52736622377689035</v>
      </c>
      <c r="P4380">
        <f>ABS($J$3-O4380)</f>
        <v>0</v>
      </c>
      <c r="Q4380">
        <f>ABS($J$4-O4380)</f>
        <v>2.7161491721710895</v>
      </c>
      <c r="R4380">
        <f>ABS($J$5-O4380)</f>
        <v>0.37525745141837419</v>
      </c>
      <c r="S4380">
        <f>ABS($J$6-O4380)</f>
        <v>0.96494773221867647</v>
      </c>
      <c r="T4380">
        <f>MIN(P4380:S4380)</f>
        <v>0</v>
      </c>
      <c r="U4380">
        <f>MATCH(T4380,P4380:S4380, 0)</f>
        <v>1</v>
      </c>
    </row>
    <row r="4381" spans="1:21" x14ac:dyDescent="0.35">
      <c r="A4381">
        <v>1</v>
      </c>
      <c r="B4381">
        <v>4370</v>
      </c>
      <c r="C4381" t="s">
        <v>30</v>
      </c>
      <c r="D4381" t="s">
        <v>31</v>
      </c>
      <c r="E4381" t="s">
        <v>131</v>
      </c>
      <c r="F4381" t="s">
        <v>132</v>
      </c>
      <c r="G4381" t="s">
        <v>133</v>
      </c>
      <c r="H4381" t="s">
        <v>134</v>
      </c>
      <c r="I4381" s="1">
        <v>42223</v>
      </c>
      <c r="J4381">
        <v>2015</v>
      </c>
      <c r="K4381" t="s">
        <v>368</v>
      </c>
      <c r="L4381" t="s">
        <v>369</v>
      </c>
      <c r="M4381" s="1">
        <v>42208</v>
      </c>
      <c r="N4381">
        <v>15</v>
      </c>
      <c r="O4381">
        <f>STANDARDIZE(N4381,$N$8,$N$9)</f>
        <v>-0.36654160174044426</v>
      </c>
      <c r="P4381">
        <f>ABS($J$3-O4381)</f>
        <v>0.1608246220364461</v>
      </c>
      <c r="Q4381">
        <f>ABS($J$4-O4381)</f>
        <v>2.5553245501346433</v>
      </c>
      <c r="R4381">
        <f>ABS($J$5-O4381)</f>
        <v>0.21443282938192809</v>
      </c>
      <c r="S4381">
        <f>ABS($J$6-O4381)</f>
        <v>0.80412311018223037</v>
      </c>
      <c r="T4381">
        <f>MIN(P4381:S4381)</f>
        <v>0.1608246220364461</v>
      </c>
      <c r="U4381">
        <f>MATCH(T4381,P4381:S4381, 0)</f>
        <v>1</v>
      </c>
    </row>
    <row r="4382" spans="1:21" x14ac:dyDescent="0.35">
      <c r="A4382">
        <v>1</v>
      </c>
      <c r="B4382">
        <v>4371</v>
      </c>
      <c r="C4382" t="s">
        <v>30</v>
      </c>
      <c r="D4382" t="s">
        <v>31</v>
      </c>
      <c r="E4382" t="s">
        <v>131</v>
      </c>
      <c r="F4382" t="s">
        <v>132</v>
      </c>
      <c r="G4382" t="s">
        <v>133</v>
      </c>
      <c r="H4382" t="s">
        <v>134</v>
      </c>
      <c r="I4382" s="1">
        <v>42223</v>
      </c>
      <c r="J4382">
        <v>2015</v>
      </c>
      <c r="K4382" t="s">
        <v>368</v>
      </c>
      <c r="L4382" t="s">
        <v>369</v>
      </c>
      <c r="M4382" s="1">
        <v>42208</v>
      </c>
      <c r="N4382">
        <v>15</v>
      </c>
      <c r="O4382">
        <f>STANDARDIZE(N4382,$N$8,$N$9)</f>
        <v>-0.36654160174044426</v>
      </c>
      <c r="P4382">
        <f>ABS($J$3-O4382)</f>
        <v>0.1608246220364461</v>
      </c>
      <c r="Q4382">
        <f>ABS($J$4-O4382)</f>
        <v>2.5553245501346433</v>
      </c>
      <c r="R4382">
        <f>ABS($J$5-O4382)</f>
        <v>0.21443282938192809</v>
      </c>
      <c r="S4382">
        <f>ABS($J$6-O4382)</f>
        <v>0.80412311018223037</v>
      </c>
      <c r="T4382">
        <f>MIN(P4382:S4382)</f>
        <v>0.1608246220364461</v>
      </c>
      <c r="U4382">
        <f>MATCH(T4382,P4382:S4382, 0)</f>
        <v>1</v>
      </c>
    </row>
    <row r="4383" spans="1:21" x14ac:dyDescent="0.35">
      <c r="A4383">
        <v>1</v>
      </c>
      <c r="B4383">
        <v>4372</v>
      </c>
      <c r="C4383" t="s">
        <v>67</v>
      </c>
      <c r="D4383" t="s">
        <v>68</v>
      </c>
      <c r="E4383" t="s">
        <v>131</v>
      </c>
      <c r="F4383" t="s">
        <v>132</v>
      </c>
      <c r="G4383" t="s">
        <v>133</v>
      </c>
      <c r="H4383" t="s">
        <v>134</v>
      </c>
      <c r="I4383" s="1">
        <v>42223</v>
      </c>
      <c r="J4383">
        <v>2015</v>
      </c>
      <c r="K4383" t="s">
        <v>368</v>
      </c>
      <c r="L4383" t="s">
        <v>369</v>
      </c>
      <c r="M4383" s="1">
        <v>42208</v>
      </c>
      <c r="N4383">
        <v>15</v>
      </c>
      <c r="O4383">
        <f>STANDARDIZE(N4383,$N$8,$N$9)</f>
        <v>-0.36654160174044426</v>
      </c>
      <c r="P4383">
        <f>ABS($J$3-O4383)</f>
        <v>0.1608246220364461</v>
      </c>
      <c r="Q4383">
        <f>ABS($J$4-O4383)</f>
        <v>2.5553245501346433</v>
      </c>
      <c r="R4383">
        <f>ABS($J$5-O4383)</f>
        <v>0.21443282938192809</v>
      </c>
      <c r="S4383">
        <f>ABS($J$6-O4383)</f>
        <v>0.80412311018223037</v>
      </c>
      <c r="T4383">
        <f>MIN(P4383:S4383)</f>
        <v>0.1608246220364461</v>
      </c>
      <c r="U4383">
        <f>MATCH(T4383,P4383:S4383, 0)</f>
        <v>1</v>
      </c>
    </row>
    <row r="4384" spans="1:21" x14ac:dyDescent="0.35">
      <c r="A4384">
        <v>1</v>
      </c>
      <c r="B4384">
        <v>4373</v>
      </c>
      <c r="C4384" t="s">
        <v>30</v>
      </c>
      <c r="D4384" t="s">
        <v>31</v>
      </c>
      <c r="E4384" t="s">
        <v>131</v>
      </c>
      <c r="F4384" t="s">
        <v>132</v>
      </c>
      <c r="G4384" t="s">
        <v>133</v>
      </c>
      <c r="H4384" t="s">
        <v>134</v>
      </c>
      <c r="I4384" s="1">
        <v>42223</v>
      </c>
      <c r="J4384">
        <v>2015</v>
      </c>
      <c r="K4384" t="s">
        <v>368</v>
      </c>
      <c r="L4384" t="s">
        <v>369</v>
      </c>
      <c r="M4384" s="1">
        <v>42208</v>
      </c>
      <c r="N4384">
        <v>15</v>
      </c>
      <c r="O4384">
        <f>STANDARDIZE(N4384,$N$8,$N$9)</f>
        <v>-0.36654160174044426</v>
      </c>
      <c r="P4384">
        <f>ABS($J$3-O4384)</f>
        <v>0.1608246220364461</v>
      </c>
      <c r="Q4384">
        <f>ABS($J$4-O4384)</f>
        <v>2.5553245501346433</v>
      </c>
      <c r="R4384">
        <f>ABS($J$5-O4384)</f>
        <v>0.21443282938192809</v>
      </c>
      <c r="S4384">
        <f>ABS($J$6-O4384)</f>
        <v>0.80412311018223037</v>
      </c>
      <c r="T4384">
        <f>MIN(P4384:S4384)</f>
        <v>0.1608246220364461</v>
      </c>
      <c r="U4384">
        <f>MATCH(T4384,P4384:S4384, 0)</f>
        <v>1</v>
      </c>
    </row>
    <row r="4385" spans="1:21" x14ac:dyDescent="0.35">
      <c r="A4385">
        <v>1</v>
      </c>
      <c r="B4385">
        <v>4374</v>
      </c>
      <c r="C4385" t="s">
        <v>112</v>
      </c>
      <c r="D4385" t="s">
        <v>113</v>
      </c>
      <c r="E4385" t="s">
        <v>131</v>
      </c>
      <c r="F4385" t="s">
        <v>132</v>
      </c>
      <c r="G4385" t="s">
        <v>133</v>
      </c>
      <c r="H4385" t="s">
        <v>134</v>
      </c>
      <c r="I4385" s="1">
        <v>42223</v>
      </c>
      <c r="J4385">
        <v>2015</v>
      </c>
      <c r="K4385" t="s">
        <v>77</v>
      </c>
      <c r="L4385" t="s">
        <v>78</v>
      </c>
      <c r="M4385" s="1">
        <v>42208</v>
      </c>
      <c r="N4385">
        <v>15</v>
      </c>
      <c r="O4385">
        <f>STANDARDIZE(N4385,$N$8,$N$9)</f>
        <v>-0.36654160174044426</v>
      </c>
      <c r="P4385">
        <f>ABS($J$3-O4385)</f>
        <v>0.1608246220364461</v>
      </c>
      <c r="Q4385">
        <f>ABS($J$4-O4385)</f>
        <v>2.5553245501346433</v>
      </c>
      <c r="R4385">
        <f>ABS($J$5-O4385)</f>
        <v>0.21443282938192809</v>
      </c>
      <c r="S4385">
        <f>ABS($J$6-O4385)</f>
        <v>0.80412311018223037</v>
      </c>
      <c r="T4385">
        <f>MIN(P4385:S4385)</f>
        <v>0.1608246220364461</v>
      </c>
      <c r="U4385">
        <f>MATCH(T4385,P4385:S4385, 0)</f>
        <v>1</v>
      </c>
    </row>
    <row r="4386" spans="1:21" x14ac:dyDescent="0.35">
      <c r="A4386">
        <v>1</v>
      </c>
      <c r="B4386">
        <v>4375</v>
      </c>
      <c r="C4386" t="s">
        <v>14</v>
      </c>
      <c r="D4386" t="s">
        <v>15</v>
      </c>
      <c r="E4386" t="s">
        <v>131</v>
      </c>
      <c r="F4386" t="s">
        <v>132</v>
      </c>
      <c r="G4386" t="s">
        <v>133</v>
      </c>
      <c r="H4386" t="s">
        <v>134</v>
      </c>
      <c r="I4386" s="1">
        <v>42223</v>
      </c>
      <c r="J4386">
        <v>2015</v>
      </c>
      <c r="K4386" t="s">
        <v>368</v>
      </c>
      <c r="L4386" t="s">
        <v>369</v>
      </c>
      <c r="M4386" s="1">
        <v>42208</v>
      </c>
      <c r="N4386">
        <v>15</v>
      </c>
      <c r="O4386">
        <f>STANDARDIZE(N4386,$N$8,$N$9)</f>
        <v>-0.36654160174044426</v>
      </c>
      <c r="P4386">
        <f>ABS($J$3-O4386)</f>
        <v>0.1608246220364461</v>
      </c>
      <c r="Q4386">
        <f>ABS($J$4-O4386)</f>
        <v>2.5553245501346433</v>
      </c>
      <c r="R4386">
        <f>ABS($J$5-O4386)</f>
        <v>0.21443282938192809</v>
      </c>
      <c r="S4386">
        <f>ABS($J$6-O4386)</f>
        <v>0.80412311018223037</v>
      </c>
      <c r="T4386">
        <f>MIN(P4386:S4386)</f>
        <v>0.1608246220364461</v>
      </c>
      <c r="U4386">
        <f>MATCH(T4386,P4386:S4386, 0)</f>
        <v>1</v>
      </c>
    </row>
    <row r="4387" spans="1:21" x14ac:dyDescent="0.35">
      <c r="A4387">
        <v>1</v>
      </c>
      <c r="B4387">
        <v>4376</v>
      </c>
      <c r="C4387" t="s">
        <v>14</v>
      </c>
      <c r="D4387" t="s">
        <v>15</v>
      </c>
      <c r="E4387" t="s">
        <v>163</v>
      </c>
      <c r="F4387" t="s">
        <v>59</v>
      </c>
      <c r="G4387" t="s">
        <v>164</v>
      </c>
      <c r="H4387" t="s">
        <v>165</v>
      </c>
      <c r="I4387" s="1">
        <v>42223</v>
      </c>
      <c r="J4387">
        <v>2015</v>
      </c>
      <c r="K4387" t="s">
        <v>77</v>
      </c>
      <c r="L4387" t="s">
        <v>78</v>
      </c>
      <c r="M4387" s="1">
        <v>42208</v>
      </c>
      <c r="N4387">
        <v>15</v>
      </c>
      <c r="O4387">
        <f>STANDARDIZE(N4387,$N$8,$N$9)</f>
        <v>-0.36654160174044426</v>
      </c>
      <c r="P4387">
        <f>ABS($J$3-O4387)</f>
        <v>0.1608246220364461</v>
      </c>
      <c r="Q4387">
        <f>ABS($J$4-O4387)</f>
        <v>2.5553245501346433</v>
      </c>
      <c r="R4387">
        <f>ABS($J$5-O4387)</f>
        <v>0.21443282938192809</v>
      </c>
      <c r="S4387">
        <f>ABS($J$6-O4387)</f>
        <v>0.80412311018223037</v>
      </c>
      <c r="T4387">
        <f>MIN(P4387:S4387)</f>
        <v>0.1608246220364461</v>
      </c>
      <c r="U4387">
        <f>MATCH(T4387,P4387:S4387, 0)</f>
        <v>1</v>
      </c>
    </row>
    <row r="4388" spans="1:21" x14ac:dyDescent="0.35">
      <c r="A4388">
        <v>1</v>
      </c>
      <c r="B4388">
        <v>4377</v>
      </c>
      <c r="C4388" t="s">
        <v>621</v>
      </c>
      <c r="D4388" t="s">
        <v>622</v>
      </c>
      <c r="E4388" t="s">
        <v>131</v>
      </c>
      <c r="F4388" t="s">
        <v>132</v>
      </c>
      <c r="G4388" t="s">
        <v>133</v>
      </c>
      <c r="H4388" t="s">
        <v>134</v>
      </c>
      <c r="I4388" s="1">
        <v>42223</v>
      </c>
      <c r="J4388">
        <v>2015</v>
      </c>
      <c r="K4388" t="s">
        <v>368</v>
      </c>
      <c r="L4388" t="s">
        <v>369</v>
      </c>
      <c r="M4388" s="1">
        <v>42209</v>
      </c>
      <c r="N4388">
        <v>16</v>
      </c>
      <c r="O4388">
        <f>STANDARDIZE(N4388,$N$8,$N$9)</f>
        <v>-0.34867219929195026</v>
      </c>
      <c r="P4388">
        <f>ABS($J$3-O4388)</f>
        <v>0.17869402448494009</v>
      </c>
      <c r="Q4388">
        <f>ABS($J$4-O4388)</f>
        <v>2.5374551476861491</v>
      </c>
      <c r="R4388">
        <f>ABS($J$5-O4388)</f>
        <v>0.19656342693343409</v>
      </c>
      <c r="S4388">
        <f>ABS($J$6-O4388)</f>
        <v>0.78625370773373637</v>
      </c>
      <c r="T4388">
        <f>MIN(P4388:S4388)</f>
        <v>0.17869402448494009</v>
      </c>
      <c r="U4388">
        <f>MATCH(T4388,P4388:S4388, 0)</f>
        <v>1</v>
      </c>
    </row>
    <row r="4389" spans="1:21" x14ac:dyDescent="0.35">
      <c r="A4389">
        <v>1</v>
      </c>
      <c r="B4389">
        <v>4378</v>
      </c>
      <c r="C4389" t="s">
        <v>178</v>
      </c>
      <c r="D4389" t="s">
        <v>179</v>
      </c>
      <c r="E4389" t="s">
        <v>131</v>
      </c>
      <c r="F4389" t="s">
        <v>132</v>
      </c>
      <c r="G4389" t="s">
        <v>133</v>
      </c>
      <c r="H4389" t="s">
        <v>134</v>
      </c>
      <c r="I4389" s="1">
        <v>42223</v>
      </c>
      <c r="J4389">
        <v>2015</v>
      </c>
      <c r="K4389" t="s">
        <v>368</v>
      </c>
      <c r="L4389" t="s">
        <v>369</v>
      </c>
      <c r="M4389" s="1">
        <v>42209</v>
      </c>
      <c r="N4389">
        <v>16</v>
      </c>
      <c r="O4389">
        <f>STANDARDIZE(N4389,$N$8,$N$9)</f>
        <v>-0.34867219929195026</v>
      </c>
      <c r="P4389">
        <f>ABS($J$3-O4389)</f>
        <v>0.17869402448494009</v>
      </c>
      <c r="Q4389">
        <f>ABS($J$4-O4389)</f>
        <v>2.5374551476861491</v>
      </c>
      <c r="R4389">
        <f>ABS($J$5-O4389)</f>
        <v>0.19656342693343409</v>
      </c>
      <c r="S4389">
        <f>ABS($J$6-O4389)</f>
        <v>0.78625370773373637</v>
      </c>
      <c r="T4389">
        <f>MIN(P4389:S4389)</f>
        <v>0.17869402448494009</v>
      </c>
      <c r="U4389">
        <f>MATCH(T4389,P4389:S4389, 0)</f>
        <v>1</v>
      </c>
    </row>
    <row r="4390" spans="1:21" x14ac:dyDescent="0.35">
      <c r="A4390">
        <v>3</v>
      </c>
      <c r="B4390">
        <v>4379</v>
      </c>
      <c r="C4390" t="s">
        <v>67</v>
      </c>
      <c r="D4390" t="s">
        <v>68</v>
      </c>
      <c r="E4390" t="s">
        <v>131</v>
      </c>
      <c r="F4390" t="s">
        <v>132</v>
      </c>
      <c r="G4390" t="s">
        <v>133</v>
      </c>
      <c r="H4390" t="s">
        <v>134</v>
      </c>
      <c r="I4390" s="1">
        <v>42223</v>
      </c>
      <c r="J4390">
        <v>2015</v>
      </c>
      <c r="K4390" t="s">
        <v>77</v>
      </c>
      <c r="L4390" t="s">
        <v>78</v>
      </c>
      <c r="M4390" s="1">
        <v>42212</v>
      </c>
      <c r="N4390">
        <v>19</v>
      </c>
      <c r="O4390">
        <f>STANDARDIZE(N4390,$N$8,$N$9)</f>
        <v>-0.29506399194646826</v>
      </c>
      <c r="P4390">
        <f>ABS($J$3-O4390)</f>
        <v>0.23230223183042209</v>
      </c>
      <c r="Q4390">
        <f>ABS($J$4-O4390)</f>
        <v>2.4838469403406673</v>
      </c>
      <c r="R4390">
        <f>ABS($J$5-O4390)</f>
        <v>0.1429552195879521</v>
      </c>
      <c r="S4390">
        <f>ABS($J$6-O4390)</f>
        <v>0.73264550038825438</v>
      </c>
      <c r="T4390">
        <f>MIN(P4390:S4390)</f>
        <v>0.1429552195879521</v>
      </c>
      <c r="U4390">
        <f>MATCH(T4390,P4390:S4390, 0)</f>
        <v>3</v>
      </c>
    </row>
    <row r="4391" spans="1:21" x14ac:dyDescent="0.35">
      <c r="A4391">
        <v>3</v>
      </c>
      <c r="B4391">
        <v>4380</v>
      </c>
      <c r="C4391" t="s">
        <v>67</v>
      </c>
      <c r="D4391" t="s">
        <v>68</v>
      </c>
      <c r="E4391" t="s">
        <v>79</v>
      </c>
      <c r="F4391" t="s">
        <v>35</v>
      </c>
      <c r="G4391" t="s">
        <v>80</v>
      </c>
      <c r="H4391" t="s">
        <v>81</v>
      </c>
      <c r="I4391" s="1">
        <v>42223</v>
      </c>
      <c r="J4391">
        <v>2015</v>
      </c>
      <c r="K4391" t="s">
        <v>20</v>
      </c>
      <c r="L4391" t="s">
        <v>21</v>
      </c>
      <c r="M4391" s="1">
        <v>42213</v>
      </c>
      <c r="N4391">
        <v>20</v>
      </c>
      <c r="O4391">
        <f>STANDARDIZE(N4391,$N$8,$N$9)</f>
        <v>-0.27719458949797421</v>
      </c>
      <c r="P4391">
        <f>ABS($J$3-O4391)</f>
        <v>0.25017163427891614</v>
      </c>
      <c r="Q4391">
        <f>ABS($J$4-O4391)</f>
        <v>2.4659775378921731</v>
      </c>
      <c r="R4391">
        <f>ABS($J$5-O4391)</f>
        <v>0.12508581713945804</v>
      </c>
      <c r="S4391">
        <f>ABS($J$6-O4391)</f>
        <v>0.71477609793976038</v>
      </c>
      <c r="T4391">
        <f>MIN(P4391:S4391)</f>
        <v>0.12508581713945804</v>
      </c>
      <c r="U4391">
        <f>MATCH(T4391,P4391:S4391, 0)</f>
        <v>3</v>
      </c>
    </row>
    <row r="4392" spans="1:21" x14ac:dyDescent="0.35">
      <c r="A4392">
        <v>3</v>
      </c>
      <c r="B4392">
        <v>4381</v>
      </c>
      <c r="C4392" t="s">
        <v>621</v>
      </c>
      <c r="D4392" t="s">
        <v>622</v>
      </c>
      <c r="E4392" t="s">
        <v>131</v>
      </c>
      <c r="F4392" t="s">
        <v>132</v>
      </c>
      <c r="G4392" t="s">
        <v>133</v>
      </c>
      <c r="H4392" t="s">
        <v>134</v>
      </c>
      <c r="I4392" s="1">
        <v>42223</v>
      </c>
      <c r="J4392">
        <v>2015</v>
      </c>
      <c r="K4392" t="s">
        <v>368</v>
      </c>
      <c r="L4392" t="s">
        <v>369</v>
      </c>
      <c r="M4392" s="1">
        <v>42215</v>
      </c>
      <c r="N4392">
        <v>22</v>
      </c>
      <c r="O4392">
        <f>STANDARDIZE(N4392,$N$8,$N$9)</f>
        <v>-0.24145578460098621</v>
      </c>
      <c r="P4392">
        <f>ABS($J$3-O4392)</f>
        <v>0.28591043917590414</v>
      </c>
      <c r="Q4392">
        <f>ABS($J$4-O4392)</f>
        <v>2.4302387329951851</v>
      </c>
      <c r="R4392">
        <f>ABS($J$5-O4392)</f>
        <v>8.9347012242470047E-2</v>
      </c>
      <c r="S4392">
        <f>ABS($J$6-O4392)</f>
        <v>0.67903729304277238</v>
      </c>
      <c r="T4392">
        <f>MIN(P4392:S4392)</f>
        <v>8.9347012242470047E-2</v>
      </c>
      <c r="U4392">
        <f>MATCH(T4392,P4392:S4392, 0)</f>
        <v>3</v>
      </c>
    </row>
    <row r="4393" spans="1:21" x14ac:dyDescent="0.35">
      <c r="A4393">
        <v>3</v>
      </c>
      <c r="B4393">
        <v>4382</v>
      </c>
      <c r="C4393" t="s">
        <v>14</v>
      </c>
      <c r="D4393" t="s">
        <v>15</v>
      </c>
      <c r="E4393" t="s">
        <v>24</v>
      </c>
      <c r="F4393" t="s">
        <v>25</v>
      </c>
      <c r="G4393" t="s">
        <v>26</v>
      </c>
      <c r="H4393" t="s">
        <v>27</v>
      </c>
      <c r="I4393" s="1">
        <v>42223</v>
      </c>
      <c r="J4393">
        <v>2015</v>
      </c>
      <c r="K4393" t="s">
        <v>56</v>
      </c>
      <c r="L4393" t="s">
        <v>57</v>
      </c>
      <c r="M4393" s="1">
        <v>42216</v>
      </c>
      <c r="N4393">
        <v>23</v>
      </c>
      <c r="O4393">
        <f>STANDARDIZE(N4393,$N$8,$N$9)</f>
        <v>-0.22358638215249221</v>
      </c>
      <c r="P4393">
        <f>ABS($J$3-O4393)</f>
        <v>0.30377984162439814</v>
      </c>
      <c r="Q4393">
        <f>ABS($J$4-O4393)</f>
        <v>2.4123693305466913</v>
      </c>
      <c r="R4393">
        <f>ABS($J$5-O4393)</f>
        <v>7.1477609793976049E-2</v>
      </c>
      <c r="S4393">
        <f>ABS($J$6-O4393)</f>
        <v>0.66116789059427838</v>
      </c>
      <c r="T4393">
        <f>MIN(P4393:S4393)</f>
        <v>7.1477609793976049E-2</v>
      </c>
      <c r="U4393">
        <f>MATCH(T4393,P4393:S4393, 0)</f>
        <v>3</v>
      </c>
    </row>
    <row r="4394" spans="1:21" x14ac:dyDescent="0.35">
      <c r="A4394">
        <v>2</v>
      </c>
      <c r="B4394">
        <v>4383</v>
      </c>
      <c r="C4394" t="s">
        <v>14</v>
      </c>
      <c r="D4394" t="s">
        <v>15</v>
      </c>
      <c r="E4394" t="s">
        <v>79</v>
      </c>
      <c r="F4394" t="s">
        <v>35</v>
      </c>
      <c r="G4394" t="s">
        <v>80</v>
      </c>
      <c r="H4394" t="s">
        <v>81</v>
      </c>
      <c r="I4394" s="1">
        <v>42223</v>
      </c>
      <c r="J4394">
        <v>2015</v>
      </c>
      <c r="K4394" t="s">
        <v>41</v>
      </c>
      <c r="L4394" t="s">
        <v>42</v>
      </c>
      <c r="M4394" s="1">
        <v>42450</v>
      </c>
      <c r="N4394">
        <v>257</v>
      </c>
      <c r="O4394">
        <f>STANDARDIZE(N4394,$N$8,$N$9)</f>
        <v>3.9578537907951059</v>
      </c>
      <c r="P4394">
        <f>ABS($J$3-O4394)</f>
        <v>4.485220014571996</v>
      </c>
      <c r="Q4394">
        <f>ABS($J$4-O4394)</f>
        <v>1.769070842400907</v>
      </c>
      <c r="R4394">
        <f>ABS($J$5-O4394)</f>
        <v>4.1099625631536219</v>
      </c>
      <c r="S4394">
        <f>ABS($J$6-O4394)</f>
        <v>3.5202722823533197</v>
      </c>
      <c r="T4394">
        <f>MIN(P4394:S4394)</f>
        <v>1.769070842400907</v>
      </c>
      <c r="U4394">
        <f>MATCH(T4394,P4394:S4394, 0)</f>
        <v>2</v>
      </c>
    </row>
    <row r="4395" spans="1:21" x14ac:dyDescent="0.35">
      <c r="A4395">
        <v>1</v>
      </c>
      <c r="B4395">
        <v>4384</v>
      </c>
      <c r="C4395" t="s">
        <v>260</v>
      </c>
      <c r="D4395" t="s">
        <v>261</v>
      </c>
      <c r="E4395" t="s">
        <v>196</v>
      </c>
      <c r="F4395" t="s">
        <v>197</v>
      </c>
      <c r="G4395" t="s">
        <v>198</v>
      </c>
      <c r="H4395" t="s">
        <v>199</v>
      </c>
      <c r="I4395" s="1">
        <v>42224</v>
      </c>
      <c r="J4395">
        <v>2015</v>
      </c>
      <c r="K4395" t="s">
        <v>77</v>
      </c>
      <c r="L4395" t="s">
        <v>78</v>
      </c>
      <c r="M4395" s="1">
        <v>42229</v>
      </c>
      <c r="N4395">
        <v>5</v>
      </c>
      <c r="O4395">
        <f>STANDARDIZE(N4395,$N$8,$N$9)</f>
        <v>-0.54523562622538435</v>
      </c>
      <c r="P4395">
        <f>ABS($J$3-O4395)</f>
        <v>1.7869402448493998E-2</v>
      </c>
      <c r="Q4395">
        <f>ABS($J$4-O4395)</f>
        <v>2.7340185746195833</v>
      </c>
      <c r="R4395">
        <f>ABS($J$5-O4395)</f>
        <v>0.39312685386686819</v>
      </c>
      <c r="S4395">
        <f>ABS($J$6-O4395)</f>
        <v>0.98281713466717047</v>
      </c>
      <c r="T4395">
        <f>MIN(P4395:S4395)</f>
        <v>1.7869402448493998E-2</v>
      </c>
      <c r="U4395">
        <f>MATCH(T4395,P4395:S4395, 0)</f>
        <v>1</v>
      </c>
    </row>
    <row r="4396" spans="1:21" x14ac:dyDescent="0.35">
      <c r="A4396">
        <v>1</v>
      </c>
      <c r="B4396">
        <v>4385</v>
      </c>
      <c r="C4396" t="s">
        <v>266</v>
      </c>
      <c r="D4396" t="s">
        <v>267</v>
      </c>
      <c r="E4396" t="s">
        <v>131</v>
      </c>
      <c r="F4396" t="s">
        <v>132</v>
      </c>
      <c r="G4396" t="s">
        <v>133</v>
      </c>
      <c r="H4396" t="s">
        <v>134</v>
      </c>
      <c r="I4396" s="1">
        <v>42224</v>
      </c>
      <c r="J4396">
        <v>2015</v>
      </c>
      <c r="K4396" t="s">
        <v>176</v>
      </c>
      <c r="L4396" t="s">
        <v>177</v>
      </c>
      <c r="M4396" s="1">
        <v>42234</v>
      </c>
      <c r="N4396">
        <v>10</v>
      </c>
      <c r="O4396">
        <f>STANDARDIZE(N4396,$N$8,$N$9)</f>
        <v>-0.4558886139829143</v>
      </c>
      <c r="P4396">
        <f>ABS($J$3-O4396)</f>
        <v>7.1477609793976049E-2</v>
      </c>
      <c r="Q4396">
        <f>ABS($J$4-O4396)</f>
        <v>2.6446715623771131</v>
      </c>
      <c r="R4396">
        <f>ABS($J$5-O4396)</f>
        <v>0.30377984162439814</v>
      </c>
      <c r="S4396">
        <f>ABS($J$6-O4396)</f>
        <v>0.89347012242470036</v>
      </c>
      <c r="T4396">
        <f>MIN(P4396:S4396)</f>
        <v>7.1477609793976049E-2</v>
      </c>
      <c r="U4396">
        <f>MATCH(T4396,P4396:S4396, 0)</f>
        <v>1</v>
      </c>
    </row>
    <row r="4397" spans="1:21" x14ac:dyDescent="0.35">
      <c r="A4397">
        <v>1</v>
      </c>
      <c r="B4397">
        <v>4386</v>
      </c>
      <c r="C4397" t="s">
        <v>184</v>
      </c>
      <c r="D4397" t="s">
        <v>185</v>
      </c>
      <c r="E4397" t="s">
        <v>16</v>
      </c>
      <c r="F4397" t="s">
        <v>17</v>
      </c>
      <c r="G4397" t="s">
        <v>344</v>
      </c>
      <c r="H4397" t="s">
        <v>345</v>
      </c>
      <c r="I4397" s="1">
        <v>42225</v>
      </c>
      <c r="J4397">
        <v>2015</v>
      </c>
      <c r="K4397" t="s">
        <v>176</v>
      </c>
      <c r="L4397" t="s">
        <v>177</v>
      </c>
      <c r="M4397" s="1">
        <v>42268</v>
      </c>
      <c r="N4397">
        <v>13</v>
      </c>
      <c r="O4397">
        <f>STANDARDIZE(N4397,$N$8,$N$9)</f>
        <v>-0.40228040663743231</v>
      </c>
      <c r="P4397">
        <f>ABS($J$3-O4397)</f>
        <v>0.12508581713945804</v>
      </c>
      <c r="Q4397">
        <f>ABS($J$4-O4397)</f>
        <v>2.5910633550316313</v>
      </c>
      <c r="R4397">
        <f>ABS($J$5-O4397)</f>
        <v>0.25017163427891614</v>
      </c>
      <c r="S4397">
        <f>ABS($J$6-O4397)</f>
        <v>0.83986191507921837</v>
      </c>
      <c r="T4397">
        <f>MIN(P4397:S4397)</f>
        <v>0.12508581713945804</v>
      </c>
      <c r="U4397">
        <f>MATCH(T4397,P4397:S4397, 0)</f>
        <v>1</v>
      </c>
    </row>
    <row r="4398" spans="1:21" x14ac:dyDescent="0.35">
      <c r="A4398">
        <v>1</v>
      </c>
      <c r="B4398">
        <v>4387</v>
      </c>
      <c r="C4398" t="s">
        <v>556</v>
      </c>
      <c r="D4398" t="s">
        <v>557</v>
      </c>
      <c r="E4398" t="s">
        <v>196</v>
      </c>
      <c r="F4398" t="s">
        <v>197</v>
      </c>
      <c r="G4398" t="s">
        <v>198</v>
      </c>
      <c r="H4398" t="s">
        <v>199</v>
      </c>
      <c r="I4398" s="1">
        <v>42225</v>
      </c>
      <c r="J4398">
        <v>2015</v>
      </c>
      <c r="K4398" t="s">
        <v>166</v>
      </c>
      <c r="L4398" t="s">
        <v>167</v>
      </c>
      <c r="M4398" s="1">
        <v>42268</v>
      </c>
      <c r="N4398">
        <v>13</v>
      </c>
      <c r="O4398">
        <f>STANDARDIZE(N4398,$N$8,$N$9)</f>
        <v>-0.40228040663743231</v>
      </c>
      <c r="P4398">
        <f>ABS($J$3-O4398)</f>
        <v>0.12508581713945804</v>
      </c>
      <c r="Q4398">
        <f>ABS($J$4-O4398)</f>
        <v>2.5910633550316313</v>
      </c>
      <c r="R4398">
        <f>ABS($J$5-O4398)</f>
        <v>0.25017163427891614</v>
      </c>
      <c r="S4398">
        <f>ABS($J$6-O4398)</f>
        <v>0.83986191507921837</v>
      </c>
      <c r="T4398">
        <f>MIN(P4398:S4398)</f>
        <v>0.12508581713945804</v>
      </c>
      <c r="U4398">
        <f>MATCH(T4398,P4398:S4398, 0)</f>
        <v>1</v>
      </c>
    </row>
    <row r="4399" spans="1:21" x14ac:dyDescent="0.35">
      <c r="A4399">
        <v>1</v>
      </c>
      <c r="B4399">
        <v>4388</v>
      </c>
      <c r="C4399" t="s">
        <v>157</v>
      </c>
      <c r="D4399" t="s">
        <v>158</v>
      </c>
      <c r="E4399" t="s">
        <v>16</v>
      </c>
      <c r="F4399" t="s">
        <v>17</v>
      </c>
      <c r="G4399" t="s">
        <v>344</v>
      </c>
      <c r="H4399" t="s">
        <v>345</v>
      </c>
      <c r="I4399" s="1">
        <v>42225</v>
      </c>
      <c r="J4399">
        <v>2015</v>
      </c>
      <c r="K4399" t="s">
        <v>77</v>
      </c>
      <c r="L4399" t="s">
        <v>78</v>
      </c>
      <c r="M4399" s="1">
        <v>42269</v>
      </c>
      <c r="N4399">
        <v>14</v>
      </c>
      <c r="O4399">
        <f>STANDARDIZE(N4399,$N$8,$N$9)</f>
        <v>-0.38441100418893831</v>
      </c>
      <c r="P4399">
        <f>ABS($J$3-O4399)</f>
        <v>0.14295521958795204</v>
      </c>
      <c r="Q4399">
        <f>ABS($J$4-O4399)</f>
        <v>2.5731939525831371</v>
      </c>
      <c r="R4399">
        <f>ABS($J$5-O4399)</f>
        <v>0.23230223183042215</v>
      </c>
      <c r="S4399">
        <f>ABS($J$6-O4399)</f>
        <v>0.82199251263072437</v>
      </c>
      <c r="T4399">
        <f>MIN(P4399:S4399)</f>
        <v>0.14295521958795204</v>
      </c>
      <c r="U4399">
        <f>MATCH(T4399,P4399:S4399, 0)</f>
        <v>1</v>
      </c>
    </row>
    <row r="4400" spans="1:21" x14ac:dyDescent="0.35">
      <c r="A4400">
        <v>1</v>
      </c>
      <c r="B4400">
        <v>4389</v>
      </c>
      <c r="C4400" t="s">
        <v>157</v>
      </c>
      <c r="D4400" t="s">
        <v>158</v>
      </c>
      <c r="E4400" t="s">
        <v>16</v>
      </c>
      <c r="F4400" t="s">
        <v>17</v>
      </c>
      <c r="G4400" t="s">
        <v>344</v>
      </c>
      <c r="H4400" t="s">
        <v>345</v>
      </c>
      <c r="I4400" s="1">
        <v>42225</v>
      </c>
      <c r="J4400">
        <v>2015</v>
      </c>
      <c r="K4400" t="s">
        <v>77</v>
      </c>
      <c r="L4400" t="s">
        <v>78</v>
      </c>
      <c r="M4400" s="1">
        <v>42269</v>
      </c>
      <c r="N4400">
        <v>14</v>
      </c>
      <c r="O4400">
        <f>STANDARDIZE(N4400,$N$8,$N$9)</f>
        <v>-0.38441100418893831</v>
      </c>
      <c r="P4400">
        <f>ABS($J$3-O4400)</f>
        <v>0.14295521958795204</v>
      </c>
      <c r="Q4400">
        <f>ABS($J$4-O4400)</f>
        <v>2.5731939525831371</v>
      </c>
      <c r="R4400">
        <f>ABS($J$5-O4400)</f>
        <v>0.23230223183042215</v>
      </c>
      <c r="S4400">
        <f>ABS($J$6-O4400)</f>
        <v>0.82199251263072437</v>
      </c>
      <c r="T4400">
        <f>MIN(P4400:S4400)</f>
        <v>0.14295521958795204</v>
      </c>
      <c r="U4400">
        <f>MATCH(T4400,P4400:S4400, 0)</f>
        <v>1</v>
      </c>
    </row>
    <row r="4401" spans="1:21" x14ac:dyDescent="0.35">
      <c r="A4401">
        <v>3</v>
      </c>
      <c r="B4401">
        <v>4390</v>
      </c>
      <c r="C4401" t="s">
        <v>14</v>
      </c>
      <c r="D4401" t="s">
        <v>15</v>
      </c>
      <c r="E4401" t="s">
        <v>105</v>
      </c>
      <c r="F4401" t="s">
        <v>59</v>
      </c>
      <c r="G4401" t="s">
        <v>106</v>
      </c>
      <c r="H4401" t="s">
        <v>107</v>
      </c>
      <c r="I4401" s="1">
        <v>42225</v>
      </c>
      <c r="J4401">
        <v>2015</v>
      </c>
      <c r="K4401" t="s">
        <v>41</v>
      </c>
      <c r="L4401" t="s">
        <v>42</v>
      </c>
      <c r="M4401" s="1">
        <v>42014</v>
      </c>
      <c r="N4401">
        <v>23</v>
      </c>
      <c r="O4401">
        <f>STANDARDIZE(N4401,$N$8,$N$9)</f>
        <v>-0.22358638215249221</v>
      </c>
      <c r="P4401">
        <f>ABS($J$3-O4401)</f>
        <v>0.30377984162439814</v>
      </c>
      <c r="Q4401">
        <f>ABS($J$4-O4401)</f>
        <v>2.4123693305466913</v>
      </c>
      <c r="R4401">
        <f>ABS($J$5-O4401)</f>
        <v>7.1477609793976049E-2</v>
      </c>
      <c r="S4401">
        <f>ABS($J$6-O4401)</f>
        <v>0.66116789059427838</v>
      </c>
      <c r="T4401">
        <f>MIN(P4401:S4401)</f>
        <v>7.1477609793976049E-2</v>
      </c>
      <c r="U4401">
        <f>MATCH(T4401,P4401:S4401, 0)</f>
        <v>3</v>
      </c>
    </row>
    <row r="4402" spans="1:21" x14ac:dyDescent="0.35">
      <c r="A4402">
        <v>4</v>
      </c>
      <c r="B4402">
        <v>4391</v>
      </c>
      <c r="C4402" t="s">
        <v>14</v>
      </c>
      <c r="D4402" t="s">
        <v>15</v>
      </c>
      <c r="E4402" t="s">
        <v>131</v>
      </c>
      <c r="F4402" t="s">
        <v>132</v>
      </c>
      <c r="G4402" t="s">
        <v>133</v>
      </c>
      <c r="H4402" t="s">
        <v>134</v>
      </c>
      <c r="I4402" s="1">
        <v>42225</v>
      </c>
      <c r="J4402">
        <v>2015</v>
      </c>
      <c r="K4402" t="s">
        <v>77</v>
      </c>
      <c r="L4402" t="s">
        <v>78</v>
      </c>
      <c r="M4402" s="1">
        <v>42166</v>
      </c>
      <c r="N4402">
        <v>59</v>
      </c>
      <c r="O4402">
        <f>STANDARDIZE(N4402,$N$8,$N$9)</f>
        <v>0.41971210599329212</v>
      </c>
      <c r="P4402">
        <f>ABS($J$3-O4402)</f>
        <v>0.94707832977018247</v>
      </c>
      <c r="Q4402">
        <f>ABS($J$4-O4402)</f>
        <v>1.769070842400907</v>
      </c>
      <c r="R4402">
        <f>ABS($J$5-O4402)</f>
        <v>0.57182087835180828</v>
      </c>
      <c r="S4402">
        <f>ABS($J$6-O4402)</f>
        <v>1.7869402448493998E-2</v>
      </c>
      <c r="T4402">
        <f>MIN(P4402:S4402)</f>
        <v>1.7869402448493998E-2</v>
      </c>
      <c r="U4402">
        <f>MATCH(T4402,P4402:S4402, 0)</f>
        <v>4</v>
      </c>
    </row>
    <row r="4403" spans="1:21" x14ac:dyDescent="0.35">
      <c r="A4403">
        <v>1</v>
      </c>
      <c r="B4403">
        <v>4392</v>
      </c>
      <c r="C4403" t="s">
        <v>67</v>
      </c>
      <c r="D4403" t="s">
        <v>68</v>
      </c>
      <c r="E4403" t="s">
        <v>79</v>
      </c>
      <c r="F4403" t="s">
        <v>35</v>
      </c>
      <c r="G4403" t="s">
        <v>80</v>
      </c>
      <c r="H4403" t="s">
        <v>81</v>
      </c>
      <c r="I4403" s="1">
        <v>42226</v>
      </c>
      <c r="J4403">
        <v>2015</v>
      </c>
      <c r="K4403" t="s">
        <v>176</v>
      </c>
      <c r="L4403" t="s">
        <v>177</v>
      </c>
      <c r="M4403" s="1">
        <v>42348</v>
      </c>
      <c r="N4403">
        <v>4</v>
      </c>
      <c r="O4403">
        <f>STANDARDIZE(N4403,$N$8,$N$9)</f>
        <v>-0.56310502867387835</v>
      </c>
      <c r="P4403">
        <f>ABS($J$3-O4403)</f>
        <v>3.5738804896987997E-2</v>
      </c>
      <c r="Q4403">
        <f>ABS($J$4-O4403)</f>
        <v>2.7518879770680771</v>
      </c>
      <c r="R4403">
        <f>ABS($J$5-O4403)</f>
        <v>0.41099625631536219</v>
      </c>
      <c r="S4403">
        <f>ABS($J$6-O4403)</f>
        <v>1.0006865371156644</v>
      </c>
      <c r="T4403">
        <f>MIN(P4403:S4403)</f>
        <v>3.5738804896987997E-2</v>
      </c>
      <c r="U4403">
        <f>MATCH(T4403,P4403:S4403, 0)</f>
        <v>1</v>
      </c>
    </row>
    <row r="4404" spans="1:21" x14ac:dyDescent="0.35">
      <c r="A4404">
        <v>1</v>
      </c>
      <c r="B4404">
        <v>4393</v>
      </c>
      <c r="C4404" t="s">
        <v>14</v>
      </c>
      <c r="D4404" t="s">
        <v>15</v>
      </c>
      <c r="E4404" t="s">
        <v>296</v>
      </c>
      <c r="F4404" t="s">
        <v>320</v>
      </c>
      <c r="G4404" t="s">
        <v>321</v>
      </c>
      <c r="H4404" t="s">
        <v>322</v>
      </c>
      <c r="I4404" s="1">
        <v>42226</v>
      </c>
      <c r="J4404">
        <v>2015</v>
      </c>
      <c r="K4404" t="s">
        <v>623</v>
      </c>
      <c r="L4404" t="s">
        <v>624</v>
      </c>
      <c r="M4404" s="1">
        <v>42290</v>
      </c>
      <c r="N4404">
        <v>5</v>
      </c>
      <c r="O4404">
        <f>STANDARDIZE(N4404,$N$8,$N$9)</f>
        <v>-0.54523562622538435</v>
      </c>
      <c r="P4404">
        <f>ABS($J$3-O4404)</f>
        <v>1.7869402448493998E-2</v>
      </c>
      <c r="Q4404">
        <f>ABS($J$4-O4404)</f>
        <v>2.7340185746195833</v>
      </c>
      <c r="R4404">
        <f>ABS($J$5-O4404)</f>
        <v>0.39312685386686819</v>
      </c>
      <c r="S4404">
        <f>ABS($J$6-O4404)</f>
        <v>0.98281713466717047</v>
      </c>
      <c r="T4404">
        <f>MIN(P4404:S4404)</f>
        <v>1.7869402448493998E-2</v>
      </c>
      <c r="U4404">
        <f>MATCH(T4404,P4404:S4404, 0)</f>
        <v>1</v>
      </c>
    </row>
    <row r="4405" spans="1:21" x14ac:dyDescent="0.35">
      <c r="A4405">
        <v>1</v>
      </c>
      <c r="B4405">
        <v>4394</v>
      </c>
      <c r="C4405" t="s">
        <v>30</v>
      </c>
      <c r="D4405" t="s">
        <v>31</v>
      </c>
      <c r="E4405" t="s">
        <v>34</v>
      </c>
      <c r="F4405" t="s">
        <v>35</v>
      </c>
      <c r="G4405" t="s">
        <v>36</v>
      </c>
      <c r="H4405" t="s">
        <v>37</v>
      </c>
      <c r="I4405" s="1">
        <v>42226</v>
      </c>
      <c r="J4405">
        <v>2015</v>
      </c>
      <c r="K4405" t="s">
        <v>38</v>
      </c>
      <c r="L4405" t="s">
        <v>13</v>
      </c>
      <c r="M4405" s="1">
        <v>42296</v>
      </c>
      <c r="N4405">
        <v>11</v>
      </c>
      <c r="O4405">
        <f>STANDARDIZE(N4405,$N$8,$N$9)</f>
        <v>-0.43801921153442031</v>
      </c>
      <c r="P4405">
        <f>ABS($J$3-O4405)</f>
        <v>8.9347012242470047E-2</v>
      </c>
      <c r="Q4405">
        <f>ABS($J$4-O4405)</f>
        <v>2.6268021599286193</v>
      </c>
      <c r="R4405">
        <f>ABS($J$5-O4405)</f>
        <v>0.28591043917590414</v>
      </c>
      <c r="S4405">
        <f>ABS($J$6-O4405)</f>
        <v>0.87560071997620637</v>
      </c>
      <c r="T4405">
        <f>MIN(P4405:S4405)</f>
        <v>8.9347012242470047E-2</v>
      </c>
      <c r="U4405">
        <f>MATCH(T4405,P4405:S4405, 0)</f>
        <v>1</v>
      </c>
    </row>
    <row r="4406" spans="1:21" x14ac:dyDescent="0.35">
      <c r="A4406">
        <v>1</v>
      </c>
      <c r="B4406">
        <v>4395</v>
      </c>
      <c r="C4406" t="s">
        <v>172</v>
      </c>
      <c r="D4406" t="s">
        <v>173</v>
      </c>
      <c r="E4406" t="s">
        <v>116</v>
      </c>
      <c r="F4406" t="s">
        <v>97</v>
      </c>
      <c r="G4406" t="s">
        <v>117</v>
      </c>
      <c r="H4406" t="s">
        <v>118</v>
      </c>
      <c r="I4406" s="1">
        <v>42226</v>
      </c>
      <c r="J4406">
        <v>2015</v>
      </c>
      <c r="K4406" t="s">
        <v>77</v>
      </c>
      <c r="L4406" t="s">
        <v>78</v>
      </c>
      <c r="M4406" s="1">
        <v>42299</v>
      </c>
      <c r="N4406">
        <v>14</v>
      </c>
      <c r="O4406">
        <f>STANDARDIZE(N4406,$N$8,$N$9)</f>
        <v>-0.38441100418893831</v>
      </c>
      <c r="P4406">
        <f>ABS($J$3-O4406)</f>
        <v>0.14295521958795204</v>
      </c>
      <c r="Q4406">
        <f>ABS($J$4-O4406)</f>
        <v>2.5731939525831371</v>
      </c>
      <c r="R4406">
        <f>ABS($J$5-O4406)</f>
        <v>0.23230223183042215</v>
      </c>
      <c r="S4406">
        <f>ABS($J$6-O4406)</f>
        <v>0.82199251263072437</v>
      </c>
      <c r="T4406">
        <f>MIN(P4406:S4406)</f>
        <v>0.14295521958795204</v>
      </c>
      <c r="U4406">
        <f>MATCH(T4406,P4406:S4406, 0)</f>
        <v>1</v>
      </c>
    </row>
    <row r="4407" spans="1:21" x14ac:dyDescent="0.35">
      <c r="A4407">
        <v>3</v>
      </c>
      <c r="B4407">
        <v>4396</v>
      </c>
      <c r="C4407" t="s">
        <v>14</v>
      </c>
      <c r="D4407" t="s">
        <v>15</v>
      </c>
      <c r="E4407" t="s">
        <v>16</v>
      </c>
      <c r="F4407" t="s">
        <v>17</v>
      </c>
      <c r="G4407" t="s">
        <v>18</v>
      </c>
      <c r="H4407" t="s">
        <v>19</v>
      </c>
      <c r="I4407" s="1">
        <v>42226</v>
      </c>
      <c r="J4407">
        <v>2015</v>
      </c>
      <c r="K4407" t="s">
        <v>77</v>
      </c>
      <c r="L4407" t="s">
        <v>78</v>
      </c>
      <c r="M4407" s="1">
        <v>42326</v>
      </c>
      <c r="N4407">
        <v>41</v>
      </c>
      <c r="O4407">
        <f>STANDARDIZE(N4407,$N$8,$N$9)</f>
        <v>9.8062861920399966E-2</v>
      </c>
      <c r="P4407">
        <f>ABS($J$3-O4407)</f>
        <v>0.62542908569729028</v>
      </c>
      <c r="Q4407">
        <f>ABS($J$4-O4407)</f>
        <v>2.0907200864737989</v>
      </c>
      <c r="R4407">
        <f>ABS($J$5-O4407)</f>
        <v>0.25017163427891614</v>
      </c>
      <c r="S4407">
        <f>ABS($J$6-O4407)</f>
        <v>0.33951864652138614</v>
      </c>
      <c r="T4407">
        <f>MIN(P4407:S4407)</f>
        <v>0.25017163427891614</v>
      </c>
      <c r="U4407">
        <f>MATCH(T4407,P4407:S4407, 0)</f>
        <v>3</v>
      </c>
    </row>
    <row r="4408" spans="1:21" x14ac:dyDescent="0.35">
      <c r="A4408">
        <v>4</v>
      </c>
      <c r="B4408">
        <v>4397</v>
      </c>
      <c r="C4408" t="s">
        <v>14</v>
      </c>
      <c r="D4408" t="s">
        <v>15</v>
      </c>
      <c r="E4408" t="s">
        <v>296</v>
      </c>
      <c r="F4408" t="s">
        <v>566</v>
      </c>
      <c r="G4408" t="s">
        <v>567</v>
      </c>
      <c r="H4408" t="s">
        <v>568</v>
      </c>
      <c r="I4408" s="1">
        <v>42226</v>
      </c>
      <c r="J4408">
        <v>2015</v>
      </c>
      <c r="K4408" t="s">
        <v>41</v>
      </c>
      <c r="L4408" t="s">
        <v>42</v>
      </c>
      <c r="M4408" s="1">
        <v>42106</v>
      </c>
      <c r="N4408">
        <v>57</v>
      </c>
      <c r="O4408">
        <f>STANDARDIZE(N4408,$N$8,$N$9)</f>
        <v>0.38397330109630412</v>
      </c>
      <c r="P4408">
        <f>ABS($J$3-O4408)</f>
        <v>0.91133952487319447</v>
      </c>
      <c r="Q4408">
        <f>ABS($J$4-O4408)</f>
        <v>1.8048096472978949</v>
      </c>
      <c r="R4408">
        <f>ABS($J$5-O4408)</f>
        <v>0.53608207345482028</v>
      </c>
      <c r="S4408">
        <f>ABS($J$6-O4408)</f>
        <v>5.3608207345481995E-2</v>
      </c>
      <c r="T4408">
        <f>MIN(P4408:S4408)</f>
        <v>5.3608207345481995E-2</v>
      </c>
      <c r="U4408">
        <f>MATCH(T4408,P4408:S4408, 0)</f>
        <v>4</v>
      </c>
    </row>
    <row r="4409" spans="1:21" x14ac:dyDescent="0.35">
      <c r="A4409">
        <v>2</v>
      </c>
      <c r="B4409">
        <v>4398</v>
      </c>
      <c r="C4409" t="s">
        <v>14</v>
      </c>
      <c r="D4409" t="s">
        <v>15</v>
      </c>
      <c r="E4409" t="s">
        <v>79</v>
      </c>
      <c r="F4409" t="s">
        <v>35</v>
      </c>
      <c r="G4409" t="s">
        <v>80</v>
      </c>
      <c r="H4409" t="s">
        <v>81</v>
      </c>
      <c r="I4409" s="1">
        <v>42226</v>
      </c>
      <c r="J4409">
        <v>2015</v>
      </c>
      <c r="K4409" t="s">
        <v>20</v>
      </c>
      <c r="L4409" t="s">
        <v>21</v>
      </c>
      <c r="M4409" s="1">
        <v>42670</v>
      </c>
      <c r="N4409">
        <v>385</v>
      </c>
      <c r="O4409">
        <f>STANDARDIZE(N4409,$N$8,$N$9)</f>
        <v>6.2451373042023395</v>
      </c>
      <c r="P4409">
        <f>ABS($J$3-O4409)</f>
        <v>6.7725035279792296</v>
      </c>
      <c r="Q4409">
        <f>ABS($J$4-O4409)</f>
        <v>4.056354355808141</v>
      </c>
      <c r="R4409">
        <f>ABS($J$5-O4409)</f>
        <v>6.3972460765608554</v>
      </c>
      <c r="S4409">
        <f>ABS($J$6-O4409)</f>
        <v>5.8075557957605533</v>
      </c>
      <c r="T4409">
        <f>MIN(P4409:S4409)</f>
        <v>4.056354355808141</v>
      </c>
      <c r="U4409">
        <f>MATCH(T4409,P4409:S4409, 0)</f>
        <v>2</v>
      </c>
    </row>
    <row r="4410" spans="1:21" x14ac:dyDescent="0.35">
      <c r="A4410">
        <v>1</v>
      </c>
      <c r="B4410">
        <v>4399</v>
      </c>
      <c r="C4410" t="s">
        <v>14</v>
      </c>
      <c r="D4410" t="s">
        <v>15</v>
      </c>
      <c r="E4410" t="s">
        <v>196</v>
      </c>
      <c r="F4410" t="s">
        <v>197</v>
      </c>
      <c r="G4410" t="s">
        <v>198</v>
      </c>
      <c r="H4410" t="s">
        <v>199</v>
      </c>
      <c r="I4410" s="1">
        <v>42227</v>
      </c>
      <c r="J4410">
        <v>2015</v>
      </c>
      <c r="K4410" t="s">
        <v>577</v>
      </c>
      <c r="L4410" t="s">
        <v>578</v>
      </c>
      <c r="M4410" s="1">
        <v>42258</v>
      </c>
      <c r="N4410">
        <v>1</v>
      </c>
      <c r="O4410">
        <f>STANDARDIZE(N4410,$N$8,$N$9)</f>
        <v>-0.61671323601936046</v>
      </c>
      <c r="P4410">
        <f>ABS($J$3-O4410)</f>
        <v>8.9347012242470103E-2</v>
      </c>
      <c r="Q4410">
        <f>ABS($J$4-O4410)</f>
        <v>2.8054961844135593</v>
      </c>
      <c r="R4410">
        <f>ABS($J$5-O4410)</f>
        <v>0.46460446366084429</v>
      </c>
      <c r="S4410">
        <f>ABS($J$6-O4410)</f>
        <v>1.0542947444611466</v>
      </c>
      <c r="T4410">
        <f>MIN(P4410:S4410)</f>
        <v>8.9347012242470103E-2</v>
      </c>
      <c r="U4410">
        <f>MATCH(T4410,P4410:S4410, 0)</f>
        <v>1</v>
      </c>
    </row>
    <row r="4411" spans="1:21" x14ac:dyDescent="0.35">
      <c r="A4411">
        <v>3</v>
      </c>
      <c r="B4411">
        <v>4400</v>
      </c>
      <c r="C4411" t="s">
        <v>67</v>
      </c>
      <c r="D4411" t="s">
        <v>68</v>
      </c>
      <c r="E4411" t="s">
        <v>149</v>
      </c>
      <c r="F4411" t="s">
        <v>150</v>
      </c>
      <c r="G4411" t="s">
        <v>215</v>
      </c>
      <c r="H4411" t="s">
        <v>216</v>
      </c>
      <c r="I4411" s="1">
        <v>42227</v>
      </c>
      <c r="J4411">
        <v>2015</v>
      </c>
      <c r="K4411" t="s">
        <v>77</v>
      </c>
      <c r="L4411" t="s">
        <v>78</v>
      </c>
      <c r="M4411" s="1">
        <v>42335</v>
      </c>
      <c r="N4411">
        <v>19</v>
      </c>
      <c r="O4411">
        <f>STANDARDIZE(N4411,$N$8,$N$9)</f>
        <v>-0.29506399194646826</v>
      </c>
      <c r="P4411">
        <f>ABS($J$3-O4411)</f>
        <v>0.23230223183042209</v>
      </c>
      <c r="Q4411">
        <f>ABS($J$4-O4411)</f>
        <v>2.4838469403406673</v>
      </c>
      <c r="R4411">
        <f>ABS($J$5-O4411)</f>
        <v>0.1429552195879521</v>
      </c>
      <c r="S4411">
        <f>ABS($J$6-O4411)</f>
        <v>0.73264550038825438</v>
      </c>
      <c r="T4411">
        <f>MIN(P4411:S4411)</f>
        <v>0.1429552195879521</v>
      </c>
      <c r="U4411">
        <f>MATCH(T4411,P4411:S4411, 0)</f>
        <v>3</v>
      </c>
    </row>
    <row r="4412" spans="1:21" x14ac:dyDescent="0.35">
      <c r="A4412">
        <v>3</v>
      </c>
      <c r="B4412">
        <v>4401</v>
      </c>
      <c r="C4412" t="s">
        <v>14</v>
      </c>
      <c r="D4412" t="s">
        <v>15</v>
      </c>
      <c r="E4412" t="s">
        <v>79</v>
      </c>
      <c r="F4412" t="s">
        <v>35</v>
      </c>
      <c r="G4412" t="s">
        <v>80</v>
      </c>
      <c r="H4412" t="s">
        <v>81</v>
      </c>
      <c r="I4412" s="1">
        <v>42227</v>
      </c>
      <c r="J4412">
        <v>2015</v>
      </c>
      <c r="K4412" t="s">
        <v>77</v>
      </c>
      <c r="L4412" t="s">
        <v>78</v>
      </c>
      <c r="M4412" s="1">
        <v>42228</v>
      </c>
      <c r="N4412">
        <v>30</v>
      </c>
      <c r="O4412">
        <f>STANDARDIZE(N4412,$N$8,$N$9)</f>
        <v>-9.8500565013034141E-2</v>
      </c>
      <c r="P4412">
        <f>ABS($J$3-O4412)</f>
        <v>0.42886565876385618</v>
      </c>
      <c r="Q4412">
        <f>ABS($J$4-O4412)</f>
        <v>2.2872835134072331</v>
      </c>
      <c r="R4412">
        <f>ABS($J$5-O4412)</f>
        <v>5.3608207345482023E-2</v>
      </c>
      <c r="S4412">
        <f>ABS($J$6-O4412)</f>
        <v>0.53608207345482028</v>
      </c>
      <c r="T4412">
        <f>MIN(P4412:S4412)</f>
        <v>5.3608207345482023E-2</v>
      </c>
      <c r="U4412">
        <f>MATCH(T4412,P4412:S4412, 0)</f>
        <v>3</v>
      </c>
    </row>
    <row r="4413" spans="1:21" x14ac:dyDescent="0.35">
      <c r="A4413">
        <v>1</v>
      </c>
      <c r="B4413">
        <v>4402</v>
      </c>
      <c r="C4413" t="s">
        <v>14</v>
      </c>
      <c r="D4413" t="s">
        <v>15</v>
      </c>
      <c r="E4413" t="s">
        <v>16</v>
      </c>
      <c r="F4413" t="s">
        <v>17</v>
      </c>
      <c r="G4413" t="s">
        <v>599</v>
      </c>
      <c r="H4413" t="s">
        <v>600</v>
      </c>
      <c r="I4413" s="1">
        <v>42228</v>
      </c>
      <c r="J4413">
        <v>2015</v>
      </c>
      <c r="K4413" t="s">
        <v>227</v>
      </c>
      <c r="L4413" t="s">
        <v>228</v>
      </c>
      <c r="M4413" s="1">
        <v>42289</v>
      </c>
      <c r="N4413">
        <v>2</v>
      </c>
      <c r="O4413">
        <f>STANDARDIZE(N4413,$N$8,$N$9)</f>
        <v>-0.59884383357086635</v>
      </c>
      <c r="P4413">
        <f>ABS($J$3-O4413)</f>
        <v>7.1477609793975994E-2</v>
      </c>
      <c r="Q4413">
        <f>ABS($J$4-O4413)</f>
        <v>2.7876267819650655</v>
      </c>
      <c r="R4413">
        <f>ABS($J$5-O4413)</f>
        <v>0.44673506121235018</v>
      </c>
      <c r="S4413">
        <f>ABS($J$6-O4413)</f>
        <v>1.0364253420126524</v>
      </c>
      <c r="T4413">
        <f>MIN(P4413:S4413)</f>
        <v>7.1477609793975994E-2</v>
      </c>
      <c r="U4413">
        <f>MATCH(T4413,P4413:S4413, 0)</f>
        <v>1</v>
      </c>
    </row>
    <row r="4414" spans="1:21" x14ac:dyDescent="0.35">
      <c r="A4414">
        <v>1</v>
      </c>
      <c r="B4414">
        <v>4403</v>
      </c>
      <c r="C4414" t="s">
        <v>172</v>
      </c>
      <c r="D4414" t="s">
        <v>173</v>
      </c>
      <c r="E4414" t="s">
        <v>24</v>
      </c>
      <c r="F4414" t="s">
        <v>253</v>
      </c>
      <c r="G4414" t="s">
        <v>398</v>
      </c>
      <c r="H4414" t="s">
        <v>399</v>
      </c>
      <c r="I4414" s="1">
        <v>42228</v>
      </c>
      <c r="J4414">
        <v>2015</v>
      </c>
      <c r="K4414" t="s">
        <v>155</v>
      </c>
      <c r="L4414" t="s">
        <v>156</v>
      </c>
      <c r="M4414" s="1">
        <v>42356</v>
      </c>
      <c r="N4414">
        <v>10</v>
      </c>
      <c r="O4414">
        <f>STANDARDIZE(N4414,$N$8,$N$9)</f>
        <v>-0.4558886139829143</v>
      </c>
      <c r="P4414">
        <f>ABS($J$3-O4414)</f>
        <v>7.1477609793976049E-2</v>
      </c>
      <c r="Q4414">
        <f>ABS($J$4-O4414)</f>
        <v>2.6446715623771131</v>
      </c>
      <c r="R4414">
        <f>ABS($J$5-O4414)</f>
        <v>0.30377984162439814</v>
      </c>
      <c r="S4414">
        <f>ABS($J$6-O4414)</f>
        <v>0.89347012242470036</v>
      </c>
      <c r="T4414">
        <f>MIN(P4414:S4414)</f>
        <v>7.1477609793976049E-2</v>
      </c>
      <c r="U4414">
        <f>MATCH(T4414,P4414:S4414, 0)</f>
        <v>1</v>
      </c>
    </row>
    <row r="4415" spans="1:21" x14ac:dyDescent="0.35">
      <c r="A4415">
        <v>1</v>
      </c>
      <c r="B4415">
        <v>4404</v>
      </c>
      <c r="C4415" t="s">
        <v>14</v>
      </c>
      <c r="D4415" t="s">
        <v>15</v>
      </c>
      <c r="E4415" t="s">
        <v>73</v>
      </c>
      <c r="F4415" t="s">
        <v>74</v>
      </c>
      <c r="G4415" t="s">
        <v>75</v>
      </c>
      <c r="H4415" t="s">
        <v>76</v>
      </c>
      <c r="I4415" s="1">
        <v>42228</v>
      </c>
      <c r="J4415">
        <v>2015</v>
      </c>
      <c r="K4415" t="s">
        <v>284</v>
      </c>
      <c r="L4415" t="s">
        <v>285</v>
      </c>
      <c r="M4415" s="1">
        <v>42359</v>
      </c>
      <c r="N4415">
        <v>13</v>
      </c>
      <c r="O4415">
        <f>STANDARDIZE(N4415,$N$8,$N$9)</f>
        <v>-0.40228040663743231</v>
      </c>
      <c r="P4415">
        <f>ABS($J$3-O4415)</f>
        <v>0.12508581713945804</v>
      </c>
      <c r="Q4415">
        <f>ABS($J$4-O4415)</f>
        <v>2.5910633550316313</v>
      </c>
      <c r="R4415">
        <f>ABS($J$5-O4415)</f>
        <v>0.25017163427891614</v>
      </c>
      <c r="S4415">
        <f>ABS($J$6-O4415)</f>
        <v>0.83986191507921837</v>
      </c>
      <c r="T4415">
        <f>MIN(P4415:S4415)</f>
        <v>0.12508581713945804</v>
      </c>
      <c r="U4415">
        <f>MATCH(T4415,P4415:S4415, 0)</f>
        <v>1</v>
      </c>
    </row>
    <row r="4416" spans="1:21" x14ac:dyDescent="0.35">
      <c r="A4416">
        <v>1</v>
      </c>
      <c r="B4416">
        <v>4405</v>
      </c>
      <c r="C4416" t="s">
        <v>30</v>
      </c>
      <c r="D4416" t="s">
        <v>31</v>
      </c>
      <c r="E4416" t="s">
        <v>16</v>
      </c>
      <c r="F4416" t="s">
        <v>17</v>
      </c>
      <c r="G4416" t="s">
        <v>18</v>
      </c>
      <c r="H4416" t="s">
        <v>19</v>
      </c>
      <c r="I4416" s="1">
        <v>42228</v>
      </c>
      <c r="J4416">
        <v>2015</v>
      </c>
      <c r="K4416" t="s">
        <v>176</v>
      </c>
      <c r="L4416" t="s">
        <v>177</v>
      </c>
      <c r="M4416" s="1">
        <v>42360</v>
      </c>
      <c r="N4416">
        <v>14</v>
      </c>
      <c r="O4416">
        <f>STANDARDIZE(N4416,$N$8,$N$9)</f>
        <v>-0.38441100418893831</v>
      </c>
      <c r="P4416">
        <f>ABS($J$3-O4416)</f>
        <v>0.14295521958795204</v>
      </c>
      <c r="Q4416">
        <f>ABS($J$4-O4416)</f>
        <v>2.5731939525831371</v>
      </c>
      <c r="R4416">
        <f>ABS($J$5-O4416)</f>
        <v>0.23230223183042215</v>
      </c>
      <c r="S4416">
        <f>ABS($J$6-O4416)</f>
        <v>0.82199251263072437</v>
      </c>
      <c r="T4416">
        <f>MIN(P4416:S4416)</f>
        <v>0.14295521958795204</v>
      </c>
      <c r="U4416">
        <f>MATCH(T4416,P4416:S4416, 0)</f>
        <v>1</v>
      </c>
    </row>
    <row r="4417" spans="1:21" x14ac:dyDescent="0.35">
      <c r="A4417">
        <v>1</v>
      </c>
      <c r="B4417">
        <v>4406</v>
      </c>
      <c r="C4417" t="s">
        <v>184</v>
      </c>
      <c r="D4417" t="s">
        <v>185</v>
      </c>
      <c r="E4417" t="s">
        <v>24</v>
      </c>
      <c r="F4417" t="s">
        <v>25</v>
      </c>
      <c r="G4417" t="s">
        <v>26</v>
      </c>
      <c r="H4417" t="s">
        <v>27</v>
      </c>
      <c r="I4417" s="1">
        <v>42228</v>
      </c>
      <c r="J4417">
        <v>2015</v>
      </c>
      <c r="K4417" t="s">
        <v>28</v>
      </c>
      <c r="L4417" t="s">
        <v>29</v>
      </c>
      <c r="M4417" s="1">
        <v>42361</v>
      </c>
      <c r="N4417">
        <v>15</v>
      </c>
      <c r="O4417">
        <f>STANDARDIZE(N4417,$N$8,$N$9)</f>
        <v>-0.36654160174044426</v>
      </c>
      <c r="P4417">
        <f>ABS($J$3-O4417)</f>
        <v>0.1608246220364461</v>
      </c>
      <c r="Q4417">
        <f>ABS($J$4-O4417)</f>
        <v>2.5553245501346433</v>
      </c>
      <c r="R4417">
        <f>ABS($J$5-O4417)</f>
        <v>0.21443282938192809</v>
      </c>
      <c r="S4417">
        <f>ABS($J$6-O4417)</f>
        <v>0.80412311018223037</v>
      </c>
      <c r="T4417">
        <f>MIN(P4417:S4417)</f>
        <v>0.1608246220364461</v>
      </c>
      <c r="U4417">
        <f>MATCH(T4417,P4417:S4417, 0)</f>
        <v>1</v>
      </c>
    </row>
    <row r="4418" spans="1:21" x14ac:dyDescent="0.35">
      <c r="A4418">
        <v>2</v>
      </c>
      <c r="B4418">
        <v>4407</v>
      </c>
      <c r="C4418" t="s">
        <v>172</v>
      </c>
      <c r="D4418" t="s">
        <v>173</v>
      </c>
      <c r="E4418" t="s">
        <v>149</v>
      </c>
      <c r="F4418" t="s">
        <v>150</v>
      </c>
      <c r="G4418" t="s">
        <v>215</v>
      </c>
      <c r="H4418" t="s">
        <v>216</v>
      </c>
      <c r="I4418" s="1">
        <v>42228</v>
      </c>
      <c r="J4418">
        <v>2015</v>
      </c>
      <c r="K4418" t="s">
        <v>41</v>
      </c>
      <c r="L4418" t="s">
        <v>42</v>
      </c>
      <c r="M4418" s="1">
        <v>42478</v>
      </c>
      <c r="N4418">
        <v>132</v>
      </c>
      <c r="O4418">
        <f>STANDARDIZE(N4418,$N$8,$N$9)</f>
        <v>1.724178484733355</v>
      </c>
      <c r="P4418">
        <f>ABS($J$3-O4418)</f>
        <v>2.2515447085102451</v>
      </c>
      <c r="Q4418">
        <f>ABS($J$4-O4418)</f>
        <v>0.46460446366084396</v>
      </c>
      <c r="R4418">
        <f>ABS($J$5-O4418)</f>
        <v>1.8762872570918712</v>
      </c>
      <c r="S4418">
        <f>ABS($J$6-O4418)</f>
        <v>1.2865969762915688</v>
      </c>
      <c r="T4418">
        <f>MIN(P4418:S4418)</f>
        <v>0.46460446366084396</v>
      </c>
      <c r="U4418">
        <f>MATCH(T4418,P4418:S4418, 0)</f>
        <v>2</v>
      </c>
    </row>
    <row r="4419" spans="1:21" x14ac:dyDescent="0.35">
      <c r="A4419">
        <v>2</v>
      </c>
      <c r="B4419">
        <v>4408</v>
      </c>
      <c r="C4419" t="s">
        <v>30</v>
      </c>
      <c r="D4419" t="s">
        <v>31</v>
      </c>
      <c r="E4419" t="s">
        <v>43</v>
      </c>
      <c r="F4419" t="s">
        <v>35</v>
      </c>
      <c r="G4419" t="s">
        <v>127</v>
      </c>
      <c r="H4419" t="s">
        <v>128</v>
      </c>
      <c r="I4419" s="1">
        <v>42228</v>
      </c>
      <c r="J4419">
        <v>2015</v>
      </c>
      <c r="K4419" t="s">
        <v>69</v>
      </c>
      <c r="L4419" t="s">
        <v>70</v>
      </c>
      <c r="M4419" s="1">
        <v>42489</v>
      </c>
      <c r="N4419">
        <v>143</v>
      </c>
      <c r="O4419">
        <f>STANDARDIZE(N4419,$N$8,$N$9)</f>
        <v>1.920741911666789</v>
      </c>
      <c r="P4419">
        <f>ABS($J$3-O4419)</f>
        <v>2.4481081354436793</v>
      </c>
      <c r="Q4419">
        <f>ABS($J$4-O4419)</f>
        <v>0.26804103672740998</v>
      </c>
      <c r="R4419">
        <f>ABS($J$5-O4419)</f>
        <v>2.0728506840253051</v>
      </c>
      <c r="S4419">
        <f>ABS($J$6-O4419)</f>
        <v>1.483160403225003</v>
      </c>
      <c r="T4419">
        <f>MIN(P4419:S4419)</f>
        <v>0.26804103672740998</v>
      </c>
      <c r="U4419">
        <f>MATCH(T4419,P4419:S4419, 0)</f>
        <v>2</v>
      </c>
    </row>
    <row r="4420" spans="1:21" x14ac:dyDescent="0.35">
      <c r="A4420">
        <v>1</v>
      </c>
      <c r="B4420">
        <v>4409</v>
      </c>
      <c r="C4420" t="s">
        <v>192</v>
      </c>
      <c r="D4420" t="s">
        <v>193</v>
      </c>
      <c r="E4420" t="s">
        <v>131</v>
      </c>
      <c r="F4420" t="s">
        <v>132</v>
      </c>
      <c r="G4420" t="s">
        <v>133</v>
      </c>
      <c r="H4420" t="s">
        <v>134</v>
      </c>
      <c r="I4420" s="1">
        <v>42229</v>
      </c>
      <c r="J4420">
        <v>2015</v>
      </c>
      <c r="K4420" t="s">
        <v>368</v>
      </c>
      <c r="L4420" t="s">
        <v>369</v>
      </c>
      <c r="M4420" s="1">
        <v>42230</v>
      </c>
      <c r="N4420">
        <v>1</v>
      </c>
      <c r="O4420">
        <f>STANDARDIZE(N4420,$N$8,$N$9)</f>
        <v>-0.61671323601936046</v>
      </c>
      <c r="P4420">
        <f>ABS($J$3-O4420)</f>
        <v>8.9347012242470103E-2</v>
      </c>
      <c r="Q4420">
        <f>ABS($J$4-O4420)</f>
        <v>2.8054961844135593</v>
      </c>
      <c r="R4420">
        <f>ABS($J$5-O4420)</f>
        <v>0.46460446366084429</v>
      </c>
      <c r="S4420">
        <f>ABS($J$6-O4420)</f>
        <v>1.0542947444611466</v>
      </c>
      <c r="T4420">
        <f>MIN(P4420:S4420)</f>
        <v>8.9347012242470103E-2</v>
      </c>
      <c r="U4420">
        <f>MATCH(T4420,P4420:S4420, 0)</f>
        <v>1</v>
      </c>
    </row>
    <row r="4421" spans="1:21" x14ac:dyDescent="0.35">
      <c r="A4421">
        <v>1</v>
      </c>
      <c r="B4421">
        <v>4410</v>
      </c>
      <c r="C4421" t="s">
        <v>14</v>
      </c>
      <c r="D4421" t="s">
        <v>15</v>
      </c>
      <c r="E4421" t="s">
        <v>84</v>
      </c>
      <c r="F4421" t="s">
        <v>85</v>
      </c>
      <c r="G4421" t="s">
        <v>153</v>
      </c>
      <c r="H4421" t="s">
        <v>154</v>
      </c>
      <c r="I4421" s="1">
        <v>42229</v>
      </c>
      <c r="J4421">
        <v>2015</v>
      </c>
      <c r="K4421" t="s">
        <v>41</v>
      </c>
      <c r="L4421" t="s">
        <v>42</v>
      </c>
      <c r="M4421" s="1">
        <v>42240</v>
      </c>
      <c r="N4421">
        <v>11</v>
      </c>
      <c r="O4421">
        <f>STANDARDIZE(N4421,$N$8,$N$9)</f>
        <v>-0.43801921153442031</v>
      </c>
      <c r="P4421">
        <f>ABS($J$3-O4421)</f>
        <v>8.9347012242470047E-2</v>
      </c>
      <c r="Q4421">
        <f>ABS($J$4-O4421)</f>
        <v>2.6268021599286193</v>
      </c>
      <c r="R4421">
        <f>ABS($J$5-O4421)</f>
        <v>0.28591043917590414</v>
      </c>
      <c r="S4421">
        <f>ABS($J$6-O4421)</f>
        <v>0.87560071997620637</v>
      </c>
      <c r="T4421">
        <f>MIN(P4421:S4421)</f>
        <v>8.9347012242470047E-2</v>
      </c>
      <c r="U4421">
        <f>MATCH(T4421,P4421:S4421, 0)</f>
        <v>1</v>
      </c>
    </row>
    <row r="4422" spans="1:21" x14ac:dyDescent="0.35">
      <c r="A4422">
        <v>1</v>
      </c>
      <c r="B4422">
        <v>4411</v>
      </c>
      <c r="C4422" t="s">
        <v>14</v>
      </c>
      <c r="D4422" t="s">
        <v>15</v>
      </c>
      <c r="E4422" t="s">
        <v>105</v>
      </c>
      <c r="F4422" t="s">
        <v>59</v>
      </c>
      <c r="G4422" t="s">
        <v>106</v>
      </c>
      <c r="H4422" t="s">
        <v>107</v>
      </c>
      <c r="I4422" s="1">
        <v>42229</v>
      </c>
      <c r="J4422">
        <v>2015</v>
      </c>
      <c r="K4422" t="s">
        <v>77</v>
      </c>
      <c r="L4422" t="s">
        <v>78</v>
      </c>
      <c r="M4422" s="1">
        <v>42241</v>
      </c>
      <c r="N4422">
        <v>12</v>
      </c>
      <c r="O4422">
        <f>STANDARDIZE(N4422,$N$8,$N$9)</f>
        <v>-0.42014980908592631</v>
      </c>
      <c r="P4422">
        <f>ABS($J$3-O4422)</f>
        <v>0.10721641469096405</v>
      </c>
      <c r="Q4422">
        <f>ABS($J$4-O4422)</f>
        <v>2.6089327574801251</v>
      </c>
      <c r="R4422">
        <f>ABS($J$5-O4422)</f>
        <v>0.26804103672741014</v>
      </c>
      <c r="S4422">
        <f>ABS($J$6-O4422)</f>
        <v>0.85773131752771237</v>
      </c>
      <c r="T4422">
        <f>MIN(P4422:S4422)</f>
        <v>0.10721641469096405</v>
      </c>
      <c r="U4422">
        <f>MATCH(T4422,P4422:S4422, 0)</f>
        <v>1</v>
      </c>
    </row>
    <row r="4423" spans="1:21" x14ac:dyDescent="0.35">
      <c r="A4423">
        <v>3</v>
      </c>
      <c r="B4423">
        <v>4412</v>
      </c>
      <c r="C4423" t="s">
        <v>14</v>
      </c>
      <c r="D4423" t="s">
        <v>15</v>
      </c>
      <c r="E4423" t="s">
        <v>16</v>
      </c>
      <c r="F4423" t="s">
        <v>17</v>
      </c>
      <c r="G4423" t="s">
        <v>344</v>
      </c>
      <c r="H4423" t="s">
        <v>345</v>
      </c>
      <c r="I4423" s="1">
        <v>42229</v>
      </c>
      <c r="J4423">
        <v>2015</v>
      </c>
      <c r="K4423" t="s">
        <v>77</v>
      </c>
      <c r="L4423" t="s">
        <v>78</v>
      </c>
      <c r="M4423" s="1">
        <v>42044</v>
      </c>
      <c r="N4423">
        <v>20</v>
      </c>
      <c r="O4423">
        <f>STANDARDIZE(N4423,$N$8,$N$9)</f>
        <v>-0.27719458949797421</v>
      </c>
      <c r="P4423">
        <f>ABS($J$3-O4423)</f>
        <v>0.25017163427891614</v>
      </c>
      <c r="Q4423">
        <f>ABS($J$4-O4423)</f>
        <v>2.4659775378921731</v>
      </c>
      <c r="R4423">
        <f>ABS($J$5-O4423)</f>
        <v>0.12508581713945804</v>
      </c>
      <c r="S4423">
        <f>ABS($J$6-O4423)</f>
        <v>0.71477609793976038</v>
      </c>
      <c r="T4423">
        <f>MIN(P4423:S4423)</f>
        <v>0.12508581713945804</v>
      </c>
      <c r="U4423">
        <f>MATCH(T4423,P4423:S4423, 0)</f>
        <v>3</v>
      </c>
    </row>
    <row r="4424" spans="1:21" x14ac:dyDescent="0.35">
      <c r="A4424">
        <v>3</v>
      </c>
      <c r="B4424">
        <v>4413</v>
      </c>
      <c r="C4424" t="s">
        <v>14</v>
      </c>
      <c r="D4424" t="s">
        <v>15</v>
      </c>
      <c r="E4424" t="s">
        <v>16</v>
      </c>
      <c r="F4424" t="s">
        <v>17</v>
      </c>
      <c r="G4424" t="s">
        <v>344</v>
      </c>
      <c r="H4424" t="s">
        <v>345</v>
      </c>
      <c r="I4424" s="1">
        <v>42229</v>
      </c>
      <c r="J4424">
        <v>2015</v>
      </c>
      <c r="K4424" t="s">
        <v>77</v>
      </c>
      <c r="L4424" t="s">
        <v>78</v>
      </c>
      <c r="M4424" s="1">
        <v>42133</v>
      </c>
      <c r="N4424">
        <v>23</v>
      </c>
      <c r="O4424">
        <f>STANDARDIZE(N4424,$N$8,$N$9)</f>
        <v>-0.22358638215249221</v>
      </c>
      <c r="P4424">
        <f>ABS($J$3-O4424)</f>
        <v>0.30377984162439814</v>
      </c>
      <c r="Q4424">
        <f>ABS($J$4-O4424)</f>
        <v>2.4123693305466913</v>
      </c>
      <c r="R4424">
        <f>ABS($J$5-O4424)</f>
        <v>7.1477609793976049E-2</v>
      </c>
      <c r="S4424">
        <f>ABS($J$6-O4424)</f>
        <v>0.66116789059427838</v>
      </c>
      <c r="T4424">
        <f>MIN(P4424:S4424)</f>
        <v>7.1477609793976049E-2</v>
      </c>
      <c r="U4424">
        <f>MATCH(T4424,P4424:S4424, 0)</f>
        <v>3</v>
      </c>
    </row>
    <row r="4425" spans="1:21" x14ac:dyDescent="0.35">
      <c r="A4425">
        <v>3</v>
      </c>
      <c r="B4425">
        <v>4414</v>
      </c>
      <c r="C4425" t="s">
        <v>30</v>
      </c>
      <c r="D4425" t="s">
        <v>31</v>
      </c>
      <c r="E4425" t="s">
        <v>16</v>
      </c>
      <c r="F4425" t="s">
        <v>17</v>
      </c>
      <c r="G4425" t="s">
        <v>344</v>
      </c>
      <c r="H4425" t="s">
        <v>345</v>
      </c>
      <c r="I4425" s="1">
        <v>42229</v>
      </c>
      <c r="J4425">
        <v>2015</v>
      </c>
      <c r="K4425" t="s">
        <v>77</v>
      </c>
      <c r="L4425" t="s">
        <v>78</v>
      </c>
      <c r="M4425" s="1">
        <v>42256</v>
      </c>
      <c r="N4425">
        <v>27</v>
      </c>
      <c r="O4425">
        <f>STANDARDIZE(N4425,$N$8,$N$9)</f>
        <v>-0.15210877235851616</v>
      </c>
      <c r="P4425">
        <f>ABS($J$3-O4425)</f>
        <v>0.37525745141837419</v>
      </c>
      <c r="Q4425">
        <f>ABS($J$4-O4425)</f>
        <v>2.3408917207527153</v>
      </c>
      <c r="R4425">
        <f>ABS($J$5-O4425)</f>
        <v>0</v>
      </c>
      <c r="S4425">
        <f>ABS($J$6-O4425)</f>
        <v>0.58969028080030228</v>
      </c>
      <c r="T4425">
        <f>MIN(P4425:S4425)</f>
        <v>0</v>
      </c>
      <c r="U4425">
        <f>MATCH(T4425,P4425:S4425, 0)</f>
        <v>3</v>
      </c>
    </row>
    <row r="4426" spans="1:21" x14ac:dyDescent="0.35">
      <c r="A4426">
        <v>3</v>
      </c>
      <c r="B4426">
        <v>4415</v>
      </c>
      <c r="C4426" t="s">
        <v>14</v>
      </c>
      <c r="D4426" t="s">
        <v>15</v>
      </c>
      <c r="E4426" t="s">
        <v>16</v>
      </c>
      <c r="F4426" t="s">
        <v>17</v>
      </c>
      <c r="G4426" t="s">
        <v>344</v>
      </c>
      <c r="H4426" t="s">
        <v>345</v>
      </c>
      <c r="I4426" s="1">
        <v>42229</v>
      </c>
      <c r="J4426">
        <v>2015</v>
      </c>
      <c r="K4426" t="s">
        <v>77</v>
      </c>
      <c r="L4426" t="s">
        <v>78</v>
      </c>
      <c r="M4426" s="1">
        <v>42263</v>
      </c>
      <c r="N4426">
        <v>34</v>
      </c>
      <c r="O4426">
        <f>STANDARDIZE(N4426,$N$8,$N$9)</f>
        <v>-2.7022955219058099E-2</v>
      </c>
      <c r="P4426">
        <f>ABS($J$3-O4426)</f>
        <v>0.50034326855783229</v>
      </c>
      <c r="Q4426">
        <f>ABS($J$4-O4426)</f>
        <v>2.2158059036132571</v>
      </c>
      <c r="R4426">
        <f>ABS($J$5-O4426)</f>
        <v>0.12508581713945807</v>
      </c>
      <c r="S4426">
        <f>ABS($J$6-O4426)</f>
        <v>0.46460446366084424</v>
      </c>
      <c r="T4426">
        <f>MIN(P4426:S4426)</f>
        <v>0.12508581713945807</v>
      </c>
      <c r="U4426">
        <f>MATCH(T4426,P4426:S4426, 0)</f>
        <v>3</v>
      </c>
    </row>
    <row r="4427" spans="1:21" x14ac:dyDescent="0.35">
      <c r="A4427">
        <v>3</v>
      </c>
      <c r="B4427">
        <v>4416</v>
      </c>
      <c r="C4427" t="s">
        <v>14</v>
      </c>
      <c r="D4427" t="s">
        <v>15</v>
      </c>
      <c r="E4427" t="s">
        <v>16</v>
      </c>
      <c r="F4427" t="s">
        <v>17</v>
      </c>
      <c r="G4427" t="s">
        <v>599</v>
      </c>
      <c r="H4427" t="s">
        <v>600</v>
      </c>
      <c r="I4427" s="1">
        <v>42229</v>
      </c>
      <c r="J4427">
        <v>2015</v>
      </c>
      <c r="K4427" t="s">
        <v>77</v>
      </c>
      <c r="L4427" t="s">
        <v>78</v>
      </c>
      <c r="M4427" s="1">
        <v>42265</v>
      </c>
      <c r="N4427">
        <v>36</v>
      </c>
      <c r="O4427">
        <f>STANDARDIZE(N4427,$N$8,$N$9)</f>
        <v>8.7158496779299183E-3</v>
      </c>
      <c r="P4427">
        <f>ABS($J$3-O4427)</f>
        <v>0.53608207345482028</v>
      </c>
      <c r="Q4427">
        <f>ABS($J$4-O4427)</f>
        <v>2.1800670987162691</v>
      </c>
      <c r="R4427">
        <f>ABS($J$5-O4427)</f>
        <v>0.1608246220364461</v>
      </c>
      <c r="S4427">
        <f>ABS($J$6-O4427)</f>
        <v>0.42886565876385618</v>
      </c>
      <c r="T4427">
        <f>MIN(P4427:S4427)</f>
        <v>0.1608246220364461</v>
      </c>
      <c r="U4427">
        <f>MATCH(T4427,P4427:S4427, 0)</f>
        <v>3</v>
      </c>
    </row>
    <row r="4428" spans="1:21" x14ac:dyDescent="0.35">
      <c r="A4428">
        <v>3</v>
      </c>
      <c r="B4428">
        <v>4417</v>
      </c>
      <c r="C4428" t="s">
        <v>14</v>
      </c>
      <c r="D4428" t="s">
        <v>15</v>
      </c>
      <c r="E4428" t="s">
        <v>16</v>
      </c>
      <c r="F4428" t="s">
        <v>17</v>
      </c>
      <c r="G4428" t="s">
        <v>344</v>
      </c>
      <c r="H4428" t="s">
        <v>345</v>
      </c>
      <c r="I4428" s="1">
        <v>42229</v>
      </c>
      <c r="J4428">
        <v>2015</v>
      </c>
      <c r="K4428" t="s">
        <v>77</v>
      </c>
      <c r="L4428" t="s">
        <v>78</v>
      </c>
      <c r="M4428" s="1">
        <v>42265</v>
      </c>
      <c r="N4428">
        <v>36</v>
      </c>
      <c r="O4428">
        <f>STANDARDIZE(N4428,$N$8,$N$9)</f>
        <v>8.7158496779299183E-3</v>
      </c>
      <c r="P4428">
        <f>ABS($J$3-O4428)</f>
        <v>0.53608207345482028</v>
      </c>
      <c r="Q4428">
        <f>ABS($J$4-O4428)</f>
        <v>2.1800670987162691</v>
      </c>
      <c r="R4428">
        <f>ABS($J$5-O4428)</f>
        <v>0.1608246220364461</v>
      </c>
      <c r="S4428">
        <f>ABS($J$6-O4428)</f>
        <v>0.42886565876385618</v>
      </c>
      <c r="T4428">
        <f>MIN(P4428:S4428)</f>
        <v>0.1608246220364461</v>
      </c>
      <c r="U4428">
        <f>MATCH(T4428,P4428:S4428, 0)</f>
        <v>3</v>
      </c>
    </row>
    <row r="4429" spans="1:21" x14ac:dyDescent="0.35">
      <c r="A4429">
        <v>3</v>
      </c>
      <c r="B4429">
        <v>4418</v>
      </c>
      <c r="C4429" t="s">
        <v>14</v>
      </c>
      <c r="D4429" t="s">
        <v>15</v>
      </c>
      <c r="E4429" t="s">
        <v>16</v>
      </c>
      <c r="F4429" t="s">
        <v>17</v>
      </c>
      <c r="G4429" t="s">
        <v>344</v>
      </c>
      <c r="H4429" t="s">
        <v>345</v>
      </c>
      <c r="I4429" s="1">
        <v>42229</v>
      </c>
      <c r="J4429">
        <v>2015</v>
      </c>
      <c r="K4429" t="s">
        <v>77</v>
      </c>
      <c r="L4429" t="s">
        <v>78</v>
      </c>
      <c r="M4429" s="1">
        <v>42265</v>
      </c>
      <c r="N4429">
        <v>36</v>
      </c>
      <c r="O4429">
        <f>STANDARDIZE(N4429,$N$8,$N$9)</f>
        <v>8.7158496779299183E-3</v>
      </c>
      <c r="P4429">
        <f>ABS($J$3-O4429)</f>
        <v>0.53608207345482028</v>
      </c>
      <c r="Q4429">
        <f>ABS($J$4-O4429)</f>
        <v>2.1800670987162691</v>
      </c>
      <c r="R4429">
        <f>ABS($J$5-O4429)</f>
        <v>0.1608246220364461</v>
      </c>
      <c r="S4429">
        <f>ABS($J$6-O4429)</f>
        <v>0.42886565876385618</v>
      </c>
      <c r="T4429">
        <f>MIN(P4429:S4429)</f>
        <v>0.1608246220364461</v>
      </c>
      <c r="U4429">
        <f>MATCH(T4429,P4429:S4429, 0)</f>
        <v>3</v>
      </c>
    </row>
    <row r="4430" spans="1:21" x14ac:dyDescent="0.35">
      <c r="A4430">
        <v>3</v>
      </c>
      <c r="B4430">
        <v>4419</v>
      </c>
      <c r="C4430" t="s">
        <v>14</v>
      </c>
      <c r="D4430" t="s">
        <v>15</v>
      </c>
      <c r="E4430" t="s">
        <v>16</v>
      </c>
      <c r="F4430" t="s">
        <v>17</v>
      </c>
      <c r="G4430" t="s">
        <v>344</v>
      </c>
      <c r="H4430" t="s">
        <v>345</v>
      </c>
      <c r="I4430" s="1">
        <v>42229</v>
      </c>
      <c r="J4430">
        <v>2015</v>
      </c>
      <c r="K4430" t="s">
        <v>77</v>
      </c>
      <c r="L4430" t="s">
        <v>78</v>
      </c>
      <c r="M4430" s="1">
        <v>42265</v>
      </c>
      <c r="N4430">
        <v>36</v>
      </c>
      <c r="O4430">
        <f>STANDARDIZE(N4430,$N$8,$N$9)</f>
        <v>8.7158496779299183E-3</v>
      </c>
      <c r="P4430">
        <f>ABS($J$3-O4430)</f>
        <v>0.53608207345482028</v>
      </c>
      <c r="Q4430">
        <f>ABS($J$4-O4430)</f>
        <v>2.1800670987162691</v>
      </c>
      <c r="R4430">
        <f>ABS($J$5-O4430)</f>
        <v>0.1608246220364461</v>
      </c>
      <c r="S4430">
        <f>ABS($J$6-O4430)</f>
        <v>0.42886565876385618</v>
      </c>
      <c r="T4430">
        <f>MIN(P4430:S4430)</f>
        <v>0.1608246220364461</v>
      </c>
      <c r="U4430">
        <f>MATCH(T4430,P4430:S4430, 0)</f>
        <v>3</v>
      </c>
    </row>
    <row r="4431" spans="1:21" x14ac:dyDescent="0.35">
      <c r="A4431">
        <v>4</v>
      </c>
      <c r="B4431">
        <v>4420</v>
      </c>
      <c r="C4431" t="s">
        <v>172</v>
      </c>
      <c r="D4431" t="s">
        <v>173</v>
      </c>
      <c r="E4431" t="s">
        <v>16</v>
      </c>
      <c r="F4431" t="s">
        <v>17</v>
      </c>
      <c r="G4431" t="s">
        <v>344</v>
      </c>
      <c r="H4431" t="s">
        <v>345</v>
      </c>
      <c r="I4431" s="1">
        <v>42229</v>
      </c>
      <c r="J4431">
        <v>2015</v>
      </c>
      <c r="K4431" t="s">
        <v>77</v>
      </c>
      <c r="L4431" t="s">
        <v>78</v>
      </c>
      <c r="M4431" s="1">
        <v>42045</v>
      </c>
      <c r="N4431">
        <v>50</v>
      </c>
      <c r="O4431">
        <f>STANDARDIZE(N4431,$N$8,$N$9)</f>
        <v>0.25888748395684602</v>
      </c>
      <c r="P4431">
        <f>ABS($J$3-O4431)</f>
        <v>0.78625370773373637</v>
      </c>
      <c r="Q4431">
        <f>ABS($J$4-O4431)</f>
        <v>1.9298954644373529</v>
      </c>
      <c r="R4431">
        <f>ABS($J$5-O4431)</f>
        <v>0.41099625631536219</v>
      </c>
      <c r="S4431">
        <f>ABS($J$6-O4431)</f>
        <v>0.17869402448494009</v>
      </c>
      <c r="T4431">
        <f>MIN(P4431:S4431)</f>
        <v>0.17869402448494009</v>
      </c>
      <c r="U4431">
        <f>MATCH(T4431,P4431:S4431, 0)</f>
        <v>4</v>
      </c>
    </row>
    <row r="4432" spans="1:21" x14ac:dyDescent="0.35">
      <c r="A4432">
        <v>4</v>
      </c>
      <c r="B4432">
        <v>4421</v>
      </c>
      <c r="C4432" t="s">
        <v>30</v>
      </c>
      <c r="D4432" t="s">
        <v>31</v>
      </c>
      <c r="E4432" t="s">
        <v>16</v>
      </c>
      <c r="F4432" t="s">
        <v>17</v>
      </c>
      <c r="G4432" t="s">
        <v>344</v>
      </c>
      <c r="H4432" t="s">
        <v>345</v>
      </c>
      <c r="I4432" s="1">
        <v>42229</v>
      </c>
      <c r="J4432">
        <v>2015</v>
      </c>
      <c r="K4432" t="s">
        <v>77</v>
      </c>
      <c r="L4432" t="s">
        <v>78</v>
      </c>
      <c r="M4432" s="1">
        <v>42226</v>
      </c>
      <c r="N4432">
        <v>56</v>
      </c>
      <c r="O4432">
        <f>STANDARDIZE(N4432,$N$8,$N$9)</f>
        <v>0.36610389864781012</v>
      </c>
      <c r="P4432">
        <f>ABS($J$3-O4432)</f>
        <v>0.89347012242470047</v>
      </c>
      <c r="Q4432">
        <f>ABS($J$4-O4432)</f>
        <v>1.8226790497463887</v>
      </c>
      <c r="R4432">
        <f>ABS($J$5-O4432)</f>
        <v>0.51821267100632629</v>
      </c>
      <c r="S4432">
        <f>ABS($J$6-O4432)</f>
        <v>7.1477609793975994E-2</v>
      </c>
      <c r="T4432">
        <f>MIN(P4432:S4432)</f>
        <v>7.1477609793975994E-2</v>
      </c>
      <c r="U4432">
        <f>MATCH(T4432,P4432:S4432, 0)</f>
        <v>4</v>
      </c>
    </row>
    <row r="4433" spans="1:21" x14ac:dyDescent="0.35">
      <c r="A4433">
        <v>4</v>
      </c>
      <c r="B4433">
        <v>4422</v>
      </c>
      <c r="C4433" t="s">
        <v>14</v>
      </c>
      <c r="D4433" t="s">
        <v>15</v>
      </c>
      <c r="E4433" t="s">
        <v>16</v>
      </c>
      <c r="F4433" t="s">
        <v>17</v>
      </c>
      <c r="G4433" t="s">
        <v>344</v>
      </c>
      <c r="H4433" t="s">
        <v>345</v>
      </c>
      <c r="I4433" s="1">
        <v>42229</v>
      </c>
      <c r="J4433">
        <v>2015</v>
      </c>
      <c r="K4433" t="s">
        <v>77</v>
      </c>
      <c r="L4433" t="s">
        <v>78</v>
      </c>
      <c r="M4433" s="1">
        <v>42226</v>
      </c>
      <c r="N4433">
        <v>56</v>
      </c>
      <c r="O4433">
        <f>STANDARDIZE(N4433,$N$8,$N$9)</f>
        <v>0.36610389864781012</v>
      </c>
      <c r="P4433">
        <f>ABS($J$3-O4433)</f>
        <v>0.89347012242470047</v>
      </c>
      <c r="Q4433">
        <f>ABS($J$4-O4433)</f>
        <v>1.8226790497463887</v>
      </c>
      <c r="R4433">
        <f>ABS($J$5-O4433)</f>
        <v>0.51821267100632629</v>
      </c>
      <c r="S4433">
        <f>ABS($J$6-O4433)</f>
        <v>7.1477609793975994E-2</v>
      </c>
      <c r="T4433">
        <f>MIN(P4433:S4433)</f>
        <v>7.1477609793975994E-2</v>
      </c>
      <c r="U4433">
        <f>MATCH(T4433,P4433:S4433, 0)</f>
        <v>4</v>
      </c>
    </row>
    <row r="4434" spans="1:21" x14ac:dyDescent="0.35">
      <c r="A4434">
        <v>4</v>
      </c>
      <c r="B4434">
        <v>4423</v>
      </c>
      <c r="C4434" t="s">
        <v>172</v>
      </c>
      <c r="D4434" t="s">
        <v>173</v>
      </c>
      <c r="E4434" t="s">
        <v>131</v>
      </c>
      <c r="F4434" t="s">
        <v>132</v>
      </c>
      <c r="G4434" t="s">
        <v>133</v>
      </c>
      <c r="H4434" t="s">
        <v>134</v>
      </c>
      <c r="I4434" s="1">
        <v>42229</v>
      </c>
      <c r="J4434">
        <v>2015</v>
      </c>
      <c r="K4434" t="s">
        <v>28</v>
      </c>
      <c r="L4434" t="s">
        <v>29</v>
      </c>
      <c r="M4434" s="1">
        <v>42305</v>
      </c>
      <c r="N4434">
        <v>76</v>
      </c>
      <c r="O4434">
        <f>STANDARDIZE(N4434,$N$8,$N$9)</f>
        <v>0.72349194761769031</v>
      </c>
      <c r="P4434">
        <f>ABS($J$3-O4434)</f>
        <v>1.2508581713945808</v>
      </c>
      <c r="Q4434">
        <f>ABS($J$4-O4434)</f>
        <v>1.4652910007765088</v>
      </c>
      <c r="R4434">
        <f>ABS($J$5-O4434)</f>
        <v>0.87560071997620648</v>
      </c>
      <c r="S4434">
        <f>ABS($J$6-O4434)</f>
        <v>0.2859104391759042</v>
      </c>
      <c r="T4434">
        <f>MIN(P4434:S4434)</f>
        <v>0.2859104391759042</v>
      </c>
      <c r="U4434">
        <f>MATCH(T4434,P4434:S4434, 0)</f>
        <v>4</v>
      </c>
    </row>
    <row r="4435" spans="1:21" x14ac:dyDescent="0.35">
      <c r="A4435">
        <v>2</v>
      </c>
      <c r="B4435">
        <v>4424</v>
      </c>
      <c r="C4435" t="s">
        <v>14</v>
      </c>
      <c r="D4435" t="s">
        <v>15</v>
      </c>
      <c r="E4435" t="s">
        <v>79</v>
      </c>
      <c r="F4435" t="s">
        <v>35</v>
      </c>
      <c r="G4435" t="s">
        <v>80</v>
      </c>
      <c r="H4435" t="s">
        <v>81</v>
      </c>
      <c r="I4435" s="1">
        <v>42229</v>
      </c>
      <c r="J4435">
        <v>2015</v>
      </c>
      <c r="K4435" t="s">
        <v>41</v>
      </c>
      <c r="L4435" t="s">
        <v>42</v>
      </c>
      <c r="M4435" s="1">
        <v>42452</v>
      </c>
      <c r="N4435">
        <v>223</v>
      </c>
      <c r="O4435">
        <f>STANDARDIZE(N4435,$N$8,$N$9)</f>
        <v>3.35029410754631</v>
      </c>
      <c r="P4435">
        <f>ABS($J$3-O4435)</f>
        <v>3.8776603313232005</v>
      </c>
      <c r="Q4435">
        <f>ABS($J$4-O4435)</f>
        <v>1.161511159152111</v>
      </c>
      <c r="R4435">
        <f>ABS($J$5-O4435)</f>
        <v>3.5024028799048263</v>
      </c>
      <c r="S4435">
        <f>ABS($J$6-O4435)</f>
        <v>2.9127125991045237</v>
      </c>
      <c r="T4435">
        <f>MIN(P4435:S4435)</f>
        <v>1.161511159152111</v>
      </c>
      <c r="U4435">
        <f>MATCH(T4435,P4435:S4435, 0)</f>
        <v>2</v>
      </c>
    </row>
    <row r="4436" spans="1:21" x14ac:dyDescent="0.35">
      <c r="A4436">
        <v>1</v>
      </c>
      <c r="B4436">
        <v>4425</v>
      </c>
      <c r="C4436" t="s">
        <v>112</v>
      </c>
      <c r="D4436" t="s">
        <v>113</v>
      </c>
      <c r="E4436" t="s">
        <v>296</v>
      </c>
      <c r="F4436" t="s">
        <v>320</v>
      </c>
      <c r="G4436" t="s">
        <v>351</v>
      </c>
      <c r="H4436" t="s">
        <v>352</v>
      </c>
      <c r="I4436" s="1">
        <v>42230</v>
      </c>
      <c r="J4436">
        <v>2015</v>
      </c>
      <c r="K4436" t="s">
        <v>77</v>
      </c>
      <c r="L4436" t="s">
        <v>78</v>
      </c>
      <c r="M4436" s="1">
        <v>42234</v>
      </c>
      <c r="N4436">
        <v>4</v>
      </c>
      <c r="O4436">
        <f>STANDARDIZE(N4436,$N$8,$N$9)</f>
        <v>-0.56310502867387835</v>
      </c>
      <c r="P4436">
        <f>ABS($J$3-O4436)</f>
        <v>3.5738804896987997E-2</v>
      </c>
      <c r="Q4436">
        <f>ABS($J$4-O4436)</f>
        <v>2.7518879770680771</v>
      </c>
      <c r="R4436">
        <f>ABS($J$5-O4436)</f>
        <v>0.41099625631536219</v>
      </c>
      <c r="S4436">
        <f>ABS($J$6-O4436)</f>
        <v>1.0006865371156644</v>
      </c>
      <c r="T4436">
        <f>MIN(P4436:S4436)</f>
        <v>3.5738804896987997E-2</v>
      </c>
      <c r="U4436">
        <f>MATCH(T4436,P4436:S4436, 0)</f>
        <v>1</v>
      </c>
    </row>
    <row r="4437" spans="1:21" x14ac:dyDescent="0.35">
      <c r="A4437">
        <v>1</v>
      </c>
      <c r="B4437">
        <v>4426</v>
      </c>
      <c r="C4437" t="s">
        <v>135</v>
      </c>
      <c r="D4437" t="s">
        <v>136</v>
      </c>
      <c r="E4437" t="s">
        <v>34</v>
      </c>
      <c r="F4437" t="s">
        <v>35</v>
      </c>
      <c r="G4437" t="s">
        <v>36</v>
      </c>
      <c r="H4437" t="s">
        <v>37</v>
      </c>
      <c r="I4437" s="1">
        <v>42230</v>
      </c>
      <c r="J4437">
        <v>2015</v>
      </c>
      <c r="K4437" t="s">
        <v>38</v>
      </c>
      <c r="L4437" t="s">
        <v>13</v>
      </c>
      <c r="M4437" s="1">
        <v>42242</v>
      </c>
      <c r="N4437">
        <v>12</v>
      </c>
      <c r="O4437">
        <f>STANDARDIZE(N4437,$N$8,$N$9)</f>
        <v>-0.42014980908592631</v>
      </c>
      <c r="P4437">
        <f>ABS($J$3-O4437)</f>
        <v>0.10721641469096405</v>
      </c>
      <c r="Q4437">
        <f>ABS($J$4-O4437)</f>
        <v>2.6089327574801251</v>
      </c>
      <c r="R4437">
        <f>ABS($J$5-O4437)</f>
        <v>0.26804103672741014</v>
      </c>
      <c r="S4437">
        <f>ABS($J$6-O4437)</f>
        <v>0.85773131752771237</v>
      </c>
      <c r="T4437">
        <f>MIN(P4437:S4437)</f>
        <v>0.10721641469096405</v>
      </c>
      <c r="U4437">
        <f>MATCH(T4437,P4437:S4437, 0)</f>
        <v>1</v>
      </c>
    </row>
    <row r="4438" spans="1:21" x14ac:dyDescent="0.35">
      <c r="A4438">
        <v>1</v>
      </c>
      <c r="B4438">
        <v>4427</v>
      </c>
      <c r="C4438" t="s">
        <v>14</v>
      </c>
      <c r="D4438" t="s">
        <v>15</v>
      </c>
      <c r="E4438" t="s">
        <v>131</v>
      </c>
      <c r="F4438" t="s">
        <v>132</v>
      </c>
      <c r="G4438" t="s">
        <v>133</v>
      </c>
      <c r="H4438" t="s">
        <v>134</v>
      </c>
      <c r="I4438" s="1">
        <v>42230</v>
      </c>
      <c r="J4438">
        <v>2015</v>
      </c>
      <c r="K4438" t="s">
        <v>368</v>
      </c>
      <c r="L4438" t="s">
        <v>369</v>
      </c>
      <c r="M4438" s="1">
        <v>42243</v>
      </c>
      <c r="N4438">
        <v>13</v>
      </c>
      <c r="O4438">
        <f>STANDARDIZE(N4438,$N$8,$N$9)</f>
        <v>-0.40228040663743231</v>
      </c>
      <c r="P4438">
        <f>ABS($J$3-O4438)</f>
        <v>0.12508581713945804</v>
      </c>
      <c r="Q4438">
        <f>ABS($J$4-O4438)</f>
        <v>2.5910633550316313</v>
      </c>
      <c r="R4438">
        <f>ABS($J$5-O4438)</f>
        <v>0.25017163427891614</v>
      </c>
      <c r="S4438">
        <f>ABS($J$6-O4438)</f>
        <v>0.83986191507921837</v>
      </c>
      <c r="T4438">
        <f>MIN(P4438:S4438)</f>
        <v>0.12508581713945804</v>
      </c>
      <c r="U4438">
        <f>MATCH(T4438,P4438:S4438, 0)</f>
        <v>1</v>
      </c>
    </row>
    <row r="4439" spans="1:21" x14ac:dyDescent="0.35">
      <c r="A4439">
        <v>3</v>
      </c>
      <c r="B4439">
        <v>4428</v>
      </c>
      <c r="C4439" t="s">
        <v>30</v>
      </c>
      <c r="D4439" t="s">
        <v>31</v>
      </c>
      <c r="E4439" t="s">
        <v>131</v>
      </c>
      <c r="F4439" t="s">
        <v>132</v>
      </c>
      <c r="G4439" t="s">
        <v>133</v>
      </c>
      <c r="H4439" t="s">
        <v>134</v>
      </c>
      <c r="I4439" s="1">
        <v>42230</v>
      </c>
      <c r="J4439">
        <v>2015</v>
      </c>
      <c r="K4439" t="s">
        <v>368</v>
      </c>
      <c r="L4439" t="s">
        <v>369</v>
      </c>
      <c r="M4439" s="1">
        <v>42013</v>
      </c>
      <c r="N4439">
        <v>18</v>
      </c>
      <c r="O4439">
        <f>STANDARDIZE(N4439,$N$8,$N$9)</f>
        <v>-0.31293339439496226</v>
      </c>
      <c r="P4439">
        <f>ABS($J$3-O4439)</f>
        <v>0.21443282938192809</v>
      </c>
      <c r="Q4439">
        <f>ABS($J$4-O4439)</f>
        <v>2.5017163427891611</v>
      </c>
      <c r="R4439">
        <f>ABS($J$5-O4439)</f>
        <v>0.1608246220364461</v>
      </c>
      <c r="S4439">
        <f>ABS($J$6-O4439)</f>
        <v>0.75051490283674838</v>
      </c>
      <c r="T4439">
        <f>MIN(P4439:S4439)</f>
        <v>0.1608246220364461</v>
      </c>
      <c r="U4439">
        <f>MATCH(T4439,P4439:S4439, 0)</f>
        <v>3</v>
      </c>
    </row>
    <row r="4440" spans="1:21" x14ac:dyDescent="0.35">
      <c r="A4440">
        <v>3</v>
      </c>
      <c r="B4440">
        <v>4429</v>
      </c>
      <c r="C4440" t="s">
        <v>135</v>
      </c>
      <c r="D4440" t="s">
        <v>136</v>
      </c>
      <c r="E4440" t="s">
        <v>131</v>
      </c>
      <c r="F4440" t="s">
        <v>132</v>
      </c>
      <c r="G4440" t="s">
        <v>133</v>
      </c>
      <c r="H4440" t="s">
        <v>134</v>
      </c>
      <c r="I4440" s="1">
        <v>42230</v>
      </c>
      <c r="J4440">
        <v>2015</v>
      </c>
      <c r="K4440" t="s">
        <v>368</v>
      </c>
      <c r="L4440" t="s">
        <v>369</v>
      </c>
      <c r="M4440" s="1">
        <v>42013</v>
      </c>
      <c r="N4440">
        <v>18</v>
      </c>
      <c r="O4440">
        <f>STANDARDIZE(N4440,$N$8,$N$9)</f>
        <v>-0.31293339439496226</v>
      </c>
      <c r="P4440">
        <f>ABS($J$3-O4440)</f>
        <v>0.21443282938192809</v>
      </c>
      <c r="Q4440">
        <f>ABS($J$4-O4440)</f>
        <v>2.5017163427891611</v>
      </c>
      <c r="R4440">
        <f>ABS($J$5-O4440)</f>
        <v>0.1608246220364461</v>
      </c>
      <c r="S4440">
        <f>ABS($J$6-O4440)</f>
        <v>0.75051490283674838</v>
      </c>
      <c r="T4440">
        <f>MIN(P4440:S4440)</f>
        <v>0.1608246220364461</v>
      </c>
      <c r="U4440">
        <f>MATCH(T4440,P4440:S4440, 0)</f>
        <v>3</v>
      </c>
    </row>
    <row r="4441" spans="1:21" x14ac:dyDescent="0.35">
      <c r="A4441">
        <v>3</v>
      </c>
      <c r="B4441">
        <v>4430</v>
      </c>
      <c r="C4441" t="s">
        <v>172</v>
      </c>
      <c r="D4441" t="s">
        <v>173</v>
      </c>
      <c r="E4441" t="s">
        <v>131</v>
      </c>
      <c r="F4441" t="s">
        <v>132</v>
      </c>
      <c r="G4441" t="s">
        <v>133</v>
      </c>
      <c r="H4441" t="s">
        <v>134</v>
      </c>
      <c r="I4441" s="1">
        <v>42230</v>
      </c>
      <c r="J4441">
        <v>2015</v>
      </c>
      <c r="K4441" t="s">
        <v>368</v>
      </c>
      <c r="L4441" t="s">
        <v>369</v>
      </c>
      <c r="M4441" s="1">
        <v>42013</v>
      </c>
      <c r="N4441">
        <v>18</v>
      </c>
      <c r="O4441">
        <f>STANDARDIZE(N4441,$N$8,$N$9)</f>
        <v>-0.31293339439496226</v>
      </c>
      <c r="P4441">
        <f>ABS($J$3-O4441)</f>
        <v>0.21443282938192809</v>
      </c>
      <c r="Q4441">
        <f>ABS($J$4-O4441)</f>
        <v>2.5017163427891611</v>
      </c>
      <c r="R4441">
        <f>ABS($J$5-O4441)</f>
        <v>0.1608246220364461</v>
      </c>
      <c r="S4441">
        <f>ABS($J$6-O4441)</f>
        <v>0.75051490283674838</v>
      </c>
      <c r="T4441">
        <f>MIN(P4441:S4441)</f>
        <v>0.1608246220364461</v>
      </c>
      <c r="U4441">
        <f>MATCH(T4441,P4441:S4441, 0)</f>
        <v>3</v>
      </c>
    </row>
    <row r="4442" spans="1:21" x14ac:dyDescent="0.35">
      <c r="A4442">
        <v>3</v>
      </c>
      <c r="B4442">
        <v>4431</v>
      </c>
      <c r="C4442" t="s">
        <v>14</v>
      </c>
      <c r="D4442" t="s">
        <v>15</v>
      </c>
      <c r="E4442" t="s">
        <v>131</v>
      </c>
      <c r="F4442" t="s">
        <v>132</v>
      </c>
      <c r="G4442" t="s">
        <v>133</v>
      </c>
      <c r="H4442" t="s">
        <v>134</v>
      </c>
      <c r="I4442" s="1">
        <v>42230</v>
      </c>
      <c r="J4442">
        <v>2015</v>
      </c>
      <c r="K4442" t="s">
        <v>368</v>
      </c>
      <c r="L4442" t="s">
        <v>369</v>
      </c>
      <c r="M4442" s="1">
        <v>42225</v>
      </c>
      <c r="N4442">
        <v>25</v>
      </c>
      <c r="O4442">
        <f>STANDARDIZE(N4442,$N$8,$N$9)</f>
        <v>-0.18784757725550419</v>
      </c>
      <c r="P4442">
        <f>ABS($J$3-O4442)</f>
        <v>0.33951864652138619</v>
      </c>
      <c r="Q4442">
        <f>ABS($J$4-O4442)</f>
        <v>2.3766305256497033</v>
      </c>
      <c r="R4442">
        <f>ABS($J$5-O4442)</f>
        <v>3.5738804896988025E-2</v>
      </c>
      <c r="S4442">
        <f>ABS($J$6-O4442)</f>
        <v>0.62542908569729028</v>
      </c>
      <c r="T4442">
        <f>MIN(P4442:S4442)</f>
        <v>3.5738804896988025E-2</v>
      </c>
      <c r="U4442">
        <f>MATCH(T4442,P4442:S4442, 0)</f>
        <v>3</v>
      </c>
    </row>
    <row r="4443" spans="1:21" x14ac:dyDescent="0.35">
      <c r="A4443">
        <v>4</v>
      </c>
      <c r="B4443">
        <v>4432</v>
      </c>
      <c r="C4443" t="s">
        <v>14</v>
      </c>
      <c r="D4443" t="s">
        <v>15</v>
      </c>
      <c r="E4443" t="s">
        <v>79</v>
      </c>
      <c r="F4443" t="s">
        <v>35</v>
      </c>
      <c r="G4443" t="s">
        <v>200</v>
      </c>
      <c r="H4443" t="s">
        <v>201</v>
      </c>
      <c r="I4443" s="1">
        <v>42230</v>
      </c>
      <c r="J4443">
        <v>2015</v>
      </c>
      <c r="K4443" t="s">
        <v>69</v>
      </c>
      <c r="L4443" t="s">
        <v>70</v>
      </c>
      <c r="M4443" s="1">
        <v>42302</v>
      </c>
      <c r="N4443">
        <v>72</v>
      </c>
      <c r="O4443">
        <f>STANDARDIZE(N4443,$N$8,$N$9)</f>
        <v>0.65201433782371421</v>
      </c>
      <c r="P4443">
        <f>ABS($J$3-O4443)</f>
        <v>1.1793805616006046</v>
      </c>
      <c r="Q4443">
        <f>ABS($J$4-O4443)</f>
        <v>1.5367686105704847</v>
      </c>
      <c r="R4443">
        <f>ABS($J$5-O4443)</f>
        <v>0.80412311018223037</v>
      </c>
      <c r="S4443">
        <f>ABS($J$6-O4443)</f>
        <v>0.21443282938192809</v>
      </c>
      <c r="T4443">
        <f>MIN(P4443:S4443)</f>
        <v>0.21443282938192809</v>
      </c>
      <c r="U4443">
        <f>MATCH(T4443,P4443:S4443, 0)</f>
        <v>4</v>
      </c>
    </row>
    <row r="4444" spans="1:21" x14ac:dyDescent="0.35">
      <c r="A4444">
        <v>1</v>
      </c>
      <c r="B4444">
        <v>4433</v>
      </c>
      <c r="C4444" t="s">
        <v>14</v>
      </c>
      <c r="D4444" t="s">
        <v>15</v>
      </c>
      <c r="E4444" t="s">
        <v>43</v>
      </c>
      <c r="F4444" t="s">
        <v>35</v>
      </c>
      <c r="G4444" t="s">
        <v>127</v>
      </c>
      <c r="H4444" t="s">
        <v>128</v>
      </c>
      <c r="I4444" s="1">
        <v>42231</v>
      </c>
      <c r="J4444">
        <v>2015</v>
      </c>
      <c r="K4444" t="s">
        <v>166</v>
      </c>
      <c r="L4444" t="s">
        <v>167</v>
      </c>
      <c r="M4444" s="1">
        <v>42231</v>
      </c>
      <c r="N4444">
        <v>0</v>
      </c>
      <c r="O4444">
        <f>STANDARDIZE(N4444,$N$8,$N$9)</f>
        <v>-0.63458263846785445</v>
      </c>
      <c r="P4444">
        <f>ABS($J$3-O4444)</f>
        <v>0.1072164146909641</v>
      </c>
      <c r="Q4444">
        <f>ABS($J$4-O4444)</f>
        <v>2.8233655868620535</v>
      </c>
      <c r="R4444">
        <f>ABS($J$5-O4444)</f>
        <v>0.48247386610933829</v>
      </c>
      <c r="S4444">
        <f>ABS($J$6-O4444)</f>
        <v>1.0721641469096406</v>
      </c>
      <c r="T4444">
        <f>MIN(P4444:S4444)</f>
        <v>0.1072164146909641</v>
      </c>
      <c r="U4444">
        <f>MATCH(T4444,P4444:S4444, 0)</f>
        <v>1</v>
      </c>
    </row>
    <row r="4445" spans="1:21" x14ac:dyDescent="0.35">
      <c r="A4445">
        <v>1</v>
      </c>
      <c r="B4445">
        <v>4434</v>
      </c>
      <c r="C4445" t="s">
        <v>14</v>
      </c>
      <c r="D4445" t="s">
        <v>15</v>
      </c>
      <c r="E4445" t="s">
        <v>16</v>
      </c>
      <c r="F4445" t="s">
        <v>17</v>
      </c>
      <c r="G4445" t="s">
        <v>18</v>
      </c>
      <c r="H4445" t="s">
        <v>19</v>
      </c>
      <c r="I4445" s="1">
        <v>42231</v>
      </c>
      <c r="J4445">
        <v>2015</v>
      </c>
      <c r="K4445" t="s">
        <v>125</v>
      </c>
      <c r="L4445" t="s">
        <v>126</v>
      </c>
      <c r="M4445" s="1">
        <v>42238</v>
      </c>
      <c r="N4445">
        <v>7</v>
      </c>
      <c r="O4445">
        <f>STANDARDIZE(N4445,$N$8,$N$9)</f>
        <v>-0.50949682132839635</v>
      </c>
      <c r="P4445">
        <f>ABS($J$3-O4445)</f>
        <v>1.7869402448493998E-2</v>
      </c>
      <c r="Q4445">
        <f>ABS($J$4-O4445)</f>
        <v>2.6982797697225953</v>
      </c>
      <c r="R4445">
        <f>ABS($J$5-O4445)</f>
        <v>0.35738804896988019</v>
      </c>
      <c r="S4445">
        <f>ABS($J$6-O4445)</f>
        <v>0.94707832977018247</v>
      </c>
      <c r="T4445">
        <f>MIN(P4445:S4445)</f>
        <v>1.7869402448493998E-2</v>
      </c>
      <c r="U4445">
        <f>MATCH(T4445,P4445:S4445, 0)</f>
        <v>1</v>
      </c>
    </row>
    <row r="4446" spans="1:21" x14ac:dyDescent="0.35">
      <c r="A4446">
        <v>4</v>
      </c>
      <c r="B4446">
        <v>4435</v>
      </c>
      <c r="C4446" t="s">
        <v>174</v>
      </c>
      <c r="D4446" t="s">
        <v>175</v>
      </c>
      <c r="E4446" t="s">
        <v>79</v>
      </c>
      <c r="F4446" t="s">
        <v>35</v>
      </c>
      <c r="G4446" t="s">
        <v>80</v>
      </c>
      <c r="H4446" t="s">
        <v>81</v>
      </c>
      <c r="I4446" s="1">
        <v>42231</v>
      </c>
      <c r="J4446">
        <v>2015</v>
      </c>
      <c r="K4446" t="s">
        <v>41</v>
      </c>
      <c r="L4446" t="s">
        <v>42</v>
      </c>
      <c r="M4446" s="1">
        <v>42276</v>
      </c>
      <c r="N4446">
        <v>45</v>
      </c>
      <c r="O4446">
        <f>STANDARDIZE(N4446,$N$8,$N$9)</f>
        <v>0.169540471714376</v>
      </c>
      <c r="P4446">
        <f>ABS($J$3-O4446)</f>
        <v>0.69690669549126638</v>
      </c>
      <c r="Q4446">
        <f>ABS($J$4-O4446)</f>
        <v>2.0192424766798229</v>
      </c>
      <c r="R4446">
        <f>ABS($J$5-O4446)</f>
        <v>0.32164924407289219</v>
      </c>
      <c r="S4446">
        <f>ABS($J$6-O4446)</f>
        <v>0.26804103672741009</v>
      </c>
      <c r="T4446">
        <f>MIN(P4446:S4446)</f>
        <v>0.26804103672741009</v>
      </c>
      <c r="U4446">
        <f>MATCH(T4446,P4446:S4446, 0)</f>
        <v>4</v>
      </c>
    </row>
    <row r="4447" spans="1:21" x14ac:dyDescent="0.35">
      <c r="A4447">
        <v>1</v>
      </c>
      <c r="B4447">
        <v>4436</v>
      </c>
      <c r="C4447" t="s">
        <v>172</v>
      </c>
      <c r="D4447" t="s">
        <v>173</v>
      </c>
      <c r="E4447" t="s">
        <v>131</v>
      </c>
      <c r="F4447" t="s">
        <v>132</v>
      </c>
      <c r="G4447" t="s">
        <v>133</v>
      </c>
      <c r="H4447" t="s">
        <v>134</v>
      </c>
      <c r="I4447" s="1">
        <v>42232</v>
      </c>
      <c r="J4447">
        <v>2015</v>
      </c>
      <c r="K4447" t="s">
        <v>368</v>
      </c>
      <c r="L4447" t="s">
        <v>369</v>
      </c>
      <c r="M4447" s="1">
        <v>42234</v>
      </c>
      <c r="N4447">
        <v>2</v>
      </c>
      <c r="O4447">
        <f>STANDARDIZE(N4447,$N$8,$N$9)</f>
        <v>-0.59884383357086635</v>
      </c>
      <c r="P4447">
        <f>ABS($J$3-O4447)</f>
        <v>7.1477609793975994E-2</v>
      </c>
      <c r="Q4447">
        <f>ABS($J$4-O4447)</f>
        <v>2.7876267819650655</v>
      </c>
      <c r="R4447">
        <f>ABS($J$5-O4447)</f>
        <v>0.44673506121235018</v>
      </c>
      <c r="S4447">
        <f>ABS($J$6-O4447)</f>
        <v>1.0364253420126524</v>
      </c>
      <c r="T4447">
        <f>MIN(P4447:S4447)</f>
        <v>7.1477609793975994E-2</v>
      </c>
      <c r="U4447">
        <f>MATCH(T4447,P4447:S4447, 0)</f>
        <v>1</v>
      </c>
    </row>
    <row r="4448" spans="1:21" x14ac:dyDescent="0.35">
      <c r="A4448">
        <v>1</v>
      </c>
      <c r="B4448">
        <v>4437</v>
      </c>
      <c r="C4448" t="s">
        <v>30</v>
      </c>
      <c r="D4448" t="s">
        <v>31</v>
      </c>
      <c r="E4448" t="s">
        <v>79</v>
      </c>
      <c r="F4448" t="s">
        <v>35</v>
      </c>
      <c r="G4448" t="s">
        <v>200</v>
      </c>
      <c r="H4448" t="s">
        <v>201</v>
      </c>
      <c r="I4448" s="1">
        <v>42232</v>
      </c>
      <c r="J4448">
        <v>2015</v>
      </c>
      <c r="K4448" t="s">
        <v>176</v>
      </c>
      <c r="L4448" t="s">
        <v>177</v>
      </c>
      <c r="M4448" s="1">
        <v>42236</v>
      </c>
      <c r="N4448">
        <v>4</v>
      </c>
      <c r="O4448">
        <f>STANDARDIZE(N4448,$N$8,$N$9)</f>
        <v>-0.56310502867387835</v>
      </c>
      <c r="P4448">
        <f>ABS($J$3-O4448)</f>
        <v>3.5738804896987997E-2</v>
      </c>
      <c r="Q4448">
        <f>ABS($J$4-O4448)</f>
        <v>2.7518879770680771</v>
      </c>
      <c r="R4448">
        <f>ABS($J$5-O4448)</f>
        <v>0.41099625631536219</v>
      </c>
      <c r="S4448">
        <f>ABS($J$6-O4448)</f>
        <v>1.0006865371156644</v>
      </c>
      <c r="T4448">
        <f>MIN(P4448:S4448)</f>
        <v>3.5738804896987997E-2</v>
      </c>
      <c r="U4448">
        <f>MATCH(T4448,P4448:S4448, 0)</f>
        <v>1</v>
      </c>
    </row>
    <row r="4449" spans="1:21" x14ac:dyDescent="0.35">
      <c r="A4449">
        <v>1</v>
      </c>
      <c r="B4449">
        <v>4438</v>
      </c>
      <c r="C4449" t="s">
        <v>14</v>
      </c>
      <c r="D4449" t="s">
        <v>15</v>
      </c>
      <c r="E4449" t="s">
        <v>296</v>
      </c>
      <c r="F4449" t="s">
        <v>320</v>
      </c>
      <c r="G4449" t="s">
        <v>351</v>
      </c>
      <c r="H4449" t="s">
        <v>352</v>
      </c>
      <c r="I4449" s="1">
        <v>42232</v>
      </c>
      <c r="J4449">
        <v>2015</v>
      </c>
      <c r="K4449" t="s">
        <v>77</v>
      </c>
      <c r="L4449" t="s">
        <v>78</v>
      </c>
      <c r="M4449" s="1">
        <v>42240</v>
      </c>
      <c r="N4449">
        <v>8</v>
      </c>
      <c r="O4449">
        <f>STANDARDIZE(N4449,$N$8,$N$9)</f>
        <v>-0.49162741887990236</v>
      </c>
      <c r="P4449">
        <f>ABS($J$3-O4449)</f>
        <v>3.5738804896987997E-2</v>
      </c>
      <c r="Q4449">
        <f>ABS($J$4-O4449)</f>
        <v>2.6804103672741011</v>
      </c>
      <c r="R4449">
        <f>ABS($J$5-O4449)</f>
        <v>0.33951864652138619</v>
      </c>
      <c r="S4449">
        <f>ABS($J$6-O4449)</f>
        <v>0.92920892732168847</v>
      </c>
      <c r="T4449">
        <f>MIN(P4449:S4449)</f>
        <v>3.5738804896987997E-2</v>
      </c>
      <c r="U4449">
        <f>MATCH(T4449,P4449:S4449, 0)</f>
        <v>1</v>
      </c>
    </row>
    <row r="4450" spans="1:21" x14ac:dyDescent="0.35">
      <c r="A4450">
        <v>3</v>
      </c>
      <c r="B4450">
        <v>4439</v>
      </c>
      <c r="C4450" t="s">
        <v>82</v>
      </c>
      <c r="D4450" t="s">
        <v>83</v>
      </c>
      <c r="E4450" t="s">
        <v>116</v>
      </c>
      <c r="F4450" t="s">
        <v>97</v>
      </c>
      <c r="G4450" t="s">
        <v>117</v>
      </c>
      <c r="H4450" t="s">
        <v>118</v>
      </c>
      <c r="I4450" s="1">
        <v>42232</v>
      </c>
      <c r="J4450">
        <v>2015</v>
      </c>
      <c r="K4450" t="s">
        <v>77</v>
      </c>
      <c r="L4450" t="s">
        <v>78</v>
      </c>
      <c r="M4450" s="1">
        <v>42103</v>
      </c>
      <c r="N4450">
        <v>19</v>
      </c>
      <c r="O4450">
        <f>STANDARDIZE(N4450,$N$8,$N$9)</f>
        <v>-0.29506399194646826</v>
      </c>
      <c r="P4450">
        <f>ABS($J$3-O4450)</f>
        <v>0.23230223183042209</v>
      </c>
      <c r="Q4450">
        <f>ABS($J$4-O4450)</f>
        <v>2.4838469403406673</v>
      </c>
      <c r="R4450">
        <f>ABS($J$5-O4450)</f>
        <v>0.1429552195879521</v>
      </c>
      <c r="S4450">
        <f>ABS($J$6-O4450)</f>
        <v>0.73264550038825438</v>
      </c>
      <c r="T4450">
        <f>MIN(P4450:S4450)</f>
        <v>0.1429552195879521</v>
      </c>
      <c r="U4450">
        <f>MATCH(T4450,P4450:S4450, 0)</f>
        <v>3</v>
      </c>
    </row>
    <row r="4451" spans="1:21" x14ac:dyDescent="0.35">
      <c r="A4451">
        <v>4</v>
      </c>
      <c r="B4451">
        <v>4440</v>
      </c>
      <c r="C4451" t="s">
        <v>14</v>
      </c>
      <c r="D4451" t="s">
        <v>15</v>
      </c>
      <c r="E4451" t="s">
        <v>79</v>
      </c>
      <c r="F4451" t="s">
        <v>35</v>
      </c>
      <c r="G4451" t="s">
        <v>80</v>
      </c>
      <c r="H4451" t="s">
        <v>81</v>
      </c>
      <c r="I4451" s="1">
        <v>42232</v>
      </c>
      <c r="J4451">
        <v>2015</v>
      </c>
      <c r="K4451" t="s">
        <v>20</v>
      </c>
      <c r="L4451" t="s">
        <v>21</v>
      </c>
      <c r="M4451" s="1">
        <v>42046</v>
      </c>
      <c r="N4451">
        <v>78</v>
      </c>
      <c r="O4451">
        <f>STANDARDIZE(N4451,$N$8,$N$9)</f>
        <v>0.75923075251467831</v>
      </c>
      <c r="P4451">
        <f>ABS($J$3-O4451)</f>
        <v>1.2865969762915688</v>
      </c>
      <c r="Q4451">
        <f>ABS($J$4-O4451)</f>
        <v>1.4295521958795208</v>
      </c>
      <c r="R4451">
        <f>ABS($J$5-O4451)</f>
        <v>0.91133952487319447</v>
      </c>
      <c r="S4451">
        <f>ABS($J$6-O4451)</f>
        <v>0.32164924407289219</v>
      </c>
      <c r="T4451">
        <f>MIN(P4451:S4451)</f>
        <v>0.32164924407289219</v>
      </c>
      <c r="U4451">
        <f>MATCH(T4451,P4451:S4451, 0)</f>
        <v>4</v>
      </c>
    </row>
    <row r="4452" spans="1:21" x14ac:dyDescent="0.35">
      <c r="A4452">
        <v>1</v>
      </c>
      <c r="B4452">
        <v>4441</v>
      </c>
      <c r="C4452" t="s">
        <v>192</v>
      </c>
      <c r="D4452" t="s">
        <v>193</v>
      </c>
      <c r="E4452" t="s">
        <v>131</v>
      </c>
      <c r="F4452" t="s">
        <v>132</v>
      </c>
      <c r="G4452" t="s">
        <v>133</v>
      </c>
      <c r="H4452" t="s">
        <v>134</v>
      </c>
      <c r="I4452" s="1">
        <v>42233</v>
      </c>
      <c r="J4452">
        <v>2015</v>
      </c>
      <c r="K4452" t="s">
        <v>368</v>
      </c>
      <c r="L4452" t="s">
        <v>369</v>
      </c>
      <c r="M4452" s="1">
        <v>42234</v>
      </c>
      <c r="N4452">
        <v>1</v>
      </c>
      <c r="O4452">
        <f>STANDARDIZE(N4452,$N$8,$N$9)</f>
        <v>-0.61671323601936046</v>
      </c>
      <c r="P4452">
        <f>ABS($J$3-O4452)</f>
        <v>8.9347012242470103E-2</v>
      </c>
      <c r="Q4452">
        <f>ABS($J$4-O4452)</f>
        <v>2.8054961844135593</v>
      </c>
      <c r="R4452">
        <f>ABS($J$5-O4452)</f>
        <v>0.46460446366084429</v>
      </c>
      <c r="S4452">
        <f>ABS($J$6-O4452)</f>
        <v>1.0542947444611466</v>
      </c>
      <c r="T4452">
        <f>MIN(P4452:S4452)</f>
        <v>8.9347012242470103E-2</v>
      </c>
      <c r="U4452">
        <f>MATCH(T4452,P4452:S4452, 0)</f>
        <v>1</v>
      </c>
    </row>
    <row r="4453" spans="1:21" x14ac:dyDescent="0.35">
      <c r="A4453">
        <v>1</v>
      </c>
      <c r="B4453">
        <v>4442</v>
      </c>
      <c r="C4453" t="s">
        <v>180</v>
      </c>
      <c r="D4453" t="s">
        <v>181</v>
      </c>
      <c r="E4453" t="s">
        <v>16</v>
      </c>
      <c r="F4453" t="s">
        <v>17</v>
      </c>
      <c r="G4453" t="s">
        <v>18</v>
      </c>
      <c r="H4453" t="s">
        <v>19</v>
      </c>
      <c r="I4453" s="1">
        <v>42233</v>
      </c>
      <c r="J4453">
        <v>2015</v>
      </c>
      <c r="K4453" t="s">
        <v>577</v>
      </c>
      <c r="L4453" t="s">
        <v>578</v>
      </c>
      <c r="M4453" s="1">
        <v>42243</v>
      </c>
      <c r="N4453">
        <v>10</v>
      </c>
      <c r="O4453">
        <f>STANDARDIZE(N4453,$N$8,$N$9)</f>
        <v>-0.4558886139829143</v>
      </c>
      <c r="P4453">
        <f>ABS($J$3-O4453)</f>
        <v>7.1477609793976049E-2</v>
      </c>
      <c r="Q4453">
        <f>ABS($J$4-O4453)</f>
        <v>2.6446715623771131</v>
      </c>
      <c r="R4453">
        <f>ABS($J$5-O4453)</f>
        <v>0.30377984162439814</v>
      </c>
      <c r="S4453">
        <f>ABS($J$6-O4453)</f>
        <v>0.89347012242470036</v>
      </c>
      <c r="T4453">
        <f>MIN(P4453:S4453)</f>
        <v>7.1477609793976049E-2</v>
      </c>
      <c r="U4453">
        <f>MATCH(T4453,P4453:S4453, 0)</f>
        <v>1</v>
      </c>
    </row>
    <row r="4454" spans="1:21" x14ac:dyDescent="0.35">
      <c r="A4454">
        <v>1</v>
      </c>
      <c r="B4454">
        <v>4443</v>
      </c>
      <c r="C4454" t="s">
        <v>383</v>
      </c>
      <c r="D4454" t="s">
        <v>384</v>
      </c>
      <c r="E4454" t="s">
        <v>73</v>
      </c>
      <c r="F4454" t="s">
        <v>74</v>
      </c>
      <c r="G4454" t="s">
        <v>75</v>
      </c>
      <c r="H4454" t="s">
        <v>76</v>
      </c>
      <c r="I4454" s="1">
        <v>42233</v>
      </c>
      <c r="J4454">
        <v>2015</v>
      </c>
      <c r="K4454" t="s">
        <v>77</v>
      </c>
      <c r="L4454" t="s">
        <v>78</v>
      </c>
      <c r="M4454" s="1">
        <v>42013</v>
      </c>
      <c r="N4454">
        <v>15</v>
      </c>
      <c r="O4454">
        <f>STANDARDIZE(N4454,$N$8,$N$9)</f>
        <v>-0.36654160174044426</v>
      </c>
      <c r="P4454">
        <f>ABS($J$3-O4454)</f>
        <v>0.1608246220364461</v>
      </c>
      <c r="Q4454">
        <f>ABS($J$4-O4454)</f>
        <v>2.5553245501346433</v>
      </c>
      <c r="R4454">
        <f>ABS($J$5-O4454)</f>
        <v>0.21443282938192809</v>
      </c>
      <c r="S4454">
        <f>ABS($J$6-O4454)</f>
        <v>0.80412311018223037</v>
      </c>
      <c r="T4454">
        <f>MIN(P4454:S4454)</f>
        <v>0.1608246220364461</v>
      </c>
      <c r="U4454">
        <f>MATCH(T4454,P4454:S4454, 0)</f>
        <v>1</v>
      </c>
    </row>
    <row r="4455" spans="1:21" x14ac:dyDescent="0.35">
      <c r="A4455">
        <v>3</v>
      </c>
      <c r="B4455">
        <v>4444</v>
      </c>
      <c r="C4455" t="s">
        <v>479</v>
      </c>
      <c r="D4455" t="s">
        <v>480</v>
      </c>
      <c r="E4455" t="s">
        <v>34</v>
      </c>
      <c r="F4455" t="s">
        <v>35</v>
      </c>
      <c r="G4455" t="s">
        <v>36</v>
      </c>
      <c r="H4455" t="s">
        <v>37</v>
      </c>
      <c r="I4455" s="1">
        <v>42233</v>
      </c>
      <c r="J4455">
        <v>2015</v>
      </c>
      <c r="K4455" t="s">
        <v>77</v>
      </c>
      <c r="L4455" t="s">
        <v>78</v>
      </c>
      <c r="M4455" s="1">
        <v>42263</v>
      </c>
      <c r="N4455">
        <v>30</v>
      </c>
      <c r="O4455">
        <f>STANDARDIZE(N4455,$N$8,$N$9)</f>
        <v>-9.8500565013034141E-2</v>
      </c>
      <c r="P4455">
        <f>ABS($J$3-O4455)</f>
        <v>0.42886565876385618</v>
      </c>
      <c r="Q4455">
        <f>ABS($J$4-O4455)</f>
        <v>2.2872835134072331</v>
      </c>
      <c r="R4455">
        <f>ABS($J$5-O4455)</f>
        <v>5.3608207345482023E-2</v>
      </c>
      <c r="S4455">
        <f>ABS($J$6-O4455)</f>
        <v>0.53608207345482028</v>
      </c>
      <c r="T4455">
        <f>MIN(P4455:S4455)</f>
        <v>5.3608207345482023E-2</v>
      </c>
      <c r="U4455">
        <f>MATCH(T4455,P4455:S4455, 0)</f>
        <v>3</v>
      </c>
    </row>
    <row r="4456" spans="1:21" x14ac:dyDescent="0.35">
      <c r="A4456">
        <v>3</v>
      </c>
      <c r="B4456">
        <v>4445</v>
      </c>
      <c r="C4456" t="s">
        <v>14</v>
      </c>
      <c r="D4456" t="s">
        <v>15</v>
      </c>
      <c r="E4456" t="s">
        <v>16</v>
      </c>
      <c r="F4456" t="s">
        <v>17</v>
      </c>
      <c r="G4456" t="s">
        <v>18</v>
      </c>
      <c r="H4456" t="s">
        <v>19</v>
      </c>
      <c r="I4456" s="1">
        <v>42233</v>
      </c>
      <c r="J4456">
        <v>2015</v>
      </c>
      <c r="K4456" t="s">
        <v>77</v>
      </c>
      <c r="L4456" t="s">
        <v>78</v>
      </c>
      <c r="M4456" s="1">
        <v>42263</v>
      </c>
      <c r="N4456">
        <v>30</v>
      </c>
      <c r="O4456">
        <f>STANDARDIZE(N4456,$N$8,$N$9)</f>
        <v>-9.8500565013034141E-2</v>
      </c>
      <c r="P4456">
        <f>ABS($J$3-O4456)</f>
        <v>0.42886565876385618</v>
      </c>
      <c r="Q4456">
        <f>ABS($J$4-O4456)</f>
        <v>2.2872835134072331</v>
      </c>
      <c r="R4456">
        <f>ABS($J$5-O4456)</f>
        <v>5.3608207345482023E-2</v>
      </c>
      <c r="S4456">
        <f>ABS($J$6-O4456)</f>
        <v>0.53608207345482028</v>
      </c>
      <c r="T4456">
        <f>MIN(P4456:S4456)</f>
        <v>5.3608207345482023E-2</v>
      </c>
      <c r="U4456">
        <f>MATCH(T4456,P4456:S4456, 0)</f>
        <v>3</v>
      </c>
    </row>
    <row r="4457" spans="1:21" x14ac:dyDescent="0.35">
      <c r="A4457">
        <v>4</v>
      </c>
      <c r="B4457">
        <v>4446</v>
      </c>
      <c r="C4457" t="s">
        <v>157</v>
      </c>
      <c r="D4457" t="s">
        <v>158</v>
      </c>
      <c r="E4457" t="s">
        <v>131</v>
      </c>
      <c r="F4457" t="s">
        <v>132</v>
      </c>
      <c r="G4457" t="s">
        <v>133</v>
      </c>
      <c r="H4457" t="s">
        <v>134</v>
      </c>
      <c r="I4457" s="1">
        <v>42233</v>
      </c>
      <c r="J4457">
        <v>2015</v>
      </c>
      <c r="K4457" t="s">
        <v>77</v>
      </c>
      <c r="L4457" t="s">
        <v>78</v>
      </c>
      <c r="M4457" s="1">
        <v>42277</v>
      </c>
      <c r="N4457">
        <v>44</v>
      </c>
      <c r="O4457">
        <f>STANDARDIZE(N4457,$N$8,$N$9)</f>
        <v>0.151671069265882</v>
      </c>
      <c r="P4457">
        <f>ABS($J$3-O4457)</f>
        <v>0.67903729304277238</v>
      </c>
      <c r="Q4457">
        <f>ABS($J$4-O4457)</f>
        <v>2.0371118791283171</v>
      </c>
      <c r="R4457">
        <f>ABS($J$5-O4457)</f>
        <v>0.30377984162439819</v>
      </c>
      <c r="S4457">
        <f>ABS($J$6-O4457)</f>
        <v>0.28591043917590409</v>
      </c>
      <c r="T4457">
        <f>MIN(P4457:S4457)</f>
        <v>0.28591043917590409</v>
      </c>
      <c r="U4457">
        <f>MATCH(T4457,P4457:S4457, 0)</f>
        <v>4</v>
      </c>
    </row>
    <row r="4458" spans="1:21" x14ac:dyDescent="0.35">
      <c r="A4458">
        <v>4</v>
      </c>
      <c r="B4458">
        <v>4447</v>
      </c>
      <c r="C4458" t="s">
        <v>30</v>
      </c>
      <c r="D4458" t="s">
        <v>31</v>
      </c>
      <c r="E4458" t="s">
        <v>84</v>
      </c>
      <c r="F4458" t="s">
        <v>85</v>
      </c>
      <c r="G4458" t="s">
        <v>86</v>
      </c>
      <c r="H4458" t="s">
        <v>87</v>
      </c>
      <c r="I4458" s="1">
        <v>42233</v>
      </c>
      <c r="J4458">
        <v>2015</v>
      </c>
      <c r="K4458" t="s">
        <v>233</v>
      </c>
      <c r="L4458" t="s">
        <v>234</v>
      </c>
      <c r="M4458" s="1">
        <v>42257</v>
      </c>
      <c r="N4458">
        <v>53</v>
      </c>
      <c r="O4458">
        <f>STANDARDIZE(N4458,$N$8,$N$9)</f>
        <v>0.31249569130232807</v>
      </c>
      <c r="P4458">
        <f>ABS($J$3-O4458)</f>
        <v>0.83986191507921837</v>
      </c>
      <c r="Q4458">
        <f>ABS($J$4-O4458)</f>
        <v>1.8762872570918709</v>
      </c>
      <c r="R4458">
        <f>ABS($J$5-O4458)</f>
        <v>0.46460446366084424</v>
      </c>
      <c r="S4458">
        <f>ABS($J$6-O4458)</f>
        <v>0.12508581713945804</v>
      </c>
      <c r="T4458">
        <f>MIN(P4458:S4458)</f>
        <v>0.12508581713945804</v>
      </c>
      <c r="U4458">
        <f>MATCH(T4458,P4458:S4458, 0)</f>
        <v>4</v>
      </c>
    </row>
    <row r="4459" spans="1:21" x14ac:dyDescent="0.35">
      <c r="A4459">
        <v>4</v>
      </c>
      <c r="B4459">
        <v>4448</v>
      </c>
      <c r="C4459" t="s">
        <v>30</v>
      </c>
      <c r="D4459" t="s">
        <v>31</v>
      </c>
      <c r="E4459" t="s">
        <v>24</v>
      </c>
      <c r="F4459" t="s">
        <v>25</v>
      </c>
      <c r="G4459" t="s">
        <v>26</v>
      </c>
      <c r="H4459" t="s">
        <v>27</v>
      </c>
      <c r="I4459" s="1">
        <v>42233</v>
      </c>
      <c r="J4459">
        <v>2015</v>
      </c>
      <c r="K4459" t="s">
        <v>28</v>
      </c>
      <c r="L4459" t="s">
        <v>29</v>
      </c>
      <c r="M4459" s="1">
        <v>42321</v>
      </c>
      <c r="N4459">
        <v>88</v>
      </c>
      <c r="O4459">
        <f>STANDARDIZE(N4459,$N$8,$N$9)</f>
        <v>0.9379247769996184</v>
      </c>
      <c r="P4459">
        <f>ABS($J$3-O4459)</f>
        <v>1.4652910007765088</v>
      </c>
      <c r="Q4459">
        <f>ABS($J$4-O4459)</f>
        <v>1.2508581713945806</v>
      </c>
      <c r="R4459">
        <f>ABS($J$5-O4459)</f>
        <v>1.0900335493581346</v>
      </c>
      <c r="S4459">
        <f>ABS($J$6-O4459)</f>
        <v>0.50034326855783229</v>
      </c>
      <c r="T4459">
        <f>MIN(P4459:S4459)</f>
        <v>0.50034326855783229</v>
      </c>
      <c r="U4459">
        <f>MATCH(T4459,P4459:S4459, 0)</f>
        <v>4</v>
      </c>
    </row>
    <row r="4460" spans="1:21" x14ac:dyDescent="0.35">
      <c r="A4460">
        <v>1</v>
      </c>
      <c r="B4460">
        <v>4449</v>
      </c>
      <c r="C4460" t="s">
        <v>67</v>
      </c>
      <c r="D4460" t="s">
        <v>68</v>
      </c>
      <c r="E4460" t="s">
        <v>131</v>
      </c>
      <c r="F4460" t="s">
        <v>132</v>
      </c>
      <c r="G4460" t="s">
        <v>133</v>
      </c>
      <c r="H4460" t="s">
        <v>134</v>
      </c>
      <c r="I4460" s="1">
        <v>42234</v>
      </c>
      <c r="J4460">
        <v>2015</v>
      </c>
      <c r="K4460" t="s">
        <v>577</v>
      </c>
      <c r="L4460" t="s">
        <v>578</v>
      </c>
      <c r="M4460" s="1">
        <v>42235</v>
      </c>
      <c r="N4460">
        <v>1</v>
      </c>
      <c r="O4460">
        <f>STANDARDIZE(N4460,$N$8,$N$9)</f>
        <v>-0.61671323601936046</v>
      </c>
      <c r="P4460">
        <f>ABS($J$3-O4460)</f>
        <v>8.9347012242470103E-2</v>
      </c>
      <c r="Q4460">
        <f>ABS($J$4-O4460)</f>
        <v>2.8054961844135593</v>
      </c>
      <c r="R4460">
        <f>ABS($J$5-O4460)</f>
        <v>0.46460446366084429</v>
      </c>
      <c r="S4460">
        <f>ABS($J$6-O4460)</f>
        <v>1.0542947444611466</v>
      </c>
      <c r="T4460">
        <f>MIN(P4460:S4460)</f>
        <v>8.9347012242470103E-2</v>
      </c>
      <c r="U4460">
        <f>MATCH(T4460,P4460:S4460, 0)</f>
        <v>1</v>
      </c>
    </row>
    <row r="4461" spans="1:21" x14ac:dyDescent="0.35">
      <c r="A4461">
        <v>1</v>
      </c>
      <c r="B4461">
        <v>4450</v>
      </c>
      <c r="C4461" t="s">
        <v>112</v>
      </c>
      <c r="D4461" t="s">
        <v>113</v>
      </c>
      <c r="E4461" t="s">
        <v>296</v>
      </c>
      <c r="F4461" t="s">
        <v>320</v>
      </c>
      <c r="G4461" t="s">
        <v>351</v>
      </c>
      <c r="H4461" t="s">
        <v>352</v>
      </c>
      <c r="I4461" s="1">
        <v>42234</v>
      </c>
      <c r="J4461">
        <v>2015</v>
      </c>
      <c r="K4461" t="s">
        <v>41</v>
      </c>
      <c r="L4461" t="s">
        <v>42</v>
      </c>
      <c r="M4461" s="1">
        <v>42235</v>
      </c>
      <c r="N4461">
        <v>1</v>
      </c>
      <c r="O4461">
        <f>STANDARDIZE(N4461,$N$8,$N$9)</f>
        <v>-0.61671323601936046</v>
      </c>
      <c r="P4461">
        <f>ABS($J$3-O4461)</f>
        <v>8.9347012242470103E-2</v>
      </c>
      <c r="Q4461">
        <f>ABS($J$4-O4461)</f>
        <v>2.8054961844135593</v>
      </c>
      <c r="R4461">
        <f>ABS($J$5-O4461)</f>
        <v>0.46460446366084429</v>
      </c>
      <c r="S4461">
        <f>ABS($J$6-O4461)</f>
        <v>1.0542947444611466</v>
      </c>
      <c r="T4461">
        <f>MIN(P4461:S4461)</f>
        <v>8.9347012242470103E-2</v>
      </c>
      <c r="U4461">
        <f>MATCH(T4461,P4461:S4461, 0)</f>
        <v>1</v>
      </c>
    </row>
    <row r="4462" spans="1:21" x14ac:dyDescent="0.35">
      <c r="A4462">
        <v>1</v>
      </c>
      <c r="B4462">
        <v>4451</v>
      </c>
      <c r="C4462" t="s">
        <v>14</v>
      </c>
      <c r="D4462" t="s">
        <v>15</v>
      </c>
      <c r="E4462" t="s">
        <v>34</v>
      </c>
      <c r="F4462" t="s">
        <v>35</v>
      </c>
      <c r="G4462" t="s">
        <v>36</v>
      </c>
      <c r="H4462" t="s">
        <v>37</v>
      </c>
      <c r="I4462" s="1">
        <v>42234</v>
      </c>
      <c r="J4462">
        <v>2015</v>
      </c>
      <c r="K4462" t="s">
        <v>38</v>
      </c>
      <c r="L4462" t="s">
        <v>13</v>
      </c>
      <c r="M4462" s="1">
        <v>42237</v>
      </c>
      <c r="N4462">
        <v>3</v>
      </c>
      <c r="O4462">
        <f>STANDARDIZE(N4462,$N$8,$N$9)</f>
        <v>-0.58097443112237235</v>
      </c>
      <c r="P4462">
        <f>ABS($J$3-O4462)</f>
        <v>5.3608207345481995E-2</v>
      </c>
      <c r="Q4462">
        <f>ABS($J$4-O4462)</f>
        <v>2.7697573795165713</v>
      </c>
      <c r="R4462">
        <f>ABS($J$5-O4462)</f>
        <v>0.42886565876385618</v>
      </c>
      <c r="S4462">
        <f>ABS($J$6-O4462)</f>
        <v>1.0185559395641586</v>
      </c>
      <c r="T4462">
        <f>MIN(P4462:S4462)</f>
        <v>5.3608207345481995E-2</v>
      </c>
      <c r="U4462">
        <f>MATCH(T4462,P4462:S4462, 0)</f>
        <v>1</v>
      </c>
    </row>
    <row r="4463" spans="1:21" x14ac:dyDescent="0.35">
      <c r="A4463">
        <v>1</v>
      </c>
      <c r="B4463">
        <v>4452</v>
      </c>
      <c r="C4463" t="s">
        <v>32</v>
      </c>
      <c r="D4463" t="s">
        <v>33</v>
      </c>
      <c r="E4463" t="s">
        <v>296</v>
      </c>
      <c r="F4463" t="s">
        <v>320</v>
      </c>
      <c r="G4463" t="s">
        <v>351</v>
      </c>
      <c r="H4463" t="s">
        <v>352</v>
      </c>
      <c r="I4463" s="1">
        <v>42234</v>
      </c>
      <c r="J4463">
        <v>2015</v>
      </c>
      <c r="K4463" t="s">
        <v>176</v>
      </c>
      <c r="L4463" t="s">
        <v>177</v>
      </c>
      <c r="M4463" s="1">
        <v>42013</v>
      </c>
      <c r="N4463">
        <v>14</v>
      </c>
      <c r="O4463">
        <f>STANDARDIZE(N4463,$N$8,$N$9)</f>
        <v>-0.38441100418893831</v>
      </c>
      <c r="P4463">
        <f>ABS($J$3-O4463)</f>
        <v>0.14295521958795204</v>
      </c>
      <c r="Q4463">
        <f>ABS($J$4-O4463)</f>
        <v>2.5731939525831371</v>
      </c>
      <c r="R4463">
        <f>ABS($J$5-O4463)</f>
        <v>0.23230223183042215</v>
      </c>
      <c r="S4463">
        <f>ABS($J$6-O4463)</f>
        <v>0.82199251263072437</v>
      </c>
      <c r="T4463">
        <f>MIN(P4463:S4463)</f>
        <v>0.14295521958795204</v>
      </c>
      <c r="U4463">
        <f>MATCH(T4463,P4463:S4463, 0)</f>
        <v>1</v>
      </c>
    </row>
    <row r="4464" spans="1:21" x14ac:dyDescent="0.35">
      <c r="A4464">
        <v>3</v>
      </c>
      <c r="B4464">
        <v>4453</v>
      </c>
      <c r="C4464" t="s">
        <v>229</v>
      </c>
      <c r="D4464" t="s">
        <v>230</v>
      </c>
      <c r="E4464" t="s">
        <v>84</v>
      </c>
      <c r="F4464" t="s">
        <v>85</v>
      </c>
      <c r="G4464" t="s">
        <v>86</v>
      </c>
      <c r="H4464" t="s">
        <v>87</v>
      </c>
      <c r="I4464" s="1">
        <v>42234</v>
      </c>
      <c r="J4464">
        <v>2015</v>
      </c>
      <c r="K4464" t="s">
        <v>41</v>
      </c>
      <c r="L4464" t="s">
        <v>42</v>
      </c>
      <c r="M4464" s="1">
        <v>42225</v>
      </c>
      <c r="N4464">
        <v>21</v>
      </c>
      <c r="O4464">
        <f>STANDARDIZE(N4464,$N$8,$N$9)</f>
        <v>-0.25932518704948021</v>
      </c>
      <c r="P4464">
        <f>ABS($J$3-O4464)</f>
        <v>0.26804103672741014</v>
      </c>
      <c r="Q4464">
        <f>ABS($J$4-O4464)</f>
        <v>2.4481081354436793</v>
      </c>
      <c r="R4464">
        <f>ABS($J$5-O4464)</f>
        <v>0.10721641469096405</v>
      </c>
      <c r="S4464">
        <f>ABS($J$6-O4464)</f>
        <v>0.69690669549126638</v>
      </c>
      <c r="T4464">
        <f>MIN(P4464:S4464)</f>
        <v>0.10721641469096405</v>
      </c>
      <c r="U4464">
        <f>MATCH(T4464,P4464:S4464, 0)</f>
        <v>3</v>
      </c>
    </row>
    <row r="4465" spans="1:21" x14ac:dyDescent="0.35">
      <c r="A4465">
        <v>3</v>
      </c>
      <c r="B4465">
        <v>4454</v>
      </c>
      <c r="C4465" t="s">
        <v>82</v>
      </c>
      <c r="D4465" t="s">
        <v>83</v>
      </c>
      <c r="E4465" t="s">
        <v>296</v>
      </c>
      <c r="F4465" t="s">
        <v>320</v>
      </c>
      <c r="G4465" t="s">
        <v>351</v>
      </c>
      <c r="H4465" t="s">
        <v>352</v>
      </c>
      <c r="I4465" s="1">
        <v>42234</v>
      </c>
      <c r="J4465">
        <v>2015</v>
      </c>
      <c r="K4465" t="s">
        <v>77</v>
      </c>
      <c r="L4465" t="s">
        <v>78</v>
      </c>
      <c r="M4465" s="1">
        <v>42256</v>
      </c>
      <c r="N4465">
        <v>22</v>
      </c>
      <c r="O4465">
        <f>STANDARDIZE(N4465,$N$8,$N$9)</f>
        <v>-0.24145578460098621</v>
      </c>
      <c r="P4465">
        <f>ABS($J$3-O4465)</f>
        <v>0.28591043917590414</v>
      </c>
      <c r="Q4465">
        <f>ABS($J$4-O4465)</f>
        <v>2.4302387329951851</v>
      </c>
      <c r="R4465">
        <f>ABS($J$5-O4465)</f>
        <v>8.9347012242470047E-2</v>
      </c>
      <c r="S4465">
        <f>ABS($J$6-O4465)</f>
        <v>0.67903729304277238</v>
      </c>
      <c r="T4465">
        <f>MIN(P4465:S4465)</f>
        <v>8.9347012242470047E-2</v>
      </c>
      <c r="U4465">
        <f>MATCH(T4465,P4465:S4465, 0)</f>
        <v>3</v>
      </c>
    </row>
    <row r="4466" spans="1:21" x14ac:dyDescent="0.35">
      <c r="A4466">
        <v>3</v>
      </c>
      <c r="B4466">
        <v>4455</v>
      </c>
      <c r="C4466" t="s">
        <v>119</v>
      </c>
      <c r="D4466" t="s">
        <v>120</v>
      </c>
      <c r="E4466" t="s">
        <v>73</v>
      </c>
      <c r="F4466" t="s">
        <v>74</v>
      </c>
      <c r="G4466" t="s">
        <v>75</v>
      </c>
      <c r="H4466" t="s">
        <v>76</v>
      </c>
      <c r="I4466" s="1">
        <v>42234</v>
      </c>
      <c r="J4466">
        <v>2015</v>
      </c>
      <c r="K4466" t="s">
        <v>77</v>
      </c>
      <c r="L4466" t="s">
        <v>78</v>
      </c>
      <c r="M4466" s="1">
        <v>42256</v>
      </c>
      <c r="N4466">
        <v>22</v>
      </c>
      <c r="O4466">
        <f>STANDARDIZE(N4466,$N$8,$N$9)</f>
        <v>-0.24145578460098621</v>
      </c>
      <c r="P4466">
        <f>ABS($J$3-O4466)</f>
        <v>0.28591043917590414</v>
      </c>
      <c r="Q4466">
        <f>ABS($J$4-O4466)</f>
        <v>2.4302387329951851</v>
      </c>
      <c r="R4466">
        <f>ABS($J$5-O4466)</f>
        <v>8.9347012242470047E-2</v>
      </c>
      <c r="S4466">
        <f>ABS($J$6-O4466)</f>
        <v>0.67903729304277238</v>
      </c>
      <c r="T4466">
        <f>MIN(P4466:S4466)</f>
        <v>8.9347012242470047E-2</v>
      </c>
      <c r="U4466">
        <f>MATCH(T4466,P4466:S4466, 0)</f>
        <v>3</v>
      </c>
    </row>
    <row r="4467" spans="1:21" x14ac:dyDescent="0.35">
      <c r="A4467">
        <v>3</v>
      </c>
      <c r="B4467">
        <v>4456</v>
      </c>
      <c r="C4467" t="s">
        <v>30</v>
      </c>
      <c r="D4467" t="s">
        <v>31</v>
      </c>
      <c r="E4467" t="s">
        <v>131</v>
      </c>
      <c r="F4467" t="s">
        <v>132</v>
      </c>
      <c r="G4467" t="s">
        <v>133</v>
      </c>
      <c r="H4467" t="s">
        <v>134</v>
      </c>
      <c r="I4467" s="1">
        <v>42234</v>
      </c>
      <c r="J4467">
        <v>2015</v>
      </c>
      <c r="K4467" t="s">
        <v>69</v>
      </c>
      <c r="L4467" t="s">
        <v>70</v>
      </c>
      <c r="M4467" s="1">
        <v>42264</v>
      </c>
      <c r="N4467">
        <v>30</v>
      </c>
      <c r="O4467">
        <f>STANDARDIZE(N4467,$N$8,$N$9)</f>
        <v>-9.8500565013034141E-2</v>
      </c>
      <c r="P4467">
        <f>ABS($J$3-O4467)</f>
        <v>0.42886565876385618</v>
      </c>
      <c r="Q4467">
        <f>ABS($J$4-O4467)</f>
        <v>2.2872835134072331</v>
      </c>
      <c r="R4467">
        <f>ABS($J$5-O4467)</f>
        <v>5.3608207345482023E-2</v>
      </c>
      <c r="S4467">
        <f>ABS($J$6-O4467)</f>
        <v>0.53608207345482028</v>
      </c>
      <c r="T4467">
        <f>MIN(P4467:S4467)</f>
        <v>5.3608207345482023E-2</v>
      </c>
      <c r="U4467">
        <f>MATCH(T4467,P4467:S4467, 0)</f>
        <v>3</v>
      </c>
    </row>
    <row r="4468" spans="1:21" x14ac:dyDescent="0.35">
      <c r="A4468">
        <v>4</v>
      </c>
      <c r="B4468">
        <v>4457</v>
      </c>
      <c r="C4468" t="s">
        <v>260</v>
      </c>
      <c r="D4468" t="s">
        <v>261</v>
      </c>
      <c r="E4468" t="s">
        <v>196</v>
      </c>
      <c r="F4468" t="s">
        <v>197</v>
      </c>
      <c r="G4468" t="s">
        <v>198</v>
      </c>
      <c r="H4468" t="s">
        <v>199</v>
      </c>
      <c r="I4468" s="1">
        <v>42234</v>
      </c>
      <c r="J4468">
        <v>2015</v>
      </c>
      <c r="K4468" t="s">
        <v>227</v>
      </c>
      <c r="L4468" t="s">
        <v>228</v>
      </c>
      <c r="M4468" s="1">
        <v>42014</v>
      </c>
      <c r="N4468">
        <v>44</v>
      </c>
      <c r="O4468">
        <f>STANDARDIZE(N4468,$N$8,$N$9)</f>
        <v>0.151671069265882</v>
      </c>
      <c r="P4468">
        <f>ABS($J$3-O4468)</f>
        <v>0.67903729304277238</v>
      </c>
      <c r="Q4468">
        <f>ABS($J$4-O4468)</f>
        <v>2.0371118791283171</v>
      </c>
      <c r="R4468">
        <f>ABS($J$5-O4468)</f>
        <v>0.30377984162439819</v>
      </c>
      <c r="S4468">
        <f>ABS($J$6-O4468)</f>
        <v>0.28591043917590409</v>
      </c>
      <c r="T4468">
        <f>MIN(P4468:S4468)</f>
        <v>0.28591043917590409</v>
      </c>
      <c r="U4468">
        <f>MATCH(T4468,P4468:S4468, 0)</f>
        <v>4</v>
      </c>
    </row>
    <row r="4469" spans="1:21" x14ac:dyDescent="0.35">
      <c r="A4469">
        <v>4</v>
      </c>
      <c r="B4469">
        <v>4458</v>
      </c>
      <c r="C4469" t="s">
        <v>14</v>
      </c>
      <c r="D4469" t="s">
        <v>15</v>
      </c>
      <c r="E4469" t="s">
        <v>131</v>
      </c>
      <c r="F4469" t="s">
        <v>132</v>
      </c>
      <c r="G4469" t="s">
        <v>133</v>
      </c>
      <c r="H4469" t="s">
        <v>134</v>
      </c>
      <c r="I4469" s="1">
        <v>42234</v>
      </c>
      <c r="J4469">
        <v>2015</v>
      </c>
      <c r="K4469" t="s">
        <v>20</v>
      </c>
      <c r="L4469" t="s">
        <v>21</v>
      </c>
      <c r="M4469" s="1">
        <v>42333</v>
      </c>
      <c r="N4469">
        <v>99</v>
      </c>
      <c r="O4469">
        <f>STANDARDIZE(N4469,$N$8,$N$9)</f>
        <v>1.1344882039330524</v>
      </c>
      <c r="P4469">
        <f>ABS($J$3-O4469)</f>
        <v>1.6618544277099427</v>
      </c>
      <c r="Q4469">
        <f>ABS($J$4-O4469)</f>
        <v>1.0542947444611466</v>
      </c>
      <c r="R4469">
        <f>ABS($J$5-O4469)</f>
        <v>1.2865969762915686</v>
      </c>
      <c r="S4469">
        <f>ABS($J$6-O4469)</f>
        <v>0.69690669549126627</v>
      </c>
      <c r="T4469">
        <f>MIN(P4469:S4469)</f>
        <v>0.69690669549126627</v>
      </c>
      <c r="U4469">
        <f>MATCH(T4469,P4469:S4469, 0)</f>
        <v>4</v>
      </c>
    </row>
    <row r="4470" spans="1:21" x14ac:dyDescent="0.35">
      <c r="A4470">
        <v>2</v>
      </c>
      <c r="B4470">
        <v>4459</v>
      </c>
      <c r="C4470" t="s">
        <v>383</v>
      </c>
      <c r="D4470" t="s">
        <v>384</v>
      </c>
      <c r="E4470" t="s">
        <v>79</v>
      </c>
      <c r="F4470" t="s">
        <v>35</v>
      </c>
      <c r="G4470" t="s">
        <v>80</v>
      </c>
      <c r="H4470" t="s">
        <v>81</v>
      </c>
      <c r="I4470" s="1">
        <v>42234</v>
      </c>
      <c r="J4470">
        <v>2015</v>
      </c>
      <c r="K4470" t="s">
        <v>41</v>
      </c>
      <c r="L4470" t="s">
        <v>42</v>
      </c>
      <c r="M4470" s="1">
        <v>42423</v>
      </c>
      <c r="N4470">
        <v>189</v>
      </c>
      <c r="O4470">
        <f>STANDARDIZE(N4470,$N$8,$N$9)</f>
        <v>2.7427344242975136</v>
      </c>
      <c r="P4470">
        <f>ABS($J$3-O4470)</f>
        <v>3.2701006480744041</v>
      </c>
      <c r="Q4470">
        <f>ABS($J$4-O4470)</f>
        <v>0.55395147590331462</v>
      </c>
      <c r="R4470">
        <f>ABS($J$5-O4470)</f>
        <v>2.89484319665603</v>
      </c>
      <c r="S4470">
        <f>ABS($J$6-O4470)</f>
        <v>2.3051529158557273</v>
      </c>
      <c r="T4470">
        <f>MIN(P4470:S4470)</f>
        <v>0.55395147590331462</v>
      </c>
      <c r="U4470">
        <f>MATCH(T4470,P4470:S4470, 0)</f>
        <v>2</v>
      </c>
    </row>
    <row r="4471" spans="1:21" x14ac:dyDescent="0.35">
      <c r="A4471">
        <v>1</v>
      </c>
      <c r="B4471">
        <v>4460</v>
      </c>
      <c r="C4471" t="s">
        <v>14</v>
      </c>
      <c r="D4471" t="s">
        <v>15</v>
      </c>
      <c r="E4471" t="s">
        <v>79</v>
      </c>
      <c r="F4471" t="s">
        <v>35</v>
      </c>
      <c r="G4471" t="s">
        <v>80</v>
      </c>
      <c r="H4471" t="s">
        <v>81</v>
      </c>
      <c r="I4471" s="1">
        <v>42235</v>
      </c>
      <c r="J4471">
        <v>2015</v>
      </c>
      <c r="K4471" t="s">
        <v>125</v>
      </c>
      <c r="L4471" t="s">
        <v>126</v>
      </c>
      <c r="M4471" s="1">
        <v>42240</v>
      </c>
      <c r="N4471">
        <v>5</v>
      </c>
      <c r="O4471">
        <f>STANDARDIZE(N4471,$N$8,$N$9)</f>
        <v>-0.54523562622538435</v>
      </c>
      <c r="P4471">
        <f>ABS($J$3-O4471)</f>
        <v>1.7869402448493998E-2</v>
      </c>
      <c r="Q4471">
        <f>ABS($J$4-O4471)</f>
        <v>2.7340185746195833</v>
      </c>
      <c r="R4471">
        <f>ABS($J$5-O4471)</f>
        <v>0.39312685386686819</v>
      </c>
      <c r="S4471">
        <f>ABS($J$6-O4471)</f>
        <v>0.98281713466717047</v>
      </c>
      <c r="T4471">
        <f>MIN(P4471:S4471)</f>
        <v>1.7869402448493998E-2</v>
      </c>
      <c r="U4471">
        <f>MATCH(T4471,P4471:S4471, 0)</f>
        <v>1</v>
      </c>
    </row>
    <row r="4472" spans="1:21" x14ac:dyDescent="0.35">
      <c r="A4472">
        <v>1</v>
      </c>
      <c r="B4472">
        <v>4461</v>
      </c>
      <c r="C4472" t="s">
        <v>14</v>
      </c>
      <c r="D4472" t="s">
        <v>15</v>
      </c>
      <c r="E4472" t="s">
        <v>52</v>
      </c>
      <c r="F4472" t="s">
        <v>53</v>
      </c>
      <c r="G4472" t="s">
        <v>54</v>
      </c>
      <c r="H4472" t="s">
        <v>55</v>
      </c>
      <c r="I4472" s="1">
        <v>42235</v>
      </c>
      <c r="J4472">
        <v>2015</v>
      </c>
      <c r="K4472" t="s">
        <v>77</v>
      </c>
      <c r="L4472" t="s">
        <v>78</v>
      </c>
      <c r="M4472" s="1">
        <v>42103</v>
      </c>
      <c r="N4472">
        <v>16</v>
      </c>
      <c r="O4472">
        <f>STANDARDIZE(N4472,$N$8,$N$9)</f>
        <v>-0.34867219929195026</v>
      </c>
      <c r="P4472">
        <f>ABS($J$3-O4472)</f>
        <v>0.17869402448494009</v>
      </c>
      <c r="Q4472">
        <f>ABS($J$4-O4472)</f>
        <v>2.5374551476861491</v>
      </c>
      <c r="R4472">
        <f>ABS($J$5-O4472)</f>
        <v>0.19656342693343409</v>
      </c>
      <c r="S4472">
        <f>ABS($J$6-O4472)</f>
        <v>0.78625370773373637</v>
      </c>
      <c r="T4472">
        <f>MIN(P4472:S4472)</f>
        <v>0.17869402448494009</v>
      </c>
      <c r="U4472">
        <f>MATCH(T4472,P4472:S4472, 0)</f>
        <v>1</v>
      </c>
    </row>
    <row r="4473" spans="1:21" x14ac:dyDescent="0.35">
      <c r="A4473">
        <v>3</v>
      </c>
      <c r="B4473">
        <v>4462</v>
      </c>
      <c r="C4473" t="s">
        <v>14</v>
      </c>
      <c r="D4473" t="s">
        <v>15</v>
      </c>
      <c r="E4473" t="s">
        <v>58</v>
      </c>
      <c r="F4473" t="s">
        <v>348</v>
      </c>
      <c r="G4473" t="s">
        <v>349</v>
      </c>
      <c r="H4473" t="s">
        <v>350</v>
      </c>
      <c r="I4473" s="1">
        <v>42235</v>
      </c>
      <c r="J4473">
        <v>2015</v>
      </c>
      <c r="K4473" t="s">
        <v>20</v>
      </c>
      <c r="L4473" t="s">
        <v>21</v>
      </c>
      <c r="M4473" s="1">
        <v>42286</v>
      </c>
      <c r="N4473">
        <v>22</v>
      </c>
      <c r="O4473">
        <f>STANDARDIZE(N4473,$N$8,$N$9)</f>
        <v>-0.24145578460098621</v>
      </c>
      <c r="P4473">
        <f>ABS($J$3-O4473)</f>
        <v>0.28591043917590414</v>
      </c>
      <c r="Q4473">
        <f>ABS($J$4-O4473)</f>
        <v>2.4302387329951851</v>
      </c>
      <c r="R4473">
        <f>ABS($J$5-O4473)</f>
        <v>8.9347012242470047E-2</v>
      </c>
      <c r="S4473">
        <f>ABS($J$6-O4473)</f>
        <v>0.67903729304277238</v>
      </c>
      <c r="T4473">
        <f>MIN(P4473:S4473)</f>
        <v>8.9347012242470047E-2</v>
      </c>
      <c r="U4473">
        <f>MATCH(T4473,P4473:S4473, 0)</f>
        <v>3</v>
      </c>
    </row>
    <row r="4474" spans="1:21" x14ac:dyDescent="0.35">
      <c r="A4474">
        <v>3</v>
      </c>
      <c r="B4474">
        <v>4463</v>
      </c>
      <c r="C4474" t="s">
        <v>157</v>
      </c>
      <c r="D4474" t="s">
        <v>158</v>
      </c>
      <c r="E4474" t="s">
        <v>84</v>
      </c>
      <c r="F4474" t="s">
        <v>85</v>
      </c>
      <c r="G4474" t="s">
        <v>86</v>
      </c>
      <c r="H4474" t="s">
        <v>87</v>
      </c>
      <c r="I4474" s="1">
        <v>42235</v>
      </c>
      <c r="J4474">
        <v>2015</v>
      </c>
      <c r="K4474" t="s">
        <v>227</v>
      </c>
      <c r="L4474" t="s">
        <v>228</v>
      </c>
      <c r="M4474" s="1">
        <v>42277</v>
      </c>
      <c r="N4474">
        <v>42</v>
      </c>
      <c r="O4474">
        <f>STANDARDIZE(N4474,$N$8,$N$9)</f>
        <v>0.11593226436889398</v>
      </c>
      <c r="P4474">
        <f>ABS($J$3-O4474)</f>
        <v>0.64329848814578439</v>
      </c>
      <c r="Q4474">
        <f>ABS($J$4-O4474)</f>
        <v>2.0728506840253051</v>
      </c>
      <c r="R4474">
        <f>ABS($J$5-O4474)</f>
        <v>0.26804103672741014</v>
      </c>
      <c r="S4474">
        <f>ABS($J$6-O4474)</f>
        <v>0.32164924407289214</v>
      </c>
      <c r="T4474">
        <f>MIN(P4474:S4474)</f>
        <v>0.26804103672741014</v>
      </c>
      <c r="U4474">
        <f>MATCH(T4474,P4474:S4474, 0)</f>
        <v>3</v>
      </c>
    </row>
    <row r="4475" spans="1:21" x14ac:dyDescent="0.35">
      <c r="A4475">
        <v>4</v>
      </c>
      <c r="B4475">
        <v>4464</v>
      </c>
      <c r="C4475" t="s">
        <v>14</v>
      </c>
      <c r="D4475" t="s">
        <v>15</v>
      </c>
      <c r="E4475" t="s">
        <v>79</v>
      </c>
      <c r="F4475" t="s">
        <v>35</v>
      </c>
      <c r="G4475" t="s">
        <v>80</v>
      </c>
      <c r="H4475" t="s">
        <v>81</v>
      </c>
      <c r="I4475" s="1">
        <v>42235</v>
      </c>
      <c r="J4475">
        <v>2015</v>
      </c>
      <c r="K4475" t="s">
        <v>20</v>
      </c>
      <c r="L4475" t="s">
        <v>21</v>
      </c>
      <c r="M4475" s="1">
        <v>42226</v>
      </c>
      <c r="N4475">
        <v>50</v>
      </c>
      <c r="O4475">
        <f>STANDARDIZE(N4475,$N$8,$N$9)</f>
        <v>0.25888748395684602</v>
      </c>
      <c r="P4475">
        <f>ABS($J$3-O4475)</f>
        <v>0.78625370773373637</v>
      </c>
      <c r="Q4475">
        <f>ABS($J$4-O4475)</f>
        <v>1.9298954644373529</v>
      </c>
      <c r="R4475">
        <f>ABS($J$5-O4475)</f>
        <v>0.41099625631536219</v>
      </c>
      <c r="S4475">
        <f>ABS($J$6-O4475)</f>
        <v>0.17869402448494009</v>
      </c>
      <c r="T4475">
        <f>MIN(P4475:S4475)</f>
        <v>0.17869402448494009</v>
      </c>
      <c r="U4475">
        <f>MATCH(T4475,P4475:S4475, 0)</f>
        <v>4</v>
      </c>
    </row>
    <row r="4476" spans="1:21" x14ac:dyDescent="0.35">
      <c r="A4476">
        <v>4</v>
      </c>
      <c r="B4476">
        <v>4465</v>
      </c>
      <c r="C4476" t="s">
        <v>157</v>
      </c>
      <c r="D4476" t="s">
        <v>158</v>
      </c>
      <c r="E4476" t="s">
        <v>196</v>
      </c>
      <c r="F4476" t="s">
        <v>197</v>
      </c>
      <c r="G4476" t="s">
        <v>198</v>
      </c>
      <c r="H4476" t="s">
        <v>199</v>
      </c>
      <c r="I4476" s="1">
        <v>42235</v>
      </c>
      <c r="J4476">
        <v>2015</v>
      </c>
      <c r="K4476" t="s">
        <v>41</v>
      </c>
      <c r="L4476" t="s">
        <v>42</v>
      </c>
      <c r="M4476" s="1">
        <v>42299</v>
      </c>
      <c r="N4476">
        <v>64</v>
      </c>
      <c r="O4476">
        <f>STANDARDIZE(N4476,$N$8,$N$9)</f>
        <v>0.50905911823576222</v>
      </c>
      <c r="P4476">
        <f>ABS($J$3-O4476)</f>
        <v>1.0364253420126526</v>
      </c>
      <c r="Q4476">
        <f>ABS($J$4-O4476)</f>
        <v>1.6797238301584367</v>
      </c>
      <c r="R4476">
        <f>ABS($J$5-O4476)</f>
        <v>0.66116789059427838</v>
      </c>
      <c r="S4476">
        <f>ABS($J$6-O4476)</f>
        <v>7.1477609793976105E-2</v>
      </c>
      <c r="T4476">
        <f>MIN(P4476:S4476)</f>
        <v>7.1477609793976105E-2</v>
      </c>
      <c r="U4476">
        <f>MATCH(T4476,P4476:S4476, 0)</f>
        <v>4</v>
      </c>
    </row>
    <row r="4477" spans="1:21" x14ac:dyDescent="0.35">
      <c r="A4477">
        <v>1</v>
      </c>
      <c r="B4477">
        <v>4466</v>
      </c>
      <c r="C4477" t="s">
        <v>172</v>
      </c>
      <c r="D4477" t="s">
        <v>173</v>
      </c>
      <c r="E4477" t="s">
        <v>79</v>
      </c>
      <c r="F4477" t="s">
        <v>35</v>
      </c>
      <c r="G4477" t="s">
        <v>80</v>
      </c>
      <c r="H4477" t="s">
        <v>81</v>
      </c>
      <c r="I4477" s="1">
        <v>42236</v>
      </c>
      <c r="J4477">
        <v>2015</v>
      </c>
      <c r="K4477" t="s">
        <v>176</v>
      </c>
      <c r="L4477" t="s">
        <v>177</v>
      </c>
      <c r="M4477" s="1">
        <v>42240</v>
      </c>
      <c r="N4477">
        <v>4</v>
      </c>
      <c r="O4477">
        <f>STANDARDIZE(N4477,$N$8,$N$9)</f>
        <v>-0.56310502867387835</v>
      </c>
      <c r="P4477">
        <f>ABS($J$3-O4477)</f>
        <v>3.5738804896987997E-2</v>
      </c>
      <c r="Q4477">
        <f>ABS($J$4-O4477)</f>
        <v>2.7518879770680771</v>
      </c>
      <c r="R4477">
        <f>ABS($J$5-O4477)</f>
        <v>0.41099625631536219</v>
      </c>
      <c r="S4477">
        <f>ABS($J$6-O4477)</f>
        <v>1.0006865371156644</v>
      </c>
      <c r="T4477">
        <f>MIN(P4477:S4477)</f>
        <v>3.5738804896987997E-2</v>
      </c>
      <c r="U4477">
        <f>MATCH(T4477,P4477:S4477, 0)</f>
        <v>1</v>
      </c>
    </row>
    <row r="4478" spans="1:21" x14ac:dyDescent="0.35">
      <c r="A4478">
        <v>3</v>
      </c>
      <c r="B4478">
        <v>4467</v>
      </c>
      <c r="C4478" t="s">
        <v>229</v>
      </c>
      <c r="D4478" t="s">
        <v>230</v>
      </c>
      <c r="E4478" t="s">
        <v>16</v>
      </c>
      <c r="F4478" t="s">
        <v>17</v>
      </c>
      <c r="G4478" t="s">
        <v>18</v>
      </c>
      <c r="H4478" t="s">
        <v>19</v>
      </c>
      <c r="I4478" s="1">
        <v>42236</v>
      </c>
      <c r="J4478">
        <v>2015</v>
      </c>
      <c r="K4478" t="s">
        <v>77</v>
      </c>
      <c r="L4478" t="s">
        <v>78</v>
      </c>
      <c r="M4478" s="1">
        <v>42256</v>
      </c>
      <c r="N4478">
        <v>20</v>
      </c>
      <c r="O4478">
        <f>STANDARDIZE(N4478,$N$8,$N$9)</f>
        <v>-0.27719458949797421</v>
      </c>
      <c r="P4478">
        <f>ABS($J$3-O4478)</f>
        <v>0.25017163427891614</v>
      </c>
      <c r="Q4478">
        <f>ABS($J$4-O4478)</f>
        <v>2.4659775378921731</v>
      </c>
      <c r="R4478">
        <f>ABS($J$5-O4478)</f>
        <v>0.12508581713945804</v>
      </c>
      <c r="S4478">
        <f>ABS($J$6-O4478)</f>
        <v>0.71477609793976038</v>
      </c>
      <c r="T4478">
        <f>MIN(P4478:S4478)</f>
        <v>0.12508581713945804</v>
      </c>
      <c r="U4478">
        <f>MATCH(T4478,P4478:S4478, 0)</f>
        <v>3</v>
      </c>
    </row>
    <row r="4479" spans="1:21" x14ac:dyDescent="0.35">
      <c r="A4479">
        <v>3</v>
      </c>
      <c r="B4479">
        <v>4468</v>
      </c>
      <c r="C4479" t="s">
        <v>394</v>
      </c>
      <c r="D4479" t="s">
        <v>395</v>
      </c>
      <c r="E4479" t="s">
        <v>149</v>
      </c>
      <c r="F4479" t="s">
        <v>150</v>
      </c>
      <c r="G4479" t="s">
        <v>215</v>
      </c>
      <c r="H4479" t="s">
        <v>216</v>
      </c>
      <c r="I4479" s="1">
        <v>42236</v>
      </c>
      <c r="J4479">
        <v>2015</v>
      </c>
      <c r="K4479" t="s">
        <v>77</v>
      </c>
      <c r="L4479" t="s">
        <v>78</v>
      </c>
      <c r="M4479" s="1">
        <v>42286</v>
      </c>
      <c r="N4479">
        <v>21</v>
      </c>
      <c r="O4479">
        <f>STANDARDIZE(N4479,$N$8,$N$9)</f>
        <v>-0.25932518704948021</v>
      </c>
      <c r="P4479">
        <f>ABS($J$3-O4479)</f>
        <v>0.26804103672741014</v>
      </c>
      <c r="Q4479">
        <f>ABS($J$4-O4479)</f>
        <v>2.4481081354436793</v>
      </c>
      <c r="R4479">
        <f>ABS($J$5-O4479)</f>
        <v>0.10721641469096405</v>
      </c>
      <c r="S4479">
        <f>ABS($J$6-O4479)</f>
        <v>0.69690669549126638</v>
      </c>
      <c r="T4479">
        <f>MIN(P4479:S4479)</f>
        <v>0.10721641469096405</v>
      </c>
      <c r="U4479">
        <f>MATCH(T4479,P4479:S4479, 0)</f>
        <v>3</v>
      </c>
    </row>
    <row r="4480" spans="1:21" x14ac:dyDescent="0.35">
      <c r="A4480">
        <v>3</v>
      </c>
      <c r="B4480">
        <v>4469</v>
      </c>
      <c r="C4480" t="s">
        <v>119</v>
      </c>
      <c r="D4480" t="s">
        <v>120</v>
      </c>
      <c r="E4480" t="s">
        <v>73</v>
      </c>
      <c r="F4480" t="s">
        <v>74</v>
      </c>
      <c r="G4480" t="s">
        <v>114</v>
      </c>
      <c r="H4480" t="s">
        <v>115</v>
      </c>
      <c r="I4480" s="1">
        <v>42236</v>
      </c>
      <c r="J4480">
        <v>2015</v>
      </c>
      <c r="K4480" t="s">
        <v>77</v>
      </c>
      <c r="L4480" t="s">
        <v>78</v>
      </c>
      <c r="M4480" s="1">
        <v>42261</v>
      </c>
      <c r="N4480">
        <v>25</v>
      </c>
      <c r="O4480">
        <f>STANDARDIZE(N4480,$N$8,$N$9)</f>
        <v>-0.18784757725550419</v>
      </c>
      <c r="P4480">
        <f>ABS($J$3-O4480)</f>
        <v>0.33951864652138619</v>
      </c>
      <c r="Q4480">
        <f>ABS($J$4-O4480)</f>
        <v>2.3766305256497033</v>
      </c>
      <c r="R4480">
        <f>ABS($J$5-O4480)</f>
        <v>3.5738804896988025E-2</v>
      </c>
      <c r="S4480">
        <f>ABS($J$6-O4480)</f>
        <v>0.62542908569729028</v>
      </c>
      <c r="T4480">
        <f>MIN(P4480:S4480)</f>
        <v>3.5738804896988025E-2</v>
      </c>
      <c r="U4480">
        <f>MATCH(T4480,P4480:S4480, 0)</f>
        <v>3</v>
      </c>
    </row>
    <row r="4481" spans="1:21" x14ac:dyDescent="0.35">
      <c r="A4481">
        <v>3</v>
      </c>
      <c r="B4481">
        <v>4470</v>
      </c>
      <c r="C4481" t="s">
        <v>383</v>
      </c>
      <c r="D4481" t="s">
        <v>384</v>
      </c>
      <c r="E4481" t="s">
        <v>79</v>
      </c>
      <c r="F4481" t="s">
        <v>35</v>
      </c>
      <c r="G4481" t="s">
        <v>80</v>
      </c>
      <c r="H4481" t="s">
        <v>81</v>
      </c>
      <c r="I4481" s="1">
        <v>42236</v>
      </c>
      <c r="J4481">
        <v>2015</v>
      </c>
      <c r="K4481" t="s">
        <v>77</v>
      </c>
      <c r="L4481" t="s">
        <v>78</v>
      </c>
      <c r="M4481" s="1">
        <v>42265</v>
      </c>
      <c r="N4481">
        <v>29</v>
      </c>
      <c r="O4481">
        <f>STANDARDIZE(N4481,$N$8,$N$9)</f>
        <v>-0.11636996746152814</v>
      </c>
      <c r="P4481">
        <f>ABS($J$3-O4481)</f>
        <v>0.41099625631536219</v>
      </c>
      <c r="Q4481">
        <f>ABS($J$4-O4481)</f>
        <v>2.3051529158557269</v>
      </c>
      <c r="R4481">
        <f>ABS($J$5-O4481)</f>
        <v>3.5738804896988025E-2</v>
      </c>
      <c r="S4481">
        <f>ABS($J$6-O4481)</f>
        <v>0.55395147590331428</v>
      </c>
      <c r="T4481">
        <f>MIN(P4481:S4481)</f>
        <v>3.5738804896988025E-2</v>
      </c>
      <c r="U4481">
        <f>MATCH(T4481,P4481:S4481, 0)</f>
        <v>3</v>
      </c>
    </row>
    <row r="4482" spans="1:21" x14ac:dyDescent="0.35">
      <c r="A4482">
        <v>4</v>
      </c>
      <c r="B4482">
        <v>4471</v>
      </c>
      <c r="C4482" t="s">
        <v>14</v>
      </c>
      <c r="D4482" t="s">
        <v>15</v>
      </c>
      <c r="E4482" t="s">
        <v>34</v>
      </c>
      <c r="F4482" t="s">
        <v>35</v>
      </c>
      <c r="G4482" t="s">
        <v>468</v>
      </c>
      <c r="H4482" t="s">
        <v>469</v>
      </c>
      <c r="I4482" s="1">
        <v>42236</v>
      </c>
      <c r="J4482">
        <v>2015</v>
      </c>
      <c r="K4482" t="s">
        <v>41</v>
      </c>
      <c r="L4482" t="s">
        <v>42</v>
      </c>
      <c r="M4482" s="1">
        <v>42105</v>
      </c>
      <c r="N4482">
        <v>76</v>
      </c>
      <c r="O4482">
        <f>STANDARDIZE(N4482,$N$8,$N$9)</f>
        <v>0.72349194761769031</v>
      </c>
      <c r="P4482">
        <f>ABS($J$3-O4482)</f>
        <v>1.2508581713945808</v>
      </c>
      <c r="Q4482">
        <f>ABS($J$4-O4482)</f>
        <v>1.4652910007765088</v>
      </c>
      <c r="R4482">
        <f>ABS($J$5-O4482)</f>
        <v>0.87560071997620648</v>
      </c>
      <c r="S4482">
        <f>ABS($J$6-O4482)</f>
        <v>0.2859104391759042</v>
      </c>
      <c r="T4482">
        <f>MIN(P4482:S4482)</f>
        <v>0.2859104391759042</v>
      </c>
      <c r="U4482">
        <f>MATCH(T4482,P4482:S4482, 0)</f>
        <v>4</v>
      </c>
    </row>
    <row r="4483" spans="1:21" x14ac:dyDescent="0.35">
      <c r="A4483">
        <v>4</v>
      </c>
      <c r="B4483">
        <v>4472</v>
      </c>
      <c r="C4483" t="s">
        <v>276</v>
      </c>
      <c r="D4483" t="s">
        <v>277</v>
      </c>
      <c r="E4483" t="s">
        <v>131</v>
      </c>
      <c r="F4483" t="s">
        <v>132</v>
      </c>
      <c r="G4483" t="s">
        <v>133</v>
      </c>
      <c r="H4483" t="s">
        <v>134</v>
      </c>
      <c r="I4483" s="1">
        <v>42236</v>
      </c>
      <c r="J4483">
        <v>2015</v>
      </c>
      <c r="K4483" t="s">
        <v>69</v>
      </c>
      <c r="L4483" t="s">
        <v>70</v>
      </c>
      <c r="M4483" s="1">
        <v>42324</v>
      </c>
      <c r="N4483">
        <v>88</v>
      </c>
      <c r="O4483">
        <f>STANDARDIZE(N4483,$N$8,$N$9)</f>
        <v>0.9379247769996184</v>
      </c>
      <c r="P4483">
        <f>ABS($J$3-O4483)</f>
        <v>1.4652910007765088</v>
      </c>
      <c r="Q4483">
        <f>ABS($J$4-O4483)</f>
        <v>1.2508581713945806</v>
      </c>
      <c r="R4483">
        <f>ABS($J$5-O4483)</f>
        <v>1.0900335493581346</v>
      </c>
      <c r="S4483">
        <f>ABS($J$6-O4483)</f>
        <v>0.50034326855783229</v>
      </c>
      <c r="T4483">
        <f>MIN(P4483:S4483)</f>
        <v>0.50034326855783229</v>
      </c>
      <c r="U4483">
        <f>MATCH(T4483,P4483:S4483, 0)</f>
        <v>4</v>
      </c>
    </row>
    <row r="4484" spans="1:21" x14ac:dyDescent="0.35">
      <c r="A4484">
        <v>1</v>
      </c>
      <c r="B4484">
        <v>4473</v>
      </c>
      <c r="C4484" t="s">
        <v>14</v>
      </c>
      <c r="D4484" t="s">
        <v>15</v>
      </c>
      <c r="E4484" t="s">
        <v>105</v>
      </c>
      <c r="F4484" t="s">
        <v>59</v>
      </c>
      <c r="G4484" t="s">
        <v>106</v>
      </c>
      <c r="H4484" t="s">
        <v>107</v>
      </c>
      <c r="I4484" s="1">
        <v>42237</v>
      </c>
      <c r="J4484">
        <v>2015</v>
      </c>
      <c r="K4484" t="s">
        <v>125</v>
      </c>
      <c r="L4484" t="s">
        <v>126</v>
      </c>
      <c r="M4484" s="1">
        <v>42241</v>
      </c>
      <c r="N4484">
        <v>4</v>
      </c>
      <c r="O4484">
        <f>STANDARDIZE(N4484,$N$8,$N$9)</f>
        <v>-0.56310502867387835</v>
      </c>
      <c r="P4484">
        <f>ABS($J$3-O4484)</f>
        <v>3.5738804896987997E-2</v>
      </c>
      <c r="Q4484">
        <f>ABS($J$4-O4484)</f>
        <v>2.7518879770680771</v>
      </c>
      <c r="R4484">
        <f>ABS($J$5-O4484)</f>
        <v>0.41099625631536219</v>
      </c>
      <c r="S4484">
        <f>ABS($J$6-O4484)</f>
        <v>1.0006865371156644</v>
      </c>
      <c r="T4484">
        <f>MIN(P4484:S4484)</f>
        <v>3.5738804896987997E-2</v>
      </c>
      <c r="U4484">
        <f>MATCH(T4484,P4484:S4484, 0)</f>
        <v>1</v>
      </c>
    </row>
    <row r="4485" spans="1:21" x14ac:dyDescent="0.35">
      <c r="A4485">
        <v>1</v>
      </c>
      <c r="B4485">
        <v>4474</v>
      </c>
      <c r="C4485" t="s">
        <v>14</v>
      </c>
      <c r="D4485" t="s">
        <v>15</v>
      </c>
      <c r="E4485" t="s">
        <v>163</v>
      </c>
      <c r="F4485" t="s">
        <v>59</v>
      </c>
      <c r="G4485" t="s">
        <v>164</v>
      </c>
      <c r="H4485" t="s">
        <v>165</v>
      </c>
      <c r="I4485" s="1">
        <v>42237</v>
      </c>
      <c r="J4485">
        <v>2015</v>
      </c>
      <c r="K4485" t="s">
        <v>77</v>
      </c>
      <c r="L4485" t="s">
        <v>78</v>
      </c>
      <c r="M4485" s="1">
        <v>42247</v>
      </c>
      <c r="N4485">
        <v>10</v>
      </c>
      <c r="O4485">
        <f>STANDARDIZE(N4485,$N$8,$N$9)</f>
        <v>-0.4558886139829143</v>
      </c>
      <c r="P4485">
        <f>ABS($J$3-O4485)</f>
        <v>7.1477609793976049E-2</v>
      </c>
      <c r="Q4485">
        <f>ABS($J$4-O4485)</f>
        <v>2.6446715623771131</v>
      </c>
      <c r="R4485">
        <f>ABS($J$5-O4485)</f>
        <v>0.30377984162439814</v>
      </c>
      <c r="S4485">
        <f>ABS($J$6-O4485)</f>
        <v>0.89347012242470036</v>
      </c>
      <c r="T4485">
        <f>MIN(P4485:S4485)</f>
        <v>7.1477609793976049E-2</v>
      </c>
      <c r="U4485">
        <f>MATCH(T4485,P4485:S4485, 0)</f>
        <v>1</v>
      </c>
    </row>
    <row r="4486" spans="1:21" x14ac:dyDescent="0.35">
      <c r="A4486">
        <v>3</v>
      </c>
      <c r="B4486">
        <v>4475</v>
      </c>
      <c r="C4486" t="s">
        <v>159</v>
      </c>
      <c r="D4486" t="s">
        <v>160</v>
      </c>
      <c r="E4486" t="s">
        <v>73</v>
      </c>
      <c r="F4486" t="s">
        <v>74</v>
      </c>
      <c r="G4486" t="s">
        <v>75</v>
      </c>
      <c r="H4486" t="s">
        <v>76</v>
      </c>
      <c r="I4486" s="1">
        <v>42237</v>
      </c>
      <c r="J4486">
        <v>2015</v>
      </c>
      <c r="K4486" t="s">
        <v>77</v>
      </c>
      <c r="L4486" t="s">
        <v>78</v>
      </c>
      <c r="M4486" s="1">
        <v>42225</v>
      </c>
      <c r="N4486">
        <v>18</v>
      </c>
      <c r="O4486">
        <f>STANDARDIZE(N4486,$N$8,$N$9)</f>
        <v>-0.31293339439496226</v>
      </c>
      <c r="P4486">
        <f>ABS($J$3-O4486)</f>
        <v>0.21443282938192809</v>
      </c>
      <c r="Q4486">
        <f>ABS($J$4-O4486)</f>
        <v>2.5017163427891611</v>
      </c>
      <c r="R4486">
        <f>ABS($J$5-O4486)</f>
        <v>0.1608246220364461</v>
      </c>
      <c r="S4486">
        <f>ABS($J$6-O4486)</f>
        <v>0.75051490283674838</v>
      </c>
      <c r="T4486">
        <f>MIN(P4486:S4486)</f>
        <v>0.1608246220364461</v>
      </c>
      <c r="U4486">
        <f>MATCH(T4486,P4486:S4486, 0)</f>
        <v>3</v>
      </c>
    </row>
    <row r="4487" spans="1:21" x14ac:dyDescent="0.35">
      <c r="A4487">
        <v>3</v>
      </c>
      <c r="B4487">
        <v>4476</v>
      </c>
      <c r="C4487" t="s">
        <v>14</v>
      </c>
      <c r="D4487" t="s">
        <v>15</v>
      </c>
      <c r="E4487" t="s">
        <v>131</v>
      </c>
      <c r="F4487" t="s">
        <v>132</v>
      </c>
      <c r="G4487" t="s">
        <v>133</v>
      </c>
      <c r="H4487" t="s">
        <v>134</v>
      </c>
      <c r="I4487" s="1">
        <v>42237</v>
      </c>
      <c r="J4487">
        <v>2015</v>
      </c>
      <c r="K4487" t="s">
        <v>77</v>
      </c>
      <c r="L4487" t="s">
        <v>78</v>
      </c>
      <c r="M4487" s="1">
        <v>42286</v>
      </c>
      <c r="N4487">
        <v>20</v>
      </c>
      <c r="O4487">
        <f>STANDARDIZE(N4487,$N$8,$N$9)</f>
        <v>-0.27719458949797421</v>
      </c>
      <c r="P4487">
        <f>ABS($J$3-O4487)</f>
        <v>0.25017163427891614</v>
      </c>
      <c r="Q4487">
        <f>ABS($J$4-O4487)</f>
        <v>2.4659775378921731</v>
      </c>
      <c r="R4487">
        <f>ABS($J$5-O4487)</f>
        <v>0.12508581713945804</v>
      </c>
      <c r="S4487">
        <f>ABS($J$6-O4487)</f>
        <v>0.71477609793976038</v>
      </c>
      <c r="T4487">
        <f>MIN(P4487:S4487)</f>
        <v>0.12508581713945804</v>
      </c>
      <c r="U4487">
        <f>MATCH(T4487,P4487:S4487, 0)</f>
        <v>3</v>
      </c>
    </row>
    <row r="4488" spans="1:21" x14ac:dyDescent="0.35">
      <c r="A4488">
        <v>3</v>
      </c>
      <c r="B4488">
        <v>4477</v>
      </c>
      <c r="C4488" t="s">
        <v>14</v>
      </c>
      <c r="D4488" t="s">
        <v>15</v>
      </c>
      <c r="E4488" t="s">
        <v>34</v>
      </c>
      <c r="F4488" t="s">
        <v>35</v>
      </c>
      <c r="G4488" t="s">
        <v>36</v>
      </c>
      <c r="H4488" t="s">
        <v>37</v>
      </c>
      <c r="I4488" s="1">
        <v>42237</v>
      </c>
      <c r="J4488">
        <v>2015</v>
      </c>
      <c r="K4488" t="s">
        <v>77</v>
      </c>
      <c r="L4488" t="s">
        <v>78</v>
      </c>
      <c r="M4488" s="1">
        <v>42272</v>
      </c>
      <c r="N4488">
        <v>35</v>
      </c>
      <c r="O4488">
        <f>STANDARDIZE(N4488,$N$8,$N$9)</f>
        <v>-9.1535527705640905E-3</v>
      </c>
      <c r="P4488">
        <f>ABS($J$3-O4488)</f>
        <v>0.51821267100632629</v>
      </c>
      <c r="Q4488">
        <f>ABS($J$4-O4488)</f>
        <v>2.1979365011647629</v>
      </c>
      <c r="R4488">
        <f>ABS($J$5-O4488)</f>
        <v>0.14295521958795207</v>
      </c>
      <c r="S4488">
        <f>ABS($J$6-O4488)</f>
        <v>0.44673506121235018</v>
      </c>
      <c r="T4488">
        <f>MIN(P4488:S4488)</f>
        <v>0.14295521958795207</v>
      </c>
      <c r="U4488">
        <f>MATCH(T4488,P4488:S4488, 0)</f>
        <v>3</v>
      </c>
    </row>
    <row r="4489" spans="1:21" x14ac:dyDescent="0.35">
      <c r="A4489">
        <v>3</v>
      </c>
      <c r="B4489">
        <v>4478</v>
      </c>
      <c r="C4489" t="s">
        <v>266</v>
      </c>
      <c r="D4489" t="s">
        <v>267</v>
      </c>
      <c r="E4489" t="s">
        <v>131</v>
      </c>
      <c r="F4489" t="s">
        <v>132</v>
      </c>
      <c r="G4489" t="s">
        <v>133</v>
      </c>
      <c r="H4489" t="s">
        <v>134</v>
      </c>
      <c r="I4489" s="1">
        <v>42237</v>
      </c>
      <c r="J4489">
        <v>2015</v>
      </c>
      <c r="K4489" t="s">
        <v>41</v>
      </c>
      <c r="L4489" t="s">
        <v>42</v>
      </c>
      <c r="M4489" s="1">
        <v>42014</v>
      </c>
      <c r="N4489">
        <v>41</v>
      </c>
      <c r="O4489">
        <f>STANDARDIZE(N4489,$N$8,$N$9)</f>
        <v>9.8062861920399966E-2</v>
      </c>
      <c r="P4489">
        <f>ABS($J$3-O4489)</f>
        <v>0.62542908569729028</v>
      </c>
      <c r="Q4489">
        <f>ABS($J$4-O4489)</f>
        <v>2.0907200864737989</v>
      </c>
      <c r="R4489">
        <f>ABS($J$5-O4489)</f>
        <v>0.25017163427891614</v>
      </c>
      <c r="S4489">
        <f>ABS($J$6-O4489)</f>
        <v>0.33951864652138614</v>
      </c>
      <c r="T4489">
        <f>MIN(P4489:S4489)</f>
        <v>0.25017163427891614</v>
      </c>
      <c r="U4489">
        <f>MATCH(T4489,P4489:S4489, 0)</f>
        <v>3</v>
      </c>
    </row>
    <row r="4490" spans="1:21" x14ac:dyDescent="0.35">
      <c r="A4490">
        <v>3</v>
      </c>
      <c r="B4490">
        <v>4479</v>
      </c>
      <c r="C4490" t="s">
        <v>30</v>
      </c>
      <c r="D4490" t="s">
        <v>31</v>
      </c>
      <c r="E4490" t="s">
        <v>131</v>
      </c>
      <c r="F4490" t="s">
        <v>132</v>
      </c>
      <c r="G4490" t="s">
        <v>133</v>
      </c>
      <c r="H4490" t="s">
        <v>134</v>
      </c>
      <c r="I4490" s="1">
        <v>42237</v>
      </c>
      <c r="J4490">
        <v>2015</v>
      </c>
      <c r="K4490" t="s">
        <v>77</v>
      </c>
      <c r="L4490" t="s">
        <v>78</v>
      </c>
      <c r="M4490" s="1">
        <v>42045</v>
      </c>
      <c r="N4490">
        <v>42</v>
      </c>
      <c r="O4490">
        <f>STANDARDIZE(N4490,$N$8,$N$9)</f>
        <v>0.11593226436889398</v>
      </c>
      <c r="P4490">
        <f>ABS($J$3-O4490)</f>
        <v>0.64329848814578439</v>
      </c>
      <c r="Q4490">
        <f>ABS($J$4-O4490)</f>
        <v>2.0728506840253051</v>
      </c>
      <c r="R4490">
        <f>ABS($J$5-O4490)</f>
        <v>0.26804103672741014</v>
      </c>
      <c r="S4490">
        <f>ABS($J$6-O4490)</f>
        <v>0.32164924407289214</v>
      </c>
      <c r="T4490">
        <f>MIN(P4490:S4490)</f>
        <v>0.26804103672741014</v>
      </c>
      <c r="U4490">
        <f>MATCH(T4490,P4490:S4490, 0)</f>
        <v>3</v>
      </c>
    </row>
    <row r="4491" spans="1:21" x14ac:dyDescent="0.35">
      <c r="A4491">
        <v>3</v>
      </c>
      <c r="B4491">
        <v>4480</v>
      </c>
      <c r="C4491" t="s">
        <v>14</v>
      </c>
      <c r="D4491" t="s">
        <v>15</v>
      </c>
      <c r="E4491" t="s">
        <v>131</v>
      </c>
      <c r="F4491" t="s">
        <v>132</v>
      </c>
      <c r="G4491" t="s">
        <v>133</v>
      </c>
      <c r="H4491" t="s">
        <v>134</v>
      </c>
      <c r="I4491" s="1">
        <v>42237</v>
      </c>
      <c r="J4491">
        <v>2015</v>
      </c>
      <c r="K4491" t="s">
        <v>77</v>
      </c>
      <c r="L4491" t="s">
        <v>78</v>
      </c>
      <c r="M4491" s="1">
        <v>42045</v>
      </c>
      <c r="N4491">
        <v>42</v>
      </c>
      <c r="O4491">
        <f>STANDARDIZE(N4491,$N$8,$N$9)</f>
        <v>0.11593226436889398</v>
      </c>
      <c r="P4491">
        <f>ABS($J$3-O4491)</f>
        <v>0.64329848814578439</v>
      </c>
      <c r="Q4491">
        <f>ABS($J$4-O4491)</f>
        <v>2.0728506840253051</v>
      </c>
      <c r="R4491">
        <f>ABS($J$5-O4491)</f>
        <v>0.26804103672741014</v>
      </c>
      <c r="S4491">
        <f>ABS($J$6-O4491)</f>
        <v>0.32164924407289214</v>
      </c>
      <c r="T4491">
        <f>MIN(P4491:S4491)</f>
        <v>0.26804103672741014</v>
      </c>
      <c r="U4491">
        <f>MATCH(T4491,P4491:S4491, 0)</f>
        <v>3</v>
      </c>
    </row>
    <row r="4492" spans="1:21" x14ac:dyDescent="0.35">
      <c r="A4492">
        <v>3</v>
      </c>
      <c r="B4492">
        <v>4481</v>
      </c>
      <c r="C4492" t="s">
        <v>14</v>
      </c>
      <c r="D4492" t="s">
        <v>15</v>
      </c>
      <c r="E4492" t="s">
        <v>196</v>
      </c>
      <c r="F4492" t="s">
        <v>197</v>
      </c>
      <c r="G4492" t="s">
        <v>198</v>
      </c>
      <c r="H4492" t="s">
        <v>199</v>
      </c>
      <c r="I4492" s="1">
        <v>42237</v>
      </c>
      <c r="J4492">
        <v>2015</v>
      </c>
      <c r="K4492" t="s">
        <v>69</v>
      </c>
      <c r="L4492" t="s">
        <v>70</v>
      </c>
      <c r="M4492" s="1">
        <v>42045</v>
      </c>
      <c r="N4492">
        <v>42</v>
      </c>
      <c r="O4492">
        <f>STANDARDIZE(N4492,$N$8,$N$9)</f>
        <v>0.11593226436889398</v>
      </c>
      <c r="P4492">
        <f>ABS($J$3-O4492)</f>
        <v>0.64329848814578439</v>
      </c>
      <c r="Q4492">
        <f>ABS($J$4-O4492)</f>
        <v>2.0728506840253051</v>
      </c>
      <c r="R4492">
        <f>ABS($J$5-O4492)</f>
        <v>0.26804103672741014</v>
      </c>
      <c r="S4492">
        <f>ABS($J$6-O4492)</f>
        <v>0.32164924407289214</v>
      </c>
      <c r="T4492">
        <f>MIN(P4492:S4492)</f>
        <v>0.26804103672741014</v>
      </c>
      <c r="U4492">
        <f>MATCH(T4492,P4492:S4492, 0)</f>
        <v>3</v>
      </c>
    </row>
    <row r="4493" spans="1:21" x14ac:dyDescent="0.35">
      <c r="A4493">
        <v>4</v>
      </c>
      <c r="B4493">
        <v>4482</v>
      </c>
      <c r="C4493" t="s">
        <v>88</v>
      </c>
      <c r="D4493" t="s">
        <v>89</v>
      </c>
      <c r="E4493" t="s">
        <v>52</v>
      </c>
      <c r="F4493" t="s">
        <v>102</v>
      </c>
      <c r="G4493" t="s">
        <v>103</v>
      </c>
      <c r="H4493" t="s">
        <v>104</v>
      </c>
      <c r="I4493" s="1">
        <v>42237</v>
      </c>
      <c r="J4493">
        <v>2015</v>
      </c>
      <c r="K4493" t="s">
        <v>41</v>
      </c>
      <c r="L4493" t="s">
        <v>42</v>
      </c>
      <c r="M4493" s="1">
        <v>42134</v>
      </c>
      <c r="N4493">
        <v>45</v>
      </c>
      <c r="O4493">
        <f>STANDARDIZE(N4493,$N$8,$N$9)</f>
        <v>0.169540471714376</v>
      </c>
      <c r="P4493">
        <f>ABS($J$3-O4493)</f>
        <v>0.69690669549126638</v>
      </c>
      <c r="Q4493">
        <f>ABS($J$4-O4493)</f>
        <v>2.0192424766798229</v>
      </c>
      <c r="R4493">
        <f>ABS($J$5-O4493)</f>
        <v>0.32164924407289219</v>
      </c>
      <c r="S4493">
        <f>ABS($J$6-O4493)</f>
        <v>0.26804103672741009</v>
      </c>
      <c r="T4493">
        <f>MIN(P4493:S4493)</f>
        <v>0.26804103672741009</v>
      </c>
      <c r="U4493">
        <f>MATCH(T4493,P4493:S4493, 0)</f>
        <v>4</v>
      </c>
    </row>
    <row r="4494" spans="1:21" x14ac:dyDescent="0.35">
      <c r="A4494">
        <v>4</v>
      </c>
      <c r="B4494">
        <v>4483</v>
      </c>
      <c r="C4494" t="s">
        <v>266</v>
      </c>
      <c r="D4494" t="s">
        <v>267</v>
      </c>
      <c r="E4494" t="s">
        <v>131</v>
      </c>
      <c r="F4494" t="s">
        <v>132</v>
      </c>
      <c r="G4494" t="s">
        <v>133</v>
      </c>
      <c r="H4494" t="s">
        <v>134</v>
      </c>
      <c r="I4494" s="1">
        <v>42237</v>
      </c>
      <c r="J4494">
        <v>2015</v>
      </c>
      <c r="K4494" t="s">
        <v>41</v>
      </c>
      <c r="L4494" t="s">
        <v>42</v>
      </c>
      <c r="M4494" s="1">
        <v>42296</v>
      </c>
      <c r="N4494">
        <v>59</v>
      </c>
      <c r="O4494">
        <f>STANDARDIZE(N4494,$N$8,$N$9)</f>
        <v>0.41971210599329212</v>
      </c>
      <c r="P4494">
        <f>ABS($J$3-O4494)</f>
        <v>0.94707832977018247</v>
      </c>
      <c r="Q4494">
        <f>ABS($J$4-O4494)</f>
        <v>1.769070842400907</v>
      </c>
      <c r="R4494">
        <f>ABS($J$5-O4494)</f>
        <v>0.57182087835180828</v>
      </c>
      <c r="S4494">
        <f>ABS($J$6-O4494)</f>
        <v>1.7869402448493998E-2</v>
      </c>
      <c r="T4494">
        <f>MIN(P4494:S4494)</f>
        <v>1.7869402448493998E-2</v>
      </c>
      <c r="U4494">
        <f>MATCH(T4494,P4494:S4494, 0)</f>
        <v>4</v>
      </c>
    </row>
    <row r="4495" spans="1:21" x14ac:dyDescent="0.35">
      <c r="A4495">
        <v>1</v>
      </c>
      <c r="B4495">
        <v>4484</v>
      </c>
      <c r="C4495" t="s">
        <v>172</v>
      </c>
      <c r="D4495" t="s">
        <v>173</v>
      </c>
      <c r="E4495" t="s">
        <v>58</v>
      </c>
      <c r="F4495" t="s">
        <v>59</v>
      </c>
      <c r="G4495" t="s">
        <v>603</v>
      </c>
      <c r="H4495" t="s">
        <v>604</v>
      </c>
      <c r="I4495" s="1">
        <v>42238</v>
      </c>
      <c r="J4495">
        <v>2015</v>
      </c>
      <c r="K4495" t="s">
        <v>125</v>
      </c>
      <c r="L4495" t="s">
        <v>126</v>
      </c>
      <c r="M4495" s="1">
        <v>42241</v>
      </c>
      <c r="N4495">
        <v>3</v>
      </c>
      <c r="O4495">
        <f>STANDARDIZE(N4495,$N$8,$N$9)</f>
        <v>-0.58097443112237235</v>
      </c>
      <c r="P4495">
        <f>ABS($J$3-O4495)</f>
        <v>5.3608207345481995E-2</v>
      </c>
      <c r="Q4495">
        <f>ABS($J$4-O4495)</f>
        <v>2.7697573795165713</v>
      </c>
      <c r="R4495">
        <f>ABS($J$5-O4495)</f>
        <v>0.42886565876385618</v>
      </c>
      <c r="S4495">
        <f>ABS($J$6-O4495)</f>
        <v>1.0185559395641586</v>
      </c>
      <c r="T4495">
        <f>MIN(P4495:S4495)</f>
        <v>5.3608207345481995E-2</v>
      </c>
      <c r="U4495">
        <f>MATCH(T4495,P4495:S4495, 0)</f>
        <v>1</v>
      </c>
    </row>
    <row r="4496" spans="1:21" x14ac:dyDescent="0.35">
      <c r="A4496">
        <v>1</v>
      </c>
      <c r="B4496">
        <v>4485</v>
      </c>
      <c r="C4496" t="s">
        <v>556</v>
      </c>
      <c r="D4496" t="s">
        <v>557</v>
      </c>
      <c r="E4496" t="s">
        <v>196</v>
      </c>
      <c r="F4496" t="s">
        <v>197</v>
      </c>
      <c r="G4496" t="s">
        <v>198</v>
      </c>
      <c r="H4496" t="s">
        <v>199</v>
      </c>
      <c r="I4496" s="1">
        <v>42238</v>
      </c>
      <c r="J4496">
        <v>2015</v>
      </c>
      <c r="K4496" t="s">
        <v>166</v>
      </c>
      <c r="L4496" t="s">
        <v>167</v>
      </c>
      <c r="M4496" s="1">
        <v>42241</v>
      </c>
      <c r="N4496">
        <v>3</v>
      </c>
      <c r="O4496">
        <f>STANDARDIZE(N4496,$N$8,$N$9)</f>
        <v>-0.58097443112237235</v>
      </c>
      <c r="P4496">
        <f>ABS($J$3-O4496)</f>
        <v>5.3608207345481995E-2</v>
      </c>
      <c r="Q4496">
        <f>ABS($J$4-O4496)</f>
        <v>2.7697573795165713</v>
      </c>
      <c r="R4496">
        <f>ABS($J$5-O4496)</f>
        <v>0.42886565876385618</v>
      </c>
      <c r="S4496">
        <f>ABS($J$6-O4496)</f>
        <v>1.0185559395641586</v>
      </c>
      <c r="T4496">
        <f>MIN(P4496:S4496)</f>
        <v>5.3608207345481995E-2</v>
      </c>
      <c r="U4496">
        <f>MATCH(T4496,P4496:S4496, 0)</f>
        <v>1</v>
      </c>
    </row>
    <row r="4497" spans="1:21" x14ac:dyDescent="0.35">
      <c r="A4497">
        <v>1</v>
      </c>
      <c r="B4497">
        <v>4486</v>
      </c>
      <c r="C4497" t="s">
        <v>192</v>
      </c>
      <c r="D4497" t="s">
        <v>193</v>
      </c>
      <c r="E4497" t="s">
        <v>131</v>
      </c>
      <c r="F4497" t="s">
        <v>132</v>
      </c>
      <c r="G4497" t="s">
        <v>133</v>
      </c>
      <c r="H4497" t="s">
        <v>134</v>
      </c>
      <c r="I4497" s="1">
        <v>42238</v>
      </c>
      <c r="J4497">
        <v>2015</v>
      </c>
      <c r="K4497" t="s">
        <v>577</v>
      </c>
      <c r="L4497" t="s">
        <v>578</v>
      </c>
      <c r="M4497" s="1">
        <v>42242</v>
      </c>
      <c r="N4497">
        <v>4</v>
      </c>
      <c r="O4497">
        <f>STANDARDIZE(N4497,$N$8,$N$9)</f>
        <v>-0.56310502867387835</v>
      </c>
      <c r="P4497">
        <f>ABS($J$3-O4497)</f>
        <v>3.5738804896987997E-2</v>
      </c>
      <c r="Q4497">
        <f>ABS($J$4-O4497)</f>
        <v>2.7518879770680771</v>
      </c>
      <c r="R4497">
        <f>ABS($J$5-O4497)</f>
        <v>0.41099625631536219</v>
      </c>
      <c r="S4497">
        <f>ABS($J$6-O4497)</f>
        <v>1.0006865371156644</v>
      </c>
      <c r="T4497">
        <f>MIN(P4497:S4497)</f>
        <v>3.5738804896987997E-2</v>
      </c>
      <c r="U4497">
        <f>MATCH(T4497,P4497:S4497, 0)</f>
        <v>1</v>
      </c>
    </row>
    <row r="4498" spans="1:21" x14ac:dyDescent="0.35">
      <c r="A4498">
        <v>3</v>
      </c>
      <c r="B4498">
        <v>4487</v>
      </c>
      <c r="C4498" t="s">
        <v>14</v>
      </c>
      <c r="D4498" t="s">
        <v>15</v>
      </c>
      <c r="E4498" t="s">
        <v>52</v>
      </c>
      <c r="F4498" t="s">
        <v>53</v>
      </c>
      <c r="G4498" t="s">
        <v>54</v>
      </c>
      <c r="H4498" t="s">
        <v>55</v>
      </c>
      <c r="I4498" s="1">
        <v>42238</v>
      </c>
      <c r="J4498">
        <v>2015</v>
      </c>
      <c r="K4498" t="s">
        <v>28</v>
      </c>
      <c r="L4498" t="s">
        <v>29</v>
      </c>
      <c r="M4498" s="1">
        <v>42265</v>
      </c>
      <c r="N4498">
        <v>27</v>
      </c>
      <c r="O4498">
        <f>STANDARDIZE(N4498,$N$8,$N$9)</f>
        <v>-0.15210877235851616</v>
      </c>
      <c r="P4498">
        <f>ABS($J$3-O4498)</f>
        <v>0.37525745141837419</v>
      </c>
      <c r="Q4498">
        <f>ABS($J$4-O4498)</f>
        <v>2.3408917207527153</v>
      </c>
      <c r="R4498">
        <f>ABS($J$5-O4498)</f>
        <v>0</v>
      </c>
      <c r="S4498">
        <f>ABS($J$6-O4498)</f>
        <v>0.58969028080030228</v>
      </c>
      <c r="T4498">
        <f>MIN(P4498:S4498)</f>
        <v>0</v>
      </c>
      <c r="U4498">
        <f>MATCH(T4498,P4498:S4498, 0)</f>
        <v>3</v>
      </c>
    </row>
    <row r="4499" spans="1:21" x14ac:dyDescent="0.35">
      <c r="A4499">
        <v>1</v>
      </c>
      <c r="B4499">
        <v>4488</v>
      </c>
      <c r="C4499" t="s">
        <v>14</v>
      </c>
      <c r="D4499" t="s">
        <v>15</v>
      </c>
      <c r="E4499" t="s">
        <v>58</v>
      </c>
      <c r="F4499" t="s">
        <v>59</v>
      </c>
      <c r="G4499" t="s">
        <v>603</v>
      </c>
      <c r="H4499" t="s">
        <v>604</v>
      </c>
      <c r="I4499" s="1">
        <v>42239</v>
      </c>
      <c r="J4499">
        <v>2015</v>
      </c>
      <c r="K4499" t="s">
        <v>125</v>
      </c>
      <c r="L4499" t="s">
        <v>126</v>
      </c>
      <c r="M4499" s="1">
        <v>42241</v>
      </c>
      <c r="N4499">
        <v>2</v>
      </c>
      <c r="O4499">
        <f>STANDARDIZE(N4499,$N$8,$N$9)</f>
        <v>-0.59884383357086635</v>
      </c>
      <c r="P4499">
        <f>ABS($J$3-O4499)</f>
        <v>7.1477609793975994E-2</v>
      </c>
      <c r="Q4499">
        <f>ABS($J$4-O4499)</f>
        <v>2.7876267819650655</v>
      </c>
      <c r="R4499">
        <f>ABS($J$5-O4499)</f>
        <v>0.44673506121235018</v>
      </c>
      <c r="S4499">
        <f>ABS($J$6-O4499)</f>
        <v>1.0364253420126524</v>
      </c>
      <c r="T4499">
        <f>MIN(P4499:S4499)</f>
        <v>7.1477609793975994E-2</v>
      </c>
      <c r="U4499">
        <f>MATCH(T4499,P4499:S4499, 0)</f>
        <v>1</v>
      </c>
    </row>
    <row r="4500" spans="1:21" x14ac:dyDescent="0.35">
      <c r="A4500">
        <v>1</v>
      </c>
      <c r="B4500">
        <v>4489</v>
      </c>
      <c r="C4500" t="s">
        <v>14</v>
      </c>
      <c r="D4500" t="s">
        <v>15</v>
      </c>
      <c r="E4500" t="s">
        <v>131</v>
      </c>
      <c r="F4500" t="s">
        <v>132</v>
      </c>
      <c r="G4500" t="s">
        <v>133</v>
      </c>
      <c r="H4500" t="s">
        <v>134</v>
      </c>
      <c r="I4500" s="1">
        <v>42239</v>
      </c>
      <c r="J4500">
        <v>2015</v>
      </c>
      <c r="K4500" t="s">
        <v>577</v>
      </c>
      <c r="L4500" t="s">
        <v>578</v>
      </c>
      <c r="M4500" s="1">
        <v>42242</v>
      </c>
      <c r="N4500">
        <v>3</v>
      </c>
      <c r="O4500">
        <f>STANDARDIZE(N4500,$N$8,$N$9)</f>
        <v>-0.58097443112237235</v>
      </c>
      <c r="P4500">
        <f>ABS($J$3-O4500)</f>
        <v>5.3608207345481995E-2</v>
      </c>
      <c r="Q4500">
        <f>ABS($J$4-O4500)</f>
        <v>2.7697573795165713</v>
      </c>
      <c r="R4500">
        <f>ABS($J$5-O4500)</f>
        <v>0.42886565876385618</v>
      </c>
      <c r="S4500">
        <f>ABS($J$6-O4500)</f>
        <v>1.0185559395641586</v>
      </c>
      <c r="T4500">
        <f>MIN(P4500:S4500)</f>
        <v>5.3608207345481995E-2</v>
      </c>
      <c r="U4500">
        <f>MATCH(T4500,P4500:S4500, 0)</f>
        <v>1</v>
      </c>
    </row>
    <row r="4501" spans="1:21" x14ac:dyDescent="0.35">
      <c r="A4501">
        <v>1</v>
      </c>
      <c r="B4501">
        <v>4490</v>
      </c>
      <c r="C4501" t="s">
        <v>300</v>
      </c>
      <c r="D4501" t="s">
        <v>301</v>
      </c>
      <c r="E4501" t="s">
        <v>131</v>
      </c>
      <c r="F4501" t="s">
        <v>132</v>
      </c>
      <c r="G4501" t="s">
        <v>133</v>
      </c>
      <c r="H4501" t="s">
        <v>134</v>
      </c>
      <c r="I4501" s="1">
        <v>42239</v>
      </c>
      <c r="J4501">
        <v>2015</v>
      </c>
      <c r="K4501" t="s">
        <v>577</v>
      </c>
      <c r="L4501" t="s">
        <v>578</v>
      </c>
      <c r="M4501" s="1">
        <v>42243</v>
      </c>
      <c r="N4501">
        <v>4</v>
      </c>
      <c r="O4501">
        <f>STANDARDIZE(N4501,$N$8,$N$9)</f>
        <v>-0.56310502867387835</v>
      </c>
      <c r="P4501">
        <f>ABS($J$3-O4501)</f>
        <v>3.5738804896987997E-2</v>
      </c>
      <c r="Q4501">
        <f>ABS($J$4-O4501)</f>
        <v>2.7518879770680771</v>
      </c>
      <c r="R4501">
        <f>ABS($J$5-O4501)</f>
        <v>0.41099625631536219</v>
      </c>
      <c r="S4501">
        <f>ABS($J$6-O4501)</f>
        <v>1.0006865371156644</v>
      </c>
      <c r="T4501">
        <f>MIN(P4501:S4501)</f>
        <v>3.5738804896987997E-2</v>
      </c>
      <c r="U4501">
        <f>MATCH(T4501,P4501:S4501, 0)</f>
        <v>1</v>
      </c>
    </row>
    <row r="4502" spans="1:21" x14ac:dyDescent="0.35">
      <c r="A4502">
        <v>1</v>
      </c>
      <c r="B4502">
        <v>4491</v>
      </c>
      <c r="C4502" t="s">
        <v>408</v>
      </c>
      <c r="D4502" t="s">
        <v>409</v>
      </c>
      <c r="E4502" t="s">
        <v>79</v>
      </c>
      <c r="F4502" t="s">
        <v>35</v>
      </c>
      <c r="G4502" t="s">
        <v>80</v>
      </c>
      <c r="H4502" t="s">
        <v>81</v>
      </c>
      <c r="I4502" s="1">
        <v>42239</v>
      </c>
      <c r="J4502">
        <v>2015</v>
      </c>
      <c r="K4502" t="s">
        <v>77</v>
      </c>
      <c r="L4502" t="s">
        <v>78</v>
      </c>
      <c r="M4502" s="1">
        <v>42244</v>
      </c>
      <c r="N4502">
        <v>5</v>
      </c>
      <c r="O4502">
        <f>STANDARDIZE(N4502,$N$8,$N$9)</f>
        <v>-0.54523562622538435</v>
      </c>
      <c r="P4502">
        <f>ABS($J$3-O4502)</f>
        <v>1.7869402448493998E-2</v>
      </c>
      <c r="Q4502">
        <f>ABS($J$4-O4502)</f>
        <v>2.7340185746195833</v>
      </c>
      <c r="R4502">
        <f>ABS($J$5-O4502)</f>
        <v>0.39312685386686819</v>
      </c>
      <c r="S4502">
        <f>ABS($J$6-O4502)</f>
        <v>0.98281713466717047</v>
      </c>
      <c r="T4502">
        <f>MIN(P4502:S4502)</f>
        <v>1.7869402448493998E-2</v>
      </c>
      <c r="U4502">
        <f>MATCH(T4502,P4502:S4502, 0)</f>
        <v>1</v>
      </c>
    </row>
    <row r="4503" spans="1:21" x14ac:dyDescent="0.35">
      <c r="A4503">
        <v>1</v>
      </c>
      <c r="B4503">
        <v>4492</v>
      </c>
      <c r="C4503" t="s">
        <v>14</v>
      </c>
      <c r="D4503" t="s">
        <v>15</v>
      </c>
      <c r="E4503" t="s">
        <v>58</v>
      </c>
      <c r="F4503" t="s">
        <v>59</v>
      </c>
      <c r="G4503" t="s">
        <v>603</v>
      </c>
      <c r="H4503" t="s">
        <v>604</v>
      </c>
      <c r="I4503" s="1">
        <v>42239</v>
      </c>
      <c r="J4503">
        <v>2015</v>
      </c>
      <c r="K4503" t="s">
        <v>166</v>
      </c>
      <c r="L4503" t="s">
        <v>167</v>
      </c>
      <c r="M4503" s="1">
        <v>42247</v>
      </c>
      <c r="N4503">
        <v>8</v>
      </c>
      <c r="O4503">
        <f>STANDARDIZE(N4503,$N$8,$N$9)</f>
        <v>-0.49162741887990236</v>
      </c>
      <c r="P4503">
        <f>ABS($J$3-O4503)</f>
        <v>3.5738804896987997E-2</v>
      </c>
      <c r="Q4503">
        <f>ABS($J$4-O4503)</f>
        <v>2.6804103672741011</v>
      </c>
      <c r="R4503">
        <f>ABS($J$5-O4503)</f>
        <v>0.33951864652138619</v>
      </c>
      <c r="S4503">
        <f>ABS($J$6-O4503)</f>
        <v>0.92920892732168847</v>
      </c>
      <c r="T4503">
        <f>MIN(P4503:S4503)</f>
        <v>3.5738804896987997E-2</v>
      </c>
      <c r="U4503">
        <f>MATCH(T4503,P4503:S4503, 0)</f>
        <v>1</v>
      </c>
    </row>
    <row r="4504" spans="1:21" x14ac:dyDescent="0.35">
      <c r="A4504">
        <v>1</v>
      </c>
      <c r="B4504">
        <v>4493</v>
      </c>
      <c r="C4504" t="s">
        <v>14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 s="1">
        <v>42239</v>
      </c>
      <c r="J4504">
        <v>2015</v>
      </c>
      <c r="K4504" t="s">
        <v>41</v>
      </c>
      <c r="L4504" t="s">
        <v>42</v>
      </c>
      <c r="M4504" s="1">
        <v>42044</v>
      </c>
      <c r="N4504">
        <v>10</v>
      </c>
      <c r="O4504">
        <f>STANDARDIZE(N4504,$N$8,$N$9)</f>
        <v>-0.4558886139829143</v>
      </c>
      <c r="P4504">
        <f>ABS($J$3-O4504)</f>
        <v>7.1477609793976049E-2</v>
      </c>
      <c r="Q4504">
        <f>ABS($J$4-O4504)</f>
        <v>2.6446715623771131</v>
      </c>
      <c r="R4504">
        <f>ABS($J$5-O4504)</f>
        <v>0.30377984162439814</v>
      </c>
      <c r="S4504">
        <f>ABS($J$6-O4504)</f>
        <v>0.89347012242470036</v>
      </c>
      <c r="T4504">
        <f>MIN(P4504:S4504)</f>
        <v>7.1477609793976049E-2</v>
      </c>
      <c r="U4504">
        <f>MATCH(T4504,P4504:S4504, 0)</f>
        <v>1</v>
      </c>
    </row>
    <row r="4505" spans="1:21" x14ac:dyDescent="0.35">
      <c r="A4505">
        <v>1</v>
      </c>
      <c r="B4505">
        <v>4494</v>
      </c>
      <c r="C4505" t="s">
        <v>14</v>
      </c>
      <c r="D4505" t="s">
        <v>15</v>
      </c>
      <c r="E4505" t="s">
        <v>219</v>
      </c>
      <c r="F4505" t="s">
        <v>220</v>
      </c>
      <c r="G4505" t="s">
        <v>435</v>
      </c>
      <c r="H4505" t="s">
        <v>436</v>
      </c>
      <c r="I4505" s="1">
        <v>42239</v>
      </c>
      <c r="J4505">
        <v>2015</v>
      </c>
      <c r="K4505" t="s">
        <v>77</v>
      </c>
      <c r="L4505" t="s">
        <v>78</v>
      </c>
      <c r="M4505" s="1">
        <v>42194</v>
      </c>
      <c r="N4505">
        <v>15</v>
      </c>
      <c r="O4505">
        <f>STANDARDIZE(N4505,$N$8,$N$9)</f>
        <v>-0.36654160174044426</v>
      </c>
      <c r="P4505">
        <f>ABS($J$3-O4505)</f>
        <v>0.1608246220364461</v>
      </c>
      <c r="Q4505">
        <f>ABS($J$4-O4505)</f>
        <v>2.5553245501346433</v>
      </c>
      <c r="R4505">
        <f>ABS($J$5-O4505)</f>
        <v>0.21443282938192809</v>
      </c>
      <c r="S4505">
        <f>ABS($J$6-O4505)</f>
        <v>0.80412311018223037</v>
      </c>
      <c r="T4505">
        <f>MIN(P4505:S4505)</f>
        <v>0.1608246220364461</v>
      </c>
      <c r="U4505">
        <f>MATCH(T4505,P4505:S4505, 0)</f>
        <v>1</v>
      </c>
    </row>
    <row r="4506" spans="1:21" x14ac:dyDescent="0.35">
      <c r="A4506">
        <v>3</v>
      </c>
      <c r="B4506">
        <v>4495</v>
      </c>
      <c r="C4506" t="s">
        <v>607</v>
      </c>
      <c r="D4506" t="s">
        <v>608</v>
      </c>
      <c r="E4506" t="s">
        <v>131</v>
      </c>
      <c r="F4506" t="s">
        <v>132</v>
      </c>
      <c r="G4506" t="s">
        <v>133</v>
      </c>
      <c r="H4506" t="s">
        <v>134</v>
      </c>
      <c r="I4506" s="1">
        <v>42239</v>
      </c>
      <c r="J4506">
        <v>2015</v>
      </c>
      <c r="K4506" t="s">
        <v>577</v>
      </c>
      <c r="L4506" t="s">
        <v>578</v>
      </c>
      <c r="M4506" s="1">
        <v>42286</v>
      </c>
      <c r="N4506">
        <v>18</v>
      </c>
      <c r="O4506">
        <f>STANDARDIZE(N4506,$N$8,$N$9)</f>
        <v>-0.31293339439496226</v>
      </c>
      <c r="P4506">
        <f>ABS($J$3-O4506)</f>
        <v>0.21443282938192809</v>
      </c>
      <c r="Q4506">
        <f>ABS($J$4-O4506)</f>
        <v>2.5017163427891611</v>
      </c>
      <c r="R4506">
        <f>ABS($J$5-O4506)</f>
        <v>0.1608246220364461</v>
      </c>
      <c r="S4506">
        <f>ABS($J$6-O4506)</f>
        <v>0.75051490283674838</v>
      </c>
      <c r="T4506">
        <f>MIN(P4506:S4506)</f>
        <v>0.1608246220364461</v>
      </c>
      <c r="U4506">
        <f>MATCH(T4506,P4506:S4506, 0)</f>
        <v>3</v>
      </c>
    </row>
    <row r="4507" spans="1:21" x14ac:dyDescent="0.35">
      <c r="A4507">
        <v>3</v>
      </c>
      <c r="B4507">
        <v>4496</v>
      </c>
      <c r="C4507" t="s">
        <v>110</v>
      </c>
      <c r="D4507" t="s">
        <v>111</v>
      </c>
      <c r="E4507" t="s">
        <v>43</v>
      </c>
      <c r="F4507" t="s">
        <v>35</v>
      </c>
      <c r="G4507" t="s">
        <v>48</v>
      </c>
      <c r="H4507" t="s">
        <v>49</v>
      </c>
      <c r="I4507" s="1">
        <v>42239</v>
      </c>
      <c r="J4507">
        <v>2015</v>
      </c>
      <c r="K4507" t="s">
        <v>94</v>
      </c>
      <c r="L4507" t="s">
        <v>95</v>
      </c>
      <c r="M4507" s="1">
        <v>42262</v>
      </c>
      <c r="N4507">
        <v>23</v>
      </c>
      <c r="O4507">
        <f>STANDARDIZE(N4507,$N$8,$N$9)</f>
        <v>-0.22358638215249221</v>
      </c>
      <c r="P4507">
        <f>ABS($J$3-O4507)</f>
        <v>0.30377984162439814</v>
      </c>
      <c r="Q4507">
        <f>ABS($J$4-O4507)</f>
        <v>2.4123693305466913</v>
      </c>
      <c r="R4507">
        <f>ABS($J$5-O4507)</f>
        <v>7.1477609793976049E-2</v>
      </c>
      <c r="S4507">
        <f>ABS($J$6-O4507)</f>
        <v>0.66116789059427838</v>
      </c>
      <c r="T4507">
        <f>MIN(P4507:S4507)</f>
        <v>7.1477609793976049E-2</v>
      </c>
      <c r="U4507">
        <f>MATCH(T4507,P4507:S4507, 0)</f>
        <v>3</v>
      </c>
    </row>
    <row r="4508" spans="1:21" x14ac:dyDescent="0.35">
      <c r="A4508">
        <v>3</v>
      </c>
      <c r="B4508">
        <v>4497</v>
      </c>
      <c r="C4508" t="s">
        <v>30</v>
      </c>
      <c r="D4508" t="s">
        <v>31</v>
      </c>
      <c r="E4508" t="s">
        <v>163</v>
      </c>
      <c r="F4508" t="s">
        <v>59</v>
      </c>
      <c r="G4508" t="s">
        <v>164</v>
      </c>
      <c r="H4508" t="s">
        <v>165</v>
      </c>
      <c r="I4508" s="1">
        <v>42239</v>
      </c>
      <c r="J4508">
        <v>2015</v>
      </c>
      <c r="K4508" t="s">
        <v>176</v>
      </c>
      <c r="L4508" t="s">
        <v>177</v>
      </c>
      <c r="M4508" s="1">
        <v>42269</v>
      </c>
      <c r="N4508">
        <v>30</v>
      </c>
      <c r="O4508">
        <f>STANDARDIZE(N4508,$N$8,$N$9)</f>
        <v>-9.8500565013034141E-2</v>
      </c>
      <c r="P4508">
        <f>ABS($J$3-O4508)</f>
        <v>0.42886565876385618</v>
      </c>
      <c r="Q4508">
        <f>ABS($J$4-O4508)</f>
        <v>2.2872835134072331</v>
      </c>
      <c r="R4508">
        <f>ABS($J$5-O4508)</f>
        <v>5.3608207345482023E-2</v>
      </c>
      <c r="S4508">
        <f>ABS($J$6-O4508)</f>
        <v>0.53608207345482028</v>
      </c>
      <c r="T4508">
        <f>MIN(P4508:S4508)</f>
        <v>5.3608207345482023E-2</v>
      </c>
      <c r="U4508">
        <f>MATCH(T4508,P4508:S4508, 0)</f>
        <v>3</v>
      </c>
    </row>
    <row r="4509" spans="1:21" x14ac:dyDescent="0.35">
      <c r="A4509">
        <v>4</v>
      </c>
      <c r="B4509">
        <v>4498</v>
      </c>
      <c r="C4509" t="s">
        <v>30</v>
      </c>
      <c r="D4509" t="s">
        <v>31</v>
      </c>
      <c r="E4509" t="s">
        <v>163</v>
      </c>
      <c r="F4509" t="s">
        <v>59</v>
      </c>
      <c r="G4509" t="s">
        <v>164</v>
      </c>
      <c r="H4509" t="s">
        <v>165</v>
      </c>
      <c r="I4509" s="1">
        <v>42239</v>
      </c>
      <c r="J4509">
        <v>2015</v>
      </c>
      <c r="K4509" t="s">
        <v>69</v>
      </c>
      <c r="L4509" t="s">
        <v>70</v>
      </c>
      <c r="M4509" s="1">
        <v>42329</v>
      </c>
      <c r="N4509">
        <v>90</v>
      </c>
      <c r="O4509">
        <f>STANDARDIZE(N4509,$N$8,$N$9)</f>
        <v>0.9736635818966064</v>
      </c>
      <c r="P4509">
        <f>ABS($J$3-O4509)</f>
        <v>1.5010298056734968</v>
      </c>
      <c r="Q4509">
        <f>ABS($J$4-O4509)</f>
        <v>1.2151193664975926</v>
      </c>
      <c r="R4509">
        <f>ABS($J$5-O4509)</f>
        <v>1.1257723542551226</v>
      </c>
      <c r="S4509">
        <f>ABS($J$6-O4509)</f>
        <v>0.53608207345482028</v>
      </c>
      <c r="T4509">
        <f>MIN(P4509:S4509)</f>
        <v>0.53608207345482028</v>
      </c>
      <c r="U4509">
        <f>MATCH(T4509,P4509:S4509, 0)</f>
        <v>4</v>
      </c>
    </row>
    <row r="4510" spans="1:21" x14ac:dyDescent="0.35">
      <c r="A4510">
        <v>1</v>
      </c>
      <c r="B4510">
        <v>4499</v>
      </c>
      <c r="C4510" t="s">
        <v>229</v>
      </c>
      <c r="D4510" t="s">
        <v>230</v>
      </c>
      <c r="E4510" t="s">
        <v>243</v>
      </c>
      <c r="F4510" t="s">
        <v>208</v>
      </c>
      <c r="G4510" t="s">
        <v>244</v>
      </c>
      <c r="H4510" t="s">
        <v>245</v>
      </c>
      <c r="I4510" s="1">
        <v>42240</v>
      </c>
      <c r="J4510">
        <v>2015</v>
      </c>
      <c r="K4510" t="s">
        <v>77</v>
      </c>
      <c r="L4510" t="s">
        <v>78</v>
      </c>
      <c r="M4510" s="1">
        <v>42256</v>
      </c>
      <c r="N4510">
        <v>16</v>
      </c>
      <c r="O4510">
        <f>STANDARDIZE(N4510,$N$8,$N$9)</f>
        <v>-0.34867219929195026</v>
      </c>
      <c r="P4510">
        <f>ABS($J$3-O4510)</f>
        <v>0.17869402448494009</v>
      </c>
      <c r="Q4510">
        <f>ABS($J$4-O4510)</f>
        <v>2.5374551476861491</v>
      </c>
      <c r="R4510">
        <f>ABS($J$5-O4510)</f>
        <v>0.19656342693343409</v>
      </c>
      <c r="S4510">
        <f>ABS($J$6-O4510)</f>
        <v>0.78625370773373637</v>
      </c>
      <c r="T4510">
        <f>MIN(P4510:S4510)</f>
        <v>0.17869402448494009</v>
      </c>
      <c r="U4510">
        <f>MATCH(T4510,P4510:S4510, 0)</f>
        <v>1</v>
      </c>
    </row>
    <row r="4511" spans="1:21" x14ac:dyDescent="0.35">
      <c r="A4511">
        <v>3</v>
      </c>
      <c r="B4511">
        <v>4500</v>
      </c>
      <c r="C4511" t="s">
        <v>229</v>
      </c>
      <c r="D4511" t="s">
        <v>230</v>
      </c>
      <c r="E4511" t="s">
        <v>116</v>
      </c>
      <c r="F4511" t="s">
        <v>97</v>
      </c>
      <c r="G4511" t="s">
        <v>117</v>
      </c>
      <c r="H4511" t="s">
        <v>118</v>
      </c>
      <c r="I4511" s="1">
        <v>42240</v>
      </c>
      <c r="J4511">
        <v>2015</v>
      </c>
      <c r="K4511" t="s">
        <v>77</v>
      </c>
      <c r="L4511" t="s">
        <v>78</v>
      </c>
      <c r="M4511" s="1">
        <v>42286</v>
      </c>
      <c r="N4511">
        <v>17</v>
      </c>
      <c r="O4511">
        <f>STANDARDIZE(N4511,$N$8,$N$9)</f>
        <v>-0.33080279684345626</v>
      </c>
      <c r="P4511">
        <f>ABS($J$3-O4511)</f>
        <v>0.19656342693343409</v>
      </c>
      <c r="Q4511">
        <f>ABS($J$4-O4511)</f>
        <v>2.5195857452376553</v>
      </c>
      <c r="R4511">
        <f>ABS($J$5-O4511)</f>
        <v>0.17869402448494009</v>
      </c>
      <c r="S4511">
        <f>ABS($J$6-O4511)</f>
        <v>0.76838430528524237</v>
      </c>
      <c r="T4511">
        <f>MIN(P4511:S4511)</f>
        <v>0.17869402448494009</v>
      </c>
      <c r="U4511">
        <f>MATCH(T4511,P4511:S4511, 0)</f>
        <v>3</v>
      </c>
    </row>
    <row r="4512" spans="1:21" x14ac:dyDescent="0.35">
      <c r="A4512">
        <v>3</v>
      </c>
      <c r="B4512">
        <v>4501</v>
      </c>
      <c r="C4512" t="s">
        <v>206</v>
      </c>
      <c r="D4512" t="s">
        <v>207</v>
      </c>
      <c r="E4512" t="s">
        <v>163</v>
      </c>
      <c r="F4512" t="s">
        <v>59</v>
      </c>
      <c r="G4512" t="s">
        <v>164</v>
      </c>
      <c r="H4512" t="s">
        <v>165</v>
      </c>
      <c r="I4512" s="1">
        <v>42240</v>
      </c>
      <c r="J4512">
        <v>2015</v>
      </c>
      <c r="K4512" t="s">
        <v>77</v>
      </c>
      <c r="L4512" t="s">
        <v>78</v>
      </c>
      <c r="M4512" s="1">
        <v>42317</v>
      </c>
      <c r="N4512">
        <v>18</v>
      </c>
      <c r="O4512">
        <f>STANDARDIZE(N4512,$N$8,$N$9)</f>
        <v>-0.31293339439496226</v>
      </c>
      <c r="P4512">
        <f>ABS($J$3-O4512)</f>
        <v>0.21443282938192809</v>
      </c>
      <c r="Q4512">
        <f>ABS($J$4-O4512)</f>
        <v>2.5017163427891611</v>
      </c>
      <c r="R4512">
        <f>ABS($J$5-O4512)</f>
        <v>0.1608246220364461</v>
      </c>
      <c r="S4512">
        <f>ABS($J$6-O4512)</f>
        <v>0.75051490283674838</v>
      </c>
      <c r="T4512">
        <f>MIN(P4512:S4512)</f>
        <v>0.1608246220364461</v>
      </c>
      <c r="U4512">
        <f>MATCH(T4512,P4512:S4512, 0)</f>
        <v>3</v>
      </c>
    </row>
    <row r="4513" spans="1:21" x14ac:dyDescent="0.35">
      <c r="A4513">
        <v>3</v>
      </c>
      <c r="B4513">
        <v>4502</v>
      </c>
      <c r="C4513" t="s">
        <v>260</v>
      </c>
      <c r="D4513" t="s">
        <v>261</v>
      </c>
      <c r="E4513" t="s">
        <v>79</v>
      </c>
      <c r="F4513" t="s">
        <v>35</v>
      </c>
      <c r="G4513" t="s">
        <v>80</v>
      </c>
      <c r="H4513" t="s">
        <v>81</v>
      </c>
      <c r="I4513" s="1">
        <v>42240</v>
      </c>
      <c r="J4513">
        <v>2015</v>
      </c>
      <c r="K4513" t="s">
        <v>77</v>
      </c>
      <c r="L4513" t="s">
        <v>78</v>
      </c>
      <c r="M4513" s="1">
        <v>42269</v>
      </c>
      <c r="N4513">
        <v>29</v>
      </c>
      <c r="O4513">
        <f>STANDARDIZE(N4513,$N$8,$N$9)</f>
        <v>-0.11636996746152814</v>
      </c>
      <c r="P4513">
        <f>ABS($J$3-O4513)</f>
        <v>0.41099625631536219</v>
      </c>
      <c r="Q4513">
        <f>ABS($J$4-O4513)</f>
        <v>2.3051529158557269</v>
      </c>
      <c r="R4513">
        <f>ABS($J$5-O4513)</f>
        <v>3.5738804896988025E-2</v>
      </c>
      <c r="S4513">
        <f>ABS($J$6-O4513)</f>
        <v>0.55395147590331428</v>
      </c>
      <c r="T4513">
        <f>MIN(P4513:S4513)</f>
        <v>3.5738804896988025E-2</v>
      </c>
      <c r="U4513">
        <f>MATCH(T4513,P4513:S4513, 0)</f>
        <v>3</v>
      </c>
    </row>
    <row r="4514" spans="1:21" x14ac:dyDescent="0.35">
      <c r="A4514">
        <v>4</v>
      </c>
      <c r="B4514">
        <v>4503</v>
      </c>
      <c r="C4514" t="s">
        <v>22</v>
      </c>
      <c r="D4514" t="s">
        <v>23</v>
      </c>
      <c r="E4514" t="s">
        <v>16</v>
      </c>
      <c r="F4514" t="s">
        <v>17</v>
      </c>
      <c r="G4514" t="s">
        <v>344</v>
      </c>
      <c r="H4514" t="s">
        <v>345</v>
      </c>
      <c r="I4514" s="1">
        <v>42240</v>
      </c>
      <c r="J4514">
        <v>2015</v>
      </c>
      <c r="K4514" t="s">
        <v>77</v>
      </c>
      <c r="L4514" t="s">
        <v>78</v>
      </c>
      <c r="M4514" s="1">
        <v>42293</v>
      </c>
      <c r="N4514">
        <v>53</v>
      </c>
      <c r="O4514">
        <f>STANDARDIZE(N4514,$N$8,$N$9)</f>
        <v>0.31249569130232807</v>
      </c>
      <c r="P4514">
        <f>ABS($J$3-O4514)</f>
        <v>0.83986191507921837</v>
      </c>
      <c r="Q4514">
        <f>ABS($J$4-O4514)</f>
        <v>1.8762872570918709</v>
      </c>
      <c r="R4514">
        <f>ABS($J$5-O4514)</f>
        <v>0.46460446366084424</v>
      </c>
      <c r="S4514">
        <f>ABS($J$6-O4514)</f>
        <v>0.12508581713945804</v>
      </c>
      <c r="T4514">
        <f>MIN(P4514:S4514)</f>
        <v>0.12508581713945804</v>
      </c>
      <c r="U4514">
        <f>MATCH(T4514,P4514:S4514, 0)</f>
        <v>4</v>
      </c>
    </row>
    <row r="4515" spans="1:21" x14ac:dyDescent="0.35">
      <c r="A4515">
        <v>2</v>
      </c>
      <c r="B4515">
        <v>4504</v>
      </c>
      <c r="C4515" t="s">
        <v>288</v>
      </c>
      <c r="D4515" t="s">
        <v>289</v>
      </c>
      <c r="E4515" t="s">
        <v>43</v>
      </c>
      <c r="F4515" t="s">
        <v>35</v>
      </c>
      <c r="G4515" t="s">
        <v>48</v>
      </c>
      <c r="H4515" t="s">
        <v>49</v>
      </c>
      <c r="I4515" s="1">
        <v>42240</v>
      </c>
      <c r="J4515">
        <v>2015</v>
      </c>
      <c r="K4515" t="s">
        <v>41</v>
      </c>
      <c r="L4515" t="s">
        <v>42</v>
      </c>
      <c r="M4515" s="1">
        <v>42679</v>
      </c>
      <c r="N4515">
        <v>261</v>
      </c>
      <c r="O4515">
        <f>STANDARDIZE(N4515,$N$8,$N$9)</f>
        <v>4.0293314005890819</v>
      </c>
      <c r="P4515">
        <f>ABS($J$3-O4515)</f>
        <v>4.556697624365972</v>
      </c>
      <c r="Q4515">
        <f>ABS($J$4-O4515)</f>
        <v>1.8405484521948829</v>
      </c>
      <c r="R4515">
        <f>ABS($J$5-O4515)</f>
        <v>4.1814401729475978</v>
      </c>
      <c r="S4515">
        <f>ABS($J$6-O4515)</f>
        <v>3.5917498921472957</v>
      </c>
      <c r="T4515">
        <f>MIN(P4515:S4515)</f>
        <v>1.8405484521948829</v>
      </c>
      <c r="U4515">
        <f>MATCH(T4515,P4515:S4515, 0)</f>
        <v>2</v>
      </c>
    </row>
    <row r="4516" spans="1:21" x14ac:dyDescent="0.35">
      <c r="A4516">
        <v>1</v>
      </c>
      <c r="B4516">
        <v>4505</v>
      </c>
      <c r="C4516" t="s">
        <v>108</v>
      </c>
      <c r="D4516" t="s">
        <v>109</v>
      </c>
      <c r="E4516" t="s">
        <v>73</v>
      </c>
      <c r="F4516" t="s">
        <v>74</v>
      </c>
      <c r="G4516" t="s">
        <v>75</v>
      </c>
      <c r="H4516" t="s">
        <v>76</v>
      </c>
      <c r="I4516" s="1">
        <v>42241</v>
      </c>
      <c r="J4516">
        <v>2015</v>
      </c>
      <c r="K4516" t="s">
        <v>77</v>
      </c>
      <c r="L4516" t="s">
        <v>78</v>
      </c>
      <c r="M4516" s="1">
        <v>42256</v>
      </c>
      <c r="N4516">
        <v>15</v>
      </c>
      <c r="O4516">
        <f>STANDARDIZE(N4516,$N$8,$N$9)</f>
        <v>-0.36654160174044426</v>
      </c>
      <c r="P4516">
        <f>ABS($J$3-O4516)</f>
        <v>0.1608246220364461</v>
      </c>
      <c r="Q4516">
        <f>ABS($J$4-O4516)</f>
        <v>2.5553245501346433</v>
      </c>
      <c r="R4516">
        <f>ABS($J$5-O4516)</f>
        <v>0.21443282938192809</v>
      </c>
      <c r="S4516">
        <f>ABS($J$6-O4516)</f>
        <v>0.80412311018223037</v>
      </c>
      <c r="T4516">
        <f>MIN(P4516:S4516)</f>
        <v>0.1608246220364461</v>
      </c>
      <c r="U4516">
        <f>MATCH(T4516,P4516:S4516, 0)</f>
        <v>1</v>
      </c>
    </row>
    <row r="4517" spans="1:21" x14ac:dyDescent="0.35">
      <c r="A4517">
        <v>3</v>
      </c>
      <c r="B4517">
        <v>4506</v>
      </c>
      <c r="C4517" t="s">
        <v>67</v>
      </c>
      <c r="D4517" t="s">
        <v>68</v>
      </c>
      <c r="E4517" t="s">
        <v>16</v>
      </c>
      <c r="F4517" t="s">
        <v>17</v>
      </c>
      <c r="G4517" t="s">
        <v>344</v>
      </c>
      <c r="H4517" t="s">
        <v>345</v>
      </c>
      <c r="I4517" s="1">
        <v>42241</v>
      </c>
      <c r="J4517">
        <v>2015</v>
      </c>
      <c r="K4517" t="s">
        <v>77</v>
      </c>
      <c r="L4517" t="s">
        <v>78</v>
      </c>
      <c r="M4517" s="1">
        <v>42317</v>
      </c>
      <c r="N4517">
        <v>17</v>
      </c>
      <c r="O4517">
        <f>STANDARDIZE(N4517,$N$8,$N$9)</f>
        <v>-0.33080279684345626</v>
      </c>
      <c r="P4517">
        <f>ABS($J$3-O4517)</f>
        <v>0.19656342693343409</v>
      </c>
      <c r="Q4517">
        <f>ABS($J$4-O4517)</f>
        <v>2.5195857452376553</v>
      </c>
      <c r="R4517">
        <f>ABS($J$5-O4517)</f>
        <v>0.17869402448494009</v>
      </c>
      <c r="S4517">
        <f>ABS($J$6-O4517)</f>
        <v>0.76838430528524237</v>
      </c>
      <c r="T4517">
        <f>MIN(P4517:S4517)</f>
        <v>0.17869402448494009</v>
      </c>
      <c r="U4517">
        <f>MATCH(T4517,P4517:S4517, 0)</f>
        <v>3</v>
      </c>
    </row>
    <row r="4518" spans="1:21" x14ac:dyDescent="0.35">
      <c r="A4518">
        <v>3</v>
      </c>
      <c r="B4518">
        <v>4507</v>
      </c>
      <c r="C4518" t="s">
        <v>329</v>
      </c>
      <c r="D4518" t="s">
        <v>330</v>
      </c>
      <c r="E4518" t="s">
        <v>131</v>
      </c>
      <c r="F4518" t="s">
        <v>132</v>
      </c>
      <c r="G4518" t="s">
        <v>211</v>
      </c>
      <c r="H4518" t="s">
        <v>212</v>
      </c>
      <c r="I4518" s="1">
        <v>42241</v>
      </c>
      <c r="J4518">
        <v>2015</v>
      </c>
      <c r="K4518" t="s">
        <v>176</v>
      </c>
      <c r="L4518" t="s">
        <v>177</v>
      </c>
      <c r="M4518" s="1">
        <v>42265</v>
      </c>
      <c r="N4518">
        <v>24</v>
      </c>
      <c r="O4518">
        <f>STANDARDIZE(N4518,$N$8,$N$9)</f>
        <v>-0.20571697970399819</v>
      </c>
      <c r="P4518">
        <f>ABS($J$3-O4518)</f>
        <v>0.32164924407289219</v>
      </c>
      <c r="Q4518">
        <f>ABS($J$4-O4518)</f>
        <v>2.3944999280981971</v>
      </c>
      <c r="R4518">
        <f>ABS($J$5-O4518)</f>
        <v>5.3608207345482023E-2</v>
      </c>
      <c r="S4518">
        <f>ABS($J$6-O4518)</f>
        <v>0.64329848814578428</v>
      </c>
      <c r="T4518">
        <f>MIN(P4518:S4518)</f>
        <v>5.3608207345482023E-2</v>
      </c>
      <c r="U4518">
        <f>MATCH(T4518,P4518:S4518, 0)</f>
        <v>3</v>
      </c>
    </row>
    <row r="4519" spans="1:21" x14ac:dyDescent="0.35">
      <c r="A4519">
        <v>3</v>
      </c>
      <c r="B4519">
        <v>4508</v>
      </c>
      <c r="C4519" t="s">
        <v>14</v>
      </c>
      <c r="D4519" t="s">
        <v>15</v>
      </c>
      <c r="E4519" t="s">
        <v>163</v>
      </c>
      <c r="F4519" t="s">
        <v>59</v>
      </c>
      <c r="G4519" t="s">
        <v>164</v>
      </c>
      <c r="H4519" t="s">
        <v>165</v>
      </c>
      <c r="I4519" s="1">
        <v>42241</v>
      </c>
      <c r="J4519">
        <v>2015</v>
      </c>
      <c r="K4519" t="s">
        <v>227</v>
      </c>
      <c r="L4519" t="s">
        <v>228</v>
      </c>
      <c r="M4519" s="1">
        <v>42165</v>
      </c>
      <c r="N4519">
        <v>42</v>
      </c>
      <c r="O4519">
        <f>STANDARDIZE(N4519,$N$8,$N$9)</f>
        <v>0.11593226436889398</v>
      </c>
      <c r="P4519">
        <f>ABS($J$3-O4519)</f>
        <v>0.64329848814578439</v>
      </c>
      <c r="Q4519">
        <f>ABS($J$4-O4519)</f>
        <v>2.0728506840253051</v>
      </c>
      <c r="R4519">
        <f>ABS($J$5-O4519)</f>
        <v>0.26804103672741014</v>
      </c>
      <c r="S4519">
        <f>ABS($J$6-O4519)</f>
        <v>0.32164924407289214</v>
      </c>
      <c r="T4519">
        <f>MIN(P4519:S4519)</f>
        <v>0.26804103672741014</v>
      </c>
      <c r="U4519">
        <f>MATCH(T4519,P4519:S4519, 0)</f>
        <v>3</v>
      </c>
    </row>
    <row r="4520" spans="1:21" x14ac:dyDescent="0.35">
      <c r="A4520">
        <v>4</v>
      </c>
      <c r="B4520">
        <v>4509</v>
      </c>
      <c r="C4520" t="s">
        <v>172</v>
      </c>
      <c r="D4520" t="s">
        <v>173</v>
      </c>
      <c r="E4520" t="s">
        <v>79</v>
      </c>
      <c r="F4520" t="s">
        <v>35</v>
      </c>
      <c r="G4520" t="s">
        <v>80</v>
      </c>
      <c r="H4520" t="s">
        <v>81</v>
      </c>
      <c r="I4520" s="1">
        <v>42241</v>
      </c>
      <c r="J4520">
        <v>2015</v>
      </c>
      <c r="K4520" t="s">
        <v>69</v>
      </c>
      <c r="L4520" t="s">
        <v>70</v>
      </c>
      <c r="M4520" s="1">
        <v>42322</v>
      </c>
      <c r="N4520">
        <v>81</v>
      </c>
      <c r="O4520">
        <f>STANDARDIZE(N4520,$N$8,$N$9)</f>
        <v>0.8128389598601603</v>
      </c>
      <c r="P4520">
        <f>ABS($J$3-O4520)</f>
        <v>1.3402051836370505</v>
      </c>
      <c r="Q4520">
        <f>ABS($J$4-O4520)</f>
        <v>1.3759439885340385</v>
      </c>
      <c r="R4520">
        <f>ABS($J$5-O4520)</f>
        <v>0.96494773221867647</v>
      </c>
      <c r="S4520">
        <f>ABS($J$6-O4520)</f>
        <v>0.37525745141837419</v>
      </c>
      <c r="T4520">
        <f>MIN(P4520:S4520)</f>
        <v>0.37525745141837419</v>
      </c>
      <c r="U4520">
        <f>MATCH(T4520,P4520:S4520, 0)</f>
        <v>4</v>
      </c>
    </row>
    <row r="4521" spans="1:21" x14ac:dyDescent="0.35">
      <c r="A4521">
        <v>1</v>
      </c>
      <c r="B4521">
        <v>4510</v>
      </c>
      <c r="C4521" t="s">
        <v>14</v>
      </c>
      <c r="D4521" t="s">
        <v>15</v>
      </c>
      <c r="E4521" t="s">
        <v>105</v>
      </c>
      <c r="F4521" t="s">
        <v>59</v>
      </c>
      <c r="G4521" t="s">
        <v>106</v>
      </c>
      <c r="H4521" t="s">
        <v>107</v>
      </c>
      <c r="I4521" s="1">
        <v>42242</v>
      </c>
      <c r="J4521">
        <v>2015</v>
      </c>
      <c r="K4521" t="s">
        <v>125</v>
      </c>
      <c r="L4521" t="s">
        <v>126</v>
      </c>
      <c r="M4521" s="1">
        <v>42243</v>
      </c>
      <c r="N4521">
        <v>1</v>
      </c>
      <c r="O4521">
        <f>STANDARDIZE(N4521,$N$8,$N$9)</f>
        <v>-0.61671323601936046</v>
      </c>
      <c r="P4521">
        <f>ABS($J$3-O4521)</f>
        <v>8.9347012242470103E-2</v>
      </c>
      <c r="Q4521">
        <f>ABS($J$4-O4521)</f>
        <v>2.8054961844135593</v>
      </c>
      <c r="R4521">
        <f>ABS($J$5-O4521)</f>
        <v>0.46460446366084429</v>
      </c>
      <c r="S4521">
        <f>ABS($J$6-O4521)</f>
        <v>1.0542947444611466</v>
      </c>
      <c r="T4521">
        <f>MIN(P4521:S4521)</f>
        <v>8.9347012242470103E-2</v>
      </c>
      <c r="U4521">
        <f>MATCH(T4521,P4521:S4521, 0)</f>
        <v>1</v>
      </c>
    </row>
    <row r="4522" spans="1:21" x14ac:dyDescent="0.35">
      <c r="A4522">
        <v>1</v>
      </c>
      <c r="B4522">
        <v>4511</v>
      </c>
      <c r="C4522" t="s">
        <v>14</v>
      </c>
      <c r="D4522" t="s">
        <v>15</v>
      </c>
      <c r="E4522" t="s">
        <v>16</v>
      </c>
      <c r="F4522" t="s">
        <v>17</v>
      </c>
      <c r="G4522" t="s">
        <v>18</v>
      </c>
      <c r="H4522" t="s">
        <v>19</v>
      </c>
      <c r="I4522" s="1">
        <v>42242</v>
      </c>
      <c r="J4522">
        <v>2015</v>
      </c>
      <c r="K4522" t="s">
        <v>77</v>
      </c>
      <c r="L4522" t="s">
        <v>78</v>
      </c>
      <c r="M4522" s="1">
        <v>42256</v>
      </c>
      <c r="N4522">
        <v>14</v>
      </c>
      <c r="O4522">
        <f>STANDARDIZE(N4522,$N$8,$N$9)</f>
        <v>-0.38441100418893831</v>
      </c>
      <c r="P4522">
        <f>ABS($J$3-O4522)</f>
        <v>0.14295521958795204</v>
      </c>
      <c r="Q4522">
        <f>ABS($J$4-O4522)</f>
        <v>2.5731939525831371</v>
      </c>
      <c r="R4522">
        <f>ABS($J$5-O4522)</f>
        <v>0.23230223183042215</v>
      </c>
      <c r="S4522">
        <f>ABS($J$6-O4522)</f>
        <v>0.82199251263072437</v>
      </c>
      <c r="T4522">
        <f>MIN(P4522:S4522)</f>
        <v>0.14295521958795204</v>
      </c>
      <c r="U4522">
        <f>MATCH(T4522,P4522:S4522, 0)</f>
        <v>1</v>
      </c>
    </row>
    <row r="4523" spans="1:21" x14ac:dyDescent="0.35">
      <c r="A4523">
        <v>1</v>
      </c>
      <c r="B4523">
        <v>4512</v>
      </c>
      <c r="C4523" t="s">
        <v>14</v>
      </c>
      <c r="D4523" t="s">
        <v>15</v>
      </c>
      <c r="E4523" t="s">
        <v>131</v>
      </c>
      <c r="F4523" t="s">
        <v>132</v>
      </c>
      <c r="G4523" t="s">
        <v>133</v>
      </c>
      <c r="H4523" t="s">
        <v>134</v>
      </c>
      <c r="I4523" s="1">
        <v>42242</v>
      </c>
      <c r="J4523">
        <v>2015</v>
      </c>
      <c r="K4523" t="s">
        <v>176</v>
      </c>
      <c r="L4523" t="s">
        <v>177</v>
      </c>
      <c r="M4523" s="1">
        <v>42317</v>
      </c>
      <c r="N4523">
        <v>16</v>
      </c>
      <c r="O4523">
        <f>STANDARDIZE(N4523,$N$8,$N$9)</f>
        <v>-0.34867219929195026</v>
      </c>
      <c r="P4523">
        <f>ABS($J$3-O4523)</f>
        <v>0.17869402448494009</v>
      </c>
      <c r="Q4523">
        <f>ABS($J$4-O4523)</f>
        <v>2.5374551476861491</v>
      </c>
      <c r="R4523">
        <f>ABS($J$5-O4523)</f>
        <v>0.19656342693343409</v>
      </c>
      <c r="S4523">
        <f>ABS($J$6-O4523)</f>
        <v>0.78625370773373637</v>
      </c>
      <c r="T4523">
        <f>MIN(P4523:S4523)</f>
        <v>0.17869402448494009</v>
      </c>
      <c r="U4523">
        <f>MATCH(T4523,P4523:S4523, 0)</f>
        <v>1</v>
      </c>
    </row>
    <row r="4524" spans="1:21" x14ac:dyDescent="0.35">
      <c r="A4524">
        <v>3</v>
      </c>
      <c r="B4524">
        <v>4513</v>
      </c>
      <c r="C4524" t="s">
        <v>229</v>
      </c>
      <c r="D4524" t="s">
        <v>230</v>
      </c>
      <c r="E4524" t="s">
        <v>73</v>
      </c>
      <c r="F4524" t="s">
        <v>74</v>
      </c>
      <c r="G4524" t="s">
        <v>114</v>
      </c>
      <c r="H4524" t="s">
        <v>115</v>
      </c>
      <c r="I4524" s="1">
        <v>42242</v>
      </c>
      <c r="J4524">
        <v>2015</v>
      </c>
      <c r="K4524" t="s">
        <v>77</v>
      </c>
      <c r="L4524" t="s">
        <v>78</v>
      </c>
      <c r="M4524" s="1">
        <v>42268</v>
      </c>
      <c r="N4524">
        <v>26</v>
      </c>
      <c r="O4524">
        <f>STANDARDIZE(N4524,$N$8,$N$9)</f>
        <v>-0.16997817480701016</v>
      </c>
      <c r="P4524">
        <f>ABS($J$3-O4524)</f>
        <v>0.35738804896988019</v>
      </c>
      <c r="Q4524">
        <f>ABS($J$4-O4524)</f>
        <v>2.3587611232012091</v>
      </c>
      <c r="R4524">
        <f>ABS($J$5-O4524)</f>
        <v>1.7869402448493998E-2</v>
      </c>
      <c r="S4524">
        <f>ABS($J$6-O4524)</f>
        <v>0.60755968324879628</v>
      </c>
      <c r="T4524">
        <f>MIN(P4524:S4524)</f>
        <v>1.7869402448493998E-2</v>
      </c>
      <c r="U4524">
        <f>MATCH(T4524,P4524:S4524, 0)</f>
        <v>3</v>
      </c>
    </row>
    <row r="4525" spans="1:21" x14ac:dyDescent="0.35">
      <c r="A4525">
        <v>3</v>
      </c>
      <c r="B4525">
        <v>4514</v>
      </c>
      <c r="C4525" t="s">
        <v>14</v>
      </c>
      <c r="D4525" t="s">
        <v>15</v>
      </c>
      <c r="E4525" t="s">
        <v>131</v>
      </c>
      <c r="F4525" t="s">
        <v>132</v>
      </c>
      <c r="G4525" t="s">
        <v>133</v>
      </c>
      <c r="H4525" t="s">
        <v>134</v>
      </c>
      <c r="I4525" s="1">
        <v>42242</v>
      </c>
      <c r="J4525">
        <v>2015</v>
      </c>
      <c r="K4525" t="s">
        <v>77</v>
      </c>
      <c r="L4525" t="s">
        <v>78</v>
      </c>
      <c r="M4525" s="1">
        <v>42271</v>
      </c>
      <c r="N4525">
        <v>29</v>
      </c>
      <c r="O4525">
        <f>STANDARDIZE(N4525,$N$8,$N$9)</f>
        <v>-0.11636996746152814</v>
      </c>
      <c r="P4525">
        <f>ABS($J$3-O4525)</f>
        <v>0.41099625631536219</v>
      </c>
      <c r="Q4525">
        <f>ABS($J$4-O4525)</f>
        <v>2.3051529158557269</v>
      </c>
      <c r="R4525">
        <f>ABS($J$5-O4525)</f>
        <v>3.5738804896988025E-2</v>
      </c>
      <c r="S4525">
        <f>ABS($J$6-O4525)</f>
        <v>0.55395147590331428</v>
      </c>
      <c r="T4525">
        <f>MIN(P4525:S4525)</f>
        <v>3.5738804896988025E-2</v>
      </c>
      <c r="U4525">
        <f>MATCH(T4525,P4525:S4525, 0)</f>
        <v>3</v>
      </c>
    </row>
    <row r="4526" spans="1:21" x14ac:dyDescent="0.35">
      <c r="A4526">
        <v>3</v>
      </c>
      <c r="B4526">
        <v>4515</v>
      </c>
      <c r="C4526" t="s">
        <v>14</v>
      </c>
      <c r="D4526" t="s">
        <v>15</v>
      </c>
      <c r="E4526" t="s">
        <v>131</v>
      </c>
      <c r="F4526" t="s">
        <v>132</v>
      </c>
      <c r="G4526" t="s">
        <v>133</v>
      </c>
      <c r="H4526" t="s">
        <v>134</v>
      </c>
      <c r="I4526" s="1">
        <v>42242</v>
      </c>
      <c r="J4526">
        <v>2015</v>
      </c>
      <c r="K4526" t="s">
        <v>77</v>
      </c>
      <c r="L4526" t="s">
        <v>78</v>
      </c>
      <c r="M4526" s="1">
        <v>42271</v>
      </c>
      <c r="N4526">
        <v>29</v>
      </c>
      <c r="O4526">
        <f>STANDARDIZE(N4526,$N$8,$N$9)</f>
        <v>-0.11636996746152814</v>
      </c>
      <c r="P4526">
        <f>ABS($J$3-O4526)</f>
        <v>0.41099625631536219</v>
      </c>
      <c r="Q4526">
        <f>ABS($J$4-O4526)</f>
        <v>2.3051529158557269</v>
      </c>
      <c r="R4526">
        <f>ABS($J$5-O4526)</f>
        <v>3.5738804896988025E-2</v>
      </c>
      <c r="S4526">
        <f>ABS($J$6-O4526)</f>
        <v>0.55395147590331428</v>
      </c>
      <c r="T4526">
        <f>MIN(P4526:S4526)</f>
        <v>3.5738804896988025E-2</v>
      </c>
      <c r="U4526">
        <f>MATCH(T4526,P4526:S4526, 0)</f>
        <v>3</v>
      </c>
    </row>
    <row r="4527" spans="1:21" x14ac:dyDescent="0.35">
      <c r="A4527">
        <v>3</v>
      </c>
      <c r="B4527">
        <v>4516</v>
      </c>
      <c r="C4527" t="s">
        <v>172</v>
      </c>
      <c r="D4527" t="s">
        <v>173</v>
      </c>
      <c r="E4527" t="s">
        <v>16</v>
      </c>
      <c r="F4527" t="s">
        <v>17</v>
      </c>
      <c r="G4527" t="s">
        <v>18</v>
      </c>
      <c r="H4527" t="s">
        <v>19</v>
      </c>
      <c r="I4527" s="1">
        <v>42242</v>
      </c>
      <c r="J4527">
        <v>2015</v>
      </c>
      <c r="K4527" t="s">
        <v>77</v>
      </c>
      <c r="L4527" t="s">
        <v>78</v>
      </c>
      <c r="M4527" s="1">
        <v>42271</v>
      </c>
      <c r="N4527">
        <v>29</v>
      </c>
      <c r="O4527">
        <f>STANDARDIZE(N4527,$N$8,$N$9)</f>
        <v>-0.11636996746152814</v>
      </c>
      <c r="P4527">
        <f>ABS($J$3-O4527)</f>
        <v>0.41099625631536219</v>
      </c>
      <c r="Q4527">
        <f>ABS($J$4-O4527)</f>
        <v>2.3051529158557269</v>
      </c>
      <c r="R4527">
        <f>ABS($J$5-O4527)</f>
        <v>3.5738804896988025E-2</v>
      </c>
      <c r="S4527">
        <f>ABS($J$6-O4527)</f>
        <v>0.55395147590331428</v>
      </c>
      <c r="T4527">
        <f>MIN(P4527:S4527)</f>
        <v>3.5738804896988025E-2</v>
      </c>
      <c r="U4527">
        <f>MATCH(T4527,P4527:S4527, 0)</f>
        <v>3</v>
      </c>
    </row>
    <row r="4528" spans="1:21" x14ac:dyDescent="0.35">
      <c r="A4528">
        <v>3</v>
      </c>
      <c r="B4528">
        <v>4517</v>
      </c>
      <c r="C4528" t="s">
        <v>14</v>
      </c>
      <c r="D4528" t="s">
        <v>15</v>
      </c>
      <c r="E4528" t="s">
        <v>131</v>
      </c>
      <c r="F4528" t="s">
        <v>132</v>
      </c>
      <c r="G4528" t="s">
        <v>133</v>
      </c>
      <c r="H4528" t="s">
        <v>134</v>
      </c>
      <c r="I4528" s="1">
        <v>42242</v>
      </c>
      <c r="J4528">
        <v>2015</v>
      </c>
      <c r="K4528" t="s">
        <v>77</v>
      </c>
      <c r="L4528" t="s">
        <v>78</v>
      </c>
      <c r="M4528" s="1">
        <v>42271</v>
      </c>
      <c r="N4528">
        <v>29</v>
      </c>
      <c r="O4528">
        <f>STANDARDIZE(N4528,$N$8,$N$9)</f>
        <v>-0.11636996746152814</v>
      </c>
      <c r="P4528">
        <f>ABS($J$3-O4528)</f>
        <v>0.41099625631536219</v>
      </c>
      <c r="Q4528">
        <f>ABS($J$4-O4528)</f>
        <v>2.3051529158557269</v>
      </c>
      <c r="R4528">
        <f>ABS($J$5-O4528)</f>
        <v>3.5738804896988025E-2</v>
      </c>
      <c r="S4528">
        <f>ABS($J$6-O4528)</f>
        <v>0.55395147590331428</v>
      </c>
      <c r="T4528">
        <f>MIN(P4528:S4528)</f>
        <v>3.5738804896988025E-2</v>
      </c>
      <c r="U4528">
        <f>MATCH(T4528,P4528:S4528, 0)</f>
        <v>3</v>
      </c>
    </row>
    <row r="4529" spans="1:21" x14ac:dyDescent="0.35">
      <c r="A4529">
        <v>3</v>
      </c>
      <c r="B4529">
        <v>4518</v>
      </c>
      <c r="C4529" t="s">
        <v>172</v>
      </c>
      <c r="D4529" t="s">
        <v>173</v>
      </c>
      <c r="E4529" t="s">
        <v>34</v>
      </c>
      <c r="F4529" t="s">
        <v>35</v>
      </c>
      <c r="G4529" t="s">
        <v>468</v>
      </c>
      <c r="H4529" t="s">
        <v>469</v>
      </c>
      <c r="I4529" s="1">
        <v>42242</v>
      </c>
      <c r="J4529">
        <v>2015</v>
      </c>
      <c r="K4529" t="s">
        <v>77</v>
      </c>
      <c r="L4529" t="s">
        <v>78</v>
      </c>
      <c r="M4529" s="1">
        <v>42272</v>
      </c>
      <c r="N4529">
        <v>30</v>
      </c>
      <c r="O4529">
        <f>STANDARDIZE(N4529,$N$8,$N$9)</f>
        <v>-9.8500565013034141E-2</v>
      </c>
      <c r="P4529">
        <f>ABS($J$3-O4529)</f>
        <v>0.42886565876385618</v>
      </c>
      <c r="Q4529">
        <f>ABS($J$4-O4529)</f>
        <v>2.2872835134072331</v>
      </c>
      <c r="R4529">
        <f>ABS($J$5-O4529)</f>
        <v>5.3608207345482023E-2</v>
      </c>
      <c r="S4529">
        <f>ABS($J$6-O4529)</f>
        <v>0.53608207345482028</v>
      </c>
      <c r="T4529">
        <f>MIN(P4529:S4529)</f>
        <v>5.3608207345482023E-2</v>
      </c>
      <c r="U4529">
        <f>MATCH(T4529,P4529:S4529, 0)</f>
        <v>3</v>
      </c>
    </row>
    <row r="4530" spans="1:21" x14ac:dyDescent="0.35">
      <c r="A4530">
        <v>3</v>
      </c>
      <c r="B4530">
        <v>4519</v>
      </c>
      <c r="C4530" t="s">
        <v>619</v>
      </c>
      <c r="D4530" t="s">
        <v>620</v>
      </c>
      <c r="E4530" t="s">
        <v>131</v>
      </c>
      <c r="F4530" t="s">
        <v>132</v>
      </c>
      <c r="G4530" t="s">
        <v>133</v>
      </c>
      <c r="H4530" t="s">
        <v>134</v>
      </c>
      <c r="I4530" s="1">
        <v>42242</v>
      </c>
      <c r="J4530">
        <v>2015</v>
      </c>
      <c r="K4530" t="s">
        <v>41</v>
      </c>
      <c r="L4530" t="s">
        <v>42</v>
      </c>
      <c r="M4530" s="1">
        <v>42275</v>
      </c>
      <c r="N4530">
        <v>33</v>
      </c>
      <c r="O4530">
        <f>STANDARDIZE(N4530,$N$8,$N$9)</f>
        <v>-4.4892357667552112E-2</v>
      </c>
      <c r="P4530">
        <f>ABS($J$3-O4530)</f>
        <v>0.48247386610933823</v>
      </c>
      <c r="Q4530">
        <f>ABS($J$4-O4530)</f>
        <v>2.2336753060617509</v>
      </c>
      <c r="R4530">
        <f>ABS($J$5-O4530)</f>
        <v>0.10721641469096405</v>
      </c>
      <c r="S4530">
        <f>ABS($J$6-O4530)</f>
        <v>0.48247386610933823</v>
      </c>
      <c r="T4530">
        <f>MIN(P4530:S4530)</f>
        <v>0.10721641469096405</v>
      </c>
      <c r="U4530">
        <f>MATCH(T4530,P4530:S4530, 0)</f>
        <v>3</v>
      </c>
    </row>
    <row r="4531" spans="1:21" x14ac:dyDescent="0.35">
      <c r="A4531">
        <v>3</v>
      </c>
      <c r="B4531">
        <v>4520</v>
      </c>
      <c r="C4531" t="s">
        <v>14</v>
      </c>
      <c r="D4531" t="s">
        <v>15</v>
      </c>
      <c r="E4531" t="s">
        <v>131</v>
      </c>
      <c r="F4531" t="s">
        <v>132</v>
      </c>
      <c r="G4531" t="s">
        <v>133</v>
      </c>
      <c r="H4531" t="s">
        <v>134</v>
      </c>
      <c r="I4531" s="1">
        <v>42242</v>
      </c>
      <c r="J4531">
        <v>2015</v>
      </c>
      <c r="K4531" t="s">
        <v>77</v>
      </c>
      <c r="L4531" t="s">
        <v>78</v>
      </c>
      <c r="M4531" s="1">
        <v>42014</v>
      </c>
      <c r="N4531">
        <v>36</v>
      </c>
      <c r="O4531">
        <f>STANDARDIZE(N4531,$N$8,$N$9)</f>
        <v>8.7158496779299183E-3</v>
      </c>
      <c r="P4531">
        <f>ABS($J$3-O4531)</f>
        <v>0.53608207345482028</v>
      </c>
      <c r="Q4531">
        <f>ABS($J$4-O4531)</f>
        <v>2.1800670987162691</v>
      </c>
      <c r="R4531">
        <f>ABS($J$5-O4531)</f>
        <v>0.1608246220364461</v>
      </c>
      <c r="S4531">
        <f>ABS($J$6-O4531)</f>
        <v>0.42886565876385618</v>
      </c>
      <c r="T4531">
        <f>MIN(P4531:S4531)</f>
        <v>0.1608246220364461</v>
      </c>
      <c r="U4531">
        <f>MATCH(T4531,P4531:S4531, 0)</f>
        <v>3</v>
      </c>
    </row>
    <row r="4532" spans="1:21" x14ac:dyDescent="0.35">
      <c r="A4532">
        <v>4</v>
      </c>
      <c r="B4532">
        <v>4521</v>
      </c>
      <c r="C4532" t="s">
        <v>30</v>
      </c>
      <c r="D4532" t="s">
        <v>31</v>
      </c>
      <c r="E4532" t="s">
        <v>79</v>
      </c>
      <c r="F4532" t="s">
        <v>35</v>
      </c>
      <c r="G4532" t="s">
        <v>80</v>
      </c>
      <c r="H4532" t="s">
        <v>81</v>
      </c>
      <c r="I4532" s="1">
        <v>42242</v>
      </c>
      <c r="J4532">
        <v>2015</v>
      </c>
      <c r="K4532" t="s">
        <v>41</v>
      </c>
      <c r="L4532" t="s">
        <v>42</v>
      </c>
      <c r="M4532" s="1">
        <v>42348</v>
      </c>
      <c r="N4532">
        <v>47</v>
      </c>
      <c r="O4532">
        <f>STANDARDIZE(N4532,$N$8,$N$9)</f>
        <v>0.20527927661136403</v>
      </c>
      <c r="P4532">
        <f>ABS($J$3-O4532)</f>
        <v>0.73264550038825438</v>
      </c>
      <c r="Q4532">
        <f>ABS($J$4-O4532)</f>
        <v>1.9835036717828349</v>
      </c>
      <c r="R4532">
        <f>ABS($J$5-O4532)</f>
        <v>0.35738804896988019</v>
      </c>
      <c r="S4532">
        <f>ABS($J$6-O4532)</f>
        <v>0.23230223183042209</v>
      </c>
      <c r="T4532">
        <f>MIN(P4532:S4532)</f>
        <v>0.23230223183042209</v>
      </c>
      <c r="U4532">
        <f>MATCH(T4532,P4532:S4532, 0)</f>
        <v>4</v>
      </c>
    </row>
    <row r="4533" spans="1:21" x14ac:dyDescent="0.35">
      <c r="A4533">
        <v>4</v>
      </c>
      <c r="B4533">
        <v>4522</v>
      </c>
      <c r="C4533" t="s">
        <v>30</v>
      </c>
      <c r="D4533" t="s">
        <v>31</v>
      </c>
      <c r="E4533" t="s">
        <v>64</v>
      </c>
      <c r="F4533" t="s">
        <v>59</v>
      </c>
      <c r="G4533" t="s">
        <v>513</v>
      </c>
      <c r="H4533" t="s">
        <v>514</v>
      </c>
      <c r="I4533" s="1">
        <v>42242</v>
      </c>
      <c r="J4533">
        <v>2015</v>
      </c>
      <c r="K4533" t="s">
        <v>227</v>
      </c>
      <c r="L4533" t="s">
        <v>228</v>
      </c>
      <c r="M4533" s="1">
        <v>42290</v>
      </c>
      <c r="N4533">
        <v>48</v>
      </c>
      <c r="O4533">
        <f>STANDARDIZE(N4533,$N$8,$N$9)</f>
        <v>0.22314867905985802</v>
      </c>
      <c r="P4533">
        <f>ABS($J$3-O4533)</f>
        <v>0.75051490283674838</v>
      </c>
      <c r="Q4533">
        <f>ABS($J$4-O4533)</f>
        <v>1.9656342693343409</v>
      </c>
      <c r="R4533">
        <f>ABS($J$5-O4533)</f>
        <v>0.37525745141837419</v>
      </c>
      <c r="S4533">
        <f>ABS($J$6-O4533)</f>
        <v>0.21443282938192809</v>
      </c>
      <c r="T4533">
        <f>MIN(P4533:S4533)</f>
        <v>0.21443282938192809</v>
      </c>
      <c r="U4533">
        <f>MATCH(T4533,P4533:S4533, 0)</f>
        <v>4</v>
      </c>
    </row>
    <row r="4534" spans="1:21" x14ac:dyDescent="0.35">
      <c r="A4534">
        <v>4</v>
      </c>
      <c r="B4534">
        <v>4523</v>
      </c>
      <c r="C4534" t="s">
        <v>223</v>
      </c>
      <c r="D4534" t="s">
        <v>224</v>
      </c>
      <c r="E4534" t="s">
        <v>16</v>
      </c>
      <c r="F4534" t="s">
        <v>17</v>
      </c>
      <c r="G4534" t="s">
        <v>344</v>
      </c>
      <c r="H4534" t="s">
        <v>345</v>
      </c>
      <c r="I4534" s="1">
        <v>42242</v>
      </c>
      <c r="J4534">
        <v>2015</v>
      </c>
      <c r="K4534" t="s">
        <v>77</v>
      </c>
      <c r="L4534" t="s">
        <v>78</v>
      </c>
      <c r="M4534" s="1">
        <v>42293</v>
      </c>
      <c r="N4534">
        <v>51</v>
      </c>
      <c r="O4534">
        <f>STANDARDIZE(N4534,$N$8,$N$9)</f>
        <v>0.27675688640534007</v>
      </c>
      <c r="P4534">
        <f>ABS($J$3-O4534)</f>
        <v>0.80412311018223037</v>
      </c>
      <c r="Q4534">
        <f>ABS($J$4-O4534)</f>
        <v>1.9120260619888589</v>
      </c>
      <c r="R4534">
        <f>ABS($J$5-O4534)</f>
        <v>0.42886565876385624</v>
      </c>
      <c r="S4534">
        <f>ABS($J$6-O4534)</f>
        <v>0.16082462203644604</v>
      </c>
      <c r="T4534">
        <f>MIN(P4534:S4534)</f>
        <v>0.16082462203644604</v>
      </c>
      <c r="U4534">
        <f>MATCH(T4534,P4534:S4534, 0)</f>
        <v>4</v>
      </c>
    </row>
    <row r="4535" spans="1:21" x14ac:dyDescent="0.35">
      <c r="A4535">
        <v>4</v>
      </c>
      <c r="B4535">
        <v>4524</v>
      </c>
      <c r="C4535" t="s">
        <v>30</v>
      </c>
      <c r="D4535" t="s">
        <v>31</v>
      </c>
      <c r="E4535" t="s">
        <v>131</v>
      </c>
      <c r="F4535" t="s">
        <v>132</v>
      </c>
      <c r="G4535" t="s">
        <v>133</v>
      </c>
      <c r="H4535" t="s">
        <v>134</v>
      </c>
      <c r="I4535" s="1">
        <v>42242</v>
      </c>
      <c r="J4535">
        <v>2015</v>
      </c>
      <c r="K4535" t="s">
        <v>41</v>
      </c>
      <c r="L4535" t="s">
        <v>42</v>
      </c>
      <c r="M4535" s="1">
        <v>42306</v>
      </c>
      <c r="N4535">
        <v>64</v>
      </c>
      <c r="O4535">
        <f>STANDARDIZE(N4535,$N$8,$N$9)</f>
        <v>0.50905911823576222</v>
      </c>
      <c r="P4535">
        <f>ABS($J$3-O4535)</f>
        <v>1.0364253420126526</v>
      </c>
      <c r="Q4535">
        <f>ABS($J$4-O4535)</f>
        <v>1.6797238301584367</v>
      </c>
      <c r="R4535">
        <f>ABS($J$5-O4535)</f>
        <v>0.66116789059427838</v>
      </c>
      <c r="S4535">
        <f>ABS($J$6-O4535)</f>
        <v>7.1477609793976105E-2</v>
      </c>
      <c r="T4535">
        <f>MIN(P4535:S4535)</f>
        <v>7.1477609793976105E-2</v>
      </c>
      <c r="U4535">
        <f>MATCH(T4535,P4535:S4535, 0)</f>
        <v>4</v>
      </c>
    </row>
    <row r="4536" spans="1:21" x14ac:dyDescent="0.35">
      <c r="A4536">
        <v>1</v>
      </c>
      <c r="B4536">
        <v>4525</v>
      </c>
      <c r="C4536" t="s">
        <v>394</v>
      </c>
      <c r="D4536" t="s">
        <v>395</v>
      </c>
      <c r="E4536" t="s">
        <v>105</v>
      </c>
      <c r="F4536" t="s">
        <v>59</v>
      </c>
      <c r="G4536" t="s">
        <v>106</v>
      </c>
      <c r="H4536" t="s">
        <v>107</v>
      </c>
      <c r="I4536" s="1">
        <v>42243</v>
      </c>
      <c r="J4536">
        <v>2015</v>
      </c>
      <c r="K4536" t="s">
        <v>125</v>
      </c>
      <c r="L4536" t="s">
        <v>126</v>
      </c>
      <c r="M4536" s="1">
        <v>42243</v>
      </c>
      <c r="N4536">
        <v>0</v>
      </c>
      <c r="O4536">
        <f>STANDARDIZE(N4536,$N$8,$N$9)</f>
        <v>-0.63458263846785445</v>
      </c>
      <c r="P4536">
        <f>ABS($J$3-O4536)</f>
        <v>0.1072164146909641</v>
      </c>
      <c r="Q4536">
        <f>ABS($J$4-O4536)</f>
        <v>2.8233655868620535</v>
      </c>
      <c r="R4536">
        <f>ABS($J$5-O4536)</f>
        <v>0.48247386610933829</v>
      </c>
      <c r="S4536">
        <f>ABS($J$6-O4536)</f>
        <v>1.0721641469096406</v>
      </c>
      <c r="T4536">
        <f>MIN(P4536:S4536)</f>
        <v>0.1072164146909641</v>
      </c>
      <c r="U4536">
        <f>MATCH(T4536,P4536:S4536, 0)</f>
        <v>1</v>
      </c>
    </row>
    <row r="4537" spans="1:21" x14ac:dyDescent="0.35">
      <c r="A4537">
        <v>1</v>
      </c>
      <c r="B4537">
        <v>4526</v>
      </c>
      <c r="C4537" t="s">
        <v>14</v>
      </c>
      <c r="D4537" t="s">
        <v>15</v>
      </c>
      <c r="E4537" t="s">
        <v>131</v>
      </c>
      <c r="F4537" t="s">
        <v>132</v>
      </c>
      <c r="G4537" t="s">
        <v>133</v>
      </c>
      <c r="H4537" t="s">
        <v>134</v>
      </c>
      <c r="I4537" s="1">
        <v>42243</v>
      </c>
      <c r="J4537">
        <v>2015</v>
      </c>
      <c r="K4537" t="s">
        <v>577</v>
      </c>
      <c r="L4537" t="s">
        <v>578</v>
      </c>
      <c r="M4537" s="1">
        <v>42246</v>
      </c>
      <c r="N4537">
        <v>3</v>
      </c>
      <c r="O4537">
        <f>STANDARDIZE(N4537,$N$8,$N$9)</f>
        <v>-0.58097443112237235</v>
      </c>
      <c r="P4537">
        <f>ABS($J$3-O4537)</f>
        <v>5.3608207345481995E-2</v>
      </c>
      <c r="Q4537">
        <f>ABS($J$4-O4537)</f>
        <v>2.7697573795165713</v>
      </c>
      <c r="R4537">
        <f>ABS($J$5-O4537)</f>
        <v>0.42886565876385618</v>
      </c>
      <c r="S4537">
        <f>ABS($J$6-O4537)</f>
        <v>1.0185559395641586</v>
      </c>
      <c r="T4537">
        <f>MIN(P4537:S4537)</f>
        <v>5.3608207345481995E-2</v>
      </c>
      <c r="U4537">
        <f>MATCH(T4537,P4537:S4537, 0)</f>
        <v>1</v>
      </c>
    </row>
    <row r="4538" spans="1:21" x14ac:dyDescent="0.35">
      <c r="A4538">
        <v>1</v>
      </c>
      <c r="B4538">
        <v>4527</v>
      </c>
      <c r="C4538" t="s">
        <v>14</v>
      </c>
      <c r="D4538" t="s">
        <v>15</v>
      </c>
      <c r="E4538" t="s">
        <v>296</v>
      </c>
      <c r="F4538" t="s">
        <v>320</v>
      </c>
      <c r="G4538" t="s">
        <v>351</v>
      </c>
      <c r="H4538" t="s">
        <v>352</v>
      </c>
      <c r="I4538" s="1">
        <v>42243</v>
      </c>
      <c r="J4538">
        <v>2015</v>
      </c>
      <c r="K4538" t="s">
        <v>176</v>
      </c>
      <c r="L4538" t="s">
        <v>177</v>
      </c>
      <c r="M4538" s="1">
        <v>42044</v>
      </c>
      <c r="N4538">
        <v>6</v>
      </c>
      <c r="O4538">
        <f>STANDARDIZE(N4538,$N$8,$N$9)</f>
        <v>-0.52736622377689035</v>
      </c>
      <c r="P4538">
        <f>ABS($J$3-O4538)</f>
        <v>0</v>
      </c>
      <c r="Q4538">
        <f>ABS($J$4-O4538)</f>
        <v>2.7161491721710895</v>
      </c>
      <c r="R4538">
        <f>ABS($J$5-O4538)</f>
        <v>0.37525745141837419</v>
      </c>
      <c r="S4538">
        <f>ABS($J$6-O4538)</f>
        <v>0.96494773221867647</v>
      </c>
      <c r="T4538">
        <f>MIN(P4538:S4538)</f>
        <v>0</v>
      </c>
      <c r="U4538">
        <f>MATCH(T4538,P4538:S4538, 0)</f>
        <v>1</v>
      </c>
    </row>
    <row r="4539" spans="1:21" x14ac:dyDescent="0.35">
      <c r="A4539">
        <v>1</v>
      </c>
      <c r="B4539">
        <v>4528</v>
      </c>
      <c r="C4539" t="s">
        <v>192</v>
      </c>
      <c r="D4539" t="s">
        <v>193</v>
      </c>
      <c r="E4539" t="s">
        <v>243</v>
      </c>
      <c r="F4539" t="s">
        <v>208</v>
      </c>
      <c r="G4539" t="s">
        <v>244</v>
      </c>
      <c r="H4539" t="s">
        <v>245</v>
      </c>
      <c r="I4539" s="1">
        <v>42243</v>
      </c>
      <c r="J4539">
        <v>2015</v>
      </c>
      <c r="K4539" t="s">
        <v>77</v>
      </c>
      <c r="L4539" t="s">
        <v>78</v>
      </c>
      <c r="M4539" s="1">
        <v>42072</v>
      </c>
      <c r="N4539">
        <v>7</v>
      </c>
      <c r="O4539">
        <f>STANDARDIZE(N4539,$N$8,$N$9)</f>
        <v>-0.50949682132839635</v>
      </c>
      <c r="P4539">
        <f>ABS($J$3-O4539)</f>
        <v>1.7869402448493998E-2</v>
      </c>
      <c r="Q4539">
        <f>ABS($J$4-O4539)</f>
        <v>2.6982797697225953</v>
      </c>
      <c r="R4539">
        <f>ABS($J$5-O4539)</f>
        <v>0.35738804896988019</v>
      </c>
      <c r="S4539">
        <f>ABS($J$6-O4539)</f>
        <v>0.94707832977018247</v>
      </c>
      <c r="T4539">
        <f>MIN(P4539:S4539)</f>
        <v>1.7869402448493998E-2</v>
      </c>
      <c r="U4539">
        <f>MATCH(T4539,P4539:S4539, 0)</f>
        <v>1</v>
      </c>
    </row>
    <row r="4540" spans="1:21" x14ac:dyDescent="0.35">
      <c r="A4540">
        <v>3</v>
      </c>
      <c r="B4540">
        <v>4529</v>
      </c>
      <c r="C4540" t="s">
        <v>14</v>
      </c>
      <c r="D4540" t="s">
        <v>15</v>
      </c>
      <c r="E4540" t="s">
        <v>196</v>
      </c>
      <c r="F4540" t="s">
        <v>197</v>
      </c>
      <c r="G4540" t="s">
        <v>198</v>
      </c>
      <c r="H4540" t="s">
        <v>199</v>
      </c>
      <c r="I4540" s="1">
        <v>42243</v>
      </c>
      <c r="J4540">
        <v>2015</v>
      </c>
      <c r="K4540" t="s">
        <v>77</v>
      </c>
      <c r="L4540" t="s">
        <v>78</v>
      </c>
      <c r="M4540" s="1">
        <v>42264</v>
      </c>
      <c r="N4540">
        <v>21</v>
      </c>
      <c r="O4540">
        <f>STANDARDIZE(N4540,$N$8,$N$9)</f>
        <v>-0.25932518704948021</v>
      </c>
      <c r="P4540">
        <f>ABS($J$3-O4540)</f>
        <v>0.26804103672741014</v>
      </c>
      <c r="Q4540">
        <f>ABS($J$4-O4540)</f>
        <v>2.4481081354436793</v>
      </c>
      <c r="R4540">
        <f>ABS($J$5-O4540)</f>
        <v>0.10721641469096405</v>
      </c>
      <c r="S4540">
        <f>ABS($J$6-O4540)</f>
        <v>0.69690669549126638</v>
      </c>
      <c r="T4540">
        <f>MIN(P4540:S4540)</f>
        <v>0.10721641469096405</v>
      </c>
      <c r="U4540">
        <f>MATCH(T4540,P4540:S4540, 0)</f>
        <v>3</v>
      </c>
    </row>
    <row r="4541" spans="1:21" x14ac:dyDescent="0.35">
      <c r="A4541">
        <v>3</v>
      </c>
      <c r="B4541">
        <v>4530</v>
      </c>
      <c r="C4541" t="s">
        <v>229</v>
      </c>
      <c r="D4541" t="s">
        <v>230</v>
      </c>
      <c r="E4541" t="s">
        <v>116</v>
      </c>
      <c r="F4541" t="s">
        <v>97</v>
      </c>
      <c r="G4541" t="s">
        <v>117</v>
      </c>
      <c r="H4541" t="s">
        <v>118</v>
      </c>
      <c r="I4541" s="1">
        <v>42243</v>
      </c>
      <c r="J4541">
        <v>2015</v>
      </c>
      <c r="K4541" t="s">
        <v>77</v>
      </c>
      <c r="L4541" t="s">
        <v>78</v>
      </c>
      <c r="M4541" s="1">
        <v>42264</v>
      </c>
      <c r="N4541">
        <v>21</v>
      </c>
      <c r="O4541">
        <f>STANDARDIZE(N4541,$N$8,$N$9)</f>
        <v>-0.25932518704948021</v>
      </c>
      <c r="P4541">
        <f>ABS($J$3-O4541)</f>
        <v>0.26804103672741014</v>
      </c>
      <c r="Q4541">
        <f>ABS($J$4-O4541)</f>
        <v>2.4481081354436793</v>
      </c>
      <c r="R4541">
        <f>ABS($J$5-O4541)</f>
        <v>0.10721641469096405</v>
      </c>
      <c r="S4541">
        <f>ABS($J$6-O4541)</f>
        <v>0.69690669549126638</v>
      </c>
      <c r="T4541">
        <f>MIN(P4541:S4541)</f>
        <v>0.10721641469096405</v>
      </c>
      <c r="U4541">
        <f>MATCH(T4541,P4541:S4541, 0)</f>
        <v>3</v>
      </c>
    </row>
    <row r="4542" spans="1:21" x14ac:dyDescent="0.35">
      <c r="A4542">
        <v>3</v>
      </c>
      <c r="B4542">
        <v>4531</v>
      </c>
      <c r="C4542" t="s">
        <v>625</v>
      </c>
      <c r="D4542" t="s">
        <v>626</v>
      </c>
      <c r="E4542" t="s">
        <v>116</v>
      </c>
      <c r="F4542" t="s">
        <v>97</v>
      </c>
      <c r="G4542" t="s">
        <v>117</v>
      </c>
      <c r="H4542" t="s">
        <v>118</v>
      </c>
      <c r="I4542" s="1">
        <v>42243</v>
      </c>
      <c r="J4542">
        <v>2015</v>
      </c>
      <c r="K4542" t="s">
        <v>77</v>
      </c>
      <c r="L4542" t="s">
        <v>78</v>
      </c>
      <c r="M4542" s="1">
        <v>42264</v>
      </c>
      <c r="N4542">
        <v>21</v>
      </c>
      <c r="O4542">
        <f>STANDARDIZE(N4542,$N$8,$N$9)</f>
        <v>-0.25932518704948021</v>
      </c>
      <c r="P4542">
        <f>ABS($J$3-O4542)</f>
        <v>0.26804103672741014</v>
      </c>
      <c r="Q4542">
        <f>ABS($J$4-O4542)</f>
        <v>2.4481081354436793</v>
      </c>
      <c r="R4542">
        <f>ABS($J$5-O4542)</f>
        <v>0.10721641469096405</v>
      </c>
      <c r="S4542">
        <f>ABS($J$6-O4542)</f>
        <v>0.69690669549126638</v>
      </c>
      <c r="T4542">
        <f>MIN(P4542:S4542)</f>
        <v>0.10721641469096405</v>
      </c>
      <c r="U4542">
        <f>MATCH(T4542,P4542:S4542, 0)</f>
        <v>3</v>
      </c>
    </row>
    <row r="4543" spans="1:21" x14ac:dyDescent="0.35">
      <c r="A4543">
        <v>3</v>
      </c>
      <c r="B4543">
        <v>4532</v>
      </c>
      <c r="C4543" t="s">
        <v>14</v>
      </c>
      <c r="D4543" t="s">
        <v>15</v>
      </c>
      <c r="E4543" t="s">
        <v>296</v>
      </c>
      <c r="F4543" t="s">
        <v>320</v>
      </c>
      <c r="G4543" t="s">
        <v>351</v>
      </c>
      <c r="H4543" t="s">
        <v>352</v>
      </c>
      <c r="I4543" s="1">
        <v>42243</v>
      </c>
      <c r="J4543">
        <v>2015</v>
      </c>
      <c r="K4543" t="s">
        <v>77</v>
      </c>
      <c r="L4543" t="s">
        <v>78</v>
      </c>
      <c r="M4543" s="1">
        <v>42269</v>
      </c>
      <c r="N4543">
        <v>26</v>
      </c>
      <c r="O4543">
        <f>STANDARDIZE(N4543,$N$8,$N$9)</f>
        <v>-0.16997817480701016</v>
      </c>
      <c r="P4543">
        <f>ABS($J$3-O4543)</f>
        <v>0.35738804896988019</v>
      </c>
      <c r="Q4543">
        <f>ABS($J$4-O4543)</f>
        <v>2.3587611232012091</v>
      </c>
      <c r="R4543">
        <f>ABS($J$5-O4543)</f>
        <v>1.7869402448493998E-2</v>
      </c>
      <c r="S4543">
        <f>ABS($J$6-O4543)</f>
        <v>0.60755968324879628</v>
      </c>
      <c r="T4543">
        <f>MIN(P4543:S4543)</f>
        <v>1.7869402448493998E-2</v>
      </c>
      <c r="U4543">
        <f>MATCH(T4543,P4543:S4543, 0)</f>
        <v>3</v>
      </c>
    </row>
    <row r="4544" spans="1:21" x14ac:dyDescent="0.35">
      <c r="A4544">
        <v>3</v>
      </c>
      <c r="B4544">
        <v>4533</v>
      </c>
      <c r="C4544" t="s">
        <v>119</v>
      </c>
      <c r="D4544" t="s">
        <v>120</v>
      </c>
      <c r="E4544" t="s">
        <v>168</v>
      </c>
      <c r="F4544" t="s">
        <v>169</v>
      </c>
      <c r="G4544" t="s">
        <v>231</v>
      </c>
      <c r="H4544" t="s">
        <v>232</v>
      </c>
      <c r="I4544" s="1">
        <v>42243</v>
      </c>
      <c r="J4544">
        <v>2015</v>
      </c>
      <c r="K4544" t="s">
        <v>69</v>
      </c>
      <c r="L4544" t="s">
        <v>70</v>
      </c>
      <c r="M4544" s="1">
        <v>42272</v>
      </c>
      <c r="N4544">
        <v>29</v>
      </c>
      <c r="O4544">
        <f>STANDARDIZE(N4544,$N$8,$N$9)</f>
        <v>-0.11636996746152814</v>
      </c>
      <c r="P4544">
        <f>ABS($J$3-O4544)</f>
        <v>0.41099625631536219</v>
      </c>
      <c r="Q4544">
        <f>ABS($J$4-O4544)</f>
        <v>2.3051529158557269</v>
      </c>
      <c r="R4544">
        <f>ABS($J$5-O4544)</f>
        <v>3.5738804896988025E-2</v>
      </c>
      <c r="S4544">
        <f>ABS($J$6-O4544)</f>
        <v>0.55395147590331428</v>
      </c>
      <c r="T4544">
        <f>MIN(P4544:S4544)</f>
        <v>3.5738804896988025E-2</v>
      </c>
      <c r="U4544">
        <f>MATCH(T4544,P4544:S4544, 0)</f>
        <v>3</v>
      </c>
    </row>
    <row r="4545" spans="1:21" x14ac:dyDescent="0.35">
      <c r="A4545">
        <v>3</v>
      </c>
      <c r="B4545">
        <v>4534</v>
      </c>
      <c r="C4545" t="s">
        <v>30</v>
      </c>
      <c r="D4545" t="s">
        <v>31</v>
      </c>
      <c r="E4545" t="s">
        <v>52</v>
      </c>
      <c r="F4545" t="s">
        <v>53</v>
      </c>
      <c r="G4545" t="s">
        <v>54</v>
      </c>
      <c r="H4545" t="s">
        <v>55</v>
      </c>
      <c r="I4545" s="1">
        <v>42243</v>
      </c>
      <c r="J4545">
        <v>2015</v>
      </c>
      <c r="K4545" t="s">
        <v>41</v>
      </c>
      <c r="L4545" t="s">
        <v>42</v>
      </c>
      <c r="M4545" s="1">
        <v>42272</v>
      </c>
      <c r="N4545">
        <v>29</v>
      </c>
      <c r="O4545">
        <f>STANDARDIZE(N4545,$N$8,$N$9)</f>
        <v>-0.11636996746152814</v>
      </c>
      <c r="P4545">
        <f>ABS($J$3-O4545)</f>
        <v>0.41099625631536219</v>
      </c>
      <c r="Q4545">
        <f>ABS($J$4-O4545)</f>
        <v>2.3051529158557269</v>
      </c>
      <c r="R4545">
        <f>ABS($J$5-O4545)</f>
        <v>3.5738804896988025E-2</v>
      </c>
      <c r="S4545">
        <f>ABS($J$6-O4545)</f>
        <v>0.55395147590331428</v>
      </c>
      <c r="T4545">
        <f>MIN(P4545:S4545)</f>
        <v>3.5738804896988025E-2</v>
      </c>
      <c r="U4545">
        <f>MATCH(T4545,P4545:S4545, 0)</f>
        <v>3</v>
      </c>
    </row>
    <row r="4546" spans="1:21" x14ac:dyDescent="0.35">
      <c r="A4546">
        <v>3</v>
      </c>
      <c r="B4546">
        <v>4535</v>
      </c>
      <c r="C4546" t="s">
        <v>373</v>
      </c>
      <c r="D4546" t="s">
        <v>374</v>
      </c>
      <c r="E4546" t="s">
        <v>168</v>
      </c>
      <c r="F4546" t="s">
        <v>169</v>
      </c>
      <c r="G4546" t="s">
        <v>231</v>
      </c>
      <c r="H4546" t="s">
        <v>232</v>
      </c>
      <c r="I4546" s="1">
        <v>42243</v>
      </c>
      <c r="J4546">
        <v>2015</v>
      </c>
      <c r="K4546" t="s">
        <v>69</v>
      </c>
      <c r="L4546" t="s">
        <v>70</v>
      </c>
      <c r="M4546" s="1">
        <v>42226</v>
      </c>
      <c r="N4546">
        <v>42</v>
      </c>
      <c r="O4546">
        <f>STANDARDIZE(N4546,$N$8,$N$9)</f>
        <v>0.11593226436889398</v>
      </c>
      <c r="P4546">
        <f>ABS($J$3-O4546)</f>
        <v>0.64329848814578439</v>
      </c>
      <c r="Q4546">
        <f>ABS($J$4-O4546)</f>
        <v>2.0728506840253051</v>
      </c>
      <c r="R4546">
        <f>ABS($J$5-O4546)</f>
        <v>0.26804103672741014</v>
      </c>
      <c r="S4546">
        <f>ABS($J$6-O4546)</f>
        <v>0.32164924407289214</v>
      </c>
      <c r="T4546">
        <f>MIN(P4546:S4546)</f>
        <v>0.26804103672741014</v>
      </c>
      <c r="U4546">
        <f>MATCH(T4546,P4546:S4546, 0)</f>
        <v>3</v>
      </c>
    </row>
    <row r="4547" spans="1:21" x14ac:dyDescent="0.35">
      <c r="A4547">
        <v>4</v>
      </c>
      <c r="B4547">
        <v>4536</v>
      </c>
      <c r="C4547" t="s">
        <v>270</v>
      </c>
      <c r="D4547" t="s">
        <v>271</v>
      </c>
      <c r="E4547" t="s">
        <v>168</v>
      </c>
      <c r="F4547" t="s">
        <v>169</v>
      </c>
      <c r="G4547" t="s">
        <v>231</v>
      </c>
      <c r="H4547" t="s">
        <v>232</v>
      </c>
      <c r="I4547" s="1">
        <v>42243</v>
      </c>
      <c r="J4547">
        <v>2015</v>
      </c>
      <c r="K4547" t="s">
        <v>69</v>
      </c>
      <c r="L4547" t="s">
        <v>70</v>
      </c>
      <c r="M4547" s="1">
        <v>42299</v>
      </c>
      <c r="N4547">
        <v>56</v>
      </c>
      <c r="O4547">
        <f>STANDARDIZE(N4547,$N$8,$N$9)</f>
        <v>0.36610389864781012</v>
      </c>
      <c r="P4547">
        <f>ABS($J$3-O4547)</f>
        <v>0.89347012242470047</v>
      </c>
      <c r="Q4547">
        <f>ABS($J$4-O4547)</f>
        <v>1.8226790497463887</v>
      </c>
      <c r="R4547">
        <f>ABS($J$5-O4547)</f>
        <v>0.51821267100632629</v>
      </c>
      <c r="S4547">
        <f>ABS($J$6-O4547)</f>
        <v>7.1477609793975994E-2</v>
      </c>
      <c r="T4547">
        <f>MIN(P4547:S4547)</f>
        <v>7.1477609793975994E-2</v>
      </c>
      <c r="U4547">
        <f>MATCH(T4547,P4547:S4547, 0)</f>
        <v>4</v>
      </c>
    </row>
    <row r="4548" spans="1:21" x14ac:dyDescent="0.35">
      <c r="A4548">
        <v>1</v>
      </c>
      <c r="B4548">
        <v>4537</v>
      </c>
      <c r="C4548" t="s">
        <v>30</v>
      </c>
      <c r="D4548" t="s">
        <v>31</v>
      </c>
      <c r="E4548" t="s">
        <v>105</v>
      </c>
      <c r="F4548" t="s">
        <v>59</v>
      </c>
      <c r="G4548" t="s">
        <v>106</v>
      </c>
      <c r="H4548" t="s">
        <v>107</v>
      </c>
      <c r="I4548" s="1">
        <v>42244</v>
      </c>
      <c r="J4548">
        <v>2015</v>
      </c>
      <c r="K4548" t="s">
        <v>125</v>
      </c>
      <c r="L4548" t="s">
        <v>126</v>
      </c>
      <c r="M4548" s="1">
        <v>42013</v>
      </c>
      <c r="N4548">
        <v>4</v>
      </c>
      <c r="O4548">
        <f>STANDARDIZE(N4548,$N$8,$N$9)</f>
        <v>-0.56310502867387835</v>
      </c>
      <c r="P4548">
        <f>ABS($J$3-O4548)</f>
        <v>3.5738804896987997E-2</v>
      </c>
      <c r="Q4548">
        <f>ABS($J$4-O4548)</f>
        <v>2.7518879770680771</v>
      </c>
      <c r="R4548">
        <f>ABS($J$5-O4548)</f>
        <v>0.41099625631536219</v>
      </c>
      <c r="S4548">
        <f>ABS($J$6-O4548)</f>
        <v>1.0006865371156644</v>
      </c>
      <c r="T4548">
        <f>MIN(P4548:S4548)</f>
        <v>3.5738804896987997E-2</v>
      </c>
      <c r="U4548">
        <f>MATCH(T4548,P4548:S4548, 0)</f>
        <v>1</v>
      </c>
    </row>
    <row r="4549" spans="1:21" x14ac:dyDescent="0.35">
      <c r="A4549">
        <v>1</v>
      </c>
      <c r="B4549">
        <v>4538</v>
      </c>
      <c r="C4549" t="s">
        <v>329</v>
      </c>
      <c r="D4549" t="s">
        <v>330</v>
      </c>
      <c r="E4549" t="s">
        <v>149</v>
      </c>
      <c r="F4549" t="s">
        <v>150</v>
      </c>
      <c r="G4549" t="s">
        <v>215</v>
      </c>
      <c r="H4549" t="s">
        <v>216</v>
      </c>
      <c r="I4549" s="1">
        <v>42244</v>
      </c>
      <c r="J4549">
        <v>2015</v>
      </c>
      <c r="K4549" t="s">
        <v>77</v>
      </c>
      <c r="L4549" t="s">
        <v>78</v>
      </c>
      <c r="M4549" s="1">
        <v>42347</v>
      </c>
      <c r="N4549">
        <v>15</v>
      </c>
      <c r="O4549">
        <f>STANDARDIZE(N4549,$N$8,$N$9)</f>
        <v>-0.36654160174044426</v>
      </c>
      <c r="P4549">
        <f>ABS($J$3-O4549)</f>
        <v>0.1608246220364461</v>
      </c>
      <c r="Q4549">
        <f>ABS($J$4-O4549)</f>
        <v>2.5553245501346433</v>
      </c>
      <c r="R4549">
        <f>ABS($J$5-O4549)</f>
        <v>0.21443282938192809</v>
      </c>
      <c r="S4549">
        <f>ABS($J$6-O4549)</f>
        <v>0.80412311018223037</v>
      </c>
      <c r="T4549">
        <f>MIN(P4549:S4549)</f>
        <v>0.1608246220364461</v>
      </c>
      <c r="U4549">
        <f>MATCH(T4549,P4549:S4549, 0)</f>
        <v>1</v>
      </c>
    </row>
    <row r="4550" spans="1:21" x14ac:dyDescent="0.35">
      <c r="A4550">
        <v>3</v>
      </c>
      <c r="B4550">
        <v>4539</v>
      </c>
      <c r="C4550" t="s">
        <v>67</v>
      </c>
      <c r="D4550" t="s">
        <v>68</v>
      </c>
      <c r="E4550" t="s">
        <v>131</v>
      </c>
      <c r="F4550" t="s">
        <v>132</v>
      </c>
      <c r="G4550" t="s">
        <v>211</v>
      </c>
      <c r="H4550" t="s">
        <v>212</v>
      </c>
      <c r="I4550" s="1">
        <v>42244</v>
      </c>
      <c r="J4550">
        <v>2015</v>
      </c>
      <c r="K4550" t="s">
        <v>176</v>
      </c>
      <c r="L4550" t="s">
        <v>177</v>
      </c>
      <c r="M4550" s="1">
        <v>42265</v>
      </c>
      <c r="N4550">
        <v>21</v>
      </c>
      <c r="O4550">
        <f>STANDARDIZE(N4550,$N$8,$N$9)</f>
        <v>-0.25932518704948021</v>
      </c>
      <c r="P4550">
        <f>ABS($J$3-O4550)</f>
        <v>0.26804103672741014</v>
      </c>
      <c r="Q4550">
        <f>ABS($J$4-O4550)</f>
        <v>2.4481081354436793</v>
      </c>
      <c r="R4550">
        <f>ABS($J$5-O4550)</f>
        <v>0.10721641469096405</v>
      </c>
      <c r="S4550">
        <f>ABS($J$6-O4550)</f>
        <v>0.69690669549126638</v>
      </c>
      <c r="T4550">
        <f>MIN(P4550:S4550)</f>
        <v>0.10721641469096405</v>
      </c>
      <c r="U4550">
        <f>MATCH(T4550,P4550:S4550, 0)</f>
        <v>3</v>
      </c>
    </row>
    <row r="4551" spans="1:21" x14ac:dyDescent="0.35">
      <c r="A4551">
        <v>3</v>
      </c>
      <c r="B4551">
        <v>4540</v>
      </c>
      <c r="C4551" t="s">
        <v>30</v>
      </c>
      <c r="D4551" t="s">
        <v>31</v>
      </c>
      <c r="E4551" t="s">
        <v>34</v>
      </c>
      <c r="F4551" t="s">
        <v>35</v>
      </c>
      <c r="G4551" t="s">
        <v>468</v>
      </c>
      <c r="H4551" t="s">
        <v>469</v>
      </c>
      <c r="I4551" s="1">
        <v>42244</v>
      </c>
      <c r="J4551">
        <v>2015</v>
      </c>
      <c r="K4551" t="s">
        <v>77</v>
      </c>
      <c r="L4551" t="s">
        <v>78</v>
      </c>
      <c r="M4551" s="1">
        <v>42269</v>
      </c>
      <c r="N4551">
        <v>25</v>
      </c>
      <c r="O4551">
        <f>STANDARDIZE(N4551,$N$8,$N$9)</f>
        <v>-0.18784757725550419</v>
      </c>
      <c r="P4551">
        <f>ABS($J$3-O4551)</f>
        <v>0.33951864652138619</v>
      </c>
      <c r="Q4551">
        <f>ABS($J$4-O4551)</f>
        <v>2.3766305256497033</v>
      </c>
      <c r="R4551">
        <f>ABS($J$5-O4551)</f>
        <v>3.5738804896988025E-2</v>
      </c>
      <c r="S4551">
        <f>ABS($J$6-O4551)</f>
        <v>0.62542908569729028</v>
      </c>
      <c r="T4551">
        <f>MIN(P4551:S4551)</f>
        <v>3.5738804896988025E-2</v>
      </c>
      <c r="U4551">
        <f>MATCH(T4551,P4551:S4551, 0)</f>
        <v>3</v>
      </c>
    </row>
    <row r="4552" spans="1:21" x14ac:dyDescent="0.35">
      <c r="A4552">
        <v>3</v>
      </c>
      <c r="B4552">
        <v>4541</v>
      </c>
      <c r="C4552" t="s">
        <v>172</v>
      </c>
      <c r="D4552" t="s">
        <v>173</v>
      </c>
      <c r="E4552" t="s">
        <v>116</v>
      </c>
      <c r="F4552" t="s">
        <v>97</v>
      </c>
      <c r="G4552" t="s">
        <v>117</v>
      </c>
      <c r="H4552" t="s">
        <v>118</v>
      </c>
      <c r="I4552" s="1">
        <v>42244</v>
      </c>
      <c r="J4552">
        <v>2015</v>
      </c>
      <c r="K4552" t="s">
        <v>77</v>
      </c>
      <c r="L4552" t="s">
        <v>78</v>
      </c>
      <c r="M4552" s="1">
        <v>42272</v>
      </c>
      <c r="N4552">
        <v>28</v>
      </c>
      <c r="O4552">
        <f>STANDARDIZE(N4552,$N$8,$N$9)</f>
        <v>-0.13423936991002217</v>
      </c>
      <c r="P4552">
        <f>ABS($J$3-O4552)</f>
        <v>0.39312685386686819</v>
      </c>
      <c r="Q4552">
        <f>ABS($J$4-O4552)</f>
        <v>2.3230223183042211</v>
      </c>
      <c r="R4552">
        <f>ABS($J$5-O4552)</f>
        <v>1.7869402448493998E-2</v>
      </c>
      <c r="S4552">
        <f>ABS($J$6-O4552)</f>
        <v>0.57182087835180828</v>
      </c>
      <c r="T4552">
        <f>MIN(P4552:S4552)</f>
        <v>1.7869402448493998E-2</v>
      </c>
      <c r="U4552">
        <f>MATCH(T4552,P4552:S4552, 0)</f>
        <v>3</v>
      </c>
    </row>
    <row r="4553" spans="1:21" x14ac:dyDescent="0.35">
      <c r="A4553">
        <v>4</v>
      </c>
      <c r="B4553">
        <v>4542</v>
      </c>
      <c r="C4553" t="s">
        <v>406</v>
      </c>
      <c r="D4553" t="s">
        <v>407</v>
      </c>
      <c r="E4553" t="s">
        <v>141</v>
      </c>
      <c r="F4553" t="s">
        <v>142</v>
      </c>
      <c r="G4553" t="s">
        <v>143</v>
      </c>
      <c r="H4553" t="s">
        <v>144</v>
      </c>
      <c r="I4553" s="1">
        <v>42244</v>
      </c>
      <c r="J4553">
        <v>2015</v>
      </c>
      <c r="K4553" t="s">
        <v>41</v>
      </c>
      <c r="L4553" t="s">
        <v>42</v>
      </c>
      <c r="M4553" s="1">
        <v>42298</v>
      </c>
      <c r="N4553">
        <v>54</v>
      </c>
      <c r="O4553">
        <f>STANDARDIZE(N4553,$N$8,$N$9)</f>
        <v>0.33036509375082207</v>
      </c>
      <c r="P4553">
        <f>ABS($J$3-O4553)</f>
        <v>0.85773131752771237</v>
      </c>
      <c r="Q4553">
        <f>ABS($J$4-O4553)</f>
        <v>1.8584178546433769</v>
      </c>
      <c r="R4553">
        <f>ABS($J$5-O4553)</f>
        <v>0.48247386610933823</v>
      </c>
      <c r="S4553">
        <f>ABS($J$6-O4553)</f>
        <v>0.10721641469096405</v>
      </c>
      <c r="T4553">
        <f>MIN(P4553:S4553)</f>
        <v>0.10721641469096405</v>
      </c>
      <c r="U4553">
        <f>MATCH(T4553,P4553:S4553, 0)</f>
        <v>4</v>
      </c>
    </row>
    <row r="4554" spans="1:21" x14ac:dyDescent="0.35">
      <c r="A4554">
        <v>4</v>
      </c>
      <c r="B4554">
        <v>4543</v>
      </c>
      <c r="C4554" t="s">
        <v>14</v>
      </c>
      <c r="D4554" t="s">
        <v>15</v>
      </c>
      <c r="E4554" t="s">
        <v>43</v>
      </c>
      <c r="F4554" t="s">
        <v>35</v>
      </c>
      <c r="G4554" t="s">
        <v>48</v>
      </c>
      <c r="H4554" t="s">
        <v>49</v>
      </c>
      <c r="I4554" s="1">
        <v>42244</v>
      </c>
      <c r="J4554">
        <v>2015</v>
      </c>
      <c r="K4554" t="s">
        <v>20</v>
      </c>
      <c r="L4554" t="s">
        <v>21</v>
      </c>
      <c r="M4554" s="1">
        <v>42106</v>
      </c>
      <c r="N4554">
        <v>98</v>
      </c>
      <c r="O4554">
        <f>STANDARDIZE(N4554,$N$8,$N$9)</f>
        <v>1.1166188014845584</v>
      </c>
      <c r="P4554">
        <f>ABS($J$3-O4554)</f>
        <v>1.6439850252614487</v>
      </c>
      <c r="Q4554">
        <f>ABS($J$4-O4554)</f>
        <v>1.0721641469096406</v>
      </c>
      <c r="R4554">
        <f>ABS($J$5-O4554)</f>
        <v>1.2687275738430746</v>
      </c>
      <c r="S4554">
        <f>ABS($J$6-O4554)</f>
        <v>0.67903729304277227</v>
      </c>
      <c r="T4554">
        <f>MIN(P4554:S4554)</f>
        <v>0.67903729304277227</v>
      </c>
      <c r="U4554">
        <f>MATCH(T4554,P4554:S4554, 0)</f>
        <v>4</v>
      </c>
    </row>
    <row r="4555" spans="1:21" x14ac:dyDescent="0.35">
      <c r="A4555">
        <v>2</v>
      </c>
      <c r="B4555">
        <v>4544</v>
      </c>
      <c r="C4555" t="s">
        <v>14</v>
      </c>
      <c r="D4555" t="s">
        <v>15</v>
      </c>
      <c r="E4555" t="s">
        <v>196</v>
      </c>
      <c r="F4555" t="s">
        <v>197</v>
      </c>
      <c r="G4555" t="s">
        <v>198</v>
      </c>
      <c r="H4555" t="s">
        <v>199</v>
      </c>
      <c r="I4555" s="1">
        <v>42244</v>
      </c>
      <c r="J4555">
        <v>2015</v>
      </c>
      <c r="K4555" t="s">
        <v>41</v>
      </c>
      <c r="L4555" t="s">
        <v>42</v>
      </c>
      <c r="M4555" s="1">
        <v>42390</v>
      </c>
      <c r="N4555">
        <v>146</v>
      </c>
      <c r="O4555">
        <f>STANDARDIZE(N4555,$N$8,$N$9)</f>
        <v>1.974350119012271</v>
      </c>
      <c r="P4555">
        <f>ABS($J$3-O4555)</f>
        <v>2.5017163427891616</v>
      </c>
      <c r="Q4555">
        <f>ABS($J$4-O4555)</f>
        <v>0.21443282938192798</v>
      </c>
      <c r="R4555">
        <f>ABS($J$5-O4555)</f>
        <v>2.1264588913707874</v>
      </c>
      <c r="S4555">
        <f>ABS($J$6-O4555)</f>
        <v>1.5367686105704847</v>
      </c>
      <c r="T4555">
        <f>MIN(P4555:S4555)</f>
        <v>0.21443282938192798</v>
      </c>
      <c r="U4555">
        <f>MATCH(T4555,P4555:S4555, 0)</f>
        <v>2</v>
      </c>
    </row>
    <row r="4556" spans="1:21" x14ac:dyDescent="0.35">
      <c r="A4556">
        <v>1</v>
      </c>
      <c r="B4556">
        <v>4545</v>
      </c>
      <c r="C4556" t="s">
        <v>14</v>
      </c>
      <c r="D4556" t="s">
        <v>15</v>
      </c>
      <c r="E4556" t="s">
        <v>16</v>
      </c>
      <c r="F4556" t="s">
        <v>17</v>
      </c>
      <c r="G4556" t="s">
        <v>18</v>
      </c>
      <c r="H4556" t="s">
        <v>19</v>
      </c>
      <c r="I4556" s="1">
        <v>42245</v>
      </c>
      <c r="J4556">
        <v>2015</v>
      </c>
      <c r="K4556" t="s">
        <v>176</v>
      </c>
      <c r="L4556" t="s">
        <v>177</v>
      </c>
      <c r="M4556" s="1">
        <v>42256</v>
      </c>
      <c r="N4556">
        <v>11</v>
      </c>
      <c r="O4556">
        <f>STANDARDIZE(N4556,$N$8,$N$9)</f>
        <v>-0.43801921153442031</v>
      </c>
      <c r="P4556">
        <f>ABS($J$3-O4556)</f>
        <v>8.9347012242470047E-2</v>
      </c>
      <c r="Q4556">
        <f>ABS($J$4-O4556)</f>
        <v>2.6268021599286193</v>
      </c>
      <c r="R4556">
        <f>ABS($J$5-O4556)</f>
        <v>0.28591043917590414</v>
      </c>
      <c r="S4556">
        <f>ABS($J$6-O4556)</f>
        <v>0.87560071997620637</v>
      </c>
      <c r="T4556">
        <f>MIN(P4556:S4556)</f>
        <v>8.9347012242470047E-2</v>
      </c>
      <c r="U4556">
        <f>MATCH(T4556,P4556:S4556, 0)</f>
        <v>1</v>
      </c>
    </row>
    <row r="4557" spans="1:21" x14ac:dyDescent="0.35">
      <c r="A4557">
        <v>3</v>
      </c>
      <c r="B4557">
        <v>4546</v>
      </c>
      <c r="C4557" t="s">
        <v>14</v>
      </c>
      <c r="D4557" t="s">
        <v>15</v>
      </c>
      <c r="E4557" t="s">
        <v>58</v>
      </c>
      <c r="F4557" t="s">
        <v>348</v>
      </c>
      <c r="G4557" t="s">
        <v>349</v>
      </c>
      <c r="H4557" t="s">
        <v>350</v>
      </c>
      <c r="I4557" s="1">
        <v>42245</v>
      </c>
      <c r="J4557">
        <v>2015</v>
      </c>
      <c r="K4557" t="s">
        <v>77</v>
      </c>
      <c r="L4557" t="s">
        <v>78</v>
      </c>
      <c r="M4557" s="1">
        <v>42262</v>
      </c>
      <c r="N4557">
        <v>17</v>
      </c>
      <c r="O4557">
        <f>STANDARDIZE(N4557,$N$8,$N$9)</f>
        <v>-0.33080279684345626</v>
      </c>
      <c r="P4557">
        <f>ABS($J$3-O4557)</f>
        <v>0.19656342693343409</v>
      </c>
      <c r="Q4557">
        <f>ABS($J$4-O4557)</f>
        <v>2.5195857452376553</v>
      </c>
      <c r="R4557">
        <f>ABS($J$5-O4557)</f>
        <v>0.17869402448494009</v>
      </c>
      <c r="S4557">
        <f>ABS($J$6-O4557)</f>
        <v>0.76838430528524237</v>
      </c>
      <c r="T4557">
        <f>MIN(P4557:S4557)</f>
        <v>0.17869402448494009</v>
      </c>
      <c r="U4557">
        <f>MATCH(T4557,P4557:S4557, 0)</f>
        <v>3</v>
      </c>
    </row>
    <row r="4558" spans="1:21" x14ac:dyDescent="0.35">
      <c r="A4558">
        <v>3</v>
      </c>
      <c r="B4558">
        <v>4547</v>
      </c>
      <c r="C4558" t="s">
        <v>383</v>
      </c>
      <c r="D4558" t="s">
        <v>384</v>
      </c>
      <c r="E4558" t="s">
        <v>79</v>
      </c>
      <c r="F4558" t="s">
        <v>35</v>
      </c>
      <c r="G4558" t="s">
        <v>80</v>
      </c>
      <c r="H4558" t="s">
        <v>81</v>
      </c>
      <c r="I4558" s="1">
        <v>42245</v>
      </c>
      <c r="J4558">
        <v>2015</v>
      </c>
      <c r="K4558" t="s">
        <v>41</v>
      </c>
      <c r="L4558" t="s">
        <v>42</v>
      </c>
      <c r="M4558" s="1">
        <v>42263</v>
      </c>
      <c r="N4558">
        <v>18</v>
      </c>
      <c r="O4558">
        <f>STANDARDIZE(N4558,$N$8,$N$9)</f>
        <v>-0.31293339439496226</v>
      </c>
      <c r="P4558">
        <f>ABS($J$3-O4558)</f>
        <v>0.21443282938192809</v>
      </c>
      <c r="Q4558">
        <f>ABS($J$4-O4558)</f>
        <v>2.5017163427891611</v>
      </c>
      <c r="R4558">
        <f>ABS($J$5-O4558)</f>
        <v>0.1608246220364461</v>
      </c>
      <c r="S4558">
        <f>ABS($J$6-O4558)</f>
        <v>0.75051490283674838</v>
      </c>
      <c r="T4558">
        <f>MIN(P4558:S4558)</f>
        <v>0.1608246220364461</v>
      </c>
      <c r="U4558">
        <f>MATCH(T4558,P4558:S4558, 0)</f>
        <v>3</v>
      </c>
    </row>
    <row r="4559" spans="1:21" x14ac:dyDescent="0.35">
      <c r="A4559">
        <v>3</v>
      </c>
      <c r="B4559">
        <v>4548</v>
      </c>
      <c r="C4559" t="s">
        <v>14</v>
      </c>
      <c r="D4559" t="s">
        <v>15</v>
      </c>
      <c r="E4559" t="s">
        <v>196</v>
      </c>
      <c r="F4559" t="s">
        <v>197</v>
      </c>
      <c r="G4559" t="s">
        <v>198</v>
      </c>
      <c r="H4559" t="s">
        <v>199</v>
      </c>
      <c r="I4559" s="1">
        <v>42245</v>
      </c>
      <c r="J4559">
        <v>2015</v>
      </c>
      <c r="K4559" t="s">
        <v>77</v>
      </c>
      <c r="L4559" t="s">
        <v>78</v>
      </c>
      <c r="M4559" s="1">
        <v>42264</v>
      </c>
      <c r="N4559">
        <v>19</v>
      </c>
      <c r="O4559">
        <f>STANDARDIZE(N4559,$N$8,$N$9)</f>
        <v>-0.29506399194646826</v>
      </c>
      <c r="P4559">
        <f>ABS($J$3-O4559)</f>
        <v>0.23230223183042209</v>
      </c>
      <c r="Q4559">
        <f>ABS($J$4-O4559)</f>
        <v>2.4838469403406673</v>
      </c>
      <c r="R4559">
        <f>ABS($J$5-O4559)</f>
        <v>0.1429552195879521</v>
      </c>
      <c r="S4559">
        <f>ABS($J$6-O4559)</f>
        <v>0.73264550038825438</v>
      </c>
      <c r="T4559">
        <f>MIN(P4559:S4559)</f>
        <v>0.1429552195879521</v>
      </c>
      <c r="U4559">
        <f>MATCH(T4559,P4559:S4559, 0)</f>
        <v>3</v>
      </c>
    </row>
    <row r="4560" spans="1:21" x14ac:dyDescent="0.35">
      <c r="A4560">
        <v>3</v>
      </c>
      <c r="B4560">
        <v>4549</v>
      </c>
      <c r="C4560" t="s">
        <v>82</v>
      </c>
      <c r="D4560" t="s">
        <v>83</v>
      </c>
      <c r="E4560" t="s">
        <v>149</v>
      </c>
      <c r="F4560" t="s">
        <v>150</v>
      </c>
      <c r="G4560" t="s">
        <v>215</v>
      </c>
      <c r="H4560" t="s">
        <v>216</v>
      </c>
      <c r="I4560" s="1">
        <v>42245</v>
      </c>
      <c r="J4560">
        <v>2015</v>
      </c>
      <c r="K4560" t="s">
        <v>77</v>
      </c>
      <c r="L4560" t="s">
        <v>78</v>
      </c>
      <c r="M4560" s="1">
        <v>42270</v>
      </c>
      <c r="N4560">
        <v>25</v>
      </c>
      <c r="O4560">
        <f>STANDARDIZE(N4560,$N$8,$N$9)</f>
        <v>-0.18784757725550419</v>
      </c>
      <c r="P4560">
        <f>ABS($J$3-O4560)</f>
        <v>0.33951864652138619</v>
      </c>
      <c r="Q4560">
        <f>ABS($J$4-O4560)</f>
        <v>2.3766305256497033</v>
      </c>
      <c r="R4560">
        <f>ABS($J$5-O4560)</f>
        <v>3.5738804896988025E-2</v>
      </c>
      <c r="S4560">
        <f>ABS($J$6-O4560)</f>
        <v>0.62542908569729028</v>
      </c>
      <c r="T4560">
        <f>MIN(P4560:S4560)</f>
        <v>3.5738804896988025E-2</v>
      </c>
      <c r="U4560">
        <f>MATCH(T4560,P4560:S4560, 0)</f>
        <v>3</v>
      </c>
    </row>
    <row r="4561" spans="1:21" x14ac:dyDescent="0.35">
      <c r="A4561">
        <v>3</v>
      </c>
      <c r="B4561">
        <v>4550</v>
      </c>
      <c r="C4561" t="s">
        <v>14</v>
      </c>
      <c r="D4561" t="s">
        <v>15</v>
      </c>
      <c r="E4561" t="s">
        <v>79</v>
      </c>
      <c r="F4561" t="s">
        <v>35</v>
      </c>
      <c r="G4561" t="s">
        <v>80</v>
      </c>
      <c r="H4561" t="s">
        <v>81</v>
      </c>
      <c r="I4561" s="1">
        <v>42245</v>
      </c>
      <c r="J4561">
        <v>2015</v>
      </c>
      <c r="K4561" t="s">
        <v>77</v>
      </c>
      <c r="L4561" t="s">
        <v>78</v>
      </c>
      <c r="M4561" s="1">
        <v>42272</v>
      </c>
      <c r="N4561">
        <v>27</v>
      </c>
      <c r="O4561">
        <f>STANDARDIZE(N4561,$N$8,$N$9)</f>
        <v>-0.15210877235851616</v>
      </c>
      <c r="P4561">
        <f>ABS($J$3-O4561)</f>
        <v>0.37525745141837419</v>
      </c>
      <c r="Q4561">
        <f>ABS($J$4-O4561)</f>
        <v>2.3408917207527153</v>
      </c>
      <c r="R4561">
        <f>ABS($J$5-O4561)</f>
        <v>0</v>
      </c>
      <c r="S4561">
        <f>ABS($J$6-O4561)</f>
        <v>0.58969028080030228</v>
      </c>
      <c r="T4561">
        <f>MIN(P4561:S4561)</f>
        <v>0</v>
      </c>
      <c r="U4561">
        <f>MATCH(T4561,P4561:S4561, 0)</f>
        <v>3</v>
      </c>
    </row>
    <row r="4562" spans="1:21" x14ac:dyDescent="0.35">
      <c r="A4562">
        <v>3</v>
      </c>
      <c r="B4562">
        <v>4551</v>
      </c>
      <c r="C4562" t="s">
        <v>14</v>
      </c>
      <c r="D4562" t="s">
        <v>15</v>
      </c>
      <c r="E4562" t="s">
        <v>79</v>
      </c>
      <c r="F4562" t="s">
        <v>35</v>
      </c>
      <c r="G4562" t="s">
        <v>80</v>
      </c>
      <c r="H4562" t="s">
        <v>81</v>
      </c>
      <c r="I4562" s="1">
        <v>42245</v>
      </c>
      <c r="J4562">
        <v>2015</v>
      </c>
      <c r="K4562" t="s">
        <v>77</v>
      </c>
      <c r="L4562" t="s">
        <v>78</v>
      </c>
      <c r="M4562" s="1">
        <v>42272</v>
      </c>
      <c r="N4562">
        <v>27</v>
      </c>
      <c r="O4562">
        <f>STANDARDIZE(N4562,$N$8,$N$9)</f>
        <v>-0.15210877235851616</v>
      </c>
      <c r="P4562">
        <f>ABS($J$3-O4562)</f>
        <v>0.37525745141837419</v>
      </c>
      <c r="Q4562">
        <f>ABS($J$4-O4562)</f>
        <v>2.3408917207527153</v>
      </c>
      <c r="R4562">
        <f>ABS($J$5-O4562)</f>
        <v>0</v>
      </c>
      <c r="S4562">
        <f>ABS($J$6-O4562)</f>
        <v>0.58969028080030228</v>
      </c>
      <c r="T4562">
        <f>MIN(P4562:S4562)</f>
        <v>0</v>
      </c>
      <c r="U4562">
        <f>MATCH(T4562,P4562:S4562, 0)</f>
        <v>3</v>
      </c>
    </row>
    <row r="4563" spans="1:21" x14ac:dyDescent="0.35">
      <c r="A4563">
        <v>3</v>
      </c>
      <c r="B4563">
        <v>4552</v>
      </c>
      <c r="C4563" t="s">
        <v>67</v>
      </c>
      <c r="D4563" t="s">
        <v>68</v>
      </c>
      <c r="E4563" t="s">
        <v>79</v>
      </c>
      <c r="F4563" t="s">
        <v>35</v>
      </c>
      <c r="G4563" t="s">
        <v>80</v>
      </c>
      <c r="H4563" t="s">
        <v>81</v>
      </c>
      <c r="I4563" s="1">
        <v>42245</v>
      </c>
      <c r="J4563">
        <v>2015</v>
      </c>
      <c r="K4563" t="s">
        <v>77</v>
      </c>
      <c r="L4563" t="s">
        <v>78</v>
      </c>
      <c r="M4563" s="1">
        <v>42272</v>
      </c>
      <c r="N4563">
        <v>27</v>
      </c>
      <c r="O4563">
        <f>STANDARDIZE(N4563,$N$8,$N$9)</f>
        <v>-0.15210877235851616</v>
      </c>
      <c r="P4563">
        <f>ABS($J$3-O4563)</f>
        <v>0.37525745141837419</v>
      </c>
      <c r="Q4563">
        <f>ABS($J$4-O4563)</f>
        <v>2.3408917207527153</v>
      </c>
      <c r="R4563">
        <f>ABS($J$5-O4563)</f>
        <v>0</v>
      </c>
      <c r="S4563">
        <f>ABS($J$6-O4563)</f>
        <v>0.58969028080030228</v>
      </c>
      <c r="T4563">
        <f>MIN(P4563:S4563)</f>
        <v>0</v>
      </c>
      <c r="U4563">
        <f>MATCH(T4563,P4563:S4563, 0)</f>
        <v>3</v>
      </c>
    </row>
    <row r="4564" spans="1:21" x14ac:dyDescent="0.35">
      <c r="A4564">
        <v>3</v>
      </c>
      <c r="B4564">
        <v>4553</v>
      </c>
      <c r="C4564" t="s">
        <v>14</v>
      </c>
      <c r="D4564" t="s">
        <v>15</v>
      </c>
      <c r="E4564" t="s">
        <v>79</v>
      </c>
      <c r="F4564" t="s">
        <v>35</v>
      </c>
      <c r="G4564" t="s">
        <v>80</v>
      </c>
      <c r="H4564" t="s">
        <v>81</v>
      </c>
      <c r="I4564" s="1">
        <v>42245</v>
      </c>
      <c r="J4564">
        <v>2015</v>
      </c>
      <c r="K4564" t="s">
        <v>77</v>
      </c>
      <c r="L4564" t="s">
        <v>78</v>
      </c>
      <c r="M4564" s="1">
        <v>42272</v>
      </c>
      <c r="N4564">
        <v>27</v>
      </c>
      <c r="O4564">
        <f>STANDARDIZE(N4564,$N$8,$N$9)</f>
        <v>-0.15210877235851616</v>
      </c>
      <c r="P4564">
        <f>ABS($J$3-O4564)</f>
        <v>0.37525745141837419</v>
      </c>
      <c r="Q4564">
        <f>ABS($J$4-O4564)</f>
        <v>2.3408917207527153</v>
      </c>
      <c r="R4564">
        <f>ABS($J$5-O4564)</f>
        <v>0</v>
      </c>
      <c r="S4564">
        <f>ABS($J$6-O4564)</f>
        <v>0.58969028080030228</v>
      </c>
      <c r="T4564">
        <f>MIN(P4564:S4564)</f>
        <v>0</v>
      </c>
      <c r="U4564">
        <f>MATCH(T4564,P4564:S4564, 0)</f>
        <v>3</v>
      </c>
    </row>
    <row r="4565" spans="1:21" x14ac:dyDescent="0.35">
      <c r="A4565">
        <v>3</v>
      </c>
      <c r="B4565">
        <v>4554</v>
      </c>
      <c r="C4565" t="s">
        <v>135</v>
      </c>
      <c r="D4565" t="s">
        <v>136</v>
      </c>
      <c r="E4565" t="s">
        <v>149</v>
      </c>
      <c r="F4565" t="s">
        <v>150</v>
      </c>
      <c r="G4565" t="s">
        <v>215</v>
      </c>
      <c r="H4565" t="s">
        <v>216</v>
      </c>
      <c r="I4565" s="1">
        <v>42245</v>
      </c>
      <c r="J4565">
        <v>2015</v>
      </c>
      <c r="K4565" t="s">
        <v>77</v>
      </c>
      <c r="L4565" t="s">
        <v>78</v>
      </c>
      <c r="M4565" s="1">
        <v>42275</v>
      </c>
      <c r="N4565">
        <v>30</v>
      </c>
      <c r="O4565">
        <f>STANDARDIZE(N4565,$N$8,$N$9)</f>
        <v>-9.8500565013034141E-2</v>
      </c>
      <c r="P4565">
        <f>ABS($J$3-O4565)</f>
        <v>0.42886565876385618</v>
      </c>
      <c r="Q4565">
        <f>ABS($J$4-O4565)</f>
        <v>2.2872835134072331</v>
      </c>
      <c r="R4565">
        <f>ABS($J$5-O4565)</f>
        <v>5.3608207345482023E-2</v>
      </c>
      <c r="S4565">
        <f>ABS($J$6-O4565)</f>
        <v>0.53608207345482028</v>
      </c>
      <c r="T4565">
        <f>MIN(P4565:S4565)</f>
        <v>5.3608207345482023E-2</v>
      </c>
      <c r="U4565">
        <f>MATCH(T4565,P4565:S4565, 0)</f>
        <v>3</v>
      </c>
    </row>
    <row r="4566" spans="1:21" x14ac:dyDescent="0.35">
      <c r="A4566">
        <v>2</v>
      </c>
      <c r="B4566">
        <v>4555</v>
      </c>
      <c r="C4566" t="s">
        <v>14</v>
      </c>
      <c r="D4566" t="s">
        <v>15</v>
      </c>
      <c r="E4566" t="s">
        <v>24</v>
      </c>
      <c r="F4566" t="s">
        <v>25</v>
      </c>
      <c r="G4566" t="s">
        <v>26</v>
      </c>
      <c r="H4566" t="s">
        <v>27</v>
      </c>
      <c r="I4566" s="1">
        <v>42245</v>
      </c>
      <c r="J4566">
        <v>2015</v>
      </c>
      <c r="K4566" t="s">
        <v>41</v>
      </c>
      <c r="L4566" t="s">
        <v>42</v>
      </c>
      <c r="M4566" s="1">
        <v>42360</v>
      </c>
      <c r="N4566">
        <v>115</v>
      </c>
      <c r="O4566">
        <f>STANDARDIZE(N4566,$N$8,$N$9)</f>
        <v>1.4203986431089568</v>
      </c>
      <c r="P4566">
        <f>ABS($J$3-O4566)</f>
        <v>1.9477648668858472</v>
      </c>
      <c r="Q4566">
        <f>ABS($J$4-O4566)</f>
        <v>0.76838430528524215</v>
      </c>
      <c r="R4566">
        <f>ABS($J$5-O4566)</f>
        <v>1.572507415467473</v>
      </c>
      <c r="S4566">
        <f>ABS($J$6-O4566)</f>
        <v>0.98281713466717069</v>
      </c>
      <c r="T4566">
        <f>MIN(P4566:S4566)</f>
        <v>0.76838430528524215</v>
      </c>
      <c r="U4566">
        <f>MATCH(T4566,P4566:S4566, 0)</f>
        <v>2</v>
      </c>
    </row>
    <row r="4567" spans="1:21" x14ac:dyDescent="0.35">
      <c r="A4567">
        <v>2</v>
      </c>
      <c r="B4567">
        <v>4556</v>
      </c>
      <c r="C4567" t="s">
        <v>292</v>
      </c>
      <c r="D4567" t="s">
        <v>293</v>
      </c>
      <c r="E4567" t="s">
        <v>79</v>
      </c>
      <c r="F4567" t="s">
        <v>35</v>
      </c>
      <c r="G4567" t="s">
        <v>80</v>
      </c>
      <c r="H4567" t="s">
        <v>81</v>
      </c>
      <c r="I4567" s="1">
        <v>42245</v>
      </c>
      <c r="J4567">
        <v>2015</v>
      </c>
      <c r="K4567" t="s">
        <v>41</v>
      </c>
      <c r="L4567" t="s">
        <v>42</v>
      </c>
      <c r="M4567" s="1">
        <v>42442</v>
      </c>
      <c r="N4567">
        <v>197</v>
      </c>
      <c r="O4567">
        <f>STANDARDIZE(N4567,$N$8,$N$9)</f>
        <v>2.8856896438854656</v>
      </c>
      <c r="P4567">
        <f>ABS($J$3-O4567)</f>
        <v>3.4130558676623561</v>
      </c>
      <c r="Q4567">
        <f>ABS($J$4-O4567)</f>
        <v>0.6969066954912666</v>
      </c>
      <c r="R4567">
        <f>ABS($J$5-O4567)</f>
        <v>3.0377984162439819</v>
      </c>
      <c r="S4567">
        <f>ABS($J$6-O4567)</f>
        <v>2.4481081354436793</v>
      </c>
      <c r="T4567">
        <f>MIN(P4567:S4567)</f>
        <v>0.6969066954912666</v>
      </c>
      <c r="U4567">
        <f>MATCH(T4567,P4567:S4567, 0)</f>
        <v>2</v>
      </c>
    </row>
    <row r="4568" spans="1:21" x14ac:dyDescent="0.35">
      <c r="A4568">
        <v>1</v>
      </c>
      <c r="B4568">
        <v>4557</v>
      </c>
      <c r="C4568" t="s">
        <v>30</v>
      </c>
      <c r="D4568" t="s">
        <v>31</v>
      </c>
      <c r="E4568" t="s">
        <v>149</v>
      </c>
      <c r="F4568" t="s">
        <v>150</v>
      </c>
      <c r="G4568" t="s">
        <v>215</v>
      </c>
      <c r="H4568" t="s">
        <v>216</v>
      </c>
      <c r="I4568" s="1">
        <v>42246</v>
      </c>
      <c r="J4568">
        <v>2015</v>
      </c>
      <c r="K4568" t="s">
        <v>77</v>
      </c>
      <c r="L4568" t="s">
        <v>78</v>
      </c>
      <c r="M4568" s="1">
        <v>42247</v>
      </c>
      <c r="N4568">
        <v>1</v>
      </c>
      <c r="O4568">
        <f>STANDARDIZE(N4568,$N$8,$N$9)</f>
        <v>-0.61671323601936046</v>
      </c>
      <c r="P4568">
        <f>ABS($J$3-O4568)</f>
        <v>8.9347012242470103E-2</v>
      </c>
      <c r="Q4568">
        <f>ABS($J$4-O4568)</f>
        <v>2.8054961844135593</v>
      </c>
      <c r="R4568">
        <f>ABS($J$5-O4568)</f>
        <v>0.46460446366084429</v>
      </c>
      <c r="S4568">
        <f>ABS($J$6-O4568)</f>
        <v>1.0542947444611466</v>
      </c>
      <c r="T4568">
        <f>MIN(P4568:S4568)</f>
        <v>8.9347012242470103E-2</v>
      </c>
      <c r="U4568">
        <f>MATCH(T4568,P4568:S4568, 0)</f>
        <v>1</v>
      </c>
    </row>
    <row r="4569" spans="1:21" x14ac:dyDescent="0.35">
      <c r="A4569">
        <v>1</v>
      </c>
      <c r="B4569">
        <v>4558</v>
      </c>
      <c r="C4569" t="s">
        <v>627</v>
      </c>
      <c r="D4569" t="s">
        <v>628</v>
      </c>
      <c r="E4569" t="s">
        <v>16</v>
      </c>
      <c r="F4569" t="s">
        <v>17</v>
      </c>
      <c r="G4569" t="s">
        <v>18</v>
      </c>
      <c r="H4569" t="s">
        <v>19</v>
      </c>
      <c r="I4569" s="1">
        <v>42246</v>
      </c>
      <c r="J4569">
        <v>2015</v>
      </c>
      <c r="K4569" t="s">
        <v>176</v>
      </c>
      <c r="L4569" t="s">
        <v>177</v>
      </c>
      <c r="M4569" s="1">
        <v>42072</v>
      </c>
      <c r="N4569">
        <v>4</v>
      </c>
      <c r="O4569">
        <f>STANDARDIZE(N4569,$N$8,$N$9)</f>
        <v>-0.56310502867387835</v>
      </c>
      <c r="P4569">
        <f>ABS($J$3-O4569)</f>
        <v>3.5738804896987997E-2</v>
      </c>
      <c r="Q4569">
        <f>ABS($J$4-O4569)</f>
        <v>2.7518879770680771</v>
      </c>
      <c r="R4569">
        <f>ABS($J$5-O4569)</f>
        <v>0.41099625631536219</v>
      </c>
      <c r="S4569">
        <f>ABS($J$6-O4569)</f>
        <v>1.0006865371156644</v>
      </c>
      <c r="T4569">
        <f>MIN(P4569:S4569)</f>
        <v>3.5738804896987997E-2</v>
      </c>
      <c r="U4569">
        <f>MATCH(T4569,P4569:S4569, 0)</f>
        <v>1</v>
      </c>
    </row>
    <row r="4570" spans="1:21" x14ac:dyDescent="0.35">
      <c r="A4570">
        <v>1</v>
      </c>
      <c r="B4570">
        <v>4559</v>
      </c>
      <c r="C4570" t="s">
        <v>239</v>
      </c>
      <c r="D4570" t="s">
        <v>240</v>
      </c>
      <c r="E4570" t="s">
        <v>16</v>
      </c>
      <c r="F4570" t="s">
        <v>17</v>
      </c>
      <c r="G4570" t="s">
        <v>18</v>
      </c>
      <c r="H4570" t="s">
        <v>19</v>
      </c>
      <c r="I4570" s="1">
        <v>42246</v>
      </c>
      <c r="J4570">
        <v>2015</v>
      </c>
      <c r="K4570" t="s">
        <v>176</v>
      </c>
      <c r="L4570" t="s">
        <v>177</v>
      </c>
      <c r="M4570" s="1">
        <v>42103</v>
      </c>
      <c r="N4570">
        <v>5</v>
      </c>
      <c r="O4570">
        <f>STANDARDIZE(N4570,$N$8,$N$9)</f>
        <v>-0.54523562622538435</v>
      </c>
      <c r="P4570">
        <f>ABS($J$3-O4570)</f>
        <v>1.7869402448493998E-2</v>
      </c>
      <c r="Q4570">
        <f>ABS($J$4-O4570)</f>
        <v>2.7340185746195833</v>
      </c>
      <c r="R4570">
        <f>ABS($J$5-O4570)</f>
        <v>0.39312685386686819</v>
      </c>
      <c r="S4570">
        <f>ABS($J$6-O4570)</f>
        <v>0.98281713466717047</v>
      </c>
      <c r="T4570">
        <f>MIN(P4570:S4570)</f>
        <v>1.7869402448493998E-2</v>
      </c>
      <c r="U4570">
        <f>MATCH(T4570,P4570:S4570, 0)</f>
        <v>1</v>
      </c>
    </row>
    <row r="4571" spans="1:21" x14ac:dyDescent="0.35">
      <c r="A4571">
        <v>1</v>
      </c>
      <c r="B4571">
        <v>4560</v>
      </c>
      <c r="C4571" t="s">
        <v>112</v>
      </c>
      <c r="D4571" t="s">
        <v>113</v>
      </c>
      <c r="E4571" t="s">
        <v>84</v>
      </c>
      <c r="F4571" t="s">
        <v>85</v>
      </c>
      <c r="G4571" t="s">
        <v>86</v>
      </c>
      <c r="H4571" t="s">
        <v>87</v>
      </c>
      <c r="I4571" s="1">
        <v>42246</v>
      </c>
      <c r="J4571">
        <v>2015</v>
      </c>
      <c r="K4571" t="s">
        <v>176</v>
      </c>
      <c r="L4571" t="s">
        <v>177</v>
      </c>
      <c r="M4571" s="1">
        <v>42103</v>
      </c>
      <c r="N4571">
        <v>5</v>
      </c>
      <c r="O4571">
        <f>STANDARDIZE(N4571,$N$8,$N$9)</f>
        <v>-0.54523562622538435</v>
      </c>
      <c r="P4571">
        <f>ABS($J$3-O4571)</f>
        <v>1.7869402448493998E-2</v>
      </c>
      <c r="Q4571">
        <f>ABS($J$4-O4571)</f>
        <v>2.7340185746195833</v>
      </c>
      <c r="R4571">
        <f>ABS($J$5-O4571)</f>
        <v>0.39312685386686819</v>
      </c>
      <c r="S4571">
        <f>ABS($J$6-O4571)</f>
        <v>0.98281713466717047</v>
      </c>
      <c r="T4571">
        <f>MIN(P4571:S4571)</f>
        <v>1.7869402448493998E-2</v>
      </c>
      <c r="U4571">
        <f>MATCH(T4571,P4571:S4571, 0)</f>
        <v>1</v>
      </c>
    </row>
    <row r="4572" spans="1:21" x14ac:dyDescent="0.35">
      <c r="A4572">
        <v>3</v>
      </c>
      <c r="B4572">
        <v>4561</v>
      </c>
      <c r="C4572" t="s">
        <v>14</v>
      </c>
      <c r="D4572" t="s">
        <v>15</v>
      </c>
      <c r="E4572" t="s">
        <v>163</v>
      </c>
      <c r="F4572" t="s">
        <v>59</v>
      </c>
      <c r="G4572" t="s">
        <v>164</v>
      </c>
      <c r="H4572" t="s">
        <v>165</v>
      </c>
      <c r="I4572" s="1">
        <v>42246</v>
      </c>
      <c r="J4572">
        <v>2015</v>
      </c>
      <c r="K4572" t="s">
        <v>77</v>
      </c>
      <c r="L4572" t="s">
        <v>78</v>
      </c>
      <c r="M4572" s="1">
        <v>42265</v>
      </c>
      <c r="N4572">
        <v>19</v>
      </c>
      <c r="O4572">
        <f>STANDARDIZE(N4572,$N$8,$N$9)</f>
        <v>-0.29506399194646826</v>
      </c>
      <c r="P4572">
        <f>ABS($J$3-O4572)</f>
        <v>0.23230223183042209</v>
      </c>
      <c r="Q4572">
        <f>ABS($J$4-O4572)</f>
        <v>2.4838469403406673</v>
      </c>
      <c r="R4572">
        <f>ABS($J$5-O4572)</f>
        <v>0.1429552195879521</v>
      </c>
      <c r="S4572">
        <f>ABS($J$6-O4572)</f>
        <v>0.73264550038825438</v>
      </c>
      <c r="T4572">
        <f>MIN(P4572:S4572)</f>
        <v>0.1429552195879521</v>
      </c>
      <c r="U4572">
        <f>MATCH(T4572,P4572:S4572, 0)</f>
        <v>3</v>
      </c>
    </row>
    <row r="4573" spans="1:21" x14ac:dyDescent="0.35">
      <c r="A4573">
        <v>3</v>
      </c>
      <c r="B4573">
        <v>4562</v>
      </c>
      <c r="C4573" t="s">
        <v>14</v>
      </c>
      <c r="D4573" t="s">
        <v>15</v>
      </c>
      <c r="E4573" t="s">
        <v>105</v>
      </c>
      <c r="F4573" t="s">
        <v>59</v>
      </c>
      <c r="G4573" t="s">
        <v>106</v>
      </c>
      <c r="H4573" t="s">
        <v>107</v>
      </c>
      <c r="I4573" s="1">
        <v>42246</v>
      </c>
      <c r="J4573">
        <v>2015</v>
      </c>
      <c r="K4573" t="s">
        <v>77</v>
      </c>
      <c r="L4573" t="s">
        <v>78</v>
      </c>
      <c r="M4573" s="1">
        <v>42265</v>
      </c>
      <c r="N4573">
        <v>19</v>
      </c>
      <c r="O4573">
        <f>STANDARDIZE(N4573,$N$8,$N$9)</f>
        <v>-0.29506399194646826</v>
      </c>
      <c r="P4573">
        <f>ABS($J$3-O4573)</f>
        <v>0.23230223183042209</v>
      </c>
      <c r="Q4573">
        <f>ABS($J$4-O4573)</f>
        <v>2.4838469403406673</v>
      </c>
      <c r="R4573">
        <f>ABS($J$5-O4573)</f>
        <v>0.1429552195879521</v>
      </c>
      <c r="S4573">
        <f>ABS($J$6-O4573)</f>
        <v>0.73264550038825438</v>
      </c>
      <c r="T4573">
        <f>MIN(P4573:S4573)</f>
        <v>0.1429552195879521</v>
      </c>
      <c r="U4573">
        <f>MATCH(T4573,P4573:S4573, 0)</f>
        <v>3</v>
      </c>
    </row>
    <row r="4574" spans="1:21" x14ac:dyDescent="0.35">
      <c r="A4574">
        <v>3</v>
      </c>
      <c r="B4574">
        <v>4563</v>
      </c>
      <c r="C4574" t="s">
        <v>329</v>
      </c>
      <c r="D4574" t="s">
        <v>330</v>
      </c>
      <c r="E4574" t="s">
        <v>84</v>
      </c>
      <c r="F4574" t="s">
        <v>85</v>
      </c>
      <c r="G4574" t="s">
        <v>86</v>
      </c>
      <c r="H4574" t="s">
        <v>87</v>
      </c>
      <c r="I4574" s="1">
        <v>42246</v>
      </c>
      <c r="J4574">
        <v>2015</v>
      </c>
      <c r="K4574" t="s">
        <v>77</v>
      </c>
      <c r="L4574" t="s">
        <v>78</v>
      </c>
      <c r="M4574" s="1">
        <v>42270</v>
      </c>
      <c r="N4574">
        <v>24</v>
      </c>
      <c r="O4574">
        <f>STANDARDIZE(N4574,$N$8,$N$9)</f>
        <v>-0.20571697970399819</v>
      </c>
      <c r="P4574">
        <f>ABS($J$3-O4574)</f>
        <v>0.32164924407289219</v>
      </c>
      <c r="Q4574">
        <f>ABS($J$4-O4574)</f>
        <v>2.3944999280981971</v>
      </c>
      <c r="R4574">
        <f>ABS($J$5-O4574)</f>
        <v>5.3608207345482023E-2</v>
      </c>
      <c r="S4574">
        <f>ABS($J$6-O4574)</f>
        <v>0.64329848814578428</v>
      </c>
      <c r="T4574">
        <f>MIN(P4574:S4574)</f>
        <v>5.3608207345482023E-2</v>
      </c>
      <c r="U4574">
        <f>MATCH(T4574,P4574:S4574, 0)</f>
        <v>3</v>
      </c>
    </row>
    <row r="4575" spans="1:21" x14ac:dyDescent="0.35">
      <c r="A4575">
        <v>3</v>
      </c>
      <c r="B4575">
        <v>4564</v>
      </c>
      <c r="C4575" t="s">
        <v>67</v>
      </c>
      <c r="D4575" t="s">
        <v>68</v>
      </c>
      <c r="E4575" t="s">
        <v>296</v>
      </c>
      <c r="F4575" t="s">
        <v>320</v>
      </c>
      <c r="G4575" t="s">
        <v>351</v>
      </c>
      <c r="H4575" t="s">
        <v>352</v>
      </c>
      <c r="I4575" s="1">
        <v>42246</v>
      </c>
      <c r="J4575">
        <v>2015</v>
      </c>
      <c r="K4575" t="s">
        <v>77</v>
      </c>
      <c r="L4575" t="s">
        <v>78</v>
      </c>
      <c r="M4575" s="1">
        <v>42271</v>
      </c>
      <c r="N4575">
        <v>25</v>
      </c>
      <c r="O4575">
        <f>STANDARDIZE(N4575,$N$8,$N$9)</f>
        <v>-0.18784757725550419</v>
      </c>
      <c r="P4575">
        <f>ABS($J$3-O4575)</f>
        <v>0.33951864652138619</v>
      </c>
      <c r="Q4575">
        <f>ABS($J$4-O4575)</f>
        <v>2.3766305256497033</v>
      </c>
      <c r="R4575">
        <f>ABS($J$5-O4575)</f>
        <v>3.5738804896988025E-2</v>
      </c>
      <c r="S4575">
        <f>ABS($J$6-O4575)</f>
        <v>0.62542908569729028</v>
      </c>
      <c r="T4575">
        <f>MIN(P4575:S4575)</f>
        <v>3.5738804896988025E-2</v>
      </c>
      <c r="U4575">
        <f>MATCH(T4575,P4575:S4575, 0)</f>
        <v>3</v>
      </c>
    </row>
    <row r="4576" spans="1:21" x14ac:dyDescent="0.35">
      <c r="A4576">
        <v>3</v>
      </c>
      <c r="B4576">
        <v>4565</v>
      </c>
      <c r="C4576" t="s">
        <v>172</v>
      </c>
      <c r="D4576" t="s">
        <v>173</v>
      </c>
      <c r="E4576" t="s">
        <v>296</v>
      </c>
      <c r="F4576" t="s">
        <v>320</v>
      </c>
      <c r="G4576" t="s">
        <v>351</v>
      </c>
      <c r="H4576" t="s">
        <v>352</v>
      </c>
      <c r="I4576" s="1">
        <v>42246</v>
      </c>
      <c r="J4576">
        <v>2015</v>
      </c>
      <c r="K4576" t="s">
        <v>77</v>
      </c>
      <c r="L4576" t="s">
        <v>78</v>
      </c>
      <c r="M4576" s="1">
        <v>42272</v>
      </c>
      <c r="N4576">
        <v>26</v>
      </c>
      <c r="O4576">
        <f>STANDARDIZE(N4576,$N$8,$N$9)</f>
        <v>-0.16997817480701016</v>
      </c>
      <c r="P4576">
        <f>ABS($J$3-O4576)</f>
        <v>0.35738804896988019</v>
      </c>
      <c r="Q4576">
        <f>ABS($J$4-O4576)</f>
        <v>2.3587611232012091</v>
      </c>
      <c r="R4576">
        <f>ABS($J$5-O4576)</f>
        <v>1.7869402448493998E-2</v>
      </c>
      <c r="S4576">
        <f>ABS($J$6-O4576)</f>
        <v>0.60755968324879628</v>
      </c>
      <c r="T4576">
        <f>MIN(P4576:S4576)</f>
        <v>1.7869402448493998E-2</v>
      </c>
      <c r="U4576">
        <f>MATCH(T4576,P4576:S4576, 0)</f>
        <v>3</v>
      </c>
    </row>
    <row r="4577" spans="1:21" x14ac:dyDescent="0.35">
      <c r="A4577">
        <v>3</v>
      </c>
      <c r="B4577">
        <v>4566</v>
      </c>
      <c r="C4577" t="s">
        <v>14</v>
      </c>
      <c r="D4577" t="s">
        <v>15</v>
      </c>
      <c r="E4577" t="s">
        <v>34</v>
      </c>
      <c r="F4577" t="s">
        <v>35</v>
      </c>
      <c r="G4577" t="s">
        <v>36</v>
      </c>
      <c r="H4577" t="s">
        <v>37</v>
      </c>
      <c r="I4577" s="1">
        <v>42246</v>
      </c>
      <c r="J4577">
        <v>2015</v>
      </c>
      <c r="K4577" t="s">
        <v>77</v>
      </c>
      <c r="L4577" t="s">
        <v>78</v>
      </c>
      <c r="M4577" s="1">
        <v>42275</v>
      </c>
      <c r="N4577">
        <v>29</v>
      </c>
      <c r="O4577">
        <f>STANDARDIZE(N4577,$N$8,$N$9)</f>
        <v>-0.11636996746152814</v>
      </c>
      <c r="P4577">
        <f>ABS($J$3-O4577)</f>
        <v>0.41099625631536219</v>
      </c>
      <c r="Q4577">
        <f>ABS($J$4-O4577)</f>
        <v>2.3051529158557269</v>
      </c>
      <c r="R4577">
        <f>ABS($J$5-O4577)</f>
        <v>3.5738804896988025E-2</v>
      </c>
      <c r="S4577">
        <f>ABS($J$6-O4577)</f>
        <v>0.55395147590331428</v>
      </c>
      <c r="T4577">
        <f>MIN(P4577:S4577)</f>
        <v>3.5738804896988025E-2</v>
      </c>
      <c r="U4577">
        <f>MATCH(T4577,P4577:S4577, 0)</f>
        <v>3</v>
      </c>
    </row>
    <row r="4578" spans="1:21" x14ac:dyDescent="0.35">
      <c r="A4578">
        <v>3</v>
      </c>
      <c r="B4578">
        <v>4567</v>
      </c>
      <c r="C4578" t="s">
        <v>82</v>
      </c>
      <c r="D4578" t="s">
        <v>83</v>
      </c>
      <c r="E4578" t="s">
        <v>84</v>
      </c>
      <c r="F4578" t="s">
        <v>85</v>
      </c>
      <c r="G4578" t="s">
        <v>280</v>
      </c>
      <c r="H4578" t="s">
        <v>281</v>
      </c>
      <c r="I4578" s="1">
        <v>42246</v>
      </c>
      <c r="J4578">
        <v>2015</v>
      </c>
      <c r="K4578" t="s">
        <v>77</v>
      </c>
      <c r="L4578" t="s">
        <v>78</v>
      </c>
      <c r="M4578" s="1">
        <v>42277</v>
      </c>
      <c r="N4578">
        <v>31</v>
      </c>
      <c r="O4578">
        <f>STANDARDIZE(N4578,$N$8,$N$9)</f>
        <v>-8.0631162564540129E-2</v>
      </c>
      <c r="P4578">
        <f>ABS($J$3-O4578)</f>
        <v>0.44673506121235024</v>
      </c>
      <c r="Q4578">
        <f>ABS($J$4-O4578)</f>
        <v>2.2694141109587389</v>
      </c>
      <c r="R4578">
        <f>ABS($J$5-O4578)</f>
        <v>7.1477609793976035E-2</v>
      </c>
      <c r="S4578">
        <f>ABS($J$6-O4578)</f>
        <v>0.51821267100632629</v>
      </c>
      <c r="T4578">
        <f>MIN(P4578:S4578)</f>
        <v>7.1477609793976035E-2</v>
      </c>
      <c r="U4578">
        <f>MATCH(T4578,P4578:S4578, 0)</f>
        <v>3</v>
      </c>
    </row>
    <row r="4579" spans="1:21" x14ac:dyDescent="0.35">
      <c r="A4579">
        <v>2</v>
      </c>
      <c r="B4579">
        <v>4568</v>
      </c>
      <c r="C4579" t="s">
        <v>14</v>
      </c>
      <c r="D4579" t="s">
        <v>15</v>
      </c>
      <c r="E4579" t="s">
        <v>79</v>
      </c>
      <c r="F4579" t="s">
        <v>35</v>
      </c>
      <c r="G4579" t="s">
        <v>80</v>
      </c>
      <c r="H4579" t="s">
        <v>81</v>
      </c>
      <c r="I4579" s="1">
        <v>42246</v>
      </c>
      <c r="J4579">
        <v>2015</v>
      </c>
      <c r="K4579" t="s">
        <v>41</v>
      </c>
      <c r="L4579" t="s">
        <v>42</v>
      </c>
      <c r="M4579" s="1">
        <v>42383</v>
      </c>
      <c r="N4579">
        <v>137</v>
      </c>
      <c r="O4579">
        <f>STANDARDIZE(N4579,$N$8,$N$9)</f>
        <v>1.813525496975825</v>
      </c>
      <c r="P4579">
        <f>ABS($J$3-O4579)</f>
        <v>2.3408917207527153</v>
      </c>
      <c r="Q4579">
        <f>ABS($J$4-O4579)</f>
        <v>0.37525745141837397</v>
      </c>
      <c r="R4579">
        <f>ABS($J$5-O4579)</f>
        <v>1.9656342693343412</v>
      </c>
      <c r="S4579">
        <f>ABS($J$6-O4579)</f>
        <v>1.375943988534039</v>
      </c>
      <c r="T4579">
        <f>MIN(P4579:S4579)</f>
        <v>0.37525745141837397</v>
      </c>
      <c r="U4579">
        <f>MATCH(T4579,P4579:S4579, 0)</f>
        <v>2</v>
      </c>
    </row>
    <row r="4580" spans="1:21" x14ac:dyDescent="0.35">
      <c r="A4580">
        <v>1</v>
      </c>
      <c r="B4580">
        <v>4569</v>
      </c>
      <c r="C4580" t="s">
        <v>353</v>
      </c>
      <c r="D4580" t="s">
        <v>354</v>
      </c>
      <c r="E4580" t="s">
        <v>16</v>
      </c>
      <c r="F4580" t="s">
        <v>17</v>
      </c>
      <c r="G4580" t="s">
        <v>18</v>
      </c>
      <c r="H4580" t="s">
        <v>19</v>
      </c>
      <c r="I4580" s="1">
        <v>42247</v>
      </c>
      <c r="J4580">
        <v>2015</v>
      </c>
      <c r="K4580" t="s">
        <v>577</v>
      </c>
      <c r="L4580" t="s">
        <v>578</v>
      </c>
      <c r="M4580" s="1">
        <v>42103</v>
      </c>
      <c r="N4580">
        <v>4</v>
      </c>
      <c r="O4580">
        <f>STANDARDIZE(N4580,$N$8,$N$9)</f>
        <v>-0.56310502867387835</v>
      </c>
      <c r="P4580">
        <f>ABS($J$3-O4580)</f>
        <v>3.5738804896987997E-2</v>
      </c>
      <c r="Q4580">
        <f>ABS($J$4-O4580)</f>
        <v>2.7518879770680771</v>
      </c>
      <c r="R4580">
        <f>ABS($J$5-O4580)</f>
        <v>0.41099625631536219</v>
      </c>
      <c r="S4580">
        <f>ABS($J$6-O4580)</f>
        <v>1.0006865371156644</v>
      </c>
      <c r="T4580">
        <f>MIN(P4580:S4580)</f>
        <v>3.5738804896987997E-2</v>
      </c>
      <c r="U4580">
        <f>MATCH(T4580,P4580:S4580, 0)</f>
        <v>1</v>
      </c>
    </row>
    <row r="4581" spans="1:21" x14ac:dyDescent="0.35">
      <c r="A4581">
        <v>1</v>
      </c>
      <c r="B4581">
        <v>4570</v>
      </c>
      <c r="C4581" t="s">
        <v>30</v>
      </c>
      <c r="D4581" t="s">
        <v>31</v>
      </c>
      <c r="E4581" t="s">
        <v>219</v>
      </c>
      <c r="F4581" t="s">
        <v>220</v>
      </c>
      <c r="G4581" t="s">
        <v>221</v>
      </c>
      <c r="H4581" t="s">
        <v>222</v>
      </c>
      <c r="I4581" s="1">
        <v>42247</v>
      </c>
      <c r="J4581">
        <v>2015</v>
      </c>
      <c r="K4581" t="s">
        <v>125</v>
      </c>
      <c r="L4581" t="s">
        <v>126</v>
      </c>
      <c r="M4581" s="1">
        <v>42286</v>
      </c>
      <c r="N4581">
        <v>10</v>
      </c>
      <c r="O4581">
        <f>STANDARDIZE(N4581,$N$8,$N$9)</f>
        <v>-0.4558886139829143</v>
      </c>
      <c r="P4581">
        <f>ABS($J$3-O4581)</f>
        <v>7.1477609793976049E-2</v>
      </c>
      <c r="Q4581">
        <f>ABS($J$4-O4581)</f>
        <v>2.6446715623771131</v>
      </c>
      <c r="R4581">
        <f>ABS($J$5-O4581)</f>
        <v>0.30377984162439814</v>
      </c>
      <c r="S4581">
        <f>ABS($J$6-O4581)</f>
        <v>0.89347012242470036</v>
      </c>
      <c r="T4581">
        <f>MIN(P4581:S4581)</f>
        <v>7.1477609793976049E-2</v>
      </c>
      <c r="U4581">
        <f>MATCH(T4581,P4581:S4581, 0)</f>
        <v>1</v>
      </c>
    </row>
    <row r="4582" spans="1:21" x14ac:dyDescent="0.35">
      <c r="A4582">
        <v>1</v>
      </c>
      <c r="B4582">
        <v>4571</v>
      </c>
      <c r="C4582" t="s">
        <v>14</v>
      </c>
      <c r="D4582" t="s">
        <v>15</v>
      </c>
      <c r="E4582" t="s">
        <v>16</v>
      </c>
      <c r="F4582" t="s">
        <v>17</v>
      </c>
      <c r="G4582" t="s">
        <v>18</v>
      </c>
      <c r="H4582" t="s">
        <v>19</v>
      </c>
      <c r="I4582" s="1">
        <v>42247</v>
      </c>
      <c r="J4582">
        <v>2015</v>
      </c>
      <c r="K4582" t="s">
        <v>77</v>
      </c>
      <c r="L4582" t="s">
        <v>78</v>
      </c>
      <c r="M4582" s="1">
        <v>42262</v>
      </c>
      <c r="N4582">
        <v>15</v>
      </c>
      <c r="O4582">
        <f>STANDARDIZE(N4582,$N$8,$N$9)</f>
        <v>-0.36654160174044426</v>
      </c>
      <c r="P4582">
        <f>ABS($J$3-O4582)</f>
        <v>0.1608246220364461</v>
      </c>
      <c r="Q4582">
        <f>ABS($J$4-O4582)</f>
        <v>2.5553245501346433</v>
      </c>
      <c r="R4582">
        <f>ABS($J$5-O4582)</f>
        <v>0.21443282938192809</v>
      </c>
      <c r="S4582">
        <f>ABS($J$6-O4582)</f>
        <v>0.80412311018223037</v>
      </c>
      <c r="T4582">
        <f>MIN(P4582:S4582)</f>
        <v>0.1608246220364461</v>
      </c>
      <c r="U4582">
        <f>MATCH(T4582,P4582:S4582, 0)</f>
        <v>1</v>
      </c>
    </row>
    <row r="4583" spans="1:21" x14ac:dyDescent="0.35">
      <c r="A4583">
        <v>1</v>
      </c>
      <c r="B4583">
        <v>4572</v>
      </c>
      <c r="C4583" t="s">
        <v>67</v>
      </c>
      <c r="D4583" t="s">
        <v>68</v>
      </c>
      <c r="E4583" t="s">
        <v>79</v>
      </c>
      <c r="F4583" t="s">
        <v>35</v>
      </c>
      <c r="G4583" t="s">
        <v>80</v>
      </c>
      <c r="H4583" t="s">
        <v>81</v>
      </c>
      <c r="I4583" s="1">
        <v>42247</v>
      </c>
      <c r="J4583">
        <v>2015</v>
      </c>
      <c r="K4583" t="s">
        <v>41</v>
      </c>
      <c r="L4583" t="s">
        <v>42</v>
      </c>
      <c r="M4583" s="1">
        <v>42263</v>
      </c>
      <c r="N4583">
        <v>16</v>
      </c>
      <c r="O4583">
        <f>STANDARDIZE(N4583,$N$8,$N$9)</f>
        <v>-0.34867219929195026</v>
      </c>
      <c r="P4583">
        <f>ABS($J$3-O4583)</f>
        <v>0.17869402448494009</v>
      </c>
      <c r="Q4583">
        <f>ABS($J$4-O4583)</f>
        <v>2.5374551476861491</v>
      </c>
      <c r="R4583">
        <f>ABS($J$5-O4583)</f>
        <v>0.19656342693343409</v>
      </c>
      <c r="S4583">
        <f>ABS($J$6-O4583)</f>
        <v>0.78625370773373637</v>
      </c>
      <c r="T4583">
        <f>MIN(P4583:S4583)</f>
        <v>0.17869402448494009</v>
      </c>
      <c r="U4583">
        <f>MATCH(T4583,P4583:S4583, 0)</f>
        <v>1</v>
      </c>
    </row>
    <row r="4584" spans="1:21" x14ac:dyDescent="0.35">
      <c r="A4584">
        <v>3</v>
      </c>
      <c r="B4584">
        <v>4573</v>
      </c>
      <c r="C4584" t="s">
        <v>14</v>
      </c>
      <c r="D4584" t="s">
        <v>15</v>
      </c>
      <c r="E4584" t="s">
        <v>131</v>
      </c>
      <c r="F4584" t="s">
        <v>132</v>
      </c>
      <c r="G4584" t="s">
        <v>133</v>
      </c>
      <c r="H4584" t="s">
        <v>134</v>
      </c>
      <c r="I4584" s="1">
        <v>42247</v>
      </c>
      <c r="J4584">
        <v>2015</v>
      </c>
      <c r="K4584" t="s">
        <v>77</v>
      </c>
      <c r="L4584" t="s">
        <v>78</v>
      </c>
      <c r="M4584" s="1">
        <v>42264</v>
      </c>
      <c r="N4584">
        <v>17</v>
      </c>
      <c r="O4584">
        <f>STANDARDIZE(N4584,$N$8,$N$9)</f>
        <v>-0.33080279684345626</v>
      </c>
      <c r="P4584">
        <f>ABS($J$3-O4584)</f>
        <v>0.19656342693343409</v>
      </c>
      <c r="Q4584">
        <f>ABS($J$4-O4584)</f>
        <v>2.5195857452376553</v>
      </c>
      <c r="R4584">
        <f>ABS($J$5-O4584)</f>
        <v>0.17869402448494009</v>
      </c>
      <c r="S4584">
        <f>ABS($J$6-O4584)</f>
        <v>0.76838430528524237</v>
      </c>
      <c r="T4584">
        <f>MIN(P4584:S4584)</f>
        <v>0.17869402448494009</v>
      </c>
      <c r="U4584">
        <f>MATCH(T4584,P4584:S4584, 0)</f>
        <v>3</v>
      </c>
    </row>
    <row r="4585" spans="1:21" x14ac:dyDescent="0.35">
      <c r="A4585">
        <v>3</v>
      </c>
      <c r="B4585">
        <v>4574</v>
      </c>
      <c r="C4585" t="s">
        <v>157</v>
      </c>
      <c r="D4585" t="s">
        <v>158</v>
      </c>
      <c r="E4585" t="s">
        <v>84</v>
      </c>
      <c r="F4585" t="s">
        <v>85</v>
      </c>
      <c r="G4585" t="s">
        <v>86</v>
      </c>
      <c r="H4585" t="s">
        <v>87</v>
      </c>
      <c r="I4585" s="1">
        <v>42247</v>
      </c>
      <c r="J4585">
        <v>2015</v>
      </c>
      <c r="K4585" t="s">
        <v>77</v>
      </c>
      <c r="L4585" t="s">
        <v>78</v>
      </c>
      <c r="M4585" s="1">
        <v>42269</v>
      </c>
      <c r="N4585">
        <v>22</v>
      </c>
      <c r="O4585">
        <f>STANDARDIZE(N4585,$N$8,$N$9)</f>
        <v>-0.24145578460098621</v>
      </c>
      <c r="P4585">
        <f>ABS($J$3-O4585)</f>
        <v>0.28591043917590414</v>
      </c>
      <c r="Q4585">
        <f>ABS($J$4-O4585)</f>
        <v>2.4302387329951851</v>
      </c>
      <c r="R4585">
        <f>ABS($J$5-O4585)</f>
        <v>8.9347012242470047E-2</v>
      </c>
      <c r="S4585">
        <f>ABS($J$6-O4585)</f>
        <v>0.67903729304277238</v>
      </c>
      <c r="T4585">
        <f>MIN(P4585:S4585)</f>
        <v>8.9347012242470047E-2</v>
      </c>
      <c r="U4585">
        <f>MATCH(T4585,P4585:S4585, 0)</f>
        <v>3</v>
      </c>
    </row>
    <row r="4586" spans="1:21" x14ac:dyDescent="0.35">
      <c r="A4586">
        <v>3</v>
      </c>
      <c r="B4586">
        <v>4575</v>
      </c>
      <c r="C4586" t="s">
        <v>288</v>
      </c>
      <c r="D4586" t="s">
        <v>289</v>
      </c>
      <c r="E4586" t="s">
        <v>296</v>
      </c>
      <c r="F4586" t="s">
        <v>320</v>
      </c>
      <c r="G4586" t="s">
        <v>351</v>
      </c>
      <c r="H4586" t="s">
        <v>352</v>
      </c>
      <c r="I4586" s="1">
        <v>42247</v>
      </c>
      <c r="J4586">
        <v>2015</v>
      </c>
      <c r="K4586" t="s">
        <v>77</v>
      </c>
      <c r="L4586" t="s">
        <v>78</v>
      </c>
      <c r="M4586" s="1">
        <v>42271</v>
      </c>
      <c r="N4586">
        <v>24</v>
      </c>
      <c r="O4586">
        <f>STANDARDIZE(N4586,$N$8,$N$9)</f>
        <v>-0.20571697970399819</v>
      </c>
      <c r="P4586">
        <f>ABS($J$3-O4586)</f>
        <v>0.32164924407289219</v>
      </c>
      <c r="Q4586">
        <f>ABS($J$4-O4586)</f>
        <v>2.3944999280981971</v>
      </c>
      <c r="R4586">
        <f>ABS($J$5-O4586)</f>
        <v>5.3608207345482023E-2</v>
      </c>
      <c r="S4586">
        <f>ABS($J$6-O4586)</f>
        <v>0.64329848814578428</v>
      </c>
      <c r="T4586">
        <f>MIN(P4586:S4586)</f>
        <v>5.3608207345482023E-2</v>
      </c>
      <c r="U4586">
        <f>MATCH(T4586,P4586:S4586, 0)</f>
        <v>3</v>
      </c>
    </row>
    <row r="4587" spans="1:21" x14ac:dyDescent="0.35">
      <c r="A4587">
        <v>3</v>
      </c>
      <c r="B4587">
        <v>4576</v>
      </c>
      <c r="C4587" t="s">
        <v>178</v>
      </c>
      <c r="D4587" t="s">
        <v>179</v>
      </c>
      <c r="E4587" t="s">
        <v>131</v>
      </c>
      <c r="F4587" t="s">
        <v>132</v>
      </c>
      <c r="G4587" t="s">
        <v>133</v>
      </c>
      <c r="H4587" t="s">
        <v>134</v>
      </c>
      <c r="I4587" s="1">
        <v>42247</v>
      </c>
      <c r="J4587">
        <v>2015</v>
      </c>
      <c r="K4587" t="s">
        <v>77</v>
      </c>
      <c r="L4587" t="s">
        <v>78</v>
      </c>
      <c r="M4587" s="1">
        <v>42272</v>
      </c>
      <c r="N4587">
        <v>25</v>
      </c>
      <c r="O4587">
        <f>STANDARDIZE(N4587,$N$8,$N$9)</f>
        <v>-0.18784757725550419</v>
      </c>
      <c r="P4587">
        <f>ABS($J$3-O4587)</f>
        <v>0.33951864652138619</v>
      </c>
      <c r="Q4587">
        <f>ABS($J$4-O4587)</f>
        <v>2.3766305256497033</v>
      </c>
      <c r="R4587">
        <f>ABS($J$5-O4587)</f>
        <v>3.5738804896988025E-2</v>
      </c>
      <c r="S4587">
        <f>ABS($J$6-O4587)</f>
        <v>0.62542908569729028</v>
      </c>
      <c r="T4587">
        <f>MIN(P4587:S4587)</f>
        <v>3.5738804896988025E-2</v>
      </c>
      <c r="U4587">
        <f>MATCH(T4587,P4587:S4587, 0)</f>
        <v>3</v>
      </c>
    </row>
    <row r="4588" spans="1:21" x14ac:dyDescent="0.35">
      <c r="A4588">
        <v>3</v>
      </c>
      <c r="B4588">
        <v>4577</v>
      </c>
      <c r="C4588" t="s">
        <v>14</v>
      </c>
      <c r="D4588" t="s">
        <v>15</v>
      </c>
      <c r="E4588" t="s">
        <v>296</v>
      </c>
      <c r="F4588" t="s">
        <v>320</v>
      </c>
      <c r="G4588" t="s">
        <v>351</v>
      </c>
      <c r="H4588" t="s">
        <v>352</v>
      </c>
      <c r="I4588" s="1">
        <v>42247</v>
      </c>
      <c r="J4588">
        <v>2015</v>
      </c>
      <c r="K4588" t="s">
        <v>77</v>
      </c>
      <c r="L4588" t="s">
        <v>78</v>
      </c>
      <c r="M4588" s="1">
        <v>42277</v>
      </c>
      <c r="N4588">
        <v>30</v>
      </c>
      <c r="O4588">
        <f>STANDARDIZE(N4588,$N$8,$N$9)</f>
        <v>-9.8500565013034141E-2</v>
      </c>
      <c r="P4588">
        <f>ABS($J$3-O4588)</f>
        <v>0.42886565876385618</v>
      </c>
      <c r="Q4588">
        <f>ABS($J$4-O4588)</f>
        <v>2.2872835134072331</v>
      </c>
      <c r="R4588">
        <f>ABS($J$5-O4588)</f>
        <v>5.3608207345482023E-2</v>
      </c>
      <c r="S4588">
        <f>ABS($J$6-O4588)</f>
        <v>0.53608207345482028</v>
      </c>
      <c r="T4588">
        <f>MIN(P4588:S4588)</f>
        <v>5.3608207345482023E-2</v>
      </c>
      <c r="U4588">
        <f>MATCH(T4588,P4588:S4588, 0)</f>
        <v>3</v>
      </c>
    </row>
    <row r="4589" spans="1:21" x14ac:dyDescent="0.35">
      <c r="A4589">
        <v>3</v>
      </c>
      <c r="B4589">
        <v>4578</v>
      </c>
      <c r="C4589" t="s">
        <v>192</v>
      </c>
      <c r="D4589" t="s">
        <v>193</v>
      </c>
      <c r="E4589" t="s">
        <v>296</v>
      </c>
      <c r="F4589" t="s">
        <v>320</v>
      </c>
      <c r="G4589" t="s">
        <v>351</v>
      </c>
      <c r="H4589" t="s">
        <v>352</v>
      </c>
      <c r="I4589" s="1">
        <v>42247</v>
      </c>
      <c r="J4589">
        <v>2015</v>
      </c>
      <c r="K4589" t="s">
        <v>77</v>
      </c>
      <c r="L4589" t="s">
        <v>78</v>
      </c>
      <c r="M4589" s="1">
        <v>42045</v>
      </c>
      <c r="N4589">
        <v>32</v>
      </c>
      <c r="O4589">
        <f>STANDARDIZE(N4589,$N$8,$N$9)</f>
        <v>-6.2761760116046117E-2</v>
      </c>
      <c r="P4589">
        <f>ABS($J$3-O4589)</f>
        <v>0.46460446366084424</v>
      </c>
      <c r="Q4589">
        <f>ABS($J$4-O4589)</f>
        <v>2.2515447085102451</v>
      </c>
      <c r="R4589">
        <f>ABS($J$5-O4589)</f>
        <v>8.9347012242470047E-2</v>
      </c>
      <c r="S4589">
        <f>ABS($J$6-O4589)</f>
        <v>0.50034326855783218</v>
      </c>
      <c r="T4589">
        <f>MIN(P4589:S4589)</f>
        <v>8.9347012242470047E-2</v>
      </c>
      <c r="U4589">
        <f>MATCH(T4589,P4589:S4589, 0)</f>
        <v>3</v>
      </c>
    </row>
    <row r="4590" spans="1:21" x14ac:dyDescent="0.35">
      <c r="A4590">
        <v>4</v>
      </c>
      <c r="B4590">
        <v>4579</v>
      </c>
      <c r="C4590" t="s">
        <v>110</v>
      </c>
      <c r="D4590" t="s">
        <v>111</v>
      </c>
      <c r="E4590" t="s">
        <v>79</v>
      </c>
      <c r="F4590" t="s">
        <v>35</v>
      </c>
      <c r="G4590" t="s">
        <v>80</v>
      </c>
      <c r="H4590" t="s">
        <v>81</v>
      </c>
      <c r="I4590" s="1">
        <v>42247</v>
      </c>
      <c r="J4590">
        <v>2015</v>
      </c>
      <c r="K4590" t="s">
        <v>77</v>
      </c>
      <c r="L4590" t="s">
        <v>78</v>
      </c>
      <c r="M4590" s="1">
        <v>42292</v>
      </c>
      <c r="N4590">
        <v>45</v>
      </c>
      <c r="O4590">
        <f>STANDARDIZE(N4590,$N$8,$N$9)</f>
        <v>0.169540471714376</v>
      </c>
      <c r="P4590">
        <f>ABS($J$3-O4590)</f>
        <v>0.69690669549126638</v>
      </c>
      <c r="Q4590">
        <f>ABS($J$4-O4590)</f>
        <v>2.0192424766798229</v>
      </c>
      <c r="R4590">
        <f>ABS($J$5-O4590)</f>
        <v>0.32164924407289219</v>
      </c>
      <c r="S4590">
        <f>ABS($J$6-O4590)</f>
        <v>0.26804103672741009</v>
      </c>
      <c r="T4590">
        <f>MIN(P4590:S4590)</f>
        <v>0.26804103672741009</v>
      </c>
      <c r="U4590">
        <f>MATCH(T4590,P4590:S4590, 0)</f>
        <v>4</v>
      </c>
    </row>
    <row r="4591" spans="1:21" x14ac:dyDescent="0.35">
      <c r="A4591">
        <v>4</v>
      </c>
      <c r="B4591">
        <v>4580</v>
      </c>
      <c r="C4591" t="s">
        <v>184</v>
      </c>
      <c r="D4591" t="s">
        <v>185</v>
      </c>
      <c r="E4591" t="s">
        <v>90</v>
      </c>
      <c r="F4591" t="s">
        <v>250</v>
      </c>
      <c r="G4591" t="s">
        <v>481</v>
      </c>
      <c r="H4591" t="s">
        <v>482</v>
      </c>
      <c r="I4591" s="1">
        <v>42247</v>
      </c>
      <c r="J4591">
        <v>2015</v>
      </c>
      <c r="K4591" t="s">
        <v>69</v>
      </c>
      <c r="L4591" t="s">
        <v>70</v>
      </c>
      <c r="M4591" s="1">
        <v>42298</v>
      </c>
      <c r="N4591">
        <v>51</v>
      </c>
      <c r="O4591">
        <f>STANDARDIZE(N4591,$N$8,$N$9)</f>
        <v>0.27675688640534007</v>
      </c>
      <c r="P4591">
        <f>ABS($J$3-O4591)</f>
        <v>0.80412311018223037</v>
      </c>
      <c r="Q4591">
        <f>ABS($J$4-O4591)</f>
        <v>1.9120260619888589</v>
      </c>
      <c r="R4591">
        <f>ABS($J$5-O4591)</f>
        <v>0.42886565876385624</v>
      </c>
      <c r="S4591">
        <f>ABS($J$6-O4591)</f>
        <v>0.16082462203644604</v>
      </c>
      <c r="T4591">
        <f>MIN(P4591:S4591)</f>
        <v>0.16082462203644604</v>
      </c>
      <c r="U4591">
        <f>MATCH(T4591,P4591:S4591, 0)</f>
        <v>4</v>
      </c>
    </row>
    <row r="4592" spans="1:21" x14ac:dyDescent="0.35">
      <c r="A4592">
        <v>1</v>
      </c>
      <c r="B4592">
        <v>4581</v>
      </c>
      <c r="C4592" t="s">
        <v>239</v>
      </c>
      <c r="D4592" t="s">
        <v>240</v>
      </c>
      <c r="E4592" t="s">
        <v>16</v>
      </c>
      <c r="F4592" t="s">
        <v>17</v>
      </c>
      <c r="G4592" t="s">
        <v>344</v>
      </c>
      <c r="H4592" t="s">
        <v>345</v>
      </c>
      <c r="I4592" s="1">
        <v>42248</v>
      </c>
      <c r="J4592">
        <v>2015</v>
      </c>
      <c r="K4592" t="s">
        <v>77</v>
      </c>
      <c r="L4592" t="s">
        <v>78</v>
      </c>
      <c r="M4592" s="1">
        <v>42339</v>
      </c>
      <c r="N4592">
        <v>3</v>
      </c>
      <c r="O4592">
        <f>STANDARDIZE(N4592,$N$8,$N$9)</f>
        <v>-0.58097443112237235</v>
      </c>
      <c r="P4592">
        <f>ABS($J$3-O4592)</f>
        <v>5.3608207345481995E-2</v>
      </c>
      <c r="Q4592">
        <f>ABS($J$4-O4592)</f>
        <v>2.7697573795165713</v>
      </c>
      <c r="R4592">
        <f>ABS($J$5-O4592)</f>
        <v>0.42886565876385618</v>
      </c>
      <c r="S4592">
        <f>ABS($J$6-O4592)</f>
        <v>1.0185559395641586</v>
      </c>
      <c r="T4592">
        <f>MIN(P4592:S4592)</f>
        <v>5.3608207345481995E-2</v>
      </c>
      <c r="U4592">
        <f>MATCH(T4592,P4592:S4592, 0)</f>
        <v>1</v>
      </c>
    </row>
    <row r="4593" spans="1:21" x14ac:dyDescent="0.35">
      <c r="A4593">
        <v>1</v>
      </c>
      <c r="B4593">
        <v>4582</v>
      </c>
      <c r="C4593" t="s">
        <v>30</v>
      </c>
      <c r="D4593" t="s">
        <v>31</v>
      </c>
      <c r="E4593" t="s">
        <v>84</v>
      </c>
      <c r="F4593" t="s">
        <v>85</v>
      </c>
      <c r="G4593" t="s">
        <v>333</v>
      </c>
      <c r="H4593" t="s">
        <v>334</v>
      </c>
      <c r="I4593" s="1">
        <v>42248</v>
      </c>
      <c r="J4593">
        <v>2015</v>
      </c>
      <c r="K4593" t="s">
        <v>77</v>
      </c>
      <c r="L4593" t="s">
        <v>78</v>
      </c>
      <c r="M4593" s="1">
        <v>42029</v>
      </c>
      <c r="N4593">
        <v>16</v>
      </c>
      <c r="O4593">
        <f>STANDARDIZE(N4593,$N$8,$N$9)</f>
        <v>-0.34867219929195026</v>
      </c>
      <c r="P4593">
        <f>ABS($J$3-O4593)</f>
        <v>0.17869402448494009</v>
      </c>
      <c r="Q4593">
        <f>ABS($J$4-O4593)</f>
        <v>2.5374551476861491</v>
      </c>
      <c r="R4593">
        <f>ABS($J$5-O4593)</f>
        <v>0.19656342693343409</v>
      </c>
      <c r="S4593">
        <f>ABS($J$6-O4593)</f>
        <v>0.78625370773373637</v>
      </c>
      <c r="T4593">
        <f>MIN(P4593:S4593)</f>
        <v>0.17869402448494009</v>
      </c>
      <c r="U4593">
        <f>MATCH(T4593,P4593:S4593, 0)</f>
        <v>1</v>
      </c>
    </row>
    <row r="4594" spans="1:21" x14ac:dyDescent="0.35">
      <c r="A4594">
        <v>3</v>
      </c>
      <c r="B4594">
        <v>4583</v>
      </c>
      <c r="C4594" t="s">
        <v>30</v>
      </c>
      <c r="D4594" t="s">
        <v>31</v>
      </c>
      <c r="E4594" t="s">
        <v>79</v>
      </c>
      <c r="F4594" t="s">
        <v>35</v>
      </c>
      <c r="G4594" t="s">
        <v>80</v>
      </c>
      <c r="H4594" t="s">
        <v>81</v>
      </c>
      <c r="I4594" s="1">
        <v>42248</v>
      </c>
      <c r="J4594">
        <v>2015</v>
      </c>
      <c r="K4594" t="s">
        <v>77</v>
      </c>
      <c r="L4594" t="s">
        <v>78</v>
      </c>
      <c r="M4594" s="1">
        <v>42157</v>
      </c>
      <c r="N4594">
        <v>28</v>
      </c>
      <c r="O4594">
        <f>STANDARDIZE(N4594,$N$8,$N$9)</f>
        <v>-0.13423936991002217</v>
      </c>
      <c r="P4594">
        <f>ABS($J$3-O4594)</f>
        <v>0.39312685386686819</v>
      </c>
      <c r="Q4594">
        <f>ABS($J$4-O4594)</f>
        <v>2.3230223183042211</v>
      </c>
      <c r="R4594">
        <f>ABS($J$5-O4594)</f>
        <v>1.7869402448493998E-2</v>
      </c>
      <c r="S4594">
        <f>ABS($J$6-O4594)</f>
        <v>0.57182087835180828</v>
      </c>
      <c r="T4594">
        <f>MIN(P4594:S4594)</f>
        <v>1.7869402448493998E-2</v>
      </c>
      <c r="U4594">
        <f>MATCH(T4594,P4594:S4594, 0)</f>
        <v>3</v>
      </c>
    </row>
    <row r="4595" spans="1:21" x14ac:dyDescent="0.35">
      <c r="A4595">
        <v>3</v>
      </c>
      <c r="B4595">
        <v>4584</v>
      </c>
      <c r="C4595" t="s">
        <v>394</v>
      </c>
      <c r="D4595" t="s">
        <v>395</v>
      </c>
      <c r="E4595" t="s">
        <v>79</v>
      </c>
      <c r="F4595" t="s">
        <v>35</v>
      </c>
      <c r="G4595" t="s">
        <v>80</v>
      </c>
      <c r="H4595" t="s">
        <v>81</v>
      </c>
      <c r="I4595" s="1">
        <v>42249</v>
      </c>
      <c r="J4595">
        <v>2015</v>
      </c>
      <c r="K4595" t="s">
        <v>41</v>
      </c>
      <c r="L4595" t="s">
        <v>42</v>
      </c>
      <c r="M4595" s="1">
        <v>42061</v>
      </c>
      <c r="N4595">
        <v>17</v>
      </c>
      <c r="O4595">
        <f>STANDARDIZE(N4595,$N$8,$N$9)</f>
        <v>-0.33080279684345626</v>
      </c>
      <c r="P4595">
        <f>ABS($J$3-O4595)</f>
        <v>0.19656342693343409</v>
      </c>
      <c r="Q4595">
        <f>ABS($J$4-O4595)</f>
        <v>2.5195857452376553</v>
      </c>
      <c r="R4595">
        <f>ABS($J$5-O4595)</f>
        <v>0.17869402448494009</v>
      </c>
      <c r="S4595">
        <f>ABS($J$6-O4595)</f>
        <v>0.76838430528524237</v>
      </c>
      <c r="T4595">
        <f>MIN(P4595:S4595)</f>
        <v>0.17869402448494009</v>
      </c>
      <c r="U4595">
        <f>MATCH(T4595,P4595:S4595, 0)</f>
        <v>3</v>
      </c>
    </row>
    <row r="4596" spans="1:21" x14ac:dyDescent="0.35">
      <c r="A4596">
        <v>3</v>
      </c>
      <c r="B4596">
        <v>4585</v>
      </c>
      <c r="C4596" t="s">
        <v>172</v>
      </c>
      <c r="D4596" t="s">
        <v>173</v>
      </c>
      <c r="E4596" t="s">
        <v>168</v>
      </c>
      <c r="F4596" t="s">
        <v>169</v>
      </c>
      <c r="G4596" t="s">
        <v>170</v>
      </c>
      <c r="H4596" t="s">
        <v>171</v>
      </c>
      <c r="I4596" s="1">
        <v>42249</v>
      </c>
      <c r="J4596">
        <v>2015</v>
      </c>
      <c r="K4596" t="s">
        <v>69</v>
      </c>
      <c r="L4596" t="s">
        <v>70</v>
      </c>
      <c r="M4596" s="1">
        <v>42066</v>
      </c>
      <c r="N4596">
        <v>22</v>
      </c>
      <c r="O4596">
        <f>STANDARDIZE(N4596,$N$8,$N$9)</f>
        <v>-0.24145578460098621</v>
      </c>
      <c r="P4596">
        <f>ABS($J$3-O4596)</f>
        <v>0.28591043917590414</v>
      </c>
      <c r="Q4596">
        <f>ABS($J$4-O4596)</f>
        <v>2.4302387329951851</v>
      </c>
      <c r="R4596">
        <f>ABS($J$5-O4596)</f>
        <v>8.9347012242470047E-2</v>
      </c>
      <c r="S4596">
        <f>ABS($J$6-O4596)</f>
        <v>0.67903729304277238</v>
      </c>
      <c r="T4596">
        <f>MIN(P4596:S4596)</f>
        <v>8.9347012242470047E-2</v>
      </c>
      <c r="U4596">
        <f>MATCH(T4596,P4596:S4596, 0)</f>
        <v>3</v>
      </c>
    </row>
    <row r="4597" spans="1:21" x14ac:dyDescent="0.35">
      <c r="A4597">
        <v>3</v>
      </c>
      <c r="B4597">
        <v>4586</v>
      </c>
      <c r="C4597" t="s">
        <v>159</v>
      </c>
      <c r="D4597" t="s">
        <v>160</v>
      </c>
      <c r="E4597" t="s">
        <v>24</v>
      </c>
      <c r="F4597" t="s">
        <v>25</v>
      </c>
      <c r="G4597" t="s">
        <v>26</v>
      </c>
      <c r="H4597" t="s">
        <v>27</v>
      </c>
      <c r="I4597" s="1">
        <v>42249</v>
      </c>
      <c r="J4597">
        <v>2015</v>
      </c>
      <c r="K4597" t="s">
        <v>28</v>
      </c>
      <c r="L4597" t="s">
        <v>29</v>
      </c>
      <c r="M4597" s="1">
        <v>42079</v>
      </c>
      <c r="N4597">
        <v>35</v>
      </c>
      <c r="O4597">
        <f>STANDARDIZE(N4597,$N$8,$N$9)</f>
        <v>-9.1535527705640905E-3</v>
      </c>
      <c r="P4597">
        <f>ABS($J$3-O4597)</f>
        <v>0.51821267100632629</v>
      </c>
      <c r="Q4597">
        <f>ABS($J$4-O4597)</f>
        <v>2.1979365011647629</v>
      </c>
      <c r="R4597">
        <f>ABS($J$5-O4597)</f>
        <v>0.14295521958795207</v>
      </c>
      <c r="S4597">
        <f>ABS($J$6-O4597)</f>
        <v>0.44673506121235018</v>
      </c>
      <c r="T4597">
        <f>MIN(P4597:S4597)</f>
        <v>0.14295521958795207</v>
      </c>
      <c r="U4597">
        <f>MATCH(T4597,P4597:S4597, 0)</f>
        <v>3</v>
      </c>
    </row>
    <row r="4598" spans="1:21" x14ac:dyDescent="0.35">
      <c r="A4598">
        <v>3</v>
      </c>
      <c r="B4598">
        <v>4587</v>
      </c>
      <c r="C4598" t="s">
        <v>30</v>
      </c>
      <c r="D4598" t="s">
        <v>31</v>
      </c>
      <c r="E4598" t="s">
        <v>52</v>
      </c>
      <c r="F4598" t="s">
        <v>53</v>
      </c>
      <c r="G4598" t="s">
        <v>54</v>
      </c>
      <c r="H4598" t="s">
        <v>55</v>
      </c>
      <c r="I4598" s="1">
        <v>42249</v>
      </c>
      <c r="J4598">
        <v>2015</v>
      </c>
      <c r="K4598" t="s">
        <v>77</v>
      </c>
      <c r="L4598" t="s">
        <v>78</v>
      </c>
      <c r="M4598" s="1">
        <v>42083</v>
      </c>
      <c r="N4598">
        <v>39</v>
      </c>
      <c r="O4598">
        <f>STANDARDIZE(N4598,$N$8,$N$9)</f>
        <v>6.2324057023411948E-2</v>
      </c>
      <c r="P4598">
        <f>ABS($J$3-O4598)</f>
        <v>0.58969028080030228</v>
      </c>
      <c r="Q4598">
        <f>ABS($J$4-O4598)</f>
        <v>2.1264588913707869</v>
      </c>
      <c r="R4598">
        <f>ABS($J$5-O4598)</f>
        <v>0.21443282938192812</v>
      </c>
      <c r="S4598">
        <f>ABS($J$6-O4598)</f>
        <v>0.37525745141837419</v>
      </c>
      <c r="T4598">
        <f>MIN(P4598:S4598)</f>
        <v>0.21443282938192812</v>
      </c>
      <c r="U4598">
        <f>MATCH(T4598,P4598:S4598, 0)</f>
        <v>3</v>
      </c>
    </row>
    <row r="4599" spans="1:21" x14ac:dyDescent="0.35">
      <c r="A4599">
        <v>1</v>
      </c>
      <c r="B4599">
        <v>4588</v>
      </c>
      <c r="C4599" t="s">
        <v>30</v>
      </c>
      <c r="D4599" t="s">
        <v>31</v>
      </c>
      <c r="E4599" t="s">
        <v>73</v>
      </c>
      <c r="F4599" t="s">
        <v>74</v>
      </c>
      <c r="G4599" t="s">
        <v>75</v>
      </c>
      <c r="H4599" t="s">
        <v>76</v>
      </c>
      <c r="I4599" s="1">
        <v>42250</v>
      </c>
      <c r="J4599">
        <v>2015</v>
      </c>
      <c r="K4599" t="s">
        <v>166</v>
      </c>
      <c r="L4599" t="s">
        <v>167</v>
      </c>
      <c r="M4599" s="1">
        <v>42311</v>
      </c>
      <c r="N4599">
        <v>2</v>
      </c>
      <c r="O4599">
        <f>STANDARDIZE(N4599,$N$8,$N$9)</f>
        <v>-0.59884383357086635</v>
      </c>
      <c r="P4599">
        <f>ABS($J$3-O4599)</f>
        <v>7.1477609793975994E-2</v>
      </c>
      <c r="Q4599">
        <f>ABS($J$4-O4599)</f>
        <v>2.7876267819650655</v>
      </c>
      <c r="R4599">
        <f>ABS($J$5-O4599)</f>
        <v>0.44673506121235018</v>
      </c>
      <c r="S4599">
        <f>ABS($J$6-O4599)</f>
        <v>1.0364253420126524</v>
      </c>
      <c r="T4599">
        <f>MIN(P4599:S4599)</f>
        <v>7.1477609793975994E-2</v>
      </c>
      <c r="U4599">
        <f>MATCH(T4599,P4599:S4599, 0)</f>
        <v>1</v>
      </c>
    </row>
    <row r="4600" spans="1:21" x14ac:dyDescent="0.35">
      <c r="A4600">
        <v>1</v>
      </c>
      <c r="B4600">
        <v>4589</v>
      </c>
      <c r="C4600" t="s">
        <v>390</v>
      </c>
      <c r="D4600" t="s">
        <v>391</v>
      </c>
      <c r="E4600" t="s">
        <v>84</v>
      </c>
      <c r="F4600" t="s">
        <v>85</v>
      </c>
      <c r="G4600" t="s">
        <v>153</v>
      </c>
      <c r="H4600" t="s">
        <v>154</v>
      </c>
      <c r="I4600" s="1">
        <v>42250</v>
      </c>
      <c r="J4600">
        <v>2015</v>
      </c>
      <c r="K4600" t="s">
        <v>176</v>
      </c>
      <c r="L4600" t="s">
        <v>177</v>
      </c>
      <c r="M4600" s="1">
        <v>42311</v>
      </c>
      <c r="N4600">
        <v>2</v>
      </c>
      <c r="O4600">
        <f>STANDARDIZE(N4600,$N$8,$N$9)</f>
        <v>-0.59884383357086635</v>
      </c>
      <c r="P4600">
        <f>ABS($J$3-O4600)</f>
        <v>7.1477609793975994E-2</v>
      </c>
      <c r="Q4600">
        <f>ABS($J$4-O4600)</f>
        <v>2.7876267819650655</v>
      </c>
      <c r="R4600">
        <f>ABS($J$5-O4600)</f>
        <v>0.44673506121235018</v>
      </c>
      <c r="S4600">
        <f>ABS($J$6-O4600)</f>
        <v>1.0364253420126524</v>
      </c>
      <c r="T4600">
        <f>MIN(P4600:S4600)</f>
        <v>7.1477609793975994E-2</v>
      </c>
      <c r="U4600">
        <f>MATCH(T4600,P4600:S4600, 0)</f>
        <v>1</v>
      </c>
    </row>
    <row r="4601" spans="1:21" x14ac:dyDescent="0.35">
      <c r="A4601">
        <v>1</v>
      </c>
      <c r="B4601">
        <v>4590</v>
      </c>
      <c r="C4601" t="s">
        <v>206</v>
      </c>
      <c r="D4601" t="s">
        <v>207</v>
      </c>
      <c r="E4601" t="s">
        <v>73</v>
      </c>
      <c r="F4601" t="s">
        <v>74</v>
      </c>
      <c r="G4601" t="s">
        <v>75</v>
      </c>
      <c r="H4601" t="s">
        <v>76</v>
      </c>
      <c r="I4601" s="1">
        <v>42250</v>
      </c>
      <c r="J4601">
        <v>2015</v>
      </c>
      <c r="K4601" t="s">
        <v>202</v>
      </c>
      <c r="L4601" t="s">
        <v>203</v>
      </c>
      <c r="M4601" s="1">
        <v>42341</v>
      </c>
      <c r="N4601">
        <v>3</v>
      </c>
      <c r="O4601">
        <f>STANDARDIZE(N4601,$N$8,$N$9)</f>
        <v>-0.58097443112237235</v>
      </c>
      <c r="P4601">
        <f>ABS($J$3-O4601)</f>
        <v>5.3608207345481995E-2</v>
      </c>
      <c r="Q4601">
        <f>ABS($J$4-O4601)</f>
        <v>2.7697573795165713</v>
      </c>
      <c r="R4601">
        <f>ABS($J$5-O4601)</f>
        <v>0.42886565876385618</v>
      </c>
      <c r="S4601">
        <f>ABS($J$6-O4601)</f>
        <v>1.0185559395641586</v>
      </c>
      <c r="T4601">
        <f>MIN(P4601:S4601)</f>
        <v>5.3608207345481995E-2</v>
      </c>
      <c r="U4601">
        <f>MATCH(T4601,P4601:S4601, 0)</f>
        <v>1</v>
      </c>
    </row>
    <row r="4602" spans="1:21" x14ac:dyDescent="0.35">
      <c r="A4602">
        <v>1</v>
      </c>
      <c r="B4602">
        <v>4591</v>
      </c>
      <c r="C4602" t="s">
        <v>30</v>
      </c>
      <c r="D4602" t="s">
        <v>31</v>
      </c>
      <c r="E4602" t="s">
        <v>34</v>
      </c>
      <c r="F4602" t="s">
        <v>35</v>
      </c>
      <c r="G4602" t="s">
        <v>36</v>
      </c>
      <c r="H4602" t="s">
        <v>37</v>
      </c>
      <c r="I4602" s="1">
        <v>42250</v>
      </c>
      <c r="J4602">
        <v>2015</v>
      </c>
      <c r="K4602" t="s">
        <v>38</v>
      </c>
      <c r="L4602" t="s">
        <v>13</v>
      </c>
      <c r="M4602" s="1">
        <v>42341</v>
      </c>
      <c r="N4602">
        <v>3</v>
      </c>
      <c r="O4602">
        <f>STANDARDIZE(N4602,$N$8,$N$9)</f>
        <v>-0.58097443112237235</v>
      </c>
      <c r="P4602">
        <f>ABS($J$3-O4602)</f>
        <v>5.3608207345481995E-2</v>
      </c>
      <c r="Q4602">
        <f>ABS($J$4-O4602)</f>
        <v>2.7697573795165713</v>
      </c>
      <c r="R4602">
        <f>ABS($J$5-O4602)</f>
        <v>0.42886565876385618</v>
      </c>
      <c r="S4602">
        <f>ABS($J$6-O4602)</f>
        <v>1.0185559395641586</v>
      </c>
      <c r="T4602">
        <f>MIN(P4602:S4602)</f>
        <v>5.3608207345481995E-2</v>
      </c>
      <c r="U4602">
        <f>MATCH(T4602,P4602:S4602, 0)</f>
        <v>1</v>
      </c>
    </row>
    <row r="4603" spans="1:21" x14ac:dyDescent="0.35">
      <c r="A4603">
        <v>1</v>
      </c>
      <c r="B4603">
        <v>4592</v>
      </c>
      <c r="C4603" t="s">
        <v>67</v>
      </c>
      <c r="D4603" t="s">
        <v>68</v>
      </c>
      <c r="E4603" t="s">
        <v>105</v>
      </c>
      <c r="F4603" t="s">
        <v>59</v>
      </c>
      <c r="G4603" t="s">
        <v>106</v>
      </c>
      <c r="H4603" t="s">
        <v>107</v>
      </c>
      <c r="I4603" s="1">
        <v>42250</v>
      </c>
      <c r="J4603">
        <v>2015</v>
      </c>
      <c r="K4603" t="s">
        <v>41</v>
      </c>
      <c r="L4603" t="s">
        <v>42</v>
      </c>
      <c r="M4603" s="1">
        <v>42341</v>
      </c>
      <c r="N4603">
        <v>3</v>
      </c>
      <c r="O4603">
        <f>STANDARDIZE(N4603,$N$8,$N$9)</f>
        <v>-0.58097443112237235</v>
      </c>
      <c r="P4603">
        <f>ABS($J$3-O4603)</f>
        <v>5.3608207345481995E-2</v>
      </c>
      <c r="Q4603">
        <f>ABS($J$4-O4603)</f>
        <v>2.7697573795165713</v>
      </c>
      <c r="R4603">
        <f>ABS($J$5-O4603)</f>
        <v>0.42886565876385618</v>
      </c>
      <c r="S4603">
        <f>ABS($J$6-O4603)</f>
        <v>1.0185559395641586</v>
      </c>
      <c r="T4603">
        <f>MIN(P4603:S4603)</f>
        <v>5.3608207345481995E-2</v>
      </c>
      <c r="U4603">
        <f>MATCH(T4603,P4603:S4603, 0)</f>
        <v>1</v>
      </c>
    </row>
    <row r="4604" spans="1:21" x14ac:dyDescent="0.35">
      <c r="A4604">
        <v>1</v>
      </c>
      <c r="B4604">
        <v>4593</v>
      </c>
      <c r="C4604" t="s">
        <v>493</v>
      </c>
      <c r="D4604" t="s">
        <v>494</v>
      </c>
      <c r="E4604" t="s">
        <v>219</v>
      </c>
      <c r="F4604" t="s">
        <v>220</v>
      </c>
      <c r="G4604" t="s">
        <v>221</v>
      </c>
      <c r="H4604" t="s">
        <v>222</v>
      </c>
      <c r="I4604" s="1">
        <v>42250</v>
      </c>
      <c r="J4604">
        <v>2015</v>
      </c>
      <c r="K4604" t="s">
        <v>331</v>
      </c>
      <c r="L4604" t="s">
        <v>332</v>
      </c>
      <c r="M4604" s="1">
        <v>42077</v>
      </c>
      <c r="N4604">
        <v>5</v>
      </c>
      <c r="O4604">
        <f>STANDARDIZE(N4604,$N$8,$N$9)</f>
        <v>-0.54523562622538435</v>
      </c>
      <c r="P4604">
        <f>ABS($J$3-O4604)</f>
        <v>1.7869402448493998E-2</v>
      </c>
      <c r="Q4604">
        <f>ABS($J$4-O4604)</f>
        <v>2.7340185746195833</v>
      </c>
      <c r="R4604">
        <f>ABS($J$5-O4604)</f>
        <v>0.39312685386686819</v>
      </c>
      <c r="S4604">
        <f>ABS($J$6-O4604)</f>
        <v>0.98281713466717047</v>
      </c>
      <c r="T4604">
        <f>MIN(P4604:S4604)</f>
        <v>1.7869402448493998E-2</v>
      </c>
      <c r="U4604">
        <f>MATCH(T4604,P4604:S4604, 0)</f>
        <v>1</v>
      </c>
    </row>
    <row r="4605" spans="1:21" x14ac:dyDescent="0.35">
      <c r="A4605">
        <v>1</v>
      </c>
      <c r="B4605">
        <v>4594</v>
      </c>
      <c r="C4605" t="s">
        <v>556</v>
      </c>
      <c r="D4605" t="s">
        <v>557</v>
      </c>
      <c r="E4605" t="s">
        <v>73</v>
      </c>
      <c r="F4605" t="s">
        <v>74</v>
      </c>
      <c r="G4605" t="s">
        <v>75</v>
      </c>
      <c r="H4605" t="s">
        <v>76</v>
      </c>
      <c r="I4605" s="1">
        <v>42250</v>
      </c>
      <c r="J4605">
        <v>2015</v>
      </c>
      <c r="K4605" t="s">
        <v>38</v>
      </c>
      <c r="L4605" t="s">
        <v>13</v>
      </c>
      <c r="M4605" s="1">
        <v>42080</v>
      </c>
      <c r="N4605">
        <v>8</v>
      </c>
      <c r="O4605">
        <f>STANDARDIZE(N4605,$N$8,$N$9)</f>
        <v>-0.49162741887990236</v>
      </c>
      <c r="P4605">
        <f>ABS($J$3-O4605)</f>
        <v>3.5738804896987997E-2</v>
      </c>
      <c r="Q4605">
        <f>ABS($J$4-O4605)</f>
        <v>2.6804103672741011</v>
      </c>
      <c r="R4605">
        <f>ABS($J$5-O4605)</f>
        <v>0.33951864652138619</v>
      </c>
      <c r="S4605">
        <f>ABS($J$6-O4605)</f>
        <v>0.92920892732168847</v>
      </c>
      <c r="T4605">
        <f>MIN(P4605:S4605)</f>
        <v>3.5738804896987997E-2</v>
      </c>
      <c r="U4605">
        <f>MATCH(T4605,P4605:S4605, 0)</f>
        <v>1</v>
      </c>
    </row>
    <row r="4606" spans="1:21" x14ac:dyDescent="0.35">
      <c r="A4606">
        <v>3</v>
      </c>
      <c r="B4606">
        <v>4595</v>
      </c>
      <c r="C4606" t="s">
        <v>14</v>
      </c>
      <c r="D4606" t="s">
        <v>15</v>
      </c>
      <c r="E4606" t="s">
        <v>105</v>
      </c>
      <c r="F4606" t="s">
        <v>59</v>
      </c>
      <c r="G4606" t="s">
        <v>106</v>
      </c>
      <c r="H4606" t="s">
        <v>107</v>
      </c>
      <c r="I4606" s="1">
        <v>42250</v>
      </c>
      <c r="J4606">
        <v>2015</v>
      </c>
      <c r="K4606" t="s">
        <v>77</v>
      </c>
      <c r="L4606" t="s">
        <v>78</v>
      </c>
      <c r="M4606" s="1">
        <v>42089</v>
      </c>
      <c r="N4606">
        <v>17</v>
      </c>
      <c r="O4606">
        <f>STANDARDIZE(N4606,$N$8,$N$9)</f>
        <v>-0.33080279684345626</v>
      </c>
      <c r="P4606">
        <f>ABS($J$3-O4606)</f>
        <v>0.19656342693343409</v>
      </c>
      <c r="Q4606">
        <f>ABS($J$4-O4606)</f>
        <v>2.5195857452376553</v>
      </c>
      <c r="R4606">
        <f>ABS($J$5-O4606)</f>
        <v>0.17869402448494009</v>
      </c>
      <c r="S4606">
        <f>ABS($J$6-O4606)</f>
        <v>0.76838430528524237</v>
      </c>
      <c r="T4606">
        <f>MIN(P4606:S4606)</f>
        <v>0.17869402448494009</v>
      </c>
      <c r="U4606">
        <f>MATCH(T4606,P4606:S4606, 0)</f>
        <v>3</v>
      </c>
    </row>
    <row r="4607" spans="1:21" x14ac:dyDescent="0.35">
      <c r="A4607">
        <v>3</v>
      </c>
      <c r="B4607">
        <v>4596</v>
      </c>
      <c r="C4607" t="s">
        <v>278</v>
      </c>
      <c r="D4607" t="s">
        <v>279</v>
      </c>
      <c r="E4607" t="s">
        <v>105</v>
      </c>
      <c r="F4607" t="s">
        <v>59</v>
      </c>
      <c r="G4607" t="s">
        <v>106</v>
      </c>
      <c r="H4607" t="s">
        <v>107</v>
      </c>
      <c r="I4607" s="1">
        <v>42250</v>
      </c>
      <c r="J4607">
        <v>2015</v>
      </c>
      <c r="K4607" t="s">
        <v>69</v>
      </c>
      <c r="L4607" t="s">
        <v>70</v>
      </c>
      <c r="M4607" s="1">
        <v>42008</v>
      </c>
      <c r="N4607">
        <v>23</v>
      </c>
      <c r="O4607">
        <f>STANDARDIZE(N4607,$N$8,$N$9)</f>
        <v>-0.22358638215249221</v>
      </c>
      <c r="P4607">
        <f>ABS($J$3-O4607)</f>
        <v>0.30377984162439814</v>
      </c>
      <c r="Q4607">
        <f>ABS($J$4-O4607)</f>
        <v>2.4123693305466913</v>
      </c>
      <c r="R4607">
        <f>ABS($J$5-O4607)</f>
        <v>7.1477609793976049E-2</v>
      </c>
      <c r="S4607">
        <f>ABS($J$6-O4607)</f>
        <v>0.66116789059427838</v>
      </c>
      <c r="T4607">
        <f>MIN(P4607:S4607)</f>
        <v>7.1477609793976049E-2</v>
      </c>
      <c r="U4607">
        <f>MATCH(T4607,P4607:S4607, 0)</f>
        <v>3</v>
      </c>
    </row>
    <row r="4608" spans="1:21" x14ac:dyDescent="0.35">
      <c r="A4608">
        <v>3</v>
      </c>
      <c r="B4608">
        <v>4597</v>
      </c>
      <c r="C4608" t="s">
        <v>14</v>
      </c>
      <c r="D4608" t="s">
        <v>15</v>
      </c>
      <c r="E4608" t="s">
        <v>163</v>
      </c>
      <c r="F4608" t="s">
        <v>59</v>
      </c>
      <c r="G4608" t="s">
        <v>164</v>
      </c>
      <c r="H4608" t="s">
        <v>165</v>
      </c>
      <c r="I4608" s="1">
        <v>42250</v>
      </c>
      <c r="J4608">
        <v>2015</v>
      </c>
      <c r="K4608" t="s">
        <v>77</v>
      </c>
      <c r="L4608" t="s">
        <v>78</v>
      </c>
      <c r="M4608" s="1">
        <v>42039</v>
      </c>
      <c r="N4608">
        <v>24</v>
      </c>
      <c r="O4608">
        <f>STANDARDIZE(N4608,$N$8,$N$9)</f>
        <v>-0.20571697970399819</v>
      </c>
      <c r="P4608">
        <f>ABS($J$3-O4608)</f>
        <v>0.32164924407289219</v>
      </c>
      <c r="Q4608">
        <f>ABS($J$4-O4608)</f>
        <v>2.3944999280981971</v>
      </c>
      <c r="R4608">
        <f>ABS($J$5-O4608)</f>
        <v>5.3608207345482023E-2</v>
      </c>
      <c r="S4608">
        <f>ABS($J$6-O4608)</f>
        <v>0.64329848814578428</v>
      </c>
      <c r="T4608">
        <f>MIN(P4608:S4608)</f>
        <v>5.3608207345482023E-2</v>
      </c>
      <c r="U4608">
        <f>MATCH(T4608,P4608:S4608, 0)</f>
        <v>3</v>
      </c>
    </row>
    <row r="4609" spans="1:21" x14ac:dyDescent="0.35">
      <c r="A4609">
        <v>3</v>
      </c>
      <c r="B4609">
        <v>4598</v>
      </c>
      <c r="C4609" t="s">
        <v>14</v>
      </c>
      <c r="D4609" t="s">
        <v>15</v>
      </c>
      <c r="E4609" t="s">
        <v>24</v>
      </c>
      <c r="F4609" t="s">
        <v>25</v>
      </c>
      <c r="G4609" t="s">
        <v>26</v>
      </c>
      <c r="H4609" t="s">
        <v>27</v>
      </c>
      <c r="I4609" s="1">
        <v>42250</v>
      </c>
      <c r="J4609">
        <v>2015</v>
      </c>
      <c r="K4609" t="s">
        <v>28</v>
      </c>
      <c r="L4609" t="s">
        <v>29</v>
      </c>
      <c r="M4609" s="1">
        <v>42281</v>
      </c>
      <c r="N4609">
        <v>32</v>
      </c>
      <c r="O4609">
        <f>STANDARDIZE(N4609,$N$8,$N$9)</f>
        <v>-6.2761760116046117E-2</v>
      </c>
      <c r="P4609">
        <f>ABS($J$3-O4609)</f>
        <v>0.46460446366084424</v>
      </c>
      <c r="Q4609">
        <f>ABS($J$4-O4609)</f>
        <v>2.2515447085102451</v>
      </c>
      <c r="R4609">
        <f>ABS($J$5-O4609)</f>
        <v>8.9347012242470047E-2</v>
      </c>
      <c r="S4609">
        <f>ABS($J$6-O4609)</f>
        <v>0.50034326855783218</v>
      </c>
      <c r="T4609">
        <f>MIN(P4609:S4609)</f>
        <v>8.9347012242470047E-2</v>
      </c>
      <c r="U4609">
        <f>MATCH(T4609,P4609:S4609, 0)</f>
        <v>3</v>
      </c>
    </row>
    <row r="4610" spans="1:21" x14ac:dyDescent="0.35">
      <c r="A4610">
        <v>1</v>
      </c>
      <c r="B4610">
        <v>4599</v>
      </c>
      <c r="C4610" t="s">
        <v>46</v>
      </c>
      <c r="D4610" t="s">
        <v>47</v>
      </c>
      <c r="E4610" t="s">
        <v>131</v>
      </c>
      <c r="F4610" t="s">
        <v>132</v>
      </c>
      <c r="G4610" t="s">
        <v>211</v>
      </c>
      <c r="H4610" t="s">
        <v>212</v>
      </c>
      <c r="I4610" s="1">
        <v>42251</v>
      </c>
      <c r="J4610">
        <v>2015</v>
      </c>
      <c r="K4610" t="s">
        <v>331</v>
      </c>
      <c r="L4610" t="s">
        <v>332</v>
      </c>
      <c r="M4610" s="1">
        <v>42281</v>
      </c>
      <c r="N4610">
        <v>1</v>
      </c>
      <c r="O4610">
        <f>STANDARDIZE(N4610,$N$8,$N$9)</f>
        <v>-0.61671323601936046</v>
      </c>
      <c r="P4610">
        <f>ABS($J$3-O4610)</f>
        <v>8.9347012242470103E-2</v>
      </c>
      <c r="Q4610">
        <f>ABS($J$4-O4610)</f>
        <v>2.8054961844135593</v>
      </c>
      <c r="R4610">
        <f>ABS($J$5-O4610)</f>
        <v>0.46460446366084429</v>
      </c>
      <c r="S4610">
        <f>ABS($J$6-O4610)</f>
        <v>1.0542947444611466</v>
      </c>
      <c r="T4610">
        <f>MIN(P4610:S4610)</f>
        <v>8.9347012242470103E-2</v>
      </c>
      <c r="U4610">
        <f>MATCH(T4610,P4610:S4610, 0)</f>
        <v>1</v>
      </c>
    </row>
    <row r="4611" spans="1:21" x14ac:dyDescent="0.35">
      <c r="A4611">
        <v>1</v>
      </c>
      <c r="B4611">
        <v>4600</v>
      </c>
      <c r="C4611" t="s">
        <v>14</v>
      </c>
      <c r="D4611" t="s">
        <v>15</v>
      </c>
      <c r="E4611" t="s">
        <v>16</v>
      </c>
      <c r="F4611" t="s">
        <v>17</v>
      </c>
      <c r="G4611" t="s">
        <v>18</v>
      </c>
      <c r="H4611" t="s">
        <v>19</v>
      </c>
      <c r="I4611" s="1">
        <v>42251</v>
      </c>
      <c r="J4611">
        <v>2015</v>
      </c>
      <c r="K4611" t="s">
        <v>77</v>
      </c>
      <c r="L4611" t="s">
        <v>78</v>
      </c>
      <c r="M4611" s="1">
        <v>42115</v>
      </c>
      <c r="N4611">
        <v>12</v>
      </c>
      <c r="O4611">
        <f>STANDARDIZE(N4611,$N$8,$N$9)</f>
        <v>-0.42014980908592631</v>
      </c>
      <c r="P4611">
        <f>ABS($J$3-O4611)</f>
        <v>0.10721641469096405</v>
      </c>
      <c r="Q4611">
        <f>ABS($J$4-O4611)</f>
        <v>2.6089327574801251</v>
      </c>
      <c r="R4611">
        <f>ABS($J$5-O4611)</f>
        <v>0.26804103672741014</v>
      </c>
      <c r="S4611">
        <f>ABS($J$6-O4611)</f>
        <v>0.85773131752771237</v>
      </c>
      <c r="T4611">
        <f>MIN(P4611:S4611)</f>
        <v>0.10721641469096405</v>
      </c>
      <c r="U4611">
        <f>MATCH(T4611,P4611:S4611, 0)</f>
        <v>1</v>
      </c>
    </row>
    <row r="4612" spans="1:21" x14ac:dyDescent="0.35">
      <c r="A4612">
        <v>3</v>
      </c>
      <c r="B4612">
        <v>4601</v>
      </c>
      <c r="C4612" t="s">
        <v>184</v>
      </c>
      <c r="D4612" t="s">
        <v>185</v>
      </c>
      <c r="E4612" t="s">
        <v>163</v>
      </c>
      <c r="F4612" t="s">
        <v>59</v>
      </c>
      <c r="G4612" t="s">
        <v>282</v>
      </c>
      <c r="H4612" t="s">
        <v>283</v>
      </c>
      <c r="I4612" s="1">
        <v>42251</v>
      </c>
      <c r="J4612">
        <v>2015</v>
      </c>
      <c r="K4612" t="s">
        <v>77</v>
      </c>
      <c r="L4612" t="s">
        <v>78</v>
      </c>
      <c r="M4612" s="1">
        <v>42124</v>
      </c>
      <c r="N4612">
        <v>21</v>
      </c>
      <c r="O4612">
        <f>STANDARDIZE(N4612,$N$8,$N$9)</f>
        <v>-0.25932518704948021</v>
      </c>
      <c r="P4612">
        <f>ABS($J$3-O4612)</f>
        <v>0.26804103672741014</v>
      </c>
      <c r="Q4612">
        <f>ABS($J$4-O4612)</f>
        <v>2.4481081354436793</v>
      </c>
      <c r="R4612">
        <f>ABS($J$5-O4612)</f>
        <v>0.10721641469096405</v>
      </c>
      <c r="S4612">
        <f>ABS($J$6-O4612)</f>
        <v>0.69690669549126638</v>
      </c>
      <c r="T4612">
        <f>MIN(P4612:S4612)</f>
        <v>0.10721641469096405</v>
      </c>
      <c r="U4612">
        <f>MATCH(T4612,P4612:S4612, 0)</f>
        <v>3</v>
      </c>
    </row>
    <row r="4613" spans="1:21" x14ac:dyDescent="0.35">
      <c r="A4613">
        <v>3</v>
      </c>
      <c r="B4613">
        <v>4602</v>
      </c>
      <c r="C4613" t="s">
        <v>82</v>
      </c>
      <c r="D4613" t="s">
        <v>83</v>
      </c>
      <c r="E4613" t="s">
        <v>168</v>
      </c>
      <c r="F4613" t="s">
        <v>169</v>
      </c>
      <c r="G4613" t="s">
        <v>170</v>
      </c>
      <c r="H4613" t="s">
        <v>171</v>
      </c>
      <c r="I4613" s="1">
        <v>42251</v>
      </c>
      <c r="J4613">
        <v>2015</v>
      </c>
      <c r="K4613" t="s">
        <v>69</v>
      </c>
      <c r="L4613" t="s">
        <v>70</v>
      </c>
      <c r="M4613" s="1">
        <v>42143</v>
      </c>
      <c r="N4613">
        <v>40</v>
      </c>
      <c r="O4613">
        <f>STANDARDIZE(N4613,$N$8,$N$9)</f>
        <v>8.0193459471905953E-2</v>
      </c>
      <c r="P4613">
        <f>ABS($J$3-O4613)</f>
        <v>0.60755968324879628</v>
      </c>
      <c r="Q4613">
        <f>ABS($J$4-O4613)</f>
        <v>2.1085894889222931</v>
      </c>
      <c r="R4613">
        <f>ABS($J$5-O4613)</f>
        <v>0.23230223183042212</v>
      </c>
      <c r="S4613">
        <f>ABS($J$6-O4613)</f>
        <v>0.35738804896988019</v>
      </c>
      <c r="T4613">
        <f>MIN(P4613:S4613)</f>
        <v>0.23230223183042212</v>
      </c>
      <c r="U4613">
        <f>MATCH(T4613,P4613:S4613, 0)</f>
        <v>3</v>
      </c>
    </row>
    <row r="4614" spans="1:21" x14ac:dyDescent="0.35">
      <c r="A4614">
        <v>3</v>
      </c>
      <c r="B4614">
        <v>4603</v>
      </c>
      <c r="C4614" t="s">
        <v>14</v>
      </c>
      <c r="D4614" t="s">
        <v>15</v>
      </c>
      <c r="E4614" t="s">
        <v>16</v>
      </c>
      <c r="F4614" t="s">
        <v>17</v>
      </c>
      <c r="G4614" t="s">
        <v>18</v>
      </c>
      <c r="H4614" t="s">
        <v>19</v>
      </c>
      <c r="I4614" s="1">
        <v>42252</v>
      </c>
      <c r="J4614">
        <v>2015</v>
      </c>
      <c r="K4614" t="s">
        <v>41</v>
      </c>
      <c r="L4614" t="s">
        <v>42</v>
      </c>
      <c r="M4614" s="1">
        <v>42174</v>
      </c>
      <c r="N4614">
        <v>41</v>
      </c>
      <c r="O4614">
        <f>STANDARDIZE(N4614,$N$8,$N$9)</f>
        <v>9.8062861920399966E-2</v>
      </c>
      <c r="P4614">
        <f>ABS($J$3-O4614)</f>
        <v>0.62542908569729028</v>
      </c>
      <c r="Q4614">
        <f>ABS($J$4-O4614)</f>
        <v>2.0907200864737989</v>
      </c>
      <c r="R4614">
        <f>ABS($J$5-O4614)</f>
        <v>0.25017163427891614</v>
      </c>
      <c r="S4614">
        <f>ABS($J$6-O4614)</f>
        <v>0.33951864652138614</v>
      </c>
      <c r="T4614">
        <f>MIN(P4614:S4614)</f>
        <v>0.25017163427891614</v>
      </c>
      <c r="U4614">
        <f>MATCH(T4614,P4614:S4614, 0)</f>
        <v>3</v>
      </c>
    </row>
    <row r="4615" spans="1:21" x14ac:dyDescent="0.35">
      <c r="A4615">
        <v>1</v>
      </c>
      <c r="B4615">
        <v>4604</v>
      </c>
      <c r="C4615" t="s">
        <v>67</v>
      </c>
      <c r="D4615" t="s">
        <v>68</v>
      </c>
      <c r="E4615" t="s">
        <v>131</v>
      </c>
      <c r="F4615" t="s">
        <v>132</v>
      </c>
      <c r="G4615" t="s">
        <v>133</v>
      </c>
      <c r="H4615" t="s">
        <v>134</v>
      </c>
      <c r="I4615" s="1">
        <v>42253</v>
      </c>
      <c r="J4615">
        <v>2015</v>
      </c>
      <c r="K4615" t="s">
        <v>577</v>
      </c>
      <c r="L4615" t="s">
        <v>578</v>
      </c>
      <c r="M4615" s="1">
        <v>42170</v>
      </c>
      <c r="N4615">
        <v>6</v>
      </c>
      <c r="O4615">
        <f>STANDARDIZE(N4615,$N$8,$N$9)</f>
        <v>-0.52736622377689035</v>
      </c>
      <c r="P4615">
        <f>ABS($J$3-O4615)</f>
        <v>0</v>
      </c>
      <c r="Q4615">
        <f>ABS($J$4-O4615)</f>
        <v>2.7161491721710895</v>
      </c>
      <c r="R4615">
        <f>ABS($J$5-O4615)</f>
        <v>0.37525745141837419</v>
      </c>
      <c r="S4615">
        <f>ABS($J$6-O4615)</f>
        <v>0.96494773221867647</v>
      </c>
      <c r="T4615">
        <f>MIN(P4615:S4615)</f>
        <v>0</v>
      </c>
      <c r="U4615">
        <f>MATCH(T4615,P4615:S4615, 0)</f>
        <v>1</v>
      </c>
    </row>
    <row r="4616" spans="1:21" x14ac:dyDescent="0.35">
      <c r="A4616">
        <v>1</v>
      </c>
      <c r="B4616">
        <v>4605</v>
      </c>
      <c r="C4616" t="s">
        <v>119</v>
      </c>
      <c r="D4616" t="s">
        <v>120</v>
      </c>
      <c r="E4616" t="s">
        <v>73</v>
      </c>
      <c r="F4616" t="s">
        <v>74</v>
      </c>
      <c r="G4616" t="s">
        <v>75</v>
      </c>
      <c r="H4616" t="s">
        <v>76</v>
      </c>
      <c r="I4616" s="1">
        <v>42253</v>
      </c>
      <c r="J4616">
        <v>2015</v>
      </c>
      <c r="K4616" t="s">
        <v>284</v>
      </c>
      <c r="L4616" t="s">
        <v>285</v>
      </c>
      <c r="M4616" s="1">
        <v>42173</v>
      </c>
      <c r="N4616">
        <v>9</v>
      </c>
      <c r="O4616">
        <f>STANDARDIZE(N4616,$N$8,$N$9)</f>
        <v>-0.4737580164314083</v>
      </c>
      <c r="P4616">
        <f>ABS($J$3-O4616)</f>
        <v>5.3608207345482051E-2</v>
      </c>
      <c r="Q4616">
        <f>ABS($J$4-O4616)</f>
        <v>2.6625409648256073</v>
      </c>
      <c r="R4616">
        <f>ABS($J$5-O4616)</f>
        <v>0.32164924407289214</v>
      </c>
      <c r="S4616">
        <f>ABS($J$6-O4616)</f>
        <v>0.91133952487319436</v>
      </c>
      <c r="T4616">
        <f>MIN(P4616:S4616)</f>
        <v>5.3608207345482051E-2</v>
      </c>
      <c r="U4616">
        <f>MATCH(T4616,P4616:S4616, 0)</f>
        <v>1</v>
      </c>
    </row>
    <row r="4617" spans="1:21" x14ac:dyDescent="0.35">
      <c r="A4617">
        <v>1</v>
      </c>
      <c r="B4617">
        <v>4606</v>
      </c>
      <c r="C4617" t="s">
        <v>14</v>
      </c>
      <c r="D4617" t="s">
        <v>15</v>
      </c>
      <c r="E4617" t="s">
        <v>52</v>
      </c>
      <c r="F4617" t="s">
        <v>53</v>
      </c>
      <c r="G4617" t="s">
        <v>54</v>
      </c>
      <c r="H4617" t="s">
        <v>55</v>
      </c>
      <c r="I4617" s="1">
        <v>42253</v>
      </c>
      <c r="J4617">
        <v>2015</v>
      </c>
      <c r="K4617" t="s">
        <v>41</v>
      </c>
      <c r="L4617" t="s">
        <v>42</v>
      </c>
      <c r="M4617" s="1">
        <v>42179</v>
      </c>
      <c r="N4617">
        <v>15</v>
      </c>
      <c r="O4617">
        <f>STANDARDIZE(N4617,$N$8,$N$9)</f>
        <v>-0.36654160174044426</v>
      </c>
      <c r="P4617">
        <f>ABS($J$3-O4617)</f>
        <v>0.1608246220364461</v>
      </c>
      <c r="Q4617">
        <f>ABS($J$4-O4617)</f>
        <v>2.5553245501346433</v>
      </c>
      <c r="R4617">
        <f>ABS($J$5-O4617)</f>
        <v>0.21443282938192809</v>
      </c>
      <c r="S4617">
        <f>ABS($J$6-O4617)</f>
        <v>0.80412311018223037</v>
      </c>
      <c r="T4617">
        <f>MIN(P4617:S4617)</f>
        <v>0.1608246220364461</v>
      </c>
      <c r="U4617">
        <f>MATCH(T4617,P4617:S4617, 0)</f>
        <v>1</v>
      </c>
    </row>
    <row r="4618" spans="1:21" x14ac:dyDescent="0.35">
      <c r="A4618">
        <v>1</v>
      </c>
      <c r="B4618">
        <v>4607</v>
      </c>
      <c r="C4618" t="s">
        <v>30</v>
      </c>
      <c r="D4618" t="s">
        <v>31</v>
      </c>
      <c r="E4618" t="s">
        <v>79</v>
      </c>
      <c r="F4618" t="s">
        <v>35</v>
      </c>
      <c r="G4618" t="s">
        <v>80</v>
      </c>
      <c r="H4618" t="s">
        <v>81</v>
      </c>
      <c r="I4618" s="1">
        <v>42253</v>
      </c>
      <c r="J4618">
        <v>2015</v>
      </c>
      <c r="K4618" t="s">
        <v>77</v>
      </c>
      <c r="L4618" t="s">
        <v>78</v>
      </c>
      <c r="M4618" s="1">
        <v>42180</v>
      </c>
      <c r="N4618">
        <v>16</v>
      </c>
      <c r="O4618">
        <f>STANDARDIZE(N4618,$N$8,$N$9)</f>
        <v>-0.34867219929195026</v>
      </c>
      <c r="P4618">
        <f>ABS($J$3-O4618)</f>
        <v>0.17869402448494009</v>
      </c>
      <c r="Q4618">
        <f>ABS($J$4-O4618)</f>
        <v>2.5374551476861491</v>
      </c>
      <c r="R4618">
        <f>ABS($J$5-O4618)</f>
        <v>0.19656342693343409</v>
      </c>
      <c r="S4618">
        <f>ABS($J$6-O4618)</f>
        <v>0.78625370773373637</v>
      </c>
      <c r="T4618">
        <f>MIN(P4618:S4618)</f>
        <v>0.17869402448494009</v>
      </c>
      <c r="U4618">
        <f>MATCH(T4618,P4618:S4618, 0)</f>
        <v>1</v>
      </c>
    </row>
    <row r="4619" spans="1:21" x14ac:dyDescent="0.35">
      <c r="A4619">
        <v>3</v>
      </c>
      <c r="B4619">
        <v>4608</v>
      </c>
      <c r="C4619" t="s">
        <v>71</v>
      </c>
      <c r="D4619" t="s">
        <v>72</v>
      </c>
      <c r="E4619" t="s">
        <v>79</v>
      </c>
      <c r="F4619" t="s">
        <v>35</v>
      </c>
      <c r="G4619" t="s">
        <v>80</v>
      </c>
      <c r="H4619" t="s">
        <v>81</v>
      </c>
      <c r="I4619" s="1">
        <v>42253</v>
      </c>
      <c r="J4619">
        <v>2015</v>
      </c>
      <c r="K4619" t="s">
        <v>20</v>
      </c>
      <c r="L4619" t="s">
        <v>21</v>
      </c>
      <c r="M4619" s="1">
        <v>42206</v>
      </c>
      <c r="N4619">
        <v>42</v>
      </c>
      <c r="O4619">
        <f>STANDARDIZE(N4619,$N$8,$N$9)</f>
        <v>0.11593226436889398</v>
      </c>
      <c r="P4619">
        <f>ABS($J$3-O4619)</f>
        <v>0.64329848814578439</v>
      </c>
      <c r="Q4619">
        <f>ABS($J$4-O4619)</f>
        <v>2.0728506840253051</v>
      </c>
      <c r="R4619">
        <f>ABS($J$5-O4619)</f>
        <v>0.26804103672741014</v>
      </c>
      <c r="S4619">
        <f>ABS($J$6-O4619)</f>
        <v>0.32164924407289214</v>
      </c>
      <c r="T4619">
        <f>MIN(P4619:S4619)</f>
        <v>0.26804103672741014</v>
      </c>
      <c r="U4619">
        <f>MATCH(T4619,P4619:S4619, 0)</f>
        <v>3</v>
      </c>
    </row>
    <row r="4620" spans="1:21" x14ac:dyDescent="0.35">
      <c r="A4620">
        <v>4</v>
      </c>
      <c r="B4620">
        <v>4609</v>
      </c>
      <c r="C4620" t="s">
        <v>30</v>
      </c>
      <c r="D4620" t="s">
        <v>31</v>
      </c>
      <c r="E4620" t="s">
        <v>52</v>
      </c>
      <c r="F4620" t="s">
        <v>53</v>
      </c>
      <c r="G4620" t="s">
        <v>54</v>
      </c>
      <c r="H4620" t="s">
        <v>55</v>
      </c>
      <c r="I4620" s="1">
        <v>42253</v>
      </c>
      <c r="J4620">
        <v>2015</v>
      </c>
      <c r="K4620" t="s">
        <v>41</v>
      </c>
      <c r="L4620" t="s">
        <v>42</v>
      </c>
      <c r="M4620" s="1">
        <v>42244</v>
      </c>
      <c r="N4620">
        <v>80</v>
      </c>
      <c r="O4620">
        <f>STANDARDIZE(N4620,$N$8,$N$9)</f>
        <v>0.79496955741166631</v>
      </c>
      <c r="P4620">
        <f>ABS($J$3-O4620)</f>
        <v>1.3223357811885568</v>
      </c>
      <c r="Q4620">
        <f>ABS($J$4-O4620)</f>
        <v>1.3938133909825328</v>
      </c>
      <c r="R4620">
        <f>ABS($J$5-O4620)</f>
        <v>0.94707832977018247</v>
      </c>
      <c r="S4620">
        <f>ABS($J$6-O4620)</f>
        <v>0.35738804896988019</v>
      </c>
      <c r="T4620">
        <f>MIN(P4620:S4620)</f>
        <v>0.35738804896988019</v>
      </c>
      <c r="U4620">
        <f>MATCH(T4620,P4620:S4620, 0)</f>
        <v>4</v>
      </c>
    </row>
    <row r="4621" spans="1:21" x14ac:dyDescent="0.35">
      <c r="A4621">
        <v>4</v>
      </c>
      <c r="B4621">
        <v>4610</v>
      </c>
      <c r="C4621" t="s">
        <v>14</v>
      </c>
      <c r="D4621" t="s">
        <v>15</v>
      </c>
      <c r="E4621" t="s">
        <v>79</v>
      </c>
      <c r="F4621" t="s">
        <v>35</v>
      </c>
      <c r="G4621" t="s">
        <v>80</v>
      </c>
      <c r="H4621" t="s">
        <v>81</v>
      </c>
      <c r="I4621" s="1">
        <v>42253</v>
      </c>
      <c r="J4621">
        <v>2015</v>
      </c>
      <c r="K4621" t="s">
        <v>41</v>
      </c>
      <c r="L4621" t="s">
        <v>42</v>
      </c>
      <c r="M4621" s="1">
        <v>42256</v>
      </c>
      <c r="N4621">
        <v>92</v>
      </c>
      <c r="O4621">
        <f>STANDARDIZE(N4621,$N$8,$N$9)</f>
        <v>1.0094023867935944</v>
      </c>
      <c r="P4621">
        <f>ABS($J$3-O4621)</f>
        <v>1.5367686105704847</v>
      </c>
      <c r="Q4621">
        <f>ABS($J$4-O4621)</f>
        <v>1.1793805616006046</v>
      </c>
      <c r="R4621">
        <f>ABS($J$5-O4621)</f>
        <v>1.1615111591521106</v>
      </c>
      <c r="S4621">
        <f>ABS($J$6-O4621)</f>
        <v>0.57182087835180828</v>
      </c>
      <c r="T4621">
        <f>MIN(P4621:S4621)</f>
        <v>0.57182087835180828</v>
      </c>
      <c r="U4621">
        <f>MATCH(T4621,P4621:S4621, 0)</f>
        <v>4</v>
      </c>
    </row>
    <row r="4622" spans="1:21" x14ac:dyDescent="0.35">
      <c r="A4622">
        <v>1</v>
      </c>
      <c r="B4622">
        <v>4611</v>
      </c>
      <c r="C4622" t="s">
        <v>246</v>
      </c>
      <c r="D4622" t="s">
        <v>247</v>
      </c>
      <c r="E4622" t="s">
        <v>96</v>
      </c>
      <c r="F4622" t="s">
        <v>97</v>
      </c>
      <c r="G4622" t="s">
        <v>318</v>
      </c>
      <c r="H4622" t="s">
        <v>319</v>
      </c>
      <c r="I4622" s="1">
        <v>42254</v>
      </c>
      <c r="J4622">
        <v>2015</v>
      </c>
      <c r="K4622" t="s">
        <v>166</v>
      </c>
      <c r="L4622" t="s">
        <v>167</v>
      </c>
      <c r="M4622" s="1">
        <v>42284</v>
      </c>
      <c r="N4622">
        <v>1</v>
      </c>
      <c r="O4622">
        <f>STANDARDIZE(N4622,$N$8,$N$9)</f>
        <v>-0.61671323601936046</v>
      </c>
      <c r="P4622">
        <f>ABS($J$3-O4622)</f>
        <v>8.9347012242470103E-2</v>
      </c>
      <c r="Q4622">
        <f>ABS($J$4-O4622)</f>
        <v>2.8054961844135593</v>
      </c>
      <c r="R4622">
        <f>ABS($J$5-O4622)</f>
        <v>0.46460446366084429</v>
      </c>
      <c r="S4622">
        <f>ABS($J$6-O4622)</f>
        <v>1.0542947444611466</v>
      </c>
      <c r="T4622">
        <f>MIN(P4622:S4622)</f>
        <v>8.9347012242470103E-2</v>
      </c>
      <c r="U4622">
        <f>MATCH(T4622,P4622:S4622, 0)</f>
        <v>1</v>
      </c>
    </row>
    <row r="4623" spans="1:21" x14ac:dyDescent="0.35">
      <c r="A4623">
        <v>1</v>
      </c>
      <c r="B4623">
        <v>4612</v>
      </c>
      <c r="C4623" t="s">
        <v>14</v>
      </c>
      <c r="D4623" t="s">
        <v>15</v>
      </c>
      <c r="E4623" t="s">
        <v>24</v>
      </c>
      <c r="F4623" t="s">
        <v>25</v>
      </c>
      <c r="G4623" t="s">
        <v>26</v>
      </c>
      <c r="H4623" t="s">
        <v>27</v>
      </c>
      <c r="I4623" s="1">
        <v>42254</v>
      </c>
      <c r="J4623">
        <v>2015</v>
      </c>
      <c r="K4623" t="s">
        <v>41</v>
      </c>
      <c r="L4623" t="s">
        <v>42</v>
      </c>
      <c r="M4623" s="1">
        <v>42206</v>
      </c>
      <c r="N4623">
        <v>12</v>
      </c>
      <c r="O4623">
        <f>STANDARDIZE(N4623,$N$8,$N$9)</f>
        <v>-0.42014980908592631</v>
      </c>
      <c r="P4623">
        <f>ABS($J$3-O4623)</f>
        <v>0.10721641469096405</v>
      </c>
      <c r="Q4623">
        <f>ABS($J$4-O4623)</f>
        <v>2.6089327574801251</v>
      </c>
      <c r="R4623">
        <f>ABS($J$5-O4623)</f>
        <v>0.26804103672741014</v>
      </c>
      <c r="S4623">
        <f>ABS($J$6-O4623)</f>
        <v>0.85773131752771237</v>
      </c>
      <c r="T4623">
        <f>MIN(P4623:S4623)</f>
        <v>0.10721641469096405</v>
      </c>
      <c r="U4623">
        <f>MATCH(T4623,P4623:S4623, 0)</f>
        <v>1</v>
      </c>
    </row>
    <row r="4624" spans="1:21" x14ac:dyDescent="0.35">
      <c r="A4624">
        <v>1</v>
      </c>
      <c r="B4624">
        <v>4613</v>
      </c>
      <c r="C4624" t="s">
        <v>184</v>
      </c>
      <c r="D4624" t="s">
        <v>185</v>
      </c>
      <c r="E4624" t="s">
        <v>64</v>
      </c>
      <c r="F4624" t="s">
        <v>59</v>
      </c>
      <c r="G4624" t="s">
        <v>513</v>
      </c>
      <c r="H4624" t="s">
        <v>514</v>
      </c>
      <c r="I4624" s="1">
        <v>42254</v>
      </c>
      <c r="J4624">
        <v>2015</v>
      </c>
      <c r="K4624" t="s">
        <v>41</v>
      </c>
      <c r="L4624" t="s">
        <v>42</v>
      </c>
      <c r="M4624" s="1">
        <v>42209</v>
      </c>
      <c r="N4624">
        <v>15</v>
      </c>
      <c r="O4624">
        <f>STANDARDIZE(N4624,$N$8,$N$9)</f>
        <v>-0.36654160174044426</v>
      </c>
      <c r="P4624">
        <f>ABS($J$3-O4624)</f>
        <v>0.1608246220364461</v>
      </c>
      <c r="Q4624">
        <f>ABS($J$4-O4624)</f>
        <v>2.5553245501346433</v>
      </c>
      <c r="R4624">
        <f>ABS($J$5-O4624)</f>
        <v>0.21443282938192809</v>
      </c>
      <c r="S4624">
        <f>ABS($J$6-O4624)</f>
        <v>0.80412311018223037</v>
      </c>
      <c r="T4624">
        <f>MIN(P4624:S4624)</f>
        <v>0.1608246220364461</v>
      </c>
      <c r="U4624">
        <f>MATCH(T4624,P4624:S4624, 0)</f>
        <v>1</v>
      </c>
    </row>
    <row r="4625" spans="1:21" x14ac:dyDescent="0.35">
      <c r="A4625">
        <v>4</v>
      </c>
      <c r="B4625">
        <v>4614</v>
      </c>
      <c r="C4625" t="s">
        <v>503</v>
      </c>
      <c r="D4625" t="s">
        <v>504</v>
      </c>
      <c r="E4625" t="s">
        <v>64</v>
      </c>
      <c r="F4625" t="s">
        <v>59</v>
      </c>
      <c r="G4625" t="s">
        <v>65</v>
      </c>
      <c r="H4625" t="s">
        <v>66</v>
      </c>
      <c r="I4625" s="1">
        <v>42254</v>
      </c>
      <c r="J4625">
        <v>2015</v>
      </c>
      <c r="K4625" t="s">
        <v>77</v>
      </c>
      <c r="L4625" t="s">
        <v>78</v>
      </c>
      <c r="M4625" s="1">
        <v>42244</v>
      </c>
      <c r="N4625">
        <v>50</v>
      </c>
      <c r="O4625">
        <f>STANDARDIZE(N4625,$N$8,$N$9)</f>
        <v>0.25888748395684602</v>
      </c>
      <c r="P4625">
        <f>ABS($J$3-O4625)</f>
        <v>0.78625370773373637</v>
      </c>
      <c r="Q4625">
        <f>ABS($J$4-O4625)</f>
        <v>1.9298954644373529</v>
      </c>
      <c r="R4625">
        <f>ABS($J$5-O4625)</f>
        <v>0.41099625631536219</v>
      </c>
      <c r="S4625">
        <f>ABS($J$6-O4625)</f>
        <v>0.17869402448494009</v>
      </c>
      <c r="T4625">
        <f>MIN(P4625:S4625)</f>
        <v>0.17869402448494009</v>
      </c>
      <c r="U4625">
        <f>MATCH(T4625,P4625:S4625, 0)</f>
        <v>4</v>
      </c>
    </row>
    <row r="4626" spans="1:21" x14ac:dyDescent="0.35">
      <c r="A4626">
        <v>1</v>
      </c>
      <c r="B4626">
        <v>4615</v>
      </c>
      <c r="C4626" t="s">
        <v>172</v>
      </c>
      <c r="D4626" t="s">
        <v>173</v>
      </c>
      <c r="E4626" t="s">
        <v>105</v>
      </c>
      <c r="F4626" t="s">
        <v>59</v>
      </c>
      <c r="G4626" t="s">
        <v>106</v>
      </c>
      <c r="H4626" t="s">
        <v>107</v>
      </c>
      <c r="I4626" s="1">
        <v>42255</v>
      </c>
      <c r="J4626">
        <v>2015</v>
      </c>
      <c r="K4626" t="s">
        <v>125</v>
      </c>
      <c r="L4626" t="s">
        <v>126</v>
      </c>
      <c r="M4626" s="1">
        <v>42285</v>
      </c>
      <c r="N4626">
        <v>1</v>
      </c>
      <c r="O4626">
        <f>STANDARDIZE(N4626,$N$8,$N$9)</f>
        <v>-0.61671323601936046</v>
      </c>
      <c r="P4626">
        <f>ABS($J$3-O4626)</f>
        <v>8.9347012242470103E-2</v>
      </c>
      <c r="Q4626">
        <f>ABS($J$4-O4626)</f>
        <v>2.8054961844135593</v>
      </c>
      <c r="R4626">
        <f>ABS($J$5-O4626)</f>
        <v>0.46460446366084429</v>
      </c>
      <c r="S4626">
        <f>ABS($J$6-O4626)</f>
        <v>1.0542947444611466</v>
      </c>
      <c r="T4626">
        <f>MIN(P4626:S4626)</f>
        <v>8.9347012242470103E-2</v>
      </c>
      <c r="U4626">
        <f>MATCH(T4626,P4626:S4626, 0)</f>
        <v>1</v>
      </c>
    </row>
    <row r="4627" spans="1:21" x14ac:dyDescent="0.35">
      <c r="A4627">
        <v>1</v>
      </c>
      <c r="B4627">
        <v>4616</v>
      </c>
      <c r="C4627" t="s">
        <v>67</v>
      </c>
      <c r="D4627" t="s">
        <v>68</v>
      </c>
      <c r="E4627" t="s">
        <v>163</v>
      </c>
      <c r="F4627" t="s">
        <v>59</v>
      </c>
      <c r="G4627" t="s">
        <v>164</v>
      </c>
      <c r="H4627" t="s">
        <v>165</v>
      </c>
      <c r="I4627" s="1">
        <v>42255</v>
      </c>
      <c r="J4627">
        <v>2015</v>
      </c>
      <c r="K4627" t="s">
        <v>69</v>
      </c>
      <c r="L4627" t="s">
        <v>70</v>
      </c>
      <c r="M4627" s="1">
        <v>42233</v>
      </c>
      <c r="N4627">
        <v>8</v>
      </c>
      <c r="O4627">
        <f>STANDARDIZE(N4627,$N$8,$N$9)</f>
        <v>-0.49162741887990236</v>
      </c>
      <c r="P4627">
        <f>ABS($J$3-O4627)</f>
        <v>3.5738804896987997E-2</v>
      </c>
      <c r="Q4627">
        <f>ABS($J$4-O4627)</f>
        <v>2.6804103672741011</v>
      </c>
      <c r="R4627">
        <f>ABS($J$5-O4627)</f>
        <v>0.33951864652138619</v>
      </c>
      <c r="S4627">
        <f>ABS($J$6-O4627)</f>
        <v>0.92920892732168847</v>
      </c>
      <c r="T4627">
        <f>MIN(P4627:S4627)</f>
        <v>3.5738804896987997E-2</v>
      </c>
      <c r="U4627">
        <f>MATCH(T4627,P4627:S4627, 0)</f>
        <v>1</v>
      </c>
    </row>
    <row r="4628" spans="1:21" x14ac:dyDescent="0.35">
      <c r="A4628">
        <v>1</v>
      </c>
      <c r="B4628">
        <v>4617</v>
      </c>
      <c r="C4628" t="s">
        <v>67</v>
      </c>
      <c r="D4628" t="s">
        <v>68</v>
      </c>
      <c r="E4628" t="s">
        <v>163</v>
      </c>
      <c r="F4628" t="s">
        <v>59</v>
      </c>
      <c r="G4628" t="s">
        <v>164</v>
      </c>
      <c r="H4628" t="s">
        <v>165</v>
      </c>
      <c r="I4628" s="1">
        <v>42255</v>
      </c>
      <c r="J4628">
        <v>2015</v>
      </c>
      <c r="K4628" t="s">
        <v>77</v>
      </c>
      <c r="L4628" t="s">
        <v>78</v>
      </c>
      <c r="M4628" s="1">
        <v>42235</v>
      </c>
      <c r="N4628">
        <v>10</v>
      </c>
      <c r="O4628">
        <f>STANDARDIZE(N4628,$N$8,$N$9)</f>
        <v>-0.4558886139829143</v>
      </c>
      <c r="P4628">
        <f>ABS($J$3-O4628)</f>
        <v>7.1477609793976049E-2</v>
      </c>
      <c r="Q4628">
        <f>ABS($J$4-O4628)</f>
        <v>2.6446715623771131</v>
      </c>
      <c r="R4628">
        <f>ABS($J$5-O4628)</f>
        <v>0.30377984162439814</v>
      </c>
      <c r="S4628">
        <f>ABS($J$6-O4628)</f>
        <v>0.89347012242470036</v>
      </c>
      <c r="T4628">
        <f>MIN(P4628:S4628)</f>
        <v>7.1477609793976049E-2</v>
      </c>
      <c r="U4628">
        <f>MATCH(T4628,P4628:S4628, 0)</f>
        <v>1</v>
      </c>
    </row>
    <row r="4629" spans="1:21" x14ac:dyDescent="0.35">
      <c r="A4629">
        <v>1</v>
      </c>
      <c r="B4629">
        <v>4618</v>
      </c>
      <c r="C4629" t="s">
        <v>14</v>
      </c>
      <c r="D4629" t="s">
        <v>15</v>
      </c>
      <c r="E4629" t="s">
        <v>79</v>
      </c>
      <c r="F4629" t="s">
        <v>35</v>
      </c>
      <c r="G4629" t="s">
        <v>80</v>
      </c>
      <c r="H4629" t="s">
        <v>81</v>
      </c>
      <c r="I4629" s="1">
        <v>42255</v>
      </c>
      <c r="J4629">
        <v>2015</v>
      </c>
      <c r="K4629" t="s">
        <v>176</v>
      </c>
      <c r="L4629" t="s">
        <v>177</v>
      </c>
      <c r="M4629" s="1">
        <v>42241</v>
      </c>
      <c r="N4629">
        <v>16</v>
      </c>
      <c r="O4629">
        <f>STANDARDIZE(N4629,$N$8,$N$9)</f>
        <v>-0.34867219929195026</v>
      </c>
      <c r="P4629">
        <f>ABS($J$3-O4629)</f>
        <v>0.17869402448494009</v>
      </c>
      <c r="Q4629">
        <f>ABS($J$4-O4629)</f>
        <v>2.5374551476861491</v>
      </c>
      <c r="R4629">
        <f>ABS($J$5-O4629)</f>
        <v>0.19656342693343409</v>
      </c>
      <c r="S4629">
        <f>ABS($J$6-O4629)</f>
        <v>0.78625370773373637</v>
      </c>
      <c r="T4629">
        <f>MIN(P4629:S4629)</f>
        <v>0.17869402448494009</v>
      </c>
      <c r="U4629">
        <f>MATCH(T4629,P4629:S4629, 0)</f>
        <v>1</v>
      </c>
    </row>
    <row r="4630" spans="1:21" x14ac:dyDescent="0.35">
      <c r="A4630">
        <v>3</v>
      </c>
      <c r="B4630">
        <v>4619</v>
      </c>
      <c r="C4630" t="s">
        <v>14</v>
      </c>
      <c r="D4630" t="s">
        <v>15</v>
      </c>
      <c r="E4630" t="s">
        <v>79</v>
      </c>
      <c r="F4630" t="s">
        <v>35</v>
      </c>
      <c r="G4630" t="s">
        <v>80</v>
      </c>
      <c r="H4630" t="s">
        <v>81</v>
      </c>
      <c r="I4630" s="1">
        <v>42255</v>
      </c>
      <c r="J4630">
        <v>2015</v>
      </c>
      <c r="K4630" t="s">
        <v>77</v>
      </c>
      <c r="L4630" t="s">
        <v>78</v>
      </c>
      <c r="M4630" s="1">
        <v>42246</v>
      </c>
      <c r="N4630">
        <v>21</v>
      </c>
      <c r="O4630">
        <f>STANDARDIZE(N4630,$N$8,$N$9)</f>
        <v>-0.25932518704948021</v>
      </c>
      <c r="P4630">
        <f>ABS($J$3-O4630)</f>
        <v>0.26804103672741014</v>
      </c>
      <c r="Q4630">
        <f>ABS($J$4-O4630)</f>
        <v>2.4481081354436793</v>
      </c>
      <c r="R4630">
        <f>ABS($J$5-O4630)</f>
        <v>0.10721641469096405</v>
      </c>
      <c r="S4630">
        <f>ABS($J$6-O4630)</f>
        <v>0.69690669549126638</v>
      </c>
      <c r="T4630">
        <f>MIN(P4630:S4630)</f>
        <v>0.10721641469096405</v>
      </c>
      <c r="U4630">
        <f>MATCH(T4630,P4630:S4630, 0)</f>
        <v>3</v>
      </c>
    </row>
    <row r="4631" spans="1:21" x14ac:dyDescent="0.35">
      <c r="A4631">
        <v>4</v>
      </c>
      <c r="B4631">
        <v>4620</v>
      </c>
      <c r="C4631" t="s">
        <v>523</v>
      </c>
      <c r="D4631" t="s">
        <v>524</v>
      </c>
      <c r="E4631" t="s">
        <v>196</v>
      </c>
      <c r="F4631" t="s">
        <v>197</v>
      </c>
      <c r="G4631" t="s">
        <v>198</v>
      </c>
      <c r="H4631" t="s">
        <v>199</v>
      </c>
      <c r="I4631" s="1">
        <v>42255</v>
      </c>
      <c r="J4631">
        <v>2015</v>
      </c>
      <c r="K4631" t="s">
        <v>41</v>
      </c>
      <c r="L4631" t="s">
        <v>42</v>
      </c>
      <c r="M4631" s="1">
        <v>42292</v>
      </c>
      <c r="N4631">
        <v>67</v>
      </c>
      <c r="O4631">
        <f>STANDARDIZE(N4631,$N$8,$N$9)</f>
        <v>0.56266732558124422</v>
      </c>
      <c r="P4631">
        <f>ABS($J$3-O4631)</f>
        <v>1.0900335493581346</v>
      </c>
      <c r="Q4631">
        <f>ABS($J$4-O4631)</f>
        <v>1.6261156228129547</v>
      </c>
      <c r="R4631">
        <f>ABS($J$5-O4631)</f>
        <v>0.71477609793976038</v>
      </c>
      <c r="S4631">
        <f>ABS($J$6-O4631)</f>
        <v>0.1250858171394581</v>
      </c>
      <c r="T4631">
        <f>MIN(P4631:S4631)</f>
        <v>0.1250858171394581</v>
      </c>
      <c r="U4631">
        <f>MATCH(T4631,P4631:S4631, 0)</f>
        <v>4</v>
      </c>
    </row>
    <row r="4632" spans="1:21" x14ac:dyDescent="0.35">
      <c r="A4632">
        <v>1</v>
      </c>
      <c r="B4632">
        <v>4621</v>
      </c>
      <c r="C4632" t="s">
        <v>14</v>
      </c>
      <c r="D4632" t="s">
        <v>15</v>
      </c>
      <c r="E4632" t="s">
        <v>24</v>
      </c>
      <c r="F4632" t="s">
        <v>253</v>
      </c>
      <c r="G4632" t="s">
        <v>398</v>
      </c>
      <c r="H4632" t="s">
        <v>399</v>
      </c>
      <c r="I4632" s="1">
        <v>42256</v>
      </c>
      <c r="J4632">
        <v>2015</v>
      </c>
      <c r="K4632" t="s">
        <v>125</v>
      </c>
      <c r="L4632" t="s">
        <v>126</v>
      </c>
      <c r="M4632" s="1">
        <v>42317</v>
      </c>
      <c r="N4632">
        <v>2</v>
      </c>
      <c r="O4632">
        <f>STANDARDIZE(N4632,$N$8,$N$9)</f>
        <v>-0.59884383357086635</v>
      </c>
      <c r="P4632">
        <f>ABS($J$3-O4632)</f>
        <v>7.1477609793975994E-2</v>
      </c>
      <c r="Q4632">
        <f>ABS($J$4-O4632)</f>
        <v>2.7876267819650655</v>
      </c>
      <c r="R4632">
        <f>ABS($J$5-O4632)</f>
        <v>0.44673506121235018</v>
      </c>
      <c r="S4632">
        <f>ABS($J$6-O4632)</f>
        <v>1.0364253420126524</v>
      </c>
      <c r="T4632">
        <f>MIN(P4632:S4632)</f>
        <v>7.1477609793975994E-2</v>
      </c>
      <c r="U4632">
        <f>MATCH(T4632,P4632:S4632, 0)</f>
        <v>1</v>
      </c>
    </row>
    <row r="4633" spans="1:21" x14ac:dyDescent="0.35">
      <c r="A4633">
        <v>1</v>
      </c>
      <c r="B4633">
        <v>4622</v>
      </c>
      <c r="C4633" t="s">
        <v>286</v>
      </c>
      <c r="D4633" t="s">
        <v>287</v>
      </c>
      <c r="E4633" t="s">
        <v>105</v>
      </c>
      <c r="F4633" t="s">
        <v>59</v>
      </c>
      <c r="G4633" t="s">
        <v>106</v>
      </c>
      <c r="H4633" t="s">
        <v>107</v>
      </c>
      <c r="I4633" s="1">
        <v>42256</v>
      </c>
      <c r="J4633">
        <v>2015</v>
      </c>
      <c r="K4633" t="s">
        <v>77</v>
      </c>
      <c r="L4633" t="s">
        <v>78</v>
      </c>
      <c r="M4633" s="1">
        <v>42264</v>
      </c>
      <c r="N4633">
        <v>8</v>
      </c>
      <c r="O4633">
        <f>STANDARDIZE(N4633,$N$8,$N$9)</f>
        <v>-0.49162741887990236</v>
      </c>
      <c r="P4633">
        <f>ABS($J$3-O4633)</f>
        <v>3.5738804896987997E-2</v>
      </c>
      <c r="Q4633">
        <f>ABS($J$4-O4633)</f>
        <v>2.6804103672741011</v>
      </c>
      <c r="R4633">
        <f>ABS($J$5-O4633)</f>
        <v>0.33951864652138619</v>
      </c>
      <c r="S4633">
        <f>ABS($J$6-O4633)</f>
        <v>0.92920892732168847</v>
      </c>
      <c r="T4633">
        <f>MIN(P4633:S4633)</f>
        <v>3.5738804896987997E-2</v>
      </c>
      <c r="U4633">
        <f>MATCH(T4633,P4633:S4633, 0)</f>
        <v>1</v>
      </c>
    </row>
    <row r="4634" spans="1:21" x14ac:dyDescent="0.35">
      <c r="A4634">
        <v>1</v>
      </c>
      <c r="B4634">
        <v>4623</v>
      </c>
      <c r="C4634" t="s">
        <v>100</v>
      </c>
      <c r="D4634" t="s">
        <v>101</v>
      </c>
      <c r="E4634" t="s">
        <v>243</v>
      </c>
      <c r="F4634" t="s">
        <v>208</v>
      </c>
      <c r="G4634" t="s">
        <v>244</v>
      </c>
      <c r="H4634" t="s">
        <v>245</v>
      </c>
      <c r="I4634" s="1">
        <v>42256</v>
      </c>
      <c r="J4634">
        <v>2015</v>
      </c>
      <c r="K4634" t="s">
        <v>77</v>
      </c>
      <c r="L4634" t="s">
        <v>78</v>
      </c>
      <c r="M4634" s="1">
        <v>42265</v>
      </c>
      <c r="N4634">
        <v>9</v>
      </c>
      <c r="O4634">
        <f>STANDARDIZE(N4634,$N$8,$N$9)</f>
        <v>-0.4737580164314083</v>
      </c>
      <c r="P4634">
        <f>ABS($J$3-O4634)</f>
        <v>5.3608207345482051E-2</v>
      </c>
      <c r="Q4634">
        <f>ABS($J$4-O4634)</f>
        <v>2.6625409648256073</v>
      </c>
      <c r="R4634">
        <f>ABS($J$5-O4634)</f>
        <v>0.32164924407289214</v>
      </c>
      <c r="S4634">
        <f>ABS($J$6-O4634)</f>
        <v>0.91133952487319436</v>
      </c>
      <c r="T4634">
        <f>MIN(P4634:S4634)</f>
        <v>5.3608207345482051E-2</v>
      </c>
      <c r="U4634">
        <f>MATCH(T4634,P4634:S4634, 0)</f>
        <v>1</v>
      </c>
    </row>
    <row r="4635" spans="1:21" x14ac:dyDescent="0.35">
      <c r="A4635">
        <v>1</v>
      </c>
      <c r="B4635">
        <v>4624</v>
      </c>
      <c r="C4635" t="s">
        <v>14</v>
      </c>
      <c r="D4635" t="s">
        <v>15</v>
      </c>
      <c r="E4635" t="s">
        <v>16</v>
      </c>
      <c r="F4635" t="s">
        <v>17</v>
      </c>
      <c r="G4635" t="s">
        <v>344</v>
      </c>
      <c r="H4635" t="s">
        <v>345</v>
      </c>
      <c r="I4635" s="1">
        <v>42256</v>
      </c>
      <c r="J4635">
        <v>2015</v>
      </c>
      <c r="K4635" t="s">
        <v>176</v>
      </c>
      <c r="L4635" t="s">
        <v>177</v>
      </c>
      <c r="M4635" s="1">
        <v>42270</v>
      </c>
      <c r="N4635">
        <v>14</v>
      </c>
      <c r="O4635">
        <f>STANDARDIZE(N4635,$N$8,$N$9)</f>
        <v>-0.38441100418893831</v>
      </c>
      <c r="P4635">
        <f>ABS($J$3-O4635)</f>
        <v>0.14295521958795204</v>
      </c>
      <c r="Q4635">
        <f>ABS($J$4-O4635)</f>
        <v>2.5731939525831371</v>
      </c>
      <c r="R4635">
        <f>ABS($J$5-O4635)</f>
        <v>0.23230223183042215</v>
      </c>
      <c r="S4635">
        <f>ABS($J$6-O4635)</f>
        <v>0.82199251263072437</v>
      </c>
      <c r="T4635">
        <f>MIN(P4635:S4635)</f>
        <v>0.14295521958795204</v>
      </c>
      <c r="U4635">
        <f>MATCH(T4635,P4635:S4635, 0)</f>
        <v>1</v>
      </c>
    </row>
    <row r="4636" spans="1:21" x14ac:dyDescent="0.35">
      <c r="A4636">
        <v>1</v>
      </c>
      <c r="B4636">
        <v>4625</v>
      </c>
      <c r="C4636" t="s">
        <v>14</v>
      </c>
      <c r="D4636" t="s">
        <v>15</v>
      </c>
      <c r="E4636" t="s">
        <v>16</v>
      </c>
      <c r="F4636" t="s">
        <v>17</v>
      </c>
      <c r="G4636" t="s">
        <v>344</v>
      </c>
      <c r="H4636" t="s">
        <v>345</v>
      </c>
      <c r="I4636" s="1">
        <v>42256</v>
      </c>
      <c r="J4636">
        <v>2015</v>
      </c>
      <c r="K4636" t="s">
        <v>176</v>
      </c>
      <c r="L4636" t="s">
        <v>177</v>
      </c>
      <c r="M4636" s="1">
        <v>42270</v>
      </c>
      <c r="N4636">
        <v>14</v>
      </c>
      <c r="O4636">
        <f>STANDARDIZE(N4636,$N$8,$N$9)</f>
        <v>-0.38441100418893831</v>
      </c>
      <c r="P4636">
        <f>ABS($J$3-O4636)</f>
        <v>0.14295521958795204</v>
      </c>
      <c r="Q4636">
        <f>ABS($J$4-O4636)</f>
        <v>2.5731939525831371</v>
      </c>
      <c r="R4636">
        <f>ABS($J$5-O4636)</f>
        <v>0.23230223183042215</v>
      </c>
      <c r="S4636">
        <f>ABS($J$6-O4636)</f>
        <v>0.82199251263072437</v>
      </c>
      <c r="T4636">
        <f>MIN(P4636:S4636)</f>
        <v>0.14295521958795204</v>
      </c>
      <c r="U4636">
        <f>MATCH(T4636,P4636:S4636, 0)</f>
        <v>1</v>
      </c>
    </row>
    <row r="4637" spans="1:21" x14ac:dyDescent="0.35">
      <c r="A4637">
        <v>3</v>
      </c>
      <c r="B4637">
        <v>4626</v>
      </c>
      <c r="C4637" t="s">
        <v>30</v>
      </c>
      <c r="D4637" t="s">
        <v>31</v>
      </c>
      <c r="E4637" t="s">
        <v>149</v>
      </c>
      <c r="F4637" t="s">
        <v>150</v>
      </c>
      <c r="G4637" t="s">
        <v>215</v>
      </c>
      <c r="H4637" t="s">
        <v>216</v>
      </c>
      <c r="I4637" s="1">
        <v>42256</v>
      </c>
      <c r="J4637">
        <v>2015</v>
      </c>
      <c r="K4637" t="s">
        <v>20</v>
      </c>
      <c r="L4637" t="s">
        <v>21</v>
      </c>
      <c r="M4637" s="1">
        <v>42276</v>
      </c>
      <c r="N4637">
        <v>20</v>
      </c>
      <c r="O4637">
        <f>STANDARDIZE(N4637,$N$8,$N$9)</f>
        <v>-0.27719458949797421</v>
      </c>
      <c r="P4637">
        <f>ABS($J$3-O4637)</f>
        <v>0.25017163427891614</v>
      </c>
      <c r="Q4637">
        <f>ABS($J$4-O4637)</f>
        <v>2.4659775378921731</v>
      </c>
      <c r="R4637">
        <f>ABS($J$5-O4637)</f>
        <v>0.12508581713945804</v>
      </c>
      <c r="S4637">
        <f>ABS($J$6-O4637)</f>
        <v>0.71477609793976038</v>
      </c>
      <c r="T4637">
        <f>MIN(P4637:S4637)</f>
        <v>0.12508581713945804</v>
      </c>
      <c r="U4637">
        <f>MATCH(T4637,P4637:S4637, 0)</f>
        <v>3</v>
      </c>
    </row>
    <row r="4638" spans="1:21" x14ac:dyDescent="0.35">
      <c r="A4638">
        <v>3</v>
      </c>
      <c r="B4638">
        <v>4627</v>
      </c>
      <c r="C4638" t="s">
        <v>14</v>
      </c>
      <c r="D4638" t="s">
        <v>15</v>
      </c>
      <c r="E4638" t="s">
        <v>24</v>
      </c>
      <c r="F4638" t="s">
        <v>25</v>
      </c>
      <c r="G4638" t="s">
        <v>26</v>
      </c>
      <c r="H4638" t="s">
        <v>27</v>
      </c>
      <c r="I4638" s="1">
        <v>42256</v>
      </c>
      <c r="J4638">
        <v>2015</v>
      </c>
      <c r="K4638" t="s">
        <v>28</v>
      </c>
      <c r="L4638" t="s">
        <v>29</v>
      </c>
      <c r="M4638" s="1">
        <v>42045</v>
      </c>
      <c r="N4638">
        <v>23</v>
      </c>
      <c r="O4638">
        <f>STANDARDIZE(N4638,$N$8,$N$9)</f>
        <v>-0.22358638215249221</v>
      </c>
      <c r="P4638">
        <f>ABS($J$3-O4638)</f>
        <v>0.30377984162439814</v>
      </c>
      <c r="Q4638">
        <f>ABS($J$4-O4638)</f>
        <v>2.4123693305466913</v>
      </c>
      <c r="R4638">
        <f>ABS($J$5-O4638)</f>
        <v>7.1477609793976049E-2</v>
      </c>
      <c r="S4638">
        <f>ABS($J$6-O4638)</f>
        <v>0.66116789059427838</v>
      </c>
      <c r="T4638">
        <f>MIN(P4638:S4638)</f>
        <v>7.1477609793976049E-2</v>
      </c>
      <c r="U4638">
        <f>MATCH(T4638,P4638:S4638, 0)</f>
        <v>3</v>
      </c>
    </row>
    <row r="4639" spans="1:21" x14ac:dyDescent="0.35">
      <c r="A4639">
        <v>3</v>
      </c>
      <c r="B4639">
        <v>4628</v>
      </c>
      <c r="C4639" t="s">
        <v>14</v>
      </c>
      <c r="D4639" t="s">
        <v>15</v>
      </c>
      <c r="E4639" t="s">
        <v>163</v>
      </c>
      <c r="F4639" t="s">
        <v>59</v>
      </c>
      <c r="G4639" t="s">
        <v>164</v>
      </c>
      <c r="H4639" t="s">
        <v>165</v>
      </c>
      <c r="I4639" s="1">
        <v>42256</v>
      </c>
      <c r="J4639">
        <v>2015</v>
      </c>
      <c r="K4639" t="s">
        <v>77</v>
      </c>
      <c r="L4639" t="s">
        <v>78</v>
      </c>
      <c r="M4639" s="1">
        <v>42045</v>
      </c>
      <c r="N4639">
        <v>23</v>
      </c>
      <c r="O4639">
        <f>STANDARDIZE(N4639,$N$8,$N$9)</f>
        <v>-0.22358638215249221</v>
      </c>
      <c r="P4639">
        <f>ABS($J$3-O4639)</f>
        <v>0.30377984162439814</v>
      </c>
      <c r="Q4639">
        <f>ABS($J$4-O4639)</f>
        <v>2.4123693305466913</v>
      </c>
      <c r="R4639">
        <f>ABS($J$5-O4639)</f>
        <v>7.1477609793976049E-2</v>
      </c>
      <c r="S4639">
        <f>ABS($J$6-O4639)</f>
        <v>0.66116789059427838</v>
      </c>
      <c r="T4639">
        <f>MIN(P4639:S4639)</f>
        <v>7.1477609793976049E-2</v>
      </c>
      <c r="U4639">
        <f>MATCH(T4639,P4639:S4639, 0)</f>
        <v>3</v>
      </c>
    </row>
    <row r="4640" spans="1:21" x14ac:dyDescent="0.35">
      <c r="A4640">
        <v>1</v>
      </c>
      <c r="B4640">
        <v>4629</v>
      </c>
      <c r="C4640" t="s">
        <v>14</v>
      </c>
      <c r="D4640" t="s">
        <v>15</v>
      </c>
      <c r="E4640" t="s">
        <v>73</v>
      </c>
      <c r="F4640" t="s">
        <v>74</v>
      </c>
      <c r="G4640" t="s">
        <v>75</v>
      </c>
      <c r="H4640" t="s">
        <v>76</v>
      </c>
      <c r="I4640" s="1">
        <v>42257</v>
      </c>
      <c r="J4640">
        <v>2015</v>
      </c>
      <c r="K4640" t="s">
        <v>125</v>
      </c>
      <c r="L4640" t="s">
        <v>126</v>
      </c>
      <c r="M4640" s="1">
        <v>42348</v>
      </c>
      <c r="N4640">
        <v>3</v>
      </c>
      <c r="O4640">
        <f>STANDARDIZE(N4640,$N$8,$N$9)</f>
        <v>-0.58097443112237235</v>
      </c>
      <c r="P4640">
        <f>ABS($J$3-O4640)</f>
        <v>5.3608207345481995E-2</v>
      </c>
      <c r="Q4640">
        <f>ABS($J$4-O4640)</f>
        <v>2.7697573795165713</v>
      </c>
      <c r="R4640">
        <f>ABS($J$5-O4640)</f>
        <v>0.42886565876385618</v>
      </c>
      <c r="S4640">
        <f>ABS($J$6-O4640)</f>
        <v>1.0185559395641586</v>
      </c>
      <c r="T4640">
        <f>MIN(P4640:S4640)</f>
        <v>5.3608207345481995E-2</v>
      </c>
      <c r="U4640">
        <f>MATCH(T4640,P4640:S4640, 0)</f>
        <v>1</v>
      </c>
    </row>
    <row r="4641" spans="1:21" x14ac:dyDescent="0.35">
      <c r="A4641">
        <v>1</v>
      </c>
      <c r="B4641">
        <v>4630</v>
      </c>
      <c r="C4641" t="s">
        <v>62</v>
      </c>
      <c r="D4641" t="s">
        <v>63</v>
      </c>
      <c r="E4641" t="s">
        <v>243</v>
      </c>
      <c r="F4641" t="s">
        <v>208</v>
      </c>
      <c r="G4641" t="s">
        <v>244</v>
      </c>
      <c r="H4641" t="s">
        <v>245</v>
      </c>
      <c r="I4641" s="1">
        <v>42257</v>
      </c>
      <c r="J4641">
        <v>2015</v>
      </c>
      <c r="K4641" t="s">
        <v>77</v>
      </c>
      <c r="L4641" t="s">
        <v>78</v>
      </c>
      <c r="M4641" s="1">
        <v>42293</v>
      </c>
      <c r="N4641">
        <v>7</v>
      </c>
      <c r="O4641">
        <f>STANDARDIZE(N4641,$N$8,$N$9)</f>
        <v>-0.50949682132839635</v>
      </c>
      <c r="P4641">
        <f>ABS($J$3-O4641)</f>
        <v>1.7869402448493998E-2</v>
      </c>
      <c r="Q4641">
        <f>ABS($J$4-O4641)</f>
        <v>2.6982797697225953</v>
      </c>
      <c r="R4641">
        <f>ABS($J$5-O4641)</f>
        <v>0.35738804896988019</v>
      </c>
      <c r="S4641">
        <f>ABS($J$6-O4641)</f>
        <v>0.94707832977018247</v>
      </c>
      <c r="T4641">
        <f>MIN(P4641:S4641)</f>
        <v>1.7869402448493998E-2</v>
      </c>
      <c r="U4641">
        <f>MATCH(T4641,P4641:S4641, 0)</f>
        <v>1</v>
      </c>
    </row>
    <row r="4642" spans="1:21" x14ac:dyDescent="0.35">
      <c r="A4642">
        <v>1</v>
      </c>
      <c r="B4642">
        <v>4631</v>
      </c>
      <c r="C4642" t="s">
        <v>30</v>
      </c>
      <c r="D4642" t="s">
        <v>31</v>
      </c>
      <c r="E4642" t="s">
        <v>219</v>
      </c>
      <c r="F4642" t="s">
        <v>220</v>
      </c>
      <c r="G4642" t="s">
        <v>221</v>
      </c>
      <c r="H4642" t="s">
        <v>222</v>
      </c>
      <c r="I4642" s="1">
        <v>42257</v>
      </c>
      <c r="J4642">
        <v>2015</v>
      </c>
      <c r="K4642" t="s">
        <v>77</v>
      </c>
      <c r="L4642" t="s">
        <v>78</v>
      </c>
      <c r="M4642" s="1">
        <v>42301</v>
      </c>
      <c r="N4642">
        <v>15</v>
      </c>
      <c r="O4642">
        <f>STANDARDIZE(N4642,$N$8,$N$9)</f>
        <v>-0.36654160174044426</v>
      </c>
      <c r="P4642">
        <f>ABS($J$3-O4642)</f>
        <v>0.1608246220364461</v>
      </c>
      <c r="Q4642">
        <f>ABS($J$4-O4642)</f>
        <v>2.5553245501346433</v>
      </c>
      <c r="R4642">
        <f>ABS($J$5-O4642)</f>
        <v>0.21443282938192809</v>
      </c>
      <c r="S4642">
        <f>ABS($J$6-O4642)</f>
        <v>0.80412311018223037</v>
      </c>
      <c r="T4642">
        <f>MIN(P4642:S4642)</f>
        <v>0.1608246220364461</v>
      </c>
      <c r="U4642">
        <f>MATCH(T4642,P4642:S4642, 0)</f>
        <v>1</v>
      </c>
    </row>
    <row r="4643" spans="1:21" x14ac:dyDescent="0.35">
      <c r="A4643">
        <v>3</v>
      </c>
      <c r="B4643">
        <v>4632</v>
      </c>
      <c r="C4643" t="s">
        <v>14</v>
      </c>
      <c r="D4643" t="s">
        <v>15</v>
      </c>
      <c r="E4643" t="s">
        <v>52</v>
      </c>
      <c r="F4643" t="s">
        <v>53</v>
      </c>
      <c r="G4643" t="s">
        <v>54</v>
      </c>
      <c r="H4643" t="s">
        <v>55</v>
      </c>
      <c r="I4643" s="1">
        <v>42257</v>
      </c>
      <c r="J4643">
        <v>2015</v>
      </c>
      <c r="K4643" t="s">
        <v>20</v>
      </c>
      <c r="L4643" t="s">
        <v>21</v>
      </c>
      <c r="M4643" s="1">
        <v>42306</v>
      </c>
      <c r="N4643">
        <v>20</v>
      </c>
      <c r="O4643">
        <f>STANDARDIZE(N4643,$N$8,$N$9)</f>
        <v>-0.27719458949797421</v>
      </c>
      <c r="P4643">
        <f>ABS($J$3-O4643)</f>
        <v>0.25017163427891614</v>
      </c>
      <c r="Q4643">
        <f>ABS($J$4-O4643)</f>
        <v>2.4659775378921731</v>
      </c>
      <c r="R4643">
        <f>ABS($J$5-O4643)</f>
        <v>0.12508581713945804</v>
      </c>
      <c r="S4643">
        <f>ABS($J$6-O4643)</f>
        <v>0.71477609793976038</v>
      </c>
      <c r="T4643">
        <f>MIN(P4643:S4643)</f>
        <v>0.12508581713945804</v>
      </c>
      <c r="U4643">
        <f>MATCH(T4643,P4643:S4643, 0)</f>
        <v>3</v>
      </c>
    </row>
    <row r="4644" spans="1:21" x14ac:dyDescent="0.35">
      <c r="A4644">
        <v>3</v>
      </c>
      <c r="B4644">
        <v>4633</v>
      </c>
      <c r="C4644" t="s">
        <v>71</v>
      </c>
      <c r="D4644" t="s">
        <v>72</v>
      </c>
      <c r="E4644" t="s">
        <v>84</v>
      </c>
      <c r="F4644" t="s">
        <v>85</v>
      </c>
      <c r="G4644" t="s">
        <v>153</v>
      </c>
      <c r="H4644" t="s">
        <v>154</v>
      </c>
      <c r="I4644" s="1">
        <v>42257</v>
      </c>
      <c r="J4644">
        <v>2015</v>
      </c>
      <c r="K4644" t="s">
        <v>77</v>
      </c>
      <c r="L4644" t="s">
        <v>78</v>
      </c>
      <c r="M4644" s="1">
        <v>42046</v>
      </c>
      <c r="N4644">
        <v>24</v>
      </c>
      <c r="O4644">
        <f>STANDARDIZE(N4644,$N$8,$N$9)</f>
        <v>-0.20571697970399819</v>
      </c>
      <c r="P4644">
        <f>ABS($J$3-O4644)</f>
        <v>0.32164924407289219</v>
      </c>
      <c r="Q4644">
        <f>ABS($J$4-O4644)</f>
        <v>2.3944999280981971</v>
      </c>
      <c r="R4644">
        <f>ABS($J$5-O4644)</f>
        <v>5.3608207345482023E-2</v>
      </c>
      <c r="S4644">
        <f>ABS($J$6-O4644)</f>
        <v>0.64329848814578428</v>
      </c>
      <c r="T4644">
        <f>MIN(P4644:S4644)</f>
        <v>5.3608207345482023E-2</v>
      </c>
      <c r="U4644">
        <f>MATCH(T4644,P4644:S4644, 0)</f>
        <v>3</v>
      </c>
    </row>
    <row r="4645" spans="1:21" x14ac:dyDescent="0.35">
      <c r="A4645">
        <v>3</v>
      </c>
      <c r="B4645">
        <v>4634</v>
      </c>
      <c r="C4645" t="s">
        <v>119</v>
      </c>
      <c r="D4645" t="s">
        <v>120</v>
      </c>
      <c r="E4645" t="s">
        <v>219</v>
      </c>
      <c r="F4645" t="s">
        <v>220</v>
      </c>
      <c r="G4645" t="s">
        <v>221</v>
      </c>
      <c r="H4645" t="s">
        <v>222</v>
      </c>
      <c r="I4645" s="1">
        <v>42257</v>
      </c>
      <c r="J4645">
        <v>2015</v>
      </c>
      <c r="K4645" t="s">
        <v>77</v>
      </c>
      <c r="L4645" t="s">
        <v>78</v>
      </c>
      <c r="M4645" s="1">
        <v>42074</v>
      </c>
      <c r="N4645">
        <v>25</v>
      </c>
      <c r="O4645">
        <f>STANDARDIZE(N4645,$N$8,$N$9)</f>
        <v>-0.18784757725550419</v>
      </c>
      <c r="P4645">
        <f>ABS($J$3-O4645)</f>
        <v>0.33951864652138619</v>
      </c>
      <c r="Q4645">
        <f>ABS($J$4-O4645)</f>
        <v>2.3766305256497033</v>
      </c>
      <c r="R4645">
        <f>ABS($J$5-O4645)</f>
        <v>3.5738804896988025E-2</v>
      </c>
      <c r="S4645">
        <f>ABS($J$6-O4645)</f>
        <v>0.62542908569729028</v>
      </c>
      <c r="T4645">
        <f>MIN(P4645:S4645)</f>
        <v>3.5738804896988025E-2</v>
      </c>
      <c r="U4645">
        <f>MATCH(T4645,P4645:S4645, 0)</f>
        <v>3</v>
      </c>
    </row>
    <row r="4646" spans="1:21" x14ac:dyDescent="0.35">
      <c r="A4646">
        <v>3</v>
      </c>
      <c r="B4646">
        <v>4635</v>
      </c>
      <c r="C4646" t="s">
        <v>14</v>
      </c>
      <c r="D4646" t="s">
        <v>15</v>
      </c>
      <c r="E4646" t="s">
        <v>34</v>
      </c>
      <c r="F4646" t="s">
        <v>35</v>
      </c>
      <c r="G4646" t="s">
        <v>36</v>
      </c>
      <c r="H4646" t="s">
        <v>37</v>
      </c>
      <c r="I4646" s="1">
        <v>42257</v>
      </c>
      <c r="J4646">
        <v>2015</v>
      </c>
      <c r="K4646" t="s">
        <v>77</v>
      </c>
      <c r="L4646" t="s">
        <v>78</v>
      </c>
      <c r="M4646" s="1">
        <v>42258</v>
      </c>
      <c r="N4646">
        <v>31</v>
      </c>
      <c r="O4646">
        <f>STANDARDIZE(N4646,$N$8,$N$9)</f>
        <v>-8.0631162564540129E-2</v>
      </c>
      <c r="P4646">
        <f>ABS($J$3-O4646)</f>
        <v>0.44673506121235024</v>
      </c>
      <c r="Q4646">
        <f>ABS($J$4-O4646)</f>
        <v>2.2694141109587389</v>
      </c>
      <c r="R4646">
        <f>ABS($J$5-O4646)</f>
        <v>7.1477609793976035E-2</v>
      </c>
      <c r="S4646">
        <f>ABS($J$6-O4646)</f>
        <v>0.51821267100632629</v>
      </c>
      <c r="T4646">
        <f>MIN(P4646:S4646)</f>
        <v>7.1477609793976035E-2</v>
      </c>
      <c r="U4646">
        <f>MATCH(T4646,P4646:S4646, 0)</f>
        <v>3</v>
      </c>
    </row>
    <row r="4647" spans="1:21" x14ac:dyDescent="0.35">
      <c r="A4647">
        <v>2</v>
      </c>
      <c r="B4647">
        <v>4636</v>
      </c>
      <c r="C4647" t="s">
        <v>32</v>
      </c>
      <c r="D4647" t="s">
        <v>33</v>
      </c>
      <c r="E4647" t="s">
        <v>79</v>
      </c>
      <c r="F4647" t="s">
        <v>35</v>
      </c>
      <c r="G4647" t="s">
        <v>80</v>
      </c>
      <c r="H4647" t="s">
        <v>81</v>
      </c>
      <c r="I4647" s="1">
        <v>42257</v>
      </c>
      <c r="J4647">
        <v>2015</v>
      </c>
      <c r="K4647" t="s">
        <v>41</v>
      </c>
      <c r="L4647" t="s">
        <v>42</v>
      </c>
      <c r="M4647" s="1">
        <v>42397</v>
      </c>
      <c r="N4647">
        <v>111</v>
      </c>
      <c r="O4647">
        <f>STANDARDIZE(N4647,$N$8,$N$9)</f>
        <v>1.3489210333149808</v>
      </c>
      <c r="P4647">
        <f>ABS($J$3-O4647)</f>
        <v>1.8762872570918712</v>
      </c>
      <c r="Q4647">
        <f>ABS($J$4-O4647)</f>
        <v>0.83986191507921815</v>
      </c>
      <c r="R4647">
        <f>ABS($J$5-O4647)</f>
        <v>1.501029805673497</v>
      </c>
      <c r="S4647">
        <f>ABS($J$6-O4647)</f>
        <v>0.9113395248731947</v>
      </c>
      <c r="T4647">
        <f>MIN(P4647:S4647)</f>
        <v>0.83986191507921815</v>
      </c>
      <c r="U4647">
        <f>MATCH(T4647,P4647:S4647, 0)</f>
        <v>2</v>
      </c>
    </row>
    <row r="4648" spans="1:21" x14ac:dyDescent="0.35">
      <c r="A4648">
        <v>2</v>
      </c>
      <c r="B4648">
        <v>4637</v>
      </c>
      <c r="C4648" t="s">
        <v>46</v>
      </c>
      <c r="D4648" t="s">
        <v>47</v>
      </c>
      <c r="E4648" t="s">
        <v>141</v>
      </c>
      <c r="F4648" t="s">
        <v>142</v>
      </c>
      <c r="G4648" t="s">
        <v>143</v>
      </c>
      <c r="H4648" t="s">
        <v>144</v>
      </c>
      <c r="I4648" s="1">
        <v>42257</v>
      </c>
      <c r="J4648">
        <v>2015</v>
      </c>
      <c r="K4648" t="s">
        <v>41</v>
      </c>
      <c r="L4648" t="s">
        <v>42</v>
      </c>
      <c r="M4648" s="1">
        <v>42558</v>
      </c>
      <c r="N4648">
        <v>272</v>
      </c>
      <c r="O4648">
        <f>STANDARDIZE(N4648,$N$8,$N$9)</f>
        <v>4.2258948275225166</v>
      </c>
      <c r="P4648">
        <f>ABS($J$3-O4648)</f>
        <v>4.7532610512994067</v>
      </c>
      <c r="Q4648">
        <f>ABS($J$4-O4648)</f>
        <v>2.0371118791283176</v>
      </c>
      <c r="R4648">
        <f>ABS($J$5-O4648)</f>
        <v>4.3780035998810325</v>
      </c>
      <c r="S4648">
        <f>ABS($J$6-O4648)</f>
        <v>3.7883133190807303</v>
      </c>
      <c r="T4648">
        <f>MIN(P4648:S4648)</f>
        <v>2.0371118791283176</v>
      </c>
      <c r="U4648">
        <f>MATCH(T4648,P4648:S4648, 0)</f>
        <v>2</v>
      </c>
    </row>
    <row r="4649" spans="1:21" x14ac:dyDescent="0.35">
      <c r="A4649">
        <v>1</v>
      </c>
      <c r="B4649">
        <v>4638</v>
      </c>
      <c r="C4649" t="s">
        <v>14</v>
      </c>
      <c r="D4649" t="s">
        <v>15</v>
      </c>
      <c r="E4649" t="s">
        <v>196</v>
      </c>
      <c r="F4649" t="s">
        <v>197</v>
      </c>
      <c r="G4649" t="s">
        <v>198</v>
      </c>
      <c r="H4649" t="s">
        <v>199</v>
      </c>
      <c r="I4649" s="1">
        <v>42258</v>
      </c>
      <c r="J4649">
        <v>2015</v>
      </c>
      <c r="K4649" t="s">
        <v>38</v>
      </c>
      <c r="L4649" t="s">
        <v>13</v>
      </c>
      <c r="M4649" s="1">
        <v>42324</v>
      </c>
      <c r="N4649">
        <v>7</v>
      </c>
      <c r="O4649">
        <f>STANDARDIZE(N4649,$N$8,$N$9)</f>
        <v>-0.50949682132839635</v>
      </c>
      <c r="P4649">
        <f>ABS($J$3-O4649)</f>
        <v>1.7869402448493998E-2</v>
      </c>
      <c r="Q4649">
        <f>ABS($J$4-O4649)</f>
        <v>2.6982797697225953</v>
      </c>
      <c r="R4649">
        <f>ABS($J$5-O4649)</f>
        <v>0.35738804896988019</v>
      </c>
      <c r="S4649">
        <f>ABS($J$6-O4649)</f>
        <v>0.94707832977018247</v>
      </c>
      <c r="T4649">
        <f>MIN(P4649:S4649)</f>
        <v>1.7869402448493998E-2</v>
      </c>
      <c r="U4649">
        <f>MATCH(T4649,P4649:S4649, 0)</f>
        <v>1</v>
      </c>
    </row>
    <row r="4650" spans="1:21" x14ac:dyDescent="0.35">
      <c r="A4650">
        <v>3</v>
      </c>
      <c r="B4650">
        <v>4639</v>
      </c>
      <c r="C4650" t="s">
        <v>14</v>
      </c>
      <c r="D4650" t="s">
        <v>15</v>
      </c>
      <c r="E4650" t="s">
        <v>16</v>
      </c>
      <c r="F4650" t="s">
        <v>17</v>
      </c>
      <c r="G4650" t="s">
        <v>18</v>
      </c>
      <c r="H4650" t="s">
        <v>19</v>
      </c>
      <c r="I4650" s="1">
        <v>42258</v>
      </c>
      <c r="J4650">
        <v>2015</v>
      </c>
      <c r="K4650" t="s">
        <v>41</v>
      </c>
      <c r="L4650" t="s">
        <v>42</v>
      </c>
      <c r="M4650" s="1">
        <v>42259</v>
      </c>
      <c r="N4650">
        <v>30</v>
      </c>
      <c r="O4650">
        <f>STANDARDIZE(N4650,$N$8,$N$9)</f>
        <v>-9.8500565013034141E-2</v>
      </c>
      <c r="P4650">
        <f>ABS($J$3-O4650)</f>
        <v>0.42886565876385618</v>
      </c>
      <c r="Q4650">
        <f>ABS($J$4-O4650)</f>
        <v>2.2872835134072331</v>
      </c>
      <c r="R4650">
        <f>ABS($J$5-O4650)</f>
        <v>5.3608207345482023E-2</v>
      </c>
      <c r="S4650">
        <f>ABS($J$6-O4650)</f>
        <v>0.53608207345482028</v>
      </c>
      <c r="T4650">
        <f>MIN(P4650:S4650)</f>
        <v>5.3608207345482023E-2</v>
      </c>
      <c r="U4650">
        <f>MATCH(T4650,P4650:S4650, 0)</f>
        <v>3</v>
      </c>
    </row>
    <row r="4651" spans="1:21" x14ac:dyDescent="0.35">
      <c r="A4651">
        <v>3</v>
      </c>
      <c r="B4651">
        <v>4640</v>
      </c>
      <c r="C4651" t="s">
        <v>14</v>
      </c>
      <c r="D4651" t="s">
        <v>15</v>
      </c>
      <c r="E4651" t="s">
        <v>34</v>
      </c>
      <c r="F4651" t="s">
        <v>35</v>
      </c>
      <c r="G4651" t="s">
        <v>36</v>
      </c>
      <c r="H4651" t="s">
        <v>37</v>
      </c>
      <c r="I4651" s="1">
        <v>42258</v>
      </c>
      <c r="J4651">
        <v>2015</v>
      </c>
      <c r="K4651" t="s">
        <v>77</v>
      </c>
      <c r="L4651" t="s">
        <v>78</v>
      </c>
      <c r="M4651" s="1">
        <v>42259</v>
      </c>
      <c r="N4651">
        <v>30</v>
      </c>
      <c r="O4651">
        <f>STANDARDIZE(N4651,$N$8,$N$9)</f>
        <v>-9.8500565013034141E-2</v>
      </c>
      <c r="P4651">
        <f>ABS($J$3-O4651)</f>
        <v>0.42886565876385618</v>
      </c>
      <c r="Q4651">
        <f>ABS($J$4-O4651)</f>
        <v>2.2872835134072331</v>
      </c>
      <c r="R4651">
        <f>ABS($J$5-O4651)</f>
        <v>5.3608207345482023E-2</v>
      </c>
      <c r="S4651">
        <f>ABS($J$6-O4651)</f>
        <v>0.53608207345482028</v>
      </c>
      <c r="T4651">
        <f>MIN(P4651:S4651)</f>
        <v>5.3608207345482023E-2</v>
      </c>
      <c r="U4651">
        <f>MATCH(T4651,P4651:S4651, 0)</f>
        <v>3</v>
      </c>
    </row>
    <row r="4652" spans="1:21" x14ac:dyDescent="0.35">
      <c r="A4652">
        <v>2</v>
      </c>
      <c r="B4652">
        <v>4641</v>
      </c>
      <c r="C4652" t="s">
        <v>300</v>
      </c>
      <c r="D4652" t="s">
        <v>301</v>
      </c>
      <c r="E4652" t="s">
        <v>34</v>
      </c>
      <c r="F4652" t="s">
        <v>35</v>
      </c>
      <c r="G4652" t="s">
        <v>468</v>
      </c>
      <c r="H4652" t="s">
        <v>469</v>
      </c>
      <c r="I4652" s="1">
        <v>42258</v>
      </c>
      <c r="J4652">
        <v>2015</v>
      </c>
      <c r="K4652" t="s">
        <v>28</v>
      </c>
      <c r="L4652" t="s">
        <v>29</v>
      </c>
      <c r="M4652" s="1">
        <v>42411</v>
      </c>
      <c r="N4652">
        <v>359</v>
      </c>
      <c r="O4652">
        <f>STANDARDIZE(N4652,$N$8,$N$9)</f>
        <v>5.7805328405414951</v>
      </c>
      <c r="P4652">
        <f>ABS($J$3-O4652)</f>
        <v>6.3078990643183852</v>
      </c>
      <c r="Q4652">
        <f>ABS($J$4-O4652)</f>
        <v>3.5917498921472961</v>
      </c>
      <c r="R4652">
        <f>ABS($J$5-O4652)</f>
        <v>5.932641612900011</v>
      </c>
      <c r="S4652">
        <f>ABS($J$6-O4652)</f>
        <v>5.3429513320997088</v>
      </c>
      <c r="T4652">
        <f>MIN(P4652:S4652)</f>
        <v>3.5917498921472961</v>
      </c>
      <c r="U4652">
        <f>MATCH(T4652,P4652:S4652, 0)</f>
        <v>2</v>
      </c>
    </row>
    <row r="4653" spans="1:21" x14ac:dyDescent="0.35">
      <c r="A4653">
        <v>3</v>
      </c>
      <c r="B4653">
        <v>4642</v>
      </c>
      <c r="C4653" t="s">
        <v>14</v>
      </c>
      <c r="D4653" t="s">
        <v>15</v>
      </c>
      <c r="E4653" t="s">
        <v>34</v>
      </c>
      <c r="F4653" t="s">
        <v>35</v>
      </c>
      <c r="G4653" t="s">
        <v>36</v>
      </c>
      <c r="H4653" t="s">
        <v>37</v>
      </c>
      <c r="I4653" s="1">
        <v>42259</v>
      </c>
      <c r="J4653">
        <v>2015</v>
      </c>
      <c r="K4653" t="s">
        <v>77</v>
      </c>
      <c r="L4653" t="s">
        <v>78</v>
      </c>
      <c r="M4653" s="1">
        <v>42461</v>
      </c>
      <c r="N4653">
        <v>26</v>
      </c>
      <c r="O4653">
        <f>STANDARDIZE(N4653,$N$8,$N$9)</f>
        <v>-0.16997817480701016</v>
      </c>
      <c r="P4653">
        <f>ABS($J$3-O4653)</f>
        <v>0.35738804896988019</v>
      </c>
      <c r="Q4653">
        <f>ABS($J$4-O4653)</f>
        <v>2.3587611232012091</v>
      </c>
      <c r="R4653">
        <f>ABS($J$5-O4653)</f>
        <v>1.7869402448493998E-2</v>
      </c>
      <c r="S4653">
        <f>ABS($J$6-O4653)</f>
        <v>0.60755968324879628</v>
      </c>
      <c r="T4653">
        <f>MIN(P4653:S4653)</f>
        <v>1.7869402448493998E-2</v>
      </c>
      <c r="U4653">
        <f>MATCH(T4653,P4653:S4653, 0)</f>
        <v>3</v>
      </c>
    </row>
    <row r="4654" spans="1:21" x14ac:dyDescent="0.35">
      <c r="A4654">
        <v>3</v>
      </c>
      <c r="B4654">
        <v>4643</v>
      </c>
      <c r="C4654" t="s">
        <v>172</v>
      </c>
      <c r="D4654" t="s">
        <v>173</v>
      </c>
      <c r="E4654" t="s">
        <v>34</v>
      </c>
      <c r="F4654" t="s">
        <v>35</v>
      </c>
      <c r="G4654" t="s">
        <v>36</v>
      </c>
      <c r="H4654" t="s">
        <v>37</v>
      </c>
      <c r="I4654" s="1">
        <v>42259</v>
      </c>
      <c r="J4654">
        <v>2015</v>
      </c>
      <c r="K4654" t="s">
        <v>77</v>
      </c>
      <c r="L4654" t="s">
        <v>78</v>
      </c>
      <c r="M4654" s="1">
        <v>42522</v>
      </c>
      <c r="N4654">
        <v>28</v>
      </c>
      <c r="O4654">
        <f>STANDARDIZE(N4654,$N$8,$N$9)</f>
        <v>-0.13423936991002217</v>
      </c>
      <c r="P4654">
        <f>ABS($J$3-O4654)</f>
        <v>0.39312685386686819</v>
      </c>
      <c r="Q4654">
        <f>ABS($J$4-O4654)</f>
        <v>2.3230223183042211</v>
      </c>
      <c r="R4654">
        <f>ABS($J$5-O4654)</f>
        <v>1.7869402448493998E-2</v>
      </c>
      <c r="S4654">
        <f>ABS($J$6-O4654)</f>
        <v>0.57182087835180828</v>
      </c>
      <c r="T4654">
        <f>MIN(P4654:S4654)</f>
        <v>1.7869402448493998E-2</v>
      </c>
      <c r="U4654">
        <f>MATCH(T4654,P4654:S4654, 0)</f>
        <v>3</v>
      </c>
    </row>
    <row r="4655" spans="1:21" x14ac:dyDescent="0.35">
      <c r="A4655">
        <v>3</v>
      </c>
      <c r="B4655">
        <v>4644</v>
      </c>
      <c r="C4655" t="s">
        <v>135</v>
      </c>
      <c r="D4655" t="s">
        <v>136</v>
      </c>
      <c r="E4655" t="s">
        <v>141</v>
      </c>
      <c r="F4655" t="s">
        <v>142</v>
      </c>
      <c r="G4655" t="s">
        <v>143</v>
      </c>
      <c r="H4655" t="s">
        <v>144</v>
      </c>
      <c r="I4655" s="1">
        <v>42259</v>
      </c>
      <c r="J4655">
        <v>2015</v>
      </c>
      <c r="K4655" t="s">
        <v>77</v>
      </c>
      <c r="L4655" t="s">
        <v>78</v>
      </c>
      <c r="M4655" s="1">
        <v>42522</v>
      </c>
      <c r="N4655">
        <v>28</v>
      </c>
      <c r="O4655">
        <f>STANDARDIZE(N4655,$N$8,$N$9)</f>
        <v>-0.13423936991002217</v>
      </c>
      <c r="P4655">
        <f>ABS($J$3-O4655)</f>
        <v>0.39312685386686819</v>
      </c>
      <c r="Q4655">
        <f>ABS($J$4-O4655)</f>
        <v>2.3230223183042211</v>
      </c>
      <c r="R4655">
        <f>ABS($J$5-O4655)</f>
        <v>1.7869402448493998E-2</v>
      </c>
      <c r="S4655">
        <f>ABS($J$6-O4655)</f>
        <v>0.57182087835180828</v>
      </c>
      <c r="T4655">
        <f>MIN(P4655:S4655)</f>
        <v>1.7869402448493998E-2</v>
      </c>
      <c r="U4655">
        <f>MATCH(T4655,P4655:S4655, 0)</f>
        <v>3</v>
      </c>
    </row>
    <row r="4656" spans="1:21" x14ac:dyDescent="0.35">
      <c r="A4656">
        <v>3</v>
      </c>
      <c r="B4656">
        <v>4645</v>
      </c>
      <c r="C4656" t="s">
        <v>157</v>
      </c>
      <c r="D4656" t="s">
        <v>158</v>
      </c>
      <c r="E4656" t="s">
        <v>131</v>
      </c>
      <c r="F4656" t="s">
        <v>132</v>
      </c>
      <c r="G4656" t="s">
        <v>133</v>
      </c>
      <c r="H4656" t="s">
        <v>134</v>
      </c>
      <c r="I4656" s="1">
        <v>42259</v>
      </c>
      <c r="J4656">
        <v>2015</v>
      </c>
      <c r="K4656" t="s">
        <v>77</v>
      </c>
      <c r="L4656" t="s">
        <v>78</v>
      </c>
      <c r="M4656" s="1">
        <v>42522</v>
      </c>
      <c r="N4656">
        <v>28</v>
      </c>
      <c r="O4656">
        <f>STANDARDIZE(N4656,$N$8,$N$9)</f>
        <v>-0.13423936991002217</v>
      </c>
      <c r="P4656">
        <f>ABS($J$3-O4656)</f>
        <v>0.39312685386686819</v>
      </c>
      <c r="Q4656">
        <f>ABS($J$4-O4656)</f>
        <v>2.3230223183042211</v>
      </c>
      <c r="R4656">
        <f>ABS($J$5-O4656)</f>
        <v>1.7869402448493998E-2</v>
      </c>
      <c r="S4656">
        <f>ABS($J$6-O4656)</f>
        <v>0.57182087835180828</v>
      </c>
      <c r="T4656">
        <f>MIN(P4656:S4656)</f>
        <v>1.7869402448493998E-2</v>
      </c>
      <c r="U4656">
        <f>MATCH(T4656,P4656:S4656, 0)</f>
        <v>3</v>
      </c>
    </row>
    <row r="4657" spans="1:21" x14ac:dyDescent="0.35">
      <c r="A4657">
        <v>3</v>
      </c>
      <c r="B4657">
        <v>4646</v>
      </c>
      <c r="C4657" t="s">
        <v>14</v>
      </c>
      <c r="D4657" t="s">
        <v>15</v>
      </c>
      <c r="E4657" t="s">
        <v>131</v>
      </c>
      <c r="F4657" t="s">
        <v>132</v>
      </c>
      <c r="G4657" t="s">
        <v>133</v>
      </c>
      <c r="H4657" t="s">
        <v>134</v>
      </c>
      <c r="I4657" s="1">
        <v>42259</v>
      </c>
      <c r="J4657">
        <v>2015</v>
      </c>
      <c r="K4657" t="s">
        <v>77</v>
      </c>
      <c r="L4657" t="s">
        <v>78</v>
      </c>
      <c r="M4657" s="1">
        <v>42522</v>
      </c>
      <c r="N4657">
        <v>28</v>
      </c>
      <c r="O4657">
        <f>STANDARDIZE(N4657,$N$8,$N$9)</f>
        <v>-0.13423936991002217</v>
      </c>
      <c r="P4657">
        <f>ABS($J$3-O4657)</f>
        <v>0.39312685386686819</v>
      </c>
      <c r="Q4657">
        <f>ABS($J$4-O4657)</f>
        <v>2.3230223183042211</v>
      </c>
      <c r="R4657">
        <f>ABS($J$5-O4657)</f>
        <v>1.7869402448493998E-2</v>
      </c>
      <c r="S4657">
        <f>ABS($J$6-O4657)</f>
        <v>0.57182087835180828</v>
      </c>
      <c r="T4657">
        <f>MIN(P4657:S4657)</f>
        <v>1.7869402448493998E-2</v>
      </c>
      <c r="U4657">
        <f>MATCH(T4657,P4657:S4657, 0)</f>
        <v>3</v>
      </c>
    </row>
    <row r="4658" spans="1:21" x14ac:dyDescent="0.35">
      <c r="A4658">
        <v>3</v>
      </c>
      <c r="B4658">
        <v>4647</v>
      </c>
      <c r="C4658" t="s">
        <v>30</v>
      </c>
      <c r="D4658" t="s">
        <v>31</v>
      </c>
      <c r="E4658" t="s">
        <v>196</v>
      </c>
      <c r="F4658" t="s">
        <v>197</v>
      </c>
      <c r="G4658" t="s">
        <v>198</v>
      </c>
      <c r="H4658" t="s">
        <v>199</v>
      </c>
      <c r="I4658" s="1">
        <v>42259</v>
      </c>
      <c r="J4658">
        <v>2015</v>
      </c>
      <c r="K4658" t="s">
        <v>147</v>
      </c>
      <c r="L4658" t="s">
        <v>148</v>
      </c>
      <c r="M4658" s="1">
        <v>42522</v>
      </c>
      <c r="N4658">
        <v>28</v>
      </c>
      <c r="O4658">
        <f>STANDARDIZE(N4658,$N$8,$N$9)</f>
        <v>-0.13423936991002217</v>
      </c>
      <c r="P4658">
        <f>ABS($J$3-O4658)</f>
        <v>0.39312685386686819</v>
      </c>
      <c r="Q4658">
        <f>ABS($J$4-O4658)</f>
        <v>2.3230223183042211</v>
      </c>
      <c r="R4658">
        <f>ABS($J$5-O4658)</f>
        <v>1.7869402448493998E-2</v>
      </c>
      <c r="S4658">
        <f>ABS($J$6-O4658)</f>
        <v>0.57182087835180828</v>
      </c>
      <c r="T4658">
        <f>MIN(P4658:S4658)</f>
        <v>1.7869402448493998E-2</v>
      </c>
      <c r="U4658">
        <f>MATCH(T4658,P4658:S4658, 0)</f>
        <v>3</v>
      </c>
    </row>
    <row r="4659" spans="1:21" x14ac:dyDescent="0.35">
      <c r="A4659">
        <v>3</v>
      </c>
      <c r="B4659">
        <v>4648</v>
      </c>
      <c r="C4659" t="s">
        <v>30</v>
      </c>
      <c r="D4659" t="s">
        <v>31</v>
      </c>
      <c r="E4659" t="s">
        <v>52</v>
      </c>
      <c r="F4659" t="s">
        <v>53</v>
      </c>
      <c r="G4659" t="s">
        <v>54</v>
      </c>
      <c r="H4659" t="s">
        <v>55</v>
      </c>
      <c r="I4659" s="1">
        <v>42259</v>
      </c>
      <c r="J4659">
        <v>2015</v>
      </c>
      <c r="K4659" t="s">
        <v>41</v>
      </c>
      <c r="L4659" t="s">
        <v>42</v>
      </c>
      <c r="M4659" s="1">
        <v>42583</v>
      </c>
      <c r="N4659">
        <v>30</v>
      </c>
      <c r="O4659">
        <f>STANDARDIZE(N4659,$N$8,$N$9)</f>
        <v>-9.8500565013034141E-2</v>
      </c>
      <c r="P4659">
        <f>ABS($J$3-O4659)</f>
        <v>0.42886565876385618</v>
      </c>
      <c r="Q4659">
        <f>ABS($J$4-O4659)</f>
        <v>2.2872835134072331</v>
      </c>
      <c r="R4659">
        <f>ABS($J$5-O4659)</f>
        <v>5.3608207345482023E-2</v>
      </c>
      <c r="S4659">
        <f>ABS($J$6-O4659)</f>
        <v>0.53608207345482028</v>
      </c>
      <c r="T4659">
        <f>MIN(P4659:S4659)</f>
        <v>5.3608207345482023E-2</v>
      </c>
      <c r="U4659">
        <f>MATCH(T4659,P4659:S4659, 0)</f>
        <v>3</v>
      </c>
    </row>
    <row r="4660" spans="1:21" x14ac:dyDescent="0.35">
      <c r="A4660">
        <v>4</v>
      </c>
      <c r="B4660">
        <v>4649</v>
      </c>
      <c r="C4660" t="s">
        <v>14</v>
      </c>
      <c r="D4660" t="s">
        <v>15</v>
      </c>
      <c r="E4660" t="s">
        <v>243</v>
      </c>
      <c r="F4660" t="s">
        <v>208</v>
      </c>
      <c r="G4660" t="s">
        <v>244</v>
      </c>
      <c r="H4660" t="s">
        <v>245</v>
      </c>
      <c r="I4660" s="1">
        <v>42259</v>
      </c>
      <c r="J4660">
        <v>2015</v>
      </c>
      <c r="K4660" t="s">
        <v>69</v>
      </c>
      <c r="L4660" t="s">
        <v>70</v>
      </c>
      <c r="M4660" s="1">
        <v>42429</v>
      </c>
      <c r="N4660">
        <v>82</v>
      </c>
      <c r="O4660">
        <f>STANDARDIZE(N4660,$N$8,$N$9)</f>
        <v>0.8307083623086543</v>
      </c>
      <c r="P4660">
        <f>ABS($J$3-O4660)</f>
        <v>1.3580745860855448</v>
      </c>
      <c r="Q4660">
        <f>ABS($J$4-O4660)</f>
        <v>1.3580745860855448</v>
      </c>
      <c r="R4660">
        <f>ABS($J$5-O4660)</f>
        <v>0.98281713466717047</v>
      </c>
      <c r="S4660">
        <f>ABS($J$6-O4660)</f>
        <v>0.39312685386686819</v>
      </c>
      <c r="T4660">
        <f>MIN(P4660:S4660)</f>
        <v>0.39312685386686819</v>
      </c>
      <c r="U4660">
        <f>MATCH(T4660,P4660:S4660, 0)</f>
        <v>4</v>
      </c>
    </row>
    <row r="4661" spans="1:21" x14ac:dyDescent="0.35">
      <c r="A4661">
        <v>1</v>
      </c>
      <c r="B4661">
        <v>4650</v>
      </c>
      <c r="C4661" t="s">
        <v>14</v>
      </c>
      <c r="D4661" t="s">
        <v>15</v>
      </c>
      <c r="E4661" t="s">
        <v>16</v>
      </c>
      <c r="F4661" t="s">
        <v>17</v>
      </c>
      <c r="G4661" t="s">
        <v>18</v>
      </c>
      <c r="H4661" t="s">
        <v>19</v>
      </c>
      <c r="I4661" s="1">
        <v>42260</v>
      </c>
      <c r="J4661">
        <v>2015</v>
      </c>
      <c r="K4661" t="s">
        <v>125</v>
      </c>
      <c r="L4661" t="s">
        <v>126</v>
      </c>
      <c r="M4661" s="1">
        <v>42266</v>
      </c>
      <c r="N4661">
        <v>6</v>
      </c>
      <c r="O4661">
        <f>STANDARDIZE(N4661,$N$8,$N$9)</f>
        <v>-0.52736622377689035</v>
      </c>
      <c r="P4661">
        <f>ABS($J$3-O4661)</f>
        <v>0</v>
      </c>
      <c r="Q4661">
        <f>ABS($J$4-O4661)</f>
        <v>2.7161491721710895</v>
      </c>
      <c r="R4661">
        <f>ABS($J$5-O4661)</f>
        <v>0.37525745141837419</v>
      </c>
      <c r="S4661">
        <f>ABS($J$6-O4661)</f>
        <v>0.96494773221867647</v>
      </c>
      <c r="T4661">
        <f>MIN(P4661:S4661)</f>
        <v>0</v>
      </c>
      <c r="U4661">
        <f>MATCH(T4661,P4661:S4661, 0)</f>
        <v>1</v>
      </c>
    </row>
    <row r="4662" spans="1:21" x14ac:dyDescent="0.35">
      <c r="A4662">
        <v>1</v>
      </c>
      <c r="B4662">
        <v>4651</v>
      </c>
      <c r="C4662" t="s">
        <v>67</v>
      </c>
      <c r="D4662" t="s">
        <v>68</v>
      </c>
      <c r="E4662" t="s">
        <v>163</v>
      </c>
      <c r="F4662" t="s">
        <v>59</v>
      </c>
      <c r="G4662" t="s">
        <v>164</v>
      </c>
      <c r="H4662" t="s">
        <v>165</v>
      </c>
      <c r="I4662" s="1">
        <v>42260</v>
      </c>
      <c r="J4662">
        <v>2015</v>
      </c>
      <c r="K4662" t="s">
        <v>77</v>
      </c>
      <c r="L4662" t="s">
        <v>78</v>
      </c>
      <c r="M4662" s="1">
        <v>42272</v>
      </c>
      <c r="N4662">
        <v>12</v>
      </c>
      <c r="O4662">
        <f>STANDARDIZE(N4662,$N$8,$N$9)</f>
        <v>-0.42014980908592631</v>
      </c>
      <c r="P4662">
        <f>ABS($J$3-O4662)</f>
        <v>0.10721641469096405</v>
      </c>
      <c r="Q4662">
        <f>ABS($J$4-O4662)</f>
        <v>2.6089327574801251</v>
      </c>
      <c r="R4662">
        <f>ABS($J$5-O4662)</f>
        <v>0.26804103672741014</v>
      </c>
      <c r="S4662">
        <f>ABS($J$6-O4662)</f>
        <v>0.85773131752771237</v>
      </c>
      <c r="T4662">
        <f>MIN(P4662:S4662)</f>
        <v>0.10721641469096405</v>
      </c>
      <c r="U4662">
        <f>MATCH(T4662,P4662:S4662, 0)</f>
        <v>1</v>
      </c>
    </row>
    <row r="4663" spans="1:21" x14ac:dyDescent="0.35">
      <c r="A4663">
        <v>1</v>
      </c>
      <c r="B4663">
        <v>4652</v>
      </c>
      <c r="C4663" t="s">
        <v>14</v>
      </c>
      <c r="D4663" t="s">
        <v>15</v>
      </c>
      <c r="E4663" t="s">
        <v>16</v>
      </c>
      <c r="F4663" t="s">
        <v>17</v>
      </c>
      <c r="G4663" t="s">
        <v>18</v>
      </c>
      <c r="H4663" t="s">
        <v>19</v>
      </c>
      <c r="I4663" s="1">
        <v>42260</v>
      </c>
      <c r="J4663">
        <v>2015</v>
      </c>
      <c r="K4663" t="s">
        <v>77</v>
      </c>
      <c r="L4663" t="s">
        <v>78</v>
      </c>
      <c r="M4663" s="1">
        <v>42275</v>
      </c>
      <c r="N4663">
        <v>15</v>
      </c>
      <c r="O4663">
        <f>STANDARDIZE(N4663,$N$8,$N$9)</f>
        <v>-0.36654160174044426</v>
      </c>
      <c r="P4663">
        <f>ABS($J$3-O4663)</f>
        <v>0.1608246220364461</v>
      </c>
      <c r="Q4663">
        <f>ABS($J$4-O4663)</f>
        <v>2.5553245501346433</v>
      </c>
      <c r="R4663">
        <f>ABS($J$5-O4663)</f>
        <v>0.21443282938192809</v>
      </c>
      <c r="S4663">
        <f>ABS($J$6-O4663)</f>
        <v>0.80412311018223037</v>
      </c>
      <c r="T4663">
        <f>MIN(P4663:S4663)</f>
        <v>0.1608246220364461</v>
      </c>
      <c r="U4663">
        <f>MATCH(T4663,P4663:S4663, 0)</f>
        <v>1</v>
      </c>
    </row>
    <row r="4664" spans="1:21" x14ac:dyDescent="0.35">
      <c r="A4664">
        <v>3</v>
      </c>
      <c r="B4664">
        <v>4653</v>
      </c>
      <c r="C4664" t="s">
        <v>14</v>
      </c>
      <c r="D4664" t="s">
        <v>15</v>
      </c>
      <c r="E4664" t="s">
        <v>52</v>
      </c>
      <c r="F4664" t="s">
        <v>53</v>
      </c>
      <c r="G4664" t="s">
        <v>248</v>
      </c>
      <c r="H4664" t="s">
        <v>249</v>
      </c>
      <c r="I4664" s="1">
        <v>42260</v>
      </c>
      <c r="J4664">
        <v>2015</v>
      </c>
      <c r="K4664" t="s">
        <v>77</v>
      </c>
      <c r="L4664" t="s">
        <v>78</v>
      </c>
      <c r="M4664" s="1">
        <v>42277</v>
      </c>
      <c r="N4664">
        <v>17</v>
      </c>
      <c r="O4664">
        <f>STANDARDIZE(N4664,$N$8,$N$9)</f>
        <v>-0.33080279684345626</v>
      </c>
      <c r="P4664">
        <f>ABS($J$3-O4664)</f>
        <v>0.19656342693343409</v>
      </c>
      <c r="Q4664">
        <f>ABS($J$4-O4664)</f>
        <v>2.5195857452376553</v>
      </c>
      <c r="R4664">
        <f>ABS($J$5-O4664)</f>
        <v>0.17869402448494009</v>
      </c>
      <c r="S4664">
        <f>ABS($J$6-O4664)</f>
        <v>0.76838430528524237</v>
      </c>
      <c r="T4664">
        <f>MIN(P4664:S4664)</f>
        <v>0.17869402448494009</v>
      </c>
      <c r="U4664">
        <f>MATCH(T4664,P4664:S4664, 0)</f>
        <v>3</v>
      </c>
    </row>
    <row r="4665" spans="1:21" x14ac:dyDescent="0.35">
      <c r="A4665">
        <v>3</v>
      </c>
      <c r="B4665">
        <v>4654</v>
      </c>
      <c r="C4665" t="s">
        <v>414</v>
      </c>
      <c r="D4665" t="s">
        <v>415</v>
      </c>
      <c r="E4665" t="s">
        <v>131</v>
      </c>
      <c r="F4665" t="s">
        <v>132</v>
      </c>
      <c r="G4665" t="s">
        <v>133</v>
      </c>
      <c r="H4665" t="s">
        <v>134</v>
      </c>
      <c r="I4665" s="1">
        <v>42260</v>
      </c>
      <c r="J4665">
        <v>2015</v>
      </c>
      <c r="K4665" t="s">
        <v>77</v>
      </c>
      <c r="L4665" t="s">
        <v>78</v>
      </c>
      <c r="M4665" s="1">
        <v>42226</v>
      </c>
      <c r="N4665">
        <v>25</v>
      </c>
      <c r="O4665">
        <f>STANDARDIZE(N4665,$N$8,$N$9)</f>
        <v>-0.18784757725550419</v>
      </c>
      <c r="P4665">
        <f>ABS($J$3-O4665)</f>
        <v>0.33951864652138619</v>
      </c>
      <c r="Q4665">
        <f>ABS($J$4-O4665)</f>
        <v>2.3766305256497033</v>
      </c>
      <c r="R4665">
        <f>ABS($J$5-O4665)</f>
        <v>3.5738804896988025E-2</v>
      </c>
      <c r="S4665">
        <f>ABS($J$6-O4665)</f>
        <v>0.62542908569729028</v>
      </c>
      <c r="T4665">
        <f>MIN(P4665:S4665)</f>
        <v>3.5738804896988025E-2</v>
      </c>
      <c r="U4665">
        <f>MATCH(T4665,P4665:S4665, 0)</f>
        <v>3</v>
      </c>
    </row>
    <row r="4666" spans="1:21" x14ac:dyDescent="0.35">
      <c r="A4666">
        <v>3</v>
      </c>
      <c r="B4666">
        <v>4655</v>
      </c>
      <c r="C4666" t="s">
        <v>157</v>
      </c>
      <c r="D4666" t="s">
        <v>158</v>
      </c>
      <c r="E4666" t="s">
        <v>84</v>
      </c>
      <c r="F4666" t="s">
        <v>85</v>
      </c>
      <c r="G4666" t="s">
        <v>86</v>
      </c>
      <c r="H4666" t="s">
        <v>87</v>
      </c>
      <c r="I4666" s="1">
        <v>42260</v>
      </c>
      <c r="J4666">
        <v>2015</v>
      </c>
      <c r="K4666" t="s">
        <v>77</v>
      </c>
      <c r="L4666" t="s">
        <v>78</v>
      </c>
      <c r="M4666" s="1">
        <v>42290</v>
      </c>
      <c r="N4666">
        <v>30</v>
      </c>
      <c r="O4666">
        <f>STANDARDIZE(N4666,$N$8,$N$9)</f>
        <v>-9.8500565013034141E-2</v>
      </c>
      <c r="P4666">
        <f>ABS($J$3-O4666)</f>
        <v>0.42886565876385618</v>
      </c>
      <c r="Q4666">
        <f>ABS($J$4-O4666)</f>
        <v>2.2872835134072331</v>
      </c>
      <c r="R4666">
        <f>ABS($J$5-O4666)</f>
        <v>5.3608207345482023E-2</v>
      </c>
      <c r="S4666">
        <f>ABS($J$6-O4666)</f>
        <v>0.53608207345482028</v>
      </c>
      <c r="T4666">
        <f>MIN(P4666:S4666)</f>
        <v>5.3608207345482023E-2</v>
      </c>
      <c r="U4666">
        <f>MATCH(T4666,P4666:S4666, 0)</f>
        <v>3</v>
      </c>
    </row>
    <row r="4667" spans="1:21" x14ac:dyDescent="0.35">
      <c r="A4667">
        <v>3</v>
      </c>
      <c r="B4667">
        <v>4656</v>
      </c>
      <c r="C4667" t="s">
        <v>329</v>
      </c>
      <c r="D4667" t="s">
        <v>330</v>
      </c>
      <c r="E4667" t="s">
        <v>84</v>
      </c>
      <c r="F4667" t="s">
        <v>85</v>
      </c>
      <c r="G4667" t="s">
        <v>86</v>
      </c>
      <c r="H4667" t="s">
        <v>87</v>
      </c>
      <c r="I4667" s="1">
        <v>42260</v>
      </c>
      <c r="J4667">
        <v>2015</v>
      </c>
      <c r="K4667" t="s">
        <v>77</v>
      </c>
      <c r="L4667" t="s">
        <v>78</v>
      </c>
      <c r="M4667" s="1">
        <v>42296</v>
      </c>
      <c r="N4667">
        <v>36</v>
      </c>
      <c r="O4667">
        <f>STANDARDIZE(N4667,$N$8,$N$9)</f>
        <v>8.7158496779299183E-3</v>
      </c>
      <c r="P4667">
        <f>ABS($J$3-O4667)</f>
        <v>0.53608207345482028</v>
      </c>
      <c r="Q4667">
        <f>ABS($J$4-O4667)</f>
        <v>2.1800670987162691</v>
      </c>
      <c r="R4667">
        <f>ABS($J$5-O4667)</f>
        <v>0.1608246220364461</v>
      </c>
      <c r="S4667">
        <f>ABS($J$6-O4667)</f>
        <v>0.42886565876385618</v>
      </c>
      <c r="T4667">
        <f>MIN(P4667:S4667)</f>
        <v>0.1608246220364461</v>
      </c>
      <c r="U4667">
        <f>MATCH(T4667,P4667:S4667, 0)</f>
        <v>3</v>
      </c>
    </row>
    <row r="4668" spans="1:21" x14ac:dyDescent="0.35">
      <c r="A4668">
        <v>1</v>
      </c>
      <c r="B4668">
        <v>4657</v>
      </c>
      <c r="C4668" t="s">
        <v>14</v>
      </c>
      <c r="D4668" t="s">
        <v>15</v>
      </c>
      <c r="E4668" t="s">
        <v>16</v>
      </c>
      <c r="F4668" t="s">
        <v>17</v>
      </c>
      <c r="G4668" t="s">
        <v>18</v>
      </c>
      <c r="H4668" t="s">
        <v>19</v>
      </c>
      <c r="I4668" s="1">
        <v>42261</v>
      </c>
      <c r="J4668">
        <v>2015</v>
      </c>
      <c r="K4668" t="s">
        <v>125</v>
      </c>
      <c r="L4668" t="s">
        <v>126</v>
      </c>
      <c r="M4668" s="1">
        <v>42270</v>
      </c>
      <c r="N4668">
        <v>9</v>
      </c>
      <c r="O4668">
        <f>STANDARDIZE(N4668,$N$8,$N$9)</f>
        <v>-0.4737580164314083</v>
      </c>
      <c r="P4668">
        <f>ABS($J$3-O4668)</f>
        <v>5.3608207345482051E-2</v>
      </c>
      <c r="Q4668">
        <f>ABS($J$4-O4668)</f>
        <v>2.6625409648256073</v>
      </c>
      <c r="R4668">
        <f>ABS($J$5-O4668)</f>
        <v>0.32164924407289214</v>
      </c>
      <c r="S4668">
        <f>ABS($J$6-O4668)</f>
        <v>0.91133952487319436</v>
      </c>
      <c r="T4668">
        <f>MIN(P4668:S4668)</f>
        <v>5.3608207345482051E-2</v>
      </c>
      <c r="U4668">
        <f>MATCH(T4668,P4668:S4668, 0)</f>
        <v>1</v>
      </c>
    </row>
    <row r="4669" spans="1:21" x14ac:dyDescent="0.35">
      <c r="A4669">
        <v>3</v>
      </c>
      <c r="B4669">
        <v>4658</v>
      </c>
      <c r="C4669" t="s">
        <v>62</v>
      </c>
      <c r="D4669" t="s">
        <v>63</v>
      </c>
      <c r="E4669" t="s">
        <v>79</v>
      </c>
      <c r="F4669" t="s">
        <v>35</v>
      </c>
      <c r="G4669" t="s">
        <v>80</v>
      </c>
      <c r="H4669" t="s">
        <v>81</v>
      </c>
      <c r="I4669" s="1">
        <v>42261</v>
      </c>
      <c r="J4669">
        <v>2015</v>
      </c>
      <c r="K4669" t="s">
        <v>176</v>
      </c>
      <c r="L4669" t="s">
        <v>177</v>
      </c>
      <c r="M4669" s="1">
        <v>42014</v>
      </c>
      <c r="N4669">
        <v>17</v>
      </c>
      <c r="O4669">
        <f>STANDARDIZE(N4669,$N$8,$N$9)</f>
        <v>-0.33080279684345626</v>
      </c>
      <c r="P4669">
        <f>ABS($J$3-O4669)</f>
        <v>0.19656342693343409</v>
      </c>
      <c r="Q4669">
        <f>ABS($J$4-O4669)</f>
        <v>2.5195857452376553</v>
      </c>
      <c r="R4669">
        <f>ABS($J$5-O4669)</f>
        <v>0.17869402448494009</v>
      </c>
      <c r="S4669">
        <f>ABS($J$6-O4669)</f>
        <v>0.76838430528524237</v>
      </c>
      <c r="T4669">
        <f>MIN(P4669:S4669)</f>
        <v>0.17869402448494009</v>
      </c>
      <c r="U4669">
        <f>MATCH(T4669,P4669:S4669, 0)</f>
        <v>3</v>
      </c>
    </row>
    <row r="4670" spans="1:21" x14ac:dyDescent="0.35">
      <c r="A4670">
        <v>3</v>
      </c>
      <c r="B4670">
        <v>4659</v>
      </c>
      <c r="C4670" t="s">
        <v>14</v>
      </c>
      <c r="D4670" t="s">
        <v>15</v>
      </c>
      <c r="E4670" t="s">
        <v>79</v>
      </c>
      <c r="F4670" t="s">
        <v>35</v>
      </c>
      <c r="G4670" t="s">
        <v>80</v>
      </c>
      <c r="H4670" t="s">
        <v>81</v>
      </c>
      <c r="I4670" s="1">
        <v>42261</v>
      </c>
      <c r="J4670">
        <v>2015</v>
      </c>
      <c r="K4670" t="s">
        <v>77</v>
      </c>
      <c r="L4670" t="s">
        <v>78</v>
      </c>
      <c r="M4670" s="1">
        <v>42257</v>
      </c>
      <c r="N4670">
        <v>25</v>
      </c>
      <c r="O4670">
        <f>STANDARDIZE(N4670,$N$8,$N$9)</f>
        <v>-0.18784757725550419</v>
      </c>
      <c r="P4670">
        <f>ABS($J$3-O4670)</f>
        <v>0.33951864652138619</v>
      </c>
      <c r="Q4670">
        <f>ABS($J$4-O4670)</f>
        <v>2.3766305256497033</v>
      </c>
      <c r="R4670">
        <f>ABS($J$5-O4670)</f>
        <v>3.5738804896988025E-2</v>
      </c>
      <c r="S4670">
        <f>ABS($J$6-O4670)</f>
        <v>0.62542908569729028</v>
      </c>
      <c r="T4670">
        <f>MIN(P4670:S4670)</f>
        <v>3.5738804896988025E-2</v>
      </c>
      <c r="U4670">
        <f>MATCH(T4670,P4670:S4670, 0)</f>
        <v>3</v>
      </c>
    </row>
    <row r="4671" spans="1:21" x14ac:dyDescent="0.35">
      <c r="A4671">
        <v>3</v>
      </c>
      <c r="B4671">
        <v>4660</v>
      </c>
      <c r="C4671" t="s">
        <v>239</v>
      </c>
      <c r="D4671" t="s">
        <v>240</v>
      </c>
      <c r="E4671" t="s">
        <v>131</v>
      </c>
      <c r="F4671" t="s">
        <v>132</v>
      </c>
      <c r="G4671" t="s">
        <v>133</v>
      </c>
      <c r="H4671" t="s">
        <v>134</v>
      </c>
      <c r="I4671" s="1">
        <v>42261</v>
      </c>
      <c r="J4671">
        <v>2015</v>
      </c>
      <c r="K4671" t="s">
        <v>77</v>
      </c>
      <c r="L4671" t="s">
        <v>78</v>
      </c>
      <c r="M4671" s="1">
        <v>42348</v>
      </c>
      <c r="N4671">
        <v>28</v>
      </c>
      <c r="O4671">
        <f>STANDARDIZE(N4671,$N$8,$N$9)</f>
        <v>-0.13423936991002217</v>
      </c>
      <c r="P4671">
        <f>ABS($J$3-O4671)</f>
        <v>0.39312685386686819</v>
      </c>
      <c r="Q4671">
        <f>ABS($J$4-O4671)</f>
        <v>2.3230223183042211</v>
      </c>
      <c r="R4671">
        <f>ABS($J$5-O4671)</f>
        <v>1.7869402448493998E-2</v>
      </c>
      <c r="S4671">
        <f>ABS($J$6-O4671)</f>
        <v>0.57182087835180828</v>
      </c>
      <c r="T4671">
        <f>MIN(P4671:S4671)</f>
        <v>1.7869402448493998E-2</v>
      </c>
      <c r="U4671">
        <f>MATCH(T4671,P4671:S4671, 0)</f>
        <v>3</v>
      </c>
    </row>
    <row r="4672" spans="1:21" x14ac:dyDescent="0.35">
      <c r="A4672">
        <v>3</v>
      </c>
      <c r="B4672">
        <v>4661</v>
      </c>
      <c r="C4672" t="s">
        <v>67</v>
      </c>
      <c r="D4672" t="s">
        <v>68</v>
      </c>
      <c r="E4672" t="s">
        <v>90</v>
      </c>
      <c r="F4672" t="s">
        <v>250</v>
      </c>
      <c r="G4672" t="s">
        <v>251</v>
      </c>
      <c r="H4672" t="s">
        <v>252</v>
      </c>
      <c r="I4672" s="1">
        <v>42261</v>
      </c>
      <c r="J4672">
        <v>2015</v>
      </c>
      <c r="K4672" t="s">
        <v>69</v>
      </c>
      <c r="L4672" t="s">
        <v>70</v>
      </c>
      <c r="M4672" s="1">
        <v>42290</v>
      </c>
      <c r="N4672">
        <v>29</v>
      </c>
      <c r="O4672">
        <f>STANDARDIZE(N4672,$N$8,$N$9)</f>
        <v>-0.11636996746152814</v>
      </c>
      <c r="P4672">
        <f>ABS($J$3-O4672)</f>
        <v>0.41099625631536219</v>
      </c>
      <c r="Q4672">
        <f>ABS($J$4-O4672)</f>
        <v>2.3051529158557269</v>
      </c>
      <c r="R4672">
        <f>ABS($J$5-O4672)</f>
        <v>3.5738804896988025E-2</v>
      </c>
      <c r="S4672">
        <f>ABS($J$6-O4672)</f>
        <v>0.55395147590331428</v>
      </c>
      <c r="T4672">
        <f>MIN(P4672:S4672)</f>
        <v>3.5738804896988025E-2</v>
      </c>
      <c r="U4672">
        <f>MATCH(T4672,P4672:S4672, 0)</f>
        <v>3</v>
      </c>
    </row>
    <row r="4673" spans="1:21" x14ac:dyDescent="0.35">
      <c r="A4673">
        <v>4</v>
      </c>
      <c r="B4673">
        <v>4662</v>
      </c>
      <c r="C4673" t="s">
        <v>62</v>
      </c>
      <c r="D4673" t="s">
        <v>63</v>
      </c>
      <c r="E4673" t="s">
        <v>43</v>
      </c>
      <c r="F4673" t="s">
        <v>35</v>
      </c>
      <c r="G4673" t="s">
        <v>127</v>
      </c>
      <c r="H4673" t="s">
        <v>128</v>
      </c>
      <c r="I4673" s="1">
        <v>42261</v>
      </c>
      <c r="J4673">
        <v>2015</v>
      </c>
      <c r="K4673" t="s">
        <v>69</v>
      </c>
      <c r="L4673" t="s">
        <v>70</v>
      </c>
      <c r="M4673" s="1">
        <v>42047</v>
      </c>
      <c r="N4673">
        <v>79</v>
      </c>
      <c r="O4673">
        <f>STANDARDIZE(N4673,$N$8,$N$9)</f>
        <v>0.77710015496317231</v>
      </c>
      <c r="P4673">
        <f>ABS($J$3-O4673)</f>
        <v>1.3044663787400625</v>
      </c>
      <c r="Q4673">
        <f>ABS($J$4-O4673)</f>
        <v>1.4116827934310265</v>
      </c>
      <c r="R4673">
        <f>ABS($J$5-O4673)</f>
        <v>0.92920892732168847</v>
      </c>
      <c r="S4673">
        <f>ABS($J$6-O4673)</f>
        <v>0.33951864652138619</v>
      </c>
      <c r="T4673">
        <f>MIN(P4673:S4673)</f>
        <v>0.33951864652138619</v>
      </c>
      <c r="U4673">
        <f>MATCH(T4673,P4673:S4673, 0)</f>
        <v>4</v>
      </c>
    </row>
    <row r="4674" spans="1:21" x14ac:dyDescent="0.35">
      <c r="A4674">
        <v>2</v>
      </c>
      <c r="B4674">
        <v>4663</v>
      </c>
      <c r="C4674" t="s">
        <v>30</v>
      </c>
      <c r="D4674" t="s">
        <v>31</v>
      </c>
      <c r="E4674" t="s">
        <v>58</v>
      </c>
      <c r="F4674" t="s">
        <v>59</v>
      </c>
      <c r="G4674" t="s">
        <v>60</v>
      </c>
      <c r="H4674" t="s">
        <v>61</v>
      </c>
      <c r="I4674" s="1">
        <v>42261</v>
      </c>
      <c r="J4674">
        <v>2015</v>
      </c>
      <c r="K4674" t="s">
        <v>41</v>
      </c>
      <c r="L4674" t="s">
        <v>42</v>
      </c>
      <c r="M4674" s="1">
        <v>42639</v>
      </c>
      <c r="N4674">
        <v>378</v>
      </c>
      <c r="O4674">
        <f>STANDARDIZE(N4674,$N$8,$N$9)</f>
        <v>6.1200514870628808</v>
      </c>
      <c r="P4674">
        <f>ABS($J$3-O4674)</f>
        <v>6.647417710839771</v>
      </c>
      <c r="Q4674">
        <f>ABS($J$4-O4674)</f>
        <v>3.9312685386686819</v>
      </c>
      <c r="R4674">
        <f>ABS($J$5-O4674)</f>
        <v>6.2721602594213968</v>
      </c>
      <c r="S4674">
        <f>ABS($J$6-O4674)</f>
        <v>5.6824699786210946</v>
      </c>
      <c r="T4674">
        <f>MIN(P4674:S4674)</f>
        <v>3.9312685386686819</v>
      </c>
      <c r="U4674">
        <f>MATCH(T4674,P4674:S4674, 0)</f>
        <v>2</v>
      </c>
    </row>
    <row r="4675" spans="1:21" x14ac:dyDescent="0.35">
      <c r="A4675">
        <v>1</v>
      </c>
      <c r="B4675">
        <v>4664</v>
      </c>
      <c r="C4675" t="s">
        <v>14</v>
      </c>
      <c r="D4675" t="s">
        <v>15</v>
      </c>
      <c r="E4675" t="s">
        <v>73</v>
      </c>
      <c r="F4675" t="s">
        <v>74</v>
      </c>
      <c r="G4675" t="s">
        <v>75</v>
      </c>
      <c r="H4675" t="s">
        <v>76</v>
      </c>
      <c r="I4675" s="1">
        <v>42262</v>
      </c>
      <c r="J4675">
        <v>2015</v>
      </c>
      <c r="K4675" t="s">
        <v>155</v>
      </c>
      <c r="L4675" t="s">
        <v>156</v>
      </c>
      <c r="M4675" s="1">
        <v>42265</v>
      </c>
      <c r="N4675">
        <v>3</v>
      </c>
      <c r="O4675">
        <f>STANDARDIZE(N4675,$N$8,$N$9)</f>
        <v>-0.58097443112237235</v>
      </c>
      <c r="P4675">
        <f>ABS($J$3-O4675)</f>
        <v>5.3608207345481995E-2</v>
      </c>
      <c r="Q4675">
        <f>ABS($J$4-O4675)</f>
        <v>2.7697573795165713</v>
      </c>
      <c r="R4675">
        <f>ABS($J$5-O4675)</f>
        <v>0.42886565876385618</v>
      </c>
      <c r="S4675">
        <f>ABS($J$6-O4675)</f>
        <v>1.0185559395641586</v>
      </c>
      <c r="T4675">
        <f>MIN(P4675:S4675)</f>
        <v>5.3608207345481995E-2</v>
      </c>
      <c r="U4675">
        <f>MATCH(T4675,P4675:S4675, 0)</f>
        <v>1</v>
      </c>
    </row>
    <row r="4676" spans="1:21" x14ac:dyDescent="0.35">
      <c r="A4676">
        <v>1</v>
      </c>
      <c r="B4676">
        <v>4665</v>
      </c>
      <c r="C4676" t="s">
        <v>30</v>
      </c>
      <c r="D4676" t="s">
        <v>31</v>
      </c>
      <c r="E4676" t="s">
        <v>16</v>
      </c>
      <c r="F4676" t="s">
        <v>17</v>
      </c>
      <c r="G4676" t="s">
        <v>18</v>
      </c>
      <c r="H4676" t="s">
        <v>19</v>
      </c>
      <c r="I4676" s="1">
        <v>42262</v>
      </c>
      <c r="J4676">
        <v>2015</v>
      </c>
      <c r="K4676" t="s">
        <v>176</v>
      </c>
      <c r="L4676" t="s">
        <v>177</v>
      </c>
      <c r="M4676" s="1">
        <v>42269</v>
      </c>
      <c r="N4676">
        <v>7</v>
      </c>
      <c r="O4676">
        <f>STANDARDIZE(N4676,$N$8,$N$9)</f>
        <v>-0.50949682132839635</v>
      </c>
      <c r="P4676">
        <f>ABS($J$3-O4676)</f>
        <v>1.7869402448493998E-2</v>
      </c>
      <c r="Q4676">
        <f>ABS($J$4-O4676)</f>
        <v>2.6982797697225953</v>
      </c>
      <c r="R4676">
        <f>ABS($J$5-O4676)</f>
        <v>0.35738804896988019</v>
      </c>
      <c r="S4676">
        <f>ABS($J$6-O4676)</f>
        <v>0.94707832977018247</v>
      </c>
      <c r="T4676">
        <f>MIN(P4676:S4676)</f>
        <v>1.7869402448493998E-2</v>
      </c>
      <c r="U4676">
        <f>MATCH(T4676,P4676:S4676, 0)</f>
        <v>1</v>
      </c>
    </row>
    <row r="4677" spans="1:21" x14ac:dyDescent="0.35">
      <c r="A4677">
        <v>3</v>
      </c>
      <c r="B4677">
        <v>4666</v>
      </c>
      <c r="C4677" t="s">
        <v>14</v>
      </c>
      <c r="D4677" t="s">
        <v>15</v>
      </c>
      <c r="E4677" t="s">
        <v>52</v>
      </c>
      <c r="F4677" t="s">
        <v>53</v>
      </c>
      <c r="G4677" t="s">
        <v>54</v>
      </c>
      <c r="H4677" t="s">
        <v>55</v>
      </c>
      <c r="I4677" s="1">
        <v>42262</v>
      </c>
      <c r="J4677">
        <v>2015</v>
      </c>
      <c r="K4677" t="s">
        <v>77</v>
      </c>
      <c r="L4677" t="s">
        <v>78</v>
      </c>
      <c r="M4677" s="1">
        <v>42045</v>
      </c>
      <c r="N4677">
        <v>17</v>
      </c>
      <c r="O4677">
        <f>STANDARDIZE(N4677,$N$8,$N$9)</f>
        <v>-0.33080279684345626</v>
      </c>
      <c r="P4677">
        <f>ABS($J$3-O4677)</f>
        <v>0.19656342693343409</v>
      </c>
      <c r="Q4677">
        <f>ABS($J$4-O4677)</f>
        <v>2.5195857452376553</v>
      </c>
      <c r="R4677">
        <f>ABS($J$5-O4677)</f>
        <v>0.17869402448494009</v>
      </c>
      <c r="S4677">
        <f>ABS($J$6-O4677)</f>
        <v>0.76838430528524237</v>
      </c>
      <c r="T4677">
        <f>MIN(P4677:S4677)</f>
        <v>0.17869402448494009</v>
      </c>
      <c r="U4677">
        <f>MATCH(T4677,P4677:S4677, 0)</f>
        <v>3</v>
      </c>
    </row>
    <row r="4678" spans="1:21" x14ac:dyDescent="0.35">
      <c r="A4678">
        <v>3</v>
      </c>
      <c r="B4678">
        <v>4667</v>
      </c>
      <c r="C4678" t="s">
        <v>14</v>
      </c>
      <c r="D4678" t="s">
        <v>15</v>
      </c>
      <c r="E4678" t="s">
        <v>52</v>
      </c>
      <c r="F4678" t="s">
        <v>53</v>
      </c>
      <c r="G4678" t="s">
        <v>54</v>
      </c>
      <c r="H4678" t="s">
        <v>55</v>
      </c>
      <c r="I4678" s="1">
        <v>42262</v>
      </c>
      <c r="J4678">
        <v>2015</v>
      </c>
      <c r="K4678" t="s">
        <v>77</v>
      </c>
      <c r="L4678" t="s">
        <v>78</v>
      </c>
      <c r="M4678" s="1">
        <v>42045</v>
      </c>
      <c r="N4678">
        <v>17</v>
      </c>
      <c r="O4678">
        <f>STANDARDIZE(N4678,$N$8,$N$9)</f>
        <v>-0.33080279684345626</v>
      </c>
      <c r="P4678">
        <f>ABS($J$3-O4678)</f>
        <v>0.19656342693343409</v>
      </c>
      <c r="Q4678">
        <f>ABS($J$4-O4678)</f>
        <v>2.5195857452376553</v>
      </c>
      <c r="R4678">
        <f>ABS($J$5-O4678)</f>
        <v>0.17869402448494009</v>
      </c>
      <c r="S4678">
        <f>ABS($J$6-O4678)</f>
        <v>0.76838430528524237</v>
      </c>
      <c r="T4678">
        <f>MIN(P4678:S4678)</f>
        <v>0.17869402448494009</v>
      </c>
      <c r="U4678">
        <f>MATCH(T4678,P4678:S4678, 0)</f>
        <v>3</v>
      </c>
    </row>
    <row r="4679" spans="1:21" x14ac:dyDescent="0.35">
      <c r="A4679">
        <v>3</v>
      </c>
      <c r="B4679">
        <v>4668</v>
      </c>
      <c r="C4679" t="s">
        <v>71</v>
      </c>
      <c r="D4679" t="s">
        <v>72</v>
      </c>
      <c r="E4679" t="s">
        <v>52</v>
      </c>
      <c r="F4679" t="s">
        <v>53</v>
      </c>
      <c r="G4679" t="s">
        <v>54</v>
      </c>
      <c r="H4679" t="s">
        <v>55</v>
      </c>
      <c r="I4679" s="1">
        <v>42262</v>
      </c>
      <c r="J4679">
        <v>2015</v>
      </c>
      <c r="K4679" t="s">
        <v>77</v>
      </c>
      <c r="L4679" t="s">
        <v>78</v>
      </c>
      <c r="M4679" s="1">
        <v>42195</v>
      </c>
      <c r="N4679">
        <v>22</v>
      </c>
      <c r="O4679">
        <f>STANDARDIZE(N4679,$N$8,$N$9)</f>
        <v>-0.24145578460098621</v>
      </c>
      <c r="P4679">
        <f>ABS($J$3-O4679)</f>
        <v>0.28591043917590414</v>
      </c>
      <c r="Q4679">
        <f>ABS($J$4-O4679)</f>
        <v>2.4302387329951851</v>
      </c>
      <c r="R4679">
        <f>ABS($J$5-O4679)</f>
        <v>8.9347012242470047E-2</v>
      </c>
      <c r="S4679">
        <f>ABS($J$6-O4679)</f>
        <v>0.67903729304277238</v>
      </c>
      <c r="T4679">
        <f>MIN(P4679:S4679)</f>
        <v>8.9347012242470047E-2</v>
      </c>
      <c r="U4679">
        <f>MATCH(T4679,P4679:S4679, 0)</f>
        <v>3</v>
      </c>
    </row>
    <row r="4680" spans="1:21" x14ac:dyDescent="0.35">
      <c r="A4680">
        <v>3</v>
      </c>
      <c r="B4680">
        <v>4669</v>
      </c>
      <c r="C4680" t="s">
        <v>67</v>
      </c>
      <c r="D4680" t="s">
        <v>68</v>
      </c>
      <c r="E4680" t="s">
        <v>52</v>
      </c>
      <c r="F4680" t="s">
        <v>53</v>
      </c>
      <c r="G4680" t="s">
        <v>54</v>
      </c>
      <c r="H4680" t="s">
        <v>55</v>
      </c>
      <c r="I4680" s="1">
        <v>42262</v>
      </c>
      <c r="J4680">
        <v>2015</v>
      </c>
      <c r="K4680" t="s">
        <v>77</v>
      </c>
      <c r="L4680" t="s">
        <v>78</v>
      </c>
      <c r="M4680" s="1">
        <v>42257</v>
      </c>
      <c r="N4680">
        <v>24</v>
      </c>
      <c r="O4680">
        <f>STANDARDIZE(N4680,$N$8,$N$9)</f>
        <v>-0.20571697970399819</v>
      </c>
      <c r="P4680">
        <f>ABS($J$3-O4680)</f>
        <v>0.32164924407289219</v>
      </c>
      <c r="Q4680">
        <f>ABS($J$4-O4680)</f>
        <v>2.3944999280981971</v>
      </c>
      <c r="R4680">
        <f>ABS($J$5-O4680)</f>
        <v>5.3608207345482023E-2</v>
      </c>
      <c r="S4680">
        <f>ABS($J$6-O4680)</f>
        <v>0.64329848814578428</v>
      </c>
      <c r="T4680">
        <f>MIN(P4680:S4680)</f>
        <v>5.3608207345482023E-2</v>
      </c>
      <c r="U4680">
        <f>MATCH(T4680,P4680:S4680, 0)</f>
        <v>3</v>
      </c>
    </row>
    <row r="4681" spans="1:21" x14ac:dyDescent="0.35">
      <c r="A4681">
        <v>3</v>
      </c>
      <c r="B4681">
        <v>4670</v>
      </c>
      <c r="C4681" t="s">
        <v>14</v>
      </c>
      <c r="D4681" t="s">
        <v>15</v>
      </c>
      <c r="E4681" t="s">
        <v>16</v>
      </c>
      <c r="F4681" t="s">
        <v>17</v>
      </c>
      <c r="G4681" t="s">
        <v>344</v>
      </c>
      <c r="H4681" t="s">
        <v>345</v>
      </c>
      <c r="I4681" s="1">
        <v>42262</v>
      </c>
      <c r="J4681">
        <v>2015</v>
      </c>
      <c r="K4681" t="s">
        <v>77</v>
      </c>
      <c r="L4681" t="s">
        <v>78</v>
      </c>
      <c r="M4681" s="1">
        <v>42287</v>
      </c>
      <c r="N4681">
        <v>25</v>
      </c>
      <c r="O4681">
        <f>STANDARDIZE(N4681,$N$8,$N$9)</f>
        <v>-0.18784757725550419</v>
      </c>
      <c r="P4681">
        <f>ABS($J$3-O4681)</f>
        <v>0.33951864652138619</v>
      </c>
      <c r="Q4681">
        <f>ABS($J$4-O4681)</f>
        <v>2.3766305256497033</v>
      </c>
      <c r="R4681">
        <f>ABS($J$5-O4681)</f>
        <v>3.5738804896988025E-2</v>
      </c>
      <c r="S4681">
        <f>ABS($J$6-O4681)</f>
        <v>0.62542908569729028</v>
      </c>
      <c r="T4681">
        <f>MIN(P4681:S4681)</f>
        <v>3.5738804896988025E-2</v>
      </c>
      <c r="U4681">
        <f>MATCH(T4681,P4681:S4681, 0)</f>
        <v>3</v>
      </c>
    </row>
    <row r="4682" spans="1:21" x14ac:dyDescent="0.35">
      <c r="A4682">
        <v>3</v>
      </c>
      <c r="B4682">
        <v>4671</v>
      </c>
      <c r="C4682" t="s">
        <v>14</v>
      </c>
      <c r="D4682" t="s">
        <v>15</v>
      </c>
      <c r="E4682" t="s">
        <v>52</v>
      </c>
      <c r="F4682" t="s">
        <v>53</v>
      </c>
      <c r="G4682" t="s">
        <v>54</v>
      </c>
      <c r="H4682" t="s">
        <v>55</v>
      </c>
      <c r="I4682" s="1">
        <v>42262</v>
      </c>
      <c r="J4682">
        <v>2015</v>
      </c>
      <c r="K4682" t="s">
        <v>77</v>
      </c>
      <c r="L4682" t="s">
        <v>78</v>
      </c>
      <c r="M4682" s="1">
        <v>42291</v>
      </c>
      <c r="N4682">
        <v>29</v>
      </c>
      <c r="O4682">
        <f>STANDARDIZE(N4682,$N$8,$N$9)</f>
        <v>-0.11636996746152814</v>
      </c>
      <c r="P4682">
        <f>ABS($J$3-O4682)</f>
        <v>0.41099625631536219</v>
      </c>
      <c r="Q4682">
        <f>ABS($J$4-O4682)</f>
        <v>2.3051529158557269</v>
      </c>
      <c r="R4682">
        <f>ABS($J$5-O4682)</f>
        <v>3.5738804896988025E-2</v>
      </c>
      <c r="S4682">
        <f>ABS($J$6-O4682)</f>
        <v>0.55395147590331428</v>
      </c>
      <c r="T4682">
        <f>MIN(P4682:S4682)</f>
        <v>3.5738804896988025E-2</v>
      </c>
      <c r="U4682">
        <f>MATCH(T4682,P4682:S4682, 0)</f>
        <v>3</v>
      </c>
    </row>
    <row r="4683" spans="1:21" x14ac:dyDescent="0.35">
      <c r="A4683">
        <v>3</v>
      </c>
      <c r="B4683">
        <v>4672</v>
      </c>
      <c r="C4683" t="s">
        <v>523</v>
      </c>
      <c r="D4683" t="s">
        <v>524</v>
      </c>
      <c r="E4683" t="s">
        <v>52</v>
      </c>
      <c r="F4683" t="s">
        <v>53</v>
      </c>
      <c r="G4683" t="s">
        <v>54</v>
      </c>
      <c r="H4683" t="s">
        <v>55</v>
      </c>
      <c r="I4683" s="1">
        <v>42262</v>
      </c>
      <c r="J4683">
        <v>2015</v>
      </c>
      <c r="K4683" t="s">
        <v>77</v>
      </c>
      <c r="L4683" t="s">
        <v>78</v>
      </c>
      <c r="M4683" s="1">
        <v>42291</v>
      </c>
      <c r="N4683">
        <v>29</v>
      </c>
      <c r="O4683">
        <f>STANDARDIZE(N4683,$N$8,$N$9)</f>
        <v>-0.11636996746152814</v>
      </c>
      <c r="P4683">
        <f>ABS($J$3-O4683)</f>
        <v>0.41099625631536219</v>
      </c>
      <c r="Q4683">
        <f>ABS($J$4-O4683)</f>
        <v>2.3051529158557269</v>
      </c>
      <c r="R4683">
        <f>ABS($J$5-O4683)</f>
        <v>3.5738804896988025E-2</v>
      </c>
      <c r="S4683">
        <f>ABS($J$6-O4683)</f>
        <v>0.55395147590331428</v>
      </c>
      <c r="T4683">
        <f>MIN(P4683:S4683)</f>
        <v>3.5738804896988025E-2</v>
      </c>
      <c r="U4683">
        <f>MATCH(T4683,P4683:S4683, 0)</f>
        <v>3</v>
      </c>
    </row>
    <row r="4684" spans="1:21" x14ac:dyDescent="0.35">
      <c r="A4684">
        <v>3</v>
      </c>
      <c r="B4684">
        <v>4673</v>
      </c>
      <c r="C4684" t="s">
        <v>206</v>
      </c>
      <c r="D4684" t="s">
        <v>207</v>
      </c>
      <c r="E4684" t="s">
        <v>52</v>
      </c>
      <c r="F4684" t="s">
        <v>53</v>
      </c>
      <c r="G4684" t="s">
        <v>54</v>
      </c>
      <c r="H4684" t="s">
        <v>55</v>
      </c>
      <c r="I4684" s="1">
        <v>42262</v>
      </c>
      <c r="J4684">
        <v>2015</v>
      </c>
      <c r="K4684" t="s">
        <v>77</v>
      </c>
      <c r="L4684" t="s">
        <v>78</v>
      </c>
      <c r="M4684" s="1">
        <v>42291</v>
      </c>
      <c r="N4684">
        <v>29</v>
      </c>
      <c r="O4684">
        <f>STANDARDIZE(N4684,$N$8,$N$9)</f>
        <v>-0.11636996746152814</v>
      </c>
      <c r="P4684">
        <f>ABS($J$3-O4684)</f>
        <v>0.41099625631536219</v>
      </c>
      <c r="Q4684">
        <f>ABS($J$4-O4684)</f>
        <v>2.3051529158557269</v>
      </c>
      <c r="R4684">
        <f>ABS($J$5-O4684)</f>
        <v>3.5738804896988025E-2</v>
      </c>
      <c r="S4684">
        <f>ABS($J$6-O4684)</f>
        <v>0.55395147590331428</v>
      </c>
      <c r="T4684">
        <f>MIN(P4684:S4684)</f>
        <v>3.5738804896988025E-2</v>
      </c>
      <c r="U4684">
        <f>MATCH(T4684,P4684:S4684, 0)</f>
        <v>3</v>
      </c>
    </row>
    <row r="4685" spans="1:21" x14ac:dyDescent="0.35">
      <c r="A4685">
        <v>3</v>
      </c>
      <c r="B4685">
        <v>4674</v>
      </c>
      <c r="C4685" t="s">
        <v>14</v>
      </c>
      <c r="D4685" t="s">
        <v>15</v>
      </c>
      <c r="E4685" t="s">
        <v>52</v>
      </c>
      <c r="F4685" t="s">
        <v>53</v>
      </c>
      <c r="G4685" t="s">
        <v>54</v>
      </c>
      <c r="H4685" t="s">
        <v>55</v>
      </c>
      <c r="I4685" s="1">
        <v>42262</v>
      </c>
      <c r="J4685">
        <v>2015</v>
      </c>
      <c r="K4685" t="s">
        <v>77</v>
      </c>
      <c r="L4685" t="s">
        <v>78</v>
      </c>
      <c r="M4685" s="1">
        <v>42291</v>
      </c>
      <c r="N4685">
        <v>29</v>
      </c>
      <c r="O4685">
        <f>STANDARDIZE(N4685,$N$8,$N$9)</f>
        <v>-0.11636996746152814</v>
      </c>
      <c r="P4685">
        <f>ABS($J$3-O4685)</f>
        <v>0.41099625631536219</v>
      </c>
      <c r="Q4685">
        <f>ABS($J$4-O4685)</f>
        <v>2.3051529158557269</v>
      </c>
      <c r="R4685">
        <f>ABS($J$5-O4685)</f>
        <v>3.5738804896988025E-2</v>
      </c>
      <c r="S4685">
        <f>ABS($J$6-O4685)</f>
        <v>0.55395147590331428</v>
      </c>
      <c r="T4685">
        <f>MIN(P4685:S4685)</f>
        <v>3.5738804896988025E-2</v>
      </c>
      <c r="U4685">
        <f>MATCH(T4685,P4685:S4685, 0)</f>
        <v>3</v>
      </c>
    </row>
    <row r="4686" spans="1:21" x14ac:dyDescent="0.35">
      <c r="A4686">
        <v>3</v>
      </c>
      <c r="B4686">
        <v>4675</v>
      </c>
      <c r="C4686" t="s">
        <v>14</v>
      </c>
      <c r="D4686" t="s">
        <v>15</v>
      </c>
      <c r="E4686" t="s">
        <v>52</v>
      </c>
      <c r="F4686" t="s">
        <v>53</v>
      </c>
      <c r="G4686" t="s">
        <v>54</v>
      </c>
      <c r="H4686" t="s">
        <v>55</v>
      </c>
      <c r="I4686" s="1">
        <v>42262</v>
      </c>
      <c r="J4686">
        <v>2015</v>
      </c>
      <c r="K4686" t="s">
        <v>69</v>
      </c>
      <c r="L4686" t="s">
        <v>70</v>
      </c>
      <c r="M4686" s="1">
        <v>42305</v>
      </c>
      <c r="N4686">
        <v>43</v>
      </c>
      <c r="O4686">
        <f>STANDARDIZE(N4686,$N$8,$N$9)</f>
        <v>0.13380166681738798</v>
      </c>
      <c r="P4686">
        <f>ABS($J$3-O4686)</f>
        <v>0.66116789059427838</v>
      </c>
      <c r="Q4686">
        <f>ABS($J$4-O4686)</f>
        <v>2.0549812815768109</v>
      </c>
      <c r="R4686">
        <f>ABS($J$5-O4686)</f>
        <v>0.28591043917590414</v>
      </c>
      <c r="S4686">
        <f>ABS($J$6-O4686)</f>
        <v>0.30377984162439814</v>
      </c>
      <c r="T4686">
        <f>MIN(P4686:S4686)</f>
        <v>0.28591043917590414</v>
      </c>
      <c r="U4686">
        <f>MATCH(T4686,P4686:S4686, 0)</f>
        <v>3</v>
      </c>
    </row>
    <row r="4687" spans="1:21" x14ac:dyDescent="0.35">
      <c r="A4687">
        <v>4</v>
      </c>
      <c r="B4687">
        <v>4676</v>
      </c>
      <c r="C4687" t="s">
        <v>180</v>
      </c>
      <c r="D4687" t="s">
        <v>181</v>
      </c>
      <c r="E4687" t="s">
        <v>52</v>
      </c>
      <c r="F4687" t="s">
        <v>53</v>
      </c>
      <c r="G4687" t="s">
        <v>54</v>
      </c>
      <c r="H4687" t="s">
        <v>55</v>
      </c>
      <c r="I4687" s="1">
        <v>42262</v>
      </c>
      <c r="J4687">
        <v>2015</v>
      </c>
      <c r="K4687" t="s">
        <v>41</v>
      </c>
      <c r="L4687" t="s">
        <v>42</v>
      </c>
      <c r="M4687" s="1">
        <v>42289</v>
      </c>
      <c r="N4687">
        <v>86</v>
      </c>
      <c r="O4687">
        <f>STANDARDIZE(N4687,$N$8,$N$9)</f>
        <v>0.90218597210263041</v>
      </c>
      <c r="P4687">
        <f>ABS($J$3-O4687)</f>
        <v>1.4295521958795208</v>
      </c>
      <c r="Q4687">
        <f>ABS($J$4-O4687)</f>
        <v>1.2865969762915686</v>
      </c>
      <c r="R4687">
        <f>ABS($J$5-O4687)</f>
        <v>1.0542947444611466</v>
      </c>
      <c r="S4687">
        <f>ABS($J$6-O4687)</f>
        <v>0.46460446366084429</v>
      </c>
      <c r="T4687">
        <f>MIN(P4687:S4687)</f>
        <v>0.46460446366084429</v>
      </c>
      <c r="U4687">
        <f>MATCH(T4687,P4687:S4687, 0)</f>
        <v>4</v>
      </c>
    </row>
    <row r="4688" spans="1:21" x14ac:dyDescent="0.35">
      <c r="A4688">
        <v>2</v>
      </c>
      <c r="B4688">
        <v>4677</v>
      </c>
      <c r="C4688" t="s">
        <v>14</v>
      </c>
      <c r="D4688" t="s">
        <v>15</v>
      </c>
      <c r="E4688" t="s">
        <v>79</v>
      </c>
      <c r="F4688" t="s">
        <v>35</v>
      </c>
      <c r="G4688" t="s">
        <v>80</v>
      </c>
      <c r="H4688" t="s">
        <v>81</v>
      </c>
      <c r="I4688" s="1">
        <v>42262</v>
      </c>
      <c r="J4688">
        <v>2015</v>
      </c>
      <c r="K4688" t="s">
        <v>41</v>
      </c>
      <c r="L4688" t="s">
        <v>42</v>
      </c>
      <c r="M4688" s="1">
        <v>42462</v>
      </c>
      <c r="N4688">
        <v>142</v>
      </c>
      <c r="O4688">
        <f>STANDARDIZE(N4688,$N$8,$N$9)</f>
        <v>1.902872509218295</v>
      </c>
      <c r="P4688">
        <f>ABS($J$3-O4688)</f>
        <v>2.4302387329951856</v>
      </c>
      <c r="Q4688">
        <f>ABS($J$4-O4688)</f>
        <v>0.28591043917590397</v>
      </c>
      <c r="R4688">
        <f>ABS($J$5-O4688)</f>
        <v>2.0549812815768114</v>
      </c>
      <c r="S4688">
        <f>ABS($J$6-O4688)</f>
        <v>1.4652910007765088</v>
      </c>
      <c r="T4688">
        <f>MIN(P4688:S4688)</f>
        <v>0.28591043917590397</v>
      </c>
      <c r="U4688">
        <f>MATCH(T4688,P4688:S4688, 0)</f>
        <v>2</v>
      </c>
    </row>
    <row r="4689" spans="1:21" x14ac:dyDescent="0.35">
      <c r="A4689">
        <v>2</v>
      </c>
      <c r="B4689">
        <v>4678</v>
      </c>
      <c r="C4689" t="s">
        <v>14</v>
      </c>
      <c r="D4689" t="s">
        <v>15</v>
      </c>
      <c r="E4689" t="s">
        <v>16</v>
      </c>
      <c r="F4689" t="s">
        <v>17</v>
      </c>
      <c r="G4689" t="s">
        <v>18</v>
      </c>
      <c r="H4689" t="s">
        <v>19</v>
      </c>
      <c r="I4689" s="1">
        <v>42262</v>
      </c>
      <c r="J4689">
        <v>2015</v>
      </c>
      <c r="K4689" t="s">
        <v>41</v>
      </c>
      <c r="L4689" t="s">
        <v>42</v>
      </c>
      <c r="M4689" s="1">
        <v>42463</v>
      </c>
      <c r="N4689">
        <v>171</v>
      </c>
      <c r="O4689">
        <f>STANDARDIZE(N4689,$N$8,$N$9)</f>
        <v>2.4210851802246212</v>
      </c>
      <c r="P4689">
        <f>ABS($J$3-O4689)</f>
        <v>2.9484514040015117</v>
      </c>
      <c r="Q4689">
        <f>ABS($J$4-O4689)</f>
        <v>0.2323022318304222</v>
      </c>
      <c r="R4689">
        <f>ABS($J$5-O4689)</f>
        <v>2.5731939525831375</v>
      </c>
      <c r="S4689">
        <f>ABS($J$6-O4689)</f>
        <v>1.9835036717828349</v>
      </c>
      <c r="T4689">
        <f>MIN(P4689:S4689)</f>
        <v>0.2323022318304222</v>
      </c>
      <c r="U4689">
        <f>MATCH(T4689,P4689:S4689, 0)</f>
        <v>2</v>
      </c>
    </row>
    <row r="4690" spans="1:21" x14ac:dyDescent="0.35">
      <c r="A4690">
        <v>1</v>
      </c>
      <c r="B4690">
        <v>4679</v>
      </c>
      <c r="C4690" t="s">
        <v>67</v>
      </c>
      <c r="D4690" t="s">
        <v>68</v>
      </c>
      <c r="E4690" t="s">
        <v>16</v>
      </c>
      <c r="F4690" t="s">
        <v>17</v>
      </c>
      <c r="G4690" t="s">
        <v>137</v>
      </c>
      <c r="H4690" t="s">
        <v>138</v>
      </c>
      <c r="I4690" s="1">
        <v>42263</v>
      </c>
      <c r="J4690">
        <v>2015</v>
      </c>
      <c r="K4690" t="s">
        <v>125</v>
      </c>
      <c r="L4690" t="s">
        <v>126</v>
      </c>
      <c r="M4690" s="1">
        <v>42264</v>
      </c>
      <c r="N4690">
        <v>1</v>
      </c>
      <c r="O4690">
        <f>STANDARDIZE(N4690,$N$8,$N$9)</f>
        <v>-0.61671323601936046</v>
      </c>
      <c r="P4690">
        <f>ABS($J$3-O4690)</f>
        <v>8.9347012242470103E-2</v>
      </c>
      <c r="Q4690">
        <f>ABS($J$4-O4690)</f>
        <v>2.8054961844135593</v>
      </c>
      <c r="R4690">
        <f>ABS($J$5-O4690)</f>
        <v>0.46460446366084429</v>
      </c>
      <c r="S4690">
        <f>ABS($J$6-O4690)</f>
        <v>1.0542947444611466</v>
      </c>
      <c r="T4690">
        <f>MIN(P4690:S4690)</f>
        <v>8.9347012242470103E-2</v>
      </c>
      <c r="U4690">
        <f>MATCH(T4690,P4690:S4690, 0)</f>
        <v>1</v>
      </c>
    </row>
    <row r="4691" spans="1:21" x14ac:dyDescent="0.35">
      <c r="A4691">
        <v>1</v>
      </c>
      <c r="B4691">
        <v>4680</v>
      </c>
      <c r="C4691" t="s">
        <v>14</v>
      </c>
      <c r="D4691" t="s">
        <v>15</v>
      </c>
      <c r="E4691" t="s">
        <v>105</v>
      </c>
      <c r="F4691" t="s">
        <v>59</v>
      </c>
      <c r="G4691" t="s">
        <v>106</v>
      </c>
      <c r="H4691" t="s">
        <v>107</v>
      </c>
      <c r="I4691" s="1">
        <v>42263</v>
      </c>
      <c r="J4691">
        <v>2015</v>
      </c>
      <c r="K4691" t="s">
        <v>176</v>
      </c>
      <c r="L4691" t="s">
        <v>177</v>
      </c>
      <c r="M4691" s="1">
        <v>42272</v>
      </c>
      <c r="N4691">
        <v>9</v>
      </c>
      <c r="O4691">
        <f>STANDARDIZE(N4691,$N$8,$N$9)</f>
        <v>-0.4737580164314083</v>
      </c>
      <c r="P4691">
        <f>ABS($J$3-O4691)</f>
        <v>5.3608207345482051E-2</v>
      </c>
      <c r="Q4691">
        <f>ABS($J$4-O4691)</f>
        <v>2.6625409648256073</v>
      </c>
      <c r="R4691">
        <f>ABS($J$5-O4691)</f>
        <v>0.32164924407289214</v>
      </c>
      <c r="S4691">
        <f>ABS($J$6-O4691)</f>
        <v>0.91133952487319436</v>
      </c>
      <c r="T4691">
        <f>MIN(P4691:S4691)</f>
        <v>5.3608207345482051E-2</v>
      </c>
      <c r="U4691">
        <f>MATCH(T4691,P4691:S4691, 0)</f>
        <v>1</v>
      </c>
    </row>
    <row r="4692" spans="1:21" x14ac:dyDescent="0.35">
      <c r="A4692">
        <v>3</v>
      </c>
      <c r="B4692">
        <v>4681</v>
      </c>
      <c r="C4692" t="s">
        <v>135</v>
      </c>
      <c r="D4692" t="s">
        <v>136</v>
      </c>
      <c r="E4692" t="s">
        <v>34</v>
      </c>
      <c r="F4692" t="s">
        <v>35</v>
      </c>
      <c r="G4692" t="s">
        <v>468</v>
      </c>
      <c r="H4692" t="s">
        <v>469</v>
      </c>
      <c r="I4692" s="1">
        <v>42263</v>
      </c>
      <c r="J4692">
        <v>2015</v>
      </c>
      <c r="K4692" t="s">
        <v>77</v>
      </c>
      <c r="L4692" t="s">
        <v>78</v>
      </c>
      <c r="M4692" s="1">
        <v>42290</v>
      </c>
      <c r="N4692">
        <v>27</v>
      </c>
      <c r="O4692">
        <f>STANDARDIZE(N4692,$N$8,$N$9)</f>
        <v>-0.15210877235851616</v>
      </c>
      <c r="P4692">
        <f>ABS($J$3-O4692)</f>
        <v>0.37525745141837419</v>
      </c>
      <c r="Q4692">
        <f>ABS($J$4-O4692)</f>
        <v>2.3408917207527153</v>
      </c>
      <c r="R4692">
        <f>ABS($J$5-O4692)</f>
        <v>0</v>
      </c>
      <c r="S4692">
        <f>ABS($J$6-O4692)</f>
        <v>0.58969028080030228</v>
      </c>
      <c r="T4692">
        <f>MIN(P4692:S4692)</f>
        <v>0</v>
      </c>
      <c r="U4692">
        <f>MATCH(T4692,P4692:S4692, 0)</f>
        <v>3</v>
      </c>
    </row>
    <row r="4693" spans="1:21" x14ac:dyDescent="0.35">
      <c r="A4693">
        <v>3</v>
      </c>
      <c r="B4693">
        <v>4682</v>
      </c>
      <c r="C4693" t="s">
        <v>14</v>
      </c>
      <c r="D4693" t="s">
        <v>15</v>
      </c>
      <c r="E4693" t="s">
        <v>79</v>
      </c>
      <c r="F4693" t="s">
        <v>35</v>
      </c>
      <c r="G4693" t="s">
        <v>80</v>
      </c>
      <c r="H4693" t="s">
        <v>81</v>
      </c>
      <c r="I4693" s="1">
        <v>42263</v>
      </c>
      <c r="J4693">
        <v>2015</v>
      </c>
      <c r="K4693" t="s">
        <v>77</v>
      </c>
      <c r="L4693" t="s">
        <v>78</v>
      </c>
      <c r="M4693" s="1">
        <v>42306</v>
      </c>
      <c r="N4693">
        <v>43</v>
      </c>
      <c r="O4693">
        <f>STANDARDIZE(N4693,$N$8,$N$9)</f>
        <v>0.13380166681738798</v>
      </c>
      <c r="P4693">
        <f>ABS($J$3-O4693)</f>
        <v>0.66116789059427838</v>
      </c>
      <c r="Q4693">
        <f>ABS($J$4-O4693)</f>
        <v>2.0549812815768109</v>
      </c>
      <c r="R4693">
        <f>ABS($J$5-O4693)</f>
        <v>0.28591043917590414</v>
      </c>
      <c r="S4693">
        <f>ABS($J$6-O4693)</f>
        <v>0.30377984162439814</v>
      </c>
      <c r="T4693">
        <f>MIN(P4693:S4693)</f>
        <v>0.28591043917590414</v>
      </c>
      <c r="U4693">
        <f>MATCH(T4693,P4693:S4693, 0)</f>
        <v>3</v>
      </c>
    </row>
    <row r="4694" spans="1:21" x14ac:dyDescent="0.35">
      <c r="A4694">
        <v>1</v>
      </c>
      <c r="B4694">
        <v>4683</v>
      </c>
      <c r="C4694" t="s">
        <v>184</v>
      </c>
      <c r="D4694" t="s">
        <v>185</v>
      </c>
      <c r="E4694" t="s">
        <v>79</v>
      </c>
      <c r="F4694" t="s">
        <v>35</v>
      </c>
      <c r="G4694" t="s">
        <v>80</v>
      </c>
      <c r="H4694" t="s">
        <v>81</v>
      </c>
      <c r="I4694" s="1">
        <v>42264</v>
      </c>
      <c r="J4694">
        <v>2015</v>
      </c>
      <c r="K4694" t="s">
        <v>77</v>
      </c>
      <c r="L4694" t="s">
        <v>78</v>
      </c>
      <c r="M4694" s="1">
        <v>42271</v>
      </c>
      <c r="N4694">
        <v>7</v>
      </c>
      <c r="O4694">
        <f>STANDARDIZE(N4694,$N$8,$N$9)</f>
        <v>-0.50949682132839635</v>
      </c>
      <c r="P4694">
        <f>ABS($J$3-O4694)</f>
        <v>1.7869402448493998E-2</v>
      </c>
      <c r="Q4694">
        <f>ABS($J$4-O4694)</f>
        <v>2.6982797697225953</v>
      </c>
      <c r="R4694">
        <f>ABS($J$5-O4694)</f>
        <v>0.35738804896988019</v>
      </c>
      <c r="S4694">
        <f>ABS($J$6-O4694)</f>
        <v>0.94707832977018247</v>
      </c>
      <c r="T4694">
        <f>MIN(P4694:S4694)</f>
        <v>1.7869402448493998E-2</v>
      </c>
      <c r="U4694">
        <f>MATCH(T4694,P4694:S4694, 0)</f>
        <v>1</v>
      </c>
    </row>
    <row r="4695" spans="1:21" x14ac:dyDescent="0.35">
      <c r="A4695">
        <v>1</v>
      </c>
      <c r="B4695">
        <v>4684</v>
      </c>
      <c r="C4695" t="s">
        <v>14</v>
      </c>
      <c r="D4695" t="s">
        <v>15</v>
      </c>
      <c r="E4695" t="s">
        <v>105</v>
      </c>
      <c r="F4695" t="s">
        <v>59</v>
      </c>
      <c r="G4695" t="s">
        <v>106</v>
      </c>
      <c r="H4695" t="s">
        <v>107</v>
      </c>
      <c r="I4695" s="1">
        <v>42264</v>
      </c>
      <c r="J4695">
        <v>2015</v>
      </c>
      <c r="K4695" t="s">
        <v>20</v>
      </c>
      <c r="L4695" t="s">
        <v>21</v>
      </c>
      <c r="M4695" s="1">
        <v>42276</v>
      </c>
      <c r="N4695">
        <v>12</v>
      </c>
      <c r="O4695">
        <f>STANDARDIZE(N4695,$N$8,$N$9)</f>
        <v>-0.42014980908592631</v>
      </c>
      <c r="P4695">
        <f>ABS($J$3-O4695)</f>
        <v>0.10721641469096405</v>
      </c>
      <c r="Q4695">
        <f>ABS($J$4-O4695)</f>
        <v>2.6089327574801251</v>
      </c>
      <c r="R4695">
        <f>ABS($J$5-O4695)</f>
        <v>0.26804103672741014</v>
      </c>
      <c r="S4695">
        <f>ABS($J$6-O4695)</f>
        <v>0.85773131752771237</v>
      </c>
      <c r="T4695">
        <f>MIN(P4695:S4695)</f>
        <v>0.10721641469096405</v>
      </c>
      <c r="U4695">
        <f>MATCH(T4695,P4695:S4695, 0)</f>
        <v>1</v>
      </c>
    </row>
    <row r="4696" spans="1:21" x14ac:dyDescent="0.35">
      <c r="A4696">
        <v>3</v>
      </c>
      <c r="B4696">
        <v>4685</v>
      </c>
      <c r="C4696" t="s">
        <v>22</v>
      </c>
      <c r="D4696" t="s">
        <v>23</v>
      </c>
      <c r="E4696" t="s">
        <v>96</v>
      </c>
      <c r="F4696" t="s">
        <v>97</v>
      </c>
      <c r="G4696" t="s">
        <v>505</v>
      </c>
      <c r="H4696" t="s">
        <v>506</v>
      </c>
      <c r="I4696" s="1">
        <v>42264</v>
      </c>
      <c r="J4696">
        <v>2015</v>
      </c>
      <c r="K4696" t="s">
        <v>166</v>
      </c>
      <c r="L4696" t="s">
        <v>167</v>
      </c>
      <c r="M4696" s="1">
        <v>42226</v>
      </c>
      <c r="N4696">
        <v>21</v>
      </c>
      <c r="O4696">
        <f>STANDARDIZE(N4696,$N$8,$N$9)</f>
        <v>-0.25932518704948021</v>
      </c>
      <c r="P4696">
        <f>ABS($J$3-O4696)</f>
        <v>0.26804103672741014</v>
      </c>
      <c r="Q4696">
        <f>ABS($J$4-O4696)</f>
        <v>2.4481081354436793</v>
      </c>
      <c r="R4696">
        <f>ABS($J$5-O4696)</f>
        <v>0.10721641469096405</v>
      </c>
      <c r="S4696">
        <f>ABS($J$6-O4696)</f>
        <v>0.69690669549126638</v>
      </c>
      <c r="T4696">
        <f>MIN(P4696:S4696)</f>
        <v>0.10721641469096405</v>
      </c>
      <c r="U4696">
        <f>MATCH(T4696,P4696:S4696, 0)</f>
        <v>3</v>
      </c>
    </row>
    <row r="4697" spans="1:21" x14ac:dyDescent="0.35">
      <c r="A4697">
        <v>3</v>
      </c>
      <c r="B4697">
        <v>4686</v>
      </c>
      <c r="C4697" t="s">
        <v>62</v>
      </c>
      <c r="D4697" t="s">
        <v>63</v>
      </c>
      <c r="E4697" t="s">
        <v>58</v>
      </c>
      <c r="F4697" t="s">
        <v>59</v>
      </c>
      <c r="G4697" t="s">
        <v>60</v>
      </c>
      <c r="H4697" t="s">
        <v>61</v>
      </c>
      <c r="I4697" s="1">
        <v>42264</v>
      </c>
      <c r="J4697">
        <v>2015</v>
      </c>
      <c r="K4697" t="s">
        <v>41</v>
      </c>
      <c r="L4697" t="s">
        <v>42</v>
      </c>
      <c r="M4697" s="1">
        <v>42290</v>
      </c>
      <c r="N4697">
        <v>26</v>
      </c>
      <c r="O4697">
        <f>STANDARDIZE(N4697,$N$8,$N$9)</f>
        <v>-0.16997817480701016</v>
      </c>
      <c r="P4697">
        <f>ABS($J$3-O4697)</f>
        <v>0.35738804896988019</v>
      </c>
      <c r="Q4697">
        <f>ABS($J$4-O4697)</f>
        <v>2.3587611232012091</v>
      </c>
      <c r="R4697">
        <f>ABS($J$5-O4697)</f>
        <v>1.7869402448493998E-2</v>
      </c>
      <c r="S4697">
        <f>ABS($J$6-O4697)</f>
        <v>0.60755968324879628</v>
      </c>
      <c r="T4697">
        <f>MIN(P4697:S4697)</f>
        <v>1.7869402448493998E-2</v>
      </c>
      <c r="U4697">
        <f>MATCH(T4697,P4697:S4697, 0)</f>
        <v>3</v>
      </c>
    </row>
    <row r="4698" spans="1:21" x14ac:dyDescent="0.35">
      <c r="A4698">
        <v>3</v>
      </c>
      <c r="B4698">
        <v>4687</v>
      </c>
      <c r="C4698" t="s">
        <v>30</v>
      </c>
      <c r="D4698" t="s">
        <v>31</v>
      </c>
      <c r="E4698" t="s">
        <v>105</v>
      </c>
      <c r="F4698" t="s">
        <v>59</v>
      </c>
      <c r="G4698" t="s">
        <v>106</v>
      </c>
      <c r="H4698" t="s">
        <v>107</v>
      </c>
      <c r="I4698" s="1">
        <v>42264</v>
      </c>
      <c r="J4698">
        <v>2015</v>
      </c>
      <c r="K4698" t="s">
        <v>227</v>
      </c>
      <c r="L4698" t="s">
        <v>228</v>
      </c>
      <c r="M4698" s="1">
        <v>42296</v>
      </c>
      <c r="N4698">
        <v>32</v>
      </c>
      <c r="O4698">
        <f>STANDARDIZE(N4698,$N$8,$N$9)</f>
        <v>-6.2761760116046117E-2</v>
      </c>
      <c r="P4698">
        <f>ABS($J$3-O4698)</f>
        <v>0.46460446366084424</v>
      </c>
      <c r="Q4698">
        <f>ABS($J$4-O4698)</f>
        <v>2.2515447085102451</v>
      </c>
      <c r="R4698">
        <f>ABS($J$5-O4698)</f>
        <v>8.9347012242470047E-2</v>
      </c>
      <c r="S4698">
        <f>ABS($J$6-O4698)</f>
        <v>0.50034326855783218</v>
      </c>
      <c r="T4698">
        <f>MIN(P4698:S4698)</f>
        <v>8.9347012242470047E-2</v>
      </c>
      <c r="U4698">
        <f>MATCH(T4698,P4698:S4698, 0)</f>
        <v>3</v>
      </c>
    </row>
    <row r="4699" spans="1:21" x14ac:dyDescent="0.35">
      <c r="A4699">
        <v>1</v>
      </c>
      <c r="B4699">
        <v>4688</v>
      </c>
      <c r="C4699" t="s">
        <v>615</v>
      </c>
      <c r="D4699" t="s">
        <v>616</v>
      </c>
      <c r="E4699" t="s">
        <v>90</v>
      </c>
      <c r="F4699" t="s">
        <v>250</v>
      </c>
      <c r="G4699" t="s">
        <v>481</v>
      </c>
      <c r="H4699" t="s">
        <v>482</v>
      </c>
      <c r="I4699" s="1">
        <v>42265</v>
      </c>
      <c r="J4699">
        <v>2015</v>
      </c>
      <c r="K4699" t="s">
        <v>166</v>
      </c>
      <c r="L4699" t="s">
        <v>167</v>
      </c>
      <c r="M4699" s="1">
        <v>42270</v>
      </c>
      <c r="N4699">
        <v>5</v>
      </c>
      <c r="O4699">
        <f>STANDARDIZE(N4699,$N$8,$N$9)</f>
        <v>-0.54523562622538435</v>
      </c>
      <c r="P4699">
        <f>ABS($J$3-O4699)</f>
        <v>1.7869402448493998E-2</v>
      </c>
      <c r="Q4699">
        <f>ABS($J$4-O4699)</f>
        <v>2.7340185746195833</v>
      </c>
      <c r="R4699">
        <f>ABS($J$5-O4699)</f>
        <v>0.39312685386686819</v>
      </c>
      <c r="S4699">
        <f>ABS($J$6-O4699)</f>
        <v>0.98281713466717047</v>
      </c>
      <c r="T4699">
        <f>MIN(P4699:S4699)</f>
        <v>1.7869402448493998E-2</v>
      </c>
      <c r="U4699">
        <f>MATCH(T4699,P4699:S4699, 0)</f>
        <v>1</v>
      </c>
    </row>
    <row r="4700" spans="1:21" x14ac:dyDescent="0.35">
      <c r="A4700">
        <v>1</v>
      </c>
      <c r="B4700">
        <v>4689</v>
      </c>
      <c r="C4700" t="s">
        <v>477</v>
      </c>
      <c r="D4700" t="s">
        <v>478</v>
      </c>
      <c r="E4700" t="s">
        <v>43</v>
      </c>
      <c r="F4700" t="s">
        <v>35</v>
      </c>
      <c r="G4700" t="s">
        <v>127</v>
      </c>
      <c r="H4700" t="s">
        <v>128</v>
      </c>
      <c r="I4700" s="1">
        <v>42265</v>
      </c>
      <c r="J4700">
        <v>2015</v>
      </c>
      <c r="K4700" t="s">
        <v>69</v>
      </c>
      <c r="L4700" t="s">
        <v>70</v>
      </c>
      <c r="M4700" s="1">
        <v>42271</v>
      </c>
      <c r="N4700">
        <v>6</v>
      </c>
      <c r="O4700">
        <f>STANDARDIZE(N4700,$N$8,$N$9)</f>
        <v>-0.52736622377689035</v>
      </c>
      <c r="P4700">
        <f>ABS($J$3-O4700)</f>
        <v>0</v>
      </c>
      <c r="Q4700">
        <f>ABS($J$4-O4700)</f>
        <v>2.7161491721710895</v>
      </c>
      <c r="R4700">
        <f>ABS($J$5-O4700)</f>
        <v>0.37525745141837419</v>
      </c>
      <c r="S4700">
        <f>ABS($J$6-O4700)</f>
        <v>0.96494773221867647</v>
      </c>
      <c r="T4700">
        <f>MIN(P4700:S4700)</f>
        <v>0</v>
      </c>
      <c r="U4700">
        <f>MATCH(T4700,P4700:S4700, 0)</f>
        <v>1</v>
      </c>
    </row>
    <row r="4701" spans="1:21" x14ac:dyDescent="0.35">
      <c r="A4701">
        <v>3</v>
      </c>
      <c r="B4701">
        <v>4690</v>
      </c>
      <c r="C4701" t="s">
        <v>22</v>
      </c>
      <c r="D4701" t="s">
        <v>23</v>
      </c>
      <c r="E4701" t="s">
        <v>105</v>
      </c>
      <c r="F4701" t="s">
        <v>59</v>
      </c>
      <c r="G4701" t="s">
        <v>106</v>
      </c>
      <c r="H4701" t="s">
        <v>107</v>
      </c>
      <c r="I4701" s="1">
        <v>42265</v>
      </c>
      <c r="J4701">
        <v>2015</v>
      </c>
      <c r="K4701" t="s">
        <v>69</v>
      </c>
      <c r="L4701" t="s">
        <v>70</v>
      </c>
      <c r="M4701" s="1">
        <v>42134</v>
      </c>
      <c r="N4701">
        <v>17</v>
      </c>
      <c r="O4701">
        <f>STANDARDIZE(N4701,$N$8,$N$9)</f>
        <v>-0.33080279684345626</v>
      </c>
      <c r="P4701">
        <f>ABS($J$3-O4701)</f>
        <v>0.19656342693343409</v>
      </c>
      <c r="Q4701">
        <f>ABS($J$4-O4701)</f>
        <v>2.5195857452376553</v>
      </c>
      <c r="R4701">
        <f>ABS($J$5-O4701)</f>
        <v>0.17869402448494009</v>
      </c>
      <c r="S4701">
        <f>ABS($J$6-O4701)</f>
        <v>0.76838430528524237</v>
      </c>
      <c r="T4701">
        <f>MIN(P4701:S4701)</f>
        <v>0.17869402448494009</v>
      </c>
      <c r="U4701">
        <f>MATCH(T4701,P4701:S4701, 0)</f>
        <v>3</v>
      </c>
    </row>
    <row r="4702" spans="1:21" x14ac:dyDescent="0.35">
      <c r="A4702">
        <v>3</v>
      </c>
      <c r="B4702">
        <v>4691</v>
      </c>
      <c r="C4702" t="s">
        <v>67</v>
      </c>
      <c r="D4702" t="s">
        <v>68</v>
      </c>
      <c r="E4702" t="s">
        <v>105</v>
      </c>
      <c r="F4702" t="s">
        <v>59</v>
      </c>
      <c r="G4702" t="s">
        <v>106</v>
      </c>
      <c r="H4702" t="s">
        <v>107</v>
      </c>
      <c r="I4702" s="1">
        <v>42265</v>
      </c>
      <c r="J4702">
        <v>2015</v>
      </c>
      <c r="K4702" t="s">
        <v>69</v>
      </c>
      <c r="L4702" t="s">
        <v>70</v>
      </c>
      <c r="M4702" s="1">
        <v>42134</v>
      </c>
      <c r="N4702">
        <v>17</v>
      </c>
      <c r="O4702">
        <f>STANDARDIZE(N4702,$N$8,$N$9)</f>
        <v>-0.33080279684345626</v>
      </c>
      <c r="P4702">
        <f>ABS($J$3-O4702)</f>
        <v>0.19656342693343409</v>
      </c>
      <c r="Q4702">
        <f>ABS($J$4-O4702)</f>
        <v>2.5195857452376553</v>
      </c>
      <c r="R4702">
        <f>ABS($J$5-O4702)</f>
        <v>0.17869402448494009</v>
      </c>
      <c r="S4702">
        <f>ABS($J$6-O4702)</f>
        <v>0.76838430528524237</v>
      </c>
      <c r="T4702">
        <f>MIN(P4702:S4702)</f>
        <v>0.17869402448494009</v>
      </c>
      <c r="U4702">
        <f>MATCH(T4702,P4702:S4702, 0)</f>
        <v>3</v>
      </c>
    </row>
    <row r="4703" spans="1:21" x14ac:dyDescent="0.35">
      <c r="A4703">
        <v>3</v>
      </c>
      <c r="B4703">
        <v>4692</v>
      </c>
      <c r="C4703" t="s">
        <v>14</v>
      </c>
      <c r="D4703" t="s">
        <v>15</v>
      </c>
      <c r="E4703" t="s">
        <v>34</v>
      </c>
      <c r="F4703" t="s">
        <v>35</v>
      </c>
      <c r="G4703" t="s">
        <v>36</v>
      </c>
      <c r="H4703" t="s">
        <v>37</v>
      </c>
      <c r="I4703" s="1">
        <v>42265</v>
      </c>
      <c r="J4703">
        <v>2015</v>
      </c>
      <c r="K4703" t="s">
        <v>20</v>
      </c>
      <c r="L4703" t="s">
        <v>21</v>
      </c>
      <c r="M4703" s="1">
        <v>42195</v>
      </c>
      <c r="N4703">
        <v>19</v>
      </c>
      <c r="O4703">
        <f>STANDARDIZE(N4703,$N$8,$N$9)</f>
        <v>-0.29506399194646826</v>
      </c>
      <c r="P4703">
        <f>ABS($J$3-O4703)</f>
        <v>0.23230223183042209</v>
      </c>
      <c r="Q4703">
        <f>ABS($J$4-O4703)</f>
        <v>2.4838469403406673</v>
      </c>
      <c r="R4703">
        <f>ABS($J$5-O4703)</f>
        <v>0.1429552195879521</v>
      </c>
      <c r="S4703">
        <f>ABS($J$6-O4703)</f>
        <v>0.73264550038825438</v>
      </c>
      <c r="T4703">
        <f>MIN(P4703:S4703)</f>
        <v>0.1429552195879521</v>
      </c>
      <c r="U4703">
        <f>MATCH(T4703,P4703:S4703, 0)</f>
        <v>3</v>
      </c>
    </row>
    <row r="4704" spans="1:21" x14ac:dyDescent="0.35">
      <c r="A4704">
        <v>3</v>
      </c>
      <c r="B4704">
        <v>4693</v>
      </c>
      <c r="C4704" t="s">
        <v>14</v>
      </c>
      <c r="D4704" t="s">
        <v>15</v>
      </c>
      <c r="E4704" t="s">
        <v>34</v>
      </c>
      <c r="F4704" t="s">
        <v>35</v>
      </c>
      <c r="G4704" t="s">
        <v>36</v>
      </c>
      <c r="H4704" t="s">
        <v>37</v>
      </c>
      <c r="I4704" s="1">
        <v>42265</v>
      </c>
      <c r="J4704">
        <v>2015</v>
      </c>
      <c r="K4704" t="s">
        <v>77</v>
      </c>
      <c r="L4704" t="s">
        <v>78</v>
      </c>
      <c r="M4704" s="1">
        <v>42290</v>
      </c>
      <c r="N4704">
        <v>25</v>
      </c>
      <c r="O4704">
        <f>STANDARDIZE(N4704,$N$8,$N$9)</f>
        <v>-0.18784757725550419</v>
      </c>
      <c r="P4704">
        <f>ABS($J$3-O4704)</f>
        <v>0.33951864652138619</v>
      </c>
      <c r="Q4704">
        <f>ABS($J$4-O4704)</f>
        <v>2.3766305256497033</v>
      </c>
      <c r="R4704">
        <f>ABS($J$5-O4704)</f>
        <v>3.5738804896988025E-2</v>
      </c>
      <c r="S4704">
        <f>ABS($J$6-O4704)</f>
        <v>0.62542908569729028</v>
      </c>
      <c r="T4704">
        <f>MIN(P4704:S4704)</f>
        <v>3.5738804896988025E-2</v>
      </c>
      <c r="U4704">
        <f>MATCH(T4704,P4704:S4704, 0)</f>
        <v>3</v>
      </c>
    </row>
    <row r="4705" spans="1:21" x14ac:dyDescent="0.35">
      <c r="A4705">
        <v>3</v>
      </c>
      <c r="B4705">
        <v>4694</v>
      </c>
      <c r="C4705" t="s">
        <v>30</v>
      </c>
      <c r="D4705" t="s">
        <v>31</v>
      </c>
      <c r="E4705" t="s">
        <v>149</v>
      </c>
      <c r="F4705" t="s">
        <v>150</v>
      </c>
      <c r="G4705" t="s">
        <v>215</v>
      </c>
      <c r="H4705" t="s">
        <v>216</v>
      </c>
      <c r="I4705" s="1">
        <v>42265</v>
      </c>
      <c r="J4705">
        <v>2015</v>
      </c>
      <c r="K4705" t="s">
        <v>77</v>
      </c>
      <c r="L4705" t="s">
        <v>78</v>
      </c>
      <c r="M4705" s="1">
        <v>42304</v>
      </c>
      <c r="N4705">
        <v>39</v>
      </c>
      <c r="O4705">
        <f>STANDARDIZE(N4705,$N$8,$N$9)</f>
        <v>6.2324057023411948E-2</v>
      </c>
      <c r="P4705">
        <f>ABS($J$3-O4705)</f>
        <v>0.58969028080030228</v>
      </c>
      <c r="Q4705">
        <f>ABS($J$4-O4705)</f>
        <v>2.1264588913707869</v>
      </c>
      <c r="R4705">
        <f>ABS($J$5-O4705)</f>
        <v>0.21443282938192812</v>
      </c>
      <c r="S4705">
        <f>ABS($J$6-O4705)</f>
        <v>0.37525745141837419</v>
      </c>
      <c r="T4705">
        <f>MIN(P4705:S4705)</f>
        <v>0.21443282938192812</v>
      </c>
      <c r="U4705">
        <f>MATCH(T4705,P4705:S4705, 0)</f>
        <v>3</v>
      </c>
    </row>
    <row r="4706" spans="1:21" x14ac:dyDescent="0.35">
      <c r="A4706">
        <v>3</v>
      </c>
      <c r="B4706">
        <v>4695</v>
      </c>
      <c r="C4706" t="s">
        <v>174</v>
      </c>
      <c r="D4706" t="s">
        <v>175</v>
      </c>
      <c r="E4706" t="s">
        <v>219</v>
      </c>
      <c r="F4706" t="s">
        <v>220</v>
      </c>
      <c r="G4706" t="s">
        <v>423</v>
      </c>
      <c r="H4706" t="s">
        <v>424</v>
      </c>
      <c r="I4706" s="1">
        <v>42265</v>
      </c>
      <c r="J4706">
        <v>2015</v>
      </c>
      <c r="K4706" t="s">
        <v>77</v>
      </c>
      <c r="L4706" t="s">
        <v>78</v>
      </c>
      <c r="M4706" s="1">
        <v>42304</v>
      </c>
      <c r="N4706">
        <v>39</v>
      </c>
      <c r="O4706">
        <f>STANDARDIZE(N4706,$N$8,$N$9)</f>
        <v>6.2324057023411948E-2</v>
      </c>
      <c r="P4706">
        <f>ABS($J$3-O4706)</f>
        <v>0.58969028080030228</v>
      </c>
      <c r="Q4706">
        <f>ABS($J$4-O4706)</f>
        <v>2.1264588913707869</v>
      </c>
      <c r="R4706">
        <f>ABS($J$5-O4706)</f>
        <v>0.21443282938192812</v>
      </c>
      <c r="S4706">
        <f>ABS($J$6-O4706)</f>
        <v>0.37525745141837419</v>
      </c>
      <c r="T4706">
        <f>MIN(P4706:S4706)</f>
        <v>0.21443282938192812</v>
      </c>
      <c r="U4706">
        <f>MATCH(T4706,P4706:S4706, 0)</f>
        <v>3</v>
      </c>
    </row>
    <row r="4707" spans="1:21" x14ac:dyDescent="0.35">
      <c r="A4707">
        <v>4</v>
      </c>
      <c r="B4707">
        <v>4696</v>
      </c>
      <c r="C4707" t="s">
        <v>14</v>
      </c>
      <c r="D4707" t="s">
        <v>15</v>
      </c>
      <c r="E4707" t="s">
        <v>79</v>
      </c>
      <c r="F4707" t="s">
        <v>35</v>
      </c>
      <c r="G4707" t="s">
        <v>80</v>
      </c>
      <c r="H4707" t="s">
        <v>81</v>
      </c>
      <c r="I4707" s="1">
        <v>42265</v>
      </c>
      <c r="J4707">
        <v>2015</v>
      </c>
      <c r="K4707" t="s">
        <v>41</v>
      </c>
      <c r="L4707" t="s">
        <v>42</v>
      </c>
      <c r="M4707" s="1">
        <v>42354</v>
      </c>
      <c r="N4707">
        <v>89</v>
      </c>
      <c r="O4707">
        <f>STANDARDIZE(N4707,$N$8,$N$9)</f>
        <v>0.9557941794481124</v>
      </c>
      <c r="P4707">
        <f>ABS($J$3-O4707)</f>
        <v>1.4831604032250028</v>
      </c>
      <c r="Q4707">
        <f>ABS($J$4-O4707)</f>
        <v>1.2329887689460866</v>
      </c>
      <c r="R4707">
        <f>ABS($J$5-O4707)</f>
        <v>1.1079029518066286</v>
      </c>
      <c r="S4707">
        <f>ABS($J$6-O4707)</f>
        <v>0.51821267100632629</v>
      </c>
      <c r="T4707">
        <f>MIN(P4707:S4707)</f>
        <v>0.51821267100632629</v>
      </c>
      <c r="U4707">
        <f>MATCH(T4707,P4707:S4707, 0)</f>
        <v>4</v>
      </c>
    </row>
    <row r="4708" spans="1:21" x14ac:dyDescent="0.35">
      <c r="A4708">
        <v>1</v>
      </c>
      <c r="B4708">
        <v>4697</v>
      </c>
      <c r="C4708" t="s">
        <v>14</v>
      </c>
      <c r="D4708" t="s">
        <v>15</v>
      </c>
      <c r="E4708" t="s">
        <v>79</v>
      </c>
      <c r="F4708" t="s">
        <v>35</v>
      </c>
      <c r="G4708" t="s">
        <v>306</v>
      </c>
      <c r="H4708" t="s">
        <v>307</v>
      </c>
      <c r="I4708" s="1">
        <v>42266</v>
      </c>
      <c r="J4708">
        <v>2015</v>
      </c>
      <c r="K4708" t="s">
        <v>77</v>
      </c>
      <c r="L4708" t="s">
        <v>78</v>
      </c>
      <c r="M4708" s="1">
        <v>42270</v>
      </c>
      <c r="N4708">
        <v>4</v>
      </c>
      <c r="O4708">
        <f>STANDARDIZE(N4708,$N$8,$N$9)</f>
        <v>-0.56310502867387835</v>
      </c>
      <c r="P4708">
        <f>ABS($J$3-O4708)</f>
        <v>3.5738804896987997E-2</v>
      </c>
      <c r="Q4708">
        <f>ABS($J$4-O4708)</f>
        <v>2.7518879770680771</v>
      </c>
      <c r="R4708">
        <f>ABS($J$5-O4708)</f>
        <v>0.41099625631536219</v>
      </c>
      <c r="S4708">
        <f>ABS($J$6-O4708)</f>
        <v>1.0006865371156644</v>
      </c>
      <c r="T4708">
        <f>MIN(P4708:S4708)</f>
        <v>3.5738804896987997E-2</v>
      </c>
      <c r="U4708">
        <f>MATCH(T4708,P4708:S4708, 0)</f>
        <v>1</v>
      </c>
    </row>
    <row r="4709" spans="1:21" x14ac:dyDescent="0.35">
      <c r="A4709">
        <v>1</v>
      </c>
      <c r="B4709">
        <v>4698</v>
      </c>
      <c r="C4709" t="s">
        <v>67</v>
      </c>
      <c r="D4709" t="s">
        <v>68</v>
      </c>
      <c r="E4709" t="s">
        <v>79</v>
      </c>
      <c r="F4709" t="s">
        <v>35</v>
      </c>
      <c r="G4709" t="s">
        <v>306</v>
      </c>
      <c r="H4709" t="s">
        <v>307</v>
      </c>
      <c r="I4709" s="1">
        <v>42266</v>
      </c>
      <c r="J4709">
        <v>2015</v>
      </c>
      <c r="K4709" t="s">
        <v>77</v>
      </c>
      <c r="L4709" t="s">
        <v>78</v>
      </c>
      <c r="M4709" s="1">
        <v>42272</v>
      </c>
      <c r="N4709">
        <v>6</v>
      </c>
      <c r="O4709">
        <f>STANDARDIZE(N4709,$N$8,$N$9)</f>
        <v>-0.52736622377689035</v>
      </c>
      <c r="P4709">
        <f>ABS($J$3-O4709)</f>
        <v>0</v>
      </c>
      <c r="Q4709">
        <f>ABS($J$4-O4709)</f>
        <v>2.7161491721710895</v>
      </c>
      <c r="R4709">
        <f>ABS($J$5-O4709)</f>
        <v>0.37525745141837419</v>
      </c>
      <c r="S4709">
        <f>ABS($J$6-O4709)</f>
        <v>0.96494773221867647</v>
      </c>
      <c r="T4709">
        <f>MIN(P4709:S4709)</f>
        <v>0</v>
      </c>
      <c r="U4709">
        <f>MATCH(T4709,P4709:S4709, 0)</f>
        <v>1</v>
      </c>
    </row>
    <row r="4710" spans="1:21" x14ac:dyDescent="0.35">
      <c r="A4710">
        <v>3</v>
      </c>
      <c r="B4710">
        <v>4699</v>
      </c>
      <c r="C4710" t="s">
        <v>30</v>
      </c>
      <c r="D4710" t="s">
        <v>31</v>
      </c>
      <c r="E4710" t="s">
        <v>73</v>
      </c>
      <c r="F4710" t="s">
        <v>74</v>
      </c>
      <c r="G4710" t="s">
        <v>75</v>
      </c>
      <c r="H4710" t="s">
        <v>76</v>
      </c>
      <c r="I4710" s="1">
        <v>42266</v>
      </c>
      <c r="J4710">
        <v>2015</v>
      </c>
      <c r="K4710" t="s">
        <v>77</v>
      </c>
      <c r="L4710" t="s">
        <v>78</v>
      </c>
      <c r="M4710" s="1">
        <v>42296</v>
      </c>
      <c r="N4710">
        <v>30</v>
      </c>
      <c r="O4710">
        <f>STANDARDIZE(N4710,$N$8,$N$9)</f>
        <v>-9.8500565013034141E-2</v>
      </c>
      <c r="P4710">
        <f>ABS($J$3-O4710)</f>
        <v>0.42886565876385618</v>
      </c>
      <c r="Q4710">
        <f>ABS($J$4-O4710)</f>
        <v>2.2872835134072331</v>
      </c>
      <c r="R4710">
        <f>ABS($J$5-O4710)</f>
        <v>5.3608207345482023E-2</v>
      </c>
      <c r="S4710">
        <f>ABS($J$6-O4710)</f>
        <v>0.53608207345482028</v>
      </c>
      <c r="T4710">
        <f>MIN(P4710:S4710)</f>
        <v>5.3608207345482023E-2</v>
      </c>
      <c r="U4710">
        <f>MATCH(T4710,P4710:S4710, 0)</f>
        <v>3</v>
      </c>
    </row>
    <row r="4711" spans="1:21" x14ac:dyDescent="0.35">
      <c r="A4711">
        <v>1</v>
      </c>
      <c r="B4711">
        <v>4700</v>
      </c>
      <c r="C4711" t="s">
        <v>172</v>
      </c>
      <c r="D4711" t="s">
        <v>173</v>
      </c>
      <c r="E4711" t="s">
        <v>79</v>
      </c>
      <c r="F4711" t="s">
        <v>35</v>
      </c>
      <c r="G4711" t="s">
        <v>80</v>
      </c>
      <c r="H4711" t="s">
        <v>81</v>
      </c>
      <c r="I4711" s="1">
        <v>42267</v>
      </c>
      <c r="J4711">
        <v>2015</v>
      </c>
      <c r="K4711" t="s">
        <v>77</v>
      </c>
      <c r="L4711" t="s">
        <v>78</v>
      </c>
      <c r="M4711" s="1">
        <v>42045</v>
      </c>
      <c r="N4711">
        <v>12</v>
      </c>
      <c r="O4711">
        <f>STANDARDIZE(N4711,$N$8,$N$9)</f>
        <v>-0.42014980908592631</v>
      </c>
      <c r="P4711">
        <f>ABS($J$3-O4711)</f>
        <v>0.10721641469096405</v>
      </c>
      <c r="Q4711">
        <f>ABS($J$4-O4711)</f>
        <v>2.6089327574801251</v>
      </c>
      <c r="R4711">
        <f>ABS($J$5-O4711)</f>
        <v>0.26804103672741014</v>
      </c>
      <c r="S4711">
        <f>ABS($J$6-O4711)</f>
        <v>0.85773131752771237</v>
      </c>
      <c r="T4711">
        <f>MIN(P4711:S4711)</f>
        <v>0.10721641469096405</v>
      </c>
      <c r="U4711">
        <f>MATCH(T4711,P4711:S4711, 0)</f>
        <v>1</v>
      </c>
    </row>
    <row r="4712" spans="1:21" x14ac:dyDescent="0.35">
      <c r="A4712">
        <v>3</v>
      </c>
      <c r="B4712">
        <v>4701</v>
      </c>
      <c r="C4712" t="s">
        <v>213</v>
      </c>
      <c r="D4712" t="s">
        <v>214</v>
      </c>
      <c r="E4712" t="s">
        <v>131</v>
      </c>
      <c r="F4712" t="s">
        <v>132</v>
      </c>
      <c r="G4712" t="s">
        <v>133</v>
      </c>
      <c r="H4712" t="s">
        <v>134</v>
      </c>
      <c r="I4712" s="1">
        <v>42267</v>
      </c>
      <c r="J4712">
        <v>2015</v>
      </c>
      <c r="K4712" t="s">
        <v>77</v>
      </c>
      <c r="L4712" t="s">
        <v>78</v>
      </c>
      <c r="M4712" s="1">
        <v>42226</v>
      </c>
      <c r="N4712">
        <v>18</v>
      </c>
      <c r="O4712">
        <f>STANDARDIZE(N4712,$N$8,$N$9)</f>
        <v>-0.31293339439496226</v>
      </c>
      <c r="P4712">
        <f>ABS($J$3-O4712)</f>
        <v>0.21443282938192809</v>
      </c>
      <c r="Q4712">
        <f>ABS($J$4-O4712)</f>
        <v>2.5017163427891611</v>
      </c>
      <c r="R4712">
        <f>ABS($J$5-O4712)</f>
        <v>0.1608246220364461</v>
      </c>
      <c r="S4712">
        <f>ABS($J$6-O4712)</f>
        <v>0.75051490283674838</v>
      </c>
      <c r="T4712">
        <f>MIN(P4712:S4712)</f>
        <v>0.1608246220364461</v>
      </c>
      <c r="U4712">
        <f>MATCH(T4712,P4712:S4712, 0)</f>
        <v>3</v>
      </c>
    </row>
    <row r="4713" spans="1:21" x14ac:dyDescent="0.35">
      <c r="A4713">
        <v>3</v>
      </c>
      <c r="B4713">
        <v>4702</v>
      </c>
      <c r="C4713" t="s">
        <v>157</v>
      </c>
      <c r="D4713" t="s">
        <v>158</v>
      </c>
      <c r="E4713" t="s">
        <v>58</v>
      </c>
      <c r="F4713" t="s">
        <v>59</v>
      </c>
      <c r="G4713" t="s">
        <v>60</v>
      </c>
      <c r="H4713" t="s">
        <v>61</v>
      </c>
      <c r="I4713" s="1">
        <v>42267</v>
      </c>
      <c r="J4713">
        <v>2015</v>
      </c>
      <c r="K4713" t="s">
        <v>41</v>
      </c>
      <c r="L4713" t="s">
        <v>42</v>
      </c>
      <c r="M4713" s="1">
        <v>42305</v>
      </c>
      <c r="N4713">
        <v>38</v>
      </c>
      <c r="O4713">
        <f>STANDARDIZE(N4713,$N$8,$N$9)</f>
        <v>4.4454654574917936E-2</v>
      </c>
      <c r="P4713">
        <f>ABS($J$3-O4713)</f>
        <v>0.57182087835180828</v>
      </c>
      <c r="Q4713">
        <f>ABS($J$4-O4713)</f>
        <v>2.1443282938192811</v>
      </c>
      <c r="R4713">
        <f>ABS($J$5-O4713)</f>
        <v>0.19656342693343409</v>
      </c>
      <c r="S4713">
        <f>ABS($J$6-O4713)</f>
        <v>0.39312685386686819</v>
      </c>
      <c r="T4713">
        <f>MIN(P4713:S4713)</f>
        <v>0.19656342693343409</v>
      </c>
      <c r="U4713">
        <f>MATCH(T4713,P4713:S4713, 0)</f>
        <v>3</v>
      </c>
    </row>
    <row r="4714" spans="1:21" x14ac:dyDescent="0.35">
      <c r="A4714">
        <v>1</v>
      </c>
      <c r="B4714">
        <v>4703</v>
      </c>
      <c r="C4714" t="s">
        <v>67</v>
      </c>
      <c r="D4714" t="s">
        <v>68</v>
      </c>
      <c r="E4714" t="s">
        <v>105</v>
      </c>
      <c r="F4714" t="s">
        <v>59</v>
      </c>
      <c r="G4714" t="s">
        <v>106</v>
      </c>
      <c r="H4714" t="s">
        <v>107</v>
      </c>
      <c r="I4714" s="1">
        <v>42268</v>
      </c>
      <c r="J4714">
        <v>2015</v>
      </c>
      <c r="K4714" t="s">
        <v>69</v>
      </c>
      <c r="L4714" t="s">
        <v>70</v>
      </c>
      <c r="M4714" s="1">
        <v>42277</v>
      </c>
      <c r="N4714">
        <v>9</v>
      </c>
      <c r="O4714">
        <f>STANDARDIZE(N4714,$N$8,$N$9)</f>
        <v>-0.4737580164314083</v>
      </c>
      <c r="P4714">
        <f>ABS($J$3-O4714)</f>
        <v>5.3608207345482051E-2</v>
      </c>
      <c r="Q4714">
        <f>ABS($J$4-O4714)</f>
        <v>2.6625409648256073</v>
      </c>
      <c r="R4714">
        <f>ABS($J$5-O4714)</f>
        <v>0.32164924407289214</v>
      </c>
      <c r="S4714">
        <f>ABS($J$6-O4714)</f>
        <v>0.91133952487319436</v>
      </c>
      <c r="T4714">
        <f>MIN(P4714:S4714)</f>
        <v>5.3608207345482051E-2</v>
      </c>
      <c r="U4714">
        <f>MATCH(T4714,P4714:S4714, 0)</f>
        <v>1</v>
      </c>
    </row>
    <row r="4715" spans="1:21" x14ac:dyDescent="0.35">
      <c r="A4715">
        <v>3</v>
      </c>
      <c r="B4715">
        <v>4704</v>
      </c>
      <c r="C4715" t="s">
        <v>239</v>
      </c>
      <c r="D4715" t="s">
        <v>240</v>
      </c>
      <c r="E4715" t="s">
        <v>34</v>
      </c>
      <c r="F4715" t="s">
        <v>35</v>
      </c>
      <c r="G4715" t="s">
        <v>36</v>
      </c>
      <c r="H4715" t="s">
        <v>37</v>
      </c>
      <c r="I4715" s="1">
        <v>42268</v>
      </c>
      <c r="J4715">
        <v>2015</v>
      </c>
      <c r="K4715" t="s">
        <v>77</v>
      </c>
      <c r="L4715" t="s">
        <v>78</v>
      </c>
      <c r="M4715" s="1">
        <v>42290</v>
      </c>
      <c r="N4715">
        <v>22</v>
      </c>
      <c r="O4715">
        <f>STANDARDIZE(N4715,$N$8,$N$9)</f>
        <v>-0.24145578460098621</v>
      </c>
      <c r="P4715">
        <f>ABS($J$3-O4715)</f>
        <v>0.28591043917590414</v>
      </c>
      <c r="Q4715">
        <f>ABS($J$4-O4715)</f>
        <v>2.4302387329951851</v>
      </c>
      <c r="R4715">
        <f>ABS($J$5-O4715)</f>
        <v>8.9347012242470047E-2</v>
      </c>
      <c r="S4715">
        <f>ABS($J$6-O4715)</f>
        <v>0.67903729304277238</v>
      </c>
      <c r="T4715">
        <f>MIN(P4715:S4715)</f>
        <v>8.9347012242470047E-2</v>
      </c>
      <c r="U4715">
        <f>MATCH(T4715,P4715:S4715, 0)</f>
        <v>3</v>
      </c>
    </row>
    <row r="4716" spans="1:21" x14ac:dyDescent="0.35">
      <c r="A4716">
        <v>3</v>
      </c>
      <c r="B4716">
        <v>4705</v>
      </c>
      <c r="C4716" t="s">
        <v>67</v>
      </c>
      <c r="D4716" t="s">
        <v>68</v>
      </c>
      <c r="E4716" t="s">
        <v>121</v>
      </c>
      <c r="F4716" t="s">
        <v>122</v>
      </c>
      <c r="G4716" t="s">
        <v>123</v>
      </c>
      <c r="H4716" t="s">
        <v>124</v>
      </c>
      <c r="I4716" s="1">
        <v>42268</v>
      </c>
      <c r="J4716">
        <v>2015</v>
      </c>
      <c r="K4716" t="s">
        <v>227</v>
      </c>
      <c r="L4716" t="s">
        <v>228</v>
      </c>
      <c r="M4716" s="1">
        <v>42291</v>
      </c>
      <c r="N4716">
        <v>23</v>
      </c>
      <c r="O4716">
        <f>STANDARDIZE(N4716,$N$8,$N$9)</f>
        <v>-0.22358638215249221</v>
      </c>
      <c r="P4716">
        <f>ABS($J$3-O4716)</f>
        <v>0.30377984162439814</v>
      </c>
      <c r="Q4716">
        <f>ABS($J$4-O4716)</f>
        <v>2.4123693305466913</v>
      </c>
      <c r="R4716">
        <f>ABS($J$5-O4716)</f>
        <v>7.1477609793976049E-2</v>
      </c>
      <c r="S4716">
        <f>ABS($J$6-O4716)</f>
        <v>0.66116789059427838</v>
      </c>
      <c r="T4716">
        <f>MIN(P4716:S4716)</f>
        <v>7.1477609793976049E-2</v>
      </c>
      <c r="U4716">
        <f>MATCH(T4716,P4716:S4716, 0)</f>
        <v>3</v>
      </c>
    </row>
    <row r="4717" spans="1:21" x14ac:dyDescent="0.35">
      <c r="A4717">
        <v>2</v>
      </c>
      <c r="B4717">
        <v>4706</v>
      </c>
      <c r="C4717" t="s">
        <v>302</v>
      </c>
      <c r="D4717" t="s">
        <v>303</v>
      </c>
      <c r="E4717" t="s">
        <v>219</v>
      </c>
      <c r="F4717" t="s">
        <v>220</v>
      </c>
      <c r="G4717" t="s">
        <v>221</v>
      </c>
      <c r="H4717" t="s">
        <v>222</v>
      </c>
      <c r="I4717" s="1">
        <v>42268</v>
      </c>
      <c r="J4717">
        <v>2015</v>
      </c>
      <c r="K4717" t="s">
        <v>94</v>
      </c>
      <c r="L4717" t="s">
        <v>95</v>
      </c>
      <c r="M4717" s="1">
        <v>42394</v>
      </c>
      <c r="N4717">
        <v>126</v>
      </c>
      <c r="O4717">
        <f>STANDARDIZE(N4717,$N$8,$N$9)</f>
        <v>1.6169620700423908</v>
      </c>
      <c r="P4717">
        <f>ABS($J$3-O4717)</f>
        <v>2.1443282938192811</v>
      </c>
      <c r="Q4717">
        <f>ABS($J$4-O4717)</f>
        <v>0.57182087835180817</v>
      </c>
      <c r="R4717">
        <f>ABS($J$5-O4717)</f>
        <v>1.769070842400907</v>
      </c>
      <c r="S4717">
        <f>ABS($J$6-O4717)</f>
        <v>1.1793805616006048</v>
      </c>
      <c r="T4717">
        <f>MIN(P4717:S4717)</f>
        <v>0.57182087835180817</v>
      </c>
      <c r="U4717">
        <f>MATCH(T4717,P4717:S4717, 0)</f>
        <v>2</v>
      </c>
    </row>
    <row r="4718" spans="1:21" x14ac:dyDescent="0.35">
      <c r="A4718">
        <v>3</v>
      </c>
      <c r="B4718">
        <v>4707</v>
      </c>
      <c r="C4718" t="s">
        <v>30</v>
      </c>
      <c r="D4718" t="s">
        <v>31</v>
      </c>
      <c r="E4718" t="s">
        <v>16</v>
      </c>
      <c r="F4718" t="s">
        <v>17</v>
      </c>
      <c r="G4718" t="s">
        <v>18</v>
      </c>
      <c r="H4718" t="s">
        <v>19</v>
      </c>
      <c r="I4718" s="1">
        <v>42269</v>
      </c>
      <c r="J4718">
        <v>2015</v>
      </c>
      <c r="K4718" t="s">
        <v>41</v>
      </c>
      <c r="L4718" t="s">
        <v>42</v>
      </c>
      <c r="M4718" s="1">
        <v>42292</v>
      </c>
      <c r="N4718">
        <v>23</v>
      </c>
      <c r="O4718">
        <f>STANDARDIZE(N4718,$N$8,$N$9)</f>
        <v>-0.22358638215249221</v>
      </c>
      <c r="P4718">
        <f>ABS($J$3-O4718)</f>
        <v>0.30377984162439814</v>
      </c>
      <c r="Q4718">
        <f>ABS($J$4-O4718)</f>
        <v>2.4123693305466913</v>
      </c>
      <c r="R4718">
        <f>ABS($J$5-O4718)</f>
        <v>7.1477609793976049E-2</v>
      </c>
      <c r="S4718">
        <f>ABS($J$6-O4718)</f>
        <v>0.66116789059427838</v>
      </c>
      <c r="T4718">
        <f>MIN(P4718:S4718)</f>
        <v>7.1477609793976049E-2</v>
      </c>
      <c r="U4718">
        <f>MATCH(T4718,P4718:S4718, 0)</f>
        <v>3</v>
      </c>
    </row>
    <row r="4719" spans="1:21" x14ac:dyDescent="0.35">
      <c r="A4719">
        <v>4</v>
      </c>
      <c r="B4719">
        <v>4708</v>
      </c>
      <c r="C4719" t="s">
        <v>14</v>
      </c>
      <c r="D4719" t="s">
        <v>15</v>
      </c>
      <c r="E4719" t="s">
        <v>296</v>
      </c>
      <c r="F4719" t="s">
        <v>320</v>
      </c>
      <c r="G4719" t="s">
        <v>351</v>
      </c>
      <c r="H4719" t="s">
        <v>352</v>
      </c>
      <c r="I4719" s="1">
        <v>42269</v>
      </c>
      <c r="J4719">
        <v>2015</v>
      </c>
      <c r="K4719" t="s">
        <v>77</v>
      </c>
      <c r="L4719" t="s">
        <v>78</v>
      </c>
      <c r="M4719" s="1">
        <v>42227</v>
      </c>
      <c r="N4719">
        <v>47</v>
      </c>
      <c r="O4719">
        <f>STANDARDIZE(N4719,$N$8,$N$9)</f>
        <v>0.20527927661136403</v>
      </c>
      <c r="P4719">
        <f>ABS($J$3-O4719)</f>
        <v>0.73264550038825438</v>
      </c>
      <c r="Q4719">
        <f>ABS($J$4-O4719)</f>
        <v>1.9835036717828349</v>
      </c>
      <c r="R4719">
        <f>ABS($J$5-O4719)</f>
        <v>0.35738804896988019</v>
      </c>
      <c r="S4719">
        <f>ABS($J$6-O4719)</f>
        <v>0.23230223183042209</v>
      </c>
      <c r="T4719">
        <f>MIN(P4719:S4719)</f>
        <v>0.23230223183042209</v>
      </c>
      <c r="U4719">
        <f>MATCH(T4719,P4719:S4719, 0)</f>
        <v>4</v>
      </c>
    </row>
    <row r="4720" spans="1:21" x14ac:dyDescent="0.35">
      <c r="A4720">
        <v>2</v>
      </c>
      <c r="B4720">
        <v>4709</v>
      </c>
      <c r="C4720" t="s">
        <v>14</v>
      </c>
      <c r="D4720" t="s">
        <v>15</v>
      </c>
      <c r="E4720" t="s">
        <v>34</v>
      </c>
      <c r="F4720" t="s">
        <v>35</v>
      </c>
      <c r="G4720" t="s">
        <v>468</v>
      </c>
      <c r="H4720" t="s">
        <v>469</v>
      </c>
      <c r="I4720" s="1">
        <v>42269</v>
      </c>
      <c r="J4720">
        <v>2015</v>
      </c>
      <c r="K4720" t="s">
        <v>41</v>
      </c>
      <c r="L4720" t="s">
        <v>42</v>
      </c>
      <c r="M4720" s="1">
        <v>42445</v>
      </c>
      <c r="N4720">
        <v>176</v>
      </c>
      <c r="O4720">
        <f>STANDARDIZE(N4720,$N$8,$N$9)</f>
        <v>2.5104321924670914</v>
      </c>
      <c r="P4720">
        <f>ABS($J$3-O4720)</f>
        <v>3.0377984162439819</v>
      </c>
      <c r="Q4720">
        <f>ABS($J$4-O4720)</f>
        <v>0.32164924407289242</v>
      </c>
      <c r="R4720">
        <f>ABS($J$5-O4720)</f>
        <v>2.6625409648256078</v>
      </c>
      <c r="S4720">
        <f>ABS($J$6-O4720)</f>
        <v>2.0728506840253051</v>
      </c>
      <c r="T4720">
        <f>MIN(P4720:S4720)</f>
        <v>0.32164924407289242</v>
      </c>
      <c r="U4720">
        <f>MATCH(T4720,P4720:S4720, 0)</f>
        <v>2</v>
      </c>
    </row>
    <row r="4721" spans="1:21" x14ac:dyDescent="0.35">
      <c r="A4721">
        <v>1</v>
      </c>
      <c r="B4721">
        <v>4710</v>
      </c>
      <c r="C4721" t="s">
        <v>32</v>
      </c>
      <c r="D4721" t="s">
        <v>33</v>
      </c>
      <c r="E4721" t="s">
        <v>296</v>
      </c>
      <c r="F4721" t="s">
        <v>320</v>
      </c>
      <c r="G4721" t="s">
        <v>321</v>
      </c>
      <c r="H4721" t="s">
        <v>322</v>
      </c>
      <c r="I4721" s="1">
        <v>42270</v>
      </c>
      <c r="J4721">
        <v>2015</v>
      </c>
      <c r="K4721" t="s">
        <v>41</v>
      </c>
      <c r="L4721" t="s">
        <v>42</v>
      </c>
      <c r="M4721" s="1">
        <v>42277</v>
      </c>
      <c r="N4721">
        <v>7</v>
      </c>
      <c r="O4721">
        <f>STANDARDIZE(N4721,$N$8,$N$9)</f>
        <v>-0.50949682132839635</v>
      </c>
      <c r="P4721">
        <f>ABS($J$3-O4721)</f>
        <v>1.7869402448493998E-2</v>
      </c>
      <c r="Q4721">
        <f>ABS($J$4-O4721)</f>
        <v>2.6982797697225953</v>
      </c>
      <c r="R4721">
        <f>ABS($J$5-O4721)</f>
        <v>0.35738804896988019</v>
      </c>
      <c r="S4721">
        <f>ABS($J$6-O4721)</f>
        <v>0.94707832977018247</v>
      </c>
      <c r="T4721">
        <f>MIN(P4721:S4721)</f>
        <v>1.7869402448493998E-2</v>
      </c>
      <c r="U4721">
        <f>MATCH(T4721,P4721:S4721, 0)</f>
        <v>1</v>
      </c>
    </row>
    <row r="4722" spans="1:21" x14ac:dyDescent="0.35">
      <c r="A4722">
        <v>3</v>
      </c>
      <c r="B4722">
        <v>4711</v>
      </c>
      <c r="C4722" t="s">
        <v>14</v>
      </c>
      <c r="D4722" t="s">
        <v>15</v>
      </c>
      <c r="E4722" t="s">
        <v>196</v>
      </c>
      <c r="F4722" t="s">
        <v>197</v>
      </c>
      <c r="G4722" t="s">
        <v>198</v>
      </c>
      <c r="H4722" t="s">
        <v>199</v>
      </c>
      <c r="I4722" s="1">
        <v>42270</v>
      </c>
      <c r="J4722">
        <v>2015</v>
      </c>
      <c r="K4722" t="s">
        <v>69</v>
      </c>
      <c r="L4722" t="s">
        <v>70</v>
      </c>
      <c r="M4722" s="1">
        <v>42348</v>
      </c>
      <c r="N4722">
        <v>19</v>
      </c>
      <c r="O4722">
        <f>STANDARDIZE(N4722,$N$8,$N$9)</f>
        <v>-0.29506399194646826</v>
      </c>
      <c r="P4722">
        <f>ABS($J$3-O4722)</f>
        <v>0.23230223183042209</v>
      </c>
      <c r="Q4722">
        <f>ABS($J$4-O4722)</f>
        <v>2.4838469403406673</v>
      </c>
      <c r="R4722">
        <f>ABS($J$5-O4722)</f>
        <v>0.1429552195879521</v>
      </c>
      <c r="S4722">
        <f>ABS($J$6-O4722)</f>
        <v>0.73264550038825438</v>
      </c>
      <c r="T4722">
        <f>MIN(P4722:S4722)</f>
        <v>0.1429552195879521</v>
      </c>
      <c r="U4722">
        <f>MATCH(T4722,P4722:S4722, 0)</f>
        <v>3</v>
      </c>
    </row>
    <row r="4723" spans="1:21" x14ac:dyDescent="0.35">
      <c r="A4723">
        <v>1</v>
      </c>
      <c r="B4723">
        <v>4712</v>
      </c>
      <c r="C4723" t="s">
        <v>14</v>
      </c>
      <c r="D4723" t="s">
        <v>15</v>
      </c>
      <c r="E4723" t="s">
        <v>58</v>
      </c>
      <c r="F4723" t="s">
        <v>59</v>
      </c>
      <c r="G4723" t="s">
        <v>60</v>
      </c>
      <c r="H4723" t="s">
        <v>61</v>
      </c>
      <c r="I4723" s="1">
        <v>42271</v>
      </c>
      <c r="J4723">
        <v>2015</v>
      </c>
      <c r="K4723" t="s">
        <v>125</v>
      </c>
      <c r="L4723" t="s">
        <v>126</v>
      </c>
      <c r="M4723" s="1">
        <v>42226</v>
      </c>
      <c r="N4723">
        <v>14</v>
      </c>
      <c r="O4723">
        <f>STANDARDIZE(N4723,$N$8,$N$9)</f>
        <v>-0.38441100418893831</v>
      </c>
      <c r="P4723">
        <f>ABS($J$3-O4723)</f>
        <v>0.14295521958795204</v>
      </c>
      <c r="Q4723">
        <f>ABS($J$4-O4723)</f>
        <v>2.5731939525831371</v>
      </c>
      <c r="R4723">
        <f>ABS($J$5-O4723)</f>
        <v>0.23230223183042215</v>
      </c>
      <c r="S4723">
        <f>ABS($J$6-O4723)</f>
        <v>0.82199251263072437</v>
      </c>
      <c r="T4723">
        <f>MIN(P4723:S4723)</f>
        <v>0.14295521958795204</v>
      </c>
      <c r="U4723">
        <f>MATCH(T4723,P4723:S4723, 0)</f>
        <v>1</v>
      </c>
    </row>
    <row r="4724" spans="1:21" x14ac:dyDescent="0.35">
      <c r="A4724">
        <v>1</v>
      </c>
      <c r="B4724">
        <v>4713</v>
      </c>
      <c r="C4724" t="s">
        <v>14</v>
      </c>
      <c r="D4724" t="s">
        <v>15</v>
      </c>
      <c r="E4724" t="s">
        <v>131</v>
      </c>
      <c r="F4724" t="s">
        <v>132</v>
      </c>
      <c r="G4724" t="s">
        <v>133</v>
      </c>
      <c r="H4724" t="s">
        <v>134</v>
      </c>
      <c r="I4724" s="1">
        <v>42271</v>
      </c>
      <c r="J4724">
        <v>2015</v>
      </c>
      <c r="K4724" t="s">
        <v>176</v>
      </c>
      <c r="L4724" t="s">
        <v>177</v>
      </c>
      <c r="M4724" s="1">
        <v>42226</v>
      </c>
      <c r="N4724">
        <v>14</v>
      </c>
      <c r="O4724">
        <f>STANDARDIZE(N4724,$N$8,$N$9)</f>
        <v>-0.38441100418893831</v>
      </c>
      <c r="P4724">
        <f>ABS($J$3-O4724)</f>
        <v>0.14295521958795204</v>
      </c>
      <c r="Q4724">
        <f>ABS($J$4-O4724)</f>
        <v>2.5731939525831371</v>
      </c>
      <c r="R4724">
        <f>ABS($J$5-O4724)</f>
        <v>0.23230223183042215</v>
      </c>
      <c r="S4724">
        <f>ABS($J$6-O4724)</f>
        <v>0.82199251263072437</v>
      </c>
      <c r="T4724">
        <f>MIN(P4724:S4724)</f>
        <v>0.14295521958795204</v>
      </c>
      <c r="U4724">
        <f>MATCH(T4724,P4724:S4724, 0)</f>
        <v>1</v>
      </c>
    </row>
    <row r="4725" spans="1:21" x14ac:dyDescent="0.35">
      <c r="A4725">
        <v>1</v>
      </c>
      <c r="B4725">
        <v>4714</v>
      </c>
      <c r="C4725" t="s">
        <v>400</v>
      </c>
      <c r="D4725" t="s">
        <v>401</v>
      </c>
      <c r="E4725" t="s">
        <v>16</v>
      </c>
      <c r="F4725" t="s">
        <v>17</v>
      </c>
      <c r="G4725" t="s">
        <v>344</v>
      </c>
      <c r="H4725" t="s">
        <v>345</v>
      </c>
      <c r="I4725" s="1">
        <v>42271</v>
      </c>
      <c r="J4725">
        <v>2015</v>
      </c>
      <c r="K4725" t="s">
        <v>77</v>
      </c>
      <c r="L4725" t="s">
        <v>78</v>
      </c>
      <c r="M4725" s="1">
        <v>42287</v>
      </c>
      <c r="N4725">
        <v>16</v>
      </c>
      <c r="O4725">
        <f>STANDARDIZE(N4725,$N$8,$N$9)</f>
        <v>-0.34867219929195026</v>
      </c>
      <c r="P4725">
        <f>ABS($J$3-O4725)</f>
        <v>0.17869402448494009</v>
      </c>
      <c r="Q4725">
        <f>ABS($J$4-O4725)</f>
        <v>2.5374551476861491</v>
      </c>
      <c r="R4725">
        <f>ABS($J$5-O4725)</f>
        <v>0.19656342693343409</v>
      </c>
      <c r="S4725">
        <f>ABS($J$6-O4725)</f>
        <v>0.78625370773373637</v>
      </c>
      <c r="T4725">
        <f>MIN(P4725:S4725)</f>
        <v>0.17869402448494009</v>
      </c>
      <c r="U4725">
        <f>MATCH(T4725,P4725:S4725, 0)</f>
        <v>1</v>
      </c>
    </row>
    <row r="4726" spans="1:21" x14ac:dyDescent="0.35">
      <c r="A4726">
        <v>3</v>
      </c>
      <c r="B4726">
        <v>4715</v>
      </c>
      <c r="C4726" t="s">
        <v>14</v>
      </c>
      <c r="D4726" t="s">
        <v>15</v>
      </c>
      <c r="E4726" t="s">
        <v>79</v>
      </c>
      <c r="F4726" t="s">
        <v>35</v>
      </c>
      <c r="G4726" t="s">
        <v>80</v>
      </c>
      <c r="H4726" t="s">
        <v>81</v>
      </c>
      <c r="I4726" s="1">
        <v>42271</v>
      </c>
      <c r="J4726">
        <v>2015</v>
      </c>
      <c r="K4726" t="s">
        <v>41</v>
      </c>
      <c r="L4726" t="s">
        <v>42</v>
      </c>
      <c r="M4726" s="1">
        <v>42305</v>
      </c>
      <c r="N4726">
        <v>34</v>
      </c>
      <c r="O4726">
        <f>STANDARDIZE(N4726,$N$8,$N$9)</f>
        <v>-2.7022955219058099E-2</v>
      </c>
      <c r="P4726">
        <f>ABS($J$3-O4726)</f>
        <v>0.50034326855783229</v>
      </c>
      <c r="Q4726">
        <f>ABS($J$4-O4726)</f>
        <v>2.2158059036132571</v>
      </c>
      <c r="R4726">
        <f>ABS($J$5-O4726)</f>
        <v>0.12508581713945807</v>
      </c>
      <c r="S4726">
        <f>ABS($J$6-O4726)</f>
        <v>0.46460446366084424</v>
      </c>
      <c r="T4726">
        <f>MIN(P4726:S4726)</f>
        <v>0.12508581713945807</v>
      </c>
      <c r="U4726">
        <f>MATCH(T4726,P4726:S4726, 0)</f>
        <v>3</v>
      </c>
    </row>
    <row r="4727" spans="1:21" x14ac:dyDescent="0.35">
      <c r="A4727">
        <v>2</v>
      </c>
      <c r="B4727">
        <v>4716</v>
      </c>
      <c r="C4727" t="s">
        <v>14</v>
      </c>
      <c r="D4727" t="s">
        <v>15</v>
      </c>
      <c r="E4727" t="s">
        <v>79</v>
      </c>
      <c r="F4727" t="s">
        <v>35</v>
      </c>
      <c r="G4727" t="s">
        <v>80</v>
      </c>
      <c r="H4727" t="s">
        <v>81</v>
      </c>
      <c r="I4727" s="1">
        <v>42271</v>
      </c>
      <c r="J4727">
        <v>2015</v>
      </c>
      <c r="K4727" t="s">
        <v>20</v>
      </c>
      <c r="L4727" t="s">
        <v>21</v>
      </c>
      <c r="M4727" s="1">
        <v>42431</v>
      </c>
      <c r="N4727">
        <v>132</v>
      </c>
      <c r="O4727">
        <f>STANDARDIZE(N4727,$N$8,$N$9)</f>
        <v>1.724178484733355</v>
      </c>
      <c r="P4727">
        <f>ABS($J$3-O4727)</f>
        <v>2.2515447085102451</v>
      </c>
      <c r="Q4727">
        <f>ABS($J$4-O4727)</f>
        <v>0.46460446366084396</v>
      </c>
      <c r="R4727">
        <f>ABS($J$5-O4727)</f>
        <v>1.8762872570918712</v>
      </c>
      <c r="S4727">
        <f>ABS($J$6-O4727)</f>
        <v>1.2865969762915688</v>
      </c>
      <c r="T4727">
        <f>MIN(P4727:S4727)</f>
        <v>0.46460446366084396</v>
      </c>
      <c r="U4727">
        <f>MATCH(T4727,P4727:S4727, 0)</f>
        <v>2</v>
      </c>
    </row>
    <row r="4728" spans="1:21" x14ac:dyDescent="0.35">
      <c r="A4728">
        <v>2</v>
      </c>
      <c r="B4728">
        <v>4717</v>
      </c>
      <c r="C4728" t="s">
        <v>14</v>
      </c>
      <c r="D4728" t="s">
        <v>15</v>
      </c>
      <c r="E4728" t="s">
        <v>43</v>
      </c>
      <c r="F4728" t="s">
        <v>35</v>
      </c>
      <c r="G4728" t="s">
        <v>127</v>
      </c>
      <c r="H4728" t="s">
        <v>128</v>
      </c>
      <c r="I4728" s="1">
        <v>42271</v>
      </c>
      <c r="J4728">
        <v>2015</v>
      </c>
      <c r="K4728" t="s">
        <v>20</v>
      </c>
      <c r="L4728" t="s">
        <v>21</v>
      </c>
      <c r="M4728" s="1">
        <v>42635</v>
      </c>
      <c r="N4728">
        <v>364</v>
      </c>
      <c r="O4728">
        <f>STANDARDIZE(N4728,$N$8,$N$9)</f>
        <v>5.8698798527839653</v>
      </c>
      <c r="P4728">
        <f>ABS($J$3-O4728)</f>
        <v>6.3972460765608554</v>
      </c>
      <c r="Q4728">
        <f>ABS($J$4-O4728)</f>
        <v>3.6810969043897663</v>
      </c>
      <c r="R4728">
        <f>ABS($J$5-O4728)</f>
        <v>6.0219886251424812</v>
      </c>
      <c r="S4728">
        <f>ABS($J$6-O4728)</f>
        <v>5.4322983443421791</v>
      </c>
      <c r="T4728">
        <f>MIN(P4728:S4728)</f>
        <v>3.6810969043897663</v>
      </c>
      <c r="U4728">
        <f>MATCH(T4728,P4728:S4728, 0)</f>
        <v>2</v>
      </c>
    </row>
    <row r="4729" spans="1:21" x14ac:dyDescent="0.35">
      <c r="A4729">
        <v>1</v>
      </c>
      <c r="B4729">
        <v>4718</v>
      </c>
      <c r="C4729" t="s">
        <v>312</v>
      </c>
      <c r="D4729" t="s">
        <v>313</v>
      </c>
      <c r="E4729" t="s">
        <v>131</v>
      </c>
      <c r="F4729" t="s">
        <v>132</v>
      </c>
      <c r="G4729" t="s">
        <v>133</v>
      </c>
      <c r="H4729" t="s">
        <v>134</v>
      </c>
      <c r="I4729" s="1">
        <v>42272</v>
      </c>
      <c r="J4729">
        <v>2015</v>
      </c>
      <c r="K4729" t="s">
        <v>176</v>
      </c>
      <c r="L4729" t="s">
        <v>177</v>
      </c>
      <c r="M4729" s="1">
        <v>42277</v>
      </c>
      <c r="N4729">
        <v>5</v>
      </c>
      <c r="O4729">
        <f>STANDARDIZE(N4729,$N$8,$N$9)</f>
        <v>-0.54523562622538435</v>
      </c>
      <c r="P4729">
        <f>ABS($J$3-O4729)</f>
        <v>1.7869402448493998E-2</v>
      </c>
      <c r="Q4729">
        <f>ABS($J$4-O4729)</f>
        <v>2.7340185746195833</v>
      </c>
      <c r="R4729">
        <f>ABS($J$5-O4729)</f>
        <v>0.39312685386686819</v>
      </c>
      <c r="S4729">
        <f>ABS($J$6-O4729)</f>
        <v>0.98281713466717047</v>
      </c>
      <c r="T4729">
        <f>MIN(P4729:S4729)</f>
        <v>1.7869402448493998E-2</v>
      </c>
      <c r="U4729">
        <f>MATCH(T4729,P4729:S4729, 0)</f>
        <v>1</v>
      </c>
    </row>
    <row r="4730" spans="1:21" x14ac:dyDescent="0.35">
      <c r="A4730">
        <v>4</v>
      </c>
      <c r="B4730">
        <v>4719</v>
      </c>
      <c r="C4730" t="s">
        <v>329</v>
      </c>
      <c r="D4730" t="s">
        <v>330</v>
      </c>
      <c r="E4730" t="s">
        <v>131</v>
      </c>
      <c r="F4730" t="s">
        <v>132</v>
      </c>
      <c r="G4730" t="s">
        <v>211</v>
      </c>
      <c r="H4730" t="s">
        <v>212</v>
      </c>
      <c r="I4730" s="1">
        <v>42272</v>
      </c>
      <c r="J4730">
        <v>2015</v>
      </c>
      <c r="K4730" t="s">
        <v>69</v>
      </c>
      <c r="L4730" t="s">
        <v>70</v>
      </c>
      <c r="M4730" s="1">
        <v>42328</v>
      </c>
      <c r="N4730">
        <v>56</v>
      </c>
      <c r="O4730">
        <f>STANDARDIZE(N4730,$N$8,$N$9)</f>
        <v>0.36610389864781012</v>
      </c>
      <c r="P4730">
        <f>ABS($J$3-O4730)</f>
        <v>0.89347012242470047</v>
      </c>
      <c r="Q4730">
        <f>ABS($J$4-O4730)</f>
        <v>1.8226790497463887</v>
      </c>
      <c r="R4730">
        <f>ABS($J$5-O4730)</f>
        <v>0.51821267100632629</v>
      </c>
      <c r="S4730">
        <f>ABS($J$6-O4730)</f>
        <v>7.1477609793975994E-2</v>
      </c>
      <c r="T4730">
        <f>MIN(P4730:S4730)</f>
        <v>7.1477609793975994E-2</v>
      </c>
      <c r="U4730">
        <f>MATCH(T4730,P4730:S4730, 0)</f>
        <v>4</v>
      </c>
    </row>
    <row r="4731" spans="1:21" x14ac:dyDescent="0.35">
      <c r="A4731">
        <v>2</v>
      </c>
      <c r="B4731">
        <v>4720</v>
      </c>
      <c r="C4731" t="s">
        <v>14</v>
      </c>
      <c r="D4731" t="s">
        <v>15</v>
      </c>
      <c r="E4731" t="s">
        <v>73</v>
      </c>
      <c r="F4731" t="s">
        <v>74</v>
      </c>
      <c r="G4731" t="s">
        <v>75</v>
      </c>
      <c r="H4731" t="s">
        <v>76</v>
      </c>
      <c r="I4731" s="1">
        <v>42272</v>
      </c>
      <c r="J4731">
        <v>2015</v>
      </c>
      <c r="K4731" t="s">
        <v>41</v>
      </c>
      <c r="L4731" t="s">
        <v>42</v>
      </c>
      <c r="M4731" s="1">
        <v>42445</v>
      </c>
      <c r="N4731">
        <v>173</v>
      </c>
      <c r="O4731">
        <f>STANDARDIZE(N4731,$N$8,$N$9)</f>
        <v>2.4568239851216092</v>
      </c>
      <c r="P4731">
        <f>ABS($J$3-O4731)</f>
        <v>2.9841902088984993</v>
      </c>
      <c r="Q4731">
        <f>ABS($J$4-O4731)</f>
        <v>0.2680410367274102</v>
      </c>
      <c r="R4731">
        <f>ABS($J$5-O4731)</f>
        <v>2.6089327574801251</v>
      </c>
      <c r="S4731">
        <f>ABS($J$6-O4731)</f>
        <v>2.0192424766798229</v>
      </c>
      <c r="T4731">
        <f>MIN(P4731:S4731)</f>
        <v>0.2680410367274102</v>
      </c>
      <c r="U4731">
        <f>MATCH(T4731,P4731:S4731, 0)</f>
        <v>2</v>
      </c>
    </row>
    <row r="4732" spans="1:21" x14ac:dyDescent="0.35">
      <c r="A4732">
        <v>1</v>
      </c>
      <c r="B4732">
        <v>4721</v>
      </c>
      <c r="C4732" t="s">
        <v>30</v>
      </c>
      <c r="D4732" t="s">
        <v>31</v>
      </c>
      <c r="E4732" t="s">
        <v>131</v>
      </c>
      <c r="F4732" t="s">
        <v>132</v>
      </c>
      <c r="G4732" t="s">
        <v>133</v>
      </c>
      <c r="H4732" t="s">
        <v>134</v>
      </c>
      <c r="I4732" s="1">
        <v>42273</v>
      </c>
      <c r="J4732">
        <v>2015</v>
      </c>
      <c r="K4732" t="s">
        <v>125</v>
      </c>
      <c r="L4732" t="s">
        <v>126</v>
      </c>
      <c r="M4732" s="1">
        <v>42134</v>
      </c>
      <c r="N4732">
        <v>9</v>
      </c>
      <c r="O4732">
        <f>STANDARDIZE(N4732,$N$8,$N$9)</f>
        <v>-0.4737580164314083</v>
      </c>
      <c r="P4732">
        <f>ABS($J$3-O4732)</f>
        <v>5.3608207345482051E-2</v>
      </c>
      <c r="Q4732">
        <f>ABS($J$4-O4732)</f>
        <v>2.6625409648256073</v>
      </c>
      <c r="R4732">
        <f>ABS($J$5-O4732)</f>
        <v>0.32164924407289214</v>
      </c>
      <c r="S4732">
        <f>ABS($J$6-O4732)</f>
        <v>0.91133952487319436</v>
      </c>
      <c r="T4732">
        <f>MIN(P4732:S4732)</f>
        <v>5.3608207345482051E-2</v>
      </c>
      <c r="U4732">
        <f>MATCH(T4732,P4732:S4732, 0)</f>
        <v>1</v>
      </c>
    </row>
    <row r="4733" spans="1:21" x14ac:dyDescent="0.35">
      <c r="A4733">
        <v>3</v>
      </c>
      <c r="B4733">
        <v>4722</v>
      </c>
      <c r="C4733" t="s">
        <v>30</v>
      </c>
      <c r="D4733" t="s">
        <v>31</v>
      </c>
      <c r="E4733" t="s">
        <v>34</v>
      </c>
      <c r="F4733" t="s">
        <v>35</v>
      </c>
      <c r="G4733" t="s">
        <v>36</v>
      </c>
      <c r="H4733" t="s">
        <v>37</v>
      </c>
      <c r="I4733" s="1">
        <v>42273</v>
      </c>
      <c r="J4733">
        <v>2015</v>
      </c>
      <c r="K4733" t="s">
        <v>38</v>
      </c>
      <c r="L4733" t="s">
        <v>13</v>
      </c>
      <c r="M4733" s="1">
        <v>42305</v>
      </c>
      <c r="N4733">
        <v>32</v>
      </c>
      <c r="O4733">
        <f>STANDARDIZE(N4733,$N$8,$N$9)</f>
        <v>-6.2761760116046117E-2</v>
      </c>
      <c r="P4733">
        <f>ABS($J$3-O4733)</f>
        <v>0.46460446366084424</v>
      </c>
      <c r="Q4733">
        <f>ABS($J$4-O4733)</f>
        <v>2.2515447085102451</v>
      </c>
      <c r="R4733">
        <f>ABS($J$5-O4733)</f>
        <v>8.9347012242470047E-2</v>
      </c>
      <c r="S4733">
        <f>ABS($J$6-O4733)</f>
        <v>0.50034326855783218</v>
      </c>
      <c r="T4733">
        <f>MIN(P4733:S4733)</f>
        <v>8.9347012242470047E-2</v>
      </c>
      <c r="U4733">
        <f>MATCH(T4733,P4733:S4733, 0)</f>
        <v>3</v>
      </c>
    </row>
    <row r="4734" spans="1:21" x14ac:dyDescent="0.35">
      <c r="A4734">
        <v>1</v>
      </c>
      <c r="B4734">
        <v>4723</v>
      </c>
      <c r="C4734" t="s">
        <v>62</v>
      </c>
      <c r="D4734" t="s">
        <v>63</v>
      </c>
      <c r="E4734" t="s">
        <v>243</v>
      </c>
      <c r="F4734" t="s">
        <v>208</v>
      </c>
      <c r="G4734" t="s">
        <v>244</v>
      </c>
      <c r="H4734" t="s">
        <v>245</v>
      </c>
      <c r="I4734" s="1">
        <v>42275</v>
      </c>
      <c r="J4734">
        <v>2015</v>
      </c>
      <c r="K4734" t="s">
        <v>77</v>
      </c>
      <c r="L4734" t="s">
        <v>78</v>
      </c>
      <c r="M4734" s="1">
        <v>42045</v>
      </c>
      <c r="N4734">
        <v>4</v>
      </c>
      <c r="O4734">
        <f>STANDARDIZE(N4734,$N$8,$N$9)</f>
        <v>-0.56310502867387835</v>
      </c>
      <c r="P4734">
        <f>ABS($J$3-O4734)</f>
        <v>3.5738804896987997E-2</v>
      </c>
      <c r="Q4734">
        <f>ABS($J$4-O4734)</f>
        <v>2.7518879770680771</v>
      </c>
      <c r="R4734">
        <f>ABS($J$5-O4734)</f>
        <v>0.41099625631536219</v>
      </c>
      <c r="S4734">
        <f>ABS($J$6-O4734)</f>
        <v>1.0006865371156644</v>
      </c>
      <c r="T4734">
        <f>MIN(P4734:S4734)</f>
        <v>3.5738804896987997E-2</v>
      </c>
      <c r="U4734">
        <f>MATCH(T4734,P4734:S4734, 0)</f>
        <v>1</v>
      </c>
    </row>
    <row r="4735" spans="1:21" x14ac:dyDescent="0.35">
      <c r="A4735">
        <v>1</v>
      </c>
      <c r="B4735">
        <v>4724</v>
      </c>
      <c r="C4735" t="s">
        <v>239</v>
      </c>
      <c r="D4735" t="s">
        <v>240</v>
      </c>
      <c r="E4735" t="s">
        <v>219</v>
      </c>
      <c r="F4735" t="s">
        <v>220</v>
      </c>
      <c r="G4735" t="s">
        <v>435</v>
      </c>
      <c r="H4735" t="s">
        <v>436</v>
      </c>
      <c r="I4735" s="1">
        <v>42275</v>
      </c>
      <c r="J4735">
        <v>2015</v>
      </c>
      <c r="K4735" t="s">
        <v>77</v>
      </c>
      <c r="L4735" t="s">
        <v>78</v>
      </c>
      <c r="M4735" s="1">
        <v>42290</v>
      </c>
      <c r="N4735">
        <v>15</v>
      </c>
      <c r="O4735">
        <f>STANDARDIZE(N4735,$N$8,$N$9)</f>
        <v>-0.36654160174044426</v>
      </c>
      <c r="P4735">
        <f>ABS($J$3-O4735)</f>
        <v>0.1608246220364461</v>
      </c>
      <c r="Q4735">
        <f>ABS($J$4-O4735)</f>
        <v>2.5553245501346433</v>
      </c>
      <c r="R4735">
        <f>ABS($J$5-O4735)</f>
        <v>0.21443282938192809</v>
      </c>
      <c r="S4735">
        <f>ABS($J$6-O4735)</f>
        <v>0.80412311018223037</v>
      </c>
      <c r="T4735">
        <f>MIN(P4735:S4735)</f>
        <v>0.1608246220364461</v>
      </c>
      <c r="U4735">
        <f>MATCH(T4735,P4735:S4735, 0)</f>
        <v>1</v>
      </c>
    </row>
    <row r="4736" spans="1:21" x14ac:dyDescent="0.35">
      <c r="A4736">
        <v>1</v>
      </c>
      <c r="B4736">
        <v>4725</v>
      </c>
      <c r="C4736" t="s">
        <v>14</v>
      </c>
      <c r="D4736" t="s">
        <v>15</v>
      </c>
      <c r="E4736" t="s">
        <v>64</v>
      </c>
      <c r="F4736" t="s">
        <v>59</v>
      </c>
      <c r="G4736" t="s">
        <v>65</v>
      </c>
      <c r="H4736" t="s">
        <v>66</v>
      </c>
      <c r="I4736" s="1">
        <v>42275</v>
      </c>
      <c r="J4736">
        <v>2015</v>
      </c>
      <c r="K4736" t="s">
        <v>77</v>
      </c>
      <c r="L4736" t="s">
        <v>78</v>
      </c>
      <c r="M4736" s="1">
        <v>42291</v>
      </c>
      <c r="N4736">
        <v>16</v>
      </c>
      <c r="O4736">
        <f>STANDARDIZE(N4736,$N$8,$N$9)</f>
        <v>-0.34867219929195026</v>
      </c>
      <c r="P4736">
        <f>ABS($J$3-O4736)</f>
        <v>0.17869402448494009</v>
      </c>
      <c r="Q4736">
        <f>ABS($J$4-O4736)</f>
        <v>2.5374551476861491</v>
      </c>
      <c r="R4736">
        <f>ABS($J$5-O4736)</f>
        <v>0.19656342693343409</v>
      </c>
      <c r="S4736">
        <f>ABS($J$6-O4736)</f>
        <v>0.78625370773373637</v>
      </c>
      <c r="T4736">
        <f>MIN(P4736:S4736)</f>
        <v>0.17869402448494009</v>
      </c>
      <c r="U4736">
        <f>MATCH(T4736,P4736:S4736, 0)</f>
        <v>1</v>
      </c>
    </row>
    <row r="4737" spans="1:21" x14ac:dyDescent="0.35">
      <c r="A4737">
        <v>3</v>
      </c>
      <c r="B4737">
        <v>4726</v>
      </c>
      <c r="C4737" t="s">
        <v>14</v>
      </c>
      <c r="D4737" t="s">
        <v>15</v>
      </c>
      <c r="E4737" t="s">
        <v>52</v>
      </c>
      <c r="F4737" t="s">
        <v>53</v>
      </c>
      <c r="G4737" t="s">
        <v>54</v>
      </c>
      <c r="H4737" t="s">
        <v>55</v>
      </c>
      <c r="I4737" s="1">
        <v>42275</v>
      </c>
      <c r="J4737">
        <v>2015</v>
      </c>
      <c r="K4737" t="s">
        <v>41</v>
      </c>
      <c r="L4737" t="s">
        <v>42</v>
      </c>
      <c r="M4737" s="1">
        <v>42293</v>
      </c>
      <c r="N4737">
        <v>18</v>
      </c>
      <c r="O4737">
        <f>STANDARDIZE(N4737,$N$8,$N$9)</f>
        <v>-0.31293339439496226</v>
      </c>
      <c r="P4737">
        <f>ABS($J$3-O4737)</f>
        <v>0.21443282938192809</v>
      </c>
      <c r="Q4737">
        <f>ABS($J$4-O4737)</f>
        <v>2.5017163427891611</v>
      </c>
      <c r="R4737">
        <f>ABS($J$5-O4737)</f>
        <v>0.1608246220364461</v>
      </c>
      <c r="S4737">
        <f>ABS($J$6-O4737)</f>
        <v>0.75051490283674838</v>
      </c>
      <c r="T4737">
        <f>MIN(P4737:S4737)</f>
        <v>0.1608246220364461</v>
      </c>
      <c r="U4737">
        <f>MATCH(T4737,P4737:S4737, 0)</f>
        <v>3</v>
      </c>
    </row>
    <row r="4738" spans="1:21" x14ac:dyDescent="0.35">
      <c r="A4738">
        <v>3</v>
      </c>
      <c r="B4738">
        <v>4727</v>
      </c>
      <c r="C4738" t="s">
        <v>112</v>
      </c>
      <c r="D4738" t="s">
        <v>113</v>
      </c>
      <c r="E4738" t="s">
        <v>131</v>
      </c>
      <c r="F4738" t="s">
        <v>132</v>
      </c>
      <c r="G4738" t="s">
        <v>133</v>
      </c>
      <c r="H4738" t="s">
        <v>134</v>
      </c>
      <c r="I4738" s="1">
        <v>42275</v>
      </c>
      <c r="J4738">
        <v>2015</v>
      </c>
      <c r="K4738" t="s">
        <v>77</v>
      </c>
      <c r="L4738" t="s">
        <v>78</v>
      </c>
      <c r="M4738" s="1">
        <v>42301</v>
      </c>
      <c r="N4738">
        <v>26</v>
      </c>
      <c r="O4738">
        <f>STANDARDIZE(N4738,$N$8,$N$9)</f>
        <v>-0.16997817480701016</v>
      </c>
      <c r="P4738">
        <f>ABS($J$3-O4738)</f>
        <v>0.35738804896988019</v>
      </c>
      <c r="Q4738">
        <f>ABS($J$4-O4738)</f>
        <v>2.3587611232012091</v>
      </c>
      <c r="R4738">
        <f>ABS($J$5-O4738)</f>
        <v>1.7869402448493998E-2</v>
      </c>
      <c r="S4738">
        <f>ABS($J$6-O4738)</f>
        <v>0.60755968324879628</v>
      </c>
      <c r="T4738">
        <f>MIN(P4738:S4738)</f>
        <v>1.7869402448493998E-2</v>
      </c>
      <c r="U4738">
        <f>MATCH(T4738,P4738:S4738, 0)</f>
        <v>3</v>
      </c>
    </row>
    <row r="4739" spans="1:21" x14ac:dyDescent="0.35">
      <c r="A4739">
        <v>3</v>
      </c>
      <c r="B4739">
        <v>4728</v>
      </c>
      <c r="C4739" t="s">
        <v>308</v>
      </c>
      <c r="D4739" t="s">
        <v>309</v>
      </c>
      <c r="E4739" t="s">
        <v>149</v>
      </c>
      <c r="F4739" t="s">
        <v>150</v>
      </c>
      <c r="G4739" t="s">
        <v>215</v>
      </c>
      <c r="H4739" t="s">
        <v>216</v>
      </c>
      <c r="I4739" s="1">
        <v>42275</v>
      </c>
      <c r="J4739">
        <v>2015</v>
      </c>
      <c r="K4739" t="s">
        <v>77</v>
      </c>
      <c r="L4739" t="s">
        <v>78</v>
      </c>
      <c r="M4739" s="1">
        <v>42304</v>
      </c>
      <c r="N4739">
        <v>29</v>
      </c>
      <c r="O4739">
        <f>STANDARDIZE(N4739,$N$8,$N$9)</f>
        <v>-0.11636996746152814</v>
      </c>
      <c r="P4739">
        <f>ABS($J$3-O4739)</f>
        <v>0.41099625631536219</v>
      </c>
      <c r="Q4739">
        <f>ABS($J$4-O4739)</f>
        <v>2.3051529158557269</v>
      </c>
      <c r="R4739">
        <f>ABS($J$5-O4739)</f>
        <v>3.5738804896988025E-2</v>
      </c>
      <c r="S4739">
        <f>ABS($J$6-O4739)</f>
        <v>0.55395147590331428</v>
      </c>
      <c r="T4739">
        <f>MIN(P4739:S4739)</f>
        <v>3.5738804896988025E-2</v>
      </c>
      <c r="U4739">
        <f>MATCH(T4739,P4739:S4739, 0)</f>
        <v>3</v>
      </c>
    </row>
    <row r="4740" spans="1:21" x14ac:dyDescent="0.35">
      <c r="A4740">
        <v>3</v>
      </c>
      <c r="B4740">
        <v>4729</v>
      </c>
      <c r="C4740" t="s">
        <v>172</v>
      </c>
      <c r="D4740" t="s">
        <v>173</v>
      </c>
      <c r="E4740" t="s">
        <v>16</v>
      </c>
      <c r="F4740" t="s">
        <v>17</v>
      </c>
      <c r="G4740" t="s">
        <v>18</v>
      </c>
      <c r="H4740" t="s">
        <v>19</v>
      </c>
      <c r="I4740" s="1">
        <v>42275</v>
      </c>
      <c r="J4740">
        <v>2015</v>
      </c>
      <c r="K4740" t="s">
        <v>77</v>
      </c>
      <c r="L4740" t="s">
        <v>78</v>
      </c>
      <c r="M4740" s="1">
        <v>42305</v>
      </c>
      <c r="N4740">
        <v>30</v>
      </c>
      <c r="O4740">
        <f>STANDARDIZE(N4740,$N$8,$N$9)</f>
        <v>-9.8500565013034141E-2</v>
      </c>
      <c r="P4740">
        <f>ABS($J$3-O4740)</f>
        <v>0.42886565876385618</v>
      </c>
      <c r="Q4740">
        <f>ABS($J$4-O4740)</f>
        <v>2.2872835134072331</v>
      </c>
      <c r="R4740">
        <f>ABS($J$5-O4740)</f>
        <v>5.3608207345482023E-2</v>
      </c>
      <c r="S4740">
        <f>ABS($J$6-O4740)</f>
        <v>0.53608207345482028</v>
      </c>
      <c r="T4740">
        <f>MIN(P4740:S4740)</f>
        <v>5.3608207345482023E-2</v>
      </c>
      <c r="U4740">
        <f>MATCH(T4740,P4740:S4740, 0)</f>
        <v>3</v>
      </c>
    </row>
    <row r="4741" spans="1:21" x14ac:dyDescent="0.35">
      <c r="A4741">
        <v>4</v>
      </c>
      <c r="B4741">
        <v>4730</v>
      </c>
      <c r="C4741" t="s">
        <v>30</v>
      </c>
      <c r="D4741" t="s">
        <v>31</v>
      </c>
      <c r="E4741" t="s">
        <v>131</v>
      </c>
      <c r="F4741" t="s">
        <v>132</v>
      </c>
      <c r="G4741" t="s">
        <v>133</v>
      </c>
      <c r="H4741" t="s">
        <v>134</v>
      </c>
      <c r="I4741" s="1">
        <v>42275</v>
      </c>
      <c r="J4741">
        <v>2015</v>
      </c>
      <c r="K4741" t="s">
        <v>77</v>
      </c>
      <c r="L4741" t="s">
        <v>78</v>
      </c>
      <c r="M4741" s="1">
        <v>42321</v>
      </c>
      <c r="N4741">
        <v>46</v>
      </c>
      <c r="O4741">
        <f>STANDARDIZE(N4741,$N$8,$N$9)</f>
        <v>0.18740987416287</v>
      </c>
      <c r="P4741">
        <f>ABS($J$3-O4741)</f>
        <v>0.71477609793976038</v>
      </c>
      <c r="Q4741">
        <f>ABS($J$4-O4741)</f>
        <v>2.0013730742313292</v>
      </c>
      <c r="R4741">
        <f>ABS($J$5-O4741)</f>
        <v>0.33951864652138619</v>
      </c>
      <c r="S4741">
        <f>ABS($J$6-O4741)</f>
        <v>0.25017163427891609</v>
      </c>
      <c r="T4741">
        <f>MIN(P4741:S4741)</f>
        <v>0.25017163427891609</v>
      </c>
      <c r="U4741">
        <f>MATCH(T4741,P4741:S4741, 0)</f>
        <v>4</v>
      </c>
    </row>
    <row r="4742" spans="1:21" x14ac:dyDescent="0.35">
      <c r="A4742">
        <v>1</v>
      </c>
      <c r="B4742">
        <v>4731</v>
      </c>
      <c r="C4742" t="s">
        <v>172</v>
      </c>
      <c r="D4742" t="s">
        <v>173</v>
      </c>
      <c r="E4742" t="s">
        <v>73</v>
      </c>
      <c r="F4742" t="s">
        <v>74</v>
      </c>
      <c r="G4742" t="s">
        <v>75</v>
      </c>
      <c r="H4742" t="s">
        <v>76</v>
      </c>
      <c r="I4742" s="1">
        <v>42276</v>
      </c>
      <c r="J4742">
        <v>2015</v>
      </c>
      <c r="K4742" t="s">
        <v>69</v>
      </c>
      <c r="L4742" t="s">
        <v>70</v>
      </c>
      <c r="M4742" s="1">
        <v>42134</v>
      </c>
      <c r="N4742">
        <v>6</v>
      </c>
      <c r="O4742">
        <f>STANDARDIZE(N4742,$N$8,$N$9)</f>
        <v>-0.52736622377689035</v>
      </c>
      <c r="P4742">
        <f>ABS($J$3-O4742)</f>
        <v>0</v>
      </c>
      <c r="Q4742">
        <f>ABS($J$4-O4742)</f>
        <v>2.7161491721710895</v>
      </c>
      <c r="R4742">
        <f>ABS($J$5-O4742)</f>
        <v>0.37525745141837419</v>
      </c>
      <c r="S4742">
        <f>ABS($J$6-O4742)</f>
        <v>0.96494773221867647</v>
      </c>
      <c r="T4742">
        <f>MIN(P4742:S4742)</f>
        <v>0</v>
      </c>
      <c r="U4742">
        <f>MATCH(T4742,P4742:S4742, 0)</f>
        <v>1</v>
      </c>
    </row>
    <row r="4743" spans="1:21" x14ac:dyDescent="0.35">
      <c r="A4743">
        <v>1</v>
      </c>
      <c r="B4743">
        <v>4732</v>
      </c>
      <c r="C4743" t="s">
        <v>14</v>
      </c>
      <c r="D4743" t="s">
        <v>15</v>
      </c>
      <c r="E4743" t="s">
        <v>105</v>
      </c>
      <c r="F4743" t="s">
        <v>59</v>
      </c>
      <c r="G4743" t="s">
        <v>106</v>
      </c>
      <c r="H4743" t="s">
        <v>107</v>
      </c>
      <c r="I4743" s="1">
        <v>42276</v>
      </c>
      <c r="J4743">
        <v>2015</v>
      </c>
      <c r="K4743" t="s">
        <v>77</v>
      </c>
      <c r="L4743" t="s">
        <v>78</v>
      </c>
      <c r="M4743" s="1">
        <v>42291</v>
      </c>
      <c r="N4743">
        <v>15</v>
      </c>
      <c r="O4743">
        <f>STANDARDIZE(N4743,$N$8,$N$9)</f>
        <v>-0.36654160174044426</v>
      </c>
      <c r="P4743">
        <f>ABS($J$3-O4743)</f>
        <v>0.1608246220364461</v>
      </c>
      <c r="Q4743">
        <f>ABS($J$4-O4743)</f>
        <v>2.5553245501346433</v>
      </c>
      <c r="R4743">
        <f>ABS($J$5-O4743)</f>
        <v>0.21443282938192809</v>
      </c>
      <c r="S4743">
        <f>ABS($J$6-O4743)</f>
        <v>0.80412311018223037</v>
      </c>
      <c r="T4743">
        <f>MIN(P4743:S4743)</f>
        <v>0.1608246220364461</v>
      </c>
      <c r="U4743">
        <f>MATCH(T4743,P4743:S4743, 0)</f>
        <v>1</v>
      </c>
    </row>
    <row r="4744" spans="1:21" x14ac:dyDescent="0.35">
      <c r="A4744">
        <v>3</v>
      </c>
      <c r="B4744">
        <v>4733</v>
      </c>
      <c r="C4744" t="s">
        <v>206</v>
      </c>
      <c r="D4744" t="s">
        <v>207</v>
      </c>
      <c r="E4744" t="s">
        <v>52</v>
      </c>
      <c r="F4744" t="s">
        <v>53</v>
      </c>
      <c r="G4744" t="s">
        <v>54</v>
      </c>
      <c r="H4744" t="s">
        <v>55</v>
      </c>
      <c r="I4744" s="1">
        <v>42276</v>
      </c>
      <c r="J4744">
        <v>2015</v>
      </c>
      <c r="K4744" t="s">
        <v>77</v>
      </c>
      <c r="L4744" t="s">
        <v>78</v>
      </c>
      <c r="M4744" s="1">
        <v>42303</v>
      </c>
      <c r="N4744">
        <v>27</v>
      </c>
      <c r="O4744">
        <f>STANDARDIZE(N4744,$N$8,$N$9)</f>
        <v>-0.15210877235851616</v>
      </c>
      <c r="P4744">
        <f>ABS($J$3-O4744)</f>
        <v>0.37525745141837419</v>
      </c>
      <c r="Q4744">
        <f>ABS($J$4-O4744)</f>
        <v>2.3408917207527153</v>
      </c>
      <c r="R4744">
        <f>ABS($J$5-O4744)</f>
        <v>0</v>
      </c>
      <c r="S4744">
        <f>ABS($J$6-O4744)</f>
        <v>0.58969028080030228</v>
      </c>
      <c r="T4744">
        <f>MIN(P4744:S4744)</f>
        <v>0</v>
      </c>
      <c r="U4744">
        <f>MATCH(T4744,P4744:S4744, 0)</f>
        <v>3</v>
      </c>
    </row>
    <row r="4745" spans="1:21" x14ac:dyDescent="0.35">
      <c r="A4745">
        <v>3</v>
      </c>
      <c r="B4745">
        <v>4734</v>
      </c>
      <c r="C4745" t="s">
        <v>479</v>
      </c>
      <c r="D4745" t="s">
        <v>480</v>
      </c>
      <c r="E4745" t="s">
        <v>131</v>
      </c>
      <c r="F4745" t="s">
        <v>132</v>
      </c>
      <c r="G4745" t="s">
        <v>133</v>
      </c>
      <c r="H4745" t="s">
        <v>134</v>
      </c>
      <c r="I4745" s="1">
        <v>42276</v>
      </c>
      <c r="J4745">
        <v>2015</v>
      </c>
      <c r="K4745" t="s">
        <v>77</v>
      </c>
      <c r="L4745" t="s">
        <v>78</v>
      </c>
      <c r="M4745" s="1">
        <v>42258</v>
      </c>
      <c r="N4745">
        <v>41</v>
      </c>
      <c r="O4745">
        <f>STANDARDIZE(N4745,$N$8,$N$9)</f>
        <v>9.8062861920399966E-2</v>
      </c>
      <c r="P4745">
        <f>ABS($J$3-O4745)</f>
        <v>0.62542908569729028</v>
      </c>
      <c r="Q4745">
        <f>ABS($J$4-O4745)</f>
        <v>2.0907200864737989</v>
      </c>
      <c r="R4745">
        <f>ABS($J$5-O4745)</f>
        <v>0.25017163427891614</v>
      </c>
      <c r="S4745">
        <f>ABS($J$6-O4745)</f>
        <v>0.33951864652138614</v>
      </c>
      <c r="T4745">
        <f>MIN(P4745:S4745)</f>
        <v>0.25017163427891614</v>
      </c>
      <c r="U4745">
        <f>MATCH(T4745,P4745:S4745, 0)</f>
        <v>3</v>
      </c>
    </row>
    <row r="4746" spans="1:21" x14ac:dyDescent="0.35">
      <c r="A4746">
        <v>4</v>
      </c>
      <c r="B4746">
        <v>4735</v>
      </c>
      <c r="C4746" t="s">
        <v>14</v>
      </c>
      <c r="D4746" t="s">
        <v>15</v>
      </c>
      <c r="E4746" t="s">
        <v>16</v>
      </c>
      <c r="F4746" t="s">
        <v>17</v>
      </c>
      <c r="G4746" t="s">
        <v>18</v>
      </c>
      <c r="H4746" t="s">
        <v>19</v>
      </c>
      <c r="I4746" s="1">
        <v>42276</v>
      </c>
      <c r="J4746">
        <v>2015</v>
      </c>
      <c r="K4746" t="s">
        <v>77</v>
      </c>
      <c r="L4746" t="s">
        <v>78</v>
      </c>
      <c r="M4746" s="1">
        <v>42349</v>
      </c>
      <c r="N4746">
        <v>44</v>
      </c>
      <c r="O4746">
        <f>STANDARDIZE(N4746,$N$8,$N$9)</f>
        <v>0.151671069265882</v>
      </c>
      <c r="P4746">
        <f>ABS($J$3-O4746)</f>
        <v>0.67903729304277238</v>
      </c>
      <c r="Q4746">
        <f>ABS($J$4-O4746)</f>
        <v>2.0371118791283171</v>
      </c>
      <c r="R4746">
        <f>ABS($J$5-O4746)</f>
        <v>0.30377984162439819</v>
      </c>
      <c r="S4746">
        <f>ABS($J$6-O4746)</f>
        <v>0.28591043917590409</v>
      </c>
      <c r="T4746">
        <f>MIN(P4746:S4746)</f>
        <v>0.28591043917590409</v>
      </c>
      <c r="U4746">
        <f>MATCH(T4746,P4746:S4746, 0)</f>
        <v>4</v>
      </c>
    </row>
    <row r="4747" spans="1:21" x14ac:dyDescent="0.35">
      <c r="A4747">
        <v>4</v>
      </c>
      <c r="B4747">
        <v>4736</v>
      </c>
      <c r="C4747" t="s">
        <v>62</v>
      </c>
      <c r="D4747" t="s">
        <v>63</v>
      </c>
      <c r="E4747" t="s">
        <v>131</v>
      </c>
      <c r="F4747" t="s">
        <v>132</v>
      </c>
      <c r="G4747" t="s">
        <v>133</v>
      </c>
      <c r="H4747" t="s">
        <v>134</v>
      </c>
      <c r="I4747" s="1">
        <v>42276</v>
      </c>
      <c r="J4747">
        <v>2015</v>
      </c>
      <c r="K4747" t="s">
        <v>77</v>
      </c>
      <c r="L4747" t="s">
        <v>78</v>
      </c>
      <c r="M4747" s="1">
        <v>42321</v>
      </c>
      <c r="N4747">
        <v>45</v>
      </c>
      <c r="O4747">
        <f>STANDARDIZE(N4747,$N$8,$N$9)</f>
        <v>0.169540471714376</v>
      </c>
      <c r="P4747">
        <f>ABS($J$3-O4747)</f>
        <v>0.69690669549126638</v>
      </c>
      <c r="Q4747">
        <f>ABS($J$4-O4747)</f>
        <v>2.0192424766798229</v>
      </c>
      <c r="R4747">
        <f>ABS($J$5-O4747)</f>
        <v>0.32164924407289219</v>
      </c>
      <c r="S4747">
        <f>ABS($J$6-O4747)</f>
        <v>0.26804103672741009</v>
      </c>
      <c r="T4747">
        <f>MIN(P4747:S4747)</f>
        <v>0.26804103672741009</v>
      </c>
      <c r="U4747">
        <f>MATCH(T4747,P4747:S4747, 0)</f>
        <v>4</v>
      </c>
    </row>
    <row r="4748" spans="1:21" x14ac:dyDescent="0.35">
      <c r="A4748">
        <v>4</v>
      </c>
      <c r="B4748">
        <v>4737</v>
      </c>
      <c r="C4748" t="s">
        <v>14</v>
      </c>
      <c r="D4748" t="s">
        <v>15</v>
      </c>
      <c r="E4748" t="s">
        <v>73</v>
      </c>
      <c r="F4748" t="s">
        <v>74</v>
      </c>
      <c r="G4748" t="s">
        <v>75</v>
      </c>
      <c r="H4748" t="s">
        <v>76</v>
      </c>
      <c r="I4748" s="1">
        <v>42276</v>
      </c>
      <c r="J4748">
        <v>2015</v>
      </c>
      <c r="K4748" t="s">
        <v>41</v>
      </c>
      <c r="L4748" t="s">
        <v>42</v>
      </c>
      <c r="M4748" s="1">
        <v>42326</v>
      </c>
      <c r="N4748">
        <v>50</v>
      </c>
      <c r="O4748">
        <f>STANDARDIZE(N4748,$N$8,$N$9)</f>
        <v>0.25888748395684602</v>
      </c>
      <c r="P4748">
        <f>ABS($J$3-O4748)</f>
        <v>0.78625370773373637</v>
      </c>
      <c r="Q4748">
        <f>ABS($J$4-O4748)</f>
        <v>1.9298954644373529</v>
      </c>
      <c r="R4748">
        <f>ABS($J$5-O4748)</f>
        <v>0.41099625631536219</v>
      </c>
      <c r="S4748">
        <f>ABS($J$6-O4748)</f>
        <v>0.17869402448494009</v>
      </c>
      <c r="T4748">
        <f>MIN(P4748:S4748)</f>
        <v>0.17869402448494009</v>
      </c>
      <c r="U4748">
        <f>MATCH(T4748,P4748:S4748, 0)</f>
        <v>4</v>
      </c>
    </row>
    <row r="4749" spans="1:21" x14ac:dyDescent="0.35">
      <c r="A4749">
        <v>4</v>
      </c>
      <c r="B4749">
        <v>4738</v>
      </c>
      <c r="C4749" t="s">
        <v>174</v>
      </c>
      <c r="D4749" t="s">
        <v>175</v>
      </c>
      <c r="E4749" t="s">
        <v>79</v>
      </c>
      <c r="F4749" t="s">
        <v>35</v>
      </c>
      <c r="G4749" t="s">
        <v>80</v>
      </c>
      <c r="H4749" t="s">
        <v>81</v>
      </c>
      <c r="I4749" s="1">
        <v>42276</v>
      </c>
      <c r="J4749">
        <v>2015</v>
      </c>
      <c r="K4749" t="s">
        <v>41</v>
      </c>
      <c r="L4749" t="s">
        <v>42</v>
      </c>
      <c r="M4749" s="1">
        <v>42047</v>
      </c>
      <c r="N4749">
        <v>64</v>
      </c>
      <c r="O4749">
        <f>STANDARDIZE(N4749,$N$8,$N$9)</f>
        <v>0.50905911823576222</v>
      </c>
      <c r="P4749">
        <f>ABS($J$3-O4749)</f>
        <v>1.0364253420126526</v>
      </c>
      <c r="Q4749">
        <f>ABS($J$4-O4749)</f>
        <v>1.6797238301584367</v>
      </c>
      <c r="R4749">
        <f>ABS($J$5-O4749)</f>
        <v>0.66116789059427838</v>
      </c>
      <c r="S4749">
        <f>ABS($J$6-O4749)</f>
        <v>7.1477609793976105E-2</v>
      </c>
      <c r="T4749">
        <f>MIN(P4749:S4749)</f>
        <v>7.1477609793976105E-2</v>
      </c>
      <c r="U4749">
        <f>MATCH(T4749,P4749:S4749, 0)</f>
        <v>4</v>
      </c>
    </row>
    <row r="4750" spans="1:21" x14ac:dyDescent="0.35">
      <c r="A4750">
        <v>4</v>
      </c>
      <c r="B4750">
        <v>4739</v>
      </c>
      <c r="C4750" t="s">
        <v>268</v>
      </c>
      <c r="D4750" t="s">
        <v>269</v>
      </c>
      <c r="E4750" t="s">
        <v>131</v>
      </c>
      <c r="F4750" t="s">
        <v>132</v>
      </c>
      <c r="G4750" t="s">
        <v>133</v>
      </c>
      <c r="H4750" t="s">
        <v>134</v>
      </c>
      <c r="I4750" s="1">
        <v>42276</v>
      </c>
      <c r="J4750">
        <v>2015</v>
      </c>
      <c r="K4750" t="s">
        <v>41</v>
      </c>
      <c r="L4750" t="s">
        <v>42</v>
      </c>
      <c r="M4750" s="1">
        <v>42732</v>
      </c>
      <c r="N4750">
        <v>90</v>
      </c>
      <c r="O4750">
        <f>STANDARDIZE(N4750,$N$8,$N$9)</f>
        <v>0.9736635818966064</v>
      </c>
      <c r="P4750">
        <f>ABS($J$3-O4750)</f>
        <v>1.5010298056734968</v>
      </c>
      <c r="Q4750">
        <f>ABS($J$4-O4750)</f>
        <v>1.2151193664975926</v>
      </c>
      <c r="R4750">
        <f>ABS($J$5-O4750)</f>
        <v>1.1257723542551226</v>
      </c>
      <c r="S4750">
        <f>ABS($J$6-O4750)</f>
        <v>0.53608207345482028</v>
      </c>
      <c r="T4750">
        <f>MIN(P4750:S4750)</f>
        <v>0.53608207345482028</v>
      </c>
      <c r="U4750">
        <f>MATCH(T4750,P4750:S4750, 0)</f>
        <v>4</v>
      </c>
    </row>
    <row r="4751" spans="1:21" x14ac:dyDescent="0.35">
      <c r="A4751">
        <v>2</v>
      </c>
      <c r="B4751">
        <v>4740</v>
      </c>
      <c r="C4751" t="s">
        <v>260</v>
      </c>
      <c r="D4751" t="s">
        <v>261</v>
      </c>
      <c r="E4751" t="s">
        <v>196</v>
      </c>
      <c r="F4751" t="s">
        <v>197</v>
      </c>
      <c r="G4751" t="s">
        <v>198</v>
      </c>
      <c r="H4751" t="s">
        <v>199</v>
      </c>
      <c r="I4751" s="1">
        <v>42276</v>
      </c>
      <c r="J4751">
        <v>2015</v>
      </c>
      <c r="K4751" t="s">
        <v>77</v>
      </c>
      <c r="L4751" t="s">
        <v>78</v>
      </c>
      <c r="M4751" s="1">
        <v>42564</v>
      </c>
      <c r="N4751">
        <v>288</v>
      </c>
      <c r="O4751">
        <f>STANDARDIZE(N4751,$N$8,$N$9)</f>
        <v>4.5118052666984205</v>
      </c>
      <c r="P4751">
        <f>ABS($J$3-O4751)</f>
        <v>5.0391714904753107</v>
      </c>
      <c r="Q4751">
        <f>ABS($J$4-O4751)</f>
        <v>2.3230223183042216</v>
      </c>
      <c r="R4751">
        <f>ABS($J$5-O4751)</f>
        <v>4.6639140390569365</v>
      </c>
      <c r="S4751">
        <f>ABS($J$6-O4751)</f>
        <v>4.0742237582566343</v>
      </c>
      <c r="T4751">
        <f>MIN(P4751:S4751)</f>
        <v>2.3230223183042216</v>
      </c>
      <c r="U4751">
        <f>MATCH(T4751,P4751:S4751, 0)</f>
        <v>2</v>
      </c>
    </row>
    <row r="4752" spans="1:21" x14ac:dyDescent="0.35">
      <c r="A4752">
        <v>1</v>
      </c>
      <c r="B4752">
        <v>4741</v>
      </c>
      <c r="C4752" t="s">
        <v>30</v>
      </c>
      <c r="D4752" t="s">
        <v>31</v>
      </c>
      <c r="E4752" t="s">
        <v>131</v>
      </c>
      <c r="F4752" t="s">
        <v>132</v>
      </c>
      <c r="G4752" t="s">
        <v>133</v>
      </c>
      <c r="H4752" t="s">
        <v>134</v>
      </c>
      <c r="I4752" s="1">
        <v>42277</v>
      </c>
      <c r="J4752">
        <v>2015</v>
      </c>
      <c r="K4752" t="s">
        <v>368</v>
      </c>
      <c r="L4752" t="s">
        <v>369</v>
      </c>
      <c r="M4752" s="1">
        <v>42045</v>
      </c>
      <c r="N4752">
        <v>2</v>
      </c>
      <c r="O4752">
        <f>STANDARDIZE(N4752,$N$8,$N$9)</f>
        <v>-0.59884383357086635</v>
      </c>
      <c r="P4752">
        <f>ABS($J$3-O4752)</f>
        <v>7.1477609793975994E-2</v>
      </c>
      <c r="Q4752">
        <f>ABS($J$4-O4752)</f>
        <v>2.7876267819650655</v>
      </c>
      <c r="R4752">
        <f>ABS($J$5-O4752)</f>
        <v>0.44673506121235018</v>
      </c>
      <c r="S4752">
        <f>ABS($J$6-O4752)</f>
        <v>1.0364253420126524</v>
      </c>
      <c r="T4752">
        <f>MIN(P4752:S4752)</f>
        <v>7.1477609793975994E-2</v>
      </c>
      <c r="U4752">
        <f>MATCH(T4752,P4752:S4752, 0)</f>
        <v>1</v>
      </c>
    </row>
    <row r="4753" spans="1:21" x14ac:dyDescent="0.35">
      <c r="A4753">
        <v>1</v>
      </c>
      <c r="B4753">
        <v>4742</v>
      </c>
      <c r="C4753" t="s">
        <v>32</v>
      </c>
      <c r="D4753" t="s">
        <v>33</v>
      </c>
      <c r="E4753" t="s">
        <v>296</v>
      </c>
      <c r="F4753" t="s">
        <v>320</v>
      </c>
      <c r="G4753" t="s">
        <v>351</v>
      </c>
      <c r="H4753" t="s">
        <v>352</v>
      </c>
      <c r="I4753" s="1">
        <v>42277</v>
      </c>
      <c r="J4753">
        <v>2015</v>
      </c>
      <c r="K4753" t="s">
        <v>176</v>
      </c>
      <c r="L4753" t="s">
        <v>177</v>
      </c>
      <c r="M4753" s="1">
        <v>42073</v>
      </c>
      <c r="N4753">
        <v>3</v>
      </c>
      <c r="O4753">
        <f>STANDARDIZE(N4753,$N$8,$N$9)</f>
        <v>-0.58097443112237235</v>
      </c>
      <c r="P4753">
        <f>ABS($J$3-O4753)</f>
        <v>5.3608207345481995E-2</v>
      </c>
      <c r="Q4753">
        <f>ABS($J$4-O4753)</f>
        <v>2.7697573795165713</v>
      </c>
      <c r="R4753">
        <f>ABS($J$5-O4753)</f>
        <v>0.42886565876385618</v>
      </c>
      <c r="S4753">
        <f>ABS($J$6-O4753)</f>
        <v>1.0185559395641586</v>
      </c>
      <c r="T4753">
        <f>MIN(P4753:S4753)</f>
        <v>5.3608207345481995E-2</v>
      </c>
      <c r="U4753">
        <f>MATCH(T4753,P4753:S4753, 0)</f>
        <v>1</v>
      </c>
    </row>
    <row r="4754" spans="1:21" x14ac:dyDescent="0.35">
      <c r="A4754">
        <v>1</v>
      </c>
      <c r="B4754">
        <v>4743</v>
      </c>
      <c r="C4754" t="s">
        <v>14</v>
      </c>
      <c r="D4754" t="s">
        <v>15</v>
      </c>
      <c r="E4754" t="s">
        <v>131</v>
      </c>
      <c r="F4754" t="s">
        <v>132</v>
      </c>
      <c r="G4754" t="s">
        <v>133</v>
      </c>
      <c r="H4754" t="s">
        <v>134</v>
      </c>
      <c r="I4754" s="1">
        <v>42277</v>
      </c>
      <c r="J4754">
        <v>2015</v>
      </c>
      <c r="K4754" t="s">
        <v>368</v>
      </c>
      <c r="L4754" t="s">
        <v>369</v>
      </c>
      <c r="M4754" s="1">
        <v>42104</v>
      </c>
      <c r="N4754">
        <v>4</v>
      </c>
      <c r="O4754">
        <f>STANDARDIZE(N4754,$N$8,$N$9)</f>
        <v>-0.56310502867387835</v>
      </c>
      <c r="P4754">
        <f>ABS($J$3-O4754)</f>
        <v>3.5738804896987997E-2</v>
      </c>
      <c r="Q4754">
        <f>ABS($J$4-O4754)</f>
        <v>2.7518879770680771</v>
      </c>
      <c r="R4754">
        <f>ABS($J$5-O4754)</f>
        <v>0.41099625631536219</v>
      </c>
      <c r="S4754">
        <f>ABS($J$6-O4754)</f>
        <v>1.0006865371156644</v>
      </c>
      <c r="T4754">
        <f>MIN(P4754:S4754)</f>
        <v>3.5738804896987997E-2</v>
      </c>
      <c r="U4754">
        <f>MATCH(T4754,P4754:S4754, 0)</f>
        <v>1</v>
      </c>
    </row>
    <row r="4755" spans="1:21" x14ac:dyDescent="0.35">
      <c r="A4755">
        <v>1</v>
      </c>
      <c r="B4755">
        <v>4744</v>
      </c>
      <c r="C4755" t="s">
        <v>172</v>
      </c>
      <c r="D4755" t="s">
        <v>173</v>
      </c>
      <c r="E4755" t="s">
        <v>16</v>
      </c>
      <c r="F4755" t="s">
        <v>17</v>
      </c>
      <c r="G4755" t="s">
        <v>344</v>
      </c>
      <c r="H4755" t="s">
        <v>345</v>
      </c>
      <c r="I4755" s="1">
        <v>42277</v>
      </c>
      <c r="J4755">
        <v>2015</v>
      </c>
      <c r="K4755" t="s">
        <v>77</v>
      </c>
      <c r="L4755" t="s">
        <v>78</v>
      </c>
      <c r="M4755" s="1">
        <v>42292</v>
      </c>
      <c r="N4755">
        <v>15</v>
      </c>
      <c r="O4755">
        <f>STANDARDIZE(N4755,$N$8,$N$9)</f>
        <v>-0.36654160174044426</v>
      </c>
      <c r="P4755">
        <f>ABS($J$3-O4755)</f>
        <v>0.1608246220364461</v>
      </c>
      <c r="Q4755">
        <f>ABS($J$4-O4755)</f>
        <v>2.5553245501346433</v>
      </c>
      <c r="R4755">
        <f>ABS($J$5-O4755)</f>
        <v>0.21443282938192809</v>
      </c>
      <c r="S4755">
        <f>ABS($J$6-O4755)</f>
        <v>0.80412311018223037</v>
      </c>
      <c r="T4755">
        <f>MIN(P4755:S4755)</f>
        <v>0.1608246220364461</v>
      </c>
      <c r="U4755">
        <f>MATCH(T4755,P4755:S4755, 0)</f>
        <v>1</v>
      </c>
    </row>
    <row r="4756" spans="1:21" x14ac:dyDescent="0.35">
      <c r="A4756">
        <v>3</v>
      </c>
      <c r="B4756">
        <v>4745</v>
      </c>
      <c r="C4756" t="s">
        <v>67</v>
      </c>
      <c r="D4756" t="s">
        <v>68</v>
      </c>
      <c r="E4756" t="s">
        <v>163</v>
      </c>
      <c r="F4756" t="s">
        <v>59</v>
      </c>
      <c r="G4756" t="s">
        <v>164</v>
      </c>
      <c r="H4756" t="s">
        <v>165</v>
      </c>
      <c r="I4756" s="1">
        <v>42277</v>
      </c>
      <c r="J4756">
        <v>2015</v>
      </c>
      <c r="K4756" t="s">
        <v>77</v>
      </c>
      <c r="L4756" t="s">
        <v>78</v>
      </c>
      <c r="M4756" s="1">
        <v>42296</v>
      </c>
      <c r="N4756">
        <v>19</v>
      </c>
      <c r="O4756">
        <f>STANDARDIZE(N4756,$N$8,$N$9)</f>
        <v>-0.29506399194646826</v>
      </c>
      <c r="P4756">
        <f>ABS($J$3-O4756)</f>
        <v>0.23230223183042209</v>
      </c>
      <c r="Q4756">
        <f>ABS($J$4-O4756)</f>
        <v>2.4838469403406673</v>
      </c>
      <c r="R4756">
        <f>ABS($J$5-O4756)</f>
        <v>0.1429552195879521</v>
      </c>
      <c r="S4756">
        <f>ABS($J$6-O4756)</f>
        <v>0.73264550038825438</v>
      </c>
      <c r="T4756">
        <f>MIN(P4756:S4756)</f>
        <v>0.1429552195879521</v>
      </c>
      <c r="U4756">
        <f>MATCH(T4756,P4756:S4756, 0)</f>
        <v>3</v>
      </c>
    </row>
    <row r="4757" spans="1:21" x14ac:dyDescent="0.35">
      <c r="A4757">
        <v>3</v>
      </c>
      <c r="B4757">
        <v>4746</v>
      </c>
      <c r="C4757" t="s">
        <v>573</v>
      </c>
      <c r="D4757" t="s">
        <v>574</v>
      </c>
      <c r="E4757" t="s">
        <v>131</v>
      </c>
      <c r="F4757" t="s">
        <v>132</v>
      </c>
      <c r="G4757" t="s">
        <v>133</v>
      </c>
      <c r="H4757" t="s">
        <v>134</v>
      </c>
      <c r="I4757" s="1">
        <v>42277</v>
      </c>
      <c r="J4757">
        <v>2015</v>
      </c>
      <c r="K4757" t="s">
        <v>77</v>
      </c>
      <c r="L4757" t="s">
        <v>78</v>
      </c>
      <c r="M4757" s="1">
        <v>42296</v>
      </c>
      <c r="N4757">
        <v>19</v>
      </c>
      <c r="O4757">
        <f>STANDARDIZE(N4757,$N$8,$N$9)</f>
        <v>-0.29506399194646826</v>
      </c>
      <c r="P4757">
        <f>ABS($J$3-O4757)</f>
        <v>0.23230223183042209</v>
      </c>
      <c r="Q4757">
        <f>ABS($J$4-O4757)</f>
        <v>2.4838469403406673</v>
      </c>
      <c r="R4757">
        <f>ABS($J$5-O4757)</f>
        <v>0.1429552195879521</v>
      </c>
      <c r="S4757">
        <f>ABS($J$6-O4757)</f>
        <v>0.73264550038825438</v>
      </c>
      <c r="T4757">
        <f>MIN(P4757:S4757)</f>
        <v>0.1429552195879521</v>
      </c>
      <c r="U4757">
        <f>MATCH(T4757,P4757:S4757, 0)</f>
        <v>3</v>
      </c>
    </row>
    <row r="4758" spans="1:21" x14ac:dyDescent="0.35">
      <c r="A4758">
        <v>3</v>
      </c>
      <c r="B4758">
        <v>4747</v>
      </c>
      <c r="C4758" t="s">
        <v>14</v>
      </c>
      <c r="D4758" t="s">
        <v>15</v>
      </c>
      <c r="E4758" t="s">
        <v>34</v>
      </c>
      <c r="F4758" t="s">
        <v>35</v>
      </c>
      <c r="G4758" t="s">
        <v>36</v>
      </c>
      <c r="H4758" t="s">
        <v>37</v>
      </c>
      <c r="I4758" s="1">
        <v>42277</v>
      </c>
      <c r="J4758">
        <v>2015</v>
      </c>
      <c r="K4758" t="s">
        <v>20</v>
      </c>
      <c r="L4758" t="s">
        <v>21</v>
      </c>
      <c r="M4758" s="1">
        <v>42288</v>
      </c>
      <c r="N4758">
        <v>41</v>
      </c>
      <c r="O4758">
        <f>STANDARDIZE(N4758,$N$8,$N$9)</f>
        <v>9.8062861920399966E-2</v>
      </c>
      <c r="P4758">
        <f>ABS($J$3-O4758)</f>
        <v>0.62542908569729028</v>
      </c>
      <c r="Q4758">
        <f>ABS($J$4-O4758)</f>
        <v>2.0907200864737989</v>
      </c>
      <c r="R4758">
        <f>ABS($J$5-O4758)</f>
        <v>0.25017163427891614</v>
      </c>
      <c r="S4758">
        <f>ABS($J$6-O4758)</f>
        <v>0.33951864652138614</v>
      </c>
      <c r="T4758">
        <f>MIN(P4758:S4758)</f>
        <v>0.25017163427891614</v>
      </c>
      <c r="U4758">
        <f>MATCH(T4758,P4758:S4758, 0)</f>
        <v>3</v>
      </c>
    </row>
    <row r="4759" spans="1:21" x14ac:dyDescent="0.35">
      <c r="A4759">
        <v>1</v>
      </c>
      <c r="B4759">
        <v>4748</v>
      </c>
      <c r="C4759" t="s">
        <v>14</v>
      </c>
      <c r="D4759" t="s">
        <v>15</v>
      </c>
      <c r="E4759" t="s">
        <v>79</v>
      </c>
      <c r="F4759" t="s">
        <v>35</v>
      </c>
      <c r="G4759" t="s">
        <v>80</v>
      </c>
      <c r="H4759" t="s">
        <v>81</v>
      </c>
      <c r="I4759" s="1">
        <v>42278</v>
      </c>
      <c r="J4759">
        <v>2015</v>
      </c>
      <c r="K4759" t="s">
        <v>41</v>
      </c>
      <c r="L4759" t="s">
        <v>42</v>
      </c>
      <c r="M4759" s="1">
        <v>42018</v>
      </c>
      <c r="N4759">
        <v>4</v>
      </c>
      <c r="O4759">
        <f>STANDARDIZE(N4759,$N$8,$N$9)</f>
        <v>-0.56310502867387835</v>
      </c>
      <c r="P4759">
        <f>ABS($J$3-O4759)</f>
        <v>3.5738804896987997E-2</v>
      </c>
      <c r="Q4759">
        <f>ABS($J$4-O4759)</f>
        <v>2.7518879770680771</v>
      </c>
      <c r="R4759">
        <f>ABS($J$5-O4759)</f>
        <v>0.41099625631536219</v>
      </c>
      <c r="S4759">
        <f>ABS($J$6-O4759)</f>
        <v>1.0006865371156644</v>
      </c>
      <c r="T4759">
        <f>MIN(P4759:S4759)</f>
        <v>3.5738804896987997E-2</v>
      </c>
      <c r="U4759">
        <f>MATCH(T4759,P4759:S4759, 0)</f>
        <v>1</v>
      </c>
    </row>
    <row r="4760" spans="1:21" x14ac:dyDescent="0.35">
      <c r="A4760">
        <v>1</v>
      </c>
      <c r="B4760">
        <v>4749</v>
      </c>
      <c r="C4760" t="s">
        <v>266</v>
      </c>
      <c r="D4760" t="s">
        <v>267</v>
      </c>
      <c r="E4760" t="s">
        <v>96</v>
      </c>
      <c r="F4760" t="s">
        <v>97</v>
      </c>
      <c r="G4760" t="s">
        <v>98</v>
      </c>
      <c r="H4760" t="s">
        <v>99</v>
      </c>
      <c r="I4760" s="1">
        <v>42278</v>
      </c>
      <c r="J4760">
        <v>2015</v>
      </c>
      <c r="K4760" t="s">
        <v>20</v>
      </c>
      <c r="L4760" t="s">
        <v>21</v>
      </c>
      <c r="M4760" s="1">
        <v>42027</v>
      </c>
      <c r="N4760">
        <v>13</v>
      </c>
      <c r="O4760">
        <f>STANDARDIZE(N4760,$N$8,$N$9)</f>
        <v>-0.40228040663743231</v>
      </c>
      <c r="P4760">
        <f>ABS($J$3-O4760)</f>
        <v>0.12508581713945804</v>
      </c>
      <c r="Q4760">
        <f>ABS($J$4-O4760)</f>
        <v>2.5910633550316313</v>
      </c>
      <c r="R4760">
        <f>ABS($J$5-O4760)</f>
        <v>0.25017163427891614</v>
      </c>
      <c r="S4760">
        <f>ABS($J$6-O4760)</f>
        <v>0.83986191507921837</v>
      </c>
      <c r="T4760">
        <f>MIN(P4760:S4760)</f>
        <v>0.12508581713945804</v>
      </c>
      <c r="U4760">
        <f>MATCH(T4760,P4760:S4760, 0)</f>
        <v>1</v>
      </c>
    </row>
    <row r="4761" spans="1:21" x14ac:dyDescent="0.35">
      <c r="A4761">
        <v>3</v>
      </c>
      <c r="B4761">
        <v>4750</v>
      </c>
      <c r="C4761" t="s">
        <v>157</v>
      </c>
      <c r="D4761" t="s">
        <v>158</v>
      </c>
      <c r="E4761" t="s">
        <v>105</v>
      </c>
      <c r="F4761" t="s">
        <v>59</v>
      </c>
      <c r="G4761" t="s">
        <v>106</v>
      </c>
      <c r="H4761" t="s">
        <v>107</v>
      </c>
      <c r="I4761" s="1">
        <v>42278</v>
      </c>
      <c r="J4761">
        <v>2015</v>
      </c>
      <c r="K4761" t="s">
        <v>77</v>
      </c>
      <c r="L4761" t="s">
        <v>78</v>
      </c>
      <c r="M4761" s="1">
        <v>42031</v>
      </c>
      <c r="N4761">
        <v>17</v>
      </c>
      <c r="O4761">
        <f>STANDARDIZE(N4761,$N$8,$N$9)</f>
        <v>-0.33080279684345626</v>
      </c>
      <c r="P4761">
        <f>ABS($J$3-O4761)</f>
        <v>0.19656342693343409</v>
      </c>
      <c r="Q4761">
        <f>ABS($J$4-O4761)</f>
        <v>2.5195857452376553</v>
      </c>
      <c r="R4761">
        <f>ABS($J$5-O4761)</f>
        <v>0.17869402448494009</v>
      </c>
      <c r="S4761">
        <f>ABS($J$6-O4761)</f>
        <v>0.76838430528524237</v>
      </c>
      <c r="T4761">
        <f>MIN(P4761:S4761)</f>
        <v>0.17869402448494009</v>
      </c>
      <c r="U4761">
        <f>MATCH(T4761,P4761:S4761, 0)</f>
        <v>3</v>
      </c>
    </row>
    <row r="4762" spans="1:21" x14ac:dyDescent="0.35">
      <c r="A4762">
        <v>3</v>
      </c>
      <c r="B4762">
        <v>4751</v>
      </c>
      <c r="C4762" t="s">
        <v>67</v>
      </c>
      <c r="D4762" t="s">
        <v>68</v>
      </c>
      <c r="E4762" t="s">
        <v>96</v>
      </c>
      <c r="F4762" t="s">
        <v>97</v>
      </c>
      <c r="G4762" t="s">
        <v>98</v>
      </c>
      <c r="H4762" t="s">
        <v>99</v>
      </c>
      <c r="I4762" s="1">
        <v>42278</v>
      </c>
      <c r="J4762">
        <v>2015</v>
      </c>
      <c r="K4762" t="s">
        <v>77</v>
      </c>
      <c r="L4762" t="s">
        <v>78</v>
      </c>
      <c r="M4762" s="1">
        <v>42218</v>
      </c>
      <c r="N4762">
        <v>29</v>
      </c>
      <c r="O4762">
        <f>STANDARDIZE(N4762,$N$8,$N$9)</f>
        <v>-0.11636996746152814</v>
      </c>
      <c r="P4762">
        <f>ABS($J$3-O4762)</f>
        <v>0.41099625631536219</v>
      </c>
      <c r="Q4762">
        <f>ABS($J$4-O4762)</f>
        <v>2.3051529158557269</v>
      </c>
      <c r="R4762">
        <f>ABS($J$5-O4762)</f>
        <v>3.5738804896988025E-2</v>
      </c>
      <c r="S4762">
        <f>ABS($J$6-O4762)</f>
        <v>0.55395147590331428</v>
      </c>
      <c r="T4762">
        <f>MIN(P4762:S4762)</f>
        <v>3.5738804896988025E-2</v>
      </c>
      <c r="U4762">
        <f>MATCH(T4762,P4762:S4762, 0)</f>
        <v>3</v>
      </c>
    </row>
    <row r="4763" spans="1:21" x14ac:dyDescent="0.35">
      <c r="A4763">
        <v>1</v>
      </c>
      <c r="B4763">
        <v>4752</v>
      </c>
      <c r="C4763" t="s">
        <v>67</v>
      </c>
      <c r="D4763" t="s">
        <v>68</v>
      </c>
      <c r="E4763" t="s">
        <v>105</v>
      </c>
      <c r="F4763" t="s">
        <v>59</v>
      </c>
      <c r="G4763" t="s">
        <v>106</v>
      </c>
      <c r="H4763" t="s">
        <v>107</v>
      </c>
      <c r="I4763" s="1">
        <v>42279</v>
      </c>
      <c r="J4763">
        <v>2015</v>
      </c>
      <c r="K4763" t="s">
        <v>125</v>
      </c>
      <c r="L4763" t="s">
        <v>126</v>
      </c>
      <c r="M4763" s="1">
        <v>42310</v>
      </c>
      <c r="N4763">
        <v>1</v>
      </c>
      <c r="O4763">
        <f>STANDARDIZE(N4763,$N$8,$N$9)</f>
        <v>-0.61671323601936046</v>
      </c>
      <c r="P4763">
        <f>ABS($J$3-O4763)</f>
        <v>8.9347012242470103E-2</v>
      </c>
      <c r="Q4763">
        <f>ABS($J$4-O4763)</f>
        <v>2.8054961844135593</v>
      </c>
      <c r="R4763">
        <f>ABS($J$5-O4763)</f>
        <v>0.46460446366084429</v>
      </c>
      <c r="S4763">
        <f>ABS($J$6-O4763)</f>
        <v>1.0542947444611466</v>
      </c>
      <c r="T4763">
        <f>MIN(P4763:S4763)</f>
        <v>8.9347012242470103E-2</v>
      </c>
      <c r="U4763">
        <f>MATCH(T4763,P4763:S4763, 0)</f>
        <v>1</v>
      </c>
    </row>
    <row r="4764" spans="1:21" x14ac:dyDescent="0.35">
      <c r="A4764">
        <v>3</v>
      </c>
      <c r="B4764">
        <v>4753</v>
      </c>
      <c r="C4764" t="s">
        <v>82</v>
      </c>
      <c r="D4764" t="s">
        <v>83</v>
      </c>
      <c r="E4764" t="s">
        <v>73</v>
      </c>
      <c r="F4764" t="s">
        <v>74</v>
      </c>
      <c r="G4764" t="s">
        <v>114</v>
      </c>
      <c r="H4764" t="s">
        <v>115</v>
      </c>
      <c r="I4764" s="1">
        <v>42279</v>
      </c>
      <c r="J4764">
        <v>2015</v>
      </c>
      <c r="K4764" t="s">
        <v>77</v>
      </c>
      <c r="L4764" t="s">
        <v>78</v>
      </c>
      <c r="M4764" s="1">
        <v>42081</v>
      </c>
      <c r="N4764">
        <v>36</v>
      </c>
      <c r="O4764">
        <f>STANDARDIZE(N4764,$N$8,$N$9)</f>
        <v>8.7158496779299183E-3</v>
      </c>
      <c r="P4764">
        <f>ABS($J$3-O4764)</f>
        <v>0.53608207345482028</v>
      </c>
      <c r="Q4764">
        <f>ABS($J$4-O4764)</f>
        <v>2.1800670987162691</v>
      </c>
      <c r="R4764">
        <f>ABS($J$5-O4764)</f>
        <v>0.1608246220364461</v>
      </c>
      <c r="S4764">
        <f>ABS($J$6-O4764)</f>
        <v>0.42886565876385618</v>
      </c>
      <c r="T4764">
        <f>MIN(P4764:S4764)</f>
        <v>0.1608246220364461</v>
      </c>
      <c r="U4764">
        <f>MATCH(T4764,P4764:S4764, 0)</f>
        <v>3</v>
      </c>
    </row>
    <row r="4765" spans="1:21" x14ac:dyDescent="0.35">
      <c r="A4765">
        <v>4</v>
      </c>
      <c r="B4765">
        <v>4754</v>
      </c>
      <c r="C4765" t="s">
        <v>30</v>
      </c>
      <c r="D4765" t="s">
        <v>31</v>
      </c>
      <c r="E4765" t="s">
        <v>43</v>
      </c>
      <c r="F4765" t="s">
        <v>35</v>
      </c>
      <c r="G4765" t="s">
        <v>127</v>
      </c>
      <c r="H4765" t="s">
        <v>128</v>
      </c>
      <c r="I4765" s="1">
        <v>42279</v>
      </c>
      <c r="J4765">
        <v>2015</v>
      </c>
      <c r="K4765" t="s">
        <v>69</v>
      </c>
      <c r="L4765" t="s">
        <v>70</v>
      </c>
      <c r="M4765" s="1">
        <v>42189</v>
      </c>
      <c r="N4765">
        <v>56</v>
      </c>
      <c r="O4765">
        <f>STANDARDIZE(N4765,$N$8,$N$9)</f>
        <v>0.36610389864781012</v>
      </c>
      <c r="P4765">
        <f>ABS($J$3-O4765)</f>
        <v>0.89347012242470047</v>
      </c>
      <c r="Q4765">
        <f>ABS($J$4-O4765)</f>
        <v>1.8226790497463887</v>
      </c>
      <c r="R4765">
        <f>ABS($J$5-O4765)</f>
        <v>0.51821267100632629</v>
      </c>
      <c r="S4765">
        <f>ABS($J$6-O4765)</f>
        <v>7.1477609793975994E-2</v>
      </c>
      <c r="T4765">
        <f>MIN(P4765:S4765)</f>
        <v>7.1477609793975994E-2</v>
      </c>
      <c r="U4765">
        <f>MATCH(T4765,P4765:S4765, 0)</f>
        <v>4</v>
      </c>
    </row>
    <row r="4766" spans="1:21" x14ac:dyDescent="0.35">
      <c r="A4766">
        <v>2</v>
      </c>
      <c r="B4766">
        <v>4755</v>
      </c>
      <c r="C4766" t="s">
        <v>14</v>
      </c>
      <c r="D4766" t="s">
        <v>15</v>
      </c>
      <c r="E4766" t="s">
        <v>196</v>
      </c>
      <c r="F4766" t="s">
        <v>197</v>
      </c>
      <c r="G4766" t="s">
        <v>198</v>
      </c>
      <c r="H4766" t="s">
        <v>199</v>
      </c>
      <c r="I4766" s="1">
        <v>42279</v>
      </c>
      <c r="J4766">
        <v>2015</v>
      </c>
      <c r="K4766" t="s">
        <v>20</v>
      </c>
      <c r="L4766" t="s">
        <v>21</v>
      </c>
      <c r="M4766" s="1">
        <v>42399</v>
      </c>
      <c r="N4766">
        <v>354</v>
      </c>
      <c r="O4766">
        <f>STANDARDIZE(N4766,$N$8,$N$9)</f>
        <v>5.6911858282990249</v>
      </c>
      <c r="P4766">
        <f>ABS($J$3-O4766)</f>
        <v>6.218552052075915</v>
      </c>
      <c r="Q4766">
        <f>ABS($J$4-O4766)</f>
        <v>3.5024028799048259</v>
      </c>
      <c r="R4766">
        <f>ABS($J$5-O4766)</f>
        <v>5.8432946006575408</v>
      </c>
      <c r="S4766">
        <f>ABS($J$6-O4766)</f>
        <v>5.2536043198572386</v>
      </c>
      <c r="T4766">
        <f>MIN(P4766:S4766)</f>
        <v>3.5024028799048259</v>
      </c>
      <c r="U4766">
        <f>MATCH(T4766,P4766:S4766, 0)</f>
        <v>2</v>
      </c>
    </row>
    <row r="4767" spans="1:21" x14ac:dyDescent="0.35">
      <c r="A4767">
        <v>1</v>
      </c>
      <c r="B4767">
        <v>4756</v>
      </c>
      <c r="C4767" t="s">
        <v>14</v>
      </c>
      <c r="D4767" t="s">
        <v>15</v>
      </c>
      <c r="E4767" t="s">
        <v>131</v>
      </c>
      <c r="F4767" t="s">
        <v>132</v>
      </c>
      <c r="G4767" t="s">
        <v>211</v>
      </c>
      <c r="H4767" t="s">
        <v>212</v>
      </c>
      <c r="I4767" s="1">
        <v>42280</v>
      </c>
      <c r="J4767">
        <v>2015</v>
      </c>
      <c r="K4767" t="s">
        <v>155</v>
      </c>
      <c r="L4767" t="s">
        <v>156</v>
      </c>
      <c r="M4767" s="1">
        <v>42341</v>
      </c>
      <c r="N4767">
        <v>2</v>
      </c>
      <c r="O4767">
        <f>STANDARDIZE(N4767,$N$8,$N$9)</f>
        <v>-0.59884383357086635</v>
      </c>
      <c r="P4767">
        <f>ABS($J$3-O4767)</f>
        <v>7.1477609793975994E-2</v>
      </c>
      <c r="Q4767">
        <f>ABS($J$4-O4767)</f>
        <v>2.7876267819650655</v>
      </c>
      <c r="R4767">
        <f>ABS($J$5-O4767)</f>
        <v>0.44673506121235018</v>
      </c>
      <c r="S4767">
        <f>ABS($J$6-O4767)</f>
        <v>1.0364253420126524</v>
      </c>
      <c r="T4767">
        <f>MIN(P4767:S4767)</f>
        <v>7.1477609793975994E-2</v>
      </c>
      <c r="U4767">
        <f>MATCH(T4767,P4767:S4767, 0)</f>
        <v>1</v>
      </c>
    </row>
    <row r="4768" spans="1:21" x14ac:dyDescent="0.35">
      <c r="A4768">
        <v>1</v>
      </c>
      <c r="B4768">
        <v>4757</v>
      </c>
      <c r="C4768" t="s">
        <v>14</v>
      </c>
      <c r="D4768" t="s">
        <v>15</v>
      </c>
      <c r="E4768" t="s">
        <v>79</v>
      </c>
      <c r="F4768" t="s">
        <v>35</v>
      </c>
      <c r="G4768" t="s">
        <v>80</v>
      </c>
      <c r="H4768" t="s">
        <v>81</v>
      </c>
      <c r="I4768" s="1">
        <v>42280</v>
      </c>
      <c r="J4768">
        <v>2015</v>
      </c>
      <c r="K4768" t="s">
        <v>77</v>
      </c>
      <c r="L4768" t="s">
        <v>78</v>
      </c>
      <c r="M4768" s="1">
        <v>42341</v>
      </c>
      <c r="N4768">
        <v>2</v>
      </c>
      <c r="O4768">
        <f>STANDARDIZE(N4768,$N$8,$N$9)</f>
        <v>-0.59884383357086635</v>
      </c>
      <c r="P4768">
        <f>ABS($J$3-O4768)</f>
        <v>7.1477609793975994E-2</v>
      </c>
      <c r="Q4768">
        <f>ABS($J$4-O4768)</f>
        <v>2.7876267819650655</v>
      </c>
      <c r="R4768">
        <f>ABS($J$5-O4768)</f>
        <v>0.44673506121235018</v>
      </c>
      <c r="S4768">
        <f>ABS($J$6-O4768)</f>
        <v>1.0364253420126524</v>
      </c>
      <c r="T4768">
        <f>MIN(P4768:S4768)</f>
        <v>7.1477609793975994E-2</v>
      </c>
      <c r="U4768">
        <f>MATCH(T4768,P4768:S4768, 0)</f>
        <v>1</v>
      </c>
    </row>
    <row r="4769" spans="1:21" x14ac:dyDescent="0.35">
      <c r="A4769">
        <v>1</v>
      </c>
      <c r="B4769">
        <v>4758</v>
      </c>
      <c r="C4769" t="s">
        <v>246</v>
      </c>
      <c r="D4769" t="s">
        <v>247</v>
      </c>
      <c r="E4769" t="s">
        <v>79</v>
      </c>
      <c r="F4769" t="s">
        <v>35</v>
      </c>
      <c r="G4769" t="s">
        <v>80</v>
      </c>
      <c r="H4769" t="s">
        <v>81</v>
      </c>
      <c r="I4769" s="1">
        <v>42280</v>
      </c>
      <c r="J4769">
        <v>2015</v>
      </c>
      <c r="K4769" t="s">
        <v>77</v>
      </c>
      <c r="L4769" t="s">
        <v>78</v>
      </c>
      <c r="M4769" s="1">
        <v>42080</v>
      </c>
      <c r="N4769">
        <v>7</v>
      </c>
      <c r="O4769">
        <f>STANDARDIZE(N4769,$N$8,$N$9)</f>
        <v>-0.50949682132839635</v>
      </c>
      <c r="P4769">
        <f>ABS($J$3-O4769)</f>
        <v>1.7869402448493998E-2</v>
      </c>
      <c r="Q4769">
        <f>ABS($J$4-O4769)</f>
        <v>2.6982797697225953</v>
      </c>
      <c r="R4769">
        <f>ABS($J$5-O4769)</f>
        <v>0.35738804896988019</v>
      </c>
      <c r="S4769">
        <f>ABS($J$6-O4769)</f>
        <v>0.94707832977018247</v>
      </c>
      <c r="T4769">
        <f>MIN(P4769:S4769)</f>
        <v>1.7869402448493998E-2</v>
      </c>
      <c r="U4769">
        <f>MATCH(T4769,P4769:S4769, 0)</f>
        <v>1</v>
      </c>
    </row>
    <row r="4770" spans="1:21" x14ac:dyDescent="0.35">
      <c r="A4770">
        <v>1</v>
      </c>
      <c r="B4770">
        <v>4759</v>
      </c>
      <c r="C4770" t="s">
        <v>30</v>
      </c>
      <c r="D4770" t="s">
        <v>31</v>
      </c>
      <c r="E4770" t="s">
        <v>219</v>
      </c>
      <c r="F4770" t="s">
        <v>220</v>
      </c>
      <c r="G4770" t="s">
        <v>221</v>
      </c>
      <c r="H4770" t="s">
        <v>222</v>
      </c>
      <c r="I4770" s="1">
        <v>42280</v>
      </c>
      <c r="J4770">
        <v>2015</v>
      </c>
      <c r="K4770" t="s">
        <v>41</v>
      </c>
      <c r="L4770" t="s">
        <v>42</v>
      </c>
      <c r="M4770" s="1">
        <v>42082</v>
      </c>
      <c r="N4770">
        <v>9</v>
      </c>
      <c r="O4770">
        <f>STANDARDIZE(N4770,$N$8,$N$9)</f>
        <v>-0.4737580164314083</v>
      </c>
      <c r="P4770">
        <f>ABS($J$3-O4770)</f>
        <v>5.3608207345482051E-2</v>
      </c>
      <c r="Q4770">
        <f>ABS($J$4-O4770)</f>
        <v>2.6625409648256073</v>
      </c>
      <c r="R4770">
        <f>ABS($J$5-O4770)</f>
        <v>0.32164924407289214</v>
      </c>
      <c r="S4770">
        <f>ABS($J$6-O4770)</f>
        <v>0.91133952487319436</v>
      </c>
      <c r="T4770">
        <f>MIN(P4770:S4770)</f>
        <v>5.3608207345482051E-2</v>
      </c>
      <c r="U4770">
        <f>MATCH(T4770,P4770:S4770, 0)</f>
        <v>1</v>
      </c>
    </row>
    <row r="4771" spans="1:21" x14ac:dyDescent="0.35">
      <c r="A4771">
        <v>1</v>
      </c>
      <c r="B4771">
        <v>4760</v>
      </c>
      <c r="C4771" t="s">
        <v>30</v>
      </c>
      <c r="D4771" t="s">
        <v>31</v>
      </c>
      <c r="E4771" t="s">
        <v>34</v>
      </c>
      <c r="F4771" t="s">
        <v>35</v>
      </c>
      <c r="G4771" t="s">
        <v>36</v>
      </c>
      <c r="H4771" t="s">
        <v>37</v>
      </c>
      <c r="I4771" s="1">
        <v>42280</v>
      </c>
      <c r="J4771">
        <v>2015</v>
      </c>
      <c r="K4771" t="s">
        <v>77</v>
      </c>
      <c r="L4771" t="s">
        <v>78</v>
      </c>
      <c r="M4771" s="1">
        <v>42083</v>
      </c>
      <c r="N4771">
        <v>10</v>
      </c>
      <c r="O4771">
        <f>STANDARDIZE(N4771,$N$8,$N$9)</f>
        <v>-0.4558886139829143</v>
      </c>
      <c r="P4771">
        <f>ABS($J$3-O4771)</f>
        <v>7.1477609793976049E-2</v>
      </c>
      <c r="Q4771">
        <f>ABS($J$4-O4771)</f>
        <v>2.6446715623771131</v>
      </c>
      <c r="R4771">
        <f>ABS($J$5-O4771)</f>
        <v>0.30377984162439814</v>
      </c>
      <c r="S4771">
        <f>ABS($J$6-O4771)</f>
        <v>0.89347012242470036</v>
      </c>
      <c r="T4771">
        <f>MIN(P4771:S4771)</f>
        <v>7.1477609793976049E-2</v>
      </c>
      <c r="U4771">
        <f>MATCH(T4771,P4771:S4771, 0)</f>
        <v>1</v>
      </c>
    </row>
    <row r="4772" spans="1:21" x14ac:dyDescent="0.35">
      <c r="A4772">
        <v>1</v>
      </c>
      <c r="B4772">
        <v>4761</v>
      </c>
      <c r="C4772" t="s">
        <v>14</v>
      </c>
      <c r="D4772" t="s">
        <v>15</v>
      </c>
      <c r="E4772" t="s">
        <v>34</v>
      </c>
      <c r="F4772" t="s">
        <v>35</v>
      </c>
      <c r="G4772" t="s">
        <v>36</v>
      </c>
      <c r="H4772" t="s">
        <v>37</v>
      </c>
      <c r="I4772" s="1">
        <v>42280</v>
      </c>
      <c r="J4772">
        <v>2015</v>
      </c>
      <c r="K4772" t="s">
        <v>77</v>
      </c>
      <c r="L4772" t="s">
        <v>78</v>
      </c>
      <c r="M4772" s="1">
        <v>42083</v>
      </c>
      <c r="N4772">
        <v>10</v>
      </c>
      <c r="O4772">
        <f>STANDARDIZE(N4772,$N$8,$N$9)</f>
        <v>-0.4558886139829143</v>
      </c>
      <c r="P4772">
        <f>ABS($J$3-O4772)</f>
        <v>7.1477609793976049E-2</v>
      </c>
      <c r="Q4772">
        <f>ABS($J$4-O4772)</f>
        <v>2.6446715623771131</v>
      </c>
      <c r="R4772">
        <f>ABS($J$5-O4772)</f>
        <v>0.30377984162439814</v>
      </c>
      <c r="S4772">
        <f>ABS($J$6-O4772)</f>
        <v>0.89347012242470036</v>
      </c>
      <c r="T4772">
        <f>MIN(P4772:S4772)</f>
        <v>7.1477609793976049E-2</v>
      </c>
      <c r="U4772">
        <f>MATCH(T4772,P4772:S4772, 0)</f>
        <v>1</v>
      </c>
    </row>
    <row r="4773" spans="1:21" x14ac:dyDescent="0.35">
      <c r="A4773">
        <v>3</v>
      </c>
      <c r="B4773">
        <v>4762</v>
      </c>
      <c r="C4773" t="s">
        <v>329</v>
      </c>
      <c r="D4773" t="s">
        <v>330</v>
      </c>
      <c r="E4773" t="s">
        <v>84</v>
      </c>
      <c r="F4773" t="s">
        <v>85</v>
      </c>
      <c r="G4773" t="s">
        <v>153</v>
      </c>
      <c r="H4773" t="s">
        <v>154</v>
      </c>
      <c r="I4773" s="1">
        <v>42280</v>
      </c>
      <c r="J4773">
        <v>2015</v>
      </c>
      <c r="K4773" t="s">
        <v>77</v>
      </c>
      <c r="L4773" t="s">
        <v>78</v>
      </c>
      <c r="M4773" s="1">
        <v>42091</v>
      </c>
      <c r="N4773">
        <v>18</v>
      </c>
      <c r="O4773">
        <f>STANDARDIZE(N4773,$N$8,$N$9)</f>
        <v>-0.31293339439496226</v>
      </c>
      <c r="P4773">
        <f>ABS($J$3-O4773)</f>
        <v>0.21443282938192809</v>
      </c>
      <c r="Q4773">
        <f>ABS($J$4-O4773)</f>
        <v>2.5017163427891611</v>
      </c>
      <c r="R4773">
        <f>ABS($J$5-O4773)</f>
        <v>0.1608246220364461</v>
      </c>
      <c r="S4773">
        <f>ABS($J$6-O4773)</f>
        <v>0.75051490283674838</v>
      </c>
      <c r="T4773">
        <f>MIN(P4773:S4773)</f>
        <v>0.1608246220364461</v>
      </c>
      <c r="U4773">
        <f>MATCH(T4773,P4773:S4773, 0)</f>
        <v>3</v>
      </c>
    </row>
    <row r="4774" spans="1:21" x14ac:dyDescent="0.35">
      <c r="A4774">
        <v>3</v>
      </c>
      <c r="B4774">
        <v>4763</v>
      </c>
      <c r="C4774" t="s">
        <v>14</v>
      </c>
      <c r="D4774" t="s">
        <v>15</v>
      </c>
      <c r="E4774" t="s">
        <v>196</v>
      </c>
      <c r="F4774" t="s">
        <v>197</v>
      </c>
      <c r="G4774" t="s">
        <v>198</v>
      </c>
      <c r="H4774" t="s">
        <v>199</v>
      </c>
      <c r="I4774" s="1">
        <v>42280</v>
      </c>
      <c r="J4774">
        <v>2015</v>
      </c>
      <c r="K4774" t="s">
        <v>77</v>
      </c>
      <c r="L4774" t="s">
        <v>78</v>
      </c>
      <c r="M4774" s="1">
        <v>42159</v>
      </c>
      <c r="N4774">
        <v>27</v>
      </c>
      <c r="O4774">
        <f>STANDARDIZE(N4774,$N$8,$N$9)</f>
        <v>-0.15210877235851616</v>
      </c>
      <c r="P4774">
        <f>ABS($J$3-O4774)</f>
        <v>0.37525745141837419</v>
      </c>
      <c r="Q4774">
        <f>ABS($J$4-O4774)</f>
        <v>2.3408917207527153</v>
      </c>
      <c r="R4774">
        <f>ABS($J$5-O4774)</f>
        <v>0</v>
      </c>
      <c r="S4774">
        <f>ABS($J$6-O4774)</f>
        <v>0.58969028080030228</v>
      </c>
      <c r="T4774">
        <f>MIN(P4774:S4774)</f>
        <v>0</v>
      </c>
      <c r="U4774">
        <f>MATCH(T4774,P4774:S4774, 0)</f>
        <v>3</v>
      </c>
    </row>
    <row r="4775" spans="1:21" x14ac:dyDescent="0.35">
      <c r="A4775">
        <v>4</v>
      </c>
      <c r="B4775">
        <v>4764</v>
      </c>
      <c r="C4775" t="s">
        <v>14</v>
      </c>
      <c r="D4775" t="s">
        <v>15</v>
      </c>
      <c r="E4775" t="s">
        <v>34</v>
      </c>
      <c r="F4775" t="s">
        <v>35</v>
      </c>
      <c r="G4775" t="s">
        <v>468</v>
      </c>
      <c r="H4775" t="s">
        <v>469</v>
      </c>
      <c r="I4775" s="1">
        <v>42280</v>
      </c>
      <c r="J4775">
        <v>2015</v>
      </c>
      <c r="K4775" t="s">
        <v>41</v>
      </c>
      <c r="L4775" t="s">
        <v>42</v>
      </c>
      <c r="M4775" s="1">
        <v>42121</v>
      </c>
      <c r="N4775">
        <v>48</v>
      </c>
      <c r="O4775">
        <f>STANDARDIZE(N4775,$N$8,$N$9)</f>
        <v>0.22314867905985802</v>
      </c>
      <c r="P4775">
        <f>ABS($J$3-O4775)</f>
        <v>0.75051490283674838</v>
      </c>
      <c r="Q4775">
        <f>ABS($J$4-O4775)</f>
        <v>1.9656342693343409</v>
      </c>
      <c r="R4775">
        <f>ABS($J$5-O4775)</f>
        <v>0.37525745141837419</v>
      </c>
      <c r="S4775">
        <f>ABS($J$6-O4775)</f>
        <v>0.21443282938192809</v>
      </c>
      <c r="T4775">
        <f>MIN(P4775:S4775)</f>
        <v>0.21443282938192809</v>
      </c>
      <c r="U4775">
        <f>MATCH(T4775,P4775:S4775, 0)</f>
        <v>4</v>
      </c>
    </row>
    <row r="4776" spans="1:21" x14ac:dyDescent="0.35">
      <c r="A4776">
        <v>1</v>
      </c>
      <c r="B4776">
        <v>4765</v>
      </c>
      <c r="C4776" t="s">
        <v>62</v>
      </c>
      <c r="D4776" t="s">
        <v>63</v>
      </c>
      <c r="E4776" t="s">
        <v>131</v>
      </c>
      <c r="F4776" t="s">
        <v>132</v>
      </c>
      <c r="G4776" t="s">
        <v>211</v>
      </c>
      <c r="H4776" t="s">
        <v>212</v>
      </c>
      <c r="I4776" s="1">
        <v>42281</v>
      </c>
      <c r="J4776">
        <v>2015</v>
      </c>
      <c r="K4776" t="s">
        <v>125</v>
      </c>
      <c r="L4776" t="s">
        <v>126</v>
      </c>
      <c r="M4776" s="1">
        <v>42342</v>
      </c>
      <c r="N4776">
        <v>2</v>
      </c>
      <c r="O4776">
        <f>STANDARDIZE(N4776,$N$8,$N$9)</f>
        <v>-0.59884383357086635</v>
      </c>
      <c r="P4776">
        <f>ABS($J$3-O4776)</f>
        <v>7.1477609793975994E-2</v>
      </c>
      <c r="Q4776">
        <f>ABS($J$4-O4776)</f>
        <v>2.7876267819650655</v>
      </c>
      <c r="R4776">
        <f>ABS($J$5-O4776)</f>
        <v>0.44673506121235018</v>
      </c>
      <c r="S4776">
        <f>ABS($J$6-O4776)</f>
        <v>1.0364253420126524</v>
      </c>
      <c r="T4776">
        <f>MIN(P4776:S4776)</f>
        <v>7.1477609793975994E-2</v>
      </c>
      <c r="U4776">
        <f>MATCH(T4776,P4776:S4776, 0)</f>
        <v>1</v>
      </c>
    </row>
    <row r="4777" spans="1:21" x14ac:dyDescent="0.35">
      <c r="A4777">
        <v>1</v>
      </c>
      <c r="B4777">
        <v>4766</v>
      </c>
      <c r="C4777" t="s">
        <v>316</v>
      </c>
      <c r="D4777" t="s">
        <v>317</v>
      </c>
      <c r="E4777" t="s">
        <v>34</v>
      </c>
      <c r="F4777" t="s">
        <v>35</v>
      </c>
      <c r="G4777" t="s">
        <v>36</v>
      </c>
      <c r="H4777" t="s">
        <v>37</v>
      </c>
      <c r="I4777" s="1">
        <v>42281</v>
      </c>
      <c r="J4777">
        <v>2015</v>
      </c>
      <c r="K4777" t="s">
        <v>125</v>
      </c>
      <c r="L4777" t="s">
        <v>126</v>
      </c>
      <c r="M4777" s="1">
        <v>42107</v>
      </c>
      <c r="N4777">
        <v>3</v>
      </c>
      <c r="O4777">
        <f>STANDARDIZE(N4777,$N$8,$N$9)</f>
        <v>-0.58097443112237235</v>
      </c>
      <c r="P4777">
        <f>ABS($J$3-O4777)</f>
        <v>5.3608207345481995E-2</v>
      </c>
      <c r="Q4777">
        <f>ABS($J$4-O4777)</f>
        <v>2.7697573795165713</v>
      </c>
      <c r="R4777">
        <f>ABS($J$5-O4777)</f>
        <v>0.42886565876385618</v>
      </c>
      <c r="S4777">
        <f>ABS($J$6-O4777)</f>
        <v>1.0185559395641586</v>
      </c>
      <c r="T4777">
        <f>MIN(P4777:S4777)</f>
        <v>5.3608207345481995E-2</v>
      </c>
      <c r="U4777">
        <f>MATCH(T4777,P4777:S4777, 0)</f>
        <v>1</v>
      </c>
    </row>
    <row r="4778" spans="1:21" x14ac:dyDescent="0.35">
      <c r="A4778">
        <v>1</v>
      </c>
      <c r="B4778">
        <v>4767</v>
      </c>
      <c r="C4778" t="s">
        <v>30</v>
      </c>
      <c r="D4778" t="s">
        <v>31</v>
      </c>
      <c r="E4778" t="s">
        <v>64</v>
      </c>
      <c r="F4778" t="s">
        <v>59</v>
      </c>
      <c r="G4778" t="s">
        <v>65</v>
      </c>
      <c r="H4778" t="s">
        <v>66</v>
      </c>
      <c r="I4778" s="1">
        <v>42281</v>
      </c>
      <c r="J4778">
        <v>2015</v>
      </c>
      <c r="K4778" t="s">
        <v>125</v>
      </c>
      <c r="L4778" t="s">
        <v>126</v>
      </c>
      <c r="M4778" s="1">
        <v>42108</v>
      </c>
      <c r="N4778">
        <v>4</v>
      </c>
      <c r="O4778">
        <f>STANDARDIZE(N4778,$N$8,$N$9)</f>
        <v>-0.56310502867387835</v>
      </c>
      <c r="P4778">
        <f>ABS($J$3-O4778)</f>
        <v>3.5738804896987997E-2</v>
      </c>
      <c r="Q4778">
        <f>ABS($J$4-O4778)</f>
        <v>2.7518879770680771</v>
      </c>
      <c r="R4778">
        <f>ABS($J$5-O4778)</f>
        <v>0.41099625631536219</v>
      </c>
      <c r="S4778">
        <f>ABS($J$6-O4778)</f>
        <v>1.0006865371156644</v>
      </c>
      <c r="T4778">
        <f>MIN(P4778:S4778)</f>
        <v>3.5738804896987997E-2</v>
      </c>
      <c r="U4778">
        <f>MATCH(T4778,P4778:S4778, 0)</f>
        <v>1</v>
      </c>
    </row>
    <row r="4779" spans="1:21" x14ac:dyDescent="0.35">
      <c r="A4779">
        <v>1</v>
      </c>
      <c r="B4779">
        <v>4768</v>
      </c>
      <c r="C4779" t="s">
        <v>433</v>
      </c>
      <c r="D4779" t="s">
        <v>434</v>
      </c>
      <c r="E4779" t="s">
        <v>34</v>
      </c>
      <c r="F4779" t="s">
        <v>35</v>
      </c>
      <c r="G4779" t="s">
        <v>36</v>
      </c>
      <c r="H4779" t="s">
        <v>37</v>
      </c>
      <c r="I4779" s="1">
        <v>42281</v>
      </c>
      <c r="J4779">
        <v>2015</v>
      </c>
      <c r="K4779" t="s">
        <v>38</v>
      </c>
      <c r="L4779" t="s">
        <v>13</v>
      </c>
      <c r="M4779" s="1">
        <v>42115</v>
      </c>
      <c r="N4779">
        <v>11</v>
      </c>
      <c r="O4779">
        <f>STANDARDIZE(N4779,$N$8,$N$9)</f>
        <v>-0.43801921153442031</v>
      </c>
      <c r="P4779">
        <f>ABS($J$3-O4779)</f>
        <v>8.9347012242470047E-2</v>
      </c>
      <c r="Q4779">
        <f>ABS($J$4-O4779)</f>
        <v>2.6268021599286193</v>
      </c>
      <c r="R4779">
        <f>ABS($J$5-O4779)</f>
        <v>0.28591043917590414</v>
      </c>
      <c r="S4779">
        <f>ABS($J$6-O4779)</f>
        <v>0.87560071997620637</v>
      </c>
      <c r="T4779">
        <f>MIN(P4779:S4779)</f>
        <v>8.9347012242470047E-2</v>
      </c>
      <c r="U4779">
        <f>MATCH(T4779,P4779:S4779, 0)</f>
        <v>1</v>
      </c>
    </row>
    <row r="4780" spans="1:21" x14ac:dyDescent="0.35">
      <c r="A4780">
        <v>1</v>
      </c>
      <c r="B4780">
        <v>4769</v>
      </c>
      <c r="C4780" t="s">
        <v>30</v>
      </c>
      <c r="D4780" t="s">
        <v>31</v>
      </c>
      <c r="E4780" t="s">
        <v>73</v>
      </c>
      <c r="F4780" t="s">
        <v>74</v>
      </c>
      <c r="G4780" t="s">
        <v>550</v>
      </c>
      <c r="H4780" t="s">
        <v>551</v>
      </c>
      <c r="I4780" s="1">
        <v>42282</v>
      </c>
      <c r="J4780">
        <v>2015</v>
      </c>
      <c r="K4780" t="s">
        <v>284</v>
      </c>
      <c r="L4780" t="s">
        <v>285</v>
      </c>
      <c r="M4780" s="1">
        <v>42313</v>
      </c>
      <c r="N4780">
        <v>1</v>
      </c>
      <c r="O4780">
        <f>STANDARDIZE(N4780,$N$8,$N$9)</f>
        <v>-0.61671323601936046</v>
      </c>
      <c r="P4780">
        <f>ABS($J$3-O4780)</f>
        <v>8.9347012242470103E-2</v>
      </c>
      <c r="Q4780">
        <f>ABS($J$4-O4780)</f>
        <v>2.8054961844135593</v>
      </c>
      <c r="R4780">
        <f>ABS($J$5-O4780)</f>
        <v>0.46460446366084429</v>
      </c>
      <c r="S4780">
        <f>ABS($J$6-O4780)</f>
        <v>1.0542947444611466</v>
      </c>
      <c r="T4780">
        <f>MIN(P4780:S4780)</f>
        <v>8.9347012242470103E-2</v>
      </c>
      <c r="U4780">
        <f>MATCH(T4780,P4780:S4780, 0)</f>
        <v>1</v>
      </c>
    </row>
    <row r="4781" spans="1:21" x14ac:dyDescent="0.35">
      <c r="A4781">
        <v>1</v>
      </c>
      <c r="B4781">
        <v>4770</v>
      </c>
      <c r="C4781" t="s">
        <v>302</v>
      </c>
      <c r="D4781" t="s">
        <v>303</v>
      </c>
      <c r="E4781" t="s">
        <v>296</v>
      </c>
      <c r="F4781" t="s">
        <v>335</v>
      </c>
      <c r="G4781" t="s">
        <v>336</v>
      </c>
      <c r="H4781" t="s">
        <v>337</v>
      </c>
      <c r="I4781" s="1">
        <v>42282</v>
      </c>
      <c r="J4781">
        <v>2015</v>
      </c>
      <c r="K4781" t="s">
        <v>77</v>
      </c>
      <c r="L4781" t="s">
        <v>78</v>
      </c>
      <c r="M4781" s="1">
        <v>42343</v>
      </c>
      <c r="N4781">
        <v>2</v>
      </c>
      <c r="O4781">
        <f>STANDARDIZE(N4781,$N$8,$N$9)</f>
        <v>-0.59884383357086635</v>
      </c>
      <c r="P4781">
        <f>ABS($J$3-O4781)</f>
        <v>7.1477609793975994E-2</v>
      </c>
      <c r="Q4781">
        <f>ABS($J$4-O4781)</f>
        <v>2.7876267819650655</v>
      </c>
      <c r="R4781">
        <f>ABS($J$5-O4781)</f>
        <v>0.44673506121235018</v>
      </c>
      <c r="S4781">
        <f>ABS($J$6-O4781)</f>
        <v>1.0364253420126524</v>
      </c>
      <c r="T4781">
        <f>MIN(P4781:S4781)</f>
        <v>7.1477609793975994E-2</v>
      </c>
      <c r="U4781">
        <f>MATCH(T4781,P4781:S4781, 0)</f>
        <v>1</v>
      </c>
    </row>
    <row r="4782" spans="1:21" x14ac:dyDescent="0.35">
      <c r="A4782">
        <v>1</v>
      </c>
      <c r="B4782">
        <v>4771</v>
      </c>
      <c r="C4782" t="s">
        <v>239</v>
      </c>
      <c r="D4782" t="s">
        <v>240</v>
      </c>
      <c r="E4782" t="s">
        <v>79</v>
      </c>
      <c r="F4782" t="s">
        <v>35</v>
      </c>
      <c r="G4782" t="s">
        <v>80</v>
      </c>
      <c r="H4782" t="s">
        <v>81</v>
      </c>
      <c r="I4782" s="1">
        <v>42282</v>
      </c>
      <c r="J4782">
        <v>2015</v>
      </c>
      <c r="K4782" t="s">
        <v>77</v>
      </c>
      <c r="L4782" t="s">
        <v>78</v>
      </c>
      <c r="M4782" s="1">
        <v>42144</v>
      </c>
      <c r="N4782">
        <v>10</v>
      </c>
      <c r="O4782">
        <f>STANDARDIZE(N4782,$N$8,$N$9)</f>
        <v>-0.4558886139829143</v>
      </c>
      <c r="P4782">
        <f>ABS($J$3-O4782)</f>
        <v>7.1477609793976049E-2</v>
      </c>
      <c r="Q4782">
        <f>ABS($J$4-O4782)</f>
        <v>2.6446715623771131</v>
      </c>
      <c r="R4782">
        <f>ABS($J$5-O4782)</f>
        <v>0.30377984162439814</v>
      </c>
      <c r="S4782">
        <f>ABS($J$6-O4782)</f>
        <v>0.89347012242470036</v>
      </c>
      <c r="T4782">
        <f>MIN(P4782:S4782)</f>
        <v>7.1477609793976049E-2</v>
      </c>
      <c r="U4782">
        <f>MATCH(T4782,P4782:S4782, 0)</f>
        <v>1</v>
      </c>
    </row>
    <row r="4783" spans="1:21" x14ac:dyDescent="0.35">
      <c r="A4783">
        <v>3</v>
      </c>
      <c r="B4783">
        <v>4772</v>
      </c>
      <c r="C4783" t="s">
        <v>290</v>
      </c>
      <c r="D4783" t="s">
        <v>291</v>
      </c>
      <c r="E4783" t="s">
        <v>64</v>
      </c>
      <c r="F4783" t="s">
        <v>59</v>
      </c>
      <c r="G4783" t="s">
        <v>65</v>
      </c>
      <c r="H4783" t="s">
        <v>66</v>
      </c>
      <c r="I4783" s="1">
        <v>42282</v>
      </c>
      <c r="J4783">
        <v>2015</v>
      </c>
      <c r="K4783" t="s">
        <v>77</v>
      </c>
      <c r="L4783" t="s">
        <v>78</v>
      </c>
      <c r="M4783" s="1">
        <v>42100</v>
      </c>
      <c r="N4783">
        <v>25</v>
      </c>
      <c r="O4783">
        <f>STANDARDIZE(N4783,$N$8,$N$9)</f>
        <v>-0.18784757725550419</v>
      </c>
      <c r="P4783">
        <f>ABS($J$3-O4783)</f>
        <v>0.33951864652138619</v>
      </c>
      <c r="Q4783">
        <f>ABS($J$4-O4783)</f>
        <v>2.3766305256497033</v>
      </c>
      <c r="R4783">
        <f>ABS($J$5-O4783)</f>
        <v>3.5738804896988025E-2</v>
      </c>
      <c r="S4783">
        <f>ABS($J$6-O4783)</f>
        <v>0.62542908569729028</v>
      </c>
      <c r="T4783">
        <f>MIN(P4783:S4783)</f>
        <v>3.5738804896988025E-2</v>
      </c>
      <c r="U4783">
        <f>MATCH(T4783,P4783:S4783, 0)</f>
        <v>3</v>
      </c>
    </row>
    <row r="4784" spans="1:21" x14ac:dyDescent="0.35">
      <c r="A4784">
        <v>3</v>
      </c>
      <c r="B4784">
        <v>4773</v>
      </c>
      <c r="C4784" t="s">
        <v>392</v>
      </c>
      <c r="D4784" t="s">
        <v>393</v>
      </c>
      <c r="E4784" t="s">
        <v>64</v>
      </c>
      <c r="F4784" t="s">
        <v>59</v>
      </c>
      <c r="G4784" t="s">
        <v>65</v>
      </c>
      <c r="H4784" t="s">
        <v>66</v>
      </c>
      <c r="I4784" s="1">
        <v>42282</v>
      </c>
      <c r="J4784">
        <v>2015</v>
      </c>
      <c r="K4784" t="s">
        <v>77</v>
      </c>
      <c r="L4784" t="s">
        <v>78</v>
      </c>
      <c r="M4784" s="1">
        <v>42100</v>
      </c>
      <c r="N4784">
        <v>25</v>
      </c>
      <c r="O4784">
        <f>STANDARDIZE(N4784,$N$8,$N$9)</f>
        <v>-0.18784757725550419</v>
      </c>
      <c r="P4784">
        <f>ABS($J$3-O4784)</f>
        <v>0.33951864652138619</v>
      </c>
      <c r="Q4784">
        <f>ABS($J$4-O4784)</f>
        <v>2.3766305256497033</v>
      </c>
      <c r="R4784">
        <f>ABS($J$5-O4784)</f>
        <v>3.5738804896988025E-2</v>
      </c>
      <c r="S4784">
        <f>ABS($J$6-O4784)</f>
        <v>0.62542908569729028</v>
      </c>
      <c r="T4784">
        <f>MIN(P4784:S4784)</f>
        <v>3.5738804896988025E-2</v>
      </c>
      <c r="U4784">
        <f>MATCH(T4784,P4784:S4784, 0)</f>
        <v>3</v>
      </c>
    </row>
    <row r="4785" spans="1:21" x14ac:dyDescent="0.35">
      <c r="A4785">
        <v>4</v>
      </c>
      <c r="B4785">
        <v>4774</v>
      </c>
      <c r="C4785" t="s">
        <v>383</v>
      </c>
      <c r="D4785" t="s">
        <v>384</v>
      </c>
      <c r="E4785" t="s">
        <v>64</v>
      </c>
      <c r="F4785" t="s">
        <v>59</v>
      </c>
      <c r="G4785" t="s">
        <v>65</v>
      </c>
      <c r="H4785" t="s">
        <v>66</v>
      </c>
      <c r="I4785" s="1">
        <v>42282</v>
      </c>
      <c r="J4785">
        <v>2015</v>
      </c>
      <c r="K4785" t="s">
        <v>77</v>
      </c>
      <c r="L4785" t="s">
        <v>78</v>
      </c>
      <c r="M4785" s="1">
        <v>42178</v>
      </c>
      <c r="N4785">
        <v>44</v>
      </c>
      <c r="O4785">
        <f>STANDARDIZE(N4785,$N$8,$N$9)</f>
        <v>0.151671069265882</v>
      </c>
      <c r="P4785">
        <f>ABS($J$3-O4785)</f>
        <v>0.67903729304277238</v>
      </c>
      <c r="Q4785">
        <f>ABS($J$4-O4785)</f>
        <v>2.0371118791283171</v>
      </c>
      <c r="R4785">
        <f>ABS($J$5-O4785)</f>
        <v>0.30377984162439819</v>
      </c>
      <c r="S4785">
        <f>ABS($J$6-O4785)</f>
        <v>0.28591043917590409</v>
      </c>
      <c r="T4785">
        <f>MIN(P4785:S4785)</f>
        <v>0.28591043917590409</v>
      </c>
      <c r="U4785">
        <f>MATCH(T4785,P4785:S4785, 0)</f>
        <v>4</v>
      </c>
    </row>
    <row r="4786" spans="1:21" x14ac:dyDescent="0.35">
      <c r="A4786">
        <v>1</v>
      </c>
      <c r="B4786">
        <v>4775</v>
      </c>
      <c r="C4786" t="s">
        <v>172</v>
      </c>
      <c r="D4786" t="s">
        <v>173</v>
      </c>
      <c r="E4786" t="s">
        <v>296</v>
      </c>
      <c r="F4786" t="s">
        <v>320</v>
      </c>
      <c r="G4786" t="s">
        <v>351</v>
      </c>
      <c r="H4786" t="s">
        <v>352</v>
      </c>
      <c r="I4786" s="1">
        <v>42283</v>
      </c>
      <c r="J4786">
        <v>2015</v>
      </c>
      <c r="K4786" t="s">
        <v>77</v>
      </c>
      <c r="L4786" t="s">
        <v>78</v>
      </c>
      <c r="M4786" s="1">
        <v>42174</v>
      </c>
      <c r="N4786">
        <v>9</v>
      </c>
      <c r="O4786">
        <f>STANDARDIZE(N4786,$N$8,$N$9)</f>
        <v>-0.4737580164314083</v>
      </c>
      <c r="P4786">
        <f>ABS($J$3-O4786)</f>
        <v>5.3608207345482051E-2</v>
      </c>
      <c r="Q4786">
        <f>ABS($J$4-O4786)</f>
        <v>2.6625409648256073</v>
      </c>
      <c r="R4786">
        <f>ABS($J$5-O4786)</f>
        <v>0.32164924407289214</v>
      </c>
      <c r="S4786">
        <f>ABS($J$6-O4786)</f>
        <v>0.91133952487319436</v>
      </c>
      <c r="T4786">
        <f>MIN(P4786:S4786)</f>
        <v>5.3608207345482051E-2</v>
      </c>
      <c r="U4786">
        <f>MATCH(T4786,P4786:S4786, 0)</f>
        <v>1</v>
      </c>
    </row>
    <row r="4787" spans="1:21" x14ac:dyDescent="0.35">
      <c r="A4787">
        <v>1</v>
      </c>
      <c r="B4787">
        <v>4776</v>
      </c>
      <c r="C4787" t="s">
        <v>14</v>
      </c>
      <c r="D4787" t="s">
        <v>15</v>
      </c>
      <c r="E4787" t="s">
        <v>131</v>
      </c>
      <c r="F4787" t="s">
        <v>132</v>
      </c>
      <c r="G4787" t="s">
        <v>133</v>
      </c>
      <c r="H4787" t="s">
        <v>134</v>
      </c>
      <c r="I4787" s="1">
        <v>42283</v>
      </c>
      <c r="J4787">
        <v>2015</v>
      </c>
      <c r="K4787" t="s">
        <v>77</v>
      </c>
      <c r="L4787" t="s">
        <v>78</v>
      </c>
      <c r="M4787" s="1">
        <v>42179</v>
      </c>
      <c r="N4787">
        <v>14</v>
      </c>
      <c r="O4787">
        <f>STANDARDIZE(N4787,$N$8,$N$9)</f>
        <v>-0.38441100418893831</v>
      </c>
      <c r="P4787">
        <f>ABS($J$3-O4787)</f>
        <v>0.14295521958795204</v>
      </c>
      <c r="Q4787">
        <f>ABS($J$4-O4787)</f>
        <v>2.5731939525831371</v>
      </c>
      <c r="R4787">
        <f>ABS($J$5-O4787)</f>
        <v>0.23230223183042215</v>
      </c>
      <c r="S4787">
        <f>ABS($J$6-O4787)</f>
        <v>0.82199251263072437</v>
      </c>
      <c r="T4787">
        <f>MIN(P4787:S4787)</f>
        <v>0.14295521958795204</v>
      </c>
      <c r="U4787">
        <f>MATCH(T4787,P4787:S4787, 0)</f>
        <v>1</v>
      </c>
    </row>
    <row r="4788" spans="1:21" x14ac:dyDescent="0.35">
      <c r="A4788">
        <v>1</v>
      </c>
      <c r="B4788">
        <v>4777</v>
      </c>
      <c r="C4788" t="s">
        <v>172</v>
      </c>
      <c r="D4788" t="s">
        <v>173</v>
      </c>
      <c r="E4788" t="s">
        <v>96</v>
      </c>
      <c r="F4788" t="s">
        <v>97</v>
      </c>
      <c r="G4788" t="s">
        <v>98</v>
      </c>
      <c r="H4788" t="s">
        <v>99</v>
      </c>
      <c r="I4788" s="1">
        <v>42284</v>
      </c>
      <c r="J4788">
        <v>2015</v>
      </c>
      <c r="K4788" t="s">
        <v>166</v>
      </c>
      <c r="L4788" t="s">
        <v>167</v>
      </c>
      <c r="M4788" s="1">
        <v>42198</v>
      </c>
      <c r="N4788">
        <v>3</v>
      </c>
      <c r="O4788">
        <f>STANDARDIZE(N4788,$N$8,$N$9)</f>
        <v>-0.58097443112237235</v>
      </c>
      <c r="P4788">
        <f>ABS($J$3-O4788)</f>
        <v>5.3608207345481995E-2</v>
      </c>
      <c r="Q4788">
        <f>ABS($J$4-O4788)</f>
        <v>2.7697573795165713</v>
      </c>
      <c r="R4788">
        <f>ABS($J$5-O4788)</f>
        <v>0.42886565876385618</v>
      </c>
      <c r="S4788">
        <f>ABS($J$6-O4788)</f>
        <v>1.0185559395641586</v>
      </c>
      <c r="T4788">
        <f>MIN(P4788:S4788)</f>
        <v>5.3608207345481995E-2</v>
      </c>
      <c r="U4788">
        <f>MATCH(T4788,P4788:S4788, 0)</f>
        <v>1</v>
      </c>
    </row>
    <row r="4789" spans="1:21" x14ac:dyDescent="0.35">
      <c r="A4789">
        <v>1</v>
      </c>
      <c r="B4789">
        <v>4778</v>
      </c>
      <c r="C4789" t="s">
        <v>14</v>
      </c>
      <c r="D4789" t="s">
        <v>15</v>
      </c>
      <c r="E4789" t="s">
        <v>79</v>
      </c>
      <c r="F4789" t="s">
        <v>35</v>
      </c>
      <c r="G4789" t="s">
        <v>80</v>
      </c>
      <c r="H4789" t="s">
        <v>81</v>
      </c>
      <c r="I4789" s="1">
        <v>42284</v>
      </c>
      <c r="J4789">
        <v>2015</v>
      </c>
      <c r="K4789" t="s">
        <v>176</v>
      </c>
      <c r="L4789" t="s">
        <v>177</v>
      </c>
      <c r="M4789" s="1">
        <v>42199</v>
      </c>
      <c r="N4789">
        <v>4</v>
      </c>
      <c r="O4789">
        <f>STANDARDIZE(N4789,$N$8,$N$9)</f>
        <v>-0.56310502867387835</v>
      </c>
      <c r="P4789">
        <f>ABS($J$3-O4789)</f>
        <v>3.5738804896987997E-2</v>
      </c>
      <c r="Q4789">
        <f>ABS($J$4-O4789)</f>
        <v>2.7518879770680771</v>
      </c>
      <c r="R4789">
        <f>ABS($J$5-O4789)</f>
        <v>0.41099625631536219</v>
      </c>
      <c r="S4789">
        <f>ABS($J$6-O4789)</f>
        <v>1.0006865371156644</v>
      </c>
      <c r="T4789">
        <f>MIN(P4789:S4789)</f>
        <v>3.5738804896987997E-2</v>
      </c>
      <c r="U4789">
        <f>MATCH(T4789,P4789:S4789, 0)</f>
        <v>1</v>
      </c>
    </row>
    <row r="4790" spans="1:21" x14ac:dyDescent="0.35">
      <c r="A4790">
        <v>3</v>
      </c>
      <c r="B4790">
        <v>4779</v>
      </c>
      <c r="C4790" t="s">
        <v>14</v>
      </c>
      <c r="D4790" t="s">
        <v>15</v>
      </c>
      <c r="E4790" t="s">
        <v>79</v>
      </c>
      <c r="F4790" t="s">
        <v>35</v>
      </c>
      <c r="G4790" t="s">
        <v>80</v>
      </c>
      <c r="H4790" t="s">
        <v>81</v>
      </c>
      <c r="I4790" s="1">
        <v>42284</v>
      </c>
      <c r="J4790">
        <v>2015</v>
      </c>
      <c r="K4790" t="s">
        <v>20</v>
      </c>
      <c r="L4790" t="s">
        <v>21</v>
      </c>
      <c r="M4790" s="1">
        <v>42214</v>
      </c>
      <c r="N4790">
        <v>19</v>
      </c>
      <c r="O4790">
        <f>STANDARDIZE(N4790,$N$8,$N$9)</f>
        <v>-0.29506399194646826</v>
      </c>
      <c r="P4790">
        <f>ABS($J$3-O4790)</f>
        <v>0.23230223183042209</v>
      </c>
      <c r="Q4790">
        <f>ABS($J$4-O4790)</f>
        <v>2.4838469403406673</v>
      </c>
      <c r="R4790">
        <f>ABS($J$5-O4790)</f>
        <v>0.1429552195879521</v>
      </c>
      <c r="S4790">
        <f>ABS($J$6-O4790)</f>
        <v>0.73264550038825438</v>
      </c>
      <c r="T4790">
        <f>MIN(P4790:S4790)</f>
        <v>0.1429552195879521</v>
      </c>
      <c r="U4790">
        <f>MATCH(T4790,P4790:S4790, 0)</f>
        <v>3</v>
      </c>
    </row>
    <row r="4791" spans="1:21" x14ac:dyDescent="0.35">
      <c r="A4791">
        <v>4</v>
      </c>
      <c r="B4791">
        <v>4780</v>
      </c>
      <c r="C4791" t="s">
        <v>14</v>
      </c>
      <c r="D4791" t="s">
        <v>15</v>
      </c>
      <c r="E4791" t="s">
        <v>79</v>
      </c>
      <c r="F4791" t="s">
        <v>35</v>
      </c>
      <c r="G4791" t="s">
        <v>80</v>
      </c>
      <c r="H4791" t="s">
        <v>81</v>
      </c>
      <c r="I4791" s="1">
        <v>42284</v>
      </c>
      <c r="J4791">
        <v>2015</v>
      </c>
      <c r="K4791" t="s">
        <v>41</v>
      </c>
      <c r="L4791" t="s">
        <v>42</v>
      </c>
      <c r="M4791" s="1">
        <v>42297</v>
      </c>
      <c r="N4791">
        <v>102</v>
      </c>
      <c r="O4791">
        <f>STANDARDIZE(N4791,$N$8,$N$9)</f>
        <v>1.1880964112785346</v>
      </c>
      <c r="P4791">
        <f>ABS($J$3-O4791)</f>
        <v>1.715462635055425</v>
      </c>
      <c r="Q4791">
        <f>ABS($J$4-O4791)</f>
        <v>1.0006865371156644</v>
      </c>
      <c r="R4791">
        <f>ABS($J$5-O4791)</f>
        <v>1.3402051836370508</v>
      </c>
      <c r="S4791">
        <f>ABS($J$6-O4791)</f>
        <v>0.75051490283674849</v>
      </c>
      <c r="T4791">
        <f>MIN(P4791:S4791)</f>
        <v>0.75051490283674849</v>
      </c>
      <c r="U4791">
        <f>MATCH(T4791,P4791:S4791, 0)</f>
        <v>4</v>
      </c>
    </row>
    <row r="4792" spans="1:21" x14ac:dyDescent="0.35">
      <c r="A4792">
        <v>1</v>
      </c>
      <c r="B4792">
        <v>4781</v>
      </c>
      <c r="C4792" t="s">
        <v>276</v>
      </c>
      <c r="D4792" t="s">
        <v>277</v>
      </c>
      <c r="E4792" t="s">
        <v>79</v>
      </c>
      <c r="F4792" t="s">
        <v>35</v>
      </c>
      <c r="G4792" t="s">
        <v>80</v>
      </c>
      <c r="H4792" t="s">
        <v>81</v>
      </c>
      <c r="I4792" s="1">
        <v>42285</v>
      </c>
      <c r="J4792">
        <v>2015</v>
      </c>
      <c r="K4792" t="s">
        <v>77</v>
      </c>
      <c r="L4792" t="s">
        <v>78</v>
      </c>
      <c r="M4792" s="1">
        <v>42232</v>
      </c>
      <c r="N4792">
        <v>6</v>
      </c>
      <c r="O4792">
        <f>STANDARDIZE(N4792,$N$8,$N$9)</f>
        <v>-0.52736622377689035</v>
      </c>
      <c r="P4792">
        <f>ABS($J$3-O4792)</f>
        <v>0</v>
      </c>
      <c r="Q4792">
        <f>ABS($J$4-O4792)</f>
        <v>2.7161491721710895</v>
      </c>
      <c r="R4792">
        <f>ABS($J$5-O4792)</f>
        <v>0.37525745141837419</v>
      </c>
      <c r="S4792">
        <f>ABS($J$6-O4792)</f>
        <v>0.96494773221867647</v>
      </c>
      <c r="T4792">
        <f>MIN(P4792:S4792)</f>
        <v>0</v>
      </c>
      <c r="U4792">
        <f>MATCH(T4792,P4792:S4792, 0)</f>
        <v>1</v>
      </c>
    </row>
    <row r="4793" spans="1:21" x14ac:dyDescent="0.35">
      <c r="A4793">
        <v>1</v>
      </c>
      <c r="B4793">
        <v>4782</v>
      </c>
      <c r="C4793" t="s">
        <v>229</v>
      </c>
      <c r="D4793" t="s">
        <v>230</v>
      </c>
      <c r="E4793" t="s">
        <v>243</v>
      </c>
      <c r="F4793" t="s">
        <v>208</v>
      </c>
      <c r="G4793" t="s">
        <v>244</v>
      </c>
      <c r="H4793" t="s">
        <v>245</v>
      </c>
      <c r="I4793" s="1">
        <v>42285</v>
      </c>
      <c r="J4793">
        <v>2015</v>
      </c>
      <c r="K4793" t="s">
        <v>77</v>
      </c>
      <c r="L4793" t="s">
        <v>78</v>
      </c>
      <c r="M4793" s="1">
        <v>42232</v>
      </c>
      <c r="N4793">
        <v>6</v>
      </c>
      <c r="O4793">
        <f>STANDARDIZE(N4793,$N$8,$N$9)</f>
        <v>-0.52736622377689035</v>
      </c>
      <c r="P4793">
        <f>ABS($J$3-O4793)</f>
        <v>0</v>
      </c>
      <c r="Q4793">
        <f>ABS($J$4-O4793)</f>
        <v>2.7161491721710895</v>
      </c>
      <c r="R4793">
        <f>ABS($J$5-O4793)</f>
        <v>0.37525745141837419</v>
      </c>
      <c r="S4793">
        <f>ABS($J$6-O4793)</f>
        <v>0.96494773221867647</v>
      </c>
      <c r="T4793">
        <f>MIN(P4793:S4793)</f>
        <v>0</v>
      </c>
      <c r="U4793">
        <f>MATCH(T4793,P4793:S4793, 0)</f>
        <v>1</v>
      </c>
    </row>
    <row r="4794" spans="1:21" x14ac:dyDescent="0.35">
      <c r="A4794">
        <v>1</v>
      </c>
      <c r="B4794">
        <v>4783</v>
      </c>
      <c r="C4794" t="s">
        <v>32</v>
      </c>
      <c r="D4794" t="s">
        <v>33</v>
      </c>
      <c r="E4794" t="s">
        <v>296</v>
      </c>
      <c r="F4794" t="s">
        <v>320</v>
      </c>
      <c r="G4794" t="s">
        <v>351</v>
      </c>
      <c r="H4794" t="s">
        <v>352</v>
      </c>
      <c r="I4794" s="1">
        <v>42285</v>
      </c>
      <c r="J4794">
        <v>2015</v>
      </c>
      <c r="K4794" t="s">
        <v>77</v>
      </c>
      <c r="L4794" t="s">
        <v>78</v>
      </c>
      <c r="M4794" s="1">
        <v>42234</v>
      </c>
      <c r="N4794">
        <v>8</v>
      </c>
      <c r="O4794">
        <f>STANDARDIZE(N4794,$N$8,$N$9)</f>
        <v>-0.49162741887990236</v>
      </c>
      <c r="P4794">
        <f>ABS($J$3-O4794)</f>
        <v>3.5738804896987997E-2</v>
      </c>
      <c r="Q4794">
        <f>ABS($J$4-O4794)</f>
        <v>2.6804103672741011</v>
      </c>
      <c r="R4794">
        <f>ABS($J$5-O4794)</f>
        <v>0.33951864652138619</v>
      </c>
      <c r="S4794">
        <f>ABS($J$6-O4794)</f>
        <v>0.92920892732168847</v>
      </c>
      <c r="T4794">
        <f>MIN(P4794:S4794)</f>
        <v>3.5738804896987997E-2</v>
      </c>
      <c r="U4794">
        <f>MATCH(T4794,P4794:S4794, 0)</f>
        <v>1</v>
      </c>
    </row>
    <row r="4795" spans="1:21" x14ac:dyDescent="0.35">
      <c r="A4795">
        <v>1</v>
      </c>
      <c r="B4795">
        <v>4784</v>
      </c>
      <c r="C4795" t="s">
        <v>14</v>
      </c>
      <c r="D4795" t="s">
        <v>15</v>
      </c>
      <c r="E4795" t="s">
        <v>131</v>
      </c>
      <c r="F4795" t="s">
        <v>132</v>
      </c>
      <c r="G4795" t="s">
        <v>133</v>
      </c>
      <c r="H4795" t="s">
        <v>134</v>
      </c>
      <c r="I4795" s="1">
        <v>42285</v>
      </c>
      <c r="J4795">
        <v>2015</v>
      </c>
      <c r="K4795" t="s">
        <v>176</v>
      </c>
      <c r="L4795" t="s">
        <v>177</v>
      </c>
      <c r="M4795" s="1">
        <v>42237</v>
      </c>
      <c r="N4795">
        <v>11</v>
      </c>
      <c r="O4795">
        <f>STANDARDIZE(N4795,$N$8,$N$9)</f>
        <v>-0.43801921153442031</v>
      </c>
      <c r="P4795">
        <f>ABS($J$3-O4795)</f>
        <v>8.9347012242470047E-2</v>
      </c>
      <c r="Q4795">
        <f>ABS($J$4-O4795)</f>
        <v>2.6268021599286193</v>
      </c>
      <c r="R4795">
        <f>ABS($J$5-O4795)</f>
        <v>0.28591043917590414</v>
      </c>
      <c r="S4795">
        <f>ABS($J$6-O4795)</f>
        <v>0.87560071997620637</v>
      </c>
      <c r="T4795">
        <f>MIN(P4795:S4795)</f>
        <v>8.9347012242470047E-2</v>
      </c>
      <c r="U4795">
        <f>MATCH(T4795,P4795:S4795, 0)</f>
        <v>1</v>
      </c>
    </row>
    <row r="4796" spans="1:21" x14ac:dyDescent="0.35">
      <c r="A4796">
        <v>1</v>
      </c>
      <c r="B4796">
        <v>4785</v>
      </c>
      <c r="C4796" t="s">
        <v>383</v>
      </c>
      <c r="D4796" t="s">
        <v>384</v>
      </c>
      <c r="E4796" t="s">
        <v>79</v>
      </c>
      <c r="F4796" t="s">
        <v>35</v>
      </c>
      <c r="G4796" t="s">
        <v>80</v>
      </c>
      <c r="H4796" t="s">
        <v>81</v>
      </c>
      <c r="I4796" s="1">
        <v>42285</v>
      </c>
      <c r="J4796">
        <v>2015</v>
      </c>
      <c r="K4796" t="s">
        <v>77</v>
      </c>
      <c r="L4796" t="s">
        <v>78</v>
      </c>
      <c r="M4796" s="1">
        <v>42240</v>
      </c>
      <c r="N4796">
        <v>14</v>
      </c>
      <c r="O4796">
        <f>STANDARDIZE(N4796,$N$8,$N$9)</f>
        <v>-0.38441100418893831</v>
      </c>
      <c r="P4796">
        <f>ABS($J$3-O4796)</f>
        <v>0.14295521958795204</v>
      </c>
      <c r="Q4796">
        <f>ABS($J$4-O4796)</f>
        <v>2.5731939525831371</v>
      </c>
      <c r="R4796">
        <f>ABS($J$5-O4796)</f>
        <v>0.23230223183042215</v>
      </c>
      <c r="S4796">
        <f>ABS($J$6-O4796)</f>
        <v>0.82199251263072437</v>
      </c>
      <c r="T4796">
        <f>MIN(P4796:S4796)</f>
        <v>0.14295521958795204</v>
      </c>
      <c r="U4796">
        <f>MATCH(T4796,P4796:S4796, 0)</f>
        <v>1</v>
      </c>
    </row>
    <row r="4797" spans="1:21" x14ac:dyDescent="0.35">
      <c r="A4797">
        <v>1</v>
      </c>
      <c r="B4797">
        <v>4786</v>
      </c>
      <c r="C4797" t="s">
        <v>14</v>
      </c>
      <c r="D4797" t="s">
        <v>15</v>
      </c>
      <c r="E4797" t="s">
        <v>163</v>
      </c>
      <c r="F4797" t="s">
        <v>59</v>
      </c>
      <c r="G4797" t="s">
        <v>164</v>
      </c>
      <c r="H4797" t="s">
        <v>165</v>
      </c>
      <c r="I4797" s="1">
        <v>42285</v>
      </c>
      <c r="J4797">
        <v>2015</v>
      </c>
      <c r="K4797" t="s">
        <v>77</v>
      </c>
      <c r="L4797" t="s">
        <v>78</v>
      </c>
      <c r="M4797" s="1">
        <v>42242</v>
      </c>
      <c r="N4797">
        <v>16</v>
      </c>
      <c r="O4797">
        <f>STANDARDIZE(N4797,$N$8,$N$9)</f>
        <v>-0.34867219929195026</v>
      </c>
      <c r="P4797">
        <f>ABS($J$3-O4797)</f>
        <v>0.17869402448494009</v>
      </c>
      <c r="Q4797">
        <f>ABS($J$4-O4797)</f>
        <v>2.5374551476861491</v>
      </c>
      <c r="R4797">
        <f>ABS($J$5-O4797)</f>
        <v>0.19656342693343409</v>
      </c>
      <c r="S4797">
        <f>ABS($J$6-O4797)</f>
        <v>0.78625370773373637</v>
      </c>
      <c r="T4797">
        <f>MIN(P4797:S4797)</f>
        <v>0.17869402448494009</v>
      </c>
      <c r="U4797">
        <f>MATCH(T4797,P4797:S4797, 0)</f>
        <v>1</v>
      </c>
    </row>
    <row r="4798" spans="1:21" x14ac:dyDescent="0.35">
      <c r="A4798">
        <v>3</v>
      </c>
      <c r="B4798">
        <v>4787</v>
      </c>
      <c r="C4798" t="s">
        <v>30</v>
      </c>
      <c r="D4798" t="s">
        <v>31</v>
      </c>
      <c r="E4798" t="s">
        <v>121</v>
      </c>
      <c r="F4798" t="s">
        <v>122</v>
      </c>
      <c r="G4798" t="s">
        <v>123</v>
      </c>
      <c r="H4798" t="s">
        <v>124</v>
      </c>
      <c r="I4798" s="1">
        <v>42285</v>
      </c>
      <c r="J4798">
        <v>2015</v>
      </c>
      <c r="K4798" t="s">
        <v>577</v>
      </c>
      <c r="L4798" t="s">
        <v>578</v>
      </c>
      <c r="M4798" s="1">
        <v>42013</v>
      </c>
      <c r="N4798">
        <v>22</v>
      </c>
      <c r="O4798">
        <f>STANDARDIZE(N4798,$N$8,$N$9)</f>
        <v>-0.24145578460098621</v>
      </c>
      <c r="P4798">
        <f>ABS($J$3-O4798)</f>
        <v>0.28591043917590414</v>
      </c>
      <c r="Q4798">
        <f>ABS($J$4-O4798)</f>
        <v>2.4302387329951851</v>
      </c>
      <c r="R4798">
        <f>ABS($J$5-O4798)</f>
        <v>8.9347012242470047E-2</v>
      </c>
      <c r="S4798">
        <f>ABS($J$6-O4798)</f>
        <v>0.67903729304277238</v>
      </c>
      <c r="T4798">
        <f>MIN(P4798:S4798)</f>
        <v>8.9347012242470047E-2</v>
      </c>
      <c r="U4798">
        <f>MATCH(T4798,P4798:S4798, 0)</f>
        <v>3</v>
      </c>
    </row>
    <row r="4799" spans="1:21" x14ac:dyDescent="0.35">
      <c r="A4799">
        <v>3</v>
      </c>
      <c r="B4799">
        <v>4788</v>
      </c>
      <c r="C4799" t="s">
        <v>178</v>
      </c>
      <c r="D4799" t="s">
        <v>179</v>
      </c>
      <c r="E4799" t="s">
        <v>84</v>
      </c>
      <c r="F4799" t="s">
        <v>85</v>
      </c>
      <c r="G4799" t="s">
        <v>86</v>
      </c>
      <c r="H4799" t="s">
        <v>87</v>
      </c>
      <c r="I4799" s="1">
        <v>42285</v>
      </c>
      <c r="J4799">
        <v>2015</v>
      </c>
      <c r="K4799" t="s">
        <v>41</v>
      </c>
      <c r="L4799" t="s">
        <v>42</v>
      </c>
      <c r="M4799" s="1">
        <v>42044</v>
      </c>
      <c r="N4799">
        <v>23</v>
      </c>
      <c r="O4799">
        <f>STANDARDIZE(N4799,$N$8,$N$9)</f>
        <v>-0.22358638215249221</v>
      </c>
      <c r="P4799">
        <f>ABS($J$3-O4799)</f>
        <v>0.30377984162439814</v>
      </c>
      <c r="Q4799">
        <f>ABS($J$4-O4799)</f>
        <v>2.4123693305466913</v>
      </c>
      <c r="R4799">
        <f>ABS($J$5-O4799)</f>
        <v>7.1477609793976049E-2</v>
      </c>
      <c r="S4799">
        <f>ABS($J$6-O4799)</f>
        <v>0.66116789059427838</v>
      </c>
      <c r="T4799">
        <f>MIN(P4799:S4799)</f>
        <v>7.1477609793976049E-2</v>
      </c>
      <c r="U4799">
        <f>MATCH(T4799,P4799:S4799, 0)</f>
        <v>3</v>
      </c>
    </row>
    <row r="4800" spans="1:21" x14ac:dyDescent="0.35">
      <c r="A4800">
        <v>3</v>
      </c>
      <c r="B4800">
        <v>4789</v>
      </c>
      <c r="C4800" t="s">
        <v>272</v>
      </c>
      <c r="D4800" t="s">
        <v>273</v>
      </c>
      <c r="E4800" t="s">
        <v>79</v>
      </c>
      <c r="F4800" t="s">
        <v>35</v>
      </c>
      <c r="G4800" t="s">
        <v>80</v>
      </c>
      <c r="H4800" t="s">
        <v>81</v>
      </c>
      <c r="I4800" s="1">
        <v>42285</v>
      </c>
      <c r="J4800">
        <v>2015</v>
      </c>
      <c r="K4800" t="s">
        <v>77</v>
      </c>
      <c r="L4800" t="s">
        <v>78</v>
      </c>
      <c r="M4800" s="1">
        <v>42072</v>
      </c>
      <c r="N4800">
        <v>24</v>
      </c>
      <c r="O4800">
        <f>STANDARDIZE(N4800,$N$8,$N$9)</f>
        <v>-0.20571697970399819</v>
      </c>
      <c r="P4800">
        <f>ABS($J$3-O4800)</f>
        <v>0.32164924407289219</v>
      </c>
      <c r="Q4800">
        <f>ABS($J$4-O4800)</f>
        <v>2.3944999280981971</v>
      </c>
      <c r="R4800">
        <f>ABS($J$5-O4800)</f>
        <v>5.3608207345482023E-2</v>
      </c>
      <c r="S4800">
        <f>ABS($J$6-O4800)</f>
        <v>0.64329848814578428</v>
      </c>
      <c r="T4800">
        <f>MIN(P4800:S4800)</f>
        <v>5.3608207345482023E-2</v>
      </c>
      <c r="U4800">
        <f>MATCH(T4800,P4800:S4800, 0)</f>
        <v>3</v>
      </c>
    </row>
    <row r="4801" spans="1:21" x14ac:dyDescent="0.35">
      <c r="A4801">
        <v>3</v>
      </c>
      <c r="B4801">
        <v>4790</v>
      </c>
      <c r="C4801" t="s">
        <v>14</v>
      </c>
      <c r="D4801" t="s">
        <v>15</v>
      </c>
      <c r="E4801" t="s">
        <v>79</v>
      </c>
      <c r="F4801" t="s">
        <v>35</v>
      </c>
      <c r="G4801" t="s">
        <v>80</v>
      </c>
      <c r="H4801" t="s">
        <v>81</v>
      </c>
      <c r="I4801" s="1">
        <v>42285</v>
      </c>
      <c r="J4801">
        <v>2015</v>
      </c>
      <c r="K4801" t="s">
        <v>77</v>
      </c>
      <c r="L4801" t="s">
        <v>78</v>
      </c>
      <c r="M4801" s="1">
        <v>42103</v>
      </c>
      <c r="N4801">
        <v>25</v>
      </c>
      <c r="O4801">
        <f>STANDARDIZE(N4801,$N$8,$N$9)</f>
        <v>-0.18784757725550419</v>
      </c>
      <c r="P4801">
        <f>ABS($J$3-O4801)</f>
        <v>0.33951864652138619</v>
      </c>
      <c r="Q4801">
        <f>ABS($J$4-O4801)</f>
        <v>2.3766305256497033</v>
      </c>
      <c r="R4801">
        <f>ABS($J$5-O4801)</f>
        <v>3.5738804896988025E-2</v>
      </c>
      <c r="S4801">
        <f>ABS($J$6-O4801)</f>
        <v>0.62542908569729028</v>
      </c>
      <c r="T4801">
        <f>MIN(P4801:S4801)</f>
        <v>3.5738804896988025E-2</v>
      </c>
      <c r="U4801">
        <f>MATCH(T4801,P4801:S4801, 0)</f>
        <v>3</v>
      </c>
    </row>
    <row r="4802" spans="1:21" x14ac:dyDescent="0.35">
      <c r="A4802">
        <v>3</v>
      </c>
      <c r="B4802">
        <v>4791</v>
      </c>
      <c r="C4802" t="s">
        <v>595</v>
      </c>
      <c r="D4802" t="s">
        <v>596</v>
      </c>
      <c r="E4802" t="s">
        <v>79</v>
      </c>
      <c r="F4802" t="s">
        <v>35</v>
      </c>
      <c r="G4802" t="s">
        <v>80</v>
      </c>
      <c r="H4802" t="s">
        <v>81</v>
      </c>
      <c r="I4802" s="1">
        <v>42285</v>
      </c>
      <c r="J4802">
        <v>2015</v>
      </c>
      <c r="K4802" t="s">
        <v>77</v>
      </c>
      <c r="L4802" t="s">
        <v>78</v>
      </c>
      <c r="M4802" s="1">
        <v>42103</v>
      </c>
      <c r="N4802">
        <v>25</v>
      </c>
      <c r="O4802">
        <f>STANDARDIZE(N4802,$N$8,$N$9)</f>
        <v>-0.18784757725550419</v>
      </c>
      <c r="P4802">
        <f>ABS($J$3-O4802)</f>
        <v>0.33951864652138619</v>
      </c>
      <c r="Q4802">
        <f>ABS($J$4-O4802)</f>
        <v>2.3766305256497033</v>
      </c>
      <c r="R4802">
        <f>ABS($J$5-O4802)</f>
        <v>3.5738804896988025E-2</v>
      </c>
      <c r="S4802">
        <f>ABS($J$6-O4802)</f>
        <v>0.62542908569729028</v>
      </c>
      <c r="T4802">
        <f>MIN(P4802:S4802)</f>
        <v>3.5738804896988025E-2</v>
      </c>
      <c r="U4802">
        <f>MATCH(T4802,P4802:S4802, 0)</f>
        <v>3</v>
      </c>
    </row>
    <row r="4803" spans="1:21" x14ac:dyDescent="0.35">
      <c r="A4803">
        <v>3</v>
      </c>
      <c r="B4803">
        <v>4792</v>
      </c>
      <c r="C4803" t="s">
        <v>14</v>
      </c>
      <c r="D4803" t="s">
        <v>15</v>
      </c>
      <c r="E4803" t="s">
        <v>79</v>
      </c>
      <c r="F4803" t="s">
        <v>35</v>
      </c>
      <c r="G4803" t="s">
        <v>80</v>
      </c>
      <c r="H4803" t="s">
        <v>81</v>
      </c>
      <c r="I4803" s="1">
        <v>42285</v>
      </c>
      <c r="J4803">
        <v>2015</v>
      </c>
      <c r="K4803" t="s">
        <v>77</v>
      </c>
      <c r="L4803" t="s">
        <v>78</v>
      </c>
      <c r="M4803" s="1">
        <v>42103</v>
      </c>
      <c r="N4803">
        <v>25</v>
      </c>
      <c r="O4803">
        <f>STANDARDIZE(N4803,$N$8,$N$9)</f>
        <v>-0.18784757725550419</v>
      </c>
      <c r="P4803">
        <f>ABS($J$3-O4803)</f>
        <v>0.33951864652138619</v>
      </c>
      <c r="Q4803">
        <f>ABS($J$4-O4803)</f>
        <v>2.3766305256497033</v>
      </c>
      <c r="R4803">
        <f>ABS($J$5-O4803)</f>
        <v>3.5738804896988025E-2</v>
      </c>
      <c r="S4803">
        <f>ABS($J$6-O4803)</f>
        <v>0.62542908569729028</v>
      </c>
      <c r="T4803">
        <f>MIN(P4803:S4803)</f>
        <v>3.5738804896988025E-2</v>
      </c>
      <c r="U4803">
        <f>MATCH(T4803,P4803:S4803, 0)</f>
        <v>3</v>
      </c>
    </row>
    <row r="4804" spans="1:21" x14ac:dyDescent="0.35">
      <c r="A4804">
        <v>3</v>
      </c>
      <c r="B4804">
        <v>4793</v>
      </c>
      <c r="C4804" t="s">
        <v>14</v>
      </c>
      <c r="D4804" t="s">
        <v>15</v>
      </c>
      <c r="E4804" t="s">
        <v>34</v>
      </c>
      <c r="F4804" t="s">
        <v>35</v>
      </c>
      <c r="G4804" t="s">
        <v>36</v>
      </c>
      <c r="H4804" t="s">
        <v>37</v>
      </c>
      <c r="I4804" s="1">
        <v>42285</v>
      </c>
      <c r="J4804">
        <v>2015</v>
      </c>
      <c r="K4804" t="s">
        <v>77</v>
      </c>
      <c r="L4804" t="s">
        <v>78</v>
      </c>
      <c r="M4804" s="1">
        <v>42286</v>
      </c>
      <c r="N4804">
        <v>31</v>
      </c>
      <c r="O4804">
        <f>STANDARDIZE(N4804,$N$8,$N$9)</f>
        <v>-8.0631162564540129E-2</v>
      </c>
      <c r="P4804">
        <f>ABS($J$3-O4804)</f>
        <v>0.44673506121235024</v>
      </c>
      <c r="Q4804">
        <f>ABS($J$4-O4804)</f>
        <v>2.2694141109587389</v>
      </c>
      <c r="R4804">
        <f>ABS($J$5-O4804)</f>
        <v>7.1477609793976035E-2</v>
      </c>
      <c r="S4804">
        <f>ABS($J$6-O4804)</f>
        <v>0.51821267100632629</v>
      </c>
      <c r="T4804">
        <f>MIN(P4804:S4804)</f>
        <v>7.1477609793976035E-2</v>
      </c>
      <c r="U4804">
        <f>MATCH(T4804,P4804:S4804, 0)</f>
        <v>3</v>
      </c>
    </row>
    <row r="4805" spans="1:21" x14ac:dyDescent="0.35">
      <c r="A4805">
        <v>4</v>
      </c>
      <c r="B4805">
        <v>4794</v>
      </c>
      <c r="C4805" t="s">
        <v>14</v>
      </c>
      <c r="D4805" t="s">
        <v>15</v>
      </c>
      <c r="E4805" t="s">
        <v>131</v>
      </c>
      <c r="F4805" t="s">
        <v>132</v>
      </c>
      <c r="G4805" t="s">
        <v>133</v>
      </c>
      <c r="H4805" t="s">
        <v>134</v>
      </c>
      <c r="I4805" s="1">
        <v>42285</v>
      </c>
      <c r="J4805">
        <v>2015</v>
      </c>
      <c r="K4805" t="s">
        <v>227</v>
      </c>
      <c r="L4805" t="s">
        <v>228</v>
      </c>
      <c r="M4805" s="1">
        <v>42271</v>
      </c>
      <c r="N4805">
        <v>45</v>
      </c>
      <c r="O4805">
        <f>STANDARDIZE(N4805,$N$8,$N$9)</f>
        <v>0.169540471714376</v>
      </c>
      <c r="P4805">
        <f>ABS($J$3-O4805)</f>
        <v>0.69690669549126638</v>
      </c>
      <c r="Q4805">
        <f>ABS($J$4-O4805)</f>
        <v>2.0192424766798229</v>
      </c>
      <c r="R4805">
        <f>ABS($J$5-O4805)</f>
        <v>0.32164924407289219</v>
      </c>
      <c r="S4805">
        <f>ABS($J$6-O4805)</f>
        <v>0.26804103672741009</v>
      </c>
      <c r="T4805">
        <f>MIN(P4805:S4805)</f>
        <v>0.26804103672741009</v>
      </c>
      <c r="U4805">
        <f>MATCH(T4805,P4805:S4805, 0)</f>
        <v>4</v>
      </c>
    </row>
    <row r="4806" spans="1:21" x14ac:dyDescent="0.35">
      <c r="A4806">
        <v>4</v>
      </c>
      <c r="B4806">
        <v>4795</v>
      </c>
      <c r="C4806" t="s">
        <v>310</v>
      </c>
      <c r="D4806" t="s">
        <v>311</v>
      </c>
      <c r="E4806" t="s">
        <v>34</v>
      </c>
      <c r="F4806" t="s">
        <v>35</v>
      </c>
      <c r="G4806" t="s">
        <v>36</v>
      </c>
      <c r="H4806" t="s">
        <v>37</v>
      </c>
      <c r="I4806" s="1">
        <v>42285</v>
      </c>
      <c r="J4806">
        <v>2015</v>
      </c>
      <c r="K4806" t="s">
        <v>94</v>
      </c>
      <c r="L4806" t="s">
        <v>95</v>
      </c>
      <c r="M4806" s="1">
        <v>42272</v>
      </c>
      <c r="N4806">
        <v>46</v>
      </c>
      <c r="O4806">
        <f>STANDARDIZE(N4806,$N$8,$N$9)</f>
        <v>0.18740987416287</v>
      </c>
      <c r="P4806">
        <f>ABS($J$3-O4806)</f>
        <v>0.71477609793976038</v>
      </c>
      <c r="Q4806">
        <f>ABS($J$4-O4806)</f>
        <v>2.0013730742313292</v>
      </c>
      <c r="R4806">
        <f>ABS($J$5-O4806)</f>
        <v>0.33951864652138619</v>
      </c>
      <c r="S4806">
        <f>ABS($J$6-O4806)</f>
        <v>0.25017163427891609</v>
      </c>
      <c r="T4806">
        <f>MIN(P4806:S4806)</f>
        <v>0.25017163427891609</v>
      </c>
      <c r="U4806">
        <f>MATCH(T4806,P4806:S4806, 0)</f>
        <v>4</v>
      </c>
    </row>
    <row r="4807" spans="1:21" x14ac:dyDescent="0.35">
      <c r="A4807">
        <v>4</v>
      </c>
      <c r="B4807">
        <v>4796</v>
      </c>
      <c r="C4807" t="s">
        <v>71</v>
      </c>
      <c r="D4807" t="s">
        <v>72</v>
      </c>
      <c r="E4807" t="s">
        <v>79</v>
      </c>
      <c r="F4807" t="s">
        <v>35</v>
      </c>
      <c r="G4807" t="s">
        <v>80</v>
      </c>
      <c r="H4807" t="s">
        <v>81</v>
      </c>
      <c r="I4807" s="1">
        <v>42285</v>
      </c>
      <c r="J4807">
        <v>2015</v>
      </c>
      <c r="K4807" t="s">
        <v>41</v>
      </c>
      <c r="L4807" t="s">
        <v>42</v>
      </c>
      <c r="M4807" s="1">
        <v>42305</v>
      </c>
      <c r="N4807">
        <v>79</v>
      </c>
      <c r="O4807">
        <f>STANDARDIZE(N4807,$N$8,$N$9)</f>
        <v>0.77710015496317231</v>
      </c>
      <c r="P4807">
        <f>ABS($J$3-O4807)</f>
        <v>1.3044663787400625</v>
      </c>
      <c r="Q4807">
        <f>ABS($J$4-O4807)</f>
        <v>1.4116827934310265</v>
      </c>
      <c r="R4807">
        <f>ABS($J$5-O4807)</f>
        <v>0.92920892732168847</v>
      </c>
      <c r="S4807">
        <f>ABS($J$6-O4807)</f>
        <v>0.33951864652138619</v>
      </c>
      <c r="T4807">
        <f>MIN(P4807:S4807)</f>
        <v>0.33951864652138619</v>
      </c>
      <c r="U4807">
        <f>MATCH(T4807,P4807:S4807, 0)</f>
        <v>4</v>
      </c>
    </row>
    <row r="4808" spans="1:21" x14ac:dyDescent="0.35">
      <c r="A4808">
        <v>3</v>
      </c>
      <c r="B4808">
        <v>4797</v>
      </c>
      <c r="C4808" t="s">
        <v>14</v>
      </c>
      <c r="D4808" t="s">
        <v>15</v>
      </c>
      <c r="E4808" t="s">
        <v>52</v>
      </c>
      <c r="F4808" t="s">
        <v>53</v>
      </c>
      <c r="G4808" t="s">
        <v>54</v>
      </c>
      <c r="H4808" t="s">
        <v>55</v>
      </c>
      <c r="I4808" s="1">
        <v>42286</v>
      </c>
      <c r="J4808">
        <v>2015</v>
      </c>
      <c r="K4808" t="s">
        <v>41</v>
      </c>
      <c r="L4808" t="s">
        <v>42</v>
      </c>
      <c r="M4808" s="1">
        <v>42275</v>
      </c>
      <c r="N4808">
        <v>18</v>
      </c>
      <c r="O4808">
        <f>STANDARDIZE(N4808,$N$8,$N$9)</f>
        <v>-0.31293339439496226</v>
      </c>
      <c r="P4808">
        <f>ABS($J$3-O4808)</f>
        <v>0.21443282938192809</v>
      </c>
      <c r="Q4808">
        <f>ABS($J$4-O4808)</f>
        <v>2.5017163427891611</v>
      </c>
      <c r="R4808">
        <f>ABS($J$5-O4808)</f>
        <v>0.1608246220364461</v>
      </c>
      <c r="S4808">
        <f>ABS($J$6-O4808)</f>
        <v>0.75051490283674838</v>
      </c>
      <c r="T4808">
        <f>MIN(P4808:S4808)</f>
        <v>0.1608246220364461</v>
      </c>
      <c r="U4808">
        <f>MATCH(T4808,P4808:S4808, 0)</f>
        <v>3</v>
      </c>
    </row>
    <row r="4809" spans="1:21" x14ac:dyDescent="0.35">
      <c r="A4809">
        <v>3</v>
      </c>
      <c r="B4809">
        <v>4798</v>
      </c>
      <c r="C4809" t="s">
        <v>14</v>
      </c>
      <c r="D4809" t="s">
        <v>15</v>
      </c>
      <c r="E4809" t="s">
        <v>58</v>
      </c>
      <c r="F4809" t="s">
        <v>348</v>
      </c>
      <c r="G4809" t="s">
        <v>349</v>
      </c>
      <c r="H4809" t="s">
        <v>350</v>
      </c>
      <c r="I4809" s="1">
        <v>42286</v>
      </c>
      <c r="J4809">
        <v>2015</v>
      </c>
      <c r="K4809" t="s">
        <v>77</v>
      </c>
      <c r="L4809" t="s">
        <v>78</v>
      </c>
      <c r="M4809" s="1">
        <v>42014</v>
      </c>
      <c r="N4809">
        <v>21</v>
      </c>
      <c r="O4809">
        <f>STANDARDIZE(N4809,$N$8,$N$9)</f>
        <v>-0.25932518704948021</v>
      </c>
      <c r="P4809">
        <f>ABS($J$3-O4809)</f>
        <v>0.26804103672741014</v>
      </c>
      <c r="Q4809">
        <f>ABS($J$4-O4809)</f>
        <v>2.4481081354436793</v>
      </c>
      <c r="R4809">
        <f>ABS($J$5-O4809)</f>
        <v>0.10721641469096405</v>
      </c>
      <c r="S4809">
        <f>ABS($J$6-O4809)</f>
        <v>0.69690669549126638</v>
      </c>
      <c r="T4809">
        <f>MIN(P4809:S4809)</f>
        <v>0.10721641469096405</v>
      </c>
      <c r="U4809">
        <f>MATCH(T4809,P4809:S4809, 0)</f>
        <v>3</v>
      </c>
    </row>
    <row r="4810" spans="1:21" x14ac:dyDescent="0.35">
      <c r="A4810">
        <v>3</v>
      </c>
      <c r="B4810">
        <v>4799</v>
      </c>
      <c r="C4810" t="s">
        <v>14</v>
      </c>
      <c r="D4810" t="s">
        <v>15</v>
      </c>
      <c r="E4810" t="s">
        <v>58</v>
      </c>
      <c r="F4810" t="s">
        <v>348</v>
      </c>
      <c r="G4810" t="s">
        <v>349</v>
      </c>
      <c r="H4810" t="s">
        <v>350</v>
      </c>
      <c r="I4810" s="1">
        <v>42286</v>
      </c>
      <c r="J4810">
        <v>2015</v>
      </c>
      <c r="K4810" t="s">
        <v>77</v>
      </c>
      <c r="L4810" t="s">
        <v>78</v>
      </c>
      <c r="M4810" s="1">
        <v>42014</v>
      </c>
      <c r="N4810">
        <v>21</v>
      </c>
      <c r="O4810">
        <f>STANDARDIZE(N4810,$N$8,$N$9)</f>
        <v>-0.25932518704948021</v>
      </c>
      <c r="P4810">
        <f>ABS($J$3-O4810)</f>
        <v>0.26804103672741014</v>
      </c>
      <c r="Q4810">
        <f>ABS($J$4-O4810)</f>
        <v>2.4481081354436793</v>
      </c>
      <c r="R4810">
        <f>ABS($J$5-O4810)</f>
        <v>0.10721641469096405</v>
      </c>
      <c r="S4810">
        <f>ABS($J$6-O4810)</f>
        <v>0.69690669549126638</v>
      </c>
      <c r="T4810">
        <f>MIN(P4810:S4810)</f>
        <v>0.10721641469096405</v>
      </c>
      <c r="U4810">
        <f>MATCH(T4810,P4810:S4810, 0)</f>
        <v>3</v>
      </c>
    </row>
    <row r="4811" spans="1:21" x14ac:dyDescent="0.35">
      <c r="A4811">
        <v>3</v>
      </c>
      <c r="B4811">
        <v>4800</v>
      </c>
      <c r="C4811" t="s">
        <v>14</v>
      </c>
      <c r="D4811" t="s">
        <v>15</v>
      </c>
      <c r="E4811" t="s">
        <v>58</v>
      </c>
      <c r="F4811" t="s">
        <v>348</v>
      </c>
      <c r="G4811" t="s">
        <v>349</v>
      </c>
      <c r="H4811" t="s">
        <v>350</v>
      </c>
      <c r="I4811" s="1">
        <v>42286</v>
      </c>
      <c r="J4811">
        <v>2015</v>
      </c>
      <c r="K4811" t="s">
        <v>77</v>
      </c>
      <c r="L4811" t="s">
        <v>78</v>
      </c>
      <c r="M4811" s="1">
        <v>42165</v>
      </c>
      <c r="N4811">
        <v>26</v>
      </c>
      <c r="O4811">
        <f>STANDARDIZE(N4811,$N$8,$N$9)</f>
        <v>-0.16997817480701016</v>
      </c>
      <c r="P4811">
        <f>ABS($J$3-O4811)</f>
        <v>0.35738804896988019</v>
      </c>
      <c r="Q4811">
        <f>ABS($J$4-O4811)</f>
        <v>2.3587611232012091</v>
      </c>
      <c r="R4811">
        <f>ABS($J$5-O4811)</f>
        <v>1.7869402448493998E-2</v>
      </c>
      <c r="S4811">
        <f>ABS($J$6-O4811)</f>
        <v>0.60755968324879628</v>
      </c>
      <c r="T4811">
        <f>MIN(P4811:S4811)</f>
        <v>1.7869402448493998E-2</v>
      </c>
      <c r="U4811">
        <f>MATCH(T4811,P4811:S4811, 0)</f>
        <v>3</v>
      </c>
    </row>
    <row r="4812" spans="1:21" x14ac:dyDescent="0.35">
      <c r="A4812">
        <v>3</v>
      </c>
      <c r="B4812">
        <v>4801</v>
      </c>
      <c r="C4812" t="s">
        <v>30</v>
      </c>
      <c r="D4812" t="s">
        <v>31</v>
      </c>
      <c r="E4812" t="s">
        <v>52</v>
      </c>
      <c r="F4812" t="s">
        <v>53</v>
      </c>
      <c r="G4812" t="s">
        <v>54</v>
      </c>
      <c r="H4812" t="s">
        <v>55</v>
      </c>
      <c r="I4812" s="1">
        <v>42286</v>
      </c>
      <c r="J4812">
        <v>2015</v>
      </c>
      <c r="K4812" t="s">
        <v>77</v>
      </c>
      <c r="L4812" t="s">
        <v>78</v>
      </c>
      <c r="M4812" s="1">
        <v>42292</v>
      </c>
      <c r="N4812">
        <v>35</v>
      </c>
      <c r="O4812">
        <f>STANDARDIZE(N4812,$N$8,$N$9)</f>
        <v>-9.1535527705640905E-3</v>
      </c>
      <c r="P4812">
        <f>ABS($J$3-O4812)</f>
        <v>0.51821267100632629</v>
      </c>
      <c r="Q4812">
        <f>ABS($J$4-O4812)</f>
        <v>2.1979365011647629</v>
      </c>
      <c r="R4812">
        <f>ABS($J$5-O4812)</f>
        <v>0.14295521958795207</v>
      </c>
      <c r="S4812">
        <f>ABS($J$6-O4812)</f>
        <v>0.44673506121235018</v>
      </c>
      <c r="T4812">
        <f>MIN(P4812:S4812)</f>
        <v>0.14295521958795207</v>
      </c>
      <c r="U4812">
        <f>MATCH(T4812,P4812:S4812, 0)</f>
        <v>3</v>
      </c>
    </row>
    <row r="4813" spans="1:21" x14ac:dyDescent="0.35">
      <c r="A4813">
        <v>3</v>
      </c>
      <c r="B4813">
        <v>4802</v>
      </c>
      <c r="C4813" t="s">
        <v>264</v>
      </c>
      <c r="D4813" t="s">
        <v>265</v>
      </c>
      <c r="E4813" t="s">
        <v>34</v>
      </c>
      <c r="F4813" t="s">
        <v>35</v>
      </c>
      <c r="G4813" t="s">
        <v>36</v>
      </c>
      <c r="H4813" t="s">
        <v>37</v>
      </c>
      <c r="I4813" s="1">
        <v>42286</v>
      </c>
      <c r="J4813">
        <v>2015</v>
      </c>
      <c r="K4813" t="s">
        <v>38</v>
      </c>
      <c r="L4813" t="s">
        <v>13</v>
      </c>
      <c r="M4813" s="1">
        <v>42296</v>
      </c>
      <c r="N4813">
        <v>39</v>
      </c>
      <c r="O4813">
        <f>STANDARDIZE(N4813,$N$8,$N$9)</f>
        <v>6.2324057023411948E-2</v>
      </c>
      <c r="P4813">
        <f>ABS($J$3-O4813)</f>
        <v>0.58969028080030228</v>
      </c>
      <c r="Q4813">
        <f>ABS($J$4-O4813)</f>
        <v>2.1264588913707869</v>
      </c>
      <c r="R4813">
        <f>ABS($J$5-O4813)</f>
        <v>0.21443282938192812</v>
      </c>
      <c r="S4813">
        <f>ABS($J$6-O4813)</f>
        <v>0.37525745141837419</v>
      </c>
      <c r="T4813">
        <f>MIN(P4813:S4813)</f>
        <v>0.21443282938192812</v>
      </c>
      <c r="U4813">
        <f>MATCH(T4813,P4813:S4813, 0)</f>
        <v>3</v>
      </c>
    </row>
    <row r="4814" spans="1:21" x14ac:dyDescent="0.35">
      <c r="A4814">
        <v>4</v>
      </c>
      <c r="B4814">
        <v>4803</v>
      </c>
      <c r="C4814" t="s">
        <v>14</v>
      </c>
      <c r="D4814" t="s">
        <v>15</v>
      </c>
      <c r="E4814" t="s">
        <v>52</v>
      </c>
      <c r="F4814" t="s">
        <v>53</v>
      </c>
      <c r="G4814" t="s">
        <v>54</v>
      </c>
      <c r="H4814" t="s">
        <v>55</v>
      </c>
      <c r="I4814" s="1">
        <v>42286</v>
      </c>
      <c r="J4814">
        <v>2015</v>
      </c>
      <c r="K4814" t="s">
        <v>20</v>
      </c>
      <c r="L4814" t="s">
        <v>21</v>
      </c>
      <c r="M4814" s="1">
        <v>42288</v>
      </c>
      <c r="N4814">
        <v>61</v>
      </c>
      <c r="O4814">
        <f>STANDARDIZE(N4814,$N$8,$N$9)</f>
        <v>0.45545091089028017</v>
      </c>
      <c r="P4814">
        <f>ABS($J$3-O4814)</f>
        <v>0.98281713466717058</v>
      </c>
      <c r="Q4814">
        <f>ABS($J$4-O4814)</f>
        <v>1.7333320375039187</v>
      </c>
      <c r="R4814">
        <f>ABS($J$5-O4814)</f>
        <v>0.60755968324879639</v>
      </c>
      <c r="S4814">
        <f>ABS($J$6-O4814)</f>
        <v>1.7869402448494054E-2</v>
      </c>
      <c r="T4814">
        <f>MIN(P4814:S4814)</f>
        <v>1.7869402448494054E-2</v>
      </c>
      <c r="U4814">
        <f>MATCH(T4814,P4814:S4814, 0)</f>
        <v>4</v>
      </c>
    </row>
    <row r="4815" spans="1:21" x14ac:dyDescent="0.35">
      <c r="A4815">
        <v>4</v>
      </c>
      <c r="B4815">
        <v>4804</v>
      </c>
      <c r="C4815" t="s">
        <v>172</v>
      </c>
      <c r="D4815" t="s">
        <v>173</v>
      </c>
      <c r="E4815" t="s">
        <v>16</v>
      </c>
      <c r="F4815" t="s">
        <v>17</v>
      </c>
      <c r="G4815" t="s">
        <v>344</v>
      </c>
      <c r="H4815" t="s">
        <v>345</v>
      </c>
      <c r="I4815" s="1">
        <v>42286</v>
      </c>
      <c r="J4815">
        <v>2015</v>
      </c>
      <c r="K4815" t="s">
        <v>77</v>
      </c>
      <c r="L4815" t="s">
        <v>78</v>
      </c>
      <c r="M4815" s="1">
        <v>42321</v>
      </c>
      <c r="N4815">
        <v>64</v>
      </c>
      <c r="O4815">
        <f>STANDARDIZE(N4815,$N$8,$N$9)</f>
        <v>0.50905911823576222</v>
      </c>
      <c r="P4815">
        <f>ABS($J$3-O4815)</f>
        <v>1.0364253420126526</v>
      </c>
      <c r="Q4815">
        <f>ABS($J$4-O4815)</f>
        <v>1.6797238301584367</v>
      </c>
      <c r="R4815">
        <f>ABS($J$5-O4815)</f>
        <v>0.66116789059427838</v>
      </c>
      <c r="S4815">
        <f>ABS($J$6-O4815)</f>
        <v>7.1477609793976105E-2</v>
      </c>
      <c r="T4815">
        <f>MIN(P4815:S4815)</f>
        <v>7.1477609793976105E-2</v>
      </c>
      <c r="U4815">
        <f>MATCH(T4815,P4815:S4815, 0)</f>
        <v>4</v>
      </c>
    </row>
    <row r="4816" spans="1:21" x14ac:dyDescent="0.35">
      <c r="A4816">
        <v>4</v>
      </c>
      <c r="B4816">
        <v>4805</v>
      </c>
      <c r="C4816" t="s">
        <v>14</v>
      </c>
      <c r="D4816" t="s">
        <v>15</v>
      </c>
      <c r="E4816" t="s">
        <v>16</v>
      </c>
      <c r="F4816" t="s">
        <v>17</v>
      </c>
      <c r="G4816" t="s">
        <v>18</v>
      </c>
      <c r="H4816" t="s">
        <v>19</v>
      </c>
      <c r="I4816" s="1">
        <v>42286</v>
      </c>
      <c r="J4816">
        <v>2015</v>
      </c>
      <c r="K4816" t="s">
        <v>41</v>
      </c>
      <c r="L4816" t="s">
        <v>42</v>
      </c>
      <c r="M4816" s="1">
        <v>42326</v>
      </c>
      <c r="N4816">
        <v>69</v>
      </c>
      <c r="O4816">
        <f>STANDARDIZE(N4816,$N$8,$N$9)</f>
        <v>0.59840613047823221</v>
      </c>
      <c r="P4816">
        <f>ABS($J$3-O4816)</f>
        <v>1.1257723542551226</v>
      </c>
      <c r="Q4816">
        <f>ABS($J$4-O4816)</f>
        <v>1.5903768179159667</v>
      </c>
      <c r="R4816">
        <f>ABS($J$5-O4816)</f>
        <v>0.75051490283674838</v>
      </c>
      <c r="S4816">
        <f>ABS($J$6-O4816)</f>
        <v>0.1608246220364461</v>
      </c>
      <c r="T4816">
        <f>MIN(P4816:S4816)</f>
        <v>0.1608246220364461</v>
      </c>
      <c r="U4816">
        <f>MATCH(T4816,P4816:S4816, 0)</f>
        <v>4</v>
      </c>
    </row>
    <row r="4817" spans="1:21" x14ac:dyDescent="0.35">
      <c r="A4817">
        <v>1</v>
      </c>
      <c r="B4817">
        <v>4806</v>
      </c>
      <c r="C4817" t="s">
        <v>288</v>
      </c>
      <c r="D4817" t="s">
        <v>289</v>
      </c>
      <c r="E4817" t="s">
        <v>296</v>
      </c>
      <c r="F4817" t="s">
        <v>320</v>
      </c>
      <c r="G4817" t="s">
        <v>629</v>
      </c>
      <c r="H4817" t="s">
        <v>630</v>
      </c>
      <c r="I4817" s="1">
        <v>42287</v>
      </c>
      <c r="J4817">
        <v>2015</v>
      </c>
      <c r="K4817" t="s">
        <v>77</v>
      </c>
      <c r="L4817" t="s">
        <v>78</v>
      </c>
      <c r="M4817" s="1">
        <v>42296</v>
      </c>
      <c r="N4817">
        <v>9</v>
      </c>
      <c r="O4817">
        <f>STANDARDIZE(N4817,$N$8,$N$9)</f>
        <v>-0.4737580164314083</v>
      </c>
      <c r="P4817">
        <f>ABS($J$3-O4817)</f>
        <v>5.3608207345482051E-2</v>
      </c>
      <c r="Q4817">
        <f>ABS($J$4-O4817)</f>
        <v>2.6625409648256073</v>
      </c>
      <c r="R4817">
        <f>ABS($J$5-O4817)</f>
        <v>0.32164924407289214</v>
      </c>
      <c r="S4817">
        <f>ABS($J$6-O4817)</f>
        <v>0.91133952487319436</v>
      </c>
      <c r="T4817">
        <f>MIN(P4817:S4817)</f>
        <v>5.3608207345482051E-2</v>
      </c>
      <c r="U4817">
        <f>MATCH(T4817,P4817:S4817, 0)</f>
        <v>1</v>
      </c>
    </row>
    <row r="4818" spans="1:21" x14ac:dyDescent="0.35">
      <c r="A4818">
        <v>2</v>
      </c>
      <c r="B4818">
        <v>4807</v>
      </c>
      <c r="C4818" t="s">
        <v>112</v>
      </c>
      <c r="D4818" t="s">
        <v>113</v>
      </c>
      <c r="E4818" t="s">
        <v>16</v>
      </c>
      <c r="F4818" t="s">
        <v>17</v>
      </c>
      <c r="G4818" t="s">
        <v>18</v>
      </c>
      <c r="H4818" t="s">
        <v>19</v>
      </c>
      <c r="I4818" s="1">
        <v>42287</v>
      </c>
      <c r="J4818">
        <v>2015</v>
      </c>
      <c r="K4818" t="s">
        <v>41</v>
      </c>
      <c r="L4818" t="s">
        <v>42</v>
      </c>
      <c r="M4818" s="1">
        <v>42403</v>
      </c>
      <c r="N4818">
        <v>144</v>
      </c>
      <c r="O4818">
        <f>STANDARDIZE(N4818,$N$8,$N$9)</f>
        <v>1.938611314115283</v>
      </c>
      <c r="P4818">
        <f>ABS($J$3-O4818)</f>
        <v>2.4659775378921731</v>
      </c>
      <c r="Q4818">
        <f>ABS($J$4-O4818)</f>
        <v>0.25017163427891598</v>
      </c>
      <c r="R4818">
        <f>ABS($J$5-O4818)</f>
        <v>2.0907200864737989</v>
      </c>
      <c r="S4818">
        <f>ABS($J$6-O4818)</f>
        <v>1.5010298056734968</v>
      </c>
      <c r="T4818">
        <f>MIN(P4818:S4818)</f>
        <v>0.25017163427891598</v>
      </c>
      <c r="U4818">
        <f>MATCH(T4818,P4818:S4818, 0)</f>
        <v>2</v>
      </c>
    </row>
    <row r="4819" spans="1:21" x14ac:dyDescent="0.35">
      <c r="A4819">
        <v>1</v>
      </c>
      <c r="B4819">
        <v>4808</v>
      </c>
      <c r="C4819" t="s">
        <v>30</v>
      </c>
      <c r="D4819" t="s">
        <v>31</v>
      </c>
      <c r="E4819" t="s">
        <v>105</v>
      </c>
      <c r="F4819" t="s">
        <v>59</v>
      </c>
      <c r="G4819" t="s">
        <v>106</v>
      </c>
      <c r="H4819" t="s">
        <v>107</v>
      </c>
      <c r="I4819" s="1">
        <v>42288</v>
      </c>
      <c r="J4819">
        <v>2015</v>
      </c>
      <c r="K4819" t="s">
        <v>125</v>
      </c>
      <c r="L4819" t="s">
        <v>126</v>
      </c>
      <c r="M4819" s="1">
        <v>42288</v>
      </c>
      <c r="N4819">
        <v>0</v>
      </c>
      <c r="O4819">
        <f>STANDARDIZE(N4819,$N$8,$N$9)</f>
        <v>-0.63458263846785445</v>
      </c>
      <c r="P4819">
        <f>ABS($J$3-O4819)</f>
        <v>0.1072164146909641</v>
      </c>
      <c r="Q4819">
        <f>ABS($J$4-O4819)</f>
        <v>2.8233655868620535</v>
      </c>
      <c r="R4819">
        <f>ABS($J$5-O4819)</f>
        <v>0.48247386610933829</v>
      </c>
      <c r="S4819">
        <f>ABS($J$6-O4819)</f>
        <v>1.0721641469096406</v>
      </c>
      <c r="T4819">
        <f>MIN(P4819:S4819)</f>
        <v>0.1072164146909641</v>
      </c>
      <c r="U4819">
        <f>MATCH(T4819,P4819:S4819, 0)</f>
        <v>1</v>
      </c>
    </row>
    <row r="4820" spans="1:21" x14ac:dyDescent="0.35">
      <c r="A4820">
        <v>1</v>
      </c>
      <c r="B4820">
        <v>4809</v>
      </c>
      <c r="C4820" t="s">
        <v>67</v>
      </c>
      <c r="D4820" t="s">
        <v>68</v>
      </c>
      <c r="E4820" t="s">
        <v>131</v>
      </c>
      <c r="F4820" t="s">
        <v>132</v>
      </c>
      <c r="G4820" t="s">
        <v>133</v>
      </c>
      <c r="H4820" t="s">
        <v>134</v>
      </c>
      <c r="I4820" s="1">
        <v>42288</v>
      </c>
      <c r="J4820">
        <v>2015</v>
      </c>
      <c r="K4820" t="s">
        <v>125</v>
      </c>
      <c r="L4820" t="s">
        <v>126</v>
      </c>
      <c r="M4820" s="1">
        <v>42349</v>
      </c>
      <c r="N4820">
        <v>2</v>
      </c>
      <c r="O4820">
        <f>STANDARDIZE(N4820,$N$8,$N$9)</f>
        <v>-0.59884383357086635</v>
      </c>
      <c r="P4820">
        <f>ABS($J$3-O4820)</f>
        <v>7.1477609793975994E-2</v>
      </c>
      <c r="Q4820">
        <f>ABS($J$4-O4820)</f>
        <v>2.7876267819650655</v>
      </c>
      <c r="R4820">
        <f>ABS($J$5-O4820)</f>
        <v>0.44673506121235018</v>
      </c>
      <c r="S4820">
        <f>ABS($J$6-O4820)</f>
        <v>1.0364253420126524</v>
      </c>
      <c r="T4820">
        <f>MIN(P4820:S4820)</f>
        <v>7.1477609793975994E-2</v>
      </c>
      <c r="U4820">
        <f>MATCH(T4820,P4820:S4820, 0)</f>
        <v>1</v>
      </c>
    </row>
    <row r="4821" spans="1:21" x14ac:dyDescent="0.35">
      <c r="A4821">
        <v>1</v>
      </c>
      <c r="B4821">
        <v>4810</v>
      </c>
      <c r="C4821" t="s">
        <v>464</v>
      </c>
      <c r="D4821" t="s">
        <v>465</v>
      </c>
      <c r="E4821" t="s">
        <v>105</v>
      </c>
      <c r="F4821" t="s">
        <v>59</v>
      </c>
      <c r="G4821" t="s">
        <v>106</v>
      </c>
      <c r="H4821" t="s">
        <v>107</v>
      </c>
      <c r="I4821" s="1">
        <v>42288</v>
      </c>
      <c r="J4821">
        <v>2015</v>
      </c>
      <c r="K4821" t="s">
        <v>125</v>
      </c>
      <c r="L4821" t="s">
        <v>126</v>
      </c>
      <c r="M4821" s="1">
        <v>42349</v>
      </c>
      <c r="N4821">
        <v>2</v>
      </c>
      <c r="O4821">
        <f>STANDARDIZE(N4821,$N$8,$N$9)</f>
        <v>-0.59884383357086635</v>
      </c>
      <c r="P4821">
        <f>ABS($J$3-O4821)</f>
        <v>7.1477609793975994E-2</v>
      </c>
      <c r="Q4821">
        <f>ABS($J$4-O4821)</f>
        <v>2.7876267819650655</v>
      </c>
      <c r="R4821">
        <f>ABS($J$5-O4821)</f>
        <v>0.44673506121235018</v>
      </c>
      <c r="S4821">
        <f>ABS($J$6-O4821)</f>
        <v>1.0364253420126524</v>
      </c>
      <c r="T4821">
        <f>MIN(P4821:S4821)</f>
        <v>7.1477609793975994E-2</v>
      </c>
      <c r="U4821">
        <f>MATCH(T4821,P4821:S4821, 0)</f>
        <v>1</v>
      </c>
    </row>
    <row r="4822" spans="1:21" x14ac:dyDescent="0.35">
      <c r="A4822">
        <v>1</v>
      </c>
      <c r="B4822">
        <v>4811</v>
      </c>
      <c r="C4822" t="s">
        <v>71</v>
      </c>
      <c r="D4822" t="s">
        <v>72</v>
      </c>
      <c r="E4822" t="s">
        <v>131</v>
      </c>
      <c r="F4822" t="s">
        <v>132</v>
      </c>
      <c r="G4822" t="s">
        <v>133</v>
      </c>
      <c r="H4822" t="s">
        <v>134</v>
      </c>
      <c r="I4822" s="1">
        <v>42288</v>
      </c>
      <c r="J4822">
        <v>2015</v>
      </c>
      <c r="K4822" t="s">
        <v>125</v>
      </c>
      <c r="L4822" t="s">
        <v>126</v>
      </c>
      <c r="M4822" s="1">
        <v>42321</v>
      </c>
      <c r="N4822">
        <v>3</v>
      </c>
      <c r="O4822">
        <f>STANDARDIZE(N4822,$N$8,$N$9)</f>
        <v>-0.58097443112237235</v>
      </c>
      <c r="P4822">
        <f>ABS($J$3-O4822)</f>
        <v>5.3608207345481995E-2</v>
      </c>
      <c r="Q4822">
        <f>ABS($J$4-O4822)</f>
        <v>2.7697573795165713</v>
      </c>
      <c r="R4822">
        <f>ABS($J$5-O4822)</f>
        <v>0.42886565876385618</v>
      </c>
      <c r="S4822">
        <f>ABS($J$6-O4822)</f>
        <v>1.0185559395641586</v>
      </c>
      <c r="T4822">
        <f>MIN(P4822:S4822)</f>
        <v>5.3608207345481995E-2</v>
      </c>
      <c r="U4822">
        <f>MATCH(T4822,P4822:S4822, 0)</f>
        <v>1</v>
      </c>
    </row>
    <row r="4823" spans="1:21" x14ac:dyDescent="0.35">
      <c r="A4823">
        <v>1</v>
      </c>
      <c r="B4823">
        <v>4812</v>
      </c>
      <c r="C4823" t="s">
        <v>30</v>
      </c>
      <c r="D4823" t="s">
        <v>31</v>
      </c>
      <c r="E4823" t="s">
        <v>131</v>
      </c>
      <c r="F4823" t="s">
        <v>132</v>
      </c>
      <c r="G4823" t="s">
        <v>133</v>
      </c>
      <c r="H4823" t="s">
        <v>134</v>
      </c>
      <c r="I4823" s="1">
        <v>42288</v>
      </c>
      <c r="J4823">
        <v>2015</v>
      </c>
      <c r="K4823" t="s">
        <v>577</v>
      </c>
      <c r="L4823" t="s">
        <v>578</v>
      </c>
      <c r="M4823" s="1">
        <v>42321</v>
      </c>
      <c r="N4823">
        <v>3</v>
      </c>
      <c r="O4823">
        <f>STANDARDIZE(N4823,$N$8,$N$9)</f>
        <v>-0.58097443112237235</v>
      </c>
      <c r="P4823">
        <f>ABS($J$3-O4823)</f>
        <v>5.3608207345481995E-2</v>
      </c>
      <c r="Q4823">
        <f>ABS($J$4-O4823)</f>
        <v>2.7697573795165713</v>
      </c>
      <c r="R4823">
        <f>ABS($J$5-O4823)</f>
        <v>0.42886565876385618</v>
      </c>
      <c r="S4823">
        <f>ABS($J$6-O4823)</f>
        <v>1.0185559395641586</v>
      </c>
      <c r="T4823">
        <f>MIN(P4823:S4823)</f>
        <v>5.3608207345481995E-2</v>
      </c>
      <c r="U4823">
        <f>MATCH(T4823,P4823:S4823, 0)</f>
        <v>1</v>
      </c>
    </row>
    <row r="4824" spans="1:21" x14ac:dyDescent="0.35">
      <c r="A4824">
        <v>1</v>
      </c>
      <c r="B4824">
        <v>4813</v>
      </c>
      <c r="C4824" t="s">
        <v>62</v>
      </c>
      <c r="D4824" t="s">
        <v>63</v>
      </c>
      <c r="E4824" t="s">
        <v>243</v>
      </c>
      <c r="F4824" t="s">
        <v>208</v>
      </c>
      <c r="G4824" t="s">
        <v>244</v>
      </c>
      <c r="H4824" t="s">
        <v>245</v>
      </c>
      <c r="I4824" s="1">
        <v>42288</v>
      </c>
      <c r="J4824">
        <v>2015</v>
      </c>
      <c r="K4824" t="s">
        <v>77</v>
      </c>
      <c r="L4824" t="s">
        <v>78</v>
      </c>
      <c r="M4824" s="1">
        <v>42323</v>
      </c>
      <c r="N4824">
        <v>5</v>
      </c>
      <c r="O4824">
        <f>STANDARDIZE(N4824,$N$8,$N$9)</f>
        <v>-0.54523562622538435</v>
      </c>
      <c r="P4824">
        <f>ABS($J$3-O4824)</f>
        <v>1.7869402448493998E-2</v>
      </c>
      <c r="Q4824">
        <f>ABS($J$4-O4824)</f>
        <v>2.7340185746195833</v>
      </c>
      <c r="R4824">
        <f>ABS($J$5-O4824)</f>
        <v>0.39312685386686819</v>
      </c>
      <c r="S4824">
        <f>ABS($J$6-O4824)</f>
        <v>0.98281713466717047</v>
      </c>
      <c r="T4824">
        <f>MIN(P4824:S4824)</f>
        <v>1.7869402448493998E-2</v>
      </c>
      <c r="U4824">
        <f>MATCH(T4824,P4824:S4824, 0)</f>
        <v>1</v>
      </c>
    </row>
    <row r="4825" spans="1:21" x14ac:dyDescent="0.35">
      <c r="A4825">
        <v>3</v>
      </c>
      <c r="B4825">
        <v>4814</v>
      </c>
      <c r="C4825" t="s">
        <v>135</v>
      </c>
      <c r="D4825" t="s">
        <v>136</v>
      </c>
      <c r="E4825" t="s">
        <v>141</v>
      </c>
      <c r="F4825" t="s">
        <v>142</v>
      </c>
      <c r="G4825" t="s">
        <v>143</v>
      </c>
      <c r="H4825" t="s">
        <v>144</v>
      </c>
      <c r="I4825" s="1">
        <v>42288</v>
      </c>
      <c r="J4825">
        <v>2015</v>
      </c>
      <c r="K4825" t="s">
        <v>227</v>
      </c>
      <c r="L4825" t="s">
        <v>228</v>
      </c>
      <c r="M4825" s="1">
        <v>42016</v>
      </c>
      <c r="N4825">
        <v>21</v>
      </c>
      <c r="O4825">
        <f>STANDARDIZE(N4825,$N$8,$N$9)</f>
        <v>-0.25932518704948021</v>
      </c>
      <c r="P4825">
        <f>ABS($J$3-O4825)</f>
        <v>0.26804103672741014</v>
      </c>
      <c r="Q4825">
        <f>ABS($J$4-O4825)</f>
        <v>2.4481081354436793</v>
      </c>
      <c r="R4825">
        <f>ABS($J$5-O4825)</f>
        <v>0.10721641469096405</v>
      </c>
      <c r="S4825">
        <f>ABS($J$6-O4825)</f>
        <v>0.69690669549126638</v>
      </c>
      <c r="T4825">
        <f>MIN(P4825:S4825)</f>
        <v>0.10721641469096405</v>
      </c>
      <c r="U4825">
        <f>MATCH(T4825,P4825:S4825, 0)</f>
        <v>3</v>
      </c>
    </row>
    <row r="4826" spans="1:21" x14ac:dyDescent="0.35">
      <c r="A4826">
        <v>3</v>
      </c>
      <c r="B4826">
        <v>4815</v>
      </c>
      <c r="C4826" t="s">
        <v>14</v>
      </c>
      <c r="D4826" t="s">
        <v>15</v>
      </c>
      <c r="E4826" t="s">
        <v>79</v>
      </c>
      <c r="F4826" t="s">
        <v>35</v>
      </c>
      <c r="G4826" t="s">
        <v>80</v>
      </c>
      <c r="H4826" t="s">
        <v>81</v>
      </c>
      <c r="I4826" s="1">
        <v>42288</v>
      </c>
      <c r="J4826">
        <v>2015</v>
      </c>
      <c r="K4826" t="s">
        <v>41</v>
      </c>
      <c r="L4826" t="s">
        <v>42</v>
      </c>
      <c r="M4826" s="1">
        <v>42356</v>
      </c>
      <c r="N4826">
        <v>38</v>
      </c>
      <c r="O4826">
        <f>STANDARDIZE(N4826,$N$8,$N$9)</f>
        <v>4.4454654574917936E-2</v>
      </c>
      <c r="P4826">
        <f>ABS($J$3-O4826)</f>
        <v>0.57182087835180828</v>
      </c>
      <c r="Q4826">
        <f>ABS($J$4-O4826)</f>
        <v>2.1443282938192811</v>
      </c>
      <c r="R4826">
        <f>ABS($J$5-O4826)</f>
        <v>0.19656342693343409</v>
      </c>
      <c r="S4826">
        <f>ABS($J$6-O4826)</f>
        <v>0.39312685386686819</v>
      </c>
      <c r="T4826">
        <f>MIN(P4826:S4826)</f>
        <v>0.19656342693343409</v>
      </c>
      <c r="U4826">
        <f>MATCH(T4826,P4826:S4826, 0)</f>
        <v>3</v>
      </c>
    </row>
    <row r="4827" spans="1:21" x14ac:dyDescent="0.35">
      <c r="A4827">
        <v>4</v>
      </c>
      <c r="B4827">
        <v>4816</v>
      </c>
      <c r="C4827" t="s">
        <v>14</v>
      </c>
      <c r="D4827" t="s">
        <v>15</v>
      </c>
      <c r="E4827" t="s">
        <v>163</v>
      </c>
      <c r="F4827" t="s">
        <v>59</v>
      </c>
      <c r="G4827" t="s">
        <v>164</v>
      </c>
      <c r="H4827" t="s">
        <v>165</v>
      </c>
      <c r="I4827" s="1">
        <v>42288</v>
      </c>
      <c r="J4827">
        <v>2015</v>
      </c>
      <c r="K4827" t="s">
        <v>41</v>
      </c>
      <c r="L4827" t="s">
        <v>42</v>
      </c>
      <c r="M4827" s="1">
        <v>42423</v>
      </c>
      <c r="N4827">
        <v>105</v>
      </c>
      <c r="O4827">
        <f>STANDARDIZE(N4827,$N$8,$N$9)</f>
        <v>1.2417046186240166</v>
      </c>
      <c r="P4827">
        <f>ABS($J$3-O4827)</f>
        <v>1.769070842400907</v>
      </c>
      <c r="Q4827">
        <f>ABS($J$4-O4827)</f>
        <v>0.94707832977018236</v>
      </c>
      <c r="R4827">
        <f>ABS($J$5-O4827)</f>
        <v>1.3938133909825328</v>
      </c>
      <c r="S4827">
        <f>ABS($J$6-O4827)</f>
        <v>0.80412311018223048</v>
      </c>
      <c r="T4827">
        <f>MIN(P4827:S4827)</f>
        <v>0.80412311018223048</v>
      </c>
      <c r="U4827">
        <f>MATCH(T4827,P4827:S4827, 0)</f>
        <v>4</v>
      </c>
    </row>
    <row r="4828" spans="1:21" x14ac:dyDescent="0.35">
      <c r="A4828">
        <v>1</v>
      </c>
      <c r="B4828">
        <v>4817</v>
      </c>
      <c r="C4828" t="s">
        <v>621</v>
      </c>
      <c r="D4828" t="s">
        <v>622</v>
      </c>
      <c r="E4828" t="s">
        <v>24</v>
      </c>
      <c r="F4828" t="s">
        <v>253</v>
      </c>
      <c r="G4828" t="s">
        <v>398</v>
      </c>
      <c r="H4828" t="s">
        <v>399</v>
      </c>
      <c r="I4828" s="1">
        <v>42289</v>
      </c>
      <c r="J4828">
        <v>2015</v>
      </c>
      <c r="K4828" t="s">
        <v>77</v>
      </c>
      <c r="L4828" t="s">
        <v>78</v>
      </c>
      <c r="M4828" s="1">
        <v>42356</v>
      </c>
      <c r="N4828">
        <v>8</v>
      </c>
      <c r="O4828">
        <f>STANDARDIZE(N4828,$N$8,$N$9)</f>
        <v>-0.49162741887990236</v>
      </c>
      <c r="P4828">
        <f>ABS($J$3-O4828)</f>
        <v>3.5738804896987997E-2</v>
      </c>
      <c r="Q4828">
        <f>ABS($J$4-O4828)</f>
        <v>2.6804103672741011</v>
      </c>
      <c r="R4828">
        <f>ABS($J$5-O4828)</f>
        <v>0.33951864652138619</v>
      </c>
      <c r="S4828">
        <f>ABS($J$6-O4828)</f>
        <v>0.92920892732168847</v>
      </c>
      <c r="T4828">
        <f>MIN(P4828:S4828)</f>
        <v>3.5738804896987997E-2</v>
      </c>
      <c r="U4828">
        <f>MATCH(T4828,P4828:S4828, 0)</f>
        <v>1</v>
      </c>
    </row>
    <row r="4829" spans="1:21" x14ac:dyDescent="0.35">
      <c r="A4829">
        <v>3</v>
      </c>
      <c r="B4829">
        <v>4818</v>
      </c>
      <c r="C4829" t="s">
        <v>229</v>
      </c>
      <c r="D4829" t="s">
        <v>230</v>
      </c>
      <c r="E4829" t="s">
        <v>16</v>
      </c>
      <c r="F4829" t="s">
        <v>17</v>
      </c>
      <c r="G4829" t="s">
        <v>18</v>
      </c>
      <c r="H4829" t="s">
        <v>19</v>
      </c>
      <c r="I4829" s="1">
        <v>42289</v>
      </c>
      <c r="J4829">
        <v>2015</v>
      </c>
      <c r="K4829" t="s">
        <v>77</v>
      </c>
      <c r="L4829" t="s">
        <v>78</v>
      </c>
      <c r="M4829" s="1">
        <v>42461</v>
      </c>
      <c r="N4829">
        <v>25</v>
      </c>
      <c r="O4829">
        <f>STANDARDIZE(N4829,$N$8,$N$9)</f>
        <v>-0.18784757725550419</v>
      </c>
      <c r="P4829">
        <f>ABS($J$3-O4829)</f>
        <v>0.33951864652138619</v>
      </c>
      <c r="Q4829">
        <f>ABS($J$4-O4829)</f>
        <v>2.3766305256497033</v>
      </c>
      <c r="R4829">
        <f>ABS($J$5-O4829)</f>
        <v>3.5738804896988025E-2</v>
      </c>
      <c r="S4829">
        <f>ABS($J$6-O4829)</f>
        <v>0.62542908569729028</v>
      </c>
      <c r="T4829">
        <f>MIN(P4829:S4829)</f>
        <v>3.5738804896988025E-2</v>
      </c>
      <c r="U4829">
        <f>MATCH(T4829,P4829:S4829, 0)</f>
        <v>3</v>
      </c>
    </row>
    <row r="4830" spans="1:21" x14ac:dyDescent="0.35">
      <c r="A4830">
        <v>3</v>
      </c>
      <c r="B4830">
        <v>4819</v>
      </c>
      <c r="C4830" t="s">
        <v>329</v>
      </c>
      <c r="D4830" t="s">
        <v>330</v>
      </c>
      <c r="E4830" t="s">
        <v>131</v>
      </c>
      <c r="F4830" t="s">
        <v>132</v>
      </c>
      <c r="G4830" t="s">
        <v>133</v>
      </c>
      <c r="H4830" t="s">
        <v>134</v>
      </c>
      <c r="I4830" s="1">
        <v>42289</v>
      </c>
      <c r="J4830">
        <v>2015</v>
      </c>
      <c r="K4830" t="s">
        <v>331</v>
      </c>
      <c r="L4830" t="s">
        <v>332</v>
      </c>
      <c r="M4830" s="1">
        <v>42461</v>
      </c>
      <c r="N4830">
        <v>25</v>
      </c>
      <c r="O4830">
        <f>STANDARDIZE(N4830,$N$8,$N$9)</f>
        <v>-0.18784757725550419</v>
      </c>
      <c r="P4830">
        <f>ABS($J$3-O4830)</f>
        <v>0.33951864652138619</v>
      </c>
      <c r="Q4830">
        <f>ABS($J$4-O4830)</f>
        <v>2.3766305256497033</v>
      </c>
      <c r="R4830">
        <f>ABS($J$5-O4830)</f>
        <v>3.5738804896988025E-2</v>
      </c>
      <c r="S4830">
        <f>ABS($J$6-O4830)</f>
        <v>0.62542908569729028</v>
      </c>
      <c r="T4830">
        <f>MIN(P4830:S4830)</f>
        <v>3.5738804896988025E-2</v>
      </c>
      <c r="U4830">
        <f>MATCH(T4830,P4830:S4830, 0)</f>
        <v>3</v>
      </c>
    </row>
    <row r="4831" spans="1:21" x14ac:dyDescent="0.35">
      <c r="A4831">
        <v>3</v>
      </c>
      <c r="B4831">
        <v>4820</v>
      </c>
      <c r="C4831" t="s">
        <v>67</v>
      </c>
      <c r="D4831" t="s">
        <v>68</v>
      </c>
      <c r="E4831" t="s">
        <v>84</v>
      </c>
      <c r="F4831" t="s">
        <v>85</v>
      </c>
      <c r="G4831" t="s">
        <v>153</v>
      </c>
      <c r="H4831" t="s">
        <v>154</v>
      </c>
      <c r="I4831" s="1">
        <v>42289</v>
      </c>
      <c r="J4831">
        <v>2015</v>
      </c>
      <c r="K4831" t="s">
        <v>77</v>
      </c>
      <c r="L4831" t="s">
        <v>78</v>
      </c>
      <c r="M4831" s="1">
        <v>42552</v>
      </c>
      <c r="N4831">
        <v>28</v>
      </c>
      <c r="O4831">
        <f>STANDARDIZE(N4831,$N$8,$N$9)</f>
        <v>-0.13423936991002217</v>
      </c>
      <c r="P4831">
        <f>ABS($J$3-O4831)</f>
        <v>0.39312685386686819</v>
      </c>
      <c r="Q4831">
        <f>ABS($J$4-O4831)</f>
        <v>2.3230223183042211</v>
      </c>
      <c r="R4831">
        <f>ABS($J$5-O4831)</f>
        <v>1.7869402448493998E-2</v>
      </c>
      <c r="S4831">
        <f>ABS($J$6-O4831)</f>
        <v>0.57182087835180828</v>
      </c>
      <c r="T4831">
        <f>MIN(P4831:S4831)</f>
        <v>1.7869402448493998E-2</v>
      </c>
      <c r="U4831">
        <f>MATCH(T4831,P4831:S4831, 0)</f>
        <v>3</v>
      </c>
    </row>
    <row r="4832" spans="1:21" x14ac:dyDescent="0.35">
      <c r="A4832">
        <v>3</v>
      </c>
      <c r="B4832">
        <v>4821</v>
      </c>
      <c r="C4832" t="s">
        <v>172</v>
      </c>
      <c r="D4832" t="s">
        <v>173</v>
      </c>
      <c r="E4832" t="s">
        <v>52</v>
      </c>
      <c r="F4832" t="s">
        <v>53</v>
      </c>
      <c r="G4832" t="s">
        <v>601</v>
      </c>
      <c r="H4832" t="s">
        <v>602</v>
      </c>
      <c r="I4832" s="1">
        <v>42289</v>
      </c>
      <c r="J4832">
        <v>2015</v>
      </c>
      <c r="K4832" t="s">
        <v>41</v>
      </c>
      <c r="L4832" t="s">
        <v>42</v>
      </c>
      <c r="M4832" s="1">
        <v>42583</v>
      </c>
      <c r="N4832">
        <v>29</v>
      </c>
      <c r="O4832">
        <f>STANDARDIZE(N4832,$N$8,$N$9)</f>
        <v>-0.11636996746152814</v>
      </c>
      <c r="P4832">
        <f>ABS($J$3-O4832)</f>
        <v>0.41099625631536219</v>
      </c>
      <c r="Q4832">
        <f>ABS($J$4-O4832)</f>
        <v>2.3051529158557269</v>
      </c>
      <c r="R4832">
        <f>ABS($J$5-O4832)</f>
        <v>3.5738804896988025E-2</v>
      </c>
      <c r="S4832">
        <f>ABS($J$6-O4832)</f>
        <v>0.55395147590331428</v>
      </c>
      <c r="T4832">
        <f>MIN(P4832:S4832)</f>
        <v>3.5738804896988025E-2</v>
      </c>
      <c r="U4832">
        <f>MATCH(T4832,P4832:S4832, 0)</f>
        <v>3</v>
      </c>
    </row>
    <row r="4833" spans="1:21" x14ac:dyDescent="0.35">
      <c r="A4833">
        <v>3</v>
      </c>
      <c r="B4833">
        <v>4822</v>
      </c>
      <c r="C4833" t="s">
        <v>14</v>
      </c>
      <c r="D4833" t="s">
        <v>15</v>
      </c>
      <c r="E4833" t="s">
        <v>52</v>
      </c>
      <c r="F4833" t="s">
        <v>53</v>
      </c>
      <c r="G4833" t="s">
        <v>601</v>
      </c>
      <c r="H4833" t="s">
        <v>602</v>
      </c>
      <c r="I4833" s="1">
        <v>42289</v>
      </c>
      <c r="J4833">
        <v>2015</v>
      </c>
      <c r="K4833" t="s">
        <v>41</v>
      </c>
      <c r="L4833" t="s">
        <v>42</v>
      </c>
      <c r="M4833" s="1">
        <v>42583</v>
      </c>
      <c r="N4833">
        <v>29</v>
      </c>
      <c r="O4833">
        <f>STANDARDIZE(N4833,$N$8,$N$9)</f>
        <v>-0.11636996746152814</v>
      </c>
      <c r="P4833">
        <f>ABS($J$3-O4833)</f>
        <v>0.41099625631536219</v>
      </c>
      <c r="Q4833">
        <f>ABS($J$4-O4833)</f>
        <v>2.3051529158557269</v>
      </c>
      <c r="R4833">
        <f>ABS($J$5-O4833)</f>
        <v>3.5738804896988025E-2</v>
      </c>
      <c r="S4833">
        <f>ABS($J$6-O4833)</f>
        <v>0.55395147590331428</v>
      </c>
      <c r="T4833">
        <f>MIN(P4833:S4833)</f>
        <v>3.5738804896988025E-2</v>
      </c>
      <c r="U4833">
        <f>MATCH(T4833,P4833:S4833, 0)</f>
        <v>3</v>
      </c>
    </row>
    <row r="4834" spans="1:21" x14ac:dyDescent="0.35">
      <c r="A4834">
        <v>3</v>
      </c>
      <c r="B4834">
        <v>4823</v>
      </c>
      <c r="C4834" t="s">
        <v>30</v>
      </c>
      <c r="D4834" t="s">
        <v>31</v>
      </c>
      <c r="E4834" t="s">
        <v>34</v>
      </c>
      <c r="F4834" t="s">
        <v>35</v>
      </c>
      <c r="G4834" t="s">
        <v>36</v>
      </c>
      <c r="H4834" t="s">
        <v>37</v>
      </c>
      <c r="I4834" s="1">
        <v>42289</v>
      </c>
      <c r="J4834">
        <v>2015</v>
      </c>
      <c r="K4834" t="s">
        <v>77</v>
      </c>
      <c r="L4834" t="s">
        <v>78</v>
      </c>
      <c r="M4834" s="1">
        <v>42705</v>
      </c>
      <c r="N4834">
        <v>33</v>
      </c>
      <c r="O4834">
        <f>STANDARDIZE(N4834,$N$8,$N$9)</f>
        <v>-4.4892357667552112E-2</v>
      </c>
      <c r="P4834">
        <f>ABS($J$3-O4834)</f>
        <v>0.48247386610933823</v>
      </c>
      <c r="Q4834">
        <f>ABS($J$4-O4834)</f>
        <v>2.2336753060617509</v>
      </c>
      <c r="R4834">
        <f>ABS($J$5-O4834)</f>
        <v>0.10721641469096405</v>
      </c>
      <c r="S4834">
        <f>ABS($J$6-O4834)</f>
        <v>0.48247386610933823</v>
      </c>
      <c r="T4834">
        <f>MIN(P4834:S4834)</f>
        <v>0.10721641469096405</v>
      </c>
      <c r="U4834">
        <f>MATCH(T4834,P4834:S4834, 0)</f>
        <v>3</v>
      </c>
    </row>
    <row r="4835" spans="1:21" x14ac:dyDescent="0.35">
      <c r="A4835">
        <v>2</v>
      </c>
      <c r="B4835">
        <v>4824</v>
      </c>
      <c r="C4835" t="s">
        <v>300</v>
      </c>
      <c r="D4835" t="s">
        <v>301</v>
      </c>
      <c r="E4835" t="s">
        <v>52</v>
      </c>
      <c r="F4835" t="s">
        <v>53</v>
      </c>
      <c r="G4835" t="s">
        <v>601</v>
      </c>
      <c r="H4835" t="s">
        <v>602</v>
      </c>
      <c r="I4835" s="1">
        <v>42289</v>
      </c>
      <c r="J4835">
        <v>2015</v>
      </c>
      <c r="K4835" t="s">
        <v>20</v>
      </c>
      <c r="L4835" t="s">
        <v>21</v>
      </c>
      <c r="M4835" s="1">
        <v>42478</v>
      </c>
      <c r="N4835">
        <v>130</v>
      </c>
      <c r="O4835">
        <f>STANDARDIZE(N4835,$N$8,$N$9)</f>
        <v>1.688439679836367</v>
      </c>
      <c r="P4835">
        <f>ABS($J$3-O4835)</f>
        <v>2.2158059036132576</v>
      </c>
      <c r="Q4835">
        <f>ABS($J$4-O4835)</f>
        <v>0.50034326855783195</v>
      </c>
      <c r="R4835">
        <f>ABS($J$5-O4835)</f>
        <v>1.8405484521948832</v>
      </c>
      <c r="S4835">
        <f>ABS($J$6-O4835)</f>
        <v>1.2508581713945808</v>
      </c>
      <c r="T4835">
        <f>MIN(P4835:S4835)</f>
        <v>0.50034326855783195</v>
      </c>
      <c r="U4835">
        <f>MATCH(T4835,P4835:S4835, 0)</f>
        <v>2</v>
      </c>
    </row>
    <row r="4836" spans="1:21" x14ac:dyDescent="0.35">
      <c r="A4836">
        <v>1</v>
      </c>
      <c r="B4836">
        <v>4825</v>
      </c>
      <c r="C4836" t="s">
        <v>627</v>
      </c>
      <c r="D4836" t="s">
        <v>628</v>
      </c>
      <c r="E4836" t="s">
        <v>131</v>
      </c>
      <c r="F4836" t="s">
        <v>132</v>
      </c>
      <c r="G4836" t="s">
        <v>133</v>
      </c>
      <c r="H4836" t="s">
        <v>134</v>
      </c>
      <c r="I4836" s="1">
        <v>42290</v>
      </c>
      <c r="J4836">
        <v>2015</v>
      </c>
      <c r="K4836" t="s">
        <v>331</v>
      </c>
      <c r="L4836" t="s">
        <v>332</v>
      </c>
      <c r="M4836" s="1">
        <v>42291</v>
      </c>
      <c r="N4836">
        <v>1</v>
      </c>
      <c r="O4836">
        <f>STANDARDIZE(N4836,$N$8,$N$9)</f>
        <v>-0.61671323601936046</v>
      </c>
      <c r="P4836">
        <f>ABS($J$3-O4836)</f>
        <v>8.9347012242470103E-2</v>
      </c>
      <c r="Q4836">
        <f>ABS($J$4-O4836)</f>
        <v>2.8054961844135593</v>
      </c>
      <c r="R4836">
        <f>ABS($J$5-O4836)</f>
        <v>0.46460446366084429</v>
      </c>
      <c r="S4836">
        <f>ABS($J$6-O4836)</f>
        <v>1.0542947444611466</v>
      </c>
      <c r="T4836">
        <f>MIN(P4836:S4836)</f>
        <v>8.9347012242470103E-2</v>
      </c>
      <c r="U4836">
        <f>MATCH(T4836,P4836:S4836, 0)</f>
        <v>1</v>
      </c>
    </row>
    <row r="4837" spans="1:21" x14ac:dyDescent="0.35">
      <c r="A4837">
        <v>1</v>
      </c>
      <c r="B4837">
        <v>4826</v>
      </c>
      <c r="C4837" t="s">
        <v>184</v>
      </c>
      <c r="D4837" t="s">
        <v>185</v>
      </c>
      <c r="E4837" t="s">
        <v>105</v>
      </c>
      <c r="F4837" t="s">
        <v>59</v>
      </c>
      <c r="G4837" t="s">
        <v>106</v>
      </c>
      <c r="H4837" t="s">
        <v>107</v>
      </c>
      <c r="I4837" s="1">
        <v>42290</v>
      </c>
      <c r="J4837">
        <v>2015</v>
      </c>
      <c r="K4837" t="s">
        <v>125</v>
      </c>
      <c r="L4837" t="s">
        <v>126</v>
      </c>
      <c r="M4837" s="1">
        <v>42291</v>
      </c>
      <c r="N4837">
        <v>1</v>
      </c>
      <c r="O4837">
        <f>STANDARDIZE(N4837,$N$8,$N$9)</f>
        <v>-0.61671323601936046</v>
      </c>
      <c r="P4837">
        <f>ABS($J$3-O4837)</f>
        <v>8.9347012242470103E-2</v>
      </c>
      <c r="Q4837">
        <f>ABS($J$4-O4837)</f>
        <v>2.8054961844135593</v>
      </c>
      <c r="R4837">
        <f>ABS($J$5-O4837)</f>
        <v>0.46460446366084429</v>
      </c>
      <c r="S4837">
        <f>ABS($J$6-O4837)</f>
        <v>1.0542947444611466</v>
      </c>
      <c r="T4837">
        <f>MIN(P4837:S4837)</f>
        <v>8.9347012242470103E-2</v>
      </c>
      <c r="U4837">
        <f>MATCH(T4837,P4837:S4837, 0)</f>
        <v>1</v>
      </c>
    </row>
    <row r="4838" spans="1:21" x14ac:dyDescent="0.35">
      <c r="A4838">
        <v>1</v>
      </c>
      <c r="B4838">
        <v>4827</v>
      </c>
      <c r="C4838" t="s">
        <v>390</v>
      </c>
      <c r="D4838" t="s">
        <v>391</v>
      </c>
      <c r="E4838" t="s">
        <v>131</v>
      </c>
      <c r="F4838" t="s">
        <v>132</v>
      </c>
      <c r="G4838" t="s">
        <v>133</v>
      </c>
      <c r="H4838" t="s">
        <v>134</v>
      </c>
      <c r="I4838" s="1">
        <v>42290</v>
      </c>
      <c r="J4838">
        <v>2015</v>
      </c>
      <c r="K4838" t="s">
        <v>331</v>
      </c>
      <c r="L4838" t="s">
        <v>332</v>
      </c>
      <c r="M4838" s="1">
        <v>42292</v>
      </c>
      <c r="N4838">
        <v>2</v>
      </c>
      <c r="O4838">
        <f>STANDARDIZE(N4838,$N$8,$N$9)</f>
        <v>-0.59884383357086635</v>
      </c>
      <c r="P4838">
        <f>ABS($J$3-O4838)</f>
        <v>7.1477609793975994E-2</v>
      </c>
      <c r="Q4838">
        <f>ABS($J$4-O4838)</f>
        <v>2.7876267819650655</v>
      </c>
      <c r="R4838">
        <f>ABS($J$5-O4838)</f>
        <v>0.44673506121235018</v>
      </c>
      <c r="S4838">
        <f>ABS($J$6-O4838)</f>
        <v>1.0364253420126524</v>
      </c>
      <c r="T4838">
        <f>MIN(P4838:S4838)</f>
        <v>7.1477609793975994E-2</v>
      </c>
      <c r="U4838">
        <f>MATCH(T4838,P4838:S4838, 0)</f>
        <v>1</v>
      </c>
    </row>
    <row r="4839" spans="1:21" x14ac:dyDescent="0.35">
      <c r="A4839">
        <v>1</v>
      </c>
      <c r="B4839">
        <v>4828</v>
      </c>
      <c r="C4839" t="s">
        <v>14</v>
      </c>
      <c r="D4839" t="s">
        <v>15</v>
      </c>
      <c r="E4839" t="s">
        <v>296</v>
      </c>
      <c r="F4839" t="s">
        <v>320</v>
      </c>
      <c r="G4839" t="s">
        <v>351</v>
      </c>
      <c r="H4839" t="s">
        <v>352</v>
      </c>
      <c r="I4839" s="1">
        <v>42290</v>
      </c>
      <c r="J4839">
        <v>2015</v>
      </c>
      <c r="K4839" t="s">
        <v>77</v>
      </c>
      <c r="L4839" t="s">
        <v>78</v>
      </c>
      <c r="M4839" s="1">
        <v>42297</v>
      </c>
      <c r="N4839">
        <v>7</v>
      </c>
      <c r="O4839">
        <f>STANDARDIZE(N4839,$N$8,$N$9)</f>
        <v>-0.50949682132839635</v>
      </c>
      <c r="P4839">
        <f>ABS($J$3-O4839)</f>
        <v>1.7869402448493998E-2</v>
      </c>
      <c r="Q4839">
        <f>ABS($J$4-O4839)</f>
        <v>2.6982797697225953</v>
      </c>
      <c r="R4839">
        <f>ABS($J$5-O4839)</f>
        <v>0.35738804896988019</v>
      </c>
      <c r="S4839">
        <f>ABS($J$6-O4839)</f>
        <v>0.94707832977018247</v>
      </c>
      <c r="T4839">
        <f>MIN(P4839:S4839)</f>
        <v>1.7869402448493998E-2</v>
      </c>
      <c r="U4839">
        <f>MATCH(T4839,P4839:S4839, 0)</f>
        <v>1</v>
      </c>
    </row>
    <row r="4840" spans="1:21" x14ac:dyDescent="0.35">
      <c r="A4840">
        <v>3</v>
      </c>
      <c r="B4840">
        <v>4829</v>
      </c>
      <c r="C4840" t="s">
        <v>14</v>
      </c>
      <c r="D4840" t="s">
        <v>15</v>
      </c>
      <c r="E4840" t="s">
        <v>79</v>
      </c>
      <c r="F4840" t="s">
        <v>35</v>
      </c>
      <c r="G4840" t="s">
        <v>80</v>
      </c>
      <c r="H4840" t="s">
        <v>81</v>
      </c>
      <c r="I4840" s="1">
        <v>42290</v>
      </c>
      <c r="J4840">
        <v>2015</v>
      </c>
      <c r="K4840" t="s">
        <v>77</v>
      </c>
      <c r="L4840" t="s">
        <v>78</v>
      </c>
      <c r="M4840" s="1">
        <v>42046</v>
      </c>
      <c r="N4840">
        <v>20</v>
      </c>
      <c r="O4840">
        <f>STANDARDIZE(N4840,$N$8,$N$9)</f>
        <v>-0.27719458949797421</v>
      </c>
      <c r="P4840">
        <f>ABS($J$3-O4840)</f>
        <v>0.25017163427891614</v>
      </c>
      <c r="Q4840">
        <f>ABS($J$4-O4840)</f>
        <v>2.4659775378921731</v>
      </c>
      <c r="R4840">
        <f>ABS($J$5-O4840)</f>
        <v>0.12508581713945804</v>
      </c>
      <c r="S4840">
        <f>ABS($J$6-O4840)</f>
        <v>0.71477609793976038</v>
      </c>
      <c r="T4840">
        <f>MIN(P4840:S4840)</f>
        <v>0.12508581713945804</v>
      </c>
      <c r="U4840">
        <f>MATCH(T4840,P4840:S4840, 0)</f>
        <v>3</v>
      </c>
    </row>
    <row r="4841" spans="1:21" x14ac:dyDescent="0.35">
      <c r="A4841">
        <v>3</v>
      </c>
      <c r="B4841">
        <v>4830</v>
      </c>
      <c r="C4841" t="s">
        <v>67</v>
      </c>
      <c r="D4841" t="s">
        <v>68</v>
      </c>
      <c r="E4841" t="s">
        <v>79</v>
      </c>
      <c r="F4841" t="s">
        <v>35</v>
      </c>
      <c r="G4841" t="s">
        <v>80</v>
      </c>
      <c r="H4841" t="s">
        <v>81</v>
      </c>
      <c r="I4841" s="1">
        <v>42290</v>
      </c>
      <c r="J4841">
        <v>2015</v>
      </c>
      <c r="K4841" t="s">
        <v>41</v>
      </c>
      <c r="L4841" t="s">
        <v>42</v>
      </c>
      <c r="M4841" s="1">
        <v>42288</v>
      </c>
      <c r="N4841">
        <v>28</v>
      </c>
      <c r="O4841">
        <f>STANDARDIZE(N4841,$N$8,$N$9)</f>
        <v>-0.13423936991002217</v>
      </c>
      <c r="P4841">
        <f>ABS($J$3-O4841)</f>
        <v>0.39312685386686819</v>
      </c>
      <c r="Q4841">
        <f>ABS($J$4-O4841)</f>
        <v>2.3230223183042211</v>
      </c>
      <c r="R4841">
        <f>ABS($J$5-O4841)</f>
        <v>1.7869402448493998E-2</v>
      </c>
      <c r="S4841">
        <f>ABS($J$6-O4841)</f>
        <v>0.57182087835180828</v>
      </c>
      <c r="T4841">
        <f>MIN(P4841:S4841)</f>
        <v>1.7869402448493998E-2</v>
      </c>
      <c r="U4841">
        <f>MATCH(T4841,P4841:S4841, 0)</f>
        <v>3</v>
      </c>
    </row>
    <row r="4842" spans="1:21" x14ac:dyDescent="0.35">
      <c r="A4842">
        <v>3</v>
      </c>
      <c r="B4842">
        <v>4831</v>
      </c>
      <c r="C4842" t="s">
        <v>180</v>
      </c>
      <c r="D4842" t="s">
        <v>181</v>
      </c>
      <c r="E4842" t="s">
        <v>52</v>
      </c>
      <c r="F4842" t="s">
        <v>102</v>
      </c>
      <c r="G4842" t="s">
        <v>103</v>
      </c>
      <c r="H4842" t="s">
        <v>104</v>
      </c>
      <c r="I4842" s="1">
        <v>42290</v>
      </c>
      <c r="J4842">
        <v>2015</v>
      </c>
      <c r="K4842" t="s">
        <v>77</v>
      </c>
      <c r="L4842" t="s">
        <v>78</v>
      </c>
      <c r="M4842" s="1">
        <v>42349</v>
      </c>
      <c r="N4842">
        <v>30</v>
      </c>
      <c r="O4842">
        <f>STANDARDIZE(N4842,$N$8,$N$9)</f>
        <v>-9.8500565013034141E-2</v>
      </c>
      <c r="P4842">
        <f>ABS($J$3-O4842)</f>
        <v>0.42886565876385618</v>
      </c>
      <c r="Q4842">
        <f>ABS($J$4-O4842)</f>
        <v>2.2872835134072331</v>
      </c>
      <c r="R4842">
        <f>ABS($J$5-O4842)</f>
        <v>5.3608207345482023E-2</v>
      </c>
      <c r="S4842">
        <f>ABS($J$6-O4842)</f>
        <v>0.53608207345482028</v>
      </c>
      <c r="T4842">
        <f>MIN(P4842:S4842)</f>
        <v>5.3608207345482023E-2</v>
      </c>
      <c r="U4842">
        <f>MATCH(T4842,P4842:S4842, 0)</f>
        <v>3</v>
      </c>
    </row>
    <row r="4843" spans="1:21" x14ac:dyDescent="0.35">
      <c r="A4843">
        <v>3</v>
      </c>
      <c r="B4843">
        <v>4832</v>
      </c>
      <c r="C4843" t="s">
        <v>357</v>
      </c>
      <c r="D4843" t="s">
        <v>358</v>
      </c>
      <c r="E4843" t="s">
        <v>52</v>
      </c>
      <c r="F4843" t="s">
        <v>102</v>
      </c>
      <c r="G4843" t="s">
        <v>103</v>
      </c>
      <c r="H4843" t="s">
        <v>104</v>
      </c>
      <c r="I4843" s="1">
        <v>42290</v>
      </c>
      <c r="J4843">
        <v>2015</v>
      </c>
      <c r="K4843" t="s">
        <v>77</v>
      </c>
      <c r="L4843" t="s">
        <v>78</v>
      </c>
      <c r="M4843" s="1">
        <v>42349</v>
      </c>
      <c r="N4843">
        <v>30</v>
      </c>
      <c r="O4843">
        <f>STANDARDIZE(N4843,$N$8,$N$9)</f>
        <v>-9.8500565013034141E-2</v>
      </c>
      <c r="P4843">
        <f>ABS($J$3-O4843)</f>
        <v>0.42886565876385618</v>
      </c>
      <c r="Q4843">
        <f>ABS($J$4-O4843)</f>
        <v>2.2872835134072331</v>
      </c>
      <c r="R4843">
        <f>ABS($J$5-O4843)</f>
        <v>5.3608207345482023E-2</v>
      </c>
      <c r="S4843">
        <f>ABS($J$6-O4843)</f>
        <v>0.53608207345482028</v>
      </c>
      <c r="T4843">
        <f>MIN(P4843:S4843)</f>
        <v>5.3608207345482023E-2</v>
      </c>
      <c r="U4843">
        <f>MATCH(T4843,P4843:S4843, 0)</f>
        <v>3</v>
      </c>
    </row>
    <row r="4844" spans="1:21" x14ac:dyDescent="0.35">
      <c r="A4844">
        <v>3</v>
      </c>
      <c r="B4844">
        <v>4833</v>
      </c>
      <c r="C4844" t="s">
        <v>14</v>
      </c>
      <c r="D4844" t="s">
        <v>15</v>
      </c>
      <c r="E4844" t="s">
        <v>79</v>
      </c>
      <c r="F4844" t="s">
        <v>35</v>
      </c>
      <c r="G4844" t="s">
        <v>80</v>
      </c>
      <c r="H4844" t="s">
        <v>81</v>
      </c>
      <c r="I4844" s="1">
        <v>42290</v>
      </c>
      <c r="J4844">
        <v>2015</v>
      </c>
      <c r="K4844" t="s">
        <v>77</v>
      </c>
      <c r="L4844" t="s">
        <v>78</v>
      </c>
      <c r="M4844" s="1">
        <v>42324</v>
      </c>
      <c r="N4844">
        <v>34</v>
      </c>
      <c r="O4844">
        <f>STANDARDIZE(N4844,$N$8,$N$9)</f>
        <v>-2.7022955219058099E-2</v>
      </c>
      <c r="P4844">
        <f>ABS($J$3-O4844)</f>
        <v>0.50034326855783229</v>
      </c>
      <c r="Q4844">
        <f>ABS($J$4-O4844)</f>
        <v>2.2158059036132571</v>
      </c>
      <c r="R4844">
        <f>ABS($J$5-O4844)</f>
        <v>0.12508581713945807</v>
      </c>
      <c r="S4844">
        <f>ABS($J$6-O4844)</f>
        <v>0.46460446366084424</v>
      </c>
      <c r="T4844">
        <f>MIN(P4844:S4844)</f>
        <v>0.12508581713945807</v>
      </c>
      <c r="U4844">
        <f>MATCH(T4844,P4844:S4844, 0)</f>
        <v>3</v>
      </c>
    </row>
    <row r="4845" spans="1:21" x14ac:dyDescent="0.35">
      <c r="A4845">
        <v>1</v>
      </c>
      <c r="B4845">
        <v>4834</v>
      </c>
      <c r="C4845" t="s">
        <v>67</v>
      </c>
      <c r="D4845" t="s">
        <v>68</v>
      </c>
      <c r="E4845" t="s">
        <v>79</v>
      </c>
      <c r="F4845" t="s">
        <v>35</v>
      </c>
      <c r="G4845" t="s">
        <v>80</v>
      </c>
      <c r="H4845" t="s">
        <v>81</v>
      </c>
      <c r="I4845" s="1">
        <v>42291</v>
      </c>
      <c r="J4845">
        <v>2015</v>
      </c>
      <c r="K4845" t="s">
        <v>77</v>
      </c>
      <c r="L4845" t="s">
        <v>78</v>
      </c>
      <c r="M4845" s="1">
        <v>42300</v>
      </c>
      <c r="N4845">
        <v>9</v>
      </c>
      <c r="O4845">
        <f>STANDARDIZE(N4845,$N$8,$N$9)</f>
        <v>-0.4737580164314083</v>
      </c>
      <c r="P4845">
        <f>ABS($J$3-O4845)</f>
        <v>5.3608207345482051E-2</v>
      </c>
      <c r="Q4845">
        <f>ABS($J$4-O4845)</f>
        <v>2.6625409648256073</v>
      </c>
      <c r="R4845">
        <f>ABS($J$5-O4845)</f>
        <v>0.32164924407289214</v>
      </c>
      <c r="S4845">
        <f>ABS($J$6-O4845)</f>
        <v>0.91133952487319436</v>
      </c>
      <c r="T4845">
        <f>MIN(P4845:S4845)</f>
        <v>5.3608207345482051E-2</v>
      </c>
      <c r="U4845">
        <f>MATCH(T4845,P4845:S4845, 0)</f>
        <v>1</v>
      </c>
    </row>
    <row r="4846" spans="1:21" x14ac:dyDescent="0.35">
      <c r="A4846">
        <v>3</v>
      </c>
      <c r="B4846">
        <v>4835</v>
      </c>
      <c r="C4846" t="s">
        <v>30</v>
      </c>
      <c r="D4846" t="s">
        <v>31</v>
      </c>
      <c r="E4846" t="s">
        <v>73</v>
      </c>
      <c r="F4846" t="s">
        <v>74</v>
      </c>
      <c r="G4846" t="s">
        <v>75</v>
      </c>
      <c r="H4846" t="s">
        <v>76</v>
      </c>
      <c r="I4846" s="1">
        <v>42291</v>
      </c>
      <c r="J4846">
        <v>2015</v>
      </c>
      <c r="K4846" t="s">
        <v>77</v>
      </c>
      <c r="L4846" t="s">
        <v>78</v>
      </c>
      <c r="M4846" s="1">
        <v>42046</v>
      </c>
      <c r="N4846">
        <v>19</v>
      </c>
      <c r="O4846">
        <f>STANDARDIZE(N4846,$N$8,$N$9)</f>
        <v>-0.29506399194646826</v>
      </c>
      <c r="P4846">
        <f>ABS($J$3-O4846)</f>
        <v>0.23230223183042209</v>
      </c>
      <c r="Q4846">
        <f>ABS($J$4-O4846)</f>
        <v>2.4838469403406673</v>
      </c>
      <c r="R4846">
        <f>ABS($J$5-O4846)</f>
        <v>0.1429552195879521</v>
      </c>
      <c r="S4846">
        <f>ABS($J$6-O4846)</f>
        <v>0.73264550038825438</v>
      </c>
      <c r="T4846">
        <f>MIN(P4846:S4846)</f>
        <v>0.1429552195879521</v>
      </c>
      <c r="U4846">
        <f>MATCH(T4846,P4846:S4846, 0)</f>
        <v>3</v>
      </c>
    </row>
    <row r="4847" spans="1:21" x14ac:dyDescent="0.35">
      <c r="A4847">
        <v>3</v>
      </c>
      <c r="B4847">
        <v>4836</v>
      </c>
      <c r="C4847" t="s">
        <v>14</v>
      </c>
      <c r="D4847" t="s">
        <v>15</v>
      </c>
      <c r="E4847" t="s">
        <v>16</v>
      </c>
      <c r="F4847" t="s">
        <v>17</v>
      </c>
      <c r="G4847" t="s">
        <v>137</v>
      </c>
      <c r="H4847" t="s">
        <v>138</v>
      </c>
      <c r="I4847" s="1">
        <v>42291</v>
      </c>
      <c r="J4847">
        <v>2015</v>
      </c>
      <c r="K4847" t="s">
        <v>41</v>
      </c>
      <c r="L4847" t="s">
        <v>42</v>
      </c>
      <c r="M4847" s="1">
        <v>42166</v>
      </c>
      <c r="N4847">
        <v>23</v>
      </c>
      <c r="O4847">
        <f>STANDARDIZE(N4847,$N$8,$N$9)</f>
        <v>-0.22358638215249221</v>
      </c>
      <c r="P4847">
        <f>ABS($J$3-O4847)</f>
        <v>0.30377984162439814</v>
      </c>
      <c r="Q4847">
        <f>ABS($J$4-O4847)</f>
        <v>2.4123693305466913</v>
      </c>
      <c r="R4847">
        <f>ABS($J$5-O4847)</f>
        <v>7.1477609793976049E-2</v>
      </c>
      <c r="S4847">
        <f>ABS($J$6-O4847)</f>
        <v>0.66116789059427838</v>
      </c>
      <c r="T4847">
        <f>MIN(P4847:S4847)</f>
        <v>7.1477609793976049E-2</v>
      </c>
      <c r="U4847">
        <f>MATCH(T4847,P4847:S4847, 0)</f>
        <v>3</v>
      </c>
    </row>
    <row r="4848" spans="1:21" x14ac:dyDescent="0.35">
      <c r="A4848">
        <v>3</v>
      </c>
      <c r="B4848">
        <v>4837</v>
      </c>
      <c r="C4848" t="s">
        <v>30</v>
      </c>
      <c r="D4848" t="s">
        <v>31</v>
      </c>
      <c r="E4848" t="s">
        <v>79</v>
      </c>
      <c r="F4848" t="s">
        <v>35</v>
      </c>
      <c r="G4848" t="s">
        <v>80</v>
      </c>
      <c r="H4848" t="s">
        <v>81</v>
      </c>
      <c r="I4848" s="1">
        <v>42291</v>
      </c>
      <c r="J4848">
        <v>2015</v>
      </c>
      <c r="K4848" t="s">
        <v>77</v>
      </c>
      <c r="L4848" t="s">
        <v>78</v>
      </c>
      <c r="M4848" s="1">
        <v>42288</v>
      </c>
      <c r="N4848">
        <v>27</v>
      </c>
      <c r="O4848">
        <f>STANDARDIZE(N4848,$N$8,$N$9)</f>
        <v>-0.15210877235851616</v>
      </c>
      <c r="P4848">
        <f>ABS($J$3-O4848)</f>
        <v>0.37525745141837419</v>
      </c>
      <c r="Q4848">
        <f>ABS($J$4-O4848)</f>
        <v>2.3408917207527153</v>
      </c>
      <c r="R4848">
        <f>ABS($J$5-O4848)</f>
        <v>0</v>
      </c>
      <c r="S4848">
        <f>ABS($J$6-O4848)</f>
        <v>0.58969028080030228</v>
      </c>
      <c r="T4848">
        <f>MIN(P4848:S4848)</f>
        <v>0</v>
      </c>
      <c r="U4848">
        <f>MATCH(T4848,P4848:S4848, 0)</f>
        <v>3</v>
      </c>
    </row>
    <row r="4849" spans="1:21" x14ac:dyDescent="0.35">
      <c r="A4849">
        <v>3</v>
      </c>
      <c r="B4849">
        <v>4838</v>
      </c>
      <c r="C4849" t="s">
        <v>14</v>
      </c>
      <c r="D4849" t="s">
        <v>15</v>
      </c>
      <c r="E4849" t="s">
        <v>79</v>
      </c>
      <c r="F4849" t="s">
        <v>35</v>
      </c>
      <c r="G4849" t="s">
        <v>80</v>
      </c>
      <c r="H4849" t="s">
        <v>81</v>
      </c>
      <c r="I4849" s="1">
        <v>42291</v>
      </c>
      <c r="J4849">
        <v>2015</v>
      </c>
      <c r="K4849" t="s">
        <v>77</v>
      </c>
      <c r="L4849" t="s">
        <v>78</v>
      </c>
      <c r="M4849" s="1">
        <v>42288</v>
      </c>
      <c r="N4849">
        <v>27</v>
      </c>
      <c r="O4849">
        <f>STANDARDIZE(N4849,$N$8,$N$9)</f>
        <v>-0.15210877235851616</v>
      </c>
      <c r="P4849">
        <f>ABS($J$3-O4849)</f>
        <v>0.37525745141837419</v>
      </c>
      <c r="Q4849">
        <f>ABS($J$4-O4849)</f>
        <v>2.3408917207527153</v>
      </c>
      <c r="R4849">
        <f>ABS($J$5-O4849)</f>
        <v>0</v>
      </c>
      <c r="S4849">
        <f>ABS($J$6-O4849)</f>
        <v>0.58969028080030228</v>
      </c>
      <c r="T4849">
        <f>MIN(P4849:S4849)</f>
        <v>0</v>
      </c>
      <c r="U4849">
        <f>MATCH(T4849,P4849:S4849, 0)</f>
        <v>3</v>
      </c>
    </row>
    <row r="4850" spans="1:21" x14ac:dyDescent="0.35">
      <c r="A4850">
        <v>3</v>
      </c>
      <c r="B4850">
        <v>4839</v>
      </c>
      <c r="C4850" t="s">
        <v>172</v>
      </c>
      <c r="D4850" t="s">
        <v>173</v>
      </c>
      <c r="E4850" t="s">
        <v>79</v>
      </c>
      <c r="F4850" t="s">
        <v>35</v>
      </c>
      <c r="G4850" t="s">
        <v>80</v>
      </c>
      <c r="H4850" t="s">
        <v>81</v>
      </c>
      <c r="I4850" s="1">
        <v>42291</v>
      </c>
      <c r="J4850">
        <v>2015</v>
      </c>
      <c r="K4850" t="s">
        <v>77</v>
      </c>
      <c r="L4850" t="s">
        <v>78</v>
      </c>
      <c r="M4850" s="1">
        <v>42288</v>
      </c>
      <c r="N4850">
        <v>27</v>
      </c>
      <c r="O4850">
        <f>STANDARDIZE(N4850,$N$8,$N$9)</f>
        <v>-0.15210877235851616</v>
      </c>
      <c r="P4850">
        <f>ABS($J$3-O4850)</f>
        <v>0.37525745141837419</v>
      </c>
      <c r="Q4850">
        <f>ABS($J$4-O4850)</f>
        <v>2.3408917207527153</v>
      </c>
      <c r="R4850">
        <f>ABS($J$5-O4850)</f>
        <v>0</v>
      </c>
      <c r="S4850">
        <f>ABS($J$6-O4850)</f>
        <v>0.58969028080030228</v>
      </c>
      <c r="T4850">
        <f>MIN(P4850:S4850)</f>
        <v>0</v>
      </c>
      <c r="U4850">
        <f>MATCH(T4850,P4850:S4850, 0)</f>
        <v>3</v>
      </c>
    </row>
    <row r="4851" spans="1:21" x14ac:dyDescent="0.35">
      <c r="A4851">
        <v>3</v>
      </c>
      <c r="B4851">
        <v>4840</v>
      </c>
      <c r="C4851" t="s">
        <v>100</v>
      </c>
      <c r="D4851" t="s">
        <v>101</v>
      </c>
      <c r="E4851" t="s">
        <v>168</v>
      </c>
      <c r="F4851" t="s">
        <v>169</v>
      </c>
      <c r="G4851" t="s">
        <v>366</v>
      </c>
      <c r="H4851" t="s">
        <v>367</v>
      </c>
      <c r="I4851" s="1">
        <v>42291</v>
      </c>
      <c r="J4851">
        <v>2015</v>
      </c>
      <c r="K4851" t="s">
        <v>77</v>
      </c>
      <c r="L4851" t="s">
        <v>78</v>
      </c>
      <c r="M4851" s="1">
        <v>42323</v>
      </c>
      <c r="N4851">
        <v>32</v>
      </c>
      <c r="O4851">
        <f>STANDARDIZE(N4851,$N$8,$N$9)</f>
        <v>-6.2761760116046117E-2</v>
      </c>
      <c r="P4851">
        <f>ABS($J$3-O4851)</f>
        <v>0.46460446366084424</v>
      </c>
      <c r="Q4851">
        <f>ABS($J$4-O4851)</f>
        <v>2.2515447085102451</v>
      </c>
      <c r="R4851">
        <f>ABS($J$5-O4851)</f>
        <v>8.9347012242470047E-2</v>
      </c>
      <c r="S4851">
        <f>ABS($J$6-O4851)</f>
        <v>0.50034326855783218</v>
      </c>
      <c r="T4851">
        <f>MIN(P4851:S4851)</f>
        <v>8.9347012242470047E-2</v>
      </c>
      <c r="U4851">
        <f>MATCH(T4851,P4851:S4851, 0)</f>
        <v>3</v>
      </c>
    </row>
    <row r="4852" spans="1:21" x14ac:dyDescent="0.35">
      <c r="A4852">
        <v>1</v>
      </c>
      <c r="B4852">
        <v>4841</v>
      </c>
      <c r="C4852" t="s">
        <v>30</v>
      </c>
      <c r="D4852" t="s">
        <v>31</v>
      </c>
      <c r="E4852" t="s">
        <v>90</v>
      </c>
      <c r="F4852" t="s">
        <v>91</v>
      </c>
      <c r="G4852" t="s">
        <v>235</v>
      </c>
      <c r="H4852" t="s">
        <v>236</v>
      </c>
      <c r="I4852" s="1">
        <v>42292</v>
      </c>
      <c r="J4852">
        <v>2015</v>
      </c>
      <c r="K4852" t="s">
        <v>125</v>
      </c>
      <c r="L4852" t="s">
        <v>126</v>
      </c>
      <c r="M4852" s="1">
        <v>42296</v>
      </c>
      <c r="N4852">
        <v>4</v>
      </c>
      <c r="O4852">
        <f>STANDARDIZE(N4852,$N$8,$N$9)</f>
        <v>-0.56310502867387835</v>
      </c>
      <c r="P4852">
        <f>ABS($J$3-O4852)</f>
        <v>3.5738804896987997E-2</v>
      </c>
      <c r="Q4852">
        <f>ABS($J$4-O4852)</f>
        <v>2.7518879770680771</v>
      </c>
      <c r="R4852">
        <f>ABS($J$5-O4852)</f>
        <v>0.41099625631536219</v>
      </c>
      <c r="S4852">
        <f>ABS($J$6-O4852)</f>
        <v>1.0006865371156644</v>
      </c>
      <c r="T4852">
        <f>MIN(P4852:S4852)</f>
        <v>3.5738804896987997E-2</v>
      </c>
      <c r="U4852">
        <f>MATCH(T4852,P4852:S4852, 0)</f>
        <v>1</v>
      </c>
    </row>
    <row r="4853" spans="1:21" x14ac:dyDescent="0.35">
      <c r="A4853">
        <v>1</v>
      </c>
      <c r="B4853">
        <v>4842</v>
      </c>
      <c r="C4853" t="s">
        <v>82</v>
      </c>
      <c r="D4853" t="s">
        <v>83</v>
      </c>
      <c r="E4853" t="s">
        <v>84</v>
      </c>
      <c r="F4853" t="s">
        <v>85</v>
      </c>
      <c r="G4853" t="s">
        <v>153</v>
      </c>
      <c r="H4853" t="s">
        <v>154</v>
      </c>
      <c r="I4853" s="1">
        <v>42292</v>
      </c>
      <c r="J4853">
        <v>2015</v>
      </c>
      <c r="K4853" t="s">
        <v>77</v>
      </c>
      <c r="L4853" t="s">
        <v>78</v>
      </c>
      <c r="M4853" s="1">
        <v>42298</v>
      </c>
      <c r="N4853">
        <v>6</v>
      </c>
      <c r="O4853">
        <f>STANDARDIZE(N4853,$N$8,$N$9)</f>
        <v>-0.52736622377689035</v>
      </c>
      <c r="P4853">
        <f>ABS($J$3-O4853)</f>
        <v>0</v>
      </c>
      <c r="Q4853">
        <f>ABS($J$4-O4853)</f>
        <v>2.7161491721710895</v>
      </c>
      <c r="R4853">
        <f>ABS($J$5-O4853)</f>
        <v>0.37525745141837419</v>
      </c>
      <c r="S4853">
        <f>ABS($J$6-O4853)</f>
        <v>0.96494773221867647</v>
      </c>
      <c r="T4853">
        <f>MIN(P4853:S4853)</f>
        <v>0</v>
      </c>
      <c r="U4853">
        <f>MATCH(T4853,P4853:S4853, 0)</f>
        <v>1</v>
      </c>
    </row>
    <row r="4854" spans="1:21" x14ac:dyDescent="0.35">
      <c r="A4854">
        <v>1</v>
      </c>
      <c r="B4854">
        <v>4843</v>
      </c>
      <c r="C4854" t="s">
        <v>88</v>
      </c>
      <c r="D4854" t="s">
        <v>89</v>
      </c>
      <c r="E4854" t="s">
        <v>90</v>
      </c>
      <c r="F4854" t="s">
        <v>91</v>
      </c>
      <c r="G4854" t="s">
        <v>235</v>
      </c>
      <c r="H4854" t="s">
        <v>236</v>
      </c>
      <c r="I4854" s="1">
        <v>42292</v>
      </c>
      <c r="J4854">
        <v>2015</v>
      </c>
      <c r="K4854" t="s">
        <v>331</v>
      </c>
      <c r="L4854" t="s">
        <v>332</v>
      </c>
      <c r="M4854" s="1">
        <v>42300</v>
      </c>
      <c r="N4854">
        <v>8</v>
      </c>
      <c r="O4854">
        <f>STANDARDIZE(N4854,$N$8,$N$9)</f>
        <v>-0.49162741887990236</v>
      </c>
      <c r="P4854">
        <f>ABS($J$3-O4854)</f>
        <v>3.5738804896987997E-2</v>
      </c>
      <c r="Q4854">
        <f>ABS($J$4-O4854)</f>
        <v>2.6804103672741011</v>
      </c>
      <c r="R4854">
        <f>ABS($J$5-O4854)</f>
        <v>0.33951864652138619</v>
      </c>
      <c r="S4854">
        <f>ABS($J$6-O4854)</f>
        <v>0.92920892732168847</v>
      </c>
      <c r="T4854">
        <f>MIN(P4854:S4854)</f>
        <v>3.5738804896987997E-2</v>
      </c>
      <c r="U4854">
        <f>MATCH(T4854,P4854:S4854, 0)</f>
        <v>1</v>
      </c>
    </row>
    <row r="4855" spans="1:21" x14ac:dyDescent="0.35">
      <c r="A4855">
        <v>1</v>
      </c>
      <c r="B4855">
        <v>4844</v>
      </c>
      <c r="C4855" t="s">
        <v>30</v>
      </c>
      <c r="D4855" t="s">
        <v>31</v>
      </c>
      <c r="E4855" t="s">
        <v>131</v>
      </c>
      <c r="F4855" t="s">
        <v>132</v>
      </c>
      <c r="G4855" t="s">
        <v>133</v>
      </c>
      <c r="H4855" t="s">
        <v>134</v>
      </c>
      <c r="I4855" s="1">
        <v>42292</v>
      </c>
      <c r="J4855">
        <v>2015</v>
      </c>
      <c r="K4855" t="s">
        <v>77</v>
      </c>
      <c r="L4855" t="s">
        <v>78</v>
      </c>
      <c r="M4855" s="1">
        <v>42306</v>
      </c>
      <c r="N4855">
        <v>14</v>
      </c>
      <c r="O4855">
        <f>STANDARDIZE(N4855,$N$8,$N$9)</f>
        <v>-0.38441100418893831</v>
      </c>
      <c r="P4855">
        <f>ABS($J$3-O4855)</f>
        <v>0.14295521958795204</v>
      </c>
      <c r="Q4855">
        <f>ABS($J$4-O4855)</f>
        <v>2.5731939525831371</v>
      </c>
      <c r="R4855">
        <f>ABS($J$5-O4855)</f>
        <v>0.23230223183042215</v>
      </c>
      <c r="S4855">
        <f>ABS($J$6-O4855)</f>
        <v>0.82199251263072437</v>
      </c>
      <c r="T4855">
        <f>MIN(P4855:S4855)</f>
        <v>0.14295521958795204</v>
      </c>
      <c r="U4855">
        <f>MATCH(T4855,P4855:S4855, 0)</f>
        <v>1</v>
      </c>
    </row>
    <row r="4856" spans="1:21" x14ac:dyDescent="0.35">
      <c r="A4856">
        <v>1</v>
      </c>
      <c r="B4856">
        <v>4845</v>
      </c>
      <c r="C4856" t="s">
        <v>229</v>
      </c>
      <c r="D4856" t="s">
        <v>230</v>
      </c>
      <c r="E4856" t="s">
        <v>131</v>
      </c>
      <c r="F4856" t="s">
        <v>132</v>
      </c>
      <c r="G4856" t="s">
        <v>133</v>
      </c>
      <c r="H4856" t="s">
        <v>134</v>
      </c>
      <c r="I4856" s="1">
        <v>42292</v>
      </c>
      <c r="J4856">
        <v>2015</v>
      </c>
      <c r="K4856" t="s">
        <v>77</v>
      </c>
      <c r="L4856" t="s">
        <v>78</v>
      </c>
      <c r="M4856" s="1">
        <v>42308</v>
      </c>
      <c r="N4856">
        <v>16</v>
      </c>
      <c r="O4856">
        <f>STANDARDIZE(N4856,$N$8,$N$9)</f>
        <v>-0.34867219929195026</v>
      </c>
      <c r="P4856">
        <f>ABS($J$3-O4856)</f>
        <v>0.17869402448494009</v>
      </c>
      <c r="Q4856">
        <f>ABS($J$4-O4856)</f>
        <v>2.5374551476861491</v>
      </c>
      <c r="R4856">
        <f>ABS($J$5-O4856)</f>
        <v>0.19656342693343409</v>
      </c>
      <c r="S4856">
        <f>ABS($J$6-O4856)</f>
        <v>0.78625370773373637</v>
      </c>
      <c r="T4856">
        <f>MIN(P4856:S4856)</f>
        <v>0.17869402448494009</v>
      </c>
      <c r="U4856">
        <f>MATCH(T4856,P4856:S4856, 0)</f>
        <v>1</v>
      </c>
    </row>
    <row r="4857" spans="1:21" x14ac:dyDescent="0.35">
      <c r="A4857">
        <v>3</v>
      </c>
      <c r="B4857">
        <v>4846</v>
      </c>
      <c r="C4857" t="s">
        <v>229</v>
      </c>
      <c r="D4857" t="s">
        <v>230</v>
      </c>
      <c r="E4857" t="s">
        <v>163</v>
      </c>
      <c r="F4857" t="s">
        <v>59</v>
      </c>
      <c r="G4857" t="s">
        <v>164</v>
      </c>
      <c r="H4857" t="s">
        <v>165</v>
      </c>
      <c r="I4857" s="1">
        <v>42292</v>
      </c>
      <c r="J4857">
        <v>2015</v>
      </c>
      <c r="K4857" t="s">
        <v>77</v>
      </c>
      <c r="L4857" t="s">
        <v>78</v>
      </c>
      <c r="M4857" s="1">
        <v>42046</v>
      </c>
      <c r="N4857">
        <v>18</v>
      </c>
      <c r="O4857">
        <f>STANDARDIZE(N4857,$N$8,$N$9)</f>
        <v>-0.31293339439496226</v>
      </c>
      <c r="P4857">
        <f>ABS($J$3-O4857)</f>
        <v>0.21443282938192809</v>
      </c>
      <c r="Q4857">
        <f>ABS($J$4-O4857)</f>
        <v>2.5017163427891611</v>
      </c>
      <c r="R4857">
        <f>ABS($J$5-O4857)</f>
        <v>0.1608246220364461</v>
      </c>
      <c r="S4857">
        <f>ABS($J$6-O4857)</f>
        <v>0.75051490283674838</v>
      </c>
      <c r="T4857">
        <f>MIN(P4857:S4857)</f>
        <v>0.1608246220364461</v>
      </c>
      <c r="U4857">
        <f>MATCH(T4857,P4857:S4857, 0)</f>
        <v>3</v>
      </c>
    </row>
    <row r="4858" spans="1:21" x14ac:dyDescent="0.35">
      <c r="A4858">
        <v>3</v>
      </c>
      <c r="B4858">
        <v>4847</v>
      </c>
      <c r="C4858" t="s">
        <v>112</v>
      </c>
      <c r="D4858" t="s">
        <v>113</v>
      </c>
      <c r="E4858" t="s">
        <v>84</v>
      </c>
      <c r="F4858" t="s">
        <v>85</v>
      </c>
      <c r="G4858" t="s">
        <v>86</v>
      </c>
      <c r="H4858" t="s">
        <v>87</v>
      </c>
      <c r="I4858" s="1">
        <v>42292</v>
      </c>
      <c r="J4858">
        <v>2015</v>
      </c>
      <c r="K4858" t="s">
        <v>77</v>
      </c>
      <c r="L4858" t="s">
        <v>78</v>
      </c>
      <c r="M4858" s="1">
        <v>42349</v>
      </c>
      <c r="N4858">
        <v>28</v>
      </c>
      <c r="O4858">
        <f>STANDARDIZE(N4858,$N$8,$N$9)</f>
        <v>-0.13423936991002217</v>
      </c>
      <c r="P4858">
        <f>ABS($J$3-O4858)</f>
        <v>0.39312685386686819</v>
      </c>
      <c r="Q4858">
        <f>ABS($J$4-O4858)</f>
        <v>2.3230223183042211</v>
      </c>
      <c r="R4858">
        <f>ABS($J$5-O4858)</f>
        <v>1.7869402448493998E-2</v>
      </c>
      <c r="S4858">
        <f>ABS($J$6-O4858)</f>
        <v>0.57182087835180828</v>
      </c>
      <c r="T4858">
        <f>MIN(P4858:S4858)</f>
        <v>1.7869402448493998E-2</v>
      </c>
      <c r="U4858">
        <f>MATCH(T4858,P4858:S4858, 0)</f>
        <v>3</v>
      </c>
    </row>
    <row r="4859" spans="1:21" x14ac:dyDescent="0.35">
      <c r="A4859">
        <v>3</v>
      </c>
      <c r="B4859">
        <v>4848</v>
      </c>
      <c r="C4859" t="s">
        <v>172</v>
      </c>
      <c r="D4859" t="s">
        <v>173</v>
      </c>
      <c r="E4859" t="s">
        <v>16</v>
      </c>
      <c r="F4859" t="s">
        <v>17</v>
      </c>
      <c r="G4859" t="s">
        <v>344</v>
      </c>
      <c r="H4859" t="s">
        <v>345</v>
      </c>
      <c r="I4859" s="1">
        <v>42292</v>
      </c>
      <c r="J4859">
        <v>2015</v>
      </c>
      <c r="K4859" t="s">
        <v>77</v>
      </c>
      <c r="L4859" t="s">
        <v>78</v>
      </c>
      <c r="M4859" s="1">
        <v>42321</v>
      </c>
      <c r="N4859">
        <v>29</v>
      </c>
      <c r="O4859">
        <f>STANDARDIZE(N4859,$N$8,$N$9)</f>
        <v>-0.11636996746152814</v>
      </c>
      <c r="P4859">
        <f>ABS($J$3-O4859)</f>
        <v>0.41099625631536219</v>
      </c>
      <c r="Q4859">
        <f>ABS($J$4-O4859)</f>
        <v>2.3051529158557269</v>
      </c>
      <c r="R4859">
        <f>ABS($J$5-O4859)</f>
        <v>3.5738804896988025E-2</v>
      </c>
      <c r="S4859">
        <f>ABS($J$6-O4859)</f>
        <v>0.55395147590331428</v>
      </c>
      <c r="T4859">
        <f>MIN(P4859:S4859)</f>
        <v>3.5738804896988025E-2</v>
      </c>
      <c r="U4859">
        <f>MATCH(T4859,P4859:S4859, 0)</f>
        <v>3</v>
      </c>
    </row>
    <row r="4860" spans="1:21" x14ac:dyDescent="0.35">
      <c r="A4860">
        <v>4</v>
      </c>
      <c r="B4860">
        <v>4849</v>
      </c>
      <c r="C4860" t="s">
        <v>14</v>
      </c>
      <c r="D4860" t="s">
        <v>15</v>
      </c>
      <c r="E4860" t="s">
        <v>34</v>
      </c>
      <c r="F4860" t="s">
        <v>35</v>
      </c>
      <c r="G4860" t="s">
        <v>36</v>
      </c>
      <c r="H4860" t="s">
        <v>37</v>
      </c>
      <c r="I4860" s="1">
        <v>42292</v>
      </c>
      <c r="J4860">
        <v>2015</v>
      </c>
      <c r="K4860" t="s">
        <v>41</v>
      </c>
      <c r="L4860" t="s">
        <v>42</v>
      </c>
      <c r="M4860" s="1">
        <v>42106</v>
      </c>
      <c r="N4860">
        <v>50</v>
      </c>
      <c r="O4860">
        <f>STANDARDIZE(N4860,$N$8,$N$9)</f>
        <v>0.25888748395684602</v>
      </c>
      <c r="P4860">
        <f>ABS($J$3-O4860)</f>
        <v>0.78625370773373637</v>
      </c>
      <c r="Q4860">
        <f>ABS($J$4-O4860)</f>
        <v>1.9298954644373529</v>
      </c>
      <c r="R4860">
        <f>ABS($J$5-O4860)</f>
        <v>0.41099625631536219</v>
      </c>
      <c r="S4860">
        <f>ABS($J$6-O4860)</f>
        <v>0.17869402448494009</v>
      </c>
      <c r="T4860">
        <f>MIN(P4860:S4860)</f>
        <v>0.17869402448494009</v>
      </c>
      <c r="U4860">
        <f>MATCH(T4860,P4860:S4860, 0)</f>
        <v>4</v>
      </c>
    </row>
    <row r="4861" spans="1:21" x14ac:dyDescent="0.35">
      <c r="A4861">
        <v>2</v>
      </c>
      <c r="B4861">
        <v>4850</v>
      </c>
      <c r="C4861" t="s">
        <v>71</v>
      </c>
      <c r="D4861" t="s">
        <v>72</v>
      </c>
      <c r="E4861" t="s">
        <v>34</v>
      </c>
      <c r="F4861" t="s">
        <v>35</v>
      </c>
      <c r="G4861" t="s">
        <v>468</v>
      </c>
      <c r="H4861" t="s">
        <v>469</v>
      </c>
      <c r="I4861" s="1">
        <v>42292</v>
      </c>
      <c r="J4861">
        <v>2015</v>
      </c>
      <c r="K4861" t="s">
        <v>69</v>
      </c>
      <c r="L4861" t="s">
        <v>70</v>
      </c>
      <c r="M4861" s="1">
        <v>42521</v>
      </c>
      <c r="N4861">
        <v>229</v>
      </c>
      <c r="O4861">
        <f>STANDARDIZE(N4861,$N$8,$N$9)</f>
        <v>3.457510522237274</v>
      </c>
      <c r="P4861">
        <f>ABS($J$3-O4861)</f>
        <v>3.9848767460141641</v>
      </c>
      <c r="Q4861">
        <f>ABS($J$4-O4861)</f>
        <v>1.268727573843075</v>
      </c>
      <c r="R4861">
        <f>ABS($J$5-O4861)</f>
        <v>3.6096192945957899</v>
      </c>
      <c r="S4861">
        <f>ABS($J$6-O4861)</f>
        <v>3.0199290137954877</v>
      </c>
      <c r="T4861">
        <f>MIN(P4861:S4861)</f>
        <v>1.268727573843075</v>
      </c>
      <c r="U4861">
        <f>MATCH(T4861,P4861:S4861, 0)</f>
        <v>2</v>
      </c>
    </row>
    <row r="4862" spans="1:21" x14ac:dyDescent="0.35">
      <c r="A4862">
        <v>1</v>
      </c>
      <c r="B4862">
        <v>4851</v>
      </c>
      <c r="C4862" t="s">
        <v>615</v>
      </c>
      <c r="D4862" t="s">
        <v>616</v>
      </c>
      <c r="E4862" t="s">
        <v>16</v>
      </c>
      <c r="F4862" t="s">
        <v>17</v>
      </c>
      <c r="G4862" t="s">
        <v>18</v>
      </c>
      <c r="H4862" t="s">
        <v>19</v>
      </c>
      <c r="I4862" s="1">
        <v>42293</v>
      </c>
      <c r="J4862">
        <v>2015</v>
      </c>
      <c r="K4862" t="s">
        <v>41</v>
      </c>
      <c r="L4862" t="s">
        <v>42</v>
      </c>
      <c r="M4862" s="1">
        <v>42300</v>
      </c>
      <c r="N4862">
        <v>7</v>
      </c>
      <c r="O4862">
        <f>STANDARDIZE(N4862,$N$8,$N$9)</f>
        <v>-0.50949682132839635</v>
      </c>
      <c r="P4862">
        <f>ABS($J$3-O4862)</f>
        <v>1.7869402448493998E-2</v>
      </c>
      <c r="Q4862">
        <f>ABS($J$4-O4862)</f>
        <v>2.6982797697225953</v>
      </c>
      <c r="R4862">
        <f>ABS($J$5-O4862)</f>
        <v>0.35738804896988019</v>
      </c>
      <c r="S4862">
        <f>ABS($J$6-O4862)</f>
        <v>0.94707832977018247</v>
      </c>
      <c r="T4862">
        <f>MIN(P4862:S4862)</f>
        <v>1.7869402448493998E-2</v>
      </c>
      <c r="U4862">
        <f>MATCH(T4862,P4862:S4862, 0)</f>
        <v>1</v>
      </c>
    </row>
    <row r="4863" spans="1:21" x14ac:dyDescent="0.35">
      <c r="A4863">
        <v>3</v>
      </c>
      <c r="B4863">
        <v>4852</v>
      </c>
      <c r="C4863" t="s">
        <v>14</v>
      </c>
      <c r="D4863" t="s">
        <v>15</v>
      </c>
      <c r="E4863" t="s">
        <v>24</v>
      </c>
      <c r="F4863" t="s">
        <v>25</v>
      </c>
      <c r="G4863" t="s">
        <v>26</v>
      </c>
      <c r="H4863" t="s">
        <v>27</v>
      </c>
      <c r="I4863" s="1">
        <v>42293</v>
      </c>
      <c r="J4863">
        <v>2015</v>
      </c>
      <c r="K4863" t="s">
        <v>28</v>
      </c>
      <c r="L4863" t="s">
        <v>29</v>
      </c>
      <c r="M4863" s="1">
        <v>42166</v>
      </c>
      <c r="N4863">
        <v>21</v>
      </c>
      <c r="O4863">
        <f>STANDARDIZE(N4863,$N$8,$N$9)</f>
        <v>-0.25932518704948021</v>
      </c>
      <c r="P4863">
        <f>ABS($J$3-O4863)</f>
        <v>0.26804103672741014</v>
      </c>
      <c r="Q4863">
        <f>ABS($J$4-O4863)</f>
        <v>2.4481081354436793</v>
      </c>
      <c r="R4863">
        <f>ABS($J$5-O4863)</f>
        <v>0.10721641469096405</v>
      </c>
      <c r="S4863">
        <f>ABS($J$6-O4863)</f>
        <v>0.69690669549126638</v>
      </c>
      <c r="T4863">
        <f>MIN(P4863:S4863)</f>
        <v>0.10721641469096405</v>
      </c>
      <c r="U4863">
        <f>MATCH(T4863,P4863:S4863, 0)</f>
        <v>3</v>
      </c>
    </row>
    <row r="4864" spans="1:21" x14ac:dyDescent="0.35">
      <c r="A4864">
        <v>3</v>
      </c>
      <c r="B4864">
        <v>4853</v>
      </c>
      <c r="C4864" t="s">
        <v>112</v>
      </c>
      <c r="D4864" t="s">
        <v>113</v>
      </c>
      <c r="E4864" t="s">
        <v>52</v>
      </c>
      <c r="F4864" t="s">
        <v>53</v>
      </c>
      <c r="G4864" t="s">
        <v>54</v>
      </c>
      <c r="H4864" t="s">
        <v>55</v>
      </c>
      <c r="I4864" s="1">
        <v>42293</v>
      </c>
      <c r="J4864">
        <v>2015</v>
      </c>
      <c r="K4864" t="s">
        <v>77</v>
      </c>
      <c r="L4864" t="s">
        <v>78</v>
      </c>
      <c r="M4864" s="1">
        <v>42227</v>
      </c>
      <c r="N4864">
        <v>23</v>
      </c>
      <c r="O4864">
        <f>STANDARDIZE(N4864,$N$8,$N$9)</f>
        <v>-0.22358638215249221</v>
      </c>
      <c r="P4864">
        <f>ABS($J$3-O4864)</f>
        <v>0.30377984162439814</v>
      </c>
      <c r="Q4864">
        <f>ABS($J$4-O4864)</f>
        <v>2.4123693305466913</v>
      </c>
      <c r="R4864">
        <f>ABS($J$5-O4864)</f>
        <v>7.1477609793976049E-2</v>
      </c>
      <c r="S4864">
        <f>ABS($J$6-O4864)</f>
        <v>0.66116789059427838</v>
      </c>
      <c r="T4864">
        <f>MIN(P4864:S4864)</f>
        <v>7.1477609793976049E-2</v>
      </c>
      <c r="U4864">
        <f>MATCH(T4864,P4864:S4864, 0)</f>
        <v>3</v>
      </c>
    </row>
    <row r="4865" spans="1:21" x14ac:dyDescent="0.35">
      <c r="A4865">
        <v>3</v>
      </c>
      <c r="B4865">
        <v>4854</v>
      </c>
      <c r="C4865" t="s">
        <v>112</v>
      </c>
      <c r="D4865" t="s">
        <v>113</v>
      </c>
      <c r="E4865" t="s">
        <v>131</v>
      </c>
      <c r="F4865" t="s">
        <v>132</v>
      </c>
      <c r="G4865" t="s">
        <v>133</v>
      </c>
      <c r="H4865" t="s">
        <v>134</v>
      </c>
      <c r="I4865" s="1">
        <v>42293</v>
      </c>
      <c r="J4865">
        <v>2015</v>
      </c>
      <c r="K4865" t="s">
        <v>77</v>
      </c>
      <c r="L4865" t="s">
        <v>78</v>
      </c>
      <c r="M4865" s="1">
        <v>42321</v>
      </c>
      <c r="N4865">
        <v>28</v>
      </c>
      <c r="O4865">
        <f>STANDARDIZE(N4865,$N$8,$N$9)</f>
        <v>-0.13423936991002217</v>
      </c>
      <c r="P4865">
        <f>ABS($J$3-O4865)</f>
        <v>0.39312685386686819</v>
      </c>
      <c r="Q4865">
        <f>ABS($J$4-O4865)</f>
        <v>2.3230223183042211</v>
      </c>
      <c r="R4865">
        <f>ABS($J$5-O4865)</f>
        <v>1.7869402448493998E-2</v>
      </c>
      <c r="S4865">
        <f>ABS($J$6-O4865)</f>
        <v>0.57182087835180828</v>
      </c>
      <c r="T4865">
        <f>MIN(P4865:S4865)</f>
        <v>1.7869402448493998E-2</v>
      </c>
      <c r="U4865">
        <f>MATCH(T4865,P4865:S4865, 0)</f>
        <v>3</v>
      </c>
    </row>
    <row r="4866" spans="1:21" x14ac:dyDescent="0.35">
      <c r="A4866">
        <v>3</v>
      </c>
      <c r="B4866">
        <v>4855</v>
      </c>
      <c r="C4866" t="s">
        <v>30</v>
      </c>
      <c r="D4866" t="s">
        <v>31</v>
      </c>
      <c r="E4866" t="s">
        <v>79</v>
      </c>
      <c r="F4866" t="s">
        <v>35</v>
      </c>
      <c r="G4866" t="s">
        <v>306</v>
      </c>
      <c r="H4866" t="s">
        <v>307</v>
      </c>
      <c r="I4866" s="1">
        <v>42293</v>
      </c>
      <c r="J4866">
        <v>2015</v>
      </c>
      <c r="K4866" t="s">
        <v>77</v>
      </c>
      <c r="L4866" t="s">
        <v>78</v>
      </c>
      <c r="M4866" s="1">
        <v>42322</v>
      </c>
      <c r="N4866">
        <v>29</v>
      </c>
      <c r="O4866">
        <f>STANDARDIZE(N4866,$N$8,$N$9)</f>
        <v>-0.11636996746152814</v>
      </c>
      <c r="P4866">
        <f>ABS($J$3-O4866)</f>
        <v>0.41099625631536219</v>
      </c>
      <c r="Q4866">
        <f>ABS($J$4-O4866)</f>
        <v>2.3051529158557269</v>
      </c>
      <c r="R4866">
        <f>ABS($J$5-O4866)</f>
        <v>3.5738804896988025E-2</v>
      </c>
      <c r="S4866">
        <f>ABS($J$6-O4866)</f>
        <v>0.55395147590331428</v>
      </c>
      <c r="T4866">
        <f>MIN(P4866:S4866)</f>
        <v>3.5738804896988025E-2</v>
      </c>
      <c r="U4866">
        <f>MATCH(T4866,P4866:S4866, 0)</f>
        <v>3</v>
      </c>
    </row>
    <row r="4867" spans="1:21" x14ac:dyDescent="0.35">
      <c r="A4867">
        <v>2</v>
      </c>
      <c r="B4867">
        <v>4856</v>
      </c>
      <c r="C4867" t="s">
        <v>14</v>
      </c>
      <c r="D4867" t="s">
        <v>15</v>
      </c>
      <c r="E4867" t="s">
        <v>34</v>
      </c>
      <c r="F4867" t="s">
        <v>35</v>
      </c>
      <c r="G4867" t="s">
        <v>468</v>
      </c>
      <c r="H4867" t="s">
        <v>469</v>
      </c>
      <c r="I4867" s="1">
        <v>42293</v>
      </c>
      <c r="J4867">
        <v>2015</v>
      </c>
      <c r="K4867" t="s">
        <v>577</v>
      </c>
      <c r="L4867" t="s">
        <v>578</v>
      </c>
      <c r="M4867" s="1">
        <v>42524</v>
      </c>
      <c r="N4867">
        <v>142</v>
      </c>
      <c r="O4867">
        <f>STANDARDIZE(N4867,$N$8,$N$9)</f>
        <v>1.902872509218295</v>
      </c>
      <c r="P4867">
        <f>ABS($J$3-O4867)</f>
        <v>2.4302387329951856</v>
      </c>
      <c r="Q4867">
        <f>ABS($J$4-O4867)</f>
        <v>0.28591043917590397</v>
      </c>
      <c r="R4867">
        <f>ABS($J$5-O4867)</f>
        <v>2.0549812815768114</v>
      </c>
      <c r="S4867">
        <f>ABS($J$6-O4867)</f>
        <v>1.4652910007765088</v>
      </c>
      <c r="T4867">
        <f>MIN(P4867:S4867)</f>
        <v>0.28591043917590397</v>
      </c>
      <c r="U4867">
        <f>MATCH(T4867,P4867:S4867, 0)</f>
        <v>2</v>
      </c>
    </row>
    <row r="4868" spans="1:21" x14ac:dyDescent="0.35">
      <c r="A4868">
        <v>2</v>
      </c>
      <c r="B4868">
        <v>4857</v>
      </c>
      <c r="C4868" t="s">
        <v>223</v>
      </c>
      <c r="D4868" t="s">
        <v>224</v>
      </c>
      <c r="E4868" t="s">
        <v>163</v>
      </c>
      <c r="F4868" t="s">
        <v>59</v>
      </c>
      <c r="G4868" t="s">
        <v>164</v>
      </c>
      <c r="H4868" t="s">
        <v>165</v>
      </c>
      <c r="I4868" s="1">
        <v>42293</v>
      </c>
      <c r="J4868">
        <v>2015</v>
      </c>
      <c r="K4868" t="s">
        <v>77</v>
      </c>
      <c r="L4868" t="s">
        <v>78</v>
      </c>
      <c r="M4868" s="1">
        <v>42443</v>
      </c>
      <c r="N4868">
        <v>150</v>
      </c>
      <c r="O4868">
        <f>STANDARDIZE(N4868,$N$8,$N$9)</f>
        <v>2.045827728806247</v>
      </c>
      <c r="P4868">
        <f>ABS($J$3-O4868)</f>
        <v>2.5731939525831375</v>
      </c>
      <c r="Q4868">
        <f>ABS($J$4-O4868)</f>
        <v>0.14295521958795199</v>
      </c>
      <c r="R4868">
        <f>ABS($J$5-O4868)</f>
        <v>2.1979365011647634</v>
      </c>
      <c r="S4868">
        <f>ABS($J$6-O4868)</f>
        <v>1.6082462203644607</v>
      </c>
      <c r="T4868">
        <f>MIN(P4868:S4868)</f>
        <v>0.14295521958795199</v>
      </c>
      <c r="U4868">
        <f>MATCH(T4868,P4868:S4868, 0)</f>
        <v>2</v>
      </c>
    </row>
    <row r="4869" spans="1:21" x14ac:dyDescent="0.35">
      <c r="A4869">
        <v>1</v>
      </c>
      <c r="B4869">
        <v>4858</v>
      </c>
      <c r="C4869" t="s">
        <v>229</v>
      </c>
      <c r="D4869" t="s">
        <v>230</v>
      </c>
      <c r="E4869" t="s">
        <v>296</v>
      </c>
      <c r="F4869" t="s">
        <v>335</v>
      </c>
      <c r="G4869" t="s">
        <v>579</v>
      </c>
      <c r="H4869" t="s">
        <v>580</v>
      </c>
      <c r="I4869" s="1">
        <v>42294</v>
      </c>
      <c r="J4869">
        <v>2015</v>
      </c>
      <c r="K4869" t="s">
        <v>77</v>
      </c>
      <c r="L4869" t="s">
        <v>78</v>
      </c>
      <c r="M4869" s="1">
        <v>42299</v>
      </c>
      <c r="N4869">
        <v>5</v>
      </c>
      <c r="O4869">
        <f>STANDARDIZE(N4869,$N$8,$N$9)</f>
        <v>-0.54523562622538435</v>
      </c>
      <c r="P4869">
        <f>ABS($J$3-O4869)</f>
        <v>1.7869402448493998E-2</v>
      </c>
      <c r="Q4869">
        <f>ABS($J$4-O4869)</f>
        <v>2.7340185746195833</v>
      </c>
      <c r="R4869">
        <f>ABS($J$5-O4869)</f>
        <v>0.39312685386686819</v>
      </c>
      <c r="S4869">
        <f>ABS($J$6-O4869)</f>
        <v>0.98281713466717047</v>
      </c>
      <c r="T4869">
        <f>MIN(P4869:S4869)</f>
        <v>1.7869402448493998E-2</v>
      </c>
      <c r="U4869">
        <f>MATCH(T4869,P4869:S4869, 0)</f>
        <v>1</v>
      </c>
    </row>
    <row r="4870" spans="1:21" x14ac:dyDescent="0.35">
      <c r="A4870">
        <v>3</v>
      </c>
      <c r="B4870">
        <v>4859</v>
      </c>
      <c r="C4870" t="s">
        <v>260</v>
      </c>
      <c r="D4870" t="s">
        <v>261</v>
      </c>
      <c r="E4870" t="s">
        <v>196</v>
      </c>
      <c r="F4870" t="s">
        <v>197</v>
      </c>
      <c r="G4870" t="s">
        <v>198</v>
      </c>
      <c r="H4870" t="s">
        <v>199</v>
      </c>
      <c r="I4870" s="1">
        <v>42294</v>
      </c>
      <c r="J4870">
        <v>2015</v>
      </c>
      <c r="K4870" t="s">
        <v>77</v>
      </c>
      <c r="L4870" t="s">
        <v>78</v>
      </c>
      <c r="M4870" s="1">
        <v>42321</v>
      </c>
      <c r="N4870">
        <v>27</v>
      </c>
      <c r="O4870">
        <f>STANDARDIZE(N4870,$N$8,$N$9)</f>
        <v>-0.15210877235851616</v>
      </c>
      <c r="P4870">
        <f>ABS($J$3-O4870)</f>
        <v>0.37525745141837419</v>
      </c>
      <c r="Q4870">
        <f>ABS($J$4-O4870)</f>
        <v>2.3408917207527153</v>
      </c>
      <c r="R4870">
        <f>ABS($J$5-O4870)</f>
        <v>0</v>
      </c>
      <c r="S4870">
        <f>ABS($J$6-O4870)</f>
        <v>0.58969028080030228</v>
      </c>
      <c r="T4870">
        <f>MIN(P4870:S4870)</f>
        <v>0</v>
      </c>
      <c r="U4870">
        <f>MATCH(T4870,P4870:S4870, 0)</f>
        <v>3</v>
      </c>
    </row>
    <row r="4871" spans="1:21" x14ac:dyDescent="0.35">
      <c r="A4871">
        <v>4</v>
      </c>
      <c r="B4871">
        <v>4860</v>
      </c>
      <c r="C4871" t="s">
        <v>30</v>
      </c>
      <c r="D4871" t="s">
        <v>31</v>
      </c>
      <c r="E4871" t="s">
        <v>196</v>
      </c>
      <c r="F4871" t="s">
        <v>197</v>
      </c>
      <c r="G4871" t="s">
        <v>198</v>
      </c>
      <c r="H4871" t="s">
        <v>199</v>
      </c>
      <c r="I4871" s="1">
        <v>42294</v>
      </c>
      <c r="J4871">
        <v>2015</v>
      </c>
      <c r="K4871" t="s">
        <v>41</v>
      </c>
      <c r="L4871" t="s">
        <v>42</v>
      </c>
      <c r="M4871" s="1">
        <v>42734</v>
      </c>
      <c r="N4871">
        <v>74</v>
      </c>
      <c r="O4871">
        <f>STANDARDIZE(N4871,$N$8,$N$9)</f>
        <v>0.68775314272070232</v>
      </c>
      <c r="P4871">
        <f>ABS($J$3-O4871)</f>
        <v>1.2151193664975928</v>
      </c>
      <c r="Q4871">
        <f>ABS($J$4-O4871)</f>
        <v>1.5010298056734968</v>
      </c>
      <c r="R4871">
        <f>ABS($J$5-O4871)</f>
        <v>0.83986191507921848</v>
      </c>
      <c r="S4871">
        <f>ABS($J$6-O4871)</f>
        <v>0.2501716342789162</v>
      </c>
      <c r="T4871">
        <f>MIN(P4871:S4871)</f>
        <v>0.2501716342789162</v>
      </c>
      <c r="U4871">
        <f>MATCH(T4871,P4871:S4871, 0)</f>
        <v>4</v>
      </c>
    </row>
    <row r="4872" spans="1:21" x14ac:dyDescent="0.35">
      <c r="A4872">
        <v>1</v>
      </c>
      <c r="B4872">
        <v>4861</v>
      </c>
      <c r="C4872" t="s">
        <v>14</v>
      </c>
      <c r="D4872" t="s">
        <v>15</v>
      </c>
      <c r="E4872" t="s">
        <v>73</v>
      </c>
      <c r="F4872" t="s">
        <v>74</v>
      </c>
      <c r="G4872" t="s">
        <v>75</v>
      </c>
      <c r="H4872" t="s">
        <v>76</v>
      </c>
      <c r="I4872" s="1">
        <v>42295</v>
      </c>
      <c r="J4872">
        <v>2015</v>
      </c>
      <c r="K4872" t="s">
        <v>623</v>
      </c>
      <c r="L4872" t="s">
        <v>624</v>
      </c>
      <c r="M4872" s="1">
        <v>42303</v>
      </c>
      <c r="N4872">
        <v>8</v>
      </c>
      <c r="O4872">
        <f>STANDARDIZE(N4872,$N$8,$N$9)</f>
        <v>-0.49162741887990236</v>
      </c>
      <c r="P4872">
        <f>ABS($J$3-O4872)</f>
        <v>3.5738804896987997E-2</v>
      </c>
      <c r="Q4872">
        <f>ABS($J$4-O4872)</f>
        <v>2.6804103672741011</v>
      </c>
      <c r="R4872">
        <f>ABS($J$5-O4872)</f>
        <v>0.33951864652138619</v>
      </c>
      <c r="S4872">
        <f>ABS($J$6-O4872)</f>
        <v>0.92920892732168847</v>
      </c>
      <c r="T4872">
        <f>MIN(P4872:S4872)</f>
        <v>3.5738804896987997E-2</v>
      </c>
      <c r="U4872">
        <f>MATCH(T4872,P4872:S4872, 0)</f>
        <v>1</v>
      </c>
    </row>
    <row r="4873" spans="1:21" x14ac:dyDescent="0.35">
      <c r="A4873">
        <v>1</v>
      </c>
      <c r="B4873">
        <v>4862</v>
      </c>
      <c r="C4873" t="s">
        <v>14</v>
      </c>
      <c r="D4873" t="s">
        <v>15</v>
      </c>
      <c r="E4873" t="s">
        <v>296</v>
      </c>
      <c r="F4873" t="s">
        <v>320</v>
      </c>
      <c r="G4873" t="s">
        <v>351</v>
      </c>
      <c r="H4873" t="s">
        <v>352</v>
      </c>
      <c r="I4873" s="1">
        <v>42296</v>
      </c>
      <c r="J4873">
        <v>2015</v>
      </c>
      <c r="K4873" t="s">
        <v>147</v>
      </c>
      <c r="L4873" t="s">
        <v>148</v>
      </c>
      <c r="M4873" s="1">
        <v>42299</v>
      </c>
      <c r="N4873">
        <v>3</v>
      </c>
      <c r="O4873">
        <f>STANDARDIZE(N4873,$N$8,$N$9)</f>
        <v>-0.58097443112237235</v>
      </c>
      <c r="P4873">
        <f>ABS($J$3-O4873)</f>
        <v>5.3608207345481995E-2</v>
      </c>
      <c r="Q4873">
        <f>ABS($J$4-O4873)</f>
        <v>2.7697573795165713</v>
      </c>
      <c r="R4873">
        <f>ABS($J$5-O4873)</f>
        <v>0.42886565876385618</v>
      </c>
      <c r="S4873">
        <f>ABS($J$6-O4873)</f>
        <v>1.0185559395641586</v>
      </c>
      <c r="T4873">
        <f>MIN(P4873:S4873)</f>
        <v>5.3608207345481995E-2</v>
      </c>
      <c r="U4873">
        <f>MATCH(T4873,P4873:S4873, 0)</f>
        <v>1</v>
      </c>
    </row>
    <row r="4874" spans="1:21" x14ac:dyDescent="0.35">
      <c r="A4874">
        <v>1</v>
      </c>
      <c r="B4874">
        <v>4863</v>
      </c>
      <c r="C4874" t="s">
        <v>316</v>
      </c>
      <c r="D4874" t="s">
        <v>317</v>
      </c>
      <c r="E4874" t="s">
        <v>52</v>
      </c>
      <c r="F4874" t="s">
        <v>53</v>
      </c>
      <c r="G4874" t="s">
        <v>54</v>
      </c>
      <c r="H4874" t="s">
        <v>55</v>
      </c>
      <c r="I4874" s="1">
        <v>42296</v>
      </c>
      <c r="J4874">
        <v>2015</v>
      </c>
      <c r="K4874" t="s">
        <v>331</v>
      </c>
      <c r="L4874" t="s">
        <v>332</v>
      </c>
      <c r="M4874" s="1">
        <v>42305</v>
      </c>
      <c r="N4874">
        <v>9</v>
      </c>
      <c r="O4874">
        <f>STANDARDIZE(N4874,$N$8,$N$9)</f>
        <v>-0.4737580164314083</v>
      </c>
      <c r="P4874">
        <f>ABS($J$3-O4874)</f>
        <v>5.3608207345482051E-2</v>
      </c>
      <c r="Q4874">
        <f>ABS($J$4-O4874)</f>
        <v>2.6625409648256073</v>
      </c>
      <c r="R4874">
        <f>ABS($J$5-O4874)</f>
        <v>0.32164924407289214</v>
      </c>
      <c r="S4874">
        <f>ABS($J$6-O4874)</f>
        <v>0.91133952487319436</v>
      </c>
      <c r="T4874">
        <f>MIN(P4874:S4874)</f>
        <v>5.3608207345482051E-2</v>
      </c>
      <c r="U4874">
        <f>MATCH(T4874,P4874:S4874, 0)</f>
        <v>1</v>
      </c>
    </row>
    <row r="4875" spans="1:21" x14ac:dyDescent="0.35">
      <c r="A4875">
        <v>1</v>
      </c>
      <c r="B4875">
        <v>4864</v>
      </c>
      <c r="C4875" t="s">
        <v>184</v>
      </c>
      <c r="D4875" t="s">
        <v>185</v>
      </c>
      <c r="E4875" t="s">
        <v>52</v>
      </c>
      <c r="F4875" t="s">
        <v>53</v>
      </c>
      <c r="G4875" t="s">
        <v>54</v>
      </c>
      <c r="H4875" t="s">
        <v>55</v>
      </c>
      <c r="I4875" s="1">
        <v>42296</v>
      </c>
      <c r="J4875">
        <v>2015</v>
      </c>
      <c r="K4875" t="s">
        <v>331</v>
      </c>
      <c r="L4875" t="s">
        <v>332</v>
      </c>
      <c r="M4875" s="1">
        <v>42015</v>
      </c>
      <c r="N4875">
        <v>13</v>
      </c>
      <c r="O4875">
        <f>STANDARDIZE(N4875,$N$8,$N$9)</f>
        <v>-0.40228040663743231</v>
      </c>
      <c r="P4875">
        <f>ABS($J$3-O4875)</f>
        <v>0.12508581713945804</v>
      </c>
      <c r="Q4875">
        <f>ABS($J$4-O4875)</f>
        <v>2.5910633550316313</v>
      </c>
      <c r="R4875">
        <f>ABS($J$5-O4875)</f>
        <v>0.25017163427891614</v>
      </c>
      <c r="S4875">
        <f>ABS($J$6-O4875)</f>
        <v>0.83986191507921837</v>
      </c>
      <c r="T4875">
        <f>MIN(P4875:S4875)</f>
        <v>0.12508581713945804</v>
      </c>
      <c r="U4875">
        <f>MATCH(T4875,P4875:S4875, 0)</f>
        <v>1</v>
      </c>
    </row>
    <row r="4876" spans="1:21" x14ac:dyDescent="0.35">
      <c r="A4876">
        <v>1</v>
      </c>
      <c r="B4876">
        <v>4865</v>
      </c>
      <c r="C4876" t="s">
        <v>316</v>
      </c>
      <c r="D4876" t="s">
        <v>317</v>
      </c>
      <c r="E4876" t="s">
        <v>52</v>
      </c>
      <c r="F4876" t="s">
        <v>53</v>
      </c>
      <c r="G4876" t="s">
        <v>54</v>
      </c>
      <c r="H4876" t="s">
        <v>55</v>
      </c>
      <c r="I4876" s="1">
        <v>42296</v>
      </c>
      <c r="J4876">
        <v>2015</v>
      </c>
      <c r="K4876" t="s">
        <v>331</v>
      </c>
      <c r="L4876" t="s">
        <v>332</v>
      </c>
      <c r="M4876" s="1">
        <v>42015</v>
      </c>
      <c r="N4876">
        <v>13</v>
      </c>
      <c r="O4876">
        <f>STANDARDIZE(N4876,$N$8,$N$9)</f>
        <v>-0.40228040663743231</v>
      </c>
      <c r="P4876">
        <f>ABS($J$3-O4876)</f>
        <v>0.12508581713945804</v>
      </c>
      <c r="Q4876">
        <f>ABS($J$4-O4876)</f>
        <v>2.5910633550316313</v>
      </c>
      <c r="R4876">
        <f>ABS($J$5-O4876)</f>
        <v>0.25017163427891614</v>
      </c>
      <c r="S4876">
        <f>ABS($J$6-O4876)</f>
        <v>0.83986191507921837</v>
      </c>
      <c r="T4876">
        <f>MIN(P4876:S4876)</f>
        <v>0.12508581713945804</v>
      </c>
      <c r="U4876">
        <f>MATCH(T4876,P4876:S4876, 0)</f>
        <v>1</v>
      </c>
    </row>
    <row r="4877" spans="1:21" x14ac:dyDescent="0.35">
      <c r="A4877">
        <v>1</v>
      </c>
      <c r="B4877">
        <v>4866</v>
      </c>
      <c r="C4877" t="s">
        <v>316</v>
      </c>
      <c r="D4877" t="s">
        <v>317</v>
      </c>
      <c r="E4877" t="s">
        <v>52</v>
      </c>
      <c r="F4877" t="s">
        <v>53</v>
      </c>
      <c r="G4877" t="s">
        <v>54</v>
      </c>
      <c r="H4877" t="s">
        <v>55</v>
      </c>
      <c r="I4877" s="1">
        <v>42296</v>
      </c>
      <c r="J4877">
        <v>2015</v>
      </c>
      <c r="K4877" t="s">
        <v>331</v>
      </c>
      <c r="L4877" t="s">
        <v>332</v>
      </c>
      <c r="M4877" s="1">
        <v>42015</v>
      </c>
      <c r="N4877">
        <v>13</v>
      </c>
      <c r="O4877">
        <f>STANDARDIZE(N4877,$N$8,$N$9)</f>
        <v>-0.40228040663743231</v>
      </c>
      <c r="P4877">
        <f>ABS($J$3-O4877)</f>
        <v>0.12508581713945804</v>
      </c>
      <c r="Q4877">
        <f>ABS($J$4-O4877)</f>
        <v>2.5910633550316313</v>
      </c>
      <c r="R4877">
        <f>ABS($J$5-O4877)</f>
        <v>0.25017163427891614</v>
      </c>
      <c r="S4877">
        <f>ABS($J$6-O4877)</f>
        <v>0.83986191507921837</v>
      </c>
      <c r="T4877">
        <f>MIN(P4877:S4877)</f>
        <v>0.12508581713945804</v>
      </c>
      <c r="U4877">
        <f>MATCH(T4877,P4877:S4877, 0)</f>
        <v>1</v>
      </c>
    </row>
    <row r="4878" spans="1:21" x14ac:dyDescent="0.35">
      <c r="A4878">
        <v>1</v>
      </c>
      <c r="B4878">
        <v>4867</v>
      </c>
      <c r="C4878" t="s">
        <v>184</v>
      </c>
      <c r="D4878" t="s">
        <v>185</v>
      </c>
      <c r="E4878" t="s">
        <v>52</v>
      </c>
      <c r="F4878" t="s">
        <v>53</v>
      </c>
      <c r="G4878" t="s">
        <v>54</v>
      </c>
      <c r="H4878" t="s">
        <v>55</v>
      </c>
      <c r="I4878" s="1">
        <v>42296</v>
      </c>
      <c r="J4878">
        <v>2015</v>
      </c>
      <c r="K4878" t="s">
        <v>331</v>
      </c>
      <c r="L4878" t="s">
        <v>332</v>
      </c>
      <c r="M4878" s="1">
        <v>42015</v>
      </c>
      <c r="N4878">
        <v>13</v>
      </c>
      <c r="O4878">
        <f>STANDARDIZE(N4878,$N$8,$N$9)</f>
        <v>-0.40228040663743231</v>
      </c>
      <c r="P4878">
        <f>ABS($J$3-O4878)</f>
        <v>0.12508581713945804</v>
      </c>
      <c r="Q4878">
        <f>ABS($J$4-O4878)</f>
        <v>2.5910633550316313</v>
      </c>
      <c r="R4878">
        <f>ABS($J$5-O4878)</f>
        <v>0.25017163427891614</v>
      </c>
      <c r="S4878">
        <f>ABS($J$6-O4878)</f>
        <v>0.83986191507921837</v>
      </c>
      <c r="T4878">
        <f>MIN(P4878:S4878)</f>
        <v>0.12508581713945804</v>
      </c>
      <c r="U4878">
        <f>MATCH(T4878,P4878:S4878, 0)</f>
        <v>1</v>
      </c>
    </row>
    <row r="4879" spans="1:21" x14ac:dyDescent="0.35">
      <c r="A4879">
        <v>1</v>
      </c>
      <c r="B4879">
        <v>4868</v>
      </c>
      <c r="C4879" t="s">
        <v>223</v>
      </c>
      <c r="D4879" t="s">
        <v>224</v>
      </c>
      <c r="E4879" t="s">
        <v>96</v>
      </c>
      <c r="F4879" t="s">
        <v>97</v>
      </c>
      <c r="G4879" t="s">
        <v>98</v>
      </c>
      <c r="H4879" t="s">
        <v>99</v>
      </c>
      <c r="I4879" s="1">
        <v>42296</v>
      </c>
      <c r="J4879">
        <v>2015</v>
      </c>
      <c r="K4879" t="s">
        <v>77</v>
      </c>
      <c r="L4879" t="s">
        <v>78</v>
      </c>
      <c r="M4879" s="1">
        <v>42046</v>
      </c>
      <c r="N4879">
        <v>14</v>
      </c>
      <c r="O4879">
        <f>STANDARDIZE(N4879,$N$8,$N$9)</f>
        <v>-0.38441100418893831</v>
      </c>
      <c r="P4879">
        <f>ABS($J$3-O4879)</f>
        <v>0.14295521958795204</v>
      </c>
      <c r="Q4879">
        <f>ABS($J$4-O4879)</f>
        <v>2.5731939525831371</v>
      </c>
      <c r="R4879">
        <f>ABS($J$5-O4879)</f>
        <v>0.23230223183042215</v>
      </c>
      <c r="S4879">
        <f>ABS($J$6-O4879)</f>
        <v>0.82199251263072437</v>
      </c>
      <c r="T4879">
        <f>MIN(P4879:S4879)</f>
        <v>0.14295521958795204</v>
      </c>
      <c r="U4879">
        <f>MATCH(T4879,P4879:S4879, 0)</f>
        <v>1</v>
      </c>
    </row>
    <row r="4880" spans="1:21" x14ac:dyDescent="0.35">
      <c r="A4880">
        <v>1</v>
      </c>
      <c r="B4880">
        <v>4869</v>
      </c>
      <c r="C4880" t="s">
        <v>184</v>
      </c>
      <c r="D4880" t="s">
        <v>185</v>
      </c>
      <c r="E4880" t="s">
        <v>52</v>
      </c>
      <c r="F4880" t="s">
        <v>53</v>
      </c>
      <c r="G4880" t="s">
        <v>54</v>
      </c>
      <c r="H4880" t="s">
        <v>55</v>
      </c>
      <c r="I4880" s="1">
        <v>42296</v>
      </c>
      <c r="J4880">
        <v>2015</v>
      </c>
      <c r="K4880" t="s">
        <v>331</v>
      </c>
      <c r="L4880" t="s">
        <v>332</v>
      </c>
      <c r="M4880" s="1">
        <v>42046</v>
      </c>
      <c r="N4880">
        <v>14</v>
      </c>
      <c r="O4880">
        <f>STANDARDIZE(N4880,$N$8,$N$9)</f>
        <v>-0.38441100418893831</v>
      </c>
      <c r="P4880">
        <f>ABS($J$3-O4880)</f>
        <v>0.14295521958795204</v>
      </c>
      <c r="Q4880">
        <f>ABS($J$4-O4880)</f>
        <v>2.5731939525831371</v>
      </c>
      <c r="R4880">
        <f>ABS($J$5-O4880)</f>
        <v>0.23230223183042215</v>
      </c>
      <c r="S4880">
        <f>ABS($J$6-O4880)</f>
        <v>0.82199251263072437</v>
      </c>
      <c r="T4880">
        <f>MIN(P4880:S4880)</f>
        <v>0.14295521958795204</v>
      </c>
      <c r="U4880">
        <f>MATCH(T4880,P4880:S4880, 0)</f>
        <v>1</v>
      </c>
    </row>
    <row r="4881" spans="1:21" x14ac:dyDescent="0.35">
      <c r="A4881">
        <v>1</v>
      </c>
      <c r="B4881">
        <v>4870</v>
      </c>
      <c r="C4881" t="s">
        <v>184</v>
      </c>
      <c r="D4881" t="s">
        <v>185</v>
      </c>
      <c r="E4881" t="s">
        <v>52</v>
      </c>
      <c r="F4881" t="s">
        <v>53</v>
      </c>
      <c r="G4881" t="s">
        <v>54</v>
      </c>
      <c r="H4881" t="s">
        <v>55</v>
      </c>
      <c r="I4881" s="1">
        <v>42296</v>
      </c>
      <c r="J4881">
        <v>2015</v>
      </c>
      <c r="K4881" t="s">
        <v>331</v>
      </c>
      <c r="L4881" t="s">
        <v>332</v>
      </c>
      <c r="M4881" s="1">
        <v>42046</v>
      </c>
      <c r="N4881">
        <v>14</v>
      </c>
      <c r="O4881">
        <f>STANDARDIZE(N4881,$N$8,$N$9)</f>
        <v>-0.38441100418893831</v>
      </c>
      <c r="P4881">
        <f>ABS($J$3-O4881)</f>
        <v>0.14295521958795204</v>
      </c>
      <c r="Q4881">
        <f>ABS($J$4-O4881)</f>
        <v>2.5731939525831371</v>
      </c>
      <c r="R4881">
        <f>ABS($J$5-O4881)</f>
        <v>0.23230223183042215</v>
      </c>
      <c r="S4881">
        <f>ABS($J$6-O4881)</f>
        <v>0.82199251263072437</v>
      </c>
      <c r="T4881">
        <f>MIN(P4881:S4881)</f>
        <v>0.14295521958795204</v>
      </c>
      <c r="U4881">
        <f>MATCH(T4881,P4881:S4881, 0)</f>
        <v>1</v>
      </c>
    </row>
    <row r="4882" spans="1:21" x14ac:dyDescent="0.35">
      <c r="A4882">
        <v>1</v>
      </c>
      <c r="B4882">
        <v>4871</v>
      </c>
      <c r="C4882" t="s">
        <v>316</v>
      </c>
      <c r="D4882" t="s">
        <v>317</v>
      </c>
      <c r="E4882" t="s">
        <v>52</v>
      </c>
      <c r="F4882" t="s">
        <v>53</v>
      </c>
      <c r="G4882" t="s">
        <v>54</v>
      </c>
      <c r="H4882" t="s">
        <v>55</v>
      </c>
      <c r="I4882" s="1">
        <v>42296</v>
      </c>
      <c r="J4882">
        <v>2015</v>
      </c>
      <c r="K4882" t="s">
        <v>331</v>
      </c>
      <c r="L4882" t="s">
        <v>332</v>
      </c>
      <c r="M4882" s="1">
        <v>42046</v>
      </c>
      <c r="N4882">
        <v>14</v>
      </c>
      <c r="O4882">
        <f>STANDARDIZE(N4882,$N$8,$N$9)</f>
        <v>-0.38441100418893831</v>
      </c>
      <c r="P4882">
        <f>ABS($J$3-O4882)</f>
        <v>0.14295521958795204</v>
      </c>
      <c r="Q4882">
        <f>ABS($J$4-O4882)</f>
        <v>2.5731939525831371</v>
      </c>
      <c r="R4882">
        <f>ABS($J$5-O4882)</f>
        <v>0.23230223183042215</v>
      </c>
      <c r="S4882">
        <f>ABS($J$6-O4882)</f>
        <v>0.82199251263072437</v>
      </c>
      <c r="T4882">
        <f>MIN(P4882:S4882)</f>
        <v>0.14295521958795204</v>
      </c>
      <c r="U4882">
        <f>MATCH(T4882,P4882:S4882, 0)</f>
        <v>1</v>
      </c>
    </row>
    <row r="4883" spans="1:21" x14ac:dyDescent="0.35">
      <c r="A4883">
        <v>1</v>
      </c>
      <c r="B4883">
        <v>4872</v>
      </c>
      <c r="C4883" t="s">
        <v>316</v>
      </c>
      <c r="D4883" t="s">
        <v>317</v>
      </c>
      <c r="E4883" t="s">
        <v>52</v>
      </c>
      <c r="F4883" t="s">
        <v>53</v>
      </c>
      <c r="G4883" t="s">
        <v>54</v>
      </c>
      <c r="H4883" t="s">
        <v>55</v>
      </c>
      <c r="I4883" s="1">
        <v>42296</v>
      </c>
      <c r="J4883">
        <v>2015</v>
      </c>
      <c r="K4883" t="s">
        <v>331</v>
      </c>
      <c r="L4883" t="s">
        <v>332</v>
      </c>
      <c r="M4883" s="1">
        <v>42046</v>
      </c>
      <c r="N4883">
        <v>14</v>
      </c>
      <c r="O4883">
        <f>STANDARDIZE(N4883,$N$8,$N$9)</f>
        <v>-0.38441100418893831</v>
      </c>
      <c r="P4883">
        <f>ABS($J$3-O4883)</f>
        <v>0.14295521958795204</v>
      </c>
      <c r="Q4883">
        <f>ABS($J$4-O4883)</f>
        <v>2.5731939525831371</v>
      </c>
      <c r="R4883">
        <f>ABS($J$5-O4883)</f>
        <v>0.23230223183042215</v>
      </c>
      <c r="S4883">
        <f>ABS($J$6-O4883)</f>
        <v>0.82199251263072437</v>
      </c>
      <c r="T4883">
        <f>MIN(P4883:S4883)</f>
        <v>0.14295521958795204</v>
      </c>
      <c r="U4883">
        <f>MATCH(T4883,P4883:S4883, 0)</f>
        <v>1</v>
      </c>
    </row>
    <row r="4884" spans="1:21" x14ac:dyDescent="0.35">
      <c r="A4884">
        <v>1</v>
      </c>
      <c r="B4884">
        <v>4873</v>
      </c>
      <c r="C4884" t="s">
        <v>316</v>
      </c>
      <c r="D4884" t="s">
        <v>317</v>
      </c>
      <c r="E4884" t="s">
        <v>52</v>
      </c>
      <c r="F4884" t="s">
        <v>53</v>
      </c>
      <c r="G4884" t="s">
        <v>54</v>
      </c>
      <c r="H4884" t="s">
        <v>55</v>
      </c>
      <c r="I4884" s="1">
        <v>42296</v>
      </c>
      <c r="J4884">
        <v>2015</v>
      </c>
      <c r="K4884" t="s">
        <v>331</v>
      </c>
      <c r="L4884" t="s">
        <v>332</v>
      </c>
      <c r="M4884" s="1">
        <v>42046</v>
      </c>
      <c r="N4884">
        <v>14</v>
      </c>
      <c r="O4884">
        <f>STANDARDIZE(N4884,$N$8,$N$9)</f>
        <v>-0.38441100418893831</v>
      </c>
      <c r="P4884">
        <f>ABS($J$3-O4884)</f>
        <v>0.14295521958795204</v>
      </c>
      <c r="Q4884">
        <f>ABS($J$4-O4884)</f>
        <v>2.5731939525831371</v>
      </c>
      <c r="R4884">
        <f>ABS($J$5-O4884)</f>
        <v>0.23230223183042215</v>
      </c>
      <c r="S4884">
        <f>ABS($J$6-O4884)</f>
        <v>0.82199251263072437</v>
      </c>
      <c r="T4884">
        <f>MIN(P4884:S4884)</f>
        <v>0.14295521958795204</v>
      </c>
      <c r="U4884">
        <f>MATCH(T4884,P4884:S4884, 0)</f>
        <v>1</v>
      </c>
    </row>
    <row r="4885" spans="1:21" x14ac:dyDescent="0.35">
      <c r="A4885">
        <v>1</v>
      </c>
      <c r="B4885">
        <v>4874</v>
      </c>
      <c r="C4885" t="s">
        <v>316</v>
      </c>
      <c r="D4885" t="s">
        <v>317</v>
      </c>
      <c r="E4885" t="s">
        <v>52</v>
      </c>
      <c r="F4885" t="s">
        <v>53</v>
      </c>
      <c r="G4885" t="s">
        <v>54</v>
      </c>
      <c r="H4885" t="s">
        <v>55</v>
      </c>
      <c r="I4885" s="1">
        <v>42296</v>
      </c>
      <c r="J4885">
        <v>2015</v>
      </c>
      <c r="K4885" t="s">
        <v>331</v>
      </c>
      <c r="L4885" t="s">
        <v>332</v>
      </c>
      <c r="M4885" s="1">
        <v>42046</v>
      </c>
      <c r="N4885">
        <v>14</v>
      </c>
      <c r="O4885">
        <f>STANDARDIZE(N4885,$N$8,$N$9)</f>
        <v>-0.38441100418893831</v>
      </c>
      <c r="P4885">
        <f>ABS($J$3-O4885)</f>
        <v>0.14295521958795204</v>
      </c>
      <c r="Q4885">
        <f>ABS($J$4-O4885)</f>
        <v>2.5731939525831371</v>
      </c>
      <c r="R4885">
        <f>ABS($J$5-O4885)</f>
        <v>0.23230223183042215</v>
      </c>
      <c r="S4885">
        <f>ABS($J$6-O4885)</f>
        <v>0.82199251263072437</v>
      </c>
      <c r="T4885">
        <f>MIN(P4885:S4885)</f>
        <v>0.14295521958795204</v>
      </c>
      <c r="U4885">
        <f>MATCH(T4885,P4885:S4885, 0)</f>
        <v>1</v>
      </c>
    </row>
    <row r="4886" spans="1:21" x14ac:dyDescent="0.35">
      <c r="A4886">
        <v>3</v>
      </c>
      <c r="B4886">
        <v>4875</v>
      </c>
      <c r="C4886" t="s">
        <v>112</v>
      </c>
      <c r="D4886" t="s">
        <v>113</v>
      </c>
      <c r="E4886" t="s">
        <v>84</v>
      </c>
      <c r="F4886" t="s">
        <v>85</v>
      </c>
      <c r="G4886" t="s">
        <v>86</v>
      </c>
      <c r="H4886" t="s">
        <v>87</v>
      </c>
      <c r="I4886" s="1">
        <v>42296</v>
      </c>
      <c r="J4886">
        <v>2015</v>
      </c>
      <c r="K4886" t="s">
        <v>77</v>
      </c>
      <c r="L4886" t="s">
        <v>78</v>
      </c>
      <c r="M4886" s="1">
        <v>42349</v>
      </c>
      <c r="N4886">
        <v>24</v>
      </c>
      <c r="O4886">
        <f>STANDARDIZE(N4886,$N$8,$N$9)</f>
        <v>-0.20571697970399819</v>
      </c>
      <c r="P4886">
        <f>ABS($J$3-O4886)</f>
        <v>0.32164924407289219</v>
      </c>
      <c r="Q4886">
        <f>ABS($J$4-O4886)</f>
        <v>2.3944999280981971</v>
      </c>
      <c r="R4886">
        <f>ABS($J$5-O4886)</f>
        <v>5.3608207345482023E-2</v>
      </c>
      <c r="S4886">
        <f>ABS($J$6-O4886)</f>
        <v>0.64329848814578428</v>
      </c>
      <c r="T4886">
        <f>MIN(P4886:S4886)</f>
        <v>5.3608207345482023E-2</v>
      </c>
      <c r="U4886">
        <f>MATCH(T4886,P4886:S4886, 0)</f>
        <v>3</v>
      </c>
    </row>
    <row r="4887" spans="1:21" x14ac:dyDescent="0.35">
      <c r="A4887">
        <v>3</v>
      </c>
      <c r="B4887">
        <v>4876</v>
      </c>
      <c r="C4887" t="s">
        <v>14</v>
      </c>
      <c r="D4887" t="s">
        <v>15</v>
      </c>
      <c r="E4887" t="s">
        <v>79</v>
      </c>
      <c r="F4887" t="s">
        <v>35</v>
      </c>
      <c r="G4887" t="s">
        <v>80</v>
      </c>
      <c r="H4887" t="s">
        <v>81</v>
      </c>
      <c r="I4887" s="1">
        <v>42296</v>
      </c>
      <c r="J4887">
        <v>2015</v>
      </c>
      <c r="K4887" t="s">
        <v>77</v>
      </c>
      <c r="L4887" t="s">
        <v>78</v>
      </c>
      <c r="M4887" s="1">
        <v>42332</v>
      </c>
      <c r="N4887">
        <v>36</v>
      </c>
      <c r="O4887">
        <f>STANDARDIZE(N4887,$N$8,$N$9)</f>
        <v>8.7158496779299183E-3</v>
      </c>
      <c r="P4887">
        <f>ABS($J$3-O4887)</f>
        <v>0.53608207345482028</v>
      </c>
      <c r="Q4887">
        <f>ABS($J$4-O4887)</f>
        <v>2.1800670987162691</v>
      </c>
      <c r="R4887">
        <f>ABS($J$5-O4887)</f>
        <v>0.1608246220364461</v>
      </c>
      <c r="S4887">
        <f>ABS($J$6-O4887)</f>
        <v>0.42886565876385618</v>
      </c>
      <c r="T4887">
        <f>MIN(P4887:S4887)</f>
        <v>0.1608246220364461</v>
      </c>
      <c r="U4887">
        <f>MATCH(T4887,P4887:S4887, 0)</f>
        <v>3</v>
      </c>
    </row>
    <row r="4888" spans="1:21" x14ac:dyDescent="0.35">
      <c r="A4888">
        <v>4</v>
      </c>
      <c r="B4888">
        <v>4877</v>
      </c>
      <c r="C4888" t="s">
        <v>14</v>
      </c>
      <c r="D4888" t="s">
        <v>15</v>
      </c>
      <c r="E4888" t="s">
        <v>24</v>
      </c>
      <c r="F4888" t="s">
        <v>25</v>
      </c>
      <c r="G4888" t="s">
        <v>26</v>
      </c>
      <c r="H4888" t="s">
        <v>27</v>
      </c>
      <c r="I4888" s="1">
        <v>42296</v>
      </c>
      <c r="J4888">
        <v>2015</v>
      </c>
      <c r="K4888" t="s">
        <v>28</v>
      </c>
      <c r="L4888" t="s">
        <v>29</v>
      </c>
      <c r="M4888" s="1">
        <v>42522</v>
      </c>
      <c r="N4888">
        <v>79</v>
      </c>
      <c r="O4888">
        <f>STANDARDIZE(N4888,$N$8,$N$9)</f>
        <v>0.77710015496317231</v>
      </c>
      <c r="P4888">
        <f>ABS($J$3-O4888)</f>
        <v>1.3044663787400625</v>
      </c>
      <c r="Q4888">
        <f>ABS($J$4-O4888)</f>
        <v>1.4116827934310265</v>
      </c>
      <c r="R4888">
        <f>ABS($J$5-O4888)</f>
        <v>0.92920892732168847</v>
      </c>
      <c r="S4888">
        <f>ABS($J$6-O4888)</f>
        <v>0.33951864652138619</v>
      </c>
      <c r="T4888">
        <f>MIN(P4888:S4888)</f>
        <v>0.33951864652138619</v>
      </c>
      <c r="U4888">
        <f>MATCH(T4888,P4888:S4888, 0)</f>
        <v>4</v>
      </c>
    </row>
    <row r="4889" spans="1:21" x14ac:dyDescent="0.35">
      <c r="A4889">
        <v>2</v>
      </c>
      <c r="B4889">
        <v>4878</v>
      </c>
      <c r="C4889" t="s">
        <v>14</v>
      </c>
      <c r="D4889" t="s">
        <v>15</v>
      </c>
      <c r="E4889" t="s">
        <v>52</v>
      </c>
      <c r="F4889" t="s">
        <v>53</v>
      </c>
      <c r="G4889" t="s">
        <v>54</v>
      </c>
      <c r="H4889" t="s">
        <v>55</v>
      </c>
      <c r="I4889" s="1">
        <v>42296</v>
      </c>
      <c r="J4889">
        <v>2015</v>
      </c>
      <c r="K4889" t="s">
        <v>155</v>
      </c>
      <c r="L4889" t="s">
        <v>156</v>
      </c>
      <c r="M4889" s="1">
        <v>42676</v>
      </c>
      <c r="N4889">
        <v>115</v>
      </c>
      <c r="O4889">
        <f>STANDARDIZE(N4889,$N$8,$N$9)</f>
        <v>1.4203986431089568</v>
      </c>
      <c r="P4889">
        <f>ABS($J$3-O4889)</f>
        <v>1.9477648668858472</v>
      </c>
      <c r="Q4889">
        <f>ABS($J$4-O4889)</f>
        <v>0.76838430528524215</v>
      </c>
      <c r="R4889">
        <f>ABS($J$5-O4889)</f>
        <v>1.572507415467473</v>
      </c>
      <c r="S4889">
        <f>ABS($J$6-O4889)</f>
        <v>0.98281713466717069</v>
      </c>
      <c r="T4889">
        <f>MIN(P4889:S4889)</f>
        <v>0.76838430528524215</v>
      </c>
      <c r="U4889">
        <f>MATCH(T4889,P4889:S4889, 0)</f>
        <v>2</v>
      </c>
    </row>
    <row r="4890" spans="1:21" x14ac:dyDescent="0.35">
      <c r="A4890">
        <v>1</v>
      </c>
      <c r="B4890">
        <v>4879</v>
      </c>
      <c r="C4890" t="s">
        <v>30</v>
      </c>
      <c r="D4890" t="s">
        <v>31</v>
      </c>
      <c r="E4890" t="s">
        <v>163</v>
      </c>
      <c r="F4890" t="s">
        <v>59</v>
      </c>
      <c r="G4890" t="s">
        <v>546</v>
      </c>
      <c r="H4890" t="s">
        <v>547</v>
      </c>
      <c r="I4890" s="1">
        <v>42297</v>
      </c>
      <c r="J4890">
        <v>2015</v>
      </c>
      <c r="K4890" t="s">
        <v>38</v>
      </c>
      <c r="L4890" t="s">
        <v>13</v>
      </c>
      <c r="M4890" s="1">
        <v>42307</v>
      </c>
      <c r="N4890">
        <v>10</v>
      </c>
      <c r="O4890">
        <f>STANDARDIZE(N4890,$N$8,$N$9)</f>
        <v>-0.4558886139829143</v>
      </c>
      <c r="P4890">
        <f>ABS($J$3-O4890)</f>
        <v>7.1477609793976049E-2</v>
      </c>
      <c r="Q4890">
        <f>ABS($J$4-O4890)</f>
        <v>2.6446715623771131</v>
      </c>
      <c r="R4890">
        <f>ABS($J$5-O4890)</f>
        <v>0.30377984162439814</v>
      </c>
      <c r="S4890">
        <f>ABS($J$6-O4890)</f>
        <v>0.89347012242470036</v>
      </c>
      <c r="T4890">
        <f>MIN(P4890:S4890)</f>
        <v>7.1477609793976049E-2</v>
      </c>
      <c r="U4890">
        <f>MATCH(T4890,P4890:S4890, 0)</f>
        <v>1</v>
      </c>
    </row>
    <row r="4891" spans="1:21" x14ac:dyDescent="0.35">
      <c r="A4891">
        <v>1</v>
      </c>
      <c r="B4891">
        <v>4880</v>
      </c>
      <c r="C4891" t="s">
        <v>14</v>
      </c>
      <c r="D4891" t="s">
        <v>15</v>
      </c>
      <c r="E4891" t="s">
        <v>52</v>
      </c>
      <c r="F4891" t="s">
        <v>53</v>
      </c>
      <c r="G4891" t="s">
        <v>54</v>
      </c>
      <c r="H4891" t="s">
        <v>55</v>
      </c>
      <c r="I4891" s="1">
        <v>42297</v>
      </c>
      <c r="J4891">
        <v>2015</v>
      </c>
      <c r="K4891" t="s">
        <v>155</v>
      </c>
      <c r="L4891" t="s">
        <v>156</v>
      </c>
      <c r="M4891" s="1">
        <v>42046</v>
      </c>
      <c r="N4891">
        <v>13</v>
      </c>
      <c r="O4891">
        <f>STANDARDIZE(N4891,$N$8,$N$9)</f>
        <v>-0.40228040663743231</v>
      </c>
      <c r="P4891">
        <f>ABS($J$3-O4891)</f>
        <v>0.12508581713945804</v>
      </c>
      <c r="Q4891">
        <f>ABS($J$4-O4891)</f>
        <v>2.5910633550316313</v>
      </c>
      <c r="R4891">
        <f>ABS($J$5-O4891)</f>
        <v>0.25017163427891614</v>
      </c>
      <c r="S4891">
        <f>ABS($J$6-O4891)</f>
        <v>0.83986191507921837</v>
      </c>
      <c r="T4891">
        <f>MIN(P4891:S4891)</f>
        <v>0.12508581713945804</v>
      </c>
      <c r="U4891">
        <f>MATCH(T4891,P4891:S4891, 0)</f>
        <v>1</v>
      </c>
    </row>
    <row r="4892" spans="1:21" x14ac:dyDescent="0.35">
      <c r="A4892">
        <v>3</v>
      </c>
      <c r="B4892">
        <v>4881</v>
      </c>
      <c r="C4892" t="s">
        <v>67</v>
      </c>
      <c r="D4892" t="s">
        <v>68</v>
      </c>
      <c r="E4892" t="s">
        <v>64</v>
      </c>
      <c r="F4892" t="s">
        <v>59</v>
      </c>
      <c r="G4892" t="s">
        <v>65</v>
      </c>
      <c r="H4892" t="s">
        <v>66</v>
      </c>
      <c r="I4892" s="1">
        <v>42297</v>
      </c>
      <c r="J4892">
        <v>2015</v>
      </c>
      <c r="K4892" t="s">
        <v>227</v>
      </c>
      <c r="L4892" t="s">
        <v>228</v>
      </c>
      <c r="M4892" s="1">
        <v>42166</v>
      </c>
      <c r="N4892">
        <v>17</v>
      </c>
      <c r="O4892">
        <f>STANDARDIZE(N4892,$N$8,$N$9)</f>
        <v>-0.33080279684345626</v>
      </c>
      <c r="P4892">
        <f>ABS($J$3-O4892)</f>
        <v>0.19656342693343409</v>
      </c>
      <c r="Q4892">
        <f>ABS($J$4-O4892)</f>
        <v>2.5195857452376553</v>
      </c>
      <c r="R4892">
        <f>ABS($J$5-O4892)</f>
        <v>0.17869402448494009</v>
      </c>
      <c r="S4892">
        <f>ABS($J$6-O4892)</f>
        <v>0.76838430528524237</v>
      </c>
      <c r="T4892">
        <f>MIN(P4892:S4892)</f>
        <v>0.17869402448494009</v>
      </c>
      <c r="U4892">
        <f>MATCH(T4892,P4892:S4892, 0)</f>
        <v>3</v>
      </c>
    </row>
    <row r="4893" spans="1:21" x14ac:dyDescent="0.35">
      <c r="A4893">
        <v>2</v>
      </c>
      <c r="B4893">
        <v>4882</v>
      </c>
      <c r="C4893" t="s">
        <v>14</v>
      </c>
      <c r="D4893" t="s">
        <v>15</v>
      </c>
      <c r="E4893" t="s">
        <v>34</v>
      </c>
      <c r="F4893" t="s">
        <v>35</v>
      </c>
      <c r="G4893" t="s">
        <v>36</v>
      </c>
      <c r="H4893" t="s">
        <v>37</v>
      </c>
      <c r="I4893" s="1">
        <v>42297</v>
      </c>
      <c r="J4893">
        <v>2015</v>
      </c>
      <c r="K4893" t="s">
        <v>20</v>
      </c>
      <c r="L4893" t="s">
        <v>21</v>
      </c>
      <c r="M4893" s="1">
        <v>42465</v>
      </c>
      <c r="N4893">
        <v>197</v>
      </c>
      <c r="O4893">
        <f>STANDARDIZE(N4893,$N$8,$N$9)</f>
        <v>2.8856896438854656</v>
      </c>
      <c r="P4893">
        <f>ABS($J$3-O4893)</f>
        <v>3.4130558676623561</v>
      </c>
      <c r="Q4893">
        <f>ABS($J$4-O4893)</f>
        <v>0.6969066954912666</v>
      </c>
      <c r="R4893">
        <f>ABS($J$5-O4893)</f>
        <v>3.0377984162439819</v>
      </c>
      <c r="S4893">
        <f>ABS($J$6-O4893)</f>
        <v>2.4481081354436793</v>
      </c>
      <c r="T4893">
        <f>MIN(P4893:S4893)</f>
        <v>0.6969066954912666</v>
      </c>
      <c r="U4893">
        <f>MATCH(T4893,P4893:S4893, 0)</f>
        <v>2</v>
      </c>
    </row>
    <row r="4894" spans="1:21" x14ac:dyDescent="0.35">
      <c r="A4894">
        <v>1</v>
      </c>
      <c r="B4894">
        <v>4883</v>
      </c>
      <c r="C4894" t="s">
        <v>14</v>
      </c>
      <c r="D4894" t="s">
        <v>15</v>
      </c>
      <c r="E4894" t="s">
        <v>79</v>
      </c>
      <c r="F4894" t="s">
        <v>35</v>
      </c>
      <c r="G4894" t="s">
        <v>80</v>
      </c>
      <c r="H4894" t="s">
        <v>81</v>
      </c>
      <c r="I4894" s="1">
        <v>42298</v>
      </c>
      <c r="J4894">
        <v>2015</v>
      </c>
      <c r="K4894" t="s">
        <v>41</v>
      </c>
      <c r="L4894" t="s">
        <v>42</v>
      </c>
      <c r="M4894" s="1">
        <v>42303</v>
      </c>
      <c r="N4894">
        <v>5</v>
      </c>
      <c r="O4894">
        <f>STANDARDIZE(N4894,$N$8,$N$9)</f>
        <v>-0.54523562622538435</v>
      </c>
      <c r="P4894">
        <f>ABS($J$3-O4894)</f>
        <v>1.7869402448493998E-2</v>
      </c>
      <c r="Q4894">
        <f>ABS($J$4-O4894)</f>
        <v>2.7340185746195833</v>
      </c>
      <c r="R4894">
        <f>ABS($J$5-O4894)</f>
        <v>0.39312685386686819</v>
      </c>
      <c r="S4894">
        <f>ABS($J$6-O4894)</f>
        <v>0.98281713466717047</v>
      </c>
      <c r="T4894">
        <f>MIN(P4894:S4894)</f>
        <v>1.7869402448493998E-2</v>
      </c>
      <c r="U4894">
        <f>MATCH(T4894,P4894:S4894, 0)</f>
        <v>1</v>
      </c>
    </row>
    <row r="4895" spans="1:21" x14ac:dyDescent="0.35">
      <c r="A4895">
        <v>1</v>
      </c>
      <c r="B4895">
        <v>4884</v>
      </c>
      <c r="C4895" t="s">
        <v>268</v>
      </c>
      <c r="D4895" t="s">
        <v>269</v>
      </c>
      <c r="E4895" t="s">
        <v>24</v>
      </c>
      <c r="F4895" t="s">
        <v>253</v>
      </c>
      <c r="G4895" t="s">
        <v>398</v>
      </c>
      <c r="H4895" t="s">
        <v>399</v>
      </c>
      <c r="I4895" s="1">
        <v>42298</v>
      </c>
      <c r="J4895">
        <v>2015</v>
      </c>
      <c r="K4895" t="s">
        <v>69</v>
      </c>
      <c r="L4895" t="s">
        <v>70</v>
      </c>
      <c r="M4895" s="1">
        <v>42074</v>
      </c>
      <c r="N4895">
        <v>13</v>
      </c>
      <c r="O4895">
        <f>STANDARDIZE(N4895,$N$8,$N$9)</f>
        <v>-0.40228040663743231</v>
      </c>
      <c r="P4895">
        <f>ABS($J$3-O4895)</f>
        <v>0.12508581713945804</v>
      </c>
      <c r="Q4895">
        <f>ABS($J$4-O4895)</f>
        <v>2.5910633550316313</v>
      </c>
      <c r="R4895">
        <f>ABS($J$5-O4895)</f>
        <v>0.25017163427891614</v>
      </c>
      <c r="S4895">
        <f>ABS($J$6-O4895)</f>
        <v>0.83986191507921837</v>
      </c>
      <c r="T4895">
        <f>MIN(P4895:S4895)</f>
        <v>0.12508581713945804</v>
      </c>
      <c r="U4895">
        <f>MATCH(T4895,P4895:S4895, 0)</f>
        <v>1</v>
      </c>
    </row>
    <row r="4896" spans="1:21" x14ac:dyDescent="0.35">
      <c r="A4896">
        <v>1</v>
      </c>
      <c r="B4896">
        <v>4885</v>
      </c>
      <c r="C4896" t="s">
        <v>14</v>
      </c>
      <c r="D4896" t="s">
        <v>15</v>
      </c>
      <c r="E4896" t="s">
        <v>105</v>
      </c>
      <c r="F4896" t="s">
        <v>59</v>
      </c>
      <c r="G4896" t="s">
        <v>106</v>
      </c>
      <c r="H4896" t="s">
        <v>107</v>
      </c>
      <c r="I4896" s="1">
        <v>42298</v>
      </c>
      <c r="J4896">
        <v>2015</v>
      </c>
      <c r="K4896" t="s">
        <v>77</v>
      </c>
      <c r="L4896" t="s">
        <v>78</v>
      </c>
      <c r="M4896" s="1">
        <v>42074</v>
      </c>
      <c r="N4896">
        <v>13</v>
      </c>
      <c r="O4896">
        <f>STANDARDIZE(N4896,$N$8,$N$9)</f>
        <v>-0.40228040663743231</v>
      </c>
      <c r="P4896">
        <f>ABS($J$3-O4896)</f>
        <v>0.12508581713945804</v>
      </c>
      <c r="Q4896">
        <f>ABS($J$4-O4896)</f>
        <v>2.5910633550316313</v>
      </c>
      <c r="R4896">
        <f>ABS($J$5-O4896)</f>
        <v>0.25017163427891614</v>
      </c>
      <c r="S4896">
        <f>ABS($J$6-O4896)</f>
        <v>0.83986191507921837</v>
      </c>
      <c r="T4896">
        <f>MIN(P4896:S4896)</f>
        <v>0.12508581713945804</v>
      </c>
      <c r="U4896">
        <f>MATCH(T4896,P4896:S4896, 0)</f>
        <v>1</v>
      </c>
    </row>
    <row r="4897" spans="1:21" x14ac:dyDescent="0.35">
      <c r="A4897">
        <v>1</v>
      </c>
      <c r="B4897">
        <v>4886</v>
      </c>
      <c r="C4897" t="s">
        <v>157</v>
      </c>
      <c r="D4897" t="s">
        <v>158</v>
      </c>
      <c r="E4897" t="s">
        <v>105</v>
      </c>
      <c r="F4897" t="s">
        <v>59</v>
      </c>
      <c r="G4897" t="s">
        <v>106</v>
      </c>
      <c r="H4897" t="s">
        <v>107</v>
      </c>
      <c r="I4897" s="1">
        <v>42298</v>
      </c>
      <c r="J4897">
        <v>2015</v>
      </c>
      <c r="K4897" t="s">
        <v>77</v>
      </c>
      <c r="L4897" t="s">
        <v>78</v>
      </c>
      <c r="M4897" s="1">
        <v>42105</v>
      </c>
      <c r="N4897">
        <v>14</v>
      </c>
      <c r="O4897">
        <f>STANDARDIZE(N4897,$N$8,$N$9)</f>
        <v>-0.38441100418893831</v>
      </c>
      <c r="P4897">
        <f>ABS($J$3-O4897)</f>
        <v>0.14295521958795204</v>
      </c>
      <c r="Q4897">
        <f>ABS($J$4-O4897)</f>
        <v>2.5731939525831371</v>
      </c>
      <c r="R4897">
        <f>ABS($J$5-O4897)</f>
        <v>0.23230223183042215</v>
      </c>
      <c r="S4897">
        <f>ABS($J$6-O4897)</f>
        <v>0.82199251263072437</v>
      </c>
      <c r="T4897">
        <f>MIN(P4897:S4897)</f>
        <v>0.14295521958795204</v>
      </c>
      <c r="U4897">
        <f>MATCH(T4897,P4897:S4897, 0)</f>
        <v>1</v>
      </c>
    </row>
    <row r="4898" spans="1:21" x14ac:dyDescent="0.35">
      <c r="A4898">
        <v>1</v>
      </c>
      <c r="B4898">
        <v>4887</v>
      </c>
      <c r="C4898" t="s">
        <v>14</v>
      </c>
      <c r="D4898" t="s">
        <v>15</v>
      </c>
      <c r="E4898" t="s">
        <v>163</v>
      </c>
      <c r="F4898" t="s">
        <v>59</v>
      </c>
      <c r="G4898" t="s">
        <v>164</v>
      </c>
      <c r="H4898" t="s">
        <v>165</v>
      </c>
      <c r="I4898" s="1">
        <v>42299</v>
      </c>
      <c r="J4898">
        <v>2015</v>
      </c>
      <c r="K4898" t="s">
        <v>77</v>
      </c>
      <c r="L4898" t="s">
        <v>78</v>
      </c>
      <c r="M4898" s="1">
        <v>42306</v>
      </c>
      <c r="N4898">
        <v>7</v>
      </c>
      <c r="O4898">
        <f>STANDARDIZE(N4898,$N$8,$N$9)</f>
        <v>-0.50949682132839635</v>
      </c>
      <c r="P4898">
        <f>ABS($J$3-O4898)</f>
        <v>1.7869402448493998E-2</v>
      </c>
      <c r="Q4898">
        <f>ABS($J$4-O4898)</f>
        <v>2.6982797697225953</v>
      </c>
      <c r="R4898">
        <f>ABS($J$5-O4898)</f>
        <v>0.35738804896988019</v>
      </c>
      <c r="S4898">
        <f>ABS($J$6-O4898)</f>
        <v>0.94707832977018247</v>
      </c>
      <c r="T4898">
        <f>MIN(P4898:S4898)</f>
        <v>1.7869402448493998E-2</v>
      </c>
      <c r="U4898">
        <f>MATCH(T4898,P4898:S4898, 0)</f>
        <v>1</v>
      </c>
    </row>
    <row r="4899" spans="1:21" x14ac:dyDescent="0.35">
      <c r="A4899">
        <v>1</v>
      </c>
      <c r="B4899">
        <v>4888</v>
      </c>
      <c r="C4899" t="s">
        <v>30</v>
      </c>
      <c r="D4899" t="s">
        <v>31</v>
      </c>
      <c r="E4899" t="s">
        <v>163</v>
      </c>
      <c r="F4899" t="s">
        <v>59</v>
      </c>
      <c r="G4899" t="s">
        <v>164</v>
      </c>
      <c r="H4899" t="s">
        <v>165</v>
      </c>
      <c r="I4899" s="1">
        <v>42299</v>
      </c>
      <c r="J4899">
        <v>2015</v>
      </c>
      <c r="K4899" t="s">
        <v>77</v>
      </c>
      <c r="L4899" t="s">
        <v>78</v>
      </c>
      <c r="M4899" s="1">
        <v>42308</v>
      </c>
      <c r="N4899">
        <v>9</v>
      </c>
      <c r="O4899">
        <f>STANDARDIZE(N4899,$N$8,$N$9)</f>
        <v>-0.4737580164314083</v>
      </c>
      <c r="P4899">
        <f>ABS($J$3-O4899)</f>
        <v>5.3608207345482051E-2</v>
      </c>
      <c r="Q4899">
        <f>ABS($J$4-O4899)</f>
        <v>2.6625409648256073</v>
      </c>
      <c r="R4899">
        <f>ABS($J$5-O4899)</f>
        <v>0.32164924407289214</v>
      </c>
      <c r="S4899">
        <f>ABS($J$6-O4899)</f>
        <v>0.91133952487319436</v>
      </c>
      <c r="T4899">
        <f>MIN(P4899:S4899)</f>
        <v>5.3608207345482051E-2</v>
      </c>
      <c r="U4899">
        <f>MATCH(T4899,P4899:S4899, 0)</f>
        <v>1</v>
      </c>
    </row>
    <row r="4900" spans="1:21" x14ac:dyDescent="0.35">
      <c r="A4900">
        <v>1</v>
      </c>
      <c r="B4900">
        <v>4889</v>
      </c>
      <c r="C4900" t="s">
        <v>14</v>
      </c>
      <c r="D4900" t="s">
        <v>15</v>
      </c>
      <c r="E4900" t="s">
        <v>34</v>
      </c>
      <c r="F4900" t="s">
        <v>35</v>
      </c>
      <c r="G4900" t="s">
        <v>468</v>
      </c>
      <c r="H4900" t="s">
        <v>469</v>
      </c>
      <c r="I4900" s="1">
        <v>42299</v>
      </c>
      <c r="J4900">
        <v>2015</v>
      </c>
      <c r="K4900" t="s">
        <v>41</v>
      </c>
      <c r="L4900" t="s">
        <v>42</v>
      </c>
      <c r="M4900" s="1">
        <v>42074</v>
      </c>
      <c r="N4900">
        <v>12</v>
      </c>
      <c r="O4900">
        <f>STANDARDIZE(N4900,$N$8,$N$9)</f>
        <v>-0.42014980908592631</v>
      </c>
      <c r="P4900">
        <f>ABS($J$3-O4900)</f>
        <v>0.10721641469096405</v>
      </c>
      <c r="Q4900">
        <f>ABS($J$4-O4900)</f>
        <v>2.6089327574801251</v>
      </c>
      <c r="R4900">
        <f>ABS($J$5-O4900)</f>
        <v>0.26804103672741014</v>
      </c>
      <c r="S4900">
        <f>ABS($J$6-O4900)</f>
        <v>0.85773131752771237</v>
      </c>
      <c r="T4900">
        <f>MIN(P4900:S4900)</f>
        <v>0.10721641469096405</v>
      </c>
      <c r="U4900">
        <f>MATCH(T4900,P4900:S4900, 0)</f>
        <v>1</v>
      </c>
    </row>
    <row r="4901" spans="1:21" x14ac:dyDescent="0.35">
      <c r="A4901">
        <v>1</v>
      </c>
      <c r="B4901">
        <v>4890</v>
      </c>
      <c r="C4901" t="s">
        <v>14</v>
      </c>
      <c r="D4901" t="s">
        <v>15</v>
      </c>
      <c r="E4901" t="s">
        <v>24</v>
      </c>
      <c r="F4901" t="s">
        <v>253</v>
      </c>
      <c r="G4901" t="s">
        <v>398</v>
      </c>
      <c r="H4901" t="s">
        <v>399</v>
      </c>
      <c r="I4901" s="1">
        <v>42299</v>
      </c>
      <c r="J4901">
        <v>2015</v>
      </c>
      <c r="K4901" t="s">
        <v>623</v>
      </c>
      <c r="L4901" t="s">
        <v>624</v>
      </c>
      <c r="M4901" s="1">
        <v>42135</v>
      </c>
      <c r="N4901">
        <v>14</v>
      </c>
      <c r="O4901">
        <f>STANDARDIZE(N4901,$N$8,$N$9)</f>
        <v>-0.38441100418893831</v>
      </c>
      <c r="P4901">
        <f>ABS($J$3-O4901)</f>
        <v>0.14295521958795204</v>
      </c>
      <c r="Q4901">
        <f>ABS($J$4-O4901)</f>
        <v>2.5731939525831371</v>
      </c>
      <c r="R4901">
        <f>ABS($J$5-O4901)</f>
        <v>0.23230223183042215</v>
      </c>
      <c r="S4901">
        <f>ABS($J$6-O4901)</f>
        <v>0.82199251263072437</v>
      </c>
      <c r="T4901">
        <f>MIN(P4901:S4901)</f>
        <v>0.14295521958795204</v>
      </c>
      <c r="U4901">
        <f>MATCH(T4901,P4901:S4901, 0)</f>
        <v>1</v>
      </c>
    </row>
    <row r="4902" spans="1:21" x14ac:dyDescent="0.35">
      <c r="A4902">
        <v>3</v>
      </c>
      <c r="B4902">
        <v>4891</v>
      </c>
      <c r="C4902" t="s">
        <v>14</v>
      </c>
      <c r="D4902" t="s">
        <v>15</v>
      </c>
      <c r="E4902" t="s">
        <v>79</v>
      </c>
      <c r="F4902" t="s">
        <v>35</v>
      </c>
      <c r="G4902" t="s">
        <v>80</v>
      </c>
      <c r="H4902" t="s">
        <v>81</v>
      </c>
      <c r="I4902" s="1">
        <v>42299</v>
      </c>
      <c r="J4902">
        <v>2015</v>
      </c>
      <c r="K4902" t="s">
        <v>77</v>
      </c>
      <c r="L4902" t="s">
        <v>78</v>
      </c>
      <c r="M4902" s="1">
        <v>42328</v>
      </c>
      <c r="N4902">
        <v>29</v>
      </c>
      <c r="O4902">
        <f>STANDARDIZE(N4902,$N$8,$N$9)</f>
        <v>-0.11636996746152814</v>
      </c>
      <c r="P4902">
        <f>ABS($J$3-O4902)</f>
        <v>0.41099625631536219</v>
      </c>
      <c r="Q4902">
        <f>ABS($J$4-O4902)</f>
        <v>2.3051529158557269</v>
      </c>
      <c r="R4902">
        <f>ABS($J$5-O4902)</f>
        <v>3.5738804896988025E-2</v>
      </c>
      <c r="S4902">
        <f>ABS($J$6-O4902)</f>
        <v>0.55395147590331428</v>
      </c>
      <c r="T4902">
        <f>MIN(P4902:S4902)</f>
        <v>3.5738804896988025E-2</v>
      </c>
      <c r="U4902">
        <f>MATCH(T4902,P4902:S4902, 0)</f>
        <v>3</v>
      </c>
    </row>
    <row r="4903" spans="1:21" x14ac:dyDescent="0.35">
      <c r="A4903">
        <v>3</v>
      </c>
      <c r="B4903">
        <v>4892</v>
      </c>
      <c r="C4903" t="s">
        <v>14</v>
      </c>
      <c r="D4903" t="s">
        <v>15</v>
      </c>
      <c r="E4903" t="s">
        <v>24</v>
      </c>
      <c r="F4903" t="s">
        <v>253</v>
      </c>
      <c r="G4903" t="s">
        <v>398</v>
      </c>
      <c r="H4903" t="s">
        <v>399</v>
      </c>
      <c r="I4903" s="1">
        <v>42299</v>
      </c>
      <c r="J4903">
        <v>2015</v>
      </c>
      <c r="K4903" t="s">
        <v>77</v>
      </c>
      <c r="L4903" t="s">
        <v>78</v>
      </c>
      <c r="M4903" s="1">
        <v>42330</v>
      </c>
      <c r="N4903">
        <v>31</v>
      </c>
      <c r="O4903">
        <f>STANDARDIZE(N4903,$N$8,$N$9)</f>
        <v>-8.0631162564540129E-2</v>
      </c>
      <c r="P4903">
        <f>ABS($J$3-O4903)</f>
        <v>0.44673506121235024</v>
      </c>
      <c r="Q4903">
        <f>ABS($J$4-O4903)</f>
        <v>2.2694141109587389</v>
      </c>
      <c r="R4903">
        <f>ABS($J$5-O4903)</f>
        <v>7.1477609793976035E-2</v>
      </c>
      <c r="S4903">
        <f>ABS($J$6-O4903)</f>
        <v>0.51821267100632629</v>
      </c>
      <c r="T4903">
        <f>MIN(P4903:S4903)</f>
        <v>7.1477609793976035E-2</v>
      </c>
      <c r="U4903">
        <f>MATCH(T4903,P4903:S4903, 0)</f>
        <v>3</v>
      </c>
    </row>
    <row r="4904" spans="1:21" x14ac:dyDescent="0.35">
      <c r="A4904">
        <v>3</v>
      </c>
      <c r="B4904">
        <v>4893</v>
      </c>
      <c r="C4904" t="s">
        <v>587</v>
      </c>
      <c r="D4904" t="s">
        <v>588</v>
      </c>
      <c r="E4904" t="s">
        <v>163</v>
      </c>
      <c r="F4904" t="s">
        <v>59</v>
      </c>
      <c r="G4904" t="s">
        <v>164</v>
      </c>
      <c r="H4904" t="s">
        <v>165</v>
      </c>
      <c r="I4904" s="1">
        <v>42299</v>
      </c>
      <c r="J4904">
        <v>2015</v>
      </c>
      <c r="K4904" t="s">
        <v>77</v>
      </c>
      <c r="L4904" t="s">
        <v>78</v>
      </c>
      <c r="M4904" s="1">
        <v>42331</v>
      </c>
      <c r="N4904">
        <v>32</v>
      </c>
      <c r="O4904">
        <f>STANDARDIZE(N4904,$N$8,$N$9)</f>
        <v>-6.2761760116046117E-2</v>
      </c>
      <c r="P4904">
        <f>ABS($J$3-O4904)</f>
        <v>0.46460446366084424</v>
      </c>
      <c r="Q4904">
        <f>ABS($J$4-O4904)</f>
        <v>2.2515447085102451</v>
      </c>
      <c r="R4904">
        <f>ABS($J$5-O4904)</f>
        <v>8.9347012242470047E-2</v>
      </c>
      <c r="S4904">
        <f>ABS($J$6-O4904)</f>
        <v>0.50034326855783218</v>
      </c>
      <c r="T4904">
        <f>MIN(P4904:S4904)</f>
        <v>8.9347012242470047E-2</v>
      </c>
      <c r="U4904">
        <f>MATCH(T4904,P4904:S4904, 0)</f>
        <v>3</v>
      </c>
    </row>
    <row r="4905" spans="1:21" x14ac:dyDescent="0.35">
      <c r="A4905">
        <v>1</v>
      </c>
      <c r="B4905">
        <v>4894</v>
      </c>
      <c r="C4905" t="s">
        <v>30</v>
      </c>
      <c r="D4905" t="s">
        <v>31</v>
      </c>
      <c r="E4905" t="s">
        <v>131</v>
      </c>
      <c r="F4905" t="s">
        <v>132</v>
      </c>
      <c r="G4905" t="s">
        <v>133</v>
      </c>
      <c r="H4905" t="s">
        <v>134</v>
      </c>
      <c r="I4905" s="1">
        <v>42300</v>
      </c>
      <c r="J4905">
        <v>2015</v>
      </c>
      <c r="K4905" t="s">
        <v>577</v>
      </c>
      <c r="L4905" t="s">
        <v>578</v>
      </c>
      <c r="M4905" s="1">
        <v>42300</v>
      </c>
      <c r="N4905">
        <v>0</v>
      </c>
      <c r="O4905">
        <f>STANDARDIZE(N4905,$N$8,$N$9)</f>
        <v>-0.63458263846785445</v>
      </c>
      <c r="P4905">
        <f>ABS($J$3-O4905)</f>
        <v>0.1072164146909641</v>
      </c>
      <c r="Q4905">
        <f>ABS($J$4-O4905)</f>
        <v>2.8233655868620535</v>
      </c>
      <c r="R4905">
        <f>ABS($J$5-O4905)</f>
        <v>0.48247386610933829</v>
      </c>
      <c r="S4905">
        <f>ABS($J$6-O4905)</f>
        <v>1.0721641469096406</v>
      </c>
      <c r="T4905">
        <f>MIN(P4905:S4905)</f>
        <v>0.1072164146909641</v>
      </c>
      <c r="U4905">
        <f>MATCH(T4905,P4905:S4905, 0)</f>
        <v>1</v>
      </c>
    </row>
    <row r="4906" spans="1:21" x14ac:dyDescent="0.35">
      <c r="A4906">
        <v>1</v>
      </c>
      <c r="B4906">
        <v>4895</v>
      </c>
      <c r="C4906" t="s">
        <v>67</v>
      </c>
      <c r="D4906" t="s">
        <v>68</v>
      </c>
      <c r="E4906" t="s">
        <v>16</v>
      </c>
      <c r="F4906" t="s">
        <v>17</v>
      </c>
      <c r="G4906" t="s">
        <v>599</v>
      </c>
      <c r="H4906" t="s">
        <v>600</v>
      </c>
      <c r="I4906" s="1">
        <v>42300</v>
      </c>
      <c r="J4906">
        <v>2015</v>
      </c>
      <c r="K4906" t="s">
        <v>125</v>
      </c>
      <c r="L4906" t="s">
        <v>126</v>
      </c>
      <c r="M4906" s="1">
        <v>42303</v>
      </c>
      <c r="N4906">
        <v>3</v>
      </c>
      <c r="O4906">
        <f>STANDARDIZE(N4906,$N$8,$N$9)</f>
        <v>-0.58097443112237235</v>
      </c>
      <c r="P4906">
        <f>ABS($J$3-O4906)</f>
        <v>5.3608207345481995E-2</v>
      </c>
      <c r="Q4906">
        <f>ABS($J$4-O4906)</f>
        <v>2.7697573795165713</v>
      </c>
      <c r="R4906">
        <f>ABS($J$5-O4906)</f>
        <v>0.42886565876385618</v>
      </c>
      <c r="S4906">
        <f>ABS($J$6-O4906)</f>
        <v>1.0185559395641586</v>
      </c>
      <c r="T4906">
        <f>MIN(P4906:S4906)</f>
        <v>5.3608207345481995E-2</v>
      </c>
      <c r="U4906">
        <f>MATCH(T4906,P4906:S4906, 0)</f>
        <v>1</v>
      </c>
    </row>
    <row r="4907" spans="1:21" x14ac:dyDescent="0.35">
      <c r="A4907">
        <v>1</v>
      </c>
      <c r="B4907">
        <v>4896</v>
      </c>
      <c r="C4907" t="s">
        <v>172</v>
      </c>
      <c r="D4907" t="s">
        <v>173</v>
      </c>
      <c r="E4907" t="s">
        <v>16</v>
      </c>
      <c r="F4907" t="s">
        <v>17</v>
      </c>
      <c r="G4907" t="s">
        <v>599</v>
      </c>
      <c r="H4907" t="s">
        <v>600</v>
      </c>
      <c r="I4907" s="1">
        <v>42300</v>
      </c>
      <c r="J4907">
        <v>2015</v>
      </c>
      <c r="K4907" t="s">
        <v>623</v>
      </c>
      <c r="L4907" t="s">
        <v>624</v>
      </c>
      <c r="M4907" s="1">
        <v>42304</v>
      </c>
      <c r="N4907">
        <v>4</v>
      </c>
      <c r="O4907">
        <f>STANDARDIZE(N4907,$N$8,$N$9)</f>
        <v>-0.56310502867387835</v>
      </c>
      <c r="P4907">
        <f>ABS($J$3-O4907)</f>
        <v>3.5738804896987997E-2</v>
      </c>
      <c r="Q4907">
        <f>ABS($J$4-O4907)</f>
        <v>2.7518879770680771</v>
      </c>
      <c r="R4907">
        <f>ABS($J$5-O4907)</f>
        <v>0.41099625631536219</v>
      </c>
      <c r="S4907">
        <f>ABS($J$6-O4907)</f>
        <v>1.0006865371156644</v>
      </c>
      <c r="T4907">
        <f>MIN(P4907:S4907)</f>
        <v>3.5738804896987997E-2</v>
      </c>
      <c r="U4907">
        <f>MATCH(T4907,P4907:S4907, 0)</f>
        <v>1</v>
      </c>
    </row>
    <row r="4908" spans="1:21" x14ac:dyDescent="0.35">
      <c r="A4908">
        <v>1</v>
      </c>
      <c r="B4908">
        <v>4897</v>
      </c>
      <c r="C4908" t="s">
        <v>14</v>
      </c>
      <c r="D4908" t="s">
        <v>15</v>
      </c>
      <c r="E4908" t="s">
        <v>16</v>
      </c>
      <c r="F4908" t="s">
        <v>17</v>
      </c>
      <c r="G4908" t="s">
        <v>18</v>
      </c>
      <c r="H4908" t="s">
        <v>19</v>
      </c>
      <c r="I4908" s="1">
        <v>42300</v>
      </c>
      <c r="J4908">
        <v>2015</v>
      </c>
      <c r="K4908" t="s">
        <v>77</v>
      </c>
      <c r="L4908" t="s">
        <v>78</v>
      </c>
      <c r="M4908" s="1">
        <v>42074</v>
      </c>
      <c r="N4908">
        <v>11</v>
      </c>
      <c r="O4908">
        <f>STANDARDIZE(N4908,$N$8,$N$9)</f>
        <v>-0.43801921153442031</v>
      </c>
      <c r="P4908">
        <f>ABS($J$3-O4908)</f>
        <v>8.9347012242470047E-2</v>
      </c>
      <c r="Q4908">
        <f>ABS($J$4-O4908)</f>
        <v>2.6268021599286193</v>
      </c>
      <c r="R4908">
        <f>ABS($J$5-O4908)</f>
        <v>0.28591043917590414</v>
      </c>
      <c r="S4908">
        <f>ABS($J$6-O4908)</f>
        <v>0.87560071997620637</v>
      </c>
      <c r="T4908">
        <f>MIN(P4908:S4908)</f>
        <v>8.9347012242470047E-2</v>
      </c>
      <c r="U4908">
        <f>MATCH(T4908,P4908:S4908, 0)</f>
        <v>1</v>
      </c>
    </row>
    <row r="4909" spans="1:21" x14ac:dyDescent="0.35">
      <c r="A4909">
        <v>3</v>
      </c>
      <c r="B4909">
        <v>4898</v>
      </c>
      <c r="C4909" t="s">
        <v>246</v>
      </c>
      <c r="D4909" t="s">
        <v>247</v>
      </c>
      <c r="E4909" t="s">
        <v>79</v>
      </c>
      <c r="F4909" t="s">
        <v>35</v>
      </c>
      <c r="G4909" t="s">
        <v>80</v>
      </c>
      <c r="H4909" t="s">
        <v>81</v>
      </c>
      <c r="I4909" s="1">
        <v>42300</v>
      </c>
      <c r="J4909">
        <v>2015</v>
      </c>
      <c r="K4909" t="s">
        <v>77</v>
      </c>
      <c r="L4909" t="s">
        <v>78</v>
      </c>
      <c r="M4909" s="1">
        <v>42075</v>
      </c>
      <c r="N4909">
        <v>41</v>
      </c>
      <c r="O4909">
        <f>STANDARDIZE(N4909,$N$8,$N$9)</f>
        <v>9.8062861920399966E-2</v>
      </c>
      <c r="P4909">
        <f>ABS($J$3-O4909)</f>
        <v>0.62542908569729028</v>
      </c>
      <c r="Q4909">
        <f>ABS($J$4-O4909)</f>
        <v>2.0907200864737989</v>
      </c>
      <c r="R4909">
        <f>ABS($J$5-O4909)</f>
        <v>0.25017163427891614</v>
      </c>
      <c r="S4909">
        <f>ABS($J$6-O4909)</f>
        <v>0.33951864652138614</v>
      </c>
      <c r="T4909">
        <f>MIN(P4909:S4909)</f>
        <v>0.25017163427891614</v>
      </c>
      <c r="U4909">
        <f>MATCH(T4909,P4909:S4909, 0)</f>
        <v>3</v>
      </c>
    </row>
    <row r="4910" spans="1:21" x14ac:dyDescent="0.35">
      <c r="A4910">
        <v>4</v>
      </c>
      <c r="B4910">
        <v>4899</v>
      </c>
      <c r="C4910" t="s">
        <v>30</v>
      </c>
      <c r="D4910" t="s">
        <v>31</v>
      </c>
      <c r="E4910" t="s">
        <v>79</v>
      </c>
      <c r="F4910" t="s">
        <v>35</v>
      </c>
      <c r="G4910" t="s">
        <v>80</v>
      </c>
      <c r="H4910" t="s">
        <v>81</v>
      </c>
      <c r="I4910" s="1">
        <v>42300</v>
      </c>
      <c r="J4910">
        <v>2015</v>
      </c>
      <c r="K4910" t="s">
        <v>77</v>
      </c>
      <c r="L4910" t="s">
        <v>78</v>
      </c>
      <c r="M4910" s="1">
        <v>42259</v>
      </c>
      <c r="N4910">
        <v>47</v>
      </c>
      <c r="O4910">
        <f>STANDARDIZE(N4910,$N$8,$N$9)</f>
        <v>0.20527927661136403</v>
      </c>
      <c r="P4910">
        <f>ABS($J$3-O4910)</f>
        <v>0.73264550038825438</v>
      </c>
      <c r="Q4910">
        <f>ABS($J$4-O4910)</f>
        <v>1.9835036717828349</v>
      </c>
      <c r="R4910">
        <f>ABS($J$5-O4910)</f>
        <v>0.35738804896988019</v>
      </c>
      <c r="S4910">
        <f>ABS($J$6-O4910)</f>
        <v>0.23230223183042209</v>
      </c>
      <c r="T4910">
        <f>MIN(P4910:S4910)</f>
        <v>0.23230223183042209</v>
      </c>
      <c r="U4910">
        <f>MATCH(T4910,P4910:S4910, 0)</f>
        <v>4</v>
      </c>
    </row>
    <row r="4911" spans="1:21" x14ac:dyDescent="0.35">
      <c r="A4911">
        <v>4</v>
      </c>
      <c r="B4911">
        <v>4900</v>
      </c>
      <c r="C4911" t="s">
        <v>30</v>
      </c>
      <c r="D4911" t="s">
        <v>31</v>
      </c>
      <c r="E4911" t="s">
        <v>79</v>
      </c>
      <c r="F4911" t="s">
        <v>35</v>
      </c>
      <c r="G4911" t="s">
        <v>80</v>
      </c>
      <c r="H4911" t="s">
        <v>81</v>
      </c>
      <c r="I4911" s="1">
        <v>42300</v>
      </c>
      <c r="J4911">
        <v>2015</v>
      </c>
      <c r="K4911" t="s">
        <v>77</v>
      </c>
      <c r="L4911" t="s">
        <v>78</v>
      </c>
      <c r="M4911" s="1">
        <v>42259</v>
      </c>
      <c r="N4911">
        <v>47</v>
      </c>
      <c r="O4911">
        <f>STANDARDIZE(N4911,$N$8,$N$9)</f>
        <v>0.20527927661136403</v>
      </c>
      <c r="P4911">
        <f>ABS($J$3-O4911)</f>
        <v>0.73264550038825438</v>
      </c>
      <c r="Q4911">
        <f>ABS($J$4-O4911)</f>
        <v>1.9835036717828349</v>
      </c>
      <c r="R4911">
        <f>ABS($J$5-O4911)</f>
        <v>0.35738804896988019</v>
      </c>
      <c r="S4911">
        <f>ABS($J$6-O4911)</f>
        <v>0.23230223183042209</v>
      </c>
      <c r="T4911">
        <f>MIN(P4911:S4911)</f>
        <v>0.23230223183042209</v>
      </c>
      <c r="U4911">
        <f>MATCH(T4911,P4911:S4911, 0)</f>
        <v>4</v>
      </c>
    </row>
    <row r="4912" spans="1:21" x14ac:dyDescent="0.35">
      <c r="A4912">
        <v>1</v>
      </c>
      <c r="B4912">
        <v>4901</v>
      </c>
      <c r="C4912" t="s">
        <v>172</v>
      </c>
      <c r="D4912" t="s">
        <v>173</v>
      </c>
      <c r="E4912" t="s">
        <v>131</v>
      </c>
      <c r="F4912" t="s">
        <v>132</v>
      </c>
      <c r="G4912" t="s">
        <v>133</v>
      </c>
      <c r="H4912" t="s">
        <v>134</v>
      </c>
      <c r="I4912" s="1">
        <v>42301</v>
      </c>
      <c r="J4912">
        <v>2015</v>
      </c>
      <c r="K4912" t="s">
        <v>176</v>
      </c>
      <c r="L4912" t="s">
        <v>177</v>
      </c>
      <c r="M4912" s="1">
        <v>42305</v>
      </c>
      <c r="N4912">
        <v>4</v>
      </c>
      <c r="O4912">
        <f>STANDARDIZE(N4912,$N$8,$N$9)</f>
        <v>-0.56310502867387835</v>
      </c>
      <c r="P4912">
        <f>ABS($J$3-O4912)</f>
        <v>3.5738804896987997E-2</v>
      </c>
      <c r="Q4912">
        <f>ABS($J$4-O4912)</f>
        <v>2.7518879770680771</v>
      </c>
      <c r="R4912">
        <f>ABS($J$5-O4912)</f>
        <v>0.41099625631536219</v>
      </c>
      <c r="S4912">
        <f>ABS($J$6-O4912)</f>
        <v>1.0006865371156644</v>
      </c>
      <c r="T4912">
        <f>MIN(P4912:S4912)</f>
        <v>3.5738804896987997E-2</v>
      </c>
      <c r="U4912">
        <f>MATCH(T4912,P4912:S4912, 0)</f>
        <v>1</v>
      </c>
    </row>
    <row r="4913" spans="1:21" x14ac:dyDescent="0.35">
      <c r="A4913">
        <v>1</v>
      </c>
      <c r="B4913">
        <v>4902</v>
      </c>
      <c r="C4913" t="s">
        <v>229</v>
      </c>
      <c r="D4913" t="s">
        <v>230</v>
      </c>
      <c r="E4913" t="s">
        <v>243</v>
      </c>
      <c r="F4913" t="s">
        <v>208</v>
      </c>
      <c r="G4913" t="s">
        <v>244</v>
      </c>
      <c r="H4913" t="s">
        <v>245</v>
      </c>
      <c r="I4913" s="1">
        <v>42301</v>
      </c>
      <c r="J4913">
        <v>2015</v>
      </c>
      <c r="K4913" t="s">
        <v>77</v>
      </c>
      <c r="L4913" t="s">
        <v>78</v>
      </c>
      <c r="M4913" s="1">
        <v>42305</v>
      </c>
      <c r="N4913">
        <v>4</v>
      </c>
      <c r="O4913">
        <f>STANDARDIZE(N4913,$N$8,$N$9)</f>
        <v>-0.56310502867387835</v>
      </c>
      <c r="P4913">
        <f>ABS($J$3-O4913)</f>
        <v>3.5738804896987997E-2</v>
      </c>
      <c r="Q4913">
        <f>ABS($J$4-O4913)</f>
        <v>2.7518879770680771</v>
      </c>
      <c r="R4913">
        <f>ABS($J$5-O4913)</f>
        <v>0.41099625631536219</v>
      </c>
      <c r="S4913">
        <f>ABS($J$6-O4913)</f>
        <v>1.0006865371156644</v>
      </c>
      <c r="T4913">
        <f>MIN(P4913:S4913)</f>
        <v>3.5738804896987997E-2</v>
      </c>
      <c r="U4913">
        <f>MATCH(T4913,P4913:S4913, 0)</f>
        <v>1</v>
      </c>
    </row>
    <row r="4914" spans="1:21" x14ac:dyDescent="0.35">
      <c r="A4914">
        <v>3</v>
      </c>
      <c r="B4914">
        <v>4903</v>
      </c>
      <c r="C4914" t="s">
        <v>112</v>
      </c>
      <c r="D4914" t="s">
        <v>113</v>
      </c>
      <c r="E4914" t="s">
        <v>84</v>
      </c>
      <c r="F4914" t="s">
        <v>85</v>
      </c>
      <c r="G4914" t="s">
        <v>153</v>
      </c>
      <c r="H4914" t="s">
        <v>154</v>
      </c>
      <c r="I4914" s="1">
        <v>42301</v>
      </c>
      <c r="J4914">
        <v>2015</v>
      </c>
      <c r="K4914" t="s">
        <v>77</v>
      </c>
      <c r="L4914" t="s">
        <v>78</v>
      </c>
      <c r="M4914" s="1">
        <v>42288</v>
      </c>
      <c r="N4914">
        <v>17</v>
      </c>
      <c r="O4914">
        <f>STANDARDIZE(N4914,$N$8,$N$9)</f>
        <v>-0.33080279684345626</v>
      </c>
      <c r="P4914">
        <f>ABS($J$3-O4914)</f>
        <v>0.19656342693343409</v>
      </c>
      <c r="Q4914">
        <f>ABS($J$4-O4914)</f>
        <v>2.5195857452376553</v>
      </c>
      <c r="R4914">
        <f>ABS($J$5-O4914)</f>
        <v>0.17869402448494009</v>
      </c>
      <c r="S4914">
        <f>ABS($J$6-O4914)</f>
        <v>0.76838430528524237</v>
      </c>
      <c r="T4914">
        <f>MIN(P4914:S4914)</f>
        <v>0.17869402448494009</v>
      </c>
      <c r="U4914">
        <f>MATCH(T4914,P4914:S4914, 0)</f>
        <v>3</v>
      </c>
    </row>
    <row r="4915" spans="1:21" x14ac:dyDescent="0.35">
      <c r="A4915">
        <v>1</v>
      </c>
      <c r="B4915">
        <v>4904</v>
      </c>
      <c r="C4915" t="s">
        <v>184</v>
      </c>
      <c r="D4915" t="s">
        <v>185</v>
      </c>
      <c r="E4915" t="s">
        <v>16</v>
      </c>
      <c r="F4915" t="s">
        <v>17</v>
      </c>
      <c r="G4915" t="s">
        <v>599</v>
      </c>
      <c r="H4915" t="s">
        <v>600</v>
      </c>
      <c r="I4915" s="1">
        <v>42302</v>
      </c>
      <c r="J4915">
        <v>2015</v>
      </c>
      <c r="K4915" t="s">
        <v>577</v>
      </c>
      <c r="L4915" t="s">
        <v>578</v>
      </c>
      <c r="M4915" s="1">
        <v>42304</v>
      </c>
      <c r="N4915">
        <v>2</v>
      </c>
      <c r="O4915">
        <f>STANDARDIZE(N4915,$N$8,$N$9)</f>
        <v>-0.59884383357086635</v>
      </c>
      <c r="P4915">
        <f>ABS($J$3-O4915)</f>
        <v>7.1477609793975994E-2</v>
      </c>
      <c r="Q4915">
        <f>ABS($J$4-O4915)</f>
        <v>2.7876267819650655</v>
      </c>
      <c r="R4915">
        <f>ABS($J$5-O4915)</f>
        <v>0.44673506121235018</v>
      </c>
      <c r="S4915">
        <f>ABS($J$6-O4915)</f>
        <v>1.0364253420126524</v>
      </c>
      <c r="T4915">
        <f>MIN(P4915:S4915)</f>
        <v>7.1477609793975994E-2</v>
      </c>
      <c r="U4915">
        <f>MATCH(T4915,P4915:S4915, 0)</f>
        <v>1</v>
      </c>
    </row>
    <row r="4916" spans="1:21" x14ac:dyDescent="0.35">
      <c r="A4916">
        <v>3</v>
      </c>
      <c r="B4916">
        <v>4905</v>
      </c>
      <c r="C4916" t="s">
        <v>14</v>
      </c>
      <c r="D4916" t="s">
        <v>15</v>
      </c>
      <c r="E4916" t="s">
        <v>24</v>
      </c>
      <c r="F4916" t="s">
        <v>25</v>
      </c>
      <c r="G4916" t="s">
        <v>26</v>
      </c>
      <c r="H4916" t="s">
        <v>27</v>
      </c>
      <c r="I4916" s="1">
        <v>42302</v>
      </c>
      <c r="J4916">
        <v>2015</v>
      </c>
      <c r="K4916" t="s">
        <v>77</v>
      </c>
      <c r="L4916" t="s">
        <v>78</v>
      </c>
      <c r="M4916" s="1">
        <v>42322</v>
      </c>
      <c r="N4916">
        <v>20</v>
      </c>
      <c r="O4916">
        <f>STANDARDIZE(N4916,$N$8,$N$9)</f>
        <v>-0.27719458949797421</v>
      </c>
      <c r="P4916">
        <f>ABS($J$3-O4916)</f>
        <v>0.25017163427891614</v>
      </c>
      <c r="Q4916">
        <f>ABS($J$4-O4916)</f>
        <v>2.4659775378921731</v>
      </c>
      <c r="R4916">
        <f>ABS($J$5-O4916)</f>
        <v>0.12508581713945804</v>
      </c>
      <c r="S4916">
        <f>ABS($J$6-O4916)</f>
        <v>0.71477609793976038</v>
      </c>
      <c r="T4916">
        <f>MIN(P4916:S4916)</f>
        <v>0.12508581713945804</v>
      </c>
      <c r="U4916">
        <f>MATCH(T4916,P4916:S4916, 0)</f>
        <v>3</v>
      </c>
    </row>
    <row r="4917" spans="1:21" x14ac:dyDescent="0.35">
      <c r="A4917">
        <v>3</v>
      </c>
      <c r="B4917">
        <v>4906</v>
      </c>
      <c r="C4917" t="s">
        <v>239</v>
      </c>
      <c r="D4917" t="s">
        <v>240</v>
      </c>
      <c r="E4917" t="s">
        <v>219</v>
      </c>
      <c r="F4917" t="s">
        <v>220</v>
      </c>
      <c r="G4917" t="s">
        <v>221</v>
      </c>
      <c r="H4917" t="s">
        <v>222</v>
      </c>
      <c r="I4917" s="1">
        <v>42302</v>
      </c>
      <c r="J4917">
        <v>2015</v>
      </c>
      <c r="K4917" t="s">
        <v>77</v>
      </c>
      <c r="L4917" t="s">
        <v>78</v>
      </c>
      <c r="M4917" s="1">
        <v>42331</v>
      </c>
      <c r="N4917">
        <v>29</v>
      </c>
      <c r="O4917">
        <f>STANDARDIZE(N4917,$N$8,$N$9)</f>
        <v>-0.11636996746152814</v>
      </c>
      <c r="P4917">
        <f>ABS($J$3-O4917)</f>
        <v>0.41099625631536219</v>
      </c>
      <c r="Q4917">
        <f>ABS($J$4-O4917)</f>
        <v>2.3051529158557269</v>
      </c>
      <c r="R4917">
        <f>ABS($J$5-O4917)</f>
        <v>3.5738804896988025E-2</v>
      </c>
      <c r="S4917">
        <f>ABS($J$6-O4917)</f>
        <v>0.55395147590331428</v>
      </c>
      <c r="T4917">
        <f>MIN(P4917:S4917)</f>
        <v>3.5738804896988025E-2</v>
      </c>
      <c r="U4917">
        <f>MATCH(T4917,P4917:S4917, 0)</f>
        <v>3</v>
      </c>
    </row>
    <row r="4918" spans="1:21" x14ac:dyDescent="0.35">
      <c r="A4918">
        <v>4</v>
      </c>
      <c r="B4918">
        <v>4907</v>
      </c>
      <c r="C4918" t="s">
        <v>14</v>
      </c>
      <c r="D4918" t="s">
        <v>15</v>
      </c>
      <c r="E4918" t="s">
        <v>16</v>
      </c>
      <c r="F4918" t="s">
        <v>17</v>
      </c>
      <c r="G4918" t="s">
        <v>18</v>
      </c>
      <c r="H4918" t="s">
        <v>19</v>
      </c>
      <c r="I4918" s="1">
        <v>42302</v>
      </c>
      <c r="J4918">
        <v>2015</v>
      </c>
      <c r="K4918" t="s">
        <v>20</v>
      </c>
      <c r="L4918" t="s">
        <v>21</v>
      </c>
      <c r="M4918" s="1">
        <v>42675</v>
      </c>
      <c r="N4918">
        <v>78</v>
      </c>
      <c r="O4918">
        <f>STANDARDIZE(N4918,$N$8,$N$9)</f>
        <v>0.75923075251467831</v>
      </c>
      <c r="P4918">
        <f>ABS($J$3-O4918)</f>
        <v>1.2865969762915688</v>
      </c>
      <c r="Q4918">
        <f>ABS($J$4-O4918)</f>
        <v>1.4295521958795208</v>
      </c>
      <c r="R4918">
        <f>ABS($J$5-O4918)</f>
        <v>0.91133952487319447</v>
      </c>
      <c r="S4918">
        <f>ABS($J$6-O4918)</f>
        <v>0.32164924407289219</v>
      </c>
      <c r="T4918">
        <f>MIN(P4918:S4918)</f>
        <v>0.32164924407289219</v>
      </c>
      <c r="U4918">
        <f>MATCH(T4918,P4918:S4918, 0)</f>
        <v>4</v>
      </c>
    </row>
    <row r="4919" spans="1:21" x14ac:dyDescent="0.35">
      <c r="A4919">
        <v>1</v>
      </c>
      <c r="B4919">
        <v>4908</v>
      </c>
      <c r="C4919" t="s">
        <v>30</v>
      </c>
      <c r="D4919" t="s">
        <v>31</v>
      </c>
      <c r="E4919" t="s">
        <v>105</v>
      </c>
      <c r="F4919" t="s">
        <v>59</v>
      </c>
      <c r="G4919" t="s">
        <v>106</v>
      </c>
      <c r="H4919" t="s">
        <v>107</v>
      </c>
      <c r="I4919" s="1">
        <v>42303</v>
      </c>
      <c r="J4919">
        <v>2015</v>
      </c>
      <c r="K4919" t="s">
        <v>125</v>
      </c>
      <c r="L4919" t="s">
        <v>126</v>
      </c>
      <c r="M4919" s="1">
        <v>42304</v>
      </c>
      <c r="N4919">
        <v>1</v>
      </c>
      <c r="O4919">
        <f>STANDARDIZE(N4919,$N$8,$N$9)</f>
        <v>-0.61671323601936046</v>
      </c>
      <c r="P4919">
        <f>ABS($J$3-O4919)</f>
        <v>8.9347012242470103E-2</v>
      </c>
      <c r="Q4919">
        <f>ABS($J$4-O4919)</f>
        <v>2.8054961844135593</v>
      </c>
      <c r="R4919">
        <f>ABS($J$5-O4919)</f>
        <v>0.46460446366084429</v>
      </c>
      <c r="S4919">
        <f>ABS($J$6-O4919)</f>
        <v>1.0542947444611466</v>
      </c>
      <c r="T4919">
        <f>MIN(P4919:S4919)</f>
        <v>8.9347012242470103E-2</v>
      </c>
      <c r="U4919">
        <f>MATCH(T4919,P4919:S4919, 0)</f>
        <v>1</v>
      </c>
    </row>
    <row r="4920" spans="1:21" x14ac:dyDescent="0.35">
      <c r="A4920">
        <v>1</v>
      </c>
      <c r="B4920">
        <v>4909</v>
      </c>
      <c r="C4920" t="s">
        <v>157</v>
      </c>
      <c r="D4920" t="s">
        <v>158</v>
      </c>
      <c r="E4920" t="s">
        <v>16</v>
      </c>
      <c r="F4920" t="s">
        <v>17</v>
      </c>
      <c r="G4920" t="s">
        <v>599</v>
      </c>
      <c r="H4920" t="s">
        <v>600</v>
      </c>
      <c r="I4920" s="1">
        <v>42303</v>
      </c>
      <c r="J4920">
        <v>2015</v>
      </c>
      <c r="K4920" t="s">
        <v>577</v>
      </c>
      <c r="L4920" t="s">
        <v>578</v>
      </c>
      <c r="M4920" s="1">
        <v>42305</v>
      </c>
      <c r="N4920">
        <v>2</v>
      </c>
      <c r="O4920">
        <f>STANDARDIZE(N4920,$N$8,$N$9)</f>
        <v>-0.59884383357086635</v>
      </c>
      <c r="P4920">
        <f>ABS($J$3-O4920)</f>
        <v>7.1477609793975994E-2</v>
      </c>
      <c r="Q4920">
        <f>ABS($J$4-O4920)</f>
        <v>2.7876267819650655</v>
      </c>
      <c r="R4920">
        <f>ABS($J$5-O4920)</f>
        <v>0.44673506121235018</v>
      </c>
      <c r="S4920">
        <f>ABS($J$6-O4920)</f>
        <v>1.0364253420126524</v>
      </c>
      <c r="T4920">
        <f>MIN(P4920:S4920)</f>
        <v>7.1477609793975994E-2</v>
      </c>
      <c r="U4920">
        <f>MATCH(T4920,P4920:S4920, 0)</f>
        <v>1</v>
      </c>
    </row>
    <row r="4921" spans="1:21" x14ac:dyDescent="0.35">
      <c r="A4921">
        <v>1</v>
      </c>
      <c r="B4921">
        <v>4910</v>
      </c>
      <c r="C4921" t="s">
        <v>414</v>
      </c>
      <c r="D4921" t="s">
        <v>415</v>
      </c>
      <c r="E4921" t="s">
        <v>52</v>
      </c>
      <c r="F4921" t="s">
        <v>53</v>
      </c>
      <c r="G4921" t="s">
        <v>54</v>
      </c>
      <c r="H4921" t="s">
        <v>55</v>
      </c>
      <c r="I4921" s="1">
        <v>42303</v>
      </c>
      <c r="J4921">
        <v>2015</v>
      </c>
      <c r="K4921" t="s">
        <v>331</v>
      </c>
      <c r="L4921" t="s">
        <v>332</v>
      </c>
      <c r="M4921" s="1">
        <v>42074</v>
      </c>
      <c r="N4921">
        <v>8</v>
      </c>
      <c r="O4921">
        <f>STANDARDIZE(N4921,$N$8,$N$9)</f>
        <v>-0.49162741887990236</v>
      </c>
      <c r="P4921">
        <f>ABS($J$3-O4921)</f>
        <v>3.5738804896987997E-2</v>
      </c>
      <c r="Q4921">
        <f>ABS($J$4-O4921)</f>
        <v>2.6804103672741011</v>
      </c>
      <c r="R4921">
        <f>ABS($J$5-O4921)</f>
        <v>0.33951864652138619</v>
      </c>
      <c r="S4921">
        <f>ABS($J$6-O4921)</f>
        <v>0.92920892732168847</v>
      </c>
      <c r="T4921">
        <f>MIN(P4921:S4921)</f>
        <v>3.5738804896987997E-2</v>
      </c>
      <c r="U4921">
        <f>MATCH(T4921,P4921:S4921, 0)</f>
        <v>1</v>
      </c>
    </row>
    <row r="4922" spans="1:21" x14ac:dyDescent="0.35">
      <c r="A4922">
        <v>1</v>
      </c>
      <c r="B4922">
        <v>4911</v>
      </c>
      <c r="C4922" t="s">
        <v>14</v>
      </c>
      <c r="D4922" t="s">
        <v>15</v>
      </c>
      <c r="E4922" t="s">
        <v>24</v>
      </c>
      <c r="F4922" t="s">
        <v>253</v>
      </c>
      <c r="G4922" t="s">
        <v>398</v>
      </c>
      <c r="H4922" t="s">
        <v>399</v>
      </c>
      <c r="I4922" s="1">
        <v>42303</v>
      </c>
      <c r="J4922">
        <v>2015</v>
      </c>
      <c r="K4922" t="s">
        <v>38</v>
      </c>
      <c r="L4922" t="s">
        <v>13</v>
      </c>
      <c r="M4922" s="1">
        <v>42166</v>
      </c>
      <c r="N4922">
        <v>11</v>
      </c>
      <c r="O4922">
        <f>STANDARDIZE(N4922,$N$8,$N$9)</f>
        <v>-0.43801921153442031</v>
      </c>
      <c r="P4922">
        <f>ABS($J$3-O4922)</f>
        <v>8.9347012242470047E-2</v>
      </c>
      <c r="Q4922">
        <f>ABS($J$4-O4922)</f>
        <v>2.6268021599286193</v>
      </c>
      <c r="R4922">
        <f>ABS($J$5-O4922)</f>
        <v>0.28591043917590414</v>
      </c>
      <c r="S4922">
        <f>ABS($J$6-O4922)</f>
        <v>0.87560071997620637</v>
      </c>
      <c r="T4922">
        <f>MIN(P4922:S4922)</f>
        <v>8.9347012242470047E-2</v>
      </c>
      <c r="U4922">
        <f>MATCH(T4922,P4922:S4922, 0)</f>
        <v>1</v>
      </c>
    </row>
    <row r="4923" spans="1:21" x14ac:dyDescent="0.35">
      <c r="A4923">
        <v>1</v>
      </c>
      <c r="B4923">
        <v>4912</v>
      </c>
      <c r="C4923" t="s">
        <v>383</v>
      </c>
      <c r="D4923" t="s">
        <v>384</v>
      </c>
      <c r="E4923" t="s">
        <v>219</v>
      </c>
      <c r="F4923" t="s">
        <v>220</v>
      </c>
      <c r="G4923" t="s">
        <v>221</v>
      </c>
      <c r="H4923" t="s">
        <v>222</v>
      </c>
      <c r="I4923" s="1">
        <v>42303</v>
      </c>
      <c r="J4923">
        <v>2015</v>
      </c>
      <c r="K4923" t="s">
        <v>577</v>
      </c>
      <c r="L4923" t="s">
        <v>578</v>
      </c>
      <c r="M4923" s="1">
        <v>42258</v>
      </c>
      <c r="N4923">
        <v>14</v>
      </c>
      <c r="O4923">
        <f>STANDARDIZE(N4923,$N$8,$N$9)</f>
        <v>-0.38441100418893831</v>
      </c>
      <c r="P4923">
        <f>ABS($J$3-O4923)</f>
        <v>0.14295521958795204</v>
      </c>
      <c r="Q4923">
        <f>ABS($J$4-O4923)</f>
        <v>2.5731939525831371</v>
      </c>
      <c r="R4923">
        <f>ABS($J$5-O4923)</f>
        <v>0.23230223183042215</v>
      </c>
      <c r="S4923">
        <f>ABS($J$6-O4923)</f>
        <v>0.82199251263072437</v>
      </c>
      <c r="T4923">
        <f>MIN(P4923:S4923)</f>
        <v>0.14295521958795204</v>
      </c>
      <c r="U4923">
        <f>MATCH(T4923,P4923:S4923, 0)</f>
        <v>1</v>
      </c>
    </row>
    <row r="4924" spans="1:21" x14ac:dyDescent="0.35">
      <c r="A4924">
        <v>3</v>
      </c>
      <c r="B4924">
        <v>4913</v>
      </c>
      <c r="C4924" t="s">
        <v>276</v>
      </c>
      <c r="D4924" t="s">
        <v>277</v>
      </c>
      <c r="E4924" t="s">
        <v>84</v>
      </c>
      <c r="F4924" t="s">
        <v>85</v>
      </c>
      <c r="G4924" t="s">
        <v>86</v>
      </c>
      <c r="H4924" t="s">
        <v>87</v>
      </c>
      <c r="I4924" s="1">
        <v>42303</v>
      </c>
      <c r="J4924">
        <v>2015</v>
      </c>
      <c r="K4924" t="s">
        <v>41</v>
      </c>
      <c r="L4924" t="s">
        <v>42</v>
      </c>
      <c r="M4924" s="1">
        <v>42321</v>
      </c>
      <c r="N4924">
        <v>18</v>
      </c>
      <c r="O4924">
        <f>STANDARDIZE(N4924,$N$8,$N$9)</f>
        <v>-0.31293339439496226</v>
      </c>
      <c r="P4924">
        <f>ABS($J$3-O4924)</f>
        <v>0.21443282938192809</v>
      </c>
      <c r="Q4924">
        <f>ABS($J$4-O4924)</f>
        <v>2.5017163427891611</v>
      </c>
      <c r="R4924">
        <f>ABS($J$5-O4924)</f>
        <v>0.1608246220364461</v>
      </c>
      <c r="S4924">
        <f>ABS($J$6-O4924)</f>
        <v>0.75051490283674838</v>
      </c>
      <c r="T4924">
        <f>MIN(P4924:S4924)</f>
        <v>0.1608246220364461</v>
      </c>
      <c r="U4924">
        <f>MATCH(T4924,P4924:S4924, 0)</f>
        <v>3</v>
      </c>
    </row>
    <row r="4925" spans="1:21" x14ac:dyDescent="0.35">
      <c r="A4925">
        <v>3</v>
      </c>
      <c r="B4925">
        <v>4914</v>
      </c>
      <c r="C4925" t="s">
        <v>14</v>
      </c>
      <c r="D4925" t="s">
        <v>15</v>
      </c>
      <c r="E4925" t="s">
        <v>34</v>
      </c>
      <c r="F4925" t="s">
        <v>35</v>
      </c>
      <c r="G4925" t="s">
        <v>36</v>
      </c>
      <c r="H4925" t="s">
        <v>37</v>
      </c>
      <c r="I4925" s="1">
        <v>42303</v>
      </c>
      <c r="J4925">
        <v>2015</v>
      </c>
      <c r="K4925" t="s">
        <v>77</v>
      </c>
      <c r="L4925" t="s">
        <v>78</v>
      </c>
      <c r="M4925" s="1">
        <v>42327</v>
      </c>
      <c r="N4925">
        <v>24</v>
      </c>
      <c r="O4925">
        <f>STANDARDIZE(N4925,$N$8,$N$9)</f>
        <v>-0.20571697970399819</v>
      </c>
      <c r="P4925">
        <f>ABS($J$3-O4925)</f>
        <v>0.32164924407289219</v>
      </c>
      <c r="Q4925">
        <f>ABS($J$4-O4925)</f>
        <v>2.3944999280981971</v>
      </c>
      <c r="R4925">
        <f>ABS($J$5-O4925)</f>
        <v>5.3608207345482023E-2</v>
      </c>
      <c r="S4925">
        <f>ABS($J$6-O4925)</f>
        <v>0.64329848814578428</v>
      </c>
      <c r="T4925">
        <f>MIN(P4925:S4925)</f>
        <v>5.3608207345482023E-2</v>
      </c>
      <c r="U4925">
        <f>MATCH(T4925,P4925:S4925, 0)</f>
        <v>3</v>
      </c>
    </row>
    <row r="4926" spans="1:21" x14ac:dyDescent="0.35">
      <c r="A4926">
        <v>3</v>
      </c>
      <c r="B4926">
        <v>4915</v>
      </c>
      <c r="C4926" t="s">
        <v>14</v>
      </c>
      <c r="D4926" t="s">
        <v>15</v>
      </c>
      <c r="E4926" t="s">
        <v>34</v>
      </c>
      <c r="F4926" t="s">
        <v>35</v>
      </c>
      <c r="G4926" t="s">
        <v>36</v>
      </c>
      <c r="H4926" t="s">
        <v>37</v>
      </c>
      <c r="I4926" s="1">
        <v>42303</v>
      </c>
      <c r="J4926">
        <v>2015</v>
      </c>
      <c r="K4926" t="s">
        <v>77</v>
      </c>
      <c r="L4926" t="s">
        <v>78</v>
      </c>
      <c r="M4926" s="1">
        <v>42327</v>
      </c>
      <c r="N4926">
        <v>24</v>
      </c>
      <c r="O4926">
        <f>STANDARDIZE(N4926,$N$8,$N$9)</f>
        <v>-0.20571697970399819</v>
      </c>
      <c r="P4926">
        <f>ABS($J$3-O4926)</f>
        <v>0.32164924407289219</v>
      </c>
      <c r="Q4926">
        <f>ABS($J$4-O4926)</f>
        <v>2.3944999280981971</v>
      </c>
      <c r="R4926">
        <f>ABS($J$5-O4926)</f>
        <v>5.3608207345482023E-2</v>
      </c>
      <c r="S4926">
        <f>ABS($J$6-O4926)</f>
        <v>0.64329848814578428</v>
      </c>
      <c r="T4926">
        <f>MIN(P4926:S4926)</f>
        <v>5.3608207345482023E-2</v>
      </c>
      <c r="U4926">
        <f>MATCH(T4926,P4926:S4926, 0)</f>
        <v>3</v>
      </c>
    </row>
    <row r="4927" spans="1:21" x14ac:dyDescent="0.35">
      <c r="A4927">
        <v>3</v>
      </c>
      <c r="B4927">
        <v>4916</v>
      </c>
      <c r="C4927" t="s">
        <v>159</v>
      </c>
      <c r="D4927" t="s">
        <v>160</v>
      </c>
      <c r="E4927" t="s">
        <v>34</v>
      </c>
      <c r="F4927" t="s">
        <v>35</v>
      </c>
      <c r="G4927" t="s">
        <v>36</v>
      </c>
      <c r="H4927" t="s">
        <v>37</v>
      </c>
      <c r="I4927" s="1">
        <v>42303</v>
      </c>
      <c r="J4927">
        <v>2015</v>
      </c>
      <c r="K4927" t="s">
        <v>77</v>
      </c>
      <c r="L4927" t="s">
        <v>78</v>
      </c>
      <c r="M4927" s="1">
        <v>42327</v>
      </c>
      <c r="N4927">
        <v>24</v>
      </c>
      <c r="O4927">
        <f>STANDARDIZE(N4927,$N$8,$N$9)</f>
        <v>-0.20571697970399819</v>
      </c>
      <c r="P4927">
        <f>ABS($J$3-O4927)</f>
        <v>0.32164924407289219</v>
      </c>
      <c r="Q4927">
        <f>ABS($J$4-O4927)</f>
        <v>2.3944999280981971</v>
      </c>
      <c r="R4927">
        <f>ABS($J$5-O4927)</f>
        <v>5.3608207345482023E-2</v>
      </c>
      <c r="S4927">
        <f>ABS($J$6-O4927)</f>
        <v>0.64329848814578428</v>
      </c>
      <c r="T4927">
        <f>MIN(P4927:S4927)</f>
        <v>5.3608207345482023E-2</v>
      </c>
      <c r="U4927">
        <f>MATCH(T4927,P4927:S4927, 0)</f>
        <v>3</v>
      </c>
    </row>
    <row r="4928" spans="1:21" x14ac:dyDescent="0.35">
      <c r="A4928">
        <v>3</v>
      </c>
      <c r="B4928">
        <v>4917</v>
      </c>
      <c r="C4928" t="s">
        <v>14</v>
      </c>
      <c r="D4928" t="s">
        <v>15</v>
      </c>
      <c r="E4928" t="s">
        <v>296</v>
      </c>
      <c r="F4928" t="s">
        <v>320</v>
      </c>
      <c r="G4928" t="s">
        <v>351</v>
      </c>
      <c r="H4928" t="s">
        <v>352</v>
      </c>
      <c r="I4928" s="1">
        <v>42303</v>
      </c>
      <c r="J4928">
        <v>2015</v>
      </c>
      <c r="K4928" t="s">
        <v>77</v>
      </c>
      <c r="L4928" t="s">
        <v>78</v>
      </c>
      <c r="M4928" s="1">
        <v>42332</v>
      </c>
      <c r="N4928">
        <v>29</v>
      </c>
      <c r="O4928">
        <f>STANDARDIZE(N4928,$N$8,$N$9)</f>
        <v>-0.11636996746152814</v>
      </c>
      <c r="P4928">
        <f>ABS($J$3-O4928)</f>
        <v>0.41099625631536219</v>
      </c>
      <c r="Q4928">
        <f>ABS($J$4-O4928)</f>
        <v>2.3051529158557269</v>
      </c>
      <c r="R4928">
        <f>ABS($J$5-O4928)</f>
        <v>3.5738804896988025E-2</v>
      </c>
      <c r="S4928">
        <f>ABS($J$6-O4928)</f>
        <v>0.55395147590331428</v>
      </c>
      <c r="T4928">
        <f>MIN(P4928:S4928)</f>
        <v>3.5738804896988025E-2</v>
      </c>
      <c r="U4928">
        <f>MATCH(T4928,P4928:S4928, 0)</f>
        <v>3</v>
      </c>
    </row>
    <row r="4929" spans="1:21" x14ac:dyDescent="0.35">
      <c r="A4929">
        <v>4</v>
      </c>
      <c r="B4929">
        <v>4918</v>
      </c>
      <c r="C4929" t="s">
        <v>14</v>
      </c>
      <c r="D4929" t="s">
        <v>15</v>
      </c>
      <c r="E4929" t="s">
        <v>79</v>
      </c>
      <c r="F4929" t="s">
        <v>35</v>
      </c>
      <c r="G4929" t="s">
        <v>80</v>
      </c>
      <c r="H4929" t="s">
        <v>81</v>
      </c>
      <c r="I4929" s="1">
        <v>42303</v>
      </c>
      <c r="J4929">
        <v>2015</v>
      </c>
      <c r="K4929" t="s">
        <v>77</v>
      </c>
      <c r="L4929" t="s">
        <v>78</v>
      </c>
      <c r="M4929" s="1">
        <v>42320</v>
      </c>
      <c r="N4929">
        <v>46</v>
      </c>
      <c r="O4929">
        <f>STANDARDIZE(N4929,$N$8,$N$9)</f>
        <v>0.18740987416287</v>
      </c>
      <c r="P4929">
        <f>ABS($J$3-O4929)</f>
        <v>0.71477609793976038</v>
      </c>
      <c r="Q4929">
        <f>ABS($J$4-O4929)</f>
        <v>2.0013730742313292</v>
      </c>
      <c r="R4929">
        <f>ABS($J$5-O4929)</f>
        <v>0.33951864652138619</v>
      </c>
      <c r="S4929">
        <f>ABS($J$6-O4929)</f>
        <v>0.25017163427891609</v>
      </c>
      <c r="T4929">
        <f>MIN(P4929:S4929)</f>
        <v>0.25017163427891609</v>
      </c>
      <c r="U4929">
        <f>MATCH(T4929,P4929:S4929, 0)</f>
        <v>4</v>
      </c>
    </row>
    <row r="4930" spans="1:21" x14ac:dyDescent="0.35">
      <c r="A4930">
        <v>1</v>
      </c>
      <c r="B4930">
        <v>4919</v>
      </c>
      <c r="C4930" t="s">
        <v>82</v>
      </c>
      <c r="D4930" t="s">
        <v>83</v>
      </c>
      <c r="E4930" t="s">
        <v>84</v>
      </c>
      <c r="F4930" t="s">
        <v>85</v>
      </c>
      <c r="G4930" t="s">
        <v>153</v>
      </c>
      <c r="H4930" t="s">
        <v>154</v>
      </c>
      <c r="I4930" s="1">
        <v>42304</v>
      </c>
      <c r="J4930">
        <v>2015</v>
      </c>
      <c r="K4930" t="s">
        <v>77</v>
      </c>
      <c r="L4930" t="s">
        <v>78</v>
      </c>
      <c r="M4930" s="1">
        <v>42307</v>
      </c>
      <c r="N4930">
        <v>3</v>
      </c>
      <c r="O4930">
        <f>STANDARDIZE(N4930,$N$8,$N$9)</f>
        <v>-0.58097443112237235</v>
      </c>
      <c r="P4930">
        <f>ABS($J$3-O4930)</f>
        <v>5.3608207345481995E-2</v>
      </c>
      <c r="Q4930">
        <f>ABS($J$4-O4930)</f>
        <v>2.7697573795165713</v>
      </c>
      <c r="R4930">
        <f>ABS($J$5-O4930)</f>
        <v>0.42886565876385618</v>
      </c>
      <c r="S4930">
        <f>ABS($J$6-O4930)</f>
        <v>1.0185559395641586</v>
      </c>
      <c r="T4930">
        <f>MIN(P4930:S4930)</f>
        <v>5.3608207345481995E-2</v>
      </c>
      <c r="U4930">
        <f>MATCH(T4930,P4930:S4930, 0)</f>
        <v>1</v>
      </c>
    </row>
    <row r="4931" spans="1:21" x14ac:dyDescent="0.35">
      <c r="A4931">
        <v>1</v>
      </c>
      <c r="B4931">
        <v>4920</v>
      </c>
      <c r="C4931" t="s">
        <v>14</v>
      </c>
      <c r="D4931" t="s">
        <v>15</v>
      </c>
      <c r="E4931" t="s">
        <v>16</v>
      </c>
      <c r="F4931" t="s">
        <v>17</v>
      </c>
      <c r="G4931" t="s">
        <v>18</v>
      </c>
      <c r="H4931" t="s">
        <v>19</v>
      </c>
      <c r="I4931" s="1">
        <v>42304</v>
      </c>
      <c r="J4931">
        <v>2015</v>
      </c>
      <c r="K4931" t="s">
        <v>41</v>
      </c>
      <c r="L4931" t="s">
        <v>42</v>
      </c>
      <c r="M4931" s="1">
        <v>42105</v>
      </c>
      <c r="N4931">
        <v>8</v>
      </c>
      <c r="O4931">
        <f>STANDARDIZE(N4931,$N$8,$N$9)</f>
        <v>-0.49162741887990236</v>
      </c>
      <c r="P4931">
        <f>ABS($J$3-O4931)</f>
        <v>3.5738804896987997E-2</v>
      </c>
      <c r="Q4931">
        <f>ABS($J$4-O4931)</f>
        <v>2.6804103672741011</v>
      </c>
      <c r="R4931">
        <f>ABS($J$5-O4931)</f>
        <v>0.33951864652138619</v>
      </c>
      <c r="S4931">
        <f>ABS($J$6-O4931)</f>
        <v>0.92920892732168847</v>
      </c>
      <c r="T4931">
        <f>MIN(P4931:S4931)</f>
        <v>3.5738804896987997E-2</v>
      </c>
      <c r="U4931">
        <f>MATCH(T4931,P4931:S4931, 0)</f>
        <v>1</v>
      </c>
    </row>
    <row r="4932" spans="1:21" x14ac:dyDescent="0.35">
      <c r="A4932">
        <v>1</v>
      </c>
      <c r="B4932">
        <v>4921</v>
      </c>
      <c r="C4932" t="s">
        <v>14</v>
      </c>
      <c r="D4932" t="s">
        <v>15</v>
      </c>
      <c r="E4932" t="s">
        <v>219</v>
      </c>
      <c r="F4932" t="s">
        <v>220</v>
      </c>
      <c r="G4932" t="s">
        <v>423</v>
      </c>
      <c r="H4932" t="s">
        <v>424</v>
      </c>
      <c r="I4932" s="1">
        <v>42304</v>
      </c>
      <c r="J4932">
        <v>2015</v>
      </c>
      <c r="K4932" t="s">
        <v>77</v>
      </c>
      <c r="L4932" t="s">
        <v>78</v>
      </c>
      <c r="M4932" s="1">
        <v>42288</v>
      </c>
      <c r="N4932">
        <v>14</v>
      </c>
      <c r="O4932">
        <f>STANDARDIZE(N4932,$N$8,$N$9)</f>
        <v>-0.38441100418893831</v>
      </c>
      <c r="P4932">
        <f>ABS($J$3-O4932)</f>
        <v>0.14295521958795204</v>
      </c>
      <c r="Q4932">
        <f>ABS($J$4-O4932)</f>
        <v>2.5731939525831371</v>
      </c>
      <c r="R4932">
        <f>ABS($J$5-O4932)</f>
        <v>0.23230223183042215</v>
      </c>
      <c r="S4932">
        <f>ABS($J$6-O4932)</f>
        <v>0.82199251263072437</v>
      </c>
      <c r="T4932">
        <f>MIN(P4932:S4932)</f>
        <v>0.14295521958795204</v>
      </c>
      <c r="U4932">
        <f>MATCH(T4932,P4932:S4932, 0)</f>
        <v>1</v>
      </c>
    </row>
    <row r="4933" spans="1:21" x14ac:dyDescent="0.35">
      <c r="A4933">
        <v>1</v>
      </c>
      <c r="B4933">
        <v>4922</v>
      </c>
      <c r="C4933" t="s">
        <v>404</v>
      </c>
      <c r="D4933" t="s">
        <v>405</v>
      </c>
      <c r="E4933" t="s">
        <v>149</v>
      </c>
      <c r="F4933" t="s">
        <v>150</v>
      </c>
      <c r="G4933" t="s">
        <v>215</v>
      </c>
      <c r="H4933" t="s">
        <v>216</v>
      </c>
      <c r="I4933" s="1">
        <v>42304</v>
      </c>
      <c r="J4933">
        <v>2015</v>
      </c>
      <c r="K4933" t="s">
        <v>77</v>
      </c>
      <c r="L4933" t="s">
        <v>78</v>
      </c>
      <c r="M4933" s="1">
        <v>42349</v>
      </c>
      <c r="N4933">
        <v>16</v>
      </c>
      <c r="O4933">
        <f>STANDARDIZE(N4933,$N$8,$N$9)</f>
        <v>-0.34867219929195026</v>
      </c>
      <c r="P4933">
        <f>ABS($J$3-O4933)</f>
        <v>0.17869402448494009</v>
      </c>
      <c r="Q4933">
        <f>ABS($J$4-O4933)</f>
        <v>2.5374551476861491</v>
      </c>
      <c r="R4933">
        <f>ABS($J$5-O4933)</f>
        <v>0.19656342693343409</v>
      </c>
      <c r="S4933">
        <f>ABS($J$6-O4933)</f>
        <v>0.78625370773373637</v>
      </c>
      <c r="T4933">
        <f>MIN(P4933:S4933)</f>
        <v>0.17869402448494009</v>
      </c>
      <c r="U4933">
        <f>MATCH(T4933,P4933:S4933, 0)</f>
        <v>1</v>
      </c>
    </row>
    <row r="4934" spans="1:21" x14ac:dyDescent="0.35">
      <c r="A4934">
        <v>1</v>
      </c>
      <c r="B4934">
        <v>4923</v>
      </c>
      <c r="C4934" t="s">
        <v>30</v>
      </c>
      <c r="D4934" t="s">
        <v>31</v>
      </c>
      <c r="E4934" t="s">
        <v>163</v>
      </c>
      <c r="F4934" t="s">
        <v>59</v>
      </c>
      <c r="G4934" t="s">
        <v>282</v>
      </c>
      <c r="H4934" t="s">
        <v>283</v>
      </c>
      <c r="I4934" s="1">
        <v>42304</v>
      </c>
      <c r="J4934">
        <v>2015</v>
      </c>
      <c r="K4934" t="s">
        <v>77</v>
      </c>
      <c r="L4934" t="s">
        <v>78</v>
      </c>
      <c r="M4934" s="1">
        <v>42349</v>
      </c>
      <c r="N4934">
        <v>16</v>
      </c>
      <c r="O4934">
        <f>STANDARDIZE(N4934,$N$8,$N$9)</f>
        <v>-0.34867219929195026</v>
      </c>
      <c r="P4934">
        <f>ABS($J$3-O4934)</f>
        <v>0.17869402448494009</v>
      </c>
      <c r="Q4934">
        <f>ABS($J$4-O4934)</f>
        <v>2.5374551476861491</v>
      </c>
      <c r="R4934">
        <f>ABS($J$5-O4934)</f>
        <v>0.19656342693343409</v>
      </c>
      <c r="S4934">
        <f>ABS($J$6-O4934)</f>
        <v>0.78625370773373637</v>
      </c>
      <c r="T4934">
        <f>MIN(P4934:S4934)</f>
        <v>0.17869402448494009</v>
      </c>
      <c r="U4934">
        <f>MATCH(T4934,P4934:S4934, 0)</f>
        <v>1</v>
      </c>
    </row>
    <row r="4935" spans="1:21" x14ac:dyDescent="0.35">
      <c r="A4935">
        <v>3</v>
      </c>
      <c r="B4935">
        <v>4924</v>
      </c>
      <c r="C4935" t="s">
        <v>30</v>
      </c>
      <c r="D4935" t="s">
        <v>31</v>
      </c>
      <c r="E4935" t="s">
        <v>79</v>
      </c>
      <c r="F4935" t="s">
        <v>35</v>
      </c>
      <c r="G4935" t="s">
        <v>80</v>
      </c>
      <c r="H4935" t="s">
        <v>81</v>
      </c>
      <c r="I4935" s="1">
        <v>42304</v>
      </c>
      <c r="J4935">
        <v>2015</v>
      </c>
      <c r="K4935" t="s">
        <v>77</v>
      </c>
      <c r="L4935" t="s">
        <v>78</v>
      </c>
      <c r="M4935" s="1">
        <v>42333</v>
      </c>
      <c r="N4935">
        <v>29</v>
      </c>
      <c r="O4935">
        <f>STANDARDIZE(N4935,$N$8,$N$9)</f>
        <v>-0.11636996746152814</v>
      </c>
      <c r="P4935">
        <f>ABS($J$3-O4935)</f>
        <v>0.41099625631536219</v>
      </c>
      <c r="Q4935">
        <f>ABS($J$4-O4935)</f>
        <v>2.3051529158557269</v>
      </c>
      <c r="R4935">
        <f>ABS($J$5-O4935)</f>
        <v>3.5738804896988025E-2</v>
      </c>
      <c r="S4935">
        <f>ABS($J$6-O4935)</f>
        <v>0.55395147590331428</v>
      </c>
      <c r="T4935">
        <f>MIN(P4935:S4935)</f>
        <v>3.5738804896988025E-2</v>
      </c>
      <c r="U4935">
        <f>MATCH(T4935,P4935:S4935, 0)</f>
        <v>3</v>
      </c>
    </row>
    <row r="4936" spans="1:21" x14ac:dyDescent="0.35">
      <c r="A4936">
        <v>3</v>
      </c>
      <c r="B4936">
        <v>4925</v>
      </c>
      <c r="C4936" t="s">
        <v>308</v>
      </c>
      <c r="D4936" t="s">
        <v>309</v>
      </c>
      <c r="E4936" t="s">
        <v>73</v>
      </c>
      <c r="F4936" t="s">
        <v>74</v>
      </c>
      <c r="G4936" t="s">
        <v>75</v>
      </c>
      <c r="H4936" t="s">
        <v>76</v>
      </c>
      <c r="I4936" s="1">
        <v>42304</v>
      </c>
      <c r="J4936">
        <v>2015</v>
      </c>
      <c r="K4936" t="s">
        <v>69</v>
      </c>
      <c r="L4936" t="s">
        <v>70</v>
      </c>
      <c r="M4936" s="1">
        <v>42335</v>
      </c>
      <c r="N4936">
        <v>31</v>
      </c>
      <c r="O4936">
        <f>STANDARDIZE(N4936,$N$8,$N$9)</f>
        <v>-8.0631162564540129E-2</v>
      </c>
      <c r="P4936">
        <f>ABS($J$3-O4936)</f>
        <v>0.44673506121235024</v>
      </c>
      <c r="Q4936">
        <f>ABS($J$4-O4936)</f>
        <v>2.2694141109587389</v>
      </c>
      <c r="R4936">
        <f>ABS($J$5-O4936)</f>
        <v>7.1477609793976035E-2</v>
      </c>
      <c r="S4936">
        <f>ABS($J$6-O4936)</f>
        <v>0.51821267100632629</v>
      </c>
      <c r="T4936">
        <f>MIN(P4936:S4936)</f>
        <v>7.1477609793976035E-2</v>
      </c>
      <c r="U4936">
        <f>MATCH(T4936,P4936:S4936, 0)</f>
        <v>3</v>
      </c>
    </row>
    <row r="4937" spans="1:21" x14ac:dyDescent="0.35">
      <c r="A4937">
        <v>3</v>
      </c>
      <c r="B4937">
        <v>4926</v>
      </c>
      <c r="C4937" t="s">
        <v>479</v>
      </c>
      <c r="D4937" t="s">
        <v>480</v>
      </c>
      <c r="E4937" t="s">
        <v>34</v>
      </c>
      <c r="F4937" t="s">
        <v>35</v>
      </c>
      <c r="G4937" t="s">
        <v>36</v>
      </c>
      <c r="H4937" t="s">
        <v>37</v>
      </c>
      <c r="I4937" s="1">
        <v>42304</v>
      </c>
      <c r="J4937">
        <v>2015</v>
      </c>
      <c r="K4937" t="s">
        <v>77</v>
      </c>
      <c r="L4937" t="s">
        <v>78</v>
      </c>
      <c r="M4937" s="1">
        <v>42075</v>
      </c>
      <c r="N4937">
        <v>37</v>
      </c>
      <c r="O4937">
        <f>STANDARDIZE(N4937,$N$8,$N$9)</f>
        <v>2.6585252126423927E-2</v>
      </c>
      <c r="P4937">
        <f>ABS($J$3-O4937)</f>
        <v>0.55395147590331428</v>
      </c>
      <c r="Q4937">
        <f>ABS($J$4-O4937)</f>
        <v>2.1621976962677749</v>
      </c>
      <c r="R4937">
        <f>ABS($J$5-O4937)</f>
        <v>0.17869402448494009</v>
      </c>
      <c r="S4937">
        <f>ABS($J$6-O4937)</f>
        <v>0.41099625631536219</v>
      </c>
      <c r="T4937">
        <f>MIN(P4937:S4937)</f>
        <v>0.17869402448494009</v>
      </c>
      <c r="U4937">
        <f>MATCH(T4937,P4937:S4937, 0)</f>
        <v>3</v>
      </c>
    </row>
    <row r="4938" spans="1:21" x14ac:dyDescent="0.35">
      <c r="A4938">
        <v>4</v>
      </c>
      <c r="B4938">
        <v>4927</v>
      </c>
      <c r="C4938" t="s">
        <v>22</v>
      </c>
      <c r="D4938" t="s">
        <v>23</v>
      </c>
      <c r="E4938" t="s">
        <v>73</v>
      </c>
      <c r="F4938" t="s">
        <v>74</v>
      </c>
      <c r="G4938" t="s">
        <v>75</v>
      </c>
      <c r="H4938" t="s">
        <v>76</v>
      </c>
      <c r="I4938" s="1">
        <v>42304</v>
      </c>
      <c r="J4938">
        <v>2015</v>
      </c>
      <c r="K4938" t="s">
        <v>77</v>
      </c>
      <c r="L4938" t="s">
        <v>78</v>
      </c>
      <c r="M4938" s="1">
        <v>42354</v>
      </c>
      <c r="N4938">
        <v>50</v>
      </c>
      <c r="O4938">
        <f>STANDARDIZE(N4938,$N$8,$N$9)</f>
        <v>0.25888748395684602</v>
      </c>
      <c r="P4938">
        <f>ABS($J$3-O4938)</f>
        <v>0.78625370773373637</v>
      </c>
      <c r="Q4938">
        <f>ABS($J$4-O4938)</f>
        <v>1.9298954644373529</v>
      </c>
      <c r="R4938">
        <f>ABS($J$5-O4938)</f>
        <v>0.41099625631536219</v>
      </c>
      <c r="S4938">
        <f>ABS($J$6-O4938)</f>
        <v>0.17869402448494009</v>
      </c>
      <c r="T4938">
        <f>MIN(P4938:S4938)</f>
        <v>0.17869402448494009</v>
      </c>
      <c r="U4938">
        <f>MATCH(T4938,P4938:S4938, 0)</f>
        <v>4</v>
      </c>
    </row>
    <row r="4939" spans="1:21" x14ac:dyDescent="0.35">
      <c r="A4939">
        <v>2</v>
      </c>
      <c r="B4939">
        <v>4928</v>
      </c>
      <c r="C4939" t="s">
        <v>14</v>
      </c>
      <c r="D4939" t="s">
        <v>15</v>
      </c>
      <c r="E4939" t="s">
        <v>24</v>
      </c>
      <c r="F4939" t="s">
        <v>25</v>
      </c>
      <c r="G4939" t="s">
        <v>26</v>
      </c>
      <c r="H4939" t="s">
        <v>27</v>
      </c>
      <c r="I4939" s="1">
        <v>42304</v>
      </c>
      <c r="J4939">
        <v>2015</v>
      </c>
      <c r="K4939" t="s">
        <v>28</v>
      </c>
      <c r="L4939" t="s">
        <v>29</v>
      </c>
      <c r="M4939" s="1">
        <v>42555</v>
      </c>
      <c r="N4939">
        <v>163</v>
      </c>
      <c r="O4939">
        <f>STANDARDIZE(N4939,$N$8,$N$9)</f>
        <v>2.2781299606366692</v>
      </c>
      <c r="P4939">
        <f>ABS($J$3-O4939)</f>
        <v>2.8054961844135597</v>
      </c>
      <c r="Q4939">
        <f>ABS($J$4-O4939)</f>
        <v>8.9347012242470214E-2</v>
      </c>
      <c r="R4939">
        <f>ABS($J$5-O4939)</f>
        <v>2.4302387329951856</v>
      </c>
      <c r="S4939">
        <f>ABS($J$6-O4939)</f>
        <v>1.8405484521948829</v>
      </c>
      <c r="T4939">
        <f>MIN(P4939:S4939)</f>
        <v>8.9347012242470214E-2</v>
      </c>
      <c r="U4939">
        <f>MATCH(T4939,P4939:S4939, 0)</f>
        <v>2</v>
      </c>
    </row>
    <row r="4940" spans="1:21" x14ac:dyDescent="0.35">
      <c r="A4940">
        <v>1</v>
      </c>
      <c r="B4940">
        <v>4929</v>
      </c>
      <c r="C4940" t="s">
        <v>14</v>
      </c>
      <c r="D4940" t="s">
        <v>15</v>
      </c>
      <c r="E4940" t="s">
        <v>296</v>
      </c>
      <c r="F4940" t="s">
        <v>320</v>
      </c>
      <c r="G4940" t="s">
        <v>351</v>
      </c>
      <c r="H4940" t="s">
        <v>352</v>
      </c>
      <c r="I4940" s="1">
        <v>42305</v>
      </c>
      <c r="J4940">
        <v>2015</v>
      </c>
      <c r="K4940" t="s">
        <v>77</v>
      </c>
      <c r="L4940" t="s">
        <v>78</v>
      </c>
      <c r="M4940" s="1">
        <v>42307</v>
      </c>
      <c r="N4940">
        <v>2</v>
      </c>
      <c r="O4940">
        <f>STANDARDIZE(N4940,$N$8,$N$9)</f>
        <v>-0.59884383357086635</v>
      </c>
      <c r="P4940">
        <f>ABS($J$3-O4940)</f>
        <v>7.1477609793975994E-2</v>
      </c>
      <c r="Q4940">
        <f>ABS($J$4-O4940)</f>
        <v>2.7876267819650655</v>
      </c>
      <c r="R4940">
        <f>ABS($J$5-O4940)</f>
        <v>0.44673506121235018</v>
      </c>
      <c r="S4940">
        <f>ABS($J$6-O4940)</f>
        <v>1.0364253420126524</v>
      </c>
      <c r="T4940">
        <f>MIN(P4940:S4940)</f>
        <v>7.1477609793975994E-2</v>
      </c>
      <c r="U4940">
        <f>MATCH(T4940,P4940:S4940, 0)</f>
        <v>1</v>
      </c>
    </row>
    <row r="4941" spans="1:21" x14ac:dyDescent="0.35">
      <c r="A4941">
        <v>1</v>
      </c>
      <c r="B4941">
        <v>4930</v>
      </c>
      <c r="C4941" t="s">
        <v>14</v>
      </c>
      <c r="D4941" t="s">
        <v>15</v>
      </c>
      <c r="E4941" t="s">
        <v>16</v>
      </c>
      <c r="F4941" t="s">
        <v>17</v>
      </c>
      <c r="G4941" t="s">
        <v>18</v>
      </c>
      <c r="H4941" t="s">
        <v>19</v>
      </c>
      <c r="I4941" s="1">
        <v>42305</v>
      </c>
      <c r="J4941">
        <v>2015</v>
      </c>
      <c r="K4941" t="s">
        <v>41</v>
      </c>
      <c r="L4941" t="s">
        <v>42</v>
      </c>
      <c r="M4941" s="1">
        <v>42105</v>
      </c>
      <c r="N4941">
        <v>7</v>
      </c>
      <c r="O4941">
        <f>STANDARDIZE(N4941,$N$8,$N$9)</f>
        <v>-0.50949682132839635</v>
      </c>
      <c r="P4941">
        <f>ABS($J$3-O4941)</f>
        <v>1.7869402448493998E-2</v>
      </c>
      <c r="Q4941">
        <f>ABS($J$4-O4941)</f>
        <v>2.6982797697225953</v>
      </c>
      <c r="R4941">
        <f>ABS($J$5-O4941)</f>
        <v>0.35738804896988019</v>
      </c>
      <c r="S4941">
        <f>ABS($J$6-O4941)</f>
        <v>0.94707832977018247</v>
      </c>
      <c r="T4941">
        <f>MIN(P4941:S4941)</f>
        <v>1.7869402448493998E-2</v>
      </c>
      <c r="U4941">
        <f>MATCH(T4941,P4941:S4941, 0)</f>
        <v>1</v>
      </c>
    </row>
    <row r="4942" spans="1:21" x14ac:dyDescent="0.35">
      <c r="A4942">
        <v>1</v>
      </c>
      <c r="B4942">
        <v>4931</v>
      </c>
      <c r="C4942" t="s">
        <v>272</v>
      </c>
      <c r="D4942" t="s">
        <v>273</v>
      </c>
      <c r="E4942" t="s">
        <v>16</v>
      </c>
      <c r="F4942" t="s">
        <v>17</v>
      </c>
      <c r="G4942" t="s">
        <v>18</v>
      </c>
      <c r="H4942" t="s">
        <v>19</v>
      </c>
      <c r="I4942" s="1">
        <v>42305</v>
      </c>
      <c r="J4942">
        <v>2015</v>
      </c>
      <c r="K4942" t="s">
        <v>77</v>
      </c>
      <c r="L4942" t="s">
        <v>78</v>
      </c>
      <c r="M4942" s="1">
        <v>42258</v>
      </c>
      <c r="N4942">
        <v>12</v>
      </c>
      <c r="O4942">
        <f>STANDARDIZE(N4942,$N$8,$N$9)</f>
        <v>-0.42014980908592631</v>
      </c>
      <c r="P4942">
        <f>ABS($J$3-O4942)</f>
        <v>0.10721641469096405</v>
      </c>
      <c r="Q4942">
        <f>ABS($J$4-O4942)</f>
        <v>2.6089327574801251</v>
      </c>
      <c r="R4942">
        <f>ABS($J$5-O4942)</f>
        <v>0.26804103672741014</v>
      </c>
      <c r="S4942">
        <f>ABS($J$6-O4942)</f>
        <v>0.85773131752771237</v>
      </c>
      <c r="T4942">
        <f>MIN(P4942:S4942)</f>
        <v>0.10721641469096405</v>
      </c>
      <c r="U4942">
        <f>MATCH(T4942,P4942:S4942, 0)</f>
        <v>1</v>
      </c>
    </row>
    <row r="4943" spans="1:21" x14ac:dyDescent="0.35">
      <c r="A4943">
        <v>1</v>
      </c>
      <c r="B4943">
        <v>4932</v>
      </c>
      <c r="C4943" t="s">
        <v>406</v>
      </c>
      <c r="D4943" t="s">
        <v>407</v>
      </c>
      <c r="E4943" t="s">
        <v>16</v>
      </c>
      <c r="F4943" t="s">
        <v>17</v>
      </c>
      <c r="G4943" t="s">
        <v>18</v>
      </c>
      <c r="H4943" t="s">
        <v>19</v>
      </c>
      <c r="I4943" s="1">
        <v>42305</v>
      </c>
      <c r="J4943">
        <v>2015</v>
      </c>
      <c r="K4943" t="s">
        <v>77</v>
      </c>
      <c r="L4943" t="s">
        <v>78</v>
      </c>
      <c r="M4943" s="1">
        <v>42258</v>
      </c>
      <c r="N4943">
        <v>12</v>
      </c>
      <c r="O4943">
        <f>STANDARDIZE(N4943,$N$8,$N$9)</f>
        <v>-0.42014980908592631</v>
      </c>
      <c r="P4943">
        <f>ABS($J$3-O4943)</f>
        <v>0.10721641469096405</v>
      </c>
      <c r="Q4943">
        <f>ABS($J$4-O4943)</f>
        <v>2.6089327574801251</v>
      </c>
      <c r="R4943">
        <f>ABS($J$5-O4943)</f>
        <v>0.26804103672741014</v>
      </c>
      <c r="S4943">
        <f>ABS($J$6-O4943)</f>
        <v>0.85773131752771237</v>
      </c>
      <c r="T4943">
        <f>MIN(P4943:S4943)</f>
        <v>0.10721641469096405</v>
      </c>
      <c r="U4943">
        <f>MATCH(T4943,P4943:S4943, 0)</f>
        <v>1</v>
      </c>
    </row>
    <row r="4944" spans="1:21" x14ac:dyDescent="0.35">
      <c r="A4944">
        <v>1</v>
      </c>
      <c r="B4944">
        <v>4933</v>
      </c>
      <c r="C4944" t="s">
        <v>172</v>
      </c>
      <c r="D4944" t="s">
        <v>173</v>
      </c>
      <c r="E4944" t="s">
        <v>131</v>
      </c>
      <c r="F4944" t="s">
        <v>132</v>
      </c>
      <c r="G4944" t="s">
        <v>133</v>
      </c>
      <c r="H4944" t="s">
        <v>134</v>
      </c>
      <c r="I4944" s="1">
        <v>42305</v>
      </c>
      <c r="J4944">
        <v>2015</v>
      </c>
      <c r="K4944" t="s">
        <v>77</v>
      </c>
      <c r="L4944" t="s">
        <v>78</v>
      </c>
      <c r="M4944" s="1">
        <v>42349</v>
      </c>
      <c r="N4944">
        <v>15</v>
      </c>
      <c r="O4944">
        <f>STANDARDIZE(N4944,$N$8,$N$9)</f>
        <v>-0.36654160174044426</v>
      </c>
      <c r="P4944">
        <f>ABS($J$3-O4944)</f>
        <v>0.1608246220364461</v>
      </c>
      <c r="Q4944">
        <f>ABS($J$4-O4944)</f>
        <v>2.5553245501346433</v>
      </c>
      <c r="R4944">
        <f>ABS($J$5-O4944)</f>
        <v>0.21443282938192809</v>
      </c>
      <c r="S4944">
        <f>ABS($J$6-O4944)</f>
        <v>0.80412311018223037</v>
      </c>
      <c r="T4944">
        <f>MIN(P4944:S4944)</f>
        <v>0.1608246220364461</v>
      </c>
      <c r="U4944">
        <f>MATCH(T4944,P4944:S4944, 0)</f>
        <v>1</v>
      </c>
    </row>
    <row r="4945" spans="1:21" x14ac:dyDescent="0.35">
      <c r="A4945">
        <v>1</v>
      </c>
      <c r="B4945">
        <v>4934</v>
      </c>
      <c r="C4945" t="s">
        <v>112</v>
      </c>
      <c r="D4945" t="s">
        <v>113</v>
      </c>
      <c r="E4945" t="s">
        <v>131</v>
      </c>
      <c r="F4945" t="s">
        <v>132</v>
      </c>
      <c r="G4945" t="s">
        <v>133</v>
      </c>
      <c r="H4945" t="s">
        <v>134</v>
      </c>
      <c r="I4945" s="1">
        <v>42305</v>
      </c>
      <c r="J4945">
        <v>2015</v>
      </c>
      <c r="K4945" t="s">
        <v>77</v>
      </c>
      <c r="L4945" t="s">
        <v>78</v>
      </c>
      <c r="M4945" s="1">
        <v>42321</v>
      </c>
      <c r="N4945">
        <v>16</v>
      </c>
      <c r="O4945">
        <f>STANDARDIZE(N4945,$N$8,$N$9)</f>
        <v>-0.34867219929195026</v>
      </c>
      <c r="P4945">
        <f>ABS($J$3-O4945)</f>
        <v>0.17869402448494009</v>
      </c>
      <c r="Q4945">
        <f>ABS($J$4-O4945)</f>
        <v>2.5374551476861491</v>
      </c>
      <c r="R4945">
        <f>ABS($J$5-O4945)</f>
        <v>0.19656342693343409</v>
      </c>
      <c r="S4945">
        <f>ABS($J$6-O4945)</f>
        <v>0.78625370773373637</v>
      </c>
      <c r="T4945">
        <f>MIN(P4945:S4945)</f>
        <v>0.17869402448494009</v>
      </c>
      <c r="U4945">
        <f>MATCH(T4945,P4945:S4945, 0)</f>
        <v>1</v>
      </c>
    </row>
    <row r="4946" spans="1:21" x14ac:dyDescent="0.35">
      <c r="A4946">
        <v>3</v>
      </c>
      <c r="B4946">
        <v>4935</v>
      </c>
      <c r="C4946" t="s">
        <v>14</v>
      </c>
      <c r="D4946" t="s">
        <v>15</v>
      </c>
      <c r="E4946" t="s">
        <v>24</v>
      </c>
      <c r="F4946" t="s">
        <v>25</v>
      </c>
      <c r="G4946" t="s">
        <v>26</v>
      </c>
      <c r="H4946" t="s">
        <v>27</v>
      </c>
      <c r="I4946" s="1">
        <v>42305</v>
      </c>
      <c r="J4946">
        <v>2015</v>
      </c>
      <c r="K4946" t="s">
        <v>28</v>
      </c>
      <c r="L4946" t="s">
        <v>29</v>
      </c>
      <c r="M4946" s="1">
        <v>42328</v>
      </c>
      <c r="N4946">
        <v>23</v>
      </c>
      <c r="O4946">
        <f>STANDARDIZE(N4946,$N$8,$N$9)</f>
        <v>-0.22358638215249221</v>
      </c>
      <c r="P4946">
        <f>ABS($J$3-O4946)</f>
        <v>0.30377984162439814</v>
      </c>
      <c r="Q4946">
        <f>ABS($J$4-O4946)</f>
        <v>2.4123693305466913</v>
      </c>
      <c r="R4946">
        <f>ABS($J$5-O4946)</f>
        <v>7.1477609793976049E-2</v>
      </c>
      <c r="S4946">
        <f>ABS($J$6-O4946)</f>
        <v>0.66116789059427838</v>
      </c>
      <c r="T4946">
        <f>MIN(P4946:S4946)</f>
        <v>7.1477609793976049E-2</v>
      </c>
      <c r="U4946">
        <f>MATCH(T4946,P4946:S4946, 0)</f>
        <v>3</v>
      </c>
    </row>
    <row r="4947" spans="1:21" x14ac:dyDescent="0.35">
      <c r="A4947">
        <v>3</v>
      </c>
      <c r="B4947">
        <v>4936</v>
      </c>
      <c r="C4947" t="s">
        <v>14</v>
      </c>
      <c r="D4947" t="s">
        <v>15</v>
      </c>
      <c r="E4947" t="s">
        <v>16</v>
      </c>
      <c r="F4947" t="s">
        <v>17</v>
      </c>
      <c r="G4947" t="s">
        <v>18</v>
      </c>
      <c r="H4947" t="s">
        <v>19</v>
      </c>
      <c r="I4947" s="1">
        <v>42305</v>
      </c>
      <c r="J4947">
        <v>2015</v>
      </c>
      <c r="K4947" t="s">
        <v>41</v>
      </c>
      <c r="L4947" t="s">
        <v>42</v>
      </c>
      <c r="M4947" s="1">
        <v>42331</v>
      </c>
      <c r="N4947">
        <v>26</v>
      </c>
      <c r="O4947">
        <f>STANDARDIZE(N4947,$N$8,$N$9)</f>
        <v>-0.16997817480701016</v>
      </c>
      <c r="P4947">
        <f>ABS($J$3-O4947)</f>
        <v>0.35738804896988019</v>
      </c>
      <c r="Q4947">
        <f>ABS($J$4-O4947)</f>
        <v>2.3587611232012091</v>
      </c>
      <c r="R4947">
        <f>ABS($J$5-O4947)</f>
        <v>1.7869402448493998E-2</v>
      </c>
      <c r="S4947">
        <f>ABS($J$6-O4947)</f>
        <v>0.60755968324879628</v>
      </c>
      <c r="T4947">
        <f>MIN(P4947:S4947)</f>
        <v>1.7869402448493998E-2</v>
      </c>
      <c r="U4947">
        <f>MATCH(T4947,P4947:S4947, 0)</f>
        <v>3</v>
      </c>
    </row>
    <row r="4948" spans="1:21" x14ac:dyDescent="0.35">
      <c r="A4948">
        <v>3</v>
      </c>
      <c r="B4948">
        <v>4937</v>
      </c>
      <c r="C4948" t="s">
        <v>30</v>
      </c>
      <c r="D4948" t="s">
        <v>31</v>
      </c>
      <c r="E4948" t="s">
        <v>131</v>
      </c>
      <c r="F4948" t="s">
        <v>132</v>
      </c>
      <c r="G4948" t="s">
        <v>133</v>
      </c>
      <c r="H4948" t="s">
        <v>134</v>
      </c>
      <c r="I4948" s="1">
        <v>42305</v>
      </c>
      <c r="J4948">
        <v>2015</v>
      </c>
      <c r="K4948" t="s">
        <v>77</v>
      </c>
      <c r="L4948" t="s">
        <v>78</v>
      </c>
      <c r="M4948" s="1">
        <v>42333</v>
      </c>
      <c r="N4948">
        <v>28</v>
      </c>
      <c r="O4948">
        <f>STANDARDIZE(N4948,$N$8,$N$9)</f>
        <v>-0.13423936991002217</v>
      </c>
      <c r="P4948">
        <f>ABS($J$3-O4948)</f>
        <v>0.39312685386686819</v>
      </c>
      <c r="Q4948">
        <f>ABS($J$4-O4948)</f>
        <v>2.3230223183042211</v>
      </c>
      <c r="R4948">
        <f>ABS($J$5-O4948)</f>
        <v>1.7869402448493998E-2</v>
      </c>
      <c r="S4948">
        <f>ABS($J$6-O4948)</f>
        <v>0.57182087835180828</v>
      </c>
      <c r="T4948">
        <f>MIN(P4948:S4948)</f>
        <v>1.7869402448493998E-2</v>
      </c>
      <c r="U4948">
        <f>MATCH(T4948,P4948:S4948, 0)</f>
        <v>3</v>
      </c>
    </row>
    <row r="4949" spans="1:21" x14ac:dyDescent="0.35">
      <c r="A4949">
        <v>3</v>
      </c>
      <c r="B4949">
        <v>4938</v>
      </c>
      <c r="C4949" t="s">
        <v>14</v>
      </c>
      <c r="D4949" t="s">
        <v>15</v>
      </c>
      <c r="E4949" t="s">
        <v>131</v>
      </c>
      <c r="F4949" t="s">
        <v>132</v>
      </c>
      <c r="G4949" t="s">
        <v>133</v>
      </c>
      <c r="H4949" t="s">
        <v>134</v>
      </c>
      <c r="I4949" s="1">
        <v>42305</v>
      </c>
      <c r="J4949">
        <v>2015</v>
      </c>
      <c r="K4949" t="s">
        <v>77</v>
      </c>
      <c r="L4949" t="s">
        <v>78</v>
      </c>
      <c r="M4949" s="1">
        <v>42333</v>
      </c>
      <c r="N4949">
        <v>28</v>
      </c>
      <c r="O4949">
        <f>STANDARDIZE(N4949,$N$8,$N$9)</f>
        <v>-0.13423936991002217</v>
      </c>
      <c r="P4949">
        <f>ABS($J$3-O4949)</f>
        <v>0.39312685386686819</v>
      </c>
      <c r="Q4949">
        <f>ABS($J$4-O4949)</f>
        <v>2.3230223183042211</v>
      </c>
      <c r="R4949">
        <f>ABS($J$5-O4949)</f>
        <v>1.7869402448493998E-2</v>
      </c>
      <c r="S4949">
        <f>ABS($J$6-O4949)</f>
        <v>0.57182087835180828</v>
      </c>
      <c r="T4949">
        <f>MIN(P4949:S4949)</f>
        <v>1.7869402448493998E-2</v>
      </c>
      <c r="U4949">
        <f>MATCH(T4949,P4949:S4949, 0)</f>
        <v>3</v>
      </c>
    </row>
    <row r="4950" spans="1:21" x14ac:dyDescent="0.35">
      <c r="A4950">
        <v>4</v>
      </c>
      <c r="B4950">
        <v>4939</v>
      </c>
      <c r="C4950" t="s">
        <v>14</v>
      </c>
      <c r="D4950" t="s">
        <v>15</v>
      </c>
      <c r="E4950" t="s">
        <v>79</v>
      </c>
      <c r="F4950" t="s">
        <v>35</v>
      </c>
      <c r="G4950" t="s">
        <v>80</v>
      </c>
      <c r="H4950" t="s">
        <v>81</v>
      </c>
      <c r="I4950" s="1">
        <v>42305</v>
      </c>
      <c r="J4950">
        <v>2015</v>
      </c>
      <c r="K4950" t="s">
        <v>77</v>
      </c>
      <c r="L4950" t="s">
        <v>78</v>
      </c>
      <c r="M4950" s="1">
        <v>42320</v>
      </c>
      <c r="N4950">
        <v>44</v>
      </c>
      <c r="O4950">
        <f>STANDARDIZE(N4950,$N$8,$N$9)</f>
        <v>0.151671069265882</v>
      </c>
      <c r="P4950">
        <f>ABS($J$3-O4950)</f>
        <v>0.67903729304277238</v>
      </c>
      <c r="Q4950">
        <f>ABS($J$4-O4950)</f>
        <v>2.0371118791283171</v>
      </c>
      <c r="R4950">
        <f>ABS($J$5-O4950)</f>
        <v>0.30377984162439819</v>
      </c>
      <c r="S4950">
        <f>ABS($J$6-O4950)</f>
        <v>0.28591043917590409</v>
      </c>
      <c r="T4950">
        <f>MIN(P4950:S4950)</f>
        <v>0.28591043917590409</v>
      </c>
      <c r="U4950">
        <f>MATCH(T4950,P4950:S4950, 0)</f>
        <v>4</v>
      </c>
    </row>
    <row r="4951" spans="1:21" x14ac:dyDescent="0.35">
      <c r="A4951">
        <v>4</v>
      </c>
      <c r="B4951">
        <v>4940</v>
      </c>
      <c r="C4951" t="s">
        <v>14</v>
      </c>
      <c r="D4951" t="s">
        <v>15</v>
      </c>
      <c r="E4951" t="s">
        <v>79</v>
      </c>
      <c r="F4951" t="s">
        <v>35</v>
      </c>
      <c r="G4951" t="s">
        <v>80</v>
      </c>
      <c r="H4951" t="s">
        <v>81</v>
      </c>
      <c r="I4951" s="1">
        <v>42305</v>
      </c>
      <c r="J4951">
        <v>2015</v>
      </c>
      <c r="K4951" t="s">
        <v>77</v>
      </c>
      <c r="L4951" t="s">
        <v>78</v>
      </c>
      <c r="M4951" s="1">
        <v>42363</v>
      </c>
      <c r="N4951">
        <v>58</v>
      </c>
      <c r="O4951">
        <f>STANDARDIZE(N4951,$N$8,$N$9)</f>
        <v>0.40184270354479812</v>
      </c>
      <c r="P4951">
        <f>ABS($J$3-O4951)</f>
        <v>0.92920892732168847</v>
      </c>
      <c r="Q4951">
        <f>ABS($J$4-O4951)</f>
        <v>1.7869402448494007</v>
      </c>
      <c r="R4951">
        <f>ABS($J$5-O4951)</f>
        <v>0.55395147590331428</v>
      </c>
      <c r="S4951">
        <f>ABS($J$6-O4951)</f>
        <v>3.5738804896987997E-2</v>
      </c>
      <c r="T4951">
        <f>MIN(P4951:S4951)</f>
        <v>3.5738804896987997E-2</v>
      </c>
      <c r="U4951">
        <f>MATCH(T4951,P4951:S4951, 0)</f>
        <v>4</v>
      </c>
    </row>
    <row r="4952" spans="1:21" x14ac:dyDescent="0.35">
      <c r="A4952">
        <v>4</v>
      </c>
      <c r="B4952">
        <v>4941</v>
      </c>
      <c r="C4952" t="s">
        <v>14</v>
      </c>
      <c r="D4952" t="s">
        <v>15</v>
      </c>
      <c r="E4952" t="s">
        <v>79</v>
      </c>
      <c r="F4952" t="s">
        <v>35</v>
      </c>
      <c r="G4952" t="s">
        <v>80</v>
      </c>
      <c r="H4952" t="s">
        <v>81</v>
      </c>
      <c r="I4952" s="1">
        <v>42305</v>
      </c>
      <c r="J4952">
        <v>2015</v>
      </c>
      <c r="K4952" t="s">
        <v>41</v>
      </c>
      <c r="L4952" t="s">
        <v>42</v>
      </c>
      <c r="M4952" s="1">
        <v>42491</v>
      </c>
      <c r="N4952">
        <v>69</v>
      </c>
      <c r="O4952">
        <f>STANDARDIZE(N4952,$N$8,$N$9)</f>
        <v>0.59840613047823221</v>
      </c>
      <c r="P4952">
        <f>ABS($J$3-O4952)</f>
        <v>1.1257723542551226</v>
      </c>
      <c r="Q4952">
        <f>ABS($J$4-O4952)</f>
        <v>1.5903768179159667</v>
      </c>
      <c r="R4952">
        <f>ABS($J$5-O4952)</f>
        <v>0.75051490283674838</v>
      </c>
      <c r="S4952">
        <f>ABS($J$6-O4952)</f>
        <v>0.1608246220364461</v>
      </c>
      <c r="T4952">
        <f>MIN(P4952:S4952)</f>
        <v>0.1608246220364461</v>
      </c>
      <c r="U4952">
        <f>MATCH(T4952,P4952:S4952, 0)</f>
        <v>4</v>
      </c>
    </row>
    <row r="4953" spans="1:21" x14ac:dyDescent="0.35">
      <c r="A4953">
        <v>2</v>
      </c>
      <c r="B4953">
        <v>4942</v>
      </c>
      <c r="C4953" t="s">
        <v>30</v>
      </c>
      <c r="D4953" t="s">
        <v>31</v>
      </c>
      <c r="E4953" t="s">
        <v>24</v>
      </c>
      <c r="F4953" t="s">
        <v>25</v>
      </c>
      <c r="G4953" t="s">
        <v>26</v>
      </c>
      <c r="H4953" t="s">
        <v>27</v>
      </c>
      <c r="I4953" s="1">
        <v>42305</v>
      </c>
      <c r="J4953">
        <v>2015</v>
      </c>
      <c r="K4953" t="s">
        <v>28</v>
      </c>
      <c r="L4953" t="s">
        <v>29</v>
      </c>
      <c r="M4953" s="1">
        <v>42447</v>
      </c>
      <c r="N4953">
        <v>142</v>
      </c>
      <c r="O4953">
        <f>STANDARDIZE(N4953,$N$8,$N$9)</f>
        <v>1.902872509218295</v>
      </c>
      <c r="P4953">
        <f>ABS($J$3-O4953)</f>
        <v>2.4302387329951856</v>
      </c>
      <c r="Q4953">
        <f>ABS($J$4-O4953)</f>
        <v>0.28591043917590397</v>
      </c>
      <c r="R4953">
        <f>ABS($J$5-O4953)</f>
        <v>2.0549812815768114</v>
      </c>
      <c r="S4953">
        <f>ABS($J$6-O4953)</f>
        <v>1.4652910007765088</v>
      </c>
      <c r="T4953">
        <f>MIN(P4953:S4953)</f>
        <v>0.28591043917590397</v>
      </c>
      <c r="U4953">
        <f>MATCH(T4953,P4953:S4953, 0)</f>
        <v>2</v>
      </c>
    </row>
    <row r="4954" spans="1:21" x14ac:dyDescent="0.35">
      <c r="A4954">
        <v>2</v>
      </c>
      <c r="B4954">
        <v>4943</v>
      </c>
      <c r="C4954" t="s">
        <v>30</v>
      </c>
      <c r="D4954" t="s">
        <v>31</v>
      </c>
      <c r="E4954" t="s">
        <v>24</v>
      </c>
      <c r="F4954" t="s">
        <v>25</v>
      </c>
      <c r="G4954" t="s">
        <v>26</v>
      </c>
      <c r="H4954" t="s">
        <v>27</v>
      </c>
      <c r="I4954" s="1">
        <v>42305</v>
      </c>
      <c r="J4954">
        <v>2015</v>
      </c>
      <c r="K4954" t="s">
        <v>28</v>
      </c>
      <c r="L4954" t="s">
        <v>29</v>
      </c>
      <c r="M4954" s="1">
        <v>42495</v>
      </c>
      <c r="N4954">
        <v>190</v>
      </c>
      <c r="O4954">
        <f>STANDARDIZE(N4954,$N$8,$N$9)</f>
        <v>2.7606038267460073</v>
      </c>
      <c r="P4954">
        <f>ABS($J$3-O4954)</f>
        <v>3.2879700505228975</v>
      </c>
      <c r="Q4954">
        <f>ABS($J$4-O4954)</f>
        <v>0.57182087835180839</v>
      </c>
      <c r="R4954">
        <f>ABS($J$5-O4954)</f>
        <v>2.9127125991045233</v>
      </c>
      <c r="S4954">
        <f>ABS($J$6-O4954)</f>
        <v>2.3230223183042211</v>
      </c>
      <c r="T4954">
        <f>MIN(P4954:S4954)</f>
        <v>0.57182087835180839</v>
      </c>
      <c r="U4954">
        <f>MATCH(T4954,P4954:S4954, 0)</f>
        <v>2</v>
      </c>
    </row>
    <row r="4955" spans="1:21" x14ac:dyDescent="0.35">
      <c r="A4955">
        <v>1</v>
      </c>
      <c r="B4955">
        <v>4944</v>
      </c>
      <c r="C4955" t="s">
        <v>14</v>
      </c>
      <c r="D4955" t="s">
        <v>15</v>
      </c>
      <c r="E4955" t="s">
        <v>16</v>
      </c>
      <c r="F4955" t="s">
        <v>17</v>
      </c>
      <c r="G4955" t="s">
        <v>137</v>
      </c>
      <c r="H4955" t="s">
        <v>138</v>
      </c>
      <c r="I4955" s="1">
        <v>42306</v>
      </c>
      <c r="J4955">
        <v>2015</v>
      </c>
      <c r="K4955" t="s">
        <v>577</v>
      </c>
      <c r="L4955" t="s">
        <v>578</v>
      </c>
      <c r="M4955" s="1">
        <v>42074</v>
      </c>
      <c r="N4955">
        <v>5</v>
      </c>
      <c r="O4955">
        <f>STANDARDIZE(N4955,$N$8,$N$9)</f>
        <v>-0.54523562622538435</v>
      </c>
      <c r="P4955">
        <f>ABS($J$3-O4955)</f>
        <v>1.7869402448493998E-2</v>
      </c>
      <c r="Q4955">
        <f>ABS($J$4-O4955)</f>
        <v>2.7340185746195833</v>
      </c>
      <c r="R4955">
        <f>ABS($J$5-O4955)</f>
        <v>0.39312685386686819</v>
      </c>
      <c r="S4955">
        <f>ABS($J$6-O4955)</f>
        <v>0.98281713466717047</v>
      </c>
      <c r="T4955">
        <f>MIN(P4955:S4955)</f>
        <v>1.7869402448493998E-2</v>
      </c>
      <c r="U4955">
        <f>MATCH(T4955,P4955:S4955, 0)</f>
        <v>1</v>
      </c>
    </row>
    <row r="4956" spans="1:21" x14ac:dyDescent="0.35">
      <c r="A4956">
        <v>1</v>
      </c>
      <c r="B4956">
        <v>4945</v>
      </c>
      <c r="C4956" t="s">
        <v>14</v>
      </c>
      <c r="D4956" t="s">
        <v>15</v>
      </c>
      <c r="E4956" t="s">
        <v>16</v>
      </c>
      <c r="F4956" t="s">
        <v>17</v>
      </c>
      <c r="G4956" t="s">
        <v>18</v>
      </c>
      <c r="H4956" t="s">
        <v>19</v>
      </c>
      <c r="I4956" s="1">
        <v>42306</v>
      </c>
      <c r="J4956">
        <v>2015</v>
      </c>
      <c r="K4956" t="s">
        <v>577</v>
      </c>
      <c r="L4956" t="s">
        <v>578</v>
      </c>
      <c r="M4956" s="1">
        <v>42349</v>
      </c>
      <c r="N4956">
        <v>14</v>
      </c>
      <c r="O4956">
        <f>STANDARDIZE(N4956,$N$8,$N$9)</f>
        <v>-0.38441100418893831</v>
      </c>
      <c r="P4956">
        <f>ABS($J$3-O4956)</f>
        <v>0.14295521958795204</v>
      </c>
      <c r="Q4956">
        <f>ABS($J$4-O4956)</f>
        <v>2.5731939525831371</v>
      </c>
      <c r="R4956">
        <f>ABS($J$5-O4956)</f>
        <v>0.23230223183042215</v>
      </c>
      <c r="S4956">
        <f>ABS($J$6-O4956)</f>
        <v>0.82199251263072437</v>
      </c>
      <c r="T4956">
        <f>MIN(P4956:S4956)</f>
        <v>0.14295521958795204</v>
      </c>
      <c r="U4956">
        <f>MATCH(T4956,P4956:S4956, 0)</f>
        <v>1</v>
      </c>
    </row>
    <row r="4957" spans="1:21" x14ac:dyDescent="0.35">
      <c r="A4957">
        <v>1</v>
      </c>
      <c r="B4957">
        <v>4946</v>
      </c>
      <c r="C4957" t="s">
        <v>288</v>
      </c>
      <c r="D4957" t="s">
        <v>289</v>
      </c>
      <c r="E4957" t="s">
        <v>163</v>
      </c>
      <c r="F4957" t="s">
        <v>59</v>
      </c>
      <c r="G4957" t="s">
        <v>164</v>
      </c>
      <c r="H4957" t="s">
        <v>165</v>
      </c>
      <c r="I4957" s="1">
        <v>42306</v>
      </c>
      <c r="J4957">
        <v>2015</v>
      </c>
      <c r="K4957" t="s">
        <v>41</v>
      </c>
      <c r="L4957" t="s">
        <v>42</v>
      </c>
      <c r="M4957" s="1">
        <v>42349</v>
      </c>
      <c r="N4957">
        <v>14</v>
      </c>
      <c r="O4957">
        <f>STANDARDIZE(N4957,$N$8,$N$9)</f>
        <v>-0.38441100418893831</v>
      </c>
      <c r="P4957">
        <f>ABS($J$3-O4957)</f>
        <v>0.14295521958795204</v>
      </c>
      <c r="Q4957">
        <f>ABS($J$4-O4957)</f>
        <v>2.5731939525831371</v>
      </c>
      <c r="R4957">
        <f>ABS($J$5-O4957)</f>
        <v>0.23230223183042215</v>
      </c>
      <c r="S4957">
        <f>ABS($J$6-O4957)</f>
        <v>0.82199251263072437</v>
      </c>
      <c r="T4957">
        <f>MIN(P4957:S4957)</f>
        <v>0.14295521958795204</v>
      </c>
      <c r="U4957">
        <f>MATCH(T4957,P4957:S4957, 0)</f>
        <v>1</v>
      </c>
    </row>
    <row r="4958" spans="1:21" x14ac:dyDescent="0.35">
      <c r="A4958">
        <v>1</v>
      </c>
      <c r="B4958">
        <v>4947</v>
      </c>
      <c r="C4958" t="s">
        <v>30</v>
      </c>
      <c r="D4958" t="s">
        <v>31</v>
      </c>
      <c r="E4958" t="s">
        <v>90</v>
      </c>
      <c r="F4958" t="s">
        <v>250</v>
      </c>
      <c r="G4958" t="s">
        <v>251</v>
      </c>
      <c r="H4958" t="s">
        <v>252</v>
      </c>
      <c r="I4958" s="1">
        <v>42306</v>
      </c>
      <c r="J4958">
        <v>2015</v>
      </c>
      <c r="K4958" t="s">
        <v>77</v>
      </c>
      <c r="L4958" t="s">
        <v>78</v>
      </c>
      <c r="M4958" s="1">
        <v>42321</v>
      </c>
      <c r="N4958">
        <v>15</v>
      </c>
      <c r="O4958">
        <f>STANDARDIZE(N4958,$N$8,$N$9)</f>
        <v>-0.36654160174044426</v>
      </c>
      <c r="P4958">
        <f>ABS($J$3-O4958)</f>
        <v>0.1608246220364461</v>
      </c>
      <c r="Q4958">
        <f>ABS($J$4-O4958)</f>
        <v>2.5553245501346433</v>
      </c>
      <c r="R4958">
        <f>ABS($J$5-O4958)</f>
        <v>0.21443282938192809</v>
      </c>
      <c r="S4958">
        <f>ABS($J$6-O4958)</f>
        <v>0.80412311018223037</v>
      </c>
      <c r="T4958">
        <f>MIN(P4958:S4958)</f>
        <v>0.1608246220364461</v>
      </c>
      <c r="U4958">
        <f>MATCH(T4958,P4958:S4958, 0)</f>
        <v>1</v>
      </c>
    </row>
    <row r="4959" spans="1:21" x14ac:dyDescent="0.35">
      <c r="A4959">
        <v>1</v>
      </c>
      <c r="B4959">
        <v>4948</v>
      </c>
      <c r="C4959" t="s">
        <v>14</v>
      </c>
      <c r="D4959" t="s">
        <v>15</v>
      </c>
      <c r="E4959" t="s">
        <v>131</v>
      </c>
      <c r="F4959" t="s">
        <v>132</v>
      </c>
      <c r="G4959" t="s">
        <v>133</v>
      </c>
      <c r="H4959" t="s">
        <v>134</v>
      </c>
      <c r="I4959" s="1">
        <v>42306</v>
      </c>
      <c r="J4959">
        <v>2015</v>
      </c>
      <c r="K4959" t="s">
        <v>77</v>
      </c>
      <c r="L4959" t="s">
        <v>78</v>
      </c>
      <c r="M4959" s="1">
        <v>42321</v>
      </c>
      <c r="N4959">
        <v>15</v>
      </c>
      <c r="O4959">
        <f>STANDARDIZE(N4959,$N$8,$N$9)</f>
        <v>-0.36654160174044426</v>
      </c>
      <c r="P4959">
        <f>ABS($J$3-O4959)</f>
        <v>0.1608246220364461</v>
      </c>
      <c r="Q4959">
        <f>ABS($J$4-O4959)</f>
        <v>2.5553245501346433</v>
      </c>
      <c r="R4959">
        <f>ABS($J$5-O4959)</f>
        <v>0.21443282938192809</v>
      </c>
      <c r="S4959">
        <f>ABS($J$6-O4959)</f>
        <v>0.80412311018223037</v>
      </c>
      <c r="T4959">
        <f>MIN(P4959:S4959)</f>
        <v>0.1608246220364461</v>
      </c>
      <c r="U4959">
        <f>MATCH(T4959,P4959:S4959, 0)</f>
        <v>1</v>
      </c>
    </row>
    <row r="4960" spans="1:21" x14ac:dyDescent="0.35">
      <c r="A4960">
        <v>3</v>
      </c>
      <c r="B4960">
        <v>4949</v>
      </c>
      <c r="C4960" t="s">
        <v>491</v>
      </c>
      <c r="D4960" t="s">
        <v>492</v>
      </c>
      <c r="E4960" t="s">
        <v>84</v>
      </c>
      <c r="F4960" t="s">
        <v>85</v>
      </c>
      <c r="G4960" t="s">
        <v>86</v>
      </c>
      <c r="H4960" t="s">
        <v>87</v>
      </c>
      <c r="I4960" s="1">
        <v>42306</v>
      </c>
      <c r="J4960">
        <v>2015</v>
      </c>
      <c r="K4960" t="s">
        <v>77</v>
      </c>
      <c r="L4960" t="s">
        <v>78</v>
      </c>
      <c r="M4960" s="1">
        <v>42228</v>
      </c>
      <c r="N4960">
        <v>40</v>
      </c>
      <c r="O4960">
        <f>STANDARDIZE(N4960,$N$8,$N$9)</f>
        <v>8.0193459471905953E-2</v>
      </c>
      <c r="P4960">
        <f>ABS($J$3-O4960)</f>
        <v>0.60755968324879628</v>
      </c>
      <c r="Q4960">
        <f>ABS($J$4-O4960)</f>
        <v>2.1085894889222931</v>
      </c>
      <c r="R4960">
        <f>ABS($J$5-O4960)</f>
        <v>0.23230223183042212</v>
      </c>
      <c r="S4960">
        <f>ABS($J$6-O4960)</f>
        <v>0.35738804896988019</v>
      </c>
      <c r="T4960">
        <f>MIN(P4960:S4960)</f>
        <v>0.23230223183042212</v>
      </c>
      <c r="U4960">
        <f>MATCH(T4960,P4960:S4960, 0)</f>
        <v>3</v>
      </c>
    </row>
    <row r="4961" spans="1:21" x14ac:dyDescent="0.35">
      <c r="A4961">
        <v>3</v>
      </c>
      <c r="B4961">
        <v>4950</v>
      </c>
      <c r="C4961" t="s">
        <v>157</v>
      </c>
      <c r="D4961" t="s">
        <v>158</v>
      </c>
      <c r="E4961" t="s">
        <v>16</v>
      </c>
      <c r="F4961" t="s">
        <v>17</v>
      </c>
      <c r="G4961" t="s">
        <v>18</v>
      </c>
      <c r="H4961" t="s">
        <v>19</v>
      </c>
      <c r="I4961" s="1">
        <v>42306</v>
      </c>
      <c r="J4961">
        <v>2015</v>
      </c>
      <c r="K4961" t="s">
        <v>77</v>
      </c>
      <c r="L4961" t="s">
        <v>78</v>
      </c>
      <c r="M4961" s="1">
        <v>42289</v>
      </c>
      <c r="N4961">
        <v>42</v>
      </c>
      <c r="O4961">
        <f>STANDARDIZE(N4961,$N$8,$N$9)</f>
        <v>0.11593226436889398</v>
      </c>
      <c r="P4961">
        <f>ABS($J$3-O4961)</f>
        <v>0.64329848814578439</v>
      </c>
      <c r="Q4961">
        <f>ABS($J$4-O4961)</f>
        <v>2.0728506840253051</v>
      </c>
      <c r="R4961">
        <f>ABS($J$5-O4961)</f>
        <v>0.26804103672741014</v>
      </c>
      <c r="S4961">
        <f>ABS($J$6-O4961)</f>
        <v>0.32164924407289214</v>
      </c>
      <c r="T4961">
        <f>MIN(P4961:S4961)</f>
        <v>0.26804103672741014</v>
      </c>
      <c r="U4961">
        <f>MATCH(T4961,P4961:S4961, 0)</f>
        <v>3</v>
      </c>
    </row>
    <row r="4962" spans="1:21" x14ac:dyDescent="0.35">
      <c r="A4962">
        <v>3</v>
      </c>
      <c r="B4962">
        <v>4951</v>
      </c>
      <c r="C4962" t="s">
        <v>30</v>
      </c>
      <c r="D4962" t="s">
        <v>31</v>
      </c>
      <c r="E4962" t="s">
        <v>79</v>
      </c>
      <c r="F4962" t="s">
        <v>35</v>
      </c>
      <c r="G4962" t="s">
        <v>80</v>
      </c>
      <c r="H4962" t="s">
        <v>81</v>
      </c>
      <c r="I4962" s="1">
        <v>42306</v>
      </c>
      <c r="J4962">
        <v>2015</v>
      </c>
      <c r="K4962" t="s">
        <v>77</v>
      </c>
      <c r="L4962" t="s">
        <v>78</v>
      </c>
      <c r="M4962" s="1">
        <v>42320</v>
      </c>
      <c r="N4962">
        <v>43</v>
      </c>
      <c r="O4962">
        <f>STANDARDIZE(N4962,$N$8,$N$9)</f>
        <v>0.13380166681738798</v>
      </c>
      <c r="P4962">
        <f>ABS($J$3-O4962)</f>
        <v>0.66116789059427838</v>
      </c>
      <c r="Q4962">
        <f>ABS($J$4-O4962)</f>
        <v>2.0549812815768109</v>
      </c>
      <c r="R4962">
        <f>ABS($J$5-O4962)</f>
        <v>0.28591043917590414</v>
      </c>
      <c r="S4962">
        <f>ABS($J$6-O4962)</f>
        <v>0.30377984162439814</v>
      </c>
      <c r="T4962">
        <f>MIN(P4962:S4962)</f>
        <v>0.28591043917590414</v>
      </c>
      <c r="U4962">
        <f>MATCH(T4962,P4962:S4962, 0)</f>
        <v>3</v>
      </c>
    </row>
    <row r="4963" spans="1:21" x14ac:dyDescent="0.35">
      <c r="A4963">
        <v>4</v>
      </c>
      <c r="B4963">
        <v>4952</v>
      </c>
      <c r="C4963" t="s">
        <v>88</v>
      </c>
      <c r="D4963" t="s">
        <v>89</v>
      </c>
      <c r="E4963" t="s">
        <v>52</v>
      </c>
      <c r="F4963" t="s">
        <v>102</v>
      </c>
      <c r="G4963" t="s">
        <v>103</v>
      </c>
      <c r="H4963" t="s">
        <v>104</v>
      </c>
      <c r="I4963" s="1">
        <v>42306</v>
      </c>
      <c r="J4963">
        <v>2015</v>
      </c>
      <c r="K4963" t="s">
        <v>41</v>
      </c>
      <c r="L4963" t="s">
        <v>42</v>
      </c>
      <c r="M4963" s="1">
        <v>42359</v>
      </c>
      <c r="N4963">
        <v>53</v>
      </c>
      <c r="O4963">
        <f>STANDARDIZE(N4963,$N$8,$N$9)</f>
        <v>0.31249569130232807</v>
      </c>
      <c r="P4963">
        <f>ABS($J$3-O4963)</f>
        <v>0.83986191507921837</v>
      </c>
      <c r="Q4963">
        <f>ABS($J$4-O4963)</f>
        <v>1.8762872570918709</v>
      </c>
      <c r="R4963">
        <f>ABS($J$5-O4963)</f>
        <v>0.46460446366084424</v>
      </c>
      <c r="S4963">
        <f>ABS($J$6-O4963)</f>
        <v>0.12508581713945804</v>
      </c>
      <c r="T4963">
        <f>MIN(P4963:S4963)</f>
        <v>0.12508581713945804</v>
      </c>
      <c r="U4963">
        <f>MATCH(T4963,P4963:S4963, 0)</f>
        <v>4</v>
      </c>
    </row>
    <row r="4964" spans="1:21" x14ac:dyDescent="0.35">
      <c r="A4964">
        <v>1</v>
      </c>
      <c r="B4964">
        <v>4953</v>
      </c>
      <c r="C4964" t="s">
        <v>264</v>
      </c>
      <c r="D4964" t="s">
        <v>265</v>
      </c>
      <c r="E4964" t="s">
        <v>163</v>
      </c>
      <c r="F4964" t="s">
        <v>59</v>
      </c>
      <c r="G4964" t="s">
        <v>546</v>
      </c>
      <c r="H4964" t="s">
        <v>547</v>
      </c>
      <c r="I4964" s="1">
        <v>42307</v>
      </c>
      <c r="J4964">
        <v>2015</v>
      </c>
      <c r="K4964" t="s">
        <v>155</v>
      </c>
      <c r="L4964" t="s">
        <v>156</v>
      </c>
      <c r="M4964" s="1">
        <v>42308</v>
      </c>
      <c r="N4964">
        <v>1</v>
      </c>
      <c r="O4964">
        <f>STANDARDIZE(N4964,$N$8,$N$9)</f>
        <v>-0.61671323601936046</v>
      </c>
      <c r="P4964">
        <f>ABS($J$3-O4964)</f>
        <v>8.9347012242470103E-2</v>
      </c>
      <c r="Q4964">
        <f>ABS($J$4-O4964)</f>
        <v>2.8054961844135593</v>
      </c>
      <c r="R4964">
        <f>ABS($J$5-O4964)</f>
        <v>0.46460446366084429</v>
      </c>
      <c r="S4964">
        <f>ABS($J$6-O4964)</f>
        <v>1.0542947444611466</v>
      </c>
      <c r="T4964">
        <f>MIN(P4964:S4964)</f>
        <v>8.9347012242470103E-2</v>
      </c>
      <c r="U4964">
        <f>MATCH(T4964,P4964:S4964, 0)</f>
        <v>1</v>
      </c>
    </row>
    <row r="4965" spans="1:21" x14ac:dyDescent="0.35">
      <c r="A4965">
        <v>1</v>
      </c>
      <c r="B4965">
        <v>4954</v>
      </c>
      <c r="C4965" t="s">
        <v>264</v>
      </c>
      <c r="D4965" t="s">
        <v>265</v>
      </c>
      <c r="E4965" t="s">
        <v>163</v>
      </c>
      <c r="F4965" t="s">
        <v>59</v>
      </c>
      <c r="G4965" t="s">
        <v>546</v>
      </c>
      <c r="H4965" t="s">
        <v>547</v>
      </c>
      <c r="I4965" s="1">
        <v>42307</v>
      </c>
      <c r="J4965">
        <v>2015</v>
      </c>
      <c r="K4965" t="s">
        <v>155</v>
      </c>
      <c r="L4965" t="s">
        <v>156</v>
      </c>
      <c r="M4965" s="1">
        <v>42227</v>
      </c>
      <c r="N4965">
        <v>9</v>
      </c>
      <c r="O4965">
        <f>STANDARDIZE(N4965,$N$8,$N$9)</f>
        <v>-0.4737580164314083</v>
      </c>
      <c r="P4965">
        <f>ABS($J$3-O4965)</f>
        <v>5.3608207345482051E-2</v>
      </c>
      <c r="Q4965">
        <f>ABS($J$4-O4965)</f>
        <v>2.6625409648256073</v>
      </c>
      <c r="R4965">
        <f>ABS($J$5-O4965)</f>
        <v>0.32164924407289214</v>
      </c>
      <c r="S4965">
        <f>ABS($J$6-O4965)</f>
        <v>0.91133952487319436</v>
      </c>
      <c r="T4965">
        <f>MIN(P4965:S4965)</f>
        <v>5.3608207345482051E-2</v>
      </c>
      <c r="U4965">
        <f>MATCH(T4965,P4965:S4965, 0)</f>
        <v>1</v>
      </c>
    </row>
    <row r="4966" spans="1:21" x14ac:dyDescent="0.35">
      <c r="A4966">
        <v>3</v>
      </c>
      <c r="B4966">
        <v>4955</v>
      </c>
      <c r="C4966" t="s">
        <v>14</v>
      </c>
      <c r="D4966" t="s">
        <v>15</v>
      </c>
      <c r="E4966" t="s">
        <v>131</v>
      </c>
      <c r="F4966" t="s">
        <v>132</v>
      </c>
      <c r="G4966" t="s">
        <v>133</v>
      </c>
      <c r="H4966" t="s">
        <v>134</v>
      </c>
      <c r="I4966" s="1">
        <v>42307</v>
      </c>
      <c r="J4966">
        <v>2015</v>
      </c>
      <c r="K4966" t="s">
        <v>20</v>
      </c>
      <c r="L4966" t="s">
        <v>21</v>
      </c>
      <c r="M4966" s="1">
        <v>42327</v>
      </c>
      <c r="N4966">
        <v>20</v>
      </c>
      <c r="O4966">
        <f>STANDARDIZE(N4966,$N$8,$N$9)</f>
        <v>-0.27719458949797421</v>
      </c>
      <c r="P4966">
        <f>ABS($J$3-O4966)</f>
        <v>0.25017163427891614</v>
      </c>
      <c r="Q4966">
        <f>ABS($J$4-O4966)</f>
        <v>2.4659775378921731</v>
      </c>
      <c r="R4966">
        <f>ABS($J$5-O4966)</f>
        <v>0.12508581713945804</v>
      </c>
      <c r="S4966">
        <f>ABS($J$6-O4966)</f>
        <v>0.71477609793976038</v>
      </c>
      <c r="T4966">
        <f>MIN(P4966:S4966)</f>
        <v>0.12508581713945804</v>
      </c>
      <c r="U4966">
        <f>MATCH(T4966,P4966:S4966, 0)</f>
        <v>3</v>
      </c>
    </row>
    <row r="4967" spans="1:21" x14ac:dyDescent="0.35">
      <c r="A4967">
        <v>3</v>
      </c>
      <c r="B4967">
        <v>4956</v>
      </c>
      <c r="C4967" t="s">
        <v>30</v>
      </c>
      <c r="D4967" t="s">
        <v>31</v>
      </c>
      <c r="E4967" t="s">
        <v>163</v>
      </c>
      <c r="F4967" t="s">
        <v>59</v>
      </c>
      <c r="G4967" t="s">
        <v>282</v>
      </c>
      <c r="H4967" t="s">
        <v>283</v>
      </c>
      <c r="I4967" s="1">
        <v>42307</v>
      </c>
      <c r="J4967">
        <v>2015</v>
      </c>
      <c r="K4967" t="s">
        <v>69</v>
      </c>
      <c r="L4967" t="s">
        <v>70</v>
      </c>
      <c r="M4967" s="1">
        <v>42332</v>
      </c>
      <c r="N4967">
        <v>25</v>
      </c>
      <c r="O4967">
        <f>STANDARDIZE(N4967,$N$8,$N$9)</f>
        <v>-0.18784757725550419</v>
      </c>
      <c r="P4967">
        <f>ABS($J$3-O4967)</f>
        <v>0.33951864652138619</v>
      </c>
      <c r="Q4967">
        <f>ABS($J$4-O4967)</f>
        <v>2.3766305256497033</v>
      </c>
      <c r="R4967">
        <f>ABS($J$5-O4967)</f>
        <v>3.5738804896988025E-2</v>
      </c>
      <c r="S4967">
        <f>ABS($J$6-O4967)</f>
        <v>0.62542908569729028</v>
      </c>
      <c r="T4967">
        <f>MIN(P4967:S4967)</f>
        <v>3.5738804896988025E-2</v>
      </c>
      <c r="U4967">
        <f>MATCH(T4967,P4967:S4967, 0)</f>
        <v>3</v>
      </c>
    </row>
    <row r="4968" spans="1:21" x14ac:dyDescent="0.35">
      <c r="A4968">
        <v>1</v>
      </c>
      <c r="B4968">
        <v>4957</v>
      </c>
      <c r="C4968" t="s">
        <v>316</v>
      </c>
      <c r="D4968" t="s">
        <v>317</v>
      </c>
      <c r="E4968" t="s">
        <v>16</v>
      </c>
      <c r="F4968" t="s">
        <v>17</v>
      </c>
      <c r="G4968" t="s">
        <v>599</v>
      </c>
      <c r="H4968" t="s">
        <v>600</v>
      </c>
      <c r="I4968" s="1">
        <v>42308</v>
      </c>
      <c r="J4968">
        <v>2015</v>
      </c>
      <c r="K4968" t="s">
        <v>577</v>
      </c>
      <c r="L4968" t="s">
        <v>578</v>
      </c>
      <c r="M4968" s="1">
        <v>42074</v>
      </c>
      <c r="N4968">
        <v>3</v>
      </c>
      <c r="O4968">
        <f>STANDARDIZE(N4968,$N$8,$N$9)</f>
        <v>-0.58097443112237235</v>
      </c>
      <c r="P4968">
        <f>ABS($J$3-O4968)</f>
        <v>5.3608207345481995E-2</v>
      </c>
      <c r="Q4968">
        <f>ABS($J$4-O4968)</f>
        <v>2.7697573795165713</v>
      </c>
      <c r="R4968">
        <f>ABS($J$5-O4968)</f>
        <v>0.42886565876385618</v>
      </c>
      <c r="S4968">
        <f>ABS($J$6-O4968)</f>
        <v>1.0185559395641586</v>
      </c>
      <c r="T4968">
        <f>MIN(P4968:S4968)</f>
        <v>5.3608207345481995E-2</v>
      </c>
      <c r="U4968">
        <f>MATCH(T4968,P4968:S4968, 0)</f>
        <v>1</v>
      </c>
    </row>
    <row r="4969" spans="1:21" x14ac:dyDescent="0.35">
      <c r="A4969">
        <v>1</v>
      </c>
      <c r="B4969">
        <v>4958</v>
      </c>
      <c r="C4969" t="s">
        <v>14</v>
      </c>
      <c r="D4969" t="s">
        <v>15</v>
      </c>
      <c r="E4969" t="s">
        <v>131</v>
      </c>
      <c r="F4969" t="s">
        <v>132</v>
      </c>
      <c r="G4969" t="s">
        <v>133</v>
      </c>
      <c r="H4969" t="s">
        <v>134</v>
      </c>
      <c r="I4969" s="1">
        <v>42308</v>
      </c>
      <c r="J4969">
        <v>2015</v>
      </c>
      <c r="K4969" t="s">
        <v>176</v>
      </c>
      <c r="L4969" t="s">
        <v>177</v>
      </c>
      <c r="M4969" s="1">
        <v>42258</v>
      </c>
      <c r="N4969">
        <v>9</v>
      </c>
      <c r="O4969">
        <f>STANDARDIZE(N4969,$N$8,$N$9)</f>
        <v>-0.4737580164314083</v>
      </c>
      <c r="P4969">
        <f>ABS($J$3-O4969)</f>
        <v>5.3608207345482051E-2</v>
      </c>
      <c r="Q4969">
        <f>ABS($J$4-O4969)</f>
        <v>2.6625409648256073</v>
      </c>
      <c r="R4969">
        <f>ABS($J$5-O4969)</f>
        <v>0.32164924407289214</v>
      </c>
      <c r="S4969">
        <f>ABS($J$6-O4969)</f>
        <v>0.91133952487319436</v>
      </c>
      <c r="T4969">
        <f>MIN(P4969:S4969)</f>
        <v>5.3608207345482051E-2</v>
      </c>
      <c r="U4969">
        <f>MATCH(T4969,P4969:S4969, 0)</f>
        <v>1</v>
      </c>
    </row>
    <row r="4970" spans="1:21" x14ac:dyDescent="0.35">
      <c r="A4970">
        <v>1</v>
      </c>
      <c r="B4970">
        <v>4959</v>
      </c>
      <c r="C4970" t="s">
        <v>67</v>
      </c>
      <c r="D4970" t="s">
        <v>68</v>
      </c>
      <c r="E4970" t="s">
        <v>131</v>
      </c>
      <c r="F4970" t="s">
        <v>132</v>
      </c>
      <c r="G4970" t="s">
        <v>133</v>
      </c>
      <c r="H4970" t="s">
        <v>134</v>
      </c>
      <c r="I4970" s="1">
        <v>42308</v>
      </c>
      <c r="J4970">
        <v>2015</v>
      </c>
      <c r="K4970" t="s">
        <v>176</v>
      </c>
      <c r="L4970" t="s">
        <v>177</v>
      </c>
      <c r="M4970" s="1">
        <v>42258</v>
      </c>
      <c r="N4970">
        <v>9</v>
      </c>
      <c r="O4970">
        <f>STANDARDIZE(N4970,$N$8,$N$9)</f>
        <v>-0.4737580164314083</v>
      </c>
      <c r="P4970">
        <f>ABS($J$3-O4970)</f>
        <v>5.3608207345482051E-2</v>
      </c>
      <c r="Q4970">
        <f>ABS($J$4-O4970)</f>
        <v>2.6625409648256073</v>
      </c>
      <c r="R4970">
        <f>ABS($J$5-O4970)</f>
        <v>0.32164924407289214</v>
      </c>
      <c r="S4970">
        <f>ABS($J$6-O4970)</f>
        <v>0.91133952487319436</v>
      </c>
      <c r="T4970">
        <f>MIN(P4970:S4970)</f>
        <v>5.3608207345482051E-2</v>
      </c>
      <c r="U4970">
        <f>MATCH(T4970,P4970:S4970, 0)</f>
        <v>1</v>
      </c>
    </row>
    <row r="4971" spans="1:21" x14ac:dyDescent="0.35">
      <c r="A4971">
        <v>3</v>
      </c>
      <c r="B4971">
        <v>4960</v>
      </c>
      <c r="C4971" t="s">
        <v>67</v>
      </c>
      <c r="D4971" t="s">
        <v>68</v>
      </c>
      <c r="E4971" t="s">
        <v>163</v>
      </c>
      <c r="F4971" t="s">
        <v>59</v>
      </c>
      <c r="G4971" t="s">
        <v>164</v>
      </c>
      <c r="H4971" t="s">
        <v>165</v>
      </c>
      <c r="I4971" s="1">
        <v>42308</v>
      </c>
      <c r="J4971">
        <v>2015</v>
      </c>
      <c r="K4971" t="s">
        <v>77</v>
      </c>
      <c r="L4971" t="s">
        <v>78</v>
      </c>
      <c r="M4971" s="1">
        <v>42328</v>
      </c>
      <c r="N4971">
        <v>20</v>
      </c>
      <c r="O4971">
        <f>STANDARDIZE(N4971,$N$8,$N$9)</f>
        <v>-0.27719458949797421</v>
      </c>
      <c r="P4971">
        <f>ABS($J$3-O4971)</f>
        <v>0.25017163427891614</v>
      </c>
      <c r="Q4971">
        <f>ABS($J$4-O4971)</f>
        <v>2.4659775378921731</v>
      </c>
      <c r="R4971">
        <f>ABS($J$5-O4971)</f>
        <v>0.12508581713945804</v>
      </c>
      <c r="S4971">
        <f>ABS($J$6-O4971)</f>
        <v>0.71477609793976038</v>
      </c>
      <c r="T4971">
        <f>MIN(P4971:S4971)</f>
        <v>0.12508581713945804</v>
      </c>
      <c r="U4971">
        <f>MATCH(T4971,P4971:S4971, 0)</f>
        <v>3</v>
      </c>
    </row>
    <row r="4972" spans="1:21" x14ac:dyDescent="0.35">
      <c r="A4972">
        <v>3</v>
      </c>
      <c r="B4972">
        <v>4961</v>
      </c>
      <c r="C4972" t="s">
        <v>400</v>
      </c>
      <c r="D4972" t="s">
        <v>401</v>
      </c>
      <c r="E4972" t="s">
        <v>34</v>
      </c>
      <c r="F4972" t="s">
        <v>35</v>
      </c>
      <c r="G4972" t="s">
        <v>36</v>
      </c>
      <c r="H4972" t="s">
        <v>37</v>
      </c>
      <c r="I4972" s="1">
        <v>42308</v>
      </c>
      <c r="J4972">
        <v>2015</v>
      </c>
      <c r="K4972" t="s">
        <v>77</v>
      </c>
      <c r="L4972" t="s">
        <v>78</v>
      </c>
      <c r="M4972" s="1">
        <v>42328</v>
      </c>
      <c r="N4972">
        <v>20</v>
      </c>
      <c r="O4972">
        <f>STANDARDIZE(N4972,$N$8,$N$9)</f>
        <v>-0.27719458949797421</v>
      </c>
      <c r="P4972">
        <f>ABS($J$3-O4972)</f>
        <v>0.25017163427891614</v>
      </c>
      <c r="Q4972">
        <f>ABS($J$4-O4972)</f>
        <v>2.4659775378921731</v>
      </c>
      <c r="R4972">
        <f>ABS($J$5-O4972)</f>
        <v>0.12508581713945804</v>
      </c>
      <c r="S4972">
        <f>ABS($J$6-O4972)</f>
        <v>0.71477609793976038</v>
      </c>
      <c r="T4972">
        <f>MIN(P4972:S4972)</f>
        <v>0.12508581713945804</v>
      </c>
      <c r="U4972">
        <f>MATCH(T4972,P4972:S4972, 0)</f>
        <v>3</v>
      </c>
    </row>
    <row r="4973" spans="1:21" x14ac:dyDescent="0.35">
      <c r="A4973">
        <v>3</v>
      </c>
      <c r="B4973">
        <v>4962</v>
      </c>
      <c r="C4973" t="s">
        <v>67</v>
      </c>
      <c r="D4973" t="s">
        <v>68</v>
      </c>
      <c r="E4973" t="s">
        <v>296</v>
      </c>
      <c r="F4973" t="s">
        <v>320</v>
      </c>
      <c r="G4973" t="s">
        <v>351</v>
      </c>
      <c r="H4973" t="s">
        <v>352</v>
      </c>
      <c r="I4973" s="1">
        <v>42308</v>
      </c>
      <c r="J4973">
        <v>2015</v>
      </c>
      <c r="K4973" t="s">
        <v>77</v>
      </c>
      <c r="L4973" t="s">
        <v>78</v>
      </c>
      <c r="M4973" s="1">
        <v>42338</v>
      </c>
      <c r="N4973">
        <v>30</v>
      </c>
      <c r="O4973">
        <f>STANDARDIZE(N4973,$N$8,$N$9)</f>
        <v>-9.8500565013034141E-2</v>
      </c>
      <c r="P4973">
        <f>ABS($J$3-O4973)</f>
        <v>0.42886565876385618</v>
      </c>
      <c r="Q4973">
        <f>ABS($J$4-O4973)</f>
        <v>2.2872835134072331</v>
      </c>
      <c r="R4973">
        <f>ABS($J$5-O4973)</f>
        <v>5.3608207345482023E-2</v>
      </c>
      <c r="S4973">
        <f>ABS($J$6-O4973)</f>
        <v>0.53608207345482028</v>
      </c>
      <c r="T4973">
        <f>MIN(P4973:S4973)</f>
        <v>5.3608207345482023E-2</v>
      </c>
      <c r="U4973">
        <f>MATCH(T4973,P4973:S4973, 0)</f>
        <v>3</v>
      </c>
    </row>
    <row r="4974" spans="1:21" x14ac:dyDescent="0.35">
      <c r="A4974">
        <v>3</v>
      </c>
      <c r="B4974">
        <v>4963</v>
      </c>
      <c r="C4974" t="s">
        <v>67</v>
      </c>
      <c r="D4974" t="s">
        <v>68</v>
      </c>
      <c r="E4974" t="s">
        <v>296</v>
      </c>
      <c r="F4974" t="s">
        <v>320</v>
      </c>
      <c r="G4974" t="s">
        <v>351</v>
      </c>
      <c r="H4974" t="s">
        <v>352</v>
      </c>
      <c r="I4974" s="1">
        <v>42308</v>
      </c>
      <c r="J4974">
        <v>2015</v>
      </c>
      <c r="K4974" t="s">
        <v>77</v>
      </c>
      <c r="L4974" t="s">
        <v>78</v>
      </c>
      <c r="M4974" s="1">
        <v>42338</v>
      </c>
      <c r="N4974">
        <v>30</v>
      </c>
      <c r="O4974">
        <f>STANDARDIZE(N4974,$N$8,$N$9)</f>
        <v>-9.8500565013034141E-2</v>
      </c>
      <c r="P4974">
        <f>ABS($J$3-O4974)</f>
        <v>0.42886565876385618</v>
      </c>
      <c r="Q4974">
        <f>ABS($J$4-O4974)</f>
        <v>2.2872835134072331</v>
      </c>
      <c r="R4974">
        <f>ABS($J$5-O4974)</f>
        <v>5.3608207345482023E-2</v>
      </c>
      <c r="S4974">
        <f>ABS($J$6-O4974)</f>
        <v>0.53608207345482028</v>
      </c>
      <c r="T4974">
        <f>MIN(P4974:S4974)</f>
        <v>5.3608207345482023E-2</v>
      </c>
      <c r="U4974">
        <f>MATCH(T4974,P4974:S4974, 0)</f>
        <v>3</v>
      </c>
    </row>
    <row r="4975" spans="1:21" x14ac:dyDescent="0.35">
      <c r="A4975">
        <v>3</v>
      </c>
      <c r="B4975">
        <v>4964</v>
      </c>
      <c r="C4975" t="s">
        <v>119</v>
      </c>
      <c r="D4975" t="s">
        <v>120</v>
      </c>
      <c r="E4975" t="s">
        <v>73</v>
      </c>
      <c r="F4975" t="s">
        <v>74</v>
      </c>
      <c r="G4975" t="s">
        <v>75</v>
      </c>
      <c r="H4975" t="s">
        <v>76</v>
      </c>
      <c r="I4975" s="1">
        <v>42308</v>
      </c>
      <c r="J4975">
        <v>2015</v>
      </c>
      <c r="K4975" t="s">
        <v>77</v>
      </c>
      <c r="L4975" t="s">
        <v>78</v>
      </c>
      <c r="M4975" s="1">
        <v>42047</v>
      </c>
      <c r="N4975">
        <v>32</v>
      </c>
      <c r="O4975">
        <f>STANDARDIZE(N4975,$N$8,$N$9)</f>
        <v>-6.2761760116046117E-2</v>
      </c>
      <c r="P4975">
        <f>ABS($J$3-O4975)</f>
        <v>0.46460446366084424</v>
      </c>
      <c r="Q4975">
        <f>ABS($J$4-O4975)</f>
        <v>2.2515447085102451</v>
      </c>
      <c r="R4975">
        <f>ABS($J$5-O4975)</f>
        <v>8.9347012242470047E-2</v>
      </c>
      <c r="S4975">
        <f>ABS($J$6-O4975)</f>
        <v>0.50034326855783218</v>
      </c>
      <c r="T4975">
        <f>MIN(P4975:S4975)</f>
        <v>8.9347012242470047E-2</v>
      </c>
      <c r="U4975">
        <f>MATCH(T4975,P4975:S4975, 0)</f>
        <v>3</v>
      </c>
    </row>
    <row r="4976" spans="1:21" x14ac:dyDescent="0.35">
      <c r="A4976">
        <v>3</v>
      </c>
      <c r="B4976">
        <v>4965</v>
      </c>
      <c r="C4976" t="s">
        <v>174</v>
      </c>
      <c r="D4976" t="s">
        <v>175</v>
      </c>
      <c r="E4976" t="s">
        <v>219</v>
      </c>
      <c r="F4976" t="s">
        <v>220</v>
      </c>
      <c r="G4976" t="s">
        <v>540</v>
      </c>
      <c r="H4976" t="s">
        <v>541</v>
      </c>
      <c r="I4976" s="1">
        <v>42308</v>
      </c>
      <c r="J4976">
        <v>2015</v>
      </c>
      <c r="K4976" t="s">
        <v>77</v>
      </c>
      <c r="L4976" t="s">
        <v>78</v>
      </c>
      <c r="M4976" s="1">
        <v>42259</v>
      </c>
      <c r="N4976">
        <v>39</v>
      </c>
      <c r="O4976">
        <f>STANDARDIZE(N4976,$N$8,$N$9)</f>
        <v>6.2324057023411948E-2</v>
      </c>
      <c r="P4976">
        <f>ABS($J$3-O4976)</f>
        <v>0.58969028080030228</v>
      </c>
      <c r="Q4976">
        <f>ABS($J$4-O4976)</f>
        <v>2.1264588913707869</v>
      </c>
      <c r="R4976">
        <f>ABS($J$5-O4976)</f>
        <v>0.21443282938192812</v>
      </c>
      <c r="S4976">
        <f>ABS($J$6-O4976)</f>
        <v>0.37525745141837419</v>
      </c>
      <c r="T4976">
        <f>MIN(P4976:S4976)</f>
        <v>0.21443282938192812</v>
      </c>
      <c r="U4976">
        <f>MATCH(T4976,P4976:S4976, 0)</f>
        <v>3</v>
      </c>
    </row>
    <row r="4977" spans="1:21" x14ac:dyDescent="0.35">
      <c r="A4977">
        <v>4</v>
      </c>
      <c r="B4977">
        <v>4966</v>
      </c>
      <c r="C4977" t="s">
        <v>110</v>
      </c>
      <c r="D4977" t="s">
        <v>111</v>
      </c>
      <c r="E4977" t="s">
        <v>79</v>
      </c>
      <c r="F4977" t="s">
        <v>35</v>
      </c>
      <c r="G4977" t="s">
        <v>80</v>
      </c>
      <c r="H4977" t="s">
        <v>81</v>
      </c>
      <c r="I4977" s="1">
        <v>42308</v>
      </c>
      <c r="J4977">
        <v>2015</v>
      </c>
      <c r="K4977" t="s">
        <v>77</v>
      </c>
      <c r="L4977" t="s">
        <v>78</v>
      </c>
      <c r="M4977" s="1">
        <v>42352</v>
      </c>
      <c r="N4977">
        <v>44</v>
      </c>
      <c r="O4977">
        <f>STANDARDIZE(N4977,$N$8,$N$9)</f>
        <v>0.151671069265882</v>
      </c>
      <c r="P4977">
        <f>ABS($J$3-O4977)</f>
        <v>0.67903729304277238</v>
      </c>
      <c r="Q4977">
        <f>ABS($J$4-O4977)</f>
        <v>2.0371118791283171</v>
      </c>
      <c r="R4977">
        <f>ABS($J$5-O4977)</f>
        <v>0.30377984162439819</v>
      </c>
      <c r="S4977">
        <f>ABS($J$6-O4977)</f>
        <v>0.28591043917590409</v>
      </c>
      <c r="T4977">
        <f>MIN(P4977:S4977)</f>
        <v>0.28591043917590409</v>
      </c>
      <c r="U4977">
        <f>MATCH(T4977,P4977:S4977, 0)</f>
        <v>4</v>
      </c>
    </row>
    <row r="4978" spans="1:21" x14ac:dyDescent="0.35">
      <c r="A4978">
        <v>1</v>
      </c>
      <c r="B4978">
        <v>4967</v>
      </c>
      <c r="C4978" t="s">
        <v>129</v>
      </c>
      <c r="D4978" t="s">
        <v>130</v>
      </c>
      <c r="E4978" t="s">
        <v>105</v>
      </c>
      <c r="F4978" t="s">
        <v>59</v>
      </c>
      <c r="G4978" t="s">
        <v>106</v>
      </c>
      <c r="H4978" t="s">
        <v>107</v>
      </c>
      <c r="I4978" s="1">
        <v>42309</v>
      </c>
      <c r="J4978">
        <v>2015</v>
      </c>
      <c r="K4978" t="s">
        <v>125</v>
      </c>
      <c r="L4978" t="s">
        <v>126</v>
      </c>
      <c r="M4978" s="1">
        <v>42339</v>
      </c>
      <c r="N4978">
        <v>1</v>
      </c>
      <c r="O4978">
        <f>STANDARDIZE(N4978,$N$8,$N$9)</f>
        <v>-0.61671323601936046</v>
      </c>
      <c r="P4978">
        <f>ABS($J$3-O4978)</f>
        <v>8.9347012242470103E-2</v>
      </c>
      <c r="Q4978">
        <f>ABS($J$4-O4978)</f>
        <v>2.8054961844135593</v>
      </c>
      <c r="R4978">
        <f>ABS($J$5-O4978)</f>
        <v>0.46460446366084429</v>
      </c>
      <c r="S4978">
        <f>ABS($J$6-O4978)</f>
        <v>1.0542947444611466</v>
      </c>
      <c r="T4978">
        <f>MIN(P4978:S4978)</f>
        <v>8.9347012242470103E-2</v>
      </c>
      <c r="U4978">
        <f>MATCH(T4978,P4978:S4978, 0)</f>
        <v>1</v>
      </c>
    </row>
    <row r="4979" spans="1:21" x14ac:dyDescent="0.35">
      <c r="A4979">
        <v>1</v>
      </c>
      <c r="B4979">
        <v>4968</v>
      </c>
      <c r="C4979" t="s">
        <v>479</v>
      </c>
      <c r="D4979" t="s">
        <v>480</v>
      </c>
      <c r="E4979" t="s">
        <v>131</v>
      </c>
      <c r="F4979" t="s">
        <v>132</v>
      </c>
      <c r="G4979" t="s">
        <v>211</v>
      </c>
      <c r="H4979" t="s">
        <v>212</v>
      </c>
      <c r="I4979" s="1">
        <v>42309</v>
      </c>
      <c r="J4979">
        <v>2015</v>
      </c>
      <c r="K4979" t="s">
        <v>125</v>
      </c>
      <c r="L4979" t="s">
        <v>126</v>
      </c>
      <c r="M4979" s="1">
        <v>42018</v>
      </c>
      <c r="N4979">
        <v>3</v>
      </c>
      <c r="O4979">
        <f>STANDARDIZE(N4979,$N$8,$N$9)</f>
        <v>-0.58097443112237235</v>
      </c>
      <c r="P4979">
        <f>ABS($J$3-O4979)</f>
        <v>5.3608207345481995E-2</v>
      </c>
      <c r="Q4979">
        <f>ABS($J$4-O4979)</f>
        <v>2.7697573795165713</v>
      </c>
      <c r="R4979">
        <f>ABS($J$5-O4979)</f>
        <v>0.42886565876385618</v>
      </c>
      <c r="S4979">
        <f>ABS($J$6-O4979)</f>
        <v>1.0185559395641586</v>
      </c>
      <c r="T4979">
        <f>MIN(P4979:S4979)</f>
        <v>5.3608207345481995E-2</v>
      </c>
      <c r="U4979">
        <f>MATCH(T4979,P4979:S4979, 0)</f>
        <v>1</v>
      </c>
    </row>
    <row r="4980" spans="1:21" x14ac:dyDescent="0.35">
      <c r="A4980">
        <v>3</v>
      </c>
      <c r="B4980">
        <v>4969</v>
      </c>
      <c r="C4980" t="s">
        <v>112</v>
      </c>
      <c r="D4980" t="s">
        <v>113</v>
      </c>
      <c r="E4980" t="s">
        <v>84</v>
      </c>
      <c r="F4980" t="s">
        <v>85</v>
      </c>
      <c r="G4980" t="s">
        <v>153</v>
      </c>
      <c r="H4980" t="s">
        <v>154</v>
      </c>
      <c r="I4980" s="1">
        <v>42309</v>
      </c>
      <c r="J4980">
        <v>2015</v>
      </c>
      <c r="K4980" t="s">
        <v>77</v>
      </c>
      <c r="L4980" t="s">
        <v>78</v>
      </c>
      <c r="M4980" s="1">
        <v>42033</v>
      </c>
      <c r="N4980">
        <v>18</v>
      </c>
      <c r="O4980">
        <f>STANDARDIZE(N4980,$N$8,$N$9)</f>
        <v>-0.31293339439496226</v>
      </c>
      <c r="P4980">
        <f>ABS($J$3-O4980)</f>
        <v>0.21443282938192809</v>
      </c>
      <c r="Q4980">
        <f>ABS($J$4-O4980)</f>
        <v>2.5017163427891611</v>
      </c>
      <c r="R4980">
        <f>ABS($J$5-O4980)</f>
        <v>0.1608246220364461</v>
      </c>
      <c r="S4980">
        <f>ABS($J$6-O4980)</f>
        <v>0.75051490283674838</v>
      </c>
      <c r="T4980">
        <f>MIN(P4980:S4980)</f>
        <v>0.1608246220364461</v>
      </c>
      <c r="U4980">
        <f>MATCH(T4980,P4980:S4980, 0)</f>
        <v>3</v>
      </c>
    </row>
    <row r="4981" spans="1:21" x14ac:dyDescent="0.35">
      <c r="A4981">
        <v>3</v>
      </c>
      <c r="B4981">
        <v>4970</v>
      </c>
      <c r="C4981" t="s">
        <v>288</v>
      </c>
      <c r="D4981" t="s">
        <v>289</v>
      </c>
      <c r="E4981" t="s">
        <v>131</v>
      </c>
      <c r="F4981" t="s">
        <v>132</v>
      </c>
      <c r="G4981" t="s">
        <v>211</v>
      </c>
      <c r="H4981" t="s">
        <v>212</v>
      </c>
      <c r="I4981" s="1">
        <v>42309</v>
      </c>
      <c r="J4981">
        <v>2015</v>
      </c>
      <c r="K4981" t="s">
        <v>69</v>
      </c>
      <c r="L4981" t="s">
        <v>70</v>
      </c>
      <c r="M4981" s="1">
        <v>42249</v>
      </c>
      <c r="N4981">
        <v>29</v>
      </c>
      <c r="O4981">
        <f>STANDARDIZE(N4981,$N$8,$N$9)</f>
        <v>-0.11636996746152814</v>
      </c>
      <c r="P4981">
        <f>ABS($J$3-O4981)</f>
        <v>0.41099625631536219</v>
      </c>
      <c r="Q4981">
        <f>ABS($J$4-O4981)</f>
        <v>2.3051529158557269</v>
      </c>
      <c r="R4981">
        <f>ABS($J$5-O4981)</f>
        <v>3.5738804896988025E-2</v>
      </c>
      <c r="S4981">
        <f>ABS($J$6-O4981)</f>
        <v>0.55395147590331428</v>
      </c>
      <c r="T4981">
        <f>MIN(P4981:S4981)</f>
        <v>3.5738804896988025E-2</v>
      </c>
      <c r="U4981">
        <f>MATCH(T4981,P4981:S4981, 0)</f>
        <v>3</v>
      </c>
    </row>
    <row r="4982" spans="1:21" x14ac:dyDescent="0.35">
      <c r="A4982">
        <v>1</v>
      </c>
      <c r="B4982">
        <v>4971</v>
      </c>
      <c r="C4982" t="s">
        <v>67</v>
      </c>
      <c r="D4982" t="s">
        <v>68</v>
      </c>
      <c r="E4982" t="s">
        <v>34</v>
      </c>
      <c r="F4982" t="s">
        <v>35</v>
      </c>
      <c r="G4982" t="s">
        <v>36</v>
      </c>
      <c r="H4982" t="s">
        <v>37</v>
      </c>
      <c r="I4982" s="1">
        <v>42310</v>
      </c>
      <c r="J4982">
        <v>2015</v>
      </c>
      <c r="K4982" t="s">
        <v>38</v>
      </c>
      <c r="L4982" t="s">
        <v>13</v>
      </c>
      <c r="M4982" s="1">
        <v>42053</v>
      </c>
      <c r="N4982">
        <v>7</v>
      </c>
      <c r="O4982">
        <f>STANDARDIZE(N4982,$N$8,$N$9)</f>
        <v>-0.50949682132839635</v>
      </c>
      <c r="P4982">
        <f>ABS($J$3-O4982)</f>
        <v>1.7869402448493998E-2</v>
      </c>
      <c r="Q4982">
        <f>ABS($J$4-O4982)</f>
        <v>2.6982797697225953</v>
      </c>
      <c r="R4982">
        <f>ABS($J$5-O4982)</f>
        <v>0.35738804896988019</v>
      </c>
      <c r="S4982">
        <f>ABS($J$6-O4982)</f>
        <v>0.94707832977018247</v>
      </c>
      <c r="T4982">
        <f>MIN(P4982:S4982)</f>
        <v>1.7869402448493998E-2</v>
      </c>
      <c r="U4982">
        <f>MATCH(T4982,P4982:S4982, 0)</f>
        <v>1</v>
      </c>
    </row>
    <row r="4983" spans="1:21" x14ac:dyDescent="0.35">
      <c r="A4983">
        <v>1</v>
      </c>
      <c r="B4983">
        <v>4972</v>
      </c>
      <c r="C4983" t="s">
        <v>587</v>
      </c>
      <c r="D4983" t="s">
        <v>588</v>
      </c>
      <c r="E4983" t="s">
        <v>219</v>
      </c>
      <c r="F4983" t="s">
        <v>459</v>
      </c>
      <c r="G4983" t="s">
        <v>460</v>
      </c>
      <c r="H4983" t="s">
        <v>461</v>
      </c>
      <c r="I4983" s="1">
        <v>42310</v>
      </c>
      <c r="J4983">
        <v>2015</v>
      </c>
      <c r="K4983" t="s">
        <v>69</v>
      </c>
      <c r="L4983" t="s">
        <v>70</v>
      </c>
      <c r="M4983" s="1">
        <v>42062</v>
      </c>
      <c r="N4983">
        <v>16</v>
      </c>
      <c r="O4983">
        <f>STANDARDIZE(N4983,$N$8,$N$9)</f>
        <v>-0.34867219929195026</v>
      </c>
      <c r="P4983">
        <f>ABS($J$3-O4983)</f>
        <v>0.17869402448494009</v>
      </c>
      <c r="Q4983">
        <f>ABS($J$4-O4983)</f>
        <v>2.5374551476861491</v>
      </c>
      <c r="R4983">
        <f>ABS($J$5-O4983)</f>
        <v>0.19656342693343409</v>
      </c>
      <c r="S4983">
        <f>ABS($J$6-O4983)</f>
        <v>0.78625370773373637</v>
      </c>
      <c r="T4983">
        <f>MIN(P4983:S4983)</f>
        <v>0.17869402448494009</v>
      </c>
      <c r="U4983">
        <f>MATCH(T4983,P4983:S4983, 0)</f>
        <v>1</v>
      </c>
    </row>
    <row r="4984" spans="1:21" x14ac:dyDescent="0.35">
      <c r="A4984">
        <v>3</v>
      </c>
      <c r="B4984">
        <v>4973</v>
      </c>
      <c r="C4984" t="s">
        <v>62</v>
      </c>
      <c r="D4984" t="s">
        <v>63</v>
      </c>
      <c r="E4984" t="s">
        <v>116</v>
      </c>
      <c r="F4984" t="s">
        <v>97</v>
      </c>
      <c r="G4984" t="s">
        <v>117</v>
      </c>
      <c r="H4984" t="s">
        <v>118</v>
      </c>
      <c r="I4984" s="1">
        <v>42310</v>
      </c>
      <c r="J4984">
        <v>2015</v>
      </c>
      <c r="K4984" t="s">
        <v>77</v>
      </c>
      <c r="L4984" t="s">
        <v>78</v>
      </c>
      <c r="M4984" s="1">
        <v>42038</v>
      </c>
      <c r="N4984">
        <v>19</v>
      </c>
      <c r="O4984">
        <f>STANDARDIZE(N4984,$N$8,$N$9)</f>
        <v>-0.29506399194646826</v>
      </c>
      <c r="P4984">
        <f>ABS($J$3-O4984)</f>
        <v>0.23230223183042209</v>
      </c>
      <c r="Q4984">
        <f>ABS($J$4-O4984)</f>
        <v>2.4838469403406673</v>
      </c>
      <c r="R4984">
        <f>ABS($J$5-O4984)</f>
        <v>0.1429552195879521</v>
      </c>
      <c r="S4984">
        <f>ABS($J$6-O4984)</f>
        <v>0.73264550038825438</v>
      </c>
      <c r="T4984">
        <f>MIN(P4984:S4984)</f>
        <v>0.1429552195879521</v>
      </c>
      <c r="U4984">
        <f>MATCH(T4984,P4984:S4984, 0)</f>
        <v>3</v>
      </c>
    </row>
    <row r="4985" spans="1:21" x14ac:dyDescent="0.35">
      <c r="A4985">
        <v>3</v>
      </c>
      <c r="B4985">
        <v>4974</v>
      </c>
      <c r="C4985" t="s">
        <v>14</v>
      </c>
      <c r="D4985" t="s">
        <v>15</v>
      </c>
      <c r="E4985" t="s">
        <v>16</v>
      </c>
      <c r="F4985" t="s">
        <v>17</v>
      </c>
      <c r="G4985" t="s">
        <v>18</v>
      </c>
      <c r="H4985" t="s">
        <v>19</v>
      </c>
      <c r="I4985" s="1">
        <v>42310</v>
      </c>
      <c r="J4985">
        <v>2015</v>
      </c>
      <c r="K4985" t="s">
        <v>77</v>
      </c>
      <c r="L4985" t="s">
        <v>78</v>
      </c>
      <c r="M4985" s="1">
        <v>42097</v>
      </c>
      <c r="N4985">
        <v>21</v>
      </c>
      <c r="O4985">
        <f>STANDARDIZE(N4985,$N$8,$N$9)</f>
        <v>-0.25932518704948021</v>
      </c>
      <c r="P4985">
        <f>ABS($J$3-O4985)</f>
        <v>0.26804103672741014</v>
      </c>
      <c r="Q4985">
        <f>ABS($J$4-O4985)</f>
        <v>2.4481081354436793</v>
      </c>
      <c r="R4985">
        <f>ABS($J$5-O4985)</f>
        <v>0.10721641469096405</v>
      </c>
      <c r="S4985">
        <f>ABS($J$6-O4985)</f>
        <v>0.69690669549126638</v>
      </c>
      <c r="T4985">
        <f>MIN(P4985:S4985)</f>
        <v>0.10721641469096405</v>
      </c>
      <c r="U4985">
        <f>MATCH(T4985,P4985:S4985, 0)</f>
        <v>3</v>
      </c>
    </row>
    <row r="4986" spans="1:21" x14ac:dyDescent="0.35">
      <c r="A4986">
        <v>4</v>
      </c>
      <c r="B4986">
        <v>4975</v>
      </c>
      <c r="C4986" t="s">
        <v>112</v>
      </c>
      <c r="D4986" t="s">
        <v>113</v>
      </c>
      <c r="E4986" t="s">
        <v>73</v>
      </c>
      <c r="F4986" t="s">
        <v>74</v>
      </c>
      <c r="G4986" t="s">
        <v>114</v>
      </c>
      <c r="H4986" t="s">
        <v>115</v>
      </c>
      <c r="I4986" s="1">
        <v>42310</v>
      </c>
      <c r="J4986">
        <v>2015</v>
      </c>
      <c r="K4986" t="s">
        <v>227</v>
      </c>
      <c r="L4986" t="s">
        <v>228</v>
      </c>
      <c r="M4986" s="1">
        <v>42008</v>
      </c>
      <c r="N4986">
        <v>49</v>
      </c>
      <c r="O4986">
        <f>STANDARDIZE(N4986,$N$8,$N$9)</f>
        <v>0.24101808150835205</v>
      </c>
      <c r="P4986">
        <f>ABS($J$3-O4986)</f>
        <v>0.76838430528524237</v>
      </c>
      <c r="Q4986">
        <f>ABS($J$4-O4986)</f>
        <v>1.9477648668858469</v>
      </c>
      <c r="R4986">
        <f>ABS($J$5-O4986)</f>
        <v>0.39312685386686819</v>
      </c>
      <c r="S4986">
        <f>ABS($J$6-O4986)</f>
        <v>0.19656342693343407</v>
      </c>
      <c r="T4986">
        <f>MIN(P4986:S4986)</f>
        <v>0.19656342693343407</v>
      </c>
      <c r="U4986">
        <f>MATCH(T4986,P4986:S4986, 0)</f>
        <v>4</v>
      </c>
    </row>
    <row r="4987" spans="1:21" x14ac:dyDescent="0.35">
      <c r="A4987">
        <v>4</v>
      </c>
      <c r="B4987">
        <v>4976</v>
      </c>
      <c r="C4987" t="s">
        <v>239</v>
      </c>
      <c r="D4987" t="s">
        <v>240</v>
      </c>
      <c r="E4987" t="s">
        <v>34</v>
      </c>
      <c r="F4987" t="s">
        <v>35</v>
      </c>
      <c r="G4987" t="s">
        <v>36</v>
      </c>
      <c r="H4987" t="s">
        <v>37</v>
      </c>
      <c r="I4987" s="1">
        <v>42310</v>
      </c>
      <c r="J4987">
        <v>2015</v>
      </c>
      <c r="K4987" t="s">
        <v>77</v>
      </c>
      <c r="L4987" t="s">
        <v>78</v>
      </c>
      <c r="M4987" s="1">
        <v>42137</v>
      </c>
      <c r="N4987">
        <v>91</v>
      </c>
      <c r="O4987">
        <f>STANDARDIZE(N4987,$N$8,$N$9)</f>
        <v>0.9915329843451004</v>
      </c>
      <c r="P4987">
        <f>ABS($J$3-O4987)</f>
        <v>1.5188992081219908</v>
      </c>
      <c r="Q4987">
        <f>ABS($J$4-O4987)</f>
        <v>1.1972499640490986</v>
      </c>
      <c r="R4987">
        <f>ABS($J$5-O4987)</f>
        <v>1.1436417567036166</v>
      </c>
      <c r="S4987">
        <f>ABS($J$6-O4987)</f>
        <v>0.55395147590331428</v>
      </c>
      <c r="T4987">
        <f>MIN(P4987:S4987)</f>
        <v>0.55395147590331428</v>
      </c>
      <c r="U4987">
        <f>MATCH(T4987,P4987:S4987, 0)</f>
        <v>4</v>
      </c>
    </row>
    <row r="4988" spans="1:21" x14ac:dyDescent="0.35">
      <c r="A4988">
        <v>2</v>
      </c>
      <c r="B4988">
        <v>4977</v>
      </c>
      <c r="C4988" t="s">
        <v>493</v>
      </c>
      <c r="D4988" t="s">
        <v>494</v>
      </c>
      <c r="E4988" t="s">
        <v>90</v>
      </c>
      <c r="F4988" t="s">
        <v>91</v>
      </c>
      <c r="G4988" t="s">
        <v>92</v>
      </c>
      <c r="H4988" t="s">
        <v>93</v>
      </c>
      <c r="I4988" s="1">
        <v>42310</v>
      </c>
      <c r="J4988">
        <v>2015</v>
      </c>
      <c r="K4988" t="s">
        <v>28</v>
      </c>
      <c r="L4988" t="s">
        <v>29</v>
      </c>
      <c r="M4988" s="1">
        <v>42254</v>
      </c>
      <c r="N4988">
        <v>148</v>
      </c>
      <c r="O4988">
        <f>STANDARDIZE(N4988,$N$8,$N$9)</f>
        <v>2.010088923909259</v>
      </c>
      <c r="P4988">
        <f>ABS($J$3-O4988)</f>
        <v>2.5374551476861491</v>
      </c>
      <c r="Q4988">
        <f>ABS($J$4-O4988)</f>
        <v>0.17869402448493998</v>
      </c>
      <c r="R4988">
        <f>ABS($J$5-O4988)</f>
        <v>2.1621976962677749</v>
      </c>
      <c r="S4988">
        <f>ABS($J$6-O4988)</f>
        <v>1.5725074154674727</v>
      </c>
      <c r="T4988">
        <f>MIN(P4988:S4988)</f>
        <v>0.17869402448493998</v>
      </c>
      <c r="U4988">
        <f>MATCH(T4988,P4988:S4988, 0)</f>
        <v>2</v>
      </c>
    </row>
    <row r="4989" spans="1:21" x14ac:dyDescent="0.35">
      <c r="A4989">
        <v>2</v>
      </c>
      <c r="B4989">
        <v>4978</v>
      </c>
      <c r="C4989" t="s">
        <v>14</v>
      </c>
      <c r="D4989" t="s">
        <v>15</v>
      </c>
      <c r="E4989" t="s">
        <v>24</v>
      </c>
      <c r="F4989" t="s">
        <v>253</v>
      </c>
      <c r="G4989" t="s">
        <v>398</v>
      </c>
      <c r="H4989" t="s">
        <v>399</v>
      </c>
      <c r="I4989" s="1">
        <v>42310</v>
      </c>
      <c r="J4989">
        <v>2015</v>
      </c>
      <c r="K4989" t="s">
        <v>69</v>
      </c>
      <c r="L4989" t="s">
        <v>70</v>
      </c>
      <c r="M4989" s="1">
        <v>42014</v>
      </c>
      <c r="N4989">
        <v>232</v>
      </c>
      <c r="O4989">
        <f>STANDARDIZE(N4989,$N$8,$N$9)</f>
        <v>3.5111187295827557</v>
      </c>
      <c r="P4989">
        <f>ABS($J$3-O4989)</f>
        <v>4.0384849533596459</v>
      </c>
      <c r="Q4989">
        <f>ABS($J$4-O4989)</f>
        <v>1.3223357811885568</v>
      </c>
      <c r="R4989">
        <f>ABS($J$5-O4989)</f>
        <v>3.6632275019412717</v>
      </c>
      <c r="S4989">
        <f>ABS($J$6-O4989)</f>
        <v>3.0735372211409695</v>
      </c>
      <c r="T4989">
        <f>MIN(P4989:S4989)</f>
        <v>1.3223357811885568</v>
      </c>
      <c r="U4989">
        <f>MATCH(T4989,P4989:S4989, 0)</f>
        <v>2</v>
      </c>
    </row>
    <row r="4990" spans="1:21" x14ac:dyDescent="0.35">
      <c r="A4990">
        <v>1</v>
      </c>
      <c r="B4990">
        <v>4979</v>
      </c>
      <c r="C4990" t="s">
        <v>180</v>
      </c>
      <c r="D4990" t="s">
        <v>181</v>
      </c>
      <c r="E4990" t="s">
        <v>84</v>
      </c>
      <c r="F4990" t="s">
        <v>85</v>
      </c>
      <c r="G4990" t="s">
        <v>153</v>
      </c>
      <c r="H4990" t="s">
        <v>154</v>
      </c>
      <c r="I4990" s="1">
        <v>42311</v>
      </c>
      <c r="J4990">
        <v>2015</v>
      </c>
      <c r="K4990" t="s">
        <v>227</v>
      </c>
      <c r="L4990" t="s">
        <v>228</v>
      </c>
      <c r="M4990" s="1">
        <v>42076</v>
      </c>
      <c r="N4990">
        <v>2</v>
      </c>
      <c r="O4990">
        <f>STANDARDIZE(N4990,$N$8,$N$9)</f>
        <v>-0.59884383357086635</v>
      </c>
      <c r="P4990">
        <f>ABS($J$3-O4990)</f>
        <v>7.1477609793975994E-2</v>
      </c>
      <c r="Q4990">
        <f>ABS($J$4-O4990)</f>
        <v>2.7876267819650655</v>
      </c>
      <c r="R4990">
        <f>ABS($J$5-O4990)</f>
        <v>0.44673506121235018</v>
      </c>
      <c r="S4990">
        <f>ABS($J$6-O4990)</f>
        <v>1.0364253420126524</v>
      </c>
      <c r="T4990">
        <f>MIN(P4990:S4990)</f>
        <v>7.1477609793975994E-2</v>
      </c>
      <c r="U4990">
        <f>MATCH(T4990,P4990:S4990, 0)</f>
        <v>1</v>
      </c>
    </row>
    <row r="4991" spans="1:21" x14ac:dyDescent="0.35">
      <c r="A4991">
        <v>1</v>
      </c>
      <c r="B4991">
        <v>4980</v>
      </c>
      <c r="C4991" t="s">
        <v>22</v>
      </c>
      <c r="D4991" t="s">
        <v>23</v>
      </c>
      <c r="E4991" t="s">
        <v>16</v>
      </c>
      <c r="F4991" t="s">
        <v>17</v>
      </c>
      <c r="G4991" t="s">
        <v>344</v>
      </c>
      <c r="H4991" t="s">
        <v>345</v>
      </c>
      <c r="I4991" s="1">
        <v>42311</v>
      </c>
      <c r="J4991">
        <v>2015</v>
      </c>
      <c r="K4991" t="s">
        <v>125</v>
      </c>
      <c r="L4991" t="s">
        <v>126</v>
      </c>
      <c r="M4991" s="1">
        <v>42081</v>
      </c>
      <c r="N4991">
        <v>7</v>
      </c>
      <c r="O4991">
        <f>STANDARDIZE(N4991,$N$8,$N$9)</f>
        <v>-0.50949682132839635</v>
      </c>
      <c r="P4991">
        <f>ABS($J$3-O4991)</f>
        <v>1.7869402448493998E-2</v>
      </c>
      <c r="Q4991">
        <f>ABS($J$4-O4991)</f>
        <v>2.6982797697225953</v>
      </c>
      <c r="R4991">
        <f>ABS($J$5-O4991)</f>
        <v>0.35738804896988019</v>
      </c>
      <c r="S4991">
        <f>ABS($J$6-O4991)</f>
        <v>0.94707832977018247</v>
      </c>
      <c r="T4991">
        <f>MIN(P4991:S4991)</f>
        <v>1.7869402448493998E-2</v>
      </c>
      <c r="U4991">
        <f>MATCH(T4991,P4991:S4991, 0)</f>
        <v>1</v>
      </c>
    </row>
    <row r="4992" spans="1:21" x14ac:dyDescent="0.35">
      <c r="A4992">
        <v>3</v>
      </c>
      <c r="B4992">
        <v>4981</v>
      </c>
      <c r="C4992" t="s">
        <v>404</v>
      </c>
      <c r="D4992" t="s">
        <v>405</v>
      </c>
      <c r="E4992" t="s">
        <v>121</v>
      </c>
      <c r="F4992" t="s">
        <v>122</v>
      </c>
      <c r="G4992" t="s">
        <v>123</v>
      </c>
      <c r="H4992" t="s">
        <v>124</v>
      </c>
      <c r="I4992" s="1">
        <v>42311</v>
      </c>
      <c r="J4992">
        <v>2015</v>
      </c>
      <c r="K4992" t="s">
        <v>77</v>
      </c>
      <c r="L4992" t="s">
        <v>78</v>
      </c>
      <c r="M4992" s="1">
        <v>42094</v>
      </c>
      <c r="N4992">
        <v>20</v>
      </c>
      <c r="O4992">
        <f>STANDARDIZE(N4992,$N$8,$N$9)</f>
        <v>-0.27719458949797421</v>
      </c>
      <c r="P4992">
        <f>ABS($J$3-O4992)</f>
        <v>0.25017163427891614</v>
      </c>
      <c r="Q4992">
        <f>ABS($J$4-O4992)</f>
        <v>2.4659775378921731</v>
      </c>
      <c r="R4992">
        <f>ABS($J$5-O4992)</f>
        <v>0.12508581713945804</v>
      </c>
      <c r="S4992">
        <f>ABS($J$6-O4992)</f>
        <v>0.71477609793976038</v>
      </c>
      <c r="T4992">
        <f>MIN(P4992:S4992)</f>
        <v>0.12508581713945804</v>
      </c>
      <c r="U4992">
        <f>MATCH(T4992,P4992:S4992, 0)</f>
        <v>3</v>
      </c>
    </row>
    <row r="4993" spans="1:21" x14ac:dyDescent="0.35">
      <c r="A4993">
        <v>3</v>
      </c>
      <c r="B4993">
        <v>4982</v>
      </c>
      <c r="C4993" t="s">
        <v>67</v>
      </c>
      <c r="D4993" t="s">
        <v>68</v>
      </c>
      <c r="E4993" t="s">
        <v>163</v>
      </c>
      <c r="F4993" t="s">
        <v>59</v>
      </c>
      <c r="G4993" t="s">
        <v>164</v>
      </c>
      <c r="H4993" t="s">
        <v>165</v>
      </c>
      <c r="I4993" s="1">
        <v>42311</v>
      </c>
      <c r="J4993">
        <v>2015</v>
      </c>
      <c r="K4993" t="s">
        <v>77</v>
      </c>
      <c r="L4993" t="s">
        <v>78</v>
      </c>
      <c r="M4993" s="1">
        <v>42159</v>
      </c>
      <c r="N4993">
        <v>26</v>
      </c>
      <c r="O4993">
        <f>STANDARDIZE(N4993,$N$8,$N$9)</f>
        <v>-0.16997817480701016</v>
      </c>
      <c r="P4993">
        <f>ABS($J$3-O4993)</f>
        <v>0.35738804896988019</v>
      </c>
      <c r="Q4993">
        <f>ABS($J$4-O4993)</f>
        <v>2.3587611232012091</v>
      </c>
      <c r="R4993">
        <f>ABS($J$5-O4993)</f>
        <v>1.7869402448493998E-2</v>
      </c>
      <c r="S4993">
        <f>ABS($J$6-O4993)</f>
        <v>0.60755968324879628</v>
      </c>
      <c r="T4993">
        <f>MIN(P4993:S4993)</f>
        <v>1.7869402448493998E-2</v>
      </c>
      <c r="U4993">
        <f>MATCH(T4993,P4993:S4993, 0)</f>
        <v>3</v>
      </c>
    </row>
    <row r="4994" spans="1:21" x14ac:dyDescent="0.35">
      <c r="A4994">
        <v>3</v>
      </c>
      <c r="B4994">
        <v>4983</v>
      </c>
      <c r="C4994" t="s">
        <v>67</v>
      </c>
      <c r="D4994" t="s">
        <v>68</v>
      </c>
      <c r="E4994" t="s">
        <v>84</v>
      </c>
      <c r="F4994" t="s">
        <v>85</v>
      </c>
      <c r="G4994" t="s">
        <v>280</v>
      </c>
      <c r="H4994" t="s">
        <v>281</v>
      </c>
      <c r="I4994" s="1">
        <v>42311</v>
      </c>
      <c r="J4994">
        <v>2015</v>
      </c>
      <c r="K4994" t="s">
        <v>77</v>
      </c>
      <c r="L4994" t="s">
        <v>78</v>
      </c>
      <c r="M4994" s="1">
        <v>42312</v>
      </c>
      <c r="N4994">
        <v>31</v>
      </c>
      <c r="O4994">
        <f>STANDARDIZE(N4994,$N$8,$N$9)</f>
        <v>-8.0631162564540129E-2</v>
      </c>
      <c r="P4994">
        <f>ABS($J$3-O4994)</f>
        <v>0.44673506121235024</v>
      </c>
      <c r="Q4994">
        <f>ABS($J$4-O4994)</f>
        <v>2.2694141109587389</v>
      </c>
      <c r="R4994">
        <f>ABS($J$5-O4994)</f>
        <v>7.1477609793976035E-2</v>
      </c>
      <c r="S4994">
        <f>ABS($J$6-O4994)</f>
        <v>0.51821267100632629</v>
      </c>
      <c r="T4994">
        <f>MIN(P4994:S4994)</f>
        <v>7.1477609793976035E-2</v>
      </c>
      <c r="U4994">
        <f>MATCH(T4994,P4994:S4994, 0)</f>
        <v>3</v>
      </c>
    </row>
    <row r="4995" spans="1:21" x14ac:dyDescent="0.35">
      <c r="A4995">
        <v>1</v>
      </c>
      <c r="B4995">
        <v>4984</v>
      </c>
      <c r="C4995" t="s">
        <v>14</v>
      </c>
      <c r="D4995" t="s">
        <v>15</v>
      </c>
      <c r="E4995" t="s">
        <v>24</v>
      </c>
      <c r="F4995" t="s">
        <v>25</v>
      </c>
      <c r="G4995" t="s">
        <v>26</v>
      </c>
      <c r="H4995" t="s">
        <v>27</v>
      </c>
      <c r="I4995" s="1">
        <v>42312</v>
      </c>
      <c r="J4995">
        <v>2015</v>
      </c>
      <c r="K4995" t="s">
        <v>125</v>
      </c>
      <c r="L4995" t="s">
        <v>126</v>
      </c>
      <c r="M4995" s="1">
        <v>42110</v>
      </c>
      <c r="N4995">
        <v>5</v>
      </c>
      <c r="O4995">
        <f>STANDARDIZE(N4995,$N$8,$N$9)</f>
        <v>-0.54523562622538435</v>
      </c>
      <c r="P4995">
        <f>ABS($J$3-O4995)</f>
        <v>1.7869402448493998E-2</v>
      </c>
      <c r="Q4995">
        <f>ABS($J$4-O4995)</f>
        <v>2.7340185746195833</v>
      </c>
      <c r="R4995">
        <f>ABS($J$5-O4995)</f>
        <v>0.39312685386686819</v>
      </c>
      <c r="S4995">
        <f>ABS($J$6-O4995)</f>
        <v>0.98281713466717047</v>
      </c>
      <c r="T4995">
        <f>MIN(P4995:S4995)</f>
        <v>1.7869402448493998E-2</v>
      </c>
      <c r="U4995">
        <f>MATCH(T4995,P4995:S4995, 0)</f>
        <v>1</v>
      </c>
    </row>
    <row r="4996" spans="1:21" x14ac:dyDescent="0.35">
      <c r="A4996">
        <v>1</v>
      </c>
      <c r="B4996">
        <v>4985</v>
      </c>
      <c r="C4996" t="s">
        <v>14</v>
      </c>
      <c r="D4996" t="s">
        <v>15</v>
      </c>
      <c r="E4996" t="s">
        <v>79</v>
      </c>
      <c r="F4996" t="s">
        <v>35</v>
      </c>
      <c r="G4996" t="s">
        <v>80</v>
      </c>
      <c r="H4996" t="s">
        <v>81</v>
      </c>
      <c r="I4996" s="1">
        <v>42312</v>
      </c>
      <c r="J4996">
        <v>2015</v>
      </c>
      <c r="K4996" t="s">
        <v>41</v>
      </c>
      <c r="L4996" t="s">
        <v>42</v>
      </c>
      <c r="M4996" s="1">
        <v>42118</v>
      </c>
      <c r="N4996">
        <v>13</v>
      </c>
      <c r="O4996">
        <f>STANDARDIZE(N4996,$N$8,$N$9)</f>
        <v>-0.40228040663743231</v>
      </c>
      <c r="P4996">
        <f>ABS($J$3-O4996)</f>
        <v>0.12508581713945804</v>
      </c>
      <c r="Q4996">
        <f>ABS($J$4-O4996)</f>
        <v>2.5910633550316313</v>
      </c>
      <c r="R4996">
        <f>ABS($J$5-O4996)</f>
        <v>0.25017163427891614</v>
      </c>
      <c r="S4996">
        <f>ABS($J$6-O4996)</f>
        <v>0.83986191507921837</v>
      </c>
      <c r="T4996">
        <f>MIN(P4996:S4996)</f>
        <v>0.12508581713945804</v>
      </c>
      <c r="U4996">
        <f>MATCH(T4996,P4996:S4996, 0)</f>
        <v>1</v>
      </c>
    </row>
    <row r="4997" spans="1:21" x14ac:dyDescent="0.35">
      <c r="A4997">
        <v>1</v>
      </c>
      <c r="B4997">
        <v>4986</v>
      </c>
      <c r="C4997" t="s">
        <v>229</v>
      </c>
      <c r="D4997" t="s">
        <v>230</v>
      </c>
      <c r="E4997" t="s">
        <v>116</v>
      </c>
      <c r="F4997" t="s">
        <v>97</v>
      </c>
      <c r="G4997" t="s">
        <v>117</v>
      </c>
      <c r="H4997" t="s">
        <v>118</v>
      </c>
      <c r="I4997" s="1">
        <v>42312</v>
      </c>
      <c r="J4997">
        <v>2015</v>
      </c>
      <c r="K4997" t="s">
        <v>77</v>
      </c>
      <c r="L4997" t="s">
        <v>78</v>
      </c>
      <c r="M4997" s="1">
        <v>42119</v>
      </c>
      <c r="N4997">
        <v>14</v>
      </c>
      <c r="O4997">
        <f>STANDARDIZE(N4997,$N$8,$N$9)</f>
        <v>-0.38441100418893831</v>
      </c>
      <c r="P4997">
        <f>ABS($J$3-O4997)</f>
        <v>0.14295521958795204</v>
      </c>
      <c r="Q4997">
        <f>ABS($J$4-O4997)</f>
        <v>2.5731939525831371</v>
      </c>
      <c r="R4997">
        <f>ABS($J$5-O4997)</f>
        <v>0.23230223183042215</v>
      </c>
      <c r="S4997">
        <f>ABS($J$6-O4997)</f>
        <v>0.82199251263072437</v>
      </c>
      <c r="T4997">
        <f>MIN(P4997:S4997)</f>
        <v>0.14295521958795204</v>
      </c>
      <c r="U4997">
        <f>MATCH(T4997,P4997:S4997, 0)</f>
        <v>1</v>
      </c>
    </row>
    <row r="4998" spans="1:21" x14ac:dyDescent="0.35">
      <c r="A4998">
        <v>3</v>
      </c>
      <c r="B4998">
        <v>4987</v>
      </c>
      <c r="C4998" t="s">
        <v>172</v>
      </c>
      <c r="D4998" t="s">
        <v>173</v>
      </c>
      <c r="E4998" t="s">
        <v>52</v>
      </c>
      <c r="F4998" t="s">
        <v>53</v>
      </c>
      <c r="G4998" t="s">
        <v>54</v>
      </c>
      <c r="H4998" t="s">
        <v>55</v>
      </c>
      <c r="I4998" s="1">
        <v>42312</v>
      </c>
      <c r="J4998">
        <v>2015</v>
      </c>
      <c r="K4998" t="s">
        <v>41</v>
      </c>
      <c r="L4998" t="s">
        <v>42</v>
      </c>
      <c r="M4998" s="1">
        <v>42122</v>
      </c>
      <c r="N4998">
        <v>17</v>
      </c>
      <c r="O4998">
        <f>STANDARDIZE(N4998,$N$8,$N$9)</f>
        <v>-0.33080279684345626</v>
      </c>
      <c r="P4998">
        <f>ABS($J$3-O4998)</f>
        <v>0.19656342693343409</v>
      </c>
      <c r="Q4998">
        <f>ABS($J$4-O4998)</f>
        <v>2.5195857452376553</v>
      </c>
      <c r="R4998">
        <f>ABS($J$5-O4998)</f>
        <v>0.17869402448494009</v>
      </c>
      <c r="S4998">
        <f>ABS($J$6-O4998)</f>
        <v>0.76838430528524237</v>
      </c>
      <c r="T4998">
        <f>MIN(P4998:S4998)</f>
        <v>0.17869402448494009</v>
      </c>
      <c r="U4998">
        <f>MATCH(T4998,P4998:S4998, 0)</f>
        <v>3</v>
      </c>
    </row>
    <row r="4999" spans="1:21" x14ac:dyDescent="0.35">
      <c r="A4999">
        <v>3</v>
      </c>
      <c r="B4999">
        <v>4988</v>
      </c>
      <c r="C4999" t="s">
        <v>30</v>
      </c>
      <c r="D4999" t="s">
        <v>31</v>
      </c>
      <c r="E4999" t="s">
        <v>52</v>
      </c>
      <c r="F4999" t="s">
        <v>53</v>
      </c>
      <c r="G4999" t="s">
        <v>54</v>
      </c>
      <c r="H4999" t="s">
        <v>55</v>
      </c>
      <c r="I4999" s="1">
        <v>42312</v>
      </c>
      <c r="J4999">
        <v>2015</v>
      </c>
      <c r="K4999" t="s">
        <v>77</v>
      </c>
      <c r="L4999" t="s">
        <v>78</v>
      </c>
      <c r="M4999" s="1">
        <v>42124</v>
      </c>
      <c r="N4999">
        <v>19</v>
      </c>
      <c r="O4999">
        <f>STANDARDIZE(N4999,$N$8,$N$9)</f>
        <v>-0.29506399194646826</v>
      </c>
      <c r="P4999">
        <f>ABS($J$3-O4999)</f>
        <v>0.23230223183042209</v>
      </c>
      <c r="Q4999">
        <f>ABS($J$4-O4999)</f>
        <v>2.4838469403406673</v>
      </c>
      <c r="R4999">
        <f>ABS($J$5-O4999)</f>
        <v>0.1429552195879521</v>
      </c>
      <c r="S4999">
        <f>ABS($J$6-O4999)</f>
        <v>0.73264550038825438</v>
      </c>
      <c r="T4999">
        <f>MIN(P4999:S4999)</f>
        <v>0.1429552195879521</v>
      </c>
      <c r="U4999">
        <f>MATCH(T4999,P4999:S4999, 0)</f>
        <v>3</v>
      </c>
    </row>
    <row r="5000" spans="1:21" x14ac:dyDescent="0.35">
      <c r="A5000">
        <v>3</v>
      </c>
      <c r="B5000">
        <v>4989</v>
      </c>
      <c r="C5000" t="s">
        <v>14</v>
      </c>
      <c r="D5000" t="s">
        <v>15</v>
      </c>
      <c r="E5000" t="s">
        <v>16</v>
      </c>
      <c r="F5000" t="s">
        <v>17</v>
      </c>
      <c r="G5000" t="s">
        <v>344</v>
      </c>
      <c r="H5000" t="s">
        <v>345</v>
      </c>
      <c r="I5000" s="1">
        <v>42312</v>
      </c>
      <c r="J5000">
        <v>2015</v>
      </c>
      <c r="K5000" t="s">
        <v>41</v>
      </c>
      <c r="L5000" t="s">
        <v>42</v>
      </c>
      <c r="M5000" s="1">
        <v>42252</v>
      </c>
      <c r="N5000">
        <v>28</v>
      </c>
      <c r="O5000">
        <f>STANDARDIZE(N5000,$N$8,$N$9)</f>
        <v>-0.13423936991002217</v>
      </c>
      <c r="P5000">
        <f>ABS($J$3-O5000)</f>
        <v>0.39312685386686819</v>
      </c>
      <c r="Q5000">
        <f>ABS($J$4-O5000)</f>
        <v>2.3230223183042211</v>
      </c>
      <c r="R5000">
        <f>ABS($J$5-O5000)</f>
        <v>1.7869402448493998E-2</v>
      </c>
      <c r="S5000">
        <f>ABS($J$6-O5000)</f>
        <v>0.57182087835180828</v>
      </c>
      <c r="T5000">
        <f>MIN(P5000:S5000)</f>
        <v>1.7869402448493998E-2</v>
      </c>
      <c r="U5000">
        <f>MATCH(T5000,P5000:S5000, 0)</f>
        <v>3</v>
      </c>
    </row>
    <row r="5001" spans="1:21" x14ac:dyDescent="0.35">
      <c r="A5001">
        <v>3</v>
      </c>
      <c r="B5001">
        <v>4990</v>
      </c>
      <c r="C5001" t="s">
        <v>14</v>
      </c>
      <c r="D5001" t="s">
        <v>15</v>
      </c>
      <c r="E5001" t="s">
        <v>296</v>
      </c>
      <c r="F5001" t="s">
        <v>320</v>
      </c>
      <c r="G5001" t="s">
        <v>351</v>
      </c>
      <c r="H5001" t="s">
        <v>352</v>
      </c>
      <c r="I5001" s="1">
        <v>42312</v>
      </c>
      <c r="J5001">
        <v>2015</v>
      </c>
      <c r="K5001" t="s">
        <v>20</v>
      </c>
      <c r="L5001" t="s">
        <v>21</v>
      </c>
      <c r="M5001" s="1">
        <v>42343</v>
      </c>
      <c r="N5001">
        <v>31</v>
      </c>
      <c r="O5001">
        <f>STANDARDIZE(N5001,$N$8,$N$9)</f>
        <v>-8.0631162564540129E-2</v>
      </c>
      <c r="P5001">
        <f>ABS($J$3-O5001)</f>
        <v>0.44673506121235024</v>
      </c>
      <c r="Q5001">
        <f>ABS($J$4-O5001)</f>
        <v>2.2694141109587389</v>
      </c>
      <c r="R5001">
        <f>ABS($J$5-O5001)</f>
        <v>7.1477609793976035E-2</v>
      </c>
      <c r="S5001">
        <f>ABS($J$6-O5001)</f>
        <v>0.51821267100632629</v>
      </c>
      <c r="T5001">
        <f>MIN(P5001:S5001)</f>
        <v>7.1477609793976035E-2</v>
      </c>
      <c r="U5001">
        <f>MATCH(T5001,P5001:S5001, 0)</f>
        <v>3</v>
      </c>
    </row>
    <row r="5002" spans="1:21" x14ac:dyDescent="0.35">
      <c r="A5002">
        <v>2</v>
      </c>
      <c r="B5002">
        <v>4991</v>
      </c>
      <c r="C5002" t="s">
        <v>182</v>
      </c>
      <c r="D5002" t="s">
        <v>183</v>
      </c>
      <c r="E5002" t="s">
        <v>24</v>
      </c>
      <c r="F5002" t="s">
        <v>25</v>
      </c>
      <c r="G5002" t="s">
        <v>26</v>
      </c>
      <c r="H5002" t="s">
        <v>27</v>
      </c>
      <c r="I5002" s="1">
        <v>42312</v>
      </c>
      <c r="J5002">
        <v>2015</v>
      </c>
      <c r="K5002" t="s">
        <v>41</v>
      </c>
      <c r="L5002" t="s">
        <v>42</v>
      </c>
      <c r="M5002" s="1">
        <v>42326</v>
      </c>
      <c r="N5002">
        <v>221</v>
      </c>
      <c r="O5002">
        <f>STANDARDIZE(N5002,$N$8,$N$9)</f>
        <v>3.3145553026493215</v>
      </c>
      <c r="P5002">
        <f>ABS($J$3-O5002)</f>
        <v>3.8419215264262121</v>
      </c>
      <c r="Q5002">
        <f>ABS($J$4-O5002)</f>
        <v>1.1257723542551226</v>
      </c>
      <c r="R5002">
        <f>ABS($J$5-O5002)</f>
        <v>3.4666640750078379</v>
      </c>
      <c r="S5002">
        <f>ABS($J$6-O5002)</f>
        <v>2.8769737942075353</v>
      </c>
      <c r="T5002">
        <f>MIN(P5002:S5002)</f>
        <v>1.1257723542551226</v>
      </c>
      <c r="U5002">
        <f>MATCH(T5002,P5002:S5002, 0)</f>
        <v>2</v>
      </c>
    </row>
    <row r="5003" spans="1:21" x14ac:dyDescent="0.35">
      <c r="A5003">
        <v>1</v>
      </c>
      <c r="B5003">
        <v>4992</v>
      </c>
      <c r="C5003" t="s">
        <v>556</v>
      </c>
      <c r="D5003" t="s">
        <v>557</v>
      </c>
      <c r="E5003" t="s">
        <v>73</v>
      </c>
      <c r="F5003" t="s">
        <v>74</v>
      </c>
      <c r="G5003" t="s">
        <v>75</v>
      </c>
      <c r="H5003" t="s">
        <v>76</v>
      </c>
      <c r="I5003" s="1">
        <v>42313</v>
      </c>
      <c r="J5003">
        <v>2015</v>
      </c>
      <c r="K5003" t="s">
        <v>38</v>
      </c>
      <c r="L5003" t="s">
        <v>13</v>
      </c>
      <c r="M5003" s="1">
        <v>42137</v>
      </c>
      <c r="N5003">
        <v>2</v>
      </c>
      <c r="O5003">
        <f>STANDARDIZE(N5003,$N$8,$N$9)</f>
        <v>-0.59884383357086635</v>
      </c>
      <c r="P5003">
        <f>ABS($J$3-O5003)</f>
        <v>7.1477609793975994E-2</v>
      </c>
      <c r="Q5003">
        <f>ABS($J$4-O5003)</f>
        <v>2.7876267819650655</v>
      </c>
      <c r="R5003">
        <f>ABS($J$5-O5003)</f>
        <v>0.44673506121235018</v>
      </c>
      <c r="S5003">
        <f>ABS($J$6-O5003)</f>
        <v>1.0364253420126524</v>
      </c>
      <c r="T5003">
        <f>MIN(P5003:S5003)</f>
        <v>7.1477609793975994E-2</v>
      </c>
      <c r="U5003">
        <f>MATCH(T5003,P5003:S5003, 0)</f>
        <v>1</v>
      </c>
    </row>
    <row r="5004" spans="1:21" x14ac:dyDescent="0.35">
      <c r="A5004">
        <v>1</v>
      </c>
      <c r="B5004">
        <v>4993</v>
      </c>
      <c r="C5004" t="s">
        <v>30</v>
      </c>
      <c r="D5004" t="s">
        <v>31</v>
      </c>
      <c r="E5004" t="s">
        <v>79</v>
      </c>
      <c r="F5004" t="s">
        <v>35</v>
      </c>
      <c r="G5004" t="s">
        <v>80</v>
      </c>
      <c r="H5004" t="s">
        <v>81</v>
      </c>
      <c r="I5004" s="1">
        <v>42313</v>
      </c>
      <c r="J5004">
        <v>2015</v>
      </c>
      <c r="K5004" t="s">
        <v>69</v>
      </c>
      <c r="L5004" t="s">
        <v>70</v>
      </c>
      <c r="M5004" s="1">
        <v>42138</v>
      </c>
      <c r="N5004">
        <v>3</v>
      </c>
      <c r="O5004">
        <f>STANDARDIZE(N5004,$N$8,$N$9)</f>
        <v>-0.58097443112237235</v>
      </c>
      <c r="P5004">
        <f>ABS($J$3-O5004)</f>
        <v>5.3608207345481995E-2</v>
      </c>
      <c r="Q5004">
        <f>ABS($J$4-O5004)</f>
        <v>2.7697573795165713</v>
      </c>
      <c r="R5004">
        <f>ABS($J$5-O5004)</f>
        <v>0.42886565876385618</v>
      </c>
      <c r="S5004">
        <f>ABS($J$6-O5004)</f>
        <v>1.0185559395641586</v>
      </c>
      <c r="T5004">
        <f>MIN(P5004:S5004)</f>
        <v>5.3608207345481995E-2</v>
      </c>
      <c r="U5004">
        <f>MATCH(T5004,P5004:S5004, 0)</f>
        <v>1</v>
      </c>
    </row>
    <row r="5005" spans="1:21" x14ac:dyDescent="0.35">
      <c r="A5005">
        <v>1</v>
      </c>
      <c r="B5005">
        <v>4994</v>
      </c>
      <c r="C5005" t="s">
        <v>14</v>
      </c>
      <c r="D5005" t="s">
        <v>15</v>
      </c>
      <c r="E5005" t="s">
        <v>131</v>
      </c>
      <c r="F5005" t="s">
        <v>132</v>
      </c>
      <c r="G5005" t="s">
        <v>133</v>
      </c>
      <c r="H5005" t="s">
        <v>134</v>
      </c>
      <c r="I5005" s="1">
        <v>42313</v>
      </c>
      <c r="J5005">
        <v>2015</v>
      </c>
      <c r="K5005" t="s">
        <v>77</v>
      </c>
      <c r="L5005" t="s">
        <v>78</v>
      </c>
      <c r="M5005" s="1">
        <v>42143</v>
      </c>
      <c r="N5005">
        <v>8</v>
      </c>
      <c r="O5005">
        <f>STANDARDIZE(N5005,$N$8,$N$9)</f>
        <v>-0.49162741887990236</v>
      </c>
      <c r="P5005">
        <f>ABS($J$3-O5005)</f>
        <v>3.5738804896987997E-2</v>
      </c>
      <c r="Q5005">
        <f>ABS($J$4-O5005)</f>
        <v>2.6804103672741011</v>
      </c>
      <c r="R5005">
        <f>ABS($J$5-O5005)</f>
        <v>0.33951864652138619</v>
      </c>
      <c r="S5005">
        <f>ABS($J$6-O5005)</f>
        <v>0.92920892732168847</v>
      </c>
      <c r="T5005">
        <f>MIN(P5005:S5005)</f>
        <v>3.5738804896987997E-2</v>
      </c>
      <c r="U5005">
        <f>MATCH(T5005,P5005:S5005, 0)</f>
        <v>1</v>
      </c>
    </row>
    <row r="5006" spans="1:21" x14ac:dyDescent="0.35">
      <c r="A5006">
        <v>1</v>
      </c>
      <c r="B5006">
        <v>4995</v>
      </c>
      <c r="C5006" t="s">
        <v>108</v>
      </c>
      <c r="D5006" t="s">
        <v>109</v>
      </c>
      <c r="E5006" t="s">
        <v>131</v>
      </c>
      <c r="F5006" t="s">
        <v>132</v>
      </c>
      <c r="G5006" t="s">
        <v>133</v>
      </c>
      <c r="H5006" t="s">
        <v>134</v>
      </c>
      <c r="I5006" s="1">
        <v>42313</v>
      </c>
      <c r="J5006">
        <v>2015</v>
      </c>
      <c r="K5006" t="s">
        <v>77</v>
      </c>
      <c r="L5006" t="s">
        <v>78</v>
      </c>
      <c r="M5006" s="1">
        <v>42150</v>
      </c>
      <c r="N5006">
        <v>15</v>
      </c>
      <c r="O5006">
        <f>STANDARDIZE(N5006,$N$8,$N$9)</f>
        <v>-0.36654160174044426</v>
      </c>
      <c r="P5006">
        <f>ABS($J$3-O5006)</f>
        <v>0.1608246220364461</v>
      </c>
      <c r="Q5006">
        <f>ABS($J$4-O5006)</f>
        <v>2.5553245501346433</v>
      </c>
      <c r="R5006">
        <f>ABS($J$5-O5006)</f>
        <v>0.21443282938192809</v>
      </c>
      <c r="S5006">
        <f>ABS($J$6-O5006)</f>
        <v>0.80412311018223037</v>
      </c>
      <c r="T5006">
        <f>MIN(P5006:S5006)</f>
        <v>0.1608246220364461</v>
      </c>
      <c r="U5006">
        <f>MATCH(T5006,P5006:S5006, 0)</f>
        <v>1</v>
      </c>
    </row>
    <row r="5007" spans="1:21" x14ac:dyDescent="0.35">
      <c r="A5007">
        <v>3</v>
      </c>
      <c r="B5007">
        <v>4996</v>
      </c>
      <c r="C5007" t="s">
        <v>329</v>
      </c>
      <c r="D5007" t="s">
        <v>330</v>
      </c>
      <c r="E5007" t="s">
        <v>34</v>
      </c>
      <c r="F5007" t="s">
        <v>35</v>
      </c>
      <c r="G5007" t="s">
        <v>36</v>
      </c>
      <c r="H5007" t="s">
        <v>37</v>
      </c>
      <c r="I5007" s="1">
        <v>42313</v>
      </c>
      <c r="J5007">
        <v>2015</v>
      </c>
      <c r="K5007" t="s">
        <v>77</v>
      </c>
      <c r="L5007" t="s">
        <v>78</v>
      </c>
      <c r="M5007" s="1">
        <v>42152</v>
      </c>
      <c r="N5007">
        <v>17</v>
      </c>
      <c r="O5007">
        <f>STANDARDIZE(N5007,$N$8,$N$9)</f>
        <v>-0.33080279684345626</v>
      </c>
      <c r="P5007">
        <f>ABS($J$3-O5007)</f>
        <v>0.19656342693343409</v>
      </c>
      <c r="Q5007">
        <f>ABS($J$4-O5007)</f>
        <v>2.5195857452376553</v>
      </c>
      <c r="R5007">
        <f>ABS($J$5-O5007)</f>
        <v>0.17869402448494009</v>
      </c>
      <c r="S5007">
        <f>ABS($J$6-O5007)</f>
        <v>0.76838430528524237</v>
      </c>
      <c r="T5007">
        <f>MIN(P5007:S5007)</f>
        <v>0.17869402448494009</v>
      </c>
      <c r="U5007">
        <f>MATCH(T5007,P5007:S5007, 0)</f>
        <v>3</v>
      </c>
    </row>
    <row r="5008" spans="1:21" x14ac:dyDescent="0.35">
      <c r="A5008">
        <v>3</v>
      </c>
      <c r="B5008">
        <v>4997</v>
      </c>
      <c r="C5008" t="s">
        <v>14</v>
      </c>
      <c r="D5008" t="s">
        <v>15</v>
      </c>
      <c r="E5008" t="s">
        <v>34</v>
      </c>
      <c r="F5008" t="s">
        <v>35</v>
      </c>
      <c r="G5008" t="s">
        <v>36</v>
      </c>
      <c r="H5008" t="s">
        <v>37</v>
      </c>
      <c r="I5008" s="1">
        <v>42313</v>
      </c>
      <c r="J5008">
        <v>2015</v>
      </c>
      <c r="K5008" t="s">
        <v>77</v>
      </c>
      <c r="L5008" t="s">
        <v>78</v>
      </c>
      <c r="M5008" s="1">
        <v>42152</v>
      </c>
      <c r="N5008">
        <v>17</v>
      </c>
      <c r="O5008">
        <f>STANDARDIZE(N5008,$N$8,$N$9)</f>
        <v>-0.33080279684345626</v>
      </c>
      <c r="P5008">
        <f>ABS($J$3-O5008)</f>
        <v>0.19656342693343409</v>
      </c>
      <c r="Q5008">
        <f>ABS($J$4-O5008)</f>
        <v>2.5195857452376553</v>
      </c>
      <c r="R5008">
        <f>ABS($J$5-O5008)</f>
        <v>0.17869402448494009</v>
      </c>
      <c r="S5008">
        <f>ABS($J$6-O5008)</f>
        <v>0.76838430528524237</v>
      </c>
      <c r="T5008">
        <f>MIN(P5008:S5008)</f>
        <v>0.17869402448494009</v>
      </c>
      <c r="U5008">
        <f>MATCH(T5008,P5008:S5008, 0)</f>
        <v>3</v>
      </c>
    </row>
    <row r="5009" spans="1:21" x14ac:dyDescent="0.35">
      <c r="A5009">
        <v>3</v>
      </c>
      <c r="B5009">
        <v>4998</v>
      </c>
      <c r="C5009" t="s">
        <v>135</v>
      </c>
      <c r="D5009" t="s">
        <v>136</v>
      </c>
      <c r="E5009" t="s">
        <v>34</v>
      </c>
      <c r="F5009" t="s">
        <v>35</v>
      </c>
      <c r="G5009" t="s">
        <v>468</v>
      </c>
      <c r="H5009" t="s">
        <v>469</v>
      </c>
      <c r="I5009" s="1">
        <v>42313</v>
      </c>
      <c r="J5009">
        <v>2015</v>
      </c>
      <c r="K5009" t="s">
        <v>77</v>
      </c>
      <c r="L5009" t="s">
        <v>78</v>
      </c>
      <c r="M5009" s="1">
        <v>42041</v>
      </c>
      <c r="N5009">
        <v>22</v>
      </c>
      <c r="O5009">
        <f>STANDARDIZE(N5009,$N$8,$N$9)</f>
        <v>-0.24145578460098621</v>
      </c>
      <c r="P5009">
        <f>ABS($J$3-O5009)</f>
        <v>0.28591043917590414</v>
      </c>
      <c r="Q5009">
        <f>ABS($J$4-O5009)</f>
        <v>2.4302387329951851</v>
      </c>
      <c r="R5009">
        <f>ABS($J$5-O5009)</f>
        <v>8.9347012242470047E-2</v>
      </c>
      <c r="S5009">
        <f>ABS($J$6-O5009)</f>
        <v>0.67903729304277238</v>
      </c>
      <c r="T5009">
        <f>MIN(P5009:S5009)</f>
        <v>8.9347012242470047E-2</v>
      </c>
      <c r="U5009">
        <f>MATCH(T5009,P5009:S5009, 0)</f>
        <v>3</v>
      </c>
    </row>
    <row r="5010" spans="1:21" x14ac:dyDescent="0.35">
      <c r="A5010">
        <v>4</v>
      </c>
      <c r="B5010">
        <v>4999</v>
      </c>
      <c r="C5010" t="s">
        <v>14</v>
      </c>
      <c r="D5010" t="s">
        <v>15</v>
      </c>
      <c r="E5010" t="s">
        <v>105</v>
      </c>
      <c r="F5010" t="s">
        <v>59</v>
      </c>
      <c r="G5010" t="s">
        <v>106</v>
      </c>
      <c r="H5010" t="s">
        <v>107</v>
      </c>
      <c r="I5010" s="1">
        <v>42313</v>
      </c>
      <c r="J5010">
        <v>2015</v>
      </c>
      <c r="K5010" t="s">
        <v>41</v>
      </c>
      <c r="L5010" t="s">
        <v>42</v>
      </c>
      <c r="M5010" s="1">
        <v>42198</v>
      </c>
      <c r="N5010">
        <v>63</v>
      </c>
      <c r="O5010">
        <f>STANDARDIZE(N5010,$N$8,$N$9)</f>
        <v>0.49118971578726817</v>
      </c>
      <c r="P5010">
        <f>ABS($J$3-O5010)</f>
        <v>1.0185559395641586</v>
      </c>
      <c r="Q5010">
        <f>ABS($J$4-O5010)</f>
        <v>1.6975932326069307</v>
      </c>
      <c r="R5010">
        <f>ABS($J$5-O5010)</f>
        <v>0.64329848814578439</v>
      </c>
      <c r="S5010">
        <f>ABS($J$6-O5010)</f>
        <v>5.3608207345482051E-2</v>
      </c>
      <c r="T5010">
        <f>MIN(P5010:S5010)</f>
        <v>5.3608207345482051E-2</v>
      </c>
      <c r="U5010">
        <f>MATCH(T5010,P5010:S5010, 0)</f>
        <v>4</v>
      </c>
    </row>
    <row r="5011" spans="1:21" x14ac:dyDescent="0.35">
      <c r="A5011">
        <v>1</v>
      </c>
      <c r="B5011">
        <v>5000</v>
      </c>
      <c r="C5011" t="s">
        <v>172</v>
      </c>
      <c r="D5011" t="s">
        <v>173</v>
      </c>
      <c r="E5011" t="s">
        <v>243</v>
      </c>
      <c r="F5011" t="s">
        <v>208</v>
      </c>
      <c r="G5011" t="s">
        <v>244</v>
      </c>
      <c r="H5011" t="s">
        <v>245</v>
      </c>
      <c r="I5011" s="1">
        <v>42314</v>
      </c>
      <c r="J5011">
        <v>2015</v>
      </c>
      <c r="K5011" t="s">
        <v>125</v>
      </c>
      <c r="L5011" t="s">
        <v>126</v>
      </c>
      <c r="M5011" s="1">
        <v>42177</v>
      </c>
      <c r="N5011">
        <v>11</v>
      </c>
      <c r="O5011">
        <f>STANDARDIZE(N5011,$N$8,$N$9)</f>
        <v>-0.43801921153442031</v>
      </c>
      <c r="P5011">
        <f>ABS($J$3-O5011)</f>
        <v>8.9347012242470047E-2</v>
      </c>
      <c r="Q5011">
        <f>ABS($J$4-O5011)</f>
        <v>2.6268021599286193</v>
      </c>
      <c r="R5011">
        <f>ABS($J$5-O5011)</f>
        <v>0.28591043917590414</v>
      </c>
      <c r="S5011">
        <f>ABS($J$6-O5011)</f>
        <v>0.87560071997620637</v>
      </c>
      <c r="T5011">
        <f>MIN(P5011:S5011)</f>
        <v>8.9347012242470047E-2</v>
      </c>
      <c r="U5011">
        <f>MATCH(T5011,P5011:S5011, 0)</f>
        <v>1</v>
      </c>
    </row>
    <row r="5012" spans="1:21" x14ac:dyDescent="0.35">
      <c r="A5012">
        <v>1</v>
      </c>
      <c r="B5012">
        <v>5001</v>
      </c>
      <c r="C5012" t="s">
        <v>264</v>
      </c>
      <c r="D5012" t="s">
        <v>265</v>
      </c>
      <c r="E5012" t="s">
        <v>52</v>
      </c>
      <c r="F5012" t="s">
        <v>53</v>
      </c>
      <c r="G5012" t="s">
        <v>248</v>
      </c>
      <c r="H5012" t="s">
        <v>249</v>
      </c>
      <c r="I5012" s="1">
        <v>42314</v>
      </c>
      <c r="J5012">
        <v>2015</v>
      </c>
      <c r="K5012" t="s">
        <v>38</v>
      </c>
      <c r="L5012" t="s">
        <v>13</v>
      </c>
      <c r="M5012" s="1">
        <v>42181</v>
      </c>
      <c r="N5012">
        <v>15</v>
      </c>
      <c r="O5012">
        <f>STANDARDIZE(N5012,$N$8,$N$9)</f>
        <v>-0.36654160174044426</v>
      </c>
      <c r="P5012">
        <f>ABS($J$3-O5012)</f>
        <v>0.1608246220364461</v>
      </c>
      <c r="Q5012">
        <f>ABS($J$4-O5012)</f>
        <v>2.5553245501346433</v>
      </c>
      <c r="R5012">
        <f>ABS($J$5-O5012)</f>
        <v>0.21443282938192809</v>
      </c>
      <c r="S5012">
        <f>ABS($J$6-O5012)</f>
        <v>0.80412311018223037</v>
      </c>
      <c r="T5012">
        <f>MIN(P5012:S5012)</f>
        <v>0.1608246220364461</v>
      </c>
      <c r="U5012">
        <f>MATCH(T5012,P5012:S5012, 0)</f>
        <v>1</v>
      </c>
    </row>
    <row r="5013" spans="1:21" x14ac:dyDescent="0.35">
      <c r="A5013">
        <v>3</v>
      </c>
      <c r="B5013">
        <v>5002</v>
      </c>
      <c r="C5013" t="s">
        <v>14</v>
      </c>
      <c r="D5013" t="s">
        <v>15</v>
      </c>
      <c r="E5013" t="s">
        <v>79</v>
      </c>
      <c r="F5013" t="s">
        <v>35</v>
      </c>
      <c r="G5013" t="s">
        <v>200</v>
      </c>
      <c r="H5013" t="s">
        <v>201</v>
      </c>
      <c r="I5013" s="1">
        <v>42314</v>
      </c>
      <c r="J5013">
        <v>2015</v>
      </c>
      <c r="K5013" t="s">
        <v>77</v>
      </c>
      <c r="L5013" t="s">
        <v>78</v>
      </c>
      <c r="M5013" s="1">
        <v>42011</v>
      </c>
      <c r="N5013">
        <v>20</v>
      </c>
      <c r="O5013">
        <f>STANDARDIZE(N5013,$N$8,$N$9)</f>
        <v>-0.27719458949797421</v>
      </c>
      <c r="P5013">
        <f>ABS($J$3-O5013)</f>
        <v>0.25017163427891614</v>
      </c>
      <c r="Q5013">
        <f>ABS($J$4-O5013)</f>
        <v>2.4659775378921731</v>
      </c>
      <c r="R5013">
        <f>ABS($J$5-O5013)</f>
        <v>0.12508581713945804</v>
      </c>
      <c r="S5013">
        <f>ABS($J$6-O5013)</f>
        <v>0.71477609793976038</v>
      </c>
      <c r="T5013">
        <f>MIN(P5013:S5013)</f>
        <v>0.12508581713945804</v>
      </c>
      <c r="U5013">
        <f>MATCH(T5013,P5013:S5013, 0)</f>
        <v>3</v>
      </c>
    </row>
    <row r="5014" spans="1:21" x14ac:dyDescent="0.35">
      <c r="A5014">
        <v>2</v>
      </c>
      <c r="B5014">
        <v>5003</v>
      </c>
      <c r="C5014" t="s">
        <v>30</v>
      </c>
      <c r="D5014" t="s">
        <v>31</v>
      </c>
      <c r="E5014" t="s">
        <v>24</v>
      </c>
      <c r="F5014" t="s">
        <v>25</v>
      </c>
      <c r="G5014" t="s">
        <v>26</v>
      </c>
      <c r="H5014" t="s">
        <v>27</v>
      </c>
      <c r="I5014" s="1">
        <v>42314</v>
      </c>
      <c r="J5014">
        <v>2015</v>
      </c>
      <c r="K5014" t="s">
        <v>28</v>
      </c>
      <c r="L5014" t="s">
        <v>29</v>
      </c>
      <c r="M5014" s="1">
        <v>42426</v>
      </c>
      <c r="N5014">
        <v>260</v>
      </c>
      <c r="O5014">
        <f>STANDARDIZE(N5014,$N$8,$N$9)</f>
        <v>4.0114619981405877</v>
      </c>
      <c r="P5014">
        <f>ABS($J$3-O5014)</f>
        <v>4.5388282219174778</v>
      </c>
      <c r="Q5014">
        <f>ABS($J$4-O5014)</f>
        <v>1.8226790497463887</v>
      </c>
      <c r="R5014">
        <f>ABS($J$5-O5014)</f>
        <v>4.1635707704991036</v>
      </c>
      <c r="S5014">
        <f>ABS($J$6-O5014)</f>
        <v>3.5738804896988015</v>
      </c>
      <c r="T5014">
        <f>MIN(P5014:S5014)</f>
        <v>1.8226790497463887</v>
      </c>
      <c r="U5014">
        <f>MATCH(T5014,P5014:S5014, 0)</f>
        <v>2</v>
      </c>
    </row>
    <row r="5015" spans="1:21" x14ac:dyDescent="0.35">
      <c r="A5015">
        <v>2</v>
      </c>
      <c r="B5015">
        <v>5004</v>
      </c>
      <c r="C5015" t="s">
        <v>30</v>
      </c>
      <c r="D5015" t="s">
        <v>31</v>
      </c>
      <c r="E5015" t="s">
        <v>52</v>
      </c>
      <c r="F5015" t="s">
        <v>102</v>
      </c>
      <c r="G5015" t="s">
        <v>103</v>
      </c>
      <c r="H5015" t="s">
        <v>104</v>
      </c>
      <c r="I5015" s="1">
        <v>42314</v>
      </c>
      <c r="J5015">
        <v>2015</v>
      </c>
      <c r="K5015" t="s">
        <v>41</v>
      </c>
      <c r="L5015" t="s">
        <v>42</v>
      </c>
      <c r="M5015" s="1">
        <v>42464</v>
      </c>
      <c r="N5015">
        <v>298</v>
      </c>
      <c r="O5015">
        <f>STANDARDIZE(N5015,$N$8,$N$9)</f>
        <v>4.6904992911833601</v>
      </c>
      <c r="P5015">
        <f>ABS($J$3-O5015)</f>
        <v>5.2178655149602502</v>
      </c>
      <c r="Q5015">
        <f>ABS($J$4-O5015)</f>
        <v>2.5017163427891611</v>
      </c>
      <c r="R5015">
        <f>ABS($J$5-O5015)</f>
        <v>4.842608063541876</v>
      </c>
      <c r="S5015">
        <f>ABS($J$6-O5015)</f>
        <v>4.2529177827415738</v>
      </c>
      <c r="T5015">
        <f>MIN(P5015:S5015)</f>
        <v>2.5017163427891611</v>
      </c>
      <c r="U5015">
        <f>MATCH(T5015,P5015:S5015, 0)</f>
        <v>2</v>
      </c>
    </row>
    <row r="5016" spans="1:21" x14ac:dyDescent="0.35">
      <c r="A5016">
        <v>2</v>
      </c>
      <c r="B5016">
        <v>5005</v>
      </c>
      <c r="C5016" t="s">
        <v>14</v>
      </c>
      <c r="D5016" t="s">
        <v>15</v>
      </c>
      <c r="E5016" t="s">
        <v>79</v>
      </c>
      <c r="F5016" t="s">
        <v>35</v>
      </c>
      <c r="G5016" t="s">
        <v>80</v>
      </c>
      <c r="H5016" t="s">
        <v>81</v>
      </c>
      <c r="I5016" s="1">
        <v>42314</v>
      </c>
      <c r="J5016">
        <v>2015</v>
      </c>
      <c r="K5016" t="s">
        <v>41</v>
      </c>
      <c r="L5016" t="s">
        <v>42</v>
      </c>
      <c r="M5016" s="1">
        <v>42564</v>
      </c>
      <c r="N5016">
        <v>398</v>
      </c>
      <c r="O5016">
        <f>STANDARDIZE(N5016,$N$8,$N$9)</f>
        <v>6.4774395360327617</v>
      </c>
      <c r="P5016">
        <f>ABS($J$3-O5016)</f>
        <v>7.0048057598096518</v>
      </c>
      <c r="Q5016">
        <f>ABS($J$4-O5016)</f>
        <v>4.2886565876385632</v>
      </c>
      <c r="R5016">
        <f>ABS($J$5-O5016)</f>
        <v>6.6295483083912776</v>
      </c>
      <c r="S5016">
        <f>ABS($J$6-O5016)</f>
        <v>6.0398580275909755</v>
      </c>
      <c r="T5016">
        <f>MIN(P5016:S5016)</f>
        <v>4.2886565876385632</v>
      </c>
      <c r="U5016">
        <f>MATCH(T5016,P5016:S5016, 0)</f>
        <v>2</v>
      </c>
    </row>
    <row r="5017" spans="1:21" x14ac:dyDescent="0.35">
      <c r="A5017">
        <v>1</v>
      </c>
      <c r="B5017">
        <v>5006</v>
      </c>
      <c r="C5017" t="s">
        <v>62</v>
      </c>
      <c r="D5017" t="s">
        <v>63</v>
      </c>
      <c r="E5017" t="s">
        <v>96</v>
      </c>
      <c r="F5017" t="s">
        <v>97</v>
      </c>
      <c r="G5017" t="s">
        <v>318</v>
      </c>
      <c r="H5017" t="s">
        <v>319</v>
      </c>
      <c r="I5017" s="1">
        <v>42315</v>
      </c>
      <c r="J5017">
        <v>2015</v>
      </c>
      <c r="K5017" t="s">
        <v>166</v>
      </c>
      <c r="L5017" t="s">
        <v>167</v>
      </c>
      <c r="M5017" s="1">
        <v>42198</v>
      </c>
      <c r="N5017">
        <v>2</v>
      </c>
      <c r="O5017">
        <f>STANDARDIZE(N5017,$N$8,$N$9)</f>
        <v>-0.59884383357086635</v>
      </c>
      <c r="P5017">
        <f>ABS($J$3-O5017)</f>
        <v>7.1477609793975994E-2</v>
      </c>
      <c r="Q5017">
        <f>ABS($J$4-O5017)</f>
        <v>2.7876267819650655</v>
      </c>
      <c r="R5017">
        <f>ABS($J$5-O5017)</f>
        <v>0.44673506121235018</v>
      </c>
      <c r="S5017">
        <f>ABS($J$6-O5017)</f>
        <v>1.0364253420126524</v>
      </c>
      <c r="T5017">
        <f>MIN(P5017:S5017)</f>
        <v>7.1477609793975994E-2</v>
      </c>
      <c r="U5017">
        <f>MATCH(T5017,P5017:S5017, 0)</f>
        <v>1</v>
      </c>
    </row>
    <row r="5018" spans="1:21" x14ac:dyDescent="0.35">
      <c r="A5018">
        <v>1</v>
      </c>
      <c r="B5018">
        <v>5007</v>
      </c>
      <c r="C5018" t="s">
        <v>14</v>
      </c>
      <c r="D5018" t="s">
        <v>15</v>
      </c>
      <c r="E5018" t="s">
        <v>52</v>
      </c>
      <c r="F5018" t="s">
        <v>53</v>
      </c>
      <c r="G5018" t="s">
        <v>54</v>
      </c>
      <c r="H5018" t="s">
        <v>55</v>
      </c>
      <c r="I5018" s="1">
        <v>42315</v>
      </c>
      <c r="J5018">
        <v>2015</v>
      </c>
      <c r="K5018" t="s">
        <v>155</v>
      </c>
      <c r="L5018" t="s">
        <v>156</v>
      </c>
      <c r="M5018" s="1">
        <v>42201</v>
      </c>
      <c r="N5018">
        <v>5</v>
      </c>
      <c r="O5018">
        <f>STANDARDIZE(N5018,$N$8,$N$9)</f>
        <v>-0.54523562622538435</v>
      </c>
      <c r="P5018">
        <f>ABS($J$3-O5018)</f>
        <v>1.7869402448493998E-2</v>
      </c>
      <c r="Q5018">
        <f>ABS($J$4-O5018)</f>
        <v>2.7340185746195833</v>
      </c>
      <c r="R5018">
        <f>ABS($J$5-O5018)</f>
        <v>0.39312685386686819</v>
      </c>
      <c r="S5018">
        <f>ABS($J$6-O5018)</f>
        <v>0.98281713466717047</v>
      </c>
      <c r="T5018">
        <f>MIN(P5018:S5018)</f>
        <v>1.7869402448493998E-2</v>
      </c>
      <c r="U5018">
        <f>MATCH(T5018,P5018:S5018, 0)</f>
        <v>1</v>
      </c>
    </row>
    <row r="5019" spans="1:21" x14ac:dyDescent="0.35">
      <c r="A5019">
        <v>1</v>
      </c>
      <c r="B5019">
        <v>5008</v>
      </c>
      <c r="C5019" t="s">
        <v>67</v>
      </c>
      <c r="D5019" t="s">
        <v>68</v>
      </c>
      <c r="E5019" t="s">
        <v>52</v>
      </c>
      <c r="F5019" t="s">
        <v>53</v>
      </c>
      <c r="G5019" t="s">
        <v>54</v>
      </c>
      <c r="H5019" t="s">
        <v>55</v>
      </c>
      <c r="I5019" s="1">
        <v>42315</v>
      </c>
      <c r="J5019">
        <v>2015</v>
      </c>
      <c r="K5019" t="s">
        <v>155</v>
      </c>
      <c r="L5019" t="s">
        <v>156</v>
      </c>
      <c r="M5019" s="1">
        <v>42201</v>
      </c>
      <c r="N5019">
        <v>5</v>
      </c>
      <c r="O5019">
        <f>STANDARDIZE(N5019,$N$8,$N$9)</f>
        <v>-0.54523562622538435</v>
      </c>
      <c r="P5019">
        <f>ABS($J$3-O5019)</f>
        <v>1.7869402448493998E-2</v>
      </c>
      <c r="Q5019">
        <f>ABS($J$4-O5019)</f>
        <v>2.7340185746195833</v>
      </c>
      <c r="R5019">
        <f>ABS($J$5-O5019)</f>
        <v>0.39312685386686819</v>
      </c>
      <c r="S5019">
        <f>ABS($J$6-O5019)</f>
        <v>0.98281713466717047</v>
      </c>
      <c r="T5019">
        <f>MIN(P5019:S5019)</f>
        <v>1.7869402448493998E-2</v>
      </c>
      <c r="U5019">
        <f>MATCH(T5019,P5019:S5019, 0)</f>
        <v>1</v>
      </c>
    </row>
    <row r="5020" spans="1:21" x14ac:dyDescent="0.35">
      <c r="A5020">
        <v>1</v>
      </c>
      <c r="B5020">
        <v>5009</v>
      </c>
      <c r="C5020" t="s">
        <v>14</v>
      </c>
      <c r="D5020" t="s">
        <v>15</v>
      </c>
      <c r="E5020" t="s">
        <v>52</v>
      </c>
      <c r="F5020" t="s">
        <v>53</v>
      </c>
      <c r="G5020" t="s">
        <v>54</v>
      </c>
      <c r="H5020" t="s">
        <v>55</v>
      </c>
      <c r="I5020" s="1">
        <v>42315</v>
      </c>
      <c r="J5020">
        <v>2015</v>
      </c>
      <c r="K5020" t="s">
        <v>155</v>
      </c>
      <c r="L5020" t="s">
        <v>156</v>
      </c>
      <c r="M5020" s="1">
        <v>42201</v>
      </c>
      <c r="N5020">
        <v>5</v>
      </c>
      <c r="O5020">
        <f>STANDARDIZE(N5020,$N$8,$N$9)</f>
        <v>-0.54523562622538435</v>
      </c>
      <c r="P5020">
        <f>ABS($J$3-O5020)</f>
        <v>1.7869402448493998E-2</v>
      </c>
      <c r="Q5020">
        <f>ABS($J$4-O5020)</f>
        <v>2.7340185746195833</v>
      </c>
      <c r="R5020">
        <f>ABS($J$5-O5020)</f>
        <v>0.39312685386686819</v>
      </c>
      <c r="S5020">
        <f>ABS($J$6-O5020)</f>
        <v>0.98281713466717047</v>
      </c>
      <c r="T5020">
        <f>MIN(P5020:S5020)</f>
        <v>1.7869402448493998E-2</v>
      </c>
      <c r="U5020">
        <f>MATCH(T5020,P5020:S5020, 0)</f>
        <v>1</v>
      </c>
    </row>
    <row r="5021" spans="1:21" x14ac:dyDescent="0.35">
      <c r="A5021">
        <v>3</v>
      </c>
      <c r="B5021">
        <v>5010</v>
      </c>
      <c r="C5021" t="s">
        <v>14</v>
      </c>
      <c r="D5021" t="s">
        <v>15</v>
      </c>
      <c r="E5021" t="s">
        <v>131</v>
      </c>
      <c r="F5021" t="s">
        <v>132</v>
      </c>
      <c r="G5021" t="s">
        <v>133</v>
      </c>
      <c r="H5021" t="s">
        <v>134</v>
      </c>
      <c r="I5021" s="1">
        <v>42315</v>
      </c>
      <c r="J5021">
        <v>2015</v>
      </c>
      <c r="K5021" t="s">
        <v>577</v>
      </c>
      <c r="L5021" t="s">
        <v>578</v>
      </c>
      <c r="M5021" s="1">
        <v>42214</v>
      </c>
      <c r="N5021">
        <v>18</v>
      </c>
      <c r="O5021">
        <f>STANDARDIZE(N5021,$N$8,$N$9)</f>
        <v>-0.31293339439496226</v>
      </c>
      <c r="P5021">
        <f>ABS($J$3-O5021)</f>
        <v>0.21443282938192809</v>
      </c>
      <c r="Q5021">
        <f>ABS($J$4-O5021)</f>
        <v>2.5017163427891611</v>
      </c>
      <c r="R5021">
        <f>ABS($J$5-O5021)</f>
        <v>0.1608246220364461</v>
      </c>
      <c r="S5021">
        <f>ABS($J$6-O5021)</f>
        <v>0.75051490283674838</v>
      </c>
      <c r="T5021">
        <f>MIN(P5021:S5021)</f>
        <v>0.1608246220364461</v>
      </c>
      <c r="U5021">
        <f>MATCH(T5021,P5021:S5021, 0)</f>
        <v>3</v>
      </c>
    </row>
    <row r="5022" spans="1:21" x14ac:dyDescent="0.35">
      <c r="A5022">
        <v>3</v>
      </c>
      <c r="B5022">
        <v>5011</v>
      </c>
      <c r="C5022" t="s">
        <v>135</v>
      </c>
      <c r="D5022" t="s">
        <v>136</v>
      </c>
      <c r="E5022" t="s">
        <v>34</v>
      </c>
      <c r="F5022" t="s">
        <v>35</v>
      </c>
      <c r="G5022" t="s">
        <v>468</v>
      </c>
      <c r="H5022" t="s">
        <v>469</v>
      </c>
      <c r="I5022" s="1">
        <v>42315</v>
      </c>
      <c r="J5022">
        <v>2015</v>
      </c>
      <c r="K5022" t="s">
        <v>77</v>
      </c>
      <c r="L5022" t="s">
        <v>78</v>
      </c>
      <c r="M5022" s="1">
        <v>42216</v>
      </c>
      <c r="N5022">
        <v>20</v>
      </c>
      <c r="O5022">
        <f>STANDARDIZE(N5022,$N$8,$N$9)</f>
        <v>-0.27719458949797421</v>
      </c>
      <c r="P5022">
        <f>ABS($J$3-O5022)</f>
        <v>0.25017163427891614</v>
      </c>
      <c r="Q5022">
        <f>ABS($J$4-O5022)</f>
        <v>2.4659775378921731</v>
      </c>
      <c r="R5022">
        <f>ABS($J$5-O5022)</f>
        <v>0.12508581713945804</v>
      </c>
      <c r="S5022">
        <f>ABS($J$6-O5022)</f>
        <v>0.71477609793976038</v>
      </c>
      <c r="T5022">
        <f>MIN(P5022:S5022)</f>
        <v>0.12508581713945804</v>
      </c>
      <c r="U5022">
        <f>MATCH(T5022,P5022:S5022, 0)</f>
        <v>3</v>
      </c>
    </row>
    <row r="5023" spans="1:21" x14ac:dyDescent="0.35">
      <c r="A5023">
        <v>3</v>
      </c>
      <c r="B5023">
        <v>5012</v>
      </c>
      <c r="C5023" t="s">
        <v>159</v>
      </c>
      <c r="D5023" t="s">
        <v>160</v>
      </c>
      <c r="E5023" t="s">
        <v>73</v>
      </c>
      <c r="F5023" t="s">
        <v>74</v>
      </c>
      <c r="G5023" t="s">
        <v>75</v>
      </c>
      <c r="H5023" t="s">
        <v>76</v>
      </c>
      <c r="I5023" s="1">
        <v>42315</v>
      </c>
      <c r="J5023">
        <v>2015</v>
      </c>
      <c r="K5023" t="s">
        <v>77</v>
      </c>
      <c r="L5023" t="s">
        <v>78</v>
      </c>
      <c r="M5023" s="1">
        <v>42346</v>
      </c>
      <c r="N5023">
        <v>32</v>
      </c>
      <c r="O5023">
        <f>STANDARDIZE(N5023,$N$8,$N$9)</f>
        <v>-6.2761760116046117E-2</v>
      </c>
      <c r="P5023">
        <f>ABS($J$3-O5023)</f>
        <v>0.46460446366084424</v>
      </c>
      <c r="Q5023">
        <f>ABS($J$4-O5023)</f>
        <v>2.2515447085102451</v>
      </c>
      <c r="R5023">
        <f>ABS($J$5-O5023)</f>
        <v>8.9347012242470047E-2</v>
      </c>
      <c r="S5023">
        <f>ABS($J$6-O5023)</f>
        <v>0.50034326855783218</v>
      </c>
      <c r="T5023">
        <f>MIN(P5023:S5023)</f>
        <v>8.9347012242470047E-2</v>
      </c>
      <c r="U5023">
        <f>MATCH(T5023,P5023:S5023, 0)</f>
        <v>3</v>
      </c>
    </row>
    <row r="5024" spans="1:21" x14ac:dyDescent="0.35">
      <c r="A5024">
        <v>3</v>
      </c>
      <c r="B5024">
        <v>5013</v>
      </c>
      <c r="C5024" t="s">
        <v>30</v>
      </c>
      <c r="D5024" t="s">
        <v>31</v>
      </c>
      <c r="E5024" t="s">
        <v>168</v>
      </c>
      <c r="F5024" t="s">
        <v>169</v>
      </c>
      <c r="G5024" t="s">
        <v>170</v>
      </c>
      <c r="H5024" t="s">
        <v>171</v>
      </c>
      <c r="I5024" s="1">
        <v>42315</v>
      </c>
      <c r="J5024">
        <v>2015</v>
      </c>
      <c r="K5024" t="s">
        <v>77</v>
      </c>
      <c r="L5024" t="s">
        <v>78</v>
      </c>
      <c r="M5024" s="1">
        <v>42234</v>
      </c>
      <c r="N5024">
        <v>38</v>
      </c>
      <c r="O5024">
        <f>STANDARDIZE(N5024,$N$8,$N$9)</f>
        <v>4.4454654574917936E-2</v>
      </c>
      <c r="P5024">
        <f>ABS($J$3-O5024)</f>
        <v>0.57182087835180828</v>
      </c>
      <c r="Q5024">
        <f>ABS($J$4-O5024)</f>
        <v>2.1443282938192811</v>
      </c>
      <c r="R5024">
        <f>ABS($J$5-O5024)</f>
        <v>0.19656342693343409</v>
      </c>
      <c r="S5024">
        <f>ABS($J$6-O5024)</f>
        <v>0.39312685386686819</v>
      </c>
      <c r="T5024">
        <f>MIN(P5024:S5024)</f>
        <v>0.19656342693343409</v>
      </c>
      <c r="U5024">
        <f>MATCH(T5024,P5024:S5024, 0)</f>
        <v>3</v>
      </c>
    </row>
    <row r="5025" spans="1:21" x14ac:dyDescent="0.35">
      <c r="A5025">
        <v>2</v>
      </c>
      <c r="B5025">
        <v>5014</v>
      </c>
      <c r="C5025" t="s">
        <v>14</v>
      </c>
      <c r="D5025" t="s">
        <v>15</v>
      </c>
      <c r="E5025" t="s">
        <v>58</v>
      </c>
      <c r="F5025" t="s">
        <v>59</v>
      </c>
      <c r="G5025" t="s">
        <v>60</v>
      </c>
      <c r="H5025" t="s">
        <v>61</v>
      </c>
      <c r="I5025" s="1">
        <v>42315</v>
      </c>
      <c r="J5025">
        <v>2015</v>
      </c>
      <c r="K5025" t="s">
        <v>41</v>
      </c>
      <c r="L5025" t="s">
        <v>42</v>
      </c>
      <c r="M5025" s="1">
        <v>42580</v>
      </c>
      <c r="N5025">
        <v>384</v>
      </c>
      <c r="O5025">
        <f>STANDARDIZE(N5025,$N$8,$N$9)</f>
        <v>6.2272679017538453</v>
      </c>
      <c r="P5025">
        <f>ABS($J$3-O5025)</f>
        <v>6.7546341255307354</v>
      </c>
      <c r="Q5025">
        <f>ABS($J$4-O5025)</f>
        <v>4.0384849533596459</v>
      </c>
      <c r="R5025">
        <f>ABS($J$5-O5025)</f>
        <v>6.3793766741123612</v>
      </c>
      <c r="S5025">
        <f>ABS($J$6-O5025)</f>
        <v>5.789686393312059</v>
      </c>
      <c r="T5025">
        <f>MIN(P5025:S5025)</f>
        <v>4.0384849533596459</v>
      </c>
      <c r="U5025">
        <f>MATCH(T5025,P5025:S5025, 0)</f>
        <v>2</v>
      </c>
    </row>
    <row r="5026" spans="1:21" x14ac:dyDescent="0.35">
      <c r="A5026">
        <v>1</v>
      </c>
      <c r="B5026">
        <v>5015</v>
      </c>
      <c r="C5026" t="s">
        <v>605</v>
      </c>
      <c r="D5026" t="s">
        <v>606</v>
      </c>
      <c r="E5026" t="s">
        <v>34</v>
      </c>
      <c r="F5026" t="s">
        <v>35</v>
      </c>
      <c r="G5026" t="s">
        <v>36</v>
      </c>
      <c r="H5026" t="s">
        <v>37</v>
      </c>
      <c r="I5026" s="1">
        <v>42316</v>
      </c>
      <c r="J5026">
        <v>2015</v>
      </c>
      <c r="K5026" t="s">
        <v>38</v>
      </c>
      <c r="L5026" t="s">
        <v>13</v>
      </c>
      <c r="M5026" s="1">
        <v>42346</v>
      </c>
      <c r="N5026">
        <v>1</v>
      </c>
      <c r="O5026">
        <f>STANDARDIZE(N5026,$N$8,$N$9)</f>
        <v>-0.61671323601936046</v>
      </c>
      <c r="P5026">
        <f>ABS($J$3-O5026)</f>
        <v>8.9347012242470103E-2</v>
      </c>
      <c r="Q5026">
        <f>ABS($J$4-O5026)</f>
        <v>2.8054961844135593</v>
      </c>
      <c r="R5026">
        <f>ABS($J$5-O5026)</f>
        <v>0.46460446366084429</v>
      </c>
      <c r="S5026">
        <f>ABS($J$6-O5026)</f>
        <v>1.0542947444611466</v>
      </c>
      <c r="T5026">
        <f>MIN(P5026:S5026)</f>
        <v>8.9347012242470103E-2</v>
      </c>
      <c r="U5026">
        <f>MATCH(T5026,P5026:S5026, 0)</f>
        <v>1</v>
      </c>
    </row>
    <row r="5027" spans="1:21" x14ac:dyDescent="0.35">
      <c r="A5027">
        <v>1</v>
      </c>
      <c r="B5027">
        <v>5016</v>
      </c>
      <c r="C5027" t="s">
        <v>14</v>
      </c>
      <c r="D5027" t="s">
        <v>15</v>
      </c>
      <c r="E5027" t="s">
        <v>105</v>
      </c>
      <c r="F5027" t="s">
        <v>59</v>
      </c>
      <c r="G5027" t="s">
        <v>106</v>
      </c>
      <c r="H5027" t="s">
        <v>107</v>
      </c>
      <c r="I5027" s="1">
        <v>42316</v>
      </c>
      <c r="J5027">
        <v>2015</v>
      </c>
      <c r="K5027" t="s">
        <v>125</v>
      </c>
      <c r="L5027" t="s">
        <v>126</v>
      </c>
      <c r="M5027" s="1">
        <v>42229</v>
      </c>
      <c r="N5027">
        <v>2</v>
      </c>
      <c r="O5027">
        <f>STANDARDIZE(N5027,$N$8,$N$9)</f>
        <v>-0.59884383357086635</v>
      </c>
      <c r="P5027">
        <f>ABS($J$3-O5027)</f>
        <v>7.1477609793975994E-2</v>
      </c>
      <c r="Q5027">
        <f>ABS($J$4-O5027)</f>
        <v>2.7876267819650655</v>
      </c>
      <c r="R5027">
        <f>ABS($J$5-O5027)</f>
        <v>0.44673506121235018</v>
      </c>
      <c r="S5027">
        <f>ABS($J$6-O5027)</f>
        <v>1.0364253420126524</v>
      </c>
      <c r="T5027">
        <f>MIN(P5027:S5027)</f>
        <v>7.1477609793975994E-2</v>
      </c>
      <c r="U5027">
        <f>MATCH(T5027,P5027:S5027, 0)</f>
        <v>1</v>
      </c>
    </row>
    <row r="5028" spans="1:21" x14ac:dyDescent="0.35">
      <c r="A5028">
        <v>1</v>
      </c>
      <c r="B5028">
        <v>5017</v>
      </c>
      <c r="C5028" t="s">
        <v>30</v>
      </c>
      <c r="D5028" t="s">
        <v>31</v>
      </c>
      <c r="E5028" t="s">
        <v>131</v>
      </c>
      <c r="F5028" t="s">
        <v>132</v>
      </c>
      <c r="G5028" t="s">
        <v>133</v>
      </c>
      <c r="H5028" t="s">
        <v>134</v>
      </c>
      <c r="I5028" s="1">
        <v>42316</v>
      </c>
      <c r="J5028">
        <v>2015</v>
      </c>
      <c r="K5028" t="s">
        <v>125</v>
      </c>
      <c r="L5028" t="s">
        <v>126</v>
      </c>
      <c r="M5028" s="1">
        <v>42229</v>
      </c>
      <c r="N5028">
        <v>2</v>
      </c>
      <c r="O5028">
        <f>STANDARDIZE(N5028,$N$8,$N$9)</f>
        <v>-0.59884383357086635</v>
      </c>
      <c r="P5028">
        <f>ABS($J$3-O5028)</f>
        <v>7.1477609793975994E-2</v>
      </c>
      <c r="Q5028">
        <f>ABS($J$4-O5028)</f>
        <v>2.7876267819650655</v>
      </c>
      <c r="R5028">
        <f>ABS($J$5-O5028)</f>
        <v>0.44673506121235018</v>
      </c>
      <c r="S5028">
        <f>ABS($J$6-O5028)</f>
        <v>1.0364253420126524</v>
      </c>
      <c r="T5028">
        <f>MIN(P5028:S5028)</f>
        <v>7.1477609793975994E-2</v>
      </c>
      <c r="U5028">
        <f>MATCH(T5028,P5028:S5028, 0)</f>
        <v>1</v>
      </c>
    </row>
    <row r="5029" spans="1:21" x14ac:dyDescent="0.35">
      <c r="A5029">
        <v>1</v>
      </c>
      <c r="B5029">
        <v>5018</v>
      </c>
      <c r="C5029" t="s">
        <v>67</v>
      </c>
      <c r="D5029" t="s">
        <v>68</v>
      </c>
      <c r="E5029" t="s">
        <v>131</v>
      </c>
      <c r="F5029" t="s">
        <v>132</v>
      </c>
      <c r="G5029" t="s">
        <v>133</v>
      </c>
      <c r="H5029" t="s">
        <v>134</v>
      </c>
      <c r="I5029" s="1">
        <v>42316</v>
      </c>
      <c r="J5029">
        <v>2015</v>
      </c>
      <c r="K5029" t="s">
        <v>176</v>
      </c>
      <c r="L5029" t="s">
        <v>177</v>
      </c>
      <c r="M5029" s="1">
        <v>42234</v>
      </c>
      <c r="N5029">
        <v>7</v>
      </c>
      <c r="O5029">
        <f>STANDARDIZE(N5029,$N$8,$N$9)</f>
        <v>-0.50949682132839635</v>
      </c>
      <c r="P5029">
        <f>ABS($J$3-O5029)</f>
        <v>1.7869402448493998E-2</v>
      </c>
      <c r="Q5029">
        <f>ABS($J$4-O5029)</f>
        <v>2.6982797697225953</v>
      </c>
      <c r="R5029">
        <f>ABS($J$5-O5029)</f>
        <v>0.35738804896988019</v>
      </c>
      <c r="S5029">
        <f>ABS($J$6-O5029)</f>
        <v>0.94707832977018247</v>
      </c>
      <c r="T5029">
        <f>MIN(P5029:S5029)</f>
        <v>1.7869402448493998E-2</v>
      </c>
      <c r="U5029">
        <f>MATCH(T5029,P5029:S5029, 0)</f>
        <v>1</v>
      </c>
    </row>
    <row r="5030" spans="1:21" x14ac:dyDescent="0.35">
      <c r="A5030">
        <v>1</v>
      </c>
      <c r="B5030">
        <v>5019</v>
      </c>
      <c r="C5030" t="s">
        <v>14</v>
      </c>
      <c r="D5030" t="s">
        <v>15</v>
      </c>
      <c r="E5030" t="s">
        <v>79</v>
      </c>
      <c r="F5030" t="s">
        <v>35</v>
      </c>
      <c r="G5030" t="s">
        <v>80</v>
      </c>
      <c r="H5030" t="s">
        <v>81</v>
      </c>
      <c r="I5030" s="1">
        <v>42316</v>
      </c>
      <c r="J5030">
        <v>2015</v>
      </c>
      <c r="K5030" t="s">
        <v>20</v>
      </c>
      <c r="L5030" t="s">
        <v>21</v>
      </c>
      <c r="M5030" s="1">
        <v>42234</v>
      </c>
      <c r="N5030">
        <v>7</v>
      </c>
      <c r="O5030">
        <f>STANDARDIZE(N5030,$N$8,$N$9)</f>
        <v>-0.50949682132839635</v>
      </c>
      <c r="P5030">
        <f>ABS($J$3-O5030)</f>
        <v>1.7869402448493998E-2</v>
      </c>
      <c r="Q5030">
        <f>ABS($J$4-O5030)</f>
        <v>2.6982797697225953</v>
      </c>
      <c r="R5030">
        <f>ABS($J$5-O5030)</f>
        <v>0.35738804896988019</v>
      </c>
      <c r="S5030">
        <f>ABS($J$6-O5030)</f>
        <v>0.94707832977018247</v>
      </c>
      <c r="T5030">
        <f>MIN(P5030:S5030)</f>
        <v>1.7869402448493998E-2</v>
      </c>
      <c r="U5030">
        <f>MATCH(T5030,P5030:S5030, 0)</f>
        <v>1</v>
      </c>
    </row>
    <row r="5031" spans="1:21" x14ac:dyDescent="0.35">
      <c r="A5031">
        <v>1</v>
      </c>
      <c r="B5031">
        <v>5020</v>
      </c>
      <c r="C5031" t="s">
        <v>67</v>
      </c>
      <c r="D5031" t="s">
        <v>68</v>
      </c>
      <c r="E5031" t="s">
        <v>16</v>
      </c>
      <c r="F5031" t="s">
        <v>17</v>
      </c>
      <c r="G5031" t="s">
        <v>137</v>
      </c>
      <c r="H5031" t="s">
        <v>138</v>
      </c>
      <c r="I5031" s="1">
        <v>42316</v>
      </c>
      <c r="J5031">
        <v>2015</v>
      </c>
      <c r="K5031" t="s">
        <v>77</v>
      </c>
      <c r="L5031" t="s">
        <v>78</v>
      </c>
      <c r="M5031" s="1">
        <v>42237</v>
      </c>
      <c r="N5031">
        <v>10</v>
      </c>
      <c r="O5031">
        <f>STANDARDIZE(N5031,$N$8,$N$9)</f>
        <v>-0.4558886139829143</v>
      </c>
      <c r="P5031">
        <f>ABS($J$3-O5031)</f>
        <v>7.1477609793976049E-2</v>
      </c>
      <c r="Q5031">
        <f>ABS($J$4-O5031)</f>
        <v>2.6446715623771131</v>
      </c>
      <c r="R5031">
        <f>ABS($J$5-O5031)</f>
        <v>0.30377984162439814</v>
      </c>
      <c r="S5031">
        <f>ABS($J$6-O5031)</f>
        <v>0.89347012242470036</v>
      </c>
      <c r="T5031">
        <f>MIN(P5031:S5031)</f>
        <v>7.1477609793976049E-2</v>
      </c>
      <c r="U5031">
        <f>MATCH(T5031,P5031:S5031, 0)</f>
        <v>1</v>
      </c>
    </row>
    <row r="5032" spans="1:21" x14ac:dyDescent="0.35">
      <c r="A5032">
        <v>1</v>
      </c>
      <c r="B5032">
        <v>5021</v>
      </c>
      <c r="C5032" t="s">
        <v>14</v>
      </c>
      <c r="D5032" t="s">
        <v>15</v>
      </c>
      <c r="E5032" t="s">
        <v>131</v>
      </c>
      <c r="F5032" t="s">
        <v>132</v>
      </c>
      <c r="G5032" t="s">
        <v>133</v>
      </c>
      <c r="H5032" t="s">
        <v>134</v>
      </c>
      <c r="I5032" s="1">
        <v>42316</v>
      </c>
      <c r="J5032">
        <v>2015</v>
      </c>
      <c r="K5032" t="s">
        <v>368</v>
      </c>
      <c r="L5032" t="s">
        <v>369</v>
      </c>
      <c r="M5032" s="1">
        <v>42242</v>
      </c>
      <c r="N5032">
        <v>15</v>
      </c>
      <c r="O5032">
        <f>STANDARDIZE(N5032,$N$8,$N$9)</f>
        <v>-0.36654160174044426</v>
      </c>
      <c r="P5032">
        <f>ABS($J$3-O5032)</f>
        <v>0.1608246220364461</v>
      </c>
      <c r="Q5032">
        <f>ABS($J$4-O5032)</f>
        <v>2.5553245501346433</v>
      </c>
      <c r="R5032">
        <f>ABS($J$5-O5032)</f>
        <v>0.21443282938192809</v>
      </c>
      <c r="S5032">
        <f>ABS($J$6-O5032)</f>
        <v>0.80412311018223037</v>
      </c>
      <c r="T5032">
        <f>MIN(P5032:S5032)</f>
        <v>0.1608246220364461</v>
      </c>
      <c r="U5032">
        <f>MATCH(T5032,P5032:S5032, 0)</f>
        <v>1</v>
      </c>
    </row>
    <row r="5033" spans="1:21" x14ac:dyDescent="0.35">
      <c r="A5033">
        <v>1</v>
      </c>
      <c r="B5033">
        <v>5022</v>
      </c>
      <c r="C5033" t="s">
        <v>192</v>
      </c>
      <c r="D5033" t="s">
        <v>193</v>
      </c>
      <c r="E5033" t="s">
        <v>131</v>
      </c>
      <c r="F5033" t="s">
        <v>132</v>
      </c>
      <c r="G5033" t="s">
        <v>133</v>
      </c>
      <c r="H5033" t="s">
        <v>134</v>
      </c>
      <c r="I5033" s="1">
        <v>42316</v>
      </c>
      <c r="J5033">
        <v>2015</v>
      </c>
      <c r="K5033" t="s">
        <v>368</v>
      </c>
      <c r="L5033" t="s">
        <v>369</v>
      </c>
      <c r="M5033" s="1">
        <v>42242</v>
      </c>
      <c r="N5033">
        <v>15</v>
      </c>
      <c r="O5033">
        <f>STANDARDIZE(N5033,$N$8,$N$9)</f>
        <v>-0.36654160174044426</v>
      </c>
      <c r="P5033">
        <f>ABS($J$3-O5033)</f>
        <v>0.1608246220364461</v>
      </c>
      <c r="Q5033">
        <f>ABS($J$4-O5033)</f>
        <v>2.5553245501346433</v>
      </c>
      <c r="R5033">
        <f>ABS($J$5-O5033)</f>
        <v>0.21443282938192809</v>
      </c>
      <c r="S5033">
        <f>ABS($J$6-O5033)</f>
        <v>0.80412311018223037</v>
      </c>
      <c r="T5033">
        <f>MIN(P5033:S5033)</f>
        <v>0.1608246220364461</v>
      </c>
      <c r="U5033">
        <f>MATCH(T5033,P5033:S5033, 0)</f>
        <v>1</v>
      </c>
    </row>
    <row r="5034" spans="1:21" x14ac:dyDescent="0.35">
      <c r="A5034">
        <v>1</v>
      </c>
      <c r="B5034">
        <v>5023</v>
      </c>
      <c r="C5034" t="s">
        <v>14</v>
      </c>
      <c r="D5034" t="s">
        <v>15</v>
      </c>
      <c r="E5034" t="s">
        <v>131</v>
      </c>
      <c r="F5034" t="s">
        <v>132</v>
      </c>
      <c r="G5034" t="s">
        <v>133</v>
      </c>
      <c r="H5034" t="s">
        <v>134</v>
      </c>
      <c r="I5034" s="1">
        <v>42316</v>
      </c>
      <c r="J5034">
        <v>2015</v>
      </c>
      <c r="K5034" t="s">
        <v>368</v>
      </c>
      <c r="L5034" t="s">
        <v>369</v>
      </c>
      <c r="M5034" s="1">
        <v>42242</v>
      </c>
      <c r="N5034">
        <v>15</v>
      </c>
      <c r="O5034">
        <f>STANDARDIZE(N5034,$N$8,$N$9)</f>
        <v>-0.36654160174044426</v>
      </c>
      <c r="P5034">
        <f>ABS($J$3-O5034)</f>
        <v>0.1608246220364461</v>
      </c>
      <c r="Q5034">
        <f>ABS($J$4-O5034)</f>
        <v>2.5553245501346433</v>
      </c>
      <c r="R5034">
        <f>ABS($J$5-O5034)</f>
        <v>0.21443282938192809</v>
      </c>
      <c r="S5034">
        <f>ABS($J$6-O5034)</f>
        <v>0.80412311018223037</v>
      </c>
      <c r="T5034">
        <f>MIN(P5034:S5034)</f>
        <v>0.1608246220364461</v>
      </c>
      <c r="U5034">
        <f>MATCH(T5034,P5034:S5034, 0)</f>
        <v>1</v>
      </c>
    </row>
    <row r="5035" spans="1:21" x14ac:dyDescent="0.35">
      <c r="A5035">
        <v>1</v>
      </c>
      <c r="B5035">
        <v>5024</v>
      </c>
      <c r="C5035" t="s">
        <v>229</v>
      </c>
      <c r="D5035" t="s">
        <v>230</v>
      </c>
      <c r="E5035" t="s">
        <v>131</v>
      </c>
      <c r="F5035" t="s">
        <v>132</v>
      </c>
      <c r="G5035" t="s">
        <v>133</v>
      </c>
      <c r="H5035" t="s">
        <v>134</v>
      </c>
      <c r="I5035" s="1">
        <v>42316</v>
      </c>
      <c r="J5035">
        <v>2015</v>
      </c>
      <c r="K5035" t="s">
        <v>368</v>
      </c>
      <c r="L5035" t="s">
        <v>369</v>
      </c>
      <c r="M5035" s="1">
        <v>42242</v>
      </c>
      <c r="N5035">
        <v>15</v>
      </c>
      <c r="O5035">
        <f>STANDARDIZE(N5035,$N$8,$N$9)</f>
        <v>-0.36654160174044426</v>
      </c>
      <c r="P5035">
        <f>ABS($J$3-O5035)</f>
        <v>0.1608246220364461</v>
      </c>
      <c r="Q5035">
        <f>ABS($J$4-O5035)</f>
        <v>2.5553245501346433</v>
      </c>
      <c r="R5035">
        <f>ABS($J$5-O5035)</f>
        <v>0.21443282938192809</v>
      </c>
      <c r="S5035">
        <f>ABS($J$6-O5035)</f>
        <v>0.80412311018223037</v>
      </c>
      <c r="T5035">
        <f>MIN(P5035:S5035)</f>
        <v>0.1608246220364461</v>
      </c>
      <c r="U5035">
        <f>MATCH(T5035,P5035:S5035, 0)</f>
        <v>1</v>
      </c>
    </row>
    <row r="5036" spans="1:21" x14ac:dyDescent="0.35">
      <c r="A5036">
        <v>1</v>
      </c>
      <c r="B5036">
        <v>5025</v>
      </c>
      <c r="C5036" t="s">
        <v>172</v>
      </c>
      <c r="D5036" t="s">
        <v>173</v>
      </c>
      <c r="E5036" t="s">
        <v>131</v>
      </c>
      <c r="F5036" t="s">
        <v>132</v>
      </c>
      <c r="G5036" t="s">
        <v>133</v>
      </c>
      <c r="H5036" t="s">
        <v>134</v>
      </c>
      <c r="I5036" s="1">
        <v>42316</v>
      </c>
      <c r="J5036">
        <v>2015</v>
      </c>
      <c r="K5036" t="s">
        <v>368</v>
      </c>
      <c r="L5036" t="s">
        <v>369</v>
      </c>
      <c r="M5036" s="1">
        <v>42242</v>
      </c>
      <c r="N5036">
        <v>15</v>
      </c>
      <c r="O5036">
        <f>STANDARDIZE(N5036,$N$8,$N$9)</f>
        <v>-0.36654160174044426</v>
      </c>
      <c r="P5036">
        <f>ABS($J$3-O5036)</f>
        <v>0.1608246220364461</v>
      </c>
      <c r="Q5036">
        <f>ABS($J$4-O5036)</f>
        <v>2.5553245501346433</v>
      </c>
      <c r="R5036">
        <f>ABS($J$5-O5036)</f>
        <v>0.21443282938192809</v>
      </c>
      <c r="S5036">
        <f>ABS($J$6-O5036)</f>
        <v>0.80412311018223037</v>
      </c>
      <c r="T5036">
        <f>MIN(P5036:S5036)</f>
        <v>0.1608246220364461</v>
      </c>
      <c r="U5036">
        <f>MATCH(T5036,P5036:S5036, 0)</f>
        <v>1</v>
      </c>
    </row>
    <row r="5037" spans="1:21" x14ac:dyDescent="0.35">
      <c r="A5037">
        <v>1</v>
      </c>
      <c r="B5037">
        <v>5026</v>
      </c>
      <c r="C5037" t="s">
        <v>14</v>
      </c>
      <c r="D5037" t="s">
        <v>15</v>
      </c>
      <c r="E5037" t="s">
        <v>131</v>
      </c>
      <c r="F5037" t="s">
        <v>132</v>
      </c>
      <c r="G5037" t="s">
        <v>133</v>
      </c>
      <c r="H5037" t="s">
        <v>134</v>
      </c>
      <c r="I5037" s="1">
        <v>42316</v>
      </c>
      <c r="J5037">
        <v>2015</v>
      </c>
      <c r="K5037" t="s">
        <v>368</v>
      </c>
      <c r="L5037" t="s">
        <v>369</v>
      </c>
      <c r="M5037" s="1">
        <v>42242</v>
      </c>
      <c r="N5037">
        <v>15</v>
      </c>
      <c r="O5037">
        <f>STANDARDIZE(N5037,$N$8,$N$9)</f>
        <v>-0.36654160174044426</v>
      </c>
      <c r="P5037">
        <f>ABS($J$3-O5037)</f>
        <v>0.1608246220364461</v>
      </c>
      <c r="Q5037">
        <f>ABS($J$4-O5037)</f>
        <v>2.5553245501346433</v>
      </c>
      <c r="R5037">
        <f>ABS($J$5-O5037)</f>
        <v>0.21443282938192809</v>
      </c>
      <c r="S5037">
        <f>ABS($J$6-O5037)</f>
        <v>0.80412311018223037</v>
      </c>
      <c r="T5037">
        <f>MIN(P5037:S5037)</f>
        <v>0.1608246220364461</v>
      </c>
      <c r="U5037">
        <f>MATCH(T5037,P5037:S5037, 0)</f>
        <v>1</v>
      </c>
    </row>
    <row r="5038" spans="1:21" x14ac:dyDescent="0.35">
      <c r="A5038">
        <v>3</v>
      </c>
      <c r="B5038">
        <v>5027</v>
      </c>
      <c r="C5038" t="s">
        <v>14</v>
      </c>
      <c r="D5038" t="s">
        <v>15</v>
      </c>
      <c r="E5038" t="s">
        <v>34</v>
      </c>
      <c r="F5038" t="s">
        <v>35</v>
      </c>
      <c r="G5038" t="s">
        <v>468</v>
      </c>
      <c r="H5038" t="s">
        <v>469</v>
      </c>
      <c r="I5038" s="1">
        <v>42316</v>
      </c>
      <c r="J5038">
        <v>2015</v>
      </c>
      <c r="K5038" t="s">
        <v>77</v>
      </c>
      <c r="L5038" t="s">
        <v>78</v>
      </c>
      <c r="M5038" s="1">
        <v>42247</v>
      </c>
      <c r="N5038">
        <v>20</v>
      </c>
      <c r="O5038">
        <f>STANDARDIZE(N5038,$N$8,$N$9)</f>
        <v>-0.27719458949797421</v>
      </c>
      <c r="P5038">
        <f>ABS($J$3-O5038)</f>
        <v>0.25017163427891614</v>
      </c>
      <c r="Q5038">
        <f>ABS($J$4-O5038)</f>
        <v>2.4659775378921731</v>
      </c>
      <c r="R5038">
        <f>ABS($J$5-O5038)</f>
        <v>0.12508581713945804</v>
      </c>
      <c r="S5038">
        <f>ABS($J$6-O5038)</f>
        <v>0.71477609793976038</v>
      </c>
      <c r="T5038">
        <f>MIN(P5038:S5038)</f>
        <v>0.12508581713945804</v>
      </c>
      <c r="U5038">
        <f>MATCH(T5038,P5038:S5038, 0)</f>
        <v>3</v>
      </c>
    </row>
    <row r="5039" spans="1:21" x14ac:dyDescent="0.35">
      <c r="A5039">
        <v>3</v>
      </c>
      <c r="B5039">
        <v>5028</v>
      </c>
      <c r="C5039" t="s">
        <v>406</v>
      </c>
      <c r="D5039" t="s">
        <v>407</v>
      </c>
      <c r="E5039" t="s">
        <v>73</v>
      </c>
      <c r="F5039" t="s">
        <v>74</v>
      </c>
      <c r="G5039" t="s">
        <v>114</v>
      </c>
      <c r="H5039" t="s">
        <v>115</v>
      </c>
      <c r="I5039" s="1">
        <v>42316</v>
      </c>
      <c r="J5039">
        <v>2015</v>
      </c>
      <c r="K5039" t="s">
        <v>77</v>
      </c>
      <c r="L5039" t="s">
        <v>78</v>
      </c>
      <c r="M5039" s="1">
        <v>42103</v>
      </c>
      <c r="N5039">
        <v>24</v>
      </c>
      <c r="O5039">
        <f>STANDARDIZE(N5039,$N$8,$N$9)</f>
        <v>-0.20571697970399819</v>
      </c>
      <c r="P5039">
        <f>ABS($J$3-O5039)</f>
        <v>0.32164924407289219</v>
      </c>
      <c r="Q5039">
        <f>ABS($J$4-O5039)</f>
        <v>2.3944999280981971</v>
      </c>
      <c r="R5039">
        <f>ABS($J$5-O5039)</f>
        <v>5.3608207345482023E-2</v>
      </c>
      <c r="S5039">
        <f>ABS($J$6-O5039)</f>
        <v>0.64329848814578428</v>
      </c>
      <c r="T5039">
        <f>MIN(P5039:S5039)</f>
        <v>5.3608207345482023E-2</v>
      </c>
      <c r="U5039">
        <f>MATCH(T5039,P5039:S5039, 0)</f>
        <v>3</v>
      </c>
    </row>
    <row r="5040" spans="1:21" x14ac:dyDescent="0.35">
      <c r="A5040">
        <v>3</v>
      </c>
      <c r="B5040">
        <v>5029</v>
      </c>
      <c r="C5040" t="s">
        <v>67</v>
      </c>
      <c r="D5040" t="s">
        <v>68</v>
      </c>
      <c r="E5040" t="s">
        <v>79</v>
      </c>
      <c r="F5040" t="s">
        <v>35</v>
      </c>
      <c r="G5040" t="s">
        <v>80</v>
      </c>
      <c r="H5040" t="s">
        <v>81</v>
      </c>
      <c r="I5040" s="1">
        <v>42316</v>
      </c>
      <c r="J5040">
        <v>2015</v>
      </c>
      <c r="K5040" t="s">
        <v>77</v>
      </c>
      <c r="L5040" t="s">
        <v>78</v>
      </c>
      <c r="M5040" s="1">
        <v>42103</v>
      </c>
      <c r="N5040">
        <v>24</v>
      </c>
      <c r="O5040">
        <f>STANDARDIZE(N5040,$N$8,$N$9)</f>
        <v>-0.20571697970399819</v>
      </c>
      <c r="P5040">
        <f>ABS($J$3-O5040)</f>
        <v>0.32164924407289219</v>
      </c>
      <c r="Q5040">
        <f>ABS($J$4-O5040)</f>
        <v>2.3944999280981971</v>
      </c>
      <c r="R5040">
        <f>ABS($J$5-O5040)</f>
        <v>5.3608207345482023E-2</v>
      </c>
      <c r="S5040">
        <f>ABS($J$6-O5040)</f>
        <v>0.64329848814578428</v>
      </c>
      <c r="T5040">
        <f>MIN(P5040:S5040)</f>
        <v>5.3608207345482023E-2</v>
      </c>
      <c r="U5040">
        <f>MATCH(T5040,P5040:S5040, 0)</f>
        <v>3</v>
      </c>
    </row>
    <row r="5041" spans="1:21" x14ac:dyDescent="0.35">
      <c r="A5041">
        <v>3</v>
      </c>
      <c r="B5041">
        <v>5030</v>
      </c>
      <c r="C5041" t="s">
        <v>172</v>
      </c>
      <c r="D5041" t="s">
        <v>173</v>
      </c>
      <c r="E5041" t="s">
        <v>24</v>
      </c>
      <c r="F5041" t="s">
        <v>25</v>
      </c>
      <c r="G5041" t="s">
        <v>26</v>
      </c>
      <c r="H5041" t="s">
        <v>27</v>
      </c>
      <c r="I5041" s="1">
        <v>42316</v>
      </c>
      <c r="J5041">
        <v>2015</v>
      </c>
      <c r="K5041" t="s">
        <v>41</v>
      </c>
      <c r="L5041" t="s">
        <v>42</v>
      </c>
      <c r="M5041" s="1">
        <v>42103</v>
      </c>
      <c r="N5041">
        <v>24</v>
      </c>
      <c r="O5041">
        <f>STANDARDIZE(N5041,$N$8,$N$9)</f>
        <v>-0.20571697970399819</v>
      </c>
      <c r="P5041">
        <f>ABS($J$3-O5041)</f>
        <v>0.32164924407289219</v>
      </c>
      <c r="Q5041">
        <f>ABS($J$4-O5041)</f>
        <v>2.3944999280981971</v>
      </c>
      <c r="R5041">
        <f>ABS($J$5-O5041)</f>
        <v>5.3608207345482023E-2</v>
      </c>
      <c r="S5041">
        <f>ABS($J$6-O5041)</f>
        <v>0.64329848814578428</v>
      </c>
      <c r="T5041">
        <f>MIN(P5041:S5041)</f>
        <v>5.3608207345482023E-2</v>
      </c>
      <c r="U5041">
        <f>MATCH(T5041,P5041:S5041, 0)</f>
        <v>3</v>
      </c>
    </row>
    <row r="5042" spans="1:21" x14ac:dyDescent="0.35">
      <c r="A5042">
        <v>3</v>
      </c>
      <c r="B5042">
        <v>5031</v>
      </c>
      <c r="C5042" t="s">
        <v>14</v>
      </c>
      <c r="D5042" t="s">
        <v>15</v>
      </c>
      <c r="E5042" t="s">
        <v>58</v>
      </c>
      <c r="F5042" t="s">
        <v>348</v>
      </c>
      <c r="G5042" t="s">
        <v>349</v>
      </c>
      <c r="H5042" t="s">
        <v>350</v>
      </c>
      <c r="I5042" s="1">
        <v>42316</v>
      </c>
      <c r="J5042">
        <v>2015</v>
      </c>
      <c r="K5042" t="s">
        <v>77</v>
      </c>
      <c r="L5042" t="s">
        <v>78</v>
      </c>
      <c r="M5042" s="1">
        <v>42103</v>
      </c>
      <c r="N5042">
        <v>24</v>
      </c>
      <c r="O5042">
        <f>STANDARDIZE(N5042,$N$8,$N$9)</f>
        <v>-0.20571697970399819</v>
      </c>
      <c r="P5042">
        <f>ABS($J$3-O5042)</f>
        <v>0.32164924407289219</v>
      </c>
      <c r="Q5042">
        <f>ABS($J$4-O5042)</f>
        <v>2.3944999280981971</v>
      </c>
      <c r="R5042">
        <f>ABS($J$5-O5042)</f>
        <v>5.3608207345482023E-2</v>
      </c>
      <c r="S5042">
        <f>ABS($J$6-O5042)</f>
        <v>0.64329848814578428</v>
      </c>
      <c r="T5042">
        <f>MIN(P5042:S5042)</f>
        <v>5.3608207345482023E-2</v>
      </c>
      <c r="U5042">
        <f>MATCH(T5042,P5042:S5042, 0)</f>
        <v>3</v>
      </c>
    </row>
    <row r="5043" spans="1:21" x14ac:dyDescent="0.35">
      <c r="A5043">
        <v>3</v>
      </c>
      <c r="B5043">
        <v>5032</v>
      </c>
      <c r="C5043" t="s">
        <v>353</v>
      </c>
      <c r="D5043" t="s">
        <v>354</v>
      </c>
      <c r="E5043" t="s">
        <v>73</v>
      </c>
      <c r="F5043" t="s">
        <v>74</v>
      </c>
      <c r="G5043" t="s">
        <v>114</v>
      </c>
      <c r="H5043" t="s">
        <v>115</v>
      </c>
      <c r="I5043" s="1">
        <v>42316</v>
      </c>
      <c r="J5043">
        <v>2015</v>
      </c>
      <c r="K5043" t="s">
        <v>77</v>
      </c>
      <c r="L5043" t="s">
        <v>78</v>
      </c>
      <c r="M5043" s="1">
        <v>42268</v>
      </c>
      <c r="N5043">
        <v>41</v>
      </c>
      <c r="O5043">
        <f>STANDARDIZE(N5043,$N$8,$N$9)</f>
        <v>9.8062861920399966E-2</v>
      </c>
      <c r="P5043">
        <f>ABS($J$3-O5043)</f>
        <v>0.62542908569729028</v>
      </c>
      <c r="Q5043">
        <f>ABS($J$4-O5043)</f>
        <v>2.0907200864737989</v>
      </c>
      <c r="R5043">
        <f>ABS($J$5-O5043)</f>
        <v>0.25017163427891614</v>
      </c>
      <c r="S5043">
        <f>ABS($J$6-O5043)</f>
        <v>0.33951864652138614</v>
      </c>
      <c r="T5043">
        <f>MIN(P5043:S5043)</f>
        <v>0.25017163427891614</v>
      </c>
      <c r="U5043">
        <f>MATCH(T5043,P5043:S5043, 0)</f>
        <v>3</v>
      </c>
    </row>
    <row r="5044" spans="1:21" x14ac:dyDescent="0.35">
      <c r="A5044">
        <v>3</v>
      </c>
      <c r="B5044">
        <v>5033</v>
      </c>
      <c r="C5044" t="s">
        <v>312</v>
      </c>
      <c r="D5044" t="s">
        <v>313</v>
      </c>
      <c r="E5044" t="s">
        <v>73</v>
      </c>
      <c r="F5044" t="s">
        <v>74</v>
      </c>
      <c r="G5044" t="s">
        <v>75</v>
      </c>
      <c r="H5044" t="s">
        <v>76</v>
      </c>
      <c r="I5044" s="1">
        <v>42316</v>
      </c>
      <c r="J5044">
        <v>2015</v>
      </c>
      <c r="K5044" t="s">
        <v>38</v>
      </c>
      <c r="L5044" t="s">
        <v>13</v>
      </c>
      <c r="M5044" s="1">
        <v>42268</v>
      </c>
      <c r="N5044">
        <v>41</v>
      </c>
      <c r="O5044">
        <f>STANDARDIZE(N5044,$N$8,$N$9)</f>
        <v>9.8062861920399966E-2</v>
      </c>
      <c r="P5044">
        <f>ABS($J$3-O5044)</f>
        <v>0.62542908569729028</v>
      </c>
      <c r="Q5044">
        <f>ABS($J$4-O5044)</f>
        <v>2.0907200864737989</v>
      </c>
      <c r="R5044">
        <f>ABS($J$5-O5044)</f>
        <v>0.25017163427891614</v>
      </c>
      <c r="S5044">
        <f>ABS($J$6-O5044)</f>
        <v>0.33951864652138614</v>
      </c>
      <c r="T5044">
        <f>MIN(P5044:S5044)</f>
        <v>0.25017163427891614</v>
      </c>
      <c r="U5044">
        <f>MATCH(T5044,P5044:S5044, 0)</f>
        <v>3</v>
      </c>
    </row>
    <row r="5045" spans="1:21" x14ac:dyDescent="0.35">
      <c r="A5045">
        <v>1</v>
      </c>
      <c r="B5045">
        <v>5034</v>
      </c>
      <c r="C5045" t="s">
        <v>108</v>
      </c>
      <c r="D5045" t="s">
        <v>109</v>
      </c>
      <c r="E5045" t="s">
        <v>73</v>
      </c>
      <c r="F5045" t="s">
        <v>74</v>
      </c>
      <c r="G5045" t="s">
        <v>75</v>
      </c>
      <c r="H5045" t="s">
        <v>76</v>
      </c>
      <c r="I5045" s="1">
        <v>42317</v>
      </c>
      <c r="J5045">
        <v>2015</v>
      </c>
      <c r="K5045" t="s">
        <v>38</v>
      </c>
      <c r="L5045" t="s">
        <v>13</v>
      </c>
      <c r="M5045" s="1">
        <v>42263</v>
      </c>
      <c r="N5045">
        <v>5</v>
      </c>
      <c r="O5045">
        <f>STANDARDIZE(N5045,$N$8,$N$9)</f>
        <v>-0.54523562622538435</v>
      </c>
      <c r="P5045">
        <f>ABS($J$3-O5045)</f>
        <v>1.7869402448493998E-2</v>
      </c>
      <c r="Q5045">
        <f>ABS($J$4-O5045)</f>
        <v>2.7340185746195833</v>
      </c>
      <c r="R5045">
        <f>ABS($J$5-O5045)</f>
        <v>0.39312685386686819</v>
      </c>
      <c r="S5045">
        <f>ABS($J$6-O5045)</f>
        <v>0.98281713466717047</v>
      </c>
      <c r="T5045">
        <f>MIN(P5045:S5045)</f>
        <v>1.7869402448493998E-2</v>
      </c>
      <c r="U5045">
        <f>MATCH(T5045,P5045:S5045, 0)</f>
        <v>1</v>
      </c>
    </row>
    <row r="5046" spans="1:21" x14ac:dyDescent="0.35">
      <c r="A5046">
        <v>3</v>
      </c>
      <c r="B5046">
        <v>5035</v>
      </c>
      <c r="C5046" t="s">
        <v>67</v>
      </c>
      <c r="D5046" t="s">
        <v>68</v>
      </c>
      <c r="E5046" t="s">
        <v>163</v>
      </c>
      <c r="F5046" t="s">
        <v>59</v>
      </c>
      <c r="G5046" t="s">
        <v>164</v>
      </c>
      <c r="H5046" t="s">
        <v>165</v>
      </c>
      <c r="I5046" s="1">
        <v>42317</v>
      </c>
      <c r="J5046">
        <v>2015</v>
      </c>
      <c r="K5046" t="s">
        <v>77</v>
      </c>
      <c r="L5046" t="s">
        <v>78</v>
      </c>
      <c r="M5046" s="1">
        <v>42275</v>
      </c>
      <c r="N5046">
        <v>17</v>
      </c>
      <c r="O5046">
        <f>STANDARDIZE(N5046,$N$8,$N$9)</f>
        <v>-0.33080279684345626</v>
      </c>
      <c r="P5046">
        <f>ABS($J$3-O5046)</f>
        <v>0.19656342693343409</v>
      </c>
      <c r="Q5046">
        <f>ABS($J$4-O5046)</f>
        <v>2.5195857452376553</v>
      </c>
      <c r="R5046">
        <f>ABS($J$5-O5046)</f>
        <v>0.17869402448494009</v>
      </c>
      <c r="S5046">
        <f>ABS($J$6-O5046)</f>
        <v>0.76838430528524237</v>
      </c>
      <c r="T5046">
        <f>MIN(P5046:S5046)</f>
        <v>0.17869402448494009</v>
      </c>
      <c r="U5046">
        <f>MATCH(T5046,P5046:S5046, 0)</f>
        <v>3</v>
      </c>
    </row>
    <row r="5047" spans="1:21" x14ac:dyDescent="0.35">
      <c r="A5047">
        <v>3</v>
      </c>
      <c r="B5047">
        <v>5036</v>
      </c>
      <c r="C5047" t="s">
        <v>14</v>
      </c>
      <c r="D5047" t="s">
        <v>15</v>
      </c>
      <c r="E5047" t="s">
        <v>296</v>
      </c>
      <c r="F5047" t="s">
        <v>320</v>
      </c>
      <c r="G5047" t="s">
        <v>321</v>
      </c>
      <c r="H5047" t="s">
        <v>322</v>
      </c>
      <c r="I5047" s="1">
        <v>42317</v>
      </c>
      <c r="J5047">
        <v>2015</v>
      </c>
      <c r="K5047" t="s">
        <v>41</v>
      </c>
      <c r="L5047" t="s">
        <v>42</v>
      </c>
      <c r="M5047" s="1">
        <v>42277</v>
      </c>
      <c r="N5047">
        <v>19</v>
      </c>
      <c r="O5047">
        <f>STANDARDIZE(N5047,$N$8,$N$9)</f>
        <v>-0.29506399194646826</v>
      </c>
      <c r="P5047">
        <f>ABS($J$3-O5047)</f>
        <v>0.23230223183042209</v>
      </c>
      <c r="Q5047">
        <f>ABS($J$4-O5047)</f>
        <v>2.4838469403406673</v>
      </c>
      <c r="R5047">
        <f>ABS($J$5-O5047)</f>
        <v>0.1429552195879521</v>
      </c>
      <c r="S5047">
        <f>ABS($J$6-O5047)</f>
        <v>0.73264550038825438</v>
      </c>
      <c r="T5047">
        <f>MIN(P5047:S5047)</f>
        <v>0.1429552195879521</v>
      </c>
      <c r="U5047">
        <f>MATCH(T5047,P5047:S5047, 0)</f>
        <v>3</v>
      </c>
    </row>
    <row r="5048" spans="1:21" x14ac:dyDescent="0.35">
      <c r="A5048">
        <v>3</v>
      </c>
      <c r="B5048">
        <v>5037</v>
      </c>
      <c r="C5048" t="s">
        <v>14</v>
      </c>
      <c r="D5048" t="s">
        <v>15</v>
      </c>
      <c r="E5048" t="s">
        <v>163</v>
      </c>
      <c r="F5048" t="s">
        <v>59</v>
      </c>
      <c r="G5048" t="s">
        <v>282</v>
      </c>
      <c r="H5048" t="s">
        <v>283</v>
      </c>
      <c r="I5048" s="1">
        <v>42317</v>
      </c>
      <c r="J5048">
        <v>2015</v>
      </c>
      <c r="K5048" t="s">
        <v>77</v>
      </c>
      <c r="L5048" t="s">
        <v>78</v>
      </c>
      <c r="M5048" s="1">
        <v>42073</v>
      </c>
      <c r="N5048">
        <v>22</v>
      </c>
      <c r="O5048">
        <f>STANDARDIZE(N5048,$N$8,$N$9)</f>
        <v>-0.24145578460098621</v>
      </c>
      <c r="P5048">
        <f>ABS($J$3-O5048)</f>
        <v>0.28591043917590414</v>
      </c>
      <c r="Q5048">
        <f>ABS($J$4-O5048)</f>
        <v>2.4302387329951851</v>
      </c>
      <c r="R5048">
        <f>ABS($J$5-O5048)</f>
        <v>8.9347012242470047E-2</v>
      </c>
      <c r="S5048">
        <f>ABS($J$6-O5048)</f>
        <v>0.67903729304277238</v>
      </c>
      <c r="T5048">
        <f>MIN(P5048:S5048)</f>
        <v>8.9347012242470047E-2</v>
      </c>
      <c r="U5048">
        <f>MATCH(T5048,P5048:S5048, 0)</f>
        <v>3</v>
      </c>
    </row>
    <row r="5049" spans="1:21" x14ac:dyDescent="0.35">
      <c r="A5049">
        <v>3</v>
      </c>
      <c r="B5049">
        <v>5038</v>
      </c>
      <c r="C5049" t="s">
        <v>112</v>
      </c>
      <c r="D5049" t="s">
        <v>113</v>
      </c>
      <c r="E5049" t="s">
        <v>131</v>
      </c>
      <c r="F5049" t="s">
        <v>132</v>
      </c>
      <c r="G5049" t="s">
        <v>133</v>
      </c>
      <c r="H5049" t="s">
        <v>134</v>
      </c>
      <c r="I5049" s="1">
        <v>42317</v>
      </c>
      <c r="J5049">
        <v>2015</v>
      </c>
      <c r="K5049" t="s">
        <v>77</v>
      </c>
      <c r="L5049" t="s">
        <v>78</v>
      </c>
      <c r="M5049" s="1">
        <v>42226</v>
      </c>
      <c r="N5049">
        <v>27</v>
      </c>
      <c r="O5049">
        <f>STANDARDIZE(N5049,$N$8,$N$9)</f>
        <v>-0.15210877235851616</v>
      </c>
      <c r="P5049">
        <f>ABS($J$3-O5049)</f>
        <v>0.37525745141837419</v>
      </c>
      <c r="Q5049">
        <f>ABS($J$4-O5049)</f>
        <v>2.3408917207527153</v>
      </c>
      <c r="R5049">
        <f>ABS($J$5-O5049)</f>
        <v>0</v>
      </c>
      <c r="S5049">
        <f>ABS($J$6-O5049)</f>
        <v>0.58969028080030228</v>
      </c>
      <c r="T5049">
        <f>MIN(P5049:S5049)</f>
        <v>0</v>
      </c>
      <c r="U5049">
        <f>MATCH(T5049,P5049:S5049, 0)</f>
        <v>3</v>
      </c>
    </row>
    <row r="5050" spans="1:21" x14ac:dyDescent="0.35">
      <c r="A5050">
        <v>3</v>
      </c>
      <c r="B5050">
        <v>5039</v>
      </c>
      <c r="C5050" t="s">
        <v>135</v>
      </c>
      <c r="D5050" t="s">
        <v>136</v>
      </c>
      <c r="E5050" t="s">
        <v>52</v>
      </c>
      <c r="F5050" t="s">
        <v>53</v>
      </c>
      <c r="G5050" t="s">
        <v>248</v>
      </c>
      <c r="H5050" t="s">
        <v>249</v>
      </c>
      <c r="I5050" s="1">
        <v>42317</v>
      </c>
      <c r="J5050">
        <v>2015</v>
      </c>
      <c r="K5050" t="s">
        <v>41</v>
      </c>
      <c r="L5050" t="s">
        <v>42</v>
      </c>
      <c r="M5050" s="1">
        <v>42257</v>
      </c>
      <c r="N5050">
        <v>28</v>
      </c>
      <c r="O5050">
        <f>STANDARDIZE(N5050,$N$8,$N$9)</f>
        <v>-0.13423936991002217</v>
      </c>
      <c r="P5050">
        <f>ABS($J$3-O5050)</f>
        <v>0.39312685386686819</v>
      </c>
      <c r="Q5050">
        <f>ABS($J$4-O5050)</f>
        <v>2.3230223183042211</v>
      </c>
      <c r="R5050">
        <f>ABS($J$5-O5050)</f>
        <v>1.7869402448493998E-2</v>
      </c>
      <c r="S5050">
        <f>ABS($J$6-O5050)</f>
        <v>0.57182087835180828</v>
      </c>
      <c r="T5050">
        <f>MIN(P5050:S5050)</f>
        <v>1.7869402448493998E-2</v>
      </c>
      <c r="U5050">
        <f>MATCH(T5050,P5050:S5050, 0)</f>
        <v>3</v>
      </c>
    </row>
    <row r="5051" spans="1:21" x14ac:dyDescent="0.35">
      <c r="A5051">
        <v>3</v>
      </c>
      <c r="B5051">
        <v>5040</v>
      </c>
      <c r="C5051" t="s">
        <v>14</v>
      </c>
      <c r="D5051" t="s">
        <v>15</v>
      </c>
      <c r="E5051" t="s">
        <v>34</v>
      </c>
      <c r="F5051" t="s">
        <v>35</v>
      </c>
      <c r="G5051" t="s">
        <v>36</v>
      </c>
      <c r="H5051" t="s">
        <v>37</v>
      </c>
      <c r="I5051" s="1">
        <v>42317</v>
      </c>
      <c r="J5051">
        <v>2015</v>
      </c>
      <c r="K5051" t="s">
        <v>38</v>
      </c>
      <c r="L5051" t="s">
        <v>13</v>
      </c>
      <c r="M5051" s="1">
        <v>42296</v>
      </c>
      <c r="N5051">
        <v>38</v>
      </c>
      <c r="O5051">
        <f>STANDARDIZE(N5051,$N$8,$N$9)</f>
        <v>4.4454654574917936E-2</v>
      </c>
      <c r="P5051">
        <f>ABS($J$3-O5051)</f>
        <v>0.57182087835180828</v>
      </c>
      <c r="Q5051">
        <f>ABS($J$4-O5051)</f>
        <v>2.1443282938192811</v>
      </c>
      <c r="R5051">
        <f>ABS($J$5-O5051)</f>
        <v>0.19656342693343409</v>
      </c>
      <c r="S5051">
        <f>ABS($J$6-O5051)</f>
        <v>0.39312685386686819</v>
      </c>
      <c r="T5051">
        <f>MIN(P5051:S5051)</f>
        <v>0.19656342693343409</v>
      </c>
      <c r="U5051">
        <f>MATCH(T5051,P5051:S5051, 0)</f>
        <v>3</v>
      </c>
    </row>
    <row r="5052" spans="1:21" x14ac:dyDescent="0.35">
      <c r="A5052">
        <v>4</v>
      </c>
      <c r="B5052">
        <v>5041</v>
      </c>
      <c r="C5052" t="s">
        <v>581</v>
      </c>
      <c r="D5052" t="s">
        <v>582</v>
      </c>
      <c r="E5052" t="s">
        <v>73</v>
      </c>
      <c r="F5052" t="s">
        <v>74</v>
      </c>
      <c r="G5052" t="s">
        <v>75</v>
      </c>
      <c r="H5052" t="s">
        <v>76</v>
      </c>
      <c r="I5052" s="1">
        <v>42317</v>
      </c>
      <c r="J5052">
        <v>2015</v>
      </c>
      <c r="K5052" t="s">
        <v>77</v>
      </c>
      <c r="L5052" t="s">
        <v>78</v>
      </c>
      <c r="M5052" s="1">
        <v>42135</v>
      </c>
      <c r="N5052">
        <v>55</v>
      </c>
      <c r="O5052">
        <f>STANDARDIZE(N5052,$N$8,$N$9)</f>
        <v>0.34823449619931607</v>
      </c>
      <c r="P5052">
        <f>ABS($J$3-O5052)</f>
        <v>0.87560071997620637</v>
      </c>
      <c r="Q5052">
        <f>ABS($J$4-O5052)</f>
        <v>1.8405484521948829</v>
      </c>
      <c r="R5052">
        <f>ABS($J$5-O5052)</f>
        <v>0.50034326855783218</v>
      </c>
      <c r="S5052">
        <f>ABS($J$6-O5052)</f>
        <v>8.9347012242470047E-2</v>
      </c>
      <c r="T5052">
        <f>MIN(P5052:S5052)</f>
        <v>8.9347012242470047E-2</v>
      </c>
      <c r="U5052">
        <f>MATCH(T5052,P5052:S5052, 0)</f>
        <v>4</v>
      </c>
    </row>
    <row r="5053" spans="1:21" x14ac:dyDescent="0.35">
      <c r="A5053">
        <v>1</v>
      </c>
      <c r="B5053">
        <v>5042</v>
      </c>
      <c r="C5053" t="s">
        <v>14</v>
      </c>
      <c r="D5053" t="s">
        <v>15</v>
      </c>
      <c r="E5053" t="s">
        <v>16</v>
      </c>
      <c r="F5053" t="s">
        <v>17</v>
      </c>
      <c r="G5053" t="s">
        <v>18</v>
      </c>
      <c r="H5053" t="s">
        <v>19</v>
      </c>
      <c r="I5053" s="1">
        <v>42318</v>
      </c>
      <c r="J5053">
        <v>2015</v>
      </c>
      <c r="K5053" t="s">
        <v>77</v>
      </c>
      <c r="L5053" t="s">
        <v>78</v>
      </c>
      <c r="M5053" s="1">
        <v>42298</v>
      </c>
      <c r="N5053">
        <v>10</v>
      </c>
      <c r="O5053">
        <f>STANDARDIZE(N5053,$N$8,$N$9)</f>
        <v>-0.4558886139829143</v>
      </c>
      <c r="P5053">
        <f>ABS($J$3-O5053)</f>
        <v>7.1477609793976049E-2</v>
      </c>
      <c r="Q5053">
        <f>ABS($J$4-O5053)</f>
        <v>2.6446715623771131</v>
      </c>
      <c r="R5053">
        <f>ABS($J$5-O5053)</f>
        <v>0.30377984162439814</v>
      </c>
      <c r="S5053">
        <f>ABS($J$6-O5053)</f>
        <v>0.89347012242470036</v>
      </c>
      <c r="T5053">
        <f>MIN(P5053:S5053)</f>
        <v>7.1477609793976049E-2</v>
      </c>
      <c r="U5053">
        <f>MATCH(T5053,P5053:S5053, 0)</f>
        <v>1</v>
      </c>
    </row>
    <row r="5054" spans="1:21" x14ac:dyDescent="0.35">
      <c r="A5054">
        <v>1</v>
      </c>
      <c r="B5054">
        <v>5043</v>
      </c>
      <c r="C5054" t="s">
        <v>14</v>
      </c>
      <c r="D5054" t="s">
        <v>15</v>
      </c>
      <c r="E5054" t="s">
        <v>79</v>
      </c>
      <c r="F5054" t="s">
        <v>35</v>
      </c>
      <c r="G5054" t="s">
        <v>80</v>
      </c>
      <c r="H5054" t="s">
        <v>81</v>
      </c>
      <c r="I5054" s="1">
        <v>42318</v>
      </c>
      <c r="J5054">
        <v>2015</v>
      </c>
      <c r="K5054" t="s">
        <v>41</v>
      </c>
      <c r="L5054" t="s">
        <v>42</v>
      </c>
      <c r="M5054" s="1">
        <v>42304</v>
      </c>
      <c r="N5054">
        <v>16</v>
      </c>
      <c r="O5054">
        <f>STANDARDIZE(N5054,$N$8,$N$9)</f>
        <v>-0.34867219929195026</v>
      </c>
      <c r="P5054">
        <f>ABS($J$3-O5054)</f>
        <v>0.17869402448494009</v>
      </c>
      <c r="Q5054">
        <f>ABS($J$4-O5054)</f>
        <v>2.5374551476861491</v>
      </c>
      <c r="R5054">
        <f>ABS($J$5-O5054)</f>
        <v>0.19656342693343409</v>
      </c>
      <c r="S5054">
        <f>ABS($J$6-O5054)</f>
        <v>0.78625370773373637</v>
      </c>
      <c r="T5054">
        <f>MIN(P5054:S5054)</f>
        <v>0.17869402448494009</v>
      </c>
      <c r="U5054">
        <f>MATCH(T5054,P5054:S5054, 0)</f>
        <v>1</v>
      </c>
    </row>
    <row r="5055" spans="1:21" x14ac:dyDescent="0.35">
      <c r="A5055">
        <v>3</v>
      </c>
      <c r="B5055">
        <v>5044</v>
      </c>
      <c r="C5055" t="s">
        <v>14</v>
      </c>
      <c r="D5055" t="s">
        <v>15</v>
      </c>
      <c r="E5055" t="s">
        <v>163</v>
      </c>
      <c r="F5055" t="s">
        <v>59</v>
      </c>
      <c r="G5055" t="s">
        <v>282</v>
      </c>
      <c r="H5055" t="s">
        <v>283</v>
      </c>
      <c r="I5055" s="1">
        <v>42318</v>
      </c>
      <c r="J5055">
        <v>2015</v>
      </c>
      <c r="K5055" t="s">
        <v>77</v>
      </c>
      <c r="L5055" t="s">
        <v>78</v>
      </c>
      <c r="M5055" s="1">
        <v>42288</v>
      </c>
      <c r="N5055">
        <v>30</v>
      </c>
      <c r="O5055">
        <f>STANDARDIZE(N5055,$N$8,$N$9)</f>
        <v>-9.8500565013034141E-2</v>
      </c>
      <c r="P5055">
        <f>ABS($J$3-O5055)</f>
        <v>0.42886565876385618</v>
      </c>
      <c r="Q5055">
        <f>ABS($J$4-O5055)</f>
        <v>2.2872835134072331</v>
      </c>
      <c r="R5055">
        <f>ABS($J$5-O5055)</f>
        <v>5.3608207345482023E-2</v>
      </c>
      <c r="S5055">
        <f>ABS($J$6-O5055)</f>
        <v>0.53608207345482028</v>
      </c>
      <c r="T5055">
        <f>MIN(P5055:S5055)</f>
        <v>5.3608207345482023E-2</v>
      </c>
      <c r="U5055">
        <f>MATCH(T5055,P5055:S5055, 0)</f>
        <v>3</v>
      </c>
    </row>
    <row r="5056" spans="1:21" x14ac:dyDescent="0.35">
      <c r="A5056">
        <v>1</v>
      </c>
      <c r="B5056">
        <v>5045</v>
      </c>
      <c r="C5056" t="s">
        <v>157</v>
      </c>
      <c r="D5056" t="s">
        <v>158</v>
      </c>
      <c r="E5056" t="s">
        <v>16</v>
      </c>
      <c r="F5056" t="s">
        <v>17</v>
      </c>
      <c r="G5056" t="s">
        <v>599</v>
      </c>
      <c r="H5056" t="s">
        <v>600</v>
      </c>
      <c r="I5056" s="1">
        <v>42319</v>
      </c>
      <c r="J5056">
        <v>2015</v>
      </c>
      <c r="K5056" t="s">
        <v>125</v>
      </c>
      <c r="L5056" t="s">
        <v>126</v>
      </c>
      <c r="M5056" s="1">
        <v>42349</v>
      </c>
      <c r="N5056">
        <v>1</v>
      </c>
      <c r="O5056">
        <f>STANDARDIZE(N5056,$N$8,$N$9)</f>
        <v>-0.61671323601936046</v>
      </c>
      <c r="P5056">
        <f>ABS($J$3-O5056)</f>
        <v>8.9347012242470103E-2</v>
      </c>
      <c r="Q5056">
        <f>ABS($J$4-O5056)</f>
        <v>2.8054961844135593</v>
      </c>
      <c r="R5056">
        <f>ABS($J$5-O5056)</f>
        <v>0.46460446366084429</v>
      </c>
      <c r="S5056">
        <f>ABS($J$6-O5056)</f>
        <v>1.0542947444611466</v>
      </c>
      <c r="T5056">
        <f>MIN(P5056:S5056)</f>
        <v>8.9347012242470103E-2</v>
      </c>
      <c r="U5056">
        <f>MATCH(T5056,P5056:S5056, 0)</f>
        <v>1</v>
      </c>
    </row>
    <row r="5057" spans="1:21" x14ac:dyDescent="0.35">
      <c r="A5057">
        <v>1</v>
      </c>
      <c r="B5057">
        <v>5046</v>
      </c>
      <c r="C5057" t="s">
        <v>172</v>
      </c>
      <c r="D5057" t="s">
        <v>173</v>
      </c>
      <c r="E5057" t="s">
        <v>131</v>
      </c>
      <c r="F5057" t="s">
        <v>132</v>
      </c>
      <c r="G5057" t="s">
        <v>133</v>
      </c>
      <c r="H5057" t="s">
        <v>134</v>
      </c>
      <c r="I5057" s="1">
        <v>42319</v>
      </c>
      <c r="J5057">
        <v>2015</v>
      </c>
      <c r="K5057" t="s">
        <v>577</v>
      </c>
      <c r="L5057" t="s">
        <v>578</v>
      </c>
      <c r="M5057" s="1">
        <v>42321</v>
      </c>
      <c r="N5057">
        <v>2</v>
      </c>
      <c r="O5057">
        <f>STANDARDIZE(N5057,$N$8,$N$9)</f>
        <v>-0.59884383357086635</v>
      </c>
      <c r="P5057">
        <f>ABS($J$3-O5057)</f>
        <v>7.1477609793975994E-2</v>
      </c>
      <c r="Q5057">
        <f>ABS($J$4-O5057)</f>
        <v>2.7876267819650655</v>
      </c>
      <c r="R5057">
        <f>ABS($J$5-O5057)</f>
        <v>0.44673506121235018</v>
      </c>
      <c r="S5057">
        <f>ABS($J$6-O5057)</f>
        <v>1.0364253420126524</v>
      </c>
      <c r="T5057">
        <f>MIN(P5057:S5057)</f>
        <v>7.1477609793975994E-2</v>
      </c>
      <c r="U5057">
        <f>MATCH(T5057,P5057:S5057, 0)</f>
        <v>1</v>
      </c>
    </row>
    <row r="5058" spans="1:21" x14ac:dyDescent="0.35">
      <c r="A5058">
        <v>1</v>
      </c>
      <c r="B5058">
        <v>5047</v>
      </c>
      <c r="C5058" t="s">
        <v>100</v>
      </c>
      <c r="D5058" t="s">
        <v>101</v>
      </c>
      <c r="E5058" t="s">
        <v>296</v>
      </c>
      <c r="F5058" t="s">
        <v>320</v>
      </c>
      <c r="G5058" t="s">
        <v>321</v>
      </c>
      <c r="H5058" t="s">
        <v>322</v>
      </c>
      <c r="I5058" s="1">
        <v>42319</v>
      </c>
      <c r="J5058">
        <v>2015</v>
      </c>
      <c r="K5058" t="s">
        <v>41</v>
      </c>
      <c r="L5058" t="s">
        <v>42</v>
      </c>
      <c r="M5058" s="1">
        <v>42321</v>
      </c>
      <c r="N5058">
        <v>2</v>
      </c>
      <c r="O5058">
        <f>STANDARDIZE(N5058,$N$8,$N$9)</f>
        <v>-0.59884383357086635</v>
      </c>
      <c r="P5058">
        <f>ABS($J$3-O5058)</f>
        <v>7.1477609793975994E-2</v>
      </c>
      <c r="Q5058">
        <f>ABS($J$4-O5058)</f>
        <v>2.7876267819650655</v>
      </c>
      <c r="R5058">
        <f>ABS($J$5-O5058)</f>
        <v>0.44673506121235018</v>
      </c>
      <c r="S5058">
        <f>ABS($J$6-O5058)</f>
        <v>1.0364253420126524</v>
      </c>
      <c r="T5058">
        <f>MIN(P5058:S5058)</f>
        <v>7.1477609793975994E-2</v>
      </c>
      <c r="U5058">
        <f>MATCH(T5058,P5058:S5058, 0)</f>
        <v>1</v>
      </c>
    </row>
    <row r="5059" spans="1:21" x14ac:dyDescent="0.35">
      <c r="A5059">
        <v>1</v>
      </c>
      <c r="B5059">
        <v>5048</v>
      </c>
      <c r="C5059" t="s">
        <v>383</v>
      </c>
      <c r="D5059" t="s">
        <v>384</v>
      </c>
      <c r="E5059" t="s">
        <v>131</v>
      </c>
      <c r="F5059" t="s">
        <v>132</v>
      </c>
      <c r="G5059" t="s">
        <v>133</v>
      </c>
      <c r="H5059" t="s">
        <v>134</v>
      </c>
      <c r="I5059" s="1">
        <v>42319</v>
      </c>
      <c r="J5059">
        <v>2015</v>
      </c>
      <c r="K5059" t="s">
        <v>176</v>
      </c>
      <c r="L5059" t="s">
        <v>177</v>
      </c>
      <c r="M5059" s="1">
        <v>42324</v>
      </c>
      <c r="N5059">
        <v>5</v>
      </c>
      <c r="O5059">
        <f>STANDARDIZE(N5059,$N$8,$N$9)</f>
        <v>-0.54523562622538435</v>
      </c>
      <c r="P5059">
        <f>ABS($J$3-O5059)</f>
        <v>1.7869402448493998E-2</v>
      </c>
      <c r="Q5059">
        <f>ABS($J$4-O5059)</f>
        <v>2.7340185746195833</v>
      </c>
      <c r="R5059">
        <f>ABS($J$5-O5059)</f>
        <v>0.39312685386686819</v>
      </c>
      <c r="S5059">
        <f>ABS($J$6-O5059)</f>
        <v>0.98281713466717047</v>
      </c>
      <c r="T5059">
        <f>MIN(P5059:S5059)</f>
        <v>1.7869402448493998E-2</v>
      </c>
      <c r="U5059">
        <f>MATCH(T5059,P5059:S5059, 0)</f>
        <v>1</v>
      </c>
    </row>
    <row r="5060" spans="1:21" x14ac:dyDescent="0.35">
      <c r="A5060">
        <v>1</v>
      </c>
      <c r="B5060">
        <v>5049</v>
      </c>
      <c r="C5060" t="s">
        <v>229</v>
      </c>
      <c r="D5060" t="s">
        <v>230</v>
      </c>
      <c r="E5060" t="s">
        <v>73</v>
      </c>
      <c r="F5060" t="s">
        <v>74</v>
      </c>
      <c r="G5060" t="s">
        <v>75</v>
      </c>
      <c r="H5060" t="s">
        <v>76</v>
      </c>
      <c r="I5060" s="1">
        <v>42319</v>
      </c>
      <c r="J5060">
        <v>2015</v>
      </c>
      <c r="K5060" t="s">
        <v>176</v>
      </c>
      <c r="L5060" t="s">
        <v>177</v>
      </c>
      <c r="M5060" s="1">
        <v>42324</v>
      </c>
      <c r="N5060">
        <v>5</v>
      </c>
      <c r="O5060">
        <f>STANDARDIZE(N5060,$N$8,$N$9)</f>
        <v>-0.54523562622538435</v>
      </c>
      <c r="P5060">
        <f>ABS($J$3-O5060)</f>
        <v>1.7869402448493998E-2</v>
      </c>
      <c r="Q5060">
        <f>ABS($J$4-O5060)</f>
        <v>2.7340185746195833</v>
      </c>
      <c r="R5060">
        <f>ABS($J$5-O5060)</f>
        <v>0.39312685386686819</v>
      </c>
      <c r="S5060">
        <f>ABS($J$6-O5060)</f>
        <v>0.98281713466717047</v>
      </c>
      <c r="T5060">
        <f>MIN(P5060:S5060)</f>
        <v>1.7869402448493998E-2</v>
      </c>
      <c r="U5060">
        <f>MATCH(T5060,P5060:S5060, 0)</f>
        <v>1</v>
      </c>
    </row>
    <row r="5061" spans="1:21" x14ac:dyDescent="0.35">
      <c r="A5061">
        <v>1</v>
      </c>
      <c r="B5061">
        <v>5050</v>
      </c>
      <c r="C5061" t="s">
        <v>30</v>
      </c>
      <c r="D5061" t="s">
        <v>31</v>
      </c>
      <c r="E5061" t="s">
        <v>24</v>
      </c>
      <c r="F5061" t="s">
        <v>253</v>
      </c>
      <c r="G5061" t="s">
        <v>398</v>
      </c>
      <c r="H5061" t="s">
        <v>399</v>
      </c>
      <c r="I5061" s="1">
        <v>42319</v>
      </c>
      <c r="J5061">
        <v>2015</v>
      </c>
      <c r="K5061" t="s">
        <v>77</v>
      </c>
      <c r="L5061" t="s">
        <v>78</v>
      </c>
      <c r="M5061" s="1">
        <v>42329</v>
      </c>
      <c r="N5061">
        <v>10</v>
      </c>
      <c r="O5061">
        <f>STANDARDIZE(N5061,$N$8,$N$9)</f>
        <v>-0.4558886139829143</v>
      </c>
      <c r="P5061">
        <f>ABS($J$3-O5061)</f>
        <v>7.1477609793976049E-2</v>
      </c>
      <c r="Q5061">
        <f>ABS($J$4-O5061)</f>
        <v>2.6446715623771131</v>
      </c>
      <c r="R5061">
        <f>ABS($J$5-O5061)</f>
        <v>0.30377984162439814</v>
      </c>
      <c r="S5061">
        <f>ABS($J$6-O5061)</f>
        <v>0.89347012242470036</v>
      </c>
      <c r="T5061">
        <f>MIN(P5061:S5061)</f>
        <v>7.1477609793976049E-2</v>
      </c>
      <c r="U5061">
        <f>MATCH(T5061,P5061:S5061, 0)</f>
        <v>1</v>
      </c>
    </row>
    <row r="5062" spans="1:21" x14ac:dyDescent="0.35">
      <c r="A5062">
        <v>3</v>
      </c>
      <c r="B5062">
        <v>5051</v>
      </c>
      <c r="C5062" t="s">
        <v>67</v>
      </c>
      <c r="D5062" t="s">
        <v>68</v>
      </c>
      <c r="E5062" t="s">
        <v>131</v>
      </c>
      <c r="F5062" t="s">
        <v>132</v>
      </c>
      <c r="G5062" t="s">
        <v>133</v>
      </c>
      <c r="H5062" t="s">
        <v>134</v>
      </c>
      <c r="I5062" s="1">
        <v>42319</v>
      </c>
      <c r="J5062">
        <v>2015</v>
      </c>
      <c r="K5062" t="s">
        <v>77</v>
      </c>
      <c r="L5062" t="s">
        <v>78</v>
      </c>
      <c r="M5062" s="1">
        <v>42259</v>
      </c>
      <c r="N5062">
        <v>28</v>
      </c>
      <c r="O5062">
        <f>STANDARDIZE(N5062,$N$8,$N$9)</f>
        <v>-0.13423936991002217</v>
      </c>
      <c r="P5062">
        <f>ABS($J$3-O5062)</f>
        <v>0.39312685386686819</v>
      </c>
      <c r="Q5062">
        <f>ABS($J$4-O5062)</f>
        <v>2.3230223183042211</v>
      </c>
      <c r="R5062">
        <f>ABS($J$5-O5062)</f>
        <v>1.7869402448493998E-2</v>
      </c>
      <c r="S5062">
        <f>ABS($J$6-O5062)</f>
        <v>0.57182087835180828</v>
      </c>
      <c r="T5062">
        <f>MIN(P5062:S5062)</f>
        <v>1.7869402448493998E-2</v>
      </c>
      <c r="U5062">
        <f>MATCH(T5062,P5062:S5062, 0)</f>
        <v>3</v>
      </c>
    </row>
    <row r="5063" spans="1:21" x14ac:dyDescent="0.35">
      <c r="A5063">
        <v>3</v>
      </c>
      <c r="B5063">
        <v>5052</v>
      </c>
      <c r="C5063" t="s">
        <v>67</v>
      </c>
      <c r="D5063" t="s">
        <v>68</v>
      </c>
      <c r="E5063" t="s">
        <v>131</v>
      </c>
      <c r="F5063" t="s">
        <v>132</v>
      </c>
      <c r="G5063" t="s">
        <v>133</v>
      </c>
      <c r="H5063" t="s">
        <v>134</v>
      </c>
      <c r="I5063" s="1">
        <v>42319</v>
      </c>
      <c r="J5063">
        <v>2015</v>
      </c>
      <c r="K5063" t="s">
        <v>77</v>
      </c>
      <c r="L5063" t="s">
        <v>78</v>
      </c>
      <c r="M5063" s="1">
        <v>42259</v>
      </c>
      <c r="N5063">
        <v>28</v>
      </c>
      <c r="O5063">
        <f>STANDARDIZE(N5063,$N$8,$N$9)</f>
        <v>-0.13423936991002217</v>
      </c>
      <c r="P5063">
        <f>ABS($J$3-O5063)</f>
        <v>0.39312685386686819</v>
      </c>
      <c r="Q5063">
        <f>ABS($J$4-O5063)</f>
        <v>2.3230223183042211</v>
      </c>
      <c r="R5063">
        <f>ABS($J$5-O5063)</f>
        <v>1.7869402448493998E-2</v>
      </c>
      <c r="S5063">
        <f>ABS($J$6-O5063)</f>
        <v>0.57182087835180828</v>
      </c>
      <c r="T5063">
        <f>MIN(P5063:S5063)</f>
        <v>1.7869402448493998E-2</v>
      </c>
      <c r="U5063">
        <f>MATCH(T5063,P5063:S5063, 0)</f>
        <v>3</v>
      </c>
    </row>
    <row r="5064" spans="1:21" x14ac:dyDescent="0.35">
      <c r="A5064">
        <v>4</v>
      </c>
      <c r="B5064">
        <v>5053</v>
      </c>
      <c r="C5064" t="s">
        <v>62</v>
      </c>
      <c r="D5064" t="s">
        <v>63</v>
      </c>
      <c r="E5064" t="s">
        <v>58</v>
      </c>
      <c r="F5064" t="s">
        <v>59</v>
      </c>
      <c r="G5064" t="s">
        <v>60</v>
      </c>
      <c r="H5064" t="s">
        <v>61</v>
      </c>
      <c r="I5064" s="1">
        <v>42319</v>
      </c>
      <c r="J5064">
        <v>2015</v>
      </c>
      <c r="K5064" t="s">
        <v>41</v>
      </c>
      <c r="L5064" t="s">
        <v>42</v>
      </c>
      <c r="M5064" s="1">
        <v>42731</v>
      </c>
      <c r="N5064">
        <v>46</v>
      </c>
      <c r="O5064">
        <f>STANDARDIZE(N5064,$N$8,$N$9)</f>
        <v>0.18740987416287</v>
      </c>
      <c r="P5064">
        <f>ABS($J$3-O5064)</f>
        <v>0.71477609793976038</v>
      </c>
      <c r="Q5064">
        <f>ABS($J$4-O5064)</f>
        <v>2.0013730742313292</v>
      </c>
      <c r="R5064">
        <f>ABS($J$5-O5064)</f>
        <v>0.33951864652138619</v>
      </c>
      <c r="S5064">
        <f>ABS($J$6-O5064)</f>
        <v>0.25017163427891609</v>
      </c>
      <c r="T5064">
        <f>MIN(P5064:S5064)</f>
        <v>0.25017163427891609</v>
      </c>
      <c r="U5064">
        <f>MATCH(T5064,P5064:S5064, 0)</f>
        <v>4</v>
      </c>
    </row>
    <row r="5065" spans="1:21" x14ac:dyDescent="0.35">
      <c r="A5065">
        <v>2</v>
      </c>
      <c r="B5065">
        <v>5054</v>
      </c>
      <c r="C5065" t="s">
        <v>14</v>
      </c>
      <c r="D5065" t="s">
        <v>15</v>
      </c>
      <c r="E5065" t="s">
        <v>58</v>
      </c>
      <c r="F5065" t="s">
        <v>59</v>
      </c>
      <c r="G5065" t="s">
        <v>60</v>
      </c>
      <c r="H5065" t="s">
        <v>61</v>
      </c>
      <c r="I5065" s="1">
        <v>42319</v>
      </c>
      <c r="J5065">
        <v>2015</v>
      </c>
      <c r="K5065" t="s">
        <v>41</v>
      </c>
      <c r="L5065" t="s">
        <v>42</v>
      </c>
      <c r="M5065" s="1">
        <v>42548</v>
      </c>
      <c r="N5065">
        <v>229</v>
      </c>
      <c r="O5065">
        <f>STANDARDIZE(N5065,$N$8,$N$9)</f>
        <v>3.457510522237274</v>
      </c>
      <c r="P5065">
        <f>ABS($J$3-O5065)</f>
        <v>3.9848767460141641</v>
      </c>
      <c r="Q5065">
        <f>ABS($J$4-O5065)</f>
        <v>1.268727573843075</v>
      </c>
      <c r="R5065">
        <f>ABS($J$5-O5065)</f>
        <v>3.6096192945957899</v>
      </c>
      <c r="S5065">
        <f>ABS($J$6-O5065)</f>
        <v>3.0199290137954877</v>
      </c>
      <c r="T5065">
        <f>MIN(P5065:S5065)</f>
        <v>1.268727573843075</v>
      </c>
      <c r="U5065">
        <f>MATCH(T5065,P5065:S5065, 0)</f>
        <v>2</v>
      </c>
    </row>
    <row r="5066" spans="1:21" x14ac:dyDescent="0.35">
      <c r="A5066">
        <v>1</v>
      </c>
      <c r="B5066">
        <v>5055</v>
      </c>
      <c r="C5066" t="s">
        <v>266</v>
      </c>
      <c r="D5066" t="s">
        <v>267</v>
      </c>
      <c r="E5066" t="s">
        <v>16</v>
      </c>
      <c r="F5066" t="s">
        <v>17</v>
      </c>
      <c r="G5066" t="s">
        <v>137</v>
      </c>
      <c r="H5066" t="s">
        <v>138</v>
      </c>
      <c r="I5066" s="1">
        <v>42320</v>
      </c>
      <c r="J5066">
        <v>2015</v>
      </c>
      <c r="K5066" t="s">
        <v>577</v>
      </c>
      <c r="L5066" t="s">
        <v>578</v>
      </c>
      <c r="M5066" s="1">
        <v>42320</v>
      </c>
      <c r="N5066">
        <v>0</v>
      </c>
      <c r="O5066">
        <f>STANDARDIZE(N5066,$N$8,$N$9)</f>
        <v>-0.63458263846785445</v>
      </c>
      <c r="P5066">
        <f>ABS($J$3-O5066)</f>
        <v>0.1072164146909641</v>
      </c>
      <c r="Q5066">
        <f>ABS($J$4-O5066)</f>
        <v>2.8233655868620535</v>
      </c>
      <c r="R5066">
        <f>ABS($J$5-O5066)</f>
        <v>0.48247386610933829</v>
      </c>
      <c r="S5066">
        <f>ABS($J$6-O5066)</f>
        <v>1.0721641469096406</v>
      </c>
      <c r="T5066">
        <f>MIN(P5066:S5066)</f>
        <v>0.1072164146909641</v>
      </c>
      <c r="U5066">
        <f>MATCH(T5066,P5066:S5066, 0)</f>
        <v>1</v>
      </c>
    </row>
    <row r="5067" spans="1:21" x14ac:dyDescent="0.35">
      <c r="A5067">
        <v>1</v>
      </c>
      <c r="B5067">
        <v>5056</v>
      </c>
      <c r="C5067" t="s">
        <v>172</v>
      </c>
      <c r="D5067" t="s">
        <v>173</v>
      </c>
      <c r="E5067" t="s">
        <v>24</v>
      </c>
      <c r="F5067" t="s">
        <v>253</v>
      </c>
      <c r="G5067" t="s">
        <v>398</v>
      </c>
      <c r="H5067" t="s">
        <v>399</v>
      </c>
      <c r="I5067" s="1">
        <v>42320</v>
      </c>
      <c r="J5067">
        <v>2015</v>
      </c>
      <c r="K5067" t="s">
        <v>125</v>
      </c>
      <c r="L5067" t="s">
        <v>126</v>
      </c>
      <c r="M5067" s="1">
        <v>42353</v>
      </c>
      <c r="N5067">
        <v>4</v>
      </c>
      <c r="O5067">
        <f>STANDARDIZE(N5067,$N$8,$N$9)</f>
        <v>-0.56310502867387835</v>
      </c>
      <c r="P5067">
        <f>ABS($J$3-O5067)</f>
        <v>3.5738804896987997E-2</v>
      </c>
      <c r="Q5067">
        <f>ABS($J$4-O5067)</f>
        <v>2.7518879770680771</v>
      </c>
      <c r="R5067">
        <f>ABS($J$5-O5067)</f>
        <v>0.41099625631536219</v>
      </c>
      <c r="S5067">
        <f>ABS($J$6-O5067)</f>
        <v>1.0006865371156644</v>
      </c>
      <c r="T5067">
        <f>MIN(P5067:S5067)</f>
        <v>3.5738804896987997E-2</v>
      </c>
      <c r="U5067">
        <f>MATCH(T5067,P5067:S5067, 0)</f>
        <v>1</v>
      </c>
    </row>
    <row r="5068" spans="1:21" x14ac:dyDescent="0.35">
      <c r="A5068">
        <v>3</v>
      </c>
      <c r="B5068">
        <v>5057</v>
      </c>
      <c r="C5068" t="s">
        <v>14</v>
      </c>
      <c r="D5068" t="s">
        <v>15</v>
      </c>
      <c r="E5068" t="s">
        <v>24</v>
      </c>
      <c r="F5068" t="s">
        <v>25</v>
      </c>
      <c r="G5068" t="s">
        <v>26</v>
      </c>
      <c r="H5068" t="s">
        <v>27</v>
      </c>
      <c r="I5068" s="1">
        <v>42320</v>
      </c>
      <c r="J5068">
        <v>2015</v>
      </c>
      <c r="K5068" t="s">
        <v>28</v>
      </c>
      <c r="L5068" t="s">
        <v>29</v>
      </c>
      <c r="M5068" s="1">
        <v>42491</v>
      </c>
      <c r="N5068">
        <v>25</v>
      </c>
      <c r="O5068">
        <f>STANDARDIZE(N5068,$N$8,$N$9)</f>
        <v>-0.18784757725550419</v>
      </c>
      <c r="P5068">
        <f>ABS($J$3-O5068)</f>
        <v>0.33951864652138619</v>
      </c>
      <c r="Q5068">
        <f>ABS($J$4-O5068)</f>
        <v>2.3766305256497033</v>
      </c>
      <c r="R5068">
        <f>ABS($J$5-O5068)</f>
        <v>3.5738804896988025E-2</v>
      </c>
      <c r="S5068">
        <f>ABS($J$6-O5068)</f>
        <v>0.62542908569729028</v>
      </c>
      <c r="T5068">
        <f>MIN(P5068:S5068)</f>
        <v>3.5738804896988025E-2</v>
      </c>
      <c r="U5068">
        <f>MATCH(T5068,P5068:S5068, 0)</f>
        <v>3</v>
      </c>
    </row>
    <row r="5069" spans="1:21" x14ac:dyDescent="0.35">
      <c r="A5069">
        <v>3</v>
      </c>
      <c r="B5069">
        <v>5058</v>
      </c>
      <c r="C5069" t="s">
        <v>14</v>
      </c>
      <c r="D5069" t="s">
        <v>15</v>
      </c>
      <c r="E5069" t="s">
        <v>73</v>
      </c>
      <c r="F5069" t="s">
        <v>74</v>
      </c>
      <c r="G5069" t="s">
        <v>75</v>
      </c>
      <c r="H5069" t="s">
        <v>76</v>
      </c>
      <c r="I5069" s="1">
        <v>42320</v>
      </c>
      <c r="J5069">
        <v>2015</v>
      </c>
      <c r="K5069" t="s">
        <v>77</v>
      </c>
      <c r="L5069" t="s">
        <v>78</v>
      </c>
      <c r="M5069" s="1">
        <v>42614</v>
      </c>
      <c r="N5069">
        <v>29</v>
      </c>
      <c r="O5069">
        <f>STANDARDIZE(N5069,$N$8,$N$9)</f>
        <v>-0.11636996746152814</v>
      </c>
      <c r="P5069">
        <f>ABS($J$3-O5069)</f>
        <v>0.41099625631536219</v>
      </c>
      <c r="Q5069">
        <f>ABS($J$4-O5069)</f>
        <v>2.3051529158557269</v>
      </c>
      <c r="R5069">
        <f>ABS($J$5-O5069)</f>
        <v>3.5738804896988025E-2</v>
      </c>
      <c r="S5069">
        <f>ABS($J$6-O5069)</f>
        <v>0.55395147590331428</v>
      </c>
      <c r="T5069">
        <f>MIN(P5069:S5069)</f>
        <v>3.5738804896988025E-2</v>
      </c>
      <c r="U5069">
        <f>MATCH(T5069,P5069:S5069, 0)</f>
        <v>3</v>
      </c>
    </row>
    <row r="5070" spans="1:21" x14ac:dyDescent="0.35">
      <c r="A5070">
        <v>3</v>
      </c>
      <c r="B5070">
        <v>5059</v>
      </c>
      <c r="C5070" t="s">
        <v>184</v>
      </c>
      <c r="D5070" t="s">
        <v>185</v>
      </c>
      <c r="E5070" t="s">
        <v>73</v>
      </c>
      <c r="F5070" t="s">
        <v>74</v>
      </c>
      <c r="G5070" t="s">
        <v>75</v>
      </c>
      <c r="H5070" t="s">
        <v>76</v>
      </c>
      <c r="I5070" s="1">
        <v>42320</v>
      </c>
      <c r="J5070">
        <v>2015</v>
      </c>
      <c r="K5070" t="s">
        <v>77</v>
      </c>
      <c r="L5070" t="s">
        <v>78</v>
      </c>
      <c r="M5070" s="1">
        <v>42614</v>
      </c>
      <c r="N5070">
        <v>29</v>
      </c>
      <c r="O5070">
        <f>STANDARDIZE(N5070,$N$8,$N$9)</f>
        <v>-0.11636996746152814</v>
      </c>
      <c r="P5070">
        <f>ABS($J$3-O5070)</f>
        <v>0.41099625631536219</v>
      </c>
      <c r="Q5070">
        <f>ABS($J$4-O5070)</f>
        <v>2.3051529158557269</v>
      </c>
      <c r="R5070">
        <f>ABS($J$5-O5070)</f>
        <v>3.5738804896988025E-2</v>
      </c>
      <c r="S5070">
        <f>ABS($J$6-O5070)</f>
        <v>0.55395147590331428</v>
      </c>
      <c r="T5070">
        <f>MIN(P5070:S5070)</f>
        <v>3.5738804896988025E-2</v>
      </c>
      <c r="U5070">
        <f>MATCH(T5070,P5070:S5070, 0)</f>
        <v>3</v>
      </c>
    </row>
    <row r="5071" spans="1:21" x14ac:dyDescent="0.35">
      <c r="A5071">
        <v>3</v>
      </c>
      <c r="B5071">
        <v>5060</v>
      </c>
      <c r="C5071" t="s">
        <v>14</v>
      </c>
      <c r="D5071" t="s">
        <v>15</v>
      </c>
      <c r="E5071" t="s">
        <v>16</v>
      </c>
      <c r="F5071" t="s">
        <v>17</v>
      </c>
      <c r="G5071" t="s">
        <v>18</v>
      </c>
      <c r="H5071" t="s">
        <v>19</v>
      </c>
      <c r="I5071" s="1">
        <v>42320</v>
      </c>
      <c r="J5071">
        <v>2015</v>
      </c>
      <c r="K5071" t="s">
        <v>77</v>
      </c>
      <c r="L5071" t="s">
        <v>78</v>
      </c>
      <c r="M5071" s="1">
        <v>42644</v>
      </c>
      <c r="N5071">
        <v>30</v>
      </c>
      <c r="O5071">
        <f>STANDARDIZE(N5071,$N$8,$N$9)</f>
        <v>-9.8500565013034141E-2</v>
      </c>
      <c r="P5071">
        <f>ABS($J$3-O5071)</f>
        <v>0.42886565876385618</v>
      </c>
      <c r="Q5071">
        <f>ABS($J$4-O5071)</f>
        <v>2.2872835134072331</v>
      </c>
      <c r="R5071">
        <f>ABS($J$5-O5071)</f>
        <v>5.3608207345482023E-2</v>
      </c>
      <c r="S5071">
        <f>ABS($J$6-O5071)</f>
        <v>0.53608207345482028</v>
      </c>
      <c r="T5071">
        <f>MIN(P5071:S5071)</f>
        <v>5.3608207345482023E-2</v>
      </c>
      <c r="U5071">
        <f>MATCH(T5071,P5071:S5071, 0)</f>
        <v>3</v>
      </c>
    </row>
    <row r="5072" spans="1:21" x14ac:dyDescent="0.35">
      <c r="A5072">
        <v>3</v>
      </c>
      <c r="B5072">
        <v>5061</v>
      </c>
      <c r="C5072" t="s">
        <v>625</v>
      </c>
      <c r="D5072" t="s">
        <v>626</v>
      </c>
      <c r="E5072" t="s">
        <v>16</v>
      </c>
      <c r="F5072" t="s">
        <v>17</v>
      </c>
      <c r="G5072" t="s">
        <v>18</v>
      </c>
      <c r="H5072" t="s">
        <v>19</v>
      </c>
      <c r="I5072" s="1">
        <v>42320</v>
      </c>
      <c r="J5072">
        <v>2015</v>
      </c>
      <c r="K5072" t="s">
        <v>77</v>
      </c>
      <c r="L5072" t="s">
        <v>78</v>
      </c>
      <c r="M5072" s="1">
        <v>42675</v>
      </c>
      <c r="N5072">
        <v>31</v>
      </c>
      <c r="O5072">
        <f>STANDARDIZE(N5072,$N$8,$N$9)</f>
        <v>-8.0631162564540129E-2</v>
      </c>
      <c r="P5072">
        <f>ABS($J$3-O5072)</f>
        <v>0.44673506121235024</v>
      </c>
      <c r="Q5072">
        <f>ABS($J$4-O5072)</f>
        <v>2.2694141109587389</v>
      </c>
      <c r="R5072">
        <f>ABS($J$5-O5072)</f>
        <v>7.1477609793976035E-2</v>
      </c>
      <c r="S5072">
        <f>ABS($J$6-O5072)</f>
        <v>0.51821267100632629</v>
      </c>
      <c r="T5072">
        <f>MIN(P5072:S5072)</f>
        <v>7.1477609793976035E-2</v>
      </c>
      <c r="U5072">
        <f>MATCH(T5072,P5072:S5072, 0)</f>
        <v>3</v>
      </c>
    </row>
    <row r="5073" spans="1:21" x14ac:dyDescent="0.35">
      <c r="A5073">
        <v>1</v>
      </c>
      <c r="B5073">
        <v>5062</v>
      </c>
      <c r="C5073" t="s">
        <v>172</v>
      </c>
      <c r="D5073" t="s">
        <v>173</v>
      </c>
      <c r="E5073" t="s">
        <v>16</v>
      </c>
      <c r="F5073" t="s">
        <v>17</v>
      </c>
      <c r="G5073" t="s">
        <v>18</v>
      </c>
      <c r="H5073" t="s">
        <v>19</v>
      </c>
      <c r="I5073" s="1">
        <v>42321</v>
      </c>
      <c r="J5073">
        <v>2015</v>
      </c>
      <c r="K5073" t="s">
        <v>176</v>
      </c>
      <c r="L5073" t="s">
        <v>177</v>
      </c>
      <c r="M5073" s="1">
        <v>42327</v>
      </c>
      <c r="N5073">
        <v>6</v>
      </c>
      <c r="O5073">
        <f>STANDARDIZE(N5073,$N$8,$N$9)</f>
        <v>-0.52736622377689035</v>
      </c>
      <c r="P5073">
        <f>ABS($J$3-O5073)</f>
        <v>0</v>
      </c>
      <c r="Q5073">
        <f>ABS($J$4-O5073)</f>
        <v>2.7161491721710895</v>
      </c>
      <c r="R5073">
        <f>ABS($J$5-O5073)</f>
        <v>0.37525745141837419</v>
      </c>
      <c r="S5073">
        <f>ABS($J$6-O5073)</f>
        <v>0.96494773221867647</v>
      </c>
      <c r="T5073">
        <f>MIN(P5073:S5073)</f>
        <v>0</v>
      </c>
      <c r="U5073">
        <f>MATCH(T5073,P5073:S5073, 0)</f>
        <v>1</v>
      </c>
    </row>
    <row r="5074" spans="1:21" x14ac:dyDescent="0.35">
      <c r="A5074">
        <v>1</v>
      </c>
      <c r="B5074">
        <v>5063</v>
      </c>
      <c r="C5074" t="s">
        <v>14</v>
      </c>
      <c r="D5074" t="s">
        <v>15</v>
      </c>
      <c r="E5074" t="s">
        <v>141</v>
      </c>
      <c r="F5074" t="s">
        <v>142</v>
      </c>
      <c r="G5074" t="s">
        <v>143</v>
      </c>
      <c r="H5074" t="s">
        <v>144</v>
      </c>
      <c r="I5074" s="1">
        <v>42321</v>
      </c>
      <c r="J5074">
        <v>2015</v>
      </c>
      <c r="K5074" t="s">
        <v>41</v>
      </c>
      <c r="L5074" t="s">
        <v>42</v>
      </c>
      <c r="M5074" s="1">
        <v>42334</v>
      </c>
      <c r="N5074">
        <v>13</v>
      </c>
      <c r="O5074">
        <f>STANDARDIZE(N5074,$N$8,$N$9)</f>
        <v>-0.40228040663743231</v>
      </c>
      <c r="P5074">
        <f>ABS($J$3-O5074)</f>
        <v>0.12508581713945804</v>
      </c>
      <c r="Q5074">
        <f>ABS($J$4-O5074)</f>
        <v>2.5910633550316313</v>
      </c>
      <c r="R5074">
        <f>ABS($J$5-O5074)</f>
        <v>0.25017163427891614</v>
      </c>
      <c r="S5074">
        <f>ABS($J$6-O5074)</f>
        <v>0.83986191507921837</v>
      </c>
      <c r="T5074">
        <f>MIN(P5074:S5074)</f>
        <v>0.12508581713945804</v>
      </c>
      <c r="U5074">
        <f>MATCH(T5074,P5074:S5074, 0)</f>
        <v>1</v>
      </c>
    </row>
    <row r="5075" spans="1:21" x14ac:dyDescent="0.35">
      <c r="A5075">
        <v>1</v>
      </c>
      <c r="B5075">
        <v>5064</v>
      </c>
      <c r="C5075" t="s">
        <v>14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s="1">
        <v>42321</v>
      </c>
      <c r="J5075">
        <v>2015</v>
      </c>
      <c r="K5075" t="s">
        <v>176</v>
      </c>
      <c r="L5075" t="s">
        <v>177</v>
      </c>
      <c r="M5075" s="1">
        <v>42335</v>
      </c>
      <c r="N5075">
        <v>14</v>
      </c>
      <c r="O5075">
        <f>STANDARDIZE(N5075,$N$8,$N$9)</f>
        <v>-0.38441100418893831</v>
      </c>
      <c r="P5075">
        <f>ABS($J$3-O5075)</f>
        <v>0.14295521958795204</v>
      </c>
      <c r="Q5075">
        <f>ABS($J$4-O5075)</f>
        <v>2.5731939525831371</v>
      </c>
      <c r="R5075">
        <f>ABS($J$5-O5075)</f>
        <v>0.23230223183042215</v>
      </c>
      <c r="S5075">
        <f>ABS($J$6-O5075)</f>
        <v>0.82199251263072437</v>
      </c>
      <c r="T5075">
        <f>MIN(P5075:S5075)</f>
        <v>0.14295521958795204</v>
      </c>
      <c r="U5075">
        <f>MATCH(T5075,P5075:S5075, 0)</f>
        <v>1</v>
      </c>
    </row>
    <row r="5076" spans="1:21" x14ac:dyDescent="0.35">
      <c r="A5076">
        <v>2</v>
      </c>
      <c r="B5076">
        <v>5065</v>
      </c>
      <c r="C5076" t="s">
        <v>272</v>
      </c>
      <c r="D5076" t="s">
        <v>273</v>
      </c>
      <c r="E5076" t="s">
        <v>58</v>
      </c>
      <c r="F5076" t="s">
        <v>59</v>
      </c>
      <c r="G5076" t="s">
        <v>60</v>
      </c>
      <c r="H5076" t="s">
        <v>61</v>
      </c>
      <c r="I5076" s="1">
        <v>42321</v>
      </c>
      <c r="J5076">
        <v>2015</v>
      </c>
      <c r="K5076" t="s">
        <v>41</v>
      </c>
      <c r="L5076" t="s">
        <v>42</v>
      </c>
      <c r="M5076" s="1">
        <v>42407</v>
      </c>
      <c r="N5076">
        <v>232</v>
      </c>
      <c r="O5076">
        <f>STANDARDIZE(N5076,$N$8,$N$9)</f>
        <v>3.5111187295827557</v>
      </c>
      <c r="P5076">
        <f>ABS($J$3-O5076)</f>
        <v>4.0384849533596459</v>
      </c>
      <c r="Q5076">
        <f>ABS($J$4-O5076)</f>
        <v>1.3223357811885568</v>
      </c>
      <c r="R5076">
        <f>ABS($J$5-O5076)</f>
        <v>3.6632275019412717</v>
      </c>
      <c r="S5076">
        <f>ABS($J$6-O5076)</f>
        <v>3.0735372211409695</v>
      </c>
      <c r="T5076">
        <f>MIN(P5076:S5076)</f>
        <v>1.3223357811885568</v>
      </c>
      <c r="U5076">
        <f>MATCH(T5076,P5076:S5076, 0)</f>
        <v>2</v>
      </c>
    </row>
    <row r="5077" spans="1:21" x14ac:dyDescent="0.35">
      <c r="A5077">
        <v>1</v>
      </c>
      <c r="B5077">
        <v>5066</v>
      </c>
      <c r="C5077" t="s">
        <v>172</v>
      </c>
      <c r="D5077" t="s">
        <v>173</v>
      </c>
      <c r="E5077" t="s">
        <v>16</v>
      </c>
      <c r="F5077" t="s">
        <v>17</v>
      </c>
      <c r="G5077" t="s">
        <v>137</v>
      </c>
      <c r="H5077" t="s">
        <v>138</v>
      </c>
      <c r="I5077" s="1">
        <v>42322</v>
      </c>
      <c r="J5077">
        <v>2015</v>
      </c>
      <c r="K5077" t="s">
        <v>202</v>
      </c>
      <c r="L5077" t="s">
        <v>203</v>
      </c>
      <c r="M5077" s="1">
        <v>42324</v>
      </c>
      <c r="N5077">
        <v>2</v>
      </c>
      <c r="O5077">
        <f>STANDARDIZE(N5077,$N$8,$N$9)</f>
        <v>-0.59884383357086635</v>
      </c>
      <c r="P5077">
        <f>ABS($J$3-O5077)</f>
        <v>7.1477609793975994E-2</v>
      </c>
      <c r="Q5077">
        <f>ABS($J$4-O5077)</f>
        <v>2.7876267819650655</v>
      </c>
      <c r="R5077">
        <f>ABS($J$5-O5077)</f>
        <v>0.44673506121235018</v>
      </c>
      <c r="S5077">
        <f>ABS($J$6-O5077)</f>
        <v>1.0364253420126524</v>
      </c>
      <c r="T5077">
        <f>MIN(P5077:S5077)</f>
        <v>7.1477609793975994E-2</v>
      </c>
      <c r="U5077">
        <f>MATCH(T5077,P5077:S5077, 0)</f>
        <v>1</v>
      </c>
    </row>
    <row r="5078" spans="1:21" x14ac:dyDescent="0.35">
      <c r="A5078">
        <v>3</v>
      </c>
      <c r="B5078">
        <v>5067</v>
      </c>
      <c r="C5078" t="s">
        <v>14</v>
      </c>
      <c r="D5078" t="s">
        <v>15</v>
      </c>
      <c r="E5078" t="s">
        <v>196</v>
      </c>
      <c r="F5078" t="s">
        <v>197</v>
      </c>
      <c r="G5078" t="s">
        <v>198</v>
      </c>
      <c r="H5078" t="s">
        <v>199</v>
      </c>
      <c r="I5078" s="1">
        <v>42322</v>
      </c>
      <c r="J5078">
        <v>2015</v>
      </c>
      <c r="K5078" t="s">
        <v>20</v>
      </c>
      <c r="L5078" t="s">
        <v>21</v>
      </c>
      <c r="M5078" s="1">
        <v>42197</v>
      </c>
      <c r="N5078">
        <v>23</v>
      </c>
      <c r="O5078">
        <f>STANDARDIZE(N5078,$N$8,$N$9)</f>
        <v>-0.22358638215249221</v>
      </c>
      <c r="P5078">
        <f>ABS($J$3-O5078)</f>
        <v>0.30377984162439814</v>
      </c>
      <c r="Q5078">
        <f>ABS($J$4-O5078)</f>
        <v>2.4123693305466913</v>
      </c>
      <c r="R5078">
        <f>ABS($J$5-O5078)</f>
        <v>7.1477609793976049E-2</v>
      </c>
      <c r="S5078">
        <f>ABS($J$6-O5078)</f>
        <v>0.66116789059427838</v>
      </c>
      <c r="T5078">
        <f>MIN(P5078:S5078)</f>
        <v>7.1477609793976049E-2</v>
      </c>
      <c r="U5078">
        <f>MATCH(T5078,P5078:S5078, 0)</f>
        <v>3</v>
      </c>
    </row>
    <row r="5079" spans="1:21" x14ac:dyDescent="0.35">
      <c r="A5079">
        <v>1</v>
      </c>
      <c r="B5079">
        <v>5068</v>
      </c>
      <c r="C5079" t="s">
        <v>112</v>
      </c>
      <c r="D5079" t="s">
        <v>113</v>
      </c>
      <c r="E5079" t="s">
        <v>84</v>
      </c>
      <c r="F5079" t="s">
        <v>85</v>
      </c>
      <c r="G5079" t="s">
        <v>153</v>
      </c>
      <c r="H5079" t="s">
        <v>154</v>
      </c>
      <c r="I5079" s="1">
        <v>42323</v>
      </c>
      <c r="J5079">
        <v>2015</v>
      </c>
      <c r="K5079" t="s">
        <v>77</v>
      </c>
      <c r="L5079" t="s">
        <v>78</v>
      </c>
      <c r="M5079" s="1">
        <v>42333</v>
      </c>
      <c r="N5079">
        <v>10</v>
      </c>
      <c r="O5079">
        <f>STANDARDIZE(N5079,$N$8,$N$9)</f>
        <v>-0.4558886139829143</v>
      </c>
      <c r="P5079">
        <f>ABS($J$3-O5079)</f>
        <v>7.1477609793976049E-2</v>
      </c>
      <c r="Q5079">
        <f>ABS($J$4-O5079)</f>
        <v>2.6446715623771131</v>
      </c>
      <c r="R5079">
        <f>ABS($J$5-O5079)</f>
        <v>0.30377984162439814</v>
      </c>
      <c r="S5079">
        <f>ABS($J$6-O5079)</f>
        <v>0.89347012242470036</v>
      </c>
      <c r="T5079">
        <f>MIN(P5079:S5079)</f>
        <v>7.1477609793976049E-2</v>
      </c>
      <c r="U5079">
        <f>MATCH(T5079,P5079:S5079, 0)</f>
        <v>1</v>
      </c>
    </row>
    <row r="5080" spans="1:21" x14ac:dyDescent="0.35">
      <c r="A5080">
        <v>3</v>
      </c>
      <c r="B5080">
        <v>5069</v>
      </c>
      <c r="C5080" t="s">
        <v>14</v>
      </c>
      <c r="D5080" t="s">
        <v>15</v>
      </c>
      <c r="E5080" t="s">
        <v>84</v>
      </c>
      <c r="F5080" t="s">
        <v>85</v>
      </c>
      <c r="G5080" t="s">
        <v>86</v>
      </c>
      <c r="H5080" t="s">
        <v>87</v>
      </c>
      <c r="I5080" s="1">
        <v>42323</v>
      </c>
      <c r="J5080">
        <v>2015</v>
      </c>
      <c r="K5080" t="s">
        <v>77</v>
      </c>
      <c r="L5080" t="s">
        <v>78</v>
      </c>
      <c r="M5080" s="1">
        <v>42047</v>
      </c>
      <c r="N5080">
        <v>17</v>
      </c>
      <c r="O5080">
        <f>STANDARDIZE(N5080,$N$8,$N$9)</f>
        <v>-0.33080279684345626</v>
      </c>
      <c r="P5080">
        <f>ABS($J$3-O5080)</f>
        <v>0.19656342693343409</v>
      </c>
      <c r="Q5080">
        <f>ABS($J$4-O5080)</f>
        <v>2.5195857452376553</v>
      </c>
      <c r="R5080">
        <f>ABS($J$5-O5080)</f>
        <v>0.17869402448494009</v>
      </c>
      <c r="S5080">
        <f>ABS($J$6-O5080)</f>
        <v>0.76838430528524237</v>
      </c>
      <c r="T5080">
        <f>MIN(P5080:S5080)</f>
        <v>0.17869402448494009</v>
      </c>
      <c r="U5080">
        <f>MATCH(T5080,P5080:S5080, 0)</f>
        <v>3</v>
      </c>
    </row>
    <row r="5081" spans="1:21" x14ac:dyDescent="0.35">
      <c r="A5081">
        <v>3</v>
      </c>
      <c r="B5081">
        <v>5070</v>
      </c>
      <c r="C5081" t="s">
        <v>14</v>
      </c>
      <c r="D5081" t="s">
        <v>15</v>
      </c>
      <c r="E5081" t="s">
        <v>79</v>
      </c>
      <c r="F5081" t="s">
        <v>35</v>
      </c>
      <c r="G5081" t="s">
        <v>80</v>
      </c>
      <c r="H5081" t="s">
        <v>81</v>
      </c>
      <c r="I5081" s="1">
        <v>42323</v>
      </c>
      <c r="J5081">
        <v>2015</v>
      </c>
      <c r="K5081" t="s">
        <v>41</v>
      </c>
      <c r="L5081" t="s">
        <v>42</v>
      </c>
      <c r="M5081" s="1">
        <v>42106</v>
      </c>
      <c r="N5081">
        <v>19</v>
      </c>
      <c r="O5081">
        <f>STANDARDIZE(N5081,$N$8,$N$9)</f>
        <v>-0.29506399194646826</v>
      </c>
      <c r="P5081">
        <f>ABS($J$3-O5081)</f>
        <v>0.23230223183042209</v>
      </c>
      <c r="Q5081">
        <f>ABS($J$4-O5081)</f>
        <v>2.4838469403406673</v>
      </c>
      <c r="R5081">
        <f>ABS($J$5-O5081)</f>
        <v>0.1429552195879521</v>
      </c>
      <c r="S5081">
        <f>ABS($J$6-O5081)</f>
        <v>0.73264550038825438</v>
      </c>
      <c r="T5081">
        <f>MIN(P5081:S5081)</f>
        <v>0.1429552195879521</v>
      </c>
      <c r="U5081">
        <f>MATCH(T5081,P5081:S5081, 0)</f>
        <v>3</v>
      </c>
    </row>
    <row r="5082" spans="1:21" x14ac:dyDescent="0.35">
      <c r="A5082">
        <v>3</v>
      </c>
      <c r="B5082">
        <v>5071</v>
      </c>
      <c r="C5082" t="s">
        <v>108</v>
      </c>
      <c r="D5082" t="s">
        <v>109</v>
      </c>
      <c r="E5082" t="s">
        <v>116</v>
      </c>
      <c r="F5082" t="s">
        <v>97</v>
      </c>
      <c r="G5082" t="s">
        <v>117</v>
      </c>
      <c r="H5082" t="s">
        <v>118</v>
      </c>
      <c r="I5082" s="1">
        <v>42323</v>
      </c>
      <c r="J5082">
        <v>2015</v>
      </c>
      <c r="K5082" t="s">
        <v>77</v>
      </c>
      <c r="L5082" t="s">
        <v>78</v>
      </c>
      <c r="M5082" s="1">
        <v>42289</v>
      </c>
      <c r="N5082">
        <v>25</v>
      </c>
      <c r="O5082">
        <f>STANDARDIZE(N5082,$N$8,$N$9)</f>
        <v>-0.18784757725550419</v>
      </c>
      <c r="P5082">
        <f>ABS($J$3-O5082)</f>
        <v>0.33951864652138619</v>
      </c>
      <c r="Q5082">
        <f>ABS($J$4-O5082)</f>
        <v>2.3766305256497033</v>
      </c>
      <c r="R5082">
        <f>ABS($J$5-O5082)</f>
        <v>3.5738804896988025E-2</v>
      </c>
      <c r="S5082">
        <f>ABS($J$6-O5082)</f>
        <v>0.62542908569729028</v>
      </c>
      <c r="T5082">
        <f>MIN(P5082:S5082)</f>
        <v>3.5738804896988025E-2</v>
      </c>
      <c r="U5082">
        <f>MATCH(T5082,P5082:S5082, 0)</f>
        <v>3</v>
      </c>
    </row>
    <row r="5083" spans="1:21" x14ac:dyDescent="0.35">
      <c r="A5083">
        <v>3</v>
      </c>
      <c r="B5083">
        <v>5072</v>
      </c>
      <c r="C5083" t="s">
        <v>178</v>
      </c>
      <c r="D5083" t="s">
        <v>179</v>
      </c>
      <c r="E5083" t="s">
        <v>73</v>
      </c>
      <c r="F5083" t="s">
        <v>74</v>
      </c>
      <c r="G5083" t="s">
        <v>114</v>
      </c>
      <c r="H5083" t="s">
        <v>115</v>
      </c>
      <c r="I5083" s="1">
        <v>42323</v>
      </c>
      <c r="J5083">
        <v>2015</v>
      </c>
      <c r="K5083" t="s">
        <v>77</v>
      </c>
      <c r="L5083" t="s">
        <v>78</v>
      </c>
      <c r="M5083" s="1">
        <v>42320</v>
      </c>
      <c r="N5083">
        <v>26</v>
      </c>
      <c r="O5083">
        <f>STANDARDIZE(N5083,$N$8,$N$9)</f>
        <v>-0.16997817480701016</v>
      </c>
      <c r="P5083">
        <f>ABS($J$3-O5083)</f>
        <v>0.35738804896988019</v>
      </c>
      <c r="Q5083">
        <f>ABS($J$4-O5083)</f>
        <v>2.3587611232012091</v>
      </c>
      <c r="R5083">
        <f>ABS($J$5-O5083)</f>
        <v>1.7869402448493998E-2</v>
      </c>
      <c r="S5083">
        <f>ABS($J$6-O5083)</f>
        <v>0.60755968324879628</v>
      </c>
      <c r="T5083">
        <f>MIN(P5083:S5083)</f>
        <v>1.7869402448493998E-2</v>
      </c>
      <c r="U5083">
        <f>MATCH(T5083,P5083:S5083, 0)</f>
        <v>3</v>
      </c>
    </row>
    <row r="5084" spans="1:21" x14ac:dyDescent="0.35">
      <c r="A5084">
        <v>2</v>
      </c>
      <c r="B5084">
        <v>5073</v>
      </c>
      <c r="C5084" t="s">
        <v>30</v>
      </c>
      <c r="D5084" t="s">
        <v>31</v>
      </c>
      <c r="E5084" t="s">
        <v>79</v>
      </c>
      <c r="F5084" t="s">
        <v>35</v>
      </c>
      <c r="G5084" t="s">
        <v>306</v>
      </c>
      <c r="H5084" t="s">
        <v>307</v>
      </c>
      <c r="I5084" s="1">
        <v>42323</v>
      </c>
      <c r="J5084">
        <v>2015</v>
      </c>
      <c r="K5084" t="s">
        <v>69</v>
      </c>
      <c r="L5084" t="s">
        <v>70</v>
      </c>
      <c r="M5084" s="1">
        <v>42465</v>
      </c>
      <c r="N5084">
        <v>171</v>
      </c>
      <c r="O5084">
        <f>STANDARDIZE(N5084,$N$8,$N$9)</f>
        <v>2.4210851802246212</v>
      </c>
      <c r="P5084">
        <f>ABS($J$3-O5084)</f>
        <v>2.9484514040015117</v>
      </c>
      <c r="Q5084">
        <f>ABS($J$4-O5084)</f>
        <v>0.2323022318304222</v>
      </c>
      <c r="R5084">
        <f>ABS($J$5-O5084)</f>
        <v>2.5731939525831375</v>
      </c>
      <c r="S5084">
        <f>ABS($J$6-O5084)</f>
        <v>1.9835036717828349</v>
      </c>
      <c r="T5084">
        <f>MIN(P5084:S5084)</f>
        <v>0.2323022318304222</v>
      </c>
      <c r="U5084">
        <f>MATCH(T5084,P5084:S5084, 0)</f>
        <v>2</v>
      </c>
    </row>
    <row r="5085" spans="1:21" x14ac:dyDescent="0.35">
      <c r="A5085">
        <v>1</v>
      </c>
      <c r="B5085">
        <v>5074</v>
      </c>
      <c r="C5085" t="s">
        <v>67</v>
      </c>
      <c r="D5085" t="s">
        <v>68</v>
      </c>
      <c r="E5085" t="s">
        <v>131</v>
      </c>
      <c r="F5085" t="s">
        <v>132</v>
      </c>
      <c r="G5085" t="s">
        <v>133</v>
      </c>
      <c r="H5085" t="s">
        <v>134</v>
      </c>
      <c r="I5085" s="1">
        <v>42324</v>
      </c>
      <c r="J5085">
        <v>2015</v>
      </c>
      <c r="K5085" t="s">
        <v>577</v>
      </c>
      <c r="L5085" t="s">
        <v>578</v>
      </c>
      <c r="M5085" s="1">
        <v>42325</v>
      </c>
      <c r="N5085">
        <v>1</v>
      </c>
      <c r="O5085">
        <f>STANDARDIZE(N5085,$N$8,$N$9)</f>
        <v>-0.61671323601936046</v>
      </c>
      <c r="P5085">
        <f>ABS($J$3-O5085)</f>
        <v>8.9347012242470103E-2</v>
      </c>
      <c r="Q5085">
        <f>ABS($J$4-O5085)</f>
        <v>2.8054961844135593</v>
      </c>
      <c r="R5085">
        <f>ABS($J$5-O5085)</f>
        <v>0.46460446366084429</v>
      </c>
      <c r="S5085">
        <f>ABS($J$6-O5085)</f>
        <v>1.0542947444611466</v>
      </c>
      <c r="T5085">
        <f>MIN(P5085:S5085)</f>
        <v>8.9347012242470103E-2</v>
      </c>
      <c r="U5085">
        <f>MATCH(T5085,P5085:S5085, 0)</f>
        <v>1</v>
      </c>
    </row>
    <row r="5086" spans="1:21" x14ac:dyDescent="0.35">
      <c r="A5086">
        <v>1</v>
      </c>
      <c r="B5086">
        <v>5075</v>
      </c>
      <c r="C5086" t="s">
        <v>172</v>
      </c>
      <c r="D5086" t="s">
        <v>173</v>
      </c>
      <c r="E5086" t="s">
        <v>131</v>
      </c>
      <c r="F5086" t="s">
        <v>132</v>
      </c>
      <c r="G5086" t="s">
        <v>133</v>
      </c>
      <c r="H5086" t="s">
        <v>134</v>
      </c>
      <c r="I5086" s="1">
        <v>42324</v>
      </c>
      <c r="J5086">
        <v>2015</v>
      </c>
      <c r="K5086" t="s">
        <v>577</v>
      </c>
      <c r="L5086" t="s">
        <v>578</v>
      </c>
      <c r="M5086" s="1">
        <v>42325</v>
      </c>
      <c r="N5086">
        <v>1</v>
      </c>
      <c r="O5086">
        <f>STANDARDIZE(N5086,$N$8,$N$9)</f>
        <v>-0.61671323601936046</v>
      </c>
      <c r="P5086">
        <f>ABS($J$3-O5086)</f>
        <v>8.9347012242470103E-2</v>
      </c>
      <c r="Q5086">
        <f>ABS($J$4-O5086)</f>
        <v>2.8054961844135593</v>
      </c>
      <c r="R5086">
        <f>ABS($J$5-O5086)</f>
        <v>0.46460446366084429</v>
      </c>
      <c r="S5086">
        <f>ABS($J$6-O5086)</f>
        <v>1.0542947444611466</v>
      </c>
      <c r="T5086">
        <f>MIN(P5086:S5086)</f>
        <v>8.9347012242470103E-2</v>
      </c>
      <c r="U5086">
        <f>MATCH(T5086,P5086:S5086, 0)</f>
        <v>1</v>
      </c>
    </row>
    <row r="5087" spans="1:21" x14ac:dyDescent="0.35">
      <c r="A5087">
        <v>1</v>
      </c>
      <c r="B5087">
        <v>5076</v>
      </c>
      <c r="C5087" t="s">
        <v>14</v>
      </c>
      <c r="D5087" t="s">
        <v>15</v>
      </c>
      <c r="E5087" t="s">
        <v>16</v>
      </c>
      <c r="F5087" t="s">
        <v>17</v>
      </c>
      <c r="G5087" t="s">
        <v>599</v>
      </c>
      <c r="H5087" t="s">
        <v>600</v>
      </c>
      <c r="I5087" s="1">
        <v>42324</v>
      </c>
      <c r="J5087">
        <v>2015</v>
      </c>
      <c r="K5087" t="s">
        <v>202</v>
      </c>
      <c r="L5087" t="s">
        <v>203</v>
      </c>
      <c r="M5087" s="1">
        <v>42325</v>
      </c>
      <c r="N5087">
        <v>1</v>
      </c>
      <c r="O5087">
        <f>STANDARDIZE(N5087,$N$8,$N$9)</f>
        <v>-0.61671323601936046</v>
      </c>
      <c r="P5087">
        <f>ABS($J$3-O5087)</f>
        <v>8.9347012242470103E-2</v>
      </c>
      <c r="Q5087">
        <f>ABS($J$4-O5087)</f>
        <v>2.8054961844135593</v>
      </c>
      <c r="R5087">
        <f>ABS($J$5-O5087)</f>
        <v>0.46460446366084429</v>
      </c>
      <c r="S5087">
        <f>ABS($J$6-O5087)</f>
        <v>1.0542947444611466</v>
      </c>
      <c r="T5087">
        <f>MIN(P5087:S5087)</f>
        <v>8.9347012242470103E-2</v>
      </c>
      <c r="U5087">
        <f>MATCH(T5087,P5087:S5087, 0)</f>
        <v>1</v>
      </c>
    </row>
    <row r="5088" spans="1:21" x14ac:dyDescent="0.35">
      <c r="A5088">
        <v>1</v>
      </c>
      <c r="B5088">
        <v>5077</v>
      </c>
      <c r="C5088" t="s">
        <v>30</v>
      </c>
      <c r="D5088" t="s">
        <v>31</v>
      </c>
      <c r="E5088" t="s">
        <v>131</v>
      </c>
      <c r="F5088" t="s">
        <v>132</v>
      </c>
      <c r="G5088" t="s">
        <v>133</v>
      </c>
      <c r="H5088" t="s">
        <v>134</v>
      </c>
      <c r="I5088" s="1">
        <v>42324</v>
      </c>
      <c r="J5088">
        <v>2015</v>
      </c>
      <c r="K5088" t="s">
        <v>577</v>
      </c>
      <c r="L5088" t="s">
        <v>578</v>
      </c>
      <c r="M5088" s="1">
        <v>42332</v>
      </c>
      <c r="N5088">
        <v>8</v>
      </c>
      <c r="O5088">
        <f>STANDARDIZE(N5088,$N$8,$N$9)</f>
        <v>-0.49162741887990236</v>
      </c>
      <c r="P5088">
        <f>ABS($J$3-O5088)</f>
        <v>3.5738804896987997E-2</v>
      </c>
      <c r="Q5088">
        <f>ABS($J$4-O5088)</f>
        <v>2.6804103672741011</v>
      </c>
      <c r="R5088">
        <f>ABS($J$5-O5088)</f>
        <v>0.33951864652138619</v>
      </c>
      <c r="S5088">
        <f>ABS($J$6-O5088)</f>
        <v>0.92920892732168847</v>
      </c>
      <c r="T5088">
        <f>MIN(P5088:S5088)</f>
        <v>3.5738804896987997E-2</v>
      </c>
      <c r="U5088">
        <f>MATCH(T5088,P5088:S5088, 0)</f>
        <v>1</v>
      </c>
    </row>
    <row r="5089" spans="1:21" x14ac:dyDescent="0.35">
      <c r="A5089">
        <v>1</v>
      </c>
      <c r="B5089">
        <v>5078</v>
      </c>
      <c r="C5089" t="s">
        <v>184</v>
      </c>
      <c r="D5089" t="s">
        <v>185</v>
      </c>
      <c r="E5089" t="s">
        <v>16</v>
      </c>
      <c r="F5089" t="s">
        <v>17</v>
      </c>
      <c r="G5089" t="s">
        <v>137</v>
      </c>
      <c r="H5089" t="s">
        <v>138</v>
      </c>
      <c r="I5089" s="1">
        <v>42324</v>
      </c>
      <c r="J5089">
        <v>2015</v>
      </c>
      <c r="K5089" t="s">
        <v>77</v>
      </c>
      <c r="L5089" t="s">
        <v>78</v>
      </c>
      <c r="M5089" s="1">
        <v>42016</v>
      </c>
      <c r="N5089">
        <v>15</v>
      </c>
      <c r="O5089">
        <f>STANDARDIZE(N5089,$N$8,$N$9)</f>
        <v>-0.36654160174044426</v>
      </c>
      <c r="P5089">
        <f>ABS($J$3-O5089)</f>
        <v>0.1608246220364461</v>
      </c>
      <c r="Q5089">
        <f>ABS($J$4-O5089)</f>
        <v>2.5553245501346433</v>
      </c>
      <c r="R5089">
        <f>ABS($J$5-O5089)</f>
        <v>0.21443282938192809</v>
      </c>
      <c r="S5089">
        <f>ABS($J$6-O5089)</f>
        <v>0.80412311018223037</v>
      </c>
      <c r="T5089">
        <f>MIN(P5089:S5089)</f>
        <v>0.1608246220364461</v>
      </c>
      <c r="U5089">
        <f>MATCH(T5089,P5089:S5089, 0)</f>
        <v>1</v>
      </c>
    </row>
    <row r="5090" spans="1:21" x14ac:dyDescent="0.35">
      <c r="A5090">
        <v>3</v>
      </c>
      <c r="B5090">
        <v>5079</v>
      </c>
      <c r="C5090" t="s">
        <v>67</v>
      </c>
      <c r="D5090" t="s">
        <v>68</v>
      </c>
      <c r="E5090" t="s">
        <v>168</v>
      </c>
      <c r="F5090" t="s">
        <v>169</v>
      </c>
      <c r="G5090" t="s">
        <v>366</v>
      </c>
      <c r="H5090" t="s">
        <v>367</v>
      </c>
      <c r="I5090" s="1">
        <v>42324</v>
      </c>
      <c r="J5090">
        <v>2015</v>
      </c>
      <c r="K5090" t="s">
        <v>77</v>
      </c>
      <c r="L5090" t="s">
        <v>78</v>
      </c>
      <c r="M5090" s="1">
        <v>42353</v>
      </c>
      <c r="N5090">
        <v>29</v>
      </c>
      <c r="O5090">
        <f>STANDARDIZE(N5090,$N$8,$N$9)</f>
        <v>-0.11636996746152814</v>
      </c>
      <c r="P5090">
        <f>ABS($J$3-O5090)</f>
        <v>0.41099625631536219</v>
      </c>
      <c r="Q5090">
        <f>ABS($J$4-O5090)</f>
        <v>2.3051529158557269</v>
      </c>
      <c r="R5090">
        <f>ABS($J$5-O5090)</f>
        <v>3.5738804896988025E-2</v>
      </c>
      <c r="S5090">
        <f>ABS($J$6-O5090)</f>
        <v>0.55395147590331428</v>
      </c>
      <c r="T5090">
        <f>MIN(P5090:S5090)</f>
        <v>3.5738804896988025E-2</v>
      </c>
      <c r="U5090">
        <f>MATCH(T5090,P5090:S5090, 0)</f>
        <v>3</v>
      </c>
    </row>
    <row r="5091" spans="1:21" x14ac:dyDescent="0.35">
      <c r="A5091">
        <v>3</v>
      </c>
      <c r="B5091">
        <v>5080</v>
      </c>
      <c r="C5091" t="s">
        <v>14</v>
      </c>
      <c r="D5091" t="s">
        <v>15</v>
      </c>
      <c r="E5091" t="s">
        <v>243</v>
      </c>
      <c r="F5091" t="s">
        <v>208</v>
      </c>
      <c r="G5091" t="s">
        <v>244</v>
      </c>
      <c r="H5091" t="s">
        <v>245</v>
      </c>
      <c r="I5091" s="1">
        <v>42324</v>
      </c>
      <c r="J5091">
        <v>2015</v>
      </c>
      <c r="K5091" t="s">
        <v>41</v>
      </c>
      <c r="L5091" t="s">
        <v>42</v>
      </c>
      <c r="M5091" s="1">
        <v>42353</v>
      </c>
      <c r="N5091">
        <v>29</v>
      </c>
      <c r="O5091">
        <f>STANDARDIZE(N5091,$N$8,$N$9)</f>
        <v>-0.11636996746152814</v>
      </c>
      <c r="P5091">
        <f>ABS($J$3-O5091)</f>
        <v>0.41099625631536219</v>
      </c>
      <c r="Q5091">
        <f>ABS($J$4-O5091)</f>
        <v>2.3051529158557269</v>
      </c>
      <c r="R5091">
        <f>ABS($J$5-O5091)</f>
        <v>3.5738804896988025E-2</v>
      </c>
      <c r="S5091">
        <f>ABS($J$6-O5091)</f>
        <v>0.55395147590331428</v>
      </c>
      <c r="T5091">
        <f>MIN(P5091:S5091)</f>
        <v>3.5738804896988025E-2</v>
      </c>
      <c r="U5091">
        <f>MATCH(T5091,P5091:S5091, 0)</f>
        <v>3</v>
      </c>
    </row>
    <row r="5092" spans="1:21" x14ac:dyDescent="0.35">
      <c r="A5092">
        <v>2</v>
      </c>
      <c r="B5092">
        <v>5081</v>
      </c>
      <c r="C5092" t="s">
        <v>288</v>
      </c>
      <c r="D5092" t="s">
        <v>289</v>
      </c>
      <c r="E5092" t="s">
        <v>163</v>
      </c>
      <c r="F5092" t="s">
        <v>59</v>
      </c>
      <c r="G5092" t="s">
        <v>164</v>
      </c>
      <c r="H5092" t="s">
        <v>165</v>
      </c>
      <c r="I5092" s="1">
        <v>42324</v>
      </c>
      <c r="J5092">
        <v>2015</v>
      </c>
      <c r="K5092" t="s">
        <v>41</v>
      </c>
      <c r="L5092" t="s">
        <v>42</v>
      </c>
      <c r="M5092" s="1">
        <v>42494</v>
      </c>
      <c r="N5092">
        <v>141</v>
      </c>
      <c r="O5092">
        <f>STANDARDIZE(N5092,$N$8,$N$9)</f>
        <v>1.885003106769801</v>
      </c>
      <c r="P5092">
        <f>ABS($J$3-O5092)</f>
        <v>2.4123693305466913</v>
      </c>
      <c r="Q5092">
        <f>ABS($J$4-O5092)</f>
        <v>0.30377984162439797</v>
      </c>
      <c r="R5092">
        <f>ABS($J$5-O5092)</f>
        <v>2.0371118791283171</v>
      </c>
      <c r="S5092">
        <f>ABS($J$6-O5092)</f>
        <v>1.447421598328015</v>
      </c>
      <c r="T5092">
        <f>MIN(P5092:S5092)</f>
        <v>0.30377984162439797</v>
      </c>
      <c r="U5092">
        <f>MATCH(T5092,P5092:S5092, 0)</f>
        <v>2</v>
      </c>
    </row>
    <row r="5093" spans="1:21" x14ac:dyDescent="0.35">
      <c r="A5093">
        <v>1</v>
      </c>
      <c r="B5093">
        <v>5082</v>
      </c>
      <c r="C5093" t="s">
        <v>464</v>
      </c>
      <c r="D5093" t="s">
        <v>465</v>
      </c>
      <c r="E5093" t="s">
        <v>105</v>
      </c>
      <c r="F5093" t="s">
        <v>59</v>
      </c>
      <c r="G5093" t="s">
        <v>106</v>
      </c>
      <c r="H5093" t="s">
        <v>107</v>
      </c>
      <c r="I5093" s="1">
        <v>42325</v>
      </c>
      <c r="J5093">
        <v>2015</v>
      </c>
      <c r="K5093" t="s">
        <v>125</v>
      </c>
      <c r="L5093" t="s">
        <v>126</v>
      </c>
      <c r="M5093" s="1">
        <v>42325</v>
      </c>
      <c r="N5093">
        <v>0</v>
      </c>
      <c r="O5093">
        <f>STANDARDIZE(N5093,$N$8,$N$9)</f>
        <v>-0.63458263846785445</v>
      </c>
      <c r="P5093">
        <f>ABS($J$3-O5093)</f>
        <v>0.1072164146909641</v>
      </c>
      <c r="Q5093">
        <f>ABS($J$4-O5093)</f>
        <v>2.8233655868620535</v>
      </c>
      <c r="R5093">
        <f>ABS($J$5-O5093)</f>
        <v>0.48247386610933829</v>
      </c>
      <c r="S5093">
        <f>ABS($J$6-O5093)</f>
        <v>1.0721641469096406</v>
      </c>
      <c r="T5093">
        <f>MIN(P5093:S5093)</f>
        <v>0.1072164146909641</v>
      </c>
      <c r="U5093">
        <f>MATCH(T5093,P5093:S5093, 0)</f>
        <v>1</v>
      </c>
    </row>
    <row r="5094" spans="1:21" x14ac:dyDescent="0.35">
      <c r="A5094">
        <v>1</v>
      </c>
      <c r="B5094">
        <v>5083</v>
      </c>
      <c r="C5094" t="s">
        <v>14</v>
      </c>
      <c r="D5094" t="s">
        <v>15</v>
      </c>
      <c r="E5094" t="s">
        <v>219</v>
      </c>
      <c r="F5094" t="s">
        <v>220</v>
      </c>
      <c r="G5094" t="s">
        <v>221</v>
      </c>
      <c r="H5094" t="s">
        <v>222</v>
      </c>
      <c r="I5094" s="1">
        <v>42325</v>
      </c>
      <c r="J5094">
        <v>2015</v>
      </c>
      <c r="K5094" t="s">
        <v>125</v>
      </c>
      <c r="L5094" t="s">
        <v>126</v>
      </c>
      <c r="M5094" s="1">
        <v>42328</v>
      </c>
      <c r="N5094">
        <v>3</v>
      </c>
      <c r="O5094">
        <f>STANDARDIZE(N5094,$N$8,$N$9)</f>
        <v>-0.58097443112237235</v>
      </c>
      <c r="P5094">
        <f>ABS($J$3-O5094)</f>
        <v>5.3608207345481995E-2</v>
      </c>
      <c r="Q5094">
        <f>ABS($J$4-O5094)</f>
        <v>2.7697573795165713</v>
      </c>
      <c r="R5094">
        <f>ABS($J$5-O5094)</f>
        <v>0.42886565876385618</v>
      </c>
      <c r="S5094">
        <f>ABS($J$6-O5094)</f>
        <v>1.0185559395641586</v>
      </c>
      <c r="T5094">
        <f>MIN(P5094:S5094)</f>
        <v>5.3608207345481995E-2</v>
      </c>
      <c r="U5094">
        <f>MATCH(T5094,P5094:S5094, 0)</f>
        <v>1</v>
      </c>
    </row>
    <row r="5095" spans="1:21" x14ac:dyDescent="0.35">
      <c r="A5095">
        <v>1</v>
      </c>
      <c r="B5095">
        <v>5084</v>
      </c>
      <c r="C5095" t="s">
        <v>82</v>
      </c>
      <c r="D5095" t="s">
        <v>83</v>
      </c>
      <c r="E5095" t="s">
        <v>84</v>
      </c>
      <c r="F5095" t="s">
        <v>85</v>
      </c>
      <c r="G5095" t="s">
        <v>153</v>
      </c>
      <c r="H5095" t="s">
        <v>154</v>
      </c>
      <c r="I5095" s="1">
        <v>42325</v>
      </c>
      <c r="J5095">
        <v>2015</v>
      </c>
      <c r="K5095" t="s">
        <v>77</v>
      </c>
      <c r="L5095" t="s">
        <v>78</v>
      </c>
      <c r="M5095" s="1">
        <v>42328</v>
      </c>
      <c r="N5095">
        <v>3</v>
      </c>
      <c r="O5095">
        <f>STANDARDIZE(N5095,$N$8,$N$9)</f>
        <v>-0.58097443112237235</v>
      </c>
      <c r="P5095">
        <f>ABS($J$3-O5095)</f>
        <v>5.3608207345481995E-2</v>
      </c>
      <c r="Q5095">
        <f>ABS($J$4-O5095)</f>
        <v>2.7697573795165713</v>
      </c>
      <c r="R5095">
        <f>ABS($J$5-O5095)</f>
        <v>0.42886565876385618</v>
      </c>
      <c r="S5095">
        <f>ABS($J$6-O5095)</f>
        <v>1.0185559395641586</v>
      </c>
      <c r="T5095">
        <f>MIN(P5095:S5095)</f>
        <v>5.3608207345481995E-2</v>
      </c>
      <c r="U5095">
        <f>MATCH(T5095,P5095:S5095, 0)</f>
        <v>1</v>
      </c>
    </row>
    <row r="5096" spans="1:21" x14ac:dyDescent="0.35">
      <c r="A5096">
        <v>1</v>
      </c>
      <c r="B5096">
        <v>5085</v>
      </c>
      <c r="C5096" t="s">
        <v>62</v>
      </c>
      <c r="D5096" t="s">
        <v>63</v>
      </c>
      <c r="E5096" t="s">
        <v>52</v>
      </c>
      <c r="F5096" t="s">
        <v>102</v>
      </c>
      <c r="G5096" t="s">
        <v>103</v>
      </c>
      <c r="H5096" t="s">
        <v>104</v>
      </c>
      <c r="I5096" s="1">
        <v>42325</v>
      </c>
      <c r="J5096">
        <v>2015</v>
      </c>
      <c r="K5096" t="s">
        <v>77</v>
      </c>
      <c r="L5096" t="s">
        <v>78</v>
      </c>
      <c r="M5096" s="1">
        <v>42047</v>
      </c>
      <c r="N5096">
        <v>15</v>
      </c>
      <c r="O5096">
        <f>STANDARDIZE(N5096,$N$8,$N$9)</f>
        <v>-0.36654160174044426</v>
      </c>
      <c r="P5096">
        <f>ABS($J$3-O5096)</f>
        <v>0.1608246220364461</v>
      </c>
      <c r="Q5096">
        <f>ABS($J$4-O5096)</f>
        <v>2.5553245501346433</v>
      </c>
      <c r="R5096">
        <f>ABS($J$5-O5096)</f>
        <v>0.21443282938192809</v>
      </c>
      <c r="S5096">
        <f>ABS($J$6-O5096)</f>
        <v>0.80412311018223037</v>
      </c>
      <c r="T5096">
        <f>MIN(P5096:S5096)</f>
        <v>0.1608246220364461</v>
      </c>
      <c r="U5096">
        <f>MATCH(T5096,P5096:S5096, 0)</f>
        <v>1</v>
      </c>
    </row>
    <row r="5097" spans="1:21" x14ac:dyDescent="0.35">
      <c r="A5097">
        <v>1</v>
      </c>
      <c r="B5097">
        <v>5086</v>
      </c>
      <c r="C5097" t="s">
        <v>308</v>
      </c>
      <c r="D5097" t="s">
        <v>309</v>
      </c>
      <c r="E5097" t="s">
        <v>52</v>
      </c>
      <c r="F5097" t="s">
        <v>102</v>
      </c>
      <c r="G5097" t="s">
        <v>103</v>
      </c>
      <c r="H5097" t="s">
        <v>104</v>
      </c>
      <c r="I5097" s="1">
        <v>42325</v>
      </c>
      <c r="J5097">
        <v>2015</v>
      </c>
      <c r="K5097" t="s">
        <v>77</v>
      </c>
      <c r="L5097" t="s">
        <v>78</v>
      </c>
      <c r="M5097" s="1">
        <v>42047</v>
      </c>
      <c r="N5097">
        <v>15</v>
      </c>
      <c r="O5097">
        <f>STANDARDIZE(N5097,$N$8,$N$9)</f>
        <v>-0.36654160174044426</v>
      </c>
      <c r="P5097">
        <f>ABS($J$3-O5097)</f>
        <v>0.1608246220364461</v>
      </c>
      <c r="Q5097">
        <f>ABS($J$4-O5097)</f>
        <v>2.5553245501346433</v>
      </c>
      <c r="R5097">
        <f>ABS($J$5-O5097)</f>
        <v>0.21443282938192809</v>
      </c>
      <c r="S5097">
        <f>ABS($J$6-O5097)</f>
        <v>0.80412311018223037</v>
      </c>
      <c r="T5097">
        <f>MIN(P5097:S5097)</f>
        <v>0.1608246220364461</v>
      </c>
      <c r="U5097">
        <f>MATCH(T5097,P5097:S5097, 0)</f>
        <v>1</v>
      </c>
    </row>
    <row r="5098" spans="1:21" x14ac:dyDescent="0.35">
      <c r="A5098">
        <v>1</v>
      </c>
      <c r="B5098">
        <v>5087</v>
      </c>
      <c r="C5098" t="s">
        <v>14</v>
      </c>
      <c r="D5098" t="s">
        <v>15</v>
      </c>
      <c r="E5098" t="s">
        <v>79</v>
      </c>
      <c r="F5098" t="s">
        <v>35</v>
      </c>
      <c r="G5098" t="s">
        <v>80</v>
      </c>
      <c r="H5098" t="s">
        <v>81</v>
      </c>
      <c r="I5098" s="1">
        <v>42325</v>
      </c>
      <c r="J5098">
        <v>2015</v>
      </c>
      <c r="K5098" t="s">
        <v>77</v>
      </c>
      <c r="L5098" t="s">
        <v>78</v>
      </c>
      <c r="M5098" s="1">
        <v>42075</v>
      </c>
      <c r="N5098">
        <v>16</v>
      </c>
      <c r="O5098">
        <f>STANDARDIZE(N5098,$N$8,$N$9)</f>
        <v>-0.34867219929195026</v>
      </c>
      <c r="P5098">
        <f>ABS($J$3-O5098)</f>
        <v>0.17869402448494009</v>
      </c>
      <c r="Q5098">
        <f>ABS($J$4-O5098)</f>
        <v>2.5374551476861491</v>
      </c>
      <c r="R5098">
        <f>ABS($J$5-O5098)</f>
        <v>0.19656342693343409</v>
      </c>
      <c r="S5098">
        <f>ABS($J$6-O5098)</f>
        <v>0.78625370773373637</v>
      </c>
      <c r="T5098">
        <f>MIN(P5098:S5098)</f>
        <v>0.17869402448494009</v>
      </c>
      <c r="U5098">
        <f>MATCH(T5098,P5098:S5098, 0)</f>
        <v>1</v>
      </c>
    </row>
    <row r="5099" spans="1:21" x14ac:dyDescent="0.35">
      <c r="A5099">
        <v>3</v>
      </c>
      <c r="B5099">
        <v>5088</v>
      </c>
      <c r="C5099" t="s">
        <v>184</v>
      </c>
      <c r="D5099" t="s">
        <v>185</v>
      </c>
      <c r="E5099" t="s">
        <v>52</v>
      </c>
      <c r="F5099" t="s">
        <v>102</v>
      </c>
      <c r="G5099" t="s">
        <v>103</v>
      </c>
      <c r="H5099" t="s">
        <v>104</v>
      </c>
      <c r="I5099" s="1">
        <v>42325</v>
      </c>
      <c r="J5099">
        <v>2015</v>
      </c>
      <c r="K5099" t="s">
        <v>77</v>
      </c>
      <c r="L5099" t="s">
        <v>78</v>
      </c>
      <c r="M5099" s="1">
        <v>42354</v>
      </c>
      <c r="N5099">
        <v>29</v>
      </c>
      <c r="O5099">
        <f>STANDARDIZE(N5099,$N$8,$N$9)</f>
        <v>-0.11636996746152814</v>
      </c>
      <c r="P5099">
        <f>ABS($J$3-O5099)</f>
        <v>0.41099625631536219</v>
      </c>
      <c r="Q5099">
        <f>ABS($J$4-O5099)</f>
        <v>2.3051529158557269</v>
      </c>
      <c r="R5099">
        <f>ABS($J$5-O5099)</f>
        <v>3.5738804896988025E-2</v>
      </c>
      <c r="S5099">
        <f>ABS($J$6-O5099)</f>
        <v>0.55395147590331428</v>
      </c>
      <c r="T5099">
        <f>MIN(P5099:S5099)</f>
        <v>3.5738804896988025E-2</v>
      </c>
      <c r="U5099">
        <f>MATCH(T5099,P5099:S5099, 0)</f>
        <v>3</v>
      </c>
    </row>
    <row r="5100" spans="1:21" x14ac:dyDescent="0.35">
      <c r="A5100">
        <v>3</v>
      </c>
      <c r="B5100">
        <v>5089</v>
      </c>
      <c r="C5100" t="s">
        <v>575</v>
      </c>
      <c r="D5100" t="s">
        <v>576</v>
      </c>
      <c r="E5100" t="s">
        <v>52</v>
      </c>
      <c r="F5100" t="s">
        <v>102</v>
      </c>
      <c r="G5100" t="s">
        <v>103</v>
      </c>
      <c r="H5100" t="s">
        <v>104</v>
      </c>
      <c r="I5100" s="1">
        <v>42325</v>
      </c>
      <c r="J5100">
        <v>2015</v>
      </c>
      <c r="K5100" t="s">
        <v>77</v>
      </c>
      <c r="L5100" t="s">
        <v>78</v>
      </c>
      <c r="M5100" s="1">
        <v>42354</v>
      </c>
      <c r="N5100">
        <v>29</v>
      </c>
      <c r="O5100">
        <f>STANDARDIZE(N5100,$N$8,$N$9)</f>
        <v>-0.11636996746152814</v>
      </c>
      <c r="P5100">
        <f>ABS($J$3-O5100)</f>
        <v>0.41099625631536219</v>
      </c>
      <c r="Q5100">
        <f>ABS($J$4-O5100)</f>
        <v>2.3051529158557269</v>
      </c>
      <c r="R5100">
        <f>ABS($J$5-O5100)</f>
        <v>3.5738804896988025E-2</v>
      </c>
      <c r="S5100">
        <f>ABS($J$6-O5100)</f>
        <v>0.55395147590331428</v>
      </c>
      <c r="T5100">
        <f>MIN(P5100:S5100)</f>
        <v>3.5738804896988025E-2</v>
      </c>
      <c r="U5100">
        <f>MATCH(T5100,P5100:S5100, 0)</f>
        <v>3</v>
      </c>
    </row>
    <row r="5101" spans="1:21" x14ac:dyDescent="0.35">
      <c r="A5101">
        <v>3</v>
      </c>
      <c r="B5101">
        <v>5090</v>
      </c>
      <c r="C5101" t="s">
        <v>408</v>
      </c>
      <c r="D5101" t="s">
        <v>409</v>
      </c>
      <c r="E5101" t="s">
        <v>52</v>
      </c>
      <c r="F5101" t="s">
        <v>102</v>
      </c>
      <c r="G5101" t="s">
        <v>103</v>
      </c>
      <c r="H5101" t="s">
        <v>104</v>
      </c>
      <c r="I5101" s="1">
        <v>42325</v>
      </c>
      <c r="J5101">
        <v>2015</v>
      </c>
      <c r="K5101" t="s">
        <v>77</v>
      </c>
      <c r="L5101" t="s">
        <v>78</v>
      </c>
      <c r="M5101" s="1">
        <v>42354</v>
      </c>
      <c r="N5101">
        <v>29</v>
      </c>
      <c r="O5101">
        <f>STANDARDIZE(N5101,$N$8,$N$9)</f>
        <v>-0.11636996746152814</v>
      </c>
      <c r="P5101">
        <f>ABS($J$3-O5101)</f>
        <v>0.41099625631536219</v>
      </c>
      <c r="Q5101">
        <f>ABS($J$4-O5101)</f>
        <v>2.3051529158557269</v>
      </c>
      <c r="R5101">
        <f>ABS($J$5-O5101)</f>
        <v>3.5738804896988025E-2</v>
      </c>
      <c r="S5101">
        <f>ABS($J$6-O5101)</f>
        <v>0.55395147590331428</v>
      </c>
      <c r="T5101">
        <f>MIN(P5101:S5101)</f>
        <v>3.5738804896988025E-2</v>
      </c>
      <c r="U5101">
        <f>MATCH(T5101,P5101:S5101, 0)</f>
        <v>3</v>
      </c>
    </row>
    <row r="5102" spans="1:21" x14ac:dyDescent="0.35">
      <c r="A5102">
        <v>3</v>
      </c>
      <c r="B5102">
        <v>5091</v>
      </c>
      <c r="C5102" t="s">
        <v>22</v>
      </c>
      <c r="D5102" t="s">
        <v>23</v>
      </c>
      <c r="E5102" t="s">
        <v>52</v>
      </c>
      <c r="F5102" t="s">
        <v>102</v>
      </c>
      <c r="G5102" t="s">
        <v>103</v>
      </c>
      <c r="H5102" t="s">
        <v>104</v>
      </c>
      <c r="I5102" s="1">
        <v>42325</v>
      </c>
      <c r="J5102">
        <v>2015</v>
      </c>
      <c r="K5102" t="s">
        <v>77</v>
      </c>
      <c r="L5102" t="s">
        <v>78</v>
      </c>
      <c r="M5102" s="1">
        <v>42354</v>
      </c>
      <c r="N5102">
        <v>29</v>
      </c>
      <c r="O5102">
        <f>STANDARDIZE(N5102,$N$8,$N$9)</f>
        <v>-0.11636996746152814</v>
      </c>
      <c r="P5102">
        <f>ABS($J$3-O5102)</f>
        <v>0.41099625631536219</v>
      </c>
      <c r="Q5102">
        <f>ABS($J$4-O5102)</f>
        <v>2.3051529158557269</v>
      </c>
      <c r="R5102">
        <f>ABS($J$5-O5102)</f>
        <v>3.5738804896988025E-2</v>
      </c>
      <c r="S5102">
        <f>ABS($J$6-O5102)</f>
        <v>0.55395147590331428</v>
      </c>
      <c r="T5102">
        <f>MIN(P5102:S5102)</f>
        <v>3.5738804896988025E-2</v>
      </c>
      <c r="U5102">
        <f>MATCH(T5102,P5102:S5102, 0)</f>
        <v>3</v>
      </c>
    </row>
    <row r="5103" spans="1:21" x14ac:dyDescent="0.35">
      <c r="A5103">
        <v>3</v>
      </c>
      <c r="B5103">
        <v>5092</v>
      </c>
      <c r="C5103" t="s">
        <v>223</v>
      </c>
      <c r="D5103" t="s">
        <v>224</v>
      </c>
      <c r="E5103" t="s">
        <v>52</v>
      </c>
      <c r="F5103" t="s">
        <v>102</v>
      </c>
      <c r="G5103" t="s">
        <v>103</v>
      </c>
      <c r="H5103" t="s">
        <v>104</v>
      </c>
      <c r="I5103" s="1">
        <v>42325</v>
      </c>
      <c r="J5103">
        <v>2015</v>
      </c>
      <c r="K5103" t="s">
        <v>77</v>
      </c>
      <c r="L5103" t="s">
        <v>78</v>
      </c>
      <c r="M5103" s="1">
        <v>42354</v>
      </c>
      <c r="N5103">
        <v>29</v>
      </c>
      <c r="O5103">
        <f>STANDARDIZE(N5103,$N$8,$N$9)</f>
        <v>-0.11636996746152814</v>
      </c>
      <c r="P5103">
        <f>ABS($J$3-O5103)</f>
        <v>0.41099625631536219</v>
      </c>
      <c r="Q5103">
        <f>ABS($J$4-O5103)</f>
        <v>2.3051529158557269</v>
      </c>
      <c r="R5103">
        <f>ABS($J$5-O5103)</f>
        <v>3.5738804896988025E-2</v>
      </c>
      <c r="S5103">
        <f>ABS($J$6-O5103)</f>
        <v>0.55395147590331428</v>
      </c>
      <c r="T5103">
        <f>MIN(P5103:S5103)</f>
        <v>3.5738804896988025E-2</v>
      </c>
      <c r="U5103">
        <f>MATCH(T5103,P5103:S5103, 0)</f>
        <v>3</v>
      </c>
    </row>
    <row r="5104" spans="1:21" x14ac:dyDescent="0.35">
      <c r="A5104">
        <v>3</v>
      </c>
      <c r="B5104">
        <v>5093</v>
      </c>
      <c r="C5104" t="s">
        <v>129</v>
      </c>
      <c r="D5104" t="s">
        <v>130</v>
      </c>
      <c r="E5104" t="s">
        <v>52</v>
      </c>
      <c r="F5104" t="s">
        <v>102</v>
      </c>
      <c r="G5104" t="s">
        <v>103</v>
      </c>
      <c r="H5104" t="s">
        <v>104</v>
      </c>
      <c r="I5104" s="1">
        <v>42325</v>
      </c>
      <c r="J5104">
        <v>2015</v>
      </c>
      <c r="K5104" t="s">
        <v>77</v>
      </c>
      <c r="L5104" t="s">
        <v>78</v>
      </c>
      <c r="M5104" s="1">
        <v>42354</v>
      </c>
      <c r="N5104">
        <v>29</v>
      </c>
      <c r="O5104">
        <f>STANDARDIZE(N5104,$N$8,$N$9)</f>
        <v>-0.11636996746152814</v>
      </c>
      <c r="P5104">
        <f>ABS($J$3-O5104)</f>
        <v>0.41099625631536219</v>
      </c>
      <c r="Q5104">
        <f>ABS($J$4-O5104)</f>
        <v>2.3051529158557269</v>
      </c>
      <c r="R5104">
        <f>ABS($J$5-O5104)</f>
        <v>3.5738804896988025E-2</v>
      </c>
      <c r="S5104">
        <f>ABS($J$6-O5104)</f>
        <v>0.55395147590331428</v>
      </c>
      <c r="T5104">
        <f>MIN(P5104:S5104)</f>
        <v>3.5738804896988025E-2</v>
      </c>
      <c r="U5104">
        <f>MATCH(T5104,P5104:S5104, 0)</f>
        <v>3</v>
      </c>
    </row>
    <row r="5105" spans="1:21" x14ac:dyDescent="0.35">
      <c r="A5105">
        <v>3</v>
      </c>
      <c r="B5105">
        <v>5094</v>
      </c>
      <c r="C5105" t="s">
        <v>188</v>
      </c>
      <c r="D5105" t="s">
        <v>189</v>
      </c>
      <c r="E5105" t="s">
        <v>52</v>
      </c>
      <c r="F5105" t="s">
        <v>102</v>
      </c>
      <c r="G5105" t="s">
        <v>103</v>
      </c>
      <c r="H5105" t="s">
        <v>104</v>
      </c>
      <c r="I5105" s="1">
        <v>42325</v>
      </c>
      <c r="J5105">
        <v>2015</v>
      </c>
      <c r="K5105" t="s">
        <v>77</v>
      </c>
      <c r="L5105" t="s">
        <v>78</v>
      </c>
      <c r="M5105" s="1">
        <v>42354</v>
      </c>
      <c r="N5105">
        <v>29</v>
      </c>
      <c r="O5105">
        <f>STANDARDIZE(N5105,$N$8,$N$9)</f>
        <v>-0.11636996746152814</v>
      </c>
      <c r="P5105">
        <f>ABS($J$3-O5105)</f>
        <v>0.41099625631536219</v>
      </c>
      <c r="Q5105">
        <f>ABS($J$4-O5105)</f>
        <v>2.3051529158557269</v>
      </c>
      <c r="R5105">
        <f>ABS($J$5-O5105)</f>
        <v>3.5738804896988025E-2</v>
      </c>
      <c r="S5105">
        <f>ABS($J$6-O5105)</f>
        <v>0.55395147590331428</v>
      </c>
      <c r="T5105">
        <f>MIN(P5105:S5105)</f>
        <v>3.5738804896988025E-2</v>
      </c>
      <c r="U5105">
        <f>MATCH(T5105,P5105:S5105, 0)</f>
        <v>3</v>
      </c>
    </row>
    <row r="5106" spans="1:21" x14ac:dyDescent="0.35">
      <c r="A5106">
        <v>3</v>
      </c>
      <c r="B5106">
        <v>5095</v>
      </c>
      <c r="C5106" t="s">
        <v>14</v>
      </c>
      <c r="D5106" t="s">
        <v>15</v>
      </c>
      <c r="E5106" t="s">
        <v>52</v>
      </c>
      <c r="F5106" t="s">
        <v>102</v>
      </c>
      <c r="G5106" t="s">
        <v>103</v>
      </c>
      <c r="H5106" t="s">
        <v>104</v>
      </c>
      <c r="I5106" s="1">
        <v>42325</v>
      </c>
      <c r="J5106">
        <v>2015</v>
      </c>
      <c r="K5106" t="s">
        <v>77</v>
      </c>
      <c r="L5106" t="s">
        <v>78</v>
      </c>
      <c r="M5106" s="1">
        <v>42354</v>
      </c>
      <c r="N5106">
        <v>29</v>
      </c>
      <c r="O5106">
        <f>STANDARDIZE(N5106,$N$8,$N$9)</f>
        <v>-0.11636996746152814</v>
      </c>
      <c r="P5106">
        <f>ABS($J$3-O5106)</f>
        <v>0.41099625631536219</v>
      </c>
      <c r="Q5106">
        <f>ABS($J$4-O5106)</f>
        <v>2.3051529158557269</v>
      </c>
      <c r="R5106">
        <f>ABS($J$5-O5106)</f>
        <v>3.5738804896988025E-2</v>
      </c>
      <c r="S5106">
        <f>ABS($J$6-O5106)</f>
        <v>0.55395147590331428</v>
      </c>
      <c r="T5106">
        <f>MIN(P5106:S5106)</f>
        <v>3.5738804896988025E-2</v>
      </c>
      <c r="U5106">
        <f>MATCH(T5106,P5106:S5106, 0)</f>
        <v>3</v>
      </c>
    </row>
    <row r="5107" spans="1:21" x14ac:dyDescent="0.35">
      <c r="A5107">
        <v>4</v>
      </c>
      <c r="B5107">
        <v>5096</v>
      </c>
      <c r="C5107" t="s">
        <v>477</v>
      </c>
      <c r="D5107" t="s">
        <v>478</v>
      </c>
      <c r="E5107" t="s">
        <v>43</v>
      </c>
      <c r="F5107" t="s">
        <v>35</v>
      </c>
      <c r="G5107" t="s">
        <v>127</v>
      </c>
      <c r="H5107" t="s">
        <v>128</v>
      </c>
      <c r="I5107" s="1">
        <v>42325</v>
      </c>
      <c r="J5107">
        <v>2015</v>
      </c>
      <c r="K5107" t="s">
        <v>69</v>
      </c>
      <c r="L5107" t="s">
        <v>70</v>
      </c>
      <c r="M5107" s="1">
        <v>42416</v>
      </c>
      <c r="N5107">
        <v>91</v>
      </c>
      <c r="O5107">
        <f>STANDARDIZE(N5107,$N$8,$N$9)</f>
        <v>0.9915329843451004</v>
      </c>
      <c r="P5107">
        <f>ABS($J$3-O5107)</f>
        <v>1.5188992081219908</v>
      </c>
      <c r="Q5107">
        <f>ABS($J$4-O5107)</f>
        <v>1.1972499640490986</v>
      </c>
      <c r="R5107">
        <f>ABS($J$5-O5107)</f>
        <v>1.1436417567036166</v>
      </c>
      <c r="S5107">
        <f>ABS($J$6-O5107)</f>
        <v>0.55395147590331428</v>
      </c>
      <c r="T5107">
        <f>MIN(P5107:S5107)</f>
        <v>0.55395147590331428</v>
      </c>
      <c r="U5107">
        <f>MATCH(T5107,P5107:S5107, 0)</f>
        <v>4</v>
      </c>
    </row>
    <row r="5108" spans="1:21" x14ac:dyDescent="0.35">
      <c r="A5108">
        <v>1</v>
      </c>
      <c r="B5108">
        <v>5097</v>
      </c>
      <c r="C5108" t="s">
        <v>14</v>
      </c>
      <c r="D5108" t="s">
        <v>15</v>
      </c>
      <c r="E5108" t="s">
        <v>105</v>
      </c>
      <c r="F5108" t="s">
        <v>59</v>
      </c>
      <c r="G5108" t="s">
        <v>106</v>
      </c>
      <c r="H5108" t="s">
        <v>107</v>
      </c>
      <c r="I5108" s="1">
        <v>42326</v>
      </c>
      <c r="J5108">
        <v>2015</v>
      </c>
      <c r="K5108" t="s">
        <v>125</v>
      </c>
      <c r="L5108" t="s">
        <v>126</v>
      </c>
      <c r="M5108" s="1">
        <v>42327</v>
      </c>
      <c r="N5108">
        <v>1</v>
      </c>
      <c r="O5108">
        <f>STANDARDIZE(N5108,$N$8,$N$9)</f>
        <v>-0.61671323601936046</v>
      </c>
      <c r="P5108">
        <f>ABS($J$3-O5108)</f>
        <v>8.9347012242470103E-2</v>
      </c>
      <c r="Q5108">
        <f>ABS($J$4-O5108)</f>
        <v>2.8054961844135593</v>
      </c>
      <c r="R5108">
        <f>ABS($J$5-O5108)</f>
        <v>0.46460446366084429</v>
      </c>
      <c r="S5108">
        <f>ABS($J$6-O5108)</f>
        <v>1.0542947444611466</v>
      </c>
      <c r="T5108">
        <f>MIN(P5108:S5108)</f>
        <v>8.9347012242470103E-2</v>
      </c>
      <c r="U5108">
        <f>MATCH(T5108,P5108:S5108, 0)</f>
        <v>1</v>
      </c>
    </row>
    <row r="5109" spans="1:21" x14ac:dyDescent="0.35">
      <c r="A5109">
        <v>1</v>
      </c>
      <c r="B5109">
        <v>5098</v>
      </c>
      <c r="C5109" t="s">
        <v>406</v>
      </c>
      <c r="D5109" t="s">
        <v>407</v>
      </c>
      <c r="E5109" t="s">
        <v>243</v>
      </c>
      <c r="F5109" t="s">
        <v>208</v>
      </c>
      <c r="G5109" t="s">
        <v>244</v>
      </c>
      <c r="H5109" t="s">
        <v>245</v>
      </c>
      <c r="I5109" s="1">
        <v>42326</v>
      </c>
      <c r="J5109">
        <v>2015</v>
      </c>
      <c r="K5109" t="s">
        <v>77</v>
      </c>
      <c r="L5109" t="s">
        <v>78</v>
      </c>
      <c r="M5109" s="1">
        <v>42335</v>
      </c>
      <c r="N5109">
        <v>9</v>
      </c>
      <c r="O5109">
        <f>STANDARDIZE(N5109,$N$8,$N$9)</f>
        <v>-0.4737580164314083</v>
      </c>
      <c r="P5109">
        <f>ABS($J$3-O5109)</f>
        <v>5.3608207345482051E-2</v>
      </c>
      <c r="Q5109">
        <f>ABS($J$4-O5109)</f>
        <v>2.6625409648256073</v>
      </c>
      <c r="R5109">
        <f>ABS($J$5-O5109)</f>
        <v>0.32164924407289214</v>
      </c>
      <c r="S5109">
        <f>ABS($J$6-O5109)</f>
        <v>0.91133952487319436</v>
      </c>
      <c r="T5109">
        <f>MIN(P5109:S5109)</f>
        <v>5.3608207345482051E-2</v>
      </c>
      <c r="U5109">
        <f>MATCH(T5109,P5109:S5109, 0)</f>
        <v>1</v>
      </c>
    </row>
    <row r="5110" spans="1:21" x14ac:dyDescent="0.35">
      <c r="A5110">
        <v>1</v>
      </c>
      <c r="B5110">
        <v>5099</v>
      </c>
      <c r="C5110" t="s">
        <v>30</v>
      </c>
      <c r="D5110" t="s">
        <v>31</v>
      </c>
      <c r="E5110" t="s">
        <v>34</v>
      </c>
      <c r="F5110" t="s">
        <v>35</v>
      </c>
      <c r="G5110" t="s">
        <v>36</v>
      </c>
      <c r="H5110" t="s">
        <v>37</v>
      </c>
      <c r="I5110" s="1">
        <v>42326</v>
      </c>
      <c r="J5110">
        <v>2015</v>
      </c>
      <c r="K5110" t="s">
        <v>77</v>
      </c>
      <c r="L5110" t="s">
        <v>78</v>
      </c>
      <c r="M5110" s="1">
        <v>42075</v>
      </c>
      <c r="N5110">
        <v>15</v>
      </c>
      <c r="O5110">
        <f>STANDARDIZE(N5110,$N$8,$N$9)</f>
        <v>-0.36654160174044426</v>
      </c>
      <c r="P5110">
        <f>ABS($J$3-O5110)</f>
        <v>0.1608246220364461</v>
      </c>
      <c r="Q5110">
        <f>ABS($J$4-O5110)</f>
        <v>2.5553245501346433</v>
      </c>
      <c r="R5110">
        <f>ABS($J$5-O5110)</f>
        <v>0.21443282938192809</v>
      </c>
      <c r="S5110">
        <f>ABS($J$6-O5110)</f>
        <v>0.80412311018223037</v>
      </c>
      <c r="T5110">
        <f>MIN(P5110:S5110)</f>
        <v>0.1608246220364461</v>
      </c>
      <c r="U5110">
        <f>MATCH(T5110,P5110:S5110, 0)</f>
        <v>1</v>
      </c>
    </row>
    <row r="5111" spans="1:21" x14ac:dyDescent="0.35">
      <c r="A5111">
        <v>1</v>
      </c>
      <c r="B5111">
        <v>5100</v>
      </c>
      <c r="C5111" t="s">
        <v>14</v>
      </c>
      <c r="D5111" t="s">
        <v>15</v>
      </c>
      <c r="E5111" t="s">
        <v>34</v>
      </c>
      <c r="F5111" t="s">
        <v>35</v>
      </c>
      <c r="G5111" t="s">
        <v>36</v>
      </c>
      <c r="H5111" t="s">
        <v>37</v>
      </c>
      <c r="I5111" s="1">
        <v>42326</v>
      </c>
      <c r="J5111">
        <v>2015</v>
      </c>
      <c r="K5111" t="s">
        <v>77</v>
      </c>
      <c r="L5111" t="s">
        <v>78</v>
      </c>
      <c r="M5111" s="1">
        <v>42075</v>
      </c>
      <c r="N5111">
        <v>15</v>
      </c>
      <c r="O5111">
        <f>STANDARDIZE(N5111,$N$8,$N$9)</f>
        <v>-0.36654160174044426</v>
      </c>
      <c r="P5111">
        <f>ABS($J$3-O5111)</f>
        <v>0.1608246220364461</v>
      </c>
      <c r="Q5111">
        <f>ABS($J$4-O5111)</f>
        <v>2.5553245501346433</v>
      </c>
      <c r="R5111">
        <f>ABS($J$5-O5111)</f>
        <v>0.21443282938192809</v>
      </c>
      <c r="S5111">
        <f>ABS($J$6-O5111)</f>
        <v>0.80412311018223037</v>
      </c>
      <c r="T5111">
        <f>MIN(P5111:S5111)</f>
        <v>0.1608246220364461</v>
      </c>
      <c r="U5111">
        <f>MATCH(T5111,P5111:S5111, 0)</f>
        <v>1</v>
      </c>
    </row>
    <row r="5112" spans="1:21" x14ac:dyDescent="0.35">
      <c r="A5112">
        <v>3</v>
      </c>
      <c r="B5112">
        <v>5101</v>
      </c>
      <c r="C5112" t="s">
        <v>14</v>
      </c>
      <c r="D5112" t="s">
        <v>15</v>
      </c>
      <c r="E5112" t="s">
        <v>79</v>
      </c>
      <c r="F5112" t="s">
        <v>35</v>
      </c>
      <c r="G5112" t="s">
        <v>80</v>
      </c>
      <c r="H5112" t="s">
        <v>81</v>
      </c>
      <c r="I5112" s="1">
        <v>42326</v>
      </c>
      <c r="J5112">
        <v>2015</v>
      </c>
      <c r="K5112" t="s">
        <v>176</v>
      </c>
      <c r="L5112" t="s">
        <v>177</v>
      </c>
      <c r="M5112" s="1">
        <v>42259</v>
      </c>
      <c r="N5112">
        <v>21</v>
      </c>
      <c r="O5112">
        <f>STANDARDIZE(N5112,$N$8,$N$9)</f>
        <v>-0.25932518704948021</v>
      </c>
      <c r="P5112">
        <f>ABS($J$3-O5112)</f>
        <v>0.26804103672741014</v>
      </c>
      <c r="Q5112">
        <f>ABS($J$4-O5112)</f>
        <v>2.4481081354436793</v>
      </c>
      <c r="R5112">
        <f>ABS($J$5-O5112)</f>
        <v>0.10721641469096405</v>
      </c>
      <c r="S5112">
        <f>ABS($J$6-O5112)</f>
        <v>0.69690669549126638</v>
      </c>
      <c r="T5112">
        <f>MIN(P5112:S5112)</f>
        <v>0.10721641469096405</v>
      </c>
      <c r="U5112">
        <f>MATCH(T5112,P5112:S5112, 0)</f>
        <v>3</v>
      </c>
    </row>
    <row r="5113" spans="1:21" x14ac:dyDescent="0.35">
      <c r="A5113">
        <v>3</v>
      </c>
      <c r="B5113">
        <v>5102</v>
      </c>
      <c r="C5113" t="s">
        <v>172</v>
      </c>
      <c r="D5113" t="s">
        <v>173</v>
      </c>
      <c r="E5113" t="s">
        <v>79</v>
      </c>
      <c r="F5113" t="s">
        <v>35</v>
      </c>
      <c r="G5113" t="s">
        <v>80</v>
      </c>
      <c r="H5113" t="s">
        <v>81</v>
      </c>
      <c r="I5113" s="1">
        <v>42326</v>
      </c>
      <c r="J5113">
        <v>2015</v>
      </c>
      <c r="K5113" t="s">
        <v>69</v>
      </c>
      <c r="L5113" t="s">
        <v>70</v>
      </c>
      <c r="M5113" s="1">
        <v>42289</v>
      </c>
      <c r="N5113">
        <v>22</v>
      </c>
      <c r="O5113">
        <f>STANDARDIZE(N5113,$N$8,$N$9)</f>
        <v>-0.24145578460098621</v>
      </c>
      <c r="P5113">
        <f>ABS($J$3-O5113)</f>
        <v>0.28591043917590414</v>
      </c>
      <c r="Q5113">
        <f>ABS($J$4-O5113)</f>
        <v>2.4302387329951851</v>
      </c>
      <c r="R5113">
        <f>ABS($J$5-O5113)</f>
        <v>8.9347012242470047E-2</v>
      </c>
      <c r="S5113">
        <f>ABS($J$6-O5113)</f>
        <v>0.67903729304277238</v>
      </c>
      <c r="T5113">
        <f>MIN(P5113:S5113)</f>
        <v>8.9347012242470047E-2</v>
      </c>
      <c r="U5113">
        <f>MATCH(T5113,P5113:S5113, 0)</f>
        <v>3</v>
      </c>
    </row>
    <row r="5114" spans="1:21" x14ac:dyDescent="0.35">
      <c r="A5114">
        <v>3</v>
      </c>
      <c r="B5114">
        <v>5103</v>
      </c>
      <c r="C5114" t="s">
        <v>30</v>
      </c>
      <c r="D5114" t="s">
        <v>31</v>
      </c>
      <c r="E5114" t="s">
        <v>52</v>
      </c>
      <c r="F5114" t="s">
        <v>102</v>
      </c>
      <c r="G5114" t="s">
        <v>103</v>
      </c>
      <c r="H5114" t="s">
        <v>104</v>
      </c>
      <c r="I5114" s="1">
        <v>42326</v>
      </c>
      <c r="J5114">
        <v>2015</v>
      </c>
      <c r="K5114" t="s">
        <v>227</v>
      </c>
      <c r="L5114" t="s">
        <v>228</v>
      </c>
      <c r="M5114" s="1">
        <v>42352</v>
      </c>
      <c r="N5114">
        <v>26</v>
      </c>
      <c r="O5114">
        <f>STANDARDIZE(N5114,$N$8,$N$9)</f>
        <v>-0.16997817480701016</v>
      </c>
      <c r="P5114">
        <f>ABS($J$3-O5114)</f>
        <v>0.35738804896988019</v>
      </c>
      <c r="Q5114">
        <f>ABS($J$4-O5114)</f>
        <v>2.3587611232012091</v>
      </c>
      <c r="R5114">
        <f>ABS($J$5-O5114)</f>
        <v>1.7869402448493998E-2</v>
      </c>
      <c r="S5114">
        <f>ABS($J$6-O5114)</f>
        <v>0.60755968324879628</v>
      </c>
      <c r="T5114">
        <f>MIN(P5114:S5114)</f>
        <v>1.7869402448493998E-2</v>
      </c>
      <c r="U5114">
        <f>MATCH(T5114,P5114:S5114, 0)</f>
        <v>3</v>
      </c>
    </row>
    <row r="5115" spans="1:21" x14ac:dyDescent="0.35">
      <c r="A5115">
        <v>3</v>
      </c>
      <c r="B5115">
        <v>5104</v>
      </c>
      <c r="C5115" t="s">
        <v>62</v>
      </c>
      <c r="D5115" t="s">
        <v>63</v>
      </c>
      <c r="E5115" t="s">
        <v>131</v>
      </c>
      <c r="F5115" t="s">
        <v>132</v>
      </c>
      <c r="G5115" t="s">
        <v>133</v>
      </c>
      <c r="H5115" t="s">
        <v>134</v>
      </c>
      <c r="I5115" s="1">
        <v>42326</v>
      </c>
      <c r="J5115">
        <v>2015</v>
      </c>
      <c r="K5115" t="s">
        <v>77</v>
      </c>
      <c r="L5115" t="s">
        <v>78</v>
      </c>
      <c r="M5115" s="1">
        <v>42354</v>
      </c>
      <c r="N5115">
        <v>28</v>
      </c>
      <c r="O5115">
        <f>STANDARDIZE(N5115,$N$8,$N$9)</f>
        <v>-0.13423936991002217</v>
      </c>
      <c r="P5115">
        <f>ABS($J$3-O5115)</f>
        <v>0.39312685386686819</v>
      </c>
      <c r="Q5115">
        <f>ABS($J$4-O5115)</f>
        <v>2.3230223183042211</v>
      </c>
      <c r="R5115">
        <f>ABS($J$5-O5115)</f>
        <v>1.7869402448493998E-2</v>
      </c>
      <c r="S5115">
        <f>ABS($J$6-O5115)</f>
        <v>0.57182087835180828</v>
      </c>
      <c r="T5115">
        <f>MIN(P5115:S5115)</f>
        <v>1.7869402448493998E-2</v>
      </c>
      <c r="U5115">
        <f>MATCH(T5115,P5115:S5115, 0)</f>
        <v>3</v>
      </c>
    </row>
    <row r="5116" spans="1:21" x14ac:dyDescent="0.35">
      <c r="A5116">
        <v>3</v>
      </c>
      <c r="B5116">
        <v>5105</v>
      </c>
      <c r="C5116" t="s">
        <v>14</v>
      </c>
      <c r="D5116" t="s">
        <v>15</v>
      </c>
      <c r="E5116" t="s">
        <v>52</v>
      </c>
      <c r="F5116" t="s">
        <v>53</v>
      </c>
      <c r="G5116" t="s">
        <v>54</v>
      </c>
      <c r="H5116" t="s">
        <v>55</v>
      </c>
      <c r="I5116" s="1">
        <v>42326</v>
      </c>
      <c r="J5116">
        <v>2015</v>
      </c>
      <c r="K5116" t="s">
        <v>41</v>
      </c>
      <c r="L5116" t="s">
        <v>42</v>
      </c>
      <c r="M5116" s="1">
        <v>42734</v>
      </c>
      <c r="N5116">
        <v>42</v>
      </c>
      <c r="O5116">
        <f>STANDARDIZE(N5116,$N$8,$N$9)</f>
        <v>0.11593226436889398</v>
      </c>
      <c r="P5116">
        <f>ABS($J$3-O5116)</f>
        <v>0.64329848814578439</v>
      </c>
      <c r="Q5116">
        <f>ABS($J$4-O5116)</f>
        <v>2.0728506840253051</v>
      </c>
      <c r="R5116">
        <f>ABS($J$5-O5116)</f>
        <v>0.26804103672741014</v>
      </c>
      <c r="S5116">
        <f>ABS($J$6-O5116)</f>
        <v>0.32164924407289214</v>
      </c>
      <c r="T5116">
        <f>MIN(P5116:S5116)</f>
        <v>0.26804103672741014</v>
      </c>
      <c r="U5116">
        <f>MATCH(T5116,P5116:S5116, 0)</f>
        <v>3</v>
      </c>
    </row>
    <row r="5117" spans="1:21" x14ac:dyDescent="0.35">
      <c r="A5117">
        <v>4</v>
      </c>
      <c r="B5117">
        <v>5106</v>
      </c>
      <c r="C5117" t="s">
        <v>276</v>
      </c>
      <c r="D5117" t="s">
        <v>277</v>
      </c>
      <c r="E5117" t="s">
        <v>79</v>
      </c>
      <c r="F5117" t="s">
        <v>35</v>
      </c>
      <c r="G5117" t="s">
        <v>80</v>
      </c>
      <c r="H5117" t="s">
        <v>81</v>
      </c>
      <c r="I5117" s="1">
        <v>42326</v>
      </c>
      <c r="J5117">
        <v>2015</v>
      </c>
      <c r="K5117" t="s">
        <v>69</v>
      </c>
      <c r="L5117" t="s">
        <v>70</v>
      </c>
      <c r="M5117" s="1">
        <v>42424</v>
      </c>
      <c r="N5117">
        <v>98</v>
      </c>
      <c r="O5117">
        <f>STANDARDIZE(N5117,$N$8,$N$9)</f>
        <v>1.1166188014845584</v>
      </c>
      <c r="P5117">
        <f>ABS($J$3-O5117)</f>
        <v>1.6439850252614487</v>
      </c>
      <c r="Q5117">
        <f>ABS($J$4-O5117)</f>
        <v>1.0721641469096406</v>
      </c>
      <c r="R5117">
        <f>ABS($J$5-O5117)</f>
        <v>1.2687275738430746</v>
      </c>
      <c r="S5117">
        <f>ABS($J$6-O5117)</f>
        <v>0.67903729304277227</v>
      </c>
      <c r="T5117">
        <f>MIN(P5117:S5117)</f>
        <v>0.67903729304277227</v>
      </c>
      <c r="U5117">
        <f>MATCH(T5117,P5117:S5117, 0)</f>
        <v>4</v>
      </c>
    </row>
    <row r="5118" spans="1:21" x14ac:dyDescent="0.35">
      <c r="A5118">
        <v>1</v>
      </c>
      <c r="B5118">
        <v>5107</v>
      </c>
      <c r="C5118" t="s">
        <v>14</v>
      </c>
      <c r="D5118" t="s">
        <v>15</v>
      </c>
      <c r="E5118" t="s">
        <v>105</v>
      </c>
      <c r="F5118" t="s">
        <v>59</v>
      </c>
      <c r="G5118" t="s">
        <v>106</v>
      </c>
      <c r="H5118" t="s">
        <v>107</v>
      </c>
      <c r="I5118" s="1">
        <v>42327</v>
      </c>
      <c r="J5118">
        <v>2015</v>
      </c>
      <c r="K5118" t="s">
        <v>125</v>
      </c>
      <c r="L5118" t="s">
        <v>126</v>
      </c>
      <c r="M5118" s="1">
        <v>42327</v>
      </c>
      <c r="N5118">
        <v>0</v>
      </c>
      <c r="O5118">
        <f>STANDARDIZE(N5118,$N$8,$N$9)</f>
        <v>-0.63458263846785445</v>
      </c>
      <c r="P5118">
        <f>ABS($J$3-O5118)</f>
        <v>0.1072164146909641</v>
      </c>
      <c r="Q5118">
        <f>ABS($J$4-O5118)</f>
        <v>2.8233655868620535</v>
      </c>
      <c r="R5118">
        <f>ABS($J$5-O5118)</f>
        <v>0.48247386610933829</v>
      </c>
      <c r="S5118">
        <f>ABS($J$6-O5118)</f>
        <v>1.0721641469096406</v>
      </c>
      <c r="T5118">
        <f>MIN(P5118:S5118)</f>
        <v>0.1072164146909641</v>
      </c>
      <c r="U5118">
        <f>MATCH(T5118,P5118:S5118, 0)</f>
        <v>1</v>
      </c>
    </row>
    <row r="5119" spans="1:21" x14ac:dyDescent="0.35">
      <c r="A5119">
        <v>1</v>
      </c>
      <c r="B5119">
        <v>5108</v>
      </c>
      <c r="C5119" t="s">
        <v>172</v>
      </c>
      <c r="D5119" t="s">
        <v>173</v>
      </c>
      <c r="E5119" t="s">
        <v>131</v>
      </c>
      <c r="F5119" t="s">
        <v>132</v>
      </c>
      <c r="G5119" t="s">
        <v>133</v>
      </c>
      <c r="H5119" t="s">
        <v>134</v>
      </c>
      <c r="I5119" s="1">
        <v>42327</v>
      </c>
      <c r="J5119">
        <v>2015</v>
      </c>
      <c r="K5119" t="s">
        <v>577</v>
      </c>
      <c r="L5119" t="s">
        <v>578</v>
      </c>
      <c r="M5119" s="1">
        <v>42331</v>
      </c>
      <c r="N5119">
        <v>4</v>
      </c>
      <c r="O5119">
        <f>STANDARDIZE(N5119,$N$8,$N$9)</f>
        <v>-0.56310502867387835</v>
      </c>
      <c r="P5119">
        <f>ABS($J$3-O5119)</f>
        <v>3.5738804896987997E-2</v>
      </c>
      <c r="Q5119">
        <f>ABS($J$4-O5119)</f>
        <v>2.7518879770680771</v>
      </c>
      <c r="R5119">
        <f>ABS($J$5-O5119)</f>
        <v>0.41099625631536219</v>
      </c>
      <c r="S5119">
        <f>ABS($J$6-O5119)</f>
        <v>1.0006865371156644</v>
      </c>
      <c r="T5119">
        <f>MIN(P5119:S5119)</f>
        <v>3.5738804896987997E-2</v>
      </c>
      <c r="U5119">
        <f>MATCH(T5119,P5119:S5119, 0)</f>
        <v>1</v>
      </c>
    </row>
    <row r="5120" spans="1:21" x14ac:dyDescent="0.35">
      <c r="A5120">
        <v>1</v>
      </c>
      <c r="B5120">
        <v>5109</v>
      </c>
      <c r="C5120" t="s">
        <v>30</v>
      </c>
      <c r="D5120" t="s">
        <v>31</v>
      </c>
      <c r="E5120" t="s">
        <v>16</v>
      </c>
      <c r="F5120" t="s">
        <v>17</v>
      </c>
      <c r="G5120" t="s">
        <v>137</v>
      </c>
      <c r="H5120" t="s">
        <v>138</v>
      </c>
      <c r="I5120" s="1">
        <v>42327</v>
      </c>
      <c r="J5120">
        <v>2015</v>
      </c>
      <c r="K5120" t="s">
        <v>77</v>
      </c>
      <c r="L5120" t="s">
        <v>78</v>
      </c>
      <c r="M5120" s="1">
        <v>42106</v>
      </c>
      <c r="N5120">
        <v>15</v>
      </c>
      <c r="O5120">
        <f>STANDARDIZE(N5120,$N$8,$N$9)</f>
        <v>-0.36654160174044426</v>
      </c>
      <c r="P5120">
        <f>ABS($J$3-O5120)</f>
        <v>0.1608246220364461</v>
      </c>
      <c r="Q5120">
        <f>ABS($J$4-O5120)</f>
        <v>2.5553245501346433</v>
      </c>
      <c r="R5120">
        <f>ABS($J$5-O5120)</f>
        <v>0.21443282938192809</v>
      </c>
      <c r="S5120">
        <f>ABS($J$6-O5120)</f>
        <v>0.80412311018223037</v>
      </c>
      <c r="T5120">
        <f>MIN(P5120:S5120)</f>
        <v>0.1608246220364461</v>
      </c>
      <c r="U5120">
        <f>MATCH(T5120,P5120:S5120, 0)</f>
        <v>1</v>
      </c>
    </row>
    <row r="5121" spans="1:21" x14ac:dyDescent="0.35">
      <c r="A5121">
        <v>3</v>
      </c>
      <c r="B5121">
        <v>5110</v>
      </c>
      <c r="C5121" t="s">
        <v>82</v>
      </c>
      <c r="D5121" t="s">
        <v>83</v>
      </c>
      <c r="E5121" t="s">
        <v>84</v>
      </c>
      <c r="F5121" t="s">
        <v>85</v>
      </c>
      <c r="G5121" t="s">
        <v>153</v>
      </c>
      <c r="H5121" t="s">
        <v>154</v>
      </c>
      <c r="I5121" s="1">
        <v>42327</v>
      </c>
      <c r="J5121">
        <v>2015</v>
      </c>
      <c r="K5121" t="s">
        <v>147</v>
      </c>
      <c r="L5121" t="s">
        <v>148</v>
      </c>
      <c r="M5121" s="1">
        <v>42289</v>
      </c>
      <c r="N5121">
        <v>21</v>
      </c>
      <c r="O5121">
        <f>STANDARDIZE(N5121,$N$8,$N$9)</f>
        <v>-0.25932518704948021</v>
      </c>
      <c r="P5121">
        <f>ABS($J$3-O5121)</f>
        <v>0.26804103672741014</v>
      </c>
      <c r="Q5121">
        <f>ABS($J$4-O5121)</f>
        <v>2.4481081354436793</v>
      </c>
      <c r="R5121">
        <f>ABS($J$5-O5121)</f>
        <v>0.10721641469096405</v>
      </c>
      <c r="S5121">
        <f>ABS($J$6-O5121)</f>
        <v>0.69690669549126638</v>
      </c>
      <c r="T5121">
        <f>MIN(P5121:S5121)</f>
        <v>0.10721641469096405</v>
      </c>
      <c r="U5121">
        <f>MATCH(T5121,P5121:S5121, 0)</f>
        <v>3</v>
      </c>
    </row>
    <row r="5122" spans="1:21" x14ac:dyDescent="0.35">
      <c r="A5122">
        <v>3</v>
      </c>
      <c r="B5122">
        <v>5111</v>
      </c>
      <c r="C5122" t="s">
        <v>172</v>
      </c>
      <c r="D5122" t="s">
        <v>173</v>
      </c>
      <c r="E5122" t="s">
        <v>34</v>
      </c>
      <c r="F5122" t="s">
        <v>35</v>
      </c>
      <c r="G5122" t="s">
        <v>36</v>
      </c>
      <c r="H5122" t="s">
        <v>37</v>
      </c>
      <c r="I5122" s="1">
        <v>42327</v>
      </c>
      <c r="J5122">
        <v>2015</v>
      </c>
      <c r="K5122" t="s">
        <v>77</v>
      </c>
      <c r="L5122" t="s">
        <v>78</v>
      </c>
      <c r="M5122" s="1">
        <v>42320</v>
      </c>
      <c r="N5122">
        <v>22</v>
      </c>
      <c r="O5122">
        <f>STANDARDIZE(N5122,$N$8,$N$9)</f>
        <v>-0.24145578460098621</v>
      </c>
      <c r="P5122">
        <f>ABS($J$3-O5122)</f>
        <v>0.28591043917590414</v>
      </c>
      <c r="Q5122">
        <f>ABS($J$4-O5122)</f>
        <v>2.4302387329951851</v>
      </c>
      <c r="R5122">
        <f>ABS($J$5-O5122)</f>
        <v>8.9347012242470047E-2</v>
      </c>
      <c r="S5122">
        <f>ABS($J$6-O5122)</f>
        <v>0.67903729304277238</v>
      </c>
      <c r="T5122">
        <f>MIN(P5122:S5122)</f>
        <v>8.9347012242470047E-2</v>
      </c>
      <c r="U5122">
        <f>MATCH(T5122,P5122:S5122, 0)</f>
        <v>3</v>
      </c>
    </row>
    <row r="5123" spans="1:21" x14ac:dyDescent="0.35">
      <c r="A5123">
        <v>3</v>
      </c>
      <c r="B5123">
        <v>5112</v>
      </c>
      <c r="C5123" t="s">
        <v>67</v>
      </c>
      <c r="D5123" t="s">
        <v>68</v>
      </c>
      <c r="E5123" t="s">
        <v>34</v>
      </c>
      <c r="F5123" t="s">
        <v>35</v>
      </c>
      <c r="G5123" t="s">
        <v>36</v>
      </c>
      <c r="H5123" t="s">
        <v>37</v>
      </c>
      <c r="I5123" s="1">
        <v>42327</v>
      </c>
      <c r="J5123">
        <v>2015</v>
      </c>
      <c r="K5123" t="s">
        <v>176</v>
      </c>
      <c r="L5123" t="s">
        <v>177</v>
      </c>
      <c r="M5123" s="1">
        <v>42352</v>
      </c>
      <c r="N5123">
        <v>25</v>
      </c>
      <c r="O5123">
        <f>STANDARDIZE(N5123,$N$8,$N$9)</f>
        <v>-0.18784757725550419</v>
      </c>
      <c r="P5123">
        <f>ABS($J$3-O5123)</f>
        <v>0.33951864652138619</v>
      </c>
      <c r="Q5123">
        <f>ABS($J$4-O5123)</f>
        <v>2.3766305256497033</v>
      </c>
      <c r="R5123">
        <f>ABS($J$5-O5123)</f>
        <v>3.5738804896988025E-2</v>
      </c>
      <c r="S5123">
        <f>ABS($J$6-O5123)</f>
        <v>0.62542908569729028</v>
      </c>
      <c r="T5123">
        <f>MIN(P5123:S5123)</f>
        <v>3.5738804896988025E-2</v>
      </c>
      <c r="U5123">
        <f>MATCH(T5123,P5123:S5123, 0)</f>
        <v>3</v>
      </c>
    </row>
    <row r="5124" spans="1:21" x14ac:dyDescent="0.35">
      <c r="A5124">
        <v>3</v>
      </c>
      <c r="B5124">
        <v>5113</v>
      </c>
      <c r="C5124" t="s">
        <v>112</v>
      </c>
      <c r="D5124" t="s">
        <v>113</v>
      </c>
      <c r="E5124" t="s">
        <v>73</v>
      </c>
      <c r="F5124" t="s">
        <v>74</v>
      </c>
      <c r="G5124" t="s">
        <v>114</v>
      </c>
      <c r="H5124" t="s">
        <v>115</v>
      </c>
      <c r="I5124" s="1">
        <v>42327</v>
      </c>
      <c r="J5124">
        <v>2015</v>
      </c>
      <c r="K5124" t="s">
        <v>77</v>
      </c>
      <c r="L5124" t="s">
        <v>78</v>
      </c>
      <c r="M5124" s="1">
        <v>42353</v>
      </c>
      <c r="N5124">
        <v>26</v>
      </c>
      <c r="O5124">
        <f>STANDARDIZE(N5124,$N$8,$N$9)</f>
        <v>-0.16997817480701016</v>
      </c>
      <c r="P5124">
        <f>ABS($J$3-O5124)</f>
        <v>0.35738804896988019</v>
      </c>
      <c r="Q5124">
        <f>ABS($J$4-O5124)</f>
        <v>2.3587611232012091</v>
      </c>
      <c r="R5124">
        <f>ABS($J$5-O5124)</f>
        <v>1.7869402448493998E-2</v>
      </c>
      <c r="S5124">
        <f>ABS($J$6-O5124)</f>
        <v>0.60755968324879628</v>
      </c>
      <c r="T5124">
        <f>MIN(P5124:S5124)</f>
        <v>1.7869402448493998E-2</v>
      </c>
      <c r="U5124">
        <f>MATCH(T5124,P5124:S5124, 0)</f>
        <v>3</v>
      </c>
    </row>
    <row r="5125" spans="1:21" x14ac:dyDescent="0.35">
      <c r="A5125">
        <v>3</v>
      </c>
      <c r="B5125">
        <v>5114</v>
      </c>
      <c r="C5125" t="s">
        <v>464</v>
      </c>
      <c r="D5125" t="s">
        <v>465</v>
      </c>
      <c r="E5125" t="s">
        <v>105</v>
      </c>
      <c r="F5125" t="s">
        <v>59</v>
      </c>
      <c r="G5125" t="s">
        <v>106</v>
      </c>
      <c r="H5125" t="s">
        <v>107</v>
      </c>
      <c r="I5125" s="1">
        <v>42327</v>
      </c>
      <c r="J5125">
        <v>2015</v>
      </c>
      <c r="K5125" t="s">
        <v>41</v>
      </c>
      <c r="L5125" t="s">
        <v>42</v>
      </c>
      <c r="M5125" s="1">
        <v>42354</v>
      </c>
      <c r="N5125">
        <v>27</v>
      </c>
      <c r="O5125">
        <f>STANDARDIZE(N5125,$N$8,$N$9)</f>
        <v>-0.15210877235851616</v>
      </c>
      <c r="P5125">
        <f>ABS($J$3-O5125)</f>
        <v>0.37525745141837419</v>
      </c>
      <c r="Q5125">
        <f>ABS($J$4-O5125)</f>
        <v>2.3408917207527153</v>
      </c>
      <c r="R5125">
        <f>ABS($J$5-O5125)</f>
        <v>0</v>
      </c>
      <c r="S5125">
        <f>ABS($J$6-O5125)</f>
        <v>0.58969028080030228</v>
      </c>
      <c r="T5125">
        <f>MIN(P5125:S5125)</f>
        <v>0</v>
      </c>
      <c r="U5125">
        <f>MATCH(T5125,P5125:S5125, 0)</f>
        <v>3</v>
      </c>
    </row>
    <row r="5126" spans="1:21" x14ac:dyDescent="0.35">
      <c r="A5126">
        <v>1</v>
      </c>
      <c r="B5126">
        <v>5115</v>
      </c>
      <c r="C5126" t="s">
        <v>30</v>
      </c>
      <c r="D5126" t="s">
        <v>31</v>
      </c>
      <c r="E5126" t="s">
        <v>131</v>
      </c>
      <c r="F5126" t="s">
        <v>132</v>
      </c>
      <c r="G5126" t="s">
        <v>133</v>
      </c>
      <c r="H5126" t="s">
        <v>134</v>
      </c>
      <c r="I5126" s="1">
        <v>42328</v>
      </c>
      <c r="J5126">
        <v>2015</v>
      </c>
      <c r="K5126" t="s">
        <v>368</v>
      </c>
      <c r="L5126" t="s">
        <v>369</v>
      </c>
      <c r="M5126" s="1">
        <v>42328</v>
      </c>
      <c r="N5126">
        <v>0</v>
      </c>
      <c r="O5126">
        <f>STANDARDIZE(N5126,$N$8,$N$9)</f>
        <v>-0.63458263846785445</v>
      </c>
      <c r="P5126">
        <f>ABS($J$3-O5126)</f>
        <v>0.1072164146909641</v>
      </c>
      <c r="Q5126">
        <f>ABS($J$4-O5126)</f>
        <v>2.8233655868620535</v>
      </c>
      <c r="R5126">
        <f>ABS($J$5-O5126)</f>
        <v>0.48247386610933829</v>
      </c>
      <c r="S5126">
        <f>ABS($J$6-O5126)</f>
        <v>1.0721641469096406</v>
      </c>
      <c r="T5126">
        <f>MIN(P5126:S5126)</f>
        <v>0.1072164146909641</v>
      </c>
      <c r="U5126">
        <f>MATCH(T5126,P5126:S5126, 0)</f>
        <v>1</v>
      </c>
    </row>
    <row r="5127" spans="1:21" x14ac:dyDescent="0.35">
      <c r="A5127">
        <v>1</v>
      </c>
      <c r="B5127">
        <v>5116</v>
      </c>
      <c r="C5127" t="s">
        <v>30</v>
      </c>
      <c r="D5127" t="s">
        <v>31</v>
      </c>
      <c r="E5127" t="s">
        <v>16</v>
      </c>
      <c r="F5127" t="s">
        <v>17</v>
      </c>
      <c r="G5127" t="s">
        <v>344</v>
      </c>
      <c r="H5127" t="s">
        <v>345</v>
      </c>
      <c r="I5127" s="1">
        <v>42328</v>
      </c>
      <c r="J5127">
        <v>2015</v>
      </c>
      <c r="K5127" t="s">
        <v>125</v>
      </c>
      <c r="L5127" t="s">
        <v>126</v>
      </c>
      <c r="M5127" s="1">
        <v>42330</v>
      </c>
      <c r="N5127">
        <v>2</v>
      </c>
      <c r="O5127">
        <f>STANDARDIZE(N5127,$N$8,$N$9)</f>
        <v>-0.59884383357086635</v>
      </c>
      <c r="P5127">
        <f>ABS($J$3-O5127)</f>
        <v>7.1477609793975994E-2</v>
      </c>
      <c r="Q5127">
        <f>ABS($J$4-O5127)</f>
        <v>2.7876267819650655</v>
      </c>
      <c r="R5127">
        <f>ABS($J$5-O5127)</f>
        <v>0.44673506121235018</v>
      </c>
      <c r="S5127">
        <f>ABS($J$6-O5127)</f>
        <v>1.0364253420126524</v>
      </c>
      <c r="T5127">
        <f>MIN(P5127:S5127)</f>
        <v>7.1477609793975994E-2</v>
      </c>
      <c r="U5127">
        <f>MATCH(T5127,P5127:S5127, 0)</f>
        <v>1</v>
      </c>
    </row>
    <row r="5128" spans="1:21" x14ac:dyDescent="0.35">
      <c r="A5128">
        <v>1</v>
      </c>
      <c r="B5128">
        <v>5117</v>
      </c>
      <c r="C5128" t="s">
        <v>30</v>
      </c>
      <c r="D5128" t="s">
        <v>31</v>
      </c>
      <c r="E5128" t="s">
        <v>131</v>
      </c>
      <c r="F5128" t="s">
        <v>132</v>
      </c>
      <c r="G5128" t="s">
        <v>133</v>
      </c>
      <c r="H5128" t="s">
        <v>134</v>
      </c>
      <c r="I5128" s="1">
        <v>42328</v>
      </c>
      <c r="J5128">
        <v>2015</v>
      </c>
      <c r="K5128" t="s">
        <v>577</v>
      </c>
      <c r="L5128" t="s">
        <v>578</v>
      </c>
      <c r="M5128" s="1">
        <v>42335</v>
      </c>
      <c r="N5128">
        <v>7</v>
      </c>
      <c r="O5128">
        <f>STANDARDIZE(N5128,$N$8,$N$9)</f>
        <v>-0.50949682132839635</v>
      </c>
      <c r="P5128">
        <f>ABS($J$3-O5128)</f>
        <v>1.7869402448493998E-2</v>
      </c>
      <c r="Q5128">
        <f>ABS($J$4-O5128)</f>
        <v>2.6982797697225953</v>
      </c>
      <c r="R5128">
        <f>ABS($J$5-O5128)</f>
        <v>0.35738804896988019</v>
      </c>
      <c r="S5128">
        <f>ABS($J$6-O5128)</f>
        <v>0.94707832977018247</v>
      </c>
      <c r="T5128">
        <f>MIN(P5128:S5128)</f>
        <v>1.7869402448493998E-2</v>
      </c>
      <c r="U5128">
        <f>MATCH(T5128,P5128:S5128, 0)</f>
        <v>1</v>
      </c>
    </row>
    <row r="5129" spans="1:21" x14ac:dyDescent="0.35">
      <c r="A5129">
        <v>1</v>
      </c>
      <c r="B5129">
        <v>5118</v>
      </c>
      <c r="C5129" t="s">
        <v>67</v>
      </c>
      <c r="D5129" t="s">
        <v>68</v>
      </c>
      <c r="E5129" t="s">
        <v>52</v>
      </c>
      <c r="F5129" t="s">
        <v>53</v>
      </c>
      <c r="G5129" t="s">
        <v>54</v>
      </c>
      <c r="H5129" t="s">
        <v>55</v>
      </c>
      <c r="I5129" s="1">
        <v>42328</v>
      </c>
      <c r="J5129">
        <v>2015</v>
      </c>
      <c r="K5129" t="s">
        <v>155</v>
      </c>
      <c r="L5129" t="s">
        <v>156</v>
      </c>
      <c r="M5129" s="1">
        <v>42335</v>
      </c>
      <c r="N5129">
        <v>7</v>
      </c>
      <c r="O5129">
        <f>STANDARDIZE(N5129,$N$8,$N$9)</f>
        <v>-0.50949682132839635</v>
      </c>
      <c r="P5129">
        <f>ABS($J$3-O5129)</f>
        <v>1.7869402448493998E-2</v>
      </c>
      <c r="Q5129">
        <f>ABS($J$4-O5129)</f>
        <v>2.6982797697225953</v>
      </c>
      <c r="R5129">
        <f>ABS($J$5-O5129)</f>
        <v>0.35738804896988019</v>
      </c>
      <c r="S5129">
        <f>ABS($J$6-O5129)</f>
        <v>0.94707832977018247</v>
      </c>
      <c r="T5129">
        <f>MIN(P5129:S5129)</f>
        <v>1.7869402448493998E-2</v>
      </c>
      <c r="U5129">
        <f>MATCH(T5129,P5129:S5129, 0)</f>
        <v>1</v>
      </c>
    </row>
    <row r="5130" spans="1:21" x14ac:dyDescent="0.35">
      <c r="A5130">
        <v>1</v>
      </c>
      <c r="B5130">
        <v>5119</v>
      </c>
      <c r="C5130" t="s">
        <v>14</v>
      </c>
      <c r="D5130" t="s">
        <v>15</v>
      </c>
      <c r="E5130" t="s">
        <v>131</v>
      </c>
      <c r="F5130" t="s">
        <v>132</v>
      </c>
      <c r="G5130" t="s">
        <v>133</v>
      </c>
      <c r="H5130" t="s">
        <v>134</v>
      </c>
      <c r="I5130" s="1">
        <v>42328</v>
      </c>
      <c r="J5130">
        <v>2015</v>
      </c>
      <c r="K5130" t="s">
        <v>577</v>
      </c>
      <c r="L5130" t="s">
        <v>578</v>
      </c>
      <c r="M5130" s="1">
        <v>42106</v>
      </c>
      <c r="N5130">
        <v>14</v>
      </c>
      <c r="O5130">
        <f>STANDARDIZE(N5130,$N$8,$N$9)</f>
        <v>-0.38441100418893831</v>
      </c>
      <c r="P5130">
        <f>ABS($J$3-O5130)</f>
        <v>0.14295521958795204</v>
      </c>
      <c r="Q5130">
        <f>ABS($J$4-O5130)</f>
        <v>2.5731939525831371</v>
      </c>
      <c r="R5130">
        <f>ABS($J$5-O5130)</f>
        <v>0.23230223183042215</v>
      </c>
      <c r="S5130">
        <f>ABS($J$6-O5130)</f>
        <v>0.82199251263072437</v>
      </c>
      <c r="T5130">
        <f>MIN(P5130:S5130)</f>
        <v>0.14295521958795204</v>
      </c>
      <c r="U5130">
        <f>MATCH(T5130,P5130:S5130, 0)</f>
        <v>1</v>
      </c>
    </row>
    <row r="5131" spans="1:21" x14ac:dyDescent="0.35">
      <c r="A5131">
        <v>3</v>
      </c>
      <c r="B5131">
        <v>5120</v>
      </c>
      <c r="C5131" t="s">
        <v>14</v>
      </c>
      <c r="D5131" t="s">
        <v>15</v>
      </c>
      <c r="E5131" t="s">
        <v>24</v>
      </c>
      <c r="F5131" t="s">
        <v>253</v>
      </c>
      <c r="G5131" t="s">
        <v>398</v>
      </c>
      <c r="H5131" t="s">
        <v>399</v>
      </c>
      <c r="I5131" s="1">
        <v>42328</v>
      </c>
      <c r="J5131">
        <v>2015</v>
      </c>
      <c r="K5131" t="s">
        <v>577</v>
      </c>
      <c r="L5131" t="s">
        <v>578</v>
      </c>
      <c r="M5131" s="1">
        <v>42228</v>
      </c>
      <c r="N5131">
        <v>18</v>
      </c>
      <c r="O5131">
        <f>STANDARDIZE(N5131,$N$8,$N$9)</f>
        <v>-0.31293339439496226</v>
      </c>
      <c r="P5131">
        <f>ABS($J$3-O5131)</f>
        <v>0.21443282938192809</v>
      </c>
      <c r="Q5131">
        <f>ABS($J$4-O5131)</f>
        <v>2.5017163427891611</v>
      </c>
      <c r="R5131">
        <f>ABS($J$5-O5131)</f>
        <v>0.1608246220364461</v>
      </c>
      <c r="S5131">
        <f>ABS($J$6-O5131)</f>
        <v>0.75051490283674838</v>
      </c>
      <c r="T5131">
        <f>MIN(P5131:S5131)</f>
        <v>0.1608246220364461</v>
      </c>
      <c r="U5131">
        <f>MATCH(T5131,P5131:S5131, 0)</f>
        <v>3</v>
      </c>
    </row>
    <row r="5132" spans="1:21" x14ac:dyDescent="0.35">
      <c r="A5132">
        <v>3</v>
      </c>
      <c r="B5132">
        <v>5121</v>
      </c>
      <c r="C5132" t="s">
        <v>30</v>
      </c>
      <c r="D5132" t="s">
        <v>31</v>
      </c>
      <c r="E5132" t="s">
        <v>73</v>
      </c>
      <c r="F5132" t="s">
        <v>74</v>
      </c>
      <c r="G5132" t="s">
        <v>114</v>
      </c>
      <c r="H5132" t="s">
        <v>115</v>
      </c>
      <c r="I5132" s="1">
        <v>42328</v>
      </c>
      <c r="J5132">
        <v>2015</v>
      </c>
      <c r="K5132" t="s">
        <v>77</v>
      </c>
      <c r="L5132" t="s">
        <v>78</v>
      </c>
      <c r="M5132" s="1">
        <v>42352</v>
      </c>
      <c r="N5132">
        <v>24</v>
      </c>
      <c r="O5132">
        <f>STANDARDIZE(N5132,$N$8,$N$9)</f>
        <v>-0.20571697970399819</v>
      </c>
      <c r="P5132">
        <f>ABS($J$3-O5132)</f>
        <v>0.32164924407289219</v>
      </c>
      <c r="Q5132">
        <f>ABS($J$4-O5132)</f>
        <v>2.3944999280981971</v>
      </c>
      <c r="R5132">
        <f>ABS($J$5-O5132)</f>
        <v>5.3608207345482023E-2</v>
      </c>
      <c r="S5132">
        <f>ABS($J$6-O5132)</f>
        <v>0.64329848814578428</v>
      </c>
      <c r="T5132">
        <f>MIN(P5132:S5132)</f>
        <v>5.3608207345482023E-2</v>
      </c>
      <c r="U5132">
        <f>MATCH(T5132,P5132:S5132, 0)</f>
        <v>3</v>
      </c>
    </row>
    <row r="5133" spans="1:21" x14ac:dyDescent="0.35">
      <c r="A5133">
        <v>3</v>
      </c>
      <c r="B5133">
        <v>5122</v>
      </c>
      <c r="C5133" t="s">
        <v>14</v>
      </c>
      <c r="D5133" t="s">
        <v>15</v>
      </c>
      <c r="E5133" t="s">
        <v>196</v>
      </c>
      <c r="F5133" t="s">
        <v>197</v>
      </c>
      <c r="G5133" t="s">
        <v>198</v>
      </c>
      <c r="H5133" t="s">
        <v>199</v>
      </c>
      <c r="I5133" s="1">
        <v>42328</v>
      </c>
      <c r="J5133">
        <v>2015</v>
      </c>
      <c r="K5133" t="s">
        <v>69</v>
      </c>
      <c r="L5133" t="s">
        <v>70</v>
      </c>
      <c r="M5133" s="1">
        <v>42355</v>
      </c>
      <c r="N5133">
        <v>27</v>
      </c>
      <c r="O5133">
        <f>STANDARDIZE(N5133,$N$8,$N$9)</f>
        <v>-0.15210877235851616</v>
      </c>
      <c r="P5133">
        <f>ABS($J$3-O5133)</f>
        <v>0.37525745141837419</v>
      </c>
      <c r="Q5133">
        <f>ABS($J$4-O5133)</f>
        <v>2.3408917207527153</v>
      </c>
      <c r="R5133">
        <f>ABS($J$5-O5133)</f>
        <v>0</v>
      </c>
      <c r="S5133">
        <f>ABS($J$6-O5133)</f>
        <v>0.58969028080030228</v>
      </c>
      <c r="T5133">
        <f>MIN(P5133:S5133)</f>
        <v>0</v>
      </c>
      <c r="U5133">
        <f>MATCH(T5133,P5133:S5133, 0)</f>
        <v>3</v>
      </c>
    </row>
    <row r="5134" spans="1:21" x14ac:dyDescent="0.35">
      <c r="A5134">
        <v>3</v>
      </c>
      <c r="B5134">
        <v>5123</v>
      </c>
      <c r="C5134" t="s">
        <v>14</v>
      </c>
      <c r="D5134" t="s">
        <v>15</v>
      </c>
      <c r="E5134" t="s">
        <v>131</v>
      </c>
      <c r="F5134" t="s">
        <v>132</v>
      </c>
      <c r="G5134" t="s">
        <v>133</v>
      </c>
      <c r="H5134" t="s">
        <v>134</v>
      </c>
      <c r="I5134" s="1">
        <v>42328</v>
      </c>
      <c r="J5134">
        <v>2015</v>
      </c>
      <c r="K5134" t="s">
        <v>77</v>
      </c>
      <c r="L5134" t="s">
        <v>78</v>
      </c>
      <c r="M5134" s="1">
        <v>42356</v>
      </c>
      <c r="N5134">
        <v>28</v>
      </c>
      <c r="O5134">
        <f>STANDARDIZE(N5134,$N$8,$N$9)</f>
        <v>-0.13423936991002217</v>
      </c>
      <c r="P5134">
        <f>ABS($J$3-O5134)</f>
        <v>0.39312685386686819</v>
      </c>
      <c r="Q5134">
        <f>ABS($J$4-O5134)</f>
        <v>2.3230223183042211</v>
      </c>
      <c r="R5134">
        <f>ABS($J$5-O5134)</f>
        <v>1.7869402448493998E-2</v>
      </c>
      <c r="S5134">
        <f>ABS($J$6-O5134)</f>
        <v>0.57182087835180828</v>
      </c>
      <c r="T5134">
        <f>MIN(P5134:S5134)</f>
        <v>1.7869402448493998E-2</v>
      </c>
      <c r="U5134">
        <f>MATCH(T5134,P5134:S5134, 0)</f>
        <v>3</v>
      </c>
    </row>
    <row r="5135" spans="1:21" x14ac:dyDescent="0.35">
      <c r="A5135">
        <v>3</v>
      </c>
      <c r="B5135">
        <v>5124</v>
      </c>
      <c r="C5135" t="s">
        <v>32</v>
      </c>
      <c r="D5135" t="s">
        <v>33</v>
      </c>
      <c r="E5135" t="s">
        <v>296</v>
      </c>
      <c r="F5135" t="s">
        <v>320</v>
      </c>
      <c r="G5135" t="s">
        <v>351</v>
      </c>
      <c r="H5135" t="s">
        <v>352</v>
      </c>
      <c r="I5135" s="1">
        <v>42328</v>
      </c>
      <c r="J5135">
        <v>2015</v>
      </c>
      <c r="K5135" t="s">
        <v>77</v>
      </c>
      <c r="L5135" t="s">
        <v>78</v>
      </c>
      <c r="M5135" s="1">
        <v>42356</v>
      </c>
      <c r="N5135">
        <v>28</v>
      </c>
      <c r="O5135">
        <f>STANDARDIZE(N5135,$N$8,$N$9)</f>
        <v>-0.13423936991002217</v>
      </c>
      <c r="P5135">
        <f>ABS($J$3-O5135)</f>
        <v>0.39312685386686819</v>
      </c>
      <c r="Q5135">
        <f>ABS($J$4-O5135)</f>
        <v>2.3230223183042211</v>
      </c>
      <c r="R5135">
        <f>ABS($J$5-O5135)</f>
        <v>1.7869402448493998E-2</v>
      </c>
      <c r="S5135">
        <f>ABS($J$6-O5135)</f>
        <v>0.57182087835180828</v>
      </c>
      <c r="T5135">
        <f>MIN(P5135:S5135)</f>
        <v>1.7869402448493998E-2</v>
      </c>
      <c r="U5135">
        <f>MATCH(T5135,P5135:S5135, 0)</f>
        <v>3</v>
      </c>
    </row>
    <row r="5136" spans="1:21" x14ac:dyDescent="0.35">
      <c r="A5136">
        <v>3</v>
      </c>
      <c r="B5136">
        <v>5125</v>
      </c>
      <c r="C5136" t="s">
        <v>67</v>
      </c>
      <c r="D5136" t="s">
        <v>68</v>
      </c>
      <c r="E5136" t="s">
        <v>296</v>
      </c>
      <c r="F5136" t="s">
        <v>320</v>
      </c>
      <c r="G5136" t="s">
        <v>321</v>
      </c>
      <c r="H5136" t="s">
        <v>322</v>
      </c>
      <c r="I5136" s="1">
        <v>42328</v>
      </c>
      <c r="J5136">
        <v>2015</v>
      </c>
      <c r="K5136" t="s">
        <v>77</v>
      </c>
      <c r="L5136" t="s">
        <v>78</v>
      </c>
      <c r="M5136" s="1">
        <v>42358</v>
      </c>
      <c r="N5136">
        <v>30</v>
      </c>
      <c r="O5136">
        <f>STANDARDIZE(N5136,$N$8,$N$9)</f>
        <v>-9.8500565013034141E-2</v>
      </c>
      <c r="P5136">
        <f>ABS($J$3-O5136)</f>
        <v>0.42886565876385618</v>
      </c>
      <c r="Q5136">
        <f>ABS($J$4-O5136)</f>
        <v>2.2872835134072331</v>
      </c>
      <c r="R5136">
        <f>ABS($J$5-O5136)</f>
        <v>5.3608207345482023E-2</v>
      </c>
      <c r="S5136">
        <f>ABS($J$6-O5136)</f>
        <v>0.53608207345482028</v>
      </c>
      <c r="T5136">
        <f>MIN(P5136:S5136)</f>
        <v>5.3608207345482023E-2</v>
      </c>
      <c r="U5136">
        <f>MATCH(T5136,P5136:S5136, 0)</f>
        <v>3</v>
      </c>
    </row>
    <row r="5137" spans="1:21" x14ac:dyDescent="0.35">
      <c r="A5137">
        <v>4</v>
      </c>
      <c r="B5137">
        <v>5126</v>
      </c>
      <c r="C5137" t="s">
        <v>14</v>
      </c>
      <c r="D5137" t="s">
        <v>15</v>
      </c>
      <c r="E5137" t="s">
        <v>16</v>
      </c>
      <c r="F5137" t="s">
        <v>17</v>
      </c>
      <c r="G5137" t="s">
        <v>18</v>
      </c>
      <c r="H5137" t="s">
        <v>19</v>
      </c>
      <c r="I5137" s="1">
        <v>42328</v>
      </c>
      <c r="J5137">
        <v>2015</v>
      </c>
      <c r="K5137" t="s">
        <v>69</v>
      </c>
      <c r="L5137" t="s">
        <v>70</v>
      </c>
      <c r="M5137" s="1">
        <v>42522</v>
      </c>
      <c r="N5137">
        <v>47</v>
      </c>
      <c r="O5137">
        <f>STANDARDIZE(N5137,$N$8,$N$9)</f>
        <v>0.20527927661136403</v>
      </c>
      <c r="P5137">
        <f>ABS($J$3-O5137)</f>
        <v>0.73264550038825438</v>
      </c>
      <c r="Q5137">
        <f>ABS($J$4-O5137)</f>
        <v>1.9835036717828349</v>
      </c>
      <c r="R5137">
        <f>ABS($J$5-O5137)</f>
        <v>0.35738804896988019</v>
      </c>
      <c r="S5137">
        <f>ABS($J$6-O5137)</f>
        <v>0.23230223183042209</v>
      </c>
      <c r="T5137">
        <f>MIN(P5137:S5137)</f>
        <v>0.23230223183042209</v>
      </c>
      <c r="U5137">
        <f>MATCH(T5137,P5137:S5137, 0)</f>
        <v>4</v>
      </c>
    </row>
    <row r="5138" spans="1:21" x14ac:dyDescent="0.35">
      <c r="A5138">
        <v>1</v>
      </c>
      <c r="B5138">
        <v>5127</v>
      </c>
      <c r="C5138" t="s">
        <v>14</v>
      </c>
      <c r="D5138" t="s">
        <v>15</v>
      </c>
      <c r="E5138" t="s">
        <v>73</v>
      </c>
      <c r="F5138" t="s">
        <v>74</v>
      </c>
      <c r="G5138" t="s">
        <v>75</v>
      </c>
      <c r="H5138" t="s">
        <v>76</v>
      </c>
      <c r="I5138" s="1">
        <v>42329</v>
      </c>
      <c r="J5138">
        <v>2015</v>
      </c>
      <c r="K5138" t="s">
        <v>176</v>
      </c>
      <c r="L5138" t="s">
        <v>177</v>
      </c>
      <c r="M5138" s="1">
        <v>42333</v>
      </c>
      <c r="N5138">
        <v>4</v>
      </c>
      <c r="O5138">
        <f>STANDARDIZE(N5138,$N$8,$N$9)</f>
        <v>-0.56310502867387835</v>
      </c>
      <c r="P5138">
        <f>ABS($J$3-O5138)</f>
        <v>3.5738804896987997E-2</v>
      </c>
      <c r="Q5138">
        <f>ABS($J$4-O5138)</f>
        <v>2.7518879770680771</v>
      </c>
      <c r="R5138">
        <f>ABS($J$5-O5138)</f>
        <v>0.41099625631536219</v>
      </c>
      <c r="S5138">
        <f>ABS($J$6-O5138)</f>
        <v>1.0006865371156644</v>
      </c>
      <c r="T5138">
        <f>MIN(P5138:S5138)</f>
        <v>3.5738804896987997E-2</v>
      </c>
      <c r="U5138">
        <f>MATCH(T5138,P5138:S5138, 0)</f>
        <v>1</v>
      </c>
    </row>
    <row r="5139" spans="1:21" x14ac:dyDescent="0.35">
      <c r="A5139">
        <v>3</v>
      </c>
      <c r="B5139">
        <v>5128</v>
      </c>
      <c r="C5139" t="s">
        <v>14</v>
      </c>
      <c r="D5139" t="s">
        <v>15</v>
      </c>
      <c r="E5139" t="s">
        <v>79</v>
      </c>
      <c r="F5139" t="s">
        <v>35</v>
      </c>
      <c r="G5139" t="s">
        <v>80</v>
      </c>
      <c r="H5139" t="s">
        <v>81</v>
      </c>
      <c r="I5139" s="1">
        <v>42329</v>
      </c>
      <c r="J5139">
        <v>2015</v>
      </c>
      <c r="K5139" t="s">
        <v>20</v>
      </c>
      <c r="L5139" t="s">
        <v>21</v>
      </c>
      <c r="M5139" s="1">
        <v>42228</v>
      </c>
      <c r="N5139">
        <v>17</v>
      </c>
      <c r="O5139">
        <f>STANDARDIZE(N5139,$N$8,$N$9)</f>
        <v>-0.33080279684345626</v>
      </c>
      <c r="P5139">
        <f>ABS($J$3-O5139)</f>
        <v>0.19656342693343409</v>
      </c>
      <c r="Q5139">
        <f>ABS($J$4-O5139)</f>
        <v>2.5195857452376553</v>
      </c>
      <c r="R5139">
        <f>ABS($J$5-O5139)</f>
        <v>0.17869402448494009</v>
      </c>
      <c r="S5139">
        <f>ABS($J$6-O5139)</f>
        <v>0.76838430528524237</v>
      </c>
      <c r="T5139">
        <f>MIN(P5139:S5139)</f>
        <v>0.17869402448494009</v>
      </c>
      <c r="U5139">
        <f>MATCH(T5139,P5139:S5139, 0)</f>
        <v>3</v>
      </c>
    </row>
    <row r="5140" spans="1:21" x14ac:dyDescent="0.35">
      <c r="A5140">
        <v>3</v>
      </c>
      <c r="B5140">
        <v>5129</v>
      </c>
      <c r="C5140" t="s">
        <v>14</v>
      </c>
      <c r="D5140" t="s">
        <v>15</v>
      </c>
      <c r="E5140" t="s">
        <v>16</v>
      </c>
      <c r="F5140" t="s">
        <v>17</v>
      </c>
      <c r="G5140" t="s">
        <v>344</v>
      </c>
      <c r="H5140" t="s">
        <v>345</v>
      </c>
      <c r="I5140" s="1">
        <v>42329</v>
      </c>
      <c r="J5140">
        <v>2015</v>
      </c>
      <c r="K5140" t="s">
        <v>77</v>
      </c>
      <c r="L5140" t="s">
        <v>78</v>
      </c>
      <c r="M5140" s="1">
        <v>42320</v>
      </c>
      <c r="N5140">
        <v>20</v>
      </c>
      <c r="O5140">
        <f>STANDARDIZE(N5140,$N$8,$N$9)</f>
        <v>-0.27719458949797421</v>
      </c>
      <c r="P5140">
        <f>ABS($J$3-O5140)</f>
        <v>0.25017163427891614</v>
      </c>
      <c r="Q5140">
        <f>ABS($J$4-O5140)</f>
        <v>2.4659775378921731</v>
      </c>
      <c r="R5140">
        <f>ABS($J$5-O5140)</f>
        <v>0.12508581713945804</v>
      </c>
      <c r="S5140">
        <f>ABS($J$6-O5140)</f>
        <v>0.71477609793976038</v>
      </c>
      <c r="T5140">
        <f>MIN(P5140:S5140)</f>
        <v>0.12508581713945804</v>
      </c>
      <c r="U5140">
        <f>MATCH(T5140,P5140:S5140, 0)</f>
        <v>3</v>
      </c>
    </row>
    <row r="5141" spans="1:21" x14ac:dyDescent="0.35">
      <c r="A5141">
        <v>3</v>
      </c>
      <c r="B5141">
        <v>5130</v>
      </c>
      <c r="C5141" t="s">
        <v>433</v>
      </c>
      <c r="D5141" t="s">
        <v>434</v>
      </c>
      <c r="E5141" t="s">
        <v>64</v>
      </c>
      <c r="F5141" t="s">
        <v>59</v>
      </c>
      <c r="G5141" t="s">
        <v>65</v>
      </c>
      <c r="H5141" t="s">
        <v>66</v>
      </c>
      <c r="I5141" s="1">
        <v>42329</v>
      </c>
      <c r="J5141">
        <v>2015</v>
      </c>
      <c r="K5141" t="s">
        <v>77</v>
      </c>
      <c r="L5141" t="s">
        <v>78</v>
      </c>
      <c r="M5141" s="1">
        <v>42355</v>
      </c>
      <c r="N5141">
        <v>26</v>
      </c>
      <c r="O5141">
        <f>STANDARDIZE(N5141,$N$8,$N$9)</f>
        <v>-0.16997817480701016</v>
      </c>
      <c r="P5141">
        <f>ABS($J$3-O5141)</f>
        <v>0.35738804896988019</v>
      </c>
      <c r="Q5141">
        <f>ABS($J$4-O5141)</f>
        <v>2.3587611232012091</v>
      </c>
      <c r="R5141">
        <f>ABS($J$5-O5141)</f>
        <v>1.7869402448493998E-2</v>
      </c>
      <c r="S5141">
        <f>ABS($J$6-O5141)</f>
        <v>0.60755968324879628</v>
      </c>
      <c r="T5141">
        <f>MIN(P5141:S5141)</f>
        <v>1.7869402448493998E-2</v>
      </c>
      <c r="U5141">
        <f>MATCH(T5141,P5141:S5141, 0)</f>
        <v>3</v>
      </c>
    </row>
    <row r="5142" spans="1:21" x14ac:dyDescent="0.35">
      <c r="A5142">
        <v>3</v>
      </c>
      <c r="B5142">
        <v>5131</v>
      </c>
      <c r="C5142" t="s">
        <v>14</v>
      </c>
      <c r="D5142" t="s">
        <v>15</v>
      </c>
      <c r="E5142" t="s">
        <v>131</v>
      </c>
      <c r="F5142" t="s">
        <v>132</v>
      </c>
      <c r="G5142" t="s">
        <v>133</v>
      </c>
      <c r="H5142" t="s">
        <v>134</v>
      </c>
      <c r="I5142" s="1">
        <v>42329</v>
      </c>
      <c r="J5142">
        <v>2015</v>
      </c>
      <c r="K5142" t="s">
        <v>77</v>
      </c>
      <c r="L5142" t="s">
        <v>78</v>
      </c>
      <c r="M5142" s="1">
        <v>42359</v>
      </c>
      <c r="N5142">
        <v>30</v>
      </c>
      <c r="O5142">
        <f>STANDARDIZE(N5142,$N$8,$N$9)</f>
        <v>-9.8500565013034141E-2</v>
      </c>
      <c r="P5142">
        <f>ABS($J$3-O5142)</f>
        <v>0.42886565876385618</v>
      </c>
      <c r="Q5142">
        <f>ABS($J$4-O5142)</f>
        <v>2.2872835134072331</v>
      </c>
      <c r="R5142">
        <f>ABS($J$5-O5142)</f>
        <v>5.3608207345482023E-2</v>
      </c>
      <c r="S5142">
        <f>ABS($J$6-O5142)</f>
        <v>0.53608207345482028</v>
      </c>
      <c r="T5142">
        <f>MIN(P5142:S5142)</f>
        <v>5.3608207345482023E-2</v>
      </c>
      <c r="U5142">
        <f>MATCH(T5142,P5142:S5142, 0)</f>
        <v>3</v>
      </c>
    </row>
    <row r="5143" spans="1:21" x14ac:dyDescent="0.35">
      <c r="A5143">
        <v>3</v>
      </c>
      <c r="B5143">
        <v>5132</v>
      </c>
      <c r="C5143" t="s">
        <v>239</v>
      </c>
      <c r="D5143" t="s">
        <v>240</v>
      </c>
      <c r="E5143" t="s">
        <v>16</v>
      </c>
      <c r="F5143" t="s">
        <v>17</v>
      </c>
      <c r="G5143" t="s">
        <v>18</v>
      </c>
      <c r="H5143" t="s">
        <v>19</v>
      </c>
      <c r="I5143" s="1">
        <v>42329</v>
      </c>
      <c r="J5143">
        <v>2015</v>
      </c>
      <c r="K5143" t="s">
        <v>77</v>
      </c>
      <c r="L5143" t="s">
        <v>78</v>
      </c>
      <c r="M5143" s="1">
        <v>42359</v>
      </c>
      <c r="N5143">
        <v>30</v>
      </c>
      <c r="O5143">
        <f>STANDARDIZE(N5143,$N$8,$N$9)</f>
        <v>-9.8500565013034141E-2</v>
      </c>
      <c r="P5143">
        <f>ABS($J$3-O5143)</f>
        <v>0.42886565876385618</v>
      </c>
      <c r="Q5143">
        <f>ABS($J$4-O5143)</f>
        <v>2.2872835134072331</v>
      </c>
      <c r="R5143">
        <f>ABS($J$5-O5143)</f>
        <v>5.3608207345482023E-2</v>
      </c>
      <c r="S5143">
        <f>ABS($J$6-O5143)</f>
        <v>0.53608207345482028</v>
      </c>
      <c r="T5143">
        <f>MIN(P5143:S5143)</f>
        <v>5.3608207345482023E-2</v>
      </c>
      <c r="U5143">
        <f>MATCH(T5143,P5143:S5143, 0)</f>
        <v>3</v>
      </c>
    </row>
    <row r="5144" spans="1:21" x14ac:dyDescent="0.35">
      <c r="A5144">
        <v>1</v>
      </c>
      <c r="B5144">
        <v>5133</v>
      </c>
      <c r="C5144" t="s">
        <v>14</v>
      </c>
      <c r="D5144" t="s">
        <v>15</v>
      </c>
      <c r="E5144" t="s">
        <v>79</v>
      </c>
      <c r="F5144" t="s">
        <v>35</v>
      </c>
      <c r="G5144" t="s">
        <v>80</v>
      </c>
      <c r="H5144" t="s">
        <v>81</v>
      </c>
      <c r="I5144" s="1">
        <v>42330</v>
      </c>
      <c r="J5144">
        <v>2015</v>
      </c>
      <c r="K5144" t="s">
        <v>20</v>
      </c>
      <c r="L5144" t="s">
        <v>21</v>
      </c>
      <c r="M5144" s="1">
        <v>42338</v>
      </c>
      <c r="N5144">
        <v>8</v>
      </c>
      <c r="O5144">
        <f>STANDARDIZE(N5144,$N$8,$N$9)</f>
        <v>-0.49162741887990236</v>
      </c>
      <c r="P5144">
        <f>ABS($J$3-O5144)</f>
        <v>3.5738804896987997E-2</v>
      </c>
      <c r="Q5144">
        <f>ABS($J$4-O5144)</f>
        <v>2.6804103672741011</v>
      </c>
      <c r="R5144">
        <f>ABS($J$5-O5144)</f>
        <v>0.33951864652138619</v>
      </c>
      <c r="S5144">
        <f>ABS($J$6-O5144)</f>
        <v>0.92920892732168847</v>
      </c>
      <c r="T5144">
        <f>MIN(P5144:S5144)</f>
        <v>3.5738804896987997E-2</v>
      </c>
      <c r="U5144">
        <f>MATCH(T5144,P5144:S5144, 0)</f>
        <v>1</v>
      </c>
    </row>
    <row r="5145" spans="1:21" x14ac:dyDescent="0.35">
      <c r="A5145">
        <v>1</v>
      </c>
      <c r="B5145">
        <v>5134</v>
      </c>
      <c r="C5145" t="s">
        <v>135</v>
      </c>
      <c r="D5145" t="s">
        <v>136</v>
      </c>
      <c r="E5145" t="s">
        <v>79</v>
      </c>
      <c r="F5145" t="s">
        <v>35</v>
      </c>
      <c r="G5145" t="s">
        <v>80</v>
      </c>
      <c r="H5145" t="s">
        <v>81</v>
      </c>
      <c r="I5145" s="1">
        <v>42330</v>
      </c>
      <c r="J5145">
        <v>2015</v>
      </c>
      <c r="K5145" t="s">
        <v>77</v>
      </c>
      <c r="L5145" t="s">
        <v>78</v>
      </c>
      <c r="M5145" s="1">
        <v>42047</v>
      </c>
      <c r="N5145">
        <v>10</v>
      </c>
      <c r="O5145">
        <f>STANDARDIZE(N5145,$N$8,$N$9)</f>
        <v>-0.4558886139829143</v>
      </c>
      <c r="P5145">
        <f>ABS($J$3-O5145)</f>
        <v>7.1477609793976049E-2</v>
      </c>
      <c r="Q5145">
        <f>ABS($J$4-O5145)</f>
        <v>2.6446715623771131</v>
      </c>
      <c r="R5145">
        <f>ABS($J$5-O5145)</f>
        <v>0.30377984162439814</v>
      </c>
      <c r="S5145">
        <f>ABS($J$6-O5145)</f>
        <v>0.89347012242470036</v>
      </c>
      <c r="T5145">
        <f>MIN(P5145:S5145)</f>
        <v>7.1477609793976049E-2</v>
      </c>
      <c r="U5145">
        <f>MATCH(T5145,P5145:S5145, 0)</f>
        <v>1</v>
      </c>
    </row>
    <row r="5146" spans="1:21" x14ac:dyDescent="0.35">
      <c r="A5146">
        <v>1</v>
      </c>
      <c r="B5146">
        <v>5135</v>
      </c>
      <c r="C5146" t="s">
        <v>22</v>
      </c>
      <c r="D5146" t="s">
        <v>23</v>
      </c>
      <c r="E5146" t="s">
        <v>116</v>
      </c>
      <c r="F5146" t="s">
        <v>97</v>
      </c>
      <c r="G5146" t="s">
        <v>117</v>
      </c>
      <c r="H5146" t="s">
        <v>118</v>
      </c>
      <c r="I5146" s="1">
        <v>42330</v>
      </c>
      <c r="J5146">
        <v>2015</v>
      </c>
      <c r="K5146" t="s">
        <v>77</v>
      </c>
      <c r="L5146" t="s">
        <v>78</v>
      </c>
      <c r="M5146" s="1">
        <v>42167</v>
      </c>
      <c r="N5146">
        <v>14</v>
      </c>
      <c r="O5146">
        <f>STANDARDIZE(N5146,$N$8,$N$9)</f>
        <v>-0.38441100418893831</v>
      </c>
      <c r="P5146">
        <f>ABS($J$3-O5146)</f>
        <v>0.14295521958795204</v>
      </c>
      <c r="Q5146">
        <f>ABS($J$4-O5146)</f>
        <v>2.5731939525831371</v>
      </c>
      <c r="R5146">
        <f>ABS($J$5-O5146)</f>
        <v>0.23230223183042215</v>
      </c>
      <c r="S5146">
        <f>ABS($J$6-O5146)</f>
        <v>0.82199251263072437</v>
      </c>
      <c r="T5146">
        <f>MIN(P5146:S5146)</f>
        <v>0.14295521958795204</v>
      </c>
      <c r="U5146">
        <f>MATCH(T5146,P5146:S5146, 0)</f>
        <v>1</v>
      </c>
    </row>
    <row r="5147" spans="1:21" x14ac:dyDescent="0.35">
      <c r="A5147">
        <v>3</v>
      </c>
      <c r="B5147">
        <v>5136</v>
      </c>
      <c r="C5147" t="s">
        <v>206</v>
      </c>
      <c r="D5147" t="s">
        <v>207</v>
      </c>
      <c r="E5147" t="s">
        <v>79</v>
      </c>
      <c r="F5147" t="s">
        <v>35</v>
      </c>
      <c r="G5147" t="s">
        <v>80</v>
      </c>
      <c r="H5147" t="s">
        <v>81</v>
      </c>
      <c r="I5147" s="1">
        <v>42330</v>
      </c>
      <c r="J5147">
        <v>2015</v>
      </c>
      <c r="K5147" t="s">
        <v>77</v>
      </c>
      <c r="L5147" t="s">
        <v>78</v>
      </c>
      <c r="M5147" s="1">
        <v>42359</v>
      </c>
      <c r="N5147">
        <v>29</v>
      </c>
      <c r="O5147">
        <f>STANDARDIZE(N5147,$N$8,$N$9)</f>
        <v>-0.11636996746152814</v>
      </c>
      <c r="P5147">
        <f>ABS($J$3-O5147)</f>
        <v>0.41099625631536219</v>
      </c>
      <c r="Q5147">
        <f>ABS($J$4-O5147)</f>
        <v>2.3051529158557269</v>
      </c>
      <c r="R5147">
        <f>ABS($J$5-O5147)</f>
        <v>3.5738804896988025E-2</v>
      </c>
      <c r="S5147">
        <f>ABS($J$6-O5147)</f>
        <v>0.55395147590331428</v>
      </c>
      <c r="T5147">
        <f>MIN(P5147:S5147)</f>
        <v>3.5738804896988025E-2</v>
      </c>
      <c r="U5147">
        <f>MATCH(T5147,P5147:S5147, 0)</f>
        <v>3</v>
      </c>
    </row>
    <row r="5148" spans="1:21" x14ac:dyDescent="0.35">
      <c r="A5148">
        <v>4</v>
      </c>
      <c r="B5148">
        <v>5137</v>
      </c>
      <c r="C5148" t="s">
        <v>172</v>
      </c>
      <c r="D5148" t="s">
        <v>173</v>
      </c>
      <c r="E5148" t="s">
        <v>79</v>
      </c>
      <c r="F5148" t="s">
        <v>35</v>
      </c>
      <c r="G5148" t="s">
        <v>80</v>
      </c>
      <c r="H5148" t="s">
        <v>81</v>
      </c>
      <c r="I5148" s="1">
        <v>42330</v>
      </c>
      <c r="J5148">
        <v>2015</v>
      </c>
      <c r="K5148" t="s">
        <v>41</v>
      </c>
      <c r="L5148" t="s">
        <v>42</v>
      </c>
      <c r="M5148" s="1">
        <v>42491</v>
      </c>
      <c r="N5148">
        <v>44</v>
      </c>
      <c r="O5148">
        <f>STANDARDIZE(N5148,$N$8,$N$9)</f>
        <v>0.151671069265882</v>
      </c>
      <c r="P5148">
        <f>ABS($J$3-O5148)</f>
        <v>0.67903729304277238</v>
      </c>
      <c r="Q5148">
        <f>ABS($J$4-O5148)</f>
        <v>2.0371118791283171</v>
      </c>
      <c r="R5148">
        <f>ABS($J$5-O5148)</f>
        <v>0.30377984162439819</v>
      </c>
      <c r="S5148">
        <f>ABS($J$6-O5148)</f>
        <v>0.28591043917590409</v>
      </c>
      <c r="T5148">
        <f>MIN(P5148:S5148)</f>
        <v>0.28591043917590409</v>
      </c>
      <c r="U5148">
        <f>MATCH(T5148,P5148:S5148, 0)</f>
        <v>4</v>
      </c>
    </row>
    <row r="5149" spans="1:21" x14ac:dyDescent="0.35">
      <c r="A5149">
        <v>1</v>
      </c>
      <c r="B5149">
        <v>5138</v>
      </c>
      <c r="C5149" t="s">
        <v>67</v>
      </c>
      <c r="D5149" t="s">
        <v>68</v>
      </c>
      <c r="E5149" t="s">
        <v>16</v>
      </c>
      <c r="F5149" t="s">
        <v>17</v>
      </c>
      <c r="G5149" t="s">
        <v>137</v>
      </c>
      <c r="H5149" t="s">
        <v>138</v>
      </c>
      <c r="I5149" s="1">
        <v>42331</v>
      </c>
      <c r="J5149">
        <v>2015</v>
      </c>
      <c r="K5149" t="s">
        <v>125</v>
      </c>
      <c r="L5149" t="s">
        <v>126</v>
      </c>
      <c r="M5149" s="1">
        <v>42331</v>
      </c>
      <c r="N5149">
        <v>0</v>
      </c>
      <c r="O5149">
        <f>STANDARDIZE(N5149,$N$8,$N$9)</f>
        <v>-0.63458263846785445</v>
      </c>
      <c r="P5149">
        <f>ABS($J$3-O5149)</f>
        <v>0.1072164146909641</v>
      </c>
      <c r="Q5149">
        <f>ABS($J$4-O5149)</f>
        <v>2.8233655868620535</v>
      </c>
      <c r="R5149">
        <f>ABS($J$5-O5149)</f>
        <v>0.48247386610933829</v>
      </c>
      <c r="S5149">
        <f>ABS($J$6-O5149)</f>
        <v>1.0721641469096406</v>
      </c>
      <c r="T5149">
        <f>MIN(P5149:S5149)</f>
        <v>0.1072164146909641</v>
      </c>
      <c r="U5149">
        <f>MATCH(T5149,P5149:S5149, 0)</f>
        <v>1</v>
      </c>
    </row>
    <row r="5150" spans="1:21" x14ac:dyDescent="0.35">
      <c r="A5150">
        <v>1</v>
      </c>
      <c r="B5150">
        <v>5139</v>
      </c>
      <c r="C5150" t="s">
        <v>14</v>
      </c>
      <c r="D5150" t="s">
        <v>15</v>
      </c>
      <c r="E5150" t="s">
        <v>131</v>
      </c>
      <c r="F5150" t="s">
        <v>132</v>
      </c>
      <c r="G5150" t="s">
        <v>133</v>
      </c>
      <c r="H5150" t="s">
        <v>134</v>
      </c>
      <c r="I5150" s="1">
        <v>42331</v>
      </c>
      <c r="J5150">
        <v>2015</v>
      </c>
      <c r="K5150" t="s">
        <v>577</v>
      </c>
      <c r="L5150" t="s">
        <v>578</v>
      </c>
      <c r="M5150" s="1">
        <v>42332</v>
      </c>
      <c r="N5150">
        <v>1</v>
      </c>
      <c r="O5150">
        <f>STANDARDIZE(N5150,$N$8,$N$9)</f>
        <v>-0.61671323601936046</v>
      </c>
      <c r="P5150">
        <f>ABS($J$3-O5150)</f>
        <v>8.9347012242470103E-2</v>
      </c>
      <c r="Q5150">
        <f>ABS($J$4-O5150)</f>
        <v>2.8054961844135593</v>
      </c>
      <c r="R5150">
        <f>ABS($J$5-O5150)</f>
        <v>0.46460446366084429</v>
      </c>
      <c r="S5150">
        <f>ABS($J$6-O5150)</f>
        <v>1.0542947444611466</v>
      </c>
      <c r="T5150">
        <f>MIN(P5150:S5150)</f>
        <v>8.9347012242470103E-2</v>
      </c>
      <c r="U5150">
        <f>MATCH(T5150,P5150:S5150, 0)</f>
        <v>1</v>
      </c>
    </row>
    <row r="5151" spans="1:21" x14ac:dyDescent="0.35">
      <c r="A5151">
        <v>1</v>
      </c>
      <c r="B5151">
        <v>5140</v>
      </c>
      <c r="C5151" t="s">
        <v>129</v>
      </c>
      <c r="D5151" t="s">
        <v>130</v>
      </c>
      <c r="E5151" t="s">
        <v>34</v>
      </c>
      <c r="F5151" t="s">
        <v>35</v>
      </c>
      <c r="G5151" t="s">
        <v>36</v>
      </c>
      <c r="H5151" t="s">
        <v>37</v>
      </c>
      <c r="I5151" s="1">
        <v>42331</v>
      </c>
      <c r="J5151">
        <v>2015</v>
      </c>
      <c r="K5151" t="s">
        <v>77</v>
      </c>
      <c r="L5151" t="s">
        <v>78</v>
      </c>
      <c r="M5151" s="1">
        <v>42259</v>
      </c>
      <c r="N5151">
        <v>16</v>
      </c>
      <c r="O5151">
        <f>STANDARDIZE(N5151,$N$8,$N$9)</f>
        <v>-0.34867219929195026</v>
      </c>
      <c r="P5151">
        <f>ABS($J$3-O5151)</f>
        <v>0.17869402448494009</v>
      </c>
      <c r="Q5151">
        <f>ABS($J$4-O5151)</f>
        <v>2.5374551476861491</v>
      </c>
      <c r="R5151">
        <f>ABS($J$5-O5151)</f>
        <v>0.19656342693343409</v>
      </c>
      <c r="S5151">
        <f>ABS($J$6-O5151)</f>
        <v>0.78625370773373637</v>
      </c>
      <c r="T5151">
        <f>MIN(P5151:S5151)</f>
        <v>0.17869402448494009</v>
      </c>
      <c r="U5151">
        <f>MATCH(T5151,P5151:S5151, 0)</f>
        <v>1</v>
      </c>
    </row>
    <row r="5152" spans="1:21" x14ac:dyDescent="0.35">
      <c r="A5152">
        <v>3</v>
      </c>
      <c r="B5152">
        <v>5141</v>
      </c>
      <c r="C5152" t="s">
        <v>14</v>
      </c>
      <c r="D5152" t="s">
        <v>15</v>
      </c>
      <c r="E5152" t="s">
        <v>52</v>
      </c>
      <c r="F5152" t="s">
        <v>53</v>
      </c>
      <c r="G5152" t="s">
        <v>248</v>
      </c>
      <c r="H5152" t="s">
        <v>249</v>
      </c>
      <c r="I5152" s="1">
        <v>42331</v>
      </c>
      <c r="J5152">
        <v>2015</v>
      </c>
      <c r="K5152" t="s">
        <v>176</v>
      </c>
      <c r="L5152" t="s">
        <v>177</v>
      </c>
      <c r="M5152" s="1">
        <v>42289</v>
      </c>
      <c r="N5152">
        <v>17</v>
      </c>
      <c r="O5152">
        <f>STANDARDIZE(N5152,$N$8,$N$9)</f>
        <v>-0.33080279684345626</v>
      </c>
      <c r="P5152">
        <f>ABS($J$3-O5152)</f>
        <v>0.19656342693343409</v>
      </c>
      <c r="Q5152">
        <f>ABS($J$4-O5152)</f>
        <v>2.5195857452376553</v>
      </c>
      <c r="R5152">
        <f>ABS($J$5-O5152)</f>
        <v>0.17869402448494009</v>
      </c>
      <c r="S5152">
        <f>ABS($J$6-O5152)</f>
        <v>0.76838430528524237</v>
      </c>
      <c r="T5152">
        <f>MIN(P5152:S5152)</f>
        <v>0.17869402448494009</v>
      </c>
      <c r="U5152">
        <f>MATCH(T5152,P5152:S5152, 0)</f>
        <v>3</v>
      </c>
    </row>
    <row r="5153" spans="1:21" x14ac:dyDescent="0.35">
      <c r="A5153">
        <v>4</v>
      </c>
      <c r="B5153">
        <v>5142</v>
      </c>
      <c r="C5153" t="s">
        <v>14</v>
      </c>
      <c r="D5153" t="s">
        <v>15</v>
      </c>
      <c r="E5153" t="s">
        <v>196</v>
      </c>
      <c r="F5153" t="s">
        <v>197</v>
      </c>
      <c r="G5153" t="s">
        <v>198</v>
      </c>
      <c r="H5153" t="s">
        <v>199</v>
      </c>
      <c r="I5153" s="1">
        <v>42331</v>
      </c>
      <c r="J5153">
        <v>2015</v>
      </c>
      <c r="K5153" t="s">
        <v>41</v>
      </c>
      <c r="L5153" t="s">
        <v>42</v>
      </c>
      <c r="M5153" s="1">
        <v>42675</v>
      </c>
      <c r="N5153">
        <v>49</v>
      </c>
      <c r="O5153">
        <f>STANDARDIZE(N5153,$N$8,$N$9)</f>
        <v>0.24101808150835205</v>
      </c>
      <c r="P5153">
        <f>ABS($J$3-O5153)</f>
        <v>0.76838430528524237</v>
      </c>
      <c r="Q5153">
        <f>ABS($J$4-O5153)</f>
        <v>1.9477648668858469</v>
      </c>
      <c r="R5153">
        <f>ABS($J$5-O5153)</f>
        <v>0.39312685386686819</v>
      </c>
      <c r="S5153">
        <f>ABS($J$6-O5153)</f>
        <v>0.19656342693343407</v>
      </c>
      <c r="T5153">
        <f>MIN(P5153:S5153)</f>
        <v>0.19656342693343407</v>
      </c>
      <c r="U5153">
        <f>MATCH(T5153,P5153:S5153, 0)</f>
        <v>4</v>
      </c>
    </row>
    <row r="5154" spans="1:21" x14ac:dyDescent="0.35">
      <c r="A5154">
        <v>4</v>
      </c>
      <c r="B5154">
        <v>5143</v>
      </c>
      <c r="C5154" t="s">
        <v>14</v>
      </c>
      <c r="D5154" t="s">
        <v>15</v>
      </c>
      <c r="E5154" t="s">
        <v>79</v>
      </c>
      <c r="F5154" t="s">
        <v>35</v>
      </c>
      <c r="G5154" t="s">
        <v>200</v>
      </c>
      <c r="H5154" t="s">
        <v>201</v>
      </c>
      <c r="I5154" s="1">
        <v>42331</v>
      </c>
      <c r="J5154">
        <v>2015</v>
      </c>
      <c r="K5154" t="s">
        <v>77</v>
      </c>
      <c r="L5154" t="s">
        <v>78</v>
      </c>
      <c r="M5154" s="1">
        <v>42371</v>
      </c>
      <c r="N5154">
        <v>70</v>
      </c>
      <c r="O5154">
        <f>STANDARDIZE(N5154,$N$8,$N$9)</f>
        <v>0.61627553292672621</v>
      </c>
      <c r="P5154">
        <f>ABS($J$3-O5154)</f>
        <v>1.1436417567036166</v>
      </c>
      <c r="Q5154">
        <f>ABS($J$4-O5154)</f>
        <v>1.5725074154674727</v>
      </c>
      <c r="R5154">
        <f>ABS($J$5-O5154)</f>
        <v>0.76838430528524237</v>
      </c>
      <c r="S5154">
        <f>ABS($J$6-O5154)</f>
        <v>0.17869402448494009</v>
      </c>
      <c r="T5154">
        <f>MIN(P5154:S5154)</f>
        <v>0.17869402448494009</v>
      </c>
      <c r="U5154">
        <f>MATCH(T5154,P5154:S5154, 0)</f>
        <v>4</v>
      </c>
    </row>
    <row r="5155" spans="1:21" x14ac:dyDescent="0.35">
      <c r="A5155">
        <v>2</v>
      </c>
      <c r="B5155">
        <v>5144</v>
      </c>
      <c r="C5155" t="s">
        <v>30</v>
      </c>
      <c r="D5155" t="s">
        <v>31</v>
      </c>
      <c r="E5155" t="s">
        <v>163</v>
      </c>
      <c r="F5155" t="s">
        <v>59</v>
      </c>
      <c r="G5155" t="s">
        <v>164</v>
      </c>
      <c r="H5155" t="s">
        <v>165</v>
      </c>
      <c r="I5155" s="1">
        <v>42331</v>
      </c>
      <c r="J5155">
        <v>2015</v>
      </c>
      <c r="K5155" t="s">
        <v>69</v>
      </c>
      <c r="L5155" t="s">
        <v>70</v>
      </c>
      <c r="M5155" s="1">
        <v>42510</v>
      </c>
      <c r="N5155">
        <v>179</v>
      </c>
      <c r="O5155">
        <f>STANDARDIZE(N5155,$N$8,$N$9)</f>
        <v>2.5640403998125731</v>
      </c>
      <c r="P5155">
        <f>ABS($J$3-O5155)</f>
        <v>3.0914066235894637</v>
      </c>
      <c r="Q5155">
        <f>ABS($J$4-O5155)</f>
        <v>0.37525745141837419</v>
      </c>
      <c r="R5155">
        <f>ABS($J$5-O5155)</f>
        <v>2.7161491721710895</v>
      </c>
      <c r="S5155">
        <f>ABS($J$6-O5155)</f>
        <v>2.1264588913707869</v>
      </c>
      <c r="T5155">
        <f>MIN(P5155:S5155)</f>
        <v>0.37525745141837419</v>
      </c>
      <c r="U5155">
        <f>MATCH(T5155,P5155:S5155, 0)</f>
        <v>2</v>
      </c>
    </row>
    <row r="5156" spans="1:21" x14ac:dyDescent="0.35">
      <c r="A5156">
        <v>1</v>
      </c>
      <c r="B5156">
        <v>5145</v>
      </c>
      <c r="C5156" t="s">
        <v>14</v>
      </c>
      <c r="D5156" t="s">
        <v>15</v>
      </c>
      <c r="E5156" t="s">
        <v>196</v>
      </c>
      <c r="F5156" t="s">
        <v>197</v>
      </c>
      <c r="G5156" t="s">
        <v>198</v>
      </c>
      <c r="H5156" t="s">
        <v>199</v>
      </c>
      <c r="I5156" s="1">
        <v>42332</v>
      </c>
      <c r="J5156">
        <v>2015</v>
      </c>
      <c r="K5156" t="s">
        <v>41</v>
      </c>
      <c r="L5156" t="s">
        <v>42</v>
      </c>
      <c r="O5156">
        <f>STANDARDIZE(N5156,$N$8,$N$9)</f>
        <v>-0.63458263846785445</v>
      </c>
      <c r="P5156">
        <f>ABS($J$3-O5156)</f>
        <v>0.1072164146909641</v>
      </c>
      <c r="Q5156">
        <f>ABS($J$4-O5156)</f>
        <v>2.8233655868620535</v>
      </c>
      <c r="R5156">
        <f>ABS($J$5-O5156)</f>
        <v>0.48247386610933829</v>
      </c>
      <c r="S5156">
        <f>ABS($J$6-O5156)</f>
        <v>1.0721641469096406</v>
      </c>
      <c r="T5156">
        <f>MIN(P5156:S5156)</f>
        <v>0.1072164146909641</v>
      </c>
      <c r="U5156">
        <f>MATCH(T5156,P5156:S5156, 0)</f>
        <v>1</v>
      </c>
    </row>
    <row r="5157" spans="1:21" x14ac:dyDescent="0.35">
      <c r="A5157">
        <v>1</v>
      </c>
      <c r="B5157">
        <v>5146</v>
      </c>
      <c r="C5157" t="s">
        <v>14</v>
      </c>
      <c r="D5157" t="s">
        <v>15</v>
      </c>
      <c r="E5157" t="s">
        <v>131</v>
      </c>
      <c r="F5157" t="s">
        <v>132</v>
      </c>
      <c r="G5157" t="s">
        <v>133</v>
      </c>
      <c r="H5157" t="s">
        <v>134</v>
      </c>
      <c r="I5157" s="1">
        <v>42332</v>
      </c>
      <c r="J5157">
        <v>2015</v>
      </c>
      <c r="K5157" t="s">
        <v>368</v>
      </c>
      <c r="L5157" t="s">
        <v>369</v>
      </c>
      <c r="M5157" s="1">
        <v>42333</v>
      </c>
      <c r="N5157">
        <v>1</v>
      </c>
      <c r="O5157">
        <f>STANDARDIZE(N5157,$N$8,$N$9)</f>
        <v>-0.61671323601936046</v>
      </c>
      <c r="P5157">
        <f>ABS($J$3-O5157)</f>
        <v>8.9347012242470103E-2</v>
      </c>
      <c r="Q5157">
        <f>ABS($J$4-O5157)</f>
        <v>2.8054961844135593</v>
      </c>
      <c r="R5157">
        <f>ABS($J$5-O5157)</f>
        <v>0.46460446366084429</v>
      </c>
      <c r="S5157">
        <f>ABS($J$6-O5157)</f>
        <v>1.0542947444611466</v>
      </c>
      <c r="T5157">
        <f>MIN(P5157:S5157)</f>
        <v>8.9347012242470103E-2</v>
      </c>
      <c r="U5157">
        <f>MATCH(T5157,P5157:S5157, 0)</f>
        <v>1</v>
      </c>
    </row>
    <row r="5158" spans="1:21" x14ac:dyDescent="0.35">
      <c r="A5158">
        <v>1</v>
      </c>
      <c r="B5158">
        <v>5147</v>
      </c>
      <c r="C5158" t="s">
        <v>414</v>
      </c>
      <c r="D5158" t="s">
        <v>415</v>
      </c>
      <c r="E5158" t="s">
        <v>131</v>
      </c>
      <c r="F5158" t="s">
        <v>132</v>
      </c>
      <c r="G5158" t="s">
        <v>133</v>
      </c>
      <c r="H5158" t="s">
        <v>134</v>
      </c>
      <c r="I5158" s="1">
        <v>42332</v>
      </c>
      <c r="J5158">
        <v>2015</v>
      </c>
      <c r="K5158" t="s">
        <v>38</v>
      </c>
      <c r="L5158" t="s">
        <v>13</v>
      </c>
      <c r="M5158" s="1">
        <v>42333</v>
      </c>
      <c r="N5158">
        <v>1</v>
      </c>
      <c r="O5158">
        <f>STANDARDIZE(N5158,$N$8,$N$9)</f>
        <v>-0.61671323601936046</v>
      </c>
      <c r="P5158">
        <f>ABS($J$3-O5158)</f>
        <v>8.9347012242470103E-2</v>
      </c>
      <c r="Q5158">
        <f>ABS($J$4-O5158)</f>
        <v>2.8054961844135593</v>
      </c>
      <c r="R5158">
        <f>ABS($J$5-O5158)</f>
        <v>0.46460446366084429</v>
      </c>
      <c r="S5158">
        <f>ABS($J$6-O5158)</f>
        <v>1.0542947444611466</v>
      </c>
      <c r="T5158">
        <f>MIN(P5158:S5158)</f>
        <v>8.9347012242470103E-2</v>
      </c>
      <c r="U5158">
        <f>MATCH(T5158,P5158:S5158, 0)</f>
        <v>1</v>
      </c>
    </row>
    <row r="5159" spans="1:21" x14ac:dyDescent="0.35">
      <c r="A5159">
        <v>3</v>
      </c>
      <c r="B5159">
        <v>5148</v>
      </c>
      <c r="C5159" t="s">
        <v>30</v>
      </c>
      <c r="D5159" t="s">
        <v>31</v>
      </c>
      <c r="E5159" t="s">
        <v>52</v>
      </c>
      <c r="F5159" t="s">
        <v>53</v>
      </c>
      <c r="G5159" t="s">
        <v>54</v>
      </c>
      <c r="H5159" t="s">
        <v>55</v>
      </c>
      <c r="I5159" s="1">
        <v>42332</v>
      </c>
      <c r="J5159">
        <v>2015</v>
      </c>
      <c r="K5159" t="s">
        <v>69</v>
      </c>
      <c r="L5159" t="s">
        <v>70</v>
      </c>
      <c r="M5159" s="1">
        <v>42320</v>
      </c>
      <c r="N5159">
        <v>17</v>
      </c>
      <c r="O5159">
        <f>STANDARDIZE(N5159,$N$8,$N$9)</f>
        <v>-0.33080279684345626</v>
      </c>
      <c r="P5159">
        <f>ABS($J$3-O5159)</f>
        <v>0.19656342693343409</v>
      </c>
      <c r="Q5159">
        <f>ABS($J$4-O5159)</f>
        <v>2.5195857452376553</v>
      </c>
      <c r="R5159">
        <f>ABS($J$5-O5159)</f>
        <v>0.17869402448494009</v>
      </c>
      <c r="S5159">
        <f>ABS($J$6-O5159)</f>
        <v>0.76838430528524237</v>
      </c>
      <c r="T5159">
        <f>MIN(P5159:S5159)</f>
        <v>0.17869402448494009</v>
      </c>
      <c r="U5159">
        <f>MATCH(T5159,P5159:S5159, 0)</f>
        <v>3</v>
      </c>
    </row>
    <row r="5160" spans="1:21" x14ac:dyDescent="0.35">
      <c r="A5160">
        <v>3</v>
      </c>
      <c r="B5160">
        <v>5149</v>
      </c>
      <c r="C5160" t="s">
        <v>523</v>
      </c>
      <c r="D5160" t="s">
        <v>524</v>
      </c>
      <c r="E5160" t="s">
        <v>196</v>
      </c>
      <c r="F5160" t="s">
        <v>197</v>
      </c>
      <c r="G5160" t="s">
        <v>198</v>
      </c>
      <c r="H5160" t="s">
        <v>199</v>
      </c>
      <c r="I5160" s="1">
        <v>42332</v>
      </c>
      <c r="J5160">
        <v>2015</v>
      </c>
      <c r="K5160" t="s">
        <v>77</v>
      </c>
      <c r="L5160" t="s">
        <v>78</v>
      </c>
      <c r="M5160" s="1">
        <v>42320</v>
      </c>
      <c r="N5160">
        <v>17</v>
      </c>
      <c r="O5160">
        <f>STANDARDIZE(N5160,$N$8,$N$9)</f>
        <v>-0.33080279684345626</v>
      </c>
      <c r="P5160">
        <f>ABS($J$3-O5160)</f>
        <v>0.19656342693343409</v>
      </c>
      <c r="Q5160">
        <f>ABS($J$4-O5160)</f>
        <v>2.5195857452376553</v>
      </c>
      <c r="R5160">
        <f>ABS($J$5-O5160)</f>
        <v>0.17869402448494009</v>
      </c>
      <c r="S5160">
        <f>ABS($J$6-O5160)</f>
        <v>0.76838430528524237</v>
      </c>
      <c r="T5160">
        <f>MIN(P5160:S5160)</f>
        <v>0.17869402448494009</v>
      </c>
      <c r="U5160">
        <f>MATCH(T5160,P5160:S5160, 0)</f>
        <v>3</v>
      </c>
    </row>
    <row r="5161" spans="1:21" x14ac:dyDescent="0.35">
      <c r="A5161">
        <v>3</v>
      </c>
      <c r="B5161">
        <v>5150</v>
      </c>
      <c r="C5161" t="s">
        <v>112</v>
      </c>
      <c r="D5161" t="s">
        <v>113</v>
      </c>
      <c r="E5161" t="s">
        <v>73</v>
      </c>
      <c r="F5161" t="s">
        <v>74</v>
      </c>
      <c r="G5161" t="s">
        <v>75</v>
      </c>
      <c r="H5161" t="s">
        <v>76</v>
      </c>
      <c r="I5161" s="1">
        <v>42332</v>
      </c>
      <c r="J5161">
        <v>2015</v>
      </c>
      <c r="K5161" t="s">
        <v>77</v>
      </c>
      <c r="L5161" t="s">
        <v>78</v>
      </c>
      <c r="M5161" s="1">
        <v>42359</v>
      </c>
      <c r="N5161">
        <v>27</v>
      </c>
      <c r="O5161">
        <f>STANDARDIZE(N5161,$N$8,$N$9)</f>
        <v>-0.15210877235851616</v>
      </c>
      <c r="P5161">
        <f>ABS($J$3-O5161)</f>
        <v>0.37525745141837419</v>
      </c>
      <c r="Q5161">
        <f>ABS($J$4-O5161)</f>
        <v>2.3408917207527153</v>
      </c>
      <c r="R5161">
        <f>ABS($J$5-O5161)</f>
        <v>0</v>
      </c>
      <c r="S5161">
        <f>ABS($J$6-O5161)</f>
        <v>0.58969028080030228</v>
      </c>
      <c r="T5161">
        <f>MIN(P5161:S5161)</f>
        <v>0</v>
      </c>
      <c r="U5161">
        <f>MATCH(T5161,P5161:S5161, 0)</f>
        <v>3</v>
      </c>
    </row>
    <row r="5162" spans="1:21" x14ac:dyDescent="0.35">
      <c r="A5162">
        <v>3</v>
      </c>
      <c r="B5162">
        <v>5151</v>
      </c>
      <c r="C5162" t="s">
        <v>174</v>
      </c>
      <c r="D5162" t="s">
        <v>175</v>
      </c>
      <c r="E5162" t="s">
        <v>219</v>
      </c>
      <c r="F5162" t="s">
        <v>220</v>
      </c>
      <c r="G5162" t="s">
        <v>423</v>
      </c>
      <c r="H5162" t="s">
        <v>424</v>
      </c>
      <c r="I5162" s="1">
        <v>42332</v>
      </c>
      <c r="J5162">
        <v>2015</v>
      </c>
      <c r="K5162" t="s">
        <v>77</v>
      </c>
      <c r="L5162" t="s">
        <v>78</v>
      </c>
      <c r="M5162" s="1">
        <v>42360</v>
      </c>
      <c r="N5162">
        <v>28</v>
      </c>
      <c r="O5162">
        <f>STANDARDIZE(N5162,$N$8,$N$9)</f>
        <v>-0.13423936991002217</v>
      </c>
      <c r="P5162">
        <f>ABS($J$3-O5162)</f>
        <v>0.39312685386686819</v>
      </c>
      <c r="Q5162">
        <f>ABS($J$4-O5162)</f>
        <v>2.3230223183042211</v>
      </c>
      <c r="R5162">
        <f>ABS($J$5-O5162)</f>
        <v>1.7869402448493998E-2</v>
      </c>
      <c r="S5162">
        <f>ABS($J$6-O5162)</f>
        <v>0.57182087835180828</v>
      </c>
      <c r="T5162">
        <f>MIN(P5162:S5162)</f>
        <v>1.7869402448493998E-2</v>
      </c>
      <c r="U5162">
        <f>MATCH(T5162,P5162:S5162, 0)</f>
        <v>3</v>
      </c>
    </row>
    <row r="5163" spans="1:21" x14ac:dyDescent="0.35">
      <c r="A5163">
        <v>3</v>
      </c>
      <c r="B5163">
        <v>5152</v>
      </c>
      <c r="C5163" t="s">
        <v>14</v>
      </c>
      <c r="D5163" t="s">
        <v>15</v>
      </c>
      <c r="E5163" t="s">
        <v>149</v>
      </c>
      <c r="F5163" t="s">
        <v>150</v>
      </c>
      <c r="G5163" t="s">
        <v>215</v>
      </c>
      <c r="H5163" t="s">
        <v>216</v>
      </c>
      <c r="I5163" s="1">
        <v>42332</v>
      </c>
      <c r="J5163">
        <v>2015</v>
      </c>
      <c r="K5163" t="s">
        <v>77</v>
      </c>
      <c r="L5163" t="s">
        <v>78</v>
      </c>
      <c r="M5163" s="1">
        <v>42731</v>
      </c>
      <c r="N5163">
        <v>33</v>
      </c>
      <c r="O5163">
        <f>STANDARDIZE(N5163,$N$8,$N$9)</f>
        <v>-4.4892357667552112E-2</v>
      </c>
      <c r="P5163">
        <f>ABS($J$3-O5163)</f>
        <v>0.48247386610933823</v>
      </c>
      <c r="Q5163">
        <f>ABS($J$4-O5163)</f>
        <v>2.2336753060617509</v>
      </c>
      <c r="R5163">
        <f>ABS($J$5-O5163)</f>
        <v>0.10721641469096405</v>
      </c>
      <c r="S5163">
        <f>ABS($J$6-O5163)</f>
        <v>0.48247386610933823</v>
      </c>
      <c r="T5163">
        <f>MIN(P5163:S5163)</f>
        <v>0.10721641469096405</v>
      </c>
      <c r="U5163">
        <f>MATCH(T5163,P5163:S5163, 0)</f>
        <v>3</v>
      </c>
    </row>
    <row r="5164" spans="1:21" x14ac:dyDescent="0.35">
      <c r="A5164">
        <v>3</v>
      </c>
      <c r="B5164">
        <v>5153</v>
      </c>
      <c r="C5164" t="s">
        <v>178</v>
      </c>
      <c r="D5164" t="s">
        <v>179</v>
      </c>
      <c r="E5164" t="s">
        <v>73</v>
      </c>
      <c r="F5164" t="s">
        <v>74</v>
      </c>
      <c r="G5164" t="s">
        <v>75</v>
      </c>
      <c r="H5164" t="s">
        <v>76</v>
      </c>
      <c r="I5164" s="1">
        <v>42332</v>
      </c>
      <c r="J5164">
        <v>2015</v>
      </c>
      <c r="K5164" t="s">
        <v>38</v>
      </c>
      <c r="L5164" t="s">
        <v>13</v>
      </c>
      <c r="M5164" s="1">
        <v>42732</v>
      </c>
      <c r="N5164">
        <v>34</v>
      </c>
      <c r="O5164">
        <f>STANDARDIZE(N5164,$N$8,$N$9)</f>
        <v>-2.7022955219058099E-2</v>
      </c>
      <c r="P5164">
        <f>ABS($J$3-O5164)</f>
        <v>0.50034326855783229</v>
      </c>
      <c r="Q5164">
        <f>ABS($J$4-O5164)</f>
        <v>2.2158059036132571</v>
      </c>
      <c r="R5164">
        <f>ABS($J$5-O5164)</f>
        <v>0.12508581713945807</v>
      </c>
      <c r="S5164">
        <f>ABS($J$6-O5164)</f>
        <v>0.46460446366084424</v>
      </c>
      <c r="T5164">
        <f>MIN(P5164:S5164)</f>
        <v>0.12508581713945807</v>
      </c>
      <c r="U5164">
        <f>MATCH(T5164,P5164:S5164, 0)</f>
        <v>3</v>
      </c>
    </row>
    <row r="5165" spans="1:21" x14ac:dyDescent="0.35">
      <c r="A5165">
        <v>2</v>
      </c>
      <c r="B5165">
        <v>5154</v>
      </c>
      <c r="C5165" t="s">
        <v>112</v>
      </c>
      <c r="D5165" t="s">
        <v>113</v>
      </c>
      <c r="E5165" t="s">
        <v>131</v>
      </c>
      <c r="F5165" t="s">
        <v>132</v>
      </c>
      <c r="G5165" t="s">
        <v>133</v>
      </c>
      <c r="H5165" t="s">
        <v>134</v>
      </c>
      <c r="I5165" s="1">
        <v>42332</v>
      </c>
      <c r="J5165">
        <v>2015</v>
      </c>
      <c r="K5165" t="s">
        <v>77</v>
      </c>
      <c r="L5165" t="s">
        <v>78</v>
      </c>
      <c r="M5165" s="1">
        <v>42578</v>
      </c>
      <c r="N5165">
        <v>246</v>
      </c>
      <c r="O5165">
        <f>STANDARDIZE(N5165,$N$8,$N$9)</f>
        <v>3.7612903638616721</v>
      </c>
      <c r="P5165">
        <f>ABS($J$3-O5165)</f>
        <v>4.2886565876385623</v>
      </c>
      <c r="Q5165">
        <f>ABS($J$4-O5165)</f>
        <v>1.5725074154674732</v>
      </c>
      <c r="R5165">
        <f>ABS($J$5-O5165)</f>
        <v>3.9133991362201881</v>
      </c>
      <c r="S5165">
        <f>ABS($J$6-O5165)</f>
        <v>3.3237088554198859</v>
      </c>
      <c r="T5165">
        <f>MIN(P5165:S5165)</f>
        <v>1.5725074154674732</v>
      </c>
      <c r="U5165">
        <f>MATCH(T5165,P5165:S5165, 0)</f>
        <v>2</v>
      </c>
    </row>
    <row r="5166" spans="1:21" x14ac:dyDescent="0.35">
      <c r="A5166">
        <v>1</v>
      </c>
      <c r="B5166">
        <v>5155</v>
      </c>
      <c r="C5166" t="s">
        <v>14</v>
      </c>
      <c r="D5166" t="s">
        <v>15</v>
      </c>
      <c r="E5166" t="s">
        <v>131</v>
      </c>
      <c r="F5166" t="s">
        <v>132</v>
      </c>
      <c r="G5166" t="s">
        <v>133</v>
      </c>
      <c r="H5166" t="s">
        <v>134</v>
      </c>
      <c r="I5166" s="1">
        <v>42333</v>
      </c>
      <c r="J5166">
        <v>2015</v>
      </c>
      <c r="K5166" t="s">
        <v>125</v>
      </c>
      <c r="L5166" t="s">
        <v>126</v>
      </c>
      <c r="M5166" s="1">
        <v>42335</v>
      </c>
      <c r="N5166">
        <v>2</v>
      </c>
      <c r="O5166">
        <f>STANDARDIZE(N5166,$N$8,$N$9)</f>
        <v>-0.59884383357086635</v>
      </c>
      <c r="P5166">
        <f>ABS($J$3-O5166)</f>
        <v>7.1477609793975994E-2</v>
      </c>
      <c r="Q5166">
        <f>ABS($J$4-O5166)</f>
        <v>2.7876267819650655</v>
      </c>
      <c r="R5166">
        <f>ABS($J$5-O5166)</f>
        <v>0.44673506121235018</v>
      </c>
      <c r="S5166">
        <f>ABS($J$6-O5166)</f>
        <v>1.0364253420126524</v>
      </c>
      <c r="T5166">
        <f>MIN(P5166:S5166)</f>
        <v>7.1477609793975994E-2</v>
      </c>
      <c r="U5166">
        <f>MATCH(T5166,P5166:S5166, 0)</f>
        <v>1</v>
      </c>
    </row>
    <row r="5167" spans="1:21" x14ac:dyDescent="0.35">
      <c r="A5167">
        <v>1</v>
      </c>
      <c r="B5167">
        <v>5156</v>
      </c>
      <c r="C5167" t="s">
        <v>14</v>
      </c>
      <c r="D5167" t="s">
        <v>15</v>
      </c>
      <c r="E5167" t="s">
        <v>131</v>
      </c>
      <c r="F5167" t="s">
        <v>132</v>
      </c>
      <c r="G5167" t="s">
        <v>133</v>
      </c>
      <c r="H5167" t="s">
        <v>134</v>
      </c>
      <c r="I5167" s="1">
        <v>42333</v>
      </c>
      <c r="J5167">
        <v>2015</v>
      </c>
      <c r="K5167" t="s">
        <v>38</v>
      </c>
      <c r="L5167" t="s">
        <v>13</v>
      </c>
      <c r="M5167" s="1">
        <v>42335</v>
      </c>
      <c r="N5167">
        <v>2</v>
      </c>
      <c r="O5167">
        <f>STANDARDIZE(N5167,$N$8,$N$9)</f>
        <v>-0.59884383357086635</v>
      </c>
      <c r="P5167">
        <f>ABS($J$3-O5167)</f>
        <v>7.1477609793975994E-2</v>
      </c>
      <c r="Q5167">
        <f>ABS($J$4-O5167)</f>
        <v>2.7876267819650655</v>
      </c>
      <c r="R5167">
        <f>ABS($J$5-O5167)</f>
        <v>0.44673506121235018</v>
      </c>
      <c r="S5167">
        <f>ABS($J$6-O5167)</f>
        <v>1.0364253420126524</v>
      </c>
      <c r="T5167">
        <f>MIN(P5167:S5167)</f>
        <v>7.1477609793975994E-2</v>
      </c>
      <c r="U5167">
        <f>MATCH(T5167,P5167:S5167, 0)</f>
        <v>1</v>
      </c>
    </row>
    <row r="5168" spans="1:21" x14ac:dyDescent="0.35">
      <c r="A5168">
        <v>3</v>
      </c>
      <c r="B5168">
        <v>5157</v>
      </c>
      <c r="C5168" t="s">
        <v>14</v>
      </c>
      <c r="D5168" t="s">
        <v>15</v>
      </c>
      <c r="E5168" t="s">
        <v>84</v>
      </c>
      <c r="F5168" t="s">
        <v>85</v>
      </c>
      <c r="G5168" t="s">
        <v>86</v>
      </c>
      <c r="H5168" t="s">
        <v>87</v>
      </c>
      <c r="I5168" s="1">
        <v>42333</v>
      </c>
      <c r="J5168">
        <v>2015</v>
      </c>
      <c r="K5168" t="s">
        <v>77</v>
      </c>
      <c r="L5168" t="s">
        <v>78</v>
      </c>
      <c r="M5168" s="1">
        <v>42358</v>
      </c>
      <c r="N5168">
        <v>25</v>
      </c>
      <c r="O5168">
        <f>STANDARDIZE(N5168,$N$8,$N$9)</f>
        <v>-0.18784757725550419</v>
      </c>
      <c r="P5168">
        <f>ABS($J$3-O5168)</f>
        <v>0.33951864652138619</v>
      </c>
      <c r="Q5168">
        <f>ABS($J$4-O5168)</f>
        <v>2.3766305256497033</v>
      </c>
      <c r="R5168">
        <f>ABS($J$5-O5168)</f>
        <v>3.5738804896988025E-2</v>
      </c>
      <c r="S5168">
        <f>ABS($J$6-O5168)</f>
        <v>0.62542908569729028</v>
      </c>
      <c r="T5168">
        <f>MIN(P5168:S5168)</f>
        <v>3.5738804896988025E-2</v>
      </c>
      <c r="U5168">
        <f>MATCH(T5168,P5168:S5168, 0)</f>
        <v>3</v>
      </c>
    </row>
    <row r="5169" spans="1:21" x14ac:dyDescent="0.35">
      <c r="A5169">
        <v>3</v>
      </c>
      <c r="B5169">
        <v>5158</v>
      </c>
      <c r="C5169" t="s">
        <v>14</v>
      </c>
      <c r="D5169" t="s">
        <v>15</v>
      </c>
      <c r="E5169" t="s">
        <v>84</v>
      </c>
      <c r="F5169" t="s">
        <v>85</v>
      </c>
      <c r="G5169" t="s">
        <v>86</v>
      </c>
      <c r="H5169" t="s">
        <v>87</v>
      </c>
      <c r="I5169" s="1">
        <v>42333</v>
      </c>
      <c r="J5169">
        <v>2015</v>
      </c>
      <c r="K5169" t="s">
        <v>77</v>
      </c>
      <c r="L5169" t="s">
        <v>78</v>
      </c>
      <c r="M5169" s="1">
        <v>42358</v>
      </c>
      <c r="N5169">
        <v>25</v>
      </c>
      <c r="O5169">
        <f>STANDARDIZE(N5169,$N$8,$N$9)</f>
        <v>-0.18784757725550419</v>
      </c>
      <c r="P5169">
        <f>ABS($J$3-O5169)</f>
        <v>0.33951864652138619</v>
      </c>
      <c r="Q5169">
        <f>ABS($J$4-O5169)</f>
        <v>2.3766305256497033</v>
      </c>
      <c r="R5169">
        <f>ABS($J$5-O5169)</f>
        <v>3.5738804896988025E-2</v>
      </c>
      <c r="S5169">
        <f>ABS($J$6-O5169)</f>
        <v>0.62542908569729028</v>
      </c>
      <c r="T5169">
        <f>MIN(P5169:S5169)</f>
        <v>3.5738804896988025E-2</v>
      </c>
      <c r="U5169">
        <f>MATCH(T5169,P5169:S5169, 0)</f>
        <v>3</v>
      </c>
    </row>
    <row r="5170" spans="1:21" x14ac:dyDescent="0.35">
      <c r="A5170">
        <v>3</v>
      </c>
      <c r="B5170">
        <v>5159</v>
      </c>
      <c r="C5170" t="s">
        <v>523</v>
      </c>
      <c r="D5170" t="s">
        <v>524</v>
      </c>
      <c r="E5170" t="s">
        <v>52</v>
      </c>
      <c r="F5170" t="s">
        <v>53</v>
      </c>
      <c r="G5170" t="s">
        <v>54</v>
      </c>
      <c r="H5170" t="s">
        <v>55</v>
      </c>
      <c r="I5170" s="1">
        <v>42333</v>
      </c>
      <c r="J5170">
        <v>2015</v>
      </c>
      <c r="K5170" t="s">
        <v>41</v>
      </c>
      <c r="L5170" t="s">
        <v>42</v>
      </c>
      <c r="M5170" s="1">
        <v>42361</v>
      </c>
      <c r="N5170">
        <v>28</v>
      </c>
      <c r="O5170">
        <f>STANDARDIZE(N5170,$N$8,$N$9)</f>
        <v>-0.13423936991002217</v>
      </c>
      <c r="P5170">
        <f>ABS($J$3-O5170)</f>
        <v>0.39312685386686819</v>
      </c>
      <c r="Q5170">
        <f>ABS($J$4-O5170)</f>
        <v>2.3230223183042211</v>
      </c>
      <c r="R5170">
        <f>ABS($J$5-O5170)</f>
        <v>1.7869402448493998E-2</v>
      </c>
      <c r="S5170">
        <f>ABS($J$6-O5170)</f>
        <v>0.57182087835180828</v>
      </c>
      <c r="T5170">
        <f>MIN(P5170:S5170)</f>
        <v>1.7869402448493998E-2</v>
      </c>
      <c r="U5170">
        <f>MATCH(T5170,P5170:S5170, 0)</f>
        <v>3</v>
      </c>
    </row>
    <row r="5171" spans="1:21" x14ac:dyDescent="0.35">
      <c r="A5171">
        <v>3</v>
      </c>
      <c r="B5171">
        <v>5160</v>
      </c>
      <c r="C5171" t="s">
        <v>178</v>
      </c>
      <c r="D5171" t="s">
        <v>179</v>
      </c>
      <c r="E5171" t="s">
        <v>131</v>
      </c>
      <c r="F5171" t="s">
        <v>132</v>
      </c>
      <c r="G5171" t="s">
        <v>133</v>
      </c>
      <c r="H5171" t="s">
        <v>134</v>
      </c>
      <c r="I5171" s="1">
        <v>42333</v>
      </c>
      <c r="J5171">
        <v>2015</v>
      </c>
      <c r="K5171" t="s">
        <v>77</v>
      </c>
      <c r="L5171" t="s">
        <v>78</v>
      </c>
      <c r="M5171" s="1">
        <v>42461</v>
      </c>
      <c r="N5171">
        <v>40</v>
      </c>
      <c r="O5171">
        <f>STANDARDIZE(N5171,$N$8,$N$9)</f>
        <v>8.0193459471905953E-2</v>
      </c>
      <c r="P5171">
        <f>ABS($J$3-O5171)</f>
        <v>0.60755968324879628</v>
      </c>
      <c r="Q5171">
        <f>ABS($J$4-O5171)</f>
        <v>2.1085894889222931</v>
      </c>
      <c r="R5171">
        <f>ABS($J$5-O5171)</f>
        <v>0.23230223183042212</v>
      </c>
      <c r="S5171">
        <f>ABS($J$6-O5171)</f>
        <v>0.35738804896988019</v>
      </c>
      <c r="T5171">
        <f>MIN(P5171:S5171)</f>
        <v>0.23230223183042212</v>
      </c>
      <c r="U5171">
        <f>MATCH(T5171,P5171:S5171, 0)</f>
        <v>3</v>
      </c>
    </row>
    <row r="5172" spans="1:21" x14ac:dyDescent="0.35">
      <c r="A5172">
        <v>4</v>
      </c>
      <c r="B5172">
        <v>5161</v>
      </c>
      <c r="C5172" t="s">
        <v>556</v>
      </c>
      <c r="D5172" t="s">
        <v>557</v>
      </c>
      <c r="E5172" t="s">
        <v>64</v>
      </c>
      <c r="F5172" t="s">
        <v>59</v>
      </c>
      <c r="G5172" t="s">
        <v>65</v>
      </c>
      <c r="H5172" t="s">
        <v>66</v>
      </c>
      <c r="I5172" s="1">
        <v>42333</v>
      </c>
      <c r="J5172">
        <v>2015</v>
      </c>
      <c r="K5172" t="s">
        <v>41</v>
      </c>
      <c r="L5172" t="s">
        <v>42</v>
      </c>
      <c r="M5172" s="1">
        <v>42397</v>
      </c>
      <c r="N5172">
        <v>64</v>
      </c>
      <c r="O5172">
        <f>STANDARDIZE(N5172,$N$8,$N$9)</f>
        <v>0.50905911823576222</v>
      </c>
      <c r="P5172">
        <f>ABS($J$3-O5172)</f>
        <v>1.0364253420126526</v>
      </c>
      <c r="Q5172">
        <f>ABS($J$4-O5172)</f>
        <v>1.6797238301584367</v>
      </c>
      <c r="R5172">
        <f>ABS($J$5-O5172)</f>
        <v>0.66116789059427838</v>
      </c>
      <c r="S5172">
        <f>ABS($J$6-O5172)</f>
        <v>7.1477609793976105E-2</v>
      </c>
      <c r="T5172">
        <f>MIN(P5172:S5172)</f>
        <v>7.1477609793976105E-2</v>
      </c>
      <c r="U5172">
        <f>MATCH(T5172,P5172:S5172, 0)</f>
        <v>4</v>
      </c>
    </row>
    <row r="5173" spans="1:21" x14ac:dyDescent="0.35">
      <c r="A5173">
        <v>1</v>
      </c>
      <c r="B5173">
        <v>5162</v>
      </c>
      <c r="C5173" t="s">
        <v>14</v>
      </c>
      <c r="D5173" t="s">
        <v>15</v>
      </c>
      <c r="E5173" t="s">
        <v>105</v>
      </c>
      <c r="F5173" t="s">
        <v>59</v>
      </c>
      <c r="G5173" t="s">
        <v>106</v>
      </c>
      <c r="H5173" t="s">
        <v>107</v>
      </c>
      <c r="I5173" s="1">
        <v>42334</v>
      </c>
      <c r="J5173">
        <v>2015</v>
      </c>
      <c r="K5173" t="s">
        <v>176</v>
      </c>
      <c r="L5173" t="s">
        <v>177</v>
      </c>
      <c r="M5173" s="1">
        <v>42338</v>
      </c>
      <c r="N5173">
        <v>4</v>
      </c>
      <c r="O5173">
        <f>STANDARDIZE(N5173,$N$8,$N$9)</f>
        <v>-0.56310502867387835</v>
      </c>
      <c r="P5173">
        <f>ABS($J$3-O5173)</f>
        <v>3.5738804896987997E-2</v>
      </c>
      <c r="Q5173">
        <f>ABS($J$4-O5173)</f>
        <v>2.7518879770680771</v>
      </c>
      <c r="R5173">
        <f>ABS($J$5-O5173)</f>
        <v>0.41099625631536219</v>
      </c>
      <c r="S5173">
        <f>ABS($J$6-O5173)</f>
        <v>1.0006865371156644</v>
      </c>
      <c r="T5173">
        <f>MIN(P5173:S5173)</f>
        <v>3.5738804896987997E-2</v>
      </c>
      <c r="U5173">
        <f>MATCH(T5173,P5173:S5173, 0)</f>
        <v>1</v>
      </c>
    </row>
    <row r="5174" spans="1:21" x14ac:dyDescent="0.35">
      <c r="A5174">
        <v>1</v>
      </c>
      <c r="B5174">
        <v>5163</v>
      </c>
      <c r="C5174" t="s">
        <v>172</v>
      </c>
      <c r="D5174" t="s">
        <v>173</v>
      </c>
      <c r="E5174" t="s">
        <v>16</v>
      </c>
      <c r="F5174" t="s">
        <v>17</v>
      </c>
      <c r="G5174" t="s">
        <v>137</v>
      </c>
      <c r="H5174" t="s">
        <v>138</v>
      </c>
      <c r="I5174" s="1">
        <v>42334</v>
      </c>
      <c r="J5174">
        <v>2015</v>
      </c>
      <c r="K5174" t="s">
        <v>227</v>
      </c>
      <c r="L5174" t="s">
        <v>228</v>
      </c>
      <c r="M5174" s="1">
        <v>42016</v>
      </c>
      <c r="N5174">
        <v>5</v>
      </c>
      <c r="O5174">
        <f>STANDARDIZE(N5174,$N$8,$N$9)</f>
        <v>-0.54523562622538435</v>
      </c>
      <c r="P5174">
        <f>ABS($J$3-O5174)</f>
        <v>1.7869402448493998E-2</v>
      </c>
      <c r="Q5174">
        <f>ABS($J$4-O5174)</f>
        <v>2.7340185746195833</v>
      </c>
      <c r="R5174">
        <f>ABS($J$5-O5174)</f>
        <v>0.39312685386686819</v>
      </c>
      <c r="S5174">
        <f>ABS($J$6-O5174)</f>
        <v>0.98281713466717047</v>
      </c>
      <c r="T5174">
        <f>MIN(P5174:S5174)</f>
        <v>1.7869402448493998E-2</v>
      </c>
      <c r="U5174">
        <f>MATCH(T5174,P5174:S5174, 0)</f>
        <v>1</v>
      </c>
    </row>
    <row r="5175" spans="1:21" x14ac:dyDescent="0.35">
      <c r="A5175">
        <v>1</v>
      </c>
      <c r="B5175">
        <v>5164</v>
      </c>
      <c r="C5175" t="s">
        <v>441</v>
      </c>
      <c r="D5175" t="s">
        <v>442</v>
      </c>
      <c r="E5175" t="s">
        <v>163</v>
      </c>
      <c r="F5175" t="s">
        <v>59</v>
      </c>
      <c r="G5175" t="s">
        <v>164</v>
      </c>
      <c r="H5175" t="s">
        <v>165</v>
      </c>
      <c r="I5175" s="1">
        <v>42334</v>
      </c>
      <c r="J5175">
        <v>2015</v>
      </c>
      <c r="K5175" t="s">
        <v>77</v>
      </c>
      <c r="L5175" t="s">
        <v>78</v>
      </c>
      <c r="M5175" s="1">
        <v>42289</v>
      </c>
      <c r="N5175">
        <v>14</v>
      </c>
      <c r="O5175">
        <f>STANDARDIZE(N5175,$N$8,$N$9)</f>
        <v>-0.38441100418893831</v>
      </c>
      <c r="P5175">
        <f>ABS($J$3-O5175)</f>
        <v>0.14295521958795204</v>
      </c>
      <c r="Q5175">
        <f>ABS($J$4-O5175)</f>
        <v>2.5731939525831371</v>
      </c>
      <c r="R5175">
        <f>ABS($J$5-O5175)</f>
        <v>0.23230223183042215</v>
      </c>
      <c r="S5175">
        <f>ABS($J$6-O5175)</f>
        <v>0.82199251263072437</v>
      </c>
      <c r="T5175">
        <f>MIN(P5175:S5175)</f>
        <v>0.14295521958795204</v>
      </c>
      <c r="U5175">
        <f>MATCH(T5175,P5175:S5175, 0)</f>
        <v>1</v>
      </c>
    </row>
    <row r="5176" spans="1:21" x14ac:dyDescent="0.35">
      <c r="A5176">
        <v>3</v>
      </c>
      <c r="B5176">
        <v>5165</v>
      </c>
      <c r="C5176" t="s">
        <v>14</v>
      </c>
      <c r="D5176" t="s">
        <v>15</v>
      </c>
      <c r="E5176" t="s">
        <v>168</v>
      </c>
      <c r="F5176" t="s">
        <v>169</v>
      </c>
      <c r="G5176" t="s">
        <v>366</v>
      </c>
      <c r="H5176" t="s">
        <v>367</v>
      </c>
      <c r="I5176" s="1">
        <v>42334</v>
      </c>
      <c r="J5176">
        <v>2015</v>
      </c>
      <c r="K5176" t="s">
        <v>77</v>
      </c>
      <c r="L5176" t="s">
        <v>78</v>
      </c>
      <c r="M5176" s="1">
        <v>42354</v>
      </c>
      <c r="N5176">
        <v>20</v>
      </c>
      <c r="O5176">
        <f>STANDARDIZE(N5176,$N$8,$N$9)</f>
        <v>-0.27719458949797421</v>
      </c>
      <c r="P5176">
        <f>ABS($J$3-O5176)</f>
        <v>0.25017163427891614</v>
      </c>
      <c r="Q5176">
        <f>ABS($J$4-O5176)</f>
        <v>2.4659775378921731</v>
      </c>
      <c r="R5176">
        <f>ABS($J$5-O5176)</f>
        <v>0.12508581713945804</v>
      </c>
      <c r="S5176">
        <f>ABS($J$6-O5176)</f>
        <v>0.71477609793976038</v>
      </c>
      <c r="T5176">
        <f>MIN(P5176:S5176)</f>
        <v>0.12508581713945804</v>
      </c>
      <c r="U5176">
        <f>MATCH(T5176,P5176:S5176, 0)</f>
        <v>3</v>
      </c>
    </row>
    <row r="5177" spans="1:21" x14ac:dyDescent="0.35">
      <c r="A5177">
        <v>3</v>
      </c>
      <c r="B5177">
        <v>5166</v>
      </c>
      <c r="C5177" t="s">
        <v>112</v>
      </c>
      <c r="D5177" t="s">
        <v>113</v>
      </c>
      <c r="E5177" t="s">
        <v>52</v>
      </c>
      <c r="F5177" t="s">
        <v>53</v>
      </c>
      <c r="G5177" t="s">
        <v>54</v>
      </c>
      <c r="H5177" t="s">
        <v>55</v>
      </c>
      <c r="I5177" s="1">
        <v>42334</v>
      </c>
      <c r="J5177">
        <v>2015</v>
      </c>
      <c r="K5177" t="s">
        <v>41</v>
      </c>
      <c r="L5177" t="s">
        <v>42</v>
      </c>
      <c r="M5177" s="1">
        <v>42354</v>
      </c>
      <c r="N5177">
        <v>20</v>
      </c>
      <c r="O5177">
        <f>STANDARDIZE(N5177,$N$8,$N$9)</f>
        <v>-0.27719458949797421</v>
      </c>
      <c r="P5177">
        <f>ABS($J$3-O5177)</f>
        <v>0.25017163427891614</v>
      </c>
      <c r="Q5177">
        <f>ABS($J$4-O5177)</f>
        <v>2.4659775378921731</v>
      </c>
      <c r="R5177">
        <f>ABS($J$5-O5177)</f>
        <v>0.12508581713945804</v>
      </c>
      <c r="S5177">
        <f>ABS($J$6-O5177)</f>
        <v>0.71477609793976038</v>
      </c>
      <c r="T5177">
        <f>MIN(P5177:S5177)</f>
        <v>0.12508581713945804</v>
      </c>
      <c r="U5177">
        <f>MATCH(T5177,P5177:S5177, 0)</f>
        <v>3</v>
      </c>
    </row>
    <row r="5178" spans="1:21" x14ac:dyDescent="0.35">
      <c r="A5178">
        <v>3</v>
      </c>
      <c r="B5178">
        <v>5167</v>
      </c>
      <c r="C5178" t="s">
        <v>30</v>
      </c>
      <c r="D5178" t="s">
        <v>31</v>
      </c>
      <c r="E5178" t="s">
        <v>52</v>
      </c>
      <c r="F5178" t="s">
        <v>53</v>
      </c>
      <c r="G5178" t="s">
        <v>54</v>
      </c>
      <c r="H5178" t="s">
        <v>55</v>
      </c>
      <c r="I5178" s="1">
        <v>42334</v>
      </c>
      <c r="J5178">
        <v>2015</v>
      </c>
      <c r="K5178" t="s">
        <v>20</v>
      </c>
      <c r="L5178" t="s">
        <v>21</v>
      </c>
      <c r="M5178" s="1">
        <v>42355</v>
      </c>
      <c r="N5178">
        <v>21</v>
      </c>
      <c r="O5178">
        <f>STANDARDIZE(N5178,$N$8,$N$9)</f>
        <v>-0.25932518704948021</v>
      </c>
      <c r="P5178">
        <f>ABS($J$3-O5178)</f>
        <v>0.26804103672741014</v>
      </c>
      <c r="Q5178">
        <f>ABS($J$4-O5178)</f>
        <v>2.4481081354436793</v>
      </c>
      <c r="R5178">
        <f>ABS($J$5-O5178)</f>
        <v>0.10721641469096405</v>
      </c>
      <c r="S5178">
        <f>ABS($J$6-O5178)</f>
        <v>0.69690669549126638</v>
      </c>
      <c r="T5178">
        <f>MIN(P5178:S5178)</f>
        <v>0.10721641469096405</v>
      </c>
      <c r="U5178">
        <f>MATCH(T5178,P5178:S5178, 0)</f>
        <v>3</v>
      </c>
    </row>
    <row r="5179" spans="1:21" x14ac:dyDescent="0.35">
      <c r="A5179">
        <v>3</v>
      </c>
      <c r="B5179">
        <v>5168</v>
      </c>
      <c r="C5179" t="s">
        <v>14</v>
      </c>
      <c r="D5179" t="s">
        <v>15</v>
      </c>
      <c r="E5179" t="s">
        <v>131</v>
      </c>
      <c r="F5179" t="s">
        <v>132</v>
      </c>
      <c r="G5179" t="s">
        <v>133</v>
      </c>
      <c r="H5179" t="s">
        <v>134</v>
      </c>
      <c r="I5179" s="1">
        <v>42334</v>
      </c>
      <c r="J5179">
        <v>2015</v>
      </c>
      <c r="K5179" t="s">
        <v>77</v>
      </c>
      <c r="L5179" t="s">
        <v>78</v>
      </c>
      <c r="M5179" s="1">
        <v>42359</v>
      </c>
      <c r="N5179">
        <v>25</v>
      </c>
      <c r="O5179">
        <f>STANDARDIZE(N5179,$N$8,$N$9)</f>
        <v>-0.18784757725550419</v>
      </c>
      <c r="P5179">
        <f>ABS($J$3-O5179)</f>
        <v>0.33951864652138619</v>
      </c>
      <c r="Q5179">
        <f>ABS($J$4-O5179)</f>
        <v>2.3766305256497033</v>
      </c>
      <c r="R5179">
        <f>ABS($J$5-O5179)</f>
        <v>3.5738804896988025E-2</v>
      </c>
      <c r="S5179">
        <f>ABS($J$6-O5179)</f>
        <v>0.62542908569729028</v>
      </c>
      <c r="T5179">
        <f>MIN(P5179:S5179)</f>
        <v>3.5738804896988025E-2</v>
      </c>
      <c r="U5179">
        <f>MATCH(T5179,P5179:S5179, 0)</f>
        <v>3</v>
      </c>
    </row>
    <row r="5180" spans="1:21" x14ac:dyDescent="0.35">
      <c r="A5180">
        <v>3</v>
      </c>
      <c r="B5180">
        <v>5169</v>
      </c>
      <c r="C5180" t="s">
        <v>184</v>
      </c>
      <c r="D5180" t="s">
        <v>185</v>
      </c>
      <c r="E5180" t="s">
        <v>131</v>
      </c>
      <c r="F5180" t="s">
        <v>132</v>
      </c>
      <c r="G5180" t="s">
        <v>133</v>
      </c>
      <c r="H5180" t="s">
        <v>134</v>
      </c>
      <c r="I5180" s="1">
        <v>42334</v>
      </c>
      <c r="J5180">
        <v>2015</v>
      </c>
      <c r="K5180" t="s">
        <v>77</v>
      </c>
      <c r="L5180" t="s">
        <v>78</v>
      </c>
      <c r="M5180" s="1">
        <v>42363</v>
      </c>
      <c r="N5180">
        <v>29</v>
      </c>
      <c r="O5180">
        <f>STANDARDIZE(N5180,$N$8,$N$9)</f>
        <v>-0.11636996746152814</v>
      </c>
      <c r="P5180">
        <f>ABS($J$3-O5180)</f>
        <v>0.41099625631536219</v>
      </c>
      <c r="Q5180">
        <f>ABS($J$4-O5180)</f>
        <v>2.3051529158557269</v>
      </c>
      <c r="R5180">
        <f>ABS($J$5-O5180)</f>
        <v>3.5738804896988025E-2</v>
      </c>
      <c r="S5180">
        <f>ABS($J$6-O5180)</f>
        <v>0.55395147590331428</v>
      </c>
      <c r="T5180">
        <f>MIN(P5180:S5180)</f>
        <v>3.5738804896988025E-2</v>
      </c>
      <c r="U5180">
        <f>MATCH(T5180,P5180:S5180, 0)</f>
        <v>3</v>
      </c>
    </row>
    <row r="5181" spans="1:21" x14ac:dyDescent="0.35">
      <c r="A5181">
        <v>4</v>
      </c>
      <c r="B5181">
        <v>5170</v>
      </c>
      <c r="C5181" t="s">
        <v>157</v>
      </c>
      <c r="D5181" t="s">
        <v>158</v>
      </c>
      <c r="E5181" t="s">
        <v>163</v>
      </c>
      <c r="F5181" t="s">
        <v>59</v>
      </c>
      <c r="G5181" t="s">
        <v>282</v>
      </c>
      <c r="H5181" t="s">
        <v>283</v>
      </c>
      <c r="I5181" s="1">
        <v>42334</v>
      </c>
      <c r="J5181">
        <v>2015</v>
      </c>
      <c r="K5181" t="s">
        <v>41</v>
      </c>
      <c r="L5181" t="s">
        <v>42</v>
      </c>
      <c r="M5181" s="1">
        <v>42422</v>
      </c>
      <c r="N5181">
        <v>88</v>
      </c>
      <c r="O5181">
        <f>STANDARDIZE(N5181,$N$8,$N$9)</f>
        <v>0.9379247769996184</v>
      </c>
      <c r="P5181">
        <f>ABS($J$3-O5181)</f>
        <v>1.4652910007765088</v>
      </c>
      <c r="Q5181">
        <f>ABS($J$4-O5181)</f>
        <v>1.2508581713945806</v>
      </c>
      <c r="R5181">
        <f>ABS($J$5-O5181)</f>
        <v>1.0900335493581346</v>
      </c>
      <c r="S5181">
        <f>ABS($J$6-O5181)</f>
        <v>0.50034326855783229</v>
      </c>
      <c r="T5181">
        <f>MIN(P5181:S5181)</f>
        <v>0.50034326855783229</v>
      </c>
      <c r="U5181">
        <f>MATCH(T5181,P5181:S5181, 0)</f>
        <v>4</v>
      </c>
    </row>
    <row r="5182" spans="1:21" x14ac:dyDescent="0.35">
      <c r="A5182">
        <v>3</v>
      </c>
      <c r="B5182">
        <v>5171</v>
      </c>
      <c r="C5182" t="s">
        <v>112</v>
      </c>
      <c r="D5182" t="s">
        <v>113</v>
      </c>
      <c r="E5182" t="s">
        <v>52</v>
      </c>
      <c r="F5182" t="s">
        <v>53</v>
      </c>
      <c r="G5182" t="s">
        <v>54</v>
      </c>
      <c r="H5182" t="s">
        <v>55</v>
      </c>
      <c r="I5182" s="1">
        <v>42335</v>
      </c>
      <c r="J5182">
        <v>2015</v>
      </c>
      <c r="K5182" t="s">
        <v>20</v>
      </c>
      <c r="L5182" t="s">
        <v>21</v>
      </c>
      <c r="M5182" s="1">
        <v>42356</v>
      </c>
      <c r="N5182">
        <v>21</v>
      </c>
      <c r="O5182">
        <f>STANDARDIZE(N5182,$N$8,$N$9)</f>
        <v>-0.25932518704948021</v>
      </c>
      <c r="P5182">
        <f>ABS($J$3-O5182)</f>
        <v>0.26804103672741014</v>
      </c>
      <c r="Q5182">
        <f>ABS($J$4-O5182)</f>
        <v>2.4481081354436793</v>
      </c>
      <c r="R5182">
        <f>ABS($J$5-O5182)</f>
        <v>0.10721641469096405</v>
      </c>
      <c r="S5182">
        <f>ABS($J$6-O5182)</f>
        <v>0.69690669549126638</v>
      </c>
      <c r="T5182">
        <f>MIN(P5182:S5182)</f>
        <v>0.10721641469096405</v>
      </c>
      <c r="U5182">
        <f>MATCH(T5182,P5182:S5182, 0)</f>
        <v>3</v>
      </c>
    </row>
    <row r="5183" spans="1:21" x14ac:dyDescent="0.35">
      <c r="A5183">
        <v>3</v>
      </c>
      <c r="B5183">
        <v>5172</v>
      </c>
      <c r="C5183" t="s">
        <v>14</v>
      </c>
      <c r="D5183" t="s">
        <v>15</v>
      </c>
      <c r="E5183" t="s">
        <v>16</v>
      </c>
      <c r="F5183" t="s">
        <v>17</v>
      </c>
      <c r="G5183" t="s">
        <v>18</v>
      </c>
      <c r="H5183" t="s">
        <v>19</v>
      </c>
      <c r="I5183" s="1">
        <v>42335</v>
      </c>
      <c r="J5183">
        <v>2015</v>
      </c>
      <c r="K5183" t="s">
        <v>77</v>
      </c>
      <c r="L5183" t="s">
        <v>78</v>
      </c>
      <c r="M5183" s="1">
        <v>42361</v>
      </c>
      <c r="N5183">
        <v>26</v>
      </c>
      <c r="O5183">
        <f>STANDARDIZE(N5183,$N$8,$N$9)</f>
        <v>-0.16997817480701016</v>
      </c>
      <c r="P5183">
        <f>ABS($J$3-O5183)</f>
        <v>0.35738804896988019</v>
      </c>
      <c r="Q5183">
        <f>ABS($J$4-O5183)</f>
        <v>2.3587611232012091</v>
      </c>
      <c r="R5183">
        <f>ABS($J$5-O5183)</f>
        <v>1.7869402448493998E-2</v>
      </c>
      <c r="S5183">
        <f>ABS($J$6-O5183)</f>
        <v>0.60755968324879628</v>
      </c>
      <c r="T5183">
        <f>MIN(P5183:S5183)</f>
        <v>1.7869402448493998E-2</v>
      </c>
      <c r="U5183">
        <f>MATCH(T5183,P5183:S5183, 0)</f>
        <v>3</v>
      </c>
    </row>
    <row r="5184" spans="1:21" x14ac:dyDescent="0.35">
      <c r="A5184">
        <v>2</v>
      </c>
      <c r="B5184">
        <v>5173</v>
      </c>
      <c r="C5184" t="s">
        <v>30</v>
      </c>
      <c r="D5184" t="s">
        <v>31</v>
      </c>
      <c r="E5184" t="s">
        <v>16</v>
      </c>
      <c r="F5184" t="s">
        <v>17</v>
      </c>
      <c r="G5184" t="s">
        <v>18</v>
      </c>
      <c r="H5184" t="s">
        <v>19</v>
      </c>
      <c r="I5184" s="1">
        <v>42335</v>
      </c>
      <c r="J5184">
        <v>2015</v>
      </c>
      <c r="K5184" t="s">
        <v>28</v>
      </c>
      <c r="L5184" t="s">
        <v>29</v>
      </c>
      <c r="M5184" s="1">
        <v>42663</v>
      </c>
      <c r="N5184">
        <v>328</v>
      </c>
      <c r="O5184">
        <f>STANDARDIZE(N5184,$N$8,$N$9)</f>
        <v>5.2265813646381805</v>
      </c>
      <c r="P5184">
        <f>ABS($J$3-O5184)</f>
        <v>5.7539475884150706</v>
      </c>
      <c r="Q5184">
        <f>ABS($J$4-O5184)</f>
        <v>3.0377984162439815</v>
      </c>
      <c r="R5184">
        <f>ABS($J$5-O5184)</f>
        <v>5.3786901369966964</v>
      </c>
      <c r="S5184">
        <f>ABS($J$6-O5184)</f>
        <v>4.7889998561963942</v>
      </c>
      <c r="T5184">
        <f>MIN(P5184:S5184)</f>
        <v>3.0377984162439815</v>
      </c>
      <c r="U5184">
        <f>MATCH(T5184,P5184:S5184, 0)</f>
        <v>2</v>
      </c>
    </row>
    <row r="5185" spans="1:21" x14ac:dyDescent="0.35">
      <c r="A5185">
        <v>1</v>
      </c>
      <c r="B5185">
        <v>5174</v>
      </c>
      <c r="C5185" t="s">
        <v>229</v>
      </c>
      <c r="D5185" t="s">
        <v>230</v>
      </c>
      <c r="E5185" t="s">
        <v>296</v>
      </c>
      <c r="F5185" t="s">
        <v>335</v>
      </c>
      <c r="G5185" t="s">
        <v>579</v>
      </c>
      <c r="H5185" t="s">
        <v>580</v>
      </c>
      <c r="I5185" s="1">
        <v>42336</v>
      </c>
      <c r="J5185">
        <v>2015</v>
      </c>
      <c r="K5185" t="s">
        <v>41</v>
      </c>
      <c r="L5185" t="s">
        <v>42</v>
      </c>
      <c r="M5185" s="1">
        <v>42320</v>
      </c>
      <c r="N5185">
        <v>13</v>
      </c>
      <c r="O5185">
        <f>STANDARDIZE(N5185,$N$8,$N$9)</f>
        <v>-0.40228040663743231</v>
      </c>
      <c r="P5185">
        <f>ABS($J$3-O5185)</f>
        <v>0.12508581713945804</v>
      </c>
      <c r="Q5185">
        <f>ABS($J$4-O5185)</f>
        <v>2.5910633550316313</v>
      </c>
      <c r="R5185">
        <f>ABS($J$5-O5185)</f>
        <v>0.25017163427891614</v>
      </c>
      <c r="S5185">
        <f>ABS($J$6-O5185)</f>
        <v>0.83986191507921837</v>
      </c>
      <c r="T5185">
        <f>MIN(P5185:S5185)</f>
        <v>0.12508581713945804</v>
      </c>
      <c r="U5185">
        <f>MATCH(T5185,P5185:S5185, 0)</f>
        <v>1</v>
      </c>
    </row>
    <row r="5186" spans="1:21" x14ac:dyDescent="0.35">
      <c r="A5186">
        <v>1</v>
      </c>
      <c r="B5186">
        <v>5175</v>
      </c>
      <c r="C5186" t="s">
        <v>157</v>
      </c>
      <c r="D5186" t="s">
        <v>158</v>
      </c>
      <c r="E5186" t="s">
        <v>116</v>
      </c>
      <c r="F5186" t="s">
        <v>208</v>
      </c>
      <c r="G5186" t="s">
        <v>209</v>
      </c>
      <c r="H5186" t="s">
        <v>210</v>
      </c>
      <c r="I5186" s="1">
        <v>42336</v>
      </c>
      <c r="J5186">
        <v>2015</v>
      </c>
      <c r="K5186" t="s">
        <v>77</v>
      </c>
      <c r="L5186" t="s">
        <v>78</v>
      </c>
      <c r="M5186" s="1">
        <v>42350</v>
      </c>
      <c r="N5186">
        <v>14</v>
      </c>
      <c r="O5186">
        <f>STANDARDIZE(N5186,$N$8,$N$9)</f>
        <v>-0.38441100418893831</v>
      </c>
      <c r="P5186">
        <f>ABS($J$3-O5186)</f>
        <v>0.14295521958795204</v>
      </c>
      <c r="Q5186">
        <f>ABS($J$4-O5186)</f>
        <v>2.5731939525831371</v>
      </c>
      <c r="R5186">
        <f>ABS($J$5-O5186)</f>
        <v>0.23230223183042215</v>
      </c>
      <c r="S5186">
        <f>ABS($J$6-O5186)</f>
        <v>0.82199251263072437</v>
      </c>
      <c r="T5186">
        <f>MIN(P5186:S5186)</f>
        <v>0.14295521958795204</v>
      </c>
      <c r="U5186">
        <f>MATCH(T5186,P5186:S5186, 0)</f>
        <v>1</v>
      </c>
    </row>
    <row r="5187" spans="1:21" x14ac:dyDescent="0.35">
      <c r="A5187">
        <v>1</v>
      </c>
      <c r="B5187">
        <v>5176</v>
      </c>
      <c r="C5187" t="s">
        <v>172</v>
      </c>
      <c r="D5187" t="s">
        <v>173</v>
      </c>
      <c r="E5187" t="s">
        <v>116</v>
      </c>
      <c r="F5187" t="s">
        <v>208</v>
      </c>
      <c r="G5187" t="s">
        <v>209</v>
      </c>
      <c r="H5187" t="s">
        <v>210</v>
      </c>
      <c r="I5187" s="1">
        <v>42336</v>
      </c>
      <c r="J5187">
        <v>2015</v>
      </c>
      <c r="K5187" t="s">
        <v>77</v>
      </c>
      <c r="L5187" t="s">
        <v>78</v>
      </c>
      <c r="M5187" s="1">
        <v>42350</v>
      </c>
      <c r="N5187">
        <v>14</v>
      </c>
      <c r="O5187">
        <f>STANDARDIZE(N5187,$N$8,$N$9)</f>
        <v>-0.38441100418893831</v>
      </c>
      <c r="P5187">
        <f>ABS($J$3-O5187)</f>
        <v>0.14295521958795204</v>
      </c>
      <c r="Q5187">
        <f>ABS($J$4-O5187)</f>
        <v>2.5731939525831371</v>
      </c>
      <c r="R5187">
        <f>ABS($J$5-O5187)</f>
        <v>0.23230223183042215</v>
      </c>
      <c r="S5187">
        <f>ABS($J$6-O5187)</f>
        <v>0.82199251263072437</v>
      </c>
      <c r="T5187">
        <f>MIN(P5187:S5187)</f>
        <v>0.14295521958795204</v>
      </c>
      <c r="U5187">
        <f>MATCH(T5187,P5187:S5187, 0)</f>
        <v>1</v>
      </c>
    </row>
    <row r="5188" spans="1:21" x14ac:dyDescent="0.35">
      <c r="A5188">
        <v>3</v>
      </c>
      <c r="B5188">
        <v>5177</v>
      </c>
      <c r="C5188" t="s">
        <v>67</v>
      </c>
      <c r="D5188" t="s">
        <v>68</v>
      </c>
      <c r="E5188" t="s">
        <v>79</v>
      </c>
      <c r="F5188" t="s">
        <v>35</v>
      </c>
      <c r="G5188" t="s">
        <v>80</v>
      </c>
      <c r="H5188" t="s">
        <v>81</v>
      </c>
      <c r="I5188" s="1">
        <v>42336</v>
      </c>
      <c r="J5188">
        <v>2015</v>
      </c>
      <c r="K5188" t="s">
        <v>77</v>
      </c>
      <c r="L5188" t="s">
        <v>78</v>
      </c>
      <c r="M5188" s="1">
        <v>42732</v>
      </c>
      <c r="N5188">
        <v>30</v>
      </c>
      <c r="O5188">
        <f>STANDARDIZE(N5188,$N$8,$N$9)</f>
        <v>-9.8500565013034141E-2</v>
      </c>
      <c r="P5188">
        <f>ABS($J$3-O5188)</f>
        <v>0.42886565876385618</v>
      </c>
      <c r="Q5188">
        <f>ABS($J$4-O5188)</f>
        <v>2.2872835134072331</v>
      </c>
      <c r="R5188">
        <f>ABS($J$5-O5188)</f>
        <v>5.3608207345482023E-2</v>
      </c>
      <c r="S5188">
        <f>ABS($J$6-O5188)</f>
        <v>0.53608207345482028</v>
      </c>
      <c r="T5188">
        <f>MIN(P5188:S5188)</f>
        <v>5.3608207345482023E-2</v>
      </c>
      <c r="U5188">
        <f>MATCH(T5188,P5188:S5188, 0)</f>
        <v>3</v>
      </c>
    </row>
    <row r="5189" spans="1:21" x14ac:dyDescent="0.35">
      <c r="A5189">
        <v>4</v>
      </c>
      <c r="B5189">
        <v>5178</v>
      </c>
      <c r="C5189" t="s">
        <v>286</v>
      </c>
      <c r="D5189" t="s">
        <v>287</v>
      </c>
      <c r="E5189" t="s">
        <v>73</v>
      </c>
      <c r="F5189" t="s">
        <v>74</v>
      </c>
      <c r="G5189" t="s">
        <v>114</v>
      </c>
      <c r="H5189" t="s">
        <v>115</v>
      </c>
      <c r="I5189" s="1">
        <v>42336</v>
      </c>
      <c r="J5189">
        <v>2015</v>
      </c>
      <c r="K5189" t="s">
        <v>77</v>
      </c>
      <c r="L5189" t="s">
        <v>78</v>
      </c>
      <c r="M5189" s="1">
        <v>42645</v>
      </c>
      <c r="N5189">
        <v>74</v>
      </c>
      <c r="O5189">
        <f>STANDARDIZE(N5189,$N$8,$N$9)</f>
        <v>0.68775314272070232</v>
      </c>
      <c r="P5189">
        <f>ABS($J$3-O5189)</f>
        <v>1.2151193664975928</v>
      </c>
      <c r="Q5189">
        <f>ABS($J$4-O5189)</f>
        <v>1.5010298056734968</v>
      </c>
      <c r="R5189">
        <f>ABS($J$5-O5189)</f>
        <v>0.83986191507921848</v>
      </c>
      <c r="S5189">
        <f>ABS($J$6-O5189)</f>
        <v>0.2501716342789162</v>
      </c>
      <c r="T5189">
        <f>MIN(P5189:S5189)</f>
        <v>0.2501716342789162</v>
      </c>
      <c r="U5189">
        <f>MATCH(T5189,P5189:S5189, 0)</f>
        <v>4</v>
      </c>
    </row>
    <row r="5190" spans="1:21" x14ac:dyDescent="0.35">
      <c r="A5190">
        <v>3</v>
      </c>
      <c r="B5190">
        <v>5179</v>
      </c>
      <c r="C5190" t="s">
        <v>30</v>
      </c>
      <c r="D5190" t="s">
        <v>31</v>
      </c>
      <c r="E5190" t="s">
        <v>79</v>
      </c>
      <c r="F5190" t="s">
        <v>35</v>
      </c>
      <c r="G5190" t="s">
        <v>80</v>
      </c>
      <c r="H5190" t="s">
        <v>81</v>
      </c>
      <c r="I5190" s="1">
        <v>42337</v>
      </c>
      <c r="J5190">
        <v>2015</v>
      </c>
      <c r="K5190" t="s">
        <v>77</v>
      </c>
      <c r="L5190" t="s">
        <v>78</v>
      </c>
      <c r="M5190" s="1">
        <v>42732</v>
      </c>
      <c r="N5190">
        <v>29</v>
      </c>
      <c r="O5190">
        <f>STANDARDIZE(N5190,$N$8,$N$9)</f>
        <v>-0.11636996746152814</v>
      </c>
      <c r="P5190">
        <f>ABS($J$3-O5190)</f>
        <v>0.41099625631536219</v>
      </c>
      <c r="Q5190">
        <f>ABS($J$4-O5190)</f>
        <v>2.3051529158557269</v>
      </c>
      <c r="R5190">
        <f>ABS($J$5-O5190)</f>
        <v>3.5738804896988025E-2</v>
      </c>
      <c r="S5190">
        <f>ABS($J$6-O5190)</f>
        <v>0.55395147590331428</v>
      </c>
      <c r="T5190">
        <f>MIN(P5190:S5190)</f>
        <v>3.5738804896988025E-2</v>
      </c>
      <c r="U5190">
        <f>MATCH(T5190,P5190:S5190, 0)</f>
        <v>3</v>
      </c>
    </row>
    <row r="5191" spans="1:21" x14ac:dyDescent="0.35">
      <c r="A5191">
        <v>1</v>
      </c>
      <c r="B5191">
        <v>5180</v>
      </c>
      <c r="C5191" t="s">
        <v>67</v>
      </c>
      <c r="D5191" t="s">
        <v>68</v>
      </c>
      <c r="E5191" t="s">
        <v>131</v>
      </c>
      <c r="F5191" t="s">
        <v>132</v>
      </c>
      <c r="G5191" t="s">
        <v>133</v>
      </c>
      <c r="H5191" t="s">
        <v>134</v>
      </c>
      <c r="I5191" s="1">
        <v>42338</v>
      </c>
      <c r="J5191">
        <v>2015</v>
      </c>
      <c r="K5191" t="s">
        <v>176</v>
      </c>
      <c r="L5191" t="s">
        <v>177</v>
      </c>
      <c r="M5191" s="1">
        <v>42075</v>
      </c>
      <c r="N5191">
        <v>3</v>
      </c>
      <c r="O5191">
        <f>STANDARDIZE(N5191,$N$8,$N$9)</f>
        <v>-0.58097443112237235</v>
      </c>
      <c r="P5191">
        <f>ABS($J$3-O5191)</f>
        <v>5.3608207345481995E-2</v>
      </c>
      <c r="Q5191">
        <f>ABS($J$4-O5191)</f>
        <v>2.7697573795165713</v>
      </c>
      <c r="R5191">
        <f>ABS($J$5-O5191)</f>
        <v>0.42886565876385618</v>
      </c>
      <c r="S5191">
        <f>ABS($J$6-O5191)</f>
        <v>1.0185559395641586</v>
      </c>
      <c r="T5191">
        <f>MIN(P5191:S5191)</f>
        <v>5.3608207345481995E-2</v>
      </c>
      <c r="U5191">
        <f>MATCH(T5191,P5191:S5191, 0)</f>
        <v>1</v>
      </c>
    </row>
    <row r="5192" spans="1:21" x14ac:dyDescent="0.35">
      <c r="A5192">
        <v>1</v>
      </c>
      <c r="B5192">
        <v>5181</v>
      </c>
      <c r="C5192" t="s">
        <v>316</v>
      </c>
      <c r="D5192" t="s">
        <v>317</v>
      </c>
      <c r="E5192" t="s">
        <v>163</v>
      </c>
      <c r="F5192" t="s">
        <v>59</v>
      </c>
      <c r="G5192" t="s">
        <v>164</v>
      </c>
      <c r="H5192" t="s">
        <v>165</v>
      </c>
      <c r="I5192" s="1">
        <v>42338</v>
      </c>
      <c r="J5192">
        <v>2015</v>
      </c>
      <c r="K5192" t="s">
        <v>577</v>
      </c>
      <c r="L5192" t="s">
        <v>578</v>
      </c>
      <c r="M5192" s="1">
        <v>42075</v>
      </c>
      <c r="N5192">
        <v>3</v>
      </c>
      <c r="O5192">
        <f>STANDARDIZE(N5192,$N$8,$N$9)</f>
        <v>-0.58097443112237235</v>
      </c>
      <c r="P5192">
        <f>ABS($J$3-O5192)</f>
        <v>5.3608207345481995E-2</v>
      </c>
      <c r="Q5192">
        <f>ABS($J$4-O5192)</f>
        <v>2.7697573795165713</v>
      </c>
      <c r="R5192">
        <f>ABS($J$5-O5192)</f>
        <v>0.42886565876385618</v>
      </c>
      <c r="S5192">
        <f>ABS($J$6-O5192)</f>
        <v>1.0185559395641586</v>
      </c>
      <c r="T5192">
        <f>MIN(P5192:S5192)</f>
        <v>5.3608207345481995E-2</v>
      </c>
      <c r="U5192">
        <f>MATCH(T5192,P5192:S5192, 0)</f>
        <v>1</v>
      </c>
    </row>
    <row r="5193" spans="1:21" x14ac:dyDescent="0.35">
      <c r="A5193">
        <v>1</v>
      </c>
      <c r="B5193">
        <v>5182</v>
      </c>
      <c r="C5193" t="s">
        <v>316</v>
      </c>
      <c r="D5193" t="s">
        <v>317</v>
      </c>
      <c r="E5193" t="s">
        <v>141</v>
      </c>
      <c r="F5193" t="s">
        <v>142</v>
      </c>
      <c r="G5193" t="s">
        <v>143</v>
      </c>
      <c r="H5193" t="s">
        <v>144</v>
      </c>
      <c r="I5193" s="1">
        <v>42338</v>
      </c>
      <c r="J5193">
        <v>2015</v>
      </c>
      <c r="K5193" t="s">
        <v>331</v>
      </c>
      <c r="L5193" t="s">
        <v>332</v>
      </c>
      <c r="M5193" s="1">
        <v>42106</v>
      </c>
      <c r="N5193">
        <v>4</v>
      </c>
      <c r="O5193">
        <f>STANDARDIZE(N5193,$N$8,$N$9)</f>
        <v>-0.56310502867387835</v>
      </c>
      <c r="P5193">
        <f>ABS($J$3-O5193)</f>
        <v>3.5738804896987997E-2</v>
      </c>
      <c r="Q5193">
        <f>ABS($J$4-O5193)</f>
        <v>2.7518879770680771</v>
      </c>
      <c r="R5193">
        <f>ABS($J$5-O5193)</f>
        <v>0.41099625631536219</v>
      </c>
      <c r="S5193">
        <f>ABS($J$6-O5193)</f>
        <v>1.0006865371156644</v>
      </c>
      <c r="T5193">
        <f>MIN(P5193:S5193)</f>
        <v>3.5738804896987997E-2</v>
      </c>
      <c r="U5193">
        <f>MATCH(T5193,P5193:S5193, 0)</f>
        <v>1</v>
      </c>
    </row>
    <row r="5194" spans="1:21" x14ac:dyDescent="0.35">
      <c r="A5194">
        <v>1</v>
      </c>
      <c r="B5194">
        <v>5183</v>
      </c>
      <c r="C5194" t="s">
        <v>316</v>
      </c>
      <c r="D5194" t="s">
        <v>317</v>
      </c>
      <c r="E5194" t="s">
        <v>141</v>
      </c>
      <c r="F5194" t="s">
        <v>142</v>
      </c>
      <c r="G5194" t="s">
        <v>143</v>
      </c>
      <c r="H5194" t="s">
        <v>144</v>
      </c>
      <c r="I5194" s="1">
        <v>42338</v>
      </c>
      <c r="J5194">
        <v>2015</v>
      </c>
      <c r="K5194" t="s">
        <v>331</v>
      </c>
      <c r="L5194" t="s">
        <v>332</v>
      </c>
      <c r="M5194" s="1">
        <v>42106</v>
      </c>
      <c r="N5194">
        <v>4</v>
      </c>
      <c r="O5194">
        <f>STANDARDIZE(N5194,$N$8,$N$9)</f>
        <v>-0.56310502867387835</v>
      </c>
      <c r="P5194">
        <f>ABS($J$3-O5194)</f>
        <v>3.5738804896987997E-2</v>
      </c>
      <c r="Q5194">
        <f>ABS($J$4-O5194)</f>
        <v>2.7518879770680771</v>
      </c>
      <c r="R5194">
        <f>ABS($J$5-O5194)</f>
        <v>0.41099625631536219</v>
      </c>
      <c r="S5194">
        <f>ABS($J$6-O5194)</f>
        <v>1.0006865371156644</v>
      </c>
      <c r="T5194">
        <f>MIN(P5194:S5194)</f>
        <v>3.5738804896987997E-2</v>
      </c>
      <c r="U5194">
        <f>MATCH(T5194,P5194:S5194, 0)</f>
        <v>1</v>
      </c>
    </row>
    <row r="5195" spans="1:21" x14ac:dyDescent="0.35">
      <c r="A5195">
        <v>1</v>
      </c>
      <c r="B5195">
        <v>5184</v>
      </c>
      <c r="C5195" t="s">
        <v>316</v>
      </c>
      <c r="D5195" t="s">
        <v>317</v>
      </c>
      <c r="E5195" t="s">
        <v>141</v>
      </c>
      <c r="F5195" t="s">
        <v>142</v>
      </c>
      <c r="G5195" t="s">
        <v>143</v>
      </c>
      <c r="H5195" t="s">
        <v>144</v>
      </c>
      <c r="I5195" s="1">
        <v>42338</v>
      </c>
      <c r="J5195">
        <v>2015</v>
      </c>
      <c r="K5195" t="s">
        <v>331</v>
      </c>
      <c r="L5195" t="s">
        <v>332</v>
      </c>
      <c r="M5195" s="1">
        <v>42106</v>
      </c>
      <c r="N5195">
        <v>4</v>
      </c>
      <c r="O5195">
        <f>STANDARDIZE(N5195,$N$8,$N$9)</f>
        <v>-0.56310502867387835</v>
      </c>
      <c r="P5195">
        <f>ABS($J$3-O5195)</f>
        <v>3.5738804896987997E-2</v>
      </c>
      <c r="Q5195">
        <f>ABS($J$4-O5195)</f>
        <v>2.7518879770680771</v>
      </c>
      <c r="R5195">
        <f>ABS($J$5-O5195)</f>
        <v>0.41099625631536219</v>
      </c>
      <c r="S5195">
        <f>ABS($J$6-O5195)</f>
        <v>1.0006865371156644</v>
      </c>
      <c r="T5195">
        <f>MIN(P5195:S5195)</f>
        <v>3.5738804896987997E-2</v>
      </c>
      <c r="U5195">
        <f>MATCH(T5195,P5195:S5195, 0)</f>
        <v>1</v>
      </c>
    </row>
    <row r="5196" spans="1:21" x14ac:dyDescent="0.35">
      <c r="A5196">
        <v>1</v>
      </c>
      <c r="B5196">
        <v>5185</v>
      </c>
      <c r="C5196" t="s">
        <v>316</v>
      </c>
      <c r="D5196" t="s">
        <v>317</v>
      </c>
      <c r="E5196" t="s">
        <v>141</v>
      </c>
      <c r="F5196" t="s">
        <v>142</v>
      </c>
      <c r="G5196" t="s">
        <v>143</v>
      </c>
      <c r="H5196" t="s">
        <v>144</v>
      </c>
      <c r="I5196" s="1">
        <v>42338</v>
      </c>
      <c r="J5196">
        <v>2015</v>
      </c>
      <c r="K5196" t="s">
        <v>331</v>
      </c>
      <c r="L5196" t="s">
        <v>332</v>
      </c>
      <c r="M5196" s="1">
        <v>42106</v>
      </c>
      <c r="N5196">
        <v>4</v>
      </c>
      <c r="O5196">
        <f>STANDARDIZE(N5196,$N$8,$N$9)</f>
        <v>-0.56310502867387835</v>
      </c>
      <c r="P5196">
        <f>ABS($J$3-O5196)</f>
        <v>3.5738804896987997E-2</v>
      </c>
      <c r="Q5196">
        <f>ABS($J$4-O5196)</f>
        <v>2.7518879770680771</v>
      </c>
      <c r="R5196">
        <f>ABS($J$5-O5196)</f>
        <v>0.41099625631536219</v>
      </c>
      <c r="S5196">
        <f>ABS($J$6-O5196)</f>
        <v>1.0006865371156644</v>
      </c>
      <c r="T5196">
        <f>MIN(P5196:S5196)</f>
        <v>3.5738804896987997E-2</v>
      </c>
      <c r="U5196">
        <f>MATCH(T5196,P5196:S5196, 0)</f>
        <v>1</v>
      </c>
    </row>
    <row r="5197" spans="1:21" x14ac:dyDescent="0.35">
      <c r="A5197">
        <v>1</v>
      </c>
      <c r="B5197">
        <v>5186</v>
      </c>
      <c r="C5197" t="s">
        <v>316</v>
      </c>
      <c r="D5197" t="s">
        <v>317</v>
      </c>
      <c r="E5197" t="s">
        <v>141</v>
      </c>
      <c r="F5197" t="s">
        <v>142</v>
      </c>
      <c r="G5197" t="s">
        <v>143</v>
      </c>
      <c r="H5197" t="s">
        <v>144</v>
      </c>
      <c r="I5197" s="1">
        <v>42338</v>
      </c>
      <c r="J5197">
        <v>2015</v>
      </c>
      <c r="K5197" t="s">
        <v>331</v>
      </c>
      <c r="L5197" t="s">
        <v>332</v>
      </c>
      <c r="M5197" s="1">
        <v>42106</v>
      </c>
      <c r="N5197">
        <v>4</v>
      </c>
      <c r="O5197">
        <f>STANDARDIZE(N5197,$N$8,$N$9)</f>
        <v>-0.56310502867387835</v>
      </c>
      <c r="P5197">
        <f>ABS($J$3-O5197)</f>
        <v>3.5738804896987997E-2</v>
      </c>
      <c r="Q5197">
        <f>ABS($J$4-O5197)</f>
        <v>2.7518879770680771</v>
      </c>
      <c r="R5197">
        <f>ABS($J$5-O5197)</f>
        <v>0.41099625631536219</v>
      </c>
      <c r="S5197">
        <f>ABS($J$6-O5197)</f>
        <v>1.0006865371156644</v>
      </c>
      <c r="T5197">
        <f>MIN(P5197:S5197)</f>
        <v>3.5738804896987997E-2</v>
      </c>
      <c r="U5197">
        <f>MATCH(T5197,P5197:S5197, 0)</f>
        <v>1</v>
      </c>
    </row>
    <row r="5198" spans="1:21" x14ac:dyDescent="0.35">
      <c r="A5198">
        <v>1</v>
      </c>
      <c r="B5198">
        <v>5187</v>
      </c>
      <c r="C5198" t="s">
        <v>316</v>
      </c>
      <c r="D5198" t="s">
        <v>317</v>
      </c>
      <c r="E5198" t="s">
        <v>141</v>
      </c>
      <c r="F5198" t="s">
        <v>142</v>
      </c>
      <c r="G5198" t="s">
        <v>143</v>
      </c>
      <c r="H5198" t="s">
        <v>144</v>
      </c>
      <c r="I5198" s="1">
        <v>42338</v>
      </c>
      <c r="J5198">
        <v>2015</v>
      </c>
      <c r="K5198" t="s">
        <v>331</v>
      </c>
      <c r="L5198" t="s">
        <v>332</v>
      </c>
      <c r="M5198" s="1">
        <v>42106</v>
      </c>
      <c r="N5198">
        <v>4</v>
      </c>
      <c r="O5198">
        <f>STANDARDIZE(N5198,$N$8,$N$9)</f>
        <v>-0.56310502867387835</v>
      </c>
      <c r="P5198">
        <f>ABS($J$3-O5198)</f>
        <v>3.5738804896987997E-2</v>
      </c>
      <c r="Q5198">
        <f>ABS($J$4-O5198)</f>
        <v>2.7518879770680771</v>
      </c>
      <c r="R5198">
        <f>ABS($J$5-O5198)</f>
        <v>0.41099625631536219</v>
      </c>
      <c r="S5198">
        <f>ABS($J$6-O5198)</f>
        <v>1.0006865371156644</v>
      </c>
      <c r="T5198">
        <f>MIN(P5198:S5198)</f>
        <v>3.5738804896987997E-2</v>
      </c>
      <c r="U5198">
        <f>MATCH(T5198,P5198:S5198, 0)</f>
        <v>1</v>
      </c>
    </row>
    <row r="5199" spans="1:21" x14ac:dyDescent="0.35">
      <c r="A5199">
        <v>1</v>
      </c>
      <c r="B5199">
        <v>5188</v>
      </c>
      <c r="C5199" t="s">
        <v>316</v>
      </c>
      <c r="D5199" t="s">
        <v>317</v>
      </c>
      <c r="E5199" t="s">
        <v>141</v>
      </c>
      <c r="F5199" t="s">
        <v>142</v>
      </c>
      <c r="G5199" t="s">
        <v>143</v>
      </c>
      <c r="H5199" t="s">
        <v>144</v>
      </c>
      <c r="I5199" s="1">
        <v>42338</v>
      </c>
      <c r="J5199">
        <v>2015</v>
      </c>
      <c r="K5199" t="s">
        <v>331</v>
      </c>
      <c r="L5199" t="s">
        <v>332</v>
      </c>
      <c r="M5199" s="1">
        <v>42106</v>
      </c>
      <c r="N5199">
        <v>4</v>
      </c>
      <c r="O5199">
        <f>STANDARDIZE(N5199,$N$8,$N$9)</f>
        <v>-0.56310502867387835</v>
      </c>
      <c r="P5199">
        <f>ABS($J$3-O5199)</f>
        <v>3.5738804896987997E-2</v>
      </c>
      <c r="Q5199">
        <f>ABS($J$4-O5199)</f>
        <v>2.7518879770680771</v>
      </c>
      <c r="R5199">
        <f>ABS($J$5-O5199)</f>
        <v>0.41099625631536219</v>
      </c>
      <c r="S5199">
        <f>ABS($J$6-O5199)</f>
        <v>1.0006865371156644</v>
      </c>
      <c r="T5199">
        <f>MIN(P5199:S5199)</f>
        <v>3.5738804896987997E-2</v>
      </c>
      <c r="U5199">
        <f>MATCH(T5199,P5199:S5199, 0)</f>
        <v>1</v>
      </c>
    </row>
    <row r="5200" spans="1:21" x14ac:dyDescent="0.35">
      <c r="A5200">
        <v>1</v>
      </c>
      <c r="B5200">
        <v>5189</v>
      </c>
      <c r="C5200" t="s">
        <v>316</v>
      </c>
      <c r="D5200" t="s">
        <v>317</v>
      </c>
      <c r="E5200" t="s">
        <v>141</v>
      </c>
      <c r="F5200" t="s">
        <v>142</v>
      </c>
      <c r="G5200" t="s">
        <v>143</v>
      </c>
      <c r="H5200" t="s">
        <v>144</v>
      </c>
      <c r="I5200" s="1">
        <v>42338</v>
      </c>
      <c r="J5200">
        <v>2015</v>
      </c>
      <c r="K5200" t="s">
        <v>331</v>
      </c>
      <c r="L5200" t="s">
        <v>332</v>
      </c>
      <c r="M5200" s="1">
        <v>42106</v>
      </c>
      <c r="N5200">
        <v>4</v>
      </c>
      <c r="O5200">
        <f>STANDARDIZE(N5200,$N$8,$N$9)</f>
        <v>-0.56310502867387835</v>
      </c>
      <c r="P5200">
        <f>ABS($J$3-O5200)</f>
        <v>3.5738804896987997E-2</v>
      </c>
      <c r="Q5200">
        <f>ABS($J$4-O5200)</f>
        <v>2.7518879770680771</v>
      </c>
      <c r="R5200">
        <f>ABS($J$5-O5200)</f>
        <v>0.41099625631536219</v>
      </c>
      <c r="S5200">
        <f>ABS($J$6-O5200)</f>
        <v>1.0006865371156644</v>
      </c>
      <c r="T5200">
        <f>MIN(P5200:S5200)</f>
        <v>3.5738804896987997E-2</v>
      </c>
      <c r="U5200">
        <f>MATCH(T5200,P5200:S5200, 0)</f>
        <v>1</v>
      </c>
    </row>
    <row r="5201" spans="1:21" x14ac:dyDescent="0.35">
      <c r="A5201">
        <v>1</v>
      </c>
      <c r="B5201">
        <v>5190</v>
      </c>
      <c r="C5201" t="s">
        <v>316</v>
      </c>
      <c r="D5201" t="s">
        <v>317</v>
      </c>
      <c r="E5201" t="s">
        <v>141</v>
      </c>
      <c r="F5201" t="s">
        <v>142</v>
      </c>
      <c r="G5201" t="s">
        <v>143</v>
      </c>
      <c r="H5201" t="s">
        <v>144</v>
      </c>
      <c r="I5201" s="1">
        <v>42338</v>
      </c>
      <c r="J5201">
        <v>2015</v>
      </c>
      <c r="K5201" t="s">
        <v>331</v>
      </c>
      <c r="L5201" t="s">
        <v>332</v>
      </c>
      <c r="M5201" s="1">
        <v>42106</v>
      </c>
      <c r="N5201">
        <v>4</v>
      </c>
      <c r="O5201">
        <f>STANDARDIZE(N5201,$N$8,$N$9)</f>
        <v>-0.56310502867387835</v>
      </c>
      <c r="P5201">
        <f>ABS($J$3-O5201)</f>
        <v>3.5738804896987997E-2</v>
      </c>
      <c r="Q5201">
        <f>ABS($J$4-O5201)</f>
        <v>2.7518879770680771</v>
      </c>
      <c r="R5201">
        <f>ABS($J$5-O5201)</f>
        <v>0.41099625631536219</v>
      </c>
      <c r="S5201">
        <f>ABS($J$6-O5201)</f>
        <v>1.0006865371156644</v>
      </c>
      <c r="T5201">
        <f>MIN(P5201:S5201)</f>
        <v>3.5738804896987997E-2</v>
      </c>
      <c r="U5201">
        <f>MATCH(T5201,P5201:S5201, 0)</f>
        <v>1</v>
      </c>
    </row>
    <row r="5202" spans="1:21" x14ac:dyDescent="0.35">
      <c r="A5202">
        <v>1</v>
      </c>
      <c r="B5202">
        <v>5191</v>
      </c>
      <c r="C5202" t="s">
        <v>316</v>
      </c>
      <c r="D5202" t="s">
        <v>317</v>
      </c>
      <c r="E5202" t="s">
        <v>141</v>
      </c>
      <c r="F5202" t="s">
        <v>142</v>
      </c>
      <c r="G5202" t="s">
        <v>143</v>
      </c>
      <c r="H5202" t="s">
        <v>144</v>
      </c>
      <c r="I5202" s="1">
        <v>42338</v>
      </c>
      <c r="J5202">
        <v>2015</v>
      </c>
      <c r="K5202" t="s">
        <v>331</v>
      </c>
      <c r="L5202" t="s">
        <v>332</v>
      </c>
      <c r="M5202" s="1">
        <v>42106</v>
      </c>
      <c r="N5202">
        <v>4</v>
      </c>
      <c r="O5202">
        <f>STANDARDIZE(N5202,$N$8,$N$9)</f>
        <v>-0.56310502867387835</v>
      </c>
      <c r="P5202">
        <f>ABS($J$3-O5202)</f>
        <v>3.5738804896987997E-2</v>
      </c>
      <c r="Q5202">
        <f>ABS($J$4-O5202)</f>
        <v>2.7518879770680771</v>
      </c>
      <c r="R5202">
        <f>ABS($J$5-O5202)</f>
        <v>0.41099625631536219</v>
      </c>
      <c r="S5202">
        <f>ABS($J$6-O5202)</f>
        <v>1.0006865371156644</v>
      </c>
      <c r="T5202">
        <f>MIN(P5202:S5202)</f>
        <v>3.5738804896987997E-2</v>
      </c>
      <c r="U5202">
        <f>MATCH(T5202,P5202:S5202, 0)</f>
        <v>1</v>
      </c>
    </row>
    <row r="5203" spans="1:21" x14ac:dyDescent="0.35">
      <c r="A5203">
        <v>1</v>
      </c>
      <c r="B5203">
        <v>5192</v>
      </c>
      <c r="C5203" t="s">
        <v>316</v>
      </c>
      <c r="D5203" t="s">
        <v>317</v>
      </c>
      <c r="E5203" t="s">
        <v>163</v>
      </c>
      <c r="F5203" t="s">
        <v>59</v>
      </c>
      <c r="G5203" t="s">
        <v>164</v>
      </c>
      <c r="H5203" t="s">
        <v>165</v>
      </c>
      <c r="I5203" s="1">
        <v>42338</v>
      </c>
      <c r="J5203">
        <v>2015</v>
      </c>
      <c r="K5203" t="s">
        <v>577</v>
      </c>
      <c r="L5203" t="s">
        <v>578</v>
      </c>
      <c r="M5203" s="1">
        <v>42106</v>
      </c>
      <c r="N5203">
        <v>4</v>
      </c>
      <c r="O5203">
        <f>STANDARDIZE(N5203,$N$8,$N$9)</f>
        <v>-0.56310502867387835</v>
      </c>
      <c r="P5203">
        <f>ABS($J$3-O5203)</f>
        <v>3.5738804896987997E-2</v>
      </c>
      <c r="Q5203">
        <f>ABS($J$4-O5203)</f>
        <v>2.7518879770680771</v>
      </c>
      <c r="R5203">
        <f>ABS($J$5-O5203)</f>
        <v>0.41099625631536219</v>
      </c>
      <c r="S5203">
        <f>ABS($J$6-O5203)</f>
        <v>1.0006865371156644</v>
      </c>
      <c r="T5203">
        <f>MIN(P5203:S5203)</f>
        <v>3.5738804896987997E-2</v>
      </c>
      <c r="U5203">
        <f>MATCH(T5203,P5203:S5203, 0)</f>
        <v>1</v>
      </c>
    </row>
    <row r="5204" spans="1:21" x14ac:dyDescent="0.35">
      <c r="A5204">
        <v>1</v>
      </c>
      <c r="B5204">
        <v>5193</v>
      </c>
      <c r="C5204" t="s">
        <v>30</v>
      </c>
      <c r="D5204" t="s">
        <v>31</v>
      </c>
      <c r="E5204" t="s">
        <v>131</v>
      </c>
      <c r="F5204" t="s">
        <v>132</v>
      </c>
      <c r="G5204" t="s">
        <v>133</v>
      </c>
      <c r="H5204" t="s">
        <v>134</v>
      </c>
      <c r="I5204" s="1">
        <v>42338</v>
      </c>
      <c r="J5204">
        <v>2015</v>
      </c>
      <c r="K5204" t="s">
        <v>176</v>
      </c>
      <c r="L5204" t="s">
        <v>177</v>
      </c>
      <c r="M5204" s="1">
        <v>42106</v>
      </c>
      <c r="N5204">
        <v>4</v>
      </c>
      <c r="O5204">
        <f>STANDARDIZE(N5204,$N$8,$N$9)</f>
        <v>-0.56310502867387835</v>
      </c>
      <c r="P5204">
        <f>ABS($J$3-O5204)</f>
        <v>3.5738804896987997E-2</v>
      </c>
      <c r="Q5204">
        <f>ABS($J$4-O5204)</f>
        <v>2.7518879770680771</v>
      </c>
      <c r="R5204">
        <f>ABS($J$5-O5204)</f>
        <v>0.41099625631536219</v>
      </c>
      <c r="S5204">
        <f>ABS($J$6-O5204)</f>
        <v>1.0006865371156644</v>
      </c>
      <c r="T5204">
        <f>MIN(P5204:S5204)</f>
        <v>3.5738804896987997E-2</v>
      </c>
      <c r="U5204">
        <f>MATCH(T5204,P5204:S5204, 0)</f>
        <v>1</v>
      </c>
    </row>
    <row r="5205" spans="1:21" x14ac:dyDescent="0.35">
      <c r="A5205">
        <v>1</v>
      </c>
      <c r="B5205">
        <v>5194</v>
      </c>
      <c r="C5205" t="s">
        <v>67</v>
      </c>
      <c r="D5205" t="s">
        <v>68</v>
      </c>
      <c r="E5205" t="s">
        <v>73</v>
      </c>
      <c r="F5205" t="s">
        <v>74</v>
      </c>
      <c r="G5205" t="s">
        <v>75</v>
      </c>
      <c r="H5205" t="s">
        <v>76</v>
      </c>
      <c r="I5205" s="1">
        <v>42338</v>
      </c>
      <c r="J5205">
        <v>2015</v>
      </c>
      <c r="K5205" t="s">
        <v>284</v>
      </c>
      <c r="L5205" t="s">
        <v>285</v>
      </c>
      <c r="M5205" s="1">
        <v>42228</v>
      </c>
      <c r="N5205">
        <v>8</v>
      </c>
      <c r="O5205">
        <f>STANDARDIZE(N5205,$N$8,$N$9)</f>
        <v>-0.49162741887990236</v>
      </c>
      <c r="P5205">
        <f>ABS($J$3-O5205)</f>
        <v>3.5738804896987997E-2</v>
      </c>
      <c r="Q5205">
        <f>ABS($J$4-O5205)</f>
        <v>2.6804103672741011</v>
      </c>
      <c r="R5205">
        <f>ABS($J$5-O5205)</f>
        <v>0.33951864652138619</v>
      </c>
      <c r="S5205">
        <f>ABS($J$6-O5205)</f>
        <v>0.92920892732168847</v>
      </c>
      <c r="T5205">
        <f>MIN(P5205:S5205)</f>
        <v>3.5738804896987997E-2</v>
      </c>
      <c r="U5205">
        <f>MATCH(T5205,P5205:S5205, 0)</f>
        <v>1</v>
      </c>
    </row>
    <row r="5206" spans="1:21" x14ac:dyDescent="0.35">
      <c r="A5206">
        <v>1</v>
      </c>
      <c r="B5206">
        <v>5195</v>
      </c>
      <c r="C5206" t="s">
        <v>229</v>
      </c>
      <c r="D5206" t="s">
        <v>230</v>
      </c>
      <c r="E5206" t="s">
        <v>116</v>
      </c>
      <c r="F5206" t="s">
        <v>97</v>
      </c>
      <c r="G5206" t="s">
        <v>117</v>
      </c>
      <c r="H5206" t="s">
        <v>118</v>
      </c>
      <c r="I5206" s="1">
        <v>42338</v>
      </c>
      <c r="J5206">
        <v>2015</v>
      </c>
      <c r="K5206" t="s">
        <v>77</v>
      </c>
      <c r="L5206" t="s">
        <v>78</v>
      </c>
      <c r="M5206" s="1">
        <v>42352</v>
      </c>
      <c r="N5206">
        <v>14</v>
      </c>
      <c r="O5206">
        <f>STANDARDIZE(N5206,$N$8,$N$9)</f>
        <v>-0.38441100418893831</v>
      </c>
      <c r="P5206">
        <f>ABS($J$3-O5206)</f>
        <v>0.14295521958795204</v>
      </c>
      <c r="Q5206">
        <f>ABS($J$4-O5206)</f>
        <v>2.5731939525831371</v>
      </c>
      <c r="R5206">
        <f>ABS($J$5-O5206)</f>
        <v>0.23230223183042215</v>
      </c>
      <c r="S5206">
        <f>ABS($J$6-O5206)</f>
        <v>0.82199251263072437</v>
      </c>
      <c r="T5206">
        <f>MIN(P5206:S5206)</f>
        <v>0.14295521958795204</v>
      </c>
      <c r="U5206">
        <f>MATCH(T5206,P5206:S5206, 0)</f>
        <v>1</v>
      </c>
    </row>
    <row r="5207" spans="1:21" x14ac:dyDescent="0.35">
      <c r="A5207">
        <v>1</v>
      </c>
      <c r="B5207">
        <v>5196</v>
      </c>
      <c r="C5207" t="s">
        <v>14</v>
      </c>
      <c r="D5207" t="s">
        <v>15</v>
      </c>
      <c r="E5207" t="s">
        <v>16</v>
      </c>
      <c r="F5207" t="s">
        <v>17</v>
      </c>
      <c r="G5207" t="s">
        <v>344</v>
      </c>
      <c r="H5207" t="s">
        <v>345</v>
      </c>
      <c r="I5207" s="1">
        <v>42338</v>
      </c>
      <c r="J5207">
        <v>2015</v>
      </c>
      <c r="K5207" t="s">
        <v>41</v>
      </c>
      <c r="L5207" t="s">
        <v>42</v>
      </c>
      <c r="M5207" s="1">
        <v>42353</v>
      </c>
      <c r="N5207">
        <v>15</v>
      </c>
      <c r="O5207">
        <f>STANDARDIZE(N5207,$N$8,$N$9)</f>
        <v>-0.36654160174044426</v>
      </c>
      <c r="P5207">
        <f>ABS($J$3-O5207)</f>
        <v>0.1608246220364461</v>
      </c>
      <c r="Q5207">
        <f>ABS($J$4-O5207)</f>
        <v>2.5553245501346433</v>
      </c>
      <c r="R5207">
        <f>ABS($J$5-O5207)</f>
        <v>0.21443282938192809</v>
      </c>
      <c r="S5207">
        <f>ABS($J$6-O5207)</f>
        <v>0.80412311018223037</v>
      </c>
      <c r="T5207">
        <f>MIN(P5207:S5207)</f>
        <v>0.1608246220364461</v>
      </c>
      <c r="U5207">
        <f>MATCH(T5207,P5207:S5207, 0)</f>
        <v>1</v>
      </c>
    </row>
    <row r="5208" spans="1:21" x14ac:dyDescent="0.35">
      <c r="A5208">
        <v>1</v>
      </c>
      <c r="B5208">
        <v>5197</v>
      </c>
      <c r="C5208" t="s">
        <v>292</v>
      </c>
      <c r="D5208" t="s">
        <v>293</v>
      </c>
      <c r="E5208" t="s">
        <v>243</v>
      </c>
      <c r="F5208" t="s">
        <v>208</v>
      </c>
      <c r="G5208" t="s">
        <v>244</v>
      </c>
      <c r="H5208" t="s">
        <v>245</v>
      </c>
      <c r="I5208" s="1">
        <v>42338</v>
      </c>
      <c r="J5208">
        <v>2015</v>
      </c>
      <c r="K5208" t="s">
        <v>41</v>
      </c>
      <c r="L5208" t="s">
        <v>42</v>
      </c>
      <c r="M5208" s="1">
        <v>42353</v>
      </c>
      <c r="N5208">
        <v>15</v>
      </c>
      <c r="O5208">
        <f>STANDARDIZE(N5208,$N$8,$N$9)</f>
        <v>-0.36654160174044426</v>
      </c>
      <c r="P5208">
        <f>ABS($J$3-O5208)</f>
        <v>0.1608246220364461</v>
      </c>
      <c r="Q5208">
        <f>ABS($J$4-O5208)</f>
        <v>2.5553245501346433</v>
      </c>
      <c r="R5208">
        <f>ABS($J$5-O5208)</f>
        <v>0.21443282938192809</v>
      </c>
      <c r="S5208">
        <f>ABS($J$6-O5208)</f>
        <v>0.80412311018223037</v>
      </c>
      <c r="T5208">
        <f>MIN(P5208:S5208)</f>
        <v>0.1608246220364461</v>
      </c>
      <c r="U5208">
        <f>MATCH(T5208,P5208:S5208, 0)</f>
        <v>1</v>
      </c>
    </row>
    <row r="5209" spans="1:21" x14ac:dyDescent="0.35">
      <c r="A5209">
        <v>3</v>
      </c>
      <c r="B5209">
        <v>5198</v>
      </c>
      <c r="C5209" t="s">
        <v>14</v>
      </c>
      <c r="D5209" t="s">
        <v>15</v>
      </c>
      <c r="E5209" t="s">
        <v>149</v>
      </c>
      <c r="F5209" t="s">
        <v>150</v>
      </c>
      <c r="G5209" t="s">
        <v>215</v>
      </c>
      <c r="H5209" t="s">
        <v>216</v>
      </c>
      <c r="I5209" s="1">
        <v>42338</v>
      </c>
      <c r="J5209">
        <v>2015</v>
      </c>
      <c r="K5209" t="s">
        <v>77</v>
      </c>
      <c r="L5209" t="s">
        <v>78</v>
      </c>
      <c r="M5209" s="1">
        <v>42356</v>
      </c>
      <c r="N5209">
        <v>18</v>
      </c>
      <c r="O5209">
        <f>STANDARDIZE(N5209,$N$8,$N$9)</f>
        <v>-0.31293339439496226</v>
      </c>
      <c r="P5209">
        <f>ABS($J$3-O5209)</f>
        <v>0.21443282938192809</v>
      </c>
      <c r="Q5209">
        <f>ABS($J$4-O5209)</f>
        <v>2.5017163427891611</v>
      </c>
      <c r="R5209">
        <f>ABS($J$5-O5209)</f>
        <v>0.1608246220364461</v>
      </c>
      <c r="S5209">
        <f>ABS($J$6-O5209)</f>
        <v>0.75051490283674838</v>
      </c>
      <c r="T5209">
        <f>MIN(P5209:S5209)</f>
        <v>0.1608246220364461</v>
      </c>
      <c r="U5209">
        <f>MATCH(T5209,P5209:S5209, 0)</f>
        <v>3</v>
      </c>
    </row>
    <row r="5210" spans="1:21" x14ac:dyDescent="0.35">
      <c r="A5210">
        <v>3</v>
      </c>
      <c r="B5210">
        <v>5199</v>
      </c>
      <c r="C5210" t="s">
        <v>400</v>
      </c>
      <c r="D5210" t="s">
        <v>401</v>
      </c>
      <c r="E5210" t="s">
        <v>131</v>
      </c>
      <c r="F5210" t="s">
        <v>132</v>
      </c>
      <c r="G5210" t="s">
        <v>133</v>
      </c>
      <c r="H5210" t="s">
        <v>134</v>
      </c>
      <c r="I5210" s="1">
        <v>42338</v>
      </c>
      <c r="J5210">
        <v>2015</v>
      </c>
      <c r="K5210" t="s">
        <v>77</v>
      </c>
      <c r="L5210" t="s">
        <v>78</v>
      </c>
      <c r="M5210" s="1">
        <v>42356</v>
      </c>
      <c r="N5210">
        <v>18</v>
      </c>
      <c r="O5210">
        <f>STANDARDIZE(N5210,$N$8,$N$9)</f>
        <v>-0.31293339439496226</v>
      </c>
      <c r="P5210">
        <f>ABS($J$3-O5210)</f>
        <v>0.21443282938192809</v>
      </c>
      <c r="Q5210">
        <f>ABS($J$4-O5210)</f>
        <v>2.5017163427891611</v>
      </c>
      <c r="R5210">
        <f>ABS($J$5-O5210)</f>
        <v>0.1608246220364461</v>
      </c>
      <c r="S5210">
        <f>ABS($J$6-O5210)</f>
        <v>0.75051490283674838</v>
      </c>
      <c r="T5210">
        <f>MIN(P5210:S5210)</f>
        <v>0.1608246220364461</v>
      </c>
      <c r="U5210">
        <f>MATCH(T5210,P5210:S5210, 0)</f>
        <v>3</v>
      </c>
    </row>
    <row r="5211" spans="1:21" x14ac:dyDescent="0.35">
      <c r="A5211">
        <v>3</v>
      </c>
      <c r="B5211">
        <v>5200</v>
      </c>
      <c r="C5211" t="s">
        <v>14</v>
      </c>
      <c r="D5211" t="s">
        <v>15</v>
      </c>
      <c r="E5211" t="s">
        <v>116</v>
      </c>
      <c r="F5211" t="s">
        <v>97</v>
      </c>
      <c r="G5211" t="s">
        <v>117</v>
      </c>
      <c r="H5211" t="s">
        <v>118</v>
      </c>
      <c r="I5211" s="1">
        <v>42338</v>
      </c>
      <c r="J5211">
        <v>2015</v>
      </c>
      <c r="K5211" t="s">
        <v>77</v>
      </c>
      <c r="L5211" t="s">
        <v>78</v>
      </c>
      <c r="M5211" s="1">
        <v>42359</v>
      </c>
      <c r="N5211">
        <v>21</v>
      </c>
      <c r="O5211">
        <f>STANDARDIZE(N5211,$N$8,$N$9)</f>
        <v>-0.25932518704948021</v>
      </c>
      <c r="P5211">
        <f>ABS($J$3-O5211)</f>
        <v>0.26804103672741014</v>
      </c>
      <c r="Q5211">
        <f>ABS($J$4-O5211)</f>
        <v>2.4481081354436793</v>
      </c>
      <c r="R5211">
        <f>ABS($J$5-O5211)</f>
        <v>0.10721641469096405</v>
      </c>
      <c r="S5211">
        <f>ABS($J$6-O5211)</f>
        <v>0.69690669549126638</v>
      </c>
      <c r="T5211">
        <f>MIN(P5211:S5211)</f>
        <v>0.10721641469096405</v>
      </c>
      <c r="U5211">
        <f>MATCH(T5211,P5211:S5211, 0)</f>
        <v>3</v>
      </c>
    </row>
    <row r="5212" spans="1:21" x14ac:dyDescent="0.35">
      <c r="A5212">
        <v>3</v>
      </c>
      <c r="B5212">
        <v>5201</v>
      </c>
      <c r="C5212" t="s">
        <v>631</v>
      </c>
      <c r="D5212" t="s">
        <v>632</v>
      </c>
      <c r="E5212" t="s">
        <v>79</v>
      </c>
      <c r="F5212" t="s">
        <v>35</v>
      </c>
      <c r="G5212" t="s">
        <v>80</v>
      </c>
      <c r="H5212" t="s">
        <v>81</v>
      </c>
      <c r="I5212" s="1">
        <v>42338</v>
      </c>
      <c r="J5212">
        <v>2015</v>
      </c>
      <c r="K5212" t="s">
        <v>41</v>
      </c>
      <c r="L5212" t="s">
        <v>42</v>
      </c>
      <c r="M5212" s="1">
        <v>42360</v>
      </c>
      <c r="N5212">
        <v>22</v>
      </c>
      <c r="O5212">
        <f>STANDARDIZE(N5212,$N$8,$N$9)</f>
        <v>-0.24145578460098621</v>
      </c>
      <c r="P5212">
        <f>ABS($J$3-O5212)</f>
        <v>0.28591043917590414</v>
      </c>
      <c r="Q5212">
        <f>ABS($J$4-O5212)</f>
        <v>2.4302387329951851</v>
      </c>
      <c r="R5212">
        <f>ABS($J$5-O5212)</f>
        <v>8.9347012242470047E-2</v>
      </c>
      <c r="S5212">
        <f>ABS($J$6-O5212)</f>
        <v>0.67903729304277238</v>
      </c>
      <c r="T5212">
        <f>MIN(P5212:S5212)</f>
        <v>8.9347012242470047E-2</v>
      </c>
      <c r="U5212">
        <f>MATCH(T5212,P5212:S5212, 0)</f>
        <v>3</v>
      </c>
    </row>
    <row r="5213" spans="1:21" x14ac:dyDescent="0.35">
      <c r="A5213">
        <v>3</v>
      </c>
      <c r="B5213">
        <v>5202</v>
      </c>
      <c r="C5213" t="s">
        <v>172</v>
      </c>
      <c r="D5213" t="s">
        <v>173</v>
      </c>
      <c r="E5213" t="s">
        <v>116</v>
      </c>
      <c r="F5213" t="s">
        <v>97</v>
      </c>
      <c r="G5213" t="s">
        <v>117</v>
      </c>
      <c r="H5213" t="s">
        <v>118</v>
      </c>
      <c r="I5213" s="1">
        <v>42338</v>
      </c>
      <c r="J5213">
        <v>2015</v>
      </c>
      <c r="K5213" t="s">
        <v>77</v>
      </c>
      <c r="L5213" t="s">
        <v>78</v>
      </c>
      <c r="M5213" s="1">
        <v>42732</v>
      </c>
      <c r="N5213">
        <v>28</v>
      </c>
      <c r="O5213">
        <f>STANDARDIZE(N5213,$N$8,$N$9)</f>
        <v>-0.13423936991002217</v>
      </c>
      <c r="P5213">
        <f>ABS($J$3-O5213)</f>
        <v>0.39312685386686819</v>
      </c>
      <c r="Q5213">
        <f>ABS($J$4-O5213)</f>
        <v>2.3230223183042211</v>
      </c>
      <c r="R5213">
        <f>ABS($J$5-O5213)</f>
        <v>1.7869402448493998E-2</v>
      </c>
      <c r="S5213">
        <f>ABS($J$6-O5213)</f>
        <v>0.57182087835180828</v>
      </c>
      <c r="T5213">
        <f>MIN(P5213:S5213)</f>
        <v>1.7869402448493998E-2</v>
      </c>
      <c r="U5213">
        <f>MATCH(T5213,P5213:S5213, 0)</f>
        <v>3</v>
      </c>
    </row>
    <row r="5214" spans="1:21" x14ac:dyDescent="0.35">
      <c r="A5214">
        <v>3</v>
      </c>
      <c r="B5214">
        <v>5203</v>
      </c>
      <c r="C5214" t="s">
        <v>67</v>
      </c>
      <c r="D5214" t="s">
        <v>68</v>
      </c>
      <c r="E5214" t="s">
        <v>116</v>
      </c>
      <c r="F5214" t="s">
        <v>97</v>
      </c>
      <c r="G5214" t="s">
        <v>117</v>
      </c>
      <c r="H5214" t="s">
        <v>118</v>
      </c>
      <c r="I5214" s="1">
        <v>42338</v>
      </c>
      <c r="J5214">
        <v>2015</v>
      </c>
      <c r="K5214" t="s">
        <v>77</v>
      </c>
      <c r="L5214" t="s">
        <v>78</v>
      </c>
      <c r="M5214" s="1">
        <v>42732</v>
      </c>
      <c r="N5214">
        <v>28</v>
      </c>
      <c r="O5214">
        <f>STANDARDIZE(N5214,$N$8,$N$9)</f>
        <v>-0.13423936991002217</v>
      </c>
      <c r="P5214">
        <f>ABS($J$3-O5214)</f>
        <v>0.39312685386686819</v>
      </c>
      <c r="Q5214">
        <f>ABS($J$4-O5214)</f>
        <v>2.3230223183042211</v>
      </c>
      <c r="R5214">
        <f>ABS($J$5-O5214)</f>
        <v>1.7869402448493998E-2</v>
      </c>
      <c r="S5214">
        <f>ABS($J$6-O5214)</f>
        <v>0.57182087835180828</v>
      </c>
      <c r="T5214">
        <f>MIN(P5214:S5214)</f>
        <v>1.7869402448493998E-2</v>
      </c>
      <c r="U5214">
        <f>MATCH(T5214,P5214:S5214, 0)</f>
        <v>3</v>
      </c>
    </row>
    <row r="5215" spans="1:21" x14ac:dyDescent="0.35">
      <c r="A5215">
        <v>4</v>
      </c>
      <c r="B5215">
        <v>5204</v>
      </c>
      <c r="C5215" t="s">
        <v>239</v>
      </c>
      <c r="D5215" t="s">
        <v>240</v>
      </c>
      <c r="E5215" t="s">
        <v>296</v>
      </c>
      <c r="F5215" t="s">
        <v>566</v>
      </c>
      <c r="G5215" t="s">
        <v>567</v>
      </c>
      <c r="H5215" t="s">
        <v>568</v>
      </c>
      <c r="I5215" s="1">
        <v>42338</v>
      </c>
      <c r="J5215">
        <v>2015</v>
      </c>
      <c r="K5215" t="s">
        <v>41</v>
      </c>
      <c r="L5215" t="s">
        <v>42</v>
      </c>
      <c r="M5215" s="1">
        <v>42419</v>
      </c>
      <c r="N5215">
        <v>81</v>
      </c>
      <c r="O5215">
        <f>STANDARDIZE(N5215,$N$8,$N$9)</f>
        <v>0.8128389598601603</v>
      </c>
      <c r="P5215">
        <f>ABS($J$3-O5215)</f>
        <v>1.3402051836370505</v>
      </c>
      <c r="Q5215">
        <f>ABS($J$4-O5215)</f>
        <v>1.3759439885340385</v>
      </c>
      <c r="R5215">
        <f>ABS($J$5-O5215)</f>
        <v>0.96494773221867647</v>
      </c>
      <c r="S5215">
        <f>ABS($J$6-O5215)</f>
        <v>0.37525745141837419</v>
      </c>
      <c r="T5215">
        <f>MIN(P5215:S5215)</f>
        <v>0.37525745141837419</v>
      </c>
      <c r="U5215">
        <f>MATCH(T5215,P5215:S5215, 0)</f>
        <v>4</v>
      </c>
    </row>
    <row r="5216" spans="1:21" x14ac:dyDescent="0.35">
      <c r="A5216">
        <v>1</v>
      </c>
      <c r="B5216">
        <v>5205</v>
      </c>
      <c r="C5216" t="s">
        <v>67</v>
      </c>
      <c r="D5216" t="s">
        <v>68</v>
      </c>
      <c r="E5216" t="s">
        <v>73</v>
      </c>
      <c r="F5216" t="s">
        <v>74</v>
      </c>
      <c r="G5216" t="s">
        <v>75</v>
      </c>
      <c r="H5216" t="s">
        <v>76</v>
      </c>
      <c r="I5216" s="1">
        <v>42339</v>
      </c>
      <c r="J5216">
        <v>2015</v>
      </c>
      <c r="K5216" t="s">
        <v>166</v>
      </c>
      <c r="L5216" t="s">
        <v>167</v>
      </c>
      <c r="M5216" s="1">
        <v>42025</v>
      </c>
      <c r="N5216">
        <v>9</v>
      </c>
      <c r="O5216">
        <f>STANDARDIZE(N5216,$N$8,$N$9)</f>
        <v>-0.4737580164314083</v>
      </c>
      <c r="P5216">
        <f>ABS($J$3-O5216)</f>
        <v>5.3608207345482051E-2</v>
      </c>
      <c r="Q5216">
        <f>ABS($J$4-O5216)</f>
        <v>2.6625409648256073</v>
      </c>
      <c r="R5216">
        <f>ABS($J$5-O5216)</f>
        <v>0.32164924407289214</v>
      </c>
      <c r="S5216">
        <f>ABS($J$6-O5216)</f>
        <v>0.91133952487319436</v>
      </c>
      <c r="T5216">
        <f>MIN(P5216:S5216)</f>
        <v>5.3608207345482051E-2</v>
      </c>
      <c r="U5216">
        <f>MATCH(T5216,P5216:S5216, 0)</f>
        <v>1</v>
      </c>
    </row>
    <row r="5217" spans="1:21" x14ac:dyDescent="0.35">
      <c r="A5217">
        <v>1</v>
      </c>
      <c r="B5217">
        <v>5206</v>
      </c>
      <c r="C5217" t="s">
        <v>14</v>
      </c>
      <c r="D5217" t="s">
        <v>15</v>
      </c>
      <c r="E5217" t="s">
        <v>16</v>
      </c>
      <c r="F5217" t="s">
        <v>17</v>
      </c>
      <c r="G5217" t="s">
        <v>344</v>
      </c>
      <c r="H5217" t="s">
        <v>345</v>
      </c>
      <c r="I5217" s="1">
        <v>42339</v>
      </c>
      <c r="J5217">
        <v>2015</v>
      </c>
      <c r="K5217" t="s">
        <v>77</v>
      </c>
      <c r="L5217" t="s">
        <v>78</v>
      </c>
      <c r="M5217" s="1">
        <v>42030</v>
      </c>
      <c r="N5217">
        <v>14</v>
      </c>
      <c r="O5217">
        <f>STANDARDIZE(N5217,$N$8,$N$9)</f>
        <v>-0.38441100418893831</v>
      </c>
      <c r="P5217">
        <f>ABS($J$3-O5217)</f>
        <v>0.14295521958795204</v>
      </c>
      <c r="Q5217">
        <f>ABS($J$4-O5217)</f>
        <v>2.5731939525831371</v>
      </c>
      <c r="R5217">
        <f>ABS($J$5-O5217)</f>
        <v>0.23230223183042215</v>
      </c>
      <c r="S5217">
        <f>ABS($J$6-O5217)</f>
        <v>0.82199251263072437</v>
      </c>
      <c r="T5217">
        <f>MIN(P5217:S5217)</f>
        <v>0.14295521958795204</v>
      </c>
      <c r="U5217">
        <f>MATCH(T5217,P5217:S5217, 0)</f>
        <v>1</v>
      </c>
    </row>
    <row r="5218" spans="1:21" x14ac:dyDescent="0.35">
      <c r="A5218">
        <v>3</v>
      </c>
      <c r="B5218">
        <v>5207</v>
      </c>
      <c r="C5218" t="s">
        <v>316</v>
      </c>
      <c r="D5218" t="s">
        <v>317</v>
      </c>
      <c r="E5218" t="s">
        <v>73</v>
      </c>
      <c r="F5218" t="s">
        <v>74</v>
      </c>
      <c r="G5218" t="s">
        <v>75</v>
      </c>
      <c r="H5218" t="s">
        <v>76</v>
      </c>
      <c r="I5218" s="1">
        <v>42339</v>
      </c>
      <c r="J5218">
        <v>2015</v>
      </c>
      <c r="K5218" t="s">
        <v>284</v>
      </c>
      <c r="L5218" t="s">
        <v>285</v>
      </c>
      <c r="M5218" s="1">
        <v>42157</v>
      </c>
      <c r="N5218">
        <v>25</v>
      </c>
      <c r="O5218">
        <f>STANDARDIZE(N5218,$N$8,$N$9)</f>
        <v>-0.18784757725550419</v>
      </c>
      <c r="P5218">
        <f>ABS($J$3-O5218)</f>
        <v>0.33951864652138619</v>
      </c>
      <c r="Q5218">
        <f>ABS($J$4-O5218)</f>
        <v>2.3766305256497033</v>
      </c>
      <c r="R5218">
        <f>ABS($J$5-O5218)</f>
        <v>3.5738804896988025E-2</v>
      </c>
      <c r="S5218">
        <f>ABS($J$6-O5218)</f>
        <v>0.62542908569729028</v>
      </c>
      <c r="T5218">
        <f>MIN(P5218:S5218)</f>
        <v>3.5738804896988025E-2</v>
      </c>
      <c r="U5218">
        <f>MATCH(T5218,P5218:S5218, 0)</f>
        <v>3</v>
      </c>
    </row>
    <row r="5219" spans="1:21" x14ac:dyDescent="0.35">
      <c r="A5219">
        <v>4</v>
      </c>
      <c r="B5219">
        <v>5208</v>
      </c>
      <c r="C5219" t="s">
        <v>30</v>
      </c>
      <c r="D5219" t="s">
        <v>31</v>
      </c>
      <c r="E5219" t="s">
        <v>34</v>
      </c>
      <c r="F5219" t="s">
        <v>35</v>
      </c>
      <c r="G5219" t="s">
        <v>468</v>
      </c>
      <c r="H5219" t="s">
        <v>469</v>
      </c>
      <c r="I5219" s="1">
        <v>42339</v>
      </c>
      <c r="J5219">
        <v>2015</v>
      </c>
      <c r="K5219" t="s">
        <v>233</v>
      </c>
      <c r="L5219" t="s">
        <v>234</v>
      </c>
      <c r="M5219" s="1">
        <v>42311</v>
      </c>
      <c r="N5219">
        <v>58</v>
      </c>
      <c r="O5219">
        <f>STANDARDIZE(N5219,$N$8,$N$9)</f>
        <v>0.40184270354479812</v>
      </c>
      <c r="P5219">
        <f>ABS($J$3-O5219)</f>
        <v>0.92920892732168847</v>
      </c>
      <c r="Q5219">
        <f>ABS($J$4-O5219)</f>
        <v>1.7869402448494007</v>
      </c>
      <c r="R5219">
        <f>ABS($J$5-O5219)</f>
        <v>0.55395147590331428</v>
      </c>
      <c r="S5219">
        <f>ABS($J$6-O5219)</f>
        <v>3.5738804896987997E-2</v>
      </c>
      <c r="T5219">
        <f>MIN(P5219:S5219)</f>
        <v>3.5738804896987997E-2</v>
      </c>
      <c r="U5219">
        <f>MATCH(T5219,P5219:S5219, 0)</f>
        <v>4</v>
      </c>
    </row>
    <row r="5220" spans="1:21" x14ac:dyDescent="0.35">
      <c r="A5220">
        <v>4</v>
      </c>
      <c r="B5220">
        <v>5209</v>
      </c>
      <c r="C5220" t="s">
        <v>342</v>
      </c>
      <c r="D5220" t="s">
        <v>343</v>
      </c>
      <c r="E5220" t="s">
        <v>105</v>
      </c>
      <c r="F5220" t="s">
        <v>59</v>
      </c>
      <c r="G5220" t="s">
        <v>106</v>
      </c>
      <c r="H5220" t="s">
        <v>107</v>
      </c>
      <c r="I5220" s="1">
        <v>42339</v>
      </c>
      <c r="J5220">
        <v>2015</v>
      </c>
      <c r="K5220" t="s">
        <v>41</v>
      </c>
      <c r="L5220" t="s">
        <v>42</v>
      </c>
      <c r="M5220" s="1">
        <v>42311</v>
      </c>
      <c r="N5220">
        <v>58</v>
      </c>
      <c r="O5220">
        <f>STANDARDIZE(N5220,$N$8,$N$9)</f>
        <v>0.40184270354479812</v>
      </c>
      <c r="P5220">
        <f>ABS($J$3-O5220)</f>
        <v>0.92920892732168847</v>
      </c>
      <c r="Q5220">
        <f>ABS($J$4-O5220)</f>
        <v>1.7869402448494007</v>
      </c>
      <c r="R5220">
        <f>ABS($J$5-O5220)</f>
        <v>0.55395147590331428</v>
      </c>
      <c r="S5220">
        <f>ABS($J$6-O5220)</f>
        <v>3.5738804896987997E-2</v>
      </c>
      <c r="T5220">
        <f>MIN(P5220:S5220)</f>
        <v>3.5738804896987997E-2</v>
      </c>
      <c r="U5220">
        <f>MATCH(T5220,P5220:S5220, 0)</f>
        <v>4</v>
      </c>
    </row>
    <row r="5221" spans="1:21" x14ac:dyDescent="0.35">
      <c r="A5221">
        <v>4</v>
      </c>
      <c r="B5221">
        <v>5210</v>
      </c>
      <c r="C5221" t="s">
        <v>406</v>
      </c>
      <c r="D5221" t="s">
        <v>407</v>
      </c>
      <c r="E5221" t="s">
        <v>90</v>
      </c>
      <c r="F5221" t="s">
        <v>91</v>
      </c>
      <c r="G5221" t="s">
        <v>377</v>
      </c>
      <c r="H5221" t="s">
        <v>378</v>
      </c>
      <c r="I5221" s="1">
        <v>42339</v>
      </c>
      <c r="J5221">
        <v>2015</v>
      </c>
      <c r="K5221" t="s">
        <v>38</v>
      </c>
      <c r="L5221" t="s">
        <v>13</v>
      </c>
      <c r="M5221" s="1">
        <v>42123</v>
      </c>
      <c r="N5221">
        <v>107</v>
      </c>
      <c r="O5221">
        <f>STANDARDIZE(N5221,$N$8,$N$9)</f>
        <v>1.2774434235210046</v>
      </c>
      <c r="P5221">
        <f>ABS($J$3-O5221)</f>
        <v>1.8048096472978949</v>
      </c>
      <c r="Q5221">
        <f>ABS($J$4-O5221)</f>
        <v>0.91133952487319436</v>
      </c>
      <c r="R5221">
        <f>ABS($J$5-O5221)</f>
        <v>1.4295521958795208</v>
      </c>
      <c r="S5221">
        <f>ABS($J$6-O5221)</f>
        <v>0.83986191507921848</v>
      </c>
      <c r="T5221">
        <f>MIN(P5221:S5221)</f>
        <v>0.83986191507921848</v>
      </c>
      <c r="U5221">
        <f>MATCH(T5221,P5221:S5221, 0)</f>
        <v>4</v>
      </c>
    </row>
    <row r="5222" spans="1:21" x14ac:dyDescent="0.35">
      <c r="A5222">
        <v>1</v>
      </c>
      <c r="B5222">
        <v>5211</v>
      </c>
      <c r="C5222" t="s">
        <v>67</v>
      </c>
      <c r="D5222" t="s">
        <v>68</v>
      </c>
      <c r="E5222" t="s">
        <v>105</v>
      </c>
      <c r="F5222" t="s">
        <v>59</v>
      </c>
      <c r="G5222" t="s">
        <v>106</v>
      </c>
      <c r="H5222" t="s">
        <v>107</v>
      </c>
      <c r="I5222" s="1">
        <v>42340</v>
      </c>
      <c r="J5222">
        <v>2015</v>
      </c>
      <c r="K5222" t="s">
        <v>125</v>
      </c>
      <c r="L5222" t="s">
        <v>126</v>
      </c>
      <c r="M5222" s="1">
        <v>42048</v>
      </c>
      <c r="N5222">
        <v>1</v>
      </c>
      <c r="O5222">
        <f>STANDARDIZE(N5222,$N$8,$N$9)</f>
        <v>-0.61671323601936046</v>
      </c>
      <c r="P5222">
        <f>ABS($J$3-O5222)</f>
        <v>8.9347012242470103E-2</v>
      </c>
      <c r="Q5222">
        <f>ABS($J$4-O5222)</f>
        <v>2.8054961844135593</v>
      </c>
      <c r="R5222">
        <f>ABS($J$5-O5222)</f>
        <v>0.46460446366084429</v>
      </c>
      <c r="S5222">
        <f>ABS($J$6-O5222)</f>
        <v>1.0542947444611466</v>
      </c>
      <c r="T5222">
        <f>MIN(P5222:S5222)</f>
        <v>8.9347012242470103E-2</v>
      </c>
      <c r="U5222">
        <f>MATCH(T5222,P5222:S5222, 0)</f>
        <v>1</v>
      </c>
    </row>
    <row r="5223" spans="1:21" x14ac:dyDescent="0.35">
      <c r="A5223">
        <v>1</v>
      </c>
      <c r="B5223">
        <v>5212</v>
      </c>
      <c r="C5223" t="s">
        <v>172</v>
      </c>
      <c r="D5223" t="s">
        <v>173</v>
      </c>
      <c r="E5223" t="s">
        <v>79</v>
      </c>
      <c r="F5223" t="s">
        <v>35</v>
      </c>
      <c r="G5223" t="s">
        <v>80</v>
      </c>
      <c r="H5223" t="s">
        <v>81</v>
      </c>
      <c r="I5223" s="1">
        <v>42340</v>
      </c>
      <c r="J5223">
        <v>2015</v>
      </c>
      <c r="K5223" t="s">
        <v>41</v>
      </c>
      <c r="L5223" t="s">
        <v>42</v>
      </c>
      <c r="M5223" s="1">
        <v>42052</v>
      </c>
      <c r="N5223">
        <v>5</v>
      </c>
      <c r="O5223">
        <f>STANDARDIZE(N5223,$N$8,$N$9)</f>
        <v>-0.54523562622538435</v>
      </c>
      <c r="P5223">
        <f>ABS($J$3-O5223)</f>
        <v>1.7869402448493998E-2</v>
      </c>
      <c r="Q5223">
        <f>ABS($J$4-O5223)</f>
        <v>2.7340185746195833</v>
      </c>
      <c r="R5223">
        <f>ABS($J$5-O5223)</f>
        <v>0.39312685386686819</v>
      </c>
      <c r="S5223">
        <f>ABS($J$6-O5223)</f>
        <v>0.98281713466717047</v>
      </c>
      <c r="T5223">
        <f>MIN(P5223:S5223)</f>
        <v>1.7869402448493998E-2</v>
      </c>
      <c r="U5223">
        <f>MATCH(T5223,P5223:S5223, 0)</f>
        <v>1</v>
      </c>
    </row>
    <row r="5224" spans="1:21" x14ac:dyDescent="0.35">
      <c r="A5224">
        <v>1</v>
      </c>
      <c r="B5224">
        <v>5213</v>
      </c>
      <c r="C5224" t="s">
        <v>110</v>
      </c>
      <c r="D5224" t="s">
        <v>111</v>
      </c>
      <c r="E5224" t="s">
        <v>79</v>
      </c>
      <c r="F5224" t="s">
        <v>35</v>
      </c>
      <c r="G5224" t="s">
        <v>80</v>
      </c>
      <c r="H5224" t="s">
        <v>81</v>
      </c>
      <c r="I5224" s="1">
        <v>42340</v>
      </c>
      <c r="J5224">
        <v>2015</v>
      </c>
      <c r="K5224" t="s">
        <v>77</v>
      </c>
      <c r="L5224" t="s">
        <v>78</v>
      </c>
      <c r="M5224" s="1">
        <v>42053</v>
      </c>
      <c r="N5224">
        <v>6</v>
      </c>
      <c r="O5224">
        <f>STANDARDIZE(N5224,$N$8,$N$9)</f>
        <v>-0.52736622377689035</v>
      </c>
      <c r="P5224">
        <f>ABS($J$3-O5224)</f>
        <v>0</v>
      </c>
      <c r="Q5224">
        <f>ABS($J$4-O5224)</f>
        <v>2.7161491721710895</v>
      </c>
      <c r="R5224">
        <f>ABS($J$5-O5224)</f>
        <v>0.37525745141837419</v>
      </c>
      <c r="S5224">
        <f>ABS($J$6-O5224)</f>
        <v>0.96494773221867647</v>
      </c>
      <c r="T5224">
        <f>MIN(P5224:S5224)</f>
        <v>0</v>
      </c>
      <c r="U5224">
        <f>MATCH(T5224,P5224:S5224, 0)</f>
        <v>1</v>
      </c>
    </row>
    <row r="5225" spans="1:21" x14ac:dyDescent="0.35">
      <c r="A5225">
        <v>1</v>
      </c>
      <c r="B5225">
        <v>5214</v>
      </c>
      <c r="C5225" t="s">
        <v>14</v>
      </c>
      <c r="D5225" t="s">
        <v>15</v>
      </c>
      <c r="E5225" t="s">
        <v>34</v>
      </c>
      <c r="F5225" t="s">
        <v>35</v>
      </c>
      <c r="G5225" t="s">
        <v>36</v>
      </c>
      <c r="H5225" t="s">
        <v>37</v>
      </c>
      <c r="I5225" s="1">
        <v>42340</v>
      </c>
      <c r="J5225">
        <v>2015</v>
      </c>
      <c r="K5225" t="s">
        <v>176</v>
      </c>
      <c r="L5225" t="s">
        <v>177</v>
      </c>
      <c r="M5225" s="1">
        <v>42055</v>
      </c>
      <c r="N5225">
        <v>8</v>
      </c>
      <c r="O5225">
        <f>STANDARDIZE(N5225,$N$8,$N$9)</f>
        <v>-0.49162741887990236</v>
      </c>
      <c r="P5225">
        <f>ABS($J$3-O5225)</f>
        <v>3.5738804896987997E-2</v>
      </c>
      <c r="Q5225">
        <f>ABS($J$4-O5225)</f>
        <v>2.6804103672741011</v>
      </c>
      <c r="R5225">
        <f>ABS($J$5-O5225)</f>
        <v>0.33951864652138619</v>
      </c>
      <c r="S5225">
        <f>ABS($J$6-O5225)</f>
        <v>0.92920892732168847</v>
      </c>
      <c r="T5225">
        <f>MIN(P5225:S5225)</f>
        <v>3.5738804896987997E-2</v>
      </c>
      <c r="U5225">
        <f>MATCH(T5225,P5225:S5225, 0)</f>
        <v>1</v>
      </c>
    </row>
    <row r="5226" spans="1:21" x14ac:dyDescent="0.35">
      <c r="A5226">
        <v>3</v>
      </c>
      <c r="B5226">
        <v>5215</v>
      </c>
      <c r="C5226" t="s">
        <v>288</v>
      </c>
      <c r="D5226" t="s">
        <v>289</v>
      </c>
      <c r="E5226" t="s">
        <v>163</v>
      </c>
      <c r="F5226" t="s">
        <v>59</v>
      </c>
      <c r="G5226" t="s">
        <v>164</v>
      </c>
      <c r="H5226" t="s">
        <v>165</v>
      </c>
      <c r="I5226" s="1">
        <v>42340</v>
      </c>
      <c r="J5226">
        <v>2015</v>
      </c>
      <c r="K5226" t="s">
        <v>227</v>
      </c>
      <c r="L5226" t="s">
        <v>228</v>
      </c>
      <c r="M5226" s="1">
        <v>42076</v>
      </c>
      <c r="N5226">
        <v>29</v>
      </c>
      <c r="O5226">
        <f>STANDARDIZE(N5226,$N$8,$N$9)</f>
        <v>-0.11636996746152814</v>
      </c>
      <c r="P5226">
        <f>ABS($J$3-O5226)</f>
        <v>0.41099625631536219</v>
      </c>
      <c r="Q5226">
        <f>ABS($J$4-O5226)</f>
        <v>2.3051529158557269</v>
      </c>
      <c r="R5226">
        <f>ABS($J$5-O5226)</f>
        <v>3.5738804896988025E-2</v>
      </c>
      <c r="S5226">
        <f>ABS($J$6-O5226)</f>
        <v>0.55395147590331428</v>
      </c>
      <c r="T5226">
        <f>MIN(P5226:S5226)</f>
        <v>3.5738804896988025E-2</v>
      </c>
      <c r="U5226">
        <f>MATCH(T5226,P5226:S5226, 0)</f>
        <v>3</v>
      </c>
    </row>
    <row r="5227" spans="1:21" x14ac:dyDescent="0.35">
      <c r="A5227">
        <v>4</v>
      </c>
      <c r="B5227">
        <v>5216</v>
      </c>
      <c r="C5227" t="s">
        <v>14</v>
      </c>
      <c r="D5227" t="s">
        <v>15</v>
      </c>
      <c r="E5227" t="s">
        <v>219</v>
      </c>
      <c r="F5227" t="s">
        <v>220</v>
      </c>
      <c r="G5227" t="s">
        <v>221</v>
      </c>
      <c r="H5227" t="s">
        <v>222</v>
      </c>
      <c r="I5227" s="1">
        <v>42340</v>
      </c>
      <c r="J5227">
        <v>2015</v>
      </c>
      <c r="K5227" t="s">
        <v>125</v>
      </c>
      <c r="L5227" t="s">
        <v>126</v>
      </c>
      <c r="M5227" s="1">
        <v>42094</v>
      </c>
      <c r="N5227">
        <v>47</v>
      </c>
      <c r="O5227">
        <f>STANDARDIZE(N5227,$N$8,$N$9)</f>
        <v>0.20527927661136403</v>
      </c>
      <c r="P5227">
        <f>ABS($J$3-O5227)</f>
        <v>0.73264550038825438</v>
      </c>
      <c r="Q5227">
        <f>ABS($J$4-O5227)</f>
        <v>1.9835036717828349</v>
      </c>
      <c r="R5227">
        <f>ABS($J$5-O5227)</f>
        <v>0.35738804896988019</v>
      </c>
      <c r="S5227">
        <f>ABS($J$6-O5227)</f>
        <v>0.23230223183042209</v>
      </c>
      <c r="T5227">
        <f>MIN(P5227:S5227)</f>
        <v>0.23230223183042209</v>
      </c>
      <c r="U5227">
        <f>MATCH(T5227,P5227:S5227, 0)</f>
        <v>4</v>
      </c>
    </row>
    <row r="5228" spans="1:21" x14ac:dyDescent="0.35">
      <c r="A5228">
        <v>4</v>
      </c>
      <c r="B5228">
        <v>5217</v>
      </c>
      <c r="C5228" t="s">
        <v>14</v>
      </c>
      <c r="D5228" t="s">
        <v>15</v>
      </c>
      <c r="E5228" t="s">
        <v>90</v>
      </c>
      <c r="F5228" t="s">
        <v>91</v>
      </c>
      <c r="G5228" t="s">
        <v>377</v>
      </c>
      <c r="H5228" t="s">
        <v>378</v>
      </c>
      <c r="I5228" s="1">
        <v>42340</v>
      </c>
      <c r="J5228">
        <v>2015</v>
      </c>
      <c r="K5228" t="s">
        <v>284</v>
      </c>
      <c r="L5228" t="s">
        <v>285</v>
      </c>
      <c r="M5228" s="1">
        <v>42220</v>
      </c>
      <c r="N5228">
        <v>55</v>
      </c>
      <c r="O5228">
        <f>STANDARDIZE(N5228,$N$8,$N$9)</f>
        <v>0.34823449619931607</v>
      </c>
      <c r="P5228">
        <f>ABS($J$3-O5228)</f>
        <v>0.87560071997620637</v>
      </c>
      <c r="Q5228">
        <f>ABS($J$4-O5228)</f>
        <v>1.8405484521948829</v>
      </c>
      <c r="R5228">
        <f>ABS($J$5-O5228)</f>
        <v>0.50034326855783218</v>
      </c>
      <c r="S5228">
        <f>ABS($J$6-O5228)</f>
        <v>8.9347012242470047E-2</v>
      </c>
      <c r="T5228">
        <f>MIN(P5228:S5228)</f>
        <v>8.9347012242470047E-2</v>
      </c>
      <c r="U5228">
        <f>MATCH(T5228,P5228:S5228, 0)</f>
        <v>4</v>
      </c>
    </row>
    <row r="5229" spans="1:21" x14ac:dyDescent="0.35">
      <c r="A5229">
        <v>4</v>
      </c>
      <c r="B5229">
        <v>5218</v>
      </c>
      <c r="C5229" t="s">
        <v>276</v>
      </c>
      <c r="D5229" t="s">
        <v>277</v>
      </c>
      <c r="E5229" t="s">
        <v>219</v>
      </c>
      <c r="F5229" t="s">
        <v>220</v>
      </c>
      <c r="G5229" t="s">
        <v>221</v>
      </c>
      <c r="H5229" t="s">
        <v>222</v>
      </c>
      <c r="I5229" s="1">
        <v>42340</v>
      </c>
      <c r="J5229">
        <v>2015</v>
      </c>
      <c r="K5229" t="s">
        <v>69</v>
      </c>
      <c r="L5229" t="s">
        <v>70</v>
      </c>
      <c r="M5229" s="1">
        <v>42114</v>
      </c>
      <c r="N5229">
        <v>67</v>
      </c>
      <c r="O5229">
        <f>STANDARDIZE(N5229,$N$8,$N$9)</f>
        <v>0.56266732558124422</v>
      </c>
      <c r="P5229">
        <f>ABS($J$3-O5229)</f>
        <v>1.0900335493581346</v>
      </c>
      <c r="Q5229">
        <f>ABS($J$4-O5229)</f>
        <v>1.6261156228129547</v>
      </c>
      <c r="R5229">
        <f>ABS($J$5-O5229)</f>
        <v>0.71477609793976038</v>
      </c>
      <c r="S5229">
        <f>ABS($J$6-O5229)</f>
        <v>0.1250858171394581</v>
      </c>
      <c r="T5229">
        <f>MIN(P5229:S5229)</f>
        <v>0.1250858171394581</v>
      </c>
      <c r="U5229">
        <f>MATCH(T5229,P5229:S5229, 0)</f>
        <v>4</v>
      </c>
    </row>
    <row r="5230" spans="1:21" x14ac:dyDescent="0.35">
      <c r="A5230">
        <v>1</v>
      </c>
      <c r="B5230">
        <v>5219</v>
      </c>
      <c r="C5230" t="s">
        <v>129</v>
      </c>
      <c r="D5230" t="s">
        <v>130</v>
      </c>
      <c r="E5230" t="s">
        <v>84</v>
      </c>
      <c r="F5230" t="s">
        <v>85</v>
      </c>
      <c r="G5230" t="s">
        <v>153</v>
      </c>
      <c r="H5230" t="s">
        <v>154</v>
      </c>
      <c r="I5230" s="1">
        <v>42341</v>
      </c>
      <c r="J5230">
        <v>2015</v>
      </c>
      <c r="K5230" t="s">
        <v>176</v>
      </c>
      <c r="L5230" t="s">
        <v>177</v>
      </c>
      <c r="M5230" s="1">
        <v>42077</v>
      </c>
      <c r="N5230">
        <v>2</v>
      </c>
      <c r="O5230">
        <f>STANDARDIZE(N5230,$N$8,$N$9)</f>
        <v>-0.59884383357086635</v>
      </c>
      <c r="P5230">
        <f>ABS($J$3-O5230)</f>
        <v>7.1477609793975994E-2</v>
      </c>
      <c r="Q5230">
        <f>ABS($J$4-O5230)</f>
        <v>2.7876267819650655</v>
      </c>
      <c r="R5230">
        <f>ABS($J$5-O5230)</f>
        <v>0.44673506121235018</v>
      </c>
      <c r="S5230">
        <f>ABS($J$6-O5230)</f>
        <v>1.0364253420126524</v>
      </c>
      <c r="T5230">
        <f>MIN(P5230:S5230)</f>
        <v>7.1477609793975994E-2</v>
      </c>
      <c r="U5230">
        <f>MATCH(T5230,P5230:S5230, 0)</f>
        <v>1</v>
      </c>
    </row>
    <row r="5231" spans="1:21" x14ac:dyDescent="0.35">
      <c r="A5231">
        <v>1</v>
      </c>
      <c r="B5231">
        <v>5220</v>
      </c>
      <c r="C5231" t="s">
        <v>503</v>
      </c>
      <c r="D5231" t="s">
        <v>504</v>
      </c>
      <c r="E5231" t="s">
        <v>121</v>
      </c>
      <c r="F5231" t="s">
        <v>122</v>
      </c>
      <c r="G5231" t="s">
        <v>123</v>
      </c>
      <c r="H5231" t="s">
        <v>124</v>
      </c>
      <c r="I5231" s="1">
        <v>42341</v>
      </c>
      <c r="J5231">
        <v>2015</v>
      </c>
      <c r="K5231" t="s">
        <v>41</v>
      </c>
      <c r="L5231" t="s">
        <v>42</v>
      </c>
      <c r="M5231" s="1">
        <v>42089</v>
      </c>
      <c r="N5231">
        <v>14</v>
      </c>
      <c r="O5231">
        <f>STANDARDIZE(N5231,$N$8,$N$9)</f>
        <v>-0.38441100418893831</v>
      </c>
      <c r="P5231">
        <f>ABS($J$3-O5231)</f>
        <v>0.14295521958795204</v>
      </c>
      <c r="Q5231">
        <f>ABS($J$4-O5231)</f>
        <v>2.5731939525831371</v>
      </c>
      <c r="R5231">
        <f>ABS($J$5-O5231)</f>
        <v>0.23230223183042215</v>
      </c>
      <c r="S5231">
        <f>ABS($J$6-O5231)</f>
        <v>0.82199251263072437</v>
      </c>
      <c r="T5231">
        <f>MIN(P5231:S5231)</f>
        <v>0.14295521958795204</v>
      </c>
      <c r="U5231">
        <f>MATCH(T5231,P5231:S5231, 0)</f>
        <v>1</v>
      </c>
    </row>
    <row r="5232" spans="1:21" x14ac:dyDescent="0.35">
      <c r="A5232">
        <v>1</v>
      </c>
      <c r="B5232">
        <v>5221</v>
      </c>
      <c r="C5232" t="s">
        <v>14</v>
      </c>
      <c r="D5232" t="s">
        <v>15</v>
      </c>
      <c r="E5232" t="s">
        <v>163</v>
      </c>
      <c r="F5232" t="s">
        <v>59</v>
      </c>
      <c r="G5232" t="s">
        <v>164</v>
      </c>
      <c r="H5232" t="s">
        <v>165</v>
      </c>
      <c r="I5232" s="1">
        <v>42341</v>
      </c>
      <c r="J5232">
        <v>2015</v>
      </c>
      <c r="K5232" t="s">
        <v>77</v>
      </c>
      <c r="L5232" t="s">
        <v>78</v>
      </c>
      <c r="M5232" s="1">
        <v>42090</v>
      </c>
      <c r="N5232">
        <v>15</v>
      </c>
      <c r="O5232">
        <f>STANDARDIZE(N5232,$N$8,$N$9)</f>
        <v>-0.36654160174044426</v>
      </c>
      <c r="P5232">
        <f>ABS($J$3-O5232)</f>
        <v>0.1608246220364461</v>
      </c>
      <c r="Q5232">
        <f>ABS($J$4-O5232)</f>
        <v>2.5553245501346433</v>
      </c>
      <c r="R5232">
        <f>ABS($J$5-O5232)</f>
        <v>0.21443282938192809</v>
      </c>
      <c r="S5232">
        <f>ABS($J$6-O5232)</f>
        <v>0.80412311018223037</v>
      </c>
      <c r="T5232">
        <f>MIN(P5232:S5232)</f>
        <v>0.1608246220364461</v>
      </c>
      <c r="U5232">
        <f>MATCH(T5232,P5232:S5232, 0)</f>
        <v>1</v>
      </c>
    </row>
    <row r="5233" spans="1:21" x14ac:dyDescent="0.35">
      <c r="A5233">
        <v>1</v>
      </c>
      <c r="B5233">
        <v>5222</v>
      </c>
      <c r="C5233" t="s">
        <v>239</v>
      </c>
      <c r="D5233" t="s">
        <v>240</v>
      </c>
      <c r="E5233" t="s">
        <v>219</v>
      </c>
      <c r="F5233" t="s">
        <v>418</v>
      </c>
      <c r="G5233" t="s">
        <v>633</v>
      </c>
      <c r="H5233" t="s">
        <v>634</v>
      </c>
      <c r="I5233" s="1">
        <v>42341</v>
      </c>
      <c r="J5233">
        <v>2015</v>
      </c>
      <c r="K5233" t="s">
        <v>77</v>
      </c>
      <c r="L5233" t="s">
        <v>78</v>
      </c>
      <c r="M5233" s="1">
        <v>42090</v>
      </c>
      <c r="N5233">
        <v>15</v>
      </c>
      <c r="O5233">
        <f>STANDARDIZE(N5233,$N$8,$N$9)</f>
        <v>-0.36654160174044426</v>
      </c>
      <c r="P5233">
        <f>ABS($J$3-O5233)</f>
        <v>0.1608246220364461</v>
      </c>
      <c r="Q5233">
        <f>ABS($J$4-O5233)</f>
        <v>2.5553245501346433</v>
      </c>
      <c r="R5233">
        <f>ABS($J$5-O5233)</f>
        <v>0.21443282938192809</v>
      </c>
      <c r="S5233">
        <f>ABS($J$6-O5233)</f>
        <v>0.80412311018223037</v>
      </c>
      <c r="T5233">
        <f>MIN(P5233:S5233)</f>
        <v>0.1608246220364461</v>
      </c>
      <c r="U5233">
        <f>MATCH(T5233,P5233:S5233, 0)</f>
        <v>1</v>
      </c>
    </row>
    <row r="5234" spans="1:21" x14ac:dyDescent="0.35">
      <c r="A5234">
        <v>3</v>
      </c>
      <c r="B5234">
        <v>5223</v>
      </c>
      <c r="C5234" t="s">
        <v>329</v>
      </c>
      <c r="D5234" t="s">
        <v>330</v>
      </c>
      <c r="E5234" t="s">
        <v>149</v>
      </c>
      <c r="F5234" t="s">
        <v>150</v>
      </c>
      <c r="G5234" t="s">
        <v>215</v>
      </c>
      <c r="H5234" t="s">
        <v>216</v>
      </c>
      <c r="I5234" s="1">
        <v>42341</v>
      </c>
      <c r="J5234">
        <v>2015</v>
      </c>
      <c r="K5234" t="s">
        <v>77</v>
      </c>
      <c r="L5234" t="s">
        <v>78</v>
      </c>
      <c r="M5234" s="1">
        <v>42220</v>
      </c>
      <c r="N5234">
        <v>27</v>
      </c>
      <c r="O5234">
        <f>STANDARDIZE(N5234,$N$8,$N$9)</f>
        <v>-0.15210877235851616</v>
      </c>
      <c r="P5234">
        <f>ABS($J$3-O5234)</f>
        <v>0.37525745141837419</v>
      </c>
      <c r="Q5234">
        <f>ABS($J$4-O5234)</f>
        <v>2.3408917207527153</v>
      </c>
      <c r="R5234">
        <f>ABS($J$5-O5234)</f>
        <v>0</v>
      </c>
      <c r="S5234">
        <f>ABS($J$6-O5234)</f>
        <v>0.58969028080030228</v>
      </c>
      <c r="T5234">
        <f>MIN(P5234:S5234)</f>
        <v>0</v>
      </c>
      <c r="U5234">
        <f>MATCH(T5234,P5234:S5234, 0)</f>
        <v>3</v>
      </c>
    </row>
    <row r="5235" spans="1:21" x14ac:dyDescent="0.35">
      <c r="A5235">
        <v>3</v>
      </c>
      <c r="B5235">
        <v>5224</v>
      </c>
      <c r="C5235" t="s">
        <v>14</v>
      </c>
      <c r="D5235" t="s">
        <v>15</v>
      </c>
      <c r="E5235" t="s">
        <v>79</v>
      </c>
      <c r="F5235" t="s">
        <v>35</v>
      </c>
      <c r="G5235" t="s">
        <v>80</v>
      </c>
      <c r="H5235" t="s">
        <v>81</v>
      </c>
      <c r="I5235" s="1">
        <v>42341</v>
      </c>
      <c r="J5235">
        <v>2015</v>
      </c>
      <c r="K5235" t="s">
        <v>77</v>
      </c>
      <c r="L5235" t="s">
        <v>78</v>
      </c>
      <c r="M5235" s="1">
        <v>42107</v>
      </c>
      <c r="N5235">
        <v>32</v>
      </c>
      <c r="O5235">
        <f>STANDARDIZE(N5235,$N$8,$N$9)</f>
        <v>-6.2761760116046117E-2</v>
      </c>
      <c r="P5235">
        <f>ABS($J$3-O5235)</f>
        <v>0.46460446366084424</v>
      </c>
      <c r="Q5235">
        <f>ABS($J$4-O5235)</f>
        <v>2.2515447085102451</v>
      </c>
      <c r="R5235">
        <f>ABS($J$5-O5235)</f>
        <v>8.9347012242470047E-2</v>
      </c>
      <c r="S5235">
        <f>ABS($J$6-O5235)</f>
        <v>0.50034326855783218</v>
      </c>
      <c r="T5235">
        <f>MIN(P5235:S5235)</f>
        <v>8.9347012242470047E-2</v>
      </c>
      <c r="U5235">
        <f>MATCH(T5235,P5235:S5235, 0)</f>
        <v>3</v>
      </c>
    </row>
    <row r="5236" spans="1:21" x14ac:dyDescent="0.35">
      <c r="A5236">
        <v>4</v>
      </c>
      <c r="B5236">
        <v>5225</v>
      </c>
      <c r="C5236" t="s">
        <v>635</v>
      </c>
      <c r="D5236" t="s">
        <v>636</v>
      </c>
      <c r="E5236" t="s">
        <v>73</v>
      </c>
      <c r="F5236" t="s">
        <v>74</v>
      </c>
      <c r="G5236" t="s">
        <v>114</v>
      </c>
      <c r="H5236" t="s">
        <v>115</v>
      </c>
      <c r="I5236" s="1">
        <v>42341</v>
      </c>
      <c r="J5236">
        <v>2015</v>
      </c>
      <c r="K5236" t="s">
        <v>227</v>
      </c>
      <c r="L5236" t="s">
        <v>228</v>
      </c>
      <c r="M5236" s="1">
        <v>42129</v>
      </c>
      <c r="N5236">
        <v>54</v>
      </c>
      <c r="O5236">
        <f>STANDARDIZE(N5236,$N$8,$N$9)</f>
        <v>0.33036509375082207</v>
      </c>
      <c r="P5236">
        <f>ABS($J$3-O5236)</f>
        <v>0.85773131752771237</v>
      </c>
      <c r="Q5236">
        <f>ABS($J$4-O5236)</f>
        <v>1.8584178546433769</v>
      </c>
      <c r="R5236">
        <f>ABS($J$5-O5236)</f>
        <v>0.48247386610933823</v>
      </c>
      <c r="S5236">
        <f>ABS($J$6-O5236)</f>
        <v>0.10721641469096405</v>
      </c>
      <c r="T5236">
        <f>MIN(P5236:S5236)</f>
        <v>0.10721641469096405</v>
      </c>
      <c r="U5236">
        <f>MATCH(T5236,P5236:S5236, 0)</f>
        <v>4</v>
      </c>
    </row>
    <row r="5237" spans="1:21" x14ac:dyDescent="0.35">
      <c r="A5237">
        <v>4</v>
      </c>
      <c r="B5237">
        <v>5226</v>
      </c>
      <c r="C5237" t="s">
        <v>67</v>
      </c>
      <c r="D5237" t="s">
        <v>68</v>
      </c>
      <c r="E5237" t="s">
        <v>79</v>
      </c>
      <c r="F5237" t="s">
        <v>35</v>
      </c>
      <c r="G5237" t="s">
        <v>80</v>
      </c>
      <c r="H5237" t="s">
        <v>81</v>
      </c>
      <c r="I5237" s="1">
        <v>42341</v>
      </c>
      <c r="J5237">
        <v>2015</v>
      </c>
      <c r="K5237" t="s">
        <v>41</v>
      </c>
      <c r="L5237" t="s">
        <v>42</v>
      </c>
      <c r="M5237" s="1">
        <v>42145</v>
      </c>
      <c r="N5237">
        <v>70</v>
      </c>
      <c r="O5237">
        <f>STANDARDIZE(N5237,$N$8,$N$9)</f>
        <v>0.61627553292672621</v>
      </c>
      <c r="P5237">
        <f>ABS($J$3-O5237)</f>
        <v>1.1436417567036166</v>
      </c>
      <c r="Q5237">
        <f>ABS($J$4-O5237)</f>
        <v>1.5725074154674727</v>
      </c>
      <c r="R5237">
        <f>ABS($J$5-O5237)</f>
        <v>0.76838430528524237</v>
      </c>
      <c r="S5237">
        <f>ABS($J$6-O5237)</f>
        <v>0.17869402448494009</v>
      </c>
      <c r="T5237">
        <f>MIN(P5237:S5237)</f>
        <v>0.17869402448494009</v>
      </c>
      <c r="U5237">
        <f>MATCH(T5237,P5237:S5237, 0)</f>
        <v>4</v>
      </c>
    </row>
    <row r="5238" spans="1:21" x14ac:dyDescent="0.35">
      <c r="A5238">
        <v>2</v>
      </c>
      <c r="B5238">
        <v>5227</v>
      </c>
      <c r="C5238" t="s">
        <v>14</v>
      </c>
      <c r="D5238" t="s">
        <v>15</v>
      </c>
      <c r="E5238" t="s">
        <v>79</v>
      </c>
      <c r="F5238" t="s">
        <v>35</v>
      </c>
      <c r="G5238" t="s">
        <v>80</v>
      </c>
      <c r="H5238" t="s">
        <v>81</v>
      </c>
      <c r="I5238" s="1">
        <v>42341</v>
      </c>
      <c r="J5238">
        <v>2015</v>
      </c>
      <c r="K5238" t="s">
        <v>41</v>
      </c>
      <c r="L5238" t="s">
        <v>42</v>
      </c>
      <c r="M5238" s="1">
        <v>42349</v>
      </c>
      <c r="N5238">
        <v>245</v>
      </c>
      <c r="O5238">
        <f>STANDARDIZE(N5238,$N$8,$N$9)</f>
        <v>3.7434209614131779</v>
      </c>
      <c r="P5238">
        <f>ABS($J$3-O5238)</f>
        <v>4.2707871851900681</v>
      </c>
      <c r="Q5238">
        <f>ABS($J$4-O5238)</f>
        <v>1.554638013018979</v>
      </c>
      <c r="R5238">
        <f>ABS($J$5-O5238)</f>
        <v>3.8955297337716939</v>
      </c>
      <c r="S5238">
        <f>ABS($J$6-O5238)</f>
        <v>3.3058394529713917</v>
      </c>
      <c r="T5238">
        <f>MIN(P5238:S5238)</f>
        <v>1.554638013018979</v>
      </c>
      <c r="U5238">
        <f>MATCH(T5238,P5238:S5238, 0)</f>
        <v>2</v>
      </c>
    </row>
    <row r="5239" spans="1:21" x14ac:dyDescent="0.35">
      <c r="A5239">
        <v>2</v>
      </c>
      <c r="B5239">
        <v>5228</v>
      </c>
      <c r="C5239" t="s">
        <v>112</v>
      </c>
      <c r="D5239" t="s">
        <v>113</v>
      </c>
      <c r="E5239" t="s">
        <v>79</v>
      </c>
      <c r="F5239" t="s">
        <v>35</v>
      </c>
      <c r="G5239" t="s">
        <v>80</v>
      </c>
      <c r="H5239" t="s">
        <v>81</v>
      </c>
      <c r="I5239" s="1">
        <v>42341</v>
      </c>
      <c r="J5239">
        <v>2015</v>
      </c>
      <c r="K5239" t="s">
        <v>77</v>
      </c>
      <c r="L5239" t="s">
        <v>78</v>
      </c>
      <c r="M5239" s="1">
        <v>42444</v>
      </c>
      <c r="N5239">
        <v>369</v>
      </c>
      <c r="O5239">
        <f>STANDARDIZE(N5239,$N$8,$N$9)</f>
        <v>5.9592268650264355</v>
      </c>
      <c r="P5239">
        <f>ABS($J$3-O5239)</f>
        <v>6.4865930888033256</v>
      </c>
      <c r="Q5239">
        <f>ABS($J$4-O5239)</f>
        <v>3.7704439166322365</v>
      </c>
      <c r="R5239">
        <f>ABS($J$5-O5239)</f>
        <v>6.1113356373849514</v>
      </c>
      <c r="S5239">
        <f>ABS($J$6-O5239)</f>
        <v>5.5216453565846493</v>
      </c>
      <c r="T5239">
        <f>MIN(P5239:S5239)</f>
        <v>3.7704439166322365</v>
      </c>
      <c r="U5239">
        <f>MATCH(T5239,P5239:S5239, 0)</f>
        <v>2</v>
      </c>
    </row>
    <row r="5240" spans="1:21" x14ac:dyDescent="0.35">
      <c r="A5240">
        <v>1</v>
      </c>
      <c r="B5240">
        <v>5229</v>
      </c>
      <c r="C5240" t="s">
        <v>30</v>
      </c>
      <c r="D5240" t="s">
        <v>31</v>
      </c>
      <c r="E5240" t="s">
        <v>16</v>
      </c>
      <c r="F5240" t="s">
        <v>17</v>
      </c>
      <c r="G5240" t="s">
        <v>137</v>
      </c>
      <c r="H5240" t="s">
        <v>138</v>
      </c>
      <c r="I5240" s="1">
        <v>42342</v>
      </c>
      <c r="J5240">
        <v>2015</v>
      </c>
      <c r="K5240" t="s">
        <v>166</v>
      </c>
      <c r="L5240" t="s">
        <v>167</v>
      </c>
      <c r="M5240" s="1">
        <v>42108</v>
      </c>
      <c r="N5240">
        <v>2</v>
      </c>
      <c r="O5240">
        <f>STANDARDIZE(N5240,$N$8,$N$9)</f>
        <v>-0.59884383357086635</v>
      </c>
      <c r="P5240">
        <f>ABS($J$3-O5240)</f>
        <v>7.1477609793975994E-2</v>
      </c>
      <c r="Q5240">
        <f>ABS($J$4-O5240)</f>
        <v>2.7876267819650655</v>
      </c>
      <c r="R5240">
        <f>ABS($J$5-O5240)</f>
        <v>0.44673506121235018</v>
      </c>
      <c r="S5240">
        <f>ABS($J$6-O5240)</f>
        <v>1.0364253420126524</v>
      </c>
      <c r="T5240">
        <f>MIN(P5240:S5240)</f>
        <v>7.1477609793975994E-2</v>
      </c>
      <c r="U5240">
        <f>MATCH(T5240,P5240:S5240, 0)</f>
        <v>1</v>
      </c>
    </row>
    <row r="5241" spans="1:21" x14ac:dyDescent="0.35">
      <c r="A5241">
        <v>1</v>
      </c>
      <c r="B5241">
        <v>5230</v>
      </c>
      <c r="C5241" t="s">
        <v>67</v>
      </c>
      <c r="D5241" t="s">
        <v>68</v>
      </c>
      <c r="E5241" t="s">
        <v>105</v>
      </c>
      <c r="F5241" t="s">
        <v>59</v>
      </c>
      <c r="G5241" t="s">
        <v>106</v>
      </c>
      <c r="H5241" t="s">
        <v>107</v>
      </c>
      <c r="I5241" s="1">
        <v>42342</v>
      </c>
      <c r="J5241">
        <v>2015</v>
      </c>
      <c r="K5241" t="s">
        <v>41</v>
      </c>
      <c r="L5241" t="s">
        <v>42</v>
      </c>
      <c r="M5241" s="1">
        <v>42114</v>
      </c>
      <c r="N5241">
        <v>8</v>
      </c>
      <c r="O5241">
        <f>STANDARDIZE(N5241,$N$8,$N$9)</f>
        <v>-0.49162741887990236</v>
      </c>
      <c r="P5241">
        <f>ABS($J$3-O5241)</f>
        <v>3.5738804896987997E-2</v>
      </c>
      <c r="Q5241">
        <f>ABS($J$4-O5241)</f>
        <v>2.6804103672741011</v>
      </c>
      <c r="R5241">
        <f>ABS($J$5-O5241)</f>
        <v>0.33951864652138619</v>
      </c>
      <c r="S5241">
        <f>ABS($J$6-O5241)</f>
        <v>0.92920892732168847</v>
      </c>
      <c r="T5241">
        <f>MIN(P5241:S5241)</f>
        <v>3.5738804896987997E-2</v>
      </c>
      <c r="U5241">
        <f>MATCH(T5241,P5241:S5241, 0)</f>
        <v>1</v>
      </c>
    </row>
    <row r="5242" spans="1:21" x14ac:dyDescent="0.35">
      <c r="A5242">
        <v>1</v>
      </c>
      <c r="B5242">
        <v>5231</v>
      </c>
      <c r="C5242" t="s">
        <v>180</v>
      </c>
      <c r="D5242" t="s">
        <v>181</v>
      </c>
      <c r="E5242" t="s">
        <v>79</v>
      </c>
      <c r="F5242" t="s">
        <v>35</v>
      </c>
      <c r="G5242" t="s">
        <v>80</v>
      </c>
      <c r="H5242" t="s">
        <v>81</v>
      </c>
      <c r="I5242" s="1">
        <v>42342</v>
      </c>
      <c r="J5242">
        <v>2015</v>
      </c>
      <c r="K5242" t="s">
        <v>77</v>
      </c>
      <c r="L5242" t="s">
        <v>78</v>
      </c>
      <c r="M5242" s="1">
        <v>42115</v>
      </c>
      <c r="N5242">
        <v>9</v>
      </c>
      <c r="O5242">
        <f>STANDARDIZE(N5242,$N$8,$N$9)</f>
        <v>-0.4737580164314083</v>
      </c>
      <c r="P5242">
        <f>ABS($J$3-O5242)</f>
        <v>5.3608207345482051E-2</v>
      </c>
      <c r="Q5242">
        <f>ABS($J$4-O5242)</f>
        <v>2.6625409648256073</v>
      </c>
      <c r="R5242">
        <f>ABS($J$5-O5242)</f>
        <v>0.32164924407289214</v>
      </c>
      <c r="S5242">
        <f>ABS($J$6-O5242)</f>
        <v>0.91133952487319436</v>
      </c>
      <c r="T5242">
        <f>MIN(P5242:S5242)</f>
        <v>5.3608207345482051E-2</v>
      </c>
      <c r="U5242">
        <f>MATCH(T5242,P5242:S5242, 0)</f>
        <v>1</v>
      </c>
    </row>
    <row r="5243" spans="1:21" x14ac:dyDescent="0.35">
      <c r="A5243">
        <v>1</v>
      </c>
      <c r="B5243">
        <v>5232</v>
      </c>
      <c r="C5243" t="s">
        <v>172</v>
      </c>
      <c r="D5243" t="s">
        <v>173</v>
      </c>
      <c r="E5243" t="s">
        <v>79</v>
      </c>
      <c r="F5243" t="s">
        <v>35</v>
      </c>
      <c r="G5243" t="s">
        <v>200</v>
      </c>
      <c r="H5243" t="s">
        <v>201</v>
      </c>
      <c r="I5243" s="1">
        <v>42342</v>
      </c>
      <c r="J5243">
        <v>2015</v>
      </c>
      <c r="K5243" t="s">
        <v>77</v>
      </c>
      <c r="L5243" t="s">
        <v>78</v>
      </c>
      <c r="M5243" s="1">
        <v>42118</v>
      </c>
      <c r="N5243">
        <v>12</v>
      </c>
      <c r="O5243">
        <f>STANDARDIZE(N5243,$N$8,$N$9)</f>
        <v>-0.42014980908592631</v>
      </c>
      <c r="P5243">
        <f>ABS($J$3-O5243)</f>
        <v>0.10721641469096405</v>
      </c>
      <c r="Q5243">
        <f>ABS($J$4-O5243)</f>
        <v>2.6089327574801251</v>
      </c>
      <c r="R5243">
        <f>ABS($J$5-O5243)</f>
        <v>0.26804103672741014</v>
      </c>
      <c r="S5243">
        <f>ABS($J$6-O5243)</f>
        <v>0.85773131752771237</v>
      </c>
      <c r="T5243">
        <f>MIN(P5243:S5243)</f>
        <v>0.10721641469096405</v>
      </c>
      <c r="U5243">
        <f>MATCH(T5243,P5243:S5243, 0)</f>
        <v>1</v>
      </c>
    </row>
    <row r="5244" spans="1:21" x14ac:dyDescent="0.35">
      <c r="A5244">
        <v>1</v>
      </c>
      <c r="B5244">
        <v>5233</v>
      </c>
      <c r="C5244" t="s">
        <v>112</v>
      </c>
      <c r="D5244" t="s">
        <v>113</v>
      </c>
      <c r="E5244" t="s">
        <v>116</v>
      </c>
      <c r="F5244" t="s">
        <v>97</v>
      </c>
      <c r="G5244" t="s">
        <v>117</v>
      </c>
      <c r="H5244" t="s">
        <v>118</v>
      </c>
      <c r="I5244" s="1">
        <v>42342</v>
      </c>
      <c r="J5244">
        <v>2015</v>
      </c>
      <c r="K5244" t="s">
        <v>77</v>
      </c>
      <c r="L5244" t="s">
        <v>78</v>
      </c>
      <c r="M5244" s="1">
        <v>42121</v>
      </c>
      <c r="N5244">
        <v>15</v>
      </c>
      <c r="O5244">
        <f>STANDARDIZE(N5244,$N$8,$N$9)</f>
        <v>-0.36654160174044426</v>
      </c>
      <c r="P5244">
        <f>ABS($J$3-O5244)</f>
        <v>0.1608246220364461</v>
      </c>
      <c r="Q5244">
        <f>ABS($J$4-O5244)</f>
        <v>2.5553245501346433</v>
      </c>
      <c r="R5244">
        <f>ABS($J$5-O5244)</f>
        <v>0.21443282938192809</v>
      </c>
      <c r="S5244">
        <f>ABS($J$6-O5244)</f>
        <v>0.80412311018223037</v>
      </c>
      <c r="T5244">
        <f>MIN(P5244:S5244)</f>
        <v>0.1608246220364461</v>
      </c>
      <c r="U5244">
        <f>MATCH(T5244,P5244:S5244, 0)</f>
        <v>1</v>
      </c>
    </row>
    <row r="5245" spans="1:21" x14ac:dyDescent="0.35">
      <c r="A5245">
        <v>3</v>
      </c>
      <c r="B5245">
        <v>5234</v>
      </c>
      <c r="C5245" t="s">
        <v>100</v>
      </c>
      <c r="D5245" t="s">
        <v>101</v>
      </c>
      <c r="E5245" t="s">
        <v>73</v>
      </c>
      <c r="F5245" t="s">
        <v>74</v>
      </c>
      <c r="G5245" t="s">
        <v>75</v>
      </c>
      <c r="H5245" t="s">
        <v>76</v>
      </c>
      <c r="I5245" s="1">
        <v>42342</v>
      </c>
      <c r="J5245">
        <v>2015</v>
      </c>
      <c r="K5245" t="s">
        <v>77</v>
      </c>
      <c r="L5245" t="s">
        <v>78</v>
      </c>
      <c r="M5245" s="1">
        <v>42313</v>
      </c>
      <c r="N5245">
        <v>29</v>
      </c>
      <c r="O5245">
        <f>STANDARDIZE(N5245,$N$8,$N$9)</f>
        <v>-0.11636996746152814</v>
      </c>
      <c r="P5245">
        <f>ABS($J$3-O5245)</f>
        <v>0.41099625631536219</v>
      </c>
      <c r="Q5245">
        <f>ABS($J$4-O5245)</f>
        <v>2.3051529158557269</v>
      </c>
      <c r="R5245">
        <f>ABS($J$5-O5245)</f>
        <v>3.5738804896988025E-2</v>
      </c>
      <c r="S5245">
        <f>ABS($J$6-O5245)</f>
        <v>0.55395147590331428</v>
      </c>
      <c r="T5245">
        <f>MIN(P5245:S5245)</f>
        <v>3.5738804896988025E-2</v>
      </c>
      <c r="U5245">
        <f>MATCH(T5245,P5245:S5245, 0)</f>
        <v>3</v>
      </c>
    </row>
    <row r="5246" spans="1:21" x14ac:dyDescent="0.35">
      <c r="A5246">
        <v>1</v>
      </c>
      <c r="B5246">
        <v>5235</v>
      </c>
      <c r="C5246" t="s">
        <v>206</v>
      </c>
      <c r="D5246" t="s">
        <v>207</v>
      </c>
      <c r="E5246" t="s">
        <v>79</v>
      </c>
      <c r="F5246" t="s">
        <v>35</v>
      </c>
      <c r="G5246" t="s">
        <v>80</v>
      </c>
      <c r="H5246" t="s">
        <v>81</v>
      </c>
      <c r="I5246" s="1">
        <v>42343</v>
      </c>
      <c r="J5246">
        <v>2015</v>
      </c>
      <c r="K5246" t="s">
        <v>69</v>
      </c>
      <c r="L5246" t="s">
        <v>70</v>
      </c>
      <c r="M5246" s="1">
        <v>42144</v>
      </c>
      <c r="N5246">
        <v>8</v>
      </c>
      <c r="O5246">
        <f>STANDARDIZE(N5246,$N$8,$N$9)</f>
        <v>-0.49162741887990236</v>
      </c>
      <c r="P5246">
        <f>ABS($J$3-O5246)</f>
        <v>3.5738804896987997E-2</v>
      </c>
      <c r="Q5246">
        <f>ABS($J$4-O5246)</f>
        <v>2.6804103672741011</v>
      </c>
      <c r="R5246">
        <f>ABS($J$5-O5246)</f>
        <v>0.33951864652138619</v>
      </c>
      <c r="S5246">
        <f>ABS($J$6-O5246)</f>
        <v>0.92920892732168847</v>
      </c>
      <c r="T5246">
        <f>MIN(P5246:S5246)</f>
        <v>3.5738804896987997E-2</v>
      </c>
      <c r="U5246">
        <f>MATCH(T5246,P5246:S5246, 0)</f>
        <v>1</v>
      </c>
    </row>
    <row r="5247" spans="1:21" x14ac:dyDescent="0.35">
      <c r="A5247">
        <v>1</v>
      </c>
      <c r="B5247">
        <v>5236</v>
      </c>
      <c r="C5247" t="s">
        <v>14</v>
      </c>
      <c r="D5247" t="s">
        <v>15</v>
      </c>
      <c r="E5247" t="s">
        <v>58</v>
      </c>
      <c r="F5247" t="s">
        <v>59</v>
      </c>
      <c r="G5247" t="s">
        <v>60</v>
      </c>
      <c r="H5247" t="s">
        <v>61</v>
      </c>
      <c r="I5247" s="1">
        <v>42344</v>
      </c>
      <c r="J5247">
        <v>2015</v>
      </c>
      <c r="K5247" t="s">
        <v>41</v>
      </c>
      <c r="L5247" t="s">
        <v>42</v>
      </c>
      <c r="M5247" s="1">
        <v>42182</v>
      </c>
      <c r="N5247">
        <v>15</v>
      </c>
      <c r="O5247">
        <f>STANDARDIZE(N5247,$N$8,$N$9)</f>
        <v>-0.36654160174044426</v>
      </c>
      <c r="P5247">
        <f>ABS($J$3-O5247)</f>
        <v>0.1608246220364461</v>
      </c>
      <c r="Q5247">
        <f>ABS($J$4-O5247)</f>
        <v>2.5553245501346433</v>
      </c>
      <c r="R5247">
        <f>ABS($J$5-O5247)</f>
        <v>0.21443282938192809</v>
      </c>
      <c r="S5247">
        <f>ABS($J$6-O5247)</f>
        <v>0.80412311018223037</v>
      </c>
      <c r="T5247">
        <f>MIN(P5247:S5247)</f>
        <v>0.1608246220364461</v>
      </c>
      <c r="U5247">
        <f>MATCH(T5247,P5247:S5247, 0)</f>
        <v>1</v>
      </c>
    </row>
    <row r="5248" spans="1:21" x14ac:dyDescent="0.35">
      <c r="A5248">
        <v>1</v>
      </c>
      <c r="B5248">
        <v>5237</v>
      </c>
      <c r="C5248" t="s">
        <v>67</v>
      </c>
      <c r="D5248" t="s">
        <v>68</v>
      </c>
      <c r="E5248" t="s">
        <v>163</v>
      </c>
      <c r="F5248" t="s">
        <v>59</v>
      </c>
      <c r="G5248" t="s">
        <v>164</v>
      </c>
      <c r="H5248" t="s">
        <v>165</v>
      </c>
      <c r="I5248" s="1">
        <v>42344</v>
      </c>
      <c r="J5248">
        <v>2015</v>
      </c>
      <c r="K5248" t="s">
        <v>41</v>
      </c>
      <c r="L5248" t="s">
        <v>42</v>
      </c>
      <c r="M5248" s="1">
        <v>42182</v>
      </c>
      <c r="N5248">
        <v>15</v>
      </c>
      <c r="O5248">
        <f>STANDARDIZE(N5248,$N$8,$N$9)</f>
        <v>-0.36654160174044426</v>
      </c>
      <c r="P5248">
        <f>ABS($J$3-O5248)</f>
        <v>0.1608246220364461</v>
      </c>
      <c r="Q5248">
        <f>ABS($J$4-O5248)</f>
        <v>2.5553245501346433</v>
      </c>
      <c r="R5248">
        <f>ABS($J$5-O5248)</f>
        <v>0.21443282938192809</v>
      </c>
      <c r="S5248">
        <f>ABS($J$6-O5248)</f>
        <v>0.80412311018223037</v>
      </c>
      <c r="T5248">
        <f>MIN(P5248:S5248)</f>
        <v>0.1608246220364461</v>
      </c>
      <c r="U5248">
        <f>MATCH(T5248,P5248:S5248, 0)</f>
        <v>1</v>
      </c>
    </row>
    <row r="5249" spans="1:21" x14ac:dyDescent="0.35">
      <c r="A5249">
        <v>3</v>
      </c>
      <c r="B5249">
        <v>5238</v>
      </c>
      <c r="C5249" t="s">
        <v>14</v>
      </c>
      <c r="D5249" t="s">
        <v>15</v>
      </c>
      <c r="E5249" t="s">
        <v>73</v>
      </c>
      <c r="F5249" t="s">
        <v>74</v>
      </c>
      <c r="G5249" t="s">
        <v>75</v>
      </c>
      <c r="H5249" t="s">
        <v>76</v>
      </c>
      <c r="I5249" s="1">
        <v>42344</v>
      </c>
      <c r="J5249">
        <v>2015</v>
      </c>
      <c r="K5249" t="s">
        <v>577</v>
      </c>
      <c r="L5249" t="s">
        <v>578</v>
      </c>
      <c r="M5249" s="1">
        <v>42162</v>
      </c>
      <c r="N5249">
        <v>24</v>
      </c>
      <c r="O5249">
        <f>STANDARDIZE(N5249,$N$8,$N$9)</f>
        <v>-0.20571697970399819</v>
      </c>
      <c r="P5249">
        <f>ABS($J$3-O5249)</f>
        <v>0.32164924407289219</v>
      </c>
      <c r="Q5249">
        <f>ABS($J$4-O5249)</f>
        <v>2.3944999280981971</v>
      </c>
      <c r="R5249">
        <f>ABS($J$5-O5249)</f>
        <v>5.3608207345482023E-2</v>
      </c>
      <c r="S5249">
        <f>ABS($J$6-O5249)</f>
        <v>0.64329848814578428</v>
      </c>
      <c r="T5249">
        <f>MIN(P5249:S5249)</f>
        <v>5.3608207345482023E-2</v>
      </c>
      <c r="U5249">
        <f>MATCH(T5249,P5249:S5249, 0)</f>
        <v>3</v>
      </c>
    </row>
    <row r="5250" spans="1:21" x14ac:dyDescent="0.35">
      <c r="A5250">
        <v>3</v>
      </c>
      <c r="B5250">
        <v>5239</v>
      </c>
      <c r="C5250" t="s">
        <v>30</v>
      </c>
      <c r="D5250" t="s">
        <v>31</v>
      </c>
      <c r="E5250" t="s">
        <v>79</v>
      </c>
      <c r="F5250" t="s">
        <v>35</v>
      </c>
      <c r="G5250" t="s">
        <v>80</v>
      </c>
      <c r="H5250" t="s">
        <v>81</v>
      </c>
      <c r="I5250" s="1">
        <v>42344</v>
      </c>
      <c r="J5250">
        <v>2015</v>
      </c>
      <c r="K5250" t="s">
        <v>77</v>
      </c>
      <c r="L5250" t="s">
        <v>78</v>
      </c>
      <c r="M5250" s="1">
        <v>42192</v>
      </c>
      <c r="N5250">
        <v>25</v>
      </c>
      <c r="O5250">
        <f>STANDARDIZE(N5250,$N$8,$N$9)</f>
        <v>-0.18784757725550419</v>
      </c>
      <c r="P5250">
        <f>ABS($J$3-O5250)</f>
        <v>0.33951864652138619</v>
      </c>
      <c r="Q5250">
        <f>ABS($J$4-O5250)</f>
        <v>2.3766305256497033</v>
      </c>
      <c r="R5250">
        <f>ABS($J$5-O5250)</f>
        <v>3.5738804896988025E-2</v>
      </c>
      <c r="S5250">
        <f>ABS($J$6-O5250)</f>
        <v>0.62542908569729028</v>
      </c>
      <c r="T5250">
        <f>MIN(P5250:S5250)</f>
        <v>3.5738804896988025E-2</v>
      </c>
      <c r="U5250">
        <f>MATCH(T5250,P5250:S5250, 0)</f>
        <v>3</v>
      </c>
    </row>
    <row r="5251" spans="1:21" x14ac:dyDescent="0.35">
      <c r="A5251">
        <v>3</v>
      </c>
      <c r="B5251">
        <v>5240</v>
      </c>
      <c r="C5251" t="s">
        <v>14</v>
      </c>
      <c r="D5251" t="s">
        <v>15</v>
      </c>
      <c r="E5251" t="s">
        <v>79</v>
      </c>
      <c r="F5251" t="s">
        <v>35</v>
      </c>
      <c r="G5251" t="s">
        <v>80</v>
      </c>
      <c r="H5251" t="s">
        <v>81</v>
      </c>
      <c r="I5251" s="1">
        <v>42344</v>
      </c>
      <c r="J5251">
        <v>2015</v>
      </c>
      <c r="K5251" t="s">
        <v>41</v>
      </c>
      <c r="L5251" t="s">
        <v>42</v>
      </c>
      <c r="M5251" s="1">
        <v>42209</v>
      </c>
      <c r="N5251">
        <v>42</v>
      </c>
      <c r="O5251">
        <f>STANDARDIZE(N5251,$N$8,$N$9)</f>
        <v>0.11593226436889398</v>
      </c>
      <c r="P5251">
        <f>ABS($J$3-O5251)</f>
        <v>0.64329848814578439</v>
      </c>
      <c r="Q5251">
        <f>ABS($J$4-O5251)</f>
        <v>2.0728506840253051</v>
      </c>
      <c r="R5251">
        <f>ABS($J$5-O5251)</f>
        <v>0.26804103672741014</v>
      </c>
      <c r="S5251">
        <f>ABS($J$6-O5251)</f>
        <v>0.32164924407289214</v>
      </c>
      <c r="T5251">
        <f>MIN(P5251:S5251)</f>
        <v>0.26804103672741014</v>
      </c>
      <c r="U5251">
        <f>MATCH(T5251,P5251:S5251, 0)</f>
        <v>3</v>
      </c>
    </row>
    <row r="5252" spans="1:21" x14ac:dyDescent="0.35">
      <c r="A5252">
        <v>2</v>
      </c>
      <c r="B5252">
        <v>5241</v>
      </c>
      <c r="C5252" t="s">
        <v>300</v>
      </c>
      <c r="D5252" t="s">
        <v>301</v>
      </c>
      <c r="E5252" t="s">
        <v>79</v>
      </c>
      <c r="F5252" t="s">
        <v>35</v>
      </c>
      <c r="G5252" t="s">
        <v>80</v>
      </c>
      <c r="H5252" t="s">
        <v>81</v>
      </c>
      <c r="I5252" s="1">
        <v>42344</v>
      </c>
      <c r="J5252">
        <v>2015</v>
      </c>
      <c r="K5252" t="s">
        <v>176</v>
      </c>
      <c r="L5252" t="s">
        <v>177</v>
      </c>
      <c r="M5252" s="1">
        <v>42713</v>
      </c>
      <c r="N5252">
        <v>458</v>
      </c>
      <c r="O5252">
        <f>STANDARDIZE(N5252,$N$8,$N$9)</f>
        <v>7.5496036829424016</v>
      </c>
      <c r="P5252">
        <f>ABS($J$3-O5252)</f>
        <v>8.0769699067192917</v>
      </c>
      <c r="Q5252">
        <f>ABS($J$4-O5252)</f>
        <v>5.3608207345482022</v>
      </c>
      <c r="R5252">
        <f>ABS($J$5-O5252)</f>
        <v>7.7017124553009175</v>
      </c>
      <c r="S5252">
        <f>ABS($J$6-O5252)</f>
        <v>7.1120221745006154</v>
      </c>
      <c r="T5252">
        <f>MIN(P5252:S5252)</f>
        <v>5.3608207345482022</v>
      </c>
      <c r="U5252">
        <f>MATCH(T5252,P5252:S5252, 0)</f>
        <v>2</v>
      </c>
    </row>
    <row r="5253" spans="1:21" x14ac:dyDescent="0.35">
      <c r="A5253">
        <v>1</v>
      </c>
      <c r="B5253">
        <v>5242</v>
      </c>
      <c r="C5253" t="s">
        <v>14</v>
      </c>
      <c r="D5253" t="s">
        <v>15</v>
      </c>
      <c r="E5253" t="s">
        <v>43</v>
      </c>
      <c r="F5253" t="s">
        <v>35</v>
      </c>
      <c r="G5253" t="s">
        <v>48</v>
      </c>
      <c r="H5253" t="s">
        <v>49</v>
      </c>
      <c r="I5253" s="1">
        <v>42345</v>
      </c>
      <c r="J5253">
        <v>2015</v>
      </c>
      <c r="K5253" t="s">
        <v>41</v>
      </c>
      <c r="L5253" t="s">
        <v>42</v>
      </c>
      <c r="M5253" s="1">
        <v>42202</v>
      </c>
      <c r="N5253">
        <v>5</v>
      </c>
      <c r="O5253">
        <f>STANDARDIZE(N5253,$N$8,$N$9)</f>
        <v>-0.54523562622538435</v>
      </c>
      <c r="P5253">
        <f>ABS($J$3-O5253)</f>
        <v>1.7869402448493998E-2</v>
      </c>
      <c r="Q5253">
        <f>ABS($J$4-O5253)</f>
        <v>2.7340185746195833</v>
      </c>
      <c r="R5253">
        <f>ABS($J$5-O5253)</f>
        <v>0.39312685386686819</v>
      </c>
      <c r="S5253">
        <f>ABS($J$6-O5253)</f>
        <v>0.98281713466717047</v>
      </c>
      <c r="T5253">
        <f>MIN(P5253:S5253)</f>
        <v>1.7869402448493998E-2</v>
      </c>
      <c r="U5253">
        <f>MATCH(T5253,P5253:S5253, 0)</f>
        <v>1</v>
      </c>
    </row>
    <row r="5254" spans="1:21" x14ac:dyDescent="0.35">
      <c r="A5254">
        <v>3</v>
      </c>
      <c r="B5254">
        <v>5243</v>
      </c>
      <c r="C5254" t="s">
        <v>157</v>
      </c>
      <c r="D5254" t="s">
        <v>158</v>
      </c>
      <c r="E5254" t="s">
        <v>16</v>
      </c>
      <c r="F5254" t="s">
        <v>17</v>
      </c>
      <c r="G5254" t="s">
        <v>344</v>
      </c>
      <c r="H5254" t="s">
        <v>345</v>
      </c>
      <c r="I5254" s="1">
        <v>42345</v>
      </c>
      <c r="J5254">
        <v>2015</v>
      </c>
      <c r="K5254" t="s">
        <v>41</v>
      </c>
      <c r="L5254" t="s">
        <v>42</v>
      </c>
      <c r="M5254" s="1">
        <v>42214</v>
      </c>
      <c r="N5254">
        <v>17</v>
      </c>
      <c r="O5254">
        <f>STANDARDIZE(N5254,$N$8,$N$9)</f>
        <v>-0.33080279684345626</v>
      </c>
      <c r="P5254">
        <f>ABS($J$3-O5254)</f>
        <v>0.19656342693343409</v>
      </c>
      <c r="Q5254">
        <f>ABS($J$4-O5254)</f>
        <v>2.5195857452376553</v>
      </c>
      <c r="R5254">
        <f>ABS($J$5-O5254)</f>
        <v>0.17869402448494009</v>
      </c>
      <c r="S5254">
        <f>ABS($J$6-O5254)</f>
        <v>0.76838430528524237</v>
      </c>
      <c r="T5254">
        <f>MIN(P5254:S5254)</f>
        <v>0.17869402448494009</v>
      </c>
      <c r="U5254">
        <f>MATCH(T5254,P5254:S5254, 0)</f>
        <v>3</v>
      </c>
    </row>
    <row r="5255" spans="1:21" x14ac:dyDescent="0.35">
      <c r="A5255">
        <v>3</v>
      </c>
      <c r="B5255">
        <v>5244</v>
      </c>
      <c r="C5255" t="s">
        <v>206</v>
      </c>
      <c r="D5255" t="s">
        <v>207</v>
      </c>
      <c r="E5255" t="s">
        <v>196</v>
      </c>
      <c r="F5255" t="s">
        <v>197</v>
      </c>
      <c r="G5255" t="s">
        <v>198</v>
      </c>
      <c r="H5255" t="s">
        <v>199</v>
      </c>
      <c r="I5255" s="1">
        <v>42345</v>
      </c>
      <c r="J5255">
        <v>2015</v>
      </c>
      <c r="K5255" t="s">
        <v>77</v>
      </c>
      <c r="L5255" t="s">
        <v>78</v>
      </c>
      <c r="M5255" s="1">
        <v>42163</v>
      </c>
      <c r="N5255">
        <v>25</v>
      </c>
      <c r="O5255">
        <f>STANDARDIZE(N5255,$N$8,$N$9)</f>
        <v>-0.18784757725550419</v>
      </c>
      <c r="P5255">
        <f>ABS($J$3-O5255)</f>
        <v>0.33951864652138619</v>
      </c>
      <c r="Q5255">
        <f>ABS($J$4-O5255)</f>
        <v>2.3766305256497033</v>
      </c>
      <c r="R5255">
        <f>ABS($J$5-O5255)</f>
        <v>3.5738804896988025E-2</v>
      </c>
      <c r="S5255">
        <f>ABS($J$6-O5255)</f>
        <v>0.62542908569729028</v>
      </c>
      <c r="T5255">
        <f>MIN(P5255:S5255)</f>
        <v>3.5738804896988025E-2</v>
      </c>
      <c r="U5255">
        <f>MATCH(T5255,P5255:S5255, 0)</f>
        <v>3</v>
      </c>
    </row>
    <row r="5256" spans="1:21" x14ac:dyDescent="0.35">
      <c r="A5256">
        <v>3</v>
      </c>
      <c r="B5256">
        <v>5245</v>
      </c>
      <c r="C5256" t="s">
        <v>67</v>
      </c>
      <c r="D5256" t="s">
        <v>68</v>
      </c>
      <c r="E5256" t="s">
        <v>149</v>
      </c>
      <c r="F5256" t="s">
        <v>150</v>
      </c>
      <c r="G5256" t="s">
        <v>215</v>
      </c>
      <c r="H5256" t="s">
        <v>216</v>
      </c>
      <c r="I5256" s="1">
        <v>42345</v>
      </c>
      <c r="J5256">
        <v>2015</v>
      </c>
      <c r="K5256" t="s">
        <v>77</v>
      </c>
      <c r="L5256" t="s">
        <v>78</v>
      </c>
      <c r="M5256" s="1">
        <v>42193</v>
      </c>
      <c r="N5256">
        <v>26</v>
      </c>
      <c r="O5256">
        <f>STANDARDIZE(N5256,$N$8,$N$9)</f>
        <v>-0.16997817480701016</v>
      </c>
      <c r="P5256">
        <f>ABS($J$3-O5256)</f>
        <v>0.35738804896988019</v>
      </c>
      <c r="Q5256">
        <f>ABS($J$4-O5256)</f>
        <v>2.3587611232012091</v>
      </c>
      <c r="R5256">
        <f>ABS($J$5-O5256)</f>
        <v>1.7869402448493998E-2</v>
      </c>
      <c r="S5256">
        <f>ABS($J$6-O5256)</f>
        <v>0.60755968324879628</v>
      </c>
      <c r="T5256">
        <f>MIN(P5256:S5256)</f>
        <v>1.7869402448493998E-2</v>
      </c>
      <c r="U5256">
        <f>MATCH(T5256,P5256:S5256, 0)</f>
        <v>3</v>
      </c>
    </row>
    <row r="5257" spans="1:21" x14ac:dyDescent="0.35">
      <c r="A5257">
        <v>2</v>
      </c>
      <c r="B5257">
        <v>5246</v>
      </c>
      <c r="C5257" t="s">
        <v>14</v>
      </c>
      <c r="D5257" t="s">
        <v>15</v>
      </c>
      <c r="E5257" t="s">
        <v>196</v>
      </c>
      <c r="F5257" t="s">
        <v>197</v>
      </c>
      <c r="G5257" t="s">
        <v>198</v>
      </c>
      <c r="H5257" t="s">
        <v>199</v>
      </c>
      <c r="I5257" s="1">
        <v>42345</v>
      </c>
      <c r="J5257">
        <v>2015</v>
      </c>
      <c r="K5257" t="s">
        <v>41</v>
      </c>
      <c r="L5257" t="s">
        <v>42</v>
      </c>
      <c r="M5257" s="1">
        <v>42352</v>
      </c>
      <c r="N5257">
        <v>155</v>
      </c>
      <c r="O5257">
        <f>STANDARDIZE(N5257,$N$8,$N$9)</f>
        <v>2.1351747410487172</v>
      </c>
      <c r="P5257">
        <f>ABS($J$3-O5257)</f>
        <v>2.6625409648256078</v>
      </c>
      <c r="Q5257">
        <f>ABS($J$4-O5257)</f>
        <v>5.3608207345481773E-2</v>
      </c>
      <c r="R5257">
        <f>ABS($J$5-O5257)</f>
        <v>2.2872835134072336</v>
      </c>
      <c r="S5257">
        <f>ABS($J$6-O5257)</f>
        <v>1.697593232606931</v>
      </c>
      <c r="T5257">
        <f>MIN(P5257:S5257)</f>
        <v>5.3608207345481773E-2</v>
      </c>
      <c r="U5257">
        <f>MATCH(T5257,P5257:S5257, 0)</f>
        <v>2</v>
      </c>
    </row>
    <row r="5258" spans="1:21" x14ac:dyDescent="0.35">
      <c r="A5258">
        <v>1</v>
      </c>
      <c r="B5258">
        <v>5247</v>
      </c>
      <c r="C5258" t="s">
        <v>556</v>
      </c>
      <c r="D5258" t="s">
        <v>557</v>
      </c>
      <c r="E5258" t="s">
        <v>196</v>
      </c>
      <c r="F5258" t="s">
        <v>197</v>
      </c>
      <c r="G5258" t="s">
        <v>198</v>
      </c>
      <c r="H5258" t="s">
        <v>199</v>
      </c>
      <c r="I5258" s="1">
        <v>42346</v>
      </c>
      <c r="J5258">
        <v>2015</v>
      </c>
      <c r="K5258" t="s">
        <v>577</v>
      </c>
      <c r="L5258" t="s">
        <v>578</v>
      </c>
      <c r="M5258" s="1">
        <v>42229</v>
      </c>
      <c r="N5258">
        <v>1</v>
      </c>
      <c r="O5258">
        <f>STANDARDIZE(N5258,$N$8,$N$9)</f>
        <v>-0.61671323601936046</v>
      </c>
      <c r="P5258">
        <f>ABS($J$3-O5258)</f>
        <v>8.9347012242470103E-2</v>
      </c>
      <c r="Q5258">
        <f>ABS($J$4-O5258)</f>
        <v>2.8054961844135593</v>
      </c>
      <c r="R5258">
        <f>ABS($J$5-O5258)</f>
        <v>0.46460446366084429</v>
      </c>
      <c r="S5258">
        <f>ABS($J$6-O5258)</f>
        <v>1.0542947444611466</v>
      </c>
      <c r="T5258">
        <f>MIN(P5258:S5258)</f>
        <v>8.9347012242470103E-2</v>
      </c>
      <c r="U5258">
        <f>MATCH(T5258,P5258:S5258, 0)</f>
        <v>1</v>
      </c>
    </row>
    <row r="5259" spans="1:21" x14ac:dyDescent="0.35">
      <c r="A5259">
        <v>1</v>
      </c>
      <c r="B5259">
        <v>5248</v>
      </c>
      <c r="C5259" t="s">
        <v>310</v>
      </c>
      <c r="D5259" t="s">
        <v>311</v>
      </c>
      <c r="E5259" t="s">
        <v>131</v>
      </c>
      <c r="F5259" t="s">
        <v>132</v>
      </c>
      <c r="G5259" t="s">
        <v>133</v>
      </c>
      <c r="H5259" t="s">
        <v>134</v>
      </c>
      <c r="I5259" s="1">
        <v>42346</v>
      </c>
      <c r="J5259">
        <v>2015</v>
      </c>
      <c r="K5259" t="s">
        <v>125</v>
      </c>
      <c r="L5259" t="s">
        <v>126</v>
      </c>
      <c r="M5259" s="1">
        <v>42230</v>
      </c>
      <c r="N5259">
        <v>2</v>
      </c>
      <c r="O5259">
        <f>STANDARDIZE(N5259,$N$8,$N$9)</f>
        <v>-0.59884383357086635</v>
      </c>
      <c r="P5259">
        <f>ABS($J$3-O5259)</f>
        <v>7.1477609793975994E-2</v>
      </c>
      <c r="Q5259">
        <f>ABS($J$4-O5259)</f>
        <v>2.7876267819650655</v>
      </c>
      <c r="R5259">
        <f>ABS($J$5-O5259)</f>
        <v>0.44673506121235018</v>
      </c>
      <c r="S5259">
        <f>ABS($J$6-O5259)</f>
        <v>1.0364253420126524</v>
      </c>
      <c r="T5259">
        <f>MIN(P5259:S5259)</f>
        <v>7.1477609793975994E-2</v>
      </c>
      <c r="U5259">
        <f>MATCH(T5259,P5259:S5259, 0)</f>
        <v>1</v>
      </c>
    </row>
    <row r="5260" spans="1:21" x14ac:dyDescent="0.35">
      <c r="A5260">
        <v>1</v>
      </c>
      <c r="B5260">
        <v>5249</v>
      </c>
      <c r="C5260" t="s">
        <v>67</v>
      </c>
      <c r="D5260" t="s">
        <v>68</v>
      </c>
      <c r="E5260" t="s">
        <v>163</v>
      </c>
      <c r="F5260" t="s">
        <v>59</v>
      </c>
      <c r="G5260" t="s">
        <v>164</v>
      </c>
      <c r="H5260" t="s">
        <v>165</v>
      </c>
      <c r="I5260" s="1">
        <v>42346</v>
      </c>
      <c r="J5260">
        <v>2015</v>
      </c>
      <c r="K5260" t="s">
        <v>176</v>
      </c>
      <c r="L5260" t="s">
        <v>177</v>
      </c>
      <c r="M5260" s="1">
        <v>42233</v>
      </c>
      <c r="N5260">
        <v>5</v>
      </c>
      <c r="O5260">
        <f>STANDARDIZE(N5260,$N$8,$N$9)</f>
        <v>-0.54523562622538435</v>
      </c>
      <c r="P5260">
        <f>ABS($J$3-O5260)</f>
        <v>1.7869402448493998E-2</v>
      </c>
      <c r="Q5260">
        <f>ABS($J$4-O5260)</f>
        <v>2.7340185746195833</v>
      </c>
      <c r="R5260">
        <f>ABS($J$5-O5260)</f>
        <v>0.39312685386686819</v>
      </c>
      <c r="S5260">
        <f>ABS($J$6-O5260)</f>
        <v>0.98281713466717047</v>
      </c>
      <c r="T5260">
        <f>MIN(P5260:S5260)</f>
        <v>1.7869402448493998E-2</v>
      </c>
      <c r="U5260">
        <f>MATCH(T5260,P5260:S5260, 0)</f>
        <v>1</v>
      </c>
    </row>
    <row r="5261" spans="1:21" x14ac:dyDescent="0.35">
      <c r="A5261">
        <v>1</v>
      </c>
      <c r="B5261">
        <v>5250</v>
      </c>
      <c r="C5261" t="s">
        <v>556</v>
      </c>
      <c r="D5261" t="s">
        <v>557</v>
      </c>
      <c r="E5261" t="s">
        <v>196</v>
      </c>
      <c r="F5261" t="s">
        <v>197</v>
      </c>
      <c r="G5261" t="s">
        <v>198</v>
      </c>
      <c r="H5261" t="s">
        <v>199</v>
      </c>
      <c r="I5261" s="1">
        <v>42346</v>
      </c>
      <c r="J5261">
        <v>2015</v>
      </c>
      <c r="K5261" t="s">
        <v>577</v>
      </c>
      <c r="L5261" t="s">
        <v>578</v>
      </c>
      <c r="M5261" s="1">
        <v>42235</v>
      </c>
      <c r="N5261">
        <v>7</v>
      </c>
      <c r="O5261">
        <f>STANDARDIZE(N5261,$N$8,$N$9)</f>
        <v>-0.50949682132839635</v>
      </c>
      <c r="P5261">
        <f>ABS($J$3-O5261)</f>
        <v>1.7869402448493998E-2</v>
      </c>
      <c r="Q5261">
        <f>ABS($J$4-O5261)</f>
        <v>2.6982797697225953</v>
      </c>
      <c r="R5261">
        <f>ABS($J$5-O5261)</f>
        <v>0.35738804896988019</v>
      </c>
      <c r="S5261">
        <f>ABS($J$6-O5261)</f>
        <v>0.94707832977018247</v>
      </c>
      <c r="T5261">
        <f>MIN(P5261:S5261)</f>
        <v>1.7869402448493998E-2</v>
      </c>
      <c r="U5261">
        <f>MATCH(T5261,P5261:S5261, 0)</f>
        <v>1</v>
      </c>
    </row>
    <row r="5262" spans="1:21" x14ac:dyDescent="0.35">
      <c r="A5262">
        <v>1</v>
      </c>
      <c r="B5262">
        <v>5251</v>
      </c>
      <c r="C5262" t="s">
        <v>14</v>
      </c>
      <c r="D5262" t="s">
        <v>15</v>
      </c>
      <c r="E5262" t="s">
        <v>196</v>
      </c>
      <c r="F5262" t="s">
        <v>197</v>
      </c>
      <c r="G5262" t="s">
        <v>198</v>
      </c>
      <c r="H5262" t="s">
        <v>199</v>
      </c>
      <c r="I5262" s="1">
        <v>42346</v>
      </c>
      <c r="J5262">
        <v>2015</v>
      </c>
      <c r="K5262" t="s">
        <v>577</v>
      </c>
      <c r="L5262" t="s">
        <v>578</v>
      </c>
      <c r="M5262" s="1">
        <v>42236</v>
      </c>
      <c r="N5262">
        <v>8</v>
      </c>
      <c r="O5262">
        <f>STANDARDIZE(N5262,$N$8,$N$9)</f>
        <v>-0.49162741887990236</v>
      </c>
      <c r="P5262">
        <f>ABS($J$3-O5262)</f>
        <v>3.5738804896987997E-2</v>
      </c>
      <c r="Q5262">
        <f>ABS($J$4-O5262)</f>
        <v>2.6804103672741011</v>
      </c>
      <c r="R5262">
        <f>ABS($J$5-O5262)</f>
        <v>0.33951864652138619</v>
      </c>
      <c r="S5262">
        <f>ABS($J$6-O5262)</f>
        <v>0.92920892732168847</v>
      </c>
      <c r="T5262">
        <f>MIN(P5262:S5262)</f>
        <v>3.5738804896987997E-2</v>
      </c>
      <c r="U5262">
        <f>MATCH(T5262,P5262:S5262, 0)</f>
        <v>1</v>
      </c>
    </row>
    <row r="5263" spans="1:21" x14ac:dyDescent="0.35">
      <c r="A5263">
        <v>1</v>
      </c>
      <c r="B5263">
        <v>5252</v>
      </c>
      <c r="C5263" t="s">
        <v>264</v>
      </c>
      <c r="D5263" t="s">
        <v>265</v>
      </c>
      <c r="E5263" t="s">
        <v>34</v>
      </c>
      <c r="F5263" t="s">
        <v>35</v>
      </c>
      <c r="G5263" t="s">
        <v>36</v>
      </c>
      <c r="H5263" t="s">
        <v>37</v>
      </c>
      <c r="I5263" s="1">
        <v>42346</v>
      </c>
      <c r="J5263">
        <v>2015</v>
      </c>
      <c r="K5263" t="s">
        <v>38</v>
      </c>
      <c r="L5263" t="s">
        <v>13</v>
      </c>
      <c r="M5263" s="1">
        <v>42239</v>
      </c>
      <c r="N5263">
        <v>11</v>
      </c>
      <c r="O5263">
        <f>STANDARDIZE(N5263,$N$8,$N$9)</f>
        <v>-0.43801921153442031</v>
      </c>
      <c r="P5263">
        <f>ABS($J$3-O5263)</f>
        <v>8.9347012242470047E-2</v>
      </c>
      <c r="Q5263">
        <f>ABS($J$4-O5263)</f>
        <v>2.6268021599286193</v>
      </c>
      <c r="R5263">
        <f>ABS($J$5-O5263)</f>
        <v>0.28591043917590414</v>
      </c>
      <c r="S5263">
        <f>ABS($J$6-O5263)</f>
        <v>0.87560071997620637</v>
      </c>
      <c r="T5263">
        <f>MIN(P5263:S5263)</f>
        <v>8.9347012242470047E-2</v>
      </c>
      <c r="U5263">
        <f>MATCH(T5263,P5263:S5263, 0)</f>
        <v>1</v>
      </c>
    </row>
    <row r="5264" spans="1:21" x14ac:dyDescent="0.35">
      <c r="A5264">
        <v>1</v>
      </c>
      <c r="B5264">
        <v>5253</v>
      </c>
      <c r="C5264" t="s">
        <v>172</v>
      </c>
      <c r="D5264" t="s">
        <v>173</v>
      </c>
      <c r="E5264" t="s">
        <v>149</v>
      </c>
      <c r="F5264" t="s">
        <v>150</v>
      </c>
      <c r="G5264" t="s">
        <v>215</v>
      </c>
      <c r="H5264" t="s">
        <v>216</v>
      </c>
      <c r="I5264" s="1">
        <v>42346</v>
      </c>
      <c r="J5264">
        <v>2015</v>
      </c>
      <c r="K5264" t="s">
        <v>77</v>
      </c>
      <c r="L5264" t="s">
        <v>78</v>
      </c>
      <c r="M5264" s="1">
        <v>42242</v>
      </c>
      <c r="N5264">
        <v>14</v>
      </c>
      <c r="O5264">
        <f>STANDARDIZE(N5264,$N$8,$N$9)</f>
        <v>-0.38441100418893831</v>
      </c>
      <c r="P5264">
        <f>ABS($J$3-O5264)</f>
        <v>0.14295521958795204</v>
      </c>
      <c r="Q5264">
        <f>ABS($J$4-O5264)</f>
        <v>2.5731939525831371</v>
      </c>
      <c r="R5264">
        <f>ABS($J$5-O5264)</f>
        <v>0.23230223183042215</v>
      </c>
      <c r="S5264">
        <f>ABS($J$6-O5264)</f>
        <v>0.82199251263072437</v>
      </c>
      <c r="T5264">
        <f>MIN(P5264:S5264)</f>
        <v>0.14295521958795204</v>
      </c>
      <c r="U5264">
        <f>MATCH(T5264,P5264:S5264, 0)</f>
        <v>1</v>
      </c>
    </row>
    <row r="5265" spans="1:21" x14ac:dyDescent="0.35">
      <c r="A5265">
        <v>3</v>
      </c>
      <c r="B5265">
        <v>5254</v>
      </c>
      <c r="C5265" t="s">
        <v>174</v>
      </c>
      <c r="D5265" t="s">
        <v>175</v>
      </c>
      <c r="E5265" t="s">
        <v>163</v>
      </c>
      <c r="F5265" t="s">
        <v>59</v>
      </c>
      <c r="G5265" t="s">
        <v>164</v>
      </c>
      <c r="H5265" t="s">
        <v>165</v>
      </c>
      <c r="I5265" s="1">
        <v>42346</v>
      </c>
      <c r="J5265">
        <v>2015</v>
      </c>
      <c r="K5265" t="s">
        <v>77</v>
      </c>
      <c r="L5265" t="s">
        <v>78</v>
      </c>
      <c r="M5265" s="1">
        <v>42245</v>
      </c>
      <c r="N5265">
        <v>17</v>
      </c>
      <c r="O5265">
        <f>STANDARDIZE(N5265,$N$8,$N$9)</f>
        <v>-0.33080279684345626</v>
      </c>
      <c r="P5265">
        <f>ABS($J$3-O5265)</f>
        <v>0.19656342693343409</v>
      </c>
      <c r="Q5265">
        <f>ABS($J$4-O5265)</f>
        <v>2.5195857452376553</v>
      </c>
      <c r="R5265">
        <f>ABS($J$5-O5265)</f>
        <v>0.17869402448494009</v>
      </c>
      <c r="S5265">
        <f>ABS($J$6-O5265)</f>
        <v>0.76838430528524237</v>
      </c>
      <c r="T5265">
        <f>MIN(P5265:S5265)</f>
        <v>0.17869402448494009</v>
      </c>
      <c r="U5265">
        <f>MATCH(T5265,P5265:S5265, 0)</f>
        <v>3</v>
      </c>
    </row>
    <row r="5266" spans="1:21" x14ac:dyDescent="0.35">
      <c r="A5266">
        <v>3</v>
      </c>
      <c r="B5266">
        <v>5255</v>
      </c>
      <c r="C5266" t="s">
        <v>71</v>
      </c>
      <c r="D5266" t="s">
        <v>72</v>
      </c>
      <c r="E5266" t="s">
        <v>90</v>
      </c>
      <c r="F5266" t="s">
        <v>91</v>
      </c>
      <c r="G5266" t="s">
        <v>377</v>
      </c>
      <c r="H5266" t="s">
        <v>378</v>
      </c>
      <c r="I5266" s="1">
        <v>42346</v>
      </c>
      <c r="J5266">
        <v>2015</v>
      </c>
      <c r="K5266" t="s">
        <v>69</v>
      </c>
      <c r="L5266" t="s">
        <v>70</v>
      </c>
      <c r="M5266" s="1">
        <v>42044</v>
      </c>
      <c r="N5266">
        <v>21</v>
      </c>
      <c r="O5266">
        <f>STANDARDIZE(N5266,$N$8,$N$9)</f>
        <v>-0.25932518704948021</v>
      </c>
      <c r="P5266">
        <f>ABS($J$3-O5266)</f>
        <v>0.26804103672741014</v>
      </c>
      <c r="Q5266">
        <f>ABS($J$4-O5266)</f>
        <v>2.4481081354436793</v>
      </c>
      <c r="R5266">
        <f>ABS($J$5-O5266)</f>
        <v>0.10721641469096405</v>
      </c>
      <c r="S5266">
        <f>ABS($J$6-O5266)</f>
        <v>0.69690669549126638</v>
      </c>
      <c r="T5266">
        <f>MIN(P5266:S5266)</f>
        <v>0.10721641469096405</v>
      </c>
      <c r="U5266">
        <f>MATCH(T5266,P5266:S5266, 0)</f>
        <v>3</v>
      </c>
    </row>
    <row r="5267" spans="1:21" x14ac:dyDescent="0.35">
      <c r="A5267">
        <v>3</v>
      </c>
      <c r="B5267">
        <v>5256</v>
      </c>
      <c r="C5267" t="s">
        <v>342</v>
      </c>
      <c r="D5267" t="s">
        <v>343</v>
      </c>
      <c r="E5267" t="s">
        <v>16</v>
      </c>
      <c r="F5267" t="s">
        <v>17</v>
      </c>
      <c r="G5267" t="s">
        <v>344</v>
      </c>
      <c r="H5267" t="s">
        <v>345</v>
      </c>
      <c r="I5267" s="1">
        <v>42346</v>
      </c>
      <c r="J5267">
        <v>2015</v>
      </c>
      <c r="K5267" t="s">
        <v>77</v>
      </c>
      <c r="L5267" t="s">
        <v>78</v>
      </c>
      <c r="M5267" s="1">
        <v>42225</v>
      </c>
      <c r="N5267">
        <v>27</v>
      </c>
      <c r="O5267">
        <f>STANDARDIZE(N5267,$N$8,$N$9)</f>
        <v>-0.15210877235851616</v>
      </c>
      <c r="P5267">
        <f>ABS($J$3-O5267)</f>
        <v>0.37525745141837419</v>
      </c>
      <c r="Q5267">
        <f>ABS($J$4-O5267)</f>
        <v>2.3408917207527153</v>
      </c>
      <c r="R5267">
        <f>ABS($J$5-O5267)</f>
        <v>0</v>
      </c>
      <c r="S5267">
        <f>ABS($J$6-O5267)</f>
        <v>0.58969028080030228</v>
      </c>
      <c r="T5267">
        <f>MIN(P5267:S5267)</f>
        <v>0</v>
      </c>
      <c r="U5267">
        <f>MATCH(T5267,P5267:S5267, 0)</f>
        <v>3</v>
      </c>
    </row>
    <row r="5268" spans="1:21" x14ac:dyDescent="0.35">
      <c r="A5268">
        <v>3</v>
      </c>
      <c r="B5268">
        <v>5257</v>
      </c>
      <c r="C5268" t="s">
        <v>14</v>
      </c>
      <c r="D5268" t="s">
        <v>15</v>
      </c>
      <c r="E5268" t="s">
        <v>16</v>
      </c>
      <c r="F5268" t="s">
        <v>17</v>
      </c>
      <c r="G5268" t="s">
        <v>344</v>
      </c>
      <c r="H5268" t="s">
        <v>345</v>
      </c>
      <c r="I5268" s="1">
        <v>42346</v>
      </c>
      <c r="J5268">
        <v>2015</v>
      </c>
      <c r="K5268" t="s">
        <v>77</v>
      </c>
      <c r="L5268" t="s">
        <v>78</v>
      </c>
      <c r="M5268" s="1">
        <v>42256</v>
      </c>
      <c r="N5268">
        <v>28</v>
      </c>
      <c r="O5268">
        <f>STANDARDIZE(N5268,$N$8,$N$9)</f>
        <v>-0.13423936991002217</v>
      </c>
      <c r="P5268">
        <f>ABS($J$3-O5268)</f>
        <v>0.39312685386686819</v>
      </c>
      <c r="Q5268">
        <f>ABS($J$4-O5268)</f>
        <v>2.3230223183042211</v>
      </c>
      <c r="R5268">
        <f>ABS($J$5-O5268)</f>
        <v>1.7869402448493998E-2</v>
      </c>
      <c r="S5268">
        <f>ABS($J$6-O5268)</f>
        <v>0.57182087835180828</v>
      </c>
      <c r="T5268">
        <f>MIN(P5268:S5268)</f>
        <v>1.7869402448493998E-2</v>
      </c>
      <c r="U5268">
        <f>MATCH(T5268,P5268:S5268, 0)</f>
        <v>3</v>
      </c>
    </row>
    <row r="5269" spans="1:21" x14ac:dyDescent="0.35">
      <c r="A5269">
        <v>3</v>
      </c>
      <c r="B5269">
        <v>5258</v>
      </c>
      <c r="C5269" t="s">
        <v>172</v>
      </c>
      <c r="D5269" t="s">
        <v>173</v>
      </c>
      <c r="E5269" t="s">
        <v>16</v>
      </c>
      <c r="F5269" t="s">
        <v>17</v>
      </c>
      <c r="G5269" t="s">
        <v>599</v>
      </c>
      <c r="H5269" t="s">
        <v>600</v>
      </c>
      <c r="I5269" s="1">
        <v>42346</v>
      </c>
      <c r="J5269">
        <v>2015</v>
      </c>
      <c r="K5269" t="s">
        <v>77</v>
      </c>
      <c r="L5269" t="s">
        <v>78</v>
      </c>
      <c r="M5269" s="1">
        <v>42263</v>
      </c>
      <c r="N5269">
        <v>35</v>
      </c>
      <c r="O5269">
        <f>STANDARDIZE(N5269,$N$8,$N$9)</f>
        <v>-9.1535527705640905E-3</v>
      </c>
      <c r="P5269">
        <f>ABS($J$3-O5269)</f>
        <v>0.51821267100632629</v>
      </c>
      <c r="Q5269">
        <f>ABS($J$4-O5269)</f>
        <v>2.1979365011647629</v>
      </c>
      <c r="R5269">
        <f>ABS($J$5-O5269)</f>
        <v>0.14295521958795207</v>
      </c>
      <c r="S5269">
        <f>ABS($J$6-O5269)</f>
        <v>0.44673506121235018</v>
      </c>
      <c r="T5269">
        <f>MIN(P5269:S5269)</f>
        <v>0.14295521958795207</v>
      </c>
      <c r="U5269">
        <f>MATCH(T5269,P5269:S5269, 0)</f>
        <v>3</v>
      </c>
    </row>
    <row r="5270" spans="1:21" x14ac:dyDescent="0.35">
      <c r="A5270">
        <v>3</v>
      </c>
      <c r="B5270">
        <v>5259</v>
      </c>
      <c r="C5270" t="s">
        <v>300</v>
      </c>
      <c r="D5270" t="s">
        <v>301</v>
      </c>
      <c r="E5270" t="s">
        <v>16</v>
      </c>
      <c r="F5270" t="s">
        <v>17</v>
      </c>
      <c r="G5270" t="s">
        <v>344</v>
      </c>
      <c r="H5270" t="s">
        <v>345</v>
      </c>
      <c r="I5270" s="1">
        <v>42346</v>
      </c>
      <c r="J5270">
        <v>2015</v>
      </c>
      <c r="K5270" t="s">
        <v>77</v>
      </c>
      <c r="L5270" t="s">
        <v>78</v>
      </c>
      <c r="M5270" s="1">
        <v>42264</v>
      </c>
      <c r="N5270">
        <v>36</v>
      </c>
      <c r="O5270">
        <f>STANDARDIZE(N5270,$N$8,$N$9)</f>
        <v>8.7158496779299183E-3</v>
      </c>
      <c r="P5270">
        <f>ABS($J$3-O5270)</f>
        <v>0.53608207345482028</v>
      </c>
      <c r="Q5270">
        <f>ABS($J$4-O5270)</f>
        <v>2.1800670987162691</v>
      </c>
      <c r="R5270">
        <f>ABS($J$5-O5270)</f>
        <v>0.1608246220364461</v>
      </c>
      <c r="S5270">
        <f>ABS($J$6-O5270)</f>
        <v>0.42886565876385618</v>
      </c>
      <c r="T5270">
        <f>MIN(P5270:S5270)</f>
        <v>0.1608246220364461</v>
      </c>
      <c r="U5270">
        <f>MATCH(T5270,P5270:S5270, 0)</f>
        <v>3</v>
      </c>
    </row>
    <row r="5271" spans="1:21" x14ac:dyDescent="0.35">
      <c r="A5271">
        <v>3</v>
      </c>
      <c r="B5271">
        <v>5260</v>
      </c>
      <c r="C5271" t="s">
        <v>14</v>
      </c>
      <c r="D5271" t="s">
        <v>15</v>
      </c>
      <c r="E5271" t="s">
        <v>16</v>
      </c>
      <c r="F5271" t="s">
        <v>17</v>
      </c>
      <c r="G5271" t="s">
        <v>344</v>
      </c>
      <c r="H5271" t="s">
        <v>345</v>
      </c>
      <c r="I5271" s="1">
        <v>42346</v>
      </c>
      <c r="J5271">
        <v>2015</v>
      </c>
      <c r="K5271" t="s">
        <v>77</v>
      </c>
      <c r="L5271" t="s">
        <v>78</v>
      </c>
      <c r="M5271" s="1">
        <v>42265</v>
      </c>
      <c r="N5271">
        <v>37</v>
      </c>
      <c r="O5271">
        <f>STANDARDIZE(N5271,$N$8,$N$9)</f>
        <v>2.6585252126423927E-2</v>
      </c>
      <c r="P5271">
        <f>ABS($J$3-O5271)</f>
        <v>0.55395147590331428</v>
      </c>
      <c r="Q5271">
        <f>ABS($J$4-O5271)</f>
        <v>2.1621976962677749</v>
      </c>
      <c r="R5271">
        <f>ABS($J$5-O5271)</f>
        <v>0.17869402448494009</v>
      </c>
      <c r="S5271">
        <f>ABS($J$6-O5271)</f>
        <v>0.41099625631536219</v>
      </c>
      <c r="T5271">
        <f>MIN(P5271:S5271)</f>
        <v>0.17869402448494009</v>
      </c>
      <c r="U5271">
        <f>MATCH(T5271,P5271:S5271, 0)</f>
        <v>3</v>
      </c>
    </row>
    <row r="5272" spans="1:21" x14ac:dyDescent="0.35">
      <c r="A5272">
        <v>4</v>
      </c>
      <c r="B5272">
        <v>5261</v>
      </c>
      <c r="C5272" t="s">
        <v>30</v>
      </c>
      <c r="D5272" t="s">
        <v>31</v>
      </c>
      <c r="E5272" t="s">
        <v>16</v>
      </c>
      <c r="F5272" t="s">
        <v>17</v>
      </c>
      <c r="G5272" t="s">
        <v>344</v>
      </c>
      <c r="H5272" t="s">
        <v>345</v>
      </c>
      <c r="I5272" s="1">
        <v>42346</v>
      </c>
      <c r="J5272">
        <v>2015</v>
      </c>
      <c r="K5272" t="s">
        <v>77</v>
      </c>
      <c r="L5272" t="s">
        <v>78</v>
      </c>
      <c r="M5272" s="1">
        <v>42226</v>
      </c>
      <c r="N5272">
        <v>57</v>
      </c>
      <c r="O5272">
        <f>STANDARDIZE(N5272,$N$8,$N$9)</f>
        <v>0.38397330109630412</v>
      </c>
      <c r="P5272">
        <f>ABS($J$3-O5272)</f>
        <v>0.91133952487319447</v>
      </c>
      <c r="Q5272">
        <f>ABS($J$4-O5272)</f>
        <v>1.8048096472978949</v>
      </c>
      <c r="R5272">
        <f>ABS($J$5-O5272)</f>
        <v>0.53608207345482028</v>
      </c>
      <c r="S5272">
        <f>ABS($J$6-O5272)</f>
        <v>5.3608207345481995E-2</v>
      </c>
      <c r="T5272">
        <f>MIN(P5272:S5272)</f>
        <v>5.3608207345481995E-2</v>
      </c>
      <c r="U5272">
        <f>MATCH(T5272,P5272:S5272, 0)</f>
        <v>4</v>
      </c>
    </row>
    <row r="5273" spans="1:21" x14ac:dyDescent="0.35">
      <c r="A5273">
        <v>4</v>
      </c>
      <c r="B5273">
        <v>5262</v>
      </c>
      <c r="C5273" t="s">
        <v>615</v>
      </c>
      <c r="D5273" t="s">
        <v>616</v>
      </c>
      <c r="E5273" t="s">
        <v>16</v>
      </c>
      <c r="F5273" t="s">
        <v>17</v>
      </c>
      <c r="G5273" t="s">
        <v>344</v>
      </c>
      <c r="H5273" t="s">
        <v>345</v>
      </c>
      <c r="I5273" s="1">
        <v>42346</v>
      </c>
      <c r="J5273">
        <v>2015</v>
      </c>
      <c r="K5273" t="s">
        <v>69</v>
      </c>
      <c r="L5273" t="s">
        <v>70</v>
      </c>
      <c r="M5273" s="1">
        <v>42293</v>
      </c>
      <c r="N5273">
        <v>65</v>
      </c>
      <c r="O5273">
        <f>STANDARDIZE(N5273,$N$8,$N$9)</f>
        <v>0.52692852068425622</v>
      </c>
      <c r="P5273">
        <f>ABS($J$3-O5273)</f>
        <v>1.0542947444611466</v>
      </c>
      <c r="Q5273">
        <f>ABS($J$4-O5273)</f>
        <v>1.6618544277099427</v>
      </c>
      <c r="R5273">
        <f>ABS($J$5-O5273)</f>
        <v>0.67903729304277238</v>
      </c>
      <c r="S5273">
        <f>ABS($J$6-O5273)</f>
        <v>8.9347012242470103E-2</v>
      </c>
      <c r="T5273">
        <f>MIN(P5273:S5273)</f>
        <v>8.9347012242470103E-2</v>
      </c>
      <c r="U5273">
        <f>MATCH(T5273,P5273:S5273, 0)</f>
        <v>4</v>
      </c>
    </row>
    <row r="5274" spans="1:21" x14ac:dyDescent="0.35">
      <c r="A5274">
        <v>2</v>
      </c>
      <c r="B5274">
        <v>5263</v>
      </c>
      <c r="C5274" t="s">
        <v>174</v>
      </c>
      <c r="D5274" t="s">
        <v>175</v>
      </c>
      <c r="E5274" t="s">
        <v>16</v>
      </c>
      <c r="F5274" t="s">
        <v>17</v>
      </c>
      <c r="G5274" t="s">
        <v>344</v>
      </c>
      <c r="H5274" t="s">
        <v>345</v>
      </c>
      <c r="I5274" s="1">
        <v>42346</v>
      </c>
      <c r="J5274">
        <v>2015</v>
      </c>
      <c r="K5274" t="s">
        <v>41</v>
      </c>
      <c r="L5274" t="s">
        <v>42</v>
      </c>
      <c r="M5274" s="1">
        <v>42351</v>
      </c>
      <c r="N5274">
        <v>123</v>
      </c>
      <c r="O5274">
        <f>STANDARDIZE(N5274,$N$8,$N$9)</f>
        <v>1.5633538626969088</v>
      </c>
      <c r="P5274">
        <f>ABS($J$3-O5274)</f>
        <v>2.0907200864737989</v>
      </c>
      <c r="Q5274">
        <f>ABS($J$4-O5274)</f>
        <v>0.62542908569729017</v>
      </c>
      <c r="R5274">
        <f>ABS($J$5-O5274)</f>
        <v>1.715462635055425</v>
      </c>
      <c r="S5274">
        <f>ABS($J$6-O5274)</f>
        <v>1.1257723542551226</v>
      </c>
      <c r="T5274">
        <f>MIN(P5274:S5274)</f>
        <v>0.62542908569729017</v>
      </c>
      <c r="U5274">
        <f>MATCH(T5274,P5274:S5274, 0)</f>
        <v>2</v>
      </c>
    </row>
    <row r="5275" spans="1:21" x14ac:dyDescent="0.35">
      <c r="A5275">
        <v>1</v>
      </c>
      <c r="B5275">
        <v>5264</v>
      </c>
      <c r="C5275" t="s">
        <v>62</v>
      </c>
      <c r="D5275" t="s">
        <v>63</v>
      </c>
      <c r="E5275" t="s">
        <v>24</v>
      </c>
      <c r="F5275" t="s">
        <v>25</v>
      </c>
      <c r="G5275" t="s">
        <v>26</v>
      </c>
      <c r="H5275" t="s">
        <v>27</v>
      </c>
      <c r="I5275" s="1">
        <v>42347</v>
      </c>
      <c r="J5275">
        <v>2015</v>
      </c>
      <c r="K5275" t="s">
        <v>125</v>
      </c>
      <c r="L5275" t="s">
        <v>126</v>
      </c>
      <c r="M5275" s="1">
        <v>42263</v>
      </c>
      <c r="N5275">
        <v>4</v>
      </c>
      <c r="O5275">
        <f>STANDARDIZE(N5275,$N$8,$N$9)</f>
        <v>-0.56310502867387835</v>
      </c>
      <c r="P5275">
        <f>ABS($J$3-O5275)</f>
        <v>3.5738804896987997E-2</v>
      </c>
      <c r="Q5275">
        <f>ABS($J$4-O5275)</f>
        <v>2.7518879770680771</v>
      </c>
      <c r="R5275">
        <f>ABS($J$5-O5275)</f>
        <v>0.41099625631536219</v>
      </c>
      <c r="S5275">
        <f>ABS($J$6-O5275)</f>
        <v>1.0006865371156644</v>
      </c>
      <c r="T5275">
        <f>MIN(P5275:S5275)</f>
        <v>3.5738804896987997E-2</v>
      </c>
      <c r="U5275">
        <f>MATCH(T5275,P5275:S5275, 0)</f>
        <v>1</v>
      </c>
    </row>
    <row r="5276" spans="1:21" x14ac:dyDescent="0.35">
      <c r="A5276">
        <v>1</v>
      </c>
      <c r="B5276">
        <v>5265</v>
      </c>
      <c r="C5276" t="s">
        <v>62</v>
      </c>
      <c r="D5276" t="s">
        <v>63</v>
      </c>
      <c r="E5276" t="s">
        <v>243</v>
      </c>
      <c r="F5276" t="s">
        <v>208</v>
      </c>
      <c r="G5276" t="s">
        <v>244</v>
      </c>
      <c r="H5276" t="s">
        <v>245</v>
      </c>
      <c r="I5276" s="1">
        <v>42348</v>
      </c>
      <c r="J5276">
        <v>2015</v>
      </c>
      <c r="K5276" t="s">
        <v>77</v>
      </c>
      <c r="L5276" t="s">
        <v>78</v>
      </c>
      <c r="M5276" s="1">
        <v>42298</v>
      </c>
      <c r="N5276">
        <v>9</v>
      </c>
      <c r="O5276">
        <f>STANDARDIZE(N5276,$N$8,$N$9)</f>
        <v>-0.4737580164314083</v>
      </c>
      <c r="P5276">
        <f>ABS($J$3-O5276)</f>
        <v>5.3608207345482051E-2</v>
      </c>
      <c r="Q5276">
        <f>ABS($J$4-O5276)</f>
        <v>2.6625409648256073</v>
      </c>
      <c r="R5276">
        <f>ABS($J$5-O5276)</f>
        <v>0.32164924407289214</v>
      </c>
      <c r="S5276">
        <f>ABS($J$6-O5276)</f>
        <v>0.91133952487319436</v>
      </c>
      <c r="T5276">
        <f>MIN(P5276:S5276)</f>
        <v>5.3608207345482051E-2</v>
      </c>
      <c r="U5276">
        <f>MATCH(T5276,P5276:S5276, 0)</f>
        <v>1</v>
      </c>
    </row>
    <row r="5277" spans="1:21" x14ac:dyDescent="0.35">
      <c r="A5277">
        <v>1</v>
      </c>
      <c r="B5277">
        <v>5266</v>
      </c>
      <c r="C5277" t="s">
        <v>627</v>
      </c>
      <c r="D5277" t="s">
        <v>628</v>
      </c>
      <c r="E5277" t="s">
        <v>16</v>
      </c>
      <c r="F5277" t="s">
        <v>17</v>
      </c>
      <c r="G5277" t="s">
        <v>18</v>
      </c>
      <c r="H5277" t="s">
        <v>19</v>
      </c>
      <c r="I5277" s="1">
        <v>42348</v>
      </c>
      <c r="J5277">
        <v>2015</v>
      </c>
      <c r="K5277" t="s">
        <v>77</v>
      </c>
      <c r="L5277" t="s">
        <v>78</v>
      </c>
      <c r="M5277" s="1">
        <v>42304</v>
      </c>
      <c r="N5277">
        <v>15</v>
      </c>
      <c r="O5277">
        <f>STANDARDIZE(N5277,$N$8,$N$9)</f>
        <v>-0.36654160174044426</v>
      </c>
      <c r="P5277">
        <f>ABS($J$3-O5277)</f>
        <v>0.1608246220364461</v>
      </c>
      <c r="Q5277">
        <f>ABS($J$4-O5277)</f>
        <v>2.5553245501346433</v>
      </c>
      <c r="R5277">
        <f>ABS($J$5-O5277)</f>
        <v>0.21443282938192809</v>
      </c>
      <c r="S5277">
        <f>ABS($J$6-O5277)</f>
        <v>0.80412311018223037</v>
      </c>
      <c r="T5277">
        <f>MIN(P5277:S5277)</f>
        <v>0.1608246220364461</v>
      </c>
      <c r="U5277">
        <f>MATCH(T5277,P5277:S5277, 0)</f>
        <v>1</v>
      </c>
    </row>
    <row r="5278" spans="1:21" x14ac:dyDescent="0.35">
      <c r="A5278">
        <v>1</v>
      </c>
      <c r="B5278">
        <v>5267</v>
      </c>
      <c r="C5278" t="s">
        <v>30</v>
      </c>
      <c r="D5278" t="s">
        <v>31</v>
      </c>
      <c r="E5278" t="s">
        <v>131</v>
      </c>
      <c r="F5278" t="s">
        <v>132</v>
      </c>
      <c r="G5278" t="s">
        <v>133</v>
      </c>
      <c r="H5278" t="s">
        <v>134</v>
      </c>
      <c r="I5278" s="1">
        <v>42348</v>
      </c>
      <c r="J5278">
        <v>2015</v>
      </c>
      <c r="K5278" t="s">
        <v>176</v>
      </c>
      <c r="L5278" t="s">
        <v>177</v>
      </c>
      <c r="M5278" s="1">
        <v>42305</v>
      </c>
      <c r="N5278">
        <v>16</v>
      </c>
      <c r="O5278">
        <f>STANDARDIZE(N5278,$N$8,$N$9)</f>
        <v>-0.34867219929195026</v>
      </c>
      <c r="P5278">
        <f>ABS($J$3-O5278)</f>
        <v>0.17869402448494009</v>
      </c>
      <c r="Q5278">
        <f>ABS($J$4-O5278)</f>
        <v>2.5374551476861491</v>
      </c>
      <c r="R5278">
        <f>ABS($J$5-O5278)</f>
        <v>0.19656342693343409</v>
      </c>
      <c r="S5278">
        <f>ABS($J$6-O5278)</f>
        <v>0.78625370773373637</v>
      </c>
      <c r="T5278">
        <f>MIN(P5278:S5278)</f>
        <v>0.17869402448494009</v>
      </c>
      <c r="U5278">
        <f>MATCH(T5278,P5278:S5278, 0)</f>
        <v>1</v>
      </c>
    </row>
    <row r="5279" spans="1:21" x14ac:dyDescent="0.35">
      <c r="A5279">
        <v>1</v>
      </c>
      <c r="B5279">
        <v>5268</v>
      </c>
      <c r="C5279" t="s">
        <v>14</v>
      </c>
      <c r="D5279" t="s">
        <v>15</v>
      </c>
      <c r="E5279" t="s">
        <v>79</v>
      </c>
      <c r="F5279" t="s">
        <v>35</v>
      </c>
      <c r="G5279" t="s">
        <v>80</v>
      </c>
      <c r="H5279" t="s">
        <v>81</v>
      </c>
      <c r="I5279" s="1">
        <v>42349</v>
      </c>
      <c r="J5279">
        <v>2015</v>
      </c>
      <c r="K5279" t="s">
        <v>41</v>
      </c>
      <c r="L5279" t="s">
        <v>42</v>
      </c>
      <c r="O5279">
        <f>STANDARDIZE(N5279,$N$8,$N$9)</f>
        <v>-0.63458263846785445</v>
      </c>
      <c r="P5279">
        <f>ABS($J$3-O5279)</f>
        <v>0.1072164146909641</v>
      </c>
      <c r="Q5279">
        <f>ABS($J$4-O5279)</f>
        <v>2.8233655868620535</v>
      </c>
      <c r="R5279">
        <f>ABS($J$5-O5279)</f>
        <v>0.48247386610933829</v>
      </c>
      <c r="S5279">
        <f>ABS($J$6-O5279)</f>
        <v>1.0721641469096406</v>
      </c>
      <c r="T5279">
        <f>MIN(P5279:S5279)</f>
        <v>0.1072164146909641</v>
      </c>
      <c r="U5279">
        <f>MATCH(T5279,P5279:S5279, 0)</f>
        <v>1</v>
      </c>
    </row>
    <row r="5280" spans="1:21" x14ac:dyDescent="0.35">
      <c r="A5280">
        <v>1</v>
      </c>
      <c r="B5280">
        <v>5269</v>
      </c>
      <c r="C5280" t="s">
        <v>62</v>
      </c>
      <c r="D5280" t="s">
        <v>63</v>
      </c>
      <c r="E5280" t="s">
        <v>243</v>
      </c>
      <c r="F5280" t="s">
        <v>208</v>
      </c>
      <c r="G5280" t="s">
        <v>244</v>
      </c>
      <c r="H5280" t="s">
        <v>245</v>
      </c>
      <c r="I5280" s="1">
        <v>42349</v>
      </c>
      <c r="J5280">
        <v>2015</v>
      </c>
      <c r="K5280" t="s">
        <v>77</v>
      </c>
      <c r="L5280" t="s">
        <v>78</v>
      </c>
      <c r="M5280" s="1">
        <v>42329</v>
      </c>
      <c r="N5280">
        <v>9</v>
      </c>
      <c r="O5280">
        <f>STANDARDIZE(N5280,$N$8,$N$9)</f>
        <v>-0.4737580164314083</v>
      </c>
      <c r="P5280">
        <f>ABS($J$3-O5280)</f>
        <v>5.3608207345482051E-2</v>
      </c>
      <c r="Q5280">
        <f>ABS($J$4-O5280)</f>
        <v>2.6625409648256073</v>
      </c>
      <c r="R5280">
        <f>ABS($J$5-O5280)</f>
        <v>0.32164924407289214</v>
      </c>
      <c r="S5280">
        <f>ABS($J$6-O5280)</f>
        <v>0.91133952487319436</v>
      </c>
      <c r="T5280">
        <f>MIN(P5280:S5280)</f>
        <v>5.3608207345482051E-2</v>
      </c>
      <c r="U5280">
        <f>MATCH(T5280,P5280:S5280, 0)</f>
        <v>1</v>
      </c>
    </row>
    <row r="5281" spans="1:21" x14ac:dyDescent="0.35">
      <c r="A5281">
        <v>1</v>
      </c>
      <c r="B5281">
        <v>5270</v>
      </c>
      <c r="C5281" t="s">
        <v>14</v>
      </c>
      <c r="D5281" t="s">
        <v>15</v>
      </c>
      <c r="E5281" t="s">
        <v>16</v>
      </c>
      <c r="F5281" t="s">
        <v>17</v>
      </c>
      <c r="G5281" t="s">
        <v>18</v>
      </c>
      <c r="H5281" t="s">
        <v>19</v>
      </c>
      <c r="I5281" s="1">
        <v>42349</v>
      </c>
      <c r="J5281">
        <v>2015</v>
      </c>
      <c r="K5281" t="s">
        <v>176</v>
      </c>
      <c r="L5281" t="s">
        <v>177</v>
      </c>
      <c r="M5281" s="1">
        <v>42333</v>
      </c>
      <c r="N5281">
        <v>13</v>
      </c>
      <c r="O5281">
        <f>STANDARDIZE(N5281,$N$8,$N$9)</f>
        <v>-0.40228040663743231</v>
      </c>
      <c r="P5281">
        <f>ABS($J$3-O5281)</f>
        <v>0.12508581713945804</v>
      </c>
      <c r="Q5281">
        <f>ABS($J$4-O5281)</f>
        <v>2.5910633550316313</v>
      </c>
      <c r="R5281">
        <f>ABS($J$5-O5281)</f>
        <v>0.25017163427891614</v>
      </c>
      <c r="S5281">
        <f>ABS($J$6-O5281)</f>
        <v>0.83986191507921837</v>
      </c>
      <c r="T5281">
        <f>MIN(P5281:S5281)</f>
        <v>0.12508581713945804</v>
      </c>
      <c r="U5281">
        <f>MATCH(T5281,P5281:S5281, 0)</f>
        <v>1</v>
      </c>
    </row>
    <row r="5282" spans="1:21" x14ac:dyDescent="0.35">
      <c r="A5282">
        <v>3</v>
      </c>
      <c r="B5282">
        <v>5271</v>
      </c>
      <c r="C5282" t="s">
        <v>300</v>
      </c>
      <c r="D5282" t="s">
        <v>301</v>
      </c>
      <c r="E5282" t="s">
        <v>79</v>
      </c>
      <c r="F5282" t="s">
        <v>35</v>
      </c>
      <c r="G5282" t="s">
        <v>80</v>
      </c>
      <c r="H5282" t="s">
        <v>81</v>
      </c>
      <c r="I5282" s="1">
        <v>42349</v>
      </c>
      <c r="J5282">
        <v>2015</v>
      </c>
      <c r="K5282" t="s">
        <v>77</v>
      </c>
      <c r="L5282" t="s">
        <v>78</v>
      </c>
      <c r="M5282" s="1">
        <v>42047</v>
      </c>
      <c r="N5282">
        <v>20</v>
      </c>
      <c r="O5282">
        <f>STANDARDIZE(N5282,$N$8,$N$9)</f>
        <v>-0.27719458949797421</v>
      </c>
      <c r="P5282">
        <f>ABS($J$3-O5282)</f>
        <v>0.25017163427891614</v>
      </c>
      <c r="Q5282">
        <f>ABS($J$4-O5282)</f>
        <v>2.4659775378921731</v>
      </c>
      <c r="R5282">
        <f>ABS($J$5-O5282)</f>
        <v>0.12508581713945804</v>
      </c>
      <c r="S5282">
        <f>ABS($J$6-O5282)</f>
        <v>0.71477609793976038</v>
      </c>
      <c r="T5282">
        <f>MIN(P5282:S5282)</f>
        <v>0.12508581713945804</v>
      </c>
      <c r="U5282">
        <f>MATCH(T5282,P5282:S5282, 0)</f>
        <v>3</v>
      </c>
    </row>
    <row r="5283" spans="1:21" x14ac:dyDescent="0.35">
      <c r="A5283">
        <v>3</v>
      </c>
      <c r="B5283">
        <v>5272</v>
      </c>
      <c r="C5283" t="s">
        <v>406</v>
      </c>
      <c r="D5283" t="s">
        <v>407</v>
      </c>
      <c r="E5283" t="s">
        <v>105</v>
      </c>
      <c r="F5283" t="s">
        <v>59</v>
      </c>
      <c r="G5283" t="s">
        <v>106</v>
      </c>
      <c r="H5283" t="s">
        <v>107</v>
      </c>
      <c r="I5283" s="1">
        <v>42349</v>
      </c>
      <c r="J5283">
        <v>2015</v>
      </c>
      <c r="K5283" t="s">
        <v>41</v>
      </c>
      <c r="L5283" t="s">
        <v>42</v>
      </c>
      <c r="M5283" s="1">
        <v>42359</v>
      </c>
      <c r="N5283">
        <v>39</v>
      </c>
      <c r="O5283">
        <f>STANDARDIZE(N5283,$N$8,$N$9)</f>
        <v>6.2324057023411948E-2</v>
      </c>
      <c r="P5283">
        <f>ABS($J$3-O5283)</f>
        <v>0.58969028080030228</v>
      </c>
      <c r="Q5283">
        <f>ABS($J$4-O5283)</f>
        <v>2.1264588913707869</v>
      </c>
      <c r="R5283">
        <f>ABS($J$5-O5283)</f>
        <v>0.21443282938192812</v>
      </c>
      <c r="S5283">
        <f>ABS($J$6-O5283)</f>
        <v>0.37525745141837419</v>
      </c>
      <c r="T5283">
        <f>MIN(P5283:S5283)</f>
        <v>0.21443282938192812</v>
      </c>
      <c r="U5283">
        <f>MATCH(T5283,P5283:S5283, 0)</f>
        <v>3</v>
      </c>
    </row>
    <row r="5284" spans="1:21" x14ac:dyDescent="0.35">
      <c r="A5284">
        <v>1</v>
      </c>
      <c r="B5284">
        <v>5273</v>
      </c>
      <c r="C5284" t="s">
        <v>14</v>
      </c>
      <c r="D5284" t="s">
        <v>15</v>
      </c>
      <c r="E5284" t="s">
        <v>16</v>
      </c>
      <c r="F5284" t="s">
        <v>17</v>
      </c>
      <c r="G5284" t="s">
        <v>18</v>
      </c>
      <c r="H5284" t="s">
        <v>19</v>
      </c>
      <c r="I5284" s="1">
        <v>42350</v>
      </c>
      <c r="J5284">
        <v>2015</v>
      </c>
      <c r="K5284" t="s">
        <v>77</v>
      </c>
      <c r="L5284" t="s">
        <v>78</v>
      </c>
      <c r="M5284" s="1">
        <v>42356</v>
      </c>
      <c r="N5284">
        <v>6</v>
      </c>
      <c r="O5284">
        <f>STANDARDIZE(N5284,$N$8,$N$9)</f>
        <v>-0.52736622377689035</v>
      </c>
      <c r="P5284">
        <f>ABS($J$3-O5284)</f>
        <v>0</v>
      </c>
      <c r="Q5284">
        <f>ABS($J$4-O5284)</f>
        <v>2.7161491721710895</v>
      </c>
      <c r="R5284">
        <f>ABS($J$5-O5284)</f>
        <v>0.37525745141837419</v>
      </c>
      <c r="S5284">
        <f>ABS($J$6-O5284)</f>
        <v>0.96494773221867647</v>
      </c>
      <c r="T5284">
        <f>MIN(P5284:S5284)</f>
        <v>0</v>
      </c>
      <c r="U5284">
        <f>MATCH(T5284,P5284:S5284, 0)</f>
        <v>1</v>
      </c>
    </row>
    <row r="5285" spans="1:21" x14ac:dyDescent="0.35">
      <c r="A5285">
        <v>3</v>
      </c>
      <c r="B5285">
        <v>5274</v>
      </c>
      <c r="C5285" t="s">
        <v>174</v>
      </c>
      <c r="D5285" t="s">
        <v>175</v>
      </c>
      <c r="E5285" t="s">
        <v>79</v>
      </c>
      <c r="F5285" t="s">
        <v>35</v>
      </c>
      <c r="G5285" t="s">
        <v>80</v>
      </c>
      <c r="H5285" t="s">
        <v>81</v>
      </c>
      <c r="I5285" s="1">
        <v>42350</v>
      </c>
      <c r="J5285">
        <v>2015</v>
      </c>
      <c r="K5285" t="s">
        <v>41</v>
      </c>
      <c r="L5285" t="s">
        <v>42</v>
      </c>
      <c r="M5285" s="1">
        <v>42461</v>
      </c>
      <c r="N5285">
        <v>23</v>
      </c>
      <c r="O5285">
        <f>STANDARDIZE(N5285,$N$8,$N$9)</f>
        <v>-0.22358638215249221</v>
      </c>
      <c r="P5285">
        <f>ABS($J$3-O5285)</f>
        <v>0.30377984162439814</v>
      </c>
      <c r="Q5285">
        <f>ABS($J$4-O5285)</f>
        <v>2.4123693305466913</v>
      </c>
      <c r="R5285">
        <f>ABS($J$5-O5285)</f>
        <v>7.1477609793976049E-2</v>
      </c>
      <c r="S5285">
        <f>ABS($J$6-O5285)</f>
        <v>0.66116789059427838</v>
      </c>
      <c r="T5285">
        <f>MIN(P5285:S5285)</f>
        <v>7.1477609793976049E-2</v>
      </c>
      <c r="U5285">
        <f>MATCH(T5285,P5285:S5285, 0)</f>
        <v>3</v>
      </c>
    </row>
    <row r="5286" spans="1:21" x14ac:dyDescent="0.35">
      <c r="A5286">
        <v>3</v>
      </c>
      <c r="B5286">
        <v>5275</v>
      </c>
      <c r="C5286" t="s">
        <v>14</v>
      </c>
      <c r="D5286" t="s">
        <v>15</v>
      </c>
      <c r="E5286" t="s">
        <v>16</v>
      </c>
      <c r="F5286" t="s">
        <v>17</v>
      </c>
      <c r="G5286" t="s">
        <v>18</v>
      </c>
      <c r="H5286" t="s">
        <v>19</v>
      </c>
      <c r="I5286" s="1">
        <v>42350</v>
      </c>
      <c r="J5286">
        <v>2015</v>
      </c>
      <c r="K5286" t="s">
        <v>77</v>
      </c>
      <c r="L5286" t="s">
        <v>78</v>
      </c>
      <c r="M5286" s="1">
        <v>42675</v>
      </c>
      <c r="N5286">
        <v>30</v>
      </c>
      <c r="O5286">
        <f>STANDARDIZE(N5286,$N$8,$N$9)</f>
        <v>-9.8500565013034141E-2</v>
      </c>
      <c r="P5286">
        <f>ABS($J$3-O5286)</f>
        <v>0.42886565876385618</v>
      </c>
      <c r="Q5286">
        <f>ABS($J$4-O5286)</f>
        <v>2.2872835134072331</v>
      </c>
      <c r="R5286">
        <f>ABS($J$5-O5286)</f>
        <v>5.3608207345482023E-2</v>
      </c>
      <c r="S5286">
        <f>ABS($J$6-O5286)</f>
        <v>0.53608207345482028</v>
      </c>
      <c r="T5286">
        <f>MIN(P5286:S5286)</f>
        <v>5.3608207345482023E-2</v>
      </c>
      <c r="U5286">
        <f>MATCH(T5286,P5286:S5286, 0)</f>
        <v>3</v>
      </c>
    </row>
    <row r="5287" spans="1:21" x14ac:dyDescent="0.35">
      <c r="A5287">
        <v>3</v>
      </c>
      <c r="B5287">
        <v>5276</v>
      </c>
      <c r="C5287" t="s">
        <v>67</v>
      </c>
      <c r="D5287" t="s">
        <v>68</v>
      </c>
      <c r="E5287" t="s">
        <v>16</v>
      </c>
      <c r="F5287" t="s">
        <v>17</v>
      </c>
      <c r="G5287" t="s">
        <v>18</v>
      </c>
      <c r="H5287" t="s">
        <v>19</v>
      </c>
      <c r="I5287" s="1">
        <v>42350</v>
      </c>
      <c r="J5287">
        <v>2015</v>
      </c>
      <c r="K5287" t="s">
        <v>77</v>
      </c>
      <c r="L5287" t="s">
        <v>78</v>
      </c>
      <c r="M5287" s="1">
        <v>42675</v>
      </c>
      <c r="N5287">
        <v>30</v>
      </c>
      <c r="O5287">
        <f>STANDARDIZE(N5287,$N$8,$N$9)</f>
        <v>-9.8500565013034141E-2</v>
      </c>
      <c r="P5287">
        <f>ABS($J$3-O5287)</f>
        <v>0.42886565876385618</v>
      </c>
      <c r="Q5287">
        <f>ABS($J$4-O5287)</f>
        <v>2.2872835134072331</v>
      </c>
      <c r="R5287">
        <f>ABS($J$5-O5287)</f>
        <v>5.3608207345482023E-2</v>
      </c>
      <c r="S5287">
        <f>ABS($J$6-O5287)</f>
        <v>0.53608207345482028</v>
      </c>
      <c r="T5287">
        <f>MIN(P5287:S5287)</f>
        <v>5.3608207345482023E-2</v>
      </c>
      <c r="U5287">
        <f>MATCH(T5287,P5287:S5287, 0)</f>
        <v>3</v>
      </c>
    </row>
    <row r="5288" spans="1:21" x14ac:dyDescent="0.35">
      <c r="A5288">
        <v>3</v>
      </c>
      <c r="B5288">
        <v>5277</v>
      </c>
      <c r="C5288" t="s">
        <v>30</v>
      </c>
      <c r="D5288" t="s">
        <v>31</v>
      </c>
      <c r="E5288" t="s">
        <v>16</v>
      </c>
      <c r="F5288" t="s">
        <v>17</v>
      </c>
      <c r="G5288" t="s">
        <v>18</v>
      </c>
      <c r="H5288" t="s">
        <v>19</v>
      </c>
      <c r="I5288" s="1">
        <v>42350</v>
      </c>
      <c r="J5288">
        <v>2015</v>
      </c>
      <c r="K5288" t="s">
        <v>77</v>
      </c>
      <c r="L5288" t="s">
        <v>78</v>
      </c>
      <c r="M5288" s="1">
        <v>42390</v>
      </c>
      <c r="N5288">
        <v>40</v>
      </c>
      <c r="O5288">
        <f>STANDARDIZE(N5288,$N$8,$N$9)</f>
        <v>8.0193459471905953E-2</v>
      </c>
      <c r="P5288">
        <f>ABS($J$3-O5288)</f>
        <v>0.60755968324879628</v>
      </c>
      <c r="Q5288">
        <f>ABS($J$4-O5288)</f>
        <v>2.1085894889222931</v>
      </c>
      <c r="R5288">
        <f>ABS($J$5-O5288)</f>
        <v>0.23230223183042212</v>
      </c>
      <c r="S5288">
        <f>ABS($J$6-O5288)</f>
        <v>0.35738804896988019</v>
      </c>
      <c r="T5288">
        <f>MIN(P5288:S5288)</f>
        <v>0.23230223183042212</v>
      </c>
      <c r="U5288">
        <f>MATCH(T5288,P5288:S5288, 0)</f>
        <v>3</v>
      </c>
    </row>
    <row r="5289" spans="1:21" x14ac:dyDescent="0.35">
      <c r="A5289">
        <v>4</v>
      </c>
      <c r="B5289">
        <v>5278</v>
      </c>
      <c r="C5289" t="s">
        <v>178</v>
      </c>
      <c r="D5289" t="s">
        <v>179</v>
      </c>
      <c r="E5289" t="s">
        <v>84</v>
      </c>
      <c r="F5289" t="s">
        <v>85</v>
      </c>
      <c r="G5289" t="s">
        <v>153</v>
      </c>
      <c r="H5289" t="s">
        <v>154</v>
      </c>
      <c r="I5289" s="1">
        <v>42350</v>
      </c>
      <c r="J5289">
        <v>2015</v>
      </c>
      <c r="K5289" t="s">
        <v>77</v>
      </c>
      <c r="L5289" t="s">
        <v>78</v>
      </c>
      <c r="M5289" s="1">
        <v>42403</v>
      </c>
      <c r="N5289">
        <v>81</v>
      </c>
      <c r="O5289">
        <f>STANDARDIZE(N5289,$N$8,$N$9)</f>
        <v>0.8128389598601603</v>
      </c>
      <c r="P5289">
        <f>ABS($J$3-O5289)</f>
        <v>1.3402051836370505</v>
      </c>
      <c r="Q5289">
        <f>ABS($J$4-O5289)</f>
        <v>1.3759439885340385</v>
      </c>
      <c r="R5289">
        <f>ABS($J$5-O5289)</f>
        <v>0.96494773221867647</v>
      </c>
      <c r="S5289">
        <f>ABS($J$6-O5289)</f>
        <v>0.37525745141837419</v>
      </c>
      <c r="T5289">
        <f>MIN(P5289:S5289)</f>
        <v>0.37525745141837419</v>
      </c>
      <c r="U5289">
        <f>MATCH(T5289,P5289:S5289, 0)</f>
        <v>4</v>
      </c>
    </row>
    <row r="5290" spans="1:21" x14ac:dyDescent="0.35">
      <c r="A5290">
        <v>1</v>
      </c>
      <c r="B5290">
        <v>5279</v>
      </c>
      <c r="C5290" t="s">
        <v>14</v>
      </c>
      <c r="D5290" t="s">
        <v>15</v>
      </c>
      <c r="E5290" t="s">
        <v>16</v>
      </c>
      <c r="F5290" t="s">
        <v>17</v>
      </c>
      <c r="G5290" t="s">
        <v>137</v>
      </c>
      <c r="H5290" t="s">
        <v>138</v>
      </c>
      <c r="I5290" s="1">
        <v>42352</v>
      </c>
      <c r="J5290">
        <v>2015</v>
      </c>
      <c r="K5290" t="s">
        <v>125</v>
      </c>
      <c r="L5290" t="s">
        <v>126</v>
      </c>
      <c r="M5290" s="1">
        <v>42356</v>
      </c>
      <c r="N5290">
        <v>4</v>
      </c>
      <c r="O5290">
        <f>STANDARDIZE(N5290,$N$8,$N$9)</f>
        <v>-0.56310502867387835</v>
      </c>
      <c r="P5290">
        <f>ABS($J$3-O5290)</f>
        <v>3.5738804896987997E-2</v>
      </c>
      <c r="Q5290">
        <f>ABS($J$4-O5290)</f>
        <v>2.7518879770680771</v>
      </c>
      <c r="R5290">
        <f>ABS($J$5-O5290)</f>
        <v>0.41099625631536219</v>
      </c>
      <c r="S5290">
        <f>ABS($J$6-O5290)</f>
        <v>1.0006865371156644</v>
      </c>
      <c r="T5290">
        <f>MIN(P5290:S5290)</f>
        <v>3.5738804896987997E-2</v>
      </c>
      <c r="U5290">
        <f>MATCH(T5290,P5290:S5290, 0)</f>
        <v>1</v>
      </c>
    </row>
    <row r="5291" spans="1:21" x14ac:dyDescent="0.35">
      <c r="A5291">
        <v>1</v>
      </c>
      <c r="B5291">
        <v>5280</v>
      </c>
      <c r="C5291" t="s">
        <v>157</v>
      </c>
      <c r="D5291" t="s">
        <v>158</v>
      </c>
      <c r="E5291" t="s">
        <v>73</v>
      </c>
      <c r="F5291" t="s">
        <v>74</v>
      </c>
      <c r="G5291" t="s">
        <v>75</v>
      </c>
      <c r="H5291" t="s">
        <v>76</v>
      </c>
      <c r="I5291" s="1">
        <v>42352</v>
      </c>
      <c r="J5291">
        <v>2015</v>
      </c>
      <c r="K5291" t="s">
        <v>284</v>
      </c>
      <c r="L5291" t="s">
        <v>285</v>
      </c>
      <c r="M5291" s="1">
        <v>42359</v>
      </c>
      <c r="N5291">
        <v>7</v>
      </c>
      <c r="O5291">
        <f>STANDARDIZE(N5291,$N$8,$N$9)</f>
        <v>-0.50949682132839635</v>
      </c>
      <c r="P5291">
        <f>ABS($J$3-O5291)</f>
        <v>1.7869402448493998E-2</v>
      </c>
      <c r="Q5291">
        <f>ABS($J$4-O5291)</f>
        <v>2.6982797697225953</v>
      </c>
      <c r="R5291">
        <f>ABS($J$5-O5291)</f>
        <v>0.35738804896988019</v>
      </c>
      <c r="S5291">
        <f>ABS($J$6-O5291)</f>
        <v>0.94707832977018247</v>
      </c>
      <c r="T5291">
        <f>MIN(P5291:S5291)</f>
        <v>1.7869402448493998E-2</v>
      </c>
      <c r="U5291">
        <f>MATCH(T5291,P5291:S5291, 0)</f>
        <v>1</v>
      </c>
    </row>
    <row r="5292" spans="1:21" x14ac:dyDescent="0.35">
      <c r="A5292">
        <v>1</v>
      </c>
      <c r="B5292">
        <v>5281</v>
      </c>
      <c r="C5292" t="s">
        <v>276</v>
      </c>
      <c r="D5292" t="s">
        <v>277</v>
      </c>
      <c r="E5292" t="s">
        <v>296</v>
      </c>
      <c r="F5292" t="s">
        <v>320</v>
      </c>
      <c r="G5292" t="s">
        <v>321</v>
      </c>
      <c r="H5292" t="s">
        <v>322</v>
      </c>
      <c r="I5292" s="1">
        <v>42352</v>
      </c>
      <c r="J5292">
        <v>2015</v>
      </c>
      <c r="K5292" t="s">
        <v>176</v>
      </c>
      <c r="L5292" t="s">
        <v>177</v>
      </c>
      <c r="M5292" s="1">
        <v>42732</v>
      </c>
      <c r="N5292">
        <v>14</v>
      </c>
      <c r="O5292">
        <f>STANDARDIZE(N5292,$N$8,$N$9)</f>
        <v>-0.38441100418893831</v>
      </c>
      <c r="P5292">
        <f>ABS($J$3-O5292)</f>
        <v>0.14295521958795204</v>
      </c>
      <c r="Q5292">
        <f>ABS($J$4-O5292)</f>
        <v>2.5731939525831371</v>
      </c>
      <c r="R5292">
        <f>ABS($J$5-O5292)</f>
        <v>0.23230223183042215</v>
      </c>
      <c r="S5292">
        <f>ABS($J$6-O5292)</f>
        <v>0.82199251263072437</v>
      </c>
      <c r="T5292">
        <f>MIN(P5292:S5292)</f>
        <v>0.14295521958795204</v>
      </c>
      <c r="U5292">
        <f>MATCH(T5292,P5292:S5292, 0)</f>
        <v>1</v>
      </c>
    </row>
    <row r="5293" spans="1:21" x14ac:dyDescent="0.35">
      <c r="A5293">
        <v>3</v>
      </c>
      <c r="B5293">
        <v>5282</v>
      </c>
      <c r="C5293" t="s">
        <v>172</v>
      </c>
      <c r="D5293" t="s">
        <v>173</v>
      </c>
      <c r="E5293" t="s">
        <v>24</v>
      </c>
      <c r="F5293" t="s">
        <v>25</v>
      </c>
      <c r="G5293" t="s">
        <v>26</v>
      </c>
      <c r="H5293" t="s">
        <v>27</v>
      </c>
      <c r="I5293" s="1">
        <v>42352</v>
      </c>
      <c r="J5293">
        <v>2015</v>
      </c>
      <c r="K5293" t="s">
        <v>94</v>
      </c>
      <c r="L5293" t="s">
        <v>95</v>
      </c>
      <c r="M5293" s="1">
        <v>42735</v>
      </c>
      <c r="N5293">
        <v>17</v>
      </c>
      <c r="O5293">
        <f>STANDARDIZE(N5293,$N$8,$N$9)</f>
        <v>-0.33080279684345626</v>
      </c>
      <c r="P5293">
        <f>ABS($J$3-O5293)</f>
        <v>0.19656342693343409</v>
      </c>
      <c r="Q5293">
        <f>ABS($J$4-O5293)</f>
        <v>2.5195857452376553</v>
      </c>
      <c r="R5293">
        <f>ABS($J$5-O5293)</f>
        <v>0.17869402448494009</v>
      </c>
      <c r="S5293">
        <f>ABS($J$6-O5293)</f>
        <v>0.76838430528524237</v>
      </c>
      <c r="T5293">
        <f>MIN(P5293:S5293)</f>
        <v>0.17869402448494009</v>
      </c>
      <c r="U5293">
        <f>MATCH(T5293,P5293:S5293, 0)</f>
        <v>3</v>
      </c>
    </row>
    <row r="5294" spans="1:21" x14ac:dyDescent="0.35">
      <c r="A5294">
        <v>3</v>
      </c>
      <c r="B5294">
        <v>5283</v>
      </c>
      <c r="C5294" t="s">
        <v>14</v>
      </c>
      <c r="D5294" t="s">
        <v>15</v>
      </c>
      <c r="E5294" t="s">
        <v>79</v>
      </c>
      <c r="F5294" t="s">
        <v>35</v>
      </c>
      <c r="G5294" t="s">
        <v>80</v>
      </c>
      <c r="H5294" t="s">
        <v>81</v>
      </c>
      <c r="I5294" s="1">
        <v>42352</v>
      </c>
      <c r="J5294">
        <v>2015</v>
      </c>
      <c r="K5294" t="s">
        <v>77</v>
      </c>
      <c r="L5294" t="s">
        <v>78</v>
      </c>
      <c r="M5294" s="1">
        <v>42614</v>
      </c>
      <c r="N5294">
        <v>26</v>
      </c>
      <c r="O5294">
        <f>STANDARDIZE(N5294,$N$8,$N$9)</f>
        <v>-0.16997817480701016</v>
      </c>
      <c r="P5294">
        <f>ABS($J$3-O5294)</f>
        <v>0.35738804896988019</v>
      </c>
      <c r="Q5294">
        <f>ABS($J$4-O5294)</f>
        <v>2.3587611232012091</v>
      </c>
      <c r="R5294">
        <f>ABS($J$5-O5294)</f>
        <v>1.7869402448493998E-2</v>
      </c>
      <c r="S5294">
        <f>ABS($J$6-O5294)</f>
        <v>0.60755968324879628</v>
      </c>
      <c r="T5294">
        <f>MIN(P5294:S5294)</f>
        <v>1.7869402448493998E-2</v>
      </c>
      <c r="U5294">
        <f>MATCH(T5294,P5294:S5294, 0)</f>
        <v>3</v>
      </c>
    </row>
    <row r="5295" spans="1:21" x14ac:dyDescent="0.35">
      <c r="A5295">
        <v>3</v>
      </c>
      <c r="B5295">
        <v>5284</v>
      </c>
      <c r="C5295" t="s">
        <v>229</v>
      </c>
      <c r="D5295" t="s">
        <v>230</v>
      </c>
      <c r="E5295" t="s">
        <v>296</v>
      </c>
      <c r="F5295" t="s">
        <v>335</v>
      </c>
      <c r="G5295" t="s">
        <v>336</v>
      </c>
      <c r="H5295" t="s">
        <v>337</v>
      </c>
      <c r="I5295" s="1">
        <v>42352</v>
      </c>
      <c r="J5295">
        <v>2015</v>
      </c>
      <c r="K5295" t="s">
        <v>41</v>
      </c>
      <c r="L5295" t="s">
        <v>42</v>
      </c>
      <c r="M5295" s="1">
        <v>42384</v>
      </c>
      <c r="N5295">
        <v>32</v>
      </c>
      <c r="O5295">
        <f>STANDARDIZE(N5295,$N$8,$N$9)</f>
        <v>-6.2761760116046117E-2</v>
      </c>
      <c r="P5295">
        <f>ABS($J$3-O5295)</f>
        <v>0.46460446366084424</v>
      </c>
      <c r="Q5295">
        <f>ABS($J$4-O5295)</f>
        <v>2.2515447085102451</v>
      </c>
      <c r="R5295">
        <f>ABS($J$5-O5295)</f>
        <v>8.9347012242470047E-2</v>
      </c>
      <c r="S5295">
        <f>ABS($J$6-O5295)</f>
        <v>0.50034326855783218</v>
      </c>
      <c r="T5295">
        <f>MIN(P5295:S5295)</f>
        <v>8.9347012242470047E-2</v>
      </c>
      <c r="U5295">
        <f>MATCH(T5295,P5295:S5295, 0)</f>
        <v>3</v>
      </c>
    </row>
    <row r="5296" spans="1:21" x14ac:dyDescent="0.35">
      <c r="A5296">
        <v>3</v>
      </c>
      <c r="B5296">
        <v>5285</v>
      </c>
      <c r="C5296" t="s">
        <v>30</v>
      </c>
      <c r="D5296" t="s">
        <v>31</v>
      </c>
      <c r="E5296" t="s">
        <v>141</v>
      </c>
      <c r="F5296" t="s">
        <v>142</v>
      </c>
      <c r="G5296" t="s">
        <v>143</v>
      </c>
      <c r="H5296" t="s">
        <v>144</v>
      </c>
      <c r="I5296" s="1">
        <v>42352</v>
      </c>
      <c r="J5296">
        <v>2015</v>
      </c>
      <c r="K5296" t="s">
        <v>41</v>
      </c>
      <c r="L5296" t="s">
        <v>42</v>
      </c>
      <c r="M5296" s="1">
        <v>42389</v>
      </c>
      <c r="N5296">
        <v>37</v>
      </c>
      <c r="O5296">
        <f>STANDARDIZE(N5296,$N$8,$N$9)</f>
        <v>2.6585252126423927E-2</v>
      </c>
      <c r="P5296">
        <f>ABS($J$3-O5296)</f>
        <v>0.55395147590331428</v>
      </c>
      <c r="Q5296">
        <f>ABS($J$4-O5296)</f>
        <v>2.1621976962677749</v>
      </c>
      <c r="R5296">
        <f>ABS($J$5-O5296)</f>
        <v>0.17869402448494009</v>
      </c>
      <c r="S5296">
        <f>ABS($J$6-O5296)</f>
        <v>0.41099625631536219</v>
      </c>
      <c r="T5296">
        <f>MIN(P5296:S5296)</f>
        <v>0.17869402448494009</v>
      </c>
      <c r="U5296">
        <f>MATCH(T5296,P5296:S5296, 0)</f>
        <v>3</v>
      </c>
    </row>
    <row r="5297" spans="1:21" x14ac:dyDescent="0.35">
      <c r="A5297">
        <v>4</v>
      </c>
      <c r="B5297">
        <v>5286</v>
      </c>
      <c r="C5297" t="s">
        <v>135</v>
      </c>
      <c r="D5297" t="s">
        <v>136</v>
      </c>
      <c r="E5297" t="s">
        <v>24</v>
      </c>
      <c r="F5297" t="s">
        <v>253</v>
      </c>
      <c r="G5297" t="s">
        <v>398</v>
      </c>
      <c r="H5297" t="s">
        <v>399</v>
      </c>
      <c r="I5297" s="1">
        <v>42352</v>
      </c>
      <c r="J5297">
        <v>2015</v>
      </c>
      <c r="K5297" t="s">
        <v>20</v>
      </c>
      <c r="L5297" t="s">
        <v>21</v>
      </c>
      <c r="M5297" s="1">
        <v>42676</v>
      </c>
      <c r="N5297">
        <v>59</v>
      </c>
      <c r="O5297">
        <f>STANDARDIZE(N5297,$N$8,$N$9)</f>
        <v>0.41971210599329212</v>
      </c>
      <c r="P5297">
        <f>ABS($J$3-O5297)</f>
        <v>0.94707832977018247</v>
      </c>
      <c r="Q5297">
        <f>ABS($J$4-O5297)</f>
        <v>1.769070842400907</v>
      </c>
      <c r="R5297">
        <f>ABS($J$5-O5297)</f>
        <v>0.57182087835180828</v>
      </c>
      <c r="S5297">
        <f>ABS($J$6-O5297)</f>
        <v>1.7869402448493998E-2</v>
      </c>
      <c r="T5297">
        <f>MIN(P5297:S5297)</f>
        <v>1.7869402448493998E-2</v>
      </c>
      <c r="U5297">
        <f>MATCH(T5297,P5297:S5297, 0)</f>
        <v>4</v>
      </c>
    </row>
    <row r="5298" spans="1:21" x14ac:dyDescent="0.35">
      <c r="A5298">
        <v>1</v>
      </c>
      <c r="B5298">
        <v>5287</v>
      </c>
      <c r="C5298" t="s">
        <v>157</v>
      </c>
      <c r="D5298" t="s">
        <v>158</v>
      </c>
      <c r="E5298" t="s">
        <v>16</v>
      </c>
      <c r="F5298" t="s">
        <v>17</v>
      </c>
      <c r="G5298" t="s">
        <v>344</v>
      </c>
      <c r="H5298" t="s">
        <v>345</v>
      </c>
      <c r="I5298" s="1">
        <v>42353</v>
      </c>
      <c r="J5298">
        <v>2015</v>
      </c>
      <c r="K5298" t="s">
        <v>125</v>
      </c>
      <c r="L5298" t="s">
        <v>126</v>
      </c>
      <c r="M5298" s="1">
        <v>42354</v>
      </c>
      <c r="N5298">
        <v>1</v>
      </c>
      <c r="O5298">
        <f>STANDARDIZE(N5298,$N$8,$N$9)</f>
        <v>-0.61671323601936046</v>
      </c>
      <c r="P5298">
        <f>ABS($J$3-O5298)</f>
        <v>8.9347012242470103E-2</v>
      </c>
      <c r="Q5298">
        <f>ABS($J$4-O5298)</f>
        <v>2.8054961844135593</v>
      </c>
      <c r="R5298">
        <f>ABS($J$5-O5298)</f>
        <v>0.46460446366084429</v>
      </c>
      <c r="S5298">
        <f>ABS($J$6-O5298)</f>
        <v>1.0542947444611466</v>
      </c>
      <c r="T5298">
        <f>MIN(P5298:S5298)</f>
        <v>8.9347012242470103E-2</v>
      </c>
      <c r="U5298">
        <f>MATCH(T5298,P5298:S5298, 0)</f>
        <v>1</v>
      </c>
    </row>
    <row r="5299" spans="1:21" x14ac:dyDescent="0.35">
      <c r="A5299">
        <v>1</v>
      </c>
      <c r="B5299">
        <v>5288</v>
      </c>
      <c r="C5299" t="s">
        <v>266</v>
      </c>
      <c r="D5299" t="s">
        <v>267</v>
      </c>
      <c r="E5299" t="s">
        <v>24</v>
      </c>
      <c r="F5299" t="s">
        <v>25</v>
      </c>
      <c r="G5299" t="s">
        <v>26</v>
      </c>
      <c r="H5299" t="s">
        <v>27</v>
      </c>
      <c r="I5299" s="1">
        <v>42353</v>
      </c>
      <c r="J5299">
        <v>2015</v>
      </c>
      <c r="K5299" t="s">
        <v>125</v>
      </c>
      <c r="L5299" t="s">
        <v>126</v>
      </c>
      <c r="M5299" s="1">
        <v>42355</v>
      </c>
      <c r="N5299">
        <v>2</v>
      </c>
      <c r="O5299">
        <f>STANDARDIZE(N5299,$N$8,$N$9)</f>
        <v>-0.59884383357086635</v>
      </c>
      <c r="P5299">
        <f>ABS($J$3-O5299)</f>
        <v>7.1477609793975994E-2</v>
      </c>
      <c r="Q5299">
        <f>ABS($J$4-O5299)</f>
        <v>2.7876267819650655</v>
      </c>
      <c r="R5299">
        <f>ABS($J$5-O5299)</f>
        <v>0.44673506121235018</v>
      </c>
      <c r="S5299">
        <f>ABS($J$6-O5299)</f>
        <v>1.0364253420126524</v>
      </c>
      <c r="T5299">
        <f>MIN(P5299:S5299)</f>
        <v>7.1477609793975994E-2</v>
      </c>
      <c r="U5299">
        <f>MATCH(T5299,P5299:S5299, 0)</f>
        <v>1</v>
      </c>
    </row>
    <row r="5300" spans="1:21" x14ac:dyDescent="0.35">
      <c r="A5300">
        <v>1</v>
      </c>
      <c r="B5300">
        <v>5289</v>
      </c>
      <c r="C5300" t="s">
        <v>14</v>
      </c>
      <c r="D5300" t="s">
        <v>15</v>
      </c>
      <c r="E5300" t="s">
        <v>131</v>
      </c>
      <c r="F5300" t="s">
        <v>132</v>
      </c>
      <c r="G5300" t="s">
        <v>133</v>
      </c>
      <c r="H5300" t="s">
        <v>134</v>
      </c>
      <c r="I5300" s="1">
        <v>42353</v>
      </c>
      <c r="J5300">
        <v>2015</v>
      </c>
      <c r="K5300" t="s">
        <v>577</v>
      </c>
      <c r="L5300" t="s">
        <v>578</v>
      </c>
      <c r="M5300" s="1">
        <v>42356</v>
      </c>
      <c r="N5300">
        <v>3</v>
      </c>
      <c r="O5300">
        <f>STANDARDIZE(N5300,$N$8,$N$9)</f>
        <v>-0.58097443112237235</v>
      </c>
      <c r="P5300">
        <f>ABS($J$3-O5300)</f>
        <v>5.3608207345481995E-2</v>
      </c>
      <c r="Q5300">
        <f>ABS($J$4-O5300)</f>
        <v>2.7697573795165713</v>
      </c>
      <c r="R5300">
        <f>ABS($J$5-O5300)</f>
        <v>0.42886565876385618</v>
      </c>
      <c r="S5300">
        <f>ABS($J$6-O5300)</f>
        <v>1.0185559395641586</v>
      </c>
      <c r="T5300">
        <f>MIN(P5300:S5300)</f>
        <v>5.3608207345481995E-2</v>
      </c>
      <c r="U5300">
        <f>MATCH(T5300,P5300:S5300, 0)</f>
        <v>1</v>
      </c>
    </row>
    <row r="5301" spans="1:21" x14ac:dyDescent="0.35">
      <c r="A5301">
        <v>1</v>
      </c>
      <c r="B5301">
        <v>5290</v>
      </c>
      <c r="C5301" t="s">
        <v>270</v>
      </c>
      <c r="D5301" t="s">
        <v>271</v>
      </c>
      <c r="E5301" t="s">
        <v>131</v>
      </c>
      <c r="F5301" t="s">
        <v>132</v>
      </c>
      <c r="G5301" t="s">
        <v>133</v>
      </c>
      <c r="H5301" t="s">
        <v>134</v>
      </c>
      <c r="I5301" s="1">
        <v>42353</v>
      </c>
      <c r="J5301">
        <v>2015</v>
      </c>
      <c r="K5301" t="s">
        <v>77</v>
      </c>
      <c r="L5301" t="s">
        <v>78</v>
      </c>
      <c r="M5301" s="1">
        <v>42735</v>
      </c>
      <c r="N5301">
        <v>16</v>
      </c>
      <c r="O5301">
        <f>STANDARDIZE(N5301,$N$8,$N$9)</f>
        <v>-0.34867219929195026</v>
      </c>
      <c r="P5301">
        <f>ABS($J$3-O5301)</f>
        <v>0.17869402448494009</v>
      </c>
      <c r="Q5301">
        <f>ABS($J$4-O5301)</f>
        <v>2.5374551476861491</v>
      </c>
      <c r="R5301">
        <f>ABS($J$5-O5301)</f>
        <v>0.19656342693343409</v>
      </c>
      <c r="S5301">
        <f>ABS($J$6-O5301)</f>
        <v>0.78625370773373637</v>
      </c>
      <c r="T5301">
        <f>MIN(P5301:S5301)</f>
        <v>0.17869402448494009</v>
      </c>
      <c r="U5301">
        <f>MATCH(T5301,P5301:S5301, 0)</f>
        <v>1</v>
      </c>
    </row>
    <row r="5302" spans="1:21" x14ac:dyDescent="0.35">
      <c r="A5302">
        <v>1</v>
      </c>
      <c r="B5302">
        <v>5291</v>
      </c>
      <c r="C5302" t="s">
        <v>14</v>
      </c>
      <c r="D5302" t="s">
        <v>15</v>
      </c>
      <c r="E5302" t="s">
        <v>16</v>
      </c>
      <c r="F5302" t="s">
        <v>17</v>
      </c>
      <c r="G5302" t="s">
        <v>18</v>
      </c>
      <c r="H5302" t="s">
        <v>19</v>
      </c>
      <c r="I5302" s="1">
        <v>42353</v>
      </c>
      <c r="J5302">
        <v>2015</v>
      </c>
      <c r="K5302" t="s">
        <v>41</v>
      </c>
      <c r="L5302" t="s">
        <v>42</v>
      </c>
      <c r="M5302" s="1">
        <v>42735</v>
      </c>
      <c r="N5302">
        <v>16</v>
      </c>
      <c r="O5302">
        <f>STANDARDIZE(N5302,$N$8,$N$9)</f>
        <v>-0.34867219929195026</v>
      </c>
      <c r="P5302">
        <f>ABS($J$3-O5302)</f>
        <v>0.17869402448494009</v>
      </c>
      <c r="Q5302">
        <f>ABS($J$4-O5302)</f>
        <v>2.5374551476861491</v>
      </c>
      <c r="R5302">
        <f>ABS($J$5-O5302)</f>
        <v>0.19656342693343409</v>
      </c>
      <c r="S5302">
        <f>ABS($J$6-O5302)</f>
        <v>0.78625370773373637</v>
      </c>
      <c r="T5302">
        <f>MIN(P5302:S5302)</f>
        <v>0.17869402448494009</v>
      </c>
      <c r="U5302">
        <f>MATCH(T5302,P5302:S5302, 0)</f>
        <v>1</v>
      </c>
    </row>
    <row r="5303" spans="1:21" x14ac:dyDescent="0.35">
      <c r="A5303">
        <v>3</v>
      </c>
      <c r="B5303">
        <v>5292</v>
      </c>
      <c r="C5303" t="s">
        <v>14</v>
      </c>
      <c r="D5303" t="s">
        <v>15</v>
      </c>
      <c r="E5303" t="s">
        <v>131</v>
      </c>
      <c r="F5303" t="s">
        <v>132</v>
      </c>
      <c r="G5303" t="s">
        <v>133</v>
      </c>
      <c r="H5303" t="s">
        <v>134</v>
      </c>
      <c r="I5303" s="1">
        <v>42353</v>
      </c>
      <c r="J5303">
        <v>2015</v>
      </c>
      <c r="K5303" t="s">
        <v>77</v>
      </c>
      <c r="L5303" t="s">
        <v>78</v>
      </c>
      <c r="M5303" s="1">
        <v>42382</v>
      </c>
      <c r="N5303">
        <v>29</v>
      </c>
      <c r="O5303">
        <f>STANDARDIZE(N5303,$N$8,$N$9)</f>
        <v>-0.11636996746152814</v>
      </c>
      <c r="P5303">
        <f>ABS($J$3-O5303)</f>
        <v>0.41099625631536219</v>
      </c>
      <c r="Q5303">
        <f>ABS($J$4-O5303)</f>
        <v>2.3051529158557269</v>
      </c>
      <c r="R5303">
        <f>ABS($J$5-O5303)</f>
        <v>3.5738804896988025E-2</v>
      </c>
      <c r="S5303">
        <f>ABS($J$6-O5303)</f>
        <v>0.55395147590331428</v>
      </c>
      <c r="T5303">
        <f>MIN(P5303:S5303)</f>
        <v>3.5738804896988025E-2</v>
      </c>
      <c r="U5303">
        <f>MATCH(T5303,P5303:S5303, 0)</f>
        <v>3</v>
      </c>
    </row>
    <row r="5304" spans="1:21" x14ac:dyDescent="0.35">
      <c r="A5304">
        <v>3</v>
      </c>
      <c r="B5304">
        <v>5293</v>
      </c>
      <c r="C5304" t="s">
        <v>14</v>
      </c>
      <c r="D5304" t="s">
        <v>15</v>
      </c>
      <c r="E5304" t="s">
        <v>16</v>
      </c>
      <c r="F5304" t="s">
        <v>17</v>
      </c>
      <c r="G5304" t="s">
        <v>18</v>
      </c>
      <c r="H5304" t="s">
        <v>19</v>
      </c>
      <c r="I5304" s="1">
        <v>42353</v>
      </c>
      <c r="J5304">
        <v>2015</v>
      </c>
      <c r="K5304" t="s">
        <v>77</v>
      </c>
      <c r="L5304" t="s">
        <v>78</v>
      </c>
      <c r="M5304" s="1">
        <v>42383</v>
      </c>
      <c r="N5304">
        <v>30</v>
      </c>
      <c r="O5304">
        <f>STANDARDIZE(N5304,$N$8,$N$9)</f>
        <v>-9.8500565013034141E-2</v>
      </c>
      <c r="P5304">
        <f>ABS($J$3-O5304)</f>
        <v>0.42886565876385618</v>
      </c>
      <c r="Q5304">
        <f>ABS($J$4-O5304)</f>
        <v>2.2872835134072331</v>
      </c>
      <c r="R5304">
        <f>ABS($J$5-O5304)</f>
        <v>5.3608207345482023E-2</v>
      </c>
      <c r="S5304">
        <f>ABS($J$6-O5304)</f>
        <v>0.53608207345482028</v>
      </c>
      <c r="T5304">
        <f>MIN(P5304:S5304)</f>
        <v>5.3608207345482023E-2</v>
      </c>
      <c r="U5304">
        <f>MATCH(T5304,P5304:S5304, 0)</f>
        <v>3</v>
      </c>
    </row>
    <row r="5305" spans="1:21" x14ac:dyDescent="0.35">
      <c r="A5305">
        <v>3</v>
      </c>
      <c r="B5305">
        <v>5294</v>
      </c>
      <c r="C5305" t="s">
        <v>14</v>
      </c>
      <c r="D5305" t="s">
        <v>15</v>
      </c>
      <c r="E5305" t="s">
        <v>168</v>
      </c>
      <c r="F5305" t="s">
        <v>169</v>
      </c>
      <c r="G5305" t="s">
        <v>231</v>
      </c>
      <c r="H5305" t="s">
        <v>232</v>
      </c>
      <c r="I5305" s="1">
        <v>42353</v>
      </c>
      <c r="J5305">
        <v>2015</v>
      </c>
      <c r="K5305" t="s">
        <v>77</v>
      </c>
      <c r="L5305" t="s">
        <v>78</v>
      </c>
      <c r="M5305" s="1">
        <v>42388</v>
      </c>
      <c r="N5305">
        <v>35</v>
      </c>
      <c r="O5305">
        <f>STANDARDIZE(N5305,$N$8,$N$9)</f>
        <v>-9.1535527705640905E-3</v>
      </c>
      <c r="P5305">
        <f>ABS($J$3-O5305)</f>
        <v>0.51821267100632629</v>
      </c>
      <c r="Q5305">
        <f>ABS($J$4-O5305)</f>
        <v>2.1979365011647629</v>
      </c>
      <c r="R5305">
        <f>ABS($J$5-O5305)</f>
        <v>0.14295521958795207</v>
      </c>
      <c r="S5305">
        <f>ABS($J$6-O5305)</f>
        <v>0.44673506121235018</v>
      </c>
      <c r="T5305">
        <f>MIN(P5305:S5305)</f>
        <v>0.14295521958795207</v>
      </c>
      <c r="U5305">
        <f>MATCH(T5305,P5305:S5305, 0)</f>
        <v>3</v>
      </c>
    </row>
    <row r="5306" spans="1:21" x14ac:dyDescent="0.35">
      <c r="A5306">
        <v>3</v>
      </c>
      <c r="B5306">
        <v>5295</v>
      </c>
      <c r="C5306" t="s">
        <v>180</v>
      </c>
      <c r="D5306" t="s">
        <v>181</v>
      </c>
      <c r="E5306" t="s">
        <v>16</v>
      </c>
      <c r="F5306" t="s">
        <v>17</v>
      </c>
      <c r="G5306" t="s">
        <v>344</v>
      </c>
      <c r="H5306" t="s">
        <v>345</v>
      </c>
      <c r="I5306" s="1">
        <v>42353</v>
      </c>
      <c r="J5306">
        <v>2015</v>
      </c>
      <c r="K5306" t="s">
        <v>41</v>
      </c>
      <c r="L5306" t="s">
        <v>42</v>
      </c>
      <c r="M5306" s="1">
        <v>42388</v>
      </c>
      <c r="N5306">
        <v>35</v>
      </c>
      <c r="O5306">
        <f>STANDARDIZE(N5306,$N$8,$N$9)</f>
        <v>-9.1535527705640905E-3</v>
      </c>
      <c r="P5306">
        <f>ABS($J$3-O5306)</f>
        <v>0.51821267100632629</v>
      </c>
      <c r="Q5306">
        <f>ABS($J$4-O5306)</f>
        <v>2.1979365011647629</v>
      </c>
      <c r="R5306">
        <f>ABS($J$5-O5306)</f>
        <v>0.14295521958795207</v>
      </c>
      <c r="S5306">
        <f>ABS($J$6-O5306)</f>
        <v>0.44673506121235018</v>
      </c>
      <c r="T5306">
        <f>MIN(P5306:S5306)</f>
        <v>0.14295521958795207</v>
      </c>
      <c r="U5306">
        <f>MATCH(T5306,P5306:S5306, 0)</f>
        <v>3</v>
      </c>
    </row>
    <row r="5307" spans="1:21" x14ac:dyDescent="0.35">
      <c r="A5307">
        <v>3</v>
      </c>
      <c r="B5307">
        <v>5296</v>
      </c>
      <c r="C5307" t="s">
        <v>14</v>
      </c>
      <c r="D5307" t="s">
        <v>15</v>
      </c>
      <c r="E5307" t="s">
        <v>168</v>
      </c>
      <c r="F5307" t="s">
        <v>169</v>
      </c>
      <c r="G5307" t="s">
        <v>231</v>
      </c>
      <c r="H5307" t="s">
        <v>232</v>
      </c>
      <c r="I5307" s="1">
        <v>42353</v>
      </c>
      <c r="J5307">
        <v>2015</v>
      </c>
      <c r="K5307" t="s">
        <v>77</v>
      </c>
      <c r="L5307" t="s">
        <v>78</v>
      </c>
      <c r="M5307" s="1">
        <v>42390</v>
      </c>
      <c r="N5307">
        <v>37</v>
      </c>
      <c r="O5307">
        <f>STANDARDIZE(N5307,$N$8,$N$9)</f>
        <v>2.6585252126423927E-2</v>
      </c>
      <c r="P5307">
        <f>ABS($J$3-O5307)</f>
        <v>0.55395147590331428</v>
      </c>
      <c r="Q5307">
        <f>ABS($J$4-O5307)</f>
        <v>2.1621976962677749</v>
      </c>
      <c r="R5307">
        <f>ABS($J$5-O5307)</f>
        <v>0.17869402448494009</v>
      </c>
      <c r="S5307">
        <f>ABS($J$6-O5307)</f>
        <v>0.41099625631536219</v>
      </c>
      <c r="T5307">
        <f>MIN(P5307:S5307)</f>
        <v>0.17869402448494009</v>
      </c>
      <c r="U5307">
        <f>MATCH(T5307,P5307:S5307, 0)</f>
        <v>3</v>
      </c>
    </row>
    <row r="5308" spans="1:21" x14ac:dyDescent="0.35">
      <c r="A5308">
        <v>3</v>
      </c>
      <c r="B5308">
        <v>5297</v>
      </c>
      <c r="C5308" t="s">
        <v>14</v>
      </c>
      <c r="D5308" t="s">
        <v>15</v>
      </c>
      <c r="E5308" t="s">
        <v>79</v>
      </c>
      <c r="F5308" t="s">
        <v>35</v>
      </c>
      <c r="G5308" t="s">
        <v>80</v>
      </c>
      <c r="H5308" t="s">
        <v>81</v>
      </c>
      <c r="I5308" s="1">
        <v>42353</v>
      </c>
      <c r="J5308">
        <v>2015</v>
      </c>
      <c r="K5308" t="s">
        <v>69</v>
      </c>
      <c r="L5308" t="s">
        <v>70</v>
      </c>
      <c r="M5308" s="1">
        <v>42393</v>
      </c>
      <c r="N5308">
        <v>40</v>
      </c>
      <c r="O5308">
        <f>STANDARDIZE(N5308,$N$8,$N$9)</f>
        <v>8.0193459471905953E-2</v>
      </c>
      <c r="P5308">
        <f>ABS($J$3-O5308)</f>
        <v>0.60755968324879628</v>
      </c>
      <c r="Q5308">
        <f>ABS($J$4-O5308)</f>
        <v>2.1085894889222931</v>
      </c>
      <c r="R5308">
        <f>ABS($J$5-O5308)</f>
        <v>0.23230223183042212</v>
      </c>
      <c r="S5308">
        <f>ABS($J$6-O5308)</f>
        <v>0.35738804896988019</v>
      </c>
      <c r="T5308">
        <f>MIN(P5308:S5308)</f>
        <v>0.23230223183042212</v>
      </c>
      <c r="U5308">
        <f>MATCH(T5308,P5308:S5308, 0)</f>
        <v>3</v>
      </c>
    </row>
    <row r="5309" spans="1:21" x14ac:dyDescent="0.35">
      <c r="A5309">
        <v>2</v>
      </c>
      <c r="B5309">
        <v>5298</v>
      </c>
      <c r="C5309" t="s">
        <v>14</v>
      </c>
      <c r="D5309" t="s">
        <v>15</v>
      </c>
      <c r="E5309" t="s">
        <v>79</v>
      </c>
      <c r="F5309" t="s">
        <v>35</v>
      </c>
      <c r="G5309" t="s">
        <v>80</v>
      </c>
      <c r="H5309" t="s">
        <v>81</v>
      </c>
      <c r="I5309" s="1">
        <v>42353</v>
      </c>
      <c r="J5309">
        <v>2015</v>
      </c>
      <c r="K5309" t="s">
        <v>41</v>
      </c>
      <c r="L5309" t="s">
        <v>42</v>
      </c>
      <c r="M5309" s="1">
        <v>42542</v>
      </c>
      <c r="N5309">
        <v>189</v>
      </c>
      <c r="O5309">
        <f>STANDARDIZE(N5309,$N$8,$N$9)</f>
        <v>2.7427344242975136</v>
      </c>
      <c r="P5309">
        <f>ABS($J$3-O5309)</f>
        <v>3.2701006480744041</v>
      </c>
      <c r="Q5309">
        <f>ABS($J$4-O5309)</f>
        <v>0.55395147590331462</v>
      </c>
      <c r="R5309">
        <f>ABS($J$5-O5309)</f>
        <v>2.89484319665603</v>
      </c>
      <c r="S5309">
        <f>ABS($J$6-O5309)</f>
        <v>2.3051529158557273</v>
      </c>
      <c r="T5309">
        <f>MIN(P5309:S5309)</f>
        <v>0.55395147590331462</v>
      </c>
      <c r="U5309">
        <f>MATCH(T5309,P5309:S5309, 0)</f>
        <v>2</v>
      </c>
    </row>
    <row r="5310" spans="1:21" x14ac:dyDescent="0.35">
      <c r="A5310">
        <v>1</v>
      </c>
      <c r="B5310">
        <v>5299</v>
      </c>
      <c r="C5310" t="s">
        <v>308</v>
      </c>
      <c r="D5310" t="s">
        <v>309</v>
      </c>
      <c r="E5310" t="s">
        <v>163</v>
      </c>
      <c r="F5310" t="s">
        <v>59</v>
      </c>
      <c r="G5310" t="s">
        <v>546</v>
      </c>
      <c r="H5310" t="s">
        <v>547</v>
      </c>
      <c r="I5310" s="1">
        <v>42354</v>
      </c>
      <c r="J5310">
        <v>2015</v>
      </c>
      <c r="K5310" t="s">
        <v>125</v>
      </c>
      <c r="L5310" t="s">
        <v>126</v>
      </c>
      <c r="M5310" s="1">
        <v>42733</v>
      </c>
      <c r="N5310">
        <v>13</v>
      </c>
      <c r="O5310">
        <f>STANDARDIZE(N5310,$N$8,$N$9)</f>
        <v>-0.40228040663743231</v>
      </c>
      <c r="P5310">
        <f>ABS($J$3-O5310)</f>
        <v>0.12508581713945804</v>
      </c>
      <c r="Q5310">
        <f>ABS($J$4-O5310)</f>
        <v>2.5910633550316313</v>
      </c>
      <c r="R5310">
        <f>ABS($J$5-O5310)</f>
        <v>0.25017163427891614</v>
      </c>
      <c r="S5310">
        <f>ABS($J$6-O5310)</f>
        <v>0.83986191507921837</v>
      </c>
      <c r="T5310">
        <f>MIN(P5310:S5310)</f>
        <v>0.12508581713945804</v>
      </c>
      <c r="U5310">
        <f>MATCH(T5310,P5310:S5310, 0)</f>
        <v>1</v>
      </c>
    </row>
    <row r="5311" spans="1:21" x14ac:dyDescent="0.35">
      <c r="A5311">
        <v>1</v>
      </c>
      <c r="B5311">
        <v>5300</v>
      </c>
      <c r="C5311" t="s">
        <v>400</v>
      </c>
      <c r="D5311" t="s">
        <v>401</v>
      </c>
      <c r="E5311" t="s">
        <v>79</v>
      </c>
      <c r="F5311" t="s">
        <v>35</v>
      </c>
      <c r="G5311" t="s">
        <v>80</v>
      </c>
      <c r="H5311" t="s">
        <v>81</v>
      </c>
      <c r="I5311" s="1">
        <v>42354</v>
      </c>
      <c r="J5311">
        <v>2015</v>
      </c>
      <c r="K5311" t="s">
        <v>41</v>
      </c>
      <c r="L5311" t="s">
        <v>42</v>
      </c>
      <c r="M5311" s="1">
        <v>42734</v>
      </c>
      <c r="N5311">
        <v>14</v>
      </c>
      <c r="O5311">
        <f>STANDARDIZE(N5311,$N$8,$N$9)</f>
        <v>-0.38441100418893831</v>
      </c>
      <c r="P5311">
        <f>ABS($J$3-O5311)</f>
        <v>0.14295521958795204</v>
      </c>
      <c r="Q5311">
        <f>ABS($J$4-O5311)</f>
        <v>2.5731939525831371</v>
      </c>
      <c r="R5311">
        <f>ABS($J$5-O5311)</f>
        <v>0.23230223183042215</v>
      </c>
      <c r="S5311">
        <f>ABS($J$6-O5311)</f>
        <v>0.82199251263072437</v>
      </c>
      <c r="T5311">
        <f>MIN(P5311:S5311)</f>
        <v>0.14295521958795204</v>
      </c>
      <c r="U5311">
        <f>MATCH(T5311,P5311:S5311, 0)</f>
        <v>1</v>
      </c>
    </row>
    <row r="5312" spans="1:21" x14ac:dyDescent="0.35">
      <c r="A5312">
        <v>3</v>
      </c>
      <c r="B5312">
        <v>5301</v>
      </c>
      <c r="C5312" t="s">
        <v>312</v>
      </c>
      <c r="D5312" t="s">
        <v>313</v>
      </c>
      <c r="E5312" t="s">
        <v>84</v>
      </c>
      <c r="F5312" t="s">
        <v>85</v>
      </c>
      <c r="G5312" t="s">
        <v>86</v>
      </c>
      <c r="H5312" t="s">
        <v>87</v>
      </c>
      <c r="I5312" s="1">
        <v>42354</v>
      </c>
      <c r="J5312">
        <v>2015</v>
      </c>
      <c r="K5312" t="s">
        <v>41</v>
      </c>
      <c r="L5312" t="s">
        <v>42</v>
      </c>
      <c r="M5312" s="1">
        <v>42461</v>
      </c>
      <c r="N5312">
        <v>19</v>
      </c>
      <c r="O5312">
        <f>STANDARDIZE(N5312,$N$8,$N$9)</f>
        <v>-0.29506399194646826</v>
      </c>
      <c r="P5312">
        <f>ABS($J$3-O5312)</f>
        <v>0.23230223183042209</v>
      </c>
      <c r="Q5312">
        <f>ABS($J$4-O5312)</f>
        <v>2.4838469403406673</v>
      </c>
      <c r="R5312">
        <f>ABS($J$5-O5312)</f>
        <v>0.1429552195879521</v>
      </c>
      <c r="S5312">
        <f>ABS($J$6-O5312)</f>
        <v>0.73264550038825438</v>
      </c>
      <c r="T5312">
        <f>MIN(P5312:S5312)</f>
        <v>0.1429552195879521</v>
      </c>
      <c r="U5312">
        <f>MATCH(T5312,P5312:S5312, 0)</f>
        <v>3</v>
      </c>
    </row>
    <row r="5313" spans="1:21" x14ac:dyDescent="0.35">
      <c r="A5313">
        <v>3</v>
      </c>
      <c r="B5313">
        <v>5302</v>
      </c>
      <c r="C5313" t="s">
        <v>184</v>
      </c>
      <c r="D5313" t="s">
        <v>185</v>
      </c>
      <c r="E5313" t="s">
        <v>24</v>
      </c>
      <c r="F5313" t="s">
        <v>25</v>
      </c>
      <c r="G5313" t="s">
        <v>26</v>
      </c>
      <c r="H5313" t="s">
        <v>27</v>
      </c>
      <c r="I5313" s="1">
        <v>42354</v>
      </c>
      <c r="J5313">
        <v>2015</v>
      </c>
      <c r="K5313" t="s">
        <v>28</v>
      </c>
      <c r="L5313" t="s">
        <v>29</v>
      </c>
      <c r="M5313" s="1">
        <v>42583</v>
      </c>
      <c r="N5313">
        <v>23</v>
      </c>
      <c r="O5313">
        <f>STANDARDIZE(N5313,$N$8,$N$9)</f>
        <v>-0.22358638215249221</v>
      </c>
      <c r="P5313">
        <f>ABS($J$3-O5313)</f>
        <v>0.30377984162439814</v>
      </c>
      <c r="Q5313">
        <f>ABS($J$4-O5313)</f>
        <v>2.4123693305466913</v>
      </c>
      <c r="R5313">
        <f>ABS($J$5-O5313)</f>
        <v>7.1477609793976049E-2</v>
      </c>
      <c r="S5313">
        <f>ABS($J$6-O5313)</f>
        <v>0.66116789059427838</v>
      </c>
      <c r="T5313">
        <f>MIN(P5313:S5313)</f>
        <v>7.1477609793976049E-2</v>
      </c>
      <c r="U5313">
        <f>MATCH(T5313,P5313:S5313, 0)</f>
        <v>3</v>
      </c>
    </row>
    <row r="5314" spans="1:21" x14ac:dyDescent="0.35">
      <c r="A5314">
        <v>3</v>
      </c>
      <c r="B5314">
        <v>5303</v>
      </c>
      <c r="C5314" t="s">
        <v>14</v>
      </c>
      <c r="D5314" t="s">
        <v>15</v>
      </c>
      <c r="E5314" t="s">
        <v>34</v>
      </c>
      <c r="F5314" t="s">
        <v>35</v>
      </c>
      <c r="G5314" t="s">
        <v>36</v>
      </c>
      <c r="H5314" t="s">
        <v>37</v>
      </c>
      <c r="I5314" s="1">
        <v>42354</v>
      </c>
      <c r="J5314">
        <v>2015</v>
      </c>
      <c r="K5314" t="s">
        <v>77</v>
      </c>
      <c r="L5314" t="s">
        <v>78</v>
      </c>
      <c r="M5314" s="1">
        <v>42382</v>
      </c>
      <c r="N5314">
        <v>28</v>
      </c>
      <c r="O5314">
        <f>STANDARDIZE(N5314,$N$8,$N$9)</f>
        <v>-0.13423936991002217</v>
      </c>
      <c r="P5314">
        <f>ABS($J$3-O5314)</f>
        <v>0.39312685386686819</v>
      </c>
      <c r="Q5314">
        <f>ABS($J$4-O5314)</f>
        <v>2.3230223183042211</v>
      </c>
      <c r="R5314">
        <f>ABS($J$5-O5314)</f>
        <v>1.7869402448493998E-2</v>
      </c>
      <c r="S5314">
        <f>ABS($J$6-O5314)</f>
        <v>0.57182087835180828</v>
      </c>
      <c r="T5314">
        <f>MIN(P5314:S5314)</f>
        <v>1.7869402448493998E-2</v>
      </c>
      <c r="U5314">
        <f>MATCH(T5314,P5314:S5314, 0)</f>
        <v>3</v>
      </c>
    </row>
    <row r="5315" spans="1:21" x14ac:dyDescent="0.35">
      <c r="A5315">
        <v>3</v>
      </c>
      <c r="B5315">
        <v>5304</v>
      </c>
      <c r="C5315" t="s">
        <v>14</v>
      </c>
      <c r="D5315" t="s">
        <v>15</v>
      </c>
      <c r="E5315" t="s">
        <v>34</v>
      </c>
      <c r="F5315" t="s">
        <v>35</v>
      </c>
      <c r="G5315" t="s">
        <v>36</v>
      </c>
      <c r="H5315" t="s">
        <v>37</v>
      </c>
      <c r="I5315" s="1">
        <v>42354</v>
      </c>
      <c r="J5315">
        <v>2015</v>
      </c>
      <c r="K5315" t="s">
        <v>77</v>
      </c>
      <c r="L5315" t="s">
        <v>78</v>
      </c>
      <c r="M5315" s="1">
        <v>42382</v>
      </c>
      <c r="N5315">
        <v>28</v>
      </c>
      <c r="O5315">
        <f>STANDARDIZE(N5315,$N$8,$N$9)</f>
        <v>-0.13423936991002217</v>
      </c>
      <c r="P5315">
        <f>ABS($J$3-O5315)</f>
        <v>0.39312685386686819</v>
      </c>
      <c r="Q5315">
        <f>ABS($J$4-O5315)</f>
        <v>2.3230223183042211</v>
      </c>
      <c r="R5315">
        <f>ABS($J$5-O5315)</f>
        <v>1.7869402448493998E-2</v>
      </c>
      <c r="S5315">
        <f>ABS($J$6-O5315)</f>
        <v>0.57182087835180828</v>
      </c>
      <c r="T5315">
        <f>MIN(P5315:S5315)</f>
        <v>1.7869402448493998E-2</v>
      </c>
      <c r="U5315">
        <f>MATCH(T5315,P5315:S5315, 0)</f>
        <v>3</v>
      </c>
    </row>
    <row r="5316" spans="1:21" x14ac:dyDescent="0.35">
      <c r="A5316">
        <v>3</v>
      </c>
      <c r="B5316">
        <v>5305</v>
      </c>
      <c r="C5316" t="s">
        <v>82</v>
      </c>
      <c r="D5316" t="s">
        <v>83</v>
      </c>
      <c r="E5316" t="s">
        <v>163</v>
      </c>
      <c r="F5316" t="s">
        <v>59</v>
      </c>
      <c r="G5316" t="s">
        <v>164</v>
      </c>
      <c r="H5316" t="s">
        <v>165</v>
      </c>
      <c r="I5316" s="1">
        <v>42354</v>
      </c>
      <c r="J5316">
        <v>2015</v>
      </c>
      <c r="K5316" t="s">
        <v>77</v>
      </c>
      <c r="L5316" t="s">
        <v>78</v>
      </c>
      <c r="M5316" s="1">
        <v>42383</v>
      </c>
      <c r="N5316">
        <v>29</v>
      </c>
      <c r="O5316">
        <f>STANDARDIZE(N5316,$N$8,$N$9)</f>
        <v>-0.11636996746152814</v>
      </c>
      <c r="P5316">
        <f>ABS($J$3-O5316)</f>
        <v>0.41099625631536219</v>
      </c>
      <c r="Q5316">
        <f>ABS($J$4-O5316)</f>
        <v>2.3051529158557269</v>
      </c>
      <c r="R5316">
        <f>ABS($J$5-O5316)</f>
        <v>3.5738804896988025E-2</v>
      </c>
      <c r="S5316">
        <f>ABS($J$6-O5316)</f>
        <v>0.55395147590331428</v>
      </c>
      <c r="T5316">
        <f>MIN(P5316:S5316)</f>
        <v>3.5738804896988025E-2</v>
      </c>
      <c r="U5316">
        <f>MATCH(T5316,P5316:S5316, 0)</f>
        <v>3</v>
      </c>
    </row>
    <row r="5317" spans="1:21" x14ac:dyDescent="0.35">
      <c r="A5317">
        <v>1</v>
      </c>
      <c r="B5317">
        <v>5306</v>
      </c>
      <c r="C5317" t="s">
        <v>174</v>
      </c>
      <c r="D5317" t="s">
        <v>175</v>
      </c>
      <c r="E5317" t="s">
        <v>16</v>
      </c>
      <c r="F5317" t="s">
        <v>17</v>
      </c>
      <c r="G5317" t="s">
        <v>18</v>
      </c>
      <c r="H5317" t="s">
        <v>19</v>
      </c>
      <c r="I5317" s="1">
        <v>42355</v>
      </c>
      <c r="J5317">
        <v>2015</v>
      </c>
      <c r="K5317" t="s">
        <v>41</v>
      </c>
      <c r="L5317" t="s">
        <v>42</v>
      </c>
      <c r="M5317" s="1">
        <v>42360</v>
      </c>
      <c r="N5317">
        <v>5</v>
      </c>
      <c r="O5317">
        <f>STANDARDIZE(N5317,$N$8,$N$9)</f>
        <v>-0.54523562622538435</v>
      </c>
      <c r="P5317">
        <f>ABS($J$3-O5317)</f>
        <v>1.7869402448493998E-2</v>
      </c>
      <c r="Q5317">
        <f>ABS($J$4-O5317)</f>
        <v>2.7340185746195833</v>
      </c>
      <c r="R5317">
        <f>ABS($J$5-O5317)</f>
        <v>0.39312685386686819</v>
      </c>
      <c r="S5317">
        <f>ABS($J$6-O5317)</f>
        <v>0.98281713466717047</v>
      </c>
      <c r="T5317">
        <f>MIN(P5317:S5317)</f>
        <v>1.7869402448493998E-2</v>
      </c>
      <c r="U5317">
        <f>MATCH(T5317,P5317:S5317, 0)</f>
        <v>1</v>
      </c>
    </row>
    <row r="5318" spans="1:21" x14ac:dyDescent="0.35">
      <c r="A5318">
        <v>1</v>
      </c>
      <c r="B5318">
        <v>5307</v>
      </c>
      <c r="C5318" t="s">
        <v>67</v>
      </c>
      <c r="D5318" t="s">
        <v>68</v>
      </c>
      <c r="E5318" t="s">
        <v>16</v>
      </c>
      <c r="F5318" t="s">
        <v>17</v>
      </c>
      <c r="G5318" t="s">
        <v>18</v>
      </c>
      <c r="H5318" t="s">
        <v>19</v>
      </c>
      <c r="I5318" s="1">
        <v>42355</v>
      </c>
      <c r="J5318">
        <v>2015</v>
      </c>
      <c r="K5318" t="s">
        <v>176</v>
      </c>
      <c r="L5318" t="s">
        <v>177</v>
      </c>
      <c r="M5318" s="1">
        <v>42360</v>
      </c>
      <c r="N5318">
        <v>5</v>
      </c>
      <c r="O5318">
        <f>STANDARDIZE(N5318,$N$8,$N$9)</f>
        <v>-0.54523562622538435</v>
      </c>
      <c r="P5318">
        <f>ABS($J$3-O5318)</f>
        <v>1.7869402448493998E-2</v>
      </c>
      <c r="Q5318">
        <f>ABS($J$4-O5318)</f>
        <v>2.7340185746195833</v>
      </c>
      <c r="R5318">
        <f>ABS($J$5-O5318)</f>
        <v>0.39312685386686819</v>
      </c>
      <c r="S5318">
        <f>ABS($J$6-O5318)</f>
        <v>0.98281713466717047</v>
      </c>
      <c r="T5318">
        <f>MIN(P5318:S5318)</f>
        <v>1.7869402448493998E-2</v>
      </c>
      <c r="U5318">
        <f>MATCH(T5318,P5318:S5318, 0)</f>
        <v>1</v>
      </c>
    </row>
    <row r="5319" spans="1:21" x14ac:dyDescent="0.35">
      <c r="A5319">
        <v>1</v>
      </c>
      <c r="B5319">
        <v>5308</v>
      </c>
      <c r="C5319" t="s">
        <v>383</v>
      </c>
      <c r="D5319" t="s">
        <v>384</v>
      </c>
      <c r="E5319" t="s">
        <v>16</v>
      </c>
      <c r="F5319" t="s">
        <v>17</v>
      </c>
      <c r="G5319" t="s">
        <v>18</v>
      </c>
      <c r="H5319" t="s">
        <v>19</v>
      </c>
      <c r="I5319" s="1">
        <v>42355</v>
      </c>
      <c r="J5319">
        <v>2015</v>
      </c>
      <c r="K5319" t="s">
        <v>176</v>
      </c>
      <c r="L5319" t="s">
        <v>177</v>
      </c>
      <c r="M5319" s="1">
        <v>42360</v>
      </c>
      <c r="N5319">
        <v>5</v>
      </c>
      <c r="O5319">
        <f>STANDARDIZE(N5319,$N$8,$N$9)</f>
        <v>-0.54523562622538435</v>
      </c>
      <c r="P5319">
        <f>ABS($J$3-O5319)</f>
        <v>1.7869402448493998E-2</v>
      </c>
      <c r="Q5319">
        <f>ABS($J$4-O5319)</f>
        <v>2.7340185746195833</v>
      </c>
      <c r="R5319">
        <f>ABS($J$5-O5319)</f>
        <v>0.39312685386686819</v>
      </c>
      <c r="S5319">
        <f>ABS($J$6-O5319)</f>
        <v>0.98281713466717047</v>
      </c>
      <c r="T5319">
        <f>MIN(P5319:S5319)</f>
        <v>1.7869402448493998E-2</v>
      </c>
      <c r="U5319">
        <f>MATCH(T5319,P5319:S5319, 0)</f>
        <v>1</v>
      </c>
    </row>
    <row r="5320" spans="1:21" x14ac:dyDescent="0.35">
      <c r="A5320">
        <v>1</v>
      </c>
      <c r="B5320">
        <v>5309</v>
      </c>
      <c r="C5320" t="s">
        <v>14</v>
      </c>
      <c r="D5320" t="s">
        <v>15</v>
      </c>
      <c r="E5320" t="s">
        <v>16</v>
      </c>
      <c r="F5320" t="s">
        <v>17</v>
      </c>
      <c r="G5320" t="s">
        <v>18</v>
      </c>
      <c r="H5320" t="s">
        <v>19</v>
      </c>
      <c r="I5320" s="1">
        <v>42355</v>
      </c>
      <c r="J5320">
        <v>2015</v>
      </c>
      <c r="K5320" t="s">
        <v>125</v>
      </c>
      <c r="L5320" t="s">
        <v>126</v>
      </c>
      <c r="M5320" s="1">
        <v>42360</v>
      </c>
      <c r="N5320">
        <v>5</v>
      </c>
      <c r="O5320">
        <f>STANDARDIZE(N5320,$N$8,$N$9)</f>
        <v>-0.54523562622538435</v>
      </c>
      <c r="P5320">
        <f>ABS($J$3-O5320)</f>
        <v>1.7869402448493998E-2</v>
      </c>
      <c r="Q5320">
        <f>ABS($J$4-O5320)</f>
        <v>2.7340185746195833</v>
      </c>
      <c r="R5320">
        <f>ABS($J$5-O5320)</f>
        <v>0.39312685386686819</v>
      </c>
      <c r="S5320">
        <f>ABS($J$6-O5320)</f>
        <v>0.98281713466717047</v>
      </c>
      <c r="T5320">
        <f>MIN(P5320:S5320)</f>
        <v>1.7869402448493998E-2</v>
      </c>
      <c r="U5320">
        <f>MATCH(T5320,P5320:S5320, 0)</f>
        <v>1</v>
      </c>
    </row>
    <row r="5321" spans="1:21" x14ac:dyDescent="0.35">
      <c r="A5321">
        <v>1</v>
      </c>
      <c r="B5321">
        <v>5310</v>
      </c>
      <c r="C5321" t="s">
        <v>67</v>
      </c>
      <c r="D5321" t="s">
        <v>68</v>
      </c>
      <c r="E5321" t="s">
        <v>243</v>
      </c>
      <c r="F5321" t="s">
        <v>208</v>
      </c>
      <c r="G5321" t="s">
        <v>244</v>
      </c>
      <c r="H5321" t="s">
        <v>245</v>
      </c>
      <c r="I5321" s="1">
        <v>42355</v>
      </c>
      <c r="J5321">
        <v>2015</v>
      </c>
      <c r="K5321" t="s">
        <v>77</v>
      </c>
      <c r="L5321" t="s">
        <v>78</v>
      </c>
      <c r="M5321" s="1">
        <v>42361</v>
      </c>
      <c r="N5321">
        <v>6</v>
      </c>
      <c r="O5321">
        <f>STANDARDIZE(N5321,$N$8,$N$9)</f>
        <v>-0.52736622377689035</v>
      </c>
      <c r="P5321">
        <f>ABS($J$3-O5321)</f>
        <v>0</v>
      </c>
      <c r="Q5321">
        <f>ABS($J$4-O5321)</f>
        <v>2.7161491721710895</v>
      </c>
      <c r="R5321">
        <f>ABS($J$5-O5321)</f>
        <v>0.37525745141837419</v>
      </c>
      <c r="S5321">
        <f>ABS($J$6-O5321)</f>
        <v>0.96494773221867647</v>
      </c>
      <c r="T5321">
        <f>MIN(P5321:S5321)</f>
        <v>0</v>
      </c>
      <c r="U5321">
        <f>MATCH(T5321,P5321:S5321, 0)</f>
        <v>1</v>
      </c>
    </row>
    <row r="5322" spans="1:21" x14ac:dyDescent="0.35">
      <c r="A5322">
        <v>1</v>
      </c>
      <c r="B5322">
        <v>5311</v>
      </c>
      <c r="C5322" t="s">
        <v>172</v>
      </c>
      <c r="D5322" t="s">
        <v>173</v>
      </c>
      <c r="E5322" t="s">
        <v>84</v>
      </c>
      <c r="F5322" t="s">
        <v>85</v>
      </c>
      <c r="G5322" t="s">
        <v>153</v>
      </c>
      <c r="H5322" t="s">
        <v>154</v>
      </c>
      <c r="I5322" s="1">
        <v>42355</v>
      </c>
      <c r="J5322">
        <v>2015</v>
      </c>
      <c r="K5322" t="s">
        <v>77</v>
      </c>
      <c r="L5322" t="s">
        <v>78</v>
      </c>
      <c r="M5322" s="1">
        <v>42362</v>
      </c>
      <c r="N5322">
        <v>7</v>
      </c>
      <c r="O5322">
        <f>STANDARDIZE(N5322,$N$8,$N$9)</f>
        <v>-0.50949682132839635</v>
      </c>
      <c r="P5322">
        <f>ABS($J$3-O5322)</f>
        <v>1.7869402448493998E-2</v>
      </c>
      <c r="Q5322">
        <f>ABS($J$4-O5322)</f>
        <v>2.6982797697225953</v>
      </c>
      <c r="R5322">
        <f>ABS($J$5-O5322)</f>
        <v>0.35738804896988019</v>
      </c>
      <c r="S5322">
        <f>ABS($J$6-O5322)</f>
        <v>0.94707832977018247</v>
      </c>
      <c r="T5322">
        <f>MIN(P5322:S5322)</f>
        <v>1.7869402448493998E-2</v>
      </c>
      <c r="U5322">
        <f>MATCH(T5322,P5322:S5322, 0)</f>
        <v>1</v>
      </c>
    </row>
    <row r="5323" spans="1:21" x14ac:dyDescent="0.35">
      <c r="A5323">
        <v>3</v>
      </c>
      <c r="B5323">
        <v>5312</v>
      </c>
      <c r="C5323" t="s">
        <v>172</v>
      </c>
      <c r="D5323" t="s">
        <v>173</v>
      </c>
      <c r="E5323" t="s">
        <v>296</v>
      </c>
      <c r="F5323" t="s">
        <v>320</v>
      </c>
      <c r="G5323" t="s">
        <v>321</v>
      </c>
      <c r="H5323" t="s">
        <v>322</v>
      </c>
      <c r="I5323" s="1">
        <v>42355</v>
      </c>
      <c r="J5323">
        <v>2015</v>
      </c>
      <c r="K5323" t="s">
        <v>233</v>
      </c>
      <c r="L5323" t="s">
        <v>234</v>
      </c>
      <c r="M5323" s="1">
        <v>42382</v>
      </c>
      <c r="N5323">
        <v>27</v>
      </c>
      <c r="O5323">
        <f>STANDARDIZE(N5323,$N$8,$N$9)</f>
        <v>-0.15210877235851616</v>
      </c>
      <c r="P5323">
        <f>ABS($J$3-O5323)</f>
        <v>0.37525745141837419</v>
      </c>
      <c r="Q5323">
        <f>ABS($J$4-O5323)</f>
        <v>2.3408917207527153</v>
      </c>
      <c r="R5323">
        <f>ABS($J$5-O5323)</f>
        <v>0</v>
      </c>
      <c r="S5323">
        <f>ABS($J$6-O5323)</f>
        <v>0.58969028080030228</v>
      </c>
      <c r="T5323">
        <f>MIN(P5323:S5323)</f>
        <v>0</v>
      </c>
      <c r="U5323">
        <f>MATCH(T5323,P5323:S5323, 0)</f>
        <v>3</v>
      </c>
    </row>
    <row r="5324" spans="1:21" x14ac:dyDescent="0.35">
      <c r="A5324">
        <v>3</v>
      </c>
      <c r="B5324">
        <v>5313</v>
      </c>
      <c r="C5324" t="s">
        <v>14</v>
      </c>
      <c r="D5324" t="s">
        <v>15</v>
      </c>
      <c r="E5324" t="s">
        <v>79</v>
      </c>
      <c r="F5324" t="s">
        <v>35</v>
      </c>
      <c r="G5324" t="s">
        <v>80</v>
      </c>
      <c r="H5324" t="s">
        <v>81</v>
      </c>
      <c r="I5324" s="1">
        <v>42355</v>
      </c>
      <c r="J5324">
        <v>2015</v>
      </c>
      <c r="K5324" t="s">
        <v>41</v>
      </c>
      <c r="L5324" t="s">
        <v>42</v>
      </c>
      <c r="M5324" s="1">
        <v>42395</v>
      </c>
      <c r="N5324">
        <v>40</v>
      </c>
      <c r="O5324">
        <f>STANDARDIZE(N5324,$N$8,$N$9)</f>
        <v>8.0193459471905953E-2</v>
      </c>
      <c r="P5324">
        <f>ABS($J$3-O5324)</f>
        <v>0.60755968324879628</v>
      </c>
      <c r="Q5324">
        <f>ABS($J$4-O5324)</f>
        <v>2.1085894889222931</v>
      </c>
      <c r="R5324">
        <f>ABS($J$5-O5324)</f>
        <v>0.23230223183042212</v>
      </c>
      <c r="S5324">
        <f>ABS($J$6-O5324)</f>
        <v>0.35738804896988019</v>
      </c>
      <c r="T5324">
        <f>MIN(P5324:S5324)</f>
        <v>0.23230223183042212</v>
      </c>
      <c r="U5324">
        <f>MATCH(T5324,P5324:S5324, 0)</f>
        <v>3</v>
      </c>
    </row>
    <row r="5325" spans="1:21" x14ac:dyDescent="0.35">
      <c r="A5325">
        <v>3</v>
      </c>
      <c r="B5325">
        <v>5314</v>
      </c>
      <c r="C5325" t="s">
        <v>229</v>
      </c>
      <c r="D5325" t="s">
        <v>230</v>
      </c>
      <c r="E5325" t="s">
        <v>34</v>
      </c>
      <c r="F5325" t="s">
        <v>35</v>
      </c>
      <c r="G5325" t="s">
        <v>36</v>
      </c>
      <c r="H5325" t="s">
        <v>37</v>
      </c>
      <c r="I5325" s="1">
        <v>42355</v>
      </c>
      <c r="J5325">
        <v>2015</v>
      </c>
      <c r="K5325" t="s">
        <v>41</v>
      </c>
      <c r="L5325" t="s">
        <v>42</v>
      </c>
      <c r="M5325" s="1">
        <v>42395</v>
      </c>
      <c r="N5325">
        <v>40</v>
      </c>
      <c r="O5325">
        <f>STANDARDIZE(N5325,$N$8,$N$9)</f>
        <v>8.0193459471905953E-2</v>
      </c>
      <c r="P5325">
        <f>ABS($J$3-O5325)</f>
        <v>0.60755968324879628</v>
      </c>
      <c r="Q5325">
        <f>ABS($J$4-O5325)</f>
        <v>2.1085894889222931</v>
      </c>
      <c r="R5325">
        <f>ABS($J$5-O5325)</f>
        <v>0.23230223183042212</v>
      </c>
      <c r="S5325">
        <f>ABS($J$6-O5325)</f>
        <v>0.35738804896988019</v>
      </c>
      <c r="T5325">
        <f>MIN(P5325:S5325)</f>
        <v>0.23230223183042212</v>
      </c>
      <c r="U5325">
        <f>MATCH(T5325,P5325:S5325, 0)</f>
        <v>3</v>
      </c>
    </row>
    <row r="5326" spans="1:21" x14ac:dyDescent="0.35">
      <c r="A5326">
        <v>3</v>
      </c>
      <c r="B5326">
        <v>5315</v>
      </c>
      <c r="C5326" t="s">
        <v>302</v>
      </c>
      <c r="D5326" t="s">
        <v>303</v>
      </c>
      <c r="E5326" t="s">
        <v>79</v>
      </c>
      <c r="F5326" t="s">
        <v>35</v>
      </c>
      <c r="G5326" t="s">
        <v>80</v>
      </c>
      <c r="H5326" t="s">
        <v>81</v>
      </c>
      <c r="I5326" s="1">
        <v>42355</v>
      </c>
      <c r="J5326">
        <v>2015</v>
      </c>
      <c r="K5326" t="s">
        <v>41</v>
      </c>
      <c r="L5326" t="s">
        <v>42</v>
      </c>
      <c r="M5326" s="1">
        <v>42396</v>
      </c>
      <c r="N5326">
        <v>41</v>
      </c>
      <c r="O5326">
        <f>STANDARDIZE(N5326,$N$8,$N$9)</f>
        <v>9.8062861920399966E-2</v>
      </c>
      <c r="P5326">
        <f>ABS($J$3-O5326)</f>
        <v>0.62542908569729028</v>
      </c>
      <c r="Q5326">
        <f>ABS($J$4-O5326)</f>
        <v>2.0907200864737989</v>
      </c>
      <c r="R5326">
        <f>ABS($J$5-O5326)</f>
        <v>0.25017163427891614</v>
      </c>
      <c r="S5326">
        <f>ABS($J$6-O5326)</f>
        <v>0.33951864652138614</v>
      </c>
      <c r="T5326">
        <f>MIN(P5326:S5326)</f>
        <v>0.25017163427891614</v>
      </c>
      <c r="U5326">
        <f>MATCH(T5326,P5326:S5326, 0)</f>
        <v>3</v>
      </c>
    </row>
    <row r="5327" spans="1:21" x14ac:dyDescent="0.35">
      <c r="A5327">
        <v>4</v>
      </c>
      <c r="B5327">
        <v>5316</v>
      </c>
      <c r="C5327" t="s">
        <v>14</v>
      </c>
      <c r="D5327" t="s">
        <v>15</v>
      </c>
      <c r="E5327" t="s">
        <v>90</v>
      </c>
      <c r="F5327" t="s">
        <v>91</v>
      </c>
      <c r="G5327" t="s">
        <v>377</v>
      </c>
      <c r="H5327" t="s">
        <v>378</v>
      </c>
      <c r="I5327" s="1">
        <v>42355</v>
      </c>
      <c r="J5327">
        <v>2015</v>
      </c>
      <c r="K5327" t="s">
        <v>69</v>
      </c>
      <c r="L5327" t="s">
        <v>70</v>
      </c>
      <c r="M5327" s="1">
        <v>42416</v>
      </c>
      <c r="N5327">
        <v>61</v>
      </c>
      <c r="O5327">
        <f>STANDARDIZE(N5327,$N$8,$N$9)</f>
        <v>0.45545091089028017</v>
      </c>
      <c r="P5327">
        <f>ABS($J$3-O5327)</f>
        <v>0.98281713466717058</v>
      </c>
      <c r="Q5327">
        <f>ABS($J$4-O5327)</f>
        <v>1.7333320375039187</v>
      </c>
      <c r="R5327">
        <f>ABS($J$5-O5327)</f>
        <v>0.60755968324879639</v>
      </c>
      <c r="S5327">
        <f>ABS($J$6-O5327)</f>
        <v>1.7869402448494054E-2</v>
      </c>
      <c r="T5327">
        <f>MIN(P5327:S5327)</f>
        <v>1.7869402448494054E-2</v>
      </c>
      <c r="U5327">
        <f>MATCH(T5327,P5327:S5327, 0)</f>
        <v>4</v>
      </c>
    </row>
    <row r="5328" spans="1:21" x14ac:dyDescent="0.35">
      <c r="A5328">
        <v>2</v>
      </c>
      <c r="B5328">
        <v>5317</v>
      </c>
      <c r="C5328" t="s">
        <v>272</v>
      </c>
      <c r="D5328" t="s">
        <v>273</v>
      </c>
      <c r="E5328" t="s">
        <v>84</v>
      </c>
      <c r="F5328" t="s">
        <v>85</v>
      </c>
      <c r="G5328" t="s">
        <v>153</v>
      </c>
      <c r="H5328" t="s">
        <v>154</v>
      </c>
      <c r="I5328" s="1">
        <v>42355</v>
      </c>
      <c r="J5328">
        <v>2015</v>
      </c>
      <c r="K5328" t="s">
        <v>77</v>
      </c>
      <c r="L5328" t="s">
        <v>78</v>
      </c>
      <c r="M5328" s="1">
        <v>42479</v>
      </c>
      <c r="N5328">
        <v>124</v>
      </c>
      <c r="O5328">
        <f>STANDARDIZE(N5328,$N$8,$N$9)</f>
        <v>1.5812232651454028</v>
      </c>
      <c r="P5328">
        <f>ABS($J$3-O5328)</f>
        <v>2.1085894889222931</v>
      </c>
      <c r="Q5328">
        <f>ABS($J$4-O5328)</f>
        <v>0.60755968324879617</v>
      </c>
      <c r="R5328">
        <f>ABS($J$5-O5328)</f>
        <v>1.733332037503919</v>
      </c>
      <c r="S5328">
        <f>ABS($J$6-O5328)</f>
        <v>1.1436417567036168</v>
      </c>
      <c r="T5328">
        <f>MIN(P5328:S5328)</f>
        <v>0.60755968324879617</v>
      </c>
      <c r="U5328">
        <f>MATCH(T5328,P5328:S5328, 0)</f>
        <v>2</v>
      </c>
    </row>
    <row r="5329" spans="1:21" x14ac:dyDescent="0.35">
      <c r="A5329">
        <v>2</v>
      </c>
      <c r="B5329">
        <v>5318</v>
      </c>
      <c r="C5329" t="s">
        <v>14</v>
      </c>
      <c r="D5329" t="s">
        <v>15</v>
      </c>
      <c r="E5329" t="s">
        <v>79</v>
      </c>
      <c r="F5329" t="s">
        <v>35</v>
      </c>
      <c r="G5329" t="s">
        <v>80</v>
      </c>
      <c r="H5329" t="s">
        <v>81</v>
      </c>
      <c r="I5329" s="1">
        <v>42355</v>
      </c>
      <c r="J5329">
        <v>2015</v>
      </c>
      <c r="K5329" t="s">
        <v>41</v>
      </c>
      <c r="L5329" t="s">
        <v>42</v>
      </c>
      <c r="M5329" s="1">
        <v>42660</v>
      </c>
      <c r="N5329">
        <v>305</v>
      </c>
      <c r="O5329">
        <f>STANDARDIZE(N5329,$N$8,$N$9)</f>
        <v>4.8155851083228187</v>
      </c>
      <c r="P5329">
        <f>ABS($J$3-O5329)</f>
        <v>5.3429513320997088</v>
      </c>
      <c r="Q5329">
        <f>ABS($J$4-O5329)</f>
        <v>2.6268021599286198</v>
      </c>
      <c r="R5329">
        <f>ABS($J$5-O5329)</f>
        <v>4.9676938806813347</v>
      </c>
      <c r="S5329">
        <f>ABS($J$6-O5329)</f>
        <v>4.3780035998810325</v>
      </c>
      <c r="T5329">
        <f>MIN(P5329:S5329)</f>
        <v>2.6268021599286198</v>
      </c>
      <c r="U5329">
        <f>MATCH(T5329,P5329:S5329, 0)</f>
        <v>2</v>
      </c>
    </row>
    <row r="5330" spans="1:21" x14ac:dyDescent="0.35">
      <c r="A5330">
        <v>1</v>
      </c>
      <c r="B5330">
        <v>5319</v>
      </c>
      <c r="C5330" t="s">
        <v>14</v>
      </c>
      <c r="D5330" t="s">
        <v>15</v>
      </c>
      <c r="E5330" t="s">
        <v>16</v>
      </c>
      <c r="F5330" t="s">
        <v>17</v>
      </c>
      <c r="G5330" t="s">
        <v>137</v>
      </c>
      <c r="H5330" t="s">
        <v>138</v>
      </c>
      <c r="I5330" s="1">
        <v>42356</v>
      </c>
      <c r="J5330">
        <v>2015</v>
      </c>
      <c r="K5330" t="s">
        <v>227</v>
      </c>
      <c r="L5330" t="s">
        <v>228</v>
      </c>
      <c r="M5330" s="1">
        <v>42359</v>
      </c>
      <c r="N5330">
        <v>3</v>
      </c>
      <c r="O5330">
        <f>STANDARDIZE(N5330,$N$8,$N$9)</f>
        <v>-0.58097443112237235</v>
      </c>
      <c r="P5330">
        <f>ABS($J$3-O5330)</f>
        <v>5.3608207345481995E-2</v>
      </c>
      <c r="Q5330">
        <f>ABS($J$4-O5330)</f>
        <v>2.7697573795165713</v>
      </c>
      <c r="R5330">
        <f>ABS($J$5-O5330)</f>
        <v>0.42886565876385618</v>
      </c>
      <c r="S5330">
        <f>ABS($J$6-O5330)</f>
        <v>1.0185559395641586</v>
      </c>
      <c r="T5330">
        <f>MIN(P5330:S5330)</f>
        <v>5.3608207345481995E-2</v>
      </c>
      <c r="U5330">
        <f>MATCH(T5330,P5330:S5330, 0)</f>
        <v>1</v>
      </c>
    </row>
    <row r="5331" spans="1:21" x14ac:dyDescent="0.35">
      <c r="A5331">
        <v>1</v>
      </c>
      <c r="B5331">
        <v>5320</v>
      </c>
      <c r="C5331" t="s">
        <v>266</v>
      </c>
      <c r="D5331" t="s">
        <v>267</v>
      </c>
      <c r="E5331" t="s">
        <v>16</v>
      </c>
      <c r="F5331" t="s">
        <v>17</v>
      </c>
      <c r="G5331" t="s">
        <v>599</v>
      </c>
      <c r="H5331" t="s">
        <v>600</v>
      </c>
      <c r="I5331" s="1">
        <v>42356</v>
      </c>
      <c r="J5331">
        <v>2015</v>
      </c>
      <c r="K5331" t="s">
        <v>227</v>
      </c>
      <c r="L5331" t="s">
        <v>228</v>
      </c>
      <c r="M5331" s="1">
        <v>42360</v>
      </c>
      <c r="N5331">
        <v>4</v>
      </c>
      <c r="O5331">
        <f>STANDARDIZE(N5331,$N$8,$N$9)</f>
        <v>-0.56310502867387835</v>
      </c>
      <c r="P5331">
        <f>ABS($J$3-O5331)</f>
        <v>3.5738804896987997E-2</v>
      </c>
      <c r="Q5331">
        <f>ABS($J$4-O5331)</f>
        <v>2.7518879770680771</v>
      </c>
      <c r="R5331">
        <f>ABS($J$5-O5331)</f>
        <v>0.41099625631536219</v>
      </c>
      <c r="S5331">
        <f>ABS($J$6-O5331)</f>
        <v>1.0006865371156644</v>
      </c>
      <c r="T5331">
        <f>MIN(P5331:S5331)</f>
        <v>3.5738804896987997E-2</v>
      </c>
      <c r="U5331">
        <f>MATCH(T5331,P5331:S5331, 0)</f>
        <v>1</v>
      </c>
    </row>
    <row r="5332" spans="1:21" x14ac:dyDescent="0.35">
      <c r="A5332">
        <v>1</v>
      </c>
      <c r="B5332">
        <v>5321</v>
      </c>
      <c r="C5332" t="s">
        <v>223</v>
      </c>
      <c r="D5332" t="s">
        <v>224</v>
      </c>
      <c r="E5332" t="s">
        <v>79</v>
      </c>
      <c r="F5332" t="s">
        <v>35</v>
      </c>
      <c r="G5332" t="s">
        <v>80</v>
      </c>
      <c r="H5332" t="s">
        <v>81</v>
      </c>
      <c r="I5332" s="1">
        <v>42356</v>
      </c>
      <c r="J5332">
        <v>2015</v>
      </c>
      <c r="K5332" t="s">
        <v>41</v>
      </c>
      <c r="L5332" t="s">
        <v>42</v>
      </c>
      <c r="M5332" s="1">
        <v>42735</v>
      </c>
      <c r="N5332">
        <v>13</v>
      </c>
      <c r="O5332">
        <f>STANDARDIZE(N5332,$N$8,$N$9)</f>
        <v>-0.40228040663743231</v>
      </c>
      <c r="P5332">
        <f>ABS($J$3-O5332)</f>
        <v>0.12508581713945804</v>
      </c>
      <c r="Q5332">
        <f>ABS($J$4-O5332)</f>
        <v>2.5910633550316313</v>
      </c>
      <c r="R5332">
        <f>ABS($J$5-O5332)</f>
        <v>0.25017163427891614</v>
      </c>
      <c r="S5332">
        <f>ABS($J$6-O5332)</f>
        <v>0.83986191507921837</v>
      </c>
      <c r="T5332">
        <f>MIN(P5332:S5332)</f>
        <v>0.12508581713945804</v>
      </c>
      <c r="U5332">
        <f>MATCH(T5332,P5332:S5332, 0)</f>
        <v>1</v>
      </c>
    </row>
    <row r="5333" spans="1:21" x14ac:dyDescent="0.35">
      <c r="A5333">
        <v>3</v>
      </c>
      <c r="B5333">
        <v>5322</v>
      </c>
      <c r="C5333" t="s">
        <v>14</v>
      </c>
      <c r="D5333" t="s">
        <v>15</v>
      </c>
      <c r="E5333" t="s">
        <v>219</v>
      </c>
      <c r="F5333" t="s">
        <v>220</v>
      </c>
      <c r="G5333" t="s">
        <v>221</v>
      </c>
      <c r="H5333" t="s">
        <v>222</v>
      </c>
      <c r="I5333" s="1">
        <v>42356</v>
      </c>
      <c r="J5333">
        <v>2015</v>
      </c>
      <c r="K5333" t="s">
        <v>125</v>
      </c>
      <c r="L5333" t="s">
        <v>126</v>
      </c>
      <c r="M5333" s="1">
        <v>42461</v>
      </c>
      <c r="N5333">
        <v>17</v>
      </c>
      <c r="O5333">
        <f>STANDARDIZE(N5333,$N$8,$N$9)</f>
        <v>-0.33080279684345626</v>
      </c>
      <c r="P5333">
        <f>ABS($J$3-O5333)</f>
        <v>0.19656342693343409</v>
      </c>
      <c r="Q5333">
        <f>ABS($J$4-O5333)</f>
        <v>2.5195857452376553</v>
      </c>
      <c r="R5333">
        <f>ABS($J$5-O5333)</f>
        <v>0.17869402448494009</v>
      </c>
      <c r="S5333">
        <f>ABS($J$6-O5333)</f>
        <v>0.76838430528524237</v>
      </c>
      <c r="T5333">
        <f>MIN(P5333:S5333)</f>
        <v>0.17869402448494009</v>
      </c>
      <c r="U5333">
        <f>MATCH(T5333,P5333:S5333, 0)</f>
        <v>3</v>
      </c>
    </row>
    <row r="5334" spans="1:21" x14ac:dyDescent="0.35">
      <c r="A5334">
        <v>3</v>
      </c>
      <c r="B5334">
        <v>5323</v>
      </c>
      <c r="C5334" t="s">
        <v>30</v>
      </c>
      <c r="D5334" t="s">
        <v>31</v>
      </c>
      <c r="E5334" t="s">
        <v>64</v>
      </c>
      <c r="F5334" t="s">
        <v>59</v>
      </c>
      <c r="G5334" t="s">
        <v>65</v>
      </c>
      <c r="H5334" t="s">
        <v>66</v>
      </c>
      <c r="I5334" s="1">
        <v>42356</v>
      </c>
      <c r="J5334">
        <v>2015</v>
      </c>
      <c r="K5334" t="s">
        <v>77</v>
      </c>
      <c r="L5334" t="s">
        <v>78</v>
      </c>
      <c r="M5334" s="1">
        <v>42491</v>
      </c>
      <c r="N5334">
        <v>18</v>
      </c>
      <c r="O5334">
        <f>STANDARDIZE(N5334,$N$8,$N$9)</f>
        <v>-0.31293339439496226</v>
      </c>
      <c r="P5334">
        <f>ABS($J$3-O5334)</f>
        <v>0.21443282938192809</v>
      </c>
      <c r="Q5334">
        <f>ABS($J$4-O5334)</f>
        <v>2.5017163427891611</v>
      </c>
      <c r="R5334">
        <f>ABS($J$5-O5334)</f>
        <v>0.1608246220364461</v>
      </c>
      <c r="S5334">
        <f>ABS($J$6-O5334)</f>
        <v>0.75051490283674838</v>
      </c>
      <c r="T5334">
        <f>MIN(P5334:S5334)</f>
        <v>0.1608246220364461</v>
      </c>
      <c r="U5334">
        <f>MATCH(T5334,P5334:S5334, 0)</f>
        <v>3</v>
      </c>
    </row>
    <row r="5335" spans="1:21" x14ac:dyDescent="0.35">
      <c r="A5335">
        <v>2</v>
      </c>
      <c r="B5335">
        <v>5324</v>
      </c>
      <c r="C5335" t="s">
        <v>14</v>
      </c>
      <c r="D5335" t="s">
        <v>15</v>
      </c>
      <c r="E5335" t="s">
        <v>16</v>
      </c>
      <c r="F5335" t="s">
        <v>17</v>
      </c>
      <c r="G5335" t="s">
        <v>344</v>
      </c>
      <c r="H5335" t="s">
        <v>345</v>
      </c>
      <c r="I5335" s="1">
        <v>42356</v>
      </c>
      <c r="J5335">
        <v>2015</v>
      </c>
      <c r="K5335" t="s">
        <v>28</v>
      </c>
      <c r="L5335" t="s">
        <v>29</v>
      </c>
      <c r="M5335" s="1">
        <v>42486</v>
      </c>
      <c r="N5335">
        <v>130</v>
      </c>
      <c r="O5335">
        <f>STANDARDIZE(N5335,$N$8,$N$9)</f>
        <v>1.688439679836367</v>
      </c>
      <c r="P5335">
        <f>ABS($J$3-O5335)</f>
        <v>2.2158059036132576</v>
      </c>
      <c r="Q5335">
        <f>ABS($J$4-O5335)</f>
        <v>0.50034326855783195</v>
      </c>
      <c r="R5335">
        <f>ABS($J$5-O5335)</f>
        <v>1.8405484521948832</v>
      </c>
      <c r="S5335">
        <f>ABS($J$6-O5335)</f>
        <v>1.2508581713945808</v>
      </c>
      <c r="T5335">
        <f>MIN(P5335:S5335)</f>
        <v>0.50034326855783195</v>
      </c>
      <c r="U5335">
        <f>MATCH(T5335,P5335:S5335, 0)</f>
        <v>2</v>
      </c>
    </row>
    <row r="5336" spans="1:21" x14ac:dyDescent="0.35">
      <c r="A5336">
        <v>1</v>
      </c>
      <c r="B5336">
        <v>5325</v>
      </c>
      <c r="C5336" t="s">
        <v>30</v>
      </c>
      <c r="D5336" t="s">
        <v>31</v>
      </c>
      <c r="E5336" t="s">
        <v>16</v>
      </c>
      <c r="F5336" t="s">
        <v>17</v>
      </c>
      <c r="G5336" t="s">
        <v>137</v>
      </c>
      <c r="H5336" t="s">
        <v>138</v>
      </c>
      <c r="I5336" s="1">
        <v>42357</v>
      </c>
      <c r="J5336">
        <v>2015</v>
      </c>
      <c r="K5336" t="s">
        <v>155</v>
      </c>
      <c r="L5336" t="s">
        <v>156</v>
      </c>
      <c r="M5336" s="1">
        <v>42360</v>
      </c>
      <c r="N5336">
        <v>3</v>
      </c>
      <c r="O5336">
        <f>STANDARDIZE(N5336,$N$8,$N$9)</f>
        <v>-0.58097443112237235</v>
      </c>
      <c r="P5336">
        <f>ABS($J$3-O5336)</f>
        <v>5.3608207345481995E-2</v>
      </c>
      <c r="Q5336">
        <f>ABS($J$4-O5336)</f>
        <v>2.7697573795165713</v>
      </c>
      <c r="R5336">
        <f>ABS($J$5-O5336)</f>
        <v>0.42886565876385618</v>
      </c>
      <c r="S5336">
        <f>ABS($J$6-O5336)</f>
        <v>1.0185559395641586</v>
      </c>
      <c r="T5336">
        <f>MIN(P5336:S5336)</f>
        <v>5.3608207345481995E-2</v>
      </c>
      <c r="U5336">
        <f>MATCH(T5336,P5336:S5336, 0)</f>
        <v>1</v>
      </c>
    </row>
    <row r="5337" spans="1:21" x14ac:dyDescent="0.35">
      <c r="A5337">
        <v>1</v>
      </c>
      <c r="B5337">
        <v>5326</v>
      </c>
      <c r="C5337" t="s">
        <v>14</v>
      </c>
      <c r="D5337" t="s">
        <v>15</v>
      </c>
      <c r="E5337" t="s">
        <v>16</v>
      </c>
      <c r="F5337" t="s">
        <v>17</v>
      </c>
      <c r="G5337" t="s">
        <v>18</v>
      </c>
      <c r="H5337" t="s">
        <v>19</v>
      </c>
      <c r="I5337" s="1">
        <v>42357</v>
      </c>
      <c r="J5337">
        <v>2015</v>
      </c>
      <c r="K5337" t="s">
        <v>77</v>
      </c>
      <c r="L5337" t="s">
        <v>78</v>
      </c>
      <c r="M5337" s="1">
        <v>42733</v>
      </c>
      <c r="N5337">
        <v>10</v>
      </c>
      <c r="O5337">
        <f>STANDARDIZE(N5337,$N$8,$N$9)</f>
        <v>-0.4558886139829143</v>
      </c>
      <c r="P5337">
        <f>ABS($J$3-O5337)</f>
        <v>7.1477609793976049E-2</v>
      </c>
      <c r="Q5337">
        <f>ABS($J$4-O5337)</f>
        <v>2.6446715623771131</v>
      </c>
      <c r="R5337">
        <f>ABS($J$5-O5337)</f>
        <v>0.30377984162439814</v>
      </c>
      <c r="S5337">
        <f>ABS($J$6-O5337)</f>
        <v>0.89347012242470036</v>
      </c>
      <c r="T5337">
        <f>MIN(P5337:S5337)</f>
        <v>7.1477609793976049E-2</v>
      </c>
      <c r="U5337">
        <f>MATCH(T5337,P5337:S5337, 0)</f>
        <v>1</v>
      </c>
    </row>
    <row r="5338" spans="1:21" x14ac:dyDescent="0.35">
      <c r="A5338">
        <v>3</v>
      </c>
      <c r="B5338">
        <v>5327</v>
      </c>
      <c r="C5338" t="s">
        <v>14</v>
      </c>
      <c r="D5338" t="s">
        <v>15</v>
      </c>
      <c r="E5338" t="s">
        <v>16</v>
      </c>
      <c r="F5338" t="s">
        <v>17</v>
      </c>
      <c r="G5338" t="s">
        <v>18</v>
      </c>
      <c r="H5338" t="s">
        <v>19</v>
      </c>
      <c r="I5338" s="1">
        <v>42357</v>
      </c>
      <c r="J5338">
        <v>2015</v>
      </c>
      <c r="K5338" t="s">
        <v>41</v>
      </c>
      <c r="L5338" t="s">
        <v>42</v>
      </c>
      <c r="M5338" s="1">
        <v>42522</v>
      </c>
      <c r="N5338">
        <v>18</v>
      </c>
      <c r="O5338">
        <f>STANDARDIZE(N5338,$N$8,$N$9)</f>
        <v>-0.31293339439496226</v>
      </c>
      <c r="P5338">
        <f>ABS($J$3-O5338)</f>
        <v>0.21443282938192809</v>
      </c>
      <c r="Q5338">
        <f>ABS($J$4-O5338)</f>
        <v>2.5017163427891611</v>
      </c>
      <c r="R5338">
        <f>ABS($J$5-O5338)</f>
        <v>0.1608246220364461</v>
      </c>
      <c r="S5338">
        <f>ABS($J$6-O5338)</f>
        <v>0.75051490283674838</v>
      </c>
      <c r="T5338">
        <f>MIN(P5338:S5338)</f>
        <v>0.1608246220364461</v>
      </c>
      <c r="U5338">
        <f>MATCH(T5338,P5338:S5338, 0)</f>
        <v>3</v>
      </c>
    </row>
    <row r="5339" spans="1:21" x14ac:dyDescent="0.35">
      <c r="A5339">
        <v>3</v>
      </c>
      <c r="B5339">
        <v>5328</v>
      </c>
      <c r="C5339" t="s">
        <v>32</v>
      </c>
      <c r="D5339" t="s">
        <v>33</v>
      </c>
      <c r="E5339" t="s">
        <v>131</v>
      </c>
      <c r="F5339" t="s">
        <v>132</v>
      </c>
      <c r="G5339" t="s">
        <v>133</v>
      </c>
      <c r="H5339" t="s">
        <v>134</v>
      </c>
      <c r="I5339" s="1">
        <v>42357</v>
      </c>
      <c r="J5339">
        <v>2015</v>
      </c>
      <c r="K5339" t="s">
        <v>77</v>
      </c>
      <c r="L5339" t="s">
        <v>78</v>
      </c>
      <c r="M5339" s="1">
        <v>42675</v>
      </c>
      <c r="N5339">
        <v>23</v>
      </c>
      <c r="O5339">
        <f>STANDARDIZE(N5339,$N$8,$N$9)</f>
        <v>-0.22358638215249221</v>
      </c>
      <c r="P5339">
        <f>ABS($J$3-O5339)</f>
        <v>0.30377984162439814</v>
      </c>
      <c r="Q5339">
        <f>ABS($J$4-O5339)</f>
        <v>2.4123693305466913</v>
      </c>
      <c r="R5339">
        <f>ABS($J$5-O5339)</f>
        <v>7.1477609793976049E-2</v>
      </c>
      <c r="S5339">
        <f>ABS($J$6-O5339)</f>
        <v>0.66116789059427838</v>
      </c>
      <c r="T5339">
        <f>MIN(P5339:S5339)</f>
        <v>7.1477609793976049E-2</v>
      </c>
      <c r="U5339">
        <f>MATCH(T5339,P5339:S5339, 0)</f>
        <v>3</v>
      </c>
    </row>
    <row r="5340" spans="1:21" x14ac:dyDescent="0.35">
      <c r="A5340">
        <v>3</v>
      </c>
      <c r="B5340">
        <v>5329</v>
      </c>
      <c r="C5340" t="s">
        <v>14</v>
      </c>
      <c r="D5340" t="s">
        <v>15</v>
      </c>
      <c r="E5340" t="s">
        <v>43</v>
      </c>
      <c r="F5340" t="s">
        <v>35</v>
      </c>
      <c r="G5340" t="s">
        <v>127</v>
      </c>
      <c r="H5340" t="s">
        <v>128</v>
      </c>
      <c r="I5340" s="1">
        <v>42357</v>
      </c>
      <c r="J5340">
        <v>2015</v>
      </c>
      <c r="K5340" t="s">
        <v>69</v>
      </c>
      <c r="L5340" t="s">
        <v>70</v>
      </c>
      <c r="M5340" s="1">
        <v>42385</v>
      </c>
      <c r="N5340">
        <v>28</v>
      </c>
      <c r="O5340">
        <f>STANDARDIZE(N5340,$N$8,$N$9)</f>
        <v>-0.13423936991002217</v>
      </c>
      <c r="P5340">
        <f>ABS($J$3-O5340)</f>
        <v>0.39312685386686819</v>
      </c>
      <c r="Q5340">
        <f>ABS($J$4-O5340)</f>
        <v>2.3230223183042211</v>
      </c>
      <c r="R5340">
        <f>ABS($J$5-O5340)</f>
        <v>1.7869402448493998E-2</v>
      </c>
      <c r="S5340">
        <f>ABS($J$6-O5340)</f>
        <v>0.57182087835180828</v>
      </c>
      <c r="T5340">
        <f>MIN(P5340:S5340)</f>
        <v>1.7869402448493998E-2</v>
      </c>
      <c r="U5340">
        <f>MATCH(T5340,P5340:S5340, 0)</f>
        <v>3</v>
      </c>
    </row>
    <row r="5341" spans="1:21" x14ac:dyDescent="0.35">
      <c r="A5341">
        <v>1</v>
      </c>
      <c r="B5341">
        <v>5330</v>
      </c>
      <c r="C5341" t="s">
        <v>172</v>
      </c>
      <c r="D5341" t="s">
        <v>173</v>
      </c>
      <c r="E5341" t="s">
        <v>196</v>
      </c>
      <c r="F5341" t="s">
        <v>197</v>
      </c>
      <c r="G5341" t="s">
        <v>198</v>
      </c>
      <c r="H5341" t="s">
        <v>199</v>
      </c>
      <c r="I5341" s="1">
        <v>42358</v>
      </c>
      <c r="J5341">
        <v>2015</v>
      </c>
      <c r="K5341" t="s">
        <v>77</v>
      </c>
      <c r="L5341" t="s">
        <v>78</v>
      </c>
      <c r="M5341" s="1">
        <v>42362</v>
      </c>
      <c r="N5341">
        <v>4</v>
      </c>
      <c r="O5341">
        <f>STANDARDIZE(N5341,$N$8,$N$9)</f>
        <v>-0.56310502867387835</v>
      </c>
      <c r="P5341">
        <f>ABS($J$3-O5341)</f>
        <v>3.5738804896987997E-2</v>
      </c>
      <c r="Q5341">
        <f>ABS($J$4-O5341)</f>
        <v>2.7518879770680771</v>
      </c>
      <c r="R5341">
        <f>ABS($J$5-O5341)</f>
        <v>0.41099625631536219</v>
      </c>
      <c r="S5341">
        <f>ABS($J$6-O5341)</f>
        <v>1.0006865371156644</v>
      </c>
      <c r="T5341">
        <f>MIN(P5341:S5341)</f>
        <v>3.5738804896987997E-2</v>
      </c>
      <c r="U5341">
        <f>MATCH(T5341,P5341:S5341, 0)</f>
        <v>1</v>
      </c>
    </row>
    <row r="5342" spans="1:21" x14ac:dyDescent="0.35">
      <c r="A5342">
        <v>3</v>
      </c>
      <c r="B5342">
        <v>5331</v>
      </c>
      <c r="C5342" t="s">
        <v>316</v>
      </c>
      <c r="D5342" t="s">
        <v>317</v>
      </c>
      <c r="E5342" t="s">
        <v>84</v>
      </c>
      <c r="F5342" t="s">
        <v>85</v>
      </c>
      <c r="G5342" t="s">
        <v>280</v>
      </c>
      <c r="H5342" t="s">
        <v>281</v>
      </c>
      <c r="I5342" s="1">
        <v>42358</v>
      </c>
      <c r="J5342">
        <v>2015</v>
      </c>
      <c r="K5342" t="s">
        <v>77</v>
      </c>
      <c r="L5342" t="s">
        <v>78</v>
      </c>
      <c r="M5342" s="1">
        <v>42552</v>
      </c>
      <c r="N5342">
        <v>18</v>
      </c>
      <c r="O5342">
        <f>STANDARDIZE(N5342,$N$8,$N$9)</f>
        <v>-0.31293339439496226</v>
      </c>
      <c r="P5342">
        <f>ABS($J$3-O5342)</f>
        <v>0.21443282938192809</v>
      </c>
      <c r="Q5342">
        <f>ABS($J$4-O5342)</f>
        <v>2.5017163427891611</v>
      </c>
      <c r="R5342">
        <f>ABS($J$5-O5342)</f>
        <v>0.1608246220364461</v>
      </c>
      <c r="S5342">
        <f>ABS($J$6-O5342)</f>
        <v>0.75051490283674838</v>
      </c>
      <c r="T5342">
        <f>MIN(P5342:S5342)</f>
        <v>0.1608246220364461</v>
      </c>
      <c r="U5342">
        <f>MATCH(T5342,P5342:S5342, 0)</f>
        <v>3</v>
      </c>
    </row>
    <row r="5343" spans="1:21" x14ac:dyDescent="0.35">
      <c r="A5343">
        <v>3</v>
      </c>
      <c r="B5343">
        <v>5332</v>
      </c>
      <c r="C5343" t="s">
        <v>14</v>
      </c>
      <c r="D5343" t="s">
        <v>15</v>
      </c>
      <c r="E5343" t="s">
        <v>73</v>
      </c>
      <c r="F5343" t="s">
        <v>74</v>
      </c>
      <c r="G5343" t="s">
        <v>75</v>
      </c>
      <c r="H5343" t="s">
        <v>76</v>
      </c>
      <c r="I5343" s="1">
        <v>42358</v>
      </c>
      <c r="J5343">
        <v>2015</v>
      </c>
      <c r="K5343" t="s">
        <v>77</v>
      </c>
      <c r="L5343" t="s">
        <v>78</v>
      </c>
      <c r="M5343" s="1">
        <v>42614</v>
      </c>
      <c r="N5343">
        <v>20</v>
      </c>
      <c r="O5343">
        <f>STANDARDIZE(N5343,$N$8,$N$9)</f>
        <v>-0.27719458949797421</v>
      </c>
      <c r="P5343">
        <f>ABS($J$3-O5343)</f>
        <v>0.25017163427891614</v>
      </c>
      <c r="Q5343">
        <f>ABS($J$4-O5343)</f>
        <v>2.4659775378921731</v>
      </c>
      <c r="R5343">
        <f>ABS($J$5-O5343)</f>
        <v>0.12508581713945804</v>
      </c>
      <c r="S5343">
        <f>ABS($J$6-O5343)</f>
        <v>0.71477609793976038</v>
      </c>
      <c r="T5343">
        <f>MIN(P5343:S5343)</f>
        <v>0.12508581713945804</v>
      </c>
      <c r="U5343">
        <f>MATCH(T5343,P5343:S5343, 0)</f>
        <v>3</v>
      </c>
    </row>
    <row r="5344" spans="1:21" x14ac:dyDescent="0.35">
      <c r="A5344">
        <v>3</v>
      </c>
      <c r="B5344">
        <v>5333</v>
      </c>
      <c r="C5344" t="s">
        <v>14</v>
      </c>
      <c r="D5344" t="s">
        <v>15</v>
      </c>
      <c r="E5344" t="s">
        <v>79</v>
      </c>
      <c r="F5344" t="s">
        <v>35</v>
      </c>
      <c r="G5344" t="s">
        <v>80</v>
      </c>
      <c r="H5344" t="s">
        <v>81</v>
      </c>
      <c r="I5344" s="1">
        <v>42358</v>
      </c>
      <c r="J5344">
        <v>2015</v>
      </c>
      <c r="K5344" t="s">
        <v>41</v>
      </c>
      <c r="L5344" t="s">
        <v>42</v>
      </c>
      <c r="M5344" s="1">
        <v>42382</v>
      </c>
      <c r="N5344">
        <v>24</v>
      </c>
      <c r="O5344">
        <f>STANDARDIZE(N5344,$N$8,$N$9)</f>
        <v>-0.20571697970399819</v>
      </c>
      <c r="P5344">
        <f>ABS($J$3-O5344)</f>
        <v>0.32164924407289219</v>
      </c>
      <c r="Q5344">
        <f>ABS($J$4-O5344)</f>
        <v>2.3944999280981971</v>
      </c>
      <c r="R5344">
        <f>ABS($J$5-O5344)</f>
        <v>5.3608207345482023E-2</v>
      </c>
      <c r="S5344">
        <f>ABS($J$6-O5344)</f>
        <v>0.64329848814578428</v>
      </c>
      <c r="T5344">
        <f>MIN(P5344:S5344)</f>
        <v>5.3608207345482023E-2</v>
      </c>
      <c r="U5344">
        <f>MATCH(T5344,P5344:S5344, 0)</f>
        <v>3</v>
      </c>
    </row>
    <row r="5345" spans="1:21" x14ac:dyDescent="0.35">
      <c r="A5345">
        <v>3</v>
      </c>
      <c r="B5345">
        <v>5334</v>
      </c>
      <c r="C5345" t="s">
        <v>14</v>
      </c>
      <c r="D5345" t="s">
        <v>15</v>
      </c>
      <c r="E5345" t="s">
        <v>64</v>
      </c>
      <c r="F5345" t="s">
        <v>59</v>
      </c>
      <c r="G5345" t="s">
        <v>513</v>
      </c>
      <c r="H5345" t="s">
        <v>514</v>
      </c>
      <c r="I5345" s="1">
        <v>42358</v>
      </c>
      <c r="J5345">
        <v>2015</v>
      </c>
      <c r="K5345" t="s">
        <v>227</v>
      </c>
      <c r="L5345" t="s">
        <v>228</v>
      </c>
      <c r="M5345" s="1">
        <v>42389</v>
      </c>
      <c r="N5345">
        <v>31</v>
      </c>
      <c r="O5345">
        <f>STANDARDIZE(N5345,$N$8,$N$9)</f>
        <v>-8.0631162564540129E-2</v>
      </c>
      <c r="P5345">
        <f>ABS($J$3-O5345)</f>
        <v>0.44673506121235024</v>
      </c>
      <c r="Q5345">
        <f>ABS($J$4-O5345)</f>
        <v>2.2694141109587389</v>
      </c>
      <c r="R5345">
        <f>ABS($J$5-O5345)</f>
        <v>7.1477609793976035E-2</v>
      </c>
      <c r="S5345">
        <f>ABS($J$6-O5345)</f>
        <v>0.51821267100632629</v>
      </c>
      <c r="T5345">
        <f>MIN(P5345:S5345)</f>
        <v>7.1477609793976035E-2</v>
      </c>
      <c r="U5345">
        <f>MATCH(T5345,P5345:S5345, 0)</f>
        <v>3</v>
      </c>
    </row>
    <row r="5346" spans="1:21" x14ac:dyDescent="0.35">
      <c r="A5346">
        <v>1</v>
      </c>
      <c r="B5346">
        <v>5335</v>
      </c>
      <c r="C5346" t="s">
        <v>286</v>
      </c>
      <c r="D5346" t="s">
        <v>287</v>
      </c>
      <c r="E5346" t="s">
        <v>16</v>
      </c>
      <c r="F5346" t="s">
        <v>17</v>
      </c>
      <c r="G5346" t="s">
        <v>137</v>
      </c>
      <c r="H5346" t="s">
        <v>138</v>
      </c>
      <c r="I5346" s="1">
        <v>42359</v>
      </c>
      <c r="J5346">
        <v>2015</v>
      </c>
      <c r="K5346" t="s">
        <v>227</v>
      </c>
      <c r="L5346" t="s">
        <v>228</v>
      </c>
      <c r="M5346" s="1">
        <v>42733</v>
      </c>
      <c r="N5346">
        <v>8</v>
      </c>
      <c r="O5346">
        <f>STANDARDIZE(N5346,$N$8,$N$9)</f>
        <v>-0.49162741887990236</v>
      </c>
      <c r="P5346">
        <f>ABS($J$3-O5346)</f>
        <v>3.5738804896987997E-2</v>
      </c>
      <c r="Q5346">
        <f>ABS($J$4-O5346)</f>
        <v>2.6804103672741011</v>
      </c>
      <c r="R5346">
        <f>ABS($J$5-O5346)</f>
        <v>0.33951864652138619</v>
      </c>
      <c r="S5346">
        <f>ABS($J$6-O5346)</f>
        <v>0.92920892732168847</v>
      </c>
      <c r="T5346">
        <f>MIN(P5346:S5346)</f>
        <v>3.5738804896987997E-2</v>
      </c>
      <c r="U5346">
        <f>MATCH(T5346,P5346:S5346, 0)</f>
        <v>1</v>
      </c>
    </row>
    <row r="5347" spans="1:21" x14ac:dyDescent="0.35">
      <c r="A5347">
        <v>3</v>
      </c>
      <c r="B5347">
        <v>5336</v>
      </c>
      <c r="C5347" t="s">
        <v>286</v>
      </c>
      <c r="D5347" t="s">
        <v>287</v>
      </c>
      <c r="E5347" t="s">
        <v>131</v>
      </c>
      <c r="F5347" t="s">
        <v>132</v>
      </c>
      <c r="G5347" t="s">
        <v>133</v>
      </c>
      <c r="H5347" t="s">
        <v>134</v>
      </c>
      <c r="I5347" s="1">
        <v>42359</v>
      </c>
      <c r="J5347">
        <v>2015</v>
      </c>
      <c r="K5347" t="s">
        <v>77</v>
      </c>
      <c r="L5347" t="s">
        <v>78</v>
      </c>
      <c r="M5347" s="1">
        <v>42552</v>
      </c>
      <c r="N5347">
        <v>17</v>
      </c>
      <c r="O5347">
        <f>STANDARDIZE(N5347,$N$8,$N$9)</f>
        <v>-0.33080279684345626</v>
      </c>
      <c r="P5347">
        <f>ABS($J$3-O5347)</f>
        <v>0.19656342693343409</v>
      </c>
      <c r="Q5347">
        <f>ABS($J$4-O5347)</f>
        <v>2.5195857452376553</v>
      </c>
      <c r="R5347">
        <f>ABS($J$5-O5347)</f>
        <v>0.17869402448494009</v>
      </c>
      <c r="S5347">
        <f>ABS($J$6-O5347)</f>
        <v>0.76838430528524237</v>
      </c>
      <c r="T5347">
        <f>MIN(P5347:S5347)</f>
        <v>0.17869402448494009</v>
      </c>
      <c r="U5347">
        <f>MATCH(T5347,P5347:S5347, 0)</f>
        <v>3</v>
      </c>
    </row>
    <row r="5348" spans="1:21" x14ac:dyDescent="0.35">
      <c r="A5348">
        <v>3</v>
      </c>
      <c r="B5348">
        <v>5337</v>
      </c>
      <c r="C5348" t="s">
        <v>569</v>
      </c>
      <c r="D5348" t="s">
        <v>570</v>
      </c>
      <c r="E5348" t="s">
        <v>141</v>
      </c>
      <c r="F5348" t="s">
        <v>142</v>
      </c>
      <c r="G5348" t="s">
        <v>143</v>
      </c>
      <c r="H5348" t="s">
        <v>144</v>
      </c>
      <c r="I5348" s="1">
        <v>42359</v>
      </c>
      <c r="J5348">
        <v>2015</v>
      </c>
      <c r="K5348" t="s">
        <v>77</v>
      </c>
      <c r="L5348" t="s">
        <v>78</v>
      </c>
      <c r="M5348" s="1">
        <v>42583</v>
      </c>
      <c r="N5348">
        <v>18</v>
      </c>
      <c r="O5348">
        <f>STANDARDIZE(N5348,$N$8,$N$9)</f>
        <v>-0.31293339439496226</v>
      </c>
      <c r="P5348">
        <f>ABS($J$3-O5348)</f>
        <v>0.21443282938192809</v>
      </c>
      <c r="Q5348">
        <f>ABS($J$4-O5348)</f>
        <v>2.5017163427891611</v>
      </c>
      <c r="R5348">
        <f>ABS($J$5-O5348)</f>
        <v>0.1608246220364461</v>
      </c>
      <c r="S5348">
        <f>ABS($J$6-O5348)</f>
        <v>0.75051490283674838</v>
      </c>
      <c r="T5348">
        <f>MIN(P5348:S5348)</f>
        <v>0.1608246220364461</v>
      </c>
      <c r="U5348">
        <f>MATCH(T5348,P5348:S5348, 0)</f>
        <v>3</v>
      </c>
    </row>
    <row r="5349" spans="1:21" x14ac:dyDescent="0.35">
      <c r="A5349">
        <v>3</v>
      </c>
      <c r="B5349">
        <v>5338</v>
      </c>
      <c r="C5349" t="s">
        <v>239</v>
      </c>
      <c r="D5349" t="s">
        <v>240</v>
      </c>
      <c r="E5349" t="s">
        <v>131</v>
      </c>
      <c r="F5349" t="s">
        <v>132</v>
      </c>
      <c r="G5349" t="s">
        <v>327</v>
      </c>
      <c r="H5349" t="s">
        <v>328</v>
      </c>
      <c r="I5349" s="1">
        <v>42359</v>
      </c>
      <c r="J5349">
        <v>2015</v>
      </c>
      <c r="K5349" t="s">
        <v>69</v>
      </c>
      <c r="L5349" t="s">
        <v>70</v>
      </c>
      <c r="M5349" s="1">
        <v>42705</v>
      </c>
      <c r="N5349">
        <v>22</v>
      </c>
      <c r="O5349">
        <f>STANDARDIZE(N5349,$N$8,$N$9)</f>
        <v>-0.24145578460098621</v>
      </c>
      <c r="P5349">
        <f>ABS($J$3-O5349)</f>
        <v>0.28591043917590414</v>
      </c>
      <c r="Q5349">
        <f>ABS($J$4-O5349)</f>
        <v>2.4302387329951851</v>
      </c>
      <c r="R5349">
        <f>ABS($J$5-O5349)</f>
        <v>8.9347012242470047E-2</v>
      </c>
      <c r="S5349">
        <f>ABS($J$6-O5349)</f>
        <v>0.67903729304277238</v>
      </c>
      <c r="T5349">
        <f>MIN(P5349:S5349)</f>
        <v>8.9347012242470047E-2</v>
      </c>
      <c r="U5349">
        <f>MATCH(T5349,P5349:S5349, 0)</f>
        <v>3</v>
      </c>
    </row>
    <row r="5350" spans="1:21" x14ac:dyDescent="0.35">
      <c r="A5350">
        <v>3</v>
      </c>
      <c r="B5350">
        <v>5339</v>
      </c>
      <c r="C5350" t="s">
        <v>14</v>
      </c>
      <c r="D5350" t="s">
        <v>15</v>
      </c>
      <c r="E5350" t="s">
        <v>52</v>
      </c>
      <c r="F5350" t="s">
        <v>53</v>
      </c>
      <c r="G5350" t="s">
        <v>601</v>
      </c>
      <c r="H5350" t="s">
        <v>602</v>
      </c>
      <c r="I5350" s="1">
        <v>42359</v>
      </c>
      <c r="J5350">
        <v>2015</v>
      </c>
      <c r="K5350" t="s">
        <v>69</v>
      </c>
      <c r="L5350" t="s">
        <v>70</v>
      </c>
      <c r="M5350" s="1">
        <v>42395</v>
      </c>
      <c r="N5350">
        <v>36</v>
      </c>
      <c r="O5350">
        <f>STANDARDIZE(N5350,$N$8,$N$9)</f>
        <v>8.7158496779299183E-3</v>
      </c>
      <c r="P5350">
        <f>ABS($J$3-O5350)</f>
        <v>0.53608207345482028</v>
      </c>
      <c r="Q5350">
        <f>ABS($J$4-O5350)</f>
        <v>2.1800670987162691</v>
      </c>
      <c r="R5350">
        <f>ABS($J$5-O5350)</f>
        <v>0.1608246220364461</v>
      </c>
      <c r="S5350">
        <f>ABS($J$6-O5350)</f>
        <v>0.42886565876385618</v>
      </c>
      <c r="T5350">
        <f>MIN(P5350:S5350)</f>
        <v>0.1608246220364461</v>
      </c>
      <c r="U5350">
        <f>MATCH(T5350,P5350:S5350, 0)</f>
        <v>3</v>
      </c>
    </row>
    <row r="5351" spans="1:21" x14ac:dyDescent="0.35">
      <c r="A5351">
        <v>3</v>
      </c>
      <c r="B5351">
        <v>5340</v>
      </c>
      <c r="C5351" t="s">
        <v>30</v>
      </c>
      <c r="D5351" t="s">
        <v>31</v>
      </c>
      <c r="E5351" t="s">
        <v>296</v>
      </c>
      <c r="F5351" t="s">
        <v>320</v>
      </c>
      <c r="G5351" t="s">
        <v>351</v>
      </c>
      <c r="H5351" t="s">
        <v>352</v>
      </c>
      <c r="I5351" s="1">
        <v>42359</v>
      </c>
      <c r="J5351">
        <v>2015</v>
      </c>
      <c r="K5351" t="s">
        <v>77</v>
      </c>
      <c r="L5351" t="s">
        <v>78</v>
      </c>
      <c r="M5351" s="1">
        <v>42397</v>
      </c>
      <c r="N5351">
        <v>38</v>
      </c>
      <c r="O5351">
        <f>STANDARDIZE(N5351,$N$8,$N$9)</f>
        <v>4.4454654574917936E-2</v>
      </c>
      <c r="P5351">
        <f>ABS($J$3-O5351)</f>
        <v>0.57182087835180828</v>
      </c>
      <c r="Q5351">
        <f>ABS($J$4-O5351)</f>
        <v>2.1443282938192811</v>
      </c>
      <c r="R5351">
        <f>ABS($J$5-O5351)</f>
        <v>0.19656342693343409</v>
      </c>
      <c r="S5351">
        <f>ABS($J$6-O5351)</f>
        <v>0.39312685386686819</v>
      </c>
      <c r="T5351">
        <f>MIN(P5351:S5351)</f>
        <v>0.19656342693343409</v>
      </c>
      <c r="U5351">
        <f>MATCH(T5351,P5351:S5351, 0)</f>
        <v>3</v>
      </c>
    </row>
    <row r="5352" spans="1:21" x14ac:dyDescent="0.35">
      <c r="A5352">
        <v>2</v>
      </c>
      <c r="B5352">
        <v>5341</v>
      </c>
      <c r="C5352" t="s">
        <v>302</v>
      </c>
      <c r="D5352" t="s">
        <v>303</v>
      </c>
      <c r="E5352" t="s">
        <v>52</v>
      </c>
      <c r="F5352" t="s">
        <v>53</v>
      </c>
      <c r="G5352" t="s">
        <v>601</v>
      </c>
      <c r="H5352" t="s">
        <v>602</v>
      </c>
      <c r="I5352" s="1">
        <v>42359</v>
      </c>
      <c r="J5352">
        <v>2015</v>
      </c>
      <c r="K5352" t="s">
        <v>77</v>
      </c>
      <c r="L5352" t="s">
        <v>78</v>
      </c>
      <c r="M5352" s="1">
        <v>42506</v>
      </c>
      <c r="N5352">
        <v>147</v>
      </c>
      <c r="O5352">
        <f>STANDARDIZE(N5352,$N$8,$N$9)</f>
        <v>1.992219521460765</v>
      </c>
      <c r="P5352">
        <f>ABS($J$3-O5352)</f>
        <v>2.5195857452376553</v>
      </c>
      <c r="Q5352">
        <f>ABS($J$4-O5352)</f>
        <v>0.19656342693343398</v>
      </c>
      <c r="R5352">
        <f>ABS($J$5-O5352)</f>
        <v>2.1443282938192811</v>
      </c>
      <c r="S5352">
        <f>ABS($J$6-O5352)</f>
        <v>1.554638013018979</v>
      </c>
      <c r="T5352">
        <f>MIN(P5352:S5352)</f>
        <v>0.19656342693343398</v>
      </c>
      <c r="U5352">
        <f>MATCH(T5352,P5352:S5352, 0)</f>
        <v>2</v>
      </c>
    </row>
    <row r="5353" spans="1:21" x14ac:dyDescent="0.35">
      <c r="A5353">
        <v>1</v>
      </c>
      <c r="B5353">
        <v>5342</v>
      </c>
      <c r="C5353" t="s">
        <v>14</v>
      </c>
      <c r="D5353" t="s">
        <v>15</v>
      </c>
      <c r="E5353" t="s">
        <v>16</v>
      </c>
      <c r="F5353" t="s">
        <v>17</v>
      </c>
      <c r="G5353" t="s">
        <v>599</v>
      </c>
      <c r="H5353" t="s">
        <v>600</v>
      </c>
      <c r="I5353" s="1">
        <v>42360</v>
      </c>
      <c r="J5353">
        <v>2015</v>
      </c>
      <c r="K5353" t="s">
        <v>227</v>
      </c>
      <c r="L5353" t="s">
        <v>228</v>
      </c>
      <c r="M5353" s="1">
        <v>42360</v>
      </c>
      <c r="N5353">
        <v>0</v>
      </c>
      <c r="O5353">
        <f>STANDARDIZE(N5353,$N$8,$N$9)</f>
        <v>-0.63458263846785445</v>
      </c>
      <c r="P5353">
        <f>ABS($J$3-O5353)</f>
        <v>0.1072164146909641</v>
      </c>
      <c r="Q5353">
        <f>ABS($J$4-O5353)</f>
        <v>2.8233655868620535</v>
      </c>
      <c r="R5353">
        <f>ABS($J$5-O5353)</f>
        <v>0.48247386610933829</v>
      </c>
      <c r="S5353">
        <f>ABS($J$6-O5353)</f>
        <v>1.0721641469096406</v>
      </c>
      <c r="T5353">
        <f>MIN(P5353:S5353)</f>
        <v>0.1072164146909641</v>
      </c>
      <c r="U5353">
        <f>MATCH(T5353,P5353:S5353, 0)</f>
        <v>1</v>
      </c>
    </row>
    <row r="5354" spans="1:21" x14ac:dyDescent="0.35">
      <c r="A5354">
        <v>1</v>
      </c>
      <c r="B5354">
        <v>5343</v>
      </c>
      <c r="C5354" t="s">
        <v>256</v>
      </c>
      <c r="D5354" t="s">
        <v>257</v>
      </c>
      <c r="E5354" t="s">
        <v>16</v>
      </c>
      <c r="F5354" t="s">
        <v>17</v>
      </c>
      <c r="G5354" t="s">
        <v>137</v>
      </c>
      <c r="H5354" t="s">
        <v>138</v>
      </c>
      <c r="I5354" s="1">
        <v>42360</v>
      </c>
      <c r="J5354">
        <v>2015</v>
      </c>
      <c r="K5354" t="s">
        <v>227</v>
      </c>
      <c r="L5354" t="s">
        <v>228</v>
      </c>
      <c r="M5354" s="1">
        <v>42361</v>
      </c>
      <c r="N5354">
        <v>1</v>
      </c>
      <c r="O5354">
        <f>STANDARDIZE(N5354,$N$8,$N$9)</f>
        <v>-0.61671323601936046</v>
      </c>
      <c r="P5354">
        <f>ABS($J$3-O5354)</f>
        <v>8.9347012242470103E-2</v>
      </c>
      <c r="Q5354">
        <f>ABS($J$4-O5354)</f>
        <v>2.8054961844135593</v>
      </c>
      <c r="R5354">
        <f>ABS($J$5-O5354)</f>
        <v>0.46460446366084429</v>
      </c>
      <c r="S5354">
        <f>ABS($J$6-O5354)</f>
        <v>1.0542947444611466</v>
      </c>
      <c r="T5354">
        <f>MIN(P5354:S5354)</f>
        <v>8.9347012242470103E-2</v>
      </c>
      <c r="U5354">
        <f>MATCH(T5354,P5354:S5354, 0)</f>
        <v>1</v>
      </c>
    </row>
    <row r="5355" spans="1:21" x14ac:dyDescent="0.35">
      <c r="A5355">
        <v>1</v>
      </c>
      <c r="B5355">
        <v>5344</v>
      </c>
      <c r="C5355" t="s">
        <v>30</v>
      </c>
      <c r="D5355" t="s">
        <v>31</v>
      </c>
      <c r="E5355" t="s">
        <v>16</v>
      </c>
      <c r="F5355" t="s">
        <v>17</v>
      </c>
      <c r="G5355" t="s">
        <v>137</v>
      </c>
      <c r="H5355" t="s">
        <v>138</v>
      </c>
      <c r="I5355" s="1">
        <v>42360</v>
      </c>
      <c r="J5355">
        <v>2015</v>
      </c>
      <c r="K5355" t="s">
        <v>166</v>
      </c>
      <c r="L5355" t="s">
        <v>167</v>
      </c>
      <c r="M5355" s="1">
        <v>42361</v>
      </c>
      <c r="N5355">
        <v>1</v>
      </c>
      <c r="O5355">
        <f>STANDARDIZE(N5355,$N$8,$N$9)</f>
        <v>-0.61671323601936046</v>
      </c>
      <c r="P5355">
        <f>ABS($J$3-O5355)</f>
        <v>8.9347012242470103E-2</v>
      </c>
      <c r="Q5355">
        <f>ABS($J$4-O5355)</f>
        <v>2.8054961844135593</v>
      </c>
      <c r="R5355">
        <f>ABS($J$5-O5355)</f>
        <v>0.46460446366084429</v>
      </c>
      <c r="S5355">
        <f>ABS($J$6-O5355)</f>
        <v>1.0542947444611466</v>
      </c>
      <c r="T5355">
        <f>MIN(P5355:S5355)</f>
        <v>8.9347012242470103E-2</v>
      </c>
      <c r="U5355">
        <f>MATCH(T5355,P5355:S5355, 0)</f>
        <v>1</v>
      </c>
    </row>
    <row r="5356" spans="1:21" x14ac:dyDescent="0.35">
      <c r="A5356">
        <v>1</v>
      </c>
      <c r="B5356">
        <v>5345</v>
      </c>
      <c r="C5356" t="s">
        <v>192</v>
      </c>
      <c r="D5356" t="s">
        <v>193</v>
      </c>
      <c r="E5356" t="s">
        <v>296</v>
      </c>
      <c r="F5356" t="s">
        <v>320</v>
      </c>
      <c r="G5356" t="s">
        <v>351</v>
      </c>
      <c r="H5356" t="s">
        <v>352</v>
      </c>
      <c r="I5356" s="1">
        <v>42360</v>
      </c>
      <c r="J5356">
        <v>2015</v>
      </c>
      <c r="K5356" t="s">
        <v>176</v>
      </c>
      <c r="L5356" t="s">
        <v>177</v>
      </c>
      <c r="M5356" s="1">
        <v>42362</v>
      </c>
      <c r="N5356">
        <v>2</v>
      </c>
      <c r="O5356">
        <f>STANDARDIZE(N5356,$N$8,$N$9)</f>
        <v>-0.59884383357086635</v>
      </c>
      <c r="P5356">
        <f>ABS($J$3-O5356)</f>
        <v>7.1477609793975994E-2</v>
      </c>
      <c r="Q5356">
        <f>ABS($J$4-O5356)</f>
        <v>2.7876267819650655</v>
      </c>
      <c r="R5356">
        <f>ABS($J$5-O5356)</f>
        <v>0.44673506121235018</v>
      </c>
      <c r="S5356">
        <f>ABS($J$6-O5356)</f>
        <v>1.0364253420126524</v>
      </c>
      <c r="T5356">
        <f>MIN(P5356:S5356)</f>
        <v>7.1477609793975994E-2</v>
      </c>
      <c r="U5356">
        <f>MATCH(T5356,P5356:S5356, 0)</f>
        <v>1</v>
      </c>
    </row>
    <row r="5357" spans="1:21" x14ac:dyDescent="0.35">
      <c r="A5357">
        <v>3</v>
      </c>
      <c r="B5357">
        <v>5346</v>
      </c>
      <c r="C5357" t="s">
        <v>192</v>
      </c>
      <c r="D5357" t="s">
        <v>193</v>
      </c>
      <c r="E5357" t="s">
        <v>52</v>
      </c>
      <c r="F5357" t="s">
        <v>53</v>
      </c>
      <c r="G5357" t="s">
        <v>54</v>
      </c>
      <c r="H5357" t="s">
        <v>55</v>
      </c>
      <c r="I5357" s="1">
        <v>42360</v>
      </c>
      <c r="J5357">
        <v>2015</v>
      </c>
      <c r="K5357" t="s">
        <v>41</v>
      </c>
      <c r="L5357" t="s">
        <v>42</v>
      </c>
      <c r="M5357" s="1">
        <v>42390</v>
      </c>
      <c r="N5357">
        <v>30</v>
      </c>
      <c r="O5357">
        <f>STANDARDIZE(N5357,$N$8,$N$9)</f>
        <v>-9.8500565013034141E-2</v>
      </c>
      <c r="P5357">
        <f>ABS($J$3-O5357)</f>
        <v>0.42886565876385618</v>
      </c>
      <c r="Q5357">
        <f>ABS($J$4-O5357)</f>
        <v>2.2872835134072331</v>
      </c>
      <c r="R5357">
        <f>ABS($J$5-O5357)</f>
        <v>5.3608207345482023E-2</v>
      </c>
      <c r="S5357">
        <f>ABS($J$6-O5357)</f>
        <v>0.53608207345482028</v>
      </c>
      <c r="T5357">
        <f>MIN(P5357:S5357)</f>
        <v>5.3608207345482023E-2</v>
      </c>
      <c r="U5357">
        <f>MATCH(T5357,P5357:S5357, 0)</f>
        <v>3</v>
      </c>
    </row>
    <row r="5358" spans="1:21" x14ac:dyDescent="0.35">
      <c r="A5358">
        <v>2</v>
      </c>
      <c r="B5358">
        <v>5347</v>
      </c>
      <c r="C5358" t="s">
        <v>67</v>
      </c>
      <c r="D5358" t="s">
        <v>68</v>
      </c>
      <c r="E5358" t="s">
        <v>79</v>
      </c>
      <c r="F5358" t="s">
        <v>35</v>
      </c>
      <c r="G5358" t="s">
        <v>80</v>
      </c>
      <c r="H5358" t="s">
        <v>81</v>
      </c>
      <c r="I5358" s="1">
        <v>42360</v>
      </c>
      <c r="J5358">
        <v>2015</v>
      </c>
      <c r="K5358" t="s">
        <v>41</v>
      </c>
      <c r="L5358" t="s">
        <v>42</v>
      </c>
      <c r="M5358" s="1">
        <v>42660</v>
      </c>
      <c r="N5358">
        <v>300</v>
      </c>
      <c r="O5358">
        <f>STANDARDIZE(N5358,$N$8,$N$9)</f>
        <v>4.7262380960803485</v>
      </c>
      <c r="P5358">
        <f>ABS($J$3-O5358)</f>
        <v>5.2536043198572386</v>
      </c>
      <c r="Q5358">
        <f>ABS($J$4-O5358)</f>
        <v>2.5374551476861495</v>
      </c>
      <c r="R5358">
        <f>ABS($J$5-O5358)</f>
        <v>4.8783468684388644</v>
      </c>
      <c r="S5358">
        <f>ABS($J$6-O5358)</f>
        <v>4.2886565876385623</v>
      </c>
      <c r="T5358">
        <f>MIN(P5358:S5358)</f>
        <v>2.5374551476861495</v>
      </c>
      <c r="U5358">
        <f>MATCH(T5358,P5358:S5358, 0)</f>
        <v>2</v>
      </c>
    </row>
    <row r="5359" spans="1:21" x14ac:dyDescent="0.35">
      <c r="A5359">
        <v>1</v>
      </c>
      <c r="B5359">
        <v>5348</v>
      </c>
      <c r="C5359" t="s">
        <v>14</v>
      </c>
      <c r="D5359" t="s">
        <v>15</v>
      </c>
      <c r="E5359" t="s">
        <v>243</v>
      </c>
      <c r="F5359" t="s">
        <v>208</v>
      </c>
      <c r="G5359" t="s">
        <v>244</v>
      </c>
      <c r="H5359" t="s">
        <v>245</v>
      </c>
      <c r="I5359" s="1">
        <v>42361</v>
      </c>
      <c r="J5359">
        <v>2015</v>
      </c>
      <c r="K5359" t="s">
        <v>77</v>
      </c>
      <c r="L5359" t="s">
        <v>78</v>
      </c>
      <c r="M5359" s="1">
        <v>42735</v>
      </c>
      <c r="N5359">
        <v>8</v>
      </c>
      <c r="O5359">
        <f>STANDARDIZE(N5359,$N$8,$N$9)</f>
        <v>-0.49162741887990236</v>
      </c>
      <c r="P5359">
        <f>ABS($J$3-O5359)</f>
        <v>3.5738804896987997E-2</v>
      </c>
      <c r="Q5359">
        <f>ABS($J$4-O5359)</f>
        <v>2.6804103672741011</v>
      </c>
      <c r="R5359">
        <f>ABS($J$5-O5359)</f>
        <v>0.33951864652138619</v>
      </c>
      <c r="S5359">
        <f>ABS($J$6-O5359)</f>
        <v>0.92920892732168847</v>
      </c>
      <c r="T5359">
        <f>MIN(P5359:S5359)</f>
        <v>3.5738804896987997E-2</v>
      </c>
      <c r="U5359">
        <f>MATCH(T5359,P5359:S5359, 0)</f>
        <v>1</v>
      </c>
    </row>
    <row r="5360" spans="1:21" x14ac:dyDescent="0.35">
      <c r="A5360">
        <v>1</v>
      </c>
      <c r="B5360">
        <v>5349</v>
      </c>
      <c r="C5360" t="s">
        <v>260</v>
      </c>
      <c r="D5360" t="s">
        <v>261</v>
      </c>
      <c r="E5360" t="s">
        <v>243</v>
      </c>
      <c r="F5360" t="s">
        <v>208</v>
      </c>
      <c r="G5360" t="s">
        <v>244</v>
      </c>
      <c r="H5360" t="s">
        <v>245</v>
      </c>
      <c r="I5360" s="1">
        <v>42361</v>
      </c>
      <c r="J5360">
        <v>2015</v>
      </c>
      <c r="K5360" t="s">
        <v>77</v>
      </c>
      <c r="L5360" t="s">
        <v>78</v>
      </c>
      <c r="M5360" s="1">
        <v>42735</v>
      </c>
      <c r="N5360">
        <v>8</v>
      </c>
      <c r="O5360">
        <f>STANDARDIZE(N5360,$N$8,$N$9)</f>
        <v>-0.49162741887990236</v>
      </c>
      <c r="P5360">
        <f>ABS($J$3-O5360)</f>
        <v>3.5738804896987997E-2</v>
      </c>
      <c r="Q5360">
        <f>ABS($J$4-O5360)</f>
        <v>2.6804103672741011</v>
      </c>
      <c r="R5360">
        <f>ABS($J$5-O5360)</f>
        <v>0.33951864652138619</v>
      </c>
      <c r="S5360">
        <f>ABS($J$6-O5360)</f>
        <v>0.92920892732168847</v>
      </c>
      <c r="T5360">
        <f>MIN(P5360:S5360)</f>
        <v>3.5738804896987997E-2</v>
      </c>
      <c r="U5360">
        <f>MATCH(T5360,P5360:S5360, 0)</f>
        <v>1</v>
      </c>
    </row>
    <row r="5361" spans="1:21" x14ac:dyDescent="0.35">
      <c r="A5361">
        <v>1</v>
      </c>
      <c r="B5361">
        <v>5350</v>
      </c>
      <c r="C5361" t="s">
        <v>67</v>
      </c>
      <c r="D5361" t="s">
        <v>68</v>
      </c>
      <c r="E5361" t="s">
        <v>52</v>
      </c>
      <c r="F5361" t="s">
        <v>53</v>
      </c>
      <c r="G5361" t="s">
        <v>54</v>
      </c>
      <c r="H5361" t="s">
        <v>55</v>
      </c>
      <c r="I5361" s="1">
        <v>42361</v>
      </c>
      <c r="J5361">
        <v>2015</v>
      </c>
      <c r="K5361" t="s">
        <v>233</v>
      </c>
      <c r="L5361" t="s">
        <v>234</v>
      </c>
      <c r="M5361" s="1">
        <v>42552</v>
      </c>
      <c r="N5361">
        <v>15</v>
      </c>
      <c r="O5361">
        <f>STANDARDIZE(N5361,$N$8,$N$9)</f>
        <v>-0.36654160174044426</v>
      </c>
      <c r="P5361">
        <f>ABS($J$3-O5361)</f>
        <v>0.1608246220364461</v>
      </c>
      <c r="Q5361">
        <f>ABS($J$4-O5361)</f>
        <v>2.5553245501346433</v>
      </c>
      <c r="R5361">
        <f>ABS($J$5-O5361)</f>
        <v>0.21443282938192809</v>
      </c>
      <c r="S5361">
        <f>ABS($J$6-O5361)</f>
        <v>0.80412311018223037</v>
      </c>
      <c r="T5361">
        <f>MIN(P5361:S5361)</f>
        <v>0.1608246220364461</v>
      </c>
      <c r="U5361">
        <f>MATCH(T5361,P5361:S5361, 0)</f>
        <v>1</v>
      </c>
    </row>
    <row r="5362" spans="1:21" x14ac:dyDescent="0.35">
      <c r="A5362">
        <v>3</v>
      </c>
      <c r="B5362">
        <v>5351</v>
      </c>
      <c r="C5362" t="s">
        <v>239</v>
      </c>
      <c r="D5362" t="s">
        <v>240</v>
      </c>
      <c r="E5362" t="s">
        <v>149</v>
      </c>
      <c r="F5362" t="s">
        <v>150</v>
      </c>
      <c r="G5362" t="s">
        <v>215</v>
      </c>
      <c r="H5362" t="s">
        <v>216</v>
      </c>
      <c r="I5362" s="1">
        <v>42361</v>
      </c>
      <c r="J5362">
        <v>2015</v>
      </c>
      <c r="K5362" t="s">
        <v>20</v>
      </c>
      <c r="L5362" t="s">
        <v>21</v>
      </c>
      <c r="M5362" s="1">
        <v>42705</v>
      </c>
      <c r="N5362">
        <v>20</v>
      </c>
      <c r="O5362">
        <f>STANDARDIZE(N5362,$N$8,$N$9)</f>
        <v>-0.27719458949797421</v>
      </c>
      <c r="P5362">
        <f>ABS($J$3-O5362)</f>
        <v>0.25017163427891614</v>
      </c>
      <c r="Q5362">
        <f>ABS($J$4-O5362)</f>
        <v>2.4659775378921731</v>
      </c>
      <c r="R5362">
        <f>ABS($J$5-O5362)</f>
        <v>0.12508581713945804</v>
      </c>
      <c r="S5362">
        <f>ABS($J$6-O5362)</f>
        <v>0.71477609793976038</v>
      </c>
      <c r="T5362">
        <f>MIN(P5362:S5362)</f>
        <v>0.12508581713945804</v>
      </c>
      <c r="U5362">
        <f>MATCH(T5362,P5362:S5362, 0)</f>
        <v>3</v>
      </c>
    </row>
    <row r="5363" spans="1:21" x14ac:dyDescent="0.35">
      <c r="A5363">
        <v>3</v>
      </c>
      <c r="B5363">
        <v>5352</v>
      </c>
      <c r="C5363" t="s">
        <v>14</v>
      </c>
      <c r="D5363" t="s">
        <v>15</v>
      </c>
      <c r="E5363" t="s">
        <v>79</v>
      </c>
      <c r="F5363" t="s">
        <v>35</v>
      </c>
      <c r="G5363" t="s">
        <v>80</v>
      </c>
      <c r="H5363" t="s">
        <v>81</v>
      </c>
      <c r="I5363" s="1">
        <v>42361</v>
      </c>
      <c r="J5363">
        <v>2015</v>
      </c>
      <c r="K5363" t="s">
        <v>20</v>
      </c>
      <c r="L5363" t="s">
        <v>21</v>
      </c>
      <c r="M5363" s="1">
        <v>42382</v>
      </c>
      <c r="N5363">
        <v>21</v>
      </c>
      <c r="O5363">
        <f>STANDARDIZE(N5363,$N$8,$N$9)</f>
        <v>-0.25932518704948021</v>
      </c>
      <c r="P5363">
        <f>ABS($J$3-O5363)</f>
        <v>0.26804103672741014</v>
      </c>
      <c r="Q5363">
        <f>ABS($J$4-O5363)</f>
        <v>2.4481081354436793</v>
      </c>
      <c r="R5363">
        <f>ABS($J$5-O5363)</f>
        <v>0.10721641469096405</v>
      </c>
      <c r="S5363">
        <f>ABS($J$6-O5363)</f>
        <v>0.69690669549126638</v>
      </c>
      <c r="T5363">
        <f>MIN(P5363:S5363)</f>
        <v>0.10721641469096405</v>
      </c>
      <c r="U5363">
        <f>MATCH(T5363,P5363:S5363, 0)</f>
        <v>3</v>
      </c>
    </row>
    <row r="5364" spans="1:21" x14ac:dyDescent="0.35">
      <c r="A5364">
        <v>3</v>
      </c>
      <c r="B5364">
        <v>5353</v>
      </c>
      <c r="C5364" t="s">
        <v>276</v>
      </c>
      <c r="D5364" t="s">
        <v>277</v>
      </c>
      <c r="E5364" t="s">
        <v>16</v>
      </c>
      <c r="F5364" t="s">
        <v>17</v>
      </c>
      <c r="G5364" t="s">
        <v>137</v>
      </c>
      <c r="H5364" t="s">
        <v>138</v>
      </c>
      <c r="I5364" s="1">
        <v>42361</v>
      </c>
      <c r="J5364">
        <v>2015</v>
      </c>
      <c r="K5364" t="s">
        <v>77</v>
      </c>
      <c r="L5364" t="s">
        <v>78</v>
      </c>
      <c r="M5364" s="1">
        <v>42390</v>
      </c>
      <c r="N5364">
        <v>29</v>
      </c>
      <c r="O5364">
        <f>STANDARDIZE(N5364,$N$8,$N$9)</f>
        <v>-0.11636996746152814</v>
      </c>
      <c r="P5364">
        <f>ABS($J$3-O5364)</f>
        <v>0.41099625631536219</v>
      </c>
      <c r="Q5364">
        <f>ABS($J$4-O5364)</f>
        <v>2.3051529158557269</v>
      </c>
      <c r="R5364">
        <f>ABS($J$5-O5364)</f>
        <v>3.5738804896988025E-2</v>
      </c>
      <c r="S5364">
        <f>ABS($J$6-O5364)</f>
        <v>0.55395147590331428</v>
      </c>
      <c r="T5364">
        <f>MIN(P5364:S5364)</f>
        <v>3.5738804896988025E-2</v>
      </c>
      <c r="U5364">
        <f>MATCH(T5364,P5364:S5364, 0)</f>
        <v>3</v>
      </c>
    </row>
    <row r="5365" spans="1:21" x14ac:dyDescent="0.35">
      <c r="A5365">
        <v>3</v>
      </c>
      <c r="B5365">
        <v>5354</v>
      </c>
      <c r="C5365" t="s">
        <v>14</v>
      </c>
      <c r="D5365" t="s">
        <v>15</v>
      </c>
      <c r="E5365" t="s">
        <v>116</v>
      </c>
      <c r="F5365" t="s">
        <v>208</v>
      </c>
      <c r="G5365" t="s">
        <v>209</v>
      </c>
      <c r="H5365" t="s">
        <v>210</v>
      </c>
      <c r="I5365" s="1">
        <v>42361</v>
      </c>
      <c r="J5365">
        <v>2015</v>
      </c>
      <c r="K5365" t="s">
        <v>77</v>
      </c>
      <c r="L5365" t="s">
        <v>78</v>
      </c>
      <c r="M5365" s="1">
        <v>42391</v>
      </c>
      <c r="N5365">
        <v>30</v>
      </c>
      <c r="O5365">
        <f>STANDARDIZE(N5365,$N$8,$N$9)</f>
        <v>-9.8500565013034141E-2</v>
      </c>
      <c r="P5365">
        <f>ABS($J$3-O5365)</f>
        <v>0.42886565876385618</v>
      </c>
      <c r="Q5365">
        <f>ABS($J$4-O5365)</f>
        <v>2.2872835134072331</v>
      </c>
      <c r="R5365">
        <f>ABS($J$5-O5365)</f>
        <v>5.3608207345482023E-2</v>
      </c>
      <c r="S5365">
        <f>ABS($J$6-O5365)</f>
        <v>0.53608207345482028</v>
      </c>
      <c r="T5365">
        <f>MIN(P5365:S5365)</f>
        <v>5.3608207345482023E-2</v>
      </c>
      <c r="U5365">
        <f>MATCH(T5365,P5365:S5365, 0)</f>
        <v>3</v>
      </c>
    </row>
    <row r="5366" spans="1:21" x14ac:dyDescent="0.35">
      <c r="A5366">
        <v>1</v>
      </c>
      <c r="B5366">
        <v>5355</v>
      </c>
      <c r="C5366" t="s">
        <v>14</v>
      </c>
      <c r="D5366" t="s">
        <v>15</v>
      </c>
      <c r="E5366" t="s">
        <v>163</v>
      </c>
      <c r="F5366" t="s">
        <v>59</v>
      </c>
      <c r="G5366" t="s">
        <v>164</v>
      </c>
      <c r="H5366" t="s">
        <v>165</v>
      </c>
      <c r="I5366" s="1">
        <v>42362</v>
      </c>
      <c r="J5366">
        <v>2015</v>
      </c>
      <c r="K5366" t="s">
        <v>77</v>
      </c>
      <c r="L5366" t="s">
        <v>78</v>
      </c>
      <c r="M5366" s="1">
        <v>42491</v>
      </c>
      <c r="N5366">
        <v>12</v>
      </c>
      <c r="O5366">
        <f>STANDARDIZE(N5366,$N$8,$N$9)</f>
        <v>-0.42014980908592631</v>
      </c>
      <c r="P5366">
        <f>ABS($J$3-O5366)</f>
        <v>0.10721641469096405</v>
      </c>
      <c r="Q5366">
        <f>ABS($J$4-O5366)</f>
        <v>2.6089327574801251</v>
      </c>
      <c r="R5366">
        <f>ABS($J$5-O5366)</f>
        <v>0.26804103672741014</v>
      </c>
      <c r="S5366">
        <f>ABS($J$6-O5366)</f>
        <v>0.85773131752771237</v>
      </c>
      <c r="T5366">
        <f>MIN(P5366:S5366)</f>
        <v>0.10721641469096405</v>
      </c>
      <c r="U5366">
        <f>MATCH(T5366,P5366:S5366, 0)</f>
        <v>1</v>
      </c>
    </row>
    <row r="5367" spans="1:21" x14ac:dyDescent="0.35">
      <c r="A5367">
        <v>1</v>
      </c>
      <c r="B5367">
        <v>5356</v>
      </c>
      <c r="C5367" t="s">
        <v>30</v>
      </c>
      <c r="D5367" t="s">
        <v>31</v>
      </c>
      <c r="E5367" t="s">
        <v>52</v>
      </c>
      <c r="F5367" t="s">
        <v>53</v>
      </c>
      <c r="G5367" t="s">
        <v>54</v>
      </c>
      <c r="H5367" t="s">
        <v>55</v>
      </c>
      <c r="I5367" s="1">
        <v>42362</v>
      </c>
      <c r="J5367">
        <v>2015</v>
      </c>
      <c r="K5367" t="s">
        <v>20</v>
      </c>
      <c r="L5367" t="s">
        <v>21</v>
      </c>
      <c r="M5367" s="1">
        <v>42583</v>
      </c>
      <c r="N5367">
        <v>15</v>
      </c>
      <c r="O5367">
        <f>STANDARDIZE(N5367,$N$8,$N$9)</f>
        <v>-0.36654160174044426</v>
      </c>
      <c r="P5367">
        <f>ABS($J$3-O5367)</f>
        <v>0.1608246220364461</v>
      </c>
      <c r="Q5367">
        <f>ABS($J$4-O5367)</f>
        <v>2.5553245501346433</v>
      </c>
      <c r="R5367">
        <f>ABS($J$5-O5367)</f>
        <v>0.21443282938192809</v>
      </c>
      <c r="S5367">
        <f>ABS($J$6-O5367)</f>
        <v>0.80412311018223037</v>
      </c>
      <c r="T5367">
        <f>MIN(P5367:S5367)</f>
        <v>0.1608246220364461</v>
      </c>
      <c r="U5367">
        <f>MATCH(T5367,P5367:S5367, 0)</f>
        <v>1</v>
      </c>
    </row>
    <row r="5368" spans="1:21" x14ac:dyDescent="0.35">
      <c r="A5368">
        <v>4</v>
      </c>
      <c r="B5368">
        <v>5357</v>
      </c>
      <c r="C5368" t="s">
        <v>533</v>
      </c>
      <c r="D5368" t="s">
        <v>534</v>
      </c>
      <c r="E5368" t="s">
        <v>58</v>
      </c>
      <c r="F5368" t="s">
        <v>59</v>
      </c>
      <c r="G5368" t="s">
        <v>60</v>
      </c>
      <c r="H5368" t="s">
        <v>61</v>
      </c>
      <c r="I5368" s="1">
        <v>42362</v>
      </c>
      <c r="J5368">
        <v>2015</v>
      </c>
      <c r="K5368" t="s">
        <v>41</v>
      </c>
      <c r="L5368" t="s">
        <v>42</v>
      </c>
      <c r="M5368" s="1">
        <v>42584</v>
      </c>
      <c r="N5368">
        <v>46</v>
      </c>
      <c r="O5368">
        <f>STANDARDIZE(N5368,$N$8,$N$9)</f>
        <v>0.18740987416287</v>
      </c>
      <c r="P5368">
        <f>ABS($J$3-O5368)</f>
        <v>0.71477609793976038</v>
      </c>
      <c r="Q5368">
        <f>ABS($J$4-O5368)</f>
        <v>2.0013730742313292</v>
      </c>
      <c r="R5368">
        <f>ABS($J$5-O5368)</f>
        <v>0.33951864652138619</v>
      </c>
      <c r="S5368">
        <f>ABS($J$6-O5368)</f>
        <v>0.25017163427891609</v>
      </c>
      <c r="T5368">
        <f>MIN(P5368:S5368)</f>
        <v>0.25017163427891609</v>
      </c>
      <c r="U5368">
        <f>MATCH(T5368,P5368:S5368, 0)</f>
        <v>4</v>
      </c>
    </row>
    <row r="5369" spans="1:21" x14ac:dyDescent="0.35">
      <c r="A5369">
        <v>4</v>
      </c>
      <c r="B5369">
        <v>5358</v>
      </c>
      <c r="C5369" t="s">
        <v>172</v>
      </c>
      <c r="D5369" t="s">
        <v>173</v>
      </c>
      <c r="E5369" t="s">
        <v>196</v>
      </c>
      <c r="F5369" t="s">
        <v>197</v>
      </c>
      <c r="G5369" t="s">
        <v>198</v>
      </c>
      <c r="H5369" t="s">
        <v>199</v>
      </c>
      <c r="I5369" s="1">
        <v>42362</v>
      </c>
      <c r="J5369">
        <v>2015</v>
      </c>
      <c r="K5369" t="s">
        <v>41</v>
      </c>
      <c r="L5369" t="s">
        <v>42</v>
      </c>
      <c r="M5369" s="1">
        <v>42706</v>
      </c>
      <c r="N5369">
        <v>50</v>
      </c>
      <c r="O5369">
        <f>STANDARDIZE(N5369,$N$8,$N$9)</f>
        <v>0.25888748395684602</v>
      </c>
      <c r="P5369">
        <f>ABS($J$3-O5369)</f>
        <v>0.78625370773373637</v>
      </c>
      <c r="Q5369">
        <f>ABS($J$4-O5369)</f>
        <v>1.9298954644373529</v>
      </c>
      <c r="R5369">
        <f>ABS($J$5-O5369)</f>
        <v>0.41099625631536219</v>
      </c>
      <c r="S5369">
        <f>ABS($J$6-O5369)</f>
        <v>0.17869402448494009</v>
      </c>
      <c r="T5369">
        <f>MIN(P5369:S5369)</f>
        <v>0.17869402448494009</v>
      </c>
      <c r="U5369">
        <f>MATCH(T5369,P5369:S5369, 0)</f>
        <v>4</v>
      </c>
    </row>
    <row r="5370" spans="1:21" x14ac:dyDescent="0.35">
      <c r="A5370">
        <v>4</v>
      </c>
      <c r="B5370">
        <v>5359</v>
      </c>
      <c r="C5370" t="s">
        <v>184</v>
      </c>
      <c r="D5370" t="s">
        <v>185</v>
      </c>
      <c r="E5370" t="s">
        <v>64</v>
      </c>
      <c r="F5370" t="s">
        <v>59</v>
      </c>
      <c r="G5370" t="s">
        <v>65</v>
      </c>
      <c r="H5370" t="s">
        <v>66</v>
      </c>
      <c r="I5370" s="1">
        <v>42362</v>
      </c>
      <c r="J5370">
        <v>2015</v>
      </c>
      <c r="K5370" t="s">
        <v>41</v>
      </c>
      <c r="L5370" t="s">
        <v>42</v>
      </c>
      <c r="M5370" s="1">
        <v>42460</v>
      </c>
      <c r="N5370">
        <v>98</v>
      </c>
      <c r="O5370">
        <f>STANDARDIZE(N5370,$N$8,$N$9)</f>
        <v>1.1166188014845584</v>
      </c>
      <c r="P5370">
        <f>ABS($J$3-O5370)</f>
        <v>1.6439850252614487</v>
      </c>
      <c r="Q5370">
        <f>ABS($J$4-O5370)</f>
        <v>1.0721641469096406</v>
      </c>
      <c r="R5370">
        <f>ABS($J$5-O5370)</f>
        <v>1.2687275738430746</v>
      </c>
      <c r="S5370">
        <f>ABS($J$6-O5370)</f>
        <v>0.67903729304277227</v>
      </c>
      <c r="T5370">
        <f>MIN(P5370:S5370)</f>
        <v>0.67903729304277227</v>
      </c>
      <c r="U5370">
        <f>MATCH(T5370,P5370:S5370, 0)</f>
        <v>4</v>
      </c>
    </row>
    <row r="5371" spans="1:21" x14ac:dyDescent="0.35">
      <c r="A5371">
        <v>2</v>
      </c>
      <c r="B5371">
        <v>5360</v>
      </c>
      <c r="C5371" t="s">
        <v>14</v>
      </c>
      <c r="D5371" t="s">
        <v>15</v>
      </c>
      <c r="E5371" t="s">
        <v>73</v>
      </c>
      <c r="F5371" t="s">
        <v>74</v>
      </c>
      <c r="G5371" t="s">
        <v>114</v>
      </c>
      <c r="H5371" t="s">
        <v>115</v>
      </c>
      <c r="I5371" s="1">
        <v>42362</v>
      </c>
      <c r="J5371">
        <v>2015</v>
      </c>
      <c r="K5371" t="s">
        <v>77</v>
      </c>
      <c r="L5371" t="s">
        <v>78</v>
      </c>
      <c r="M5371" s="1">
        <v>42551</v>
      </c>
      <c r="N5371">
        <v>189</v>
      </c>
      <c r="O5371">
        <f>STANDARDIZE(N5371,$N$8,$N$9)</f>
        <v>2.7427344242975136</v>
      </c>
      <c r="P5371">
        <f>ABS($J$3-O5371)</f>
        <v>3.2701006480744041</v>
      </c>
      <c r="Q5371">
        <f>ABS($J$4-O5371)</f>
        <v>0.55395147590331462</v>
      </c>
      <c r="R5371">
        <f>ABS($J$5-O5371)</f>
        <v>2.89484319665603</v>
      </c>
      <c r="S5371">
        <f>ABS($J$6-O5371)</f>
        <v>2.3051529158557273</v>
      </c>
      <c r="T5371">
        <f>MIN(P5371:S5371)</f>
        <v>0.55395147590331462</v>
      </c>
      <c r="U5371">
        <f>MATCH(T5371,P5371:S5371, 0)</f>
        <v>2</v>
      </c>
    </row>
    <row r="5372" spans="1:21" x14ac:dyDescent="0.35">
      <c r="A5372">
        <v>3</v>
      </c>
      <c r="B5372">
        <v>5361</v>
      </c>
      <c r="C5372" t="s">
        <v>14</v>
      </c>
      <c r="D5372" t="s">
        <v>15</v>
      </c>
      <c r="E5372" t="s">
        <v>131</v>
      </c>
      <c r="F5372" t="s">
        <v>132</v>
      </c>
      <c r="G5372" t="s">
        <v>133</v>
      </c>
      <c r="H5372" t="s">
        <v>134</v>
      </c>
      <c r="I5372" s="1">
        <v>42363</v>
      </c>
      <c r="J5372">
        <v>2015</v>
      </c>
      <c r="K5372" t="s">
        <v>77</v>
      </c>
      <c r="L5372" t="s">
        <v>78</v>
      </c>
      <c r="M5372" s="1">
        <v>42384</v>
      </c>
      <c r="N5372">
        <v>21</v>
      </c>
      <c r="O5372">
        <f>STANDARDIZE(N5372,$N$8,$N$9)</f>
        <v>-0.25932518704948021</v>
      </c>
      <c r="P5372">
        <f>ABS($J$3-O5372)</f>
        <v>0.26804103672741014</v>
      </c>
      <c r="Q5372">
        <f>ABS($J$4-O5372)</f>
        <v>2.4481081354436793</v>
      </c>
      <c r="R5372">
        <f>ABS($J$5-O5372)</f>
        <v>0.10721641469096405</v>
      </c>
      <c r="S5372">
        <f>ABS($J$6-O5372)</f>
        <v>0.69690669549126638</v>
      </c>
      <c r="T5372">
        <f>MIN(P5372:S5372)</f>
        <v>0.10721641469096405</v>
      </c>
      <c r="U5372">
        <f>MATCH(T5372,P5372:S5372, 0)</f>
        <v>3</v>
      </c>
    </row>
    <row r="5373" spans="1:21" x14ac:dyDescent="0.35">
      <c r="A5373">
        <v>1</v>
      </c>
      <c r="B5373">
        <v>5362</v>
      </c>
      <c r="C5373" t="s">
        <v>276</v>
      </c>
      <c r="D5373" t="s">
        <v>277</v>
      </c>
      <c r="E5373" t="s">
        <v>296</v>
      </c>
      <c r="F5373" t="s">
        <v>320</v>
      </c>
      <c r="G5373" t="s">
        <v>321</v>
      </c>
      <c r="H5373" t="s">
        <v>322</v>
      </c>
      <c r="I5373" s="1">
        <v>42364</v>
      </c>
      <c r="J5373">
        <v>2015</v>
      </c>
      <c r="K5373" t="s">
        <v>227</v>
      </c>
      <c r="L5373" t="s">
        <v>228</v>
      </c>
      <c r="M5373" s="1">
        <v>42491</v>
      </c>
      <c r="N5373">
        <v>10</v>
      </c>
      <c r="O5373">
        <f>STANDARDIZE(N5373,$N$8,$N$9)</f>
        <v>-0.4558886139829143</v>
      </c>
      <c r="P5373">
        <f>ABS($J$3-O5373)</f>
        <v>7.1477609793976049E-2</v>
      </c>
      <c r="Q5373">
        <f>ABS($J$4-O5373)</f>
        <v>2.6446715623771131</v>
      </c>
      <c r="R5373">
        <f>ABS($J$5-O5373)</f>
        <v>0.30377984162439814</v>
      </c>
      <c r="S5373">
        <f>ABS($J$6-O5373)</f>
        <v>0.89347012242470036</v>
      </c>
      <c r="T5373">
        <f>MIN(P5373:S5373)</f>
        <v>7.1477609793976049E-2</v>
      </c>
      <c r="U5373">
        <f>MATCH(T5373,P5373:S5373, 0)</f>
        <v>1</v>
      </c>
    </row>
    <row r="5374" spans="1:21" x14ac:dyDescent="0.35">
      <c r="A5374">
        <v>3</v>
      </c>
      <c r="B5374">
        <v>5363</v>
      </c>
      <c r="C5374" t="s">
        <v>239</v>
      </c>
      <c r="D5374" t="s">
        <v>240</v>
      </c>
      <c r="E5374" t="s">
        <v>84</v>
      </c>
      <c r="F5374" t="s">
        <v>85</v>
      </c>
      <c r="G5374" t="s">
        <v>153</v>
      </c>
      <c r="H5374" t="s">
        <v>154</v>
      </c>
      <c r="I5374" s="1">
        <v>42364</v>
      </c>
      <c r="J5374">
        <v>2015</v>
      </c>
      <c r="K5374" t="s">
        <v>77</v>
      </c>
      <c r="L5374" t="s">
        <v>78</v>
      </c>
      <c r="M5374" s="1">
        <v>42705</v>
      </c>
      <c r="N5374">
        <v>17</v>
      </c>
      <c r="O5374">
        <f>STANDARDIZE(N5374,$N$8,$N$9)</f>
        <v>-0.33080279684345626</v>
      </c>
      <c r="P5374">
        <f>ABS($J$3-O5374)</f>
        <v>0.19656342693343409</v>
      </c>
      <c r="Q5374">
        <f>ABS($J$4-O5374)</f>
        <v>2.5195857452376553</v>
      </c>
      <c r="R5374">
        <f>ABS($J$5-O5374)</f>
        <v>0.17869402448494009</v>
      </c>
      <c r="S5374">
        <f>ABS($J$6-O5374)</f>
        <v>0.76838430528524237</v>
      </c>
      <c r="T5374">
        <f>MIN(P5374:S5374)</f>
        <v>0.17869402448494009</v>
      </c>
      <c r="U5374">
        <f>MATCH(T5374,P5374:S5374, 0)</f>
        <v>3</v>
      </c>
    </row>
    <row r="5375" spans="1:21" x14ac:dyDescent="0.35">
      <c r="A5375">
        <v>3</v>
      </c>
      <c r="B5375">
        <v>5364</v>
      </c>
      <c r="C5375" t="s">
        <v>71</v>
      </c>
      <c r="D5375" t="s">
        <v>72</v>
      </c>
      <c r="E5375" t="s">
        <v>84</v>
      </c>
      <c r="F5375" t="s">
        <v>85</v>
      </c>
      <c r="G5375" t="s">
        <v>153</v>
      </c>
      <c r="H5375" t="s">
        <v>154</v>
      </c>
      <c r="I5375" s="1">
        <v>42364</v>
      </c>
      <c r="J5375">
        <v>2015</v>
      </c>
      <c r="K5375" t="s">
        <v>77</v>
      </c>
      <c r="L5375" t="s">
        <v>78</v>
      </c>
      <c r="M5375" s="1">
        <v>42387</v>
      </c>
      <c r="N5375">
        <v>23</v>
      </c>
      <c r="O5375">
        <f>STANDARDIZE(N5375,$N$8,$N$9)</f>
        <v>-0.22358638215249221</v>
      </c>
      <c r="P5375">
        <f>ABS($J$3-O5375)</f>
        <v>0.30377984162439814</v>
      </c>
      <c r="Q5375">
        <f>ABS($J$4-O5375)</f>
        <v>2.4123693305466913</v>
      </c>
      <c r="R5375">
        <f>ABS($J$5-O5375)</f>
        <v>7.1477609793976049E-2</v>
      </c>
      <c r="S5375">
        <f>ABS($J$6-O5375)</f>
        <v>0.66116789059427838</v>
      </c>
      <c r="T5375">
        <f>MIN(P5375:S5375)</f>
        <v>7.1477609793976049E-2</v>
      </c>
      <c r="U5375">
        <f>MATCH(T5375,P5375:S5375, 0)</f>
        <v>3</v>
      </c>
    </row>
    <row r="5376" spans="1:21" x14ac:dyDescent="0.35">
      <c r="A5376">
        <v>4</v>
      </c>
      <c r="B5376">
        <v>5365</v>
      </c>
      <c r="C5376" t="s">
        <v>71</v>
      </c>
      <c r="D5376" t="s">
        <v>72</v>
      </c>
      <c r="E5376" t="s">
        <v>73</v>
      </c>
      <c r="F5376" t="s">
        <v>74</v>
      </c>
      <c r="G5376" t="s">
        <v>75</v>
      </c>
      <c r="H5376" t="s">
        <v>76</v>
      </c>
      <c r="I5376" s="1">
        <v>42364</v>
      </c>
      <c r="J5376">
        <v>2015</v>
      </c>
      <c r="K5376" t="s">
        <v>69</v>
      </c>
      <c r="L5376" t="s">
        <v>70</v>
      </c>
      <c r="M5376" s="1">
        <v>42426</v>
      </c>
      <c r="N5376">
        <v>62</v>
      </c>
      <c r="O5376">
        <f>STANDARDIZE(N5376,$N$8,$N$9)</f>
        <v>0.47332031333877417</v>
      </c>
      <c r="P5376">
        <f>ABS($J$3-O5376)</f>
        <v>1.0006865371156646</v>
      </c>
      <c r="Q5376">
        <f>ABS($J$4-O5376)</f>
        <v>1.7154626350554247</v>
      </c>
      <c r="R5376">
        <f>ABS($J$5-O5376)</f>
        <v>0.62542908569729039</v>
      </c>
      <c r="S5376">
        <f>ABS($J$6-O5376)</f>
        <v>3.5738804896988052E-2</v>
      </c>
      <c r="T5376">
        <f>MIN(P5376:S5376)</f>
        <v>3.5738804896988052E-2</v>
      </c>
      <c r="U5376">
        <f>MATCH(T5376,P5376:S5376, 0)</f>
        <v>4</v>
      </c>
    </row>
    <row r="5377" spans="1:21" x14ac:dyDescent="0.35">
      <c r="A5377">
        <v>1</v>
      </c>
      <c r="B5377">
        <v>5366</v>
      </c>
      <c r="C5377" t="s">
        <v>67</v>
      </c>
      <c r="D5377" t="s">
        <v>68</v>
      </c>
      <c r="E5377" t="s">
        <v>73</v>
      </c>
      <c r="F5377" t="s">
        <v>74</v>
      </c>
      <c r="G5377" t="s">
        <v>75</v>
      </c>
      <c r="H5377" t="s">
        <v>76</v>
      </c>
      <c r="I5377" s="1">
        <v>42731</v>
      </c>
      <c r="J5377">
        <v>2015</v>
      </c>
      <c r="K5377" t="s">
        <v>38</v>
      </c>
      <c r="L5377" t="s">
        <v>13</v>
      </c>
      <c r="M5377" s="1">
        <v>42461</v>
      </c>
      <c r="N5377">
        <v>8</v>
      </c>
      <c r="O5377">
        <f>STANDARDIZE(N5377,$N$8,$N$9)</f>
        <v>-0.49162741887990236</v>
      </c>
      <c r="P5377">
        <f>ABS($J$3-O5377)</f>
        <v>3.5738804896987997E-2</v>
      </c>
      <c r="Q5377">
        <f>ABS($J$4-O5377)</f>
        <v>2.6804103672741011</v>
      </c>
      <c r="R5377">
        <f>ABS($J$5-O5377)</f>
        <v>0.33951864652138619</v>
      </c>
      <c r="S5377">
        <f>ABS($J$6-O5377)</f>
        <v>0.92920892732168847</v>
      </c>
      <c r="T5377">
        <f>MIN(P5377:S5377)</f>
        <v>3.5738804896987997E-2</v>
      </c>
      <c r="U5377">
        <f>MATCH(T5377,P5377:S5377, 0)</f>
        <v>1</v>
      </c>
    </row>
    <row r="5378" spans="1:21" x14ac:dyDescent="0.35">
      <c r="A5378">
        <v>4</v>
      </c>
      <c r="B5378">
        <v>5367</v>
      </c>
      <c r="C5378" t="s">
        <v>88</v>
      </c>
      <c r="D5378" t="s">
        <v>89</v>
      </c>
      <c r="E5378" t="s">
        <v>58</v>
      </c>
      <c r="F5378" t="s">
        <v>59</v>
      </c>
      <c r="G5378" t="s">
        <v>60</v>
      </c>
      <c r="H5378" t="s">
        <v>61</v>
      </c>
      <c r="I5378" s="1">
        <v>42731</v>
      </c>
      <c r="J5378">
        <v>2015</v>
      </c>
      <c r="K5378" t="s">
        <v>41</v>
      </c>
      <c r="L5378" t="s">
        <v>42</v>
      </c>
      <c r="M5378" s="1">
        <v>42417</v>
      </c>
      <c r="N5378">
        <v>52</v>
      </c>
      <c r="O5378">
        <f>STANDARDIZE(N5378,$N$8,$N$9)</f>
        <v>0.29462628885383407</v>
      </c>
      <c r="P5378">
        <f>ABS($J$3-O5378)</f>
        <v>0.82199251263072437</v>
      </c>
      <c r="Q5378">
        <f>ABS($J$4-O5378)</f>
        <v>1.8941566595403649</v>
      </c>
      <c r="R5378">
        <f>ABS($J$5-O5378)</f>
        <v>0.44673506121235024</v>
      </c>
      <c r="S5378">
        <f>ABS($J$6-O5378)</f>
        <v>0.14295521958795204</v>
      </c>
      <c r="T5378">
        <f>MIN(P5378:S5378)</f>
        <v>0.14295521958795204</v>
      </c>
      <c r="U5378">
        <f>MATCH(T5378,P5378:S5378, 0)</f>
        <v>4</v>
      </c>
    </row>
    <row r="5379" spans="1:21" x14ac:dyDescent="0.35">
      <c r="A5379">
        <v>1</v>
      </c>
      <c r="B5379">
        <v>5368</v>
      </c>
      <c r="C5379" t="s">
        <v>112</v>
      </c>
      <c r="D5379" t="s">
        <v>113</v>
      </c>
      <c r="E5379" t="s">
        <v>79</v>
      </c>
      <c r="F5379" t="s">
        <v>35</v>
      </c>
      <c r="G5379" t="s">
        <v>80</v>
      </c>
      <c r="H5379" t="s">
        <v>81</v>
      </c>
      <c r="I5379" s="1">
        <v>42732</v>
      </c>
      <c r="J5379">
        <v>2015</v>
      </c>
      <c r="K5379" t="s">
        <v>41</v>
      </c>
      <c r="L5379" t="s">
        <v>42</v>
      </c>
      <c r="M5379" s="1">
        <v>42734</v>
      </c>
      <c r="N5379">
        <v>2</v>
      </c>
      <c r="O5379">
        <f>STANDARDIZE(N5379,$N$8,$N$9)</f>
        <v>-0.59884383357086635</v>
      </c>
      <c r="P5379">
        <f>ABS($J$3-O5379)</f>
        <v>7.1477609793975994E-2</v>
      </c>
      <c r="Q5379">
        <f>ABS($J$4-O5379)</f>
        <v>2.7876267819650655</v>
      </c>
      <c r="R5379">
        <f>ABS($J$5-O5379)</f>
        <v>0.44673506121235018</v>
      </c>
      <c r="S5379">
        <f>ABS($J$6-O5379)</f>
        <v>1.0364253420126524</v>
      </c>
      <c r="T5379">
        <f>MIN(P5379:S5379)</f>
        <v>7.1477609793975994E-2</v>
      </c>
      <c r="U5379">
        <f>MATCH(T5379,P5379:S5379, 0)</f>
        <v>1</v>
      </c>
    </row>
    <row r="5380" spans="1:21" x14ac:dyDescent="0.35">
      <c r="A5380">
        <v>1</v>
      </c>
      <c r="B5380">
        <v>5369</v>
      </c>
      <c r="C5380" t="s">
        <v>569</v>
      </c>
      <c r="D5380" t="s">
        <v>570</v>
      </c>
      <c r="E5380" t="s">
        <v>105</v>
      </c>
      <c r="F5380" t="s">
        <v>59</v>
      </c>
      <c r="G5380" t="s">
        <v>106</v>
      </c>
      <c r="H5380" t="s">
        <v>107</v>
      </c>
      <c r="I5380" s="1">
        <v>42732</v>
      </c>
      <c r="J5380">
        <v>2015</v>
      </c>
      <c r="K5380" t="s">
        <v>176</v>
      </c>
      <c r="L5380" t="s">
        <v>177</v>
      </c>
      <c r="M5380" s="1">
        <v>42734</v>
      </c>
      <c r="N5380">
        <v>2</v>
      </c>
      <c r="O5380">
        <f>STANDARDIZE(N5380,$N$8,$N$9)</f>
        <v>-0.59884383357086635</v>
      </c>
      <c r="P5380">
        <f>ABS($J$3-O5380)</f>
        <v>7.1477609793975994E-2</v>
      </c>
      <c r="Q5380">
        <f>ABS($J$4-O5380)</f>
        <v>2.7876267819650655</v>
      </c>
      <c r="R5380">
        <f>ABS($J$5-O5380)</f>
        <v>0.44673506121235018</v>
      </c>
      <c r="S5380">
        <f>ABS($J$6-O5380)</f>
        <v>1.0364253420126524</v>
      </c>
      <c r="T5380">
        <f>MIN(P5380:S5380)</f>
        <v>7.1477609793975994E-2</v>
      </c>
      <c r="U5380">
        <f>MATCH(T5380,P5380:S5380, 0)</f>
        <v>1</v>
      </c>
    </row>
    <row r="5381" spans="1:21" x14ac:dyDescent="0.35">
      <c r="A5381">
        <v>1</v>
      </c>
      <c r="B5381">
        <v>5370</v>
      </c>
      <c r="C5381" t="s">
        <v>14</v>
      </c>
      <c r="D5381" t="s">
        <v>15</v>
      </c>
      <c r="E5381" t="s">
        <v>163</v>
      </c>
      <c r="F5381" t="s">
        <v>59</v>
      </c>
      <c r="G5381" t="s">
        <v>466</v>
      </c>
      <c r="H5381" t="s">
        <v>467</v>
      </c>
      <c r="I5381" s="1">
        <v>42732</v>
      </c>
      <c r="J5381">
        <v>2015</v>
      </c>
      <c r="K5381" t="s">
        <v>125</v>
      </c>
      <c r="L5381" t="s">
        <v>126</v>
      </c>
      <c r="M5381" s="1">
        <v>42461</v>
      </c>
      <c r="N5381">
        <v>7</v>
      </c>
      <c r="O5381">
        <f>STANDARDIZE(N5381,$N$8,$N$9)</f>
        <v>-0.50949682132839635</v>
      </c>
      <c r="P5381">
        <f>ABS($J$3-O5381)</f>
        <v>1.7869402448493998E-2</v>
      </c>
      <c r="Q5381">
        <f>ABS($J$4-O5381)</f>
        <v>2.6982797697225953</v>
      </c>
      <c r="R5381">
        <f>ABS($J$5-O5381)</f>
        <v>0.35738804896988019</v>
      </c>
      <c r="S5381">
        <f>ABS($J$6-O5381)</f>
        <v>0.94707832977018247</v>
      </c>
      <c r="T5381">
        <f>MIN(P5381:S5381)</f>
        <v>1.7869402448493998E-2</v>
      </c>
      <c r="U5381">
        <f>MATCH(T5381,P5381:S5381, 0)</f>
        <v>1</v>
      </c>
    </row>
    <row r="5382" spans="1:21" x14ac:dyDescent="0.35">
      <c r="A5382">
        <v>1</v>
      </c>
      <c r="B5382">
        <v>5371</v>
      </c>
      <c r="C5382" t="s">
        <v>30</v>
      </c>
      <c r="D5382" t="s">
        <v>31</v>
      </c>
      <c r="E5382" t="s">
        <v>24</v>
      </c>
      <c r="F5382" t="s">
        <v>253</v>
      </c>
      <c r="G5382" t="s">
        <v>398</v>
      </c>
      <c r="H5382" t="s">
        <v>399</v>
      </c>
      <c r="I5382" s="1">
        <v>42732</v>
      </c>
      <c r="J5382">
        <v>2015</v>
      </c>
      <c r="K5382" t="s">
        <v>77</v>
      </c>
      <c r="L5382" t="s">
        <v>78</v>
      </c>
      <c r="M5382" s="1">
        <v>42583</v>
      </c>
      <c r="N5382">
        <v>11</v>
      </c>
      <c r="O5382">
        <f>STANDARDIZE(N5382,$N$8,$N$9)</f>
        <v>-0.43801921153442031</v>
      </c>
      <c r="P5382">
        <f>ABS($J$3-O5382)</f>
        <v>8.9347012242470047E-2</v>
      </c>
      <c r="Q5382">
        <f>ABS($J$4-O5382)</f>
        <v>2.6268021599286193</v>
      </c>
      <c r="R5382">
        <f>ABS($J$5-O5382)</f>
        <v>0.28591043917590414</v>
      </c>
      <c r="S5382">
        <f>ABS($J$6-O5382)</f>
        <v>0.87560071997620637</v>
      </c>
      <c r="T5382">
        <f>MIN(P5382:S5382)</f>
        <v>8.9347012242470047E-2</v>
      </c>
      <c r="U5382">
        <f>MATCH(T5382,P5382:S5382, 0)</f>
        <v>1</v>
      </c>
    </row>
    <row r="5383" spans="1:21" x14ac:dyDescent="0.35">
      <c r="A5383">
        <v>1</v>
      </c>
      <c r="B5383">
        <v>5372</v>
      </c>
      <c r="C5383" t="s">
        <v>617</v>
      </c>
      <c r="D5383" t="s">
        <v>618</v>
      </c>
      <c r="E5383" t="s">
        <v>58</v>
      </c>
      <c r="F5383" t="s">
        <v>59</v>
      </c>
      <c r="G5383" t="s">
        <v>60</v>
      </c>
      <c r="H5383" t="s">
        <v>61</v>
      </c>
      <c r="I5383" s="1">
        <v>42732</v>
      </c>
      <c r="J5383">
        <v>2015</v>
      </c>
      <c r="K5383" t="s">
        <v>77</v>
      </c>
      <c r="L5383" t="s">
        <v>78</v>
      </c>
      <c r="M5383" s="1">
        <v>42705</v>
      </c>
      <c r="N5383">
        <v>15</v>
      </c>
      <c r="O5383">
        <f>STANDARDIZE(N5383,$N$8,$N$9)</f>
        <v>-0.36654160174044426</v>
      </c>
      <c r="P5383">
        <f>ABS($J$3-O5383)</f>
        <v>0.1608246220364461</v>
      </c>
      <c r="Q5383">
        <f>ABS($J$4-O5383)</f>
        <v>2.5553245501346433</v>
      </c>
      <c r="R5383">
        <f>ABS($J$5-O5383)</f>
        <v>0.21443282938192809</v>
      </c>
      <c r="S5383">
        <f>ABS($J$6-O5383)</f>
        <v>0.80412311018223037</v>
      </c>
      <c r="T5383">
        <f>MIN(P5383:S5383)</f>
        <v>0.1608246220364461</v>
      </c>
      <c r="U5383">
        <f>MATCH(T5383,P5383:S5383, 0)</f>
        <v>1</v>
      </c>
    </row>
    <row r="5384" spans="1:21" x14ac:dyDescent="0.35">
      <c r="A5384">
        <v>3</v>
      </c>
      <c r="B5384">
        <v>5373</v>
      </c>
      <c r="C5384" t="s">
        <v>14</v>
      </c>
      <c r="D5384" t="s">
        <v>15</v>
      </c>
      <c r="E5384" t="s">
        <v>296</v>
      </c>
      <c r="F5384" t="s">
        <v>320</v>
      </c>
      <c r="G5384" t="s">
        <v>351</v>
      </c>
      <c r="H5384" t="s">
        <v>352</v>
      </c>
      <c r="I5384" s="1">
        <v>42732</v>
      </c>
      <c r="J5384">
        <v>2015</v>
      </c>
      <c r="K5384" t="s">
        <v>77</v>
      </c>
      <c r="L5384" t="s">
        <v>78</v>
      </c>
      <c r="M5384" s="1">
        <v>42383</v>
      </c>
      <c r="N5384">
        <v>17</v>
      </c>
      <c r="O5384">
        <f>STANDARDIZE(N5384,$N$8,$N$9)</f>
        <v>-0.33080279684345626</v>
      </c>
      <c r="P5384">
        <f>ABS($J$3-O5384)</f>
        <v>0.19656342693343409</v>
      </c>
      <c r="Q5384">
        <f>ABS($J$4-O5384)</f>
        <v>2.5195857452376553</v>
      </c>
      <c r="R5384">
        <f>ABS($J$5-O5384)</f>
        <v>0.17869402448494009</v>
      </c>
      <c r="S5384">
        <f>ABS($J$6-O5384)</f>
        <v>0.76838430528524237</v>
      </c>
      <c r="T5384">
        <f>MIN(P5384:S5384)</f>
        <v>0.17869402448494009</v>
      </c>
      <c r="U5384">
        <f>MATCH(T5384,P5384:S5384, 0)</f>
        <v>3</v>
      </c>
    </row>
    <row r="5385" spans="1:21" x14ac:dyDescent="0.35">
      <c r="A5385">
        <v>3</v>
      </c>
      <c r="B5385">
        <v>5374</v>
      </c>
      <c r="C5385" t="s">
        <v>14</v>
      </c>
      <c r="D5385" t="s">
        <v>15</v>
      </c>
      <c r="E5385" t="s">
        <v>296</v>
      </c>
      <c r="F5385" t="s">
        <v>320</v>
      </c>
      <c r="G5385" t="s">
        <v>351</v>
      </c>
      <c r="H5385" t="s">
        <v>352</v>
      </c>
      <c r="I5385" s="1">
        <v>42732</v>
      </c>
      <c r="J5385">
        <v>2015</v>
      </c>
      <c r="K5385" t="s">
        <v>77</v>
      </c>
      <c r="L5385" t="s">
        <v>78</v>
      </c>
      <c r="M5385" s="1">
        <v>42390</v>
      </c>
      <c r="N5385">
        <v>24</v>
      </c>
      <c r="O5385">
        <f>STANDARDIZE(N5385,$N$8,$N$9)</f>
        <v>-0.20571697970399819</v>
      </c>
      <c r="P5385">
        <f>ABS($J$3-O5385)</f>
        <v>0.32164924407289219</v>
      </c>
      <c r="Q5385">
        <f>ABS($J$4-O5385)</f>
        <v>2.3944999280981971</v>
      </c>
      <c r="R5385">
        <f>ABS($J$5-O5385)</f>
        <v>5.3608207345482023E-2</v>
      </c>
      <c r="S5385">
        <f>ABS($J$6-O5385)</f>
        <v>0.64329848814578428</v>
      </c>
      <c r="T5385">
        <f>MIN(P5385:S5385)</f>
        <v>5.3608207345482023E-2</v>
      </c>
      <c r="U5385">
        <f>MATCH(T5385,P5385:S5385, 0)</f>
        <v>3</v>
      </c>
    </row>
    <row r="5386" spans="1:21" x14ac:dyDescent="0.35">
      <c r="A5386">
        <v>2</v>
      </c>
      <c r="B5386">
        <v>5375</v>
      </c>
      <c r="C5386" t="s">
        <v>30</v>
      </c>
      <c r="D5386" t="s">
        <v>31</v>
      </c>
      <c r="E5386" t="s">
        <v>141</v>
      </c>
      <c r="F5386" t="s">
        <v>142</v>
      </c>
      <c r="G5386" t="s">
        <v>143</v>
      </c>
      <c r="H5386" t="s">
        <v>144</v>
      </c>
      <c r="I5386" s="1">
        <v>42732</v>
      </c>
      <c r="J5386">
        <v>2015</v>
      </c>
      <c r="K5386" t="s">
        <v>69</v>
      </c>
      <c r="L5386" t="s">
        <v>70</v>
      </c>
      <c r="M5386" s="1">
        <v>42538</v>
      </c>
      <c r="N5386">
        <v>172</v>
      </c>
      <c r="O5386">
        <f>STANDARDIZE(N5386,$N$8,$N$9)</f>
        <v>2.4389545826731154</v>
      </c>
      <c r="P5386">
        <f>ABS($J$3-O5386)</f>
        <v>2.966320806450006</v>
      </c>
      <c r="Q5386">
        <f>ABS($J$4-O5386)</f>
        <v>0.25017163427891642</v>
      </c>
      <c r="R5386">
        <f>ABS($J$5-O5386)</f>
        <v>2.5910633550316318</v>
      </c>
      <c r="S5386">
        <f>ABS($J$6-O5386)</f>
        <v>2.0013730742313292</v>
      </c>
      <c r="T5386">
        <f>MIN(P5386:S5386)</f>
        <v>0.25017163427891642</v>
      </c>
      <c r="U5386">
        <f>MATCH(T5386,P5386:S5386, 0)</f>
        <v>2</v>
      </c>
    </row>
    <row r="5387" spans="1:21" x14ac:dyDescent="0.35">
      <c r="A5387">
        <v>2</v>
      </c>
      <c r="B5387">
        <v>5376</v>
      </c>
      <c r="C5387" t="s">
        <v>172</v>
      </c>
      <c r="D5387" t="s">
        <v>173</v>
      </c>
      <c r="E5387" t="s">
        <v>105</v>
      </c>
      <c r="F5387" t="s">
        <v>59</v>
      </c>
      <c r="G5387" t="s">
        <v>106</v>
      </c>
      <c r="H5387" t="s">
        <v>107</v>
      </c>
      <c r="I5387" s="1">
        <v>42732</v>
      </c>
      <c r="J5387">
        <v>2015</v>
      </c>
      <c r="K5387" t="s">
        <v>41</v>
      </c>
      <c r="L5387" t="s">
        <v>42</v>
      </c>
      <c r="M5387" s="1">
        <v>42688</v>
      </c>
      <c r="N5387">
        <v>322</v>
      </c>
      <c r="O5387">
        <f>STANDARDIZE(N5387,$N$8,$N$9)</f>
        <v>5.1193649499472169</v>
      </c>
      <c r="P5387">
        <f>ABS($J$3-O5387)</f>
        <v>5.646731173724107</v>
      </c>
      <c r="Q5387">
        <f>ABS($J$4-O5387)</f>
        <v>2.930582001553018</v>
      </c>
      <c r="R5387">
        <f>ABS($J$5-O5387)</f>
        <v>5.2714737223057329</v>
      </c>
      <c r="S5387">
        <f>ABS($J$6-O5387)</f>
        <v>4.6817834415054307</v>
      </c>
      <c r="T5387">
        <f>MIN(P5387:S5387)</f>
        <v>2.930582001553018</v>
      </c>
      <c r="U5387">
        <f>MATCH(T5387,P5387:S5387, 0)</f>
        <v>2</v>
      </c>
    </row>
    <row r="5388" spans="1:21" x14ac:dyDescent="0.35">
      <c r="A5388">
        <v>1</v>
      </c>
      <c r="B5388">
        <v>5377</v>
      </c>
      <c r="C5388" t="s">
        <v>14</v>
      </c>
      <c r="D5388" t="s">
        <v>15</v>
      </c>
      <c r="E5388" t="s">
        <v>16</v>
      </c>
      <c r="F5388" t="s">
        <v>17</v>
      </c>
      <c r="G5388" t="s">
        <v>137</v>
      </c>
      <c r="H5388" t="s">
        <v>138</v>
      </c>
      <c r="I5388" s="1">
        <v>42733</v>
      </c>
      <c r="J5388">
        <v>2015</v>
      </c>
      <c r="K5388" t="s">
        <v>577</v>
      </c>
      <c r="L5388" t="s">
        <v>578</v>
      </c>
      <c r="M5388" s="1">
        <v>42733</v>
      </c>
      <c r="N5388">
        <v>0</v>
      </c>
      <c r="O5388">
        <f>STANDARDIZE(N5388,$N$8,$N$9)</f>
        <v>-0.63458263846785445</v>
      </c>
      <c r="P5388">
        <f>ABS($J$3-O5388)</f>
        <v>0.1072164146909641</v>
      </c>
      <c r="Q5388">
        <f>ABS($J$4-O5388)</f>
        <v>2.8233655868620535</v>
      </c>
      <c r="R5388">
        <f>ABS($J$5-O5388)</f>
        <v>0.48247386610933829</v>
      </c>
      <c r="S5388">
        <f>ABS($J$6-O5388)</f>
        <v>1.0721641469096406</v>
      </c>
      <c r="T5388">
        <f>MIN(P5388:S5388)</f>
        <v>0.1072164146909641</v>
      </c>
      <c r="U5388">
        <f>MATCH(T5388,P5388:S5388, 0)</f>
        <v>1</v>
      </c>
    </row>
    <row r="5389" spans="1:21" x14ac:dyDescent="0.35">
      <c r="A5389">
        <v>1</v>
      </c>
      <c r="B5389">
        <v>5378</v>
      </c>
      <c r="C5389" t="s">
        <v>172</v>
      </c>
      <c r="D5389" t="s">
        <v>173</v>
      </c>
      <c r="E5389" t="s">
        <v>16</v>
      </c>
      <c r="F5389" t="s">
        <v>17</v>
      </c>
      <c r="G5389" t="s">
        <v>599</v>
      </c>
      <c r="H5389" t="s">
        <v>600</v>
      </c>
      <c r="I5389" s="1">
        <v>42733</v>
      </c>
      <c r="J5389">
        <v>2015</v>
      </c>
      <c r="K5389" t="s">
        <v>125</v>
      </c>
      <c r="L5389" t="s">
        <v>126</v>
      </c>
      <c r="M5389" s="1">
        <v>42733</v>
      </c>
      <c r="N5389">
        <v>0</v>
      </c>
      <c r="O5389">
        <f>STANDARDIZE(N5389,$N$8,$N$9)</f>
        <v>-0.63458263846785445</v>
      </c>
      <c r="P5389">
        <f>ABS($J$3-O5389)</f>
        <v>0.1072164146909641</v>
      </c>
      <c r="Q5389">
        <f>ABS($J$4-O5389)</f>
        <v>2.8233655868620535</v>
      </c>
      <c r="R5389">
        <f>ABS($J$5-O5389)</f>
        <v>0.48247386610933829</v>
      </c>
      <c r="S5389">
        <f>ABS($J$6-O5389)</f>
        <v>1.0721641469096406</v>
      </c>
      <c r="T5389">
        <f>MIN(P5389:S5389)</f>
        <v>0.1072164146909641</v>
      </c>
      <c r="U5389">
        <f>MATCH(T5389,P5389:S5389, 0)</f>
        <v>1</v>
      </c>
    </row>
    <row r="5390" spans="1:21" x14ac:dyDescent="0.35">
      <c r="A5390">
        <v>1</v>
      </c>
      <c r="B5390">
        <v>5379</v>
      </c>
      <c r="C5390" t="s">
        <v>14</v>
      </c>
      <c r="D5390" t="s">
        <v>15</v>
      </c>
      <c r="E5390" t="s">
        <v>131</v>
      </c>
      <c r="F5390" t="s">
        <v>132</v>
      </c>
      <c r="G5390" t="s">
        <v>133</v>
      </c>
      <c r="H5390" t="s">
        <v>134</v>
      </c>
      <c r="I5390" s="1">
        <v>42733</v>
      </c>
      <c r="J5390">
        <v>2015</v>
      </c>
      <c r="K5390" t="s">
        <v>125</v>
      </c>
      <c r="L5390" t="s">
        <v>126</v>
      </c>
      <c r="M5390" s="1">
        <v>42735</v>
      </c>
      <c r="N5390">
        <v>2</v>
      </c>
      <c r="O5390">
        <f>STANDARDIZE(N5390,$N$8,$N$9)</f>
        <v>-0.59884383357086635</v>
      </c>
      <c r="P5390">
        <f>ABS($J$3-O5390)</f>
        <v>7.1477609793975994E-2</v>
      </c>
      <c r="Q5390">
        <f>ABS($J$4-O5390)</f>
        <v>2.7876267819650655</v>
      </c>
      <c r="R5390">
        <f>ABS($J$5-O5390)</f>
        <v>0.44673506121235018</v>
      </c>
      <c r="S5390">
        <f>ABS($J$6-O5390)</f>
        <v>1.0364253420126524</v>
      </c>
      <c r="T5390">
        <f>MIN(P5390:S5390)</f>
        <v>7.1477609793975994E-2</v>
      </c>
      <c r="U5390">
        <f>MATCH(T5390,P5390:S5390, 0)</f>
        <v>1</v>
      </c>
    </row>
    <row r="5391" spans="1:21" x14ac:dyDescent="0.35">
      <c r="A5391">
        <v>1</v>
      </c>
      <c r="B5391">
        <v>5380</v>
      </c>
      <c r="C5391" t="s">
        <v>635</v>
      </c>
      <c r="D5391" t="s">
        <v>636</v>
      </c>
      <c r="E5391" t="s">
        <v>34</v>
      </c>
      <c r="F5391" t="s">
        <v>35</v>
      </c>
      <c r="G5391" t="s">
        <v>36</v>
      </c>
      <c r="H5391" t="s">
        <v>37</v>
      </c>
      <c r="I5391" s="1">
        <v>42733</v>
      </c>
      <c r="J5391">
        <v>2015</v>
      </c>
      <c r="K5391" t="s">
        <v>77</v>
      </c>
      <c r="L5391" t="s">
        <v>78</v>
      </c>
      <c r="M5391" s="1">
        <v>42382</v>
      </c>
      <c r="N5391">
        <v>15</v>
      </c>
      <c r="O5391">
        <f>STANDARDIZE(N5391,$N$8,$N$9)</f>
        <v>-0.36654160174044426</v>
      </c>
      <c r="P5391">
        <f>ABS($J$3-O5391)</f>
        <v>0.1608246220364461</v>
      </c>
      <c r="Q5391">
        <f>ABS($J$4-O5391)</f>
        <v>2.5553245501346433</v>
      </c>
      <c r="R5391">
        <f>ABS($J$5-O5391)</f>
        <v>0.21443282938192809</v>
      </c>
      <c r="S5391">
        <f>ABS($J$6-O5391)</f>
        <v>0.80412311018223037</v>
      </c>
      <c r="T5391">
        <f>MIN(P5391:S5391)</f>
        <v>0.1608246220364461</v>
      </c>
      <c r="U5391">
        <f>MATCH(T5391,P5391:S5391, 0)</f>
        <v>1</v>
      </c>
    </row>
    <row r="5392" spans="1:21" x14ac:dyDescent="0.35">
      <c r="A5392">
        <v>1</v>
      </c>
      <c r="B5392">
        <v>5381</v>
      </c>
      <c r="C5392" t="s">
        <v>14</v>
      </c>
      <c r="D5392" t="s">
        <v>15</v>
      </c>
      <c r="E5392" t="s">
        <v>34</v>
      </c>
      <c r="F5392" t="s">
        <v>35</v>
      </c>
      <c r="G5392" t="s">
        <v>36</v>
      </c>
      <c r="H5392" t="s">
        <v>37</v>
      </c>
      <c r="I5392" s="1">
        <v>42733</v>
      </c>
      <c r="J5392">
        <v>2015</v>
      </c>
      <c r="K5392" t="s">
        <v>77</v>
      </c>
      <c r="L5392" t="s">
        <v>78</v>
      </c>
      <c r="M5392" s="1">
        <v>42382</v>
      </c>
      <c r="N5392">
        <v>15</v>
      </c>
      <c r="O5392">
        <f>STANDARDIZE(N5392,$N$8,$N$9)</f>
        <v>-0.36654160174044426</v>
      </c>
      <c r="P5392">
        <f>ABS($J$3-O5392)</f>
        <v>0.1608246220364461</v>
      </c>
      <c r="Q5392">
        <f>ABS($J$4-O5392)</f>
        <v>2.5553245501346433</v>
      </c>
      <c r="R5392">
        <f>ABS($J$5-O5392)</f>
        <v>0.21443282938192809</v>
      </c>
      <c r="S5392">
        <f>ABS($J$6-O5392)</f>
        <v>0.80412311018223037</v>
      </c>
      <c r="T5392">
        <f>MIN(P5392:S5392)</f>
        <v>0.1608246220364461</v>
      </c>
      <c r="U5392">
        <f>MATCH(T5392,P5392:S5392, 0)</f>
        <v>1</v>
      </c>
    </row>
    <row r="5393" spans="1:21" x14ac:dyDescent="0.35">
      <c r="A5393">
        <v>1</v>
      </c>
      <c r="B5393">
        <v>5382</v>
      </c>
      <c r="C5393" t="s">
        <v>82</v>
      </c>
      <c r="D5393" t="s">
        <v>83</v>
      </c>
      <c r="E5393" t="s">
        <v>34</v>
      </c>
      <c r="F5393" t="s">
        <v>35</v>
      </c>
      <c r="G5393" t="s">
        <v>36</v>
      </c>
      <c r="H5393" t="s">
        <v>37</v>
      </c>
      <c r="I5393" s="1">
        <v>42733</v>
      </c>
      <c r="J5393">
        <v>2015</v>
      </c>
      <c r="K5393" t="s">
        <v>77</v>
      </c>
      <c r="L5393" t="s">
        <v>78</v>
      </c>
      <c r="M5393" s="1">
        <v>42383</v>
      </c>
      <c r="N5393">
        <v>16</v>
      </c>
      <c r="O5393">
        <f>STANDARDIZE(N5393,$N$8,$N$9)</f>
        <v>-0.34867219929195026</v>
      </c>
      <c r="P5393">
        <f>ABS($J$3-O5393)</f>
        <v>0.17869402448494009</v>
      </c>
      <c r="Q5393">
        <f>ABS($J$4-O5393)</f>
        <v>2.5374551476861491</v>
      </c>
      <c r="R5393">
        <f>ABS($J$5-O5393)</f>
        <v>0.19656342693343409</v>
      </c>
      <c r="S5393">
        <f>ABS($J$6-O5393)</f>
        <v>0.78625370773373637</v>
      </c>
      <c r="T5393">
        <f>MIN(P5393:S5393)</f>
        <v>0.17869402448494009</v>
      </c>
      <c r="U5393">
        <f>MATCH(T5393,P5393:S5393, 0)</f>
        <v>1</v>
      </c>
    </row>
    <row r="5394" spans="1:21" x14ac:dyDescent="0.35">
      <c r="A5394">
        <v>3</v>
      </c>
      <c r="B5394">
        <v>5383</v>
      </c>
      <c r="C5394" t="s">
        <v>229</v>
      </c>
      <c r="D5394" t="s">
        <v>230</v>
      </c>
      <c r="E5394" t="s">
        <v>52</v>
      </c>
      <c r="F5394" t="s">
        <v>53</v>
      </c>
      <c r="G5394" t="s">
        <v>601</v>
      </c>
      <c r="H5394" t="s">
        <v>602</v>
      </c>
      <c r="I5394" s="1">
        <v>42733</v>
      </c>
      <c r="J5394">
        <v>2015</v>
      </c>
      <c r="K5394" t="s">
        <v>77</v>
      </c>
      <c r="L5394" t="s">
        <v>78</v>
      </c>
      <c r="M5394" s="1">
        <v>42396</v>
      </c>
      <c r="N5394">
        <v>29</v>
      </c>
      <c r="O5394">
        <f>STANDARDIZE(N5394,$N$8,$N$9)</f>
        <v>-0.11636996746152814</v>
      </c>
      <c r="P5394">
        <f>ABS($J$3-O5394)</f>
        <v>0.41099625631536219</v>
      </c>
      <c r="Q5394">
        <f>ABS($J$4-O5394)</f>
        <v>2.3051529158557269</v>
      </c>
      <c r="R5394">
        <f>ABS($J$5-O5394)</f>
        <v>3.5738804896988025E-2</v>
      </c>
      <c r="S5394">
        <f>ABS($J$6-O5394)</f>
        <v>0.55395147590331428</v>
      </c>
      <c r="T5394">
        <f>MIN(P5394:S5394)</f>
        <v>3.5738804896988025E-2</v>
      </c>
      <c r="U5394">
        <f>MATCH(T5394,P5394:S5394, 0)</f>
        <v>3</v>
      </c>
    </row>
    <row r="5395" spans="1:21" x14ac:dyDescent="0.35">
      <c r="A5395">
        <v>3</v>
      </c>
      <c r="B5395">
        <v>5384</v>
      </c>
      <c r="C5395" t="s">
        <v>239</v>
      </c>
      <c r="D5395" t="s">
        <v>240</v>
      </c>
      <c r="E5395" t="s">
        <v>24</v>
      </c>
      <c r="F5395" t="s">
        <v>253</v>
      </c>
      <c r="G5395" t="s">
        <v>398</v>
      </c>
      <c r="H5395" t="s">
        <v>399</v>
      </c>
      <c r="I5395" s="1">
        <v>42733</v>
      </c>
      <c r="J5395">
        <v>2015</v>
      </c>
      <c r="K5395" t="s">
        <v>69</v>
      </c>
      <c r="L5395" t="s">
        <v>70</v>
      </c>
      <c r="M5395" s="1">
        <v>42431</v>
      </c>
      <c r="N5395">
        <v>36</v>
      </c>
      <c r="O5395">
        <f>STANDARDIZE(N5395,$N$8,$N$9)</f>
        <v>8.7158496779299183E-3</v>
      </c>
      <c r="P5395">
        <f>ABS($J$3-O5395)</f>
        <v>0.53608207345482028</v>
      </c>
      <c r="Q5395">
        <f>ABS($J$4-O5395)</f>
        <v>2.1800670987162691</v>
      </c>
      <c r="R5395">
        <f>ABS($J$5-O5395)</f>
        <v>0.1608246220364461</v>
      </c>
      <c r="S5395">
        <f>ABS($J$6-O5395)</f>
        <v>0.42886565876385618</v>
      </c>
      <c r="T5395">
        <f>MIN(P5395:S5395)</f>
        <v>0.1608246220364461</v>
      </c>
      <c r="U5395">
        <f>MATCH(T5395,P5395:S5395, 0)</f>
        <v>3</v>
      </c>
    </row>
    <row r="5396" spans="1:21" x14ac:dyDescent="0.35">
      <c r="A5396">
        <v>3</v>
      </c>
      <c r="B5396">
        <v>5385</v>
      </c>
      <c r="C5396" t="s">
        <v>268</v>
      </c>
      <c r="D5396" t="s">
        <v>269</v>
      </c>
      <c r="E5396" t="s">
        <v>131</v>
      </c>
      <c r="F5396" t="s">
        <v>132</v>
      </c>
      <c r="G5396" t="s">
        <v>133</v>
      </c>
      <c r="H5396" t="s">
        <v>134</v>
      </c>
      <c r="I5396" s="1">
        <v>42733</v>
      </c>
      <c r="J5396">
        <v>2015</v>
      </c>
      <c r="K5396" t="s">
        <v>41</v>
      </c>
      <c r="L5396" t="s">
        <v>42</v>
      </c>
      <c r="M5396" s="1">
        <v>42462</v>
      </c>
      <c r="N5396">
        <v>37</v>
      </c>
      <c r="O5396">
        <f>STANDARDIZE(N5396,$N$8,$N$9)</f>
        <v>2.6585252126423927E-2</v>
      </c>
      <c r="P5396">
        <f>ABS($J$3-O5396)</f>
        <v>0.55395147590331428</v>
      </c>
      <c r="Q5396">
        <f>ABS($J$4-O5396)</f>
        <v>2.1621976962677749</v>
      </c>
      <c r="R5396">
        <f>ABS($J$5-O5396)</f>
        <v>0.17869402448494009</v>
      </c>
      <c r="S5396">
        <f>ABS($J$6-O5396)</f>
        <v>0.41099625631536219</v>
      </c>
      <c r="T5396">
        <f>MIN(P5396:S5396)</f>
        <v>0.17869402448494009</v>
      </c>
      <c r="U5396">
        <f>MATCH(T5396,P5396:S5396, 0)</f>
        <v>3</v>
      </c>
    </row>
    <row r="5397" spans="1:21" x14ac:dyDescent="0.35">
      <c r="A5397">
        <v>1</v>
      </c>
      <c r="B5397">
        <v>5386</v>
      </c>
      <c r="C5397" t="s">
        <v>14</v>
      </c>
      <c r="D5397" t="s">
        <v>15</v>
      </c>
      <c r="E5397" t="s">
        <v>131</v>
      </c>
      <c r="F5397" t="s">
        <v>132</v>
      </c>
      <c r="G5397" t="s">
        <v>133</v>
      </c>
      <c r="H5397" t="s">
        <v>134</v>
      </c>
      <c r="I5397" s="1">
        <v>42734</v>
      </c>
      <c r="J5397">
        <v>2015</v>
      </c>
      <c r="K5397" t="s">
        <v>176</v>
      </c>
      <c r="L5397" t="s">
        <v>177</v>
      </c>
      <c r="M5397" s="1">
        <v>42583</v>
      </c>
      <c r="N5397">
        <v>9</v>
      </c>
      <c r="O5397">
        <f>STANDARDIZE(N5397,$N$8,$N$9)</f>
        <v>-0.4737580164314083</v>
      </c>
      <c r="P5397">
        <f>ABS($J$3-O5397)</f>
        <v>5.3608207345482051E-2</v>
      </c>
      <c r="Q5397">
        <f>ABS($J$4-O5397)</f>
        <v>2.6625409648256073</v>
      </c>
      <c r="R5397">
        <f>ABS($J$5-O5397)</f>
        <v>0.32164924407289214</v>
      </c>
      <c r="S5397">
        <f>ABS($J$6-O5397)</f>
        <v>0.91133952487319436</v>
      </c>
      <c r="T5397">
        <f>MIN(P5397:S5397)</f>
        <v>5.3608207345482051E-2</v>
      </c>
      <c r="U5397">
        <f>MATCH(T5397,P5397:S5397, 0)</f>
        <v>1</v>
      </c>
    </row>
    <row r="5398" spans="1:21" x14ac:dyDescent="0.35">
      <c r="A5398">
        <v>1</v>
      </c>
      <c r="B5398">
        <v>5387</v>
      </c>
      <c r="C5398" t="s">
        <v>14</v>
      </c>
      <c r="D5398" t="s">
        <v>15</v>
      </c>
      <c r="E5398" t="s">
        <v>34</v>
      </c>
      <c r="F5398" t="s">
        <v>35</v>
      </c>
      <c r="G5398" t="s">
        <v>36</v>
      </c>
      <c r="H5398" t="s">
        <v>37</v>
      </c>
      <c r="I5398" s="1">
        <v>42734</v>
      </c>
      <c r="J5398">
        <v>2015</v>
      </c>
      <c r="K5398" t="s">
        <v>20</v>
      </c>
      <c r="L5398" t="s">
        <v>21</v>
      </c>
      <c r="M5398" s="1">
        <v>42382</v>
      </c>
      <c r="N5398">
        <v>14</v>
      </c>
      <c r="O5398">
        <f>STANDARDIZE(N5398,$N$8,$N$9)</f>
        <v>-0.38441100418893831</v>
      </c>
      <c r="P5398">
        <f>ABS($J$3-O5398)</f>
        <v>0.14295521958795204</v>
      </c>
      <c r="Q5398">
        <f>ABS($J$4-O5398)</f>
        <v>2.5731939525831371</v>
      </c>
      <c r="R5398">
        <f>ABS($J$5-O5398)</f>
        <v>0.23230223183042215</v>
      </c>
      <c r="S5398">
        <f>ABS($J$6-O5398)</f>
        <v>0.82199251263072437</v>
      </c>
      <c r="T5398">
        <f>MIN(P5398:S5398)</f>
        <v>0.14295521958795204</v>
      </c>
      <c r="U5398">
        <f>MATCH(T5398,P5398:S5398, 0)</f>
        <v>1</v>
      </c>
    </row>
    <row r="5399" spans="1:21" x14ac:dyDescent="0.35">
      <c r="A5399">
        <v>1</v>
      </c>
      <c r="B5399">
        <v>5388</v>
      </c>
      <c r="C5399" t="s">
        <v>14</v>
      </c>
      <c r="D5399" t="s">
        <v>15</v>
      </c>
      <c r="E5399" t="s">
        <v>84</v>
      </c>
      <c r="F5399" t="s">
        <v>85</v>
      </c>
      <c r="G5399" t="s">
        <v>86</v>
      </c>
      <c r="H5399" t="s">
        <v>87</v>
      </c>
      <c r="I5399" s="1">
        <v>42734</v>
      </c>
      <c r="J5399">
        <v>2015</v>
      </c>
      <c r="K5399" t="s">
        <v>233</v>
      </c>
      <c r="L5399" t="s">
        <v>234</v>
      </c>
      <c r="M5399" s="1">
        <v>42384</v>
      </c>
      <c r="N5399">
        <v>16</v>
      </c>
      <c r="O5399">
        <f>STANDARDIZE(N5399,$N$8,$N$9)</f>
        <v>-0.34867219929195026</v>
      </c>
      <c r="P5399">
        <f>ABS($J$3-O5399)</f>
        <v>0.17869402448494009</v>
      </c>
      <c r="Q5399">
        <f>ABS($J$4-O5399)</f>
        <v>2.5374551476861491</v>
      </c>
      <c r="R5399">
        <f>ABS($J$5-O5399)</f>
        <v>0.19656342693343409</v>
      </c>
      <c r="S5399">
        <f>ABS($J$6-O5399)</f>
        <v>0.78625370773373637</v>
      </c>
      <c r="T5399">
        <f>MIN(P5399:S5399)</f>
        <v>0.17869402448494009</v>
      </c>
      <c r="U5399">
        <f>MATCH(T5399,P5399:S5399, 0)</f>
        <v>1</v>
      </c>
    </row>
    <row r="5400" spans="1:21" x14ac:dyDescent="0.35">
      <c r="A5400">
        <v>3</v>
      </c>
      <c r="B5400">
        <v>5389</v>
      </c>
      <c r="C5400" t="s">
        <v>67</v>
      </c>
      <c r="D5400" t="s">
        <v>68</v>
      </c>
      <c r="E5400" t="s">
        <v>90</v>
      </c>
      <c r="F5400" t="s">
        <v>91</v>
      </c>
      <c r="G5400" t="s">
        <v>235</v>
      </c>
      <c r="H5400" t="s">
        <v>236</v>
      </c>
      <c r="I5400" s="1">
        <v>42734</v>
      </c>
      <c r="J5400">
        <v>2015</v>
      </c>
      <c r="K5400" t="s">
        <v>69</v>
      </c>
      <c r="L5400" t="s">
        <v>70</v>
      </c>
      <c r="M5400" s="1">
        <v>42390</v>
      </c>
      <c r="N5400">
        <v>22</v>
      </c>
      <c r="O5400">
        <f>STANDARDIZE(N5400,$N$8,$N$9)</f>
        <v>-0.24145578460098621</v>
      </c>
      <c r="P5400">
        <f>ABS($J$3-O5400)</f>
        <v>0.28591043917590414</v>
      </c>
      <c r="Q5400">
        <f>ABS($J$4-O5400)</f>
        <v>2.4302387329951851</v>
      </c>
      <c r="R5400">
        <f>ABS($J$5-O5400)</f>
        <v>8.9347012242470047E-2</v>
      </c>
      <c r="S5400">
        <f>ABS($J$6-O5400)</f>
        <v>0.67903729304277238</v>
      </c>
      <c r="T5400">
        <f>MIN(P5400:S5400)</f>
        <v>8.9347012242470047E-2</v>
      </c>
      <c r="U5400">
        <f>MATCH(T5400,P5400:S5400, 0)</f>
        <v>3</v>
      </c>
    </row>
    <row r="5401" spans="1:21" x14ac:dyDescent="0.35">
      <c r="A5401">
        <v>2</v>
      </c>
      <c r="B5401">
        <v>5390</v>
      </c>
      <c r="C5401" t="s">
        <v>14</v>
      </c>
      <c r="D5401" t="s">
        <v>15</v>
      </c>
      <c r="E5401" t="s">
        <v>79</v>
      </c>
      <c r="F5401" t="s">
        <v>35</v>
      </c>
      <c r="G5401" t="s">
        <v>80</v>
      </c>
      <c r="H5401" t="s">
        <v>81</v>
      </c>
      <c r="I5401" s="1">
        <v>42734</v>
      </c>
      <c r="J5401">
        <v>2015</v>
      </c>
      <c r="K5401" t="s">
        <v>41</v>
      </c>
      <c r="L5401" t="s">
        <v>42</v>
      </c>
      <c r="M5401" s="1">
        <v>42637</v>
      </c>
      <c r="N5401">
        <v>269</v>
      </c>
      <c r="O5401">
        <f>STANDARDIZE(N5401,$N$8,$N$9)</f>
        <v>4.1722866201770339</v>
      </c>
      <c r="P5401">
        <f>ABS($J$3-O5401)</f>
        <v>4.699652843953924</v>
      </c>
      <c r="Q5401">
        <f>ABS($J$4-O5401)</f>
        <v>1.9835036717828349</v>
      </c>
      <c r="R5401">
        <f>ABS($J$5-O5401)</f>
        <v>4.3243953925355498</v>
      </c>
      <c r="S5401">
        <f>ABS($J$6-O5401)</f>
        <v>3.7347051117352477</v>
      </c>
      <c r="T5401">
        <f>MIN(P5401:S5401)</f>
        <v>1.9835036717828349</v>
      </c>
      <c r="U5401">
        <f>MATCH(T5401,P5401:S5401, 0)</f>
        <v>2</v>
      </c>
    </row>
    <row r="5402" spans="1:21" x14ac:dyDescent="0.35">
      <c r="A5402">
        <v>1</v>
      </c>
      <c r="B5402">
        <v>5391</v>
      </c>
      <c r="C5402" t="s">
        <v>184</v>
      </c>
      <c r="D5402" t="s">
        <v>185</v>
      </c>
      <c r="E5402" t="s">
        <v>131</v>
      </c>
      <c r="F5402" t="s">
        <v>132</v>
      </c>
      <c r="G5402" t="s">
        <v>133</v>
      </c>
      <c r="H5402" t="s">
        <v>134</v>
      </c>
      <c r="I5402" s="1">
        <v>42735</v>
      </c>
      <c r="J5402">
        <v>2015</v>
      </c>
      <c r="K5402" t="s">
        <v>166</v>
      </c>
      <c r="L5402" t="s">
        <v>167</v>
      </c>
      <c r="M5402" s="1">
        <v>42370</v>
      </c>
      <c r="N5402">
        <v>1</v>
      </c>
      <c r="O5402">
        <f>STANDARDIZE(N5402,$N$8,$N$9)</f>
        <v>-0.61671323601936046</v>
      </c>
      <c r="P5402">
        <f>ABS($J$3-O5402)</f>
        <v>8.9347012242470103E-2</v>
      </c>
      <c r="Q5402">
        <f>ABS($J$4-O5402)</f>
        <v>2.8054961844135593</v>
      </c>
      <c r="R5402">
        <f>ABS($J$5-O5402)</f>
        <v>0.46460446366084429</v>
      </c>
      <c r="S5402">
        <f>ABS($J$6-O5402)</f>
        <v>1.0542947444611466</v>
      </c>
      <c r="T5402">
        <f>MIN(P5402:S5402)</f>
        <v>8.9347012242470103E-2</v>
      </c>
      <c r="U5402">
        <f>MATCH(T5402,P5402:S5402, 0)</f>
        <v>1</v>
      </c>
    </row>
    <row r="5403" spans="1:21" x14ac:dyDescent="0.35">
      <c r="A5403">
        <v>1</v>
      </c>
      <c r="B5403">
        <v>5392</v>
      </c>
      <c r="C5403" t="s">
        <v>14</v>
      </c>
      <c r="D5403" t="s">
        <v>15</v>
      </c>
      <c r="E5403" t="s">
        <v>105</v>
      </c>
      <c r="F5403" t="s">
        <v>59</v>
      </c>
      <c r="G5403" t="s">
        <v>106</v>
      </c>
      <c r="H5403" t="s">
        <v>107</v>
      </c>
      <c r="I5403" s="1">
        <v>42735</v>
      </c>
      <c r="J5403">
        <v>2015</v>
      </c>
      <c r="K5403" t="s">
        <v>176</v>
      </c>
      <c r="L5403" t="s">
        <v>177</v>
      </c>
      <c r="M5403" s="1">
        <v>42461</v>
      </c>
      <c r="N5403">
        <v>4</v>
      </c>
      <c r="O5403">
        <f>STANDARDIZE(N5403,$N$8,$N$9)</f>
        <v>-0.56310502867387835</v>
      </c>
      <c r="P5403">
        <f>ABS($J$3-O5403)</f>
        <v>3.5738804896987997E-2</v>
      </c>
      <c r="Q5403">
        <f>ABS($J$4-O5403)</f>
        <v>2.7518879770680771</v>
      </c>
      <c r="R5403">
        <f>ABS($J$5-O5403)</f>
        <v>0.41099625631536219</v>
      </c>
      <c r="S5403">
        <f>ABS($J$6-O5403)</f>
        <v>1.0006865371156644</v>
      </c>
      <c r="T5403">
        <f>MIN(P5403:S5403)</f>
        <v>3.5738804896987997E-2</v>
      </c>
      <c r="U5403">
        <f>MATCH(T5403,P5403:S5403, 0)</f>
        <v>1</v>
      </c>
    </row>
    <row r="5404" spans="1:21" x14ac:dyDescent="0.35">
      <c r="A5404">
        <v>1</v>
      </c>
      <c r="B5404">
        <v>5393</v>
      </c>
      <c r="C5404" t="s">
        <v>400</v>
      </c>
      <c r="D5404" t="s">
        <v>401</v>
      </c>
      <c r="E5404" t="s">
        <v>105</v>
      </c>
      <c r="F5404" t="s">
        <v>59</v>
      </c>
      <c r="G5404" t="s">
        <v>106</v>
      </c>
      <c r="H5404" t="s">
        <v>107</v>
      </c>
      <c r="I5404" s="1">
        <v>42735</v>
      </c>
      <c r="J5404">
        <v>2015</v>
      </c>
      <c r="K5404" t="s">
        <v>176</v>
      </c>
      <c r="L5404" t="s">
        <v>177</v>
      </c>
      <c r="M5404" s="1">
        <v>42491</v>
      </c>
      <c r="N5404">
        <v>5</v>
      </c>
      <c r="O5404">
        <f>STANDARDIZE(N5404,$N$8,$N$9)</f>
        <v>-0.54523562622538435</v>
      </c>
      <c r="P5404">
        <f>ABS($J$3-O5404)</f>
        <v>1.7869402448493998E-2</v>
      </c>
      <c r="Q5404">
        <f>ABS($J$4-O5404)</f>
        <v>2.7340185746195833</v>
      </c>
      <c r="R5404">
        <f>ABS($J$5-O5404)</f>
        <v>0.39312685386686819</v>
      </c>
      <c r="S5404">
        <f>ABS($J$6-O5404)</f>
        <v>0.98281713466717047</v>
      </c>
      <c r="T5404">
        <f>MIN(P5404:S5404)</f>
        <v>1.7869402448493998E-2</v>
      </c>
      <c r="U5404">
        <f>MATCH(T5404,P5404:S5404, 0)</f>
        <v>1</v>
      </c>
    </row>
    <row r="5405" spans="1:21" x14ac:dyDescent="0.35">
      <c r="A5405">
        <v>1</v>
      </c>
      <c r="B5405">
        <v>5394</v>
      </c>
      <c r="C5405" t="s">
        <v>556</v>
      </c>
      <c r="D5405" t="s">
        <v>557</v>
      </c>
      <c r="E5405" t="s">
        <v>90</v>
      </c>
      <c r="F5405" t="s">
        <v>91</v>
      </c>
      <c r="G5405" t="s">
        <v>235</v>
      </c>
      <c r="H5405" t="s">
        <v>236</v>
      </c>
      <c r="I5405" s="1">
        <v>42735</v>
      </c>
      <c r="J5405">
        <v>2015</v>
      </c>
      <c r="K5405" t="s">
        <v>331</v>
      </c>
      <c r="L5405" t="s">
        <v>332</v>
      </c>
      <c r="M5405" s="1">
        <v>42675</v>
      </c>
      <c r="N5405">
        <v>11</v>
      </c>
      <c r="O5405">
        <f>STANDARDIZE(N5405,$N$8,$N$9)</f>
        <v>-0.43801921153442031</v>
      </c>
      <c r="P5405">
        <f>ABS($J$3-O5405)</f>
        <v>8.9347012242470047E-2</v>
      </c>
      <c r="Q5405">
        <f>ABS($J$4-O5405)</f>
        <v>2.6268021599286193</v>
      </c>
      <c r="R5405">
        <f>ABS($J$5-O5405)</f>
        <v>0.28591043917590414</v>
      </c>
      <c r="S5405">
        <f>ABS($J$6-O5405)</f>
        <v>0.87560071997620637</v>
      </c>
      <c r="T5405">
        <f>MIN(P5405:S5405)</f>
        <v>8.9347012242470047E-2</v>
      </c>
      <c r="U5405">
        <f>MATCH(T5405,P5405:S5405, 0)</f>
        <v>1</v>
      </c>
    </row>
    <row r="5406" spans="1:21" x14ac:dyDescent="0.35">
      <c r="A5406">
        <v>1</v>
      </c>
      <c r="B5406">
        <v>5395</v>
      </c>
      <c r="C5406" t="s">
        <v>406</v>
      </c>
      <c r="D5406" t="s">
        <v>407</v>
      </c>
      <c r="E5406" t="s">
        <v>90</v>
      </c>
      <c r="F5406" t="s">
        <v>91</v>
      </c>
      <c r="G5406" t="s">
        <v>235</v>
      </c>
      <c r="H5406" t="s">
        <v>236</v>
      </c>
      <c r="I5406" s="1">
        <v>42735</v>
      </c>
      <c r="J5406">
        <v>2015</v>
      </c>
      <c r="K5406" t="s">
        <v>331</v>
      </c>
      <c r="L5406" t="s">
        <v>332</v>
      </c>
      <c r="M5406" s="1">
        <v>42382</v>
      </c>
      <c r="N5406">
        <v>13</v>
      </c>
      <c r="O5406">
        <f>STANDARDIZE(N5406,$N$8,$N$9)</f>
        <v>-0.40228040663743231</v>
      </c>
      <c r="P5406">
        <f>ABS($J$3-O5406)</f>
        <v>0.12508581713945804</v>
      </c>
      <c r="Q5406">
        <f>ABS($J$4-O5406)</f>
        <v>2.5910633550316313</v>
      </c>
      <c r="R5406">
        <f>ABS($J$5-O5406)</f>
        <v>0.25017163427891614</v>
      </c>
      <c r="S5406">
        <f>ABS($J$6-O5406)</f>
        <v>0.83986191507921837</v>
      </c>
      <c r="T5406">
        <f>MIN(P5406:S5406)</f>
        <v>0.12508581713945804</v>
      </c>
      <c r="U5406">
        <f>MATCH(T5406,P5406:S5406, 0)</f>
        <v>1</v>
      </c>
    </row>
    <row r="5407" spans="1:21" x14ac:dyDescent="0.35">
      <c r="A5407">
        <v>1</v>
      </c>
      <c r="B5407">
        <v>5396</v>
      </c>
      <c r="C5407" t="s">
        <v>14</v>
      </c>
      <c r="D5407" t="s">
        <v>15</v>
      </c>
      <c r="E5407" t="s">
        <v>196</v>
      </c>
      <c r="F5407" t="s">
        <v>197</v>
      </c>
      <c r="G5407" t="s">
        <v>198</v>
      </c>
      <c r="H5407" t="s">
        <v>199</v>
      </c>
      <c r="I5407" s="1">
        <v>42735</v>
      </c>
      <c r="J5407">
        <v>2015</v>
      </c>
      <c r="K5407" t="s">
        <v>41</v>
      </c>
      <c r="L5407" t="s">
        <v>42</v>
      </c>
      <c r="M5407" s="1">
        <v>42383</v>
      </c>
      <c r="N5407">
        <v>14</v>
      </c>
      <c r="O5407">
        <f>STANDARDIZE(N5407,$N$8,$N$9)</f>
        <v>-0.38441100418893831</v>
      </c>
      <c r="P5407">
        <f>ABS($J$3-O5407)</f>
        <v>0.14295521958795204</v>
      </c>
      <c r="Q5407">
        <f>ABS($J$4-O5407)</f>
        <v>2.5731939525831371</v>
      </c>
      <c r="R5407">
        <f>ABS($J$5-O5407)</f>
        <v>0.23230223183042215</v>
      </c>
      <c r="S5407">
        <f>ABS($J$6-O5407)</f>
        <v>0.82199251263072437</v>
      </c>
      <c r="T5407">
        <f>MIN(P5407:S5407)</f>
        <v>0.14295521958795204</v>
      </c>
      <c r="U5407">
        <f>MATCH(T5407,P5407:S5407, 0)</f>
        <v>1</v>
      </c>
    </row>
    <row r="5408" spans="1:21" x14ac:dyDescent="0.35">
      <c r="A5408">
        <v>3</v>
      </c>
      <c r="B5408">
        <v>5397</v>
      </c>
      <c r="C5408" t="s">
        <v>14</v>
      </c>
      <c r="D5408" t="s">
        <v>15</v>
      </c>
      <c r="E5408" t="s">
        <v>52</v>
      </c>
      <c r="F5408" t="s">
        <v>53</v>
      </c>
      <c r="G5408" t="s">
        <v>54</v>
      </c>
      <c r="H5408" t="s">
        <v>55</v>
      </c>
      <c r="I5408" s="1">
        <v>42735</v>
      </c>
      <c r="J5408">
        <v>2015</v>
      </c>
      <c r="K5408" t="s">
        <v>233</v>
      </c>
      <c r="L5408" t="s">
        <v>234</v>
      </c>
      <c r="M5408" s="1">
        <v>42388</v>
      </c>
      <c r="N5408">
        <v>19</v>
      </c>
      <c r="O5408">
        <f>STANDARDIZE(N5408,$N$8,$N$9)</f>
        <v>-0.29506399194646826</v>
      </c>
      <c r="P5408">
        <f>ABS($J$3-O5408)</f>
        <v>0.23230223183042209</v>
      </c>
      <c r="Q5408">
        <f>ABS($J$4-O5408)</f>
        <v>2.4838469403406673</v>
      </c>
      <c r="R5408">
        <f>ABS($J$5-O5408)</f>
        <v>0.1429552195879521</v>
      </c>
      <c r="S5408">
        <f>ABS($J$6-O5408)</f>
        <v>0.73264550038825438</v>
      </c>
      <c r="T5408">
        <f>MIN(P5408:S5408)</f>
        <v>0.1429552195879521</v>
      </c>
      <c r="U5408">
        <f>MATCH(T5408,P5408:S5408, 0)</f>
        <v>3</v>
      </c>
    </row>
    <row r="5409" spans="1:21" x14ac:dyDescent="0.35">
      <c r="A5409">
        <v>3</v>
      </c>
      <c r="B5409">
        <v>5398</v>
      </c>
      <c r="C5409" t="s">
        <v>157</v>
      </c>
      <c r="D5409" t="s">
        <v>158</v>
      </c>
      <c r="E5409" t="s">
        <v>34</v>
      </c>
      <c r="F5409" t="s">
        <v>35</v>
      </c>
      <c r="G5409" t="s">
        <v>36</v>
      </c>
      <c r="H5409" t="s">
        <v>37</v>
      </c>
      <c r="I5409" s="1">
        <v>42735</v>
      </c>
      <c r="J5409">
        <v>2015</v>
      </c>
      <c r="K5409" t="s">
        <v>77</v>
      </c>
      <c r="L5409" t="s">
        <v>78</v>
      </c>
      <c r="M5409" s="1">
        <v>42389</v>
      </c>
      <c r="N5409">
        <v>20</v>
      </c>
      <c r="O5409">
        <f>STANDARDIZE(N5409,$N$8,$N$9)</f>
        <v>-0.27719458949797421</v>
      </c>
      <c r="P5409">
        <f>ABS($J$3-O5409)</f>
        <v>0.25017163427891614</v>
      </c>
      <c r="Q5409">
        <f>ABS($J$4-O5409)</f>
        <v>2.4659775378921731</v>
      </c>
      <c r="R5409">
        <f>ABS($J$5-O5409)</f>
        <v>0.12508581713945804</v>
      </c>
      <c r="S5409">
        <f>ABS($J$6-O5409)</f>
        <v>0.71477609793976038</v>
      </c>
      <c r="T5409">
        <f>MIN(P5409:S5409)</f>
        <v>0.12508581713945804</v>
      </c>
      <c r="U5409">
        <f>MATCH(T5409,P5409:S5409, 0)</f>
        <v>3</v>
      </c>
    </row>
    <row r="5410" spans="1:21" x14ac:dyDescent="0.35">
      <c r="A5410">
        <v>4</v>
      </c>
      <c r="B5410">
        <v>5399</v>
      </c>
      <c r="C5410" t="s">
        <v>14</v>
      </c>
      <c r="D5410" t="s">
        <v>15</v>
      </c>
      <c r="E5410" t="s">
        <v>73</v>
      </c>
      <c r="F5410" t="s">
        <v>74</v>
      </c>
      <c r="G5410" t="s">
        <v>75</v>
      </c>
      <c r="H5410" t="s">
        <v>76</v>
      </c>
      <c r="I5410" s="1">
        <v>42735</v>
      </c>
      <c r="J5410">
        <v>2015</v>
      </c>
      <c r="K5410" t="s">
        <v>77</v>
      </c>
      <c r="L5410" t="s">
        <v>78</v>
      </c>
      <c r="M5410" s="1">
        <v>42415</v>
      </c>
      <c r="N5410">
        <v>46</v>
      </c>
      <c r="O5410">
        <f>STANDARDIZE(N5410,$N$8,$N$9)</f>
        <v>0.18740987416287</v>
      </c>
      <c r="P5410">
        <f>ABS($J$3-O5410)</f>
        <v>0.71477609793976038</v>
      </c>
      <c r="Q5410">
        <f>ABS($J$4-O5410)</f>
        <v>2.0013730742313292</v>
      </c>
      <c r="R5410">
        <f>ABS($J$5-O5410)</f>
        <v>0.33951864652138619</v>
      </c>
      <c r="S5410">
        <f>ABS($J$6-O5410)</f>
        <v>0.25017163427891609</v>
      </c>
      <c r="T5410">
        <f>MIN(P5410:S5410)</f>
        <v>0.25017163427891609</v>
      </c>
      <c r="U5410">
        <f>MATCH(T5410,P5410:S5410, 0)</f>
        <v>4</v>
      </c>
    </row>
    <row r="5411" spans="1:21" x14ac:dyDescent="0.35">
      <c r="A5411">
        <v>4</v>
      </c>
      <c r="B5411">
        <v>5400</v>
      </c>
      <c r="C5411" t="s">
        <v>241</v>
      </c>
      <c r="D5411" t="s">
        <v>242</v>
      </c>
      <c r="E5411" t="s">
        <v>296</v>
      </c>
      <c r="F5411" t="s">
        <v>320</v>
      </c>
      <c r="G5411" t="s">
        <v>321</v>
      </c>
      <c r="H5411" t="s">
        <v>322</v>
      </c>
      <c r="I5411" s="1">
        <v>42735</v>
      </c>
      <c r="J5411">
        <v>2015</v>
      </c>
      <c r="K5411" t="s">
        <v>69</v>
      </c>
      <c r="L5411" t="s">
        <v>70</v>
      </c>
      <c r="M5411" s="1">
        <v>42450</v>
      </c>
      <c r="N5411">
        <v>81</v>
      </c>
      <c r="O5411">
        <f>STANDARDIZE(N5411,$N$8,$N$9)</f>
        <v>0.8128389598601603</v>
      </c>
      <c r="P5411">
        <f>ABS($J$3-O5411)</f>
        <v>1.3402051836370505</v>
      </c>
      <c r="Q5411">
        <f>ABS($J$4-O5411)</f>
        <v>1.3759439885340385</v>
      </c>
      <c r="R5411">
        <f>ABS($J$5-O5411)</f>
        <v>0.96494773221867647</v>
      </c>
      <c r="S5411">
        <f>ABS($J$6-O5411)</f>
        <v>0.37525745141837419</v>
      </c>
      <c r="T5411">
        <f>MIN(P5411:S5411)</f>
        <v>0.37525745141837419</v>
      </c>
      <c r="U5411">
        <f>MATCH(T5411,P5411:S5411, 0)</f>
        <v>4</v>
      </c>
    </row>
    <row r="5412" spans="1:21" x14ac:dyDescent="0.35">
      <c r="A5412">
        <v>2</v>
      </c>
      <c r="B5412">
        <v>5401</v>
      </c>
      <c r="C5412" t="s">
        <v>14</v>
      </c>
      <c r="D5412" t="s">
        <v>15</v>
      </c>
      <c r="E5412" t="s">
        <v>52</v>
      </c>
      <c r="F5412" t="s">
        <v>53</v>
      </c>
      <c r="G5412" t="s">
        <v>54</v>
      </c>
      <c r="H5412" t="s">
        <v>55</v>
      </c>
      <c r="I5412" s="1">
        <v>42735</v>
      </c>
      <c r="J5412">
        <v>2015</v>
      </c>
      <c r="K5412" t="s">
        <v>69</v>
      </c>
      <c r="L5412" t="s">
        <v>70</v>
      </c>
      <c r="M5412" s="1">
        <v>42495</v>
      </c>
      <c r="N5412">
        <v>126</v>
      </c>
      <c r="O5412">
        <f>STANDARDIZE(N5412,$N$8,$N$9)</f>
        <v>1.6169620700423908</v>
      </c>
      <c r="P5412">
        <f>ABS($J$3-O5412)</f>
        <v>2.1443282938192811</v>
      </c>
      <c r="Q5412">
        <f>ABS($J$4-O5412)</f>
        <v>0.57182087835180817</v>
      </c>
      <c r="R5412">
        <f>ABS($J$5-O5412)</f>
        <v>1.769070842400907</v>
      </c>
      <c r="S5412">
        <f>ABS($J$6-O5412)</f>
        <v>1.1793805616006048</v>
      </c>
      <c r="T5412">
        <f>MIN(P5412:S5412)</f>
        <v>0.57182087835180817</v>
      </c>
      <c r="U5412">
        <f>MATCH(T5412,P5412:S5412, 0)</f>
        <v>2</v>
      </c>
    </row>
    <row r="5413" spans="1:21" x14ac:dyDescent="0.35">
      <c r="A5413">
        <v>2</v>
      </c>
      <c r="B5413">
        <v>5402</v>
      </c>
      <c r="C5413" t="s">
        <v>441</v>
      </c>
      <c r="D5413" t="s">
        <v>442</v>
      </c>
      <c r="E5413" t="s">
        <v>79</v>
      </c>
      <c r="F5413" t="s">
        <v>35</v>
      </c>
      <c r="G5413" t="s">
        <v>80</v>
      </c>
      <c r="H5413" t="s">
        <v>81</v>
      </c>
      <c r="I5413" s="1">
        <v>42735</v>
      </c>
      <c r="J5413">
        <v>2015</v>
      </c>
      <c r="K5413" t="s">
        <v>41</v>
      </c>
      <c r="L5413" t="s">
        <v>42</v>
      </c>
      <c r="M5413" s="1">
        <v>42507</v>
      </c>
      <c r="N5413">
        <v>138</v>
      </c>
      <c r="O5413">
        <f>STANDARDIZE(N5413,$N$8,$N$9)</f>
        <v>1.831394899424319</v>
      </c>
      <c r="P5413">
        <f>ABS($J$3-O5413)</f>
        <v>2.3587611232012096</v>
      </c>
      <c r="Q5413">
        <f>ABS($J$4-O5413)</f>
        <v>0.35738804896987997</v>
      </c>
      <c r="R5413">
        <f>ABS($J$5-O5413)</f>
        <v>1.9835036717828352</v>
      </c>
      <c r="S5413">
        <f>ABS($J$6-O5413)</f>
        <v>1.3938133909825328</v>
      </c>
      <c r="T5413">
        <f>MIN(P5413:S5413)</f>
        <v>0.35738804896987997</v>
      </c>
      <c r="U5413">
        <f>MATCH(T5413,P5413:S5413, 0)</f>
        <v>2</v>
      </c>
    </row>
    <row r="5414" spans="1:21" x14ac:dyDescent="0.35">
      <c r="A5414">
        <v>1</v>
      </c>
      <c r="B5414">
        <v>5403</v>
      </c>
      <c r="C5414" t="s">
        <v>67</v>
      </c>
      <c r="D5414" t="s">
        <v>68</v>
      </c>
      <c r="E5414" t="s">
        <v>105</v>
      </c>
      <c r="F5414" t="s">
        <v>59</v>
      </c>
      <c r="G5414" t="s">
        <v>106</v>
      </c>
      <c r="H5414" t="s">
        <v>107</v>
      </c>
      <c r="I5414" s="1">
        <v>42370</v>
      </c>
      <c r="J5414">
        <v>2016</v>
      </c>
      <c r="K5414" t="s">
        <v>125</v>
      </c>
      <c r="L5414" t="s">
        <v>126</v>
      </c>
      <c r="M5414" s="1">
        <v>42491</v>
      </c>
      <c r="N5414">
        <v>4</v>
      </c>
      <c r="O5414">
        <f>STANDARDIZE(N5414,$N$8,$N$9)</f>
        <v>-0.56310502867387835</v>
      </c>
      <c r="P5414">
        <f>ABS($J$3-O5414)</f>
        <v>3.5738804896987997E-2</v>
      </c>
      <c r="Q5414">
        <f>ABS($J$4-O5414)</f>
        <v>2.7518879770680771</v>
      </c>
      <c r="R5414">
        <f>ABS($J$5-O5414)</f>
        <v>0.41099625631536219</v>
      </c>
      <c r="S5414">
        <f>ABS($J$6-O5414)</f>
        <v>1.0006865371156644</v>
      </c>
      <c r="T5414">
        <f>MIN(P5414:S5414)</f>
        <v>3.5738804896987997E-2</v>
      </c>
      <c r="U5414">
        <f>MATCH(T5414,P5414:S5414, 0)</f>
        <v>1</v>
      </c>
    </row>
    <row r="5415" spans="1:21" x14ac:dyDescent="0.35">
      <c r="A5415">
        <v>1</v>
      </c>
      <c r="B5415">
        <v>5404</v>
      </c>
      <c r="C5415" t="s">
        <v>239</v>
      </c>
      <c r="D5415" t="s">
        <v>240</v>
      </c>
      <c r="E5415" t="s">
        <v>243</v>
      </c>
      <c r="F5415" t="s">
        <v>208</v>
      </c>
      <c r="G5415" t="s">
        <v>244</v>
      </c>
      <c r="H5415" t="s">
        <v>245</v>
      </c>
      <c r="I5415" s="1">
        <v>42370</v>
      </c>
      <c r="J5415">
        <v>2016</v>
      </c>
      <c r="K5415" t="s">
        <v>77</v>
      </c>
      <c r="L5415" t="s">
        <v>78</v>
      </c>
      <c r="M5415" s="1">
        <v>42552</v>
      </c>
      <c r="N5415">
        <v>6</v>
      </c>
      <c r="O5415">
        <f>STANDARDIZE(N5415,$N$8,$N$9)</f>
        <v>-0.52736622377689035</v>
      </c>
      <c r="P5415">
        <f>ABS($J$3-O5415)</f>
        <v>0</v>
      </c>
      <c r="Q5415">
        <f>ABS($J$4-O5415)</f>
        <v>2.7161491721710895</v>
      </c>
      <c r="R5415">
        <f>ABS($J$5-O5415)</f>
        <v>0.37525745141837419</v>
      </c>
      <c r="S5415">
        <f>ABS($J$6-O5415)</f>
        <v>0.96494773221867647</v>
      </c>
      <c r="T5415">
        <f>MIN(P5415:S5415)</f>
        <v>0</v>
      </c>
      <c r="U5415">
        <f>MATCH(T5415,P5415:S5415, 0)</f>
        <v>1</v>
      </c>
    </row>
    <row r="5416" spans="1:21" x14ac:dyDescent="0.35">
      <c r="A5416">
        <v>3</v>
      </c>
      <c r="B5416">
        <v>5405</v>
      </c>
      <c r="C5416" t="s">
        <v>67</v>
      </c>
      <c r="D5416" t="s">
        <v>68</v>
      </c>
      <c r="E5416" t="s">
        <v>131</v>
      </c>
      <c r="F5416" t="s">
        <v>132</v>
      </c>
      <c r="G5416" t="s">
        <v>133</v>
      </c>
      <c r="H5416" t="s">
        <v>134</v>
      </c>
      <c r="I5416" s="1">
        <v>42370</v>
      </c>
      <c r="J5416">
        <v>2016</v>
      </c>
      <c r="K5416" t="s">
        <v>77</v>
      </c>
      <c r="L5416" t="s">
        <v>78</v>
      </c>
      <c r="M5416" s="1">
        <v>42390</v>
      </c>
      <c r="N5416">
        <v>20</v>
      </c>
      <c r="O5416">
        <f>STANDARDIZE(N5416,$N$8,$N$9)</f>
        <v>-0.27719458949797421</v>
      </c>
      <c r="P5416">
        <f>ABS($J$3-O5416)</f>
        <v>0.25017163427891614</v>
      </c>
      <c r="Q5416">
        <f>ABS($J$4-O5416)</f>
        <v>2.4659775378921731</v>
      </c>
      <c r="R5416">
        <f>ABS($J$5-O5416)</f>
        <v>0.12508581713945804</v>
      </c>
      <c r="S5416">
        <f>ABS($J$6-O5416)</f>
        <v>0.71477609793976038</v>
      </c>
      <c r="T5416">
        <f>MIN(P5416:S5416)</f>
        <v>0.12508581713945804</v>
      </c>
      <c r="U5416">
        <f>MATCH(T5416,P5416:S5416, 0)</f>
        <v>3</v>
      </c>
    </row>
    <row r="5417" spans="1:21" x14ac:dyDescent="0.35">
      <c r="A5417">
        <v>3</v>
      </c>
      <c r="B5417">
        <v>5406</v>
      </c>
      <c r="C5417" t="s">
        <v>30</v>
      </c>
      <c r="D5417" t="s">
        <v>31</v>
      </c>
      <c r="E5417" t="s">
        <v>131</v>
      </c>
      <c r="F5417" t="s">
        <v>132</v>
      </c>
      <c r="G5417" t="s">
        <v>133</v>
      </c>
      <c r="H5417" t="s">
        <v>134</v>
      </c>
      <c r="I5417" s="1">
        <v>42370</v>
      </c>
      <c r="J5417">
        <v>2016</v>
      </c>
      <c r="K5417" t="s">
        <v>77</v>
      </c>
      <c r="L5417" t="s">
        <v>78</v>
      </c>
      <c r="M5417" s="1">
        <v>42391</v>
      </c>
      <c r="N5417">
        <v>21</v>
      </c>
      <c r="O5417">
        <f>STANDARDIZE(N5417,$N$8,$N$9)</f>
        <v>-0.25932518704948021</v>
      </c>
      <c r="P5417">
        <f>ABS($J$3-O5417)</f>
        <v>0.26804103672741014</v>
      </c>
      <c r="Q5417">
        <f>ABS($J$4-O5417)</f>
        <v>2.4481081354436793</v>
      </c>
      <c r="R5417">
        <f>ABS($J$5-O5417)</f>
        <v>0.10721641469096405</v>
      </c>
      <c r="S5417">
        <f>ABS($J$6-O5417)</f>
        <v>0.69690669549126638</v>
      </c>
      <c r="T5417">
        <f>MIN(P5417:S5417)</f>
        <v>0.10721641469096405</v>
      </c>
      <c r="U5417">
        <f>MATCH(T5417,P5417:S5417, 0)</f>
        <v>3</v>
      </c>
    </row>
    <row r="5418" spans="1:21" x14ac:dyDescent="0.35">
      <c r="A5418">
        <v>3</v>
      </c>
      <c r="B5418">
        <v>5407</v>
      </c>
      <c r="C5418" t="s">
        <v>172</v>
      </c>
      <c r="D5418" t="s">
        <v>173</v>
      </c>
      <c r="E5418" t="s">
        <v>131</v>
      </c>
      <c r="F5418" t="s">
        <v>132</v>
      </c>
      <c r="G5418" t="s">
        <v>133</v>
      </c>
      <c r="H5418" t="s">
        <v>134</v>
      </c>
      <c r="I5418" s="1">
        <v>42370</v>
      </c>
      <c r="J5418">
        <v>2016</v>
      </c>
      <c r="K5418" t="s">
        <v>77</v>
      </c>
      <c r="L5418" t="s">
        <v>78</v>
      </c>
      <c r="M5418" s="1">
        <v>42395</v>
      </c>
      <c r="N5418">
        <v>25</v>
      </c>
      <c r="O5418">
        <f>STANDARDIZE(N5418,$N$8,$N$9)</f>
        <v>-0.18784757725550419</v>
      </c>
      <c r="P5418">
        <f>ABS($J$3-O5418)</f>
        <v>0.33951864652138619</v>
      </c>
      <c r="Q5418">
        <f>ABS($J$4-O5418)</f>
        <v>2.3766305256497033</v>
      </c>
      <c r="R5418">
        <f>ABS($J$5-O5418)</f>
        <v>3.5738804896988025E-2</v>
      </c>
      <c r="S5418">
        <f>ABS($J$6-O5418)</f>
        <v>0.62542908569729028</v>
      </c>
      <c r="T5418">
        <f>MIN(P5418:S5418)</f>
        <v>3.5738804896988025E-2</v>
      </c>
      <c r="U5418">
        <f>MATCH(T5418,P5418:S5418, 0)</f>
        <v>3</v>
      </c>
    </row>
    <row r="5419" spans="1:21" x14ac:dyDescent="0.35">
      <c r="A5419">
        <v>3</v>
      </c>
      <c r="B5419">
        <v>5408</v>
      </c>
      <c r="C5419" t="s">
        <v>14</v>
      </c>
      <c r="D5419" t="s">
        <v>15</v>
      </c>
      <c r="E5419" t="s">
        <v>84</v>
      </c>
      <c r="F5419" t="s">
        <v>85</v>
      </c>
      <c r="G5419" t="s">
        <v>153</v>
      </c>
      <c r="H5419" t="s">
        <v>154</v>
      </c>
      <c r="I5419" s="1">
        <v>42370</v>
      </c>
      <c r="J5419">
        <v>2016</v>
      </c>
      <c r="K5419" t="s">
        <v>77</v>
      </c>
      <c r="L5419" t="s">
        <v>78</v>
      </c>
      <c r="M5419" s="1">
        <v>42371</v>
      </c>
      <c r="N5419">
        <v>31</v>
      </c>
      <c r="O5419">
        <f>STANDARDIZE(N5419,$N$8,$N$9)</f>
        <v>-8.0631162564540129E-2</v>
      </c>
      <c r="P5419">
        <f>ABS($J$3-O5419)</f>
        <v>0.44673506121235024</v>
      </c>
      <c r="Q5419">
        <f>ABS($J$4-O5419)</f>
        <v>2.2694141109587389</v>
      </c>
      <c r="R5419">
        <f>ABS($J$5-O5419)</f>
        <v>7.1477609793976035E-2</v>
      </c>
      <c r="S5419">
        <f>ABS($J$6-O5419)</f>
        <v>0.51821267100632629</v>
      </c>
      <c r="T5419">
        <f>MIN(P5419:S5419)</f>
        <v>7.1477609793976035E-2</v>
      </c>
      <c r="U5419">
        <f>MATCH(T5419,P5419:S5419, 0)</f>
        <v>3</v>
      </c>
    </row>
    <row r="5420" spans="1:21" x14ac:dyDescent="0.35">
      <c r="A5420">
        <v>1</v>
      </c>
      <c r="B5420">
        <v>5409</v>
      </c>
      <c r="C5420" t="s">
        <v>229</v>
      </c>
      <c r="D5420" t="s">
        <v>230</v>
      </c>
      <c r="E5420" t="s">
        <v>16</v>
      </c>
      <c r="F5420" t="s">
        <v>17</v>
      </c>
      <c r="G5420" t="s">
        <v>18</v>
      </c>
      <c r="H5420" t="s">
        <v>19</v>
      </c>
      <c r="I5420" s="1">
        <v>42371</v>
      </c>
      <c r="J5420">
        <v>2016</v>
      </c>
      <c r="K5420" t="s">
        <v>176</v>
      </c>
      <c r="L5420" t="s">
        <v>177</v>
      </c>
      <c r="M5420" s="1">
        <v>42431</v>
      </c>
      <c r="N5420">
        <v>2</v>
      </c>
      <c r="O5420">
        <f>STANDARDIZE(N5420,$N$8,$N$9)</f>
        <v>-0.59884383357086635</v>
      </c>
      <c r="P5420">
        <f>ABS($J$3-O5420)</f>
        <v>7.1477609793975994E-2</v>
      </c>
      <c r="Q5420">
        <f>ABS($J$4-O5420)</f>
        <v>2.7876267819650655</v>
      </c>
      <c r="R5420">
        <f>ABS($J$5-O5420)</f>
        <v>0.44673506121235018</v>
      </c>
      <c r="S5420">
        <f>ABS($J$6-O5420)</f>
        <v>1.0364253420126524</v>
      </c>
      <c r="T5420">
        <f>MIN(P5420:S5420)</f>
        <v>7.1477609793975994E-2</v>
      </c>
      <c r="U5420">
        <f>MATCH(T5420,P5420:S5420, 0)</f>
        <v>1</v>
      </c>
    </row>
    <row r="5421" spans="1:21" x14ac:dyDescent="0.35">
      <c r="A5421">
        <v>1</v>
      </c>
      <c r="B5421">
        <v>5410</v>
      </c>
      <c r="C5421" t="s">
        <v>14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 s="1">
        <v>42371</v>
      </c>
      <c r="J5421">
        <v>2016</v>
      </c>
      <c r="K5421" t="s">
        <v>176</v>
      </c>
      <c r="L5421" t="s">
        <v>177</v>
      </c>
      <c r="M5421" s="1">
        <v>42462</v>
      </c>
      <c r="N5421">
        <v>3</v>
      </c>
      <c r="O5421">
        <f>STANDARDIZE(N5421,$N$8,$N$9)</f>
        <v>-0.58097443112237235</v>
      </c>
      <c r="P5421">
        <f>ABS($J$3-O5421)</f>
        <v>5.3608207345481995E-2</v>
      </c>
      <c r="Q5421">
        <f>ABS($J$4-O5421)</f>
        <v>2.7697573795165713</v>
      </c>
      <c r="R5421">
        <f>ABS($J$5-O5421)</f>
        <v>0.42886565876385618</v>
      </c>
      <c r="S5421">
        <f>ABS($J$6-O5421)</f>
        <v>1.0185559395641586</v>
      </c>
      <c r="T5421">
        <f>MIN(P5421:S5421)</f>
        <v>5.3608207345481995E-2</v>
      </c>
      <c r="U5421">
        <f>MATCH(T5421,P5421:S5421, 0)</f>
        <v>1</v>
      </c>
    </row>
    <row r="5422" spans="1:21" x14ac:dyDescent="0.35">
      <c r="A5422">
        <v>1</v>
      </c>
      <c r="B5422">
        <v>5411</v>
      </c>
      <c r="C5422" t="s">
        <v>14</v>
      </c>
      <c r="D5422" t="s">
        <v>15</v>
      </c>
      <c r="E5422" t="s">
        <v>296</v>
      </c>
      <c r="F5422" t="s">
        <v>320</v>
      </c>
      <c r="G5422" t="s">
        <v>321</v>
      </c>
      <c r="H5422" t="s">
        <v>322</v>
      </c>
      <c r="I5422" s="1">
        <v>42371</v>
      </c>
      <c r="J5422">
        <v>2016</v>
      </c>
      <c r="K5422" t="s">
        <v>577</v>
      </c>
      <c r="L5422" t="s">
        <v>578</v>
      </c>
      <c r="M5422" s="1">
        <v>42645</v>
      </c>
      <c r="N5422">
        <v>9</v>
      </c>
      <c r="O5422">
        <f>STANDARDIZE(N5422,$N$8,$N$9)</f>
        <v>-0.4737580164314083</v>
      </c>
      <c r="P5422">
        <f>ABS($J$3-O5422)</f>
        <v>5.3608207345482051E-2</v>
      </c>
      <c r="Q5422">
        <f>ABS($J$4-O5422)</f>
        <v>2.6625409648256073</v>
      </c>
      <c r="R5422">
        <f>ABS($J$5-O5422)</f>
        <v>0.32164924407289214</v>
      </c>
      <c r="S5422">
        <f>ABS($J$6-O5422)</f>
        <v>0.91133952487319436</v>
      </c>
      <c r="T5422">
        <f>MIN(P5422:S5422)</f>
        <v>5.3608207345482051E-2</v>
      </c>
      <c r="U5422">
        <f>MATCH(T5422,P5422:S5422, 0)</f>
        <v>1</v>
      </c>
    </row>
    <row r="5423" spans="1:21" x14ac:dyDescent="0.35">
      <c r="A5423">
        <v>1</v>
      </c>
      <c r="B5423">
        <v>5412</v>
      </c>
      <c r="C5423" t="s">
        <v>71</v>
      </c>
      <c r="D5423" t="s">
        <v>72</v>
      </c>
      <c r="E5423" t="s">
        <v>24</v>
      </c>
      <c r="F5423" t="s">
        <v>253</v>
      </c>
      <c r="G5423" t="s">
        <v>398</v>
      </c>
      <c r="H5423" t="s">
        <v>399</v>
      </c>
      <c r="I5423" s="1">
        <v>42371</v>
      </c>
      <c r="J5423">
        <v>2016</v>
      </c>
      <c r="K5423" t="s">
        <v>77</v>
      </c>
      <c r="L5423" t="s">
        <v>78</v>
      </c>
      <c r="M5423" s="1">
        <v>42417</v>
      </c>
      <c r="N5423">
        <v>16</v>
      </c>
      <c r="O5423">
        <f>STANDARDIZE(N5423,$N$8,$N$9)</f>
        <v>-0.34867219929195026</v>
      </c>
      <c r="P5423">
        <f>ABS($J$3-O5423)</f>
        <v>0.17869402448494009</v>
      </c>
      <c r="Q5423">
        <f>ABS($J$4-O5423)</f>
        <v>2.5374551476861491</v>
      </c>
      <c r="R5423">
        <f>ABS($J$5-O5423)</f>
        <v>0.19656342693343409</v>
      </c>
      <c r="S5423">
        <f>ABS($J$6-O5423)</f>
        <v>0.78625370773373637</v>
      </c>
      <c r="T5423">
        <f>MIN(P5423:S5423)</f>
        <v>0.17869402448494009</v>
      </c>
      <c r="U5423">
        <f>MATCH(T5423,P5423:S5423, 0)</f>
        <v>1</v>
      </c>
    </row>
    <row r="5424" spans="1:21" x14ac:dyDescent="0.35">
      <c r="A5424">
        <v>3</v>
      </c>
      <c r="B5424">
        <v>5413</v>
      </c>
      <c r="C5424" t="s">
        <v>157</v>
      </c>
      <c r="D5424" t="s">
        <v>158</v>
      </c>
      <c r="E5424" t="s">
        <v>84</v>
      </c>
      <c r="F5424" t="s">
        <v>85</v>
      </c>
      <c r="G5424" t="s">
        <v>153</v>
      </c>
      <c r="H5424" t="s">
        <v>154</v>
      </c>
      <c r="I5424" s="1">
        <v>42371</v>
      </c>
      <c r="J5424">
        <v>2016</v>
      </c>
      <c r="K5424" t="s">
        <v>77</v>
      </c>
      <c r="L5424" t="s">
        <v>78</v>
      </c>
      <c r="M5424" s="1">
        <v>42424</v>
      </c>
      <c r="N5424">
        <v>23</v>
      </c>
      <c r="O5424">
        <f>STANDARDIZE(N5424,$N$8,$N$9)</f>
        <v>-0.22358638215249221</v>
      </c>
      <c r="P5424">
        <f>ABS($J$3-O5424)</f>
        <v>0.30377984162439814</v>
      </c>
      <c r="Q5424">
        <f>ABS($J$4-O5424)</f>
        <v>2.4123693305466913</v>
      </c>
      <c r="R5424">
        <f>ABS($J$5-O5424)</f>
        <v>7.1477609793976049E-2</v>
      </c>
      <c r="S5424">
        <f>ABS($J$6-O5424)</f>
        <v>0.66116789059427838</v>
      </c>
      <c r="T5424">
        <f>MIN(P5424:S5424)</f>
        <v>7.1477609793976049E-2</v>
      </c>
      <c r="U5424">
        <f>MATCH(T5424,P5424:S5424, 0)</f>
        <v>3</v>
      </c>
    </row>
    <row r="5425" spans="1:21" x14ac:dyDescent="0.35">
      <c r="A5425">
        <v>3</v>
      </c>
      <c r="B5425">
        <v>5414</v>
      </c>
      <c r="C5425" t="s">
        <v>178</v>
      </c>
      <c r="D5425" t="s">
        <v>179</v>
      </c>
      <c r="E5425" t="s">
        <v>73</v>
      </c>
      <c r="F5425" t="s">
        <v>74</v>
      </c>
      <c r="G5425" t="s">
        <v>114</v>
      </c>
      <c r="H5425" t="s">
        <v>115</v>
      </c>
      <c r="I5425" s="1">
        <v>42371</v>
      </c>
      <c r="J5425">
        <v>2016</v>
      </c>
      <c r="K5425" t="s">
        <v>77</v>
      </c>
      <c r="L5425" t="s">
        <v>78</v>
      </c>
      <c r="M5425" s="1">
        <v>42424</v>
      </c>
      <c r="N5425">
        <v>23</v>
      </c>
      <c r="O5425">
        <f>STANDARDIZE(N5425,$N$8,$N$9)</f>
        <v>-0.22358638215249221</v>
      </c>
      <c r="P5425">
        <f>ABS($J$3-O5425)</f>
        <v>0.30377984162439814</v>
      </c>
      <c r="Q5425">
        <f>ABS($J$4-O5425)</f>
        <v>2.4123693305466913</v>
      </c>
      <c r="R5425">
        <f>ABS($J$5-O5425)</f>
        <v>7.1477609793976049E-2</v>
      </c>
      <c r="S5425">
        <f>ABS($J$6-O5425)</f>
        <v>0.66116789059427838</v>
      </c>
      <c r="T5425">
        <f>MIN(P5425:S5425)</f>
        <v>7.1477609793976049E-2</v>
      </c>
      <c r="U5425">
        <f>MATCH(T5425,P5425:S5425, 0)</f>
        <v>3</v>
      </c>
    </row>
    <row r="5426" spans="1:21" x14ac:dyDescent="0.35">
      <c r="A5426">
        <v>3</v>
      </c>
      <c r="B5426">
        <v>5415</v>
      </c>
      <c r="C5426" t="s">
        <v>14</v>
      </c>
      <c r="D5426" t="s">
        <v>15</v>
      </c>
      <c r="E5426" t="s">
        <v>16</v>
      </c>
      <c r="F5426" t="s">
        <v>17</v>
      </c>
      <c r="G5426" t="s">
        <v>18</v>
      </c>
      <c r="H5426" t="s">
        <v>19</v>
      </c>
      <c r="I5426" s="1">
        <v>42371</v>
      </c>
      <c r="J5426">
        <v>2016</v>
      </c>
      <c r="K5426" t="s">
        <v>77</v>
      </c>
      <c r="L5426" t="s">
        <v>78</v>
      </c>
      <c r="M5426" s="1">
        <v>42424</v>
      </c>
      <c r="N5426">
        <v>23</v>
      </c>
      <c r="O5426">
        <f>STANDARDIZE(N5426,$N$8,$N$9)</f>
        <v>-0.22358638215249221</v>
      </c>
      <c r="P5426">
        <f>ABS($J$3-O5426)</f>
        <v>0.30377984162439814</v>
      </c>
      <c r="Q5426">
        <f>ABS($J$4-O5426)</f>
        <v>2.4123693305466913</v>
      </c>
      <c r="R5426">
        <f>ABS($J$5-O5426)</f>
        <v>7.1477609793976049E-2</v>
      </c>
      <c r="S5426">
        <f>ABS($J$6-O5426)</f>
        <v>0.66116789059427838</v>
      </c>
      <c r="T5426">
        <f>MIN(P5426:S5426)</f>
        <v>7.1477609793976049E-2</v>
      </c>
      <c r="U5426">
        <f>MATCH(T5426,P5426:S5426, 0)</f>
        <v>3</v>
      </c>
    </row>
    <row r="5427" spans="1:21" x14ac:dyDescent="0.35">
      <c r="A5427">
        <v>3</v>
      </c>
      <c r="B5427">
        <v>5416</v>
      </c>
      <c r="C5427" t="s">
        <v>30</v>
      </c>
      <c r="D5427" t="s">
        <v>31</v>
      </c>
      <c r="E5427" t="s">
        <v>24</v>
      </c>
      <c r="F5427" t="s">
        <v>25</v>
      </c>
      <c r="G5427" t="s">
        <v>26</v>
      </c>
      <c r="H5427" t="s">
        <v>27</v>
      </c>
      <c r="I5427" s="1">
        <v>42371</v>
      </c>
      <c r="J5427">
        <v>2016</v>
      </c>
      <c r="K5427" t="s">
        <v>41</v>
      </c>
      <c r="L5427" t="s">
        <v>42</v>
      </c>
      <c r="M5427" s="1">
        <v>42426</v>
      </c>
      <c r="N5427">
        <v>25</v>
      </c>
      <c r="O5427">
        <f>STANDARDIZE(N5427,$N$8,$N$9)</f>
        <v>-0.18784757725550419</v>
      </c>
      <c r="P5427">
        <f>ABS($J$3-O5427)</f>
        <v>0.33951864652138619</v>
      </c>
      <c r="Q5427">
        <f>ABS($J$4-O5427)</f>
        <v>2.3766305256497033</v>
      </c>
      <c r="R5427">
        <f>ABS($J$5-O5427)</f>
        <v>3.5738804896988025E-2</v>
      </c>
      <c r="S5427">
        <f>ABS($J$6-O5427)</f>
        <v>0.62542908569729028</v>
      </c>
      <c r="T5427">
        <f>MIN(P5427:S5427)</f>
        <v>3.5738804896988025E-2</v>
      </c>
      <c r="U5427">
        <f>MATCH(T5427,P5427:S5427, 0)</f>
        <v>3</v>
      </c>
    </row>
    <row r="5428" spans="1:21" x14ac:dyDescent="0.35">
      <c r="A5428">
        <v>4</v>
      </c>
      <c r="B5428">
        <v>5417</v>
      </c>
      <c r="C5428" t="s">
        <v>292</v>
      </c>
      <c r="D5428" t="s">
        <v>293</v>
      </c>
      <c r="E5428" t="s">
        <v>16</v>
      </c>
      <c r="F5428" t="s">
        <v>17</v>
      </c>
      <c r="G5428" t="s">
        <v>344</v>
      </c>
      <c r="H5428" t="s">
        <v>345</v>
      </c>
      <c r="I5428" s="1">
        <v>42371</v>
      </c>
      <c r="J5428">
        <v>2016</v>
      </c>
      <c r="K5428" t="s">
        <v>41</v>
      </c>
      <c r="L5428" t="s">
        <v>42</v>
      </c>
      <c r="M5428" s="1">
        <v>42452</v>
      </c>
      <c r="N5428">
        <v>51</v>
      </c>
      <c r="O5428">
        <f>STANDARDIZE(N5428,$N$8,$N$9)</f>
        <v>0.27675688640534007</v>
      </c>
      <c r="P5428">
        <f>ABS($J$3-O5428)</f>
        <v>0.80412311018223037</v>
      </c>
      <c r="Q5428">
        <f>ABS($J$4-O5428)</f>
        <v>1.9120260619888589</v>
      </c>
      <c r="R5428">
        <f>ABS($J$5-O5428)</f>
        <v>0.42886565876385624</v>
      </c>
      <c r="S5428">
        <f>ABS($J$6-O5428)</f>
        <v>0.16082462203644604</v>
      </c>
      <c r="T5428">
        <f>MIN(P5428:S5428)</f>
        <v>0.16082462203644604</v>
      </c>
      <c r="U5428">
        <f>MATCH(T5428,P5428:S5428, 0)</f>
        <v>4</v>
      </c>
    </row>
    <row r="5429" spans="1:21" x14ac:dyDescent="0.35">
      <c r="A5429">
        <v>1</v>
      </c>
      <c r="B5429">
        <v>5418</v>
      </c>
      <c r="C5429" t="s">
        <v>119</v>
      </c>
      <c r="D5429" t="s">
        <v>120</v>
      </c>
      <c r="E5429" t="s">
        <v>73</v>
      </c>
      <c r="F5429" t="s">
        <v>74</v>
      </c>
      <c r="G5429" t="s">
        <v>114</v>
      </c>
      <c r="H5429" t="s">
        <v>115</v>
      </c>
      <c r="I5429" s="1">
        <v>42372</v>
      </c>
      <c r="J5429">
        <v>2016</v>
      </c>
      <c r="K5429" t="s">
        <v>362</v>
      </c>
      <c r="L5429" t="s">
        <v>363</v>
      </c>
      <c r="M5429" s="1">
        <v>42432</v>
      </c>
      <c r="N5429">
        <v>2</v>
      </c>
      <c r="O5429">
        <f>STANDARDIZE(N5429,$N$8,$N$9)</f>
        <v>-0.59884383357086635</v>
      </c>
      <c r="P5429">
        <f>ABS($J$3-O5429)</f>
        <v>7.1477609793975994E-2</v>
      </c>
      <c r="Q5429">
        <f>ABS($J$4-O5429)</f>
        <v>2.7876267819650655</v>
      </c>
      <c r="R5429">
        <f>ABS($J$5-O5429)</f>
        <v>0.44673506121235018</v>
      </c>
      <c r="S5429">
        <f>ABS($J$6-O5429)</f>
        <v>1.0364253420126524</v>
      </c>
      <c r="T5429">
        <f>MIN(P5429:S5429)</f>
        <v>7.1477609793975994E-2</v>
      </c>
      <c r="U5429">
        <f>MATCH(T5429,P5429:S5429, 0)</f>
        <v>1</v>
      </c>
    </row>
    <row r="5430" spans="1:21" x14ac:dyDescent="0.35">
      <c r="A5430">
        <v>3</v>
      </c>
      <c r="B5430">
        <v>5419</v>
      </c>
      <c r="C5430" t="s">
        <v>325</v>
      </c>
      <c r="D5430" t="s">
        <v>326</v>
      </c>
      <c r="E5430" t="s">
        <v>168</v>
      </c>
      <c r="F5430" t="s">
        <v>169</v>
      </c>
      <c r="G5430" t="s">
        <v>170</v>
      </c>
      <c r="H5430" t="s">
        <v>171</v>
      </c>
      <c r="I5430" s="1">
        <v>42372</v>
      </c>
      <c r="J5430">
        <v>2016</v>
      </c>
      <c r="K5430" t="s">
        <v>77</v>
      </c>
      <c r="L5430" t="s">
        <v>78</v>
      </c>
      <c r="M5430" s="1">
        <v>42459</v>
      </c>
      <c r="N5430">
        <v>29</v>
      </c>
      <c r="O5430">
        <f>STANDARDIZE(N5430,$N$8,$N$9)</f>
        <v>-0.11636996746152814</v>
      </c>
      <c r="P5430">
        <f>ABS($J$3-O5430)</f>
        <v>0.41099625631536219</v>
      </c>
      <c r="Q5430">
        <f>ABS($J$4-O5430)</f>
        <v>2.3051529158557269</v>
      </c>
      <c r="R5430">
        <f>ABS($J$5-O5430)</f>
        <v>3.5738804896988025E-2</v>
      </c>
      <c r="S5430">
        <f>ABS($J$6-O5430)</f>
        <v>0.55395147590331428</v>
      </c>
      <c r="T5430">
        <f>MIN(P5430:S5430)</f>
        <v>3.5738804896988025E-2</v>
      </c>
      <c r="U5430">
        <f>MATCH(T5430,P5430:S5430, 0)</f>
        <v>3</v>
      </c>
    </row>
    <row r="5431" spans="1:21" x14ac:dyDescent="0.35">
      <c r="A5431">
        <v>4</v>
      </c>
      <c r="B5431">
        <v>5420</v>
      </c>
      <c r="C5431" t="s">
        <v>325</v>
      </c>
      <c r="D5431" t="s">
        <v>326</v>
      </c>
      <c r="E5431" t="s">
        <v>168</v>
      </c>
      <c r="F5431" t="s">
        <v>169</v>
      </c>
      <c r="G5431" t="s">
        <v>170</v>
      </c>
      <c r="H5431" t="s">
        <v>171</v>
      </c>
      <c r="I5431" s="1">
        <v>42372</v>
      </c>
      <c r="J5431">
        <v>2016</v>
      </c>
      <c r="K5431" t="s">
        <v>77</v>
      </c>
      <c r="L5431" t="s">
        <v>78</v>
      </c>
      <c r="M5431" s="1">
        <v>42485</v>
      </c>
      <c r="N5431">
        <v>55</v>
      </c>
      <c r="O5431">
        <f>STANDARDIZE(N5431,$N$8,$N$9)</f>
        <v>0.34823449619931607</v>
      </c>
      <c r="P5431">
        <f>ABS($J$3-O5431)</f>
        <v>0.87560071997620637</v>
      </c>
      <c r="Q5431">
        <f>ABS($J$4-O5431)</f>
        <v>1.8405484521948829</v>
      </c>
      <c r="R5431">
        <f>ABS($J$5-O5431)</f>
        <v>0.50034326855783218</v>
      </c>
      <c r="S5431">
        <f>ABS($J$6-O5431)</f>
        <v>8.9347012242470047E-2</v>
      </c>
      <c r="T5431">
        <f>MIN(P5431:S5431)</f>
        <v>8.9347012242470047E-2</v>
      </c>
      <c r="U5431">
        <f>MATCH(T5431,P5431:S5431, 0)</f>
        <v>4</v>
      </c>
    </row>
    <row r="5432" spans="1:21" x14ac:dyDescent="0.35">
      <c r="A5432">
        <v>4</v>
      </c>
      <c r="B5432">
        <v>5421</v>
      </c>
      <c r="C5432" t="s">
        <v>157</v>
      </c>
      <c r="D5432" t="s">
        <v>158</v>
      </c>
      <c r="E5432" t="s">
        <v>24</v>
      </c>
      <c r="F5432" t="s">
        <v>25</v>
      </c>
      <c r="G5432" t="s">
        <v>26</v>
      </c>
      <c r="H5432" t="s">
        <v>27</v>
      </c>
      <c r="I5432" s="1">
        <v>42372</v>
      </c>
      <c r="J5432">
        <v>2016</v>
      </c>
      <c r="K5432" t="s">
        <v>28</v>
      </c>
      <c r="L5432" t="s">
        <v>29</v>
      </c>
      <c r="M5432" s="1">
        <v>42495</v>
      </c>
      <c r="N5432">
        <v>65</v>
      </c>
      <c r="O5432">
        <f>STANDARDIZE(N5432,$N$8,$N$9)</f>
        <v>0.52692852068425622</v>
      </c>
      <c r="P5432">
        <f>ABS($J$3-O5432)</f>
        <v>1.0542947444611466</v>
      </c>
      <c r="Q5432">
        <f>ABS($J$4-O5432)</f>
        <v>1.6618544277099427</v>
      </c>
      <c r="R5432">
        <f>ABS($J$5-O5432)</f>
        <v>0.67903729304277238</v>
      </c>
      <c r="S5432">
        <f>ABS($J$6-O5432)</f>
        <v>8.9347012242470103E-2</v>
      </c>
      <c r="T5432">
        <f>MIN(P5432:S5432)</f>
        <v>8.9347012242470103E-2</v>
      </c>
      <c r="U5432">
        <f>MATCH(T5432,P5432:S5432, 0)</f>
        <v>4</v>
      </c>
    </row>
    <row r="5433" spans="1:21" x14ac:dyDescent="0.35">
      <c r="A5433">
        <v>1</v>
      </c>
      <c r="B5433">
        <v>5422</v>
      </c>
      <c r="C5433" t="s">
        <v>71</v>
      </c>
      <c r="D5433" t="s">
        <v>72</v>
      </c>
      <c r="E5433" t="s">
        <v>243</v>
      </c>
      <c r="F5433" t="s">
        <v>208</v>
      </c>
      <c r="G5433" t="s">
        <v>244</v>
      </c>
      <c r="H5433" t="s">
        <v>245</v>
      </c>
      <c r="I5433" s="1">
        <v>42373</v>
      </c>
      <c r="J5433">
        <v>2016</v>
      </c>
      <c r="K5433" t="s">
        <v>77</v>
      </c>
      <c r="L5433" t="s">
        <v>78</v>
      </c>
      <c r="M5433" s="1">
        <v>42433</v>
      </c>
      <c r="N5433">
        <v>2</v>
      </c>
      <c r="O5433">
        <f>STANDARDIZE(N5433,$N$8,$N$9)</f>
        <v>-0.59884383357086635</v>
      </c>
      <c r="P5433">
        <f>ABS($J$3-O5433)</f>
        <v>7.1477609793975994E-2</v>
      </c>
      <c r="Q5433">
        <f>ABS($J$4-O5433)</f>
        <v>2.7876267819650655</v>
      </c>
      <c r="R5433">
        <f>ABS($J$5-O5433)</f>
        <v>0.44673506121235018</v>
      </c>
      <c r="S5433">
        <f>ABS($J$6-O5433)</f>
        <v>1.0364253420126524</v>
      </c>
      <c r="T5433">
        <f>MIN(P5433:S5433)</f>
        <v>7.1477609793975994E-2</v>
      </c>
      <c r="U5433">
        <f>MATCH(T5433,P5433:S5433, 0)</f>
        <v>1</v>
      </c>
    </row>
    <row r="5434" spans="1:21" x14ac:dyDescent="0.35">
      <c r="A5434">
        <v>1</v>
      </c>
      <c r="B5434">
        <v>5423</v>
      </c>
      <c r="C5434" t="s">
        <v>67</v>
      </c>
      <c r="D5434" t="s">
        <v>68</v>
      </c>
      <c r="E5434" t="s">
        <v>16</v>
      </c>
      <c r="F5434" t="s">
        <v>17</v>
      </c>
      <c r="G5434" t="s">
        <v>137</v>
      </c>
      <c r="H5434" t="s">
        <v>138</v>
      </c>
      <c r="I5434" s="1">
        <v>42373</v>
      </c>
      <c r="J5434">
        <v>2016</v>
      </c>
      <c r="K5434" t="s">
        <v>155</v>
      </c>
      <c r="L5434" t="s">
        <v>156</v>
      </c>
      <c r="M5434" s="1">
        <v>42494</v>
      </c>
      <c r="N5434">
        <v>4</v>
      </c>
      <c r="O5434">
        <f>STANDARDIZE(N5434,$N$8,$N$9)</f>
        <v>-0.56310502867387835</v>
      </c>
      <c r="P5434">
        <f>ABS($J$3-O5434)</f>
        <v>3.5738804896987997E-2</v>
      </c>
      <c r="Q5434">
        <f>ABS($J$4-O5434)</f>
        <v>2.7518879770680771</v>
      </c>
      <c r="R5434">
        <f>ABS($J$5-O5434)</f>
        <v>0.41099625631536219</v>
      </c>
      <c r="S5434">
        <f>ABS($J$6-O5434)</f>
        <v>1.0006865371156644</v>
      </c>
      <c r="T5434">
        <f>MIN(P5434:S5434)</f>
        <v>3.5738804896987997E-2</v>
      </c>
      <c r="U5434">
        <f>MATCH(T5434,P5434:S5434, 0)</f>
        <v>1</v>
      </c>
    </row>
    <row r="5435" spans="1:21" x14ac:dyDescent="0.35">
      <c r="A5435">
        <v>1</v>
      </c>
      <c r="B5435">
        <v>5424</v>
      </c>
      <c r="C5435" t="s">
        <v>67</v>
      </c>
      <c r="D5435" t="s">
        <v>68</v>
      </c>
      <c r="E5435" t="s">
        <v>16</v>
      </c>
      <c r="F5435" t="s">
        <v>17</v>
      </c>
      <c r="G5435" t="s">
        <v>137</v>
      </c>
      <c r="H5435" t="s">
        <v>138</v>
      </c>
      <c r="I5435" s="1">
        <v>42373</v>
      </c>
      <c r="J5435">
        <v>2016</v>
      </c>
      <c r="K5435" t="s">
        <v>155</v>
      </c>
      <c r="L5435" t="s">
        <v>156</v>
      </c>
      <c r="M5435" s="1">
        <v>42494</v>
      </c>
      <c r="N5435">
        <v>4</v>
      </c>
      <c r="O5435">
        <f>STANDARDIZE(N5435,$N$8,$N$9)</f>
        <v>-0.56310502867387835</v>
      </c>
      <c r="P5435">
        <f>ABS($J$3-O5435)</f>
        <v>3.5738804896987997E-2</v>
      </c>
      <c r="Q5435">
        <f>ABS($J$4-O5435)</f>
        <v>2.7518879770680771</v>
      </c>
      <c r="R5435">
        <f>ABS($J$5-O5435)</f>
        <v>0.41099625631536219</v>
      </c>
      <c r="S5435">
        <f>ABS($J$6-O5435)</f>
        <v>1.0006865371156644</v>
      </c>
      <c r="T5435">
        <f>MIN(P5435:S5435)</f>
        <v>3.5738804896987997E-2</v>
      </c>
      <c r="U5435">
        <f>MATCH(T5435,P5435:S5435, 0)</f>
        <v>1</v>
      </c>
    </row>
    <row r="5436" spans="1:21" x14ac:dyDescent="0.35">
      <c r="A5436">
        <v>1</v>
      </c>
      <c r="B5436">
        <v>5425</v>
      </c>
      <c r="C5436" t="s">
        <v>67</v>
      </c>
      <c r="D5436" t="s">
        <v>68</v>
      </c>
      <c r="E5436" t="s">
        <v>16</v>
      </c>
      <c r="F5436" t="s">
        <v>17</v>
      </c>
      <c r="G5436" t="s">
        <v>137</v>
      </c>
      <c r="H5436" t="s">
        <v>138</v>
      </c>
      <c r="I5436" s="1">
        <v>42373</v>
      </c>
      <c r="J5436">
        <v>2016</v>
      </c>
      <c r="K5436" t="s">
        <v>155</v>
      </c>
      <c r="L5436" t="s">
        <v>156</v>
      </c>
      <c r="M5436" s="1">
        <v>42494</v>
      </c>
      <c r="N5436">
        <v>4</v>
      </c>
      <c r="O5436">
        <f>STANDARDIZE(N5436,$N$8,$N$9)</f>
        <v>-0.56310502867387835</v>
      </c>
      <c r="P5436">
        <f>ABS($J$3-O5436)</f>
        <v>3.5738804896987997E-2</v>
      </c>
      <c r="Q5436">
        <f>ABS($J$4-O5436)</f>
        <v>2.7518879770680771</v>
      </c>
      <c r="R5436">
        <f>ABS($J$5-O5436)</f>
        <v>0.41099625631536219</v>
      </c>
      <c r="S5436">
        <f>ABS($J$6-O5436)</f>
        <v>1.0006865371156644</v>
      </c>
      <c r="T5436">
        <f>MIN(P5436:S5436)</f>
        <v>3.5738804896987997E-2</v>
      </c>
      <c r="U5436">
        <f>MATCH(T5436,P5436:S5436, 0)</f>
        <v>1</v>
      </c>
    </row>
    <row r="5437" spans="1:21" x14ac:dyDescent="0.35">
      <c r="A5437">
        <v>1</v>
      </c>
      <c r="B5437">
        <v>5426</v>
      </c>
      <c r="C5437" t="s">
        <v>14</v>
      </c>
      <c r="D5437" t="s">
        <v>15</v>
      </c>
      <c r="E5437" t="s">
        <v>16</v>
      </c>
      <c r="F5437" t="s">
        <v>17</v>
      </c>
      <c r="G5437" t="s">
        <v>18</v>
      </c>
      <c r="H5437" t="s">
        <v>19</v>
      </c>
      <c r="I5437" s="1">
        <v>42373</v>
      </c>
      <c r="J5437">
        <v>2016</v>
      </c>
      <c r="K5437" t="s">
        <v>41</v>
      </c>
      <c r="L5437" t="s">
        <v>42</v>
      </c>
      <c r="M5437" s="1">
        <v>42494</v>
      </c>
      <c r="N5437">
        <v>4</v>
      </c>
      <c r="O5437">
        <f>STANDARDIZE(N5437,$N$8,$N$9)</f>
        <v>-0.56310502867387835</v>
      </c>
      <c r="P5437">
        <f>ABS($J$3-O5437)</f>
        <v>3.5738804896987997E-2</v>
      </c>
      <c r="Q5437">
        <f>ABS($J$4-O5437)</f>
        <v>2.7518879770680771</v>
      </c>
      <c r="R5437">
        <f>ABS($J$5-O5437)</f>
        <v>0.41099625631536219</v>
      </c>
      <c r="S5437">
        <f>ABS($J$6-O5437)</f>
        <v>1.0006865371156644</v>
      </c>
      <c r="T5437">
        <f>MIN(P5437:S5437)</f>
        <v>3.5738804896987997E-2</v>
      </c>
      <c r="U5437">
        <f>MATCH(T5437,P5437:S5437, 0)</f>
        <v>1</v>
      </c>
    </row>
    <row r="5438" spans="1:21" x14ac:dyDescent="0.35">
      <c r="A5438">
        <v>1</v>
      </c>
      <c r="B5438">
        <v>5427</v>
      </c>
      <c r="C5438" t="s">
        <v>30</v>
      </c>
      <c r="D5438" t="s">
        <v>31</v>
      </c>
      <c r="E5438" t="s">
        <v>105</v>
      </c>
      <c r="F5438" t="s">
        <v>59</v>
      </c>
      <c r="G5438" t="s">
        <v>106</v>
      </c>
      <c r="H5438" t="s">
        <v>107</v>
      </c>
      <c r="I5438" s="1">
        <v>42373</v>
      </c>
      <c r="J5438">
        <v>2016</v>
      </c>
      <c r="K5438" t="s">
        <v>77</v>
      </c>
      <c r="L5438" t="s">
        <v>78</v>
      </c>
      <c r="M5438" s="1">
        <v>42586</v>
      </c>
      <c r="N5438">
        <v>7</v>
      </c>
      <c r="O5438">
        <f>STANDARDIZE(N5438,$N$8,$N$9)</f>
        <v>-0.50949682132839635</v>
      </c>
      <c r="P5438">
        <f>ABS($J$3-O5438)</f>
        <v>1.7869402448493998E-2</v>
      </c>
      <c r="Q5438">
        <f>ABS($J$4-O5438)</f>
        <v>2.6982797697225953</v>
      </c>
      <c r="R5438">
        <f>ABS($J$5-O5438)</f>
        <v>0.35738804896988019</v>
      </c>
      <c r="S5438">
        <f>ABS($J$6-O5438)</f>
        <v>0.94707832977018247</v>
      </c>
      <c r="T5438">
        <f>MIN(P5438:S5438)</f>
        <v>1.7869402448493998E-2</v>
      </c>
      <c r="U5438">
        <f>MATCH(T5438,P5438:S5438, 0)</f>
        <v>1</v>
      </c>
    </row>
    <row r="5439" spans="1:21" x14ac:dyDescent="0.35">
      <c r="A5439">
        <v>3</v>
      </c>
      <c r="B5439">
        <v>5428</v>
      </c>
      <c r="C5439" t="s">
        <v>14</v>
      </c>
      <c r="D5439" t="s">
        <v>15</v>
      </c>
      <c r="E5439" t="s">
        <v>196</v>
      </c>
      <c r="F5439" t="s">
        <v>197</v>
      </c>
      <c r="G5439" t="s">
        <v>198</v>
      </c>
      <c r="H5439" t="s">
        <v>199</v>
      </c>
      <c r="I5439" s="1">
        <v>42373</v>
      </c>
      <c r="J5439">
        <v>2016</v>
      </c>
      <c r="K5439" t="s">
        <v>577</v>
      </c>
      <c r="L5439" t="s">
        <v>578</v>
      </c>
      <c r="M5439" s="1">
        <v>42481</v>
      </c>
      <c r="N5439">
        <v>20</v>
      </c>
      <c r="O5439">
        <f>STANDARDIZE(N5439,$N$8,$N$9)</f>
        <v>-0.27719458949797421</v>
      </c>
      <c r="P5439">
        <f>ABS($J$3-O5439)</f>
        <v>0.25017163427891614</v>
      </c>
      <c r="Q5439">
        <f>ABS($J$4-O5439)</f>
        <v>2.4659775378921731</v>
      </c>
      <c r="R5439">
        <f>ABS($J$5-O5439)</f>
        <v>0.12508581713945804</v>
      </c>
      <c r="S5439">
        <f>ABS($J$6-O5439)</f>
        <v>0.71477609793976038</v>
      </c>
      <c r="T5439">
        <f>MIN(P5439:S5439)</f>
        <v>0.12508581713945804</v>
      </c>
      <c r="U5439">
        <f>MATCH(T5439,P5439:S5439, 0)</f>
        <v>3</v>
      </c>
    </row>
    <row r="5440" spans="1:21" x14ac:dyDescent="0.35">
      <c r="A5440">
        <v>3</v>
      </c>
      <c r="B5440">
        <v>5429</v>
      </c>
      <c r="C5440" t="s">
        <v>14</v>
      </c>
      <c r="D5440" t="s">
        <v>15</v>
      </c>
      <c r="E5440" t="s">
        <v>34</v>
      </c>
      <c r="F5440" t="s">
        <v>35</v>
      </c>
      <c r="G5440" t="s">
        <v>468</v>
      </c>
      <c r="H5440" t="s">
        <v>469</v>
      </c>
      <c r="I5440" s="1">
        <v>42373</v>
      </c>
      <c r="J5440">
        <v>2016</v>
      </c>
      <c r="K5440" t="s">
        <v>77</v>
      </c>
      <c r="L5440" t="s">
        <v>78</v>
      </c>
      <c r="M5440" s="1">
        <v>42488</v>
      </c>
      <c r="N5440">
        <v>27</v>
      </c>
      <c r="O5440">
        <f>STANDARDIZE(N5440,$N$8,$N$9)</f>
        <v>-0.15210877235851616</v>
      </c>
      <c r="P5440">
        <f>ABS($J$3-O5440)</f>
        <v>0.37525745141837419</v>
      </c>
      <c r="Q5440">
        <f>ABS($J$4-O5440)</f>
        <v>2.3408917207527153</v>
      </c>
      <c r="R5440">
        <f>ABS($J$5-O5440)</f>
        <v>0</v>
      </c>
      <c r="S5440">
        <f>ABS($J$6-O5440)</f>
        <v>0.58969028080030228</v>
      </c>
      <c r="T5440">
        <f>MIN(P5440:S5440)</f>
        <v>0</v>
      </c>
      <c r="U5440">
        <f>MATCH(T5440,P5440:S5440, 0)</f>
        <v>3</v>
      </c>
    </row>
    <row r="5441" spans="1:21" x14ac:dyDescent="0.35">
      <c r="A5441">
        <v>4</v>
      </c>
      <c r="B5441">
        <v>5430</v>
      </c>
      <c r="C5441" t="s">
        <v>14</v>
      </c>
      <c r="D5441" t="s">
        <v>15</v>
      </c>
      <c r="E5441" t="s">
        <v>79</v>
      </c>
      <c r="F5441" t="s">
        <v>35</v>
      </c>
      <c r="G5441" t="s">
        <v>80</v>
      </c>
      <c r="H5441" t="s">
        <v>81</v>
      </c>
      <c r="I5441" s="1">
        <v>42373</v>
      </c>
      <c r="J5441">
        <v>2016</v>
      </c>
      <c r="K5441" t="s">
        <v>41</v>
      </c>
      <c r="L5441" t="s">
        <v>42</v>
      </c>
      <c r="M5441" s="1">
        <v>42545</v>
      </c>
      <c r="N5441">
        <v>84</v>
      </c>
      <c r="O5441">
        <f>STANDARDIZE(N5441,$N$8,$N$9)</f>
        <v>0.86644716720564241</v>
      </c>
      <c r="P5441">
        <f>ABS($J$3-O5441)</f>
        <v>1.3938133909825328</v>
      </c>
      <c r="Q5441">
        <f>ABS($J$4-O5441)</f>
        <v>1.3223357811885565</v>
      </c>
      <c r="R5441">
        <f>ABS($J$5-O5441)</f>
        <v>1.0185559395641586</v>
      </c>
      <c r="S5441">
        <f>ABS($J$6-O5441)</f>
        <v>0.42886565876385629</v>
      </c>
      <c r="T5441">
        <f>MIN(P5441:S5441)</f>
        <v>0.42886565876385629</v>
      </c>
      <c r="U5441">
        <f>MATCH(T5441,P5441:S5441, 0)</f>
        <v>4</v>
      </c>
    </row>
    <row r="5442" spans="1:21" x14ac:dyDescent="0.35">
      <c r="A5442">
        <v>1</v>
      </c>
      <c r="B5442">
        <v>5431</v>
      </c>
      <c r="C5442" t="s">
        <v>157</v>
      </c>
      <c r="D5442" t="s">
        <v>158</v>
      </c>
      <c r="E5442" t="s">
        <v>131</v>
      </c>
      <c r="F5442" t="s">
        <v>132</v>
      </c>
      <c r="G5442" t="s">
        <v>133</v>
      </c>
      <c r="H5442" t="s">
        <v>134</v>
      </c>
      <c r="I5442" s="1">
        <v>42374</v>
      </c>
      <c r="J5442">
        <v>2016</v>
      </c>
      <c r="K5442" t="s">
        <v>331</v>
      </c>
      <c r="L5442" t="s">
        <v>332</v>
      </c>
      <c r="M5442" s="1">
        <v>42434</v>
      </c>
      <c r="N5442">
        <v>2</v>
      </c>
      <c r="O5442">
        <f>STANDARDIZE(N5442,$N$8,$N$9)</f>
        <v>-0.59884383357086635</v>
      </c>
      <c r="P5442">
        <f>ABS($J$3-O5442)</f>
        <v>7.1477609793975994E-2</v>
      </c>
      <c r="Q5442">
        <f>ABS($J$4-O5442)</f>
        <v>2.7876267819650655</v>
      </c>
      <c r="R5442">
        <f>ABS($J$5-O5442)</f>
        <v>0.44673506121235018</v>
      </c>
      <c r="S5442">
        <f>ABS($J$6-O5442)</f>
        <v>1.0364253420126524</v>
      </c>
      <c r="T5442">
        <f>MIN(P5442:S5442)</f>
        <v>7.1477609793975994E-2</v>
      </c>
      <c r="U5442">
        <f>MATCH(T5442,P5442:S5442, 0)</f>
        <v>1</v>
      </c>
    </row>
    <row r="5443" spans="1:21" x14ac:dyDescent="0.35">
      <c r="A5443">
        <v>1</v>
      </c>
      <c r="B5443">
        <v>5432</v>
      </c>
      <c r="C5443" t="s">
        <v>157</v>
      </c>
      <c r="D5443" t="s">
        <v>158</v>
      </c>
      <c r="E5443" t="s">
        <v>131</v>
      </c>
      <c r="F5443" t="s">
        <v>132</v>
      </c>
      <c r="G5443" t="s">
        <v>133</v>
      </c>
      <c r="H5443" t="s">
        <v>134</v>
      </c>
      <c r="I5443" s="1">
        <v>42374</v>
      </c>
      <c r="J5443">
        <v>2016</v>
      </c>
      <c r="K5443" t="s">
        <v>331</v>
      </c>
      <c r="L5443" t="s">
        <v>332</v>
      </c>
      <c r="M5443" s="1">
        <v>42434</v>
      </c>
      <c r="N5443">
        <v>2</v>
      </c>
      <c r="O5443">
        <f>STANDARDIZE(N5443,$N$8,$N$9)</f>
        <v>-0.59884383357086635</v>
      </c>
      <c r="P5443">
        <f>ABS($J$3-O5443)</f>
        <v>7.1477609793975994E-2</v>
      </c>
      <c r="Q5443">
        <f>ABS($J$4-O5443)</f>
        <v>2.7876267819650655</v>
      </c>
      <c r="R5443">
        <f>ABS($J$5-O5443)</f>
        <v>0.44673506121235018</v>
      </c>
      <c r="S5443">
        <f>ABS($J$6-O5443)</f>
        <v>1.0364253420126524</v>
      </c>
      <c r="T5443">
        <f>MIN(P5443:S5443)</f>
        <v>7.1477609793975994E-2</v>
      </c>
      <c r="U5443">
        <f>MATCH(T5443,P5443:S5443, 0)</f>
        <v>1</v>
      </c>
    </row>
    <row r="5444" spans="1:21" x14ac:dyDescent="0.35">
      <c r="A5444">
        <v>1</v>
      </c>
      <c r="B5444">
        <v>5433</v>
      </c>
      <c r="C5444" t="s">
        <v>229</v>
      </c>
      <c r="D5444" t="s">
        <v>230</v>
      </c>
      <c r="E5444" t="s">
        <v>131</v>
      </c>
      <c r="F5444" t="s">
        <v>132</v>
      </c>
      <c r="G5444" t="s">
        <v>133</v>
      </c>
      <c r="H5444" t="s">
        <v>134</v>
      </c>
      <c r="I5444" s="1">
        <v>42374</v>
      </c>
      <c r="J5444">
        <v>2016</v>
      </c>
      <c r="K5444" t="s">
        <v>331</v>
      </c>
      <c r="L5444" t="s">
        <v>332</v>
      </c>
      <c r="M5444" s="1">
        <v>42465</v>
      </c>
      <c r="N5444">
        <v>3</v>
      </c>
      <c r="O5444">
        <f>STANDARDIZE(N5444,$N$8,$N$9)</f>
        <v>-0.58097443112237235</v>
      </c>
      <c r="P5444">
        <f>ABS($J$3-O5444)</f>
        <v>5.3608207345481995E-2</v>
      </c>
      <c r="Q5444">
        <f>ABS($J$4-O5444)</f>
        <v>2.7697573795165713</v>
      </c>
      <c r="R5444">
        <f>ABS($J$5-O5444)</f>
        <v>0.42886565876385618</v>
      </c>
      <c r="S5444">
        <f>ABS($J$6-O5444)</f>
        <v>1.0185559395641586</v>
      </c>
      <c r="T5444">
        <f>MIN(P5444:S5444)</f>
        <v>5.3608207345481995E-2</v>
      </c>
      <c r="U5444">
        <f>MATCH(T5444,P5444:S5444, 0)</f>
        <v>1</v>
      </c>
    </row>
    <row r="5445" spans="1:21" x14ac:dyDescent="0.35">
      <c r="A5445">
        <v>2</v>
      </c>
      <c r="B5445">
        <v>5434</v>
      </c>
      <c r="C5445" t="s">
        <v>192</v>
      </c>
      <c r="D5445" t="s">
        <v>193</v>
      </c>
      <c r="E5445" t="s">
        <v>34</v>
      </c>
      <c r="F5445" t="s">
        <v>35</v>
      </c>
      <c r="G5445" t="s">
        <v>468</v>
      </c>
      <c r="H5445" t="s">
        <v>469</v>
      </c>
      <c r="I5445" s="1">
        <v>42374</v>
      </c>
      <c r="J5445">
        <v>2016</v>
      </c>
      <c r="K5445" t="s">
        <v>227</v>
      </c>
      <c r="L5445" t="s">
        <v>228</v>
      </c>
      <c r="M5445" s="1">
        <v>42633</v>
      </c>
      <c r="N5445">
        <v>142</v>
      </c>
      <c r="O5445">
        <f>STANDARDIZE(N5445,$N$8,$N$9)</f>
        <v>1.902872509218295</v>
      </c>
      <c r="P5445">
        <f>ABS($J$3-O5445)</f>
        <v>2.4302387329951856</v>
      </c>
      <c r="Q5445">
        <f>ABS($J$4-O5445)</f>
        <v>0.28591043917590397</v>
      </c>
      <c r="R5445">
        <f>ABS($J$5-O5445)</f>
        <v>2.0549812815768114</v>
      </c>
      <c r="S5445">
        <f>ABS($J$6-O5445)</f>
        <v>1.4652910007765088</v>
      </c>
      <c r="T5445">
        <f>MIN(P5445:S5445)</f>
        <v>0.28591043917590397</v>
      </c>
      <c r="U5445">
        <f>MATCH(T5445,P5445:S5445, 0)</f>
        <v>2</v>
      </c>
    </row>
    <row r="5446" spans="1:21" x14ac:dyDescent="0.35">
      <c r="A5446">
        <v>1</v>
      </c>
      <c r="B5446">
        <v>5435</v>
      </c>
      <c r="C5446" t="s">
        <v>30</v>
      </c>
      <c r="D5446" t="s">
        <v>31</v>
      </c>
      <c r="E5446" t="s">
        <v>16</v>
      </c>
      <c r="F5446" t="s">
        <v>17</v>
      </c>
      <c r="G5446" t="s">
        <v>137</v>
      </c>
      <c r="H5446" t="s">
        <v>138</v>
      </c>
      <c r="I5446" s="1">
        <v>42375</v>
      </c>
      <c r="J5446">
        <v>2016</v>
      </c>
      <c r="K5446" t="s">
        <v>125</v>
      </c>
      <c r="L5446" t="s">
        <v>126</v>
      </c>
      <c r="M5446" s="1">
        <v>42557</v>
      </c>
      <c r="N5446">
        <v>6</v>
      </c>
      <c r="O5446">
        <f>STANDARDIZE(N5446,$N$8,$N$9)</f>
        <v>-0.52736622377689035</v>
      </c>
      <c r="P5446">
        <f>ABS($J$3-O5446)</f>
        <v>0</v>
      </c>
      <c r="Q5446">
        <f>ABS($J$4-O5446)</f>
        <v>2.7161491721710895</v>
      </c>
      <c r="R5446">
        <f>ABS($J$5-O5446)</f>
        <v>0.37525745141837419</v>
      </c>
      <c r="S5446">
        <f>ABS($J$6-O5446)</f>
        <v>0.96494773221867647</v>
      </c>
      <c r="T5446">
        <f>MIN(P5446:S5446)</f>
        <v>0</v>
      </c>
      <c r="U5446">
        <f>MATCH(T5446,P5446:S5446, 0)</f>
        <v>1</v>
      </c>
    </row>
    <row r="5447" spans="1:21" x14ac:dyDescent="0.35">
      <c r="A5447">
        <v>1</v>
      </c>
      <c r="B5447">
        <v>5436</v>
      </c>
      <c r="C5447" t="s">
        <v>14</v>
      </c>
      <c r="D5447" t="s">
        <v>15</v>
      </c>
      <c r="E5447" t="s">
        <v>163</v>
      </c>
      <c r="F5447" t="s">
        <v>59</v>
      </c>
      <c r="G5447" t="s">
        <v>164</v>
      </c>
      <c r="H5447" t="s">
        <v>165</v>
      </c>
      <c r="I5447" s="1">
        <v>42375</v>
      </c>
      <c r="J5447">
        <v>2016</v>
      </c>
      <c r="K5447" t="s">
        <v>41</v>
      </c>
      <c r="L5447" t="s">
        <v>42</v>
      </c>
      <c r="M5447" s="1">
        <v>42535</v>
      </c>
      <c r="N5447">
        <v>13</v>
      </c>
      <c r="O5447">
        <f>STANDARDIZE(N5447,$N$8,$N$9)</f>
        <v>-0.40228040663743231</v>
      </c>
      <c r="P5447">
        <f>ABS($J$3-O5447)</f>
        <v>0.12508581713945804</v>
      </c>
      <c r="Q5447">
        <f>ABS($J$4-O5447)</f>
        <v>2.5910633550316313</v>
      </c>
      <c r="R5447">
        <f>ABS($J$5-O5447)</f>
        <v>0.25017163427891614</v>
      </c>
      <c r="S5447">
        <f>ABS($J$6-O5447)</f>
        <v>0.83986191507921837</v>
      </c>
      <c r="T5447">
        <f>MIN(P5447:S5447)</f>
        <v>0.12508581713945804</v>
      </c>
      <c r="U5447">
        <f>MATCH(T5447,P5447:S5447, 0)</f>
        <v>1</v>
      </c>
    </row>
    <row r="5448" spans="1:21" x14ac:dyDescent="0.35">
      <c r="A5448">
        <v>3</v>
      </c>
      <c r="B5448">
        <v>5437</v>
      </c>
      <c r="C5448" t="s">
        <v>613</v>
      </c>
      <c r="D5448" t="s">
        <v>614</v>
      </c>
      <c r="E5448" t="s">
        <v>105</v>
      </c>
      <c r="F5448" t="s">
        <v>59</v>
      </c>
      <c r="G5448" t="s">
        <v>106</v>
      </c>
      <c r="H5448" t="s">
        <v>107</v>
      </c>
      <c r="I5448" s="1">
        <v>42375</v>
      </c>
      <c r="J5448">
        <v>2016</v>
      </c>
      <c r="K5448" t="s">
        <v>41</v>
      </c>
      <c r="L5448" t="s">
        <v>42</v>
      </c>
      <c r="M5448" s="1">
        <v>42543</v>
      </c>
      <c r="N5448">
        <v>21</v>
      </c>
      <c r="O5448">
        <f>STANDARDIZE(N5448,$N$8,$N$9)</f>
        <v>-0.25932518704948021</v>
      </c>
      <c r="P5448">
        <f>ABS($J$3-O5448)</f>
        <v>0.26804103672741014</v>
      </c>
      <c r="Q5448">
        <f>ABS($J$4-O5448)</f>
        <v>2.4481081354436793</v>
      </c>
      <c r="R5448">
        <f>ABS($J$5-O5448)</f>
        <v>0.10721641469096405</v>
      </c>
      <c r="S5448">
        <f>ABS($J$6-O5448)</f>
        <v>0.69690669549126638</v>
      </c>
      <c r="T5448">
        <f>MIN(P5448:S5448)</f>
        <v>0.10721641469096405</v>
      </c>
      <c r="U5448">
        <f>MATCH(T5448,P5448:S5448, 0)</f>
        <v>3</v>
      </c>
    </row>
    <row r="5449" spans="1:21" x14ac:dyDescent="0.35">
      <c r="A5449">
        <v>4</v>
      </c>
      <c r="B5449">
        <v>5438</v>
      </c>
      <c r="C5449" t="s">
        <v>30</v>
      </c>
      <c r="D5449" t="s">
        <v>31</v>
      </c>
      <c r="E5449" t="s">
        <v>16</v>
      </c>
      <c r="F5449" t="s">
        <v>17</v>
      </c>
      <c r="G5449" t="s">
        <v>137</v>
      </c>
      <c r="H5449" t="s">
        <v>138</v>
      </c>
      <c r="I5449" s="1">
        <v>42375</v>
      </c>
      <c r="J5449">
        <v>2016</v>
      </c>
      <c r="K5449" t="s">
        <v>577</v>
      </c>
      <c r="L5449" t="s">
        <v>578</v>
      </c>
      <c r="M5449" s="1">
        <v>42569</v>
      </c>
      <c r="N5449">
        <v>47</v>
      </c>
      <c r="O5449">
        <f>STANDARDIZE(N5449,$N$8,$N$9)</f>
        <v>0.20527927661136403</v>
      </c>
      <c r="P5449">
        <f>ABS($J$3-O5449)</f>
        <v>0.73264550038825438</v>
      </c>
      <c r="Q5449">
        <f>ABS($J$4-O5449)</f>
        <v>1.9835036717828349</v>
      </c>
      <c r="R5449">
        <f>ABS($J$5-O5449)</f>
        <v>0.35738804896988019</v>
      </c>
      <c r="S5449">
        <f>ABS($J$6-O5449)</f>
        <v>0.23230223183042209</v>
      </c>
      <c r="T5449">
        <f>MIN(P5449:S5449)</f>
        <v>0.23230223183042209</v>
      </c>
      <c r="U5449">
        <f>MATCH(T5449,P5449:S5449, 0)</f>
        <v>4</v>
      </c>
    </row>
    <row r="5450" spans="1:21" x14ac:dyDescent="0.35">
      <c r="A5450">
        <v>4</v>
      </c>
      <c r="B5450">
        <v>5439</v>
      </c>
      <c r="C5450" t="s">
        <v>14</v>
      </c>
      <c r="D5450" t="s">
        <v>15</v>
      </c>
      <c r="E5450" t="s">
        <v>79</v>
      </c>
      <c r="F5450" t="s">
        <v>35</v>
      </c>
      <c r="G5450" t="s">
        <v>80</v>
      </c>
      <c r="H5450" t="s">
        <v>81</v>
      </c>
      <c r="I5450" s="1">
        <v>42375</v>
      </c>
      <c r="J5450">
        <v>2016</v>
      </c>
      <c r="K5450" t="s">
        <v>41</v>
      </c>
      <c r="L5450" t="s">
        <v>42</v>
      </c>
      <c r="M5450" s="1">
        <v>42572</v>
      </c>
      <c r="N5450">
        <v>50</v>
      </c>
      <c r="O5450">
        <f>STANDARDIZE(N5450,$N$8,$N$9)</f>
        <v>0.25888748395684602</v>
      </c>
      <c r="P5450">
        <f>ABS($J$3-O5450)</f>
        <v>0.78625370773373637</v>
      </c>
      <c r="Q5450">
        <f>ABS($J$4-O5450)</f>
        <v>1.9298954644373529</v>
      </c>
      <c r="R5450">
        <f>ABS($J$5-O5450)</f>
        <v>0.41099625631536219</v>
      </c>
      <c r="S5450">
        <f>ABS($J$6-O5450)</f>
        <v>0.17869402448494009</v>
      </c>
      <c r="T5450">
        <f>MIN(P5450:S5450)</f>
        <v>0.17869402448494009</v>
      </c>
      <c r="U5450">
        <f>MATCH(T5450,P5450:S5450, 0)</f>
        <v>4</v>
      </c>
    </row>
    <row r="5451" spans="1:21" x14ac:dyDescent="0.35">
      <c r="A5451">
        <v>4</v>
      </c>
      <c r="B5451">
        <v>5440</v>
      </c>
      <c r="C5451" t="s">
        <v>32</v>
      </c>
      <c r="D5451" t="s">
        <v>33</v>
      </c>
      <c r="E5451" t="s">
        <v>90</v>
      </c>
      <c r="F5451" t="s">
        <v>91</v>
      </c>
      <c r="G5451" t="s">
        <v>377</v>
      </c>
      <c r="H5451" t="s">
        <v>378</v>
      </c>
      <c r="I5451" s="1">
        <v>42375</v>
      </c>
      <c r="J5451">
        <v>2016</v>
      </c>
      <c r="K5451" t="s">
        <v>41</v>
      </c>
      <c r="L5451" t="s">
        <v>42</v>
      </c>
      <c r="M5451" s="1">
        <v>42590</v>
      </c>
      <c r="N5451">
        <v>68</v>
      </c>
      <c r="O5451">
        <f>STANDARDIZE(N5451,$N$8,$N$9)</f>
        <v>0.58053672802973821</v>
      </c>
      <c r="P5451">
        <f>ABS($J$3-O5451)</f>
        <v>1.1079029518066286</v>
      </c>
      <c r="Q5451">
        <f>ABS($J$4-O5451)</f>
        <v>1.6082462203644607</v>
      </c>
      <c r="R5451">
        <f>ABS($J$5-O5451)</f>
        <v>0.73264550038825438</v>
      </c>
      <c r="S5451">
        <f>ABS($J$6-O5451)</f>
        <v>0.1429552195879521</v>
      </c>
      <c r="T5451">
        <f>MIN(P5451:S5451)</f>
        <v>0.1429552195879521</v>
      </c>
      <c r="U5451">
        <f>MATCH(T5451,P5451:S5451, 0)</f>
        <v>4</v>
      </c>
    </row>
    <row r="5452" spans="1:21" x14ac:dyDescent="0.35">
      <c r="A5452">
        <v>4</v>
      </c>
      <c r="B5452">
        <v>5441</v>
      </c>
      <c r="C5452" t="s">
        <v>14</v>
      </c>
      <c r="D5452" t="s">
        <v>15</v>
      </c>
      <c r="E5452" t="s">
        <v>43</v>
      </c>
      <c r="F5452" t="s">
        <v>35</v>
      </c>
      <c r="G5452" t="s">
        <v>127</v>
      </c>
      <c r="H5452" t="s">
        <v>128</v>
      </c>
      <c r="I5452" s="1">
        <v>42375</v>
      </c>
      <c r="J5452">
        <v>2016</v>
      </c>
      <c r="K5452" t="s">
        <v>20</v>
      </c>
      <c r="L5452" t="s">
        <v>21</v>
      </c>
      <c r="M5452" s="1">
        <v>42590</v>
      </c>
      <c r="N5452">
        <v>68</v>
      </c>
      <c r="O5452">
        <f>STANDARDIZE(N5452,$N$8,$N$9)</f>
        <v>0.58053672802973821</v>
      </c>
      <c r="P5452">
        <f>ABS($J$3-O5452)</f>
        <v>1.1079029518066286</v>
      </c>
      <c r="Q5452">
        <f>ABS($J$4-O5452)</f>
        <v>1.6082462203644607</v>
      </c>
      <c r="R5452">
        <f>ABS($J$5-O5452)</f>
        <v>0.73264550038825438</v>
      </c>
      <c r="S5452">
        <f>ABS($J$6-O5452)</f>
        <v>0.1429552195879521</v>
      </c>
      <c r="T5452">
        <f>MIN(P5452:S5452)</f>
        <v>0.1429552195879521</v>
      </c>
      <c r="U5452">
        <f>MATCH(T5452,P5452:S5452, 0)</f>
        <v>4</v>
      </c>
    </row>
    <row r="5453" spans="1:21" x14ac:dyDescent="0.35">
      <c r="A5453">
        <v>4</v>
      </c>
      <c r="B5453">
        <v>5442</v>
      </c>
      <c r="C5453" t="s">
        <v>14</v>
      </c>
      <c r="D5453" t="s">
        <v>15</v>
      </c>
      <c r="E5453" t="s">
        <v>219</v>
      </c>
      <c r="F5453" t="s">
        <v>220</v>
      </c>
      <c r="G5453" t="s">
        <v>221</v>
      </c>
      <c r="H5453" t="s">
        <v>222</v>
      </c>
      <c r="I5453" s="1">
        <v>42375</v>
      </c>
      <c r="J5453">
        <v>2016</v>
      </c>
      <c r="K5453" t="s">
        <v>41</v>
      </c>
      <c r="L5453" t="s">
        <v>42</v>
      </c>
      <c r="M5453" s="1">
        <v>42605</v>
      </c>
      <c r="N5453">
        <v>83</v>
      </c>
      <c r="O5453">
        <f>STANDARDIZE(N5453,$N$8,$N$9)</f>
        <v>0.8485777647571483</v>
      </c>
      <c r="P5453">
        <f>ABS($J$3-O5453)</f>
        <v>1.3759439885340385</v>
      </c>
      <c r="Q5453">
        <f>ABS($J$4-O5453)</f>
        <v>1.3402051836370505</v>
      </c>
      <c r="R5453">
        <f>ABS($J$5-O5453)</f>
        <v>1.0006865371156644</v>
      </c>
      <c r="S5453">
        <f>ABS($J$6-O5453)</f>
        <v>0.41099625631536219</v>
      </c>
      <c r="T5453">
        <f>MIN(P5453:S5453)</f>
        <v>0.41099625631536219</v>
      </c>
      <c r="U5453">
        <f>MATCH(T5453,P5453:S5453, 0)</f>
        <v>4</v>
      </c>
    </row>
    <row r="5454" spans="1:21" x14ac:dyDescent="0.35">
      <c r="A5454">
        <v>2</v>
      </c>
      <c r="B5454">
        <v>5443</v>
      </c>
      <c r="C5454" t="s">
        <v>288</v>
      </c>
      <c r="D5454" t="s">
        <v>289</v>
      </c>
      <c r="E5454" t="s">
        <v>79</v>
      </c>
      <c r="F5454" t="s">
        <v>35</v>
      </c>
      <c r="G5454" t="s">
        <v>80</v>
      </c>
      <c r="H5454" t="s">
        <v>81</v>
      </c>
      <c r="I5454" s="1">
        <v>42375</v>
      </c>
      <c r="J5454">
        <v>2016</v>
      </c>
      <c r="K5454" t="s">
        <v>41</v>
      </c>
      <c r="L5454" t="s">
        <v>42</v>
      </c>
      <c r="M5454" s="1">
        <v>42500</v>
      </c>
      <c r="N5454">
        <v>126</v>
      </c>
      <c r="O5454">
        <f>STANDARDIZE(N5454,$N$8,$N$9)</f>
        <v>1.6169620700423908</v>
      </c>
      <c r="P5454">
        <f>ABS($J$3-O5454)</f>
        <v>2.1443282938192811</v>
      </c>
      <c r="Q5454">
        <f>ABS($J$4-O5454)</f>
        <v>0.57182087835180817</v>
      </c>
      <c r="R5454">
        <f>ABS($J$5-O5454)</f>
        <v>1.769070842400907</v>
      </c>
      <c r="S5454">
        <f>ABS($J$6-O5454)</f>
        <v>1.1793805616006048</v>
      </c>
      <c r="T5454">
        <f>MIN(P5454:S5454)</f>
        <v>0.57182087835180817</v>
      </c>
      <c r="U5454">
        <f>MATCH(T5454,P5454:S5454, 0)</f>
        <v>2</v>
      </c>
    </row>
    <row r="5455" spans="1:21" x14ac:dyDescent="0.35">
      <c r="A5455">
        <v>1</v>
      </c>
      <c r="B5455">
        <v>5444</v>
      </c>
      <c r="C5455" t="s">
        <v>300</v>
      </c>
      <c r="D5455" t="s">
        <v>301</v>
      </c>
      <c r="E5455" t="s">
        <v>196</v>
      </c>
      <c r="F5455" t="s">
        <v>197</v>
      </c>
      <c r="G5455" t="s">
        <v>198</v>
      </c>
      <c r="H5455" t="s">
        <v>199</v>
      </c>
      <c r="I5455" s="1">
        <v>42376</v>
      </c>
      <c r="J5455">
        <v>2016</v>
      </c>
      <c r="K5455" t="s">
        <v>41</v>
      </c>
      <c r="L5455" t="s">
        <v>42</v>
      </c>
      <c r="O5455">
        <f>STANDARDIZE(N5455,$N$8,$N$9)</f>
        <v>-0.63458263846785445</v>
      </c>
      <c r="P5455">
        <f>ABS($J$3-O5455)</f>
        <v>0.1072164146909641</v>
      </c>
      <c r="Q5455">
        <f>ABS($J$4-O5455)</f>
        <v>2.8233655868620535</v>
      </c>
      <c r="R5455">
        <f>ABS($J$5-O5455)</f>
        <v>0.48247386610933829</v>
      </c>
      <c r="S5455">
        <f>ABS($J$6-O5455)</f>
        <v>1.0721641469096406</v>
      </c>
      <c r="T5455">
        <f>MIN(P5455:S5455)</f>
        <v>0.1072164146909641</v>
      </c>
      <c r="U5455">
        <f>MATCH(T5455,P5455:S5455, 0)</f>
        <v>1</v>
      </c>
    </row>
    <row r="5456" spans="1:21" x14ac:dyDescent="0.35">
      <c r="A5456">
        <v>1</v>
      </c>
      <c r="B5456">
        <v>5445</v>
      </c>
      <c r="C5456" t="s">
        <v>67</v>
      </c>
      <c r="D5456" t="s">
        <v>68</v>
      </c>
      <c r="E5456" t="s">
        <v>79</v>
      </c>
      <c r="F5456" t="s">
        <v>35</v>
      </c>
      <c r="G5456" t="s">
        <v>80</v>
      </c>
      <c r="H5456" t="s">
        <v>81</v>
      </c>
      <c r="I5456" s="1">
        <v>42376</v>
      </c>
      <c r="J5456">
        <v>2016</v>
      </c>
      <c r="K5456" t="s">
        <v>41</v>
      </c>
      <c r="L5456" t="s">
        <v>42</v>
      </c>
      <c r="M5456" s="1">
        <v>42376</v>
      </c>
      <c r="N5456">
        <v>0</v>
      </c>
      <c r="O5456">
        <f>STANDARDIZE(N5456,$N$8,$N$9)</f>
        <v>-0.63458263846785445</v>
      </c>
      <c r="P5456">
        <f>ABS($J$3-O5456)</f>
        <v>0.1072164146909641</v>
      </c>
      <c r="Q5456">
        <f>ABS($J$4-O5456)</f>
        <v>2.8233655868620535</v>
      </c>
      <c r="R5456">
        <f>ABS($J$5-O5456)</f>
        <v>0.48247386610933829</v>
      </c>
      <c r="S5456">
        <f>ABS($J$6-O5456)</f>
        <v>1.0721641469096406</v>
      </c>
      <c r="T5456">
        <f>MIN(P5456:S5456)</f>
        <v>0.1072164146909641</v>
      </c>
      <c r="U5456">
        <f>MATCH(T5456,P5456:S5456, 0)</f>
        <v>1</v>
      </c>
    </row>
    <row r="5457" spans="1:21" x14ac:dyDescent="0.35">
      <c r="A5457">
        <v>1</v>
      </c>
      <c r="B5457">
        <v>5446</v>
      </c>
      <c r="C5457" t="s">
        <v>14</v>
      </c>
      <c r="D5457" t="s">
        <v>15</v>
      </c>
      <c r="E5457" t="s">
        <v>131</v>
      </c>
      <c r="F5457" t="s">
        <v>132</v>
      </c>
      <c r="G5457" t="s">
        <v>133</v>
      </c>
      <c r="H5457" t="s">
        <v>134</v>
      </c>
      <c r="I5457" s="1">
        <v>42376</v>
      </c>
      <c r="J5457">
        <v>2016</v>
      </c>
      <c r="K5457" t="s">
        <v>577</v>
      </c>
      <c r="L5457" t="s">
        <v>578</v>
      </c>
      <c r="M5457" s="1">
        <v>42407</v>
      </c>
      <c r="N5457">
        <v>1</v>
      </c>
      <c r="O5457">
        <f>STANDARDIZE(N5457,$N$8,$N$9)</f>
        <v>-0.61671323601936046</v>
      </c>
      <c r="P5457">
        <f>ABS($J$3-O5457)</f>
        <v>8.9347012242470103E-2</v>
      </c>
      <c r="Q5457">
        <f>ABS($J$4-O5457)</f>
        <v>2.8054961844135593</v>
      </c>
      <c r="R5457">
        <f>ABS($J$5-O5457)</f>
        <v>0.46460446366084429</v>
      </c>
      <c r="S5457">
        <f>ABS($J$6-O5457)</f>
        <v>1.0542947444611466</v>
      </c>
      <c r="T5457">
        <f>MIN(P5457:S5457)</f>
        <v>8.9347012242470103E-2</v>
      </c>
      <c r="U5457">
        <f>MATCH(T5457,P5457:S5457, 0)</f>
        <v>1</v>
      </c>
    </row>
    <row r="5458" spans="1:21" x14ac:dyDescent="0.35">
      <c r="A5458">
        <v>3</v>
      </c>
      <c r="B5458">
        <v>5447</v>
      </c>
      <c r="C5458" t="s">
        <v>14</v>
      </c>
      <c r="D5458" t="s">
        <v>15</v>
      </c>
      <c r="E5458" t="s">
        <v>163</v>
      </c>
      <c r="F5458" t="s">
        <v>59</v>
      </c>
      <c r="G5458" t="s">
        <v>164</v>
      </c>
      <c r="H5458" t="s">
        <v>165</v>
      </c>
      <c r="I5458" s="1">
        <v>42376</v>
      </c>
      <c r="J5458">
        <v>2016</v>
      </c>
      <c r="K5458" t="s">
        <v>77</v>
      </c>
      <c r="L5458" t="s">
        <v>78</v>
      </c>
      <c r="M5458" s="1">
        <v>42377</v>
      </c>
      <c r="N5458">
        <v>31</v>
      </c>
      <c r="O5458">
        <f>STANDARDIZE(N5458,$N$8,$N$9)</f>
        <v>-8.0631162564540129E-2</v>
      </c>
      <c r="P5458">
        <f>ABS($J$3-O5458)</f>
        <v>0.44673506121235024</v>
      </c>
      <c r="Q5458">
        <f>ABS($J$4-O5458)</f>
        <v>2.2694141109587389</v>
      </c>
      <c r="R5458">
        <f>ABS($J$5-O5458)</f>
        <v>7.1477609793976035E-2</v>
      </c>
      <c r="S5458">
        <f>ABS($J$6-O5458)</f>
        <v>0.51821267100632629</v>
      </c>
      <c r="T5458">
        <f>MIN(P5458:S5458)</f>
        <v>7.1477609793976035E-2</v>
      </c>
      <c r="U5458">
        <f>MATCH(T5458,P5458:S5458, 0)</f>
        <v>3</v>
      </c>
    </row>
    <row r="5459" spans="1:21" x14ac:dyDescent="0.35">
      <c r="A5459">
        <v>2</v>
      </c>
      <c r="B5459">
        <v>5448</v>
      </c>
      <c r="C5459" t="s">
        <v>14</v>
      </c>
      <c r="D5459" t="s">
        <v>15</v>
      </c>
      <c r="E5459" t="s">
        <v>79</v>
      </c>
      <c r="F5459" t="s">
        <v>35</v>
      </c>
      <c r="G5459" t="s">
        <v>80</v>
      </c>
      <c r="H5459" t="s">
        <v>81</v>
      </c>
      <c r="I5459" s="1">
        <v>42376</v>
      </c>
      <c r="J5459">
        <v>2016</v>
      </c>
      <c r="K5459" t="s">
        <v>41</v>
      </c>
      <c r="L5459" t="s">
        <v>42</v>
      </c>
      <c r="M5459" s="1">
        <v>42669</v>
      </c>
      <c r="N5459">
        <v>117</v>
      </c>
      <c r="O5459">
        <f>STANDARDIZE(N5459,$N$8,$N$9)</f>
        <v>1.4561374480059448</v>
      </c>
      <c r="P5459">
        <f>ABS($J$3-O5459)</f>
        <v>1.9835036717828352</v>
      </c>
      <c r="Q5459">
        <f>ABS($J$4-O5459)</f>
        <v>0.73264550038825416</v>
      </c>
      <c r="R5459">
        <f>ABS($J$5-O5459)</f>
        <v>1.608246220364461</v>
      </c>
      <c r="S5459">
        <f>ABS($J$6-O5459)</f>
        <v>1.0185559395641586</v>
      </c>
      <c r="T5459">
        <f>MIN(P5459:S5459)</f>
        <v>0.73264550038825416</v>
      </c>
      <c r="U5459">
        <f>MATCH(T5459,P5459:S5459, 0)</f>
        <v>2</v>
      </c>
    </row>
    <row r="5460" spans="1:21" x14ac:dyDescent="0.35">
      <c r="A5460">
        <v>1</v>
      </c>
      <c r="B5460">
        <v>5449</v>
      </c>
      <c r="C5460" t="s">
        <v>342</v>
      </c>
      <c r="D5460" t="s">
        <v>343</v>
      </c>
      <c r="E5460" t="s">
        <v>131</v>
      </c>
      <c r="F5460" t="s">
        <v>132</v>
      </c>
      <c r="G5460" t="s">
        <v>133</v>
      </c>
      <c r="H5460" t="s">
        <v>134</v>
      </c>
      <c r="I5460" s="1">
        <v>42377</v>
      </c>
      <c r="J5460">
        <v>2016</v>
      </c>
      <c r="K5460" t="s">
        <v>577</v>
      </c>
      <c r="L5460" t="s">
        <v>578</v>
      </c>
      <c r="M5460" s="1">
        <v>42408</v>
      </c>
      <c r="N5460">
        <v>1</v>
      </c>
      <c r="O5460">
        <f>STANDARDIZE(N5460,$N$8,$N$9)</f>
        <v>-0.61671323601936046</v>
      </c>
      <c r="P5460">
        <f>ABS($J$3-O5460)</f>
        <v>8.9347012242470103E-2</v>
      </c>
      <c r="Q5460">
        <f>ABS($J$4-O5460)</f>
        <v>2.8054961844135593</v>
      </c>
      <c r="R5460">
        <f>ABS($J$5-O5460)</f>
        <v>0.46460446366084429</v>
      </c>
      <c r="S5460">
        <f>ABS($J$6-O5460)</f>
        <v>1.0542947444611466</v>
      </c>
      <c r="T5460">
        <f>MIN(P5460:S5460)</f>
        <v>8.9347012242470103E-2</v>
      </c>
      <c r="U5460">
        <f>MATCH(T5460,P5460:S5460, 0)</f>
        <v>1</v>
      </c>
    </row>
    <row r="5461" spans="1:21" x14ac:dyDescent="0.35">
      <c r="A5461">
        <v>1</v>
      </c>
      <c r="B5461">
        <v>5450</v>
      </c>
      <c r="C5461" t="s">
        <v>135</v>
      </c>
      <c r="D5461" t="s">
        <v>136</v>
      </c>
      <c r="E5461" t="s">
        <v>131</v>
      </c>
      <c r="F5461" t="s">
        <v>132</v>
      </c>
      <c r="G5461" t="s">
        <v>133</v>
      </c>
      <c r="H5461" t="s">
        <v>134</v>
      </c>
      <c r="I5461" s="1">
        <v>42377</v>
      </c>
      <c r="J5461">
        <v>2016</v>
      </c>
      <c r="K5461" t="s">
        <v>176</v>
      </c>
      <c r="L5461" t="s">
        <v>177</v>
      </c>
      <c r="M5461" s="1">
        <v>42498</v>
      </c>
      <c r="N5461">
        <v>4</v>
      </c>
      <c r="O5461">
        <f>STANDARDIZE(N5461,$N$8,$N$9)</f>
        <v>-0.56310502867387835</v>
      </c>
      <c r="P5461">
        <f>ABS($J$3-O5461)</f>
        <v>3.5738804896987997E-2</v>
      </c>
      <c r="Q5461">
        <f>ABS($J$4-O5461)</f>
        <v>2.7518879770680771</v>
      </c>
      <c r="R5461">
        <f>ABS($J$5-O5461)</f>
        <v>0.41099625631536219</v>
      </c>
      <c r="S5461">
        <f>ABS($J$6-O5461)</f>
        <v>1.0006865371156644</v>
      </c>
      <c r="T5461">
        <f>MIN(P5461:S5461)</f>
        <v>3.5738804896987997E-2</v>
      </c>
      <c r="U5461">
        <f>MATCH(T5461,P5461:S5461, 0)</f>
        <v>1</v>
      </c>
    </row>
    <row r="5462" spans="1:21" x14ac:dyDescent="0.35">
      <c r="A5462">
        <v>1</v>
      </c>
      <c r="B5462">
        <v>5451</v>
      </c>
      <c r="C5462" t="s">
        <v>229</v>
      </c>
      <c r="D5462" t="s">
        <v>230</v>
      </c>
      <c r="E5462" t="s">
        <v>79</v>
      </c>
      <c r="F5462" t="s">
        <v>35</v>
      </c>
      <c r="G5462" t="s">
        <v>80</v>
      </c>
      <c r="H5462" t="s">
        <v>81</v>
      </c>
      <c r="I5462" s="1">
        <v>42377</v>
      </c>
      <c r="J5462">
        <v>2016</v>
      </c>
      <c r="K5462" t="s">
        <v>41</v>
      </c>
      <c r="L5462" t="s">
        <v>42</v>
      </c>
      <c r="M5462" s="1">
        <v>42651</v>
      </c>
      <c r="N5462">
        <v>9</v>
      </c>
      <c r="O5462">
        <f>STANDARDIZE(N5462,$N$8,$N$9)</f>
        <v>-0.4737580164314083</v>
      </c>
      <c r="P5462">
        <f>ABS($J$3-O5462)</f>
        <v>5.3608207345482051E-2</v>
      </c>
      <c r="Q5462">
        <f>ABS($J$4-O5462)</f>
        <v>2.6625409648256073</v>
      </c>
      <c r="R5462">
        <f>ABS($J$5-O5462)</f>
        <v>0.32164924407289214</v>
      </c>
      <c r="S5462">
        <f>ABS($J$6-O5462)</f>
        <v>0.91133952487319436</v>
      </c>
      <c r="T5462">
        <f>MIN(P5462:S5462)</f>
        <v>5.3608207345482051E-2</v>
      </c>
      <c r="U5462">
        <f>MATCH(T5462,P5462:S5462, 0)</f>
        <v>1</v>
      </c>
    </row>
    <row r="5463" spans="1:21" x14ac:dyDescent="0.35">
      <c r="A5463">
        <v>4</v>
      </c>
      <c r="B5463">
        <v>5452</v>
      </c>
      <c r="C5463" t="s">
        <v>14</v>
      </c>
      <c r="D5463" t="s">
        <v>15</v>
      </c>
      <c r="E5463" t="s">
        <v>196</v>
      </c>
      <c r="F5463" t="s">
        <v>197</v>
      </c>
      <c r="G5463" t="s">
        <v>198</v>
      </c>
      <c r="H5463" t="s">
        <v>199</v>
      </c>
      <c r="I5463" s="1">
        <v>42377</v>
      </c>
      <c r="J5463">
        <v>2016</v>
      </c>
      <c r="K5463" t="s">
        <v>69</v>
      </c>
      <c r="L5463" t="s">
        <v>70</v>
      </c>
      <c r="M5463" s="1">
        <v>42634</v>
      </c>
      <c r="N5463">
        <v>51</v>
      </c>
      <c r="O5463">
        <f>STANDARDIZE(N5463,$N$8,$N$9)</f>
        <v>0.27675688640534007</v>
      </c>
      <c r="P5463">
        <f>ABS($J$3-O5463)</f>
        <v>0.80412311018223037</v>
      </c>
      <c r="Q5463">
        <f>ABS($J$4-O5463)</f>
        <v>1.9120260619888589</v>
      </c>
      <c r="R5463">
        <f>ABS($J$5-O5463)</f>
        <v>0.42886565876385624</v>
      </c>
      <c r="S5463">
        <f>ABS($J$6-O5463)</f>
        <v>0.16082462203644604</v>
      </c>
      <c r="T5463">
        <f>MIN(P5463:S5463)</f>
        <v>0.16082462203644604</v>
      </c>
      <c r="U5463">
        <f>MATCH(T5463,P5463:S5463, 0)</f>
        <v>4</v>
      </c>
    </row>
    <row r="5464" spans="1:21" x14ac:dyDescent="0.35">
      <c r="A5464">
        <v>4</v>
      </c>
      <c r="B5464">
        <v>5453</v>
      </c>
      <c r="C5464" t="s">
        <v>67</v>
      </c>
      <c r="D5464" t="s">
        <v>68</v>
      </c>
      <c r="E5464" t="s">
        <v>79</v>
      </c>
      <c r="F5464" t="s">
        <v>35</v>
      </c>
      <c r="G5464" t="s">
        <v>80</v>
      </c>
      <c r="H5464" t="s">
        <v>81</v>
      </c>
      <c r="I5464" s="1">
        <v>42377</v>
      </c>
      <c r="J5464">
        <v>2016</v>
      </c>
      <c r="K5464" t="s">
        <v>41</v>
      </c>
      <c r="L5464" t="s">
        <v>42</v>
      </c>
      <c r="M5464" s="1">
        <v>42661</v>
      </c>
      <c r="N5464">
        <v>78</v>
      </c>
      <c r="O5464">
        <f>STANDARDIZE(N5464,$N$8,$N$9)</f>
        <v>0.75923075251467831</v>
      </c>
      <c r="P5464">
        <f>ABS($J$3-O5464)</f>
        <v>1.2865969762915688</v>
      </c>
      <c r="Q5464">
        <f>ABS($J$4-O5464)</f>
        <v>1.4295521958795208</v>
      </c>
      <c r="R5464">
        <f>ABS($J$5-O5464)</f>
        <v>0.91133952487319447</v>
      </c>
      <c r="S5464">
        <f>ABS($J$6-O5464)</f>
        <v>0.32164924407289219</v>
      </c>
      <c r="T5464">
        <f>MIN(P5464:S5464)</f>
        <v>0.32164924407289219</v>
      </c>
      <c r="U5464">
        <f>MATCH(T5464,P5464:S5464, 0)</f>
        <v>4</v>
      </c>
    </row>
    <row r="5465" spans="1:21" x14ac:dyDescent="0.35">
      <c r="A5465">
        <v>1</v>
      </c>
      <c r="B5465">
        <v>5454</v>
      </c>
      <c r="C5465" t="s">
        <v>342</v>
      </c>
      <c r="D5465" t="s">
        <v>343</v>
      </c>
      <c r="E5465" t="s">
        <v>131</v>
      </c>
      <c r="F5465" t="s">
        <v>132</v>
      </c>
      <c r="G5465" t="s">
        <v>133</v>
      </c>
      <c r="H5465" t="s">
        <v>134</v>
      </c>
      <c r="I5465" s="1">
        <v>42378</v>
      </c>
      <c r="J5465">
        <v>2016</v>
      </c>
      <c r="K5465" t="s">
        <v>577</v>
      </c>
      <c r="L5465" t="s">
        <v>578</v>
      </c>
      <c r="M5465" s="1">
        <v>42409</v>
      </c>
      <c r="N5465">
        <v>1</v>
      </c>
      <c r="O5465">
        <f>STANDARDIZE(N5465,$N$8,$N$9)</f>
        <v>-0.61671323601936046</v>
      </c>
      <c r="P5465">
        <f>ABS($J$3-O5465)</f>
        <v>8.9347012242470103E-2</v>
      </c>
      <c r="Q5465">
        <f>ABS($J$4-O5465)</f>
        <v>2.8054961844135593</v>
      </c>
      <c r="R5465">
        <f>ABS($J$5-O5465)</f>
        <v>0.46460446366084429</v>
      </c>
      <c r="S5465">
        <f>ABS($J$6-O5465)</f>
        <v>1.0542947444611466</v>
      </c>
      <c r="T5465">
        <f>MIN(P5465:S5465)</f>
        <v>8.9347012242470103E-2</v>
      </c>
      <c r="U5465">
        <f>MATCH(T5465,P5465:S5465, 0)</f>
        <v>1</v>
      </c>
    </row>
    <row r="5466" spans="1:21" x14ac:dyDescent="0.35">
      <c r="A5466">
        <v>1</v>
      </c>
      <c r="B5466">
        <v>5455</v>
      </c>
      <c r="C5466" t="s">
        <v>239</v>
      </c>
      <c r="D5466" t="s">
        <v>240</v>
      </c>
      <c r="E5466" t="s">
        <v>219</v>
      </c>
      <c r="F5466" t="s">
        <v>220</v>
      </c>
      <c r="G5466" t="s">
        <v>221</v>
      </c>
      <c r="H5466" t="s">
        <v>222</v>
      </c>
      <c r="I5466" s="1">
        <v>42378</v>
      </c>
      <c r="J5466">
        <v>2016</v>
      </c>
      <c r="K5466" t="s">
        <v>166</v>
      </c>
      <c r="L5466" t="s">
        <v>167</v>
      </c>
      <c r="M5466" s="1">
        <v>42713</v>
      </c>
      <c r="N5466">
        <v>11</v>
      </c>
      <c r="O5466">
        <f>STANDARDIZE(N5466,$N$8,$N$9)</f>
        <v>-0.43801921153442031</v>
      </c>
      <c r="P5466">
        <f>ABS($J$3-O5466)</f>
        <v>8.9347012242470047E-2</v>
      </c>
      <c r="Q5466">
        <f>ABS($J$4-O5466)</f>
        <v>2.6268021599286193</v>
      </c>
      <c r="R5466">
        <f>ABS($J$5-O5466)</f>
        <v>0.28591043917590414</v>
      </c>
      <c r="S5466">
        <f>ABS($J$6-O5466)</f>
        <v>0.87560071997620637</v>
      </c>
      <c r="T5466">
        <f>MIN(P5466:S5466)</f>
        <v>8.9347012242470047E-2</v>
      </c>
      <c r="U5466">
        <f>MATCH(T5466,P5466:S5466, 0)</f>
        <v>1</v>
      </c>
    </row>
    <row r="5467" spans="1:21" x14ac:dyDescent="0.35">
      <c r="A5467">
        <v>3</v>
      </c>
      <c r="B5467">
        <v>5456</v>
      </c>
      <c r="C5467" t="s">
        <v>14</v>
      </c>
      <c r="D5467" t="s">
        <v>15</v>
      </c>
      <c r="E5467" t="s">
        <v>34</v>
      </c>
      <c r="F5467" t="s">
        <v>35</v>
      </c>
      <c r="G5467" t="s">
        <v>36</v>
      </c>
      <c r="H5467" t="s">
        <v>37</v>
      </c>
      <c r="I5467" s="1">
        <v>42378</v>
      </c>
      <c r="J5467">
        <v>2016</v>
      </c>
      <c r="K5467" t="s">
        <v>77</v>
      </c>
      <c r="L5467" t="s">
        <v>78</v>
      </c>
      <c r="M5467" s="1">
        <v>42634</v>
      </c>
      <c r="N5467">
        <v>20</v>
      </c>
      <c r="O5467">
        <f>STANDARDIZE(N5467,$N$8,$N$9)</f>
        <v>-0.27719458949797421</v>
      </c>
      <c r="P5467">
        <f>ABS($J$3-O5467)</f>
        <v>0.25017163427891614</v>
      </c>
      <c r="Q5467">
        <f>ABS($J$4-O5467)</f>
        <v>2.4659775378921731</v>
      </c>
      <c r="R5467">
        <f>ABS($J$5-O5467)</f>
        <v>0.12508581713945804</v>
      </c>
      <c r="S5467">
        <f>ABS($J$6-O5467)</f>
        <v>0.71477609793976038</v>
      </c>
      <c r="T5467">
        <f>MIN(P5467:S5467)</f>
        <v>0.12508581713945804</v>
      </c>
      <c r="U5467">
        <f>MATCH(T5467,P5467:S5467, 0)</f>
        <v>3</v>
      </c>
    </row>
    <row r="5468" spans="1:21" x14ac:dyDescent="0.35">
      <c r="A5468">
        <v>3</v>
      </c>
      <c r="B5468">
        <v>5457</v>
      </c>
      <c r="C5468" t="s">
        <v>14</v>
      </c>
      <c r="D5468" t="s">
        <v>15</v>
      </c>
      <c r="E5468" t="s">
        <v>34</v>
      </c>
      <c r="F5468" t="s">
        <v>35</v>
      </c>
      <c r="G5468" t="s">
        <v>36</v>
      </c>
      <c r="H5468" t="s">
        <v>37</v>
      </c>
      <c r="I5468" s="1">
        <v>42378</v>
      </c>
      <c r="J5468">
        <v>2016</v>
      </c>
      <c r="K5468" t="s">
        <v>77</v>
      </c>
      <c r="L5468" t="s">
        <v>78</v>
      </c>
      <c r="M5468" s="1">
        <v>42635</v>
      </c>
      <c r="N5468">
        <v>21</v>
      </c>
      <c r="O5468">
        <f>STANDARDIZE(N5468,$N$8,$N$9)</f>
        <v>-0.25932518704948021</v>
      </c>
      <c r="P5468">
        <f>ABS($J$3-O5468)</f>
        <v>0.26804103672741014</v>
      </c>
      <c r="Q5468">
        <f>ABS($J$4-O5468)</f>
        <v>2.4481081354436793</v>
      </c>
      <c r="R5468">
        <f>ABS($J$5-O5468)</f>
        <v>0.10721641469096405</v>
      </c>
      <c r="S5468">
        <f>ABS($J$6-O5468)</f>
        <v>0.69690669549126638</v>
      </c>
      <c r="T5468">
        <f>MIN(P5468:S5468)</f>
        <v>0.10721641469096405</v>
      </c>
      <c r="U5468">
        <f>MATCH(T5468,P5468:S5468, 0)</f>
        <v>3</v>
      </c>
    </row>
    <row r="5469" spans="1:21" x14ac:dyDescent="0.35">
      <c r="A5469">
        <v>3</v>
      </c>
      <c r="B5469">
        <v>5458</v>
      </c>
      <c r="C5469" t="s">
        <v>14</v>
      </c>
      <c r="D5469" t="s">
        <v>15</v>
      </c>
      <c r="E5469" t="s">
        <v>16</v>
      </c>
      <c r="F5469" t="s">
        <v>17</v>
      </c>
      <c r="G5469" t="s">
        <v>18</v>
      </c>
      <c r="H5469" t="s">
        <v>19</v>
      </c>
      <c r="I5469" s="1">
        <v>42378</v>
      </c>
      <c r="J5469">
        <v>2016</v>
      </c>
      <c r="K5469" t="s">
        <v>77</v>
      </c>
      <c r="L5469" t="s">
        <v>78</v>
      </c>
      <c r="M5469" s="1">
        <v>42642</v>
      </c>
      <c r="N5469">
        <v>28</v>
      </c>
      <c r="O5469">
        <f>STANDARDIZE(N5469,$N$8,$N$9)</f>
        <v>-0.13423936991002217</v>
      </c>
      <c r="P5469">
        <f>ABS($J$3-O5469)</f>
        <v>0.39312685386686819</v>
      </c>
      <c r="Q5469">
        <f>ABS($J$4-O5469)</f>
        <v>2.3230223183042211</v>
      </c>
      <c r="R5469">
        <f>ABS($J$5-O5469)</f>
        <v>1.7869402448493998E-2</v>
      </c>
      <c r="S5469">
        <f>ABS($J$6-O5469)</f>
        <v>0.57182087835180828</v>
      </c>
      <c r="T5469">
        <f>MIN(P5469:S5469)</f>
        <v>1.7869402448493998E-2</v>
      </c>
      <c r="U5469">
        <f>MATCH(T5469,P5469:S5469, 0)</f>
        <v>3</v>
      </c>
    </row>
    <row r="5470" spans="1:21" x14ac:dyDescent="0.35">
      <c r="A5470">
        <v>1</v>
      </c>
      <c r="B5470">
        <v>5459</v>
      </c>
      <c r="C5470" t="s">
        <v>14</v>
      </c>
      <c r="D5470" t="s">
        <v>15</v>
      </c>
      <c r="E5470" t="s">
        <v>16</v>
      </c>
      <c r="F5470" t="s">
        <v>17</v>
      </c>
      <c r="G5470" t="s">
        <v>344</v>
      </c>
      <c r="H5470" t="s">
        <v>345</v>
      </c>
      <c r="I5470" s="1">
        <v>42379</v>
      </c>
      <c r="J5470">
        <v>2016</v>
      </c>
      <c r="K5470" t="s">
        <v>125</v>
      </c>
      <c r="L5470" t="s">
        <v>126</v>
      </c>
      <c r="M5470" s="1">
        <v>42684</v>
      </c>
      <c r="N5470">
        <v>10</v>
      </c>
      <c r="O5470">
        <f>STANDARDIZE(N5470,$N$8,$N$9)</f>
        <v>-0.4558886139829143</v>
      </c>
      <c r="P5470">
        <f>ABS($J$3-O5470)</f>
        <v>7.1477609793976049E-2</v>
      </c>
      <c r="Q5470">
        <f>ABS($J$4-O5470)</f>
        <v>2.6446715623771131</v>
      </c>
      <c r="R5470">
        <f>ABS($J$5-O5470)</f>
        <v>0.30377984162439814</v>
      </c>
      <c r="S5470">
        <f>ABS($J$6-O5470)</f>
        <v>0.89347012242470036</v>
      </c>
      <c r="T5470">
        <f>MIN(P5470:S5470)</f>
        <v>7.1477609793976049E-2</v>
      </c>
      <c r="U5470">
        <f>MATCH(T5470,P5470:S5470, 0)</f>
        <v>1</v>
      </c>
    </row>
    <row r="5471" spans="1:21" x14ac:dyDescent="0.35">
      <c r="A5471">
        <v>3</v>
      </c>
      <c r="B5471">
        <v>5460</v>
      </c>
      <c r="C5471" t="s">
        <v>178</v>
      </c>
      <c r="D5471" t="s">
        <v>179</v>
      </c>
      <c r="E5471" t="s">
        <v>296</v>
      </c>
      <c r="F5471" t="s">
        <v>320</v>
      </c>
      <c r="G5471" t="s">
        <v>321</v>
      </c>
      <c r="H5471" t="s">
        <v>322</v>
      </c>
      <c r="I5471" s="1">
        <v>42379</v>
      </c>
      <c r="J5471">
        <v>2016</v>
      </c>
      <c r="K5471" t="s">
        <v>69</v>
      </c>
      <c r="L5471" t="s">
        <v>70</v>
      </c>
      <c r="M5471" s="1">
        <v>42661</v>
      </c>
      <c r="N5471">
        <v>17</v>
      </c>
      <c r="O5471">
        <f>STANDARDIZE(N5471,$N$8,$N$9)</f>
        <v>-0.33080279684345626</v>
      </c>
      <c r="P5471">
        <f>ABS($J$3-O5471)</f>
        <v>0.19656342693343409</v>
      </c>
      <c r="Q5471">
        <f>ABS($J$4-O5471)</f>
        <v>2.5195857452376553</v>
      </c>
      <c r="R5471">
        <f>ABS($J$5-O5471)</f>
        <v>0.17869402448494009</v>
      </c>
      <c r="S5471">
        <f>ABS($J$6-O5471)</f>
        <v>0.76838430528524237</v>
      </c>
      <c r="T5471">
        <f>MIN(P5471:S5471)</f>
        <v>0.17869402448494009</v>
      </c>
      <c r="U5471">
        <f>MATCH(T5471,P5471:S5471, 0)</f>
        <v>3</v>
      </c>
    </row>
    <row r="5472" spans="1:21" x14ac:dyDescent="0.35">
      <c r="A5472">
        <v>3</v>
      </c>
      <c r="B5472">
        <v>5461</v>
      </c>
      <c r="C5472" t="s">
        <v>67</v>
      </c>
      <c r="D5472" t="s">
        <v>68</v>
      </c>
      <c r="E5472" t="s">
        <v>73</v>
      </c>
      <c r="F5472" t="s">
        <v>74</v>
      </c>
      <c r="G5472" t="s">
        <v>114</v>
      </c>
      <c r="H5472" t="s">
        <v>115</v>
      </c>
      <c r="I5472" s="1">
        <v>42379</v>
      </c>
      <c r="J5472">
        <v>2016</v>
      </c>
      <c r="K5472" t="s">
        <v>77</v>
      </c>
      <c r="L5472" t="s">
        <v>78</v>
      </c>
      <c r="M5472" s="1">
        <v>42663</v>
      </c>
      <c r="N5472">
        <v>19</v>
      </c>
      <c r="O5472">
        <f>STANDARDIZE(N5472,$N$8,$N$9)</f>
        <v>-0.29506399194646826</v>
      </c>
      <c r="P5472">
        <f>ABS($J$3-O5472)</f>
        <v>0.23230223183042209</v>
      </c>
      <c r="Q5472">
        <f>ABS($J$4-O5472)</f>
        <v>2.4838469403406673</v>
      </c>
      <c r="R5472">
        <f>ABS($J$5-O5472)</f>
        <v>0.1429552195879521</v>
      </c>
      <c r="S5472">
        <f>ABS($J$6-O5472)</f>
        <v>0.73264550038825438</v>
      </c>
      <c r="T5472">
        <f>MIN(P5472:S5472)</f>
        <v>0.1429552195879521</v>
      </c>
      <c r="U5472">
        <f>MATCH(T5472,P5472:S5472, 0)</f>
        <v>3</v>
      </c>
    </row>
    <row r="5473" spans="1:21" x14ac:dyDescent="0.35">
      <c r="A5473">
        <v>3</v>
      </c>
      <c r="B5473">
        <v>5462</v>
      </c>
      <c r="C5473" t="s">
        <v>357</v>
      </c>
      <c r="D5473" t="s">
        <v>358</v>
      </c>
      <c r="E5473" t="s">
        <v>73</v>
      </c>
      <c r="F5473" t="s">
        <v>74</v>
      </c>
      <c r="G5473" t="s">
        <v>114</v>
      </c>
      <c r="H5473" t="s">
        <v>115</v>
      </c>
      <c r="I5473" s="1">
        <v>42379</v>
      </c>
      <c r="J5473">
        <v>2016</v>
      </c>
      <c r="K5473" t="s">
        <v>77</v>
      </c>
      <c r="L5473" t="s">
        <v>78</v>
      </c>
      <c r="M5473" s="1">
        <v>42668</v>
      </c>
      <c r="N5473">
        <v>24</v>
      </c>
      <c r="O5473">
        <f>STANDARDIZE(N5473,$N$8,$N$9)</f>
        <v>-0.20571697970399819</v>
      </c>
      <c r="P5473">
        <f>ABS($J$3-O5473)</f>
        <v>0.32164924407289219</v>
      </c>
      <c r="Q5473">
        <f>ABS($J$4-O5473)</f>
        <v>2.3944999280981971</v>
      </c>
      <c r="R5473">
        <f>ABS($J$5-O5473)</f>
        <v>5.3608207345482023E-2</v>
      </c>
      <c r="S5473">
        <f>ABS($J$6-O5473)</f>
        <v>0.64329848814578428</v>
      </c>
      <c r="T5473">
        <f>MIN(P5473:S5473)</f>
        <v>5.3608207345482023E-2</v>
      </c>
      <c r="U5473">
        <f>MATCH(T5473,P5473:S5473, 0)</f>
        <v>3</v>
      </c>
    </row>
    <row r="5474" spans="1:21" x14ac:dyDescent="0.35">
      <c r="A5474">
        <v>3</v>
      </c>
      <c r="B5474">
        <v>5463</v>
      </c>
      <c r="C5474" t="s">
        <v>14</v>
      </c>
      <c r="D5474" t="s">
        <v>15</v>
      </c>
      <c r="E5474" t="s">
        <v>43</v>
      </c>
      <c r="F5474" t="s">
        <v>35</v>
      </c>
      <c r="G5474" t="s">
        <v>127</v>
      </c>
      <c r="H5474" t="s">
        <v>128</v>
      </c>
      <c r="I5474" s="1">
        <v>42379</v>
      </c>
      <c r="J5474">
        <v>2016</v>
      </c>
      <c r="K5474" t="s">
        <v>69</v>
      </c>
      <c r="L5474" t="s">
        <v>70</v>
      </c>
      <c r="M5474" s="1">
        <v>42668</v>
      </c>
      <c r="N5474">
        <v>24</v>
      </c>
      <c r="O5474">
        <f>STANDARDIZE(N5474,$N$8,$N$9)</f>
        <v>-0.20571697970399819</v>
      </c>
      <c r="P5474">
        <f>ABS($J$3-O5474)</f>
        <v>0.32164924407289219</v>
      </c>
      <c r="Q5474">
        <f>ABS($J$4-O5474)</f>
        <v>2.3944999280981971</v>
      </c>
      <c r="R5474">
        <f>ABS($J$5-O5474)</f>
        <v>5.3608207345482023E-2</v>
      </c>
      <c r="S5474">
        <f>ABS($J$6-O5474)</f>
        <v>0.64329848814578428</v>
      </c>
      <c r="T5474">
        <f>MIN(P5474:S5474)</f>
        <v>5.3608207345482023E-2</v>
      </c>
      <c r="U5474">
        <f>MATCH(T5474,P5474:S5474, 0)</f>
        <v>3</v>
      </c>
    </row>
    <row r="5475" spans="1:21" x14ac:dyDescent="0.35">
      <c r="A5475">
        <v>3</v>
      </c>
      <c r="B5475">
        <v>5464</v>
      </c>
      <c r="C5475" t="s">
        <v>394</v>
      </c>
      <c r="D5475" t="s">
        <v>395</v>
      </c>
      <c r="E5475" t="s">
        <v>149</v>
      </c>
      <c r="F5475" t="s">
        <v>150</v>
      </c>
      <c r="G5475" t="s">
        <v>215</v>
      </c>
      <c r="H5475" t="s">
        <v>216</v>
      </c>
      <c r="I5475" s="1">
        <v>42379</v>
      </c>
      <c r="J5475">
        <v>2016</v>
      </c>
      <c r="K5475" t="s">
        <v>77</v>
      </c>
      <c r="L5475" t="s">
        <v>78</v>
      </c>
      <c r="M5475" s="1">
        <v>42593</v>
      </c>
      <c r="N5475">
        <v>38</v>
      </c>
      <c r="O5475">
        <f>STANDARDIZE(N5475,$N$8,$N$9)</f>
        <v>4.4454654574917936E-2</v>
      </c>
      <c r="P5475">
        <f>ABS($J$3-O5475)</f>
        <v>0.57182087835180828</v>
      </c>
      <c r="Q5475">
        <f>ABS($J$4-O5475)</f>
        <v>2.1443282938192811</v>
      </c>
      <c r="R5475">
        <f>ABS($J$5-O5475)</f>
        <v>0.19656342693343409</v>
      </c>
      <c r="S5475">
        <f>ABS($J$6-O5475)</f>
        <v>0.39312685386686819</v>
      </c>
      <c r="T5475">
        <f>MIN(P5475:S5475)</f>
        <v>0.19656342693343409</v>
      </c>
      <c r="U5475">
        <f>MATCH(T5475,P5475:S5475, 0)</f>
        <v>3</v>
      </c>
    </row>
    <row r="5476" spans="1:21" x14ac:dyDescent="0.35">
      <c r="A5476">
        <v>3</v>
      </c>
      <c r="B5476">
        <v>5465</v>
      </c>
      <c r="C5476" t="s">
        <v>30</v>
      </c>
      <c r="D5476" t="s">
        <v>31</v>
      </c>
      <c r="E5476" t="s">
        <v>43</v>
      </c>
      <c r="F5476" t="s">
        <v>35</v>
      </c>
      <c r="G5476" t="s">
        <v>127</v>
      </c>
      <c r="H5476" t="s">
        <v>128</v>
      </c>
      <c r="I5476" s="1">
        <v>42379</v>
      </c>
      <c r="J5476">
        <v>2016</v>
      </c>
      <c r="K5476" t="s">
        <v>69</v>
      </c>
      <c r="L5476" t="s">
        <v>70</v>
      </c>
      <c r="M5476" s="1">
        <v>42624</v>
      </c>
      <c r="N5476">
        <v>39</v>
      </c>
      <c r="O5476">
        <f>STANDARDIZE(N5476,$N$8,$N$9)</f>
        <v>6.2324057023411948E-2</v>
      </c>
      <c r="P5476">
        <f>ABS($J$3-O5476)</f>
        <v>0.58969028080030228</v>
      </c>
      <c r="Q5476">
        <f>ABS($J$4-O5476)</f>
        <v>2.1264588913707869</v>
      </c>
      <c r="R5476">
        <f>ABS($J$5-O5476)</f>
        <v>0.21443282938192812</v>
      </c>
      <c r="S5476">
        <f>ABS($J$6-O5476)</f>
        <v>0.37525745141837419</v>
      </c>
      <c r="T5476">
        <f>MIN(P5476:S5476)</f>
        <v>0.21443282938192812</v>
      </c>
      <c r="U5476">
        <f>MATCH(T5476,P5476:S5476, 0)</f>
        <v>3</v>
      </c>
    </row>
    <row r="5477" spans="1:21" x14ac:dyDescent="0.35">
      <c r="A5477">
        <v>4</v>
      </c>
      <c r="B5477">
        <v>5466</v>
      </c>
      <c r="C5477" t="s">
        <v>129</v>
      </c>
      <c r="D5477" t="s">
        <v>130</v>
      </c>
      <c r="E5477" t="s">
        <v>84</v>
      </c>
      <c r="F5477" t="s">
        <v>85</v>
      </c>
      <c r="G5477" t="s">
        <v>153</v>
      </c>
      <c r="H5477" t="s">
        <v>154</v>
      </c>
      <c r="I5477" s="1">
        <v>42379</v>
      </c>
      <c r="J5477">
        <v>2016</v>
      </c>
      <c r="K5477" t="s">
        <v>77</v>
      </c>
      <c r="L5477" t="s">
        <v>78</v>
      </c>
      <c r="M5477" s="1">
        <v>42691</v>
      </c>
      <c r="N5477">
        <v>47</v>
      </c>
      <c r="O5477">
        <f>STANDARDIZE(N5477,$N$8,$N$9)</f>
        <v>0.20527927661136403</v>
      </c>
      <c r="P5477">
        <f>ABS($J$3-O5477)</f>
        <v>0.73264550038825438</v>
      </c>
      <c r="Q5477">
        <f>ABS($J$4-O5477)</f>
        <v>1.9835036717828349</v>
      </c>
      <c r="R5477">
        <f>ABS($J$5-O5477)</f>
        <v>0.35738804896988019</v>
      </c>
      <c r="S5477">
        <f>ABS($J$6-O5477)</f>
        <v>0.23230223183042209</v>
      </c>
      <c r="T5477">
        <f>MIN(P5477:S5477)</f>
        <v>0.23230223183042209</v>
      </c>
      <c r="U5477">
        <f>MATCH(T5477,P5477:S5477, 0)</f>
        <v>4</v>
      </c>
    </row>
    <row r="5478" spans="1:21" x14ac:dyDescent="0.35">
      <c r="A5478">
        <v>4</v>
      </c>
      <c r="B5478">
        <v>5467</v>
      </c>
      <c r="C5478" t="s">
        <v>14</v>
      </c>
      <c r="D5478" t="s">
        <v>15</v>
      </c>
      <c r="E5478" t="s">
        <v>79</v>
      </c>
      <c r="F5478" t="s">
        <v>35</v>
      </c>
      <c r="G5478" t="s">
        <v>80</v>
      </c>
      <c r="H5478" t="s">
        <v>81</v>
      </c>
      <c r="I5478" s="1">
        <v>42379</v>
      </c>
      <c r="J5478">
        <v>2016</v>
      </c>
      <c r="K5478" t="s">
        <v>41</v>
      </c>
      <c r="L5478" t="s">
        <v>42</v>
      </c>
      <c r="M5478" s="1">
        <v>42726</v>
      </c>
      <c r="N5478">
        <v>82</v>
      </c>
      <c r="O5478">
        <f>STANDARDIZE(N5478,$N$8,$N$9)</f>
        <v>0.8307083623086543</v>
      </c>
      <c r="P5478">
        <f>ABS($J$3-O5478)</f>
        <v>1.3580745860855448</v>
      </c>
      <c r="Q5478">
        <f>ABS($J$4-O5478)</f>
        <v>1.3580745860855448</v>
      </c>
      <c r="R5478">
        <f>ABS($J$5-O5478)</f>
        <v>0.98281713466717047</v>
      </c>
      <c r="S5478">
        <f>ABS($J$6-O5478)</f>
        <v>0.39312685386686819</v>
      </c>
      <c r="T5478">
        <f>MIN(P5478:S5478)</f>
        <v>0.39312685386686819</v>
      </c>
      <c r="U5478">
        <f>MATCH(T5478,P5478:S5478, 0)</f>
        <v>4</v>
      </c>
    </row>
    <row r="5479" spans="1:21" x14ac:dyDescent="0.35">
      <c r="A5479">
        <v>4</v>
      </c>
      <c r="B5479">
        <v>5468</v>
      </c>
      <c r="C5479" t="s">
        <v>14</v>
      </c>
      <c r="D5479" t="s">
        <v>15</v>
      </c>
      <c r="E5479" t="s">
        <v>79</v>
      </c>
      <c r="F5479" t="s">
        <v>35</v>
      </c>
      <c r="G5479" t="s">
        <v>80</v>
      </c>
      <c r="H5479" t="s">
        <v>81</v>
      </c>
      <c r="I5479" s="1">
        <v>42379</v>
      </c>
      <c r="J5479">
        <v>2016</v>
      </c>
      <c r="K5479" t="s">
        <v>41</v>
      </c>
      <c r="L5479" t="s">
        <v>42</v>
      </c>
      <c r="M5479" s="1">
        <v>42795</v>
      </c>
      <c r="N5479">
        <v>94</v>
      </c>
      <c r="O5479">
        <f>STANDARDIZE(N5479,$N$8,$N$9)</f>
        <v>1.0451411916905824</v>
      </c>
      <c r="P5479">
        <f>ABS($J$3-O5479)</f>
        <v>1.5725074154674727</v>
      </c>
      <c r="Q5479">
        <f>ABS($J$4-O5479)</f>
        <v>1.1436417567036166</v>
      </c>
      <c r="R5479">
        <f>ABS($J$5-O5479)</f>
        <v>1.1972499640490986</v>
      </c>
      <c r="S5479">
        <f>ABS($J$6-O5479)</f>
        <v>0.60755968324879628</v>
      </c>
      <c r="T5479">
        <f>MIN(P5479:S5479)</f>
        <v>0.60755968324879628</v>
      </c>
      <c r="U5479">
        <f>MATCH(T5479,P5479:S5479, 0)</f>
        <v>4</v>
      </c>
    </row>
    <row r="5480" spans="1:21" x14ac:dyDescent="0.35">
      <c r="A5480">
        <v>1</v>
      </c>
      <c r="B5480">
        <v>5469</v>
      </c>
      <c r="C5480" t="s">
        <v>62</v>
      </c>
      <c r="D5480" t="s">
        <v>63</v>
      </c>
      <c r="E5480" t="s">
        <v>105</v>
      </c>
      <c r="F5480" t="s">
        <v>59</v>
      </c>
      <c r="G5480" t="s">
        <v>106</v>
      </c>
      <c r="H5480" t="s">
        <v>107</v>
      </c>
      <c r="I5480" s="1">
        <v>42380</v>
      </c>
      <c r="J5480">
        <v>2016</v>
      </c>
      <c r="K5480" t="s">
        <v>69</v>
      </c>
      <c r="L5480" t="s">
        <v>70</v>
      </c>
      <c r="O5480">
        <f>STANDARDIZE(N5480,$N$8,$N$9)</f>
        <v>-0.63458263846785445</v>
      </c>
      <c r="P5480">
        <f>ABS($J$3-O5480)</f>
        <v>0.1072164146909641</v>
      </c>
      <c r="Q5480">
        <f>ABS($J$4-O5480)</f>
        <v>2.8233655868620535</v>
      </c>
      <c r="R5480">
        <f>ABS($J$5-O5480)</f>
        <v>0.48247386610933829</v>
      </c>
      <c r="S5480">
        <f>ABS($J$6-O5480)</f>
        <v>1.0721641469096406</v>
      </c>
      <c r="T5480">
        <f>MIN(P5480:S5480)</f>
        <v>0.1072164146909641</v>
      </c>
      <c r="U5480">
        <f>MATCH(T5480,P5480:S5480, 0)</f>
        <v>1</v>
      </c>
    </row>
    <row r="5481" spans="1:21" x14ac:dyDescent="0.35">
      <c r="A5481">
        <v>1</v>
      </c>
      <c r="B5481">
        <v>5470</v>
      </c>
      <c r="C5481" t="s">
        <v>14</v>
      </c>
      <c r="D5481" t="s">
        <v>15</v>
      </c>
      <c r="E5481" t="s">
        <v>79</v>
      </c>
      <c r="F5481" t="s">
        <v>35</v>
      </c>
      <c r="G5481" t="s">
        <v>80</v>
      </c>
      <c r="H5481" t="s">
        <v>81</v>
      </c>
      <c r="I5481" s="1">
        <v>42380</v>
      </c>
      <c r="J5481">
        <v>2016</v>
      </c>
      <c r="K5481" t="s">
        <v>41</v>
      </c>
      <c r="L5481" t="s">
        <v>42</v>
      </c>
      <c r="O5481">
        <f>STANDARDIZE(N5481,$N$8,$N$9)</f>
        <v>-0.63458263846785445</v>
      </c>
      <c r="P5481">
        <f>ABS($J$3-O5481)</f>
        <v>0.1072164146909641</v>
      </c>
      <c r="Q5481">
        <f>ABS($J$4-O5481)</f>
        <v>2.8233655868620535</v>
      </c>
      <c r="R5481">
        <f>ABS($J$5-O5481)</f>
        <v>0.48247386610933829</v>
      </c>
      <c r="S5481">
        <f>ABS($J$6-O5481)</f>
        <v>1.0721641469096406</v>
      </c>
      <c r="T5481">
        <f>MIN(P5481:S5481)</f>
        <v>0.1072164146909641</v>
      </c>
      <c r="U5481">
        <f>MATCH(T5481,P5481:S5481, 0)</f>
        <v>1</v>
      </c>
    </row>
    <row r="5482" spans="1:21" x14ac:dyDescent="0.35">
      <c r="A5482">
        <v>1</v>
      </c>
      <c r="B5482">
        <v>5471</v>
      </c>
      <c r="C5482" t="s">
        <v>30</v>
      </c>
      <c r="D5482" t="s">
        <v>31</v>
      </c>
      <c r="E5482" t="s">
        <v>79</v>
      </c>
      <c r="F5482" t="s">
        <v>35</v>
      </c>
      <c r="G5482" t="s">
        <v>80</v>
      </c>
      <c r="H5482" t="s">
        <v>81</v>
      </c>
      <c r="I5482" s="1">
        <v>42380</v>
      </c>
      <c r="J5482">
        <v>2016</v>
      </c>
      <c r="K5482" t="s">
        <v>41</v>
      </c>
      <c r="L5482" t="s">
        <v>42</v>
      </c>
      <c r="M5482" s="1">
        <v>42562</v>
      </c>
      <c r="N5482">
        <v>6</v>
      </c>
      <c r="O5482">
        <f>STANDARDIZE(N5482,$N$8,$N$9)</f>
        <v>-0.52736622377689035</v>
      </c>
      <c r="P5482">
        <f>ABS($J$3-O5482)</f>
        <v>0</v>
      </c>
      <c r="Q5482">
        <f>ABS($J$4-O5482)</f>
        <v>2.7161491721710895</v>
      </c>
      <c r="R5482">
        <f>ABS($J$5-O5482)</f>
        <v>0.37525745141837419</v>
      </c>
      <c r="S5482">
        <f>ABS($J$6-O5482)</f>
        <v>0.96494773221867647</v>
      </c>
      <c r="T5482">
        <f>MIN(P5482:S5482)</f>
        <v>0</v>
      </c>
      <c r="U5482">
        <f>MATCH(T5482,P5482:S5482, 0)</f>
        <v>1</v>
      </c>
    </row>
    <row r="5483" spans="1:21" x14ac:dyDescent="0.35">
      <c r="A5483">
        <v>1</v>
      </c>
      <c r="B5483">
        <v>5472</v>
      </c>
      <c r="C5483" t="s">
        <v>229</v>
      </c>
      <c r="D5483" t="s">
        <v>230</v>
      </c>
      <c r="E5483" t="s">
        <v>243</v>
      </c>
      <c r="F5483" t="s">
        <v>208</v>
      </c>
      <c r="G5483" t="s">
        <v>244</v>
      </c>
      <c r="H5483" t="s">
        <v>245</v>
      </c>
      <c r="I5483" s="1">
        <v>42380</v>
      </c>
      <c r="J5483">
        <v>2016</v>
      </c>
      <c r="K5483" t="s">
        <v>77</v>
      </c>
      <c r="L5483" t="s">
        <v>78</v>
      </c>
      <c r="M5483" s="1">
        <v>42562</v>
      </c>
      <c r="N5483">
        <v>6</v>
      </c>
      <c r="O5483">
        <f>STANDARDIZE(N5483,$N$8,$N$9)</f>
        <v>-0.52736622377689035</v>
      </c>
      <c r="P5483">
        <f>ABS($J$3-O5483)</f>
        <v>0</v>
      </c>
      <c r="Q5483">
        <f>ABS($J$4-O5483)</f>
        <v>2.7161491721710895</v>
      </c>
      <c r="R5483">
        <f>ABS($J$5-O5483)</f>
        <v>0.37525745141837419</v>
      </c>
      <c r="S5483">
        <f>ABS($J$6-O5483)</f>
        <v>0.96494773221867647</v>
      </c>
      <c r="T5483">
        <f>MIN(P5483:S5483)</f>
        <v>0</v>
      </c>
      <c r="U5483">
        <f>MATCH(T5483,P5483:S5483, 0)</f>
        <v>1</v>
      </c>
    </row>
    <row r="5484" spans="1:21" x14ac:dyDescent="0.35">
      <c r="A5484">
        <v>1</v>
      </c>
      <c r="B5484">
        <v>5473</v>
      </c>
      <c r="C5484" t="s">
        <v>206</v>
      </c>
      <c r="D5484" t="s">
        <v>207</v>
      </c>
      <c r="E5484" t="s">
        <v>105</v>
      </c>
      <c r="F5484" t="s">
        <v>59</v>
      </c>
      <c r="G5484" t="s">
        <v>106</v>
      </c>
      <c r="H5484" t="s">
        <v>107</v>
      </c>
      <c r="I5484" s="1">
        <v>42380</v>
      </c>
      <c r="J5484">
        <v>2016</v>
      </c>
      <c r="K5484" t="s">
        <v>41</v>
      </c>
      <c r="L5484" t="s">
        <v>42</v>
      </c>
      <c r="M5484" s="1">
        <v>42624</v>
      </c>
      <c r="N5484">
        <v>8</v>
      </c>
      <c r="O5484">
        <f>STANDARDIZE(N5484,$N$8,$N$9)</f>
        <v>-0.49162741887990236</v>
      </c>
      <c r="P5484">
        <f>ABS($J$3-O5484)</f>
        <v>3.5738804896987997E-2</v>
      </c>
      <c r="Q5484">
        <f>ABS($J$4-O5484)</f>
        <v>2.6804103672741011</v>
      </c>
      <c r="R5484">
        <f>ABS($J$5-O5484)</f>
        <v>0.33951864652138619</v>
      </c>
      <c r="S5484">
        <f>ABS($J$6-O5484)</f>
        <v>0.92920892732168847</v>
      </c>
      <c r="T5484">
        <f>MIN(P5484:S5484)</f>
        <v>3.5738804896987997E-2</v>
      </c>
      <c r="U5484">
        <f>MATCH(T5484,P5484:S5484, 0)</f>
        <v>1</v>
      </c>
    </row>
    <row r="5485" spans="1:21" x14ac:dyDescent="0.35">
      <c r="A5485">
        <v>1</v>
      </c>
      <c r="B5485">
        <v>5474</v>
      </c>
      <c r="C5485" t="s">
        <v>14</v>
      </c>
      <c r="D5485" t="s">
        <v>15</v>
      </c>
      <c r="E5485" t="s">
        <v>79</v>
      </c>
      <c r="F5485" t="s">
        <v>35</v>
      </c>
      <c r="G5485" t="s">
        <v>80</v>
      </c>
      <c r="H5485" t="s">
        <v>81</v>
      </c>
      <c r="I5485" s="1">
        <v>42380</v>
      </c>
      <c r="J5485">
        <v>2016</v>
      </c>
      <c r="K5485" t="s">
        <v>77</v>
      </c>
      <c r="L5485" t="s">
        <v>78</v>
      </c>
      <c r="M5485" s="1">
        <v>42685</v>
      </c>
      <c r="N5485">
        <v>10</v>
      </c>
      <c r="O5485">
        <f>STANDARDIZE(N5485,$N$8,$N$9)</f>
        <v>-0.4558886139829143</v>
      </c>
      <c r="P5485">
        <f>ABS($J$3-O5485)</f>
        <v>7.1477609793976049E-2</v>
      </c>
      <c r="Q5485">
        <f>ABS($J$4-O5485)</f>
        <v>2.6446715623771131</v>
      </c>
      <c r="R5485">
        <f>ABS($J$5-O5485)</f>
        <v>0.30377984162439814</v>
      </c>
      <c r="S5485">
        <f>ABS($J$6-O5485)</f>
        <v>0.89347012242470036</v>
      </c>
      <c r="T5485">
        <f>MIN(P5485:S5485)</f>
        <v>7.1477609793976049E-2</v>
      </c>
      <c r="U5485">
        <f>MATCH(T5485,P5485:S5485, 0)</f>
        <v>1</v>
      </c>
    </row>
    <row r="5486" spans="1:21" x14ac:dyDescent="0.35">
      <c r="A5486">
        <v>1</v>
      </c>
      <c r="B5486">
        <v>5475</v>
      </c>
      <c r="C5486" t="s">
        <v>67</v>
      </c>
      <c r="D5486" t="s">
        <v>68</v>
      </c>
      <c r="E5486" t="s">
        <v>16</v>
      </c>
      <c r="F5486" t="s">
        <v>17</v>
      </c>
      <c r="G5486" t="s">
        <v>344</v>
      </c>
      <c r="H5486" t="s">
        <v>345</v>
      </c>
      <c r="I5486" s="1">
        <v>42380</v>
      </c>
      <c r="J5486">
        <v>2016</v>
      </c>
      <c r="K5486" t="s">
        <v>77</v>
      </c>
      <c r="L5486" t="s">
        <v>78</v>
      </c>
      <c r="M5486" s="1">
        <v>42690</v>
      </c>
      <c r="N5486">
        <v>15</v>
      </c>
      <c r="O5486">
        <f>STANDARDIZE(N5486,$N$8,$N$9)</f>
        <v>-0.36654160174044426</v>
      </c>
      <c r="P5486">
        <f>ABS($J$3-O5486)</f>
        <v>0.1608246220364461</v>
      </c>
      <c r="Q5486">
        <f>ABS($J$4-O5486)</f>
        <v>2.5553245501346433</v>
      </c>
      <c r="R5486">
        <f>ABS($J$5-O5486)</f>
        <v>0.21443282938192809</v>
      </c>
      <c r="S5486">
        <f>ABS($J$6-O5486)</f>
        <v>0.80412311018223037</v>
      </c>
      <c r="T5486">
        <f>MIN(P5486:S5486)</f>
        <v>0.1608246220364461</v>
      </c>
      <c r="U5486">
        <f>MATCH(T5486,P5486:S5486, 0)</f>
        <v>1</v>
      </c>
    </row>
    <row r="5487" spans="1:21" x14ac:dyDescent="0.35">
      <c r="A5487">
        <v>1</v>
      </c>
      <c r="B5487">
        <v>5476</v>
      </c>
      <c r="C5487" t="s">
        <v>30</v>
      </c>
      <c r="D5487" t="s">
        <v>31</v>
      </c>
      <c r="E5487" t="s">
        <v>121</v>
      </c>
      <c r="F5487" t="s">
        <v>122</v>
      </c>
      <c r="G5487" t="s">
        <v>161</v>
      </c>
      <c r="H5487" t="s">
        <v>162</v>
      </c>
      <c r="I5487" s="1">
        <v>42380</v>
      </c>
      <c r="J5487">
        <v>2016</v>
      </c>
      <c r="K5487" t="s">
        <v>77</v>
      </c>
      <c r="L5487" t="s">
        <v>78</v>
      </c>
      <c r="M5487" s="1">
        <v>42690</v>
      </c>
      <c r="N5487">
        <v>15</v>
      </c>
      <c r="O5487">
        <f>STANDARDIZE(N5487,$N$8,$N$9)</f>
        <v>-0.36654160174044426</v>
      </c>
      <c r="P5487">
        <f>ABS($J$3-O5487)</f>
        <v>0.1608246220364461</v>
      </c>
      <c r="Q5487">
        <f>ABS($J$4-O5487)</f>
        <v>2.5553245501346433</v>
      </c>
      <c r="R5487">
        <f>ABS($J$5-O5487)</f>
        <v>0.21443282938192809</v>
      </c>
      <c r="S5487">
        <f>ABS($J$6-O5487)</f>
        <v>0.80412311018223037</v>
      </c>
      <c r="T5487">
        <f>MIN(P5487:S5487)</f>
        <v>0.1608246220364461</v>
      </c>
      <c r="U5487">
        <f>MATCH(T5487,P5487:S5487, 0)</f>
        <v>1</v>
      </c>
    </row>
    <row r="5488" spans="1:21" x14ac:dyDescent="0.35">
      <c r="A5488">
        <v>3</v>
      </c>
      <c r="B5488">
        <v>5477</v>
      </c>
      <c r="C5488" t="s">
        <v>67</v>
      </c>
      <c r="D5488" t="s">
        <v>68</v>
      </c>
      <c r="E5488" t="s">
        <v>141</v>
      </c>
      <c r="F5488" t="s">
        <v>142</v>
      </c>
      <c r="G5488" t="s">
        <v>143</v>
      </c>
      <c r="H5488" t="s">
        <v>144</v>
      </c>
      <c r="I5488" s="1">
        <v>42380</v>
      </c>
      <c r="J5488">
        <v>2016</v>
      </c>
      <c r="K5488" t="s">
        <v>41</v>
      </c>
      <c r="L5488" t="s">
        <v>42</v>
      </c>
      <c r="M5488" s="1">
        <v>42697</v>
      </c>
      <c r="N5488">
        <v>22</v>
      </c>
      <c r="O5488">
        <f>STANDARDIZE(N5488,$N$8,$N$9)</f>
        <v>-0.24145578460098621</v>
      </c>
      <c r="P5488">
        <f>ABS($J$3-O5488)</f>
        <v>0.28591043917590414</v>
      </c>
      <c r="Q5488">
        <f>ABS($J$4-O5488)</f>
        <v>2.4302387329951851</v>
      </c>
      <c r="R5488">
        <f>ABS($J$5-O5488)</f>
        <v>8.9347012242470047E-2</v>
      </c>
      <c r="S5488">
        <f>ABS($J$6-O5488)</f>
        <v>0.67903729304277238</v>
      </c>
      <c r="T5488">
        <f>MIN(P5488:S5488)</f>
        <v>8.9347012242470047E-2</v>
      </c>
      <c r="U5488">
        <f>MATCH(T5488,P5488:S5488, 0)</f>
        <v>3</v>
      </c>
    </row>
    <row r="5489" spans="1:21" x14ac:dyDescent="0.35">
      <c r="A5489">
        <v>3</v>
      </c>
      <c r="B5489">
        <v>5478</v>
      </c>
      <c r="C5489" t="s">
        <v>180</v>
      </c>
      <c r="D5489" t="s">
        <v>181</v>
      </c>
      <c r="E5489" t="s">
        <v>131</v>
      </c>
      <c r="F5489" t="s">
        <v>132</v>
      </c>
      <c r="G5489" t="s">
        <v>133</v>
      </c>
      <c r="H5489" t="s">
        <v>134</v>
      </c>
      <c r="I5489" s="1">
        <v>42380</v>
      </c>
      <c r="J5489">
        <v>2016</v>
      </c>
      <c r="K5489" t="s">
        <v>77</v>
      </c>
      <c r="L5489" t="s">
        <v>78</v>
      </c>
      <c r="M5489" s="1">
        <v>42699</v>
      </c>
      <c r="N5489">
        <v>24</v>
      </c>
      <c r="O5489">
        <f>STANDARDIZE(N5489,$N$8,$N$9)</f>
        <v>-0.20571697970399819</v>
      </c>
      <c r="P5489">
        <f>ABS($J$3-O5489)</f>
        <v>0.32164924407289219</v>
      </c>
      <c r="Q5489">
        <f>ABS($J$4-O5489)</f>
        <v>2.3944999280981971</v>
      </c>
      <c r="R5489">
        <f>ABS($J$5-O5489)</f>
        <v>5.3608207345482023E-2</v>
      </c>
      <c r="S5489">
        <f>ABS($J$6-O5489)</f>
        <v>0.64329848814578428</v>
      </c>
      <c r="T5489">
        <f>MIN(P5489:S5489)</f>
        <v>5.3608207345482023E-2</v>
      </c>
      <c r="U5489">
        <f>MATCH(T5489,P5489:S5489, 0)</f>
        <v>3</v>
      </c>
    </row>
    <row r="5490" spans="1:21" x14ac:dyDescent="0.35">
      <c r="A5490">
        <v>4</v>
      </c>
      <c r="B5490">
        <v>5479</v>
      </c>
      <c r="C5490" t="s">
        <v>14</v>
      </c>
      <c r="D5490" t="s">
        <v>15</v>
      </c>
      <c r="E5490" t="s">
        <v>79</v>
      </c>
      <c r="F5490" t="s">
        <v>35</v>
      </c>
      <c r="G5490" t="s">
        <v>80</v>
      </c>
      <c r="H5490" t="s">
        <v>81</v>
      </c>
      <c r="I5490" s="1">
        <v>42380</v>
      </c>
      <c r="J5490">
        <v>2016</v>
      </c>
      <c r="K5490" t="s">
        <v>41</v>
      </c>
      <c r="L5490" t="s">
        <v>42</v>
      </c>
      <c r="M5490" s="1">
        <v>42719</v>
      </c>
      <c r="N5490">
        <v>44</v>
      </c>
      <c r="O5490">
        <f>STANDARDIZE(N5490,$N$8,$N$9)</f>
        <v>0.151671069265882</v>
      </c>
      <c r="P5490">
        <f>ABS($J$3-O5490)</f>
        <v>0.67903729304277238</v>
      </c>
      <c r="Q5490">
        <f>ABS($J$4-O5490)</f>
        <v>2.0371118791283171</v>
      </c>
      <c r="R5490">
        <f>ABS($J$5-O5490)</f>
        <v>0.30377984162439819</v>
      </c>
      <c r="S5490">
        <f>ABS($J$6-O5490)</f>
        <v>0.28591043917590409</v>
      </c>
      <c r="T5490">
        <f>MIN(P5490:S5490)</f>
        <v>0.28591043917590409</v>
      </c>
      <c r="U5490">
        <f>MATCH(T5490,P5490:S5490, 0)</f>
        <v>4</v>
      </c>
    </row>
    <row r="5491" spans="1:21" x14ac:dyDescent="0.35">
      <c r="A5491">
        <v>4</v>
      </c>
      <c r="B5491">
        <v>5480</v>
      </c>
      <c r="C5491" t="s">
        <v>14</v>
      </c>
      <c r="D5491" t="s">
        <v>15</v>
      </c>
      <c r="E5491" t="s">
        <v>79</v>
      </c>
      <c r="F5491" t="s">
        <v>35</v>
      </c>
      <c r="G5491" t="s">
        <v>80</v>
      </c>
      <c r="H5491" t="s">
        <v>81</v>
      </c>
      <c r="I5491" s="1">
        <v>42380</v>
      </c>
      <c r="J5491">
        <v>2016</v>
      </c>
      <c r="K5491" t="s">
        <v>41</v>
      </c>
      <c r="L5491" t="s">
        <v>42</v>
      </c>
      <c r="M5491" s="1">
        <v>42728</v>
      </c>
      <c r="N5491">
        <v>53</v>
      </c>
      <c r="O5491">
        <f>STANDARDIZE(N5491,$N$8,$N$9)</f>
        <v>0.31249569130232807</v>
      </c>
      <c r="P5491">
        <f>ABS($J$3-O5491)</f>
        <v>0.83986191507921837</v>
      </c>
      <c r="Q5491">
        <f>ABS($J$4-O5491)</f>
        <v>1.8762872570918709</v>
      </c>
      <c r="R5491">
        <f>ABS($J$5-O5491)</f>
        <v>0.46460446366084424</v>
      </c>
      <c r="S5491">
        <f>ABS($J$6-O5491)</f>
        <v>0.12508581713945804</v>
      </c>
      <c r="T5491">
        <f>MIN(P5491:S5491)</f>
        <v>0.12508581713945804</v>
      </c>
      <c r="U5491">
        <f>MATCH(T5491,P5491:S5491, 0)</f>
        <v>4</v>
      </c>
    </row>
    <row r="5492" spans="1:21" x14ac:dyDescent="0.35">
      <c r="A5492">
        <v>4</v>
      </c>
      <c r="B5492">
        <v>5481</v>
      </c>
      <c r="C5492" t="s">
        <v>239</v>
      </c>
      <c r="D5492" t="s">
        <v>240</v>
      </c>
      <c r="E5492" t="s">
        <v>105</v>
      </c>
      <c r="F5492" t="s">
        <v>59</v>
      </c>
      <c r="G5492" t="s">
        <v>106</v>
      </c>
      <c r="H5492" t="s">
        <v>107</v>
      </c>
      <c r="I5492" s="1">
        <v>42380</v>
      </c>
      <c r="J5492">
        <v>2016</v>
      </c>
      <c r="K5492" t="s">
        <v>69</v>
      </c>
      <c r="L5492" t="s">
        <v>70</v>
      </c>
      <c r="M5492" s="1">
        <v>42748</v>
      </c>
      <c r="N5492">
        <v>73</v>
      </c>
      <c r="O5492">
        <f>STANDARDIZE(N5492,$N$8,$N$9)</f>
        <v>0.66988374027220821</v>
      </c>
      <c r="P5492">
        <f>ABS($J$3-O5492)</f>
        <v>1.1972499640490986</v>
      </c>
      <c r="Q5492">
        <f>ABS($J$4-O5492)</f>
        <v>1.5188992081219908</v>
      </c>
      <c r="R5492">
        <f>ABS($J$5-O5492)</f>
        <v>0.82199251263072437</v>
      </c>
      <c r="S5492">
        <f>ABS($J$6-O5492)</f>
        <v>0.23230223183042209</v>
      </c>
      <c r="T5492">
        <f>MIN(P5492:S5492)</f>
        <v>0.23230223183042209</v>
      </c>
      <c r="U5492">
        <f>MATCH(T5492,P5492:S5492, 0)</f>
        <v>4</v>
      </c>
    </row>
    <row r="5493" spans="1:21" x14ac:dyDescent="0.35">
      <c r="A5493">
        <v>4</v>
      </c>
      <c r="B5493">
        <v>5482</v>
      </c>
      <c r="C5493" t="s">
        <v>67</v>
      </c>
      <c r="D5493" t="s">
        <v>68</v>
      </c>
      <c r="E5493" t="s">
        <v>34</v>
      </c>
      <c r="F5493" t="s">
        <v>35</v>
      </c>
      <c r="G5493" t="s">
        <v>468</v>
      </c>
      <c r="H5493" t="s">
        <v>469</v>
      </c>
      <c r="I5493" s="1">
        <v>42380</v>
      </c>
      <c r="J5493">
        <v>2016</v>
      </c>
      <c r="K5493" t="s">
        <v>28</v>
      </c>
      <c r="L5493" t="s">
        <v>29</v>
      </c>
      <c r="M5493" s="1">
        <v>42759</v>
      </c>
      <c r="N5493">
        <v>84</v>
      </c>
      <c r="O5493">
        <f>STANDARDIZE(N5493,$N$8,$N$9)</f>
        <v>0.86644716720564241</v>
      </c>
      <c r="P5493">
        <f>ABS($J$3-O5493)</f>
        <v>1.3938133909825328</v>
      </c>
      <c r="Q5493">
        <f>ABS($J$4-O5493)</f>
        <v>1.3223357811885565</v>
      </c>
      <c r="R5493">
        <f>ABS($J$5-O5493)</f>
        <v>1.0185559395641586</v>
      </c>
      <c r="S5493">
        <f>ABS($J$6-O5493)</f>
        <v>0.42886565876385629</v>
      </c>
      <c r="T5493">
        <f>MIN(P5493:S5493)</f>
        <v>0.42886565876385629</v>
      </c>
      <c r="U5493">
        <f>MATCH(T5493,P5493:S5493, 0)</f>
        <v>4</v>
      </c>
    </row>
    <row r="5494" spans="1:21" x14ac:dyDescent="0.35">
      <c r="A5494">
        <v>4</v>
      </c>
      <c r="B5494">
        <v>5483</v>
      </c>
      <c r="C5494" t="s">
        <v>308</v>
      </c>
      <c r="D5494" t="s">
        <v>309</v>
      </c>
      <c r="E5494" t="s">
        <v>105</v>
      </c>
      <c r="F5494" t="s">
        <v>59</v>
      </c>
      <c r="G5494" t="s">
        <v>106</v>
      </c>
      <c r="H5494" t="s">
        <v>107</v>
      </c>
      <c r="I5494" s="1">
        <v>42380</v>
      </c>
      <c r="J5494">
        <v>2016</v>
      </c>
      <c r="K5494" t="s">
        <v>69</v>
      </c>
      <c r="L5494" t="s">
        <v>70</v>
      </c>
      <c r="M5494" s="1">
        <v>42918</v>
      </c>
      <c r="N5494">
        <v>98</v>
      </c>
      <c r="O5494">
        <f>STANDARDIZE(N5494,$N$8,$N$9)</f>
        <v>1.1166188014845584</v>
      </c>
      <c r="P5494">
        <f>ABS($J$3-O5494)</f>
        <v>1.6439850252614487</v>
      </c>
      <c r="Q5494">
        <f>ABS($J$4-O5494)</f>
        <v>1.0721641469096406</v>
      </c>
      <c r="R5494">
        <f>ABS($J$5-O5494)</f>
        <v>1.2687275738430746</v>
      </c>
      <c r="S5494">
        <f>ABS($J$6-O5494)</f>
        <v>0.67903729304277227</v>
      </c>
      <c r="T5494">
        <f>MIN(P5494:S5494)</f>
        <v>0.67903729304277227</v>
      </c>
      <c r="U5494">
        <f>MATCH(T5494,P5494:S5494, 0)</f>
        <v>4</v>
      </c>
    </row>
    <row r="5495" spans="1:21" x14ac:dyDescent="0.35">
      <c r="A5495">
        <v>4</v>
      </c>
      <c r="B5495">
        <v>5484</v>
      </c>
      <c r="C5495" t="s">
        <v>14</v>
      </c>
      <c r="D5495" t="s">
        <v>15</v>
      </c>
      <c r="E5495" t="s">
        <v>43</v>
      </c>
      <c r="F5495" t="s">
        <v>35</v>
      </c>
      <c r="G5495" t="s">
        <v>127</v>
      </c>
      <c r="H5495" t="s">
        <v>128</v>
      </c>
      <c r="I5495" s="1">
        <v>42380</v>
      </c>
      <c r="J5495">
        <v>2016</v>
      </c>
      <c r="K5495" t="s">
        <v>41</v>
      </c>
      <c r="L5495" t="s">
        <v>42</v>
      </c>
      <c r="M5495" s="1">
        <v>42780</v>
      </c>
      <c r="N5495">
        <v>105</v>
      </c>
      <c r="O5495">
        <f>STANDARDIZE(N5495,$N$8,$N$9)</f>
        <v>1.2417046186240166</v>
      </c>
      <c r="P5495">
        <f>ABS($J$3-O5495)</f>
        <v>1.769070842400907</v>
      </c>
      <c r="Q5495">
        <f>ABS($J$4-O5495)</f>
        <v>0.94707832977018236</v>
      </c>
      <c r="R5495">
        <f>ABS($J$5-O5495)</f>
        <v>1.3938133909825328</v>
      </c>
      <c r="S5495">
        <f>ABS($J$6-O5495)</f>
        <v>0.80412311018223048</v>
      </c>
      <c r="T5495">
        <f>MIN(P5495:S5495)</f>
        <v>0.80412311018223048</v>
      </c>
      <c r="U5495">
        <f>MATCH(T5495,P5495:S5495, 0)</f>
        <v>4</v>
      </c>
    </row>
    <row r="5496" spans="1:21" x14ac:dyDescent="0.35">
      <c r="A5496">
        <v>1</v>
      </c>
      <c r="B5496">
        <v>5485</v>
      </c>
      <c r="C5496" t="s">
        <v>14</v>
      </c>
      <c r="D5496" t="s">
        <v>15</v>
      </c>
      <c r="E5496" t="s">
        <v>73</v>
      </c>
      <c r="F5496" t="s">
        <v>74</v>
      </c>
      <c r="G5496" t="s">
        <v>75</v>
      </c>
      <c r="H5496" t="s">
        <v>76</v>
      </c>
      <c r="I5496" s="1">
        <v>42381</v>
      </c>
      <c r="J5496">
        <v>2016</v>
      </c>
      <c r="K5496" t="s">
        <v>125</v>
      </c>
      <c r="L5496" t="s">
        <v>126</v>
      </c>
      <c r="M5496" s="1">
        <v>42381</v>
      </c>
      <c r="N5496">
        <v>0</v>
      </c>
      <c r="O5496">
        <f>STANDARDIZE(N5496,$N$8,$N$9)</f>
        <v>-0.63458263846785445</v>
      </c>
      <c r="P5496">
        <f>ABS($J$3-O5496)</f>
        <v>0.1072164146909641</v>
      </c>
      <c r="Q5496">
        <f>ABS($J$4-O5496)</f>
        <v>2.8233655868620535</v>
      </c>
      <c r="R5496">
        <f>ABS($J$5-O5496)</f>
        <v>0.48247386610933829</v>
      </c>
      <c r="S5496">
        <f>ABS($J$6-O5496)</f>
        <v>1.0721641469096406</v>
      </c>
      <c r="T5496">
        <f>MIN(P5496:S5496)</f>
        <v>0.1072164146909641</v>
      </c>
      <c r="U5496">
        <f>MATCH(T5496,P5496:S5496, 0)</f>
        <v>1</v>
      </c>
    </row>
    <row r="5497" spans="1:21" x14ac:dyDescent="0.35">
      <c r="A5497">
        <v>1</v>
      </c>
      <c r="B5497">
        <v>5486</v>
      </c>
      <c r="C5497" t="s">
        <v>67</v>
      </c>
      <c r="D5497" t="s">
        <v>68</v>
      </c>
      <c r="E5497" t="s">
        <v>131</v>
      </c>
      <c r="F5497" t="s">
        <v>132</v>
      </c>
      <c r="G5497" t="s">
        <v>133</v>
      </c>
      <c r="H5497" t="s">
        <v>134</v>
      </c>
      <c r="I5497" s="1">
        <v>42381</v>
      </c>
      <c r="J5497">
        <v>2016</v>
      </c>
      <c r="K5497" t="s">
        <v>577</v>
      </c>
      <c r="L5497" t="s">
        <v>578</v>
      </c>
      <c r="M5497" s="1">
        <v>42502</v>
      </c>
      <c r="N5497">
        <v>4</v>
      </c>
      <c r="O5497">
        <f>STANDARDIZE(N5497,$N$8,$N$9)</f>
        <v>-0.56310502867387835</v>
      </c>
      <c r="P5497">
        <f>ABS($J$3-O5497)</f>
        <v>3.5738804896987997E-2</v>
      </c>
      <c r="Q5497">
        <f>ABS($J$4-O5497)</f>
        <v>2.7518879770680771</v>
      </c>
      <c r="R5497">
        <f>ABS($J$5-O5497)</f>
        <v>0.41099625631536219</v>
      </c>
      <c r="S5497">
        <f>ABS($J$6-O5497)</f>
        <v>1.0006865371156644</v>
      </c>
      <c r="T5497">
        <f>MIN(P5497:S5497)</f>
        <v>3.5738804896987997E-2</v>
      </c>
      <c r="U5497">
        <f>MATCH(T5497,P5497:S5497, 0)</f>
        <v>1</v>
      </c>
    </row>
    <row r="5498" spans="1:21" x14ac:dyDescent="0.35">
      <c r="A5498">
        <v>1</v>
      </c>
      <c r="B5498">
        <v>5487</v>
      </c>
      <c r="C5498" t="s">
        <v>67</v>
      </c>
      <c r="D5498" t="s">
        <v>68</v>
      </c>
      <c r="E5498" t="s">
        <v>79</v>
      </c>
      <c r="F5498" t="s">
        <v>35</v>
      </c>
      <c r="G5498" t="s">
        <v>80</v>
      </c>
      <c r="H5498" t="s">
        <v>81</v>
      </c>
      <c r="I5498" s="1">
        <v>42381</v>
      </c>
      <c r="J5498">
        <v>2016</v>
      </c>
      <c r="K5498" t="s">
        <v>77</v>
      </c>
      <c r="L5498" t="s">
        <v>78</v>
      </c>
      <c r="M5498" s="1">
        <v>42686</v>
      </c>
      <c r="N5498">
        <v>10</v>
      </c>
      <c r="O5498">
        <f>STANDARDIZE(N5498,$N$8,$N$9)</f>
        <v>-0.4558886139829143</v>
      </c>
      <c r="P5498">
        <f>ABS($J$3-O5498)</f>
        <v>7.1477609793976049E-2</v>
      </c>
      <c r="Q5498">
        <f>ABS($J$4-O5498)</f>
        <v>2.6446715623771131</v>
      </c>
      <c r="R5498">
        <f>ABS($J$5-O5498)</f>
        <v>0.30377984162439814</v>
      </c>
      <c r="S5498">
        <f>ABS($J$6-O5498)</f>
        <v>0.89347012242470036</v>
      </c>
      <c r="T5498">
        <f>MIN(P5498:S5498)</f>
        <v>7.1477609793976049E-2</v>
      </c>
      <c r="U5498">
        <f>MATCH(T5498,P5498:S5498, 0)</f>
        <v>1</v>
      </c>
    </row>
    <row r="5499" spans="1:21" x14ac:dyDescent="0.35">
      <c r="A5499">
        <v>1</v>
      </c>
      <c r="B5499">
        <v>5488</v>
      </c>
      <c r="C5499" t="s">
        <v>14</v>
      </c>
      <c r="D5499" t="s">
        <v>15</v>
      </c>
      <c r="E5499" t="s">
        <v>16</v>
      </c>
      <c r="F5499" t="s">
        <v>17</v>
      </c>
      <c r="G5499" t="s">
        <v>18</v>
      </c>
      <c r="H5499" t="s">
        <v>19</v>
      </c>
      <c r="I5499" s="1">
        <v>42381</v>
      </c>
      <c r="J5499">
        <v>2016</v>
      </c>
      <c r="K5499" t="s">
        <v>176</v>
      </c>
      <c r="L5499" t="s">
        <v>177</v>
      </c>
      <c r="M5499" s="1">
        <v>42716</v>
      </c>
      <c r="N5499">
        <v>11</v>
      </c>
      <c r="O5499">
        <f>STANDARDIZE(N5499,$N$8,$N$9)</f>
        <v>-0.43801921153442031</v>
      </c>
      <c r="P5499">
        <f>ABS($J$3-O5499)</f>
        <v>8.9347012242470047E-2</v>
      </c>
      <c r="Q5499">
        <f>ABS($J$4-O5499)</f>
        <v>2.6268021599286193</v>
      </c>
      <c r="R5499">
        <f>ABS($J$5-O5499)</f>
        <v>0.28591043917590414</v>
      </c>
      <c r="S5499">
        <f>ABS($J$6-O5499)</f>
        <v>0.87560071997620637</v>
      </c>
      <c r="T5499">
        <f>MIN(P5499:S5499)</f>
        <v>8.9347012242470047E-2</v>
      </c>
      <c r="U5499">
        <f>MATCH(T5499,P5499:S5499, 0)</f>
        <v>1</v>
      </c>
    </row>
    <row r="5500" spans="1:21" x14ac:dyDescent="0.35">
      <c r="A5500">
        <v>1</v>
      </c>
      <c r="B5500">
        <v>5489</v>
      </c>
      <c r="C5500" t="s">
        <v>14</v>
      </c>
      <c r="D5500" t="s">
        <v>15</v>
      </c>
      <c r="E5500" t="s">
        <v>79</v>
      </c>
      <c r="F5500" t="s">
        <v>35</v>
      </c>
      <c r="G5500" t="s">
        <v>80</v>
      </c>
      <c r="H5500" t="s">
        <v>81</v>
      </c>
      <c r="I5500" s="1">
        <v>42381</v>
      </c>
      <c r="J5500">
        <v>2016</v>
      </c>
      <c r="K5500" t="s">
        <v>77</v>
      </c>
      <c r="L5500" t="s">
        <v>78</v>
      </c>
      <c r="M5500" s="1">
        <v>42716</v>
      </c>
      <c r="N5500">
        <v>11</v>
      </c>
      <c r="O5500">
        <f>STANDARDIZE(N5500,$N$8,$N$9)</f>
        <v>-0.43801921153442031</v>
      </c>
      <c r="P5500">
        <f>ABS($J$3-O5500)</f>
        <v>8.9347012242470047E-2</v>
      </c>
      <c r="Q5500">
        <f>ABS($J$4-O5500)</f>
        <v>2.6268021599286193</v>
      </c>
      <c r="R5500">
        <f>ABS($J$5-O5500)</f>
        <v>0.28591043917590414</v>
      </c>
      <c r="S5500">
        <f>ABS($J$6-O5500)</f>
        <v>0.87560071997620637</v>
      </c>
      <c r="T5500">
        <f>MIN(P5500:S5500)</f>
        <v>8.9347012242470047E-2</v>
      </c>
      <c r="U5500">
        <f>MATCH(T5500,P5500:S5500, 0)</f>
        <v>1</v>
      </c>
    </row>
    <row r="5501" spans="1:21" x14ac:dyDescent="0.35">
      <c r="A5501">
        <v>1</v>
      </c>
      <c r="B5501">
        <v>5490</v>
      </c>
      <c r="C5501" t="s">
        <v>30</v>
      </c>
      <c r="D5501" t="s">
        <v>31</v>
      </c>
      <c r="E5501" t="s">
        <v>79</v>
      </c>
      <c r="F5501" t="s">
        <v>35</v>
      </c>
      <c r="G5501" t="s">
        <v>306</v>
      </c>
      <c r="H5501" t="s">
        <v>307</v>
      </c>
      <c r="I5501" s="1">
        <v>42381</v>
      </c>
      <c r="J5501">
        <v>2016</v>
      </c>
      <c r="K5501" t="s">
        <v>77</v>
      </c>
      <c r="L5501" t="s">
        <v>78</v>
      </c>
      <c r="M5501" s="1">
        <v>42719</v>
      </c>
      <c r="N5501">
        <v>14</v>
      </c>
      <c r="O5501">
        <f>STANDARDIZE(N5501,$N$8,$N$9)</f>
        <v>-0.38441100418893831</v>
      </c>
      <c r="P5501">
        <f>ABS($J$3-O5501)</f>
        <v>0.14295521958795204</v>
      </c>
      <c r="Q5501">
        <f>ABS($J$4-O5501)</f>
        <v>2.5731939525831371</v>
      </c>
      <c r="R5501">
        <f>ABS($J$5-O5501)</f>
        <v>0.23230223183042215</v>
      </c>
      <c r="S5501">
        <f>ABS($J$6-O5501)</f>
        <v>0.82199251263072437</v>
      </c>
      <c r="T5501">
        <f>MIN(P5501:S5501)</f>
        <v>0.14295521958795204</v>
      </c>
      <c r="U5501">
        <f>MATCH(T5501,P5501:S5501, 0)</f>
        <v>1</v>
      </c>
    </row>
    <row r="5502" spans="1:21" x14ac:dyDescent="0.35">
      <c r="A5502">
        <v>3</v>
      </c>
      <c r="B5502">
        <v>5491</v>
      </c>
      <c r="C5502" t="s">
        <v>157</v>
      </c>
      <c r="D5502" t="s">
        <v>158</v>
      </c>
      <c r="E5502" t="s">
        <v>84</v>
      </c>
      <c r="F5502" t="s">
        <v>85</v>
      </c>
      <c r="G5502" t="s">
        <v>86</v>
      </c>
      <c r="H5502" t="s">
        <v>87</v>
      </c>
      <c r="I5502" s="1">
        <v>42381</v>
      </c>
      <c r="J5502">
        <v>2016</v>
      </c>
      <c r="K5502" t="s">
        <v>41</v>
      </c>
      <c r="L5502" t="s">
        <v>42</v>
      </c>
      <c r="M5502" s="1">
        <v>42731</v>
      </c>
      <c r="N5502">
        <v>26</v>
      </c>
      <c r="O5502">
        <f>STANDARDIZE(N5502,$N$8,$N$9)</f>
        <v>-0.16997817480701016</v>
      </c>
      <c r="P5502">
        <f>ABS($J$3-O5502)</f>
        <v>0.35738804896988019</v>
      </c>
      <c r="Q5502">
        <f>ABS($J$4-O5502)</f>
        <v>2.3587611232012091</v>
      </c>
      <c r="R5502">
        <f>ABS($J$5-O5502)</f>
        <v>1.7869402448493998E-2</v>
      </c>
      <c r="S5502">
        <f>ABS($J$6-O5502)</f>
        <v>0.60755968324879628</v>
      </c>
      <c r="T5502">
        <f>MIN(P5502:S5502)</f>
        <v>1.7869402448493998E-2</v>
      </c>
      <c r="U5502">
        <f>MATCH(T5502,P5502:S5502, 0)</f>
        <v>3</v>
      </c>
    </row>
    <row r="5503" spans="1:21" x14ac:dyDescent="0.35">
      <c r="A5503">
        <v>4</v>
      </c>
      <c r="B5503">
        <v>5492</v>
      </c>
      <c r="C5503" t="s">
        <v>453</v>
      </c>
      <c r="D5503" t="s">
        <v>454</v>
      </c>
      <c r="E5503" t="s">
        <v>73</v>
      </c>
      <c r="F5503" t="s">
        <v>74</v>
      </c>
      <c r="G5503" t="s">
        <v>114</v>
      </c>
      <c r="H5503" t="s">
        <v>115</v>
      </c>
      <c r="I5503" s="1">
        <v>42381</v>
      </c>
      <c r="J5503">
        <v>2016</v>
      </c>
      <c r="K5503" t="s">
        <v>77</v>
      </c>
      <c r="L5503" t="s">
        <v>78</v>
      </c>
      <c r="M5503" s="1">
        <v>42768</v>
      </c>
      <c r="N5503">
        <v>63</v>
      </c>
      <c r="O5503">
        <f>STANDARDIZE(N5503,$N$8,$N$9)</f>
        <v>0.49118971578726817</v>
      </c>
      <c r="P5503">
        <f>ABS($J$3-O5503)</f>
        <v>1.0185559395641586</v>
      </c>
      <c r="Q5503">
        <f>ABS($J$4-O5503)</f>
        <v>1.6975932326069307</v>
      </c>
      <c r="R5503">
        <f>ABS($J$5-O5503)</f>
        <v>0.64329848814578439</v>
      </c>
      <c r="S5503">
        <f>ABS($J$6-O5503)</f>
        <v>5.3608207345482051E-2</v>
      </c>
      <c r="T5503">
        <f>MIN(P5503:S5503)</f>
        <v>5.3608207345482051E-2</v>
      </c>
      <c r="U5503">
        <f>MATCH(T5503,P5503:S5503, 0)</f>
        <v>4</v>
      </c>
    </row>
    <row r="5504" spans="1:21" x14ac:dyDescent="0.35">
      <c r="A5504">
        <v>1</v>
      </c>
      <c r="B5504">
        <v>5493</v>
      </c>
      <c r="C5504" t="s">
        <v>292</v>
      </c>
      <c r="D5504" t="s">
        <v>293</v>
      </c>
      <c r="E5504" t="s">
        <v>243</v>
      </c>
      <c r="F5504" t="s">
        <v>208</v>
      </c>
      <c r="G5504" t="s">
        <v>244</v>
      </c>
      <c r="H5504" t="s">
        <v>245</v>
      </c>
      <c r="I5504" s="1">
        <v>42382</v>
      </c>
      <c r="J5504">
        <v>2016</v>
      </c>
      <c r="K5504" t="s">
        <v>77</v>
      </c>
      <c r="L5504" t="s">
        <v>78</v>
      </c>
      <c r="M5504" s="1">
        <v>42384</v>
      </c>
      <c r="N5504">
        <v>2</v>
      </c>
      <c r="O5504">
        <f>STANDARDIZE(N5504,$N$8,$N$9)</f>
        <v>-0.59884383357086635</v>
      </c>
      <c r="P5504">
        <f>ABS($J$3-O5504)</f>
        <v>7.1477609793975994E-2</v>
      </c>
      <c r="Q5504">
        <f>ABS($J$4-O5504)</f>
        <v>2.7876267819650655</v>
      </c>
      <c r="R5504">
        <f>ABS($J$5-O5504)</f>
        <v>0.44673506121235018</v>
      </c>
      <c r="S5504">
        <f>ABS($J$6-O5504)</f>
        <v>1.0364253420126524</v>
      </c>
      <c r="T5504">
        <f>MIN(P5504:S5504)</f>
        <v>7.1477609793975994E-2</v>
      </c>
      <c r="U5504">
        <f>MATCH(T5504,P5504:S5504, 0)</f>
        <v>1</v>
      </c>
    </row>
    <row r="5505" spans="1:21" x14ac:dyDescent="0.35">
      <c r="A5505">
        <v>1</v>
      </c>
      <c r="B5505">
        <v>5494</v>
      </c>
      <c r="C5505" t="s">
        <v>112</v>
      </c>
      <c r="D5505" t="s">
        <v>113</v>
      </c>
      <c r="E5505" t="s">
        <v>84</v>
      </c>
      <c r="F5505" t="s">
        <v>85</v>
      </c>
      <c r="G5505" t="s">
        <v>333</v>
      </c>
      <c r="H5505" t="s">
        <v>334</v>
      </c>
      <c r="I5505" s="1">
        <v>42382</v>
      </c>
      <c r="J5505">
        <v>2016</v>
      </c>
      <c r="K5505" t="s">
        <v>155</v>
      </c>
      <c r="L5505" t="s">
        <v>156</v>
      </c>
      <c r="M5505" s="1">
        <v>42389</v>
      </c>
      <c r="N5505">
        <v>7</v>
      </c>
      <c r="O5505">
        <f>STANDARDIZE(N5505,$N$8,$N$9)</f>
        <v>-0.50949682132839635</v>
      </c>
      <c r="P5505">
        <f>ABS($J$3-O5505)</f>
        <v>1.7869402448493998E-2</v>
      </c>
      <c r="Q5505">
        <f>ABS($J$4-O5505)</f>
        <v>2.6982797697225953</v>
      </c>
      <c r="R5505">
        <f>ABS($J$5-O5505)</f>
        <v>0.35738804896988019</v>
      </c>
      <c r="S5505">
        <f>ABS($J$6-O5505)</f>
        <v>0.94707832977018247</v>
      </c>
      <c r="T5505">
        <f>MIN(P5505:S5505)</f>
        <v>1.7869402448493998E-2</v>
      </c>
      <c r="U5505">
        <f>MATCH(T5505,P5505:S5505, 0)</f>
        <v>1</v>
      </c>
    </row>
    <row r="5506" spans="1:21" x14ac:dyDescent="0.35">
      <c r="A5506">
        <v>1</v>
      </c>
      <c r="B5506">
        <v>5495</v>
      </c>
      <c r="C5506" t="s">
        <v>82</v>
      </c>
      <c r="D5506" t="s">
        <v>83</v>
      </c>
      <c r="E5506" t="s">
        <v>24</v>
      </c>
      <c r="F5506" t="s">
        <v>253</v>
      </c>
      <c r="G5506" t="s">
        <v>398</v>
      </c>
      <c r="H5506" t="s">
        <v>399</v>
      </c>
      <c r="I5506" s="1">
        <v>42382</v>
      </c>
      <c r="J5506">
        <v>2016</v>
      </c>
      <c r="K5506" t="s">
        <v>77</v>
      </c>
      <c r="L5506" t="s">
        <v>78</v>
      </c>
      <c r="M5506" s="1">
        <v>42389</v>
      </c>
      <c r="N5506">
        <v>7</v>
      </c>
      <c r="O5506">
        <f>STANDARDIZE(N5506,$N$8,$N$9)</f>
        <v>-0.50949682132839635</v>
      </c>
      <c r="P5506">
        <f>ABS($J$3-O5506)</f>
        <v>1.7869402448493998E-2</v>
      </c>
      <c r="Q5506">
        <f>ABS($J$4-O5506)</f>
        <v>2.6982797697225953</v>
      </c>
      <c r="R5506">
        <f>ABS($J$5-O5506)</f>
        <v>0.35738804896988019</v>
      </c>
      <c r="S5506">
        <f>ABS($J$6-O5506)</f>
        <v>0.94707832977018247</v>
      </c>
      <c r="T5506">
        <f>MIN(P5506:S5506)</f>
        <v>1.7869402448493998E-2</v>
      </c>
      <c r="U5506">
        <f>MATCH(T5506,P5506:S5506, 0)</f>
        <v>1</v>
      </c>
    </row>
    <row r="5507" spans="1:21" x14ac:dyDescent="0.35">
      <c r="A5507">
        <v>1</v>
      </c>
      <c r="B5507">
        <v>5496</v>
      </c>
      <c r="C5507" t="s">
        <v>172</v>
      </c>
      <c r="D5507" t="s">
        <v>173</v>
      </c>
      <c r="E5507" t="s">
        <v>16</v>
      </c>
      <c r="F5507" t="s">
        <v>17</v>
      </c>
      <c r="G5507" t="s">
        <v>18</v>
      </c>
      <c r="H5507" t="s">
        <v>19</v>
      </c>
      <c r="I5507" s="1">
        <v>42382</v>
      </c>
      <c r="J5507">
        <v>2016</v>
      </c>
      <c r="K5507" t="s">
        <v>77</v>
      </c>
      <c r="L5507" t="s">
        <v>78</v>
      </c>
      <c r="M5507" s="1">
        <v>42396</v>
      </c>
      <c r="N5507">
        <v>14</v>
      </c>
      <c r="O5507">
        <f>STANDARDIZE(N5507,$N$8,$N$9)</f>
        <v>-0.38441100418893831</v>
      </c>
      <c r="P5507">
        <f>ABS($J$3-O5507)</f>
        <v>0.14295521958795204</v>
      </c>
      <c r="Q5507">
        <f>ABS($J$4-O5507)</f>
        <v>2.5731939525831371</v>
      </c>
      <c r="R5507">
        <f>ABS($J$5-O5507)</f>
        <v>0.23230223183042215</v>
      </c>
      <c r="S5507">
        <f>ABS($J$6-O5507)</f>
        <v>0.82199251263072437</v>
      </c>
      <c r="T5507">
        <f>MIN(P5507:S5507)</f>
        <v>0.14295521958795204</v>
      </c>
      <c r="U5507">
        <f>MATCH(T5507,P5507:S5507, 0)</f>
        <v>1</v>
      </c>
    </row>
    <row r="5508" spans="1:21" x14ac:dyDescent="0.35">
      <c r="A5508">
        <v>1</v>
      </c>
      <c r="B5508">
        <v>5497</v>
      </c>
      <c r="C5508" t="s">
        <v>178</v>
      </c>
      <c r="D5508" t="s">
        <v>179</v>
      </c>
      <c r="E5508" t="s">
        <v>16</v>
      </c>
      <c r="F5508" t="s">
        <v>17</v>
      </c>
      <c r="G5508" t="s">
        <v>344</v>
      </c>
      <c r="H5508" t="s">
        <v>345</v>
      </c>
      <c r="I5508" s="1">
        <v>42382</v>
      </c>
      <c r="J5508">
        <v>2016</v>
      </c>
      <c r="K5508" t="s">
        <v>77</v>
      </c>
      <c r="L5508" t="s">
        <v>78</v>
      </c>
      <c r="M5508" s="1">
        <v>42397</v>
      </c>
      <c r="N5508">
        <v>15</v>
      </c>
      <c r="O5508">
        <f>STANDARDIZE(N5508,$N$8,$N$9)</f>
        <v>-0.36654160174044426</v>
      </c>
      <c r="P5508">
        <f>ABS($J$3-O5508)</f>
        <v>0.1608246220364461</v>
      </c>
      <c r="Q5508">
        <f>ABS($J$4-O5508)</f>
        <v>2.5553245501346433</v>
      </c>
      <c r="R5508">
        <f>ABS($J$5-O5508)</f>
        <v>0.21443282938192809</v>
      </c>
      <c r="S5508">
        <f>ABS($J$6-O5508)</f>
        <v>0.80412311018223037</v>
      </c>
      <c r="T5508">
        <f>MIN(P5508:S5508)</f>
        <v>0.1608246220364461</v>
      </c>
      <c r="U5508">
        <f>MATCH(T5508,P5508:S5508, 0)</f>
        <v>1</v>
      </c>
    </row>
    <row r="5509" spans="1:21" x14ac:dyDescent="0.35">
      <c r="A5509">
        <v>1</v>
      </c>
      <c r="B5509">
        <v>5498</v>
      </c>
      <c r="C5509" t="s">
        <v>67</v>
      </c>
      <c r="D5509" t="s">
        <v>68</v>
      </c>
      <c r="E5509" t="s">
        <v>131</v>
      </c>
      <c r="F5509" t="s">
        <v>132</v>
      </c>
      <c r="G5509" t="s">
        <v>133</v>
      </c>
      <c r="H5509" t="s">
        <v>134</v>
      </c>
      <c r="I5509" s="1">
        <v>42382</v>
      </c>
      <c r="J5509">
        <v>2016</v>
      </c>
      <c r="K5509" t="s">
        <v>227</v>
      </c>
      <c r="L5509" t="s">
        <v>228</v>
      </c>
      <c r="M5509" s="1">
        <v>42397</v>
      </c>
      <c r="N5509">
        <v>15</v>
      </c>
      <c r="O5509">
        <f>STANDARDIZE(N5509,$N$8,$N$9)</f>
        <v>-0.36654160174044426</v>
      </c>
      <c r="P5509">
        <f>ABS($J$3-O5509)</f>
        <v>0.1608246220364461</v>
      </c>
      <c r="Q5509">
        <f>ABS($J$4-O5509)</f>
        <v>2.5553245501346433</v>
      </c>
      <c r="R5509">
        <f>ABS($J$5-O5509)</f>
        <v>0.21443282938192809</v>
      </c>
      <c r="S5509">
        <f>ABS($J$6-O5509)</f>
        <v>0.80412311018223037</v>
      </c>
      <c r="T5509">
        <f>MIN(P5509:S5509)</f>
        <v>0.1608246220364461</v>
      </c>
      <c r="U5509">
        <f>MATCH(T5509,P5509:S5509, 0)</f>
        <v>1</v>
      </c>
    </row>
    <row r="5510" spans="1:21" x14ac:dyDescent="0.35">
      <c r="A5510">
        <v>3</v>
      </c>
      <c r="B5510">
        <v>5499</v>
      </c>
      <c r="C5510" t="s">
        <v>14</v>
      </c>
      <c r="D5510" t="s">
        <v>15</v>
      </c>
      <c r="E5510" t="s">
        <v>52</v>
      </c>
      <c r="F5510" t="s">
        <v>53</v>
      </c>
      <c r="G5510" t="s">
        <v>54</v>
      </c>
      <c r="H5510" t="s">
        <v>55</v>
      </c>
      <c r="I5510" s="1">
        <v>42382</v>
      </c>
      <c r="J5510">
        <v>2016</v>
      </c>
      <c r="K5510" t="s">
        <v>41</v>
      </c>
      <c r="L5510" t="s">
        <v>42</v>
      </c>
      <c r="M5510" s="1">
        <v>42431</v>
      </c>
      <c r="N5510">
        <v>21</v>
      </c>
      <c r="O5510">
        <f>STANDARDIZE(N5510,$N$8,$N$9)</f>
        <v>-0.25932518704948021</v>
      </c>
      <c r="P5510">
        <f>ABS($J$3-O5510)</f>
        <v>0.26804103672741014</v>
      </c>
      <c r="Q5510">
        <f>ABS($J$4-O5510)</f>
        <v>2.4481081354436793</v>
      </c>
      <c r="R5510">
        <f>ABS($J$5-O5510)</f>
        <v>0.10721641469096405</v>
      </c>
      <c r="S5510">
        <f>ABS($J$6-O5510)</f>
        <v>0.69690669549126638</v>
      </c>
      <c r="T5510">
        <f>MIN(P5510:S5510)</f>
        <v>0.10721641469096405</v>
      </c>
      <c r="U5510">
        <f>MATCH(T5510,P5510:S5510, 0)</f>
        <v>3</v>
      </c>
    </row>
    <row r="5511" spans="1:21" x14ac:dyDescent="0.35">
      <c r="A5511">
        <v>3</v>
      </c>
      <c r="B5511">
        <v>5500</v>
      </c>
      <c r="C5511" t="s">
        <v>14</v>
      </c>
      <c r="D5511" t="s">
        <v>15</v>
      </c>
      <c r="E5511" t="s">
        <v>16</v>
      </c>
      <c r="F5511" t="s">
        <v>17</v>
      </c>
      <c r="G5511" t="s">
        <v>344</v>
      </c>
      <c r="H5511" t="s">
        <v>345</v>
      </c>
      <c r="I5511" s="1">
        <v>42382</v>
      </c>
      <c r="J5511">
        <v>2016</v>
      </c>
      <c r="K5511" t="s">
        <v>77</v>
      </c>
      <c r="L5511" t="s">
        <v>78</v>
      </c>
      <c r="M5511" s="1">
        <v>42462</v>
      </c>
      <c r="N5511">
        <v>22</v>
      </c>
      <c r="O5511">
        <f>STANDARDIZE(N5511,$N$8,$N$9)</f>
        <v>-0.24145578460098621</v>
      </c>
      <c r="P5511">
        <f>ABS($J$3-O5511)</f>
        <v>0.28591043917590414</v>
      </c>
      <c r="Q5511">
        <f>ABS($J$4-O5511)</f>
        <v>2.4302387329951851</v>
      </c>
      <c r="R5511">
        <f>ABS($J$5-O5511)</f>
        <v>8.9347012242470047E-2</v>
      </c>
      <c r="S5511">
        <f>ABS($J$6-O5511)</f>
        <v>0.67903729304277238</v>
      </c>
      <c r="T5511">
        <f>MIN(P5511:S5511)</f>
        <v>8.9347012242470047E-2</v>
      </c>
      <c r="U5511">
        <f>MATCH(T5511,P5511:S5511, 0)</f>
        <v>3</v>
      </c>
    </row>
    <row r="5512" spans="1:21" x14ac:dyDescent="0.35">
      <c r="A5512">
        <v>3</v>
      </c>
      <c r="B5512">
        <v>5501</v>
      </c>
      <c r="C5512" t="s">
        <v>172</v>
      </c>
      <c r="D5512" t="s">
        <v>173</v>
      </c>
      <c r="E5512" t="s">
        <v>16</v>
      </c>
      <c r="F5512" t="s">
        <v>17</v>
      </c>
      <c r="G5512" t="s">
        <v>344</v>
      </c>
      <c r="H5512" t="s">
        <v>345</v>
      </c>
      <c r="I5512" s="1">
        <v>42382</v>
      </c>
      <c r="J5512">
        <v>2016</v>
      </c>
      <c r="K5512" t="s">
        <v>77</v>
      </c>
      <c r="L5512" t="s">
        <v>78</v>
      </c>
      <c r="M5512" s="1">
        <v>42462</v>
      </c>
      <c r="N5512">
        <v>22</v>
      </c>
      <c r="O5512">
        <f>STANDARDIZE(N5512,$N$8,$N$9)</f>
        <v>-0.24145578460098621</v>
      </c>
      <c r="P5512">
        <f>ABS($J$3-O5512)</f>
        <v>0.28591043917590414</v>
      </c>
      <c r="Q5512">
        <f>ABS($J$4-O5512)</f>
        <v>2.4302387329951851</v>
      </c>
      <c r="R5512">
        <f>ABS($J$5-O5512)</f>
        <v>8.9347012242470047E-2</v>
      </c>
      <c r="S5512">
        <f>ABS($J$6-O5512)</f>
        <v>0.67903729304277238</v>
      </c>
      <c r="T5512">
        <f>MIN(P5512:S5512)</f>
        <v>8.9347012242470047E-2</v>
      </c>
      <c r="U5512">
        <f>MATCH(T5512,P5512:S5512, 0)</f>
        <v>3</v>
      </c>
    </row>
    <row r="5513" spans="1:21" x14ac:dyDescent="0.35">
      <c r="A5513">
        <v>3</v>
      </c>
      <c r="B5513">
        <v>5502</v>
      </c>
      <c r="C5513" t="s">
        <v>178</v>
      </c>
      <c r="D5513" t="s">
        <v>179</v>
      </c>
      <c r="E5513" t="s">
        <v>16</v>
      </c>
      <c r="F5513" t="s">
        <v>17</v>
      </c>
      <c r="G5513" t="s">
        <v>344</v>
      </c>
      <c r="H5513" t="s">
        <v>345</v>
      </c>
      <c r="I5513" s="1">
        <v>42382</v>
      </c>
      <c r="J5513">
        <v>2016</v>
      </c>
      <c r="K5513" t="s">
        <v>77</v>
      </c>
      <c r="L5513" t="s">
        <v>78</v>
      </c>
      <c r="M5513" s="1">
        <v>42462</v>
      </c>
      <c r="N5513">
        <v>22</v>
      </c>
      <c r="O5513">
        <f>STANDARDIZE(N5513,$N$8,$N$9)</f>
        <v>-0.24145578460098621</v>
      </c>
      <c r="P5513">
        <f>ABS($J$3-O5513)</f>
        <v>0.28591043917590414</v>
      </c>
      <c r="Q5513">
        <f>ABS($J$4-O5513)</f>
        <v>2.4302387329951851</v>
      </c>
      <c r="R5513">
        <f>ABS($J$5-O5513)</f>
        <v>8.9347012242470047E-2</v>
      </c>
      <c r="S5513">
        <f>ABS($J$6-O5513)</f>
        <v>0.67903729304277238</v>
      </c>
      <c r="T5513">
        <f>MIN(P5513:S5513)</f>
        <v>8.9347012242470047E-2</v>
      </c>
      <c r="U5513">
        <f>MATCH(T5513,P5513:S5513, 0)</f>
        <v>3</v>
      </c>
    </row>
    <row r="5514" spans="1:21" x14ac:dyDescent="0.35">
      <c r="A5514">
        <v>3</v>
      </c>
      <c r="B5514">
        <v>5503</v>
      </c>
      <c r="C5514" t="s">
        <v>157</v>
      </c>
      <c r="D5514" t="s">
        <v>158</v>
      </c>
      <c r="E5514" t="s">
        <v>16</v>
      </c>
      <c r="F5514" t="s">
        <v>17</v>
      </c>
      <c r="G5514" t="s">
        <v>344</v>
      </c>
      <c r="H5514" t="s">
        <v>345</v>
      </c>
      <c r="I5514" s="1">
        <v>42382</v>
      </c>
      <c r="J5514">
        <v>2016</v>
      </c>
      <c r="K5514" t="s">
        <v>77</v>
      </c>
      <c r="L5514" t="s">
        <v>78</v>
      </c>
      <c r="M5514" s="1">
        <v>42462</v>
      </c>
      <c r="N5514">
        <v>22</v>
      </c>
      <c r="O5514">
        <f>STANDARDIZE(N5514,$N$8,$N$9)</f>
        <v>-0.24145578460098621</v>
      </c>
      <c r="P5514">
        <f>ABS($J$3-O5514)</f>
        <v>0.28591043917590414</v>
      </c>
      <c r="Q5514">
        <f>ABS($J$4-O5514)</f>
        <v>2.4302387329951851</v>
      </c>
      <c r="R5514">
        <f>ABS($J$5-O5514)</f>
        <v>8.9347012242470047E-2</v>
      </c>
      <c r="S5514">
        <f>ABS($J$6-O5514)</f>
        <v>0.67903729304277238</v>
      </c>
      <c r="T5514">
        <f>MIN(P5514:S5514)</f>
        <v>8.9347012242470047E-2</v>
      </c>
      <c r="U5514">
        <f>MATCH(T5514,P5514:S5514, 0)</f>
        <v>3</v>
      </c>
    </row>
    <row r="5515" spans="1:21" x14ac:dyDescent="0.35">
      <c r="A5515">
        <v>3</v>
      </c>
      <c r="B5515">
        <v>5504</v>
      </c>
      <c r="C5515" t="s">
        <v>394</v>
      </c>
      <c r="D5515" t="s">
        <v>395</v>
      </c>
      <c r="E5515" t="s">
        <v>105</v>
      </c>
      <c r="F5515" t="s">
        <v>59</v>
      </c>
      <c r="G5515" t="s">
        <v>106</v>
      </c>
      <c r="H5515" t="s">
        <v>107</v>
      </c>
      <c r="I5515" s="1">
        <v>42382</v>
      </c>
      <c r="J5515">
        <v>2016</v>
      </c>
      <c r="K5515" t="s">
        <v>77</v>
      </c>
      <c r="L5515" t="s">
        <v>78</v>
      </c>
      <c r="M5515" s="1">
        <v>42413</v>
      </c>
      <c r="N5515">
        <v>31</v>
      </c>
      <c r="O5515">
        <f>STANDARDIZE(N5515,$N$8,$N$9)</f>
        <v>-8.0631162564540129E-2</v>
      </c>
      <c r="P5515">
        <f>ABS($J$3-O5515)</f>
        <v>0.44673506121235024</v>
      </c>
      <c r="Q5515">
        <f>ABS($J$4-O5515)</f>
        <v>2.2694141109587389</v>
      </c>
      <c r="R5515">
        <f>ABS($J$5-O5515)</f>
        <v>7.1477609793976035E-2</v>
      </c>
      <c r="S5515">
        <f>ABS($J$6-O5515)</f>
        <v>0.51821267100632629</v>
      </c>
      <c r="T5515">
        <f>MIN(P5515:S5515)</f>
        <v>7.1477609793976035E-2</v>
      </c>
      <c r="U5515">
        <f>MATCH(T5515,P5515:S5515, 0)</f>
        <v>3</v>
      </c>
    </row>
    <row r="5516" spans="1:21" x14ac:dyDescent="0.35">
      <c r="A5516">
        <v>4</v>
      </c>
      <c r="B5516">
        <v>5505</v>
      </c>
      <c r="C5516" t="s">
        <v>14</v>
      </c>
      <c r="D5516" t="s">
        <v>15</v>
      </c>
      <c r="E5516" t="s">
        <v>79</v>
      </c>
      <c r="F5516" t="s">
        <v>35</v>
      </c>
      <c r="G5516" t="s">
        <v>80</v>
      </c>
      <c r="H5516" t="s">
        <v>81</v>
      </c>
      <c r="I5516" s="1">
        <v>42382</v>
      </c>
      <c r="J5516">
        <v>2016</v>
      </c>
      <c r="K5516" t="s">
        <v>77</v>
      </c>
      <c r="L5516" t="s">
        <v>78</v>
      </c>
      <c r="M5516" s="1">
        <v>42646</v>
      </c>
      <c r="N5516">
        <v>57</v>
      </c>
      <c r="O5516">
        <f>STANDARDIZE(N5516,$N$8,$N$9)</f>
        <v>0.38397330109630412</v>
      </c>
      <c r="P5516">
        <f>ABS($J$3-O5516)</f>
        <v>0.91133952487319447</v>
      </c>
      <c r="Q5516">
        <f>ABS($J$4-O5516)</f>
        <v>1.8048096472978949</v>
      </c>
      <c r="R5516">
        <f>ABS($J$5-O5516)</f>
        <v>0.53608207345482028</v>
      </c>
      <c r="S5516">
        <f>ABS($J$6-O5516)</f>
        <v>5.3608207345481995E-2</v>
      </c>
      <c r="T5516">
        <f>MIN(P5516:S5516)</f>
        <v>5.3608207345481995E-2</v>
      </c>
      <c r="U5516">
        <f>MATCH(T5516,P5516:S5516, 0)</f>
        <v>4</v>
      </c>
    </row>
    <row r="5517" spans="1:21" x14ac:dyDescent="0.35">
      <c r="A5517">
        <v>4</v>
      </c>
      <c r="B5517">
        <v>5506</v>
      </c>
      <c r="C5517" t="s">
        <v>62</v>
      </c>
      <c r="D5517" t="s">
        <v>63</v>
      </c>
      <c r="E5517" t="s">
        <v>243</v>
      </c>
      <c r="F5517" t="s">
        <v>208</v>
      </c>
      <c r="G5517" t="s">
        <v>244</v>
      </c>
      <c r="H5517" t="s">
        <v>245</v>
      </c>
      <c r="I5517" s="1">
        <v>42382</v>
      </c>
      <c r="J5517">
        <v>2016</v>
      </c>
      <c r="K5517" t="s">
        <v>69</v>
      </c>
      <c r="L5517" t="s">
        <v>70</v>
      </c>
      <c r="M5517" s="1">
        <v>42473</v>
      </c>
      <c r="N5517">
        <v>91</v>
      </c>
      <c r="O5517">
        <f>STANDARDIZE(N5517,$N$8,$N$9)</f>
        <v>0.9915329843451004</v>
      </c>
      <c r="P5517">
        <f>ABS($J$3-O5517)</f>
        <v>1.5188992081219908</v>
      </c>
      <c r="Q5517">
        <f>ABS($J$4-O5517)</f>
        <v>1.1972499640490986</v>
      </c>
      <c r="R5517">
        <f>ABS($J$5-O5517)</f>
        <v>1.1436417567036166</v>
      </c>
      <c r="S5517">
        <f>ABS($J$6-O5517)</f>
        <v>0.55395147590331428</v>
      </c>
      <c r="T5517">
        <f>MIN(P5517:S5517)</f>
        <v>0.55395147590331428</v>
      </c>
      <c r="U5517">
        <f>MATCH(T5517,P5517:S5517, 0)</f>
        <v>4</v>
      </c>
    </row>
    <row r="5518" spans="1:21" x14ac:dyDescent="0.35">
      <c r="A5518">
        <v>1</v>
      </c>
      <c r="B5518">
        <v>5507</v>
      </c>
      <c r="C5518" t="s">
        <v>67</v>
      </c>
      <c r="D5518" t="s">
        <v>68</v>
      </c>
      <c r="E5518" t="s">
        <v>163</v>
      </c>
      <c r="F5518" t="s">
        <v>59</v>
      </c>
      <c r="G5518" t="s">
        <v>164</v>
      </c>
      <c r="H5518" t="s">
        <v>165</v>
      </c>
      <c r="I5518" s="1">
        <v>42383</v>
      </c>
      <c r="J5518">
        <v>2016</v>
      </c>
      <c r="K5518" t="s">
        <v>176</v>
      </c>
      <c r="L5518" t="s">
        <v>177</v>
      </c>
      <c r="M5518" s="1">
        <v>42388</v>
      </c>
      <c r="N5518">
        <v>5</v>
      </c>
      <c r="O5518">
        <f>STANDARDIZE(N5518,$N$8,$N$9)</f>
        <v>-0.54523562622538435</v>
      </c>
      <c r="P5518">
        <f>ABS($J$3-O5518)</f>
        <v>1.7869402448493998E-2</v>
      </c>
      <c r="Q5518">
        <f>ABS($J$4-O5518)</f>
        <v>2.7340185746195833</v>
      </c>
      <c r="R5518">
        <f>ABS($J$5-O5518)</f>
        <v>0.39312685386686819</v>
      </c>
      <c r="S5518">
        <f>ABS($J$6-O5518)</f>
        <v>0.98281713466717047</v>
      </c>
      <c r="T5518">
        <f>MIN(P5518:S5518)</f>
        <v>1.7869402448493998E-2</v>
      </c>
      <c r="U5518">
        <f>MATCH(T5518,P5518:S5518, 0)</f>
        <v>1</v>
      </c>
    </row>
    <row r="5519" spans="1:21" x14ac:dyDescent="0.35">
      <c r="A5519">
        <v>1</v>
      </c>
      <c r="B5519">
        <v>5508</v>
      </c>
      <c r="C5519" t="s">
        <v>562</v>
      </c>
      <c r="D5519" t="s">
        <v>563</v>
      </c>
      <c r="E5519" t="s">
        <v>131</v>
      </c>
      <c r="F5519" t="s">
        <v>132</v>
      </c>
      <c r="G5519" t="s">
        <v>133</v>
      </c>
      <c r="H5519" t="s">
        <v>134</v>
      </c>
      <c r="I5519" s="1">
        <v>42383</v>
      </c>
      <c r="J5519">
        <v>2016</v>
      </c>
      <c r="K5519" t="s">
        <v>125</v>
      </c>
      <c r="L5519" t="s">
        <v>126</v>
      </c>
      <c r="M5519" s="1">
        <v>42389</v>
      </c>
      <c r="N5519">
        <v>6</v>
      </c>
      <c r="O5519">
        <f>STANDARDIZE(N5519,$N$8,$N$9)</f>
        <v>-0.52736622377689035</v>
      </c>
      <c r="P5519">
        <f>ABS($J$3-O5519)</f>
        <v>0</v>
      </c>
      <c r="Q5519">
        <f>ABS($J$4-O5519)</f>
        <v>2.7161491721710895</v>
      </c>
      <c r="R5519">
        <f>ABS($J$5-O5519)</f>
        <v>0.37525745141837419</v>
      </c>
      <c r="S5519">
        <f>ABS($J$6-O5519)</f>
        <v>0.96494773221867647</v>
      </c>
      <c r="T5519">
        <f>MIN(P5519:S5519)</f>
        <v>0</v>
      </c>
      <c r="U5519">
        <f>MATCH(T5519,P5519:S5519, 0)</f>
        <v>1</v>
      </c>
    </row>
    <row r="5520" spans="1:21" x14ac:dyDescent="0.35">
      <c r="A5520">
        <v>1</v>
      </c>
      <c r="B5520">
        <v>5509</v>
      </c>
      <c r="C5520" t="s">
        <v>88</v>
      </c>
      <c r="D5520" t="s">
        <v>89</v>
      </c>
      <c r="E5520" t="s">
        <v>73</v>
      </c>
      <c r="F5520" t="s">
        <v>74</v>
      </c>
      <c r="G5520" t="s">
        <v>114</v>
      </c>
      <c r="H5520" t="s">
        <v>115</v>
      </c>
      <c r="I5520" s="1">
        <v>42383</v>
      </c>
      <c r="J5520">
        <v>2016</v>
      </c>
      <c r="K5520" t="s">
        <v>77</v>
      </c>
      <c r="L5520" t="s">
        <v>78</v>
      </c>
      <c r="M5520" s="1">
        <v>42399</v>
      </c>
      <c r="N5520">
        <v>16</v>
      </c>
      <c r="O5520">
        <f>STANDARDIZE(N5520,$N$8,$N$9)</f>
        <v>-0.34867219929195026</v>
      </c>
      <c r="P5520">
        <f>ABS($J$3-O5520)</f>
        <v>0.17869402448494009</v>
      </c>
      <c r="Q5520">
        <f>ABS($J$4-O5520)</f>
        <v>2.5374551476861491</v>
      </c>
      <c r="R5520">
        <f>ABS($J$5-O5520)</f>
        <v>0.19656342693343409</v>
      </c>
      <c r="S5520">
        <f>ABS($J$6-O5520)</f>
        <v>0.78625370773373637</v>
      </c>
      <c r="T5520">
        <f>MIN(P5520:S5520)</f>
        <v>0.17869402448494009</v>
      </c>
      <c r="U5520">
        <f>MATCH(T5520,P5520:S5520, 0)</f>
        <v>1</v>
      </c>
    </row>
    <row r="5521" spans="1:21" x14ac:dyDescent="0.35">
      <c r="A5521">
        <v>3</v>
      </c>
      <c r="B5521">
        <v>5510</v>
      </c>
      <c r="C5521" t="s">
        <v>172</v>
      </c>
      <c r="D5521" t="s">
        <v>173</v>
      </c>
      <c r="E5521" t="s">
        <v>16</v>
      </c>
      <c r="F5521" t="s">
        <v>17</v>
      </c>
      <c r="G5521" t="s">
        <v>18</v>
      </c>
      <c r="H5521" t="s">
        <v>19</v>
      </c>
      <c r="I5521" s="1">
        <v>42383</v>
      </c>
      <c r="J5521">
        <v>2016</v>
      </c>
      <c r="K5521" t="s">
        <v>20</v>
      </c>
      <c r="L5521" t="s">
        <v>21</v>
      </c>
      <c r="M5521" s="1">
        <v>42371</v>
      </c>
      <c r="N5521">
        <v>18</v>
      </c>
      <c r="O5521">
        <f>STANDARDIZE(N5521,$N$8,$N$9)</f>
        <v>-0.31293339439496226</v>
      </c>
      <c r="P5521">
        <f>ABS($J$3-O5521)</f>
        <v>0.21443282938192809</v>
      </c>
      <c r="Q5521">
        <f>ABS($J$4-O5521)</f>
        <v>2.5017163427891611</v>
      </c>
      <c r="R5521">
        <f>ABS($J$5-O5521)</f>
        <v>0.1608246220364461</v>
      </c>
      <c r="S5521">
        <f>ABS($J$6-O5521)</f>
        <v>0.75051490283674838</v>
      </c>
      <c r="T5521">
        <f>MIN(P5521:S5521)</f>
        <v>0.1608246220364461</v>
      </c>
      <c r="U5521">
        <f>MATCH(T5521,P5521:S5521, 0)</f>
        <v>3</v>
      </c>
    </row>
    <row r="5522" spans="1:21" x14ac:dyDescent="0.35">
      <c r="A5522">
        <v>3</v>
      </c>
      <c r="B5522">
        <v>5511</v>
      </c>
      <c r="C5522" t="s">
        <v>406</v>
      </c>
      <c r="D5522" t="s">
        <v>407</v>
      </c>
      <c r="E5522" t="s">
        <v>16</v>
      </c>
      <c r="F5522" t="s">
        <v>17</v>
      </c>
      <c r="G5522" t="s">
        <v>18</v>
      </c>
      <c r="H5522" t="s">
        <v>19</v>
      </c>
      <c r="I5522" s="1">
        <v>42383</v>
      </c>
      <c r="J5522">
        <v>2016</v>
      </c>
      <c r="K5522" t="s">
        <v>20</v>
      </c>
      <c r="L5522" t="s">
        <v>21</v>
      </c>
      <c r="M5522" s="1">
        <v>42584</v>
      </c>
      <c r="N5522">
        <v>25</v>
      </c>
      <c r="O5522">
        <f>STANDARDIZE(N5522,$N$8,$N$9)</f>
        <v>-0.18784757725550419</v>
      </c>
      <c r="P5522">
        <f>ABS($J$3-O5522)</f>
        <v>0.33951864652138619</v>
      </c>
      <c r="Q5522">
        <f>ABS($J$4-O5522)</f>
        <v>2.3766305256497033</v>
      </c>
      <c r="R5522">
        <f>ABS($J$5-O5522)</f>
        <v>3.5738804896988025E-2</v>
      </c>
      <c r="S5522">
        <f>ABS($J$6-O5522)</f>
        <v>0.62542908569729028</v>
      </c>
      <c r="T5522">
        <f>MIN(P5522:S5522)</f>
        <v>3.5738804896988025E-2</v>
      </c>
      <c r="U5522">
        <f>MATCH(T5522,P5522:S5522, 0)</f>
        <v>3</v>
      </c>
    </row>
    <row r="5523" spans="1:21" x14ac:dyDescent="0.35">
      <c r="A5523">
        <v>3</v>
      </c>
      <c r="B5523">
        <v>5512</v>
      </c>
      <c r="C5523" t="s">
        <v>67</v>
      </c>
      <c r="D5523" t="s">
        <v>68</v>
      </c>
      <c r="E5523" t="s">
        <v>16</v>
      </c>
      <c r="F5523" t="s">
        <v>17</v>
      </c>
      <c r="G5523" t="s">
        <v>18</v>
      </c>
      <c r="H5523" t="s">
        <v>19</v>
      </c>
      <c r="I5523" s="1">
        <v>42383</v>
      </c>
      <c r="J5523">
        <v>2016</v>
      </c>
      <c r="K5523" t="s">
        <v>20</v>
      </c>
      <c r="L5523" t="s">
        <v>21</v>
      </c>
      <c r="M5523" s="1">
        <v>42676</v>
      </c>
      <c r="N5523">
        <v>28</v>
      </c>
      <c r="O5523">
        <f>STANDARDIZE(N5523,$N$8,$N$9)</f>
        <v>-0.13423936991002217</v>
      </c>
      <c r="P5523">
        <f>ABS($J$3-O5523)</f>
        <v>0.39312685386686819</v>
      </c>
      <c r="Q5523">
        <f>ABS($J$4-O5523)</f>
        <v>2.3230223183042211</v>
      </c>
      <c r="R5523">
        <f>ABS($J$5-O5523)</f>
        <v>1.7869402448493998E-2</v>
      </c>
      <c r="S5523">
        <f>ABS($J$6-O5523)</f>
        <v>0.57182087835180828</v>
      </c>
      <c r="T5523">
        <f>MIN(P5523:S5523)</f>
        <v>1.7869402448493998E-2</v>
      </c>
      <c r="U5523">
        <f>MATCH(T5523,P5523:S5523, 0)</f>
        <v>3</v>
      </c>
    </row>
    <row r="5524" spans="1:21" x14ac:dyDescent="0.35">
      <c r="A5524">
        <v>3</v>
      </c>
      <c r="B5524">
        <v>5513</v>
      </c>
      <c r="C5524" t="s">
        <v>178</v>
      </c>
      <c r="D5524" t="s">
        <v>179</v>
      </c>
      <c r="E5524" t="s">
        <v>131</v>
      </c>
      <c r="F5524" t="s">
        <v>132</v>
      </c>
      <c r="G5524" t="s">
        <v>133</v>
      </c>
      <c r="H5524" t="s">
        <v>134</v>
      </c>
      <c r="I5524" s="1">
        <v>42383</v>
      </c>
      <c r="J5524">
        <v>2016</v>
      </c>
      <c r="K5524" t="s">
        <v>77</v>
      </c>
      <c r="L5524" t="s">
        <v>78</v>
      </c>
      <c r="M5524" s="1">
        <v>42676</v>
      </c>
      <c r="N5524">
        <v>28</v>
      </c>
      <c r="O5524">
        <f>STANDARDIZE(N5524,$N$8,$N$9)</f>
        <v>-0.13423936991002217</v>
      </c>
      <c r="P5524">
        <f>ABS($J$3-O5524)</f>
        <v>0.39312685386686819</v>
      </c>
      <c r="Q5524">
        <f>ABS($J$4-O5524)</f>
        <v>2.3230223183042211</v>
      </c>
      <c r="R5524">
        <f>ABS($J$5-O5524)</f>
        <v>1.7869402448493998E-2</v>
      </c>
      <c r="S5524">
        <f>ABS($J$6-O5524)</f>
        <v>0.57182087835180828</v>
      </c>
      <c r="T5524">
        <f>MIN(P5524:S5524)</f>
        <v>1.7869402448493998E-2</v>
      </c>
      <c r="U5524">
        <f>MATCH(T5524,P5524:S5524, 0)</f>
        <v>3</v>
      </c>
    </row>
    <row r="5525" spans="1:21" x14ac:dyDescent="0.35">
      <c r="A5525">
        <v>3</v>
      </c>
      <c r="B5525">
        <v>5514</v>
      </c>
      <c r="C5525" t="s">
        <v>239</v>
      </c>
      <c r="D5525" t="s">
        <v>240</v>
      </c>
      <c r="E5525" t="s">
        <v>52</v>
      </c>
      <c r="F5525" t="s">
        <v>53</v>
      </c>
      <c r="G5525" t="s">
        <v>601</v>
      </c>
      <c r="H5525" t="s">
        <v>602</v>
      </c>
      <c r="I5525" s="1">
        <v>42383</v>
      </c>
      <c r="J5525">
        <v>2016</v>
      </c>
      <c r="K5525" t="s">
        <v>20</v>
      </c>
      <c r="L5525" t="s">
        <v>21</v>
      </c>
      <c r="M5525" s="1">
        <v>42676</v>
      </c>
      <c r="N5525">
        <v>28</v>
      </c>
      <c r="O5525">
        <f>STANDARDIZE(N5525,$N$8,$N$9)</f>
        <v>-0.13423936991002217</v>
      </c>
      <c r="P5525">
        <f>ABS($J$3-O5525)</f>
        <v>0.39312685386686819</v>
      </c>
      <c r="Q5525">
        <f>ABS($J$4-O5525)</f>
        <v>2.3230223183042211</v>
      </c>
      <c r="R5525">
        <f>ABS($J$5-O5525)</f>
        <v>1.7869402448493998E-2</v>
      </c>
      <c r="S5525">
        <f>ABS($J$6-O5525)</f>
        <v>0.57182087835180828</v>
      </c>
      <c r="T5525">
        <f>MIN(P5525:S5525)</f>
        <v>1.7869402448493998E-2</v>
      </c>
      <c r="U5525">
        <f>MATCH(T5525,P5525:S5525, 0)</f>
        <v>3</v>
      </c>
    </row>
    <row r="5526" spans="1:21" x14ac:dyDescent="0.35">
      <c r="A5526">
        <v>3</v>
      </c>
      <c r="B5526">
        <v>5515</v>
      </c>
      <c r="C5526" t="s">
        <v>30</v>
      </c>
      <c r="D5526" t="s">
        <v>31</v>
      </c>
      <c r="E5526" t="s">
        <v>131</v>
      </c>
      <c r="F5526" t="s">
        <v>132</v>
      </c>
      <c r="G5526" t="s">
        <v>133</v>
      </c>
      <c r="H5526" t="s">
        <v>134</v>
      </c>
      <c r="I5526" s="1">
        <v>42383</v>
      </c>
      <c r="J5526">
        <v>2016</v>
      </c>
      <c r="K5526" t="s">
        <v>176</v>
      </c>
      <c r="L5526" t="s">
        <v>177</v>
      </c>
      <c r="M5526" s="1">
        <v>42416</v>
      </c>
      <c r="N5526">
        <v>33</v>
      </c>
      <c r="O5526">
        <f>STANDARDIZE(N5526,$N$8,$N$9)</f>
        <v>-4.4892357667552112E-2</v>
      </c>
      <c r="P5526">
        <f>ABS($J$3-O5526)</f>
        <v>0.48247386610933823</v>
      </c>
      <c r="Q5526">
        <f>ABS($J$4-O5526)</f>
        <v>2.2336753060617509</v>
      </c>
      <c r="R5526">
        <f>ABS($J$5-O5526)</f>
        <v>0.10721641469096405</v>
      </c>
      <c r="S5526">
        <f>ABS($J$6-O5526)</f>
        <v>0.48247386610933823</v>
      </c>
      <c r="T5526">
        <f>MIN(P5526:S5526)</f>
        <v>0.10721641469096405</v>
      </c>
      <c r="U5526">
        <f>MATCH(T5526,P5526:S5526, 0)</f>
        <v>3</v>
      </c>
    </row>
    <row r="5527" spans="1:21" x14ac:dyDescent="0.35">
      <c r="A5527">
        <v>3</v>
      </c>
      <c r="B5527">
        <v>5516</v>
      </c>
      <c r="C5527" t="s">
        <v>14</v>
      </c>
      <c r="D5527" t="s">
        <v>15</v>
      </c>
      <c r="E5527" t="s">
        <v>163</v>
      </c>
      <c r="F5527" t="s">
        <v>59</v>
      </c>
      <c r="G5527" t="s">
        <v>164</v>
      </c>
      <c r="H5527" t="s">
        <v>165</v>
      </c>
      <c r="I5527" s="1">
        <v>42383</v>
      </c>
      <c r="J5527">
        <v>2016</v>
      </c>
      <c r="K5527" t="s">
        <v>69</v>
      </c>
      <c r="L5527" t="s">
        <v>70</v>
      </c>
      <c r="M5527" s="1">
        <v>42424</v>
      </c>
      <c r="N5527">
        <v>41</v>
      </c>
      <c r="O5527">
        <f>STANDARDIZE(N5527,$N$8,$N$9)</f>
        <v>9.8062861920399966E-2</v>
      </c>
      <c r="P5527">
        <f>ABS($J$3-O5527)</f>
        <v>0.62542908569729028</v>
      </c>
      <c r="Q5527">
        <f>ABS($J$4-O5527)</f>
        <v>2.0907200864737989</v>
      </c>
      <c r="R5527">
        <f>ABS($J$5-O5527)</f>
        <v>0.25017163427891614</v>
      </c>
      <c r="S5527">
        <f>ABS($J$6-O5527)</f>
        <v>0.33951864652138614</v>
      </c>
      <c r="T5527">
        <f>MIN(P5527:S5527)</f>
        <v>0.25017163427891614</v>
      </c>
      <c r="U5527">
        <f>MATCH(T5527,P5527:S5527, 0)</f>
        <v>3</v>
      </c>
    </row>
    <row r="5528" spans="1:21" x14ac:dyDescent="0.35">
      <c r="A5528">
        <v>3</v>
      </c>
      <c r="B5528">
        <v>5517</v>
      </c>
      <c r="C5528" t="s">
        <v>62</v>
      </c>
      <c r="D5528" t="s">
        <v>63</v>
      </c>
      <c r="E5528" t="s">
        <v>79</v>
      </c>
      <c r="F5528" t="s">
        <v>35</v>
      </c>
      <c r="G5528" t="s">
        <v>80</v>
      </c>
      <c r="H5528" t="s">
        <v>81</v>
      </c>
      <c r="I5528" s="1">
        <v>42383</v>
      </c>
      <c r="J5528">
        <v>2016</v>
      </c>
      <c r="K5528" t="s">
        <v>41</v>
      </c>
      <c r="L5528" t="s">
        <v>42</v>
      </c>
      <c r="M5528" s="1">
        <v>42425</v>
      </c>
      <c r="N5528">
        <v>42</v>
      </c>
      <c r="O5528">
        <f>STANDARDIZE(N5528,$N$8,$N$9)</f>
        <v>0.11593226436889398</v>
      </c>
      <c r="P5528">
        <f>ABS($J$3-O5528)</f>
        <v>0.64329848814578439</v>
      </c>
      <c r="Q5528">
        <f>ABS($J$4-O5528)</f>
        <v>2.0728506840253051</v>
      </c>
      <c r="R5528">
        <f>ABS($J$5-O5528)</f>
        <v>0.26804103672741014</v>
      </c>
      <c r="S5528">
        <f>ABS($J$6-O5528)</f>
        <v>0.32164924407289214</v>
      </c>
      <c r="T5528">
        <f>MIN(P5528:S5528)</f>
        <v>0.26804103672741014</v>
      </c>
      <c r="U5528">
        <f>MATCH(T5528,P5528:S5528, 0)</f>
        <v>3</v>
      </c>
    </row>
    <row r="5529" spans="1:21" x14ac:dyDescent="0.35">
      <c r="A5529">
        <v>2</v>
      </c>
      <c r="B5529">
        <v>5518</v>
      </c>
      <c r="C5529" t="s">
        <v>14</v>
      </c>
      <c r="D5529" t="s">
        <v>15</v>
      </c>
      <c r="E5529" t="s">
        <v>196</v>
      </c>
      <c r="F5529" t="s">
        <v>197</v>
      </c>
      <c r="G5529" t="s">
        <v>198</v>
      </c>
      <c r="H5529" t="s">
        <v>199</v>
      </c>
      <c r="I5529" s="1">
        <v>42383</v>
      </c>
      <c r="J5529">
        <v>2016</v>
      </c>
      <c r="K5529" t="s">
        <v>20</v>
      </c>
      <c r="L5529" t="s">
        <v>21</v>
      </c>
      <c r="M5529" s="1">
        <v>42593</v>
      </c>
      <c r="N5529">
        <v>299</v>
      </c>
      <c r="O5529">
        <f>STANDARDIZE(N5529,$N$8,$N$9)</f>
        <v>4.7083686936318543</v>
      </c>
      <c r="P5529">
        <f>ABS($J$3-O5529)</f>
        <v>5.2357349174087444</v>
      </c>
      <c r="Q5529">
        <f>ABS($J$4-O5529)</f>
        <v>2.5195857452376553</v>
      </c>
      <c r="R5529">
        <f>ABS($J$5-O5529)</f>
        <v>4.8604774659903702</v>
      </c>
      <c r="S5529">
        <f>ABS($J$6-O5529)</f>
        <v>4.2707871851900681</v>
      </c>
      <c r="T5529">
        <f>MIN(P5529:S5529)</f>
        <v>2.5195857452376553</v>
      </c>
      <c r="U5529">
        <f>MATCH(T5529,P5529:S5529, 0)</f>
        <v>2</v>
      </c>
    </row>
    <row r="5530" spans="1:21" x14ac:dyDescent="0.35">
      <c r="A5530">
        <v>1</v>
      </c>
      <c r="B5530">
        <v>5519</v>
      </c>
      <c r="C5530" t="s">
        <v>30</v>
      </c>
      <c r="D5530" t="s">
        <v>31</v>
      </c>
      <c r="E5530" t="s">
        <v>16</v>
      </c>
      <c r="F5530" t="s">
        <v>17</v>
      </c>
      <c r="G5530" t="s">
        <v>18</v>
      </c>
      <c r="H5530" t="s">
        <v>19</v>
      </c>
      <c r="I5530" s="1">
        <v>42384</v>
      </c>
      <c r="J5530">
        <v>2016</v>
      </c>
      <c r="K5530" t="s">
        <v>176</v>
      </c>
      <c r="L5530" t="s">
        <v>177</v>
      </c>
      <c r="M5530" s="1">
        <v>42389</v>
      </c>
      <c r="N5530">
        <v>5</v>
      </c>
      <c r="O5530">
        <f>STANDARDIZE(N5530,$N$8,$N$9)</f>
        <v>-0.54523562622538435</v>
      </c>
      <c r="P5530">
        <f>ABS($J$3-O5530)</f>
        <v>1.7869402448493998E-2</v>
      </c>
      <c r="Q5530">
        <f>ABS($J$4-O5530)</f>
        <v>2.7340185746195833</v>
      </c>
      <c r="R5530">
        <f>ABS($J$5-O5530)</f>
        <v>0.39312685386686819</v>
      </c>
      <c r="S5530">
        <f>ABS($J$6-O5530)</f>
        <v>0.98281713466717047</v>
      </c>
      <c r="T5530">
        <f>MIN(P5530:S5530)</f>
        <v>1.7869402448493998E-2</v>
      </c>
      <c r="U5530">
        <f>MATCH(T5530,P5530:S5530, 0)</f>
        <v>1</v>
      </c>
    </row>
    <row r="5531" spans="1:21" x14ac:dyDescent="0.35">
      <c r="A5531">
        <v>1</v>
      </c>
      <c r="B5531">
        <v>5520</v>
      </c>
      <c r="C5531" t="s">
        <v>268</v>
      </c>
      <c r="D5531" t="s">
        <v>269</v>
      </c>
      <c r="E5531" t="s">
        <v>16</v>
      </c>
      <c r="F5531" t="s">
        <v>17</v>
      </c>
      <c r="G5531" t="s">
        <v>18</v>
      </c>
      <c r="H5531" t="s">
        <v>19</v>
      </c>
      <c r="I5531" s="1">
        <v>42384</v>
      </c>
      <c r="J5531">
        <v>2016</v>
      </c>
      <c r="K5531" t="s">
        <v>41</v>
      </c>
      <c r="L5531" t="s">
        <v>42</v>
      </c>
      <c r="M5531" s="1">
        <v>42389</v>
      </c>
      <c r="N5531">
        <v>5</v>
      </c>
      <c r="O5531">
        <f>STANDARDIZE(N5531,$N$8,$N$9)</f>
        <v>-0.54523562622538435</v>
      </c>
      <c r="P5531">
        <f>ABS($J$3-O5531)</f>
        <v>1.7869402448493998E-2</v>
      </c>
      <c r="Q5531">
        <f>ABS($J$4-O5531)</f>
        <v>2.7340185746195833</v>
      </c>
      <c r="R5531">
        <f>ABS($J$5-O5531)</f>
        <v>0.39312685386686819</v>
      </c>
      <c r="S5531">
        <f>ABS($J$6-O5531)</f>
        <v>0.98281713466717047</v>
      </c>
      <c r="T5531">
        <f>MIN(P5531:S5531)</f>
        <v>1.7869402448493998E-2</v>
      </c>
      <c r="U5531">
        <f>MATCH(T5531,P5531:S5531, 0)</f>
        <v>1</v>
      </c>
    </row>
    <row r="5532" spans="1:21" x14ac:dyDescent="0.35">
      <c r="A5532">
        <v>1</v>
      </c>
      <c r="B5532">
        <v>5521</v>
      </c>
      <c r="C5532" t="s">
        <v>14</v>
      </c>
      <c r="D5532" t="s">
        <v>15</v>
      </c>
      <c r="E5532" t="s">
        <v>73</v>
      </c>
      <c r="F5532" t="s">
        <v>74</v>
      </c>
      <c r="G5532" t="s">
        <v>75</v>
      </c>
      <c r="H5532" t="s">
        <v>76</v>
      </c>
      <c r="I5532" s="1">
        <v>42384</v>
      </c>
      <c r="J5532">
        <v>2016</v>
      </c>
      <c r="K5532" t="s">
        <v>166</v>
      </c>
      <c r="L5532" t="s">
        <v>167</v>
      </c>
      <c r="M5532" s="1">
        <v>42391</v>
      </c>
      <c r="N5532">
        <v>7</v>
      </c>
      <c r="O5532">
        <f>STANDARDIZE(N5532,$N$8,$N$9)</f>
        <v>-0.50949682132839635</v>
      </c>
      <c r="P5532">
        <f>ABS($J$3-O5532)</f>
        <v>1.7869402448493998E-2</v>
      </c>
      <c r="Q5532">
        <f>ABS($J$4-O5532)</f>
        <v>2.6982797697225953</v>
      </c>
      <c r="R5532">
        <f>ABS($J$5-O5532)</f>
        <v>0.35738804896988019</v>
      </c>
      <c r="S5532">
        <f>ABS($J$6-O5532)</f>
        <v>0.94707832977018247</v>
      </c>
      <c r="T5532">
        <f>MIN(P5532:S5532)</f>
        <v>1.7869402448493998E-2</v>
      </c>
      <c r="U5532">
        <f>MATCH(T5532,P5532:S5532, 0)</f>
        <v>1</v>
      </c>
    </row>
    <row r="5533" spans="1:21" x14ac:dyDescent="0.35">
      <c r="A5533">
        <v>3</v>
      </c>
      <c r="B5533">
        <v>5522</v>
      </c>
      <c r="C5533" t="s">
        <v>14</v>
      </c>
      <c r="D5533" t="s">
        <v>15</v>
      </c>
      <c r="E5533" t="s">
        <v>52</v>
      </c>
      <c r="F5533" t="s">
        <v>102</v>
      </c>
      <c r="G5533" t="s">
        <v>103</v>
      </c>
      <c r="H5533" t="s">
        <v>104</v>
      </c>
      <c r="I5533" s="1">
        <v>42384</v>
      </c>
      <c r="J5533">
        <v>2016</v>
      </c>
      <c r="K5533" t="s">
        <v>69</v>
      </c>
      <c r="L5533" t="s">
        <v>70</v>
      </c>
      <c r="M5533" s="1">
        <v>42676</v>
      </c>
      <c r="N5533">
        <v>27</v>
      </c>
      <c r="O5533">
        <f>STANDARDIZE(N5533,$N$8,$N$9)</f>
        <v>-0.15210877235851616</v>
      </c>
      <c r="P5533">
        <f>ABS($J$3-O5533)</f>
        <v>0.37525745141837419</v>
      </c>
      <c r="Q5533">
        <f>ABS($J$4-O5533)</f>
        <v>2.3408917207527153</v>
      </c>
      <c r="R5533">
        <f>ABS($J$5-O5533)</f>
        <v>0</v>
      </c>
      <c r="S5533">
        <f>ABS($J$6-O5533)</f>
        <v>0.58969028080030228</v>
      </c>
      <c r="T5533">
        <f>MIN(P5533:S5533)</f>
        <v>0</v>
      </c>
      <c r="U5533">
        <f>MATCH(T5533,P5533:S5533, 0)</f>
        <v>3</v>
      </c>
    </row>
    <row r="5534" spans="1:21" x14ac:dyDescent="0.35">
      <c r="A5534">
        <v>3</v>
      </c>
      <c r="B5534">
        <v>5523</v>
      </c>
      <c r="C5534" t="s">
        <v>357</v>
      </c>
      <c r="D5534" t="s">
        <v>358</v>
      </c>
      <c r="E5534" t="s">
        <v>52</v>
      </c>
      <c r="F5534" t="s">
        <v>102</v>
      </c>
      <c r="G5534" t="s">
        <v>103</v>
      </c>
      <c r="H5534" t="s">
        <v>104</v>
      </c>
      <c r="I5534" s="1">
        <v>42384</v>
      </c>
      <c r="J5534">
        <v>2016</v>
      </c>
      <c r="K5534" t="s">
        <v>41</v>
      </c>
      <c r="L5534" t="s">
        <v>42</v>
      </c>
      <c r="M5534" s="1">
        <v>42676</v>
      </c>
      <c r="N5534">
        <v>27</v>
      </c>
      <c r="O5534">
        <f>STANDARDIZE(N5534,$N$8,$N$9)</f>
        <v>-0.15210877235851616</v>
      </c>
      <c r="P5534">
        <f>ABS($J$3-O5534)</f>
        <v>0.37525745141837419</v>
      </c>
      <c r="Q5534">
        <f>ABS($J$4-O5534)</f>
        <v>2.3408917207527153</v>
      </c>
      <c r="R5534">
        <f>ABS($J$5-O5534)</f>
        <v>0</v>
      </c>
      <c r="S5534">
        <f>ABS($J$6-O5534)</f>
        <v>0.58969028080030228</v>
      </c>
      <c r="T5534">
        <f>MIN(P5534:S5534)</f>
        <v>0</v>
      </c>
      <c r="U5534">
        <f>MATCH(T5534,P5534:S5534, 0)</f>
        <v>3</v>
      </c>
    </row>
    <row r="5535" spans="1:21" x14ac:dyDescent="0.35">
      <c r="A5535">
        <v>3</v>
      </c>
      <c r="B5535">
        <v>5524</v>
      </c>
      <c r="C5535" t="s">
        <v>206</v>
      </c>
      <c r="D5535" t="s">
        <v>207</v>
      </c>
      <c r="E5535" t="s">
        <v>52</v>
      </c>
      <c r="F5535" t="s">
        <v>102</v>
      </c>
      <c r="G5535" t="s">
        <v>103</v>
      </c>
      <c r="H5535" t="s">
        <v>104</v>
      </c>
      <c r="I5535" s="1">
        <v>42384</v>
      </c>
      <c r="J5535">
        <v>2016</v>
      </c>
      <c r="K5535" t="s">
        <v>227</v>
      </c>
      <c r="L5535" t="s">
        <v>228</v>
      </c>
      <c r="M5535" s="1">
        <v>42676</v>
      </c>
      <c r="N5535">
        <v>27</v>
      </c>
      <c r="O5535">
        <f>STANDARDIZE(N5535,$N$8,$N$9)</f>
        <v>-0.15210877235851616</v>
      </c>
      <c r="P5535">
        <f>ABS($J$3-O5535)</f>
        <v>0.37525745141837419</v>
      </c>
      <c r="Q5535">
        <f>ABS($J$4-O5535)</f>
        <v>2.3408917207527153</v>
      </c>
      <c r="R5535">
        <f>ABS($J$5-O5535)</f>
        <v>0</v>
      </c>
      <c r="S5535">
        <f>ABS($J$6-O5535)</f>
        <v>0.58969028080030228</v>
      </c>
      <c r="T5535">
        <f>MIN(P5535:S5535)</f>
        <v>0</v>
      </c>
      <c r="U5535">
        <f>MATCH(T5535,P5535:S5535, 0)</f>
        <v>3</v>
      </c>
    </row>
    <row r="5536" spans="1:21" x14ac:dyDescent="0.35">
      <c r="A5536">
        <v>3</v>
      </c>
      <c r="B5536">
        <v>5525</v>
      </c>
      <c r="C5536" t="s">
        <v>180</v>
      </c>
      <c r="D5536" t="s">
        <v>181</v>
      </c>
      <c r="E5536" t="s">
        <v>52</v>
      </c>
      <c r="F5536" t="s">
        <v>102</v>
      </c>
      <c r="G5536" t="s">
        <v>103</v>
      </c>
      <c r="H5536" t="s">
        <v>104</v>
      </c>
      <c r="I5536" s="1">
        <v>42384</v>
      </c>
      <c r="J5536">
        <v>2016</v>
      </c>
      <c r="K5536" t="s">
        <v>227</v>
      </c>
      <c r="L5536" t="s">
        <v>228</v>
      </c>
      <c r="M5536" s="1">
        <v>42676</v>
      </c>
      <c r="N5536">
        <v>27</v>
      </c>
      <c r="O5536">
        <f>STANDARDIZE(N5536,$N$8,$N$9)</f>
        <v>-0.15210877235851616</v>
      </c>
      <c r="P5536">
        <f>ABS($J$3-O5536)</f>
        <v>0.37525745141837419</v>
      </c>
      <c r="Q5536">
        <f>ABS($J$4-O5536)</f>
        <v>2.3408917207527153</v>
      </c>
      <c r="R5536">
        <f>ABS($J$5-O5536)</f>
        <v>0</v>
      </c>
      <c r="S5536">
        <f>ABS($J$6-O5536)</f>
        <v>0.58969028080030228</v>
      </c>
      <c r="T5536">
        <f>MIN(P5536:S5536)</f>
        <v>0</v>
      </c>
      <c r="U5536">
        <f>MATCH(T5536,P5536:S5536, 0)</f>
        <v>3</v>
      </c>
    </row>
    <row r="5537" spans="1:21" x14ac:dyDescent="0.35">
      <c r="A5537">
        <v>3</v>
      </c>
      <c r="B5537">
        <v>5526</v>
      </c>
      <c r="C5537" t="s">
        <v>112</v>
      </c>
      <c r="D5537" t="s">
        <v>113</v>
      </c>
      <c r="E5537" t="s">
        <v>52</v>
      </c>
      <c r="F5537" t="s">
        <v>102</v>
      </c>
      <c r="G5537" t="s">
        <v>103</v>
      </c>
      <c r="H5537" t="s">
        <v>104</v>
      </c>
      <c r="I5537" s="1">
        <v>42384</v>
      </c>
      <c r="J5537">
        <v>2016</v>
      </c>
      <c r="K5537" t="s">
        <v>77</v>
      </c>
      <c r="L5537" t="s">
        <v>78</v>
      </c>
      <c r="M5537" s="1">
        <v>42676</v>
      </c>
      <c r="N5537">
        <v>27</v>
      </c>
      <c r="O5537">
        <f>STANDARDIZE(N5537,$N$8,$N$9)</f>
        <v>-0.15210877235851616</v>
      </c>
      <c r="P5537">
        <f>ABS($J$3-O5537)</f>
        <v>0.37525745141837419</v>
      </c>
      <c r="Q5537">
        <f>ABS($J$4-O5537)</f>
        <v>2.3408917207527153</v>
      </c>
      <c r="R5537">
        <f>ABS($J$5-O5537)</f>
        <v>0</v>
      </c>
      <c r="S5537">
        <f>ABS($J$6-O5537)</f>
        <v>0.58969028080030228</v>
      </c>
      <c r="T5537">
        <f>MIN(P5537:S5537)</f>
        <v>0</v>
      </c>
      <c r="U5537">
        <f>MATCH(T5537,P5537:S5537, 0)</f>
        <v>3</v>
      </c>
    </row>
    <row r="5538" spans="1:21" x14ac:dyDescent="0.35">
      <c r="A5538">
        <v>3</v>
      </c>
      <c r="B5538">
        <v>5527</v>
      </c>
      <c r="C5538" t="s">
        <v>32</v>
      </c>
      <c r="D5538" t="s">
        <v>33</v>
      </c>
      <c r="E5538" t="s">
        <v>131</v>
      </c>
      <c r="F5538" t="s">
        <v>132</v>
      </c>
      <c r="G5538" t="s">
        <v>133</v>
      </c>
      <c r="H5538" t="s">
        <v>134</v>
      </c>
      <c r="I5538" s="1">
        <v>42384</v>
      </c>
      <c r="J5538">
        <v>2016</v>
      </c>
      <c r="K5538" t="s">
        <v>77</v>
      </c>
      <c r="L5538" t="s">
        <v>78</v>
      </c>
      <c r="M5538" s="1">
        <v>42706</v>
      </c>
      <c r="N5538">
        <v>28</v>
      </c>
      <c r="O5538">
        <f>STANDARDIZE(N5538,$N$8,$N$9)</f>
        <v>-0.13423936991002217</v>
      </c>
      <c r="P5538">
        <f>ABS($J$3-O5538)</f>
        <v>0.39312685386686819</v>
      </c>
      <c r="Q5538">
        <f>ABS($J$4-O5538)</f>
        <v>2.3230223183042211</v>
      </c>
      <c r="R5538">
        <f>ABS($J$5-O5538)</f>
        <v>1.7869402448493998E-2</v>
      </c>
      <c r="S5538">
        <f>ABS($J$6-O5538)</f>
        <v>0.57182087835180828</v>
      </c>
      <c r="T5538">
        <f>MIN(P5538:S5538)</f>
        <v>1.7869402448493998E-2</v>
      </c>
      <c r="U5538">
        <f>MATCH(T5538,P5538:S5538, 0)</f>
        <v>3</v>
      </c>
    </row>
    <row r="5539" spans="1:21" x14ac:dyDescent="0.35">
      <c r="A5539">
        <v>3</v>
      </c>
      <c r="B5539">
        <v>5528</v>
      </c>
      <c r="C5539" t="s">
        <v>30</v>
      </c>
      <c r="D5539" t="s">
        <v>31</v>
      </c>
      <c r="E5539" t="s">
        <v>131</v>
      </c>
      <c r="F5539" t="s">
        <v>132</v>
      </c>
      <c r="G5539" t="s">
        <v>133</v>
      </c>
      <c r="H5539" t="s">
        <v>134</v>
      </c>
      <c r="I5539" s="1">
        <v>42384</v>
      </c>
      <c r="J5539">
        <v>2016</v>
      </c>
      <c r="K5539" t="s">
        <v>77</v>
      </c>
      <c r="L5539" t="s">
        <v>78</v>
      </c>
      <c r="M5539" s="1">
        <v>42706</v>
      </c>
      <c r="N5539">
        <v>28</v>
      </c>
      <c r="O5539">
        <f>STANDARDIZE(N5539,$N$8,$N$9)</f>
        <v>-0.13423936991002217</v>
      </c>
      <c r="P5539">
        <f>ABS($J$3-O5539)</f>
        <v>0.39312685386686819</v>
      </c>
      <c r="Q5539">
        <f>ABS($J$4-O5539)</f>
        <v>2.3230223183042211</v>
      </c>
      <c r="R5539">
        <f>ABS($J$5-O5539)</f>
        <v>1.7869402448493998E-2</v>
      </c>
      <c r="S5539">
        <f>ABS($J$6-O5539)</f>
        <v>0.57182087835180828</v>
      </c>
      <c r="T5539">
        <f>MIN(P5539:S5539)</f>
        <v>1.7869402448493998E-2</v>
      </c>
      <c r="U5539">
        <f>MATCH(T5539,P5539:S5539, 0)</f>
        <v>3</v>
      </c>
    </row>
    <row r="5540" spans="1:21" x14ac:dyDescent="0.35">
      <c r="A5540">
        <v>3</v>
      </c>
      <c r="B5540">
        <v>5529</v>
      </c>
      <c r="C5540" t="s">
        <v>408</v>
      </c>
      <c r="D5540" t="s">
        <v>409</v>
      </c>
      <c r="E5540" t="s">
        <v>149</v>
      </c>
      <c r="F5540" t="s">
        <v>150</v>
      </c>
      <c r="G5540" t="s">
        <v>215</v>
      </c>
      <c r="H5540" t="s">
        <v>216</v>
      </c>
      <c r="I5540" s="1">
        <v>42384</v>
      </c>
      <c r="J5540">
        <v>2016</v>
      </c>
      <c r="K5540" t="s">
        <v>77</v>
      </c>
      <c r="L5540" t="s">
        <v>78</v>
      </c>
      <c r="M5540" s="1">
        <v>42417</v>
      </c>
      <c r="N5540">
        <v>33</v>
      </c>
      <c r="O5540">
        <f>STANDARDIZE(N5540,$N$8,$N$9)</f>
        <v>-4.4892357667552112E-2</v>
      </c>
      <c r="P5540">
        <f>ABS($J$3-O5540)</f>
        <v>0.48247386610933823</v>
      </c>
      <c r="Q5540">
        <f>ABS($J$4-O5540)</f>
        <v>2.2336753060617509</v>
      </c>
      <c r="R5540">
        <f>ABS($J$5-O5540)</f>
        <v>0.10721641469096405</v>
      </c>
      <c r="S5540">
        <f>ABS($J$6-O5540)</f>
        <v>0.48247386610933823</v>
      </c>
      <c r="T5540">
        <f>MIN(P5540:S5540)</f>
        <v>0.10721641469096405</v>
      </c>
      <c r="U5540">
        <f>MATCH(T5540,P5540:S5540, 0)</f>
        <v>3</v>
      </c>
    </row>
    <row r="5541" spans="1:21" x14ac:dyDescent="0.35">
      <c r="A5541">
        <v>3</v>
      </c>
      <c r="B5541">
        <v>5530</v>
      </c>
      <c r="C5541" t="s">
        <v>30</v>
      </c>
      <c r="D5541" t="s">
        <v>31</v>
      </c>
      <c r="E5541" t="s">
        <v>219</v>
      </c>
      <c r="F5541" t="s">
        <v>220</v>
      </c>
      <c r="G5541" t="s">
        <v>221</v>
      </c>
      <c r="H5541" t="s">
        <v>222</v>
      </c>
      <c r="I5541" s="1">
        <v>42384</v>
      </c>
      <c r="J5541">
        <v>2016</v>
      </c>
      <c r="K5541" t="s">
        <v>77</v>
      </c>
      <c r="L5541" t="s">
        <v>78</v>
      </c>
      <c r="M5541" s="1">
        <v>42418</v>
      </c>
      <c r="N5541">
        <v>34</v>
      </c>
      <c r="O5541">
        <f>STANDARDIZE(N5541,$N$8,$N$9)</f>
        <v>-2.7022955219058099E-2</v>
      </c>
      <c r="P5541">
        <f>ABS($J$3-O5541)</f>
        <v>0.50034326855783229</v>
      </c>
      <c r="Q5541">
        <f>ABS($J$4-O5541)</f>
        <v>2.2158059036132571</v>
      </c>
      <c r="R5541">
        <f>ABS($J$5-O5541)</f>
        <v>0.12508581713945807</v>
      </c>
      <c r="S5541">
        <f>ABS($J$6-O5541)</f>
        <v>0.46460446366084424</v>
      </c>
      <c r="T5541">
        <f>MIN(P5541:S5541)</f>
        <v>0.12508581713945807</v>
      </c>
      <c r="U5541">
        <f>MATCH(T5541,P5541:S5541, 0)</f>
        <v>3</v>
      </c>
    </row>
    <row r="5542" spans="1:21" x14ac:dyDescent="0.35">
      <c r="A5542">
        <v>1</v>
      </c>
      <c r="B5542">
        <v>5531</v>
      </c>
      <c r="C5542" t="s">
        <v>292</v>
      </c>
      <c r="D5542" t="s">
        <v>293</v>
      </c>
      <c r="E5542" t="s">
        <v>243</v>
      </c>
      <c r="F5542" t="s">
        <v>208</v>
      </c>
      <c r="G5542" t="s">
        <v>244</v>
      </c>
      <c r="H5542" t="s">
        <v>245</v>
      </c>
      <c r="I5542" s="1">
        <v>42385</v>
      </c>
      <c r="J5542">
        <v>2016</v>
      </c>
      <c r="K5542" t="s">
        <v>77</v>
      </c>
      <c r="L5542" t="s">
        <v>78</v>
      </c>
      <c r="M5542" s="1">
        <v>42388</v>
      </c>
      <c r="N5542">
        <v>3</v>
      </c>
      <c r="O5542">
        <f>STANDARDIZE(N5542,$N$8,$N$9)</f>
        <v>-0.58097443112237235</v>
      </c>
      <c r="P5542">
        <f>ABS($J$3-O5542)</f>
        <v>5.3608207345481995E-2</v>
      </c>
      <c r="Q5542">
        <f>ABS($J$4-O5542)</f>
        <v>2.7697573795165713</v>
      </c>
      <c r="R5542">
        <f>ABS($J$5-O5542)</f>
        <v>0.42886565876385618</v>
      </c>
      <c r="S5542">
        <f>ABS($J$6-O5542)</f>
        <v>1.0185559395641586</v>
      </c>
      <c r="T5542">
        <f>MIN(P5542:S5542)</f>
        <v>5.3608207345481995E-2</v>
      </c>
      <c r="U5542">
        <f>MATCH(T5542,P5542:S5542, 0)</f>
        <v>1</v>
      </c>
    </row>
    <row r="5543" spans="1:21" x14ac:dyDescent="0.35">
      <c r="A5543">
        <v>3</v>
      </c>
      <c r="B5543">
        <v>5532</v>
      </c>
      <c r="C5543" t="s">
        <v>112</v>
      </c>
      <c r="D5543" t="s">
        <v>113</v>
      </c>
      <c r="E5543" t="s">
        <v>296</v>
      </c>
      <c r="F5543" t="s">
        <v>320</v>
      </c>
      <c r="G5543" t="s">
        <v>351</v>
      </c>
      <c r="H5543" t="s">
        <v>352</v>
      </c>
      <c r="I5543" s="1">
        <v>42385</v>
      </c>
      <c r="J5543">
        <v>2016</v>
      </c>
      <c r="K5543" t="s">
        <v>77</v>
      </c>
      <c r="L5543" t="s">
        <v>78</v>
      </c>
      <c r="M5543" s="1">
        <v>42706</v>
      </c>
      <c r="N5543">
        <v>27</v>
      </c>
      <c r="O5543">
        <f>STANDARDIZE(N5543,$N$8,$N$9)</f>
        <v>-0.15210877235851616</v>
      </c>
      <c r="P5543">
        <f>ABS($J$3-O5543)</f>
        <v>0.37525745141837419</v>
      </c>
      <c r="Q5543">
        <f>ABS($J$4-O5543)</f>
        <v>2.3408917207527153</v>
      </c>
      <c r="R5543">
        <f>ABS($J$5-O5543)</f>
        <v>0</v>
      </c>
      <c r="S5543">
        <f>ABS($J$6-O5543)</f>
        <v>0.58969028080030228</v>
      </c>
      <c r="T5543">
        <f>MIN(P5543:S5543)</f>
        <v>0</v>
      </c>
      <c r="U5543">
        <f>MATCH(T5543,P5543:S5543, 0)</f>
        <v>3</v>
      </c>
    </row>
    <row r="5544" spans="1:21" x14ac:dyDescent="0.35">
      <c r="A5544">
        <v>3</v>
      </c>
      <c r="B5544">
        <v>5533</v>
      </c>
      <c r="C5544" t="s">
        <v>157</v>
      </c>
      <c r="D5544" t="s">
        <v>158</v>
      </c>
      <c r="E5544" t="s">
        <v>296</v>
      </c>
      <c r="F5544" t="s">
        <v>320</v>
      </c>
      <c r="G5544" t="s">
        <v>351</v>
      </c>
      <c r="H5544" t="s">
        <v>352</v>
      </c>
      <c r="I5544" s="1">
        <v>42385</v>
      </c>
      <c r="J5544">
        <v>2016</v>
      </c>
      <c r="K5544" t="s">
        <v>77</v>
      </c>
      <c r="L5544" t="s">
        <v>78</v>
      </c>
      <c r="M5544" s="1">
        <v>42416</v>
      </c>
      <c r="N5544">
        <v>31</v>
      </c>
      <c r="O5544">
        <f>STANDARDIZE(N5544,$N$8,$N$9)</f>
        <v>-8.0631162564540129E-2</v>
      </c>
      <c r="P5544">
        <f>ABS($J$3-O5544)</f>
        <v>0.44673506121235024</v>
      </c>
      <c r="Q5544">
        <f>ABS($J$4-O5544)</f>
        <v>2.2694141109587389</v>
      </c>
      <c r="R5544">
        <f>ABS($J$5-O5544)</f>
        <v>7.1477609793976035E-2</v>
      </c>
      <c r="S5544">
        <f>ABS($J$6-O5544)</f>
        <v>0.51821267100632629</v>
      </c>
      <c r="T5544">
        <f>MIN(P5544:S5544)</f>
        <v>7.1477609793976035E-2</v>
      </c>
      <c r="U5544">
        <f>MATCH(T5544,P5544:S5544, 0)</f>
        <v>3</v>
      </c>
    </row>
    <row r="5545" spans="1:21" x14ac:dyDescent="0.35">
      <c r="A5545">
        <v>3</v>
      </c>
      <c r="B5545">
        <v>5534</v>
      </c>
      <c r="C5545" t="s">
        <v>14</v>
      </c>
      <c r="D5545" t="s">
        <v>15</v>
      </c>
      <c r="E5545" t="s">
        <v>34</v>
      </c>
      <c r="F5545" t="s">
        <v>35</v>
      </c>
      <c r="G5545" t="s">
        <v>36</v>
      </c>
      <c r="H5545" t="s">
        <v>37</v>
      </c>
      <c r="I5545" s="1">
        <v>42386</v>
      </c>
      <c r="J5545">
        <v>2016</v>
      </c>
      <c r="K5545" t="s">
        <v>77</v>
      </c>
      <c r="L5545" t="s">
        <v>78</v>
      </c>
      <c r="M5545" s="1">
        <v>42431</v>
      </c>
      <c r="N5545">
        <v>17</v>
      </c>
      <c r="O5545">
        <f>STANDARDIZE(N5545,$N$8,$N$9)</f>
        <v>-0.33080279684345626</v>
      </c>
      <c r="P5545">
        <f>ABS($J$3-O5545)</f>
        <v>0.19656342693343409</v>
      </c>
      <c r="Q5545">
        <f>ABS($J$4-O5545)</f>
        <v>2.5195857452376553</v>
      </c>
      <c r="R5545">
        <f>ABS($J$5-O5545)</f>
        <v>0.17869402448494009</v>
      </c>
      <c r="S5545">
        <f>ABS($J$6-O5545)</f>
        <v>0.76838430528524237</v>
      </c>
      <c r="T5545">
        <f>MIN(P5545:S5545)</f>
        <v>0.17869402448494009</v>
      </c>
      <c r="U5545">
        <f>MATCH(T5545,P5545:S5545, 0)</f>
        <v>3</v>
      </c>
    </row>
    <row r="5546" spans="1:21" x14ac:dyDescent="0.35">
      <c r="A5546">
        <v>3</v>
      </c>
      <c r="B5546">
        <v>5535</v>
      </c>
      <c r="C5546" t="s">
        <v>112</v>
      </c>
      <c r="D5546" t="s">
        <v>113</v>
      </c>
      <c r="E5546" t="s">
        <v>73</v>
      </c>
      <c r="F5546" t="s">
        <v>74</v>
      </c>
      <c r="G5546" t="s">
        <v>75</v>
      </c>
      <c r="H5546" t="s">
        <v>76</v>
      </c>
      <c r="I5546" s="1">
        <v>42386</v>
      </c>
      <c r="J5546">
        <v>2016</v>
      </c>
      <c r="K5546" t="s">
        <v>77</v>
      </c>
      <c r="L5546" t="s">
        <v>78</v>
      </c>
      <c r="M5546" s="1">
        <v>42584</v>
      </c>
      <c r="N5546">
        <v>22</v>
      </c>
      <c r="O5546">
        <f>STANDARDIZE(N5546,$N$8,$N$9)</f>
        <v>-0.24145578460098621</v>
      </c>
      <c r="P5546">
        <f>ABS($J$3-O5546)</f>
        <v>0.28591043917590414</v>
      </c>
      <c r="Q5546">
        <f>ABS($J$4-O5546)</f>
        <v>2.4302387329951851</v>
      </c>
      <c r="R5546">
        <f>ABS($J$5-O5546)</f>
        <v>8.9347012242470047E-2</v>
      </c>
      <c r="S5546">
        <f>ABS($J$6-O5546)</f>
        <v>0.67903729304277238</v>
      </c>
      <c r="T5546">
        <f>MIN(P5546:S5546)</f>
        <v>8.9347012242470047E-2</v>
      </c>
      <c r="U5546">
        <f>MATCH(T5546,P5546:S5546, 0)</f>
        <v>3</v>
      </c>
    </row>
    <row r="5547" spans="1:21" x14ac:dyDescent="0.35">
      <c r="A5547">
        <v>3</v>
      </c>
      <c r="B5547">
        <v>5536</v>
      </c>
      <c r="C5547" t="s">
        <v>14</v>
      </c>
      <c r="D5547" t="s">
        <v>15</v>
      </c>
      <c r="E5547" t="s">
        <v>16</v>
      </c>
      <c r="F5547" t="s">
        <v>17</v>
      </c>
      <c r="G5547" t="s">
        <v>344</v>
      </c>
      <c r="H5547" t="s">
        <v>345</v>
      </c>
      <c r="I5547" s="1">
        <v>42386</v>
      </c>
      <c r="J5547">
        <v>2016</v>
      </c>
      <c r="K5547" t="s">
        <v>77</v>
      </c>
      <c r="L5547" t="s">
        <v>78</v>
      </c>
      <c r="M5547" s="1">
        <v>42645</v>
      </c>
      <c r="N5547">
        <v>24</v>
      </c>
      <c r="O5547">
        <f>STANDARDIZE(N5547,$N$8,$N$9)</f>
        <v>-0.20571697970399819</v>
      </c>
      <c r="P5547">
        <f>ABS($J$3-O5547)</f>
        <v>0.32164924407289219</v>
      </c>
      <c r="Q5547">
        <f>ABS($J$4-O5547)</f>
        <v>2.3944999280981971</v>
      </c>
      <c r="R5547">
        <f>ABS($J$5-O5547)</f>
        <v>5.3608207345482023E-2</v>
      </c>
      <c r="S5547">
        <f>ABS($J$6-O5547)</f>
        <v>0.64329848814578428</v>
      </c>
      <c r="T5547">
        <f>MIN(P5547:S5547)</f>
        <v>5.3608207345482023E-2</v>
      </c>
      <c r="U5547">
        <f>MATCH(T5547,P5547:S5547, 0)</f>
        <v>3</v>
      </c>
    </row>
    <row r="5548" spans="1:21" x14ac:dyDescent="0.35">
      <c r="A5548">
        <v>2</v>
      </c>
      <c r="B5548">
        <v>5537</v>
      </c>
      <c r="C5548" t="s">
        <v>239</v>
      </c>
      <c r="D5548" t="s">
        <v>240</v>
      </c>
      <c r="E5548" t="s">
        <v>24</v>
      </c>
      <c r="F5548" t="s">
        <v>253</v>
      </c>
      <c r="G5548" t="s">
        <v>398</v>
      </c>
      <c r="H5548" t="s">
        <v>399</v>
      </c>
      <c r="I5548" s="1">
        <v>42386</v>
      </c>
      <c r="J5548">
        <v>2016</v>
      </c>
      <c r="K5548" t="s">
        <v>69</v>
      </c>
      <c r="L5548" t="s">
        <v>70</v>
      </c>
      <c r="M5548" s="1">
        <v>42558</v>
      </c>
      <c r="N5548">
        <v>172</v>
      </c>
      <c r="O5548">
        <f>STANDARDIZE(N5548,$N$8,$N$9)</f>
        <v>2.4389545826731154</v>
      </c>
      <c r="P5548">
        <f>ABS($J$3-O5548)</f>
        <v>2.966320806450006</v>
      </c>
      <c r="Q5548">
        <f>ABS($J$4-O5548)</f>
        <v>0.25017163427891642</v>
      </c>
      <c r="R5548">
        <f>ABS($J$5-O5548)</f>
        <v>2.5910633550316318</v>
      </c>
      <c r="S5548">
        <f>ABS($J$6-O5548)</f>
        <v>2.0013730742313292</v>
      </c>
      <c r="T5548">
        <f>MIN(P5548:S5548)</f>
        <v>0.25017163427891642</v>
      </c>
      <c r="U5548">
        <f>MATCH(T5548,P5548:S5548, 0)</f>
        <v>2</v>
      </c>
    </row>
    <row r="5549" spans="1:21" x14ac:dyDescent="0.35">
      <c r="A5549">
        <v>1</v>
      </c>
      <c r="B5549">
        <v>5538</v>
      </c>
      <c r="C5549" t="s">
        <v>14</v>
      </c>
      <c r="D5549" t="s">
        <v>15</v>
      </c>
      <c r="E5549" t="s">
        <v>105</v>
      </c>
      <c r="F5549" t="s">
        <v>59</v>
      </c>
      <c r="G5549" t="s">
        <v>106</v>
      </c>
      <c r="H5549" t="s">
        <v>107</v>
      </c>
      <c r="I5549" s="1">
        <v>42387</v>
      </c>
      <c r="J5549">
        <v>2016</v>
      </c>
      <c r="K5549" t="s">
        <v>176</v>
      </c>
      <c r="L5549" t="s">
        <v>177</v>
      </c>
      <c r="M5549" s="1">
        <v>42396</v>
      </c>
      <c r="N5549">
        <v>9</v>
      </c>
      <c r="O5549">
        <f>STANDARDIZE(N5549,$N$8,$N$9)</f>
        <v>-0.4737580164314083</v>
      </c>
      <c r="P5549">
        <f>ABS($J$3-O5549)</f>
        <v>5.3608207345482051E-2</v>
      </c>
      <c r="Q5549">
        <f>ABS($J$4-O5549)</f>
        <v>2.6625409648256073</v>
      </c>
      <c r="R5549">
        <f>ABS($J$5-O5549)</f>
        <v>0.32164924407289214</v>
      </c>
      <c r="S5549">
        <f>ABS($J$6-O5549)</f>
        <v>0.91133952487319436</v>
      </c>
      <c r="T5549">
        <f>MIN(P5549:S5549)</f>
        <v>5.3608207345482051E-2</v>
      </c>
      <c r="U5549">
        <f>MATCH(T5549,P5549:S5549, 0)</f>
        <v>1</v>
      </c>
    </row>
    <row r="5550" spans="1:21" x14ac:dyDescent="0.35">
      <c r="A5550">
        <v>1</v>
      </c>
      <c r="B5550">
        <v>5539</v>
      </c>
      <c r="C5550" t="s">
        <v>310</v>
      </c>
      <c r="D5550" t="s">
        <v>311</v>
      </c>
      <c r="E5550" t="s">
        <v>79</v>
      </c>
      <c r="F5550" t="s">
        <v>35</v>
      </c>
      <c r="G5550" t="s">
        <v>306</v>
      </c>
      <c r="H5550" t="s">
        <v>307</v>
      </c>
      <c r="I5550" s="1">
        <v>42387</v>
      </c>
      <c r="J5550">
        <v>2016</v>
      </c>
      <c r="K5550" t="s">
        <v>77</v>
      </c>
      <c r="L5550" t="s">
        <v>78</v>
      </c>
      <c r="M5550" s="1">
        <v>42371</v>
      </c>
      <c r="N5550">
        <v>14</v>
      </c>
      <c r="O5550">
        <f>STANDARDIZE(N5550,$N$8,$N$9)</f>
        <v>-0.38441100418893831</v>
      </c>
      <c r="P5550">
        <f>ABS($J$3-O5550)</f>
        <v>0.14295521958795204</v>
      </c>
      <c r="Q5550">
        <f>ABS($J$4-O5550)</f>
        <v>2.5731939525831371</v>
      </c>
      <c r="R5550">
        <f>ABS($J$5-O5550)</f>
        <v>0.23230223183042215</v>
      </c>
      <c r="S5550">
        <f>ABS($J$6-O5550)</f>
        <v>0.82199251263072437</v>
      </c>
      <c r="T5550">
        <f>MIN(P5550:S5550)</f>
        <v>0.14295521958795204</v>
      </c>
      <c r="U5550">
        <f>MATCH(T5550,P5550:S5550, 0)</f>
        <v>1</v>
      </c>
    </row>
    <row r="5551" spans="1:21" x14ac:dyDescent="0.35">
      <c r="A5551">
        <v>3</v>
      </c>
      <c r="B5551">
        <v>5540</v>
      </c>
      <c r="C5551" t="s">
        <v>119</v>
      </c>
      <c r="D5551" t="s">
        <v>120</v>
      </c>
      <c r="E5551" t="s">
        <v>90</v>
      </c>
      <c r="F5551" t="s">
        <v>250</v>
      </c>
      <c r="G5551" t="s">
        <v>251</v>
      </c>
      <c r="H5551" t="s">
        <v>252</v>
      </c>
      <c r="I5551" s="1">
        <v>42387</v>
      </c>
      <c r="J5551">
        <v>2016</v>
      </c>
      <c r="K5551" t="s">
        <v>69</v>
      </c>
      <c r="L5551" t="s">
        <v>70</v>
      </c>
      <c r="M5551" s="1">
        <v>42423</v>
      </c>
      <c r="N5551">
        <v>36</v>
      </c>
      <c r="O5551">
        <f>STANDARDIZE(N5551,$N$8,$N$9)</f>
        <v>8.7158496779299183E-3</v>
      </c>
      <c r="P5551">
        <f>ABS($J$3-O5551)</f>
        <v>0.53608207345482028</v>
      </c>
      <c r="Q5551">
        <f>ABS($J$4-O5551)</f>
        <v>2.1800670987162691</v>
      </c>
      <c r="R5551">
        <f>ABS($J$5-O5551)</f>
        <v>0.1608246220364461</v>
      </c>
      <c r="S5551">
        <f>ABS($J$6-O5551)</f>
        <v>0.42886565876385618</v>
      </c>
      <c r="T5551">
        <f>MIN(P5551:S5551)</f>
        <v>0.1608246220364461</v>
      </c>
      <c r="U5551">
        <f>MATCH(T5551,P5551:S5551, 0)</f>
        <v>3</v>
      </c>
    </row>
    <row r="5552" spans="1:21" x14ac:dyDescent="0.35">
      <c r="A5552">
        <v>3</v>
      </c>
      <c r="B5552">
        <v>5541</v>
      </c>
      <c r="C5552" t="s">
        <v>82</v>
      </c>
      <c r="D5552" t="s">
        <v>83</v>
      </c>
      <c r="E5552" t="s">
        <v>131</v>
      </c>
      <c r="F5552" t="s">
        <v>132</v>
      </c>
      <c r="G5552" t="s">
        <v>133</v>
      </c>
      <c r="H5552" t="s">
        <v>134</v>
      </c>
      <c r="I5552" s="1">
        <v>42387</v>
      </c>
      <c r="J5552">
        <v>2016</v>
      </c>
      <c r="K5552" t="s">
        <v>77</v>
      </c>
      <c r="L5552" t="s">
        <v>78</v>
      </c>
      <c r="M5552" s="1">
        <v>42372</v>
      </c>
      <c r="N5552">
        <v>43</v>
      </c>
      <c r="O5552">
        <f>STANDARDIZE(N5552,$N$8,$N$9)</f>
        <v>0.13380166681738798</v>
      </c>
      <c r="P5552">
        <f>ABS($J$3-O5552)</f>
        <v>0.66116789059427838</v>
      </c>
      <c r="Q5552">
        <f>ABS($J$4-O5552)</f>
        <v>2.0549812815768109</v>
      </c>
      <c r="R5552">
        <f>ABS($J$5-O5552)</f>
        <v>0.28591043917590414</v>
      </c>
      <c r="S5552">
        <f>ABS($J$6-O5552)</f>
        <v>0.30377984162439814</v>
      </c>
      <c r="T5552">
        <f>MIN(P5552:S5552)</f>
        <v>0.28591043917590414</v>
      </c>
      <c r="U5552">
        <f>MATCH(T5552,P5552:S5552, 0)</f>
        <v>3</v>
      </c>
    </row>
    <row r="5553" spans="1:21" x14ac:dyDescent="0.35">
      <c r="A5553">
        <v>4</v>
      </c>
      <c r="B5553">
        <v>5542</v>
      </c>
      <c r="C5553" t="s">
        <v>67</v>
      </c>
      <c r="D5553" t="s">
        <v>68</v>
      </c>
      <c r="E5553" t="s">
        <v>34</v>
      </c>
      <c r="F5553" t="s">
        <v>35</v>
      </c>
      <c r="G5553" t="s">
        <v>468</v>
      </c>
      <c r="H5553" t="s">
        <v>469</v>
      </c>
      <c r="I5553" s="1">
        <v>42387</v>
      </c>
      <c r="J5553">
        <v>2016</v>
      </c>
      <c r="K5553" t="s">
        <v>41</v>
      </c>
      <c r="L5553" t="s">
        <v>42</v>
      </c>
      <c r="M5553" s="1">
        <v>42453</v>
      </c>
      <c r="N5553">
        <v>66</v>
      </c>
      <c r="O5553">
        <f>STANDARDIZE(N5553,$N$8,$N$9)</f>
        <v>0.54479792313275022</v>
      </c>
      <c r="P5553">
        <f>ABS($J$3-O5553)</f>
        <v>1.0721641469096406</v>
      </c>
      <c r="Q5553">
        <f>ABS($J$4-O5553)</f>
        <v>1.6439850252614487</v>
      </c>
      <c r="R5553">
        <f>ABS($J$5-O5553)</f>
        <v>0.69690669549126638</v>
      </c>
      <c r="S5553">
        <f>ABS($J$6-O5553)</f>
        <v>0.1072164146909641</v>
      </c>
      <c r="T5553">
        <f>MIN(P5553:S5553)</f>
        <v>0.1072164146909641</v>
      </c>
      <c r="U5553">
        <f>MATCH(T5553,P5553:S5553, 0)</f>
        <v>4</v>
      </c>
    </row>
    <row r="5554" spans="1:21" x14ac:dyDescent="0.35">
      <c r="A5554">
        <v>1</v>
      </c>
      <c r="B5554">
        <v>5543</v>
      </c>
      <c r="C5554" t="s">
        <v>30</v>
      </c>
      <c r="D5554" t="s">
        <v>31</v>
      </c>
      <c r="E5554" t="s">
        <v>105</v>
      </c>
      <c r="F5554" t="s">
        <v>59</v>
      </c>
      <c r="G5554" t="s">
        <v>106</v>
      </c>
      <c r="H5554" t="s">
        <v>107</v>
      </c>
      <c r="I5554" s="1">
        <v>42388</v>
      </c>
      <c r="J5554">
        <v>2016</v>
      </c>
      <c r="K5554" t="s">
        <v>176</v>
      </c>
      <c r="L5554" t="s">
        <v>177</v>
      </c>
      <c r="M5554" s="1">
        <v>42388</v>
      </c>
      <c r="N5554">
        <v>0</v>
      </c>
      <c r="O5554">
        <f>STANDARDIZE(N5554,$N$8,$N$9)</f>
        <v>-0.63458263846785445</v>
      </c>
      <c r="P5554">
        <f>ABS($J$3-O5554)</f>
        <v>0.1072164146909641</v>
      </c>
      <c r="Q5554">
        <f>ABS($J$4-O5554)</f>
        <v>2.8233655868620535</v>
      </c>
      <c r="R5554">
        <f>ABS($J$5-O5554)</f>
        <v>0.48247386610933829</v>
      </c>
      <c r="S5554">
        <f>ABS($J$6-O5554)</f>
        <v>1.0721641469096406</v>
      </c>
      <c r="T5554">
        <f>MIN(P5554:S5554)</f>
        <v>0.1072164146909641</v>
      </c>
      <c r="U5554">
        <f>MATCH(T5554,P5554:S5554, 0)</f>
        <v>1</v>
      </c>
    </row>
    <row r="5555" spans="1:21" x14ac:dyDescent="0.35">
      <c r="A5555">
        <v>1</v>
      </c>
      <c r="B5555">
        <v>5544</v>
      </c>
      <c r="C5555" t="s">
        <v>14</v>
      </c>
      <c r="D5555" t="s">
        <v>15</v>
      </c>
      <c r="E5555" t="s">
        <v>16</v>
      </c>
      <c r="F5555" t="s">
        <v>17</v>
      </c>
      <c r="G5555" t="s">
        <v>18</v>
      </c>
      <c r="H5555" t="s">
        <v>19</v>
      </c>
      <c r="I5555" s="1">
        <v>42388</v>
      </c>
      <c r="J5555">
        <v>2016</v>
      </c>
      <c r="K5555" t="s">
        <v>176</v>
      </c>
      <c r="L5555" t="s">
        <v>177</v>
      </c>
      <c r="M5555" s="1">
        <v>42396</v>
      </c>
      <c r="N5555">
        <v>8</v>
      </c>
      <c r="O5555">
        <f>STANDARDIZE(N5555,$N$8,$N$9)</f>
        <v>-0.49162741887990236</v>
      </c>
      <c r="P5555">
        <f>ABS($J$3-O5555)</f>
        <v>3.5738804896987997E-2</v>
      </c>
      <c r="Q5555">
        <f>ABS($J$4-O5555)</f>
        <v>2.6804103672741011</v>
      </c>
      <c r="R5555">
        <f>ABS($J$5-O5555)</f>
        <v>0.33951864652138619</v>
      </c>
      <c r="S5555">
        <f>ABS($J$6-O5555)</f>
        <v>0.92920892732168847</v>
      </c>
      <c r="T5555">
        <f>MIN(P5555:S5555)</f>
        <v>3.5738804896987997E-2</v>
      </c>
      <c r="U5555">
        <f>MATCH(T5555,P5555:S5555, 0)</f>
        <v>1</v>
      </c>
    </row>
    <row r="5556" spans="1:21" x14ac:dyDescent="0.35">
      <c r="A5556">
        <v>3</v>
      </c>
      <c r="B5556">
        <v>5545</v>
      </c>
      <c r="C5556" t="s">
        <v>310</v>
      </c>
      <c r="D5556" t="s">
        <v>311</v>
      </c>
      <c r="E5556" t="s">
        <v>219</v>
      </c>
      <c r="F5556" t="s">
        <v>220</v>
      </c>
      <c r="G5556" t="s">
        <v>423</v>
      </c>
      <c r="H5556" t="s">
        <v>424</v>
      </c>
      <c r="I5556" s="1">
        <v>42388</v>
      </c>
      <c r="J5556">
        <v>2016</v>
      </c>
      <c r="K5556" t="s">
        <v>94</v>
      </c>
      <c r="L5556" t="s">
        <v>95</v>
      </c>
      <c r="M5556" s="1">
        <v>42417</v>
      </c>
      <c r="N5556">
        <v>29</v>
      </c>
      <c r="O5556">
        <f>STANDARDIZE(N5556,$N$8,$N$9)</f>
        <v>-0.11636996746152814</v>
      </c>
      <c r="P5556">
        <f>ABS($J$3-O5556)</f>
        <v>0.41099625631536219</v>
      </c>
      <c r="Q5556">
        <f>ABS($J$4-O5556)</f>
        <v>2.3051529158557269</v>
      </c>
      <c r="R5556">
        <f>ABS($J$5-O5556)</f>
        <v>3.5738804896988025E-2</v>
      </c>
      <c r="S5556">
        <f>ABS($J$6-O5556)</f>
        <v>0.55395147590331428</v>
      </c>
      <c r="T5556">
        <f>MIN(P5556:S5556)</f>
        <v>3.5738804896988025E-2</v>
      </c>
      <c r="U5556">
        <f>MATCH(T5556,P5556:S5556, 0)</f>
        <v>3</v>
      </c>
    </row>
    <row r="5557" spans="1:21" x14ac:dyDescent="0.35">
      <c r="A5557">
        <v>3</v>
      </c>
      <c r="B5557">
        <v>5546</v>
      </c>
      <c r="C5557" t="s">
        <v>406</v>
      </c>
      <c r="D5557" t="s">
        <v>407</v>
      </c>
      <c r="E5557" t="s">
        <v>52</v>
      </c>
      <c r="F5557" t="s">
        <v>53</v>
      </c>
      <c r="G5557" t="s">
        <v>601</v>
      </c>
      <c r="H5557" t="s">
        <v>602</v>
      </c>
      <c r="I5557" s="1">
        <v>42388</v>
      </c>
      <c r="J5557">
        <v>2016</v>
      </c>
      <c r="K5557" t="s">
        <v>77</v>
      </c>
      <c r="L5557" t="s">
        <v>78</v>
      </c>
      <c r="M5557" s="1">
        <v>42422</v>
      </c>
      <c r="N5557">
        <v>34</v>
      </c>
      <c r="O5557">
        <f>STANDARDIZE(N5557,$N$8,$N$9)</f>
        <v>-2.7022955219058099E-2</v>
      </c>
      <c r="P5557">
        <f>ABS($J$3-O5557)</f>
        <v>0.50034326855783229</v>
      </c>
      <c r="Q5557">
        <f>ABS($J$4-O5557)</f>
        <v>2.2158059036132571</v>
      </c>
      <c r="R5557">
        <f>ABS($J$5-O5557)</f>
        <v>0.12508581713945807</v>
      </c>
      <c r="S5557">
        <f>ABS($J$6-O5557)</f>
        <v>0.46460446366084424</v>
      </c>
      <c r="T5557">
        <f>MIN(P5557:S5557)</f>
        <v>0.12508581713945807</v>
      </c>
      <c r="U5557">
        <f>MATCH(T5557,P5557:S5557, 0)</f>
        <v>3</v>
      </c>
    </row>
    <row r="5558" spans="1:21" x14ac:dyDescent="0.35">
      <c r="A5558">
        <v>4</v>
      </c>
      <c r="B5558">
        <v>5547</v>
      </c>
      <c r="C5558" t="s">
        <v>172</v>
      </c>
      <c r="D5558" t="s">
        <v>173</v>
      </c>
      <c r="E5558" t="s">
        <v>52</v>
      </c>
      <c r="F5558" t="s">
        <v>53</v>
      </c>
      <c r="G5558" t="s">
        <v>601</v>
      </c>
      <c r="H5558" t="s">
        <v>602</v>
      </c>
      <c r="I5558" s="1">
        <v>42388</v>
      </c>
      <c r="J5558">
        <v>2016</v>
      </c>
      <c r="K5558" t="s">
        <v>77</v>
      </c>
      <c r="L5558" t="s">
        <v>78</v>
      </c>
      <c r="M5558" s="1">
        <v>42646</v>
      </c>
      <c r="N5558">
        <v>51</v>
      </c>
      <c r="O5558">
        <f>STANDARDIZE(N5558,$N$8,$N$9)</f>
        <v>0.27675688640534007</v>
      </c>
      <c r="P5558">
        <f>ABS($J$3-O5558)</f>
        <v>0.80412311018223037</v>
      </c>
      <c r="Q5558">
        <f>ABS($J$4-O5558)</f>
        <v>1.9120260619888589</v>
      </c>
      <c r="R5558">
        <f>ABS($J$5-O5558)</f>
        <v>0.42886565876385624</v>
      </c>
      <c r="S5558">
        <f>ABS($J$6-O5558)</f>
        <v>0.16082462203644604</v>
      </c>
      <c r="T5558">
        <f>MIN(P5558:S5558)</f>
        <v>0.16082462203644604</v>
      </c>
      <c r="U5558">
        <f>MATCH(T5558,P5558:S5558, 0)</f>
        <v>4</v>
      </c>
    </row>
    <row r="5559" spans="1:21" x14ac:dyDescent="0.35">
      <c r="A5559">
        <v>1</v>
      </c>
      <c r="B5559">
        <v>5548</v>
      </c>
      <c r="C5559" t="s">
        <v>286</v>
      </c>
      <c r="D5559" t="s">
        <v>287</v>
      </c>
      <c r="E5559" t="s">
        <v>131</v>
      </c>
      <c r="F5559" t="s">
        <v>132</v>
      </c>
      <c r="G5559" t="s">
        <v>133</v>
      </c>
      <c r="H5559" t="s">
        <v>134</v>
      </c>
      <c r="I5559" s="1">
        <v>42389</v>
      </c>
      <c r="J5559">
        <v>2016</v>
      </c>
      <c r="K5559" t="s">
        <v>125</v>
      </c>
      <c r="L5559" t="s">
        <v>126</v>
      </c>
      <c r="M5559" s="1">
        <v>42391</v>
      </c>
      <c r="N5559">
        <v>2</v>
      </c>
      <c r="O5559">
        <f>STANDARDIZE(N5559,$N$8,$N$9)</f>
        <v>-0.59884383357086635</v>
      </c>
      <c r="P5559">
        <f>ABS($J$3-O5559)</f>
        <v>7.1477609793975994E-2</v>
      </c>
      <c r="Q5559">
        <f>ABS($J$4-O5559)</f>
        <v>2.7876267819650655</v>
      </c>
      <c r="R5559">
        <f>ABS($J$5-O5559)</f>
        <v>0.44673506121235018</v>
      </c>
      <c r="S5559">
        <f>ABS($J$6-O5559)</f>
        <v>1.0364253420126524</v>
      </c>
      <c r="T5559">
        <f>MIN(P5559:S5559)</f>
        <v>7.1477609793975994E-2</v>
      </c>
      <c r="U5559">
        <f>MATCH(T5559,P5559:S5559, 0)</f>
        <v>1</v>
      </c>
    </row>
    <row r="5560" spans="1:21" x14ac:dyDescent="0.35">
      <c r="A5560">
        <v>1</v>
      </c>
      <c r="B5560">
        <v>5549</v>
      </c>
      <c r="C5560" t="s">
        <v>14</v>
      </c>
      <c r="D5560" t="s">
        <v>15</v>
      </c>
      <c r="E5560" t="s">
        <v>79</v>
      </c>
      <c r="F5560" t="s">
        <v>35</v>
      </c>
      <c r="G5560" t="s">
        <v>80</v>
      </c>
      <c r="H5560" t="s">
        <v>81</v>
      </c>
      <c r="I5560" s="1">
        <v>42389</v>
      </c>
      <c r="J5560">
        <v>2016</v>
      </c>
      <c r="K5560" t="s">
        <v>20</v>
      </c>
      <c r="L5560" t="s">
        <v>21</v>
      </c>
      <c r="M5560" s="1">
        <v>42394</v>
      </c>
      <c r="N5560">
        <v>5</v>
      </c>
      <c r="O5560">
        <f>STANDARDIZE(N5560,$N$8,$N$9)</f>
        <v>-0.54523562622538435</v>
      </c>
      <c r="P5560">
        <f>ABS($J$3-O5560)</f>
        <v>1.7869402448493998E-2</v>
      </c>
      <c r="Q5560">
        <f>ABS($J$4-O5560)</f>
        <v>2.7340185746195833</v>
      </c>
      <c r="R5560">
        <f>ABS($J$5-O5560)</f>
        <v>0.39312685386686819</v>
      </c>
      <c r="S5560">
        <f>ABS($J$6-O5560)</f>
        <v>0.98281713466717047</v>
      </c>
      <c r="T5560">
        <f>MIN(P5560:S5560)</f>
        <v>1.7869402448493998E-2</v>
      </c>
      <c r="U5560">
        <f>MATCH(T5560,P5560:S5560, 0)</f>
        <v>1</v>
      </c>
    </row>
    <row r="5561" spans="1:21" x14ac:dyDescent="0.35">
      <c r="A5561">
        <v>1</v>
      </c>
      <c r="B5561">
        <v>5550</v>
      </c>
      <c r="C5561" t="s">
        <v>30</v>
      </c>
      <c r="D5561" t="s">
        <v>31</v>
      </c>
      <c r="E5561" t="s">
        <v>131</v>
      </c>
      <c r="F5561" t="s">
        <v>132</v>
      </c>
      <c r="G5561" t="s">
        <v>133</v>
      </c>
      <c r="H5561" t="s">
        <v>134</v>
      </c>
      <c r="I5561" s="1">
        <v>42389</v>
      </c>
      <c r="J5561">
        <v>2016</v>
      </c>
      <c r="K5561" t="s">
        <v>69</v>
      </c>
      <c r="L5561" t="s">
        <v>70</v>
      </c>
      <c r="M5561" s="1">
        <v>42431</v>
      </c>
      <c r="N5561">
        <v>14</v>
      </c>
      <c r="O5561">
        <f>STANDARDIZE(N5561,$N$8,$N$9)</f>
        <v>-0.38441100418893831</v>
      </c>
      <c r="P5561">
        <f>ABS($J$3-O5561)</f>
        <v>0.14295521958795204</v>
      </c>
      <c r="Q5561">
        <f>ABS($J$4-O5561)</f>
        <v>2.5731939525831371</v>
      </c>
      <c r="R5561">
        <f>ABS($J$5-O5561)</f>
        <v>0.23230223183042215</v>
      </c>
      <c r="S5561">
        <f>ABS($J$6-O5561)</f>
        <v>0.82199251263072437</v>
      </c>
      <c r="T5561">
        <f>MIN(P5561:S5561)</f>
        <v>0.14295521958795204</v>
      </c>
      <c r="U5561">
        <f>MATCH(T5561,P5561:S5561, 0)</f>
        <v>1</v>
      </c>
    </row>
    <row r="5562" spans="1:21" x14ac:dyDescent="0.35">
      <c r="A5562">
        <v>3</v>
      </c>
      <c r="B5562">
        <v>5551</v>
      </c>
      <c r="C5562" t="s">
        <v>67</v>
      </c>
      <c r="D5562" t="s">
        <v>68</v>
      </c>
      <c r="E5562" t="s">
        <v>121</v>
      </c>
      <c r="F5562" t="s">
        <v>122</v>
      </c>
      <c r="G5562" t="s">
        <v>123</v>
      </c>
      <c r="H5562" t="s">
        <v>124</v>
      </c>
      <c r="I5562" s="1">
        <v>42389</v>
      </c>
      <c r="J5562">
        <v>2016</v>
      </c>
      <c r="K5562" t="s">
        <v>69</v>
      </c>
      <c r="L5562" t="s">
        <v>70</v>
      </c>
      <c r="M5562" s="1">
        <v>42676</v>
      </c>
      <c r="N5562">
        <v>22</v>
      </c>
      <c r="O5562">
        <f>STANDARDIZE(N5562,$N$8,$N$9)</f>
        <v>-0.24145578460098621</v>
      </c>
      <c r="P5562">
        <f>ABS($J$3-O5562)</f>
        <v>0.28591043917590414</v>
      </c>
      <c r="Q5562">
        <f>ABS($J$4-O5562)</f>
        <v>2.4302387329951851</v>
      </c>
      <c r="R5562">
        <f>ABS($J$5-O5562)</f>
        <v>8.9347012242470047E-2</v>
      </c>
      <c r="S5562">
        <f>ABS($J$6-O5562)</f>
        <v>0.67903729304277238</v>
      </c>
      <c r="T5562">
        <f>MIN(P5562:S5562)</f>
        <v>8.9347012242470047E-2</v>
      </c>
      <c r="U5562">
        <f>MATCH(T5562,P5562:S5562, 0)</f>
        <v>3</v>
      </c>
    </row>
    <row r="5563" spans="1:21" x14ac:dyDescent="0.35">
      <c r="A5563">
        <v>3</v>
      </c>
      <c r="B5563">
        <v>5552</v>
      </c>
      <c r="C5563" t="s">
        <v>62</v>
      </c>
      <c r="D5563" t="s">
        <v>63</v>
      </c>
      <c r="E5563" t="s">
        <v>131</v>
      </c>
      <c r="F5563" t="s">
        <v>132</v>
      </c>
      <c r="G5563" t="s">
        <v>133</v>
      </c>
      <c r="H5563" t="s">
        <v>134</v>
      </c>
      <c r="I5563" s="1">
        <v>42389</v>
      </c>
      <c r="J5563">
        <v>2016</v>
      </c>
      <c r="K5563" t="s">
        <v>69</v>
      </c>
      <c r="L5563" t="s">
        <v>70</v>
      </c>
      <c r="M5563" s="1">
        <v>42676</v>
      </c>
      <c r="N5563">
        <v>22</v>
      </c>
      <c r="O5563">
        <f>STANDARDIZE(N5563,$N$8,$N$9)</f>
        <v>-0.24145578460098621</v>
      </c>
      <c r="P5563">
        <f>ABS($J$3-O5563)</f>
        <v>0.28591043917590414</v>
      </c>
      <c r="Q5563">
        <f>ABS($J$4-O5563)</f>
        <v>2.4302387329951851</v>
      </c>
      <c r="R5563">
        <f>ABS($J$5-O5563)</f>
        <v>8.9347012242470047E-2</v>
      </c>
      <c r="S5563">
        <f>ABS($J$6-O5563)</f>
        <v>0.67903729304277238</v>
      </c>
      <c r="T5563">
        <f>MIN(P5563:S5563)</f>
        <v>8.9347012242470047E-2</v>
      </c>
      <c r="U5563">
        <f>MATCH(T5563,P5563:S5563, 0)</f>
        <v>3</v>
      </c>
    </row>
    <row r="5564" spans="1:21" x14ac:dyDescent="0.35">
      <c r="A5564">
        <v>3</v>
      </c>
      <c r="B5564">
        <v>5553</v>
      </c>
      <c r="C5564" t="s">
        <v>14</v>
      </c>
      <c r="D5564" t="s">
        <v>15</v>
      </c>
      <c r="E5564" t="s">
        <v>168</v>
      </c>
      <c r="F5564" t="s">
        <v>169</v>
      </c>
      <c r="G5564" t="s">
        <v>231</v>
      </c>
      <c r="H5564" t="s">
        <v>232</v>
      </c>
      <c r="I5564" s="1">
        <v>42389</v>
      </c>
      <c r="J5564">
        <v>2016</v>
      </c>
      <c r="K5564" t="s">
        <v>77</v>
      </c>
      <c r="L5564" t="s">
        <v>78</v>
      </c>
      <c r="M5564" s="1">
        <v>42706</v>
      </c>
      <c r="N5564">
        <v>23</v>
      </c>
      <c r="O5564">
        <f>STANDARDIZE(N5564,$N$8,$N$9)</f>
        <v>-0.22358638215249221</v>
      </c>
      <c r="P5564">
        <f>ABS($J$3-O5564)</f>
        <v>0.30377984162439814</v>
      </c>
      <c r="Q5564">
        <f>ABS($J$4-O5564)</f>
        <v>2.4123693305466913</v>
      </c>
      <c r="R5564">
        <f>ABS($J$5-O5564)</f>
        <v>7.1477609793976049E-2</v>
      </c>
      <c r="S5564">
        <f>ABS($J$6-O5564)</f>
        <v>0.66116789059427838</v>
      </c>
      <c r="T5564">
        <f>MIN(P5564:S5564)</f>
        <v>7.1477609793976049E-2</v>
      </c>
      <c r="U5564">
        <f>MATCH(T5564,P5564:S5564, 0)</f>
        <v>3</v>
      </c>
    </row>
    <row r="5565" spans="1:21" x14ac:dyDescent="0.35">
      <c r="A5565">
        <v>3</v>
      </c>
      <c r="B5565">
        <v>5554</v>
      </c>
      <c r="C5565" t="s">
        <v>325</v>
      </c>
      <c r="D5565" t="s">
        <v>326</v>
      </c>
      <c r="E5565" t="s">
        <v>168</v>
      </c>
      <c r="F5565" t="s">
        <v>169</v>
      </c>
      <c r="G5565" t="s">
        <v>231</v>
      </c>
      <c r="H5565" t="s">
        <v>232</v>
      </c>
      <c r="I5565" s="1">
        <v>42389</v>
      </c>
      <c r="J5565">
        <v>2016</v>
      </c>
      <c r="K5565" t="s">
        <v>77</v>
      </c>
      <c r="L5565" t="s">
        <v>78</v>
      </c>
      <c r="M5565" s="1">
        <v>42416</v>
      </c>
      <c r="N5565">
        <v>27</v>
      </c>
      <c r="O5565">
        <f>STANDARDIZE(N5565,$N$8,$N$9)</f>
        <v>-0.15210877235851616</v>
      </c>
      <c r="P5565">
        <f>ABS($J$3-O5565)</f>
        <v>0.37525745141837419</v>
      </c>
      <c r="Q5565">
        <f>ABS($J$4-O5565)</f>
        <v>2.3408917207527153</v>
      </c>
      <c r="R5565">
        <f>ABS($J$5-O5565)</f>
        <v>0</v>
      </c>
      <c r="S5565">
        <f>ABS($J$6-O5565)</f>
        <v>0.58969028080030228</v>
      </c>
      <c r="T5565">
        <f>MIN(P5565:S5565)</f>
        <v>0</v>
      </c>
      <c r="U5565">
        <f>MATCH(T5565,P5565:S5565, 0)</f>
        <v>3</v>
      </c>
    </row>
    <row r="5566" spans="1:21" x14ac:dyDescent="0.35">
      <c r="A5566">
        <v>3</v>
      </c>
      <c r="B5566">
        <v>5555</v>
      </c>
      <c r="C5566" t="s">
        <v>229</v>
      </c>
      <c r="D5566" t="s">
        <v>230</v>
      </c>
      <c r="E5566" t="s">
        <v>168</v>
      </c>
      <c r="F5566" t="s">
        <v>169</v>
      </c>
      <c r="G5566" t="s">
        <v>186</v>
      </c>
      <c r="H5566" t="s">
        <v>187</v>
      </c>
      <c r="I5566" s="1">
        <v>42389</v>
      </c>
      <c r="J5566">
        <v>2016</v>
      </c>
      <c r="K5566" t="s">
        <v>77</v>
      </c>
      <c r="L5566" t="s">
        <v>78</v>
      </c>
      <c r="M5566" s="1">
        <v>42429</v>
      </c>
      <c r="N5566">
        <v>40</v>
      </c>
      <c r="O5566">
        <f>STANDARDIZE(N5566,$N$8,$N$9)</f>
        <v>8.0193459471905953E-2</v>
      </c>
      <c r="P5566">
        <f>ABS($J$3-O5566)</f>
        <v>0.60755968324879628</v>
      </c>
      <c r="Q5566">
        <f>ABS($J$4-O5566)</f>
        <v>2.1085894889222931</v>
      </c>
      <c r="R5566">
        <f>ABS($J$5-O5566)</f>
        <v>0.23230223183042212</v>
      </c>
      <c r="S5566">
        <f>ABS($J$6-O5566)</f>
        <v>0.35738804896988019</v>
      </c>
      <c r="T5566">
        <f>MIN(P5566:S5566)</f>
        <v>0.23230223183042212</v>
      </c>
      <c r="U5566">
        <f>MATCH(T5566,P5566:S5566, 0)</f>
        <v>3</v>
      </c>
    </row>
    <row r="5567" spans="1:21" x14ac:dyDescent="0.35">
      <c r="A5567">
        <v>3</v>
      </c>
      <c r="B5567">
        <v>5556</v>
      </c>
      <c r="C5567" t="s">
        <v>30</v>
      </c>
      <c r="D5567" t="s">
        <v>31</v>
      </c>
      <c r="E5567" t="s">
        <v>168</v>
      </c>
      <c r="F5567" t="s">
        <v>169</v>
      </c>
      <c r="G5567" t="s">
        <v>186</v>
      </c>
      <c r="H5567" t="s">
        <v>187</v>
      </c>
      <c r="I5567" s="1">
        <v>42389</v>
      </c>
      <c r="J5567">
        <v>2016</v>
      </c>
      <c r="K5567" t="s">
        <v>77</v>
      </c>
      <c r="L5567" t="s">
        <v>78</v>
      </c>
      <c r="M5567" s="1">
        <v>42429</v>
      </c>
      <c r="N5567">
        <v>40</v>
      </c>
      <c r="O5567">
        <f>STANDARDIZE(N5567,$N$8,$N$9)</f>
        <v>8.0193459471905953E-2</v>
      </c>
      <c r="P5567">
        <f>ABS($J$3-O5567)</f>
        <v>0.60755968324879628</v>
      </c>
      <c r="Q5567">
        <f>ABS($J$4-O5567)</f>
        <v>2.1085894889222931</v>
      </c>
      <c r="R5567">
        <f>ABS($J$5-O5567)</f>
        <v>0.23230223183042212</v>
      </c>
      <c r="S5567">
        <f>ABS($J$6-O5567)</f>
        <v>0.35738804896988019</v>
      </c>
      <c r="T5567">
        <f>MIN(P5567:S5567)</f>
        <v>0.23230223183042212</v>
      </c>
      <c r="U5567">
        <f>MATCH(T5567,P5567:S5567, 0)</f>
        <v>3</v>
      </c>
    </row>
    <row r="5568" spans="1:21" x14ac:dyDescent="0.35">
      <c r="A5568">
        <v>3</v>
      </c>
      <c r="B5568">
        <v>5557</v>
      </c>
      <c r="C5568" t="s">
        <v>30</v>
      </c>
      <c r="D5568" t="s">
        <v>31</v>
      </c>
      <c r="E5568" t="s">
        <v>168</v>
      </c>
      <c r="F5568" t="s">
        <v>169</v>
      </c>
      <c r="G5568" t="s">
        <v>186</v>
      </c>
      <c r="H5568" t="s">
        <v>187</v>
      </c>
      <c r="I5568" s="1">
        <v>42389</v>
      </c>
      <c r="J5568">
        <v>2016</v>
      </c>
      <c r="K5568" t="s">
        <v>77</v>
      </c>
      <c r="L5568" t="s">
        <v>78</v>
      </c>
      <c r="M5568" s="1">
        <v>42429</v>
      </c>
      <c r="N5568">
        <v>40</v>
      </c>
      <c r="O5568">
        <f>STANDARDIZE(N5568,$N$8,$N$9)</f>
        <v>8.0193459471905953E-2</v>
      </c>
      <c r="P5568">
        <f>ABS($J$3-O5568)</f>
        <v>0.60755968324879628</v>
      </c>
      <c r="Q5568">
        <f>ABS($J$4-O5568)</f>
        <v>2.1085894889222931</v>
      </c>
      <c r="R5568">
        <f>ABS($J$5-O5568)</f>
        <v>0.23230223183042212</v>
      </c>
      <c r="S5568">
        <f>ABS($J$6-O5568)</f>
        <v>0.35738804896988019</v>
      </c>
      <c r="T5568">
        <f>MIN(P5568:S5568)</f>
        <v>0.23230223183042212</v>
      </c>
      <c r="U5568">
        <f>MATCH(T5568,P5568:S5568, 0)</f>
        <v>3</v>
      </c>
    </row>
    <row r="5569" spans="1:21" x14ac:dyDescent="0.35">
      <c r="A5569">
        <v>4</v>
      </c>
      <c r="B5569">
        <v>5558</v>
      </c>
      <c r="C5569" t="s">
        <v>229</v>
      </c>
      <c r="D5569" t="s">
        <v>230</v>
      </c>
      <c r="E5569" t="s">
        <v>131</v>
      </c>
      <c r="F5569" t="s">
        <v>132</v>
      </c>
      <c r="G5569" t="s">
        <v>133</v>
      </c>
      <c r="H5569" t="s">
        <v>134</v>
      </c>
      <c r="I5569" s="1">
        <v>42389</v>
      </c>
      <c r="J5569">
        <v>2016</v>
      </c>
      <c r="K5569" t="s">
        <v>176</v>
      </c>
      <c r="L5569" t="s">
        <v>177</v>
      </c>
      <c r="M5569" s="1">
        <v>42463</v>
      </c>
      <c r="N5569">
        <v>44</v>
      </c>
      <c r="O5569">
        <f>STANDARDIZE(N5569,$N$8,$N$9)</f>
        <v>0.151671069265882</v>
      </c>
      <c r="P5569">
        <f>ABS($J$3-O5569)</f>
        <v>0.67903729304277238</v>
      </c>
      <c r="Q5569">
        <f>ABS($J$4-O5569)</f>
        <v>2.0371118791283171</v>
      </c>
      <c r="R5569">
        <f>ABS($J$5-O5569)</f>
        <v>0.30377984162439819</v>
      </c>
      <c r="S5569">
        <f>ABS($J$6-O5569)</f>
        <v>0.28591043917590409</v>
      </c>
      <c r="T5569">
        <f>MIN(P5569:S5569)</f>
        <v>0.28591043917590409</v>
      </c>
      <c r="U5569">
        <f>MATCH(T5569,P5569:S5569, 0)</f>
        <v>4</v>
      </c>
    </row>
    <row r="5570" spans="1:21" x14ac:dyDescent="0.35">
      <c r="A5570">
        <v>2</v>
      </c>
      <c r="B5570">
        <v>5559</v>
      </c>
      <c r="C5570" t="s">
        <v>14</v>
      </c>
      <c r="D5570" t="s">
        <v>15</v>
      </c>
      <c r="E5570" t="s">
        <v>105</v>
      </c>
      <c r="F5570" t="s">
        <v>59</v>
      </c>
      <c r="G5570" t="s">
        <v>106</v>
      </c>
      <c r="H5570" t="s">
        <v>107</v>
      </c>
      <c r="I5570" s="1">
        <v>42389</v>
      </c>
      <c r="J5570">
        <v>2016</v>
      </c>
      <c r="K5570" t="s">
        <v>227</v>
      </c>
      <c r="L5570" t="s">
        <v>228</v>
      </c>
      <c r="M5570" s="1">
        <v>42663</v>
      </c>
      <c r="N5570">
        <v>274</v>
      </c>
      <c r="O5570">
        <f>STANDARDIZE(N5570,$N$8,$N$9)</f>
        <v>4.2616336324195041</v>
      </c>
      <c r="P5570">
        <f>ABS($J$3-O5570)</f>
        <v>4.7889998561963942</v>
      </c>
      <c r="Q5570">
        <f>ABS($J$4-O5570)</f>
        <v>2.0728506840253051</v>
      </c>
      <c r="R5570">
        <f>ABS($J$5-O5570)</f>
        <v>4.41374240477802</v>
      </c>
      <c r="S5570">
        <f>ABS($J$6-O5570)</f>
        <v>3.8240521239777179</v>
      </c>
      <c r="T5570">
        <f>MIN(P5570:S5570)</f>
        <v>2.0728506840253051</v>
      </c>
      <c r="U5570">
        <f>MATCH(T5570,P5570:S5570, 0)</f>
        <v>2</v>
      </c>
    </row>
    <row r="5571" spans="1:21" x14ac:dyDescent="0.35">
      <c r="A5571">
        <v>1</v>
      </c>
      <c r="B5571">
        <v>5560</v>
      </c>
      <c r="C5571" t="s">
        <v>14</v>
      </c>
      <c r="D5571" t="s">
        <v>15</v>
      </c>
      <c r="E5571" t="s">
        <v>73</v>
      </c>
      <c r="F5571" t="s">
        <v>74</v>
      </c>
      <c r="G5571" t="s">
        <v>114</v>
      </c>
      <c r="H5571" t="s">
        <v>115</v>
      </c>
      <c r="I5571" s="1">
        <v>42390</v>
      </c>
      <c r="J5571">
        <v>2016</v>
      </c>
      <c r="K5571" t="s">
        <v>362</v>
      </c>
      <c r="L5571" t="s">
        <v>363</v>
      </c>
      <c r="M5571" s="1">
        <v>42390</v>
      </c>
      <c r="N5571">
        <v>0</v>
      </c>
      <c r="O5571">
        <f>STANDARDIZE(N5571,$N$8,$N$9)</f>
        <v>-0.63458263846785445</v>
      </c>
      <c r="P5571">
        <f>ABS($J$3-O5571)</f>
        <v>0.1072164146909641</v>
      </c>
      <c r="Q5571">
        <f>ABS($J$4-O5571)</f>
        <v>2.8233655868620535</v>
      </c>
      <c r="R5571">
        <f>ABS($J$5-O5571)</f>
        <v>0.48247386610933829</v>
      </c>
      <c r="S5571">
        <f>ABS($J$6-O5571)</f>
        <v>1.0721641469096406</v>
      </c>
      <c r="T5571">
        <f>MIN(P5571:S5571)</f>
        <v>0.1072164146909641</v>
      </c>
      <c r="U5571">
        <f>MATCH(T5571,P5571:S5571, 0)</f>
        <v>1</v>
      </c>
    </row>
    <row r="5572" spans="1:21" x14ac:dyDescent="0.35">
      <c r="A5572">
        <v>1</v>
      </c>
      <c r="B5572">
        <v>5561</v>
      </c>
      <c r="C5572" t="s">
        <v>30</v>
      </c>
      <c r="D5572" t="s">
        <v>31</v>
      </c>
      <c r="E5572" t="s">
        <v>16</v>
      </c>
      <c r="F5572" t="s">
        <v>17</v>
      </c>
      <c r="G5572" t="s">
        <v>18</v>
      </c>
      <c r="H5572" t="s">
        <v>19</v>
      </c>
      <c r="I5572" s="1">
        <v>42390</v>
      </c>
      <c r="J5572">
        <v>2016</v>
      </c>
      <c r="K5572" t="s">
        <v>176</v>
      </c>
      <c r="L5572" t="s">
        <v>177</v>
      </c>
      <c r="M5572" s="1">
        <v>42396</v>
      </c>
      <c r="N5572">
        <v>6</v>
      </c>
      <c r="O5572">
        <f>STANDARDIZE(N5572,$N$8,$N$9)</f>
        <v>-0.52736622377689035</v>
      </c>
      <c r="P5572">
        <f>ABS($J$3-O5572)</f>
        <v>0</v>
      </c>
      <c r="Q5572">
        <f>ABS($J$4-O5572)</f>
        <v>2.7161491721710895</v>
      </c>
      <c r="R5572">
        <f>ABS($J$5-O5572)</f>
        <v>0.37525745141837419</v>
      </c>
      <c r="S5572">
        <f>ABS($J$6-O5572)</f>
        <v>0.96494773221867647</v>
      </c>
      <c r="T5572">
        <f>MIN(P5572:S5572)</f>
        <v>0</v>
      </c>
      <c r="U5572">
        <f>MATCH(T5572,P5572:S5572, 0)</f>
        <v>1</v>
      </c>
    </row>
    <row r="5573" spans="1:21" x14ac:dyDescent="0.35">
      <c r="A5573">
        <v>1</v>
      </c>
      <c r="B5573">
        <v>5562</v>
      </c>
      <c r="C5573" t="s">
        <v>276</v>
      </c>
      <c r="D5573" t="s">
        <v>277</v>
      </c>
      <c r="E5573" t="s">
        <v>16</v>
      </c>
      <c r="F5573" t="s">
        <v>17</v>
      </c>
      <c r="G5573" t="s">
        <v>18</v>
      </c>
      <c r="H5573" t="s">
        <v>19</v>
      </c>
      <c r="I5573" s="1">
        <v>42390</v>
      </c>
      <c r="J5573">
        <v>2016</v>
      </c>
      <c r="K5573" t="s">
        <v>176</v>
      </c>
      <c r="L5573" t="s">
        <v>177</v>
      </c>
      <c r="M5573" s="1">
        <v>42396</v>
      </c>
      <c r="N5573">
        <v>6</v>
      </c>
      <c r="O5573">
        <f>STANDARDIZE(N5573,$N$8,$N$9)</f>
        <v>-0.52736622377689035</v>
      </c>
      <c r="P5573">
        <f>ABS($J$3-O5573)</f>
        <v>0</v>
      </c>
      <c r="Q5573">
        <f>ABS($J$4-O5573)</f>
        <v>2.7161491721710895</v>
      </c>
      <c r="R5573">
        <f>ABS($J$5-O5573)</f>
        <v>0.37525745141837419</v>
      </c>
      <c r="S5573">
        <f>ABS($J$6-O5573)</f>
        <v>0.96494773221867647</v>
      </c>
      <c r="T5573">
        <f>MIN(P5573:S5573)</f>
        <v>0</v>
      </c>
      <c r="U5573">
        <f>MATCH(T5573,P5573:S5573, 0)</f>
        <v>1</v>
      </c>
    </row>
    <row r="5574" spans="1:21" x14ac:dyDescent="0.35">
      <c r="A5574">
        <v>1</v>
      </c>
      <c r="B5574">
        <v>5563</v>
      </c>
      <c r="C5574" t="s">
        <v>178</v>
      </c>
      <c r="D5574" t="s">
        <v>179</v>
      </c>
      <c r="E5574" t="s">
        <v>219</v>
      </c>
      <c r="F5574" t="s">
        <v>220</v>
      </c>
      <c r="G5574" t="s">
        <v>221</v>
      </c>
      <c r="H5574" t="s">
        <v>222</v>
      </c>
      <c r="I5574" s="1">
        <v>42390</v>
      </c>
      <c r="J5574">
        <v>2016</v>
      </c>
      <c r="K5574" t="s">
        <v>77</v>
      </c>
      <c r="L5574" t="s">
        <v>78</v>
      </c>
      <c r="M5574" s="1">
        <v>42492</v>
      </c>
      <c r="N5574">
        <v>15</v>
      </c>
      <c r="O5574">
        <f>STANDARDIZE(N5574,$N$8,$N$9)</f>
        <v>-0.36654160174044426</v>
      </c>
      <c r="P5574">
        <f>ABS($J$3-O5574)</f>
        <v>0.1608246220364461</v>
      </c>
      <c r="Q5574">
        <f>ABS($J$4-O5574)</f>
        <v>2.5553245501346433</v>
      </c>
      <c r="R5574">
        <f>ABS($J$5-O5574)</f>
        <v>0.21443282938192809</v>
      </c>
      <c r="S5574">
        <f>ABS($J$6-O5574)</f>
        <v>0.80412311018223037</v>
      </c>
      <c r="T5574">
        <f>MIN(P5574:S5574)</f>
        <v>0.1608246220364461</v>
      </c>
      <c r="U5574">
        <f>MATCH(T5574,P5574:S5574, 0)</f>
        <v>1</v>
      </c>
    </row>
    <row r="5575" spans="1:21" x14ac:dyDescent="0.35">
      <c r="A5575">
        <v>1</v>
      </c>
      <c r="B5575">
        <v>5564</v>
      </c>
      <c r="C5575" t="s">
        <v>30</v>
      </c>
      <c r="D5575" t="s">
        <v>31</v>
      </c>
      <c r="E5575" t="s">
        <v>131</v>
      </c>
      <c r="F5575" t="s">
        <v>132</v>
      </c>
      <c r="G5575" t="s">
        <v>133</v>
      </c>
      <c r="H5575" t="s">
        <v>134</v>
      </c>
      <c r="I5575" s="1">
        <v>42390</v>
      </c>
      <c r="J5575">
        <v>2016</v>
      </c>
      <c r="K5575" t="s">
        <v>77</v>
      </c>
      <c r="L5575" t="s">
        <v>78</v>
      </c>
      <c r="M5575" s="1">
        <v>42492</v>
      </c>
      <c r="N5575">
        <v>15</v>
      </c>
      <c r="O5575">
        <f>STANDARDIZE(N5575,$N$8,$N$9)</f>
        <v>-0.36654160174044426</v>
      </c>
      <c r="P5575">
        <f>ABS($J$3-O5575)</f>
        <v>0.1608246220364461</v>
      </c>
      <c r="Q5575">
        <f>ABS($J$4-O5575)</f>
        <v>2.5553245501346433</v>
      </c>
      <c r="R5575">
        <f>ABS($J$5-O5575)</f>
        <v>0.21443282938192809</v>
      </c>
      <c r="S5575">
        <f>ABS($J$6-O5575)</f>
        <v>0.80412311018223037</v>
      </c>
      <c r="T5575">
        <f>MIN(P5575:S5575)</f>
        <v>0.1608246220364461</v>
      </c>
      <c r="U5575">
        <f>MATCH(T5575,P5575:S5575, 0)</f>
        <v>1</v>
      </c>
    </row>
    <row r="5576" spans="1:21" x14ac:dyDescent="0.35">
      <c r="A5576">
        <v>3</v>
      </c>
      <c r="B5576">
        <v>5565</v>
      </c>
      <c r="C5576" t="s">
        <v>278</v>
      </c>
      <c r="D5576" t="s">
        <v>279</v>
      </c>
      <c r="E5576" t="s">
        <v>34</v>
      </c>
      <c r="F5576" t="s">
        <v>35</v>
      </c>
      <c r="G5576" t="s">
        <v>36</v>
      </c>
      <c r="H5576" t="s">
        <v>37</v>
      </c>
      <c r="I5576" s="1">
        <v>42390</v>
      </c>
      <c r="J5576">
        <v>2016</v>
      </c>
      <c r="K5576" t="s">
        <v>77</v>
      </c>
      <c r="L5576" t="s">
        <v>78</v>
      </c>
      <c r="M5576" s="1">
        <v>42615</v>
      </c>
      <c r="N5576">
        <v>19</v>
      </c>
      <c r="O5576">
        <f>STANDARDIZE(N5576,$N$8,$N$9)</f>
        <v>-0.29506399194646826</v>
      </c>
      <c r="P5576">
        <f>ABS($J$3-O5576)</f>
        <v>0.23230223183042209</v>
      </c>
      <c r="Q5576">
        <f>ABS($J$4-O5576)</f>
        <v>2.4838469403406673</v>
      </c>
      <c r="R5576">
        <f>ABS($J$5-O5576)</f>
        <v>0.1429552195879521</v>
      </c>
      <c r="S5576">
        <f>ABS($J$6-O5576)</f>
        <v>0.73264550038825438</v>
      </c>
      <c r="T5576">
        <f>MIN(P5576:S5576)</f>
        <v>0.1429552195879521</v>
      </c>
      <c r="U5576">
        <f>MATCH(T5576,P5576:S5576, 0)</f>
        <v>3</v>
      </c>
    </row>
    <row r="5577" spans="1:21" x14ac:dyDescent="0.35">
      <c r="A5577">
        <v>3</v>
      </c>
      <c r="B5577">
        <v>5566</v>
      </c>
      <c r="C5577" t="s">
        <v>30</v>
      </c>
      <c r="D5577" t="s">
        <v>31</v>
      </c>
      <c r="E5577" t="s">
        <v>131</v>
      </c>
      <c r="F5577" t="s">
        <v>132</v>
      </c>
      <c r="G5577" t="s">
        <v>133</v>
      </c>
      <c r="H5577" t="s">
        <v>134</v>
      </c>
      <c r="I5577" s="1">
        <v>42390</v>
      </c>
      <c r="J5577">
        <v>2016</v>
      </c>
      <c r="K5577" t="s">
        <v>77</v>
      </c>
      <c r="L5577" t="s">
        <v>78</v>
      </c>
      <c r="M5577" s="1">
        <v>42417</v>
      </c>
      <c r="N5577">
        <v>27</v>
      </c>
      <c r="O5577">
        <f>STANDARDIZE(N5577,$N$8,$N$9)</f>
        <v>-0.15210877235851616</v>
      </c>
      <c r="P5577">
        <f>ABS($J$3-O5577)</f>
        <v>0.37525745141837419</v>
      </c>
      <c r="Q5577">
        <f>ABS($J$4-O5577)</f>
        <v>2.3408917207527153</v>
      </c>
      <c r="R5577">
        <f>ABS($J$5-O5577)</f>
        <v>0</v>
      </c>
      <c r="S5577">
        <f>ABS($J$6-O5577)</f>
        <v>0.58969028080030228</v>
      </c>
      <c r="T5577">
        <f>MIN(P5577:S5577)</f>
        <v>0</v>
      </c>
      <c r="U5577">
        <f>MATCH(T5577,P5577:S5577, 0)</f>
        <v>3</v>
      </c>
    </row>
    <row r="5578" spans="1:21" x14ac:dyDescent="0.35">
      <c r="A5578">
        <v>3</v>
      </c>
      <c r="B5578">
        <v>5567</v>
      </c>
      <c r="C5578" t="s">
        <v>172</v>
      </c>
      <c r="D5578" t="s">
        <v>173</v>
      </c>
      <c r="E5578" t="s">
        <v>131</v>
      </c>
      <c r="F5578" t="s">
        <v>132</v>
      </c>
      <c r="G5578" t="s">
        <v>133</v>
      </c>
      <c r="H5578" t="s">
        <v>134</v>
      </c>
      <c r="I5578" s="1">
        <v>42390</v>
      </c>
      <c r="J5578">
        <v>2016</v>
      </c>
      <c r="K5578" t="s">
        <v>77</v>
      </c>
      <c r="L5578" t="s">
        <v>78</v>
      </c>
      <c r="M5578" s="1">
        <v>42417</v>
      </c>
      <c r="N5578">
        <v>27</v>
      </c>
      <c r="O5578">
        <f>STANDARDIZE(N5578,$N$8,$N$9)</f>
        <v>-0.15210877235851616</v>
      </c>
      <c r="P5578">
        <f>ABS($J$3-O5578)</f>
        <v>0.37525745141837419</v>
      </c>
      <c r="Q5578">
        <f>ABS($J$4-O5578)</f>
        <v>2.3408917207527153</v>
      </c>
      <c r="R5578">
        <f>ABS($J$5-O5578)</f>
        <v>0</v>
      </c>
      <c r="S5578">
        <f>ABS($J$6-O5578)</f>
        <v>0.58969028080030228</v>
      </c>
      <c r="T5578">
        <f>MIN(P5578:S5578)</f>
        <v>0</v>
      </c>
      <c r="U5578">
        <f>MATCH(T5578,P5578:S5578, 0)</f>
        <v>3</v>
      </c>
    </row>
    <row r="5579" spans="1:21" x14ac:dyDescent="0.35">
      <c r="A5579">
        <v>4</v>
      </c>
      <c r="B5579">
        <v>5568</v>
      </c>
      <c r="C5579" t="s">
        <v>14</v>
      </c>
      <c r="D5579" t="s">
        <v>15</v>
      </c>
      <c r="E5579" t="s">
        <v>121</v>
      </c>
      <c r="F5579" t="s">
        <v>122</v>
      </c>
      <c r="G5579" t="s">
        <v>123</v>
      </c>
      <c r="H5579" t="s">
        <v>124</v>
      </c>
      <c r="I5579" s="1">
        <v>42390</v>
      </c>
      <c r="J5579">
        <v>2016</v>
      </c>
      <c r="K5579" t="s">
        <v>94</v>
      </c>
      <c r="L5579" t="s">
        <v>95</v>
      </c>
      <c r="M5579" s="1">
        <v>42445</v>
      </c>
      <c r="N5579">
        <v>55</v>
      </c>
      <c r="O5579">
        <f>STANDARDIZE(N5579,$N$8,$N$9)</f>
        <v>0.34823449619931607</v>
      </c>
      <c r="P5579">
        <f>ABS($J$3-O5579)</f>
        <v>0.87560071997620637</v>
      </c>
      <c r="Q5579">
        <f>ABS($J$4-O5579)</f>
        <v>1.8405484521948829</v>
      </c>
      <c r="R5579">
        <f>ABS($J$5-O5579)</f>
        <v>0.50034326855783218</v>
      </c>
      <c r="S5579">
        <f>ABS($J$6-O5579)</f>
        <v>8.9347012242470047E-2</v>
      </c>
      <c r="T5579">
        <f>MIN(P5579:S5579)</f>
        <v>8.9347012242470047E-2</v>
      </c>
      <c r="U5579">
        <f>MATCH(T5579,P5579:S5579, 0)</f>
        <v>4</v>
      </c>
    </row>
    <row r="5580" spans="1:21" x14ac:dyDescent="0.35">
      <c r="A5580">
        <v>1</v>
      </c>
      <c r="B5580">
        <v>5569</v>
      </c>
      <c r="C5580" t="s">
        <v>82</v>
      </c>
      <c r="D5580" t="s">
        <v>83</v>
      </c>
      <c r="E5580" t="s">
        <v>84</v>
      </c>
      <c r="F5580" t="s">
        <v>85</v>
      </c>
      <c r="G5580" t="s">
        <v>153</v>
      </c>
      <c r="H5580" t="s">
        <v>154</v>
      </c>
      <c r="I5580" s="1">
        <v>42391</v>
      </c>
      <c r="J5580">
        <v>2016</v>
      </c>
      <c r="K5580" t="s">
        <v>176</v>
      </c>
      <c r="L5580" t="s">
        <v>177</v>
      </c>
      <c r="M5580" s="1">
        <v>42395</v>
      </c>
      <c r="N5580">
        <v>4</v>
      </c>
      <c r="O5580">
        <f>STANDARDIZE(N5580,$N$8,$N$9)</f>
        <v>-0.56310502867387835</v>
      </c>
      <c r="P5580">
        <f>ABS($J$3-O5580)</f>
        <v>3.5738804896987997E-2</v>
      </c>
      <c r="Q5580">
        <f>ABS($J$4-O5580)</f>
        <v>2.7518879770680771</v>
      </c>
      <c r="R5580">
        <f>ABS($J$5-O5580)</f>
        <v>0.41099625631536219</v>
      </c>
      <c r="S5580">
        <f>ABS($J$6-O5580)</f>
        <v>1.0006865371156644</v>
      </c>
      <c r="T5580">
        <f>MIN(P5580:S5580)</f>
        <v>3.5738804896987997E-2</v>
      </c>
      <c r="U5580">
        <f>MATCH(T5580,P5580:S5580, 0)</f>
        <v>1</v>
      </c>
    </row>
    <row r="5581" spans="1:21" x14ac:dyDescent="0.35">
      <c r="A5581">
        <v>1</v>
      </c>
      <c r="B5581">
        <v>5570</v>
      </c>
      <c r="C5581" t="s">
        <v>67</v>
      </c>
      <c r="D5581" t="s">
        <v>68</v>
      </c>
      <c r="E5581" t="s">
        <v>52</v>
      </c>
      <c r="F5581" t="s">
        <v>53</v>
      </c>
      <c r="G5581" t="s">
        <v>54</v>
      </c>
      <c r="H5581" t="s">
        <v>55</v>
      </c>
      <c r="I5581" s="1">
        <v>42391</v>
      </c>
      <c r="J5581">
        <v>2016</v>
      </c>
      <c r="K5581" t="s">
        <v>69</v>
      </c>
      <c r="L5581" t="s">
        <v>70</v>
      </c>
      <c r="M5581" s="1">
        <v>42462</v>
      </c>
      <c r="N5581">
        <v>13</v>
      </c>
      <c r="O5581">
        <f>STANDARDIZE(N5581,$N$8,$N$9)</f>
        <v>-0.40228040663743231</v>
      </c>
      <c r="P5581">
        <f>ABS($J$3-O5581)</f>
        <v>0.12508581713945804</v>
      </c>
      <c r="Q5581">
        <f>ABS($J$4-O5581)</f>
        <v>2.5910633550316313</v>
      </c>
      <c r="R5581">
        <f>ABS($J$5-O5581)</f>
        <v>0.25017163427891614</v>
      </c>
      <c r="S5581">
        <f>ABS($J$6-O5581)</f>
        <v>0.83986191507921837</v>
      </c>
      <c r="T5581">
        <f>MIN(P5581:S5581)</f>
        <v>0.12508581713945804</v>
      </c>
      <c r="U5581">
        <f>MATCH(T5581,P5581:S5581, 0)</f>
        <v>1</v>
      </c>
    </row>
    <row r="5582" spans="1:21" x14ac:dyDescent="0.35">
      <c r="A5582">
        <v>1</v>
      </c>
      <c r="B5582">
        <v>5571</v>
      </c>
      <c r="C5582" t="s">
        <v>383</v>
      </c>
      <c r="D5582" t="s">
        <v>384</v>
      </c>
      <c r="E5582" t="s">
        <v>84</v>
      </c>
      <c r="F5582" t="s">
        <v>85</v>
      </c>
      <c r="G5582" t="s">
        <v>153</v>
      </c>
      <c r="H5582" t="s">
        <v>154</v>
      </c>
      <c r="I5582" s="1">
        <v>42391</v>
      </c>
      <c r="J5582">
        <v>2016</v>
      </c>
      <c r="K5582" t="s">
        <v>77</v>
      </c>
      <c r="L5582" t="s">
        <v>78</v>
      </c>
      <c r="M5582" s="1">
        <v>42492</v>
      </c>
      <c r="N5582">
        <v>14</v>
      </c>
      <c r="O5582">
        <f>STANDARDIZE(N5582,$N$8,$N$9)</f>
        <v>-0.38441100418893831</v>
      </c>
      <c r="P5582">
        <f>ABS($J$3-O5582)</f>
        <v>0.14295521958795204</v>
      </c>
      <c r="Q5582">
        <f>ABS($J$4-O5582)</f>
        <v>2.5731939525831371</v>
      </c>
      <c r="R5582">
        <f>ABS($J$5-O5582)</f>
        <v>0.23230223183042215</v>
      </c>
      <c r="S5582">
        <f>ABS($J$6-O5582)</f>
        <v>0.82199251263072437</v>
      </c>
      <c r="T5582">
        <f>MIN(P5582:S5582)</f>
        <v>0.14295521958795204</v>
      </c>
      <c r="U5582">
        <f>MATCH(T5582,P5582:S5582, 0)</f>
        <v>1</v>
      </c>
    </row>
    <row r="5583" spans="1:21" x14ac:dyDescent="0.35">
      <c r="A5583">
        <v>3</v>
      </c>
      <c r="B5583">
        <v>5572</v>
      </c>
      <c r="C5583" t="s">
        <v>30</v>
      </c>
      <c r="D5583" t="s">
        <v>31</v>
      </c>
      <c r="E5583" t="s">
        <v>84</v>
      </c>
      <c r="F5583" t="s">
        <v>85</v>
      </c>
      <c r="G5583" t="s">
        <v>153</v>
      </c>
      <c r="H5583" t="s">
        <v>154</v>
      </c>
      <c r="I5583" s="1">
        <v>42391</v>
      </c>
      <c r="J5583">
        <v>2016</v>
      </c>
      <c r="K5583" t="s">
        <v>77</v>
      </c>
      <c r="L5583" t="s">
        <v>78</v>
      </c>
      <c r="M5583" s="1">
        <v>42414</v>
      </c>
      <c r="N5583">
        <v>23</v>
      </c>
      <c r="O5583">
        <f>STANDARDIZE(N5583,$N$8,$N$9)</f>
        <v>-0.22358638215249221</v>
      </c>
      <c r="P5583">
        <f>ABS($J$3-O5583)</f>
        <v>0.30377984162439814</v>
      </c>
      <c r="Q5583">
        <f>ABS($J$4-O5583)</f>
        <v>2.4123693305466913</v>
      </c>
      <c r="R5583">
        <f>ABS($J$5-O5583)</f>
        <v>7.1477609793976049E-2</v>
      </c>
      <c r="S5583">
        <f>ABS($J$6-O5583)</f>
        <v>0.66116789059427838</v>
      </c>
      <c r="T5583">
        <f>MIN(P5583:S5583)</f>
        <v>7.1477609793976049E-2</v>
      </c>
      <c r="U5583">
        <f>MATCH(T5583,P5583:S5583, 0)</f>
        <v>3</v>
      </c>
    </row>
    <row r="5584" spans="1:21" x14ac:dyDescent="0.35">
      <c r="A5584">
        <v>3</v>
      </c>
      <c r="B5584">
        <v>5573</v>
      </c>
      <c r="C5584" t="s">
        <v>14</v>
      </c>
      <c r="D5584" t="s">
        <v>15</v>
      </c>
      <c r="E5584" t="s">
        <v>84</v>
      </c>
      <c r="F5584" t="s">
        <v>85</v>
      </c>
      <c r="G5584" t="s">
        <v>153</v>
      </c>
      <c r="H5584" t="s">
        <v>154</v>
      </c>
      <c r="I5584" s="1">
        <v>42391</v>
      </c>
      <c r="J5584">
        <v>2016</v>
      </c>
      <c r="K5584" t="s">
        <v>77</v>
      </c>
      <c r="L5584" t="s">
        <v>78</v>
      </c>
      <c r="M5584" s="1">
        <v>42415</v>
      </c>
      <c r="N5584">
        <v>24</v>
      </c>
      <c r="O5584">
        <f>STANDARDIZE(N5584,$N$8,$N$9)</f>
        <v>-0.20571697970399819</v>
      </c>
      <c r="P5584">
        <f>ABS($J$3-O5584)</f>
        <v>0.32164924407289219</v>
      </c>
      <c r="Q5584">
        <f>ABS($J$4-O5584)</f>
        <v>2.3944999280981971</v>
      </c>
      <c r="R5584">
        <f>ABS($J$5-O5584)</f>
        <v>5.3608207345482023E-2</v>
      </c>
      <c r="S5584">
        <f>ABS($J$6-O5584)</f>
        <v>0.64329848814578428</v>
      </c>
      <c r="T5584">
        <f>MIN(P5584:S5584)</f>
        <v>5.3608207345482023E-2</v>
      </c>
      <c r="U5584">
        <f>MATCH(T5584,P5584:S5584, 0)</f>
        <v>3</v>
      </c>
    </row>
    <row r="5585" spans="1:21" x14ac:dyDescent="0.35">
      <c r="A5585">
        <v>3</v>
      </c>
      <c r="B5585">
        <v>5574</v>
      </c>
      <c r="C5585" t="s">
        <v>172</v>
      </c>
      <c r="D5585" t="s">
        <v>173</v>
      </c>
      <c r="E5585" t="s">
        <v>196</v>
      </c>
      <c r="F5585" t="s">
        <v>197</v>
      </c>
      <c r="G5585" t="s">
        <v>198</v>
      </c>
      <c r="H5585" t="s">
        <v>199</v>
      </c>
      <c r="I5585" s="1">
        <v>42391</v>
      </c>
      <c r="J5585">
        <v>2016</v>
      </c>
      <c r="K5585" t="s">
        <v>28</v>
      </c>
      <c r="L5585" t="s">
        <v>29</v>
      </c>
      <c r="M5585" s="1">
        <v>42372</v>
      </c>
      <c r="N5585">
        <v>39</v>
      </c>
      <c r="O5585">
        <f>STANDARDIZE(N5585,$N$8,$N$9)</f>
        <v>6.2324057023411948E-2</v>
      </c>
      <c r="P5585">
        <f>ABS($J$3-O5585)</f>
        <v>0.58969028080030228</v>
      </c>
      <c r="Q5585">
        <f>ABS($J$4-O5585)</f>
        <v>2.1264588913707869</v>
      </c>
      <c r="R5585">
        <f>ABS($J$5-O5585)</f>
        <v>0.21443282938192812</v>
      </c>
      <c r="S5585">
        <f>ABS($J$6-O5585)</f>
        <v>0.37525745141837419</v>
      </c>
      <c r="T5585">
        <f>MIN(P5585:S5585)</f>
        <v>0.21443282938192812</v>
      </c>
      <c r="U5585">
        <f>MATCH(T5585,P5585:S5585, 0)</f>
        <v>3</v>
      </c>
    </row>
    <row r="5586" spans="1:21" x14ac:dyDescent="0.35">
      <c r="A5586">
        <v>3</v>
      </c>
      <c r="B5586">
        <v>5575</v>
      </c>
      <c r="C5586" t="s">
        <v>14</v>
      </c>
      <c r="D5586" t="s">
        <v>15</v>
      </c>
      <c r="E5586" t="s">
        <v>84</v>
      </c>
      <c r="F5586" t="s">
        <v>85</v>
      </c>
      <c r="G5586" t="s">
        <v>153</v>
      </c>
      <c r="H5586" t="s">
        <v>154</v>
      </c>
      <c r="I5586" s="1">
        <v>42391</v>
      </c>
      <c r="J5586">
        <v>2016</v>
      </c>
      <c r="K5586" t="s">
        <v>77</v>
      </c>
      <c r="L5586" t="s">
        <v>78</v>
      </c>
      <c r="M5586" s="1">
        <v>42432</v>
      </c>
      <c r="N5586">
        <v>41</v>
      </c>
      <c r="O5586">
        <f>STANDARDIZE(N5586,$N$8,$N$9)</f>
        <v>9.8062861920399966E-2</v>
      </c>
      <c r="P5586">
        <f>ABS($J$3-O5586)</f>
        <v>0.62542908569729028</v>
      </c>
      <c r="Q5586">
        <f>ABS($J$4-O5586)</f>
        <v>2.0907200864737989</v>
      </c>
      <c r="R5586">
        <f>ABS($J$5-O5586)</f>
        <v>0.25017163427891614</v>
      </c>
      <c r="S5586">
        <f>ABS($J$6-O5586)</f>
        <v>0.33951864652138614</v>
      </c>
      <c r="T5586">
        <f>MIN(P5586:S5586)</f>
        <v>0.25017163427891614</v>
      </c>
      <c r="U5586">
        <f>MATCH(T5586,P5586:S5586, 0)</f>
        <v>3</v>
      </c>
    </row>
    <row r="5587" spans="1:21" x14ac:dyDescent="0.35">
      <c r="A5587">
        <v>4</v>
      </c>
      <c r="B5587">
        <v>5576</v>
      </c>
      <c r="C5587" t="s">
        <v>246</v>
      </c>
      <c r="D5587" t="s">
        <v>247</v>
      </c>
      <c r="E5587" t="s">
        <v>131</v>
      </c>
      <c r="F5587" t="s">
        <v>132</v>
      </c>
      <c r="G5587" t="s">
        <v>133</v>
      </c>
      <c r="H5587" t="s">
        <v>134</v>
      </c>
      <c r="I5587" s="1">
        <v>42391</v>
      </c>
      <c r="J5587">
        <v>2016</v>
      </c>
      <c r="K5587" t="s">
        <v>77</v>
      </c>
      <c r="L5587" t="s">
        <v>78</v>
      </c>
      <c r="M5587" s="1">
        <v>42554</v>
      </c>
      <c r="N5587">
        <v>45</v>
      </c>
      <c r="O5587">
        <f>STANDARDIZE(N5587,$N$8,$N$9)</f>
        <v>0.169540471714376</v>
      </c>
      <c r="P5587">
        <f>ABS($J$3-O5587)</f>
        <v>0.69690669549126638</v>
      </c>
      <c r="Q5587">
        <f>ABS($J$4-O5587)</f>
        <v>2.0192424766798229</v>
      </c>
      <c r="R5587">
        <f>ABS($J$5-O5587)</f>
        <v>0.32164924407289219</v>
      </c>
      <c r="S5587">
        <f>ABS($J$6-O5587)</f>
        <v>0.26804103672741009</v>
      </c>
      <c r="T5587">
        <f>MIN(P5587:S5587)</f>
        <v>0.26804103672741009</v>
      </c>
      <c r="U5587">
        <f>MATCH(T5587,P5587:S5587, 0)</f>
        <v>4</v>
      </c>
    </row>
    <row r="5588" spans="1:21" x14ac:dyDescent="0.35">
      <c r="A5588">
        <v>2</v>
      </c>
      <c r="B5588">
        <v>5577</v>
      </c>
      <c r="C5588" t="s">
        <v>108</v>
      </c>
      <c r="D5588" t="s">
        <v>109</v>
      </c>
      <c r="E5588" t="s">
        <v>79</v>
      </c>
      <c r="F5588" t="s">
        <v>35</v>
      </c>
      <c r="G5588" t="s">
        <v>80</v>
      </c>
      <c r="H5588" t="s">
        <v>81</v>
      </c>
      <c r="I5588" s="1">
        <v>42391</v>
      </c>
      <c r="J5588">
        <v>2016</v>
      </c>
      <c r="K5588" t="s">
        <v>28</v>
      </c>
      <c r="L5588" t="s">
        <v>29</v>
      </c>
      <c r="M5588" s="1">
        <v>42533</v>
      </c>
      <c r="N5588">
        <v>319</v>
      </c>
      <c r="O5588">
        <f>STANDARDIZE(N5588,$N$8,$N$9)</f>
        <v>5.0657567426017343</v>
      </c>
      <c r="P5588">
        <f>ABS($J$3-O5588)</f>
        <v>5.5931229663786244</v>
      </c>
      <c r="Q5588">
        <f>ABS($J$4-O5588)</f>
        <v>2.8769737942075353</v>
      </c>
      <c r="R5588">
        <f>ABS($J$5-O5588)</f>
        <v>5.2178655149602502</v>
      </c>
      <c r="S5588">
        <f>ABS($J$6-O5588)</f>
        <v>4.628175234159948</v>
      </c>
      <c r="T5588">
        <f>MIN(P5588:S5588)</f>
        <v>2.8769737942075353</v>
      </c>
      <c r="U5588">
        <f>MATCH(T5588,P5588:S5588, 0)</f>
        <v>2</v>
      </c>
    </row>
    <row r="5589" spans="1:21" x14ac:dyDescent="0.35">
      <c r="A5589">
        <v>1</v>
      </c>
      <c r="B5589">
        <v>5578</v>
      </c>
      <c r="C5589" t="s">
        <v>30</v>
      </c>
      <c r="D5589" t="s">
        <v>31</v>
      </c>
      <c r="E5589" t="s">
        <v>131</v>
      </c>
      <c r="F5589" t="s">
        <v>132</v>
      </c>
      <c r="G5589" t="s">
        <v>133</v>
      </c>
      <c r="H5589" t="s">
        <v>134</v>
      </c>
      <c r="I5589" s="1">
        <v>42392</v>
      </c>
      <c r="J5589">
        <v>2016</v>
      </c>
      <c r="K5589" t="s">
        <v>176</v>
      </c>
      <c r="L5589" t="s">
        <v>177</v>
      </c>
      <c r="M5589" s="1">
        <v>42396</v>
      </c>
      <c r="N5589">
        <v>4</v>
      </c>
      <c r="O5589">
        <f>STANDARDIZE(N5589,$N$8,$N$9)</f>
        <v>-0.56310502867387835</v>
      </c>
      <c r="P5589">
        <f>ABS($J$3-O5589)</f>
        <v>3.5738804896987997E-2</v>
      </c>
      <c r="Q5589">
        <f>ABS($J$4-O5589)</f>
        <v>2.7518879770680771</v>
      </c>
      <c r="R5589">
        <f>ABS($J$5-O5589)</f>
        <v>0.41099625631536219</v>
      </c>
      <c r="S5589">
        <f>ABS($J$6-O5589)</f>
        <v>1.0006865371156644</v>
      </c>
      <c r="T5589">
        <f>MIN(P5589:S5589)</f>
        <v>3.5738804896987997E-2</v>
      </c>
      <c r="U5589">
        <f>MATCH(T5589,P5589:S5589, 0)</f>
        <v>1</v>
      </c>
    </row>
    <row r="5590" spans="1:21" x14ac:dyDescent="0.35">
      <c r="A5590">
        <v>3</v>
      </c>
      <c r="B5590">
        <v>5579</v>
      </c>
      <c r="C5590" t="s">
        <v>172</v>
      </c>
      <c r="D5590" t="s">
        <v>173</v>
      </c>
      <c r="E5590" t="s">
        <v>131</v>
      </c>
      <c r="F5590" t="s">
        <v>132</v>
      </c>
      <c r="G5590" t="s">
        <v>133</v>
      </c>
      <c r="H5590" t="s">
        <v>134</v>
      </c>
      <c r="I5590" s="1">
        <v>42392</v>
      </c>
      <c r="J5590">
        <v>2016</v>
      </c>
      <c r="K5590" t="s">
        <v>77</v>
      </c>
      <c r="L5590" t="s">
        <v>78</v>
      </c>
      <c r="M5590" s="1">
        <v>42416</v>
      </c>
      <c r="N5590">
        <v>24</v>
      </c>
      <c r="O5590">
        <f>STANDARDIZE(N5590,$N$8,$N$9)</f>
        <v>-0.20571697970399819</v>
      </c>
      <c r="P5590">
        <f>ABS($J$3-O5590)</f>
        <v>0.32164924407289219</v>
      </c>
      <c r="Q5590">
        <f>ABS($J$4-O5590)</f>
        <v>2.3944999280981971</v>
      </c>
      <c r="R5590">
        <f>ABS($J$5-O5590)</f>
        <v>5.3608207345482023E-2</v>
      </c>
      <c r="S5590">
        <f>ABS($J$6-O5590)</f>
        <v>0.64329848814578428</v>
      </c>
      <c r="T5590">
        <f>MIN(P5590:S5590)</f>
        <v>5.3608207345482023E-2</v>
      </c>
      <c r="U5590">
        <f>MATCH(T5590,P5590:S5590, 0)</f>
        <v>3</v>
      </c>
    </row>
    <row r="5591" spans="1:21" x14ac:dyDescent="0.35">
      <c r="A5591">
        <v>3</v>
      </c>
      <c r="B5591">
        <v>5580</v>
      </c>
      <c r="C5591" t="s">
        <v>14</v>
      </c>
      <c r="D5591" t="s">
        <v>15</v>
      </c>
      <c r="E5591" t="s">
        <v>131</v>
      </c>
      <c r="F5591" t="s">
        <v>132</v>
      </c>
      <c r="G5591" t="s">
        <v>133</v>
      </c>
      <c r="H5591" t="s">
        <v>134</v>
      </c>
      <c r="I5591" s="1">
        <v>42392</v>
      </c>
      <c r="J5591">
        <v>2016</v>
      </c>
      <c r="K5591" t="s">
        <v>77</v>
      </c>
      <c r="L5591" t="s">
        <v>78</v>
      </c>
      <c r="M5591" s="1">
        <v>42416</v>
      </c>
      <c r="N5591">
        <v>24</v>
      </c>
      <c r="O5591">
        <f>STANDARDIZE(N5591,$N$8,$N$9)</f>
        <v>-0.20571697970399819</v>
      </c>
      <c r="P5591">
        <f>ABS($J$3-O5591)</f>
        <v>0.32164924407289219</v>
      </c>
      <c r="Q5591">
        <f>ABS($J$4-O5591)</f>
        <v>2.3944999280981971</v>
      </c>
      <c r="R5591">
        <f>ABS($J$5-O5591)</f>
        <v>5.3608207345482023E-2</v>
      </c>
      <c r="S5591">
        <f>ABS($J$6-O5591)</f>
        <v>0.64329848814578428</v>
      </c>
      <c r="T5591">
        <f>MIN(P5591:S5591)</f>
        <v>5.3608207345482023E-2</v>
      </c>
      <c r="U5591">
        <f>MATCH(T5591,P5591:S5591, 0)</f>
        <v>3</v>
      </c>
    </row>
    <row r="5592" spans="1:21" x14ac:dyDescent="0.35">
      <c r="A5592">
        <v>4</v>
      </c>
      <c r="B5592">
        <v>5581</v>
      </c>
      <c r="C5592" t="s">
        <v>172</v>
      </c>
      <c r="D5592" t="s">
        <v>173</v>
      </c>
      <c r="E5592" t="s">
        <v>79</v>
      </c>
      <c r="F5592" t="s">
        <v>35</v>
      </c>
      <c r="G5592" t="s">
        <v>80</v>
      </c>
      <c r="H5592" t="s">
        <v>81</v>
      </c>
      <c r="I5592" s="1">
        <v>42392</v>
      </c>
      <c r="J5592">
        <v>2016</v>
      </c>
      <c r="K5592" t="s">
        <v>41</v>
      </c>
      <c r="L5592" t="s">
        <v>42</v>
      </c>
      <c r="M5592" s="1">
        <v>42647</v>
      </c>
      <c r="N5592">
        <v>78</v>
      </c>
      <c r="O5592">
        <f>STANDARDIZE(N5592,$N$8,$N$9)</f>
        <v>0.75923075251467831</v>
      </c>
      <c r="P5592">
        <f>ABS($J$3-O5592)</f>
        <v>1.2865969762915688</v>
      </c>
      <c r="Q5592">
        <f>ABS($J$4-O5592)</f>
        <v>1.4295521958795208</v>
      </c>
      <c r="R5592">
        <f>ABS($J$5-O5592)</f>
        <v>0.91133952487319447</v>
      </c>
      <c r="S5592">
        <f>ABS($J$6-O5592)</f>
        <v>0.32164924407289219</v>
      </c>
      <c r="T5592">
        <f>MIN(P5592:S5592)</f>
        <v>0.32164924407289219</v>
      </c>
      <c r="U5592">
        <f>MATCH(T5592,P5592:S5592, 0)</f>
        <v>4</v>
      </c>
    </row>
    <row r="5593" spans="1:21" x14ac:dyDescent="0.35">
      <c r="A5593">
        <v>2</v>
      </c>
      <c r="B5593">
        <v>5582</v>
      </c>
      <c r="C5593" t="s">
        <v>14</v>
      </c>
      <c r="D5593" t="s">
        <v>15</v>
      </c>
      <c r="E5593" t="s">
        <v>79</v>
      </c>
      <c r="F5593" t="s">
        <v>35</v>
      </c>
      <c r="G5593" t="s">
        <v>80</v>
      </c>
      <c r="H5593" t="s">
        <v>81</v>
      </c>
      <c r="I5593" s="1">
        <v>42392</v>
      </c>
      <c r="J5593">
        <v>2016</v>
      </c>
      <c r="K5593" t="s">
        <v>41</v>
      </c>
      <c r="L5593" t="s">
        <v>42</v>
      </c>
      <c r="M5593" s="1">
        <v>42497</v>
      </c>
      <c r="N5593">
        <v>164</v>
      </c>
      <c r="O5593">
        <f>STANDARDIZE(N5593,$N$8,$N$9)</f>
        <v>2.2959993630851634</v>
      </c>
      <c r="P5593">
        <f>ABS($J$3-O5593)</f>
        <v>2.823365586862054</v>
      </c>
      <c r="Q5593">
        <f>ABS($J$4-O5593)</f>
        <v>0.10721641469096443</v>
      </c>
      <c r="R5593">
        <f>ABS($J$5-O5593)</f>
        <v>2.4481081354436798</v>
      </c>
      <c r="S5593">
        <f>ABS($J$6-O5593)</f>
        <v>1.8584178546433772</v>
      </c>
      <c r="T5593">
        <f>MIN(P5593:S5593)</f>
        <v>0.10721641469096443</v>
      </c>
      <c r="U5593">
        <f>MATCH(T5593,P5593:S5593, 0)</f>
        <v>2</v>
      </c>
    </row>
    <row r="5594" spans="1:21" x14ac:dyDescent="0.35">
      <c r="A5594">
        <v>1</v>
      </c>
      <c r="B5594">
        <v>5583</v>
      </c>
      <c r="C5594" t="s">
        <v>394</v>
      </c>
      <c r="D5594" t="s">
        <v>395</v>
      </c>
      <c r="E5594" t="s">
        <v>84</v>
      </c>
      <c r="F5594" t="s">
        <v>85</v>
      </c>
      <c r="G5594" t="s">
        <v>153</v>
      </c>
      <c r="H5594" t="s">
        <v>154</v>
      </c>
      <c r="I5594" s="1">
        <v>42393</v>
      </c>
      <c r="J5594">
        <v>2016</v>
      </c>
      <c r="K5594" t="s">
        <v>77</v>
      </c>
      <c r="L5594" t="s">
        <v>78</v>
      </c>
      <c r="M5594" s="1">
        <v>42395</v>
      </c>
      <c r="N5594">
        <v>2</v>
      </c>
      <c r="O5594">
        <f>STANDARDIZE(N5594,$N$8,$N$9)</f>
        <v>-0.59884383357086635</v>
      </c>
      <c r="P5594">
        <f>ABS($J$3-O5594)</f>
        <v>7.1477609793975994E-2</v>
      </c>
      <c r="Q5594">
        <f>ABS($J$4-O5594)</f>
        <v>2.7876267819650655</v>
      </c>
      <c r="R5594">
        <f>ABS($J$5-O5594)</f>
        <v>0.44673506121235018</v>
      </c>
      <c r="S5594">
        <f>ABS($J$6-O5594)</f>
        <v>1.0364253420126524</v>
      </c>
      <c r="T5594">
        <f>MIN(P5594:S5594)</f>
        <v>7.1477609793975994E-2</v>
      </c>
      <c r="U5594">
        <f>MATCH(T5594,P5594:S5594, 0)</f>
        <v>1</v>
      </c>
    </row>
    <row r="5595" spans="1:21" x14ac:dyDescent="0.35">
      <c r="A5595">
        <v>1</v>
      </c>
      <c r="B5595">
        <v>5584</v>
      </c>
      <c r="C5595" t="s">
        <v>489</v>
      </c>
      <c r="D5595" t="s">
        <v>490</v>
      </c>
      <c r="E5595" t="s">
        <v>79</v>
      </c>
      <c r="F5595" t="s">
        <v>35</v>
      </c>
      <c r="G5595" t="s">
        <v>200</v>
      </c>
      <c r="H5595" t="s">
        <v>201</v>
      </c>
      <c r="I5595" s="1">
        <v>42393</v>
      </c>
      <c r="J5595">
        <v>2016</v>
      </c>
      <c r="K5595" t="s">
        <v>77</v>
      </c>
      <c r="L5595" t="s">
        <v>78</v>
      </c>
      <c r="M5595" s="1">
        <v>42553</v>
      </c>
      <c r="N5595">
        <v>14</v>
      </c>
      <c r="O5595">
        <f>STANDARDIZE(N5595,$N$8,$N$9)</f>
        <v>-0.38441100418893831</v>
      </c>
      <c r="P5595">
        <f>ABS($J$3-O5595)</f>
        <v>0.14295521958795204</v>
      </c>
      <c r="Q5595">
        <f>ABS($J$4-O5595)</f>
        <v>2.5731939525831371</v>
      </c>
      <c r="R5595">
        <f>ABS($J$5-O5595)</f>
        <v>0.23230223183042215</v>
      </c>
      <c r="S5595">
        <f>ABS($J$6-O5595)</f>
        <v>0.82199251263072437</v>
      </c>
      <c r="T5595">
        <f>MIN(P5595:S5595)</f>
        <v>0.14295521958795204</v>
      </c>
      <c r="U5595">
        <f>MATCH(T5595,P5595:S5595, 0)</f>
        <v>1</v>
      </c>
    </row>
    <row r="5596" spans="1:21" x14ac:dyDescent="0.35">
      <c r="A5596">
        <v>1</v>
      </c>
      <c r="B5596">
        <v>5585</v>
      </c>
      <c r="C5596" t="s">
        <v>14</v>
      </c>
      <c r="D5596" t="s">
        <v>15</v>
      </c>
      <c r="E5596" t="s">
        <v>79</v>
      </c>
      <c r="F5596" t="s">
        <v>35</v>
      </c>
      <c r="G5596" t="s">
        <v>80</v>
      </c>
      <c r="H5596" t="s">
        <v>81</v>
      </c>
      <c r="I5596" s="1">
        <v>42394</v>
      </c>
      <c r="J5596">
        <v>2016</v>
      </c>
      <c r="K5596" t="s">
        <v>69</v>
      </c>
      <c r="L5596" t="s">
        <v>70</v>
      </c>
      <c r="M5596" s="1">
        <v>42399</v>
      </c>
      <c r="N5596">
        <v>5</v>
      </c>
      <c r="O5596">
        <f>STANDARDIZE(N5596,$N$8,$N$9)</f>
        <v>-0.54523562622538435</v>
      </c>
      <c r="P5596">
        <f>ABS($J$3-O5596)</f>
        <v>1.7869402448493998E-2</v>
      </c>
      <c r="Q5596">
        <f>ABS($J$4-O5596)</f>
        <v>2.7340185746195833</v>
      </c>
      <c r="R5596">
        <f>ABS($J$5-O5596)</f>
        <v>0.39312685386686819</v>
      </c>
      <c r="S5596">
        <f>ABS($J$6-O5596)</f>
        <v>0.98281713466717047</v>
      </c>
      <c r="T5596">
        <f>MIN(P5596:S5596)</f>
        <v>1.7869402448493998E-2</v>
      </c>
      <c r="U5596">
        <f>MATCH(T5596,P5596:S5596, 0)</f>
        <v>1</v>
      </c>
    </row>
    <row r="5597" spans="1:21" x14ac:dyDescent="0.35">
      <c r="A5597">
        <v>1</v>
      </c>
      <c r="B5597">
        <v>5586</v>
      </c>
      <c r="C5597" t="s">
        <v>184</v>
      </c>
      <c r="D5597" t="s">
        <v>185</v>
      </c>
      <c r="E5597" t="s">
        <v>16</v>
      </c>
      <c r="F5597" t="s">
        <v>17</v>
      </c>
      <c r="G5597" t="s">
        <v>18</v>
      </c>
      <c r="H5597" t="s">
        <v>19</v>
      </c>
      <c r="I5597" s="1">
        <v>42394</v>
      </c>
      <c r="J5597">
        <v>2016</v>
      </c>
      <c r="K5597" t="s">
        <v>176</v>
      </c>
      <c r="L5597" t="s">
        <v>177</v>
      </c>
      <c r="M5597" s="1">
        <v>42371</v>
      </c>
      <c r="N5597">
        <v>7</v>
      </c>
      <c r="O5597">
        <f>STANDARDIZE(N5597,$N$8,$N$9)</f>
        <v>-0.50949682132839635</v>
      </c>
      <c r="P5597">
        <f>ABS($J$3-O5597)</f>
        <v>1.7869402448493998E-2</v>
      </c>
      <c r="Q5597">
        <f>ABS($J$4-O5597)</f>
        <v>2.6982797697225953</v>
      </c>
      <c r="R5597">
        <f>ABS($J$5-O5597)</f>
        <v>0.35738804896988019</v>
      </c>
      <c r="S5597">
        <f>ABS($J$6-O5597)</f>
        <v>0.94707832977018247</v>
      </c>
      <c r="T5597">
        <f>MIN(P5597:S5597)</f>
        <v>1.7869402448493998E-2</v>
      </c>
      <c r="U5597">
        <f>MATCH(T5597,P5597:S5597, 0)</f>
        <v>1</v>
      </c>
    </row>
    <row r="5598" spans="1:21" x14ac:dyDescent="0.35">
      <c r="A5598">
        <v>1</v>
      </c>
      <c r="B5598">
        <v>5587</v>
      </c>
      <c r="C5598" t="s">
        <v>302</v>
      </c>
      <c r="D5598" t="s">
        <v>303</v>
      </c>
      <c r="E5598" t="s">
        <v>84</v>
      </c>
      <c r="F5598" t="s">
        <v>85</v>
      </c>
      <c r="G5598" t="s">
        <v>86</v>
      </c>
      <c r="H5598" t="s">
        <v>87</v>
      </c>
      <c r="I5598" s="1">
        <v>42394</v>
      </c>
      <c r="J5598">
        <v>2016</v>
      </c>
      <c r="K5598" t="s">
        <v>38</v>
      </c>
      <c r="L5598" t="s">
        <v>13</v>
      </c>
      <c r="M5598" s="1">
        <v>42584</v>
      </c>
      <c r="N5598">
        <v>14</v>
      </c>
      <c r="O5598">
        <f>STANDARDIZE(N5598,$N$8,$N$9)</f>
        <v>-0.38441100418893831</v>
      </c>
      <c r="P5598">
        <f>ABS($J$3-O5598)</f>
        <v>0.14295521958795204</v>
      </c>
      <c r="Q5598">
        <f>ABS($J$4-O5598)</f>
        <v>2.5731939525831371</v>
      </c>
      <c r="R5598">
        <f>ABS($J$5-O5598)</f>
        <v>0.23230223183042215</v>
      </c>
      <c r="S5598">
        <f>ABS($J$6-O5598)</f>
        <v>0.82199251263072437</v>
      </c>
      <c r="T5598">
        <f>MIN(P5598:S5598)</f>
        <v>0.14295521958795204</v>
      </c>
      <c r="U5598">
        <f>MATCH(T5598,P5598:S5598, 0)</f>
        <v>1</v>
      </c>
    </row>
    <row r="5599" spans="1:21" x14ac:dyDescent="0.35">
      <c r="A5599">
        <v>3</v>
      </c>
      <c r="B5599">
        <v>5588</v>
      </c>
      <c r="C5599" t="s">
        <v>172</v>
      </c>
      <c r="D5599" t="s">
        <v>173</v>
      </c>
      <c r="E5599" t="s">
        <v>131</v>
      </c>
      <c r="F5599" t="s">
        <v>132</v>
      </c>
      <c r="G5599" t="s">
        <v>133</v>
      </c>
      <c r="H5599" t="s">
        <v>134</v>
      </c>
      <c r="I5599" s="1">
        <v>42394</v>
      </c>
      <c r="J5599">
        <v>2016</v>
      </c>
      <c r="K5599" t="s">
        <v>77</v>
      </c>
      <c r="L5599" t="s">
        <v>78</v>
      </c>
      <c r="M5599" s="1">
        <v>42425</v>
      </c>
      <c r="N5599">
        <v>31</v>
      </c>
      <c r="O5599">
        <f>STANDARDIZE(N5599,$N$8,$N$9)</f>
        <v>-8.0631162564540129E-2</v>
      </c>
      <c r="P5599">
        <f>ABS($J$3-O5599)</f>
        <v>0.44673506121235024</v>
      </c>
      <c r="Q5599">
        <f>ABS($J$4-O5599)</f>
        <v>2.2694141109587389</v>
      </c>
      <c r="R5599">
        <f>ABS($J$5-O5599)</f>
        <v>7.1477609793976035E-2</v>
      </c>
      <c r="S5599">
        <f>ABS($J$6-O5599)</f>
        <v>0.51821267100632629</v>
      </c>
      <c r="T5599">
        <f>MIN(P5599:S5599)</f>
        <v>7.1477609793976035E-2</v>
      </c>
      <c r="U5599">
        <f>MATCH(T5599,P5599:S5599, 0)</f>
        <v>3</v>
      </c>
    </row>
    <row r="5600" spans="1:21" x14ac:dyDescent="0.35">
      <c r="A5600">
        <v>1</v>
      </c>
      <c r="B5600">
        <v>5589</v>
      </c>
      <c r="C5600" t="s">
        <v>14</v>
      </c>
      <c r="D5600" t="s">
        <v>15</v>
      </c>
      <c r="E5600" t="s">
        <v>105</v>
      </c>
      <c r="F5600" t="s">
        <v>59</v>
      </c>
      <c r="G5600" t="s">
        <v>106</v>
      </c>
      <c r="H5600" t="s">
        <v>107</v>
      </c>
      <c r="I5600" s="1">
        <v>42395</v>
      </c>
      <c r="J5600">
        <v>2016</v>
      </c>
      <c r="K5600" t="s">
        <v>125</v>
      </c>
      <c r="L5600" t="s">
        <v>126</v>
      </c>
      <c r="M5600" s="1">
        <v>42397</v>
      </c>
      <c r="N5600">
        <v>2</v>
      </c>
      <c r="O5600">
        <f>STANDARDIZE(N5600,$N$8,$N$9)</f>
        <v>-0.59884383357086635</v>
      </c>
      <c r="P5600">
        <f>ABS($J$3-O5600)</f>
        <v>7.1477609793975994E-2</v>
      </c>
      <c r="Q5600">
        <f>ABS($J$4-O5600)</f>
        <v>2.7876267819650655</v>
      </c>
      <c r="R5600">
        <f>ABS($J$5-O5600)</f>
        <v>0.44673506121235018</v>
      </c>
      <c r="S5600">
        <f>ABS($J$6-O5600)</f>
        <v>1.0364253420126524</v>
      </c>
      <c r="T5600">
        <f>MIN(P5600:S5600)</f>
        <v>7.1477609793975994E-2</v>
      </c>
      <c r="U5600">
        <f>MATCH(T5600,P5600:S5600, 0)</f>
        <v>1</v>
      </c>
    </row>
    <row r="5601" spans="1:21" x14ac:dyDescent="0.35">
      <c r="A5601">
        <v>1</v>
      </c>
      <c r="B5601">
        <v>5590</v>
      </c>
      <c r="C5601" t="s">
        <v>30</v>
      </c>
      <c r="D5601" t="s">
        <v>31</v>
      </c>
      <c r="E5601" t="s">
        <v>131</v>
      </c>
      <c r="F5601" t="s">
        <v>132</v>
      </c>
      <c r="G5601" t="s">
        <v>133</v>
      </c>
      <c r="H5601" t="s">
        <v>134</v>
      </c>
      <c r="I5601" s="1">
        <v>42395</v>
      </c>
      <c r="J5601">
        <v>2016</v>
      </c>
      <c r="K5601" t="s">
        <v>176</v>
      </c>
      <c r="L5601" t="s">
        <v>177</v>
      </c>
      <c r="M5601" s="1">
        <v>42431</v>
      </c>
      <c r="N5601">
        <v>8</v>
      </c>
      <c r="O5601">
        <f>STANDARDIZE(N5601,$N$8,$N$9)</f>
        <v>-0.49162741887990236</v>
      </c>
      <c r="P5601">
        <f>ABS($J$3-O5601)</f>
        <v>3.5738804896987997E-2</v>
      </c>
      <c r="Q5601">
        <f>ABS($J$4-O5601)</f>
        <v>2.6804103672741011</v>
      </c>
      <c r="R5601">
        <f>ABS($J$5-O5601)</f>
        <v>0.33951864652138619</v>
      </c>
      <c r="S5601">
        <f>ABS($J$6-O5601)</f>
        <v>0.92920892732168847</v>
      </c>
      <c r="T5601">
        <f>MIN(P5601:S5601)</f>
        <v>3.5738804896987997E-2</v>
      </c>
      <c r="U5601">
        <f>MATCH(T5601,P5601:S5601, 0)</f>
        <v>1</v>
      </c>
    </row>
    <row r="5602" spans="1:21" x14ac:dyDescent="0.35">
      <c r="A5602">
        <v>1</v>
      </c>
      <c r="B5602">
        <v>5591</v>
      </c>
      <c r="C5602" t="s">
        <v>14</v>
      </c>
      <c r="D5602" t="s">
        <v>15</v>
      </c>
      <c r="E5602" t="s">
        <v>52</v>
      </c>
      <c r="F5602" t="s">
        <v>53</v>
      </c>
      <c r="G5602" t="s">
        <v>54</v>
      </c>
      <c r="H5602" t="s">
        <v>55</v>
      </c>
      <c r="I5602" s="1">
        <v>42395</v>
      </c>
      <c r="J5602">
        <v>2016</v>
      </c>
      <c r="K5602" t="s">
        <v>233</v>
      </c>
      <c r="L5602" t="s">
        <v>234</v>
      </c>
      <c r="M5602" s="1">
        <v>42615</v>
      </c>
      <c r="N5602">
        <v>14</v>
      </c>
      <c r="O5602">
        <f>STANDARDIZE(N5602,$N$8,$N$9)</f>
        <v>-0.38441100418893831</v>
      </c>
      <c r="P5602">
        <f>ABS($J$3-O5602)</f>
        <v>0.14295521958795204</v>
      </c>
      <c r="Q5602">
        <f>ABS($J$4-O5602)</f>
        <v>2.5731939525831371</v>
      </c>
      <c r="R5602">
        <f>ABS($J$5-O5602)</f>
        <v>0.23230223183042215</v>
      </c>
      <c r="S5602">
        <f>ABS($J$6-O5602)</f>
        <v>0.82199251263072437</v>
      </c>
      <c r="T5602">
        <f>MIN(P5602:S5602)</f>
        <v>0.14295521958795204</v>
      </c>
      <c r="U5602">
        <f>MATCH(T5602,P5602:S5602, 0)</f>
        <v>1</v>
      </c>
    </row>
    <row r="5603" spans="1:21" x14ac:dyDescent="0.35">
      <c r="A5603">
        <v>3</v>
      </c>
      <c r="B5603">
        <v>5592</v>
      </c>
      <c r="C5603" t="s">
        <v>14</v>
      </c>
      <c r="D5603" t="s">
        <v>15</v>
      </c>
      <c r="E5603" t="s">
        <v>34</v>
      </c>
      <c r="F5603" t="s">
        <v>35</v>
      </c>
      <c r="G5603" t="s">
        <v>36</v>
      </c>
      <c r="H5603" t="s">
        <v>37</v>
      </c>
      <c r="I5603" s="1">
        <v>42395</v>
      </c>
      <c r="J5603">
        <v>2016</v>
      </c>
      <c r="K5603" t="s">
        <v>77</v>
      </c>
      <c r="L5603" t="s">
        <v>78</v>
      </c>
      <c r="M5603" s="1">
        <v>42415</v>
      </c>
      <c r="N5603">
        <v>20</v>
      </c>
      <c r="O5603">
        <f>STANDARDIZE(N5603,$N$8,$N$9)</f>
        <v>-0.27719458949797421</v>
      </c>
      <c r="P5603">
        <f>ABS($J$3-O5603)</f>
        <v>0.25017163427891614</v>
      </c>
      <c r="Q5603">
        <f>ABS($J$4-O5603)</f>
        <v>2.4659775378921731</v>
      </c>
      <c r="R5603">
        <f>ABS($J$5-O5603)</f>
        <v>0.12508581713945804</v>
      </c>
      <c r="S5603">
        <f>ABS($J$6-O5603)</f>
        <v>0.71477609793976038</v>
      </c>
      <c r="T5603">
        <f>MIN(P5603:S5603)</f>
        <v>0.12508581713945804</v>
      </c>
      <c r="U5603">
        <f>MATCH(T5603,P5603:S5603, 0)</f>
        <v>3</v>
      </c>
    </row>
    <row r="5604" spans="1:21" x14ac:dyDescent="0.35">
      <c r="A5604">
        <v>3</v>
      </c>
      <c r="B5604">
        <v>5593</v>
      </c>
      <c r="C5604" t="s">
        <v>172</v>
      </c>
      <c r="D5604" t="s">
        <v>173</v>
      </c>
      <c r="E5604" t="s">
        <v>116</v>
      </c>
      <c r="F5604" t="s">
        <v>97</v>
      </c>
      <c r="G5604" t="s">
        <v>611</v>
      </c>
      <c r="H5604" t="s">
        <v>612</v>
      </c>
      <c r="I5604" s="1">
        <v>42395</v>
      </c>
      <c r="J5604">
        <v>2016</v>
      </c>
      <c r="K5604" t="s">
        <v>77</v>
      </c>
      <c r="L5604" t="s">
        <v>78</v>
      </c>
      <c r="M5604" s="1">
        <v>42415</v>
      </c>
      <c r="N5604">
        <v>20</v>
      </c>
      <c r="O5604">
        <f>STANDARDIZE(N5604,$N$8,$N$9)</f>
        <v>-0.27719458949797421</v>
      </c>
      <c r="P5604">
        <f>ABS($J$3-O5604)</f>
        <v>0.25017163427891614</v>
      </c>
      <c r="Q5604">
        <f>ABS($J$4-O5604)</f>
        <v>2.4659775378921731</v>
      </c>
      <c r="R5604">
        <f>ABS($J$5-O5604)</f>
        <v>0.12508581713945804</v>
      </c>
      <c r="S5604">
        <f>ABS($J$6-O5604)</f>
        <v>0.71477609793976038</v>
      </c>
      <c r="T5604">
        <f>MIN(P5604:S5604)</f>
        <v>0.12508581713945804</v>
      </c>
      <c r="U5604">
        <f>MATCH(T5604,P5604:S5604, 0)</f>
        <v>3</v>
      </c>
    </row>
    <row r="5605" spans="1:21" x14ac:dyDescent="0.35">
      <c r="A5605">
        <v>3</v>
      </c>
      <c r="B5605">
        <v>5594</v>
      </c>
      <c r="C5605" t="s">
        <v>172</v>
      </c>
      <c r="D5605" t="s">
        <v>173</v>
      </c>
      <c r="E5605" t="s">
        <v>16</v>
      </c>
      <c r="F5605" t="s">
        <v>17</v>
      </c>
      <c r="G5605" t="s">
        <v>18</v>
      </c>
      <c r="H5605" t="s">
        <v>19</v>
      </c>
      <c r="I5605" s="1">
        <v>42395</v>
      </c>
      <c r="J5605">
        <v>2016</v>
      </c>
      <c r="K5605" t="s">
        <v>77</v>
      </c>
      <c r="L5605" t="s">
        <v>78</v>
      </c>
      <c r="M5605" s="1">
        <v>42424</v>
      </c>
      <c r="N5605">
        <v>29</v>
      </c>
      <c r="O5605">
        <f>STANDARDIZE(N5605,$N$8,$N$9)</f>
        <v>-0.11636996746152814</v>
      </c>
      <c r="P5605">
        <f>ABS($J$3-O5605)</f>
        <v>0.41099625631536219</v>
      </c>
      <c r="Q5605">
        <f>ABS($J$4-O5605)</f>
        <v>2.3051529158557269</v>
      </c>
      <c r="R5605">
        <f>ABS($J$5-O5605)</f>
        <v>3.5738804896988025E-2</v>
      </c>
      <c r="S5605">
        <f>ABS($J$6-O5605)</f>
        <v>0.55395147590331428</v>
      </c>
      <c r="T5605">
        <f>MIN(P5605:S5605)</f>
        <v>3.5738804896988025E-2</v>
      </c>
      <c r="U5605">
        <f>MATCH(T5605,P5605:S5605, 0)</f>
        <v>3</v>
      </c>
    </row>
    <row r="5606" spans="1:21" x14ac:dyDescent="0.35">
      <c r="A5606">
        <v>4</v>
      </c>
      <c r="B5606">
        <v>5595</v>
      </c>
      <c r="C5606" t="s">
        <v>30</v>
      </c>
      <c r="D5606" t="s">
        <v>31</v>
      </c>
      <c r="E5606" t="s">
        <v>34</v>
      </c>
      <c r="F5606" t="s">
        <v>35</v>
      </c>
      <c r="G5606" t="s">
        <v>36</v>
      </c>
      <c r="H5606" t="s">
        <v>37</v>
      </c>
      <c r="I5606" s="1">
        <v>42395</v>
      </c>
      <c r="J5606">
        <v>2016</v>
      </c>
      <c r="K5606" t="s">
        <v>41</v>
      </c>
      <c r="L5606" t="s">
        <v>42</v>
      </c>
      <c r="M5606" s="1">
        <v>42709</v>
      </c>
      <c r="N5606">
        <v>107</v>
      </c>
      <c r="O5606">
        <f>STANDARDIZE(N5606,$N$8,$N$9)</f>
        <v>1.2774434235210046</v>
      </c>
      <c r="P5606">
        <f>ABS($J$3-O5606)</f>
        <v>1.8048096472978949</v>
      </c>
      <c r="Q5606">
        <f>ABS($J$4-O5606)</f>
        <v>0.91133952487319436</v>
      </c>
      <c r="R5606">
        <f>ABS($J$5-O5606)</f>
        <v>1.4295521958795208</v>
      </c>
      <c r="S5606">
        <f>ABS($J$6-O5606)</f>
        <v>0.83986191507921848</v>
      </c>
      <c r="T5606">
        <f>MIN(P5606:S5606)</f>
        <v>0.83986191507921848</v>
      </c>
      <c r="U5606">
        <f>MATCH(T5606,P5606:S5606, 0)</f>
        <v>4</v>
      </c>
    </row>
    <row r="5607" spans="1:21" x14ac:dyDescent="0.35">
      <c r="A5607">
        <v>2</v>
      </c>
      <c r="B5607">
        <v>5596</v>
      </c>
      <c r="C5607" t="s">
        <v>239</v>
      </c>
      <c r="D5607" t="s">
        <v>240</v>
      </c>
      <c r="E5607" t="s">
        <v>196</v>
      </c>
      <c r="F5607" t="s">
        <v>197</v>
      </c>
      <c r="G5607" t="s">
        <v>198</v>
      </c>
      <c r="H5607" t="s">
        <v>199</v>
      </c>
      <c r="I5607" s="1">
        <v>42395</v>
      </c>
      <c r="J5607">
        <v>2016</v>
      </c>
      <c r="K5607" t="s">
        <v>41</v>
      </c>
      <c r="L5607" t="s">
        <v>42</v>
      </c>
      <c r="M5607" s="1">
        <v>42661</v>
      </c>
      <c r="N5607">
        <v>266</v>
      </c>
      <c r="O5607">
        <f>STANDARDIZE(N5607,$N$8,$N$9)</f>
        <v>4.1186784128315521</v>
      </c>
      <c r="P5607">
        <f>ABS($J$3-O5607)</f>
        <v>4.6460446366084422</v>
      </c>
      <c r="Q5607">
        <f>ABS($J$4-O5607)</f>
        <v>1.9298954644373532</v>
      </c>
      <c r="R5607">
        <f>ABS($J$5-O5607)</f>
        <v>4.2707871851900681</v>
      </c>
      <c r="S5607">
        <f>ABS($J$6-O5607)</f>
        <v>3.6810969043897659</v>
      </c>
      <c r="T5607">
        <f>MIN(P5607:S5607)</f>
        <v>1.9298954644373532</v>
      </c>
      <c r="U5607">
        <f>MATCH(T5607,P5607:S5607, 0)</f>
        <v>2</v>
      </c>
    </row>
    <row r="5608" spans="1:21" x14ac:dyDescent="0.35">
      <c r="A5608">
        <v>1</v>
      </c>
      <c r="B5608">
        <v>5597</v>
      </c>
      <c r="C5608" t="s">
        <v>178</v>
      </c>
      <c r="D5608" t="s">
        <v>179</v>
      </c>
      <c r="E5608" t="s">
        <v>131</v>
      </c>
      <c r="F5608" t="s">
        <v>132</v>
      </c>
      <c r="G5608" t="s">
        <v>133</v>
      </c>
      <c r="H5608" t="s">
        <v>134</v>
      </c>
      <c r="I5608" s="1">
        <v>42396</v>
      </c>
      <c r="J5608">
        <v>2016</v>
      </c>
      <c r="K5608" t="s">
        <v>331</v>
      </c>
      <c r="L5608" t="s">
        <v>332</v>
      </c>
      <c r="M5608" s="1">
        <v>42397</v>
      </c>
      <c r="N5608">
        <v>1</v>
      </c>
      <c r="O5608">
        <f>STANDARDIZE(N5608,$N$8,$N$9)</f>
        <v>-0.61671323601936046</v>
      </c>
      <c r="P5608">
        <f>ABS($J$3-O5608)</f>
        <v>8.9347012242470103E-2</v>
      </c>
      <c r="Q5608">
        <f>ABS($J$4-O5608)</f>
        <v>2.8054961844135593</v>
      </c>
      <c r="R5608">
        <f>ABS($J$5-O5608)</f>
        <v>0.46460446366084429</v>
      </c>
      <c r="S5608">
        <f>ABS($J$6-O5608)</f>
        <v>1.0542947444611466</v>
      </c>
      <c r="T5608">
        <f>MIN(P5608:S5608)</f>
        <v>8.9347012242470103E-2</v>
      </c>
      <c r="U5608">
        <f>MATCH(T5608,P5608:S5608, 0)</f>
        <v>1</v>
      </c>
    </row>
    <row r="5609" spans="1:21" x14ac:dyDescent="0.35">
      <c r="A5609">
        <v>1</v>
      </c>
      <c r="B5609">
        <v>5598</v>
      </c>
      <c r="C5609" t="s">
        <v>67</v>
      </c>
      <c r="D5609" t="s">
        <v>68</v>
      </c>
      <c r="E5609" t="s">
        <v>24</v>
      </c>
      <c r="F5609" t="s">
        <v>25</v>
      </c>
      <c r="G5609" t="s">
        <v>26</v>
      </c>
      <c r="H5609" t="s">
        <v>27</v>
      </c>
      <c r="I5609" s="1">
        <v>42396</v>
      </c>
      <c r="J5609">
        <v>2016</v>
      </c>
      <c r="K5609" t="s">
        <v>155</v>
      </c>
      <c r="L5609" t="s">
        <v>156</v>
      </c>
      <c r="M5609" s="1">
        <v>42402</v>
      </c>
      <c r="N5609">
        <v>6</v>
      </c>
      <c r="O5609">
        <f>STANDARDIZE(N5609,$N$8,$N$9)</f>
        <v>-0.52736622377689035</v>
      </c>
      <c r="P5609">
        <f>ABS($J$3-O5609)</f>
        <v>0</v>
      </c>
      <c r="Q5609">
        <f>ABS($J$4-O5609)</f>
        <v>2.7161491721710895</v>
      </c>
      <c r="R5609">
        <f>ABS($J$5-O5609)</f>
        <v>0.37525745141837419</v>
      </c>
      <c r="S5609">
        <f>ABS($J$6-O5609)</f>
        <v>0.96494773221867647</v>
      </c>
      <c r="T5609">
        <f>MIN(P5609:S5609)</f>
        <v>0</v>
      </c>
      <c r="U5609">
        <f>MATCH(T5609,P5609:S5609, 0)</f>
        <v>1</v>
      </c>
    </row>
    <row r="5610" spans="1:21" x14ac:dyDescent="0.35">
      <c r="A5610">
        <v>1</v>
      </c>
      <c r="B5610">
        <v>5599</v>
      </c>
      <c r="C5610" t="s">
        <v>239</v>
      </c>
      <c r="D5610" t="s">
        <v>240</v>
      </c>
      <c r="E5610" t="s">
        <v>105</v>
      </c>
      <c r="F5610" t="s">
        <v>59</v>
      </c>
      <c r="G5610" t="s">
        <v>106</v>
      </c>
      <c r="H5610" t="s">
        <v>107</v>
      </c>
      <c r="I5610" s="1">
        <v>42396</v>
      </c>
      <c r="J5610">
        <v>2016</v>
      </c>
      <c r="K5610" t="s">
        <v>41</v>
      </c>
      <c r="L5610" t="s">
        <v>42</v>
      </c>
      <c r="M5610" s="1">
        <v>42615</v>
      </c>
      <c r="N5610">
        <v>13</v>
      </c>
      <c r="O5610">
        <f>STANDARDIZE(N5610,$N$8,$N$9)</f>
        <v>-0.40228040663743231</v>
      </c>
      <c r="P5610">
        <f>ABS($J$3-O5610)</f>
        <v>0.12508581713945804</v>
      </c>
      <c r="Q5610">
        <f>ABS($J$4-O5610)</f>
        <v>2.5910633550316313</v>
      </c>
      <c r="R5610">
        <f>ABS($J$5-O5610)</f>
        <v>0.25017163427891614</v>
      </c>
      <c r="S5610">
        <f>ABS($J$6-O5610)</f>
        <v>0.83986191507921837</v>
      </c>
      <c r="T5610">
        <f>MIN(P5610:S5610)</f>
        <v>0.12508581713945804</v>
      </c>
      <c r="U5610">
        <f>MATCH(T5610,P5610:S5610, 0)</f>
        <v>1</v>
      </c>
    </row>
    <row r="5611" spans="1:21" x14ac:dyDescent="0.35">
      <c r="A5611">
        <v>1</v>
      </c>
      <c r="B5611">
        <v>5600</v>
      </c>
      <c r="C5611" t="s">
        <v>272</v>
      </c>
      <c r="D5611" t="s">
        <v>273</v>
      </c>
      <c r="E5611" t="s">
        <v>64</v>
      </c>
      <c r="F5611" t="s">
        <v>59</v>
      </c>
      <c r="G5611" t="s">
        <v>513</v>
      </c>
      <c r="H5611" t="s">
        <v>514</v>
      </c>
      <c r="I5611" s="1">
        <v>42396</v>
      </c>
      <c r="J5611">
        <v>2016</v>
      </c>
      <c r="K5611" t="s">
        <v>233</v>
      </c>
      <c r="L5611" t="s">
        <v>234</v>
      </c>
      <c r="M5611" s="1">
        <v>42706</v>
      </c>
      <c r="N5611">
        <v>16</v>
      </c>
      <c r="O5611">
        <f>STANDARDIZE(N5611,$N$8,$N$9)</f>
        <v>-0.34867219929195026</v>
      </c>
      <c r="P5611">
        <f>ABS($J$3-O5611)</f>
        <v>0.17869402448494009</v>
      </c>
      <c r="Q5611">
        <f>ABS($J$4-O5611)</f>
        <v>2.5374551476861491</v>
      </c>
      <c r="R5611">
        <f>ABS($J$5-O5611)</f>
        <v>0.19656342693343409</v>
      </c>
      <c r="S5611">
        <f>ABS($J$6-O5611)</f>
        <v>0.78625370773373637</v>
      </c>
      <c r="T5611">
        <f>MIN(P5611:S5611)</f>
        <v>0.17869402448494009</v>
      </c>
      <c r="U5611">
        <f>MATCH(T5611,P5611:S5611, 0)</f>
        <v>1</v>
      </c>
    </row>
    <row r="5612" spans="1:21" x14ac:dyDescent="0.35">
      <c r="A5612">
        <v>4</v>
      </c>
      <c r="B5612">
        <v>5601</v>
      </c>
      <c r="C5612" t="s">
        <v>119</v>
      </c>
      <c r="D5612" t="s">
        <v>120</v>
      </c>
      <c r="E5612" t="s">
        <v>196</v>
      </c>
      <c r="F5612" t="s">
        <v>197</v>
      </c>
      <c r="G5612" t="s">
        <v>198</v>
      </c>
      <c r="H5612" t="s">
        <v>199</v>
      </c>
      <c r="I5612" s="1">
        <v>42396</v>
      </c>
      <c r="J5612">
        <v>2016</v>
      </c>
      <c r="K5612" t="s">
        <v>69</v>
      </c>
      <c r="L5612" t="s">
        <v>70</v>
      </c>
      <c r="M5612" s="1">
        <v>42434</v>
      </c>
      <c r="N5612">
        <v>97</v>
      </c>
      <c r="O5612">
        <f>STANDARDIZE(N5612,$N$8,$N$9)</f>
        <v>1.0987493990360644</v>
      </c>
      <c r="P5612">
        <f>ABS($J$3-O5612)</f>
        <v>1.6261156228129547</v>
      </c>
      <c r="Q5612">
        <f>ABS($J$4-O5612)</f>
        <v>1.0900335493581346</v>
      </c>
      <c r="R5612">
        <f>ABS($J$5-O5612)</f>
        <v>1.2508581713945806</v>
      </c>
      <c r="S5612">
        <f>ABS($J$6-O5612)</f>
        <v>0.66116789059427827</v>
      </c>
      <c r="T5612">
        <f>MIN(P5612:S5612)</f>
        <v>0.66116789059427827</v>
      </c>
      <c r="U5612">
        <f>MATCH(T5612,P5612:S5612, 0)</f>
        <v>4</v>
      </c>
    </row>
    <row r="5613" spans="1:21" x14ac:dyDescent="0.35">
      <c r="A5613">
        <v>2</v>
      </c>
      <c r="B5613">
        <v>5602</v>
      </c>
      <c r="C5613" t="s">
        <v>375</v>
      </c>
      <c r="D5613" t="s">
        <v>376</v>
      </c>
      <c r="E5613" t="s">
        <v>34</v>
      </c>
      <c r="F5613" t="s">
        <v>35</v>
      </c>
      <c r="G5613" t="s">
        <v>468</v>
      </c>
      <c r="H5613" t="s">
        <v>469</v>
      </c>
      <c r="I5613" s="1">
        <v>42396</v>
      </c>
      <c r="J5613">
        <v>2016</v>
      </c>
      <c r="K5613" t="s">
        <v>41</v>
      </c>
      <c r="L5613" t="s">
        <v>42</v>
      </c>
      <c r="M5613" s="1">
        <v>42628</v>
      </c>
      <c r="N5613">
        <v>232</v>
      </c>
      <c r="O5613">
        <f>STANDARDIZE(N5613,$N$8,$N$9)</f>
        <v>3.5111187295827557</v>
      </c>
      <c r="P5613">
        <f>ABS($J$3-O5613)</f>
        <v>4.0384849533596459</v>
      </c>
      <c r="Q5613">
        <f>ABS($J$4-O5613)</f>
        <v>1.3223357811885568</v>
      </c>
      <c r="R5613">
        <f>ABS($J$5-O5613)</f>
        <v>3.6632275019412717</v>
      </c>
      <c r="S5613">
        <f>ABS($J$6-O5613)</f>
        <v>3.0735372211409695</v>
      </c>
      <c r="T5613">
        <f>MIN(P5613:S5613)</f>
        <v>1.3223357811885568</v>
      </c>
      <c r="U5613">
        <f>MATCH(T5613,P5613:S5613, 0)</f>
        <v>2</v>
      </c>
    </row>
    <row r="5614" spans="1:21" x14ac:dyDescent="0.35">
      <c r="A5614">
        <v>1</v>
      </c>
      <c r="B5614">
        <v>5603</v>
      </c>
      <c r="C5614" t="s">
        <v>172</v>
      </c>
      <c r="D5614" t="s">
        <v>173</v>
      </c>
      <c r="E5614" t="s">
        <v>131</v>
      </c>
      <c r="F5614" t="s">
        <v>132</v>
      </c>
      <c r="G5614" t="s">
        <v>133</v>
      </c>
      <c r="H5614" t="s">
        <v>134</v>
      </c>
      <c r="I5614" s="1">
        <v>42397</v>
      </c>
      <c r="J5614">
        <v>2016</v>
      </c>
      <c r="K5614" t="s">
        <v>41</v>
      </c>
      <c r="L5614" t="s">
        <v>42</v>
      </c>
      <c r="M5614" s="1">
        <v>42431</v>
      </c>
      <c r="N5614">
        <v>6</v>
      </c>
      <c r="O5614">
        <f>STANDARDIZE(N5614,$N$8,$N$9)</f>
        <v>-0.52736622377689035</v>
      </c>
      <c r="P5614">
        <f>ABS($J$3-O5614)</f>
        <v>0</v>
      </c>
      <c r="Q5614">
        <f>ABS($J$4-O5614)</f>
        <v>2.7161491721710895</v>
      </c>
      <c r="R5614">
        <f>ABS($J$5-O5614)</f>
        <v>0.37525745141837419</v>
      </c>
      <c r="S5614">
        <f>ABS($J$6-O5614)</f>
        <v>0.96494773221867647</v>
      </c>
      <c r="T5614">
        <f>MIN(P5614:S5614)</f>
        <v>0</v>
      </c>
      <c r="U5614">
        <f>MATCH(T5614,P5614:S5614, 0)</f>
        <v>1</v>
      </c>
    </row>
    <row r="5615" spans="1:21" x14ac:dyDescent="0.35">
      <c r="A5615">
        <v>3</v>
      </c>
      <c r="B5615">
        <v>5604</v>
      </c>
      <c r="C5615" t="s">
        <v>14</v>
      </c>
      <c r="D5615" t="s">
        <v>15</v>
      </c>
      <c r="E5615" t="s">
        <v>149</v>
      </c>
      <c r="F5615" t="s">
        <v>150</v>
      </c>
      <c r="G5615" t="s">
        <v>215</v>
      </c>
      <c r="H5615" t="s">
        <v>216</v>
      </c>
      <c r="I5615" s="1">
        <v>42397</v>
      </c>
      <c r="J5615">
        <v>2016</v>
      </c>
      <c r="K5615" t="s">
        <v>77</v>
      </c>
      <c r="L5615" t="s">
        <v>78</v>
      </c>
      <c r="M5615" s="1">
        <v>42416</v>
      </c>
      <c r="N5615">
        <v>19</v>
      </c>
      <c r="O5615">
        <f>STANDARDIZE(N5615,$N$8,$N$9)</f>
        <v>-0.29506399194646826</v>
      </c>
      <c r="P5615">
        <f>ABS($J$3-O5615)</f>
        <v>0.23230223183042209</v>
      </c>
      <c r="Q5615">
        <f>ABS($J$4-O5615)</f>
        <v>2.4838469403406673</v>
      </c>
      <c r="R5615">
        <f>ABS($J$5-O5615)</f>
        <v>0.1429552195879521</v>
      </c>
      <c r="S5615">
        <f>ABS($J$6-O5615)</f>
        <v>0.73264550038825438</v>
      </c>
      <c r="T5615">
        <f>MIN(P5615:S5615)</f>
        <v>0.1429552195879521</v>
      </c>
      <c r="U5615">
        <f>MATCH(T5615,P5615:S5615, 0)</f>
        <v>3</v>
      </c>
    </row>
    <row r="5616" spans="1:21" x14ac:dyDescent="0.35">
      <c r="A5616">
        <v>3</v>
      </c>
      <c r="B5616">
        <v>5605</v>
      </c>
      <c r="C5616" t="s">
        <v>353</v>
      </c>
      <c r="D5616" t="s">
        <v>354</v>
      </c>
      <c r="E5616" t="s">
        <v>16</v>
      </c>
      <c r="F5616" t="s">
        <v>17</v>
      </c>
      <c r="G5616" t="s">
        <v>18</v>
      </c>
      <c r="H5616" t="s">
        <v>19</v>
      </c>
      <c r="I5616" s="1">
        <v>42397</v>
      </c>
      <c r="J5616">
        <v>2016</v>
      </c>
      <c r="K5616" t="s">
        <v>77</v>
      </c>
      <c r="L5616" t="s">
        <v>78</v>
      </c>
      <c r="M5616" s="1">
        <v>42418</v>
      </c>
      <c r="N5616">
        <v>21</v>
      </c>
      <c r="O5616">
        <f>STANDARDIZE(N5616,$N$8,$N$9)</f>
        <v>-0.25932518704948021</v>
      </c>
      <c r="P5616">
        <f>ABS($J$3-O5616)</f>
        <v>0.26804103672741014</v>
      </c>
      <c r="Q5616">
        <f>ABS($J$4-O5616)</f>
        <v>2.4481081354436793</v>
      </c>
      <c r="R5616">
        <f>ABS($J$5-O5616)</f>
        <v>0.10721641469096405</v>
      </c>
      <c r="S5616">
        <f>ABS($J$6-O5616)</f>
        <v>0.69690669549126638</v>
      </c>
      <c r="T5616">
        <f>MIN(P5616:S5616)</f>
        <v>0.10721641469096405</v>
      </c>
      <c r="U5616">
        <f>MATCH(T5616,P5616:S5616, 0)</f>
        <v>3</v>
      </c>
    </row>
    <row r="5617" spans="1:21" x14ac:dyDescent="0.35">
      <c r="A5617">
        <v>3</v>
      </c>
      <c r="B5617">
        <v>5606</v>
      </c>
      <c r="C5617" t="s">
        <v>30</v>
      </c>
      <c r="D5617" t="s">
        <v>31</v>
      </c>
      <c r="E5617" t="s">
        <v>24</v>
      </c>
      <c r="F5617" t="s">
        <v>25</v>
      </c>
      <c r="G5617" t="s">
        <v>26</v>
      </c>
      <c r="H5617" t="s">
        <v>27</v>
      </c>
      <c r="I5617" s="1">
        <v>42397</v>
      </c>
      <c r="J5617">
        <v>2016</v>
      </c>
      <c r="K5617" t="s">
        <v>28</v>
      </c>
      <c r="L5617" t="s">
        <v>29</v>
      </c>
      <c r="M5617" s="1">
        <v>42419</v>
      </c>
      <c r="N5617">
        <v>22</v>
      </c>
      <c r="O5617">
        <f>STANDARDIZE(N5617,$N$8,$N$9)</f>
        <v>-0.24145578460098621</v>
      </c>
      <c r="P5617">
        <f>ABS($J$3-O5617)</f>
        <v>0.28591043917590414</v>
      </c>
      <c r="Q5617">
        <f>ABS($J$4-O5617)</f>
        <v>2.4302387329951851</v>
      </c>
      <c r="R5617">
        <f>ABS($J$5-O5617)</f>
        <v>8.9347012242470047E-2</v>
      </c>
      <c r="S5617">
        <f>ABS($J$6-O5617)</f>
        <v>0.67903729304277238</v>
      </c>
      <c r="T5617">
        <f>MIN(P5617:S5617)</f>
        <v>8.9347012242470047E-2</v>
      </c>
      <c r="U5617">
        <f>MATCH(T5617,P5617:S5617, 0)</f>
        <v>3</v>
      </c>
    </row>
    <row r="5618" spans="1:21" x14ac:dyDescent="0.35">
      <c r="A5618">
        <v>3</v>
      </c>
      <c r="B5618">
        <v>5607</v>
      </c>
      <c r="C5618" t="s">
        <v>276</v>
      </c>
      <c r="D5618" t="s">
        <v>277</v>
      </c>
      <c r="E5618" t="s">
        <v>34</v>
      </c>
      <c r="F5618" t="s">
        <v>35</v>
      </c>
      <c r="G5618" t="s">
        <v>36</v>
      </c>
      <c r="H5618" t="s">
        <v>37</v>
      </c>
      <c r="I5618" s="1">
        <v>42397</v>
      </c>
      <c r="J5618">
        <v>2016</v>
      </c>
      <c r="K5618" t="s">
        <v>77</v>
      </c>
      <c r="L5618" t="s">
        <v>78</v>
      </c>
      <c r="M5618" s="1">
        <v>42424</v>
      </c>
      <c r="N5618">
        <v>27</v>
      </c>
      <c r="O5618">
        <f>STANDARDIZE(N5618,$N$8,$N$9)</f>
        <v>-0.15210877235851616</v>
      </c>
      <c r="P5618">
        <f>ABS($J$3-O5618)</f>
        <v>0.37525745141837419</v>
      </c>
      <c r="Q5618">
        <f>ABS($J$4-O5618)</f>
        <v>2.3408917207527153</v>
      </c>
      <c r="R5618">
        <f>ABS($J$5-O5618)</f>
        <v>0</v>
      </c>
      <c r="S5618">
        <f>ABS($J$6-O5618)</f>
        <v>0.58969028080030228</v>
      </c>
      <c r="T5618">
        <f>MIN(P5618:S5618)</f>
        <v>0</v>
      </c>
      <c r="U5618">
        <f>MATCH(T5618,P5618:S5618, 0)</f>
        <v>3</v>
      </c>
    </row>
    <row r="5619" spans="1:21" x14ac:dyDescent="0.35">
      <c r="A5619">
        <v>3</v>
      </c>
      <c r="B5619">
        <v>5608</v>
      </c>
      <c r="C5619" t="s">
        <v>14</v>
      </c>
      <c r="D5619" t="s">
        <v>15</v>
      </c>
      <c r="E5619" t="s">
        <v>34</v>
      </c>
      <c r="F5619" t="s">
        <v>35</v>
      </c>
      <c r="G5619" t="s">
        <v>36</v>
      </c>
      <c r="H5619" t="s">
        <v>37</v>
      </c>
      <c r="I5619" s="1">
        <v>42397</v>
      </c>
      <c r="J5619">
        <v>2016</v>
      </c>
      <c r="K5619" t="s">
        <v>77</v>
      </c>
      <c r="L5619" t="s">
        <v>78</v>
      </c>
      <c r="M5619" s="1">
        <v>42424</v>
      </c>
      <c r="N5619">
        <v>27</v>
      </c>
      <c r="O5619">
        <f>STANDARDIZE(N5619,$N$8,$N$9)</f>
        <v>-0.15210877235851616</v>
      </c>
      <c r="P5619">
        <f>ABS($J$3-O5619)</f>
        <v>0.37525745141837419</v>
      </c>
      <c r="Q5619">
        <f>ABS($J$4-O5619)</f>
        <v>2.3408917207527153</v>
      </c>
      <c r="R5619">
        <f>ABS($J$5-O5619)</f>
        <v>0</v>
      </c>
      <c r="S5619">
        <f>ABS($J$6-O5619)</f>
        <v>0.58969028080030228</v>
      </c>
      <c r="T5619">
        <f>MIN(P5619:S5619)</f>
        <v>0</v>
      </c>
      <c r="U5619">
        <f>MATCH(T5619,P5619:S5619, 0)</f>
        <v>3</v>
      </c>
    </row>
    <row r="5620" spans="1:21" x14ac:dyDescent="0.35">
      <c r="A5620">
        <v>3</v>
      </c>
      <c r="B5620">
        <v>5609</v>
      </c>
      <c r="C5620" t="s">
        <v>14</v>
      </c>
      <c r="D5620" t="s">
        <v>15</v>
      </c>
      <c r="E5620" t="s">
        <v>79</v>
      </c>
      <c r="F5620" t="s">
        <v>35</v>
      </c>
      <c r="G5620" t="s">
        <v>80</v>
      </c>
      <c r="H5620" t="s">
        <v>81</v>
      </c>
      <c r="I5620" s="1">
        <v>42397</v>
      </c>
      <c r="J5620">
        <v>2016</v>
      </c>
      <c r="K5620" t="s">
        <v>41</v>
      </c>
      <c r="L5620" t="s">
        <v>42</v>
      </c>
      <c r="M5620" s="1">
        <v>42372</v>
      </c>
      <c r="N5620">
        <v>33</v>
      </c>
      <c r="O5620">
        <f>STANDARDIZE(N5620,$N$8,$N$9)</f>
        <v>-4.4892357667552112E-2</v>
      </c>
      <c r="P5620">
        <f>ABS($J$3-O5620)</f>
        <v>0.48247386610933823</v>
      </c>
      <c r="Q5620">
        <f>ABS($J$4-O5620)</f>
        <v>2.2336753060617509</v>
      </c>
      <c r="R5620">
        <f>ABS($J$5-O5620)</f>
        <v>0.10721641469096405</v>
      </c>
      <c r="S5620">
        <f>ABS($J$6-O5620)</f>
        <v>0.48247386610933823</v>
      </c>
      <c r="T5620">
        <f>MIN(P5620:S5620)</f>
        <v>0.10721641469096405</v>
      </c>
      <c r="U5620">
        <f>MATCH(T5620,P5620:S5620, 0)</f>
        <v>3</v>
      </c>
    </row>
    <row r="5621" spans="1:21" x14ac:dyDescent="0.35">
      <c r="A5621">
        <v>1</v>
      </c>
      <c r="B5621">
        <v>5610</v>
      </c>
      <c r="C5621" t="s">
        <v>14</v>
      </c>
      <c r="D5621" t="s">
        <v>15</v>
      </c>
      <c r="E5621" t="s">
        <v>90</v>
      </c>
      <c r="F5621" t="s">
        <v>91</v>
      </c>
      <c r="G5621" t="s">
        <v>235</v>
      </c>
      <c r="H5621" t="s">
        <v>236</v>
      </c>
      <c r="I5621" s="1">
        <v>42398</v>
      </c>
      <c r="J5621">
        <v>2016</v>
      </c>
      <c r="K5621" t="s">
        <v>577</v>
      </c>
      <c r="L5621" t="s">
        <v>578</v>
      </c>
      <c r="M5621" s="1">
        <v>42402</v>
      </c>
      <c r="N5621">
        <v>4</v>
      </c>
      <c r="O5621">
        <f>STANDARDIZE(N5621,$N$8,$N$9)</f>
        <v>-0.56310502867387835</v>
      </c>
      <c r="P5621">
        <f>ABS($J$3-O5621)</f>
        <v>3.5738804896987997E-2</v>
      </c>
      <c r="Q5621">
        <f>ABS($J$4-O5621)</f>
        <v>2.7518879770680771</v>
      </c>
      <c r="R5621">
        <f>ABS($J$5-O5621)</f>
        <v>0.41099625631536219</v>
      </c>
      <c r="S5621">
        <f>ABS($J$6-O5621)</f>
        <v>1.0006865371156644</v>
      </c>
      <c r="T5621">
        <f>MIN(P5621:S5621)</f>
        <v>3.5738804896987997E-2</v>
      </c>
      <c r="U5621">
        <f>MATCH(T5621,P5621:S5621, 0)</f>
        <v>1</v>
      </c>
    </row>
    <row r="5622" spans="1:21" x14ac:dyDescent="0.35">
      <c r="A5622">
        <v>4</v>
      </c>
      <c r="B5622">
        <v>5611</v>
      </c>
      <c r="C5622" t="s">
        <v>30</v>
      </c>
      <c r="D5622" t="s">
        <v>31</v>
      </c>
      <c r="E5622" t="s">
        <v>52</v>
      </c>
      <c r="F5622" t="s">
        <v>53</v>
      </c>
      <c r="G5622" t="s">
        <v>601</v>
      </c>
      <c r="H5622" t="s">
        <v>602</v>
      </c>
      <c r="I5622" s="1">
        <v>42398</v>
      </c>
      <c r="J5622">
        <v>2016</v>
      </c>
      <c r="K5622" t="s">
        <v>20</v>
      </c>
      <c r="L5622" t="s">
        <v>21</v>
      </c>
      <c r="M5622" s="1">
        <v>42454</v>
      </c>
      <c r="N5622">
        <v>56</v>
      </c>
      <c r="O5622">
        <f>STANDARDIZE(N5622,$N$8,$N$9)</f>
        <v>0.36610389864781012</v>
      </c>
      <c r="P5622">
        <f>ABS($J$3-O5622)</f>
        <v>0.89347012242470047</v>
      </c>
      <c r="Q5622">
        <f>ABS($J$4-O5622)</f>
        <v>1.8226790497463887</v>
      </c>
      <c r="R5622">
        <f>ABS($J$5-O5622)</f>
        <v>0.51821267100632629</v>
      </c>
      <c r="S5622">
        <f>ABS($J$6-O5622)</f>
        <v>7.1477609793975994E-2</v>
      </c>
      <c r="T5622">
        <f>MIN(P5622:S5622)</f>
        <v>7.1477609793975994E-2</v>
      </c>
      <c r="U5622">
        <f>MATCH(T5622,P5622:S5622, 0)</f>
        <v>4</v>
      </c>
    </row>
    <row r="5623" spans="1:21" x14ac:dyDescent="0.35">
      <c r="A5623">
        <v>4</v>
      </c>
      <c r="B5623">
        <v>5612</v>
      </c>
      <c r="C5623" t="s">
        <v>325</v>
      </c>
      <c r="D5623" t="s">
        <v>326</v>
      </c>
      <c r="E5623" t="s">
        <v>52</v>
      </c>
      <c r="F5623" t="s">
        <v>53</v>
      </c>
      <c r="G5623" t="s">
        <v>601</v>
      </c>
      <c r="H5623" t="s">
        <v>602</v>
      </c>
      <c r="I5623" s="1">
        <v>42398</v>
      </c>
      <c r="J5623">
        <v>2016</v>
      </c>
      <c r="K5623" t="s">
        <v>69</v>
      </c>
      <c r="L5623" t="s">
        <v>70</v>
      </c>
      <c r="M5623" s="1">
        <v>42478</v>
      </c>
      <c r="N5623">
        <v>80</v>
      </c>
      <c r="O5623">
        <f>STANDARDIZE(N5623,$N$8,$N$9)</f>
        <v>0.79496955741166631</v>
      </c>
      <c r="P5623">
        <f>ABS($J$3-O5623)</f>
        <v>1.3223357811885568</v>
      </c>
      <c r="Q5623">
        <f>ABS($J$4-O5623)</f>
        <v>1.3938133909825328</v>
      </c>
      <c r="R5623">
        <f>ABS($J$5-O5623)</f>
        <v>0.94707832977018247</v>
      </c>
      <c r="S5623">
        <f>ABS($J$6-O5623)</f>
        <v>0.35738804896988019</v>
      </c>
      <c r="T5623">
        <f>MIN(P5623:S5623)</f>
        <v>0.35738804896988019</v>
      </c>
      <c r="U5623">
        <f>MATCH(T5623,P5623:S5623, 0)</f>
        <v>4</v>
      </c>
    </row>
    <row r="5624" spans="1:21" x14ac:dyDescent="0.35">
      <c r="A5624">
        <v>1</v>
      </c>
      <c r="B5624">
        <v>5613</v>
      </c>
      <c r="C5624" t="s">
        <v>14</v>
      </c>
      <c r="D5624" t="s">
        <v>15</v>
      </c>
      <c r="E5624" t="s">
        <v>79</v>
      </c>
      <c r="F5624" t="s">
        <v>35</v>
      </c>
      <c r="G5624" t="s">
        <v>80</v>
      </c>
      <c r="H5624" t="s">
        <v>81</v>
      </c>
      <c r="I5624" s="1">
        <v>42399</v>
      </c>
      <c r="J5624">
        <v>2016</v>
      </c>
      <c r="K5624" t="s">
        <v>41</v>
      </c>
      <c r="L5624" t="s">
        <v>42</v>
      </c>
      <c r="M5624" s="1">
        <v>42706</v>
      </c>
      <c r="N5624">
        <v>13</v>
      </c>
      <c r="O5624">
        <f>STANDARDIZE(N5624,$N$8,$N$9)</f>
        <v>-0.40228040663743231</v>
      </c>
      <c r="P5624">
        <f>ABS($J$3-O5624)</f>
        <v>0.12508581713945804</v>
      </c>
      <c r="Q5624">
        <f>ABS($J$4-O5624)</f>
        <v>2.5910633550316313</v>
      </c>
      <c r="R5624">
        <f>ABS($J$5-O5624)</f>
        <v>0.25017163427891614</v>
      </c>
      <c r="S5624">
        <f>ABS($J$6-O5624)</f>
        <v>0.83986191507921837</v>
      </c>
      <c r="T5624">
        <f>MIN(P5624:S5624)</f>
        <v>0.12508581713945804</v>
      </c>
      <c r="U5624">
        <f>MATCH(T5624,P5624:S5624, 0)</f>
        <v>1</v>
      </c>
    </row>
    <row r="5625" spans="1:21" x14ac:dyDescent="0.35">
      <c r="A5625">
        <v>3</v>
      </c>
      <c r="B5625">
        <v>5614</v>
      </c>
      <c r="C5625" t="s">
        <v>184</v>
      </c>
      <c r="D5625" t="s">
        <v>185</v>
      </c>
      <c r="E5625" t="s">
        <v>52</v>
      </c>
      <c r="F5625" t="s">
        <v>53</v>
      </c>
      <c r="G5625" t="s">
        <v>601</v>
      </c>
      <c r="H5625" t="s">
        <v>602</v>
      </c>
      <c r="I5625" s="1">
        <v>42399</v>
      </c>
      <c r="J5625">
        <v>2016</v>
      </c>
      <c r="K5625" t="s">
        <v>77</v>
      </c>
      <c r="L5625" t="s">
        <v>78</v>
      </c>
      <c r="M5625" s="1">
        <v>42428</v>
      </c>
      <c r="N5625">
        <v>29</v>
      </c>
      <c r="O5625">
        <f>STANDARDIZE(N5625,$N$8,$N$9)</f>
        <v>-0.11636996746152814</v>
      </c>
      <c r="P5625">
        <f>ABS($J$3-O5625)</f>
        <v>0.41099625631536219</v>
      </c>
      <c r="Q5625">
        <f>ABS($J$4-O5625)</f>
        <v>2.3051529158557269</v>
      </c>
      <c r="R5625">
        <f>ABS($J$5-O5625)</f>
        <v>3.5738804896988025E-2</v>
      </c>
      <c r="S5625">
        <f>ABS($J$6-O5625)</f>
        <v>0.55395147590331428</v>
      </c>
      <c r="T5625">
        <f>MIN(P5625:S5625)</f>
        <v>3.5738804896988025E-2</v>
      </c>
      <c r="U5625">
        <f>MATCH(T5625,P5625:S5625, 0)</f>
        <v>3</v>
      </c>
    </row>
    <row r="5626" spans="1:21" x14ac:dyDescent="0.35">
      <c r="A5626">
        <v>1</v>
      </c>
      <c r="B5626">
        <v>5615</v>
      </c>
      <c r="C5626" t="s">
        <v>14</v>
      </c>
      <c r="D5626" t="s">
        <v>15</v>
      </c>
      <c r="E5626" t="s">
        <v>105</v>
      </c>
      <c r="F5626" t="s">
        <v>59</v>
      </c>
      <c r="G5626" t="s">
        <v>106</v>
      </c>
      <c r="H5626" t="s">
        <v>107</v>
      </c>
      <c r="I5626" s="1">
        <v>42400</v>
      </c>
      <c r="J5626">
        <v>2016</v>
      </c>
      <c r="K5626" t="s">
        <v>69</v>
      </c>
      <c r="L5626" t="s">
        <v>70</v>
      </c>
      <c r="M5626" s="1">
        <v>42706</v>
      </c>
      <c r="N5626">
        <v>12</v>
      </c>
      <c r="O5626">
        <f>STANDARDIZE(N5626,$N$8,$N$9)</f>
        <v>-0.42014980908592631</v>
      </c>
      <c r="P5626">
        <f>ABS($J$3-O5626)</f>
        <v>0.10721641469096405</v>
      </c>
      <c r="Q5626">
        <f>ABS($J$4-O5626)</f>
        <v>2.6089327574801251</v>
      </c>
      <c r="R5626">
        <f>ABS($J$5-O5626)</f>
        <v>0.26804103672741014</v>
      </c>
      <c r="S5626">
        <f>ABS($J$6-O5626)</f>
        <v>0.85773131752771237</v>
      </c>
      <c r="T5626">
        <f>MIN(P5626:S5626)</f>
        <v>0.10721641469096405</v>
      </c>
      <c r="U5626">
        <f>MATCH(T5626,P5626:S5626, 0)</f>
        <v>1</v>
      </c>
    </row>
    <row r="5627" spans="1:21" x14ac:dyDescent="0.35">
      <c r="A5627">
        <v>3</v>
      </c>
      <c r="B5627">
        <v>5616</v>
      </c>
      <c r="C5627" t="s">
        <v>30</v>
      </c>
      <c r="D5627" t="s">
        <v>31</v>
      </c>
      <c r="E5627" t="s">
        <v>90</v>
      </c>
      <c r="F5627" t="s">
        <v>250</v>
      </c>
      <c r="G5627" t="s">
        <v>481</v>
      </c>
      <c r="H5627" t="s">
        <v>482</v>
      </c>
      <c r="I5627" s="1">
        <v>42400</v>
      </c>
      <c r="J5627">
        <v>2016</v>
      </c>
      <c r="K5627" t="s">
        <v>77</v>
      </c>
      <c r="L5627" t="s">
        <v>78</v>
      </c>
      <c r="M5627" s="1">
        <v>42419</v>
      </c>
      <c r="N5627">
        <v>19</v>
      </c>
      <c r="O5627">
        <f>STANDARDIZE(N5627,$N$8,$N$9)</f>
        <v>-0.29506399194646826</v>
      </c>
      <c r="P5627">
        <f>ABS($J$3-O5627)</f>
        <v>0.23230223183042209</v>
      </c>
      <c r="Q5627">
        <f>ABS($J$4-O5627)</f>
        <v>2.4838469403406673</v>
      </c>
      <c r="R5627">
        <f>ABS($J$5-O5627)</f>
        <v>0.1429552195879521</v>
      </c>
      <c r="S5627">
        <f>ABS($J$6-O5627)</f>
        <v>0.73264550038825438</v>
      </c>
      <c r="T5627">
        <f>MIN(P5627:S5627)</f>
        <v>0.1429552195879521</v>
      </c>
      <c r="U5627">
        <f>MATCH(T5627,P5627:S5627, 0)</f>
        <v>3</v>
      </c>
    </row>
    <row r="5628" spans="1:21" x14ac:dyDescent="0.35">
      <c r="A5628">
        <v>3</v>
      </c>
      <c r="B5628">
        <v>5617</v>
      </c>
      <c r="C5628" t="s">
        <v>30</v>
      </c>
      <c r="D5628" t="s">
        <v>31</v>
      </c>
      <c r="E5628" t="s">
        <v>196</v>
      </c>
      <c r="F5628" t="s">
        <v>197</v>
      </c>
      <c r="G5628" t="s">
        <v>198</v>
      </c>
      <c r="H5628" t="s">
        <v>199</v>
      </c>
      <c r="I5628" s="1">
        <v>42400</v>
      </c>
      <c r="J5628">
        <v>2016</v>
      </c>
      <c r="K5628" t="s">
        <v>227</v>
      </c>
      <c r="L5628" t="s">
        <v>228</v>
      </c>
      <c r="M5628" s="1">
        <v>42646</v>
      </c>
      <c r="N5628">
        <v>39</v>
      </c>
      <c r="O5628">
        <f>STANDARDIZE(N5628,$N$8,$N$9)</f>
        <v>6.2324057023411948E-2</v>
      </c>
      <c r="P5628">
        <f>ABS($J$3-O5628)</f>
        <v>0.58969028080030228</v>
      </c>
      <c r="Q5628">
        <f>ABS($J$4-O5628)</f>
        <v>2.1264588913707869</v>
      </c>
      <c r="R5628">
        <f>ABS($J$5-O5628)</f>
        <v>0.21443282938192812</v>
      </c>
      <c r="S5628">
        <f>ABS($J$6-O5628)</f>
        <v>0.37525745141837419</v>
      </c>
      <c r="T5628">
        <f>MIN(P5628:S5628)</f>
        <v>0.21443282938192812</v>
      </c>
      <c r="U5628">
        <f>MATCH(T5628,P5628:S5628, 0)</f>
        <v>3</v>
      </c>
    </row>
    <row r="5629" spans="1:21" x14ac:dyDescent="0.35">
      <c r="A5629">
        <v>4</v>
      </c>
      <c r="B5629">
        <v>5618</v>
      </c>
      <c r="C5629" t="s">
        <v>129</v>
      </c>
      <c r="D5629" t="s">
        <v>130</v>
      </c>
      <c r="E5629" t="s">
        <v>163</v>
      </c>
      <c r="F5629" t="s">
        <v>59</v>
      </c>
      <c r="G5629" t="s">
        <v>164</v>
      </c>
      <c r="H5629" t="s">
        <v>165</v>
      </c>
      <c r="I5629" s="1">
        <v>42400</v>
      </c>
      <c r="J5629">
        <v>2016</v>
      </c>
      <c r="K5629" t="s">
        <v>77</v>
      </c>
      <c r="L5629" t="s">
        <v>78</v>
      </c>
      <c r="M5629" s="1">
        <v>42444</v>
      </c>
      <c r="N5629">
        <v>44</v>
      </c>
      <c r="O5629">
        <f>STANDARDIZE(N5629,$N$8,$N$9)</f>
        <v>0.151671069265882</v>
      </c>
      <c r="P5629">
        <f>ABS($J$3-O5629)</f>
        <v>0.67903729304277238</v>
      </c>
      <c r="Q5629">
        <f>ABS($J$4-O5629)</f>
        <v>2.0371118791283171</v>
      </c>
      <c r="R5629">
        <f>ABS($J$5-O5629)</f>
        <v>0.30377984162439819</v>
      </c>
      <c r="S5629">
        <f>ABS($J$6-O5629)</f>
        <v>0.28591043917590409</v>
      </c>
      <c r="T5629">
        <f>MIN(P5629:S5629)</f>
        <v>0.28591043917590409</v>
      </c>
      <c r="U5629">
        <f>MATCH(T5629,P5629:S5629, 0)</f>
        <v>4</v>
      </c>
    </row>
    <row r="5630" spans="1:21" x14ac:dyDescent="0.35">
      <c r="A5630">
        <v>1</v>
      </c>
      <c r="B5630">
        <v>5619</v>
      </c>
      <c r="C5630" t="s">
        <v>172</v>
      </c>
      <c r="D5630" t="s">
        <v>173</v>
      </c>
      <c r="E5630" t="s">
        <v>34</v>
      </c>
      <c r="F5630" t="s">
        <v>35</v>
      </c>
      <c r="G5630" t="s">
        <v>468</v>
      </c>
      <c r="H5630" t="s">
        <v>469</v>
      </c>
      <c r="I5630" s="1">
        <v>42401</v>
      </c>
      <c r="J5630">
        <v>2016</v>
      </c>
      <c r="K5630" t="s">
        <v>20</v>
      </c>
      <c r="L5630" t="s">
        <v>21</v>
      </c>
      <c r="O5630">
        <f>STANDARDIZE(N5630,$N$8,$N$9)</f>
        <v>-0.63458263846785445</v>
      </c>
      <c r="P5630">
        <f>ABS($J$3-O5630)</f>
        <v>0.1072164146909641</v>
      </c>
      <c r="Q5630">
        <f>ABS($J$4-O5630)</f>
        <v>2.8233655868620535</v>
      </c>
      <c r="R5630">
        <f>ABS($J$5-O5630)</f>
        <v>0.48247386610933829</v>
      </c>
      <c r="S5630">
        <f>ABS($J$6-O5630)</f>
        <v>1.0721641469096406</v>
      </c>
      <c r="T5630">
        <f>MIN(P5630:S5630)</f>
        <v>0.1072164146909641</v>
      </c>
      <c r="U5630">
        <f>MATCH(T5630,P5630:S5630, 0)</f>
        <v>1</v>
      </c>
    </row>
    <row r="5631" spans="1:21" x14ac:dyDescent="0.35">
      <c r="A5631">
        <v>1</v>
      </c>
      <c r="B5631">
        <v>5620</v>
      </c>
      <c r="C5631" t="s">
        <v>292</v>
      </c>
      <c r="D5631" t="s">
        <v>293</v>
      </c>
      <c r="E5631" t="s">
        <v>84</v>
      </c>
      <c r="F5631" t="s">
        <v>85</v>
      </c>
      <c r="G5631" t="s">
        <v>86</v>
      </c>
      <c r="H5631" t="s">
        <v>87</v>
      </c>
      <c r="I5631" s="1">
        <v>42401</v>
      </c>
      <c r="J5631">
        <v>2016</v>
      </c>
      <c r="K5631" t="s">
        <v>176</v>
      </c>
      <c r="L5631" t="s">
        <v>177</v>
      </c>
      <c r="M5631" s="1">
        <v>42386</v>
      </c>
      <c r="N5631">
        <v>15</v>
      </c>
      <c r="O5631">
        <f>STANDARDIZE(N5631,$N$8,$N$9)</f>
        <v>-0.36654160174044426</v>
      </c>
      <c r="P5631">
        <f>ABS($J$3-O5631)</f>
        <v>0.1608246220364461</v>
      </c>
      <c r="Q5631">
        <f>ABS($J$4-O5631)</f>
        <v>2.5553245501346433</v>
      </c>
      <c r="R5631">
        <f>ABS($J$5-O5631)</f>
        <v>0.21443282938192809</v>
      </c>
      <c r="S5631">
        <f>ABS($J$6-O5631)</f>
        <v>0.80412311018223037</v>
      </c>
      <c r="T5631">
        <f>MIN(P5631:S5631)</f>
        <v>0.1608246220364461</v>
      </c>
      <c r="U5631">
        <f>MATCH(T5631,P5631:S5631, 0)</f>
        <v>1</v>
      </c>
    </row>
    <row r="5632" spans="1:21" x14ac:dyDescent="0.35">
      <c r="A5632">
        <v>3</v>
      </c>
      <c r="B5632">
        <v>5621</v>
      </c>
      <c r="C5632" t="s">
        <v>30</v>
      </c>
      <c r="D5632" t="s">
        <v>31</v>
      </c>
      <c r="E5632" t="s">
        <v>73</v>
      </c>
      <c r="F5632" t="s">
        <v>74</v>
      </c>
      <c r="G5632" t="s">
        <v>75</v>
      </c>
      <c r="H5632" t="s">
        <v>76</v>
      </c>
      <c r="I5632" s="1">
        <v>42401</v>
      </c>
      <c r="J5632">
        <v>2016</v>
      </c>
      <c r="K5632" t="s">
        <v>77</v>
      </c>
      <c r="L5632" t="s">
        <v>78</v>
      </c>
      <c r="M5632" s="1">
        <v>42371</v>
      </c>
      <c r="N5632">
        <v>30</v>
      </c>
      <c r="O5632">
        <f>STANDARDIZE(N5632,$N$8,$N$9)</f>
        <v>-9.8500565013034141E-2</v>
      </c>
      <c r="P5632">
        <f>ABS($J$3-O5632)</f>
        <v>0.42886565876385618</v>
      </c>
      <c r="Q5632">
        <f>ABS($J$4-O5632)</f>
        <v>2.2872835134072331</v>
      </c>
      <c r="R5632">
        <f>ABS($J$5-O5632)</f>
        <v>5.3608207345482023E-2</v>
      </c>
      <c r="S5632">
        <f>ABS($J$6-O5632)</f>
        <v>0.53608207345482028</v>
      </c>
      <c r="T5632">
        <f>MIN(P5632:S5632)</f>
        <v>5.3608207345482023E-2</v>
      </c>
      <c r="U5632">
        <f>MATCH(T5632,P5632:S5632, 0)</f>
        <v>3</v>
      </c>
    </row>
    <row r="5633" spans="1:21" x14ac:dyDescent="0.35">
      <c r="A5633">
        <v>1</v>
      </c>
      <c r="B5633">
        <v>5622</v>
      </c>
      <c r="C5633" t="s">
        <v>172</v>
      </c>
      <c r="D5633" t="s">
        <v>173</v>
      </c>
      <c r="E5633" t="s">
        <v>243</v>
      </c>
      <c r="F5633" t="s">
        <v>208</v>
      </c>
      <c r="G5633" t="s">
        <v>244</v>
      </c>
      <c r="H5633" t="s">
        <v>245</v>
      </c>
      <c r="I5633" s="1">
        <v>42402</v>
      </c>
      <c r="J5633">
        <v>2016</v>
      </c>
      <c r="K5633" t="s">
        <v>77</v>
      </c>
      <c r="L5633" t="s">
        <v>78</v>
      </c>
      <c r="M5633" s="1">
        <v>42584</v>
      </c>
      <c r="N5633">
        <v>6</v>
      </c>
      <c r="O5633">
        <f>STANDARDIZE(N5633,$N$8,$N$9)</f>
        <v>-0.52736622377689035</v>
      </c>
      <c r="P5633">
        <f>ABS($J$3-O5633)</f>
        <v>0</v>
      </c>
      <c r="Q5633">
        <f>ABS($J$4-O5633)</f>
        <v>2.7161491721710895</v>
      </c>
      <c r="R5633">
        <f>ABS($J$5-O5633)</f>
        <v>0.37525745141837419</v>
      </c>
      <c r="S5633">
        <f>ABS($J$6-O5633)</f>
        <v>0.96494773221867647</v>
      </c>
      <c r="T5633">
        <f>MIN(P5633:S5633)</f>
        <v>0</v>
      </c>
      <c r="U5633">
        <f>MATCH(T5633,P5633:S5633, 0)</f>
        <v>1</v>
      </c>
    </row>
    <row r="5634" spans="1:21" x14ac:dyDescent="0.35">
      <c r="A5634">
        <v>1</v>
      </c>
      <c r="B5634">
        <v>5623</v>
      </c>
      <c r="C5634" t="s">
        <v>22</v>
      </c>
      <c r="D5634" t="s">
        <v>23</v>
      </c>
      <c r="E5634" t="s">
        <v>243</v>
      </c>
      <c r="F5634" t="s">
        <v>208</v>
      </c>
      <c r="G5634" t="s">
        <v>244</v>
      </c>
      <c r="H5634" t="s">
        <v>245</v>
      </c>
      <c r="I5634" s="1">
        <v>42402</v>
      </c>
      <c r="J5634">
        <v>2016</v>
      </c>
      <c r="K5634" t="s">
        <v>77</v>
      </c>
      <c r="L5634" t="s">
        <v>78</v>
      </c>
      <c r="M5634" s="1">
        <v>42584</v>
      </c>
      <c r="N5634">
        <v>6</v>
      </c>
      <c r="O5634">
        <f>STANDARDIZE(N5634,$N$8,$N$9)</f>
        <v>-0.52736622377689035</v>
      </c>
      <c r="P5634">
        <f>ABS($J$3-O5634)</f>
        <v>0</v>
      </c>
      <c r="Q5634">
        <f>ABS($J$4-O5634)</f>
        <v>2.7161491721710895</v>
      </c>
      <c r="R5634">
        <f>ABS($J$5-O5634)</f>
        <v>0.37525745141837419</v>
      </c>
      <c r="S5634">
        <f>ABS($J$6-O5634)</f>
        <v>0.96494773221867647</v>
      </c>
      <c r="T5634">
        <f>MIN(P5634:S5634)</f>
        <v>0</v>
      </c>
      <c r="U5634">
        <f>MATCH(T5634,P5634:S5634, 0)</f>
        <v>1</v>
      </c>
    </row>
    <row r="5635" spans="1:21" x14ac:dyDescent="0.35">
      <c r="A5635">
        <v>3</v>
      </c>
      <c r="B5635">
        <v>5624</v>
      </c>
      <c r="C5635" t="s">
        <v>14</v>
      </c>
      <c r="D5635" t="s">
        <v>15</v>
      </c>
      <c r="E5635" t="s">
        <v>24</v>
      </c>
      <c r="F5635" t="s">
        <v>25</v>
      </c>
      <c r="G5635" t="s">
        <v>26</v>
      </c>
      <c r="H5635" t="s">
        <v>27</v>
      </c>
      <c r="I5635" s="1">
        <v>42402</v>
      </c>
      <c r="J5635">
        <v>2016</v>
      </c>
      <c r="K5635" t="s">
        <v>41</v>
      </c>
      <c r="L5635" t="s">
        <v>42</v>
      </c>
      <c r="M5635" s="1">
        <v>42419</v>
      </c>
      <c r="N5635">
        <v>17</v>
      </c>
      <c r="O5635">
        <f>STANDARDIZE(N5635,$N$8,$N$9)</f>
        <v>-0.33080279684345626</v>
      </c>
      <c r="P5635">
        <f>ABS($J$3-O5635)</f>
        <v>0.19656342693343409</v>
      </c>
      <c r="Q5635">
        <f>ABS($J$4-O5635)</f>
        <v>2.5195857452376553</v>
      </c>
      <c r="R5635">
        <f>ABS($J$5-O5635)</f>
        <v>0.17869402448494009</v>
      </c>
      <c r="S5635">
        <f>ABS($J$6-O5635)</f>
        <v>0.76838430528524237</v>
      </c>
      <c r="T5635">
        <f>MIN(P5635:S5635)</f>
        <v>0.17869402448494009</v>
      </c>
      <c r="U5635">
        <f>MATCH(T5635,P5635:S5635, 0)</f>
        <v>3</v>
      </c>
    </row>
    <row r="5636" spans="1:21" x14ac:dyDescent="0.35">
      <c r="A5636">
        <v>3</v>
      </c>
      <c r="B5636">
        <v>5625</v>
      </c>
      <c r="C5636" t="s">
        <v>135</v>
      </c>
      <c r="D5636" t="s">
        <v>136</v>
      </c>
      <c r="E5636" t="s">
        <v>79</v>
      </c>
      <c r="F5636" t="s">
        <v>35</v>
      </c>
      <c r="G5636" t="s">
        <v>80</v>
      </c>
      <c r="H5636" t="s">
        <v>81</v>
      </c>
      <c r="I5636" s="1">
        <v>42402</v>
      </c>
      <c r="J5636">
        <v>2016</v>
      </c>
      <c r="K5636" t="s">
        <v>77</v>
      </c>
      <c r="L5636" t="s">
        <v>78</v>
      </c>
      <c r="M5636" s="1">
        <v>42429</v>
      </c>
      <c r="N5636">
        <v>27</v>
      </c>
      <c r="O5636">
        <f>STANDARDIZE(N5636,$N$8,$N$9)</f>
        <v>-0.15210877235851616</v>
      </c>
      <c r="P5636">
        <f>ABS($J$3-O5636)</f>
        <v>0.37525745141837419</v>
      </c>
      <c r="Q5636">
        <f>ABS($J$4-O5636)</f>
        <v>2.3408917207527153</v>
      </c>
      <c r="R5636">
        <f>ABS($J$5-O5636)</f>
        <v>0</v>
      </c>
      <c r="S5636">
        <f>ABS($J$6-O5636)</f>
        <v>0.58969028080030228</v>
      </c>
      <c r="T5636">
        <f>MIN(P5636:S5636)</f>
        <v>0</v>
      </c>
      <c r="U5636">
        <f>MATCH(T5636,P5636:S5636, 0)</f>
        <v>3</v>
      </c>
    </row>
    <row r="5637" spans="1:21" x14ac:dyDescent="0.35">
      <c r="A5637">
        <v>3</v>
      </c>
      <c r="B5637">
        <v>5626</v>
      </c>
      <c r="C5637" t="s">
        <v>172</v>
      </c>
      <c r="D5637" t="s">
        <v>173</v>
      </c>
      <c r="E5637" t="s">
        <v>219</v>
      </c>
      <c r="F5637" t="s">
        <v>220</v>
      </c>
      <c r="G5637" t="s">
        <v>423</v>
      </c>
      <c r="H5637" t="s">
        <v>424</v>
      </c>
      <c r="I5637" s="1">
        <v>42402</v>
      </c>
      <c r="J5637">
        <v>2016</v>
      </c>
      <c r="K5637" t="s">
        <v>77</v>
      </c>
      <c r="L5637" t="s">
        <v>78</v>
      </c>
      <c r="M5637" s="1">
        <v>42372</v>
      </c>
      <c r="N5637">
        <v>28</v>
      </c>
      <c r="O5637">
        <f>STANDARDIZE(N5637,$N$8,$N$9)</f>
        <v>-0.13423936991002217</v>
      </c>
      <c r="P5637">
        <f>ABS($J$3-O5637)</f>
        <v>0.39312685386686819</v>
      </c>
      <c r="Q5637">
        <f>ABS($J$4-O5637)</f>
        <v>2.3230223183042211</v>
      </c>
      <c r="R5637">
        <f>ABS($J$5-O5637)</f>
        <v>1.7869402448493998E-2</v>
      </c>
      <c r="S5637">
        <f>ABS($J$6-O5637)</f>
        <v>0.57182087835180828</v>
      </c>
      <c r="T5637">
        <f>MIN(P5637:S5637)</f>
        <v>1.7869402448493998E-2</v>
      </c>
      <c r="U5637">
        <f>MATCH(T5637,P5637:S5637, 0)</f>
        <v>3</v>
      </c>
    </row>
    <row r="5638" spans="1:21" x14ac:dyDescent="0.35">
      <c r="A5638">
        <v>2</v>
      </c>
      <c r="B5638">
        <v>5627</v>
      </c>
      <c r="C5638" t="s">
        <v>30</v>
      </c>
      <c r="D5638" t="s">
        <v>31</v>
      </c>
      <c r="E5638" t="s">
        <v>43</v>
      </c>
      <c r="F5638" t="s">
        <v>35</v>
      </c>
      <c r="G5638" t="s">
        <v>48</v>
      </c>
      <c r="H5638" t="s">
        <v>49</v>
      </c>
      <c r="I5638" s="1">
        <v>42402</v>
      </c>
      <c r="J5638">
        <v>2016</v>
      </c>
      <c r="K5638" t="s">
        <v>41</v>
      </c>
      <c r="L5638" t="s">
        <v>42</v>
      </c>
      <c r="M5638" s="1">
        <v>42497</v>
      </c>
      <c r="N5638">
        <v>154</v>
      </c>
      <c r="O5638">
        <f>STANDARDIZE(N5638,$N$8,$N$9)</f>
        <v>2.117305338600223</v>
      </c>
      <c r="P5638">
        <f>ABS($J$3-O5638)</f>
        <v>2.6446715623771135</v>
      </c>
      <c r="Q5638">
        <f>ABS($J$4-O5638)</f>
        <v>7.1477609793975994E-2</v>
      </c>
      <c r="R5638">
        <f>ABS($J$5-O5638)</f>
        <v>2.2694141109587394</v>
      </c>
      <c r="S5638">
        <f>ABS($J$6-O5638)</f>
        <v>1.6797238301584367</v>
      </c>
      <c r="T5638">
        <f>MIN(P5638:S5638)</f>
        <v>7.1477609793975994E-2</v>
      </c>
      <c r="U5638">
        <f>MATCH(T5638,P5638:S5638, 0)</f>
        <v>2</v>
      </c>
    </row>
    <row r="5639" spans="1:21" x14ac:dyDescent="0.35">
      <c r="A5639">
        <v>1</v>
      </c>
      <c r="B5639">
        <v>5628</v>
      </c>
      <c r="C5639" t="s">
        <v>260</v>
      </c>
      <c r="D5639" t="s">
        <v>261</v>
      </c>
      <c r="E5639" t="s">
        <v>196</v>
      </c>
      <c r="F5639" t="s">
        <v>197</v>
      </c>
      <c r="G5639" t="s">
        <v>198</v>
      </c>
      <c r="H5639" t="s">
        <v>199</v>
      </c>
      <c r="I5639" s="1">
        <v>42403</v>
      </c>
      <c r="J5639">
        <v>2016</v>
      </c>
      <c r="K5639" t="s">
        <v>94</v>
      </c>
      <c r="L5639" t="s">
        <v>95</v>
      </c>
      <c r="M5639" s="1">
        <v>42463</v>
      </c>
      <c r="N5639">
        <v>2</v>
      </c>
      <c r="O5639">
        <f>STANDARDIZE(N5639,$N$8,$N$9)</f>
        <v>-0.59884383357086635</v>
      </c>
      <c r="P5639">
        <f>ABS($J$3-O5639)</f>
        <v>7.1477609793975994E-2</v>
      </c>
      <c r="Q5639">
        <f>ABS($J$4-O5639)</f>
        <v>2.7876267819650655</v>
      </c>
      <c r="R5639">
        <f>ABS($J$5-O5639)</f>
        <v>0.44673506121235018</v>
      </c>
      <c r="S5639">
        <f>ABS($J$6-O5639)</f>
        <v>1.0364253420126524</v>
      </c>
      <c r="T5639">
        <f>MIN(P5639:S5639)</f>
        <v>7.1477609793975994E-2</v>
      </c>
      <c r="U5639">
        <f>MATCH(T5639,P5639:S5639, 0)</f>
        <v>1</v>
      </c>
    </row>
    <row r="5640" spans="1:21" x14ac:dyDescent="0.35">
      <c r="A5640">
        <v>1</v>
      </c>
      <c r="B5640">
        <v>5629</v>
      </c>
      <c r="C5640" t="s">
        <v>312</v>
      </c>
      <c r="D5640" t="s">
        <v>313</v>
      </c>
      <c r="E5640" t="s">
        <v>131</v>
      </c>
      <c r="F5640" t="s">
        <v>132</v>
      </c>
      <c r="G5640" t="s">
        <v>133</v>
      </c>
      <c r="H5640" t="s">
        <v>134</v>
      </c>
      <c r="I5640" s="1">
        <v>42403</v>
      </c>
      <c r="J5640">
        <v>2016</v>
      </c>
      <c r="K5640" t="s">
        <v>331</v>
      </c>
      <c r="L5640" t="s">
        <v>332</v>
      </c>
      <c r="M5640" s="1">
        <v>42646</v>
      </c>
      <c r="N5640">
        <v>8</v>
      </c>
      <c r="O5640">
        <f>STANDARDIZE(N5640,$N$8,$N$9)</f>
        <v>-0.49162741887990236</v>
      </c>
      <c r="P5640">
        <f>ABS($J$3-O5640)</f>
        <v>3.5738804896987997E-2</v>
      </c>
      <c r="Q5640">
        <f>ABS($J$4-O5640)</f>
        <v>2.6804103672741011</v>
      </c>
      <c r="R5640">
        <f>ABS($J$5-O5640)</f>
        <v>0.33951864652138619</v>
      </c>
      <c r="S5640">
        <f>ABS($J$6-O5640)</f>
        <v>0.92920892732168847</v>
      </c>
      <c r="T5640">
        <f>MIN(P5640:S5640)</f>
        <v>3.5738804896987997E-2</v>
      </c>
      <c r="U5640">
        <f>MATCH(T5640,P5640:S5640, 0)</f>
        <v>1</v>
      </c>
    </row>
    <row r="5641" spans="1:21" x14ac:dyDescent="0.35">
      <c r="A5641">
        <v>1</v>
      </c>
      <c r="B5641">
        <v>5630</v>
      </c>
      <c r="C5641" t="s">
        <v>157</v>
      </c>
      <c r="D5641" t="s">
        <v>158</v>
      </c>
      <c r="E5641" t="s">
        <v>131</v>
      </c>
      <c r="F5641" t="s">
        <v>132</v>
      </c>
      <c r="G5641" t="s">
        <v>133</v>
      </c>
      <c r="H5641" t="s">
        <v>134</v>
      </c>
      <c r="I5641" s="1">
        <v>42403</v>
      </c>
      <c r="J5641">
        <v>2016</v>
      </c>
      <c r="K5641" t="s">
        <v>166</v>
      </c>
      <c r="L5641" t="s">
        <v>167</v>
      </c>
      <c r="M5641" s="1">
        <v>42443</v>
      </c>
      <c r="N5641">
        <v>12</v>
      </c>
      <c r="O5641">
        <f>STANDARDIZE(N5641,$N$8,$N$9)</f>
        <v>-0.42014980908592631</v>
      </c>
      <c r="P5641">
        <f>ABS($J$3-O5641)</f>
        <v>0.10721641469096405</v>
      </c>
      <c r="Q5641">
        <f>ABS($J$4-O5641)</f>
        <v>2.6089327574801251</v>
      </c>
      <c r="R5641">
        <f>ABS($J$5-O5641)</f>
        <v>0.26804103672741014</v>
      </c>
      <c r="S5641">
        <f>ABS($J$6-O5641)</f>
        <v>0.85773131752771237</v>
      </c>
      <c r="T5641">
        <f>MIN(P5641:S5641)</f>
        <v>0.10721641469096405</v>
      </c>
      <c r="U5641">
        <f>MATCH(T5641,P5641:S5641, 0)</f>
        <v>1</v>
      </c>
    </row>
    <row r="5642" spans="1:21" x14ac:dyDescent="0.35">
      <c r="A5642">
        <v>1</v>
      </c>
      <c r="B5642">
        <v>5631</v>
      </c>
      <c r="C5642" t="s">
        <v>14</v>
      </c>
      <c r="D5642" t="s">
        <v>15</v>
      </c>
      <c r="E5642" t="s">
        <v>79</v>
      </c>
      <c r="F5642" t="s">
        <v>35</v>
      </c>
      <c r="G5642" t="s">
        <v>80</v>
      </c>
      <c r="H5642" t="s">
        <v>81</v>
      </c>
      <c r="I5642" s="1">
        <v>42403</v>
      </c>
      <c r="J5642">
        <v>2016</v>
      </c>
      <c r="K5642" t="s">
        <v>41</v>
      </c>
      <c r="L5642" t="s">
        <v>42</v>
      </c>
      <c r="M5642" s="1">
        <v>42447</v>
      </c>
      <c r="N5642">
        <v>16</v>
      </c>
      <c r="O5642">
        <f>STANDARDIZE(N5642,$N$8,$N$9)</f>
        <v>-0.34867219929195026</v>
      </c>
      <c r="P5642">
        <f>ABS($J$3-O5642)</f>
        <v>0.17869402448494009</v>
      </c>
      <c r="Q5642">
        <f>ABS($J$4-O5642)</f>
        <v>2.5374551476861491</v>
      </c>
      <c r="R5642">
        <f>ABS($J$5-O5642)</f>
        <v>0.19656342693343409</v>
      </c>
      <c r="S5642">
        <f>ABS($J$6-O5642)</f>
        <v>0.78625370773373637</v>
      </c>
      <c r="T5642">
        <f>MIN(P5642:S5642)</f>
        <v>0.17869402448494009</v>
      </c>
      <c r="U5642">
        <f>MATCH(T5642,P5642:S5642, 0)</f>
        <v>1</v>
      </c>
    </row>
    <row r="5643" spans="1:21" x14ac:dyDescent="0.35">
      <c r="A5643">
        <v>3</v>
      </c>
      <c r="B5643">
        <v>5632</v>
      </c>
      <c r="C5643" t="s">
        <v>239</v>
      </c>
      <c r="D5643" t="s">
        <v>240</v>
      </c>
      <c r="E5643" t="s">
        <v>219</v>
      </c>
      <c r="F5643" t="s">
        <v>220</v>
      </c>
      <c r="G5643" t="s">
        <v>435</v>
      </c>
      <c r="H5643" t="s">
        <v>436</v>
      </c>
      <c r="I5643" s="1">
        <v>42403</v>
      </c>
      <c r="J5643">
        <v>2016</v>
      </c>
      <c r="K5643" t="s">
        <v>77</v>
      </c>
      <c r="L5643" t="s">
        <v>78</v>
      </c>
      <c r="M5643" s="1">
        <v>42450</v>
      </c>
      <c r="N5643">
        <v>19</v>
      </c>
      <c r="O5643">
        <f>STANDARDIZE(N5643,$N$8,$N$9)</f>
        <v>-0.29506399194646826</v>
      </c>
      <c r="P5643">
        <f>ABS($J$3-O5643)</f>
        <v>0.23230223183042209</v>
      </c>
      <c r="Q5643">
        <f>ABS($J$4-O5643)</f>
        <v>2.4838469403406673</v>
      </c>
      <c r="R5643">
        <f>ABS($J$5-O5643)</f>
        <v>0.1429552195879521</v>
      </c>
      <c r="S5643">
        <f>ABS($J$6-O5643)</f>
        <v>0.73264550038825438</v>
      </c>
      <c r="T5643">
        <f>MIN(P5643:S5643)</f>
        <v>0.1429552195879521</v>
      </c>
      <c r="U5643">
        <f>MATCH(T5643,P5643:S5643, 0)</f>
        <v>3</v>
      </c>
    </row>
    <row r="5644" spans="1:21" x14ac:dyDescent="0.35">
      <c r="A5644">
        <v>4</v>
      </c>
      <c r="B5644">
        <v>5633</v>
      </c>
      <c r="C5644" t="s">
        <v>119</v>
      </c>
      <c r="D5644" t="s">
        <v>120</v>
      </c>
      <c r="E5644" t="s">
        <v>64</v>
      </c>
      <c r="F5644" t="s">
        <v>59</v>
      </c>
      <c r="G5644" t="s">
        <v>65</v>
      </c>
      <c r="H5644" t="s">
        <v>66</v>
      </c>
      <c r="I5644" s="1">
        <v>42403</v>
      </c>
      <c r="J5644">
        <v>2016</v>
      </c>
      <c r="K5644" t="s">
        <v>41</v>
      </c>
      <c r="L5644" t="s">
        <v>42</v>
      </c>
      <c r="M5644" s="1">
        <v>42478</v>
      </c>
      <c r="N5644">
        <v>47</v>
      </c>
      <c r="O5644">
        <f>STANDARDIZE(N5644,$N$8,$N$9)</f>
        <v>0.20527927661136403</v>
      </c>
      <c r="P5644">
        <f>ABS($J$3-O5644)</f>
        <v>0.73264550038825438</v>
      </c>
      <c r="Q5644">
        <f>ABS($J$4-O5644)</f>
        <v>1.9835036717828349</v>
      </c>
      <c r="R5644">
        <f>ABS($J$5-O5644)</f>
        <v>0.35738804896988019</v>
      </c>
      <c r="S5644">
        <f>ABS($J$6-O5644)</f>
        <v>0.23230223183042209</v>
      </c>
      <c r="T5644">
        <f>MIN(P5644:S5644)</f>
        <v>0.23230223183042209</v>
      </c>
      <c r="U5644">
        <f>MATCH(T5644,P5644:S5644, 0)</f>
        <v>4</v>
      </c>
    </row>
    <row r="5645" spans="1:21" x14ac:dyDescent="0.35">
      <c r="A5645">
        <v>4</v>
      </c>
      <c r="B5645">
        <v>5634</v>
      </c>
      <c r="C5645" t="s">
        <v>32</v>
      </c>
      <c r="D5645" t="s">
        <v>33</v>
      </c>
      <c r="E5645" t="s">
        <v>79</v>
      </c>
      <c r="F5645" t="s">
        <v>35</v>
      </c>
      <c r="G5645" t="s">
        <v>80</v>
      </c>
      <c r="H5645" t="s">
        <v>81</v>
      </c>
      <c r="I5645" s="1">
        <v>42403</v>
      </c>
      <c r="J5645">
        <v>2016</v>
      </c>
      <c r="K5645" t="s">
        <v>41</v>
      </c>
      <c r="L5645" t="s">
        <v>42</v>
      </c>
      <c r="M5645" s="1">
        <v>42506</v>
      </c>
      <c r="N5645">
        <v>75</v>
      </c>
      <c r="O5645">
        <f>STANDARDIZE(N5645,$N$8,$N$9)</f>
        <v>0.70562254516919631</v>
      </c>
      <c r="P5645">
        <f>ABS($J$3-O5645)</f>
        <v>1.2329887689460866</v>
      </c>
      <c r="Q5645">
        <f>ABS($J$4-O5645)</f>
        <v>1.4831604032250025</v>
      </c>
      <c r="R5645">
        <f>ABS($J$5-O5645)</f>
        <v>0.85773131752771248</v>
      </c>
      <c r="S5645">
        <f>ABS($J$6-O5645)</f>
        <v>0.2680410367274102</v>
      </c>
      <c r="T5645">
        <f>MIN(P5645:S5645)</f>
        <v>0.2680410367274102</v>
      </c>
      <c r="U5645">
        <f>MATCH(T5645,P5645:S5645, 0)</f>
        <v>4</v>
      </c>
    </row>
    <row r="5646" spans="1:21" x14ac:dyDescent="0.35">
      <c r="A5646">
        <v>1</v>
      </c>
      <c r="B5646">
        <v>5635</v>
      </c>
      <c r="C5646" t="s">
        <v>172</v>
      </c>
      <c r="D5646" t="s">
        <v>173</v>
      </c>
      <c r="E5646" t="s">
        <v>79</v>
      </c>
      <c r="F5646" t="s">
        <v>35</v>
      </c>
      <c r="G5646" t="s">
        <v>80</v>
      </c>
      <c r="H5646" t="s">
        <v>81</v>
      </c>
      <c r="I5646" s="1">
        <v>42404</v>
      </c>
      <c r="J5646">
        <v>2016</v>
      </c>
      <c r="K5646" t="s">
        <v>41</v>
      </c>
      <c r="L5646" t="s">
        <v>42</v>
      </c>
      <c r="M5646" s="1">
        <v>42678</v>
      </c>
      <c r="N5646">
        <v>9</v>
      </c>
      <c r="O5646">
        <f>STANDARDIZE(N5646,$N$8,$N$9)</f>
        <v>-0.4737580164314083</v>
      </c>
      <c r="P5646">
        <f>ABS($J$3-O5646)</f>
        <v>5.3608207345482051E-2</v>
      </c>
      <c r="Q5646">
        <f>ABS($J$4-O5646)</f>
        <v>2.6625409648256073</v>
      </c>
      <c r="R5646">
        <f>ABS($J$5-O5646)</f>
        <v>0.32164924407289214</v>
      </c>
      <c r="S5646">
        <f>ABS($J$6-O5646)</f>
        <v>0.91133952487319436</v>
      </c>
      <c r="T5646">
        <f>MIN(P5646:S5646)</f>
        <v>5.3608207345482051E-2</v>
      </c>
      <c r="U5646">
        <f>MATCH(T5646,P5646:S5646, 0)</f>
        <v>1</v>
      </c>
    </row>
    <row r="5647" spans="1:21" x14ac:dyDescent="0.35">
      <c r="A5647">
        <v>3</v>
      </c>
      <c r="B5647">
        <v>5636</v>
      </c>
      <c r="C5647" t="s">
        <v>14</v>
      </c>
      <c r="D5647" t="s">
        <v>15</v>
      </c>
      <c r="E5647" t="s">
        <v>43</v>
      </c>
      <c r="F5647" t="s">
        <v>35</v>
      </c>
      <c r="G5647" t="s">
        <v>48</v>
      </c>
      <c r="H5647" t="s">
        <v>49</v>
      </c>
      <c r="I5647" s="1">
        <v>42404</v>
      </c>
      <c r="J5647">
        <v>2016</v>
      </c>
      <c r="K5647" t="s">
        <v>77</v>
      </c>
      <c r="L5647" t="s">
        <v>78</v>
      </c>
      <c r="M5647" s="1">
        <v>42482</v>
      </c>
      <c r="N5647">
        <v>20</v>
      </c>
      <c r="O5647">
        <f>STANDARDIZE(N5647,$N$8,$N$9)</f>
        <v>-0.27719458949797421</v>
      </c>
      <c r="P5647">
        <f>ABS($J$3-O5647)</f>
        <v>0.25017163427891614</v>
      </c>
      <c r="Q5647">
        <f>ABS($J$4-O5647)</f>
        <v>2.4659775378921731</v>
      </c>
      <c r="R5647">
        <f>ABS($J$5-O5647)</f>
        <v>0.12508581713945804</v>
      </c>
      <c r="S5647">
        <f>ABS($J$6-O5647)</f>
        <v>0.71477609793976038</v>
      </c>
      <c r="T5647">
        <f>MIN(P5647:S5647)</f>
        <v>0.12508581713945804</v>
      </c>
      <c r="U5647">
        <f>MATCH(T5647,P5647:S5647, 0)</f>
        <v>3</v>
      </c>
    </row>
    <row r="5648" spans="1:21" x14ac:dyDescent="0.35">
      <c r="A5648">
        <v>3</v>
      </c>
      <c r="B5648">
        <v>5637</v>
      </c>
      <c r="C5648" t="s">
        <v>394</v>
      </c>
      <c r="D5648" t="s">
        <v>395</v>
      </c>
      <c r="E5648" t="s">
        <v>52</v>
      </c>
      <c r="F5648" t="s">
        <v>53</v>
      </c>
      <c r="G5648" t="s">
        <v>54</v>
      </c>
      <c r="H5648" t="s">
        <v>55</v>
      </c>
      <c r="I5648" s="1">
        <v>42404</v>
      </c>
      <c r="J5648">
        <v>2016</v>
      </c>
      <c r="K5648" t="s">
        <v>77</v>
      </c>
      <c r="L5648" t="s">
        <v>78</v>
      </c>
      <c r="M5648" s="1">
        <v>42485</v>
      </c>
      <c r="N5648">
        <v>23</v>
      </c>
      <c r="O5648">
        <f>STANDARDIZE(N5648,$N$8,$N$9)</f>
        <v>-0.22358638215249221</v>
      </c>
      <c r="P5648">
        <f>ABS($J$3-O5648)</f>
        <v>0.30377984162439814</v>
      </c>
      <c r="Q5648">
        <f>ABS($J$4-O5648)</f>
        <v>2.4123693305466913</v>
      </c>
      <c r="R5648">
        <f>ABS($J$5-O5648)</f>
        <v>7.1477609793976049E-2</v>
      </c>
      <c r="S5648">
        <f>ABS($J$6-O5648)</f>
        <v>0.66116789059427838</v>
      </c>
      <c r="T5648">
        <f>MIN(P5648:S5648)</f>
        <v>7.1477609793976049E-2</v>
      </c>
      <c r="U5648">
        <f>MATCH(T5648,P5648:S5648, 0)</f>
        <v>3</v>
      </c>
    </row>
    <row r="5649" spans="1:21" x14ac:dyDescent="0.35">
      <c r="A5649">
        <v>3</v>
      </c>
      <c r="B5649">
        <v>5638</v>
      </c>
      <c r="C5649" t="s">
        <v>14</v>
      </c>
      <c r="D5649" t="s">
        <v>15</v>
      </c>
      <c r="E5649" t="s">
        <v>43</v>
      </c>
      <c r="F5649" t="s">
        <v>35</v>
      </c>
      <c r="G5649" t="s">
        <v>48</v>
      </c>
      <c r="H5649" t="s">
        <v>49</v>
      </c>
      <c r="I5649" s="1">
        <v>42404</v>
      </c>
      <c r="J5649">
        <v>2016</v>
      </c>
      <c r="K5649" t="s">
        <v>77</v>
      </c>
      <c r="L5649" t="s">
        <v>78</v>
      </c>
      <c r="M5649" s="1">
        <v>42405</v>
      </c>
      <c r="N5649">
        <v>30</v>
      </c>
      <c r="O5649">
        <f>STANDARDIZE(N5649,$N$8,$N$9)</f>
        <v>-9.8500565013034141E-2</v>
      </c>
      <c r="P5649">
        <f>ABS($J$3-O5649)</f>
        <v>0.42886565876385618</v>
      </c>
      <c r="Q5649">
        <f>ABS($J$4-O5649)</f>
        <v>2.2872835134072331</v>
      </c>
      <c r="R5649">
        <f>ABS($J$5-O5649)</f>
        <v>5.3608207345482023E-2</v>
      </c>
      <c r="S5649">
        <f>ABS($J$6-O5649)</f>
        <v>0.53608207345482028</v>
      </c>
      <c r="T5649">
        <f>MIN(P5649:S5649)</f>
        <v>5.3608207345482023E-2</v>
      </c>
      <c r="U5649">
        <f>MATCH(T5649,P5649:S5649, 0)</f>
        <v>3</v>
      </c>
    </row>
    <row r="5650" spans="1:21" x14ac:dyDescent="0.35">
      <c r="A5650">
        <v>1</v>
      </c>
      <c r="B5650">
        <v>5639</v>
      </c>
      <c r="C5650" t="s">
        <v>30</v>
      </c>
      <c r="D5650" t="s">
        <v>31</v>
      </c>
      <c r="E5650" t="s">
        <v>163</v>
      </c>
      <c r="F5650" t="s">
        <v>59</v>
      </c>
      <c r="G5650" t="s">
        <v>546</v>
      </c>
      <c r="H5650" t="s">
        <v>547</v>
      </c>
      <c r="I5650" s="1">
        <v>42405</v>
      </c>
      <c r="J5650">
        <v>2016</v>
      </c>
      <c r="K5650" t="s">
        <v>166</v>
      </c>
      <c r="L5650" t="s">
        <v>167</v>
      </c>
      <c r="M5650" s="1">
        <v>42465</v>
      </c>
      <c r="N5650">
        <v>2</v>
      </c>
      <c r="O5650">
        <f>STANDARDIZE(N5650,$N$8,$N$9)</f>
        <v>-0.59884383357086635</v>
      </c>
      <c r="P5650">
        <f>ABS($J$3-O5650)</f>
        <v>7.1477609793975994E-2</v>
      </c>
      <c r="Q5650">
        <f>ABS($J$4-O5650)</f>
        <v>2.7876267819650655</v>
      </c>
      <c r="R5650">
        <f>ABS($J$5-O5650)</f>
        <v>0.44673506121235018</v>
      </c>
      <c r="S5650">
        <f>ABS($J$6-O5650)</f>
        <v>1.0364253420126524</v>
      </c>
      <c r="T5650">
        <f>MIN(P5650:S5650)</f>
        <v>7.1477609793975994E-2</v>
      </c>
      <c r="U5650">
        <f>MATCH(T5650,P5650:S5650, 0)</f>
        <v>1</v>
      </c>
    </row>
    <row r="5651" spans="1:21" x14ac:dyDescent="0.35">
      <c r="A5651">
        <v>1</v>
      </c>
      <c r="B5651">
        <v>5640</v>
      </c>
      <c r="C5651" t="s">
        <v>30</v>
      </c>
      <c r="D5651" t="s">
        <v>31</v>
      </c>
      <c r="E5651" t="s">
        <v>163</v>
      </c>
      <c r="F5651" t="s">
        <v>59</v>
      </c>
      <c r="G5651" t="s">
        <v>546</v>
      </c>
      <c r="H5651" t="s">
        <v>547</v>
      </c>
      <c r="I5651" s="1">
        <v>42405</v>
      </c>
      <c r="J5651">
        <v>2016</v>
      </c>
      <c r="K5651" t="s">
        <v>166</v>
      </c>
      <c r="L5651" t="s">
        <v>167</v>
      </c>
      <c r="M5651" s="1">
        <v>42465</v>
      </c>
      <c r="N5651">
        <v>2</v>
      </c>
      <c r="O5651">
        <f>STANDARDIZE(N5651,$N$8,$N$9)</f>
        <v>-0.59884383357086635</v>
      </c>
      <c r="P5651">
        <f>ABS($J$3-O5651)</f>
        <v>7.1477609793975994E-2</v>
      </c>
      <c r="Q5651">
        <f>ABS($J$4-O5651)</f>
        <v>2.7876267819650655</v>
      </c>
      <c r="R5651">
        <f>ABS($J$5-O5651)</f>
        <v>0.44673506121235018</v>
      </c>
      <c r="S5651">
        <f>ABS($J$6-O5651)</f>
        <v>1.0364253420126524</v>
      </c>
      <c r="T5651">
        <f>MIN(P5651:S5651)</f>
        <v>7.1477609793975994E-2</v>
      </c>
      <c r="U5651">
        <f>MATCH(T5651,P5651:S5651, 0)</f>
        <v>1</v>
      </c>
    </row>
    <row r="5652" spans="1:21" x14ac:dyDescent="0.35">
      <c r="A5652">
        <v>1</v>
      </c>
      <c r="B5652">
        <v>5641</v>
      </c>
      <c r="C5652" t="s">
        <v>71</v>
      </c>
      <c r="D5652" t="s">
        <v>72</v>
      </c>
      <c r="E5652" t="s">
        <v>243</v>
      </c>
      <c r="F5652" t="s">
        <v>208</v>
      </c>
      <c r="G5652" t="s">
        <v>244</v>
      </c>
      <c r="H5652" t="s">
        <v>245</v>
      </c>
      <c r="I5652" s="1">
        <v>42405</v>
      </c>
      <c r="J5652">
        <v>2016</v>
      </c>
      <c r="K5652" t="s">
        <v>77</v>
      </c>
      <c r="L5652" t="s">
        <v>78</v>
      </c>
      <c r="M5652" s="1">
        <v>42495</v>
      </c>
      <c r="N5652">
        <v>3</v>
      </c>
      <c r="O5652">
        <f>STANDARDIZE(N5652,$N$8,$N$9)</f>
        <v>-0.58097443112237235</v>
      </c>
      <c r="P5652">
        <f>ABS($J$3-O5652)</f>
        <v>5.3608207345481995E-2</v>
      </c>
      <c r="Q5652">
        <f>ABS($J$4-O5652)</f>
        <v>2.7697573795165713</v>
      </c>
      <c r="R5652">
        <f>ABS($J$5-O5652)</f>
        <v>0.42886565876385618</v>
      </c>
      <c r="S5652">
        <f>ABS($J$6-O5652)</f>
        <v>1.0185559395641586</v>
      </c>
      <c r="T5652">
        <f>MIN(P5652:S5652)</f>
        <v>5.3608207345481995E-2</v>
      </c>
      <c r="U5652">
        <f>MATCH(T5652,P5652:S5652, 0)</f>
        <v>1</v>
      </c>
    </row>
    <row r="5653" spans="1:21" x14ac:dyDescent="0.35">
      <c r="A5653">
        <v>1</v>
      </c>
      <c r="B5653">
        <v>5642</v>
      </c>
      <c r="C5653" t="s">
        <v>82</v>
      </c>
      <c r="D5653" t="s">
        <v>83</v>
      </c>
      <c r="E5653" t="s">
        <v>243</v>
      </c>
      <c r="F5653" t="s">
        <v>208</v>
      </c>
      <c r="G5653" t="s">
        <v>244</v>
      </c>
      <c r="H5653" t="s">
        <v>245</v>
      </c>
      <c r="I5653" s="1">
        <v>42405</v>
      </c>
      <c r="J5653">
        <v>2016</v>
      </c>
      <c r="K5653" t="s">
        <v>77</v>
      </c>
      <c r="L5653" t="s">
        <v>78</v>
      </c>
      <c r="M5653" s="1">
        <v>42587</v>
      </c>
      <c r="N5653">
        <v>6</v>
      </c>
      <c r="O5653">
        <f>STANDARDIZE(N5653,$N$8,$N$9)</f>
        <v>-0.52736622377689035</v>
      </c>
      <c r="P5653">
        <f>ABS($J$3-O5653)</f>
        <v>0</v>
      </c>
      <c r="Q5653">
        <f>ABS($J$4-O5653)</f>
        <v>2.7161491721710895</v>
      </c>
      <c r="R5653">
        <f>ABS($J$5-O5653)</f>
        <v>0.37525745141837419</v>
      </c>
      <c r="S5653">
        <f>ABS($J$6-O5653)</f>
        <v>0.96494773221867647</v>
      </c>
      <c r="T5653">
        <f>MIN(P5653:S5653)</f>
        <v>0</v>
      </c>
      <c r="U5653">
        <f>MATCH(T5653,P5653:S5653, 0)</f>
        <v>1</v>
      </c>
    </row>
    <row r="5654" spans="1:21" x14ac:dyDescent="0.35">
      <c r="A5654">
        <v>1</v>
      </c>
      <c r="B5654">
        <v>5643</v>
      </c>
      <c r="C5654" t="s">
        <v>595</v>
      </c>
      <c r="D5654" t="s">
        <v>596</v>
      </c>
      <c r="E5654" t="s">
        <v>296</v>
      </c>
      <c r="F5654" t="s">
        <v>320</v>
      </c>
      <c r="G5654" t="s">
        <v>629</v>
      </c>
      <c r="H5654" t="s">
        <v>630</v>
      </c>
      <c r="I5654" s="1">
        <v>42405</v>
      </c>
      <c r="J5654">
        <v>2016</v>
      </c>
      <c r="K5654" t="s">
        <v>77</v>
      </c>
      <c r="L5654" t="s">
        <v>78</v>
      </c>
      <c r="M5654" s="1">
        <v>42648</v>
      </c>
      <c r="N5654">
        <v>8</v>
      </c>
      <c r="O5654">
        <f>STANDARDIZE(N5654,$N$8,$N$9)</f>
        <v>-0.49162741887990236</v>
      </c>
      <c r="P5654">
        <f>ABS($J$3-O5654)</f>
        <v>3.5738804896987997E-2</v>
      </c>
      <c r="Q5654">
        <f>ABS($J$4-O5654)</f>
        <v>2.6804103672741011</v>
      </c>
      <c r="R5654">
        <f>ABS($J$5-O5654)</f>
        <v>0.33951864652138619</v>
      </c>
      <c r="S5654">
        <f>ABS($J$6-O5654)</f>
        <v>0.92920892732168847</v>
      </c>
      <c r="T5654">
        <f>MIN(P5654:S5654)</f>
        <v>3.5738804896987997E-2</v>
      </c>
      <c r="U5654">
        <f>MATCH(T5654,P5654:S5654, 0)</f>
        <v>1</v>
      </c>
    </row>
    <row r="5655" spans="1:21" x14ac:dyDescent="0.35">
      <c r="A5655">
        <v>1</v>
      </c>
      <c r="B5655">
        <v>5644</v>
      </c>
      <c r="C5655" t="s">
        <v>229</v>
      </c>
      <c r="D5655" t="s">
        <v>230</v>
      </c>
      <c r="E5655" t="s">
        <v>116</v>
      </c>
      <c r="F5655" t="s">
        <v>97</v>
      </c>
      <c r="G5655" t="s">
        <v>117</v>
      </c>
      <c r="H5655" t="s">
        <v>118</v>
      </c>
      <c r="I5655" s="1">
        <v>42405</v>
      </c>
      <c r="J5655">
        <v>2016</v>
      </c>
      <c r="K5655" t="s">
        <v>77</v>
      </c>
      <c r="L5655" t="s">
        <v>78</v>
      </c>
      <c r="M5655" s="1">
        <v>42506</v>
      </c>
      <c r="N5655">
        <v>14</v>
      </c>
      <c r="O5655">
        <f>STANDARDIZE(N5655,$N$8,$N$9)</f>
        <v>-0.38441100418893831</v>
      </c>
      <c r="P5655">
        <f>ABS($J$3-O5655)</f>
        <v>0.14295521958795204</v>
      </c>
      <c r="Q5655">
        <f>ABS($J$4-O5655)</f>
        <v>2.5731939525831371</v>
      </c>
      <c r="R5655">
        <f>ABS($J$5-O5655)</f>
        <v>0.23230223183042215</v>
      </c>
      <c r="S5655">
        <f>ABS($J$6-O5655)</f>
        <v>0.82199251263072437</v>
      </c>
      <c r="T5655">
        <f>MIN(P5655:S5655)</f>
        <v>0.14295521958795204</v>
      </c>
      <c r="U5655">
        <f>MATCH(T5655,P5655:S5655, 0)</f>
        <v>1</v>
      </c>
    </row>
    <row r="5656" spans="1:21" x14ac:dyDescent="0.35">
      <c r="A5656">
        <v>1</v>
      </c>
      <c r="B5656">
        <v>5645</v>
      </c>
      <c r="C5656" t="s">
        <v>14</v>
      </c>
      <c r="D5656" t="s">
        <v>15</v>
      </c>
      <c r="E5656" t="s">
        <v>34</v>
      </c>
      <c r="F5656" t="s">
        <v>35</v>
      </c>
      <c r="G5656" t="s">
        <v>36</v>
      </c>
      <c r="H5656" t="s">
        <v>37</v>
      </c>
      <c r="I5656" s="1">
        <v>42405</v>
      </c>
      <c r="J5656">
        <v>2016</v>
      </c>
      <c r="K5656" t="s">
        <v>77</v>
      </c>
      <c r="L5656" t="s">
        <v>78</v>
      </c>
      <c r="M5656" s="1">
        <v>42508</v>
      </c>
      <c r="N5656">
        <v>16</v>
      </c>
      <c r="O5656">
        <f>STANDARDIZE(N5656,$N$8,$N$9)</f>
        <v>-0.34867219929195026</v>
      </c>
      <c r="P5656">
        <f>ABS($J$3-O5656)</f>
        <v>0.17869402448494009</v>
      </c>
      <c r="Q5656">
        <f>ABS($J$4-O5656)</f>
        <v>2.5374551476861491</v>
      </c>
      <c r="R5656">
        <f>ABS($J$5-O5656)</f>
        <v>0.19656342693343409</v>
      </c>
      <c r="S5656">
        <f>ABS($J$6-O5656)</f>
        <v>0.78625370773373637</v>
      </c>
      <c r="T5656">
        <f>MIN(P5656:S5656)</f>
        <v>0.17869402448494009</v>
      </c>
      <c r="U5656">
        <f>MATCH(T5656,P5656:S5656, 0)</f>
        <v>1</v>
      </c>
    </row>
    <row r="5657" spans="1:21" x14ac:dyDescent="0.35">
      <c r="A5657">
        <v>3</v>
      </c>
      <c r="B5657">
        <v>5646</v>
      </c>
      <c r="C5657" t="s">
        <v>406</v>
      </c>
      <c r="D5657" t="s">
        <v>407</v>
      </c>
      <c r="E5657" t="s">
        <v>141</v>
      </c>
      <c r="F5657" t="s">
        <v>142</v>
      </c>
      <c r="G5657" t="s">
        <v>143</v>
      </c>
      <c r="H5657" t="s">
        <v>144</v>
      </c>
      <c r="I5657" s="1">
        <v>42405</v>
      </c>
      <c r="J5657">
        <v>2016</v>
      </c>
      <c r="K5657" t="s">
        <v>77</v>
      </c>
      <c r="L5657" t="s">
        <v>78</v>
      </c>
      <c r="M5657" s="1">
        <v>42510</v>
      </c>
      <c r="N5657">
        <v>18</v>
      </c>
      <c r="O5657">
        <f>STANDARDIZE(N5657,$N$8,$N$9)</f>
        <v>-0.31293339439496226</v>
      </c>
      <c r="P5657">
        <f>ABS($J$3-O5657)</f>
        <v>0.21443282938192809</v>
      </c>
      <c r="Q5657">
        <f>ABS($J$4-O5657)</f>
        <v>2.5017163427891611</v>
      </c>
      <c r="R5657">
        <f>ABS($J$5-O5657)</f>
        <v>0.1608246220364461</v>
      </c>
      <c r="S5657">
        <f>ABS($J$6-O5657)</f>
        <v>0.75051490283674838</v>
      </c>
      <c r="T5657">
        <f>MIN(P5657:S5657)</f>
        <v>0.1608246220364461</v>
      </c>
      <c r="U5657">
        <f>MATCH(T5657,P5657:S5657, 0)</f>
        <v>3</v>
      </c>
    </row>
    <row r="5658" spans="1:21" x14ac:dyDescent="0.35">
      <c r="A5658">
        <v>3</v>
      </c>
      <c r="B5658">
        <v>5647</v>
      </c>
      <c r="C5658" t="s">
        <v>527</v>
      </c>
      <c r="D5658" t="s">
        <v>528</v>
      </c>
      <c r="E5658" t="s">
        <v>141</v>
      </c>
      <c r="F5658" t="s">
        <v>142</v>
      </c>
      <c r="G5658" t="s">
        <v>143</v>
      </c>
      <c r="H5658" t="s">
        <v>144</v>
      </c>
      <c r="I5658" s="1">
        <v>42405</v>
      </c>
      <c r="J5658">
        <v>2016</v>
      </c>
      <c r="K5658" t="s">
        <v>77</v>
      </c>
      <c r="L5658" t="s">
        <v>78</v>
      </c>
      <c r="M5658" s="1">
        <v>42510</v>
      </c>
      <c r="N5658">
        <v>18</v>
      </c>
      <c r="O5658">
        <f>STANDARDIZE(N5658,$N$8,$N$9)</f>
        <v>-0.31293339439496226</v>
      </c>
      <c r="P5658">
        <f>ABS($J$3-O5658)</f>
        <v>0.21443282938192809</v>
      </c>
      <c r="Q5658">
        <f>ABS($J$4-O5658)</f>
        <v>2.5017163427891611</v>
      </c>
      <c r="R5658">
        <f>ABS($J$5-O5658)</f>
        <v>0.1608246220364461</v>
      </c>
      <c r="S5658">
        <f>ABS($J$6-O5658)</f>
        <v>0.75051490283674838</v>
      </c>
      <c r="T5658">
        <f>MIN(P5658:S5658)</f>
        <v>0.1608246220364461</v>
      </c>
      <c r="U5658">
        <f>MATCH(T5658,P5658:S5658, 0)</f>
        <v>3</v>
      </c>
    </row>
    <row r="5659" spans="1:21" x14ac:dyDescent="0.35">
      <c r="A5659">
        <v>3</v>
      </c>
      <c r="B5659">
        <v>5648</v>
      </c>
      <c r="C5659" t="s">
        <v>14</v>
      </c>
      <c r="D5659" t="s">
        <v>15</v>
      </c>
      <c r="E5659" t="s">
        <v>141</v>
      </c>
      <c r="F5659" t="s">
        <v>142</v>
      </c>
      <c r="G5659" t="s">
        <v>143</v>
      </c>
      <c r="H5659" t="s">
        <v>144</v>
      </c>
      <c r="I5659" s="1">
        <v>42405</v>
      </c>
      <c r="J5659">
        <v>2016</v>
      </c>
      <c r="K5659" t="s">
        <v>77</v>
      </c>
      <c r="L5659" t="s">
        <v>78</v>
      </c>
      <c r="M5659" s="1">
        <v>42510</v>
      </c>
      <c r="N5659">
        <v>18</v>
      </c>
      <c r="O5659">
        <f>STANDARDIZE(N5659,$N$8,$N$9)</f>
        <v>-0.31293339439496226</v>
      </c>
      <c r="P5659">
        <f>ABS($J$3-O5659)</f>
        <v>0.21443282938192809</v>
      </c>
      <c r="Q5659">
        <f>ABS($J$4-O5659)</f>
        <v>2.5017163427891611</v>
      </c>
      <c r="R5659">
        <f>ABS($J$5-O5659)</f>
        <v>0.1608246220364461</v>
      </c>
      <c r="S5659">
        <f>ABS($J$6-O5659)</f>
        <v>0.75051490283674838</v>
      </c>
      <c r="T5659">
        <f>MIN(P5659:S5659)</f>
        <v>0.1608246220364461</v>
      </c>
      <c r="U5659">
        <f>MATCH(T5659,P5659:S5659, 0)</f>
        <v>3</v>
      </c>
    </row>
    <row r="5660" spans="1:21" x14ac:dyDescent="0.35">
      <c r="A5660">
        <v>1</v>
      </c>
      <c r="B5660">
        <v>5649</v>
      </c>
      <c r="C5660" t="s">
        <v>394</v>
      </c>
      <c r="D5660" t="s">
        <v>395</v>
      </c>
      <c r="E5660" t="s">
        <v>73</v>
      </c>
      <c r="F5660" t="s">
        <v>74</v>
      </c>
      <c r="G5660" t="s">
        <v>75</v>
      </c>
      <c r="H5660" t="s">
        <v>76</v>
      </c>
      <c r="I5660" s="1">
        <v>42406</v>
      </c>
      <c r="J5660">
        <v>2016</v>
      </c>
      <c r="K5660" t="s">
        <v>125</v>
      </c>
      <c r="L5660" t="s">
        <v>126</v>
      </c>
      <c r="M5660" s="1">
        <v>42466</v>
      </c>
      <c r="N5660">
        <v>2</v>
      </c>
      <c r="O5660">
        <f>STANDARDIZE(N5660,$N$8,$N$9)</f>
        <v>-0.59884383357086635</v>
      </c>
      <c r="P5660">
        <f>ABS($J$3-O5660)</f>
        <v>7.1477609793975994E-2</v>
      </c>
      <c r="Q5660">
        <f>ABS($J$4-O5660)</f>
        <v>2.7876267819650655</v>
      </c>
      <c r="R5660">
        <f>ABS($J$5-O5660)</f>
        <v>0.44673506121235018</v>
      </c>
      <c r="S5660">
        <f>ABS($J$6-O5660)</f>
        <v>1.0364253420126524</v>
      </c>
      <c r="T5660">
        <f>MIN(P5660:S5660)</f>
        <v>7.1477609793975994E-2</v>
      </c>
      <c r="U5660">
        <f>MATCH(T5660,P5660:S5660, 0)</f>
        <v>1</v>
      </c>
    </row>
    <row r="5661" spans="1:21" x14ac:dyDescent="0.35">
      <c r="A5661">
        <v>1</v>
      </c>
      <c r="B5661">
        <v>5650</v>
      </c>
      <c r="C5661" t="s">
        <v>14</v>
      </c>
      <c r="D5661" t="s">
        <v>15</v>
      </c>
      <c r="E5661" t="s">
        <v>79</v>
      </c>
      <c r="F5661" t="s">
        <v>35</v>
      </c>
      <c r="G5661" t="s">
        <v>80</v>
      </c>
      <c r="H5661" t="s">
        <v>81</v>
      </c>
      <c r="I5661" s="1">
        <v>42406</v>
      </c>
      <c r="J5661">
        <v>2016</v>
      </c>
      <c r="K5661" t="s">
        <v>176</v>
      </c>
      <c r="L5661" t="s">
        <v>177</v>
      </c>
      <c r="M5661" s="1">
        <v>42496</v>
      </c>
      <c r="N5661">
        <v>3</v>
      </c>
      <c r="O5661">
        <f>STANDARDIZE(N5661,$N$8,$N$9)</f>
        <v>-0.58097443112237235</v>
      </c>
      <c r="P5661">
        <f>ABS($J$3-O5661)</f>
        <v>5.3608207345481995E-2</v>
      </c>
      <c r="Q5661">
        <f>ABS($J$4-O5661)</f>
        <v>2.7697573795165713</v>
      </c>
      <c r="R5661">
        <f>ABS($J$5-O5661)</f>
        <v>0.42886565876385618</v>
      </c>
      <c r="S5661">
        <f>ABS($J$6-O5661)</f>
        <v>1.0185559395641586</v>
      </c>
      <c r="T5661">
        <f>MIN(P5661:S5661)</f>
        <v>5.3608207345481995E-2</v>
      </c>
      <c r="U5661">
        <f>MATCH(T5661,P5661:S5661, 0)</f>
        <v>1</v>
      </c>
    </row>
    <row r="5662" spans="1:21" x14ac:dyDescent="0.35">
      <c r="A5662">
        <v>1</v>
      </c>
      <c r="B5662">
        <v>5651</v>
      </c>
      <c r="C5662" t="s">
        <v>172</v>
      </c>
      <c r="D5662" t="s">
        <v>173</v>
      </c>
      <c r="E5662" t="s">
        <v>79</v>
      </c>
      <c r="F5662" t="s">
        <v>35</v>
      </c>
      <c r="G5662" t="s">
        <v>80</v>
      </c>
      <c r="H5662" t="s">
        <v>81</v>
      </c>
      <c r="I5662" s="1">
        <v>42406</v>
      </c>
      <c r="J5662">
        <v>2016</v>
      </c>
      <c r="K5662" t="s">
        <v>176</v>
      </c>
      <c r="L5662" t="s">
        <v>177</v>
      </c>
      <c r="M5662" s="1">
        <v>42496</v>
      </c>
      <c r="N5662">
        <v>3</v>
      </c>
      <c r="O5662">
        <f>STANDARDIZE(N5662,$N$8,$N$9)</f>
        <v>-0.58097443112237235</v>
      </c>
      <c r="P5662">
        <f>ABS($J$3-O5662)</f>
        <v>5.3608207345481995E-2</v>
      </c>
      <c r="Q5662">
        <f>ABS($J$4-O5662)</f>
        <v>2.7697573795165713</v>
      </c>
      <c r="R5662">
        <f>ABS($J$5-O5662)</f>
        <v>0.42886565876385618</v>
      </c>
      <c r="S5662">
        <f>ABS($J$6-O5662)</f>
        <v>1.0185559395641586</v>
      </c>
      <c r="T5662">
        <f>MIN(P5662:S5662)</f>
        <v>5.3608207345481995E-2</v>
      </c>
      <c r="U5662">
        <f>MATCH(T5662,P5662:S5662, 0)</f>
        <v>1</v>
      </c>
    </row>
    <row r="5663" spans="1:21" x14ac:dyDescent="0.35">
      <c r="A5663">
        <v>3</v>
      </c>
      <c r="B5663">
        <v>5652</v>
      </c>
      <c r="C5663" t="s">
        <v>14</v>
      </c>
      <c r="D5663" t="s">
        <v>15</v>
      </c>
      <c r="E5663" t="s">
        <v>34</v>
      </c>
      <c r="F5663" t="s">
        <v>35</v>
      </c>
      <c r="G5663" t="s">
        <v>36</v>
      </c>
      <c r="H5663" t="s">
        <v>37</v>
      </c>
      <c r="I5663" s="1">
        <v>42406</v>
      </c>
      <c r="J5663">
        <v>2016</v>
      </c>
      <c r="K5663" t="s">
        <v>77</v>
      </c>
      <c r="L5663" t="s">
        <v>78</v>
      </c>
      <c r="M5663" s="1">
        <v>42543</v>
      </c>
      <c r="N5663">
        <v>20</v>
      </c>
      <c r="O5663">
        <f>STANDARDIZE(N5663,$N$8,$N$9)</f>
        <v>-0.27719458949797421</v>
      </c>
      <c r="P5663">
        <f>ABS($J$3-O5663)</f>
        <v>0.25017163427891614</v>
      </c>
      <c r="Q5663">
        <f>ABS($J$4-O5663)</f>
        <v>2.4659775378921731</v>
      </c>
      <c r="R5663">
        <f>ABS($J$5-O5663)</f>
        <v>0.12508581713945804</v>
      </c>
      <c r="S5663">
        <f>ABS($J$6-O5663)</f>
        <v>0.71477609793976038</v>
      </c>
      <c r="T5663">
        <f>MIN(P5663:S5663)</f>
        <v>0.12508581713945804</v>
      </c>
      <c r="U5663">
        <f>MATCH(T5663,P5663:S5663, 0)</f>
        <v>3</v>
      </c>
    </row>
    <row r="5664" spans="1:21" x14ac:dyDescent="0.35">
      <c r="A5664">
        <v>3</v>
      </c>
      <c r="B5664">
        <v>5653</v>
      </c>
      <c r="C5664" t="s">
        <v>32</v>
      </c>
      <c r="D5664" t="s">
        <v>33</v>
      </c>
      <c r="E5664" t="s">
        <v>34</v>
      </c>
      <c r="F5664" t="s">
        <v>35</v>
      </c>
      <c r="G5664" t="s">
        <v>36</v>
      </c>
      <c r="H5664" t="s">
        <v>37</v>
      </c>
      <c r="I5664" s="1">
        <v>42406</v>
      </c>
      <c r="J5664">
        <v>2016</v>
      </c>
      <c r="K5664" t="s">
        <v>77</v>
      </c>
      <c r="L5664" t="s">
        <v>78</v>
      </c>
      <c r="M5664" s="1">
        <v>42543</v>
      </c>
      <c r="N5664">
        <v>20</v>
      </c>
      <c r="O5664">
        <f>STANDARDIZE(N5664,$N$8,$N$9)</f>
        <v>-0.27719458949797421</v>
      </c>
      <c r="P5664">
        <f>ABS($J$3-O5664)</f>
        <v>0.25017163427891614</v>
      </c>
      <c r="Q5664">
        <f>ABS($J$4-O5664)</f>
        <v>2.4659775378921731</v>
      </c>
      <c r="R5664">
        <f>ABS($J$5-O5664)</f>
        <v>0.12508581713945804</v>
      </c>
      <c r="S5664">
        <f>ABS($J$6-O5664)</f>
        <v>0.71477609793976038</v>
      </c>
      <c r="T5664">
        <f>MIN(P5664:S5664)</f>
        <v>0.12508581713945804</v>
      </c>
      <c r="U5664">
        <f>MATCH(T5664,P5664:S5664, 0)</f>
        <v>3</v>
      </c>
    </row>
    <row r="5665" spans="1:21" x14ac:dyDescent="0.35">
      <c r="A5665">
        <v>3</v>
      </c>
      <c r="B5665">
        <v>5654</v>
      </c>
      <c r="C5665" t="s">
        <v>30</v>
      </c>
      <c r="D5665" t="s">
        <v>31</v>
      </c>
      <c r="E5665" t="s">
        <v>58</v>
      </c>
      <c r="F5665" t="s">
        <v>348</v>
      </c>
      <c r="G5665" t="s">
        <v>349</v>
      </c>
      <c r="H5665" t="s">
        <v>350</v>
      </c>
      <c r="I5665" s="1">
        <v>42406</v>
      </c>
      <c r="J5665">
        <v>2016</v>
      </c>
      <c r="K5665" t="s">
        <v>20</v>
      </c>
      <c r="L5665" t="s">
        <v>21</v>
      </c>
      <c r="M5665" s="1">
        <v>42550</v>
      </c>
      <c r="N5665">
        <v>27</v>
      </c>
      <c r="O5665">
        <f>STANDARDIZE(N5665,$N$8,$N$9)</f>
        <v>-0.15210877235851616</v>
      </c>
      <c r="P5665">
        <f>ABS($J$3-O5665)</f>
        <v>0.37525745141837419</v>
      </c>
      <c r="Q5665">
        <f>ABS($J$4-O5665)</f>
        <v>2.3408917207527153</v>
      </c>
      <c r="R5665">
        <f>ABS($J$5-O5665)</f>
        <v>0</v>
      </c>
      <c r="S5665">
        <f>ABS($J$6-O5665)</f>
        <v>0.58969028080030228</v>
      </c>
      <c r="T5665">
        <f>MIN(P5665:S5665)</f>
        <v>0</v>
      </c>
      <c r="U5665">
        <f>MATCH(T5665,P5665:S5665, 0)</f>
        <v>3</v>
      </c>
    </row>
    <row r="5666" spans="1:21" x14ac:dyDescent="0.35">
      <c r="A5666">
        <v>3</v>
      </c>
      <c r="B5666">
        <v>5655</v>
      </c>
      <c r="C5666" t="s">
        <v>172</v>
      </c>
      <c r="D5666" t="s">
        <v>173</v>
      </c>
      <c r="E5666" t="s">
        <v>73</v>
      </c>
      <c r="F5666" t="s">
        <v>74</v>
      </c>
      <c r="G5666" t="s">
        <v>75</v>
      </c>
      <c r="H5666" t="s">
        <v>76</v>
      </c>
      <c r="I5666" s="1">
        <v>42406</v>
      </c>
      <c r="J5666">
        <v>2016</v>
      </c>
      <c r="K5666" t="s">
        <v>77</v>
      </c>
      <c r="L5666" t="s">
        <v>78</v>
      </c>
      <c r="M5666" s="1">
        <v>42551</v>
      </c>
      <c r="N5666">
        <v>28</v>
      </c>
      <c r="O5666">
        <f>STANDARDIZE(N5666,$N$8,$N$9)</f>
        <v>-0.13423936991002217</v>
      </c>
      <c r="P5666">
        <f>ABS($J$3-O5666)</f>
        <v>0.39312685386686819</v>
      </c>
      <c r="Q5666">
        <f>ABS($J$4-O5666)</f>
        <v>2.3230223183042211</v>
      </c>
      <c r="R5666">
        <f>ABS($J$5-O5666)</f>
        <v>1.7869402448493998E-2</v>
      </c>
      <c r="S5666">
        <f>ABS($J$6-O5666)</f>
        <v>0.57182087835180828</v>
      </c>
      <c r="T5666">
        <f>MIN(P5666:S5666)</f>
        <v>1.7869402448493998E-2</v>
      </c>
      <c r="U5666">
        <f>MATCH(T5666,P5666:S5666, 0)</f>
        <v>3</v>
      </c>
    </row>
    <row r="5667" spans="1:21" x14ac:dyDescent="0.35">
      <c r="A5667">
        <v>3</v>
      </c>
      <c r="B5667">
        <v>5656</v>
      </c>
      <c r="C5667" t="s">
        <v>159</v>
      </c>
      <c r="D5667" t="s">
        <v>160</v>
      </c>
      <c r="E5667" t="s">
        <v>43</v>
      </c>
      <c r="F5667" t="s">
        <v>35</v>
      </c>
      <c r="G5667" t="s">
        <v>127</v>
      </c>
      <c r="H5667" t="s">
        <v>128</v>
      </c>
      <c r="I5667" s="1">
        <v>42406</v>
      </c>
      <c r="J5667">
        <v>2016</v>
      </c>
      <c r="K5667" t="s">
        <v>227</v>
      </c>
      <c r="L5667" t="s">
        <v>228</v>
      </c>
      <c r="M5667" s="1">
        <v>42376</v>
      </c>
      <c r="N5667">
        <v>29</v>
      </c>
      <c r="O5667">
        <f>STANDARDIZE(N5667,$N$8,$N$9)</f>
        <v>-0.11636996746152814</v>
      </c>
      <c r="P5667">
        <f>ABS($J$3-O5667)</f>
        <v>0.41099625631536219</v>
      </c>
      <c r="Q5667">
        <f>ABS($J$4-O5667)</f>
        <v>2.3051529158557269</v>
      </c>
      <c r="R5667">
        <f>ABS($J$5-O5667)</f>
        <v>3.5738804896988025E-2</v>
      </c>
      <c r="S5667">
        <f>ABS($J$6-O5667)</f>
        <v>0.55395147590331428</v>
      </c>
      <c r="T5667">
        <f>MIN(P5667:S5667)</f>
        <v>3.5738804896988025E-2</v>
      </c>
      <c r="U5667">
        <f>MATCH(T5667,P5667:S5667, 0)</f>
        <v>3</v>
      </c>
    </row>
    <row r="5668" spans="1:21" x14ac:dyDescent="0.35">
      <c r="A5668">
        <v>3</v>
      </c>
      <c r="B5668">
        <v>5657</v>
      </c>
      <c r="C5668" t="s">
        <v>112</v>
      </c>
      <c r="D5668" t="s">
        <v>113</v>
      </c>
      <c r="E5668" t="s">
        <v>79</v>
      </c>
      <c r="F5668" t="s">
        <v>35</v>
      </c>
      <c r="G5668" t="s">
        <v>200</v>
      </c>
      <c r="H5668" t="s">
        <v>201</v>
      </c>
      <c r="I5668" s="1">
        <v>42407</v>
      </c>
      <c r="J5668">
        <v>2016</v>
      </c>
      <c r="K5668" t="s">
        <v>77</v>
      </c>
      <c r="L5668" t="s">
        <v>78</v>
      </c>
      <c r="M5668" s="1">
        <v>42571</v>
      </c>
      <c r="N5668">
        <v>18</v>
      </c>
      <c r="O5668">
        <f>STANDARDIZE(N5668,$N$8,$N$9)</f>
        <v>-0.31293339439496226</v>
      </c>
      <c r="P5668">
        <f>ABS($J$3-O5668)</f>
        <v>0.21443282938192809</v>
      </c>
      <c r="Q5668">
        <f>ABS($J$4-O5668)</f>
        <v>2.5017163427891611</v>
      </c>
      <c r="R5668">
        <f>ABS($J$5-O5668)</f>
        <v>0.1608246220364461</v>
      </c>
      <c r="S5668">
        <f>ABS($J$6-O5668)</f>
        <v>0.75051490283674838</v>
      </c>
      <c r="T5668">
        <f>MIN(P5668:S5668)</f>
        <v>0.1608246220364461</v>
      </c>
      <c r="U5668">
        <f>MATCH(T5668,P5668:S5668, 0)</f>
        <v>3</v>
      </c>
    </row>
    <row r="5669" spans="1:21" x14ac:dyDescent="0.35">
      <c r="A5669">
        <v>3</v>
      </c>
      <c r="B5669">
        <v>5658</v>
      </c>
      <c r="C5669" t="s">
        <v>30</v>
      </c>
      <c r="D5669" t="s">
        <v>31</v>
      </c>
      <c r="E5669" t="s">
        <v>168</v>
      </c>
      <c r="F5669" t="s">
        <v>169</v>
      </c>
      <c r="G5669" t="s">
        <v>170</v>
      </c>
      <c r="H5669" t="s">
        <v>171</v>
      </c>
      <c r="I5669" s="1">
        <v>42407</v>
      </c>
      <c r="J5669">
        <v>2016</v>
      </c>
      <c r="K5669" t="s">
        <v>77</v>
      </c>
      <c r="L5669" t="s">
        <v>78</v>
      </c>
      <c r="M5669" s="1">
        <v>42578</v>
      </c>
      <c r="N5669">
        <v>25</v>
      </c>
      <c r="O5669">
        <f>STANDARDIZE(N5669,$N$8,$N$9)</f>
        <v>-0.18784757725550419</v>
      </c>
      <c r="P5669">
        <f>ABS($J$3-O5669)</f>
        <v>0.33951864652138619</v>
      </c>
      <c r="Q5669">
        <f>ABS($J$4-O5669)</f>
        <v>2.3766305256497033</v>
      </c>
      <c r="R5669">
        <f>ABS($J$5-O5669)</f>
        <v>3.5738804896988025E-2</v>
      </c>
      <c r="S5669">
        <f>ABS($J$6-O5669)</f>
        <v>0.62542908569729028</v>
      </c>
      <c r="T5669">
        <f>MIN(P5669:S5669)</f>
        <v>3.5738804896988025E-2</v>
      </c>
      <c r="U5669">
        <f>MATCH(T5669,P5669:S5669, 0)</f>
        <v>3</v>
      </c>
    </row>
    <row r="5670" spans="1:21" x14ac:dyDescent="0.35">
      <c r="A5670">
        <v>4</v>
      </c>
      <c r="B5670">
        <v>5659</v>
      </c>
      <c r="C5670" t="s">
        <v>82</v>
      </c>
      <c r="D5670" t="s">
        <v>83</v>
      </c>
      <c r="E5670" t="s">
        <v>84</v>
      </c>
      <c r="F5670" t="s">
        <v>85</v>
      </c>
      <c r="G5670" t="s">
        <v>153</v>
      </c>
      <c r="H5670" t="s">
        <v>154</v>
      </c>
      <c r="I5670" s="1">
        <v>42407</v>
      </c>
      <c r="J5670">
        <v>2016</v>
      </c>
      <c r="K5670" t="s">
        <v>77</v>
      </c>
      <c r="L5670" t="s">
        <v>78</v>
      </c>
      <c r="M5670" s="1">
        <v>42601</v>
      </c>
      <c r="N5670">
        <v>48</v>
      </c>
      <c r="O5670">
        <f>STANDARDIZE(N5670,$N$8,$N$9)</f>
        <v>0.22314867905985802</v>
      </c>
      <c r="P5670">
        <f>ABS($J$3-O5670)</f>
        <v>0.75051490283674838</v>
      </c>
      <c r="Q5670">
        <f>ABS($J$4-O5670)</f>
        <v>1.9656342693343409</v>
      </c>
      <c r="R5670">
        <f>ABS($J$5-O5670)</f>
        <v>0.37525745141837419</v>
      </c>
      <c r="S5670">
        <f>ABS($J$6-O5670)</f>
        <v>0.21443282938192809</v>
      </c>
      <c r="T5670">
        <f>MIN(P5670:S5670)</f>
        <v>0.21443282938192809</v>
      </c>
      <c r="U5670">
        <f>MATCH(T5670,P5670:S5670, 0)</f>
        <v>4</v>
      </c>
    </row>
    <row r="5671" spans="1:21" x14ac:dyDescent="0.35">
      <c r="A5671">
        <v>4</v>
      </c>
      <c r="B5671">
        <v>5660</v>
      </c>
      <c r="C5671" t="s">
        <v>14</v>
      </c>
      <c r="D5671" t="s">
        <v>15</v>
      </c>
      <c r="E5671" t="s">
        <v>79</v>
      </c>
      <c r="F5671" t="s">
        <v>35</v>
      </c>
      <c r="G5671" t="s">
        <v>80</v>
      </c>
      <c r="H5671" t="s">
        <v>81</v>
      </c>
      <c r="I5671" s="1">
        <v>42407</v>
      </c>
      <c r="J5671">
        <v>2016</v>
      </c>
      <c r="K5671" t="s">
        <v>77</v>
      </c>
      <c r="L5671" t="s">
        <v>78</v>
      </c>
      <c r="M5671" s="1">
        <v>42605</v>
      </c>
      <c r="N5671">
        <v>52</v>
      </c>
      <c r="O5671">
        <f>STANDARDIZE(N5671,$N$8,$N$9)</f>
        <v>0.29462628885383407</v>
      </c>
      <c r="P5671">
        <f>ABS($J$3-O5671)</f>
        <v>0.82199251263072437</v>
      </c>
      <c r="Q5671">
        <f>ABS($J$4-O5671)</f>
        <v>1.8941566595403649</v>
      </c>
      <c r="R5671">
        <f>ABS($J$5-O5671)</f>
        <v>0.44673506121235024</v>
      </c>
      <c r="S5671">
        <f>ABS($J$6-O5671)</f>
        <v>0.14295521958795204</v>
      </c>
      <c r="T5671">
        <f>MIN(P5671:S5671)</f>
        <v>0.14295521958795204</v>
      </c>
      <c r="U5671">
        <f>MATCH(T5671,P5671:S5671, 0)</f>
        <v>4</v>
      </c>
    </row>
    <row r="5672" spans="1:21" x14ac:dyDescent="0.35">
      <c r="A5672">
        <v>1</v>
      </c>
      <c r="B5672">
        <v>5661</v>
      </c>
      <c r="C5672" t="s">
        <v>14</v>
      </c>
      <c r="D5672" t="s">
        <v>15</v>
      </c>
      <c r="E5672" t="s">
        <v>105</v>
      </c>
      <c r="F5672" t="s">
        <v>59</v>
      </c>
      <c r="G5672" t="s">
        <v>106</v>
      </c>
      <c r="H5672" t="s">
        <v>107</v>
      </c>
      <c r="I5672" s="1">
        <v>42408</v>
      </c>
      <c r="J5672">
        <v>2016</v>
      </c>
      <c r="K5672" t="s">
        <v>77</v>
      </c>
      <c r="L5672" t="s">
        <v>78</v>
      </c>
      <c r="M5672" s="1">
        <v>42621</v>
      </c>
      <c r="N5672">
        <v>7</v>
      </c>
      <c r="O5672">
        <f>STANDARDIZE(N5672,$N$8,$N$9)</f>
        <v>-0.50949682132839635</v>
      </c>
      <c r="P5672">
        <f>ABS($J$3-O5672)</f>
        <v>1.7869402448493998E-2</v>
      </c>
      <c r="Q5672">
        <f>ABS($J$4-O5672)</f>
        <v>2.6982797697225953</v>
      </c>
      <c r="R5672">
        <f>ABS($J$5-O5672)</f>
        <v>0.35738804896988019</v>
      </c>
      <c r="S5672">
        <f>ABS($J$6-O5672)</f>
        <v>0.94707832977018247</v>
      </c>
      <c r="T5672">
        <f>MIN(P5672:S5672)</f>
        <v>1.7869402448493998E-2</v>
      </c>
      <c r="U5672">
        <f>MATCH(T5672,P5672:S5672, 0)</f>
        <v>1</v>
      </c>
    </row>
    <row r="5673" spans="1:21" x14ac:dyDescent="0.35">
      <c r="A5673">
        <v>1</v>
      </c>
      <c r="B5673">
        <v>5662</v>
      </c>
      <c r="C5673" t="s">
        <v>229</v>
      </c>
      <c r="D5673" t="s">
        <v>230</v>
      </c>
      <c r="E5673" t="s">
        <v>73</v>
      </c>
      <c r="F5673" t="s">
        <v>74</v>
      </c>
      <c r="G5673" t="s">
        <v>114</v>
      </c>
      <c r="H5673" t="s">
        <v>115</v>
      </c>
      <c r="I5673" s="1">
        <v>42408</v>
      </c>
      <c r="J5673">
        <v>2016</v>
      </c>
      <c r="K5673" t="s">
        <v>166</v>
      </c>
      <c r="L5673" t="s">
        <v>167</v>
      </c>
      <c r="M5673" s="1">
        <v>42598</v>
      </c>
      <c r="N5673">
        <v>14</v>
      </c>
      <c r="O5673">
        <f>STANDARDIZE(N5673,$N$8,$N$9)</f>
        <v>-0.38441100418893831</v>
      </c>
      <c r="P5673">
        <f>ABS($J$3-O5673)</f>
        <v>0.14295521958795204</v>
      </c>
      <c r="Q5673">
        <f>ABS($J$4-O5673)</f>
        <v>2.5731939525831371</v>
      </c>
      <c r="R5673">
        <f>ABS($J$5-O5673)</f>
        <v>0.23230223183042215</v>
      </c>
      <c r="S5673">
        <f>ABS($J$6-O5673)</f>
        <v>0.82199251263072437</v>
      </c>
      <c r="T5673">
        <f>MIN(P5673:S5673)</f>
        <v>0.14295521958795204</v>
      </c>
      <c r="U5673">
        <f>MATCH(T5673,P5673:S5673, 0)</f>
        <v>1</v>
      </c>
    </row>
    <row r="5674" spans="1:21" x14ac:dyDescent="0.35">
      <c r="A5674">
        <v>3</v>
      </c>
      <c r="B5674">
        <v>5663</v>
      </c>
      <c r="C5674" t="s">
        <v>67</v>
      </c>
      <c r="D5674" t="s">
        <v>68</v>
      </c>
      <c r="E5674" t="s">
        <v>105</v>
      </c>
      <c r="F5674" t="s">
        <v>59</v>
      </c>
      <c r="G5674" t="s">
        <v>106</v>
      </c>
      <c r="H5674" t="s">
        <v>107</v>
      </c>
      <c r="I5674" s="1">
        <v>42408</v>
      </c>
      <c r="J5674">
        <v>2016</v>
      </c>
      <c r="K5674" t="s">
        <v>69</v>
      </c>
      <c r="L5674" t="s">
        <v>70</v>
      </c>
      <c r="M5674" s="1">
        <v>42612</v>
      </c>
      <c r="N5674">
        <v>28</v>
      </c>
      <c r="O5674">
        <f>STANDARDIZE(N5674,$N$8,$N$9)</f>
        <v>-0.13423936991002217</v>
      </c>
      <c r="P5674">
        <f>ABS($J$3-O5674)</f>
        <v>0.39312685386686819</v>
      </c>
      <c r="Q5674">
        <f>ABS($J$4-O5674)</f>
        <v>2.3230223183042211</v>
      </c>
      <c r="R5674">
        <f>ABS($J$5-O5674)</f>
        <v>1.7869402448493998E-2</v>
      </c>
      <c r="S5674">
        <f>ABS($J$6-O5674)</f>
        <v>0.57182087835180828</v>
      </c>
      <c r="T5674">
        <f>MIN(P5674:S5674)</f>
        <v>1.7869402448493998E-2</v>
      </c>
      <c r="U5674">
        <f>MATCH(T5674,P5674:S5674, 0)</f>
        <v>3</v>
      </c>
    </row>
    <row r="5675" spans="1:21" x14ac:dyDescent="0.35">
      <c r="A5675">
        <v>3</v>
      </c>
      <c r="B5675">
        <v>5664</v>
      </c>
      <c r="C5675" t="s">
        <v>14</v>
      </c>
      <c r="D5675" t="s">
        <v>15</v>
      </c>
      <c r="E5675" t="s">
        <v>79</v>
      </c>
      <c r="F5675" t="s">
        <v>35</v>
      </c>
      <c r="G5675" t="s">
        <v>80</v>
      </c>
      <c r="H5675" t="s">
        <v>81</v>
      </c>
      <c r="I5675" s="1">
        <v>42408</v>
      </c>
      <c r="J5675">
        <v>2016</v>
      </c>
      <c r="K5675" t="s">
        <v>41</v>
      </c>
      <c r="L5675" t="s">
        <v>42</v>
      </c>
      <c r="M5675" s="1">
        <v>42622</v>
      </c>
      <c r="N5675">
        <v>38</v>
      </c>
      <c r="O5675">
        <f>STANDARDIZE(N5675,$N$8,$N$9)</f>
        <v>4.4454654574917936E-2</v>
      </c>
      <c r="P5675">
        <f>ABS($J$3-O5675)</f>
        <v>0.57182087835180828</v>
      </c>
      <c r="Q5675">
        <f>ABS($J$4-O5675)</f>
        <v>2.1443282938192811</v>
      </c>
      <c r="R5675">
        <f>ABS($J$5-O5675)</f>
        <v>0.19656342693343409</v>
      </c>
      <c r="S5675">
        <f>ABS($J$6-O5675)</f>
        <v>0.39312685386686819</v>
      </c>
      <c r="T5675">
        <f>MIN(P5675:S5675)</f>
        <v>0.19656342693343409</v>
      </c>
      <c r="U5675">
        <f>MATCH(T5675,P5675:S5675, 0)</f>
        <v>3</v>
      </c>
    </row>
    <row r="5676" spans="1:21" x14ac:dyDescent="0.35">
      <c r="A5676">
        <v>4</v>
      </c>
      <c r="B5676">
        <v>5665</v>
      </c>
      <c r="C5676" t="s">
        <v>112</v>
      </c>
      <c r="D5676" t="s">
        <v>113</v>
      </c>
      <c r="E5676" t="s">
        <v>84</v>
      </c>
      <c r="F5676" t="s">
        <v>85</v>
      </c>
      <c r="G5676" t="s">
        <v>153</v>
      </c>
      <c r="H5676" t="s">
        <v>154</v>
      </c>
      <c r="I5676" s="1">
        <v>42408</v>
      </c>
      <c r="J5676">
        <v>2016</v>
      </c>
      <c r="K5676" t="s">
        <v>77</v>
      </c>
      <c r="L5676" t="s">
        <v>78</v>
      </c>
      <c r="M5676" s="1">
        <v>42629</v>
      </c>
      <c r="N5676">
        <v>45</v>
      </c>
      <c r="O5676">
        <f>STANDARDIZE(N5676,$N$8,$N$9)</f>
        <v>0.169540471714376</v>
      </c>
      <c r="P5676">
        <f>ABS($J$3-O5676)</f>
        <v>0.69690669549126638</v>
      </c>
      <c r="Q5676">
        <f>ABS($J$4-O5676)</f>
        <v>2.0192424766798229</v>
      </c>
      <c r="R5676">
        <f>ABS($J$5-O5676)</f>
        <v>0.32164924407289219</v>
      </c>
      <c r="S5676">
        <f>ABS($J$6-O5676)</f>
        <v>0.26804103672741009</v>
      </c>
      <c r="T5676">
        <f>MIN(P5676:S5676)</f>
        <v>0.26804103672741009</v>
      </c>
      <c r="U5676">
        <f>MATCH(T5676,P5676:S5676, 0)</f>
        <v>4</v>
      </c>
    </row>
    <row r="5677" spans="1:21" x14ac:dyDescent="0.35">
      <c r="A5677">
        <v>1</v>
      </c>
      <c r="B5677">
        <v>5666</v>
      </c>
      <c r="C5677" t="s">
        <v>260</v>
      </c>
      <c r="D5677" t="s">
        <v>261</v>
      </c>
      <c r="E5677" t="s">
        <v>73</v>
      </c>
      <c r="F5677" t="s">
        <v>74</v>
      </c>
      <c r="G5677" t="s">
        <v>75</v>
      </c>
      <c r="H5677" t="s">
        <v>76</v>
      </c>
      <c r="I5677" s="1">
        <v>42409</v>
      </c>
      <c r="J5677">
        <v>2016</v>
      </c>
      <c r="K5677" t="s">
        <v>125</v>
      </c>
      <c r="L5677" t="s">
        <v>126</v>
      </c>
      <c r="M5677" s="1">
        <v>42438</v>
      </c>
      <c r="N5677">
        <v>1</v>
      </c>
      <c r="O5677">
        <f>STANDARDIZE(N5677,$N$8,$N$9)</f>
        <v>-0.61671323601936046</v>
      </c>
      <c r="P5677">
        <f>ABS($J$3-O5677)</f>
        <v>8.9347012242470103E-2</v>
      </c>
      <c r="Q5677">
        <f>ABS($J$4-O5677)</f>
        <v>2.8054961844135593</v>
      </c>
      <c r="R5677">
        <f>ABS($J$5-O5677)</f>
        <v>0.46460446366084429</v>
      </c>
      <c r="S5677">
        <f>ABS($J$6-O5677)</f>
        <v>1.0542947444611466</v>
      </c>
      <c r="T5677">
        <f>MIN(P5677:S5677)</f>
        <v>8.9347012242470103E-2</v>
      </c>
      <c r="U5677">
        <f>MATCH(T5677,P5677:S5677, 0)</f>
        <v>1</v>
      </c>
    </row>
    <row r="5678" spans="1:21" x14ac:dyDescent="0.35">
      <c r="A5678">
        <v>1</v>
      </c>
      <c r="B5678">
        <v>5667</v>
      </c>
      <c r="C5678" t="s">
        <v>46</v>
      </c>
      <c r="D5678" t="s">
        <v>47</v>
      </c>
      <c r="E5678" t="s">
        <v>73</v>
      </c>
      <c r="F5678" t="s">
        <v>74</v>
      </c>
      <c r="G5678" t="s">
        <v>75</v>
      </c>
      <c r="H5678" t="s">
        <v>76</v>
      </c>
      <c r="I5678" s="1">
        <v>42409</v>
      </c>
      <c r="J5678">
        <v>2016</v>
      </c>
      <c r="K5678" t="s">
        <v>125</v>
      </c>
      <c r="L5678" t="s">
        <v>126</v>
      </c>
      <c r="M5678" s="1">
        <v>42499</v>
      </c>
      <c r="N5678">
        <v>3</v>
      </c>
      <c r="O5678">
        <f>STANDARDIZE(N5678,$N$8,$N$9)</f>
        <v>-0.58097443112237235</v>
      </c>
      <c r="P5678">
        <f>ABS($J$3-O5678)</f>
        <v>5.3608207345481995E-2</v>
      </c>
      <c r="Q5678">
        <f>ABS($J$4-O5678)</f>
        <v>2.7697573795165713</v>
      </c>
      <c r="R5678">
        <f>ABS($J$5-O5678)</f>
        <v>0.42886565876385618</v>
      </c>
      <c r="S5678">
        <f>ABS($J$6-O5678)</f>
        <v>1.0185559395641586</v>
      </c>
      <c r="T5678">
        <f>MIN(P5678:S5678)</f>
        <v>5.3608207345481995E-2</v>
      </c>
      <c r="U5678">
        <f>MATCH(T5678,P5678:S5678, 0)</f>
        <v>1</v>
      </c>
    </row>
    <row r="5679" spans="1:21" x14ac:dyDescent="0.35">
      <c r="A5679">
        <v>1</v>
      </c>
      <c r="B5679">
        <v>5668</v>
      </c>
      <c r="C5679" t="s">
        <v>14</v>
      </c>
      <c r="D5679" t="s">
        <v>15</v>
      </c>
      <c r="E5679" t="s">
        <v>90</v>
      </c>
      <c r="F5679" t="s">
        <v>250</v>
      </c>
      <c r="G5679" t="s">
        <v>251</v>
      </c>
      <c r="H5679" t="s">
        <v>252</v>
      </c>
      <c r="I5679" s="1">
        <v>42409</v>
      </c>
      <c r="J5679">
        <v>2016</v>
      </c>
      <c r="K5679" t="s">
        <v>577</v>
      </c>
      <c r="L5679" t="s">
        <v>578</v>
      </c>
      <c r="M5679" s="1">
        <v>42622</v>
      </c>
      <c r="N5679">
        <v>7</v>
      </c>
      <c r="O5679">
        <f>STANDARDIZE(N5679,$N$8,$N$9)</f>
        <v>-0.50949682132839635</v>
      </c>
      <c r="P5679">
        <f>ABS($J$3-O5679)</f>
        <v>1.7869402448493998E-2</v>
      </c>
      <c r="Q5679">
        <f>ABS($J$4-O5679)</f>
        <v>2.6982797697225953</v>
      </c>
      <c r="R5679">
        <f>ABS($J$5-O5679)</f>
        <v>0.35738804896988019</v>
      </c>
      <c r="S5679">
        <f>ABS($J$6-O5679)</f>
        <v>0.94707832977018247</v>
      </c>
      <c r="T5679">
        <f>MIN(P5679:S5679)</f>
        <v>1.7869402448493998E-2</v>
      </c>
      <c r="U5679">
        <f>MATCH(T5679,P5679:S5679, 0)</f>
        <v>1</v>
      </c>
    </row>
    <row r="5680" spans="1:21" x14ac:dyDescent="0.35">
      <c r="A5680">
        <v>3</v>
      </c>
      <c r="B5680">
        <v>5669</v>
      </c>
      <c r="C5680" t="s">
        <v>30</v>
      </c>
      <c r="D5680" t="s">
        <v>31</v>
      </c>
      <c r="E5680" t="s">
        <v>52</v>
      </c>
      <c r="F5680" t="s">
        <v>53</v>
      </c>
      <c r="G5680" t="s">
        <v>601</v>
      </c>
      <c r="H5680" t="s">
        <v>602</v>
      </c>
      <c r="I5680" s="1">
        <v>42409</v>
      </c>
      <c r="J5680">
        <v>2016</v>
      </c>
      <c r="K5680" t="s">
        <v>77</v>
      </c>
      <c r="L5680" t="s">
        <v>78</v>
      </c>
      <c r="M5680" s="1">
        <v>42632</v>
      </c>
      <c r="N5680">
        <v>17</v>
      </c>
      <c r="O5680">
        <f>STANDARDIZE(N5680,$N$8,$N$9)</f>
        <v>-0.33080279684345626</v>
      </c>
      <c r="P5680">
        <f>ABS($J$3-O5680)</f>
        <v>0.19656342693343409</v>
      </c>
      <c r="Q5680">
        <f>ABS($J$4-O5680)</f>
        <v>2.5195857452376553</v>
      </c>
      <c r="R5680">
        <f>ABS($J$5-O5680)</f>
        <v>0.17869402448494009</v>
      </c>
      <c r="S5680">
        <f>ABS($J$6-O5680)</f>
        <v>0.76838430528524237</v>
      </c>
      <c r="T5680">
        <f>MIN(P5680:S5680)</f>
        <v>0.17869402448494009</v>
      </c>
      <c r="U5680">
        <f>MATCH(T5680,P5680:S5680, 0)</f>
        <v>3</v>
      </c>
    </row>
    <row r="5681" spans="1:21" x14ac:dyDescent="0.35">
      <c r="A5681">
        <v>3</v>
      </c>
      <c r="B5681">
        <v>5670</v>
      </c>
      <c r="C5681" t="s">
        <v>14</v>
      </c>
      <c r="D5681" t="s">
        <v>15</v>
      </c>
      <c r="E5681" t="s">
        <v>24</v>
      </c>
      <c r="F5681" t="s">
        <v>25</v>
      </c>
      <c r="G5681" t="s">
        <v>26</v>
      </c>
      <c r="H5681" t="s">
        <v>27</v>
      </c>
      <c r="I5681" s="1">
        <v>42409</v>
      </c>
      <c r="J5681">
        <v>2016</v>
      </c>
      <c r="K5681" t="s">
        <v>28</v>
      </c>
      <c r="L5681" t="s">
        <v>29</v>
      </c>
      <c r="M5681" s="1">
        <v>42636</v>
      </c>
      <c r="N5681">
        <v>21</v>
      </c>
      <c r="O5681">
        <f>STANDARDIZE(N5681,$N$8,$N$9)</f>
        <v>-0.25932518704948021</v>
      </c>
      <c r="P5681">
        <f>ABS($J$3-O5681)</f>
        <v>0.26804103672741014</v>
      </c>
      <c r="Q5681">
        <f>ABS($J$4-O5681)</f>
        <v>2.4481081354436793</v>
      </c>
      <c r="R5681">
        <f>ABS($J$5-O5681)</f>
        <v>0.10721641469096405</v>
      </c>
      <c r="S5681">
        <f>ABS($J$6-O5681)</f>
        <v>0.69690669549126638</v>
      </c>
      <c r="T5681">
        <f>MIN(P5681:S5681)</f>
        <v>0.10721641469096405</v>
      </c>
      <c r="U5681">
        <f>MATCH(T5681,P5681:S5681, 0)</f>
        <v>3</v>
      </c>
    </row>
    <row r="5682" spans="1:21" x14ac:dyDescent="0.35">
      <c r="A5682">
        <v>3</v>
      </c>
      <c r="B5682">
        <v>5671</v>
      </c>
      <c r="C5682" t="s">
        <v>67</v>
      </c>
      <c r="D5682" t="s">
        <v>68</v>
      </c>
      <c r="E5682" t="s">
        <v>52</v>
      </c>
      <c r="F5682" t="s">
        <v>53</v>
      </c>
      <c r="G5682" t="s">
        <v>601</v>
      </c>
      <c r="H5682" t="s">
        <v>602</v>
      </c>
      <c r="I5682" s="1">
        <v>42409</v>
      </c>
      <c r="J5682">
        <v>2016</v>
      </c>
      <c r="K5682" t="s">
        <v>233</v>
      </c>
      <c r="L5682" t="s">
        <v>234</v>
      </c>
      <c r="M5682" s="1">
        <v>42639</v>
      </c>
      <c r="N5682">
        <v>24</v>
      </c>
      <c r="O5682">
        <f>STANDARDIZE(N5682,$N$8,$N$9)</f>
        <v>-0.20571697970399819</v>
      </c>
      <c r="P5682">
        <f>ABS($J$3-O5682)</f>
        <v>0.32164924407289219</v>
      </c>
      <c r="Q5682">
        <f>ABS($J$4-O5682)</f>
        <v>2.3944999280981971</v>
      </c>
      <c r="R5682">
        <f>ABS($J$5-O5682)</f>
        <v>5.3608207345482023E-2</v>
      </c>
      <c r="S5682">
        <f>ABS($J$6-O5682)</f>
        <v>0.64329848814578428</v>
      </c>
      <c r="T5682">
        <f>MIN(P5682:S5682)</f>
        <v>5.3608207345482023E-2</v>
      </c>
      <c r="U5682">
        <f>MATCH(T5682,P5682:S5682, 0)</f>
        <v>3</v>
      </c>
    </row>
    <row r="5683" spans="1:21" x14ac:dyDescent="0.35">
      <c r="A5683">
        <v>1</v>
      </c>
      <c r="B5683">
        <v>5672</v>
      </c>
      <c r="C5683" t="s">
        <v>14</v>
      </c>
      <c r="D5683" t="s">
        <v>15</v>
      </c>
      <c r="E5683" t="s">
        <v>79</v>
      </c>
      <c r="F5683" t="s">
        <v>35</v>
      </c>
      <c r="G5683" t="s">
        <v>80</v>
      </c>
      <c r="H5683" t="s">
        <v>81</v>
      </c>
      <c r="I5683" s="1">
        <v>42410</v>
      </c>
      <c r="J5683">
        <v>2016</v>
      </c>
      <c r="K5683" t="s">
        <v>77</v>
      </c>
      <c r="L5683" t="s">
        <v>78</v>
      </c>
      <c r="M5683" s="1">
        <v>42660</v>
      </c>
      <c r="N5683">
        <v>15</v>
      </c>
      <c r="O5683">
        <f>STANDARDIZE(N5683,$N$8,$N$9)</f>
        <v>-0.36654160174044426</v>
      </c>
      <c r="P5683">
        <f>ABS($J$3-O5683)</f>
        <v>0.1608246220364461</v>
      </c>
      <c r="Q5683">
        <f>ABS($J$4-O5683)</f>
        <v>2.5553245501346433</v>
      </c>
      <c r="R5683">
        <f>ABS($J$5-O5683)</f>
        <v>0.21443282938192809</v>
      </c>
      <c r="S5683">
        <f>ABS($J$6-O5683)</f>
        <v>0.80412311018223037</v>
      </c>
      <c r="T5683">
        <f>MIN(P5683:S5683)</f>
        <v>0.1608246220364461</v>
      </c>
      <c r="U5683">
        <f>MATCH(T5683,P5683:S5683, 0)</f>
        <v>1</v>
      </c>
    </row>
    <row r="5684" spans="1:21" x14ac:dyDescent="0.35">
      <c r="A5684">
        <v>3</v>
      </c>
      <c r="B5684">
        <v>5673</v>
      </c>
      <c r="C5684" t="s">
        <v>14</v>
      </c>
      <c r="D5684" t="s">
        <v>15</v>
      </c>
      <c r="E5684" t="s">
        <v>79</v>
      </c>
      <c r="F5684" t="s">
        <v>35</v>
      </c>
      <c r="G5684" t="s">
        <v>80</v>
      </c>
      <c r="H5684" t="s">
        <v>81</v>
      </c>
      <c r="I5684" s="1">
        <v>42410</v>
      </c>
      <c r="J5684">
        <v>2016</v>
      </c>
      <c r="K5684" t="s">
        <v>77</v>
      </c>
      <c r="L5684" t="s">
        <v>78</v>
      </c>
      <c r="M5684" s="1">
        <v>42665</v>
      </c>
      <c r="N5684">
        <v>20</v>
      </c>
      <c r="O5684">
        <f>STANDARDIZE(N5684,$N$8,$N$9)</f>
        <v>-0.27719458949797421</v>
      </c>
      <c r="P5684">
        <f>ABS($J$3-O5684)</f>
        <v>0.25017163427891614</v>
      </c>
      <c r="Q5684">
        <f>ABS($J$4-O5684)</f>
        <v>2.4659775378921731</v>
      </c>
      <c r="R5684">
        <f>ABS($J$5-O5684)</f>
        <v>0.12508581713945804</v>
      </c>
      <c r="S5684">
        <f>ABS($J$6-O5684)</f>
        <v>0.71477609793976038</v>
      </c>
      <c r="T5684">
        <f>MIN(P5684:S5684)</f>
        <v>0.12508581713945804</v>
      </c>
      <c r="U5684">
        <f>MATCH(T5684,P5684:S5684, 0)</f>
        <v>3</v>
      </c>
    </row>
    <row r="5685" spans="1:21" x14ac:dyDescent="0.35">
      <c r="A5685">
        <v>4</v>
      </c>
      <c r="B5685">
        <v>5674</v>
      </c>
      <c r="C5685" t="s">
        <v>14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 s="1">
        <v>42410</v>
      </c>
      <c r="J5685">
        <v>2016</v>
      </c>
      <c r="K5685" t="s">
        <v>41</v>
      </c>
      <c r="L5685" t="s">
        <v>42</v>
      </c>
      <c r="M5685" s="1">
        <v>42735</v>
      </c>
      <c r="N5685">
        <v>90</v>
      </c>
      <c r="O5685">
        <f>STANDARDIZE(N5685,$N$8,$N$9)</f>
        <v>0.9736635818966064</v>
      </c>
      <c r="P5685">
        <f>ABS($J$3-O5685)</f>
        <v>1.5010298056734968</v>
      </c>
      <c r="Q5685">
        <f>ABS($J$4-O5685)</f>
        <v>1.2151193664975926</v>
      </c>
      <c r="R5685">
        <f>ABS($J$5-O5685)</f>
        <v>1.1257723542551226</v>
      </c>
      <c r="S5685">
        <f>ABS($J$6-O5685)</f>
        <v>0.53608207345482028</v>
      </c>
      <c r="T5685">
        <f>MIN(P5685:S5685)</f>
        <v>0.53608207345482028</v>
      </c>
      <c r="U5685">
        <f>MATCH(T5685,P5685:S5685, 0)</f>
        <v>4</v>
      </c>
    </row>
    <row r="5686" spans="1:21" x14ac:dyDescent="0.35">
      <c r="A5686">
        <v>1</v>
      </c>
      <c r="B5686">
        <v>5675</v>
      </c>
      <c r="C5686" t="s">
        <v>14</v>
      </c>
      <c r="D5686" t="s">
        <v>15</v>
      </c>
      <c r="E5686" t="s">
        <v>24</v>
      </c>
      <c r="F5686" t="s">
        <v>25</v>
      </c>
      <c r="G5686" t="s">
        <v>26</v>
      </c>
      <c r="H5686" t="s">
        <v>27</v>
      </c>
      <c r="I5686" s="1">
        <v>42411</v>
      </c>
      <c r="J5686">
        <v>2016</v>
      </c>
      <c r="K5686" t="s">
        <v>20</v>
      </c>
      <c r="L5686" t="s">
        <v>21</v>
      </c>
      <c r="O5686">
        <f>STANDARDIZE(N5686,$N$8,$N$9)</f>
        <v>-0.63458263846785445</v>
      </c>
      <c r="P5686">
        <f>ABS($J$3-O5686)</f>
        <v>0.1072164146909641</v>
      </c>
      <c r="Q5686">
        <f>ABS($J$4-O5686)</f>
        <v>2.8233655868620535</v>
      </c>
      <c r="R5686">
        <f>ABS($J$5-O5686)</f>
        <v>0.48247386610933829</v>
      </c>
      <c r="S5686">
        <f>ABS($J$6-O5686)</f>
        <v>1.0721641469096406</v>
      </c>
      <c r="T5686">
        <f>MIN(P5686:S5686)</f>
        <v>0.1072164146909641</v>
      </c>
      <c r="U5686">
        <f>MATCH(T5686,P5686:S5686, 0)</f>
        <v>1</v>
      </c>
    </row>
    <row r="5687" spans="1:21" x14ac:dyDescent="0.35">
      <c r="A5687">
        <v>1</v>
      </c>
      <c r="B5687">
        <v>5676</v>
      </c>
      <c r="C5687" t="s">
        <v>30</v>
      </c>
      <c r="D5687" t="s">
        <v>31</v>
      </c>
      <c r="E5687" t="s">
        <v>79</v>
      </c>
      <c r="F5687" t="s">
        <v>35</v>
      </c>
      <c r="G5687" t="s">
        <v>80</v>
      </c>
      <c r="H5687" t="s">
        <v>81</v>
      </c>
      <c r="I5687" s="1">
        <v>42411</v>
      </c>
      <c r="J5687">
        <v>2016</v>
      </c>
      <c r="K5687" t="s">
        <v>77</v>
      </c>
      <c r="L5687" t="s">
        <v>78</v>
      </c>
      <c r="M5687" s="1">
        <v>42685</v>
      </c>
      <c r="N5687">
        <v>9</v>
      </c>
      <c r="O5687">
        <f>STANDARDIZE(N5687,$N$8,$N$9)</f>
        <v>-0.4737580164314083</v>
      </c>
      <c r="P5687">
        <f>ABS($J$3-O5687)</f>
        <v>5.3608207345482051E-2</v>
      </c>
      <c r="Q5687">
        <f>ABS($J$4-O5687)</f>
        <v>2.6625409648256073</v>
      </c>
      <c r="R5687">
        <f>ABS($J$5-O5687)</f>
        <v>0.32164924407289214</v>
      </c>
      <c r="S5687">
        <f>ABS($J$6-O5687)</f>
        <v>0.91133952487319436</v>
      </c>
      <c r="T5687">
        <f>MIN(P5687:S5687)</f>
        <v>5.3608207345482051E-2</v>
      </c>
      <c r="U5687">
        <f>MATCH(T5687,P5687:S5687, 0)</f>
        <v>1</v>
      </c>
    </row>
    <row r="5688" spans="1:21" x14ac:dyDescent="0.35">
      <c r="A5688">
        <v>3</v>
      </c>
      <c r="B5688">
        <v>5677</v>
      </c>
      <c r="C5688" t="s">
        <v>30</v>
      </c>
      <c r="D5688" t="s">
        <v>31</v>
      </c>
      <c r="E5688" t="s">
        <v>52</v>
      </c>
      <c r="F5688" t="s">
        <v>53</v>
      </c>
      <c r="G5688" t="s">
        <v>54</v>
      </c>
      <c r="H5688" t="s">
        <v>55</v>
      </c>
      <c r="I5688" s="1">
        <v>42411</v>
      </c>
      <c r="J5688">
        <v>2016</v>
      </c>
      <c r="K5688" t="s">
        <v>20</v>
      </c>
      <c r="L5688" t="s">
        <v>21</v>
      </c>
      <c r="M5688" s="1">
        <v>42695</v>
      </c>
      <c r="N5688">
        <v>19</v>
      </c>
      <c r="O5688">
        <f>STANDARDIZE(N5688,$N$8,$N$9)</f>
        <v>-0.29506399194646826</v>
      </c>
      <c r="P5688">
        <f>ABS($J$3-O5688)</f>
        <v>0.23230223183042209</v>
      </c>
      <c r="Q5688">
        <f>ABS($J$4-O5688)</f>
        <v>2.4838469403406673</v>
      </c>
      <c r="R5688">
        <f>ABS($J$5-O5688)</f>
        <v>0.1429552195879521</v>
      </c>
      <c r="S5688">
        <f>ABS($J$6-O5688)</f>
        <v>0.73264550038825438</v>
      </c>
      <c r="T5688">
        <f>MIN(P5688:S5688)</f>
        <v>0.1429552195879521</v>
      </c>
      <c r="U5688">
        <f>MATCH(T5688,P5688:S5688, 0)</f>
        <v>3</v>
      </c>
    </row>
    <row r="5689" spans="1:21" x14ac:dyDescent="0.35">
      <c r="A5689">
        <v>3</v>
      </c>
      <c r="B5689">
        <v>5678</v>
      </c>
      <c r="C5689" t="s">
        <v>30</v>
      </c>
      <c r="D5689" t="s">
        <v>31</v>
      </c>
      <c r="E5689" t="s">
        <v>52</v>
      </c>
      <c r="F5689" t="s">
        <v>53</v>
      </c>
      <c r="G5689" t="s">
        <v>54</v>
      </c>
      <c r="H5689" t="s">
        <v>55</v>
      </c>
      <c r="I5689" s="1">
        <v>42411</v>
      </c>
      <c r="J5689">
        <v>2016</v>
      </c>
      <c r="K5689" t="s">
        <v>20</v>
      </c>
      <c r="L5689" t="s">
        <v>21</v>
      </c>
      <c r="M5689" s="1">
        <v>42695</v>
      </c>
      <c r="N5689">
        <v>19</v>
      </c>
      <c r="O5689">
        <f>STANDARDIZE(N5689,$N$8,$N$9)</f>
        <v>-0.29506399194646826</v>
      </c>
      <c r="P5689">
        <f>ABS($J$3-O5689)</f>
        <v>0.23230223183042209</v>
      </c>
      <c r="Q5689">
        <f>ABS($J$4-O5689)</f>
        <v>2.4838469403406673</v>
      </c>
      <c r="R5689">
        <f>ABS($J$5-O5689)</f>
        <v>0.1429552195879521</v>
      </c>
      <c r="S5689">
        <f>ABS($J$6-O5689)</f>
        <v>0.73264550038825438</v>
      </c>
      <c r="T5689">
        <f>MIN(P5689:S5689)</f>
        <v>0.1429552195879521</v>
      </c>
      <c r="U5689">
        <f>MATCH(T5689,P5689:S5689, 0)</f>
        <v>3</v>
      </c>
    </row>
    <row r="5690" spans="1:21" x14ac:dyDescent="0.35">
      <c r="A5690">
        <v>3</v>
      </c>
      <c r="B5690">
        <v>5679</v>
      </c>
      <c r="C5690" t="s">
        <v>30</v>
      </c>
      <c r="D5690" t="s">
        <v>31</v>
      </c>
      <c r="E5690" t="s">
        <v>24</v>
      </c>
      <c r="F5690" t="s">
        <v>25</v>
      </c>
      <c r="G5690" t="s">
        <v>26</v>
      </c>
      <c r="H5690" t="s">
        <v>27</v>
      </c>
      <c r="I5690" s="1">
        <v>42411</v>
      </c>
      <c r="J5690">
        <v>2016</v>
      </c>
      <c r="K5690" t="s">
        <v>94</v>
      </c>
      <c r="L5690" t="s">
        <v>95</v>
      </c>
      <c r="M5690" s="1">
        <v>42702</v>
      </c>
      <c r="N5690">
        <v>26</v>
      </c>
      <c r="O5690">
        <f>STANDARDIZE(N5690,$N$8,$N$9)</f>
        <v>-0.16997817480701016</v>
      </c>
      <c r="P5690">
        <f>ABS($J$3-O5690)</f>
        <v>0.35738804896988019</v>
      </c>
      <c r="Q5690">
        <f>ABS($J$4-O5690)</f>
        <v>2.3587611232012091</v>
      </c>
      <c r="R5690">
        <f>ABS($J$5-O5690)</f>
        <v>1.7869402448493998E-2</v>
      </c>
      <c r="S5690">
        <f>ABS($J$6-O5690)</f>
        <v>0.60755968324879628</v>
      </c>
      <c r="T5690">
        <f>MIN(P5690:S5690)</f>
        <v>1.7869402448493998E-2</v>
      </c>
      <c r="U5690">
        <f>MATCH(T5690,P5690:S5690, 0)</f>
        <v>3</v>
      </c>
    </row>
    <row r="5691" spans="1:21" x14ac:dyDescent="0.35">
      <c r="A5691">
        <v>4</v>
      </c>
      <c r="B5691">
        <v>5680</v>
      </c>
      <c r="C5691" t="s">
        <v>112</v>
      </c>
      <c r="D5691" t="s">
        <v>113</v>
      </c>
      <c r="E5691" t="s">
        <v>243</v>
      </c>
      <c r="F5691" t="s">
        <v>208</v>
      </c>
      <c r="G5691" t="s">
        <v>244</v>
      </c>
      <c r="H5691" t="s">
        <v>245</v>
      </c>
      <c r="I5691" s="1">
        <v>42411</v>
      </c>
      <c r="J5691">
        <v>2016</v>
      </c>
      <c r="K5691" t="s">
        <v>41</v>
      </c>
      <c r="L5691" t="s">
        <v>42</v>
      </c>
      <c r="M5691" s="1">
        <v>42748</v>
      </c>
      <c r="N5691">
        <v>72</v>
      </c>
      <c r="O5691">
        <f>STANDARDIZE(N5691,$N$8,$N$9)</f>
        <v>0.65201433782371421</v>
      </c>
      <c r="P5691">
        <f>ABS($J$3-O5691)</f>
        <v>1.1793805616006046</v>
      </c>
      <c r="Q5691">
        <f>ABS($J$4-O5691)</f>
        <v>1.5367686105704847</v>
      </c>
      <c r="R5691">
        <f>ABS($J$5-O5691)</f>
        <v>0.80412311018223037</v>
      </c>
      <c r="S5691">
        <f>ABS($J$6-O5691)</f>
        <v>0.21443282938192809</v>
      </c>
      <c r="T5691">
        <f>MIN(P5691:S5691)</f>
        <v>0.21443282938192809</v>
      </c>
      <c r="U5691">
        <f>MATCH(T5691,P5691:S5691, 0)</f>
        <v>4</v>
      </c>
    </row>
    <row r="5692" spans="1:21" x14ac:dyDescent="0.35">
      <c r="A5692">
        <v>1</v>
      </c>
      <c r="B5692">
        <v>5681</v>
      </c>
      <c r="C5692" t="s">
        <v>14</v>
      </c>
      <c r="D5692" t="s">
        <v>15</v>
      </c>
      <c r="E5692" t="s">
        <v>105</v>
      </c>
      <c r="F5692" t="s">
        <v>59</v>
      </c>
      <c r="G5692" t="s">
        <v>106</v>
      </c>
      <c r="H5692" t="s">
        <v>107</v>
      </c>
      <c r="I5692" s="1">
        <v>42412</v>
      </c>
      <c r="J5692">
        <v>2016</v>
      </c>
      <c r="K5692" t="s">
        <v>41</v>
      </c>
      <c r="L5692" t="s">
        <v>42</v>
      </c>
      <c r="M5692" s="1">
        <v>42563</v>
      </c>
      <c r="N5692">
        <v>5</v>
      </c>
      <c r="O5692">
        <f>STANDARDIZE(N5692,$N$8,$N$9)</f>
        <v>-0.54523562622538435</v>
      </c>
      <c r="P5692">
        <f>ABS($J$3-O5692)</f>
        <v>1.7869402448493998E-2</v>
      </c>
      <c r="Q5692">
        <f>ABS($J$4-O5692)</f>
        <v>2.7340185746195833</v>
      </c>
      <c r="R5692">
        <f>ABS($J$5-O5692)</f>
        <v>0.39312685386686819</v>
      </c>
      <c r="S5692">
        <f>ABS($J$6-O5692)</f>
        <v>0.98281713466717047</v>
      </c>
      <c r="T5692">
        <f>MIN(P5692:S5692)</f>
        <v>1.7869402448493998E-2</v>
      </c>
      <c r="U5692">
        <f>MATCH(T5692,P5692:S5692, 0)</f>
        <v>1</v>
      </c>
    </row>
    <row r="5693" spans="1:21" x14ac:dyDescent="0.35">
      <c r="A5693">
        <v>1</v>
      </c>
      <c r="B5693">
        <v>5682</v>
      </c>
      <c r="C5693" t="s">
        <v>239</v>
      </c>
      <c r="D5693" t="s">
        <v>240</v>
      </c>
      <c r="E5693" t="s">
        <v>219</v>
      </c>
      <c r="F5693" t="s">
        <v>220</v>
      </c>
      <c r="G5693" t="s">
        <v>221</v>
      </c>
      <c r="H5693" t="s">
        <v>222</v>
      </c>
      <c r="I5693" s="1">
        <v>42412</v>
      </c>
      <c r="J5693">
        <v>2016</v>
      </c>
      <c r="K5693" t="s">
        <v>38</v>
      </c>
      <c r="L5693" t="s">
        <v>13</v>
      </c>
      <c r="M5693" s="1">
        <v>42594</v>
      </c>
      <c r="N5693">
        <v>6</v>
      </c>
      <c r="O5693">
        <f>STANDARDIZE(N5693,$N$8,$N$9)</f>
        <v>-0.52736622377689035</v>
      </c>
      <c r="P5693">
        <f>ABS($J$3-O5693)</f>
        <v>0</v>
      </c>
      <c r="Q5693">
        <f>ABS($J$4-O5693)</f>
        <v>2.7161491721710895</v>
      </c>
      <c r="R5693">
        <f>ABS($J$5-O5693)</f>
        <v>0.37525745141837419</v>
      </c>
      <c r="S5693">
        <f>ABS($J$6-O5693)</f>
        <v>0.96494773221867647</v>
      </c>
      <c r="T5693">
        <f>MIN(P5693:S5693)</f>
        <v>0</v>
      </c>
      <c r="U5693">
        <f>MATCH(T5693,P5693:S5693, 0)</f>
        <v>1</v>
      </c>
    </row>
    <row r="5694" spans="1:21" x14ac:dyDescent="0.35">
      <c r="A5694">
        <v>1</v>
      </c>
      <c r="B5694">
        <v>5683</v>
      </c>
      <c r="C5694" t="s">
        <v>14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 s="1">
        <v>42412</v>
      </c>
      <c r="J5694">
        <v>2016</v>
      </c>
      <c r="K5694" t="s">
        <v>125</v>
      </c>
      <c r="L5694" t="s">
        <v>126</v>
      </c>
      <c r="M5694" s="1">
        <v>42717</v>
      </c>
      <c r="N5694">
        <v>11</v>
      </c>
      <c r="O5694">
        <f>STANDARDIZE(N5694,$N$8,$N$9)</f>
        <v>-0.43801921153442031</v>
      </c>
      <c r="P5694">
        <f>ABS($J$3-O5694)</f>
        <v>8.9347012242470047E-2</v>
      </c>
      <c r="Q5694">
        <f>ABS($J$4-O5694)</f>
        <v>2.6268021599286193</v>
      </c>
      <c r="R5694">
        <f>ABS($J$5-O5694)</f>
        <v>0.28591043917590414</v>
      </c>
      <c r="S5694">
        <f>ABS($J$6-O5694)</f>
        <v>0.87560071997620637</v>
      </c>
      <c r="T5694">
        <f>MIN(P5694:S5694)</f>
        <v>8.9347012242470047E-2</v>
      </c>
      <c r="U5694">
        <f>MATCH(T5694,P5694:S5694, 0)</f>
        <v>1</v>
      </c>
    </row>
    <row r="5695" spans="1:21" x14ac:dyDescent="0.35">
      <c r="A5695">
        <v>3</v>
      </c>
      <c r="B5695">
        <v>5684</v>
      </c>
      <c r="C5695" t="s">
        <v>14</v>
      </c>
      <c r="D5695" t="s">
        <v>15</v>
      </c>
      <c r="E5695" t="s">
        <v>58</v>
      </c>
      <c r="F5695" t="s">
        <v>348</v>
      </c>
      <c r="G5695" t="s">
        <v>349</v>
      </c>
      <c r="H5695" t="s">
        <v>350</v>
      </c>
      <c r="I5695" s="1">
        <v>42412</v>
      </c>
      <c r="J5695">
        <v>2016</v>
      </c>
      <c r="K5695" t="s">
        <v>77</v>
      </c>
      <c r="L5695" t="s">
        <v>78</v>
      </c>
      <c r="M5695" s="1">
        <v>42724</v>
      </c>
      <c r="N5695">
        <v>18</v>
      </c>
      <c r="O5695">
        <f>STANDARDIZE(N5695,$N$8,$N$9)</f>
        <v>-0.31293339439496226</v>
      </c>
      <c r="P5695">
        <f>ABS($J$3-O5695)</f>
        <v>0.21443282938192809</v>
      </c>
      <c r="Q5695">
        <f>ABS($J$4-O5695)</f>
        <v>2.5017163427891611</v>
      </c>
      <c r="R5695">
        <f>ABS($J$5-O5695)</f>
        <v>0.1608246220364461</v>
      </c>
      <c r="S5695">
        <f>ABS($J$6-O5695)</f>
        <v>0.75051490283674838</v>
      </c>
      <c r="T5695">
        <f>MIN(P5695:S5695)</f>
        <v>0.1608246220364461</v>
      </c>
      <c r="U5695">
        <f>MATCH(T5695,P5695:S5695, 0)</f>
        <v>3</v>
      </c>
    </row>
    <row r="5696" spans="1:21" x14ac:dyDescent="0.35">
      <c r="A5696">
        <v>3</v>
      </c>
      <c r="B5696">
        <v>5685</v>
      </c>
      <c r="C5696" t="s">
        <v>180</v>
      </c>
      <c r="D5696" t="s">
        <v>181</v>
      </c>
      <c r="E5696" t="s">
        <v>163</v>
      </c>
      <c r="F5696" t="s">
        <v>59</v>
      </c>
      <c r="G5696" t="s">
        <v>164</v>
      </c>
      <c r="H5696" t="s">
        <v>165</v>
      </c>
      <c r="I5696" s="1">
        <v>42412</v>
      </c>
      <c r="J5696">
        <v>2016</v>
      </c>
      <c r="K5696" t="s">
        <v>41</v>
      </c>
      <c r="L5696" t="s">
        <v>42</v>
      </c>
      <c r="M5696" s="1">
        <v>42856</v>
      </c>
      <c r="N5696">
        <v>34</v>
      </c>
      <c r="O5696">
        <f>STANDARDIZE(N5696,$N$8,$N$9)</f>
        <v>-2.7022955219058099E-2</v>
      </c>
      <c r="P5696">
        <f>ABS($J$3-O5696)</f>
        <v>0.50034326855783229</v>
      </c>
      <c r="Q5696">
        <f>ABS($J$4-O5696)</f>
        <v>2.2158059036132571</v>
      </c>
      <c r="R5696">
        <f>ABS($J$5-O5696)</f>
        <v>0.12508581713945807</v>
      </c>
      <c r="S5696">
        <f>ABS($J$6-O5696)</f>
        <v>0.46460446366084424</v>
      </c>
      <c r="T5696">
        <f>MIN(P5696:S5696)</f>
        <v>0.12508581713945807</v>
      </c>
      <c r="U5696">
        <f>MATCH(T5696,P5696:S5696, 0)</f>
        <v>3</v>
      </c>
    </row>
    <row r="5697" spans="1:21" x14ac:dyDescent="0.35">
      <c r="A5697">
        <v>3</v>
      </c>
      <c r="B5697">
        <v>5686</v>
      </c>
      <c r="C5697" t="s">
        <v>14</v>
      </c>
      <c r="D5697" t="s">
        <v>15</v>
      </c>
      <c r="E5697" t="s">
        <v>79</v>
      </c>
      <c r="F5697" t="s">
        <v>35</v>
      </c>
      <c r="G5697" t="s">
        <v>80</v>
      </c>
      <c r="H5697" t="s">
        <v>81</v>
      </c>
      <c r="I5697" s="1">
        <v>42412</v>
      </c>
      <c r="J5697">
        <v>2016</v>
      </c>
      <c r="K5697" t="s">
        <v>41</v>
      </c>
      <c r="L5697" t="s">
        <v>42</v>
      </c>
      <c r="M5697" s="1">
        <v>43009</v>
      </c>
      <c r="N5697">
        <v>39</v>
      </c>
      <c r="O5697">
        <f>STANDARDIZE(N5697,$N$8,$N$9)</f>
        <v>6.2324057023411948E-2</v>
      </c>
      <c r="P5697">
        <f>ABS($J$3-O5697)</f>
        <v>0.58969028080030228</v>
      </c>
      <c r="Q5697">
        <f>ABS($J$4-O5697)</f>
        <v>2.1264588913707869</v>
      </c>
      <c r="R5697">
        <f>ABS($J$5-O5697)</f>
        <v>0.21443282938192812</v>
      </c>
      <c r="S5697">
        <f>ABS($J$6-O5697)</f>
        <v>0.37525745141837419</v>
      </c>
      <c r="T5697">
        <f>MIN(P5697:S5697)</f>
        <v>0.21443282938192812</v>
      </c>
      <c r="U5697">
        <f>MATCH(T5697,P5697:S5697, 0)</f>
        <v>3</v>
      </c>
    </row>
    <row r="5698" spans="1:21" x14ac:dyDescent="0.35">
      <c r="A5698">
        <v>4</v>
      </c>
      <c r="B5698">
        <v>5687</v>
      </c>
      <c r="C5698" t="s">
        <v>14</v>
      </c>
      <c r="D5698" t="s">
        <v>15</v>
      </c>
      <c r="E5698" t="s">
        <v>43</v>
      </c>
      <c r="F5698" t="s">
        <v>35</v>
      </c>
      <c r="G5698" t="s">
        <v>127</v>
      </c>
      <c r="H5698" t="s">
        <v>128</v>
      </c>
      <c r="I5698" s="1">
        <v>42412</v>
      </c>
      <c r="J5698">
        <v>2016</v>
      </c>
      <c r="K5698" t="s">
        <v>41</v>
      </c>
      <c r="L5698" t="s">
        <v>42</v>
      </c>
      <c r="M5698" s="1">
        <v>42760</v>
      </c>
      <c r="N5698">
        <v>54</v>
      </c>
      <c r="O5698">
        <f>STANDARDIZE(N5698,$N$8,$N$9)</f>
        <v>0.33036509375082207</v>
      </c>
      <c r="P5698">
        <f>ABS($J$3-O5698)</f>
        <v>0.85773131752771237</v>
      </c>
      <c r="Q5698">
        <f>ABS($J$4-O5698)</f>
        <v>1.8584178546433769</v>
      </c>
      <c r="R5698">
        <f>ABS($J$5-O5698)</f>
        <v>0.48247386610933823</v>
      </c>
      <c r="S5698">
        <f>ABS($J$6-O5698)</f>
        <v>0.10721641469096405</v>
      </c>
      <c r="T5698">
        <f>MIN(P5698:S5698)</f>
        <v>0.10721641469096405</v>
      </c>
      <c r="U5698">
        <f>MATCH(T5698,P5698:S5698, 0)</f>
        <v>4</v>
      </c>
    </row>
    <row r="5699" spans="1:21" x14ac:dyDescent="0.35">
      <c r="A5699">
        <v>4</v>
      </c>
      <c r="B5699">
        <v>5688</v>
      </c>
      <c r="C5699" t="s">
        <v>110</v>
      </c>
      <c r="D5699" t="s">
        <v>111</v>
      </c>
      <c r="E5699" t="s">
        <v>79</v>
      </c>
      <c r="F5699" t="s">
        <v>35</v>
      </c>
      <c r="G5699" t="s">
        <v>80</v>
      </c>
      <c r="H5699" t="s">
        <v>81</v>
      </c>
      <c r="I5699" s="1">
        <v>42412</v>
      </c>
      <c r="J5699">
        <v>2016</v>
      </c>
      <c r="K5699" t="s">
        <v>41</v>
      </c>
      <c r="L5699" t="s">
        <v>42</v>
      </c>
      <c r="M5699" s="1">
        <v>42768</v>
      </c>
      <c r="N5699">
        <v>62</v>
      </c>
      <c r="O5699">
        <f>STANDARDIZE(N5699,$N$8,$N$9)</f>
        <v>0.47332031333877417</v>
      </c>
      <c r="P5699">
        <f>ABS($J$3-O5699)</f>
        <v>1.0006865371156646</v>
      </c>
      <c r="Q5699">
        <f>ABS($J$4-O5699)</f>
        <v>1.7154626350554247</v>
      </c>
      <c r="R5699">
        <f>ABS($J$5-O5699)</f>
        <v>0.62542908569729039</v>
      </c>
      <c r="S5699">
        <f>ABS($J$6-O5699)</f>
        <v>3.5738804896988052E-2</v>
      </c>
      <c r="T5699">
        <f>MIN(P5699:S5699)</f>
        <v>3.5738804896988052E-2</v>
      </c>
      <c r="U5699">
        <f>MATCH(T5699,P5699:S5699, 0)</f>
        <v>4</v>
      </c>
    </row>
    <row r="5700" spans="1:21" x14ac:dyDescent="0.35">
      <c r="A5700">
        <v>4</v>
      </c>
      <c r="B5700">
        <v>5689</v>
      </c>
      <c r="C5700" t="s">
        <v>14</v>
      </c>
      <c r="D5700" t="s">
        <v>15</v>
      </c>
      <c r="E5700" t="s">
        <v>43</v>
      </c>
      <c r="F5700" t="s">
        <v>35</v>
      </c>
      <c r="G5700" t="s">
        <v>127</v>
      </c>
      <c r="H5700" t="s">
        <v>128</v>
      </c>
      <c r="I5700" s="1">
        <v>42412</v>
      </c>
      <c r="J5700">
        <v>2016</v>
      </c>
      <c r="K5700" t="s">
        <v>41</v>
      </c>
      <c r="L5700" t="s">
        <v>42</v>
      </c>
      <c r="M5700" s="1">
        <v>42780</v>
      </c>
      <c r="N5700">
        <v>74</v>
      </c>
      <c r="O5700">
        <f>STANDARDIZE(N5700,$N$8,$N$9)</f>
        <v>0.68775314272070232</v>
      </c>
      <c r="P5700">
        <f>ABS($J$3-O5700)</f>
        <v>1.2151193664975928</v>
      </c>
      <c r="Q5700">
        <f>ABS($J$4-O5700)</f>
        <v>1.5010298056734968</v>
      </c>
      <c r="R5700">
        <f>ABS($J$5-O5700)</f>
        <v>0.83986191507921848</v>
      </c>
      <c r="S5700">
        <f>ABS($J$6-O5700)</f>
        <v>0.2501716342789162</v>
      </c>
      <c r="T5700">
        <f>MIN(P5700:S5700)</f>
        <v>0.2501716342789162</v>
      </c>
      <c r="U5700">
        <f>MATCH(T5700,P5700:S5700, 0)</f>
        <v>4</v>
      </c>
    </row>
    <row r="5701" spans="1:21" x14ac:dyDescent="0.35">
      <c r="A5701">
        <v>1</v>
      </c>
      <c r="B5701">
        <v>5690</v>
      </c>
      <c r="C5701" t="s">
        <v>112</v>
      </c>
      <c r="D5701" t="s">
        <v>113</v>
      </c>
      <c r="E5701" t="s">
        <v>84</v>
      </c>
      <c r="F5701" t="s">
        <v>85</v>
      </c>
      <c r="G5701" t="s">
        <v>153</v>
      </c>
      <c r="H5701" t="s">
        <v>154</v>
      </c>
      <c r="I5701" s="1">
        <v>42413</v>
      </c>
      <c r="J5701">
        <v>2016</v>
      </c>
      <c r="K5701" t="s">
        <v>77</v>
      </c>
      <c r="L5701" t="s">
        <v>78</v>
      </c>
      <c r="M5701" s="1">
        <v>42424</v>
      </c>
      <c r="N5701">
        <v>11</v>
      </c>
      <c r="O5701">
        <f>STANDARDIZE(N5701,$N$8,$N$9)</f>
        <v>-0.43801921153442031</v>
      </c>
      <c r="P5701">
        <f>ABS($J$3-O5701)</f>
        <v>8.9347012242470047E-2</v>
      </c>
      <c r="Q5701">
        <f>ABS($J$4-O5701)</f>
        <v>2.6268021599286193</v>
      </c>
      <c r="R5701">
        <f>ABS($J$5-O5701)</f>
        <v>0.28591043917590414</v>
      </c>
      <c r="S5701">
        <f>ABS($J$6-O5701)</f>
        <v>0.87560071997620637</v>
      </c>
      <c r="T5701">
        <f>MIN(P5701:S5701)</f>
        <v>8.9347012242470047E-2</v>
      </c>
      <c r="U5701">
        <f>MATCH(T5701,P5701:S5701, 0)</f>
        <v>1</v>
      </c>
    </row>
    <row r="5702" spans="1:21" x14ac:dyDescent="0.35">
      <c r="A5702">
        <v>4</v>
      </c>
      <c r="B5702">
        <v>5691</v>
      </c>
      <c r="C5702" t="s">
        <v>14</v>
      </c>
      <c r="D5702" t="s">
        <v>15</v>
      </c>
      <c r="E5702" t="s">
        <v>79</v>
      </c>
      <c r="F5702" t="s">
        <v>35</v>
      </c>
      <c r="G5702" t="s">
        <v>200</v>
      </c>
      <c r="H5702" t="s">
        <v>201</v>
      </c>
      <c r="I5702" s="1">
        <v>42413</v>
      </c>
      <c r="J5702">
        <v>2016</v>
      </c>
      <c r="K5702" t="s">
        <v>77</v>
      </c>
      <c r="L5702" t="s">
        <v>78</v>
      </c>
      <c r="M5702" s="1">
        <v>42373</v>
      </c>
      <c r="N5702">
        <v>48</v>
      </c>
      <c r="O5702">
        <f>STANDARDIZE(N5702,$N$8,$N$9)</f>
        <v>0.22314867905985802</v>
      </c>
      <c r="P5702">
        <f>ABS($J$3-O5702)</f>
        <v>0.75051490283674838</v>
      </c>
      <c r="Q5702">
        <f>ABS($J$4-O5702)</f>
        <v>1.9656342693343409</v>
      </c>
      <c r="R5702">
        <f>ABS($J$5-O5702)</f>
        <v>0.37525745141837419</v>
      </c>
      <c r="S5702">
        <f>ABS($J$6-O5702)</f>
        <v>0.21443282938192809</v>
      </c>
      <c r="T5702">
        <f>MIN(P5702:S5702)</f>
        <v>0.21443282938192809</v>
      </c>
      <c r="U5702">
        <f>MATCH(T5702,P5702:S5702, 0)</f>
        <v>4</v>
      </c>
    </row>
    <row r="5703" spans="1:21" x14ac:dyDescent="0.35">
      <c r="A5703">
        <v>1</v>
      </c>
      <c r="B5703">
        <v>5692</v>
      </c>
      <c r="C5703" t="s">
        <v>32</v>
      </c>
      <c r="D5703" t="s">
        <v>33</v>
      </c>
      <c r="E5703" t="s">
        <v>90</v>
      </c>
      <c r="F5703" t="s">
        <v>91</v>
      </c>
      <c r="G5703" t="s">
        <v>377</v>
      </c>
      <c r="H5703" t="s">
        <v>378</v>
      </c>
      <c r="I5703" s="1">
        <v>42414</v>
      </c>
      <c r="J5703">
        <v>2016</v>
      </c>
      <c r="K5703" t="s">
        <v>125</v>
      </c>
      <c r="L5703" t="s">
        <v>126</v>
      </c>
      <c r="M5703" s="1">
        <v>42420</v>
      </c>
      <c r="N5703">
        <v>6</v>
      </c>
      <c r="O5703">
        <f>STANDARDIZE(N5703,$N$8,$N$9)</f>
        <v>-0.52736622377689035</v>
      </c>
      <c r="P5703">
        <f>ABS($J$3-O5703)</f>
        <v>0</v>
      </c>
      <c r="Q5703">
        <f>ABS($J$4-O5703)</f>
        <v>2.7161491721710895</v>
      </c>
      <c r="R5703">
        <f>ABS($J$5-O5703)</f>
        <v>0.37525745141837419</v>
      </c>
      <c r="S5703">
        <f>ABS($J$6-O5703)</f>
        <v>0.96494773221867647</v>
      </c>
      <c r="T5703">
        <f>MIN(P5703:S5703)</f>
        <v>0</v>
      </c>
      <c r="U5703">
        <f>MATCH(T5703,P5703:S5703, 0)</f>
        <v>1</v>
      </c>
    </row>
    <row r="5704" spans="1:21" x14ac:dyDescent="0.35">
      <c r="A5704">
        <v>1</v>
      </c>
      <c r="B5704">
        <v>5693</v>
      </c>
      <c r="C5704" t="s">
        <v>14</v>
      </c>
      <c r="D5704" t="s">
        <v>15</v>
      </c>
      <c r="E5704" t="s">
        <v>79</v>
      </c>
      <c r="F5704" t="s">
        <v>35</v>
      </c>
      <c r="G5704" t="s">
        <v>80</v>
      </c>
      <c r="H5704" t="s">
        <v>81</v>
      </c>
      <c r="I5704" s="1">
        <v>42414</v>
      </c>
      <c r="J5704">
        <v>2016</v>
      </c>
      <c r="K5704" t="s">
        <v>77</v>
      </c>
      <c r="L5704" t="s">
        <v>78</v>
      </c>
      <c r="M5704" s="1">
        <v>42423</v>
      </c>
      <c r="N5704">
        <v>9</v>
      </c>
      <c r="O5704">
        <f>STANDARDIZE(N5704,$N$8,$N$9)</f>
        <v>-0.4737580164314083</v>
      </c>
      <c r="P5704">
        <f>ABS($J$3-O5704)</f>
        <v>5.3608207345482051E-2</v>
      </c>
      <c r="Q5704">
        <f>ABS($J$4-O5704)</f>
        <v>2.6625409648256073</v>
      </c>
      <c r="R5704">
        <f>ABS($J$5-O5704)</f>
        <v>0.32164924407289214</v>
      </c>
      <c r="S5704">
        <f>ABS($J$6-O5704)</f>
        <v>0.91133952487319436</v>
      </c>
      <c r="T5704">
        <f>MIN(P5704:S5704)</f>
        <v>5.3608207345482051E-2</v>
      </c>
      <c r="U5704">
        <f>MATCH(T5704,P5704:S5704, 0)</f>
        <v>1</v>
      </c>
    </row>
    <row r="5705" spans="1:21" x14ac:dyDescent="0.35">
      <c r="A5705">
        <v>1</v>
      </c>
      <c r="B5705">
        <v>5694</v>
      </c>
      <c r="C5705" t="s">
        <v>14</v>
      </c>
      <c r="D5705" t="s">
        <v>15</v>
      </c>
      <c r="E5705" t="s">
        <v>79</v>
      </c>
      <c r="F5705" t="s">
        <v>35</v>
      </c>
      <c r="G5705" t="s">
        <v>80</v>
      </c>
      <c r="H5705" t="s">
        <v>81</v>
      </c>
      <c r="I5705" s="1">
        <v>42414</v>
      </c>
      <c r="J5705">
        <v>2016</v>
      </c>
      <c r="K5705" t="s">
        <v>77</v>
      </c>
      <c r="L5705" t="s">
        <v>78</v>
      </c>
      <c r="M5705" s="1">
        <v>42423</v>
      </c>
      <c r="N5705">
        <v>9</v>
      </c>
      <c r="O5705">
        <f>STANDARDIZE(N5705,$N$8,$N$9)</f>
        <v>-0.4737580164314083</v>
      </c>
      <c r="P5705">
        <f>ABS($J$3-O5705)</f>
        <v>5.3608207345482051E-2</v>
      </c>
      <c r="Q5705">
        <f>ABS($J$4-O5705)</f>
        <v>2.6625409648256073</v>
      </c>
      <c r="R5705">
        <f>ABS($J$5-O5705)</f>
        <v>0.32164924407289214</v>
      </c>
      <c r="S5705">
        <f>ABS($J$6-O5705)</f>
        <v>0.91133952487319436</v>
      </c>
      <c r="T5705">
        <f>MIN(P5705:S5705)</f>
        <v>5.3608207345482051E-2</v>
      </c>
      <c r="U5705">
        <f>MATCH(T5705,P5705:S5705, 0)</f>
        <v>1</v>
      </c>
    </row>
    <row r="5706" spans="1:21" x14ac:dyDescent="0.35">
      <c r="A5706">
        <v>1</v>
      </c>
      <c r="B5706">
        <v>5695</v>
      </c>
      <c r="C5706" t="s">
        <v>272</v>
      </c>
      <c r="D5706" t="s">
        <v>273</v>
      </c>
      <c r="E5706" t="s">
        <v>16</v>
      </c>
      <c r="F5706" t="s">
        <v>17</v>
      </c>
      <c r="G5706" t="s">
        <v>18</v>
      </c>
      <c r="H5706" t="s">
        <v>19</v>
      </c>
      <c r="I5706" s="1">
        <v>42414</v>
      </c>
      <c r="J5706">
        <v>2016</v>
      </c>
      <c r="K5706" t="s">
        <v>77</v>
      </c>
      <c r="L5706" t="s">
        <v>78</v>
      </c>
      <c r="M5706" s="1">
        <v>42427</v>
      </c>
      <c r="N5706">
        <v>13</v>
      </c>
      <c r="O5706">
        <f>STANDARDIZE(N5706,$N$8,$N$9)</f>
        <v>-0.40228040663743231</v>
      </c>
      <c r="P5706">
        <f>ABS($J$3-O5706)</f>
        <v>0.12508581713945804</v>
      </c>
      <c r="Q5706">
        <f>ABS($J$4-O5706)</f>
        <v>2.5910633550316313</v>
      </c>
      <c r="R5706">
        <f>ABS($J$5-O5706)</f>
        <v>0.25017163427891614</v>
      </c>
      <c r="S5706">
        <f>ABS($J$6-O5706)</f>
        <v>0.83986191507921837</v>
      </c>
      <c r="T5706">
        <f>MIN(P5706:S5706)</f>
        <v>0.12508581713945804</v>
      </c>
      <c r="U5706">
        <f>MATCH(T5706,P5706:S5706, 0)</f>
        <v>1</v>
      </c>
    </row>
    <row r="5707" spans="1:21" x14ac:dyDescent="0.35">
      <c r="A5707">
        <v>3</v>
      </c>
      <c r="B5707">
        <v>5696</v>
      </c>
      <c r="C5707" t="s">
        <v>14</v>
      </c>
      <c r="D5707" t="s">
        <v>15</v>
      </c>
      <c r="E5707" t="s">
        <v>163</v>
      </c>
      <c r="F5707" t="s">
        <v>59</v>
      </c>
      <c r="G5707" t="s">
        <v>164</v>
      </c>
      <c r="H5707" t="s">
        <v>165</v>
      </c>
      <c r="I5707" s="1">
        <v>42414</v>
      </c>
      <c r="J5707">
        <v>2016</v>
      </c>
      <c r="K5707" t="s">
        <v>77</v>
      </c>
      <c r="L5707" t="s">
        <v>78</v>
      </c>
      <c r="M5707" s="1">
        <v>42463</v>
      </c>
      <c r="N5707">
        <v>19</v>
      </c>
      <c r="O5707">
        <f>STANDARDIZE(N5707,$N$8,$N$9)</f>
        <v>-0.29506399194646826</v>
      </c>
      <c r="P5707">
        <f>ABS($J$3-O5707)</f>
        <v>0.23230223183042209</v>
      </c>
      <c r="Q5707">
        <f>ABS($J$4-O5707)</f>
        <v>2.4838469403406673</v>
      </c>
      <c r="R5707">
        <f>ABS($J$5-O5707)</f>
        <v>0.1429552195879521</v>
      </c>
      <c r="S5707">
        <f>ABS($J$6-O5707)</f>
        <v>0.73264550038825438</v>
      </c>
      <c r="T5707">
        <f>MIN(P5707:S5707)</f>
        <v>0.1429552195879521</v>
      </c>
      <c r="U5707">
        <f>MATCH(T5707,P5707:S5707, 0)</f>
        <v>3</v>
      </c>
    </row>
    <row r="5708" spans="1:21" x14ac:dyDescent="0.35">
      <c r="A5708">
        <v>3</v>
      </c>
      <c r="B5708">
        <v>5697</v>
      </c>
      <c r="C5708" t="s">
        <v>180</v>
      </c>
      <c r="D5708" t="s">
        <v>181</v>
      </c>
      <c r="E5708" t="s">
        <v>163</v>
      </c>
      <c r="F5708" t="s">
        <v>59</v>
      </c>
      <c r="G5708" t="s">
        <v>164</v>
      </c>
      <c r="H5708" t="s">
        <v>165</v>
      </c>
      <c r="I5708" s="1">
        <v>42414</v>
      </c>
      <c r="J5708">
        <v>2016</v>
      </c>
      <c r="K5708" t="s">
        <v>69</v>
      </c>
      <c r="L5708" t="s">
        <v>70</v>
      </c>
      <c r="M5708" s="1">
        <v>42452</v>
      </c>
      <c r="N5708">
        <v>38</v>
      </c>
      <c r="O5708">
        <f>STANDARDIZE(N5708,$N$8,$N$9)</f>
        <v>4.4454654574917936E-2</v>
      </c>
      <c r="P5708">
        <f>ABS($J$3-O5708)</f>
        <v>0.57182087835180828</v>
      </c>
      <c r="Q5708">
        <f>ABS($J$4-O5708)</f>
        <v>2.1443282938192811</v>
      </c>
      <c r="R5708">
        <f>ABS($J$5-O5708)</f>
        <v>0.19656342693343409</v>
      </c>
      <c r="S5708">
        <f>ABS($J$6-O5708)</f>
        <v>0.39312685386686819</v>
      </c>
      <c r="T5708">
        <f>MIN(P5708:S5708)</f>
        <v>0.19656342693343409</v>
      </c>
      <c r="U5708">
        <f>MATCH(T5708,P5708:S5708, 0)</f>
        <v>3</v>
      </c>
    </row>
    <row r="5709" spans="1:21" x14ac:dyDescent="0.35">
      <c r="A5709">
        <v>4</v>
      </c>
      <c r="B5709">
        <v>5698</v>
      </c>
      <c r="C5709" t="s">
        <v>262</v>
      </c>
      <c r="D5709" t="s">
        <v>263</v>
      </c>
      <c r="E5709" t="s">
        <v>73</v>
      </c>
      <c r="F5709" t="s">
        <v>74</v>
      </c>
      <c r="G5709" t="s">
        <v>75</v>
      </c>
      <c r="H5709" t="s">
        <v>76</v>
      </c>
      <c r="I5709" s="1">
        <v>42414</v>
      </c>
      <c r="J5709">
        <v>2016</v>
      </c>
      <c r="K5709" t="s">
        <v>41</v>
      </c>
      <c r="L5709" t="s">
        <v>42</v>
      </c>
      <c r="M5709" s="1">
        <v>42481</v>
      </c>
      <c r="N5709">
        <v>67</v>
      </c>
      <c r="O5709">
        <f>STANDARDIZE(N5709,$N$8,$N$9)</f>
        <v>0.56266732558124422</v>
      </c>
      <c r="P5709">
        <f>ABS($J$3-O5709)</f>
        <v>1.0900335493581346</v>
      </c>
      <c r="Q5709">
        <f>ABS($J$4-O5709)</f>
        <v>1.6261156228129547</v>
      </c>
      <c r="R5709">
        <f>ABS($J$5-O5709)</f>
        <v>0.71477609793976038</v>
      </c>
      <c r="S5709">
        <f>ABS($J$6-O5709)</f>
        <v>0.1250858171394581</v>
      </c>
      <c r="T5709">
        <f>MIN(P5709:S5709)</f>
        <v>0.1250858171394581</v>
      </c>
      <c r="U5709">
        <f>MATCH(T5709,P5709:S5709, 0)</f>
        <v>4</v>
      </c>
    </row>
    <row r="5710" spans="1:21" x14ac:dyDescent="0.35">
      <c r="A5710">
        <v>4</v>
      </c>
      <c r="B5710">
        <v>5699</v>
      </c>
      <c r="C5710" t="s">
        <v>112</v>
      </c>
      <c r="D5710" t="s">
        <v>113</v>
      </c>
      <c r="E5710" t="s">
        <v>73</v>
      </c>
      <c r="F5710" t="s">
        <v>74</v>
      </c>
      <c r="G5710" t="s">
        <v>75</v>
      </c>
      <c r="H5710" t="s">
        <v>76</v>
      </c>
      <c r="I5710" s="1">
        <v>42414</v>
      </c>
      <c r="J5710">
        <v>2016</v>
      </c>
      <c r="K5710" t="s">
        <v>77</v>
      </c>
      <c r="L5710" t="s">
        <v>78</v>
      </c>
      <c r="M5710" s="1">
        <v>42485</v>
      </c>
      <c r="N5710">
        <v>71</v>
      </c>
      <c r="O5710">
        <f>STANDARDIZE(N5710,$N$8,$N$9)</f>
        <v>0.63414493537522021</v>
      </c>
      <c r="P5710">
        <f>ABS($J$3-O5710)</f>
        <v>1.1615111591521106</v>
      </c>
      <c r="Q5710">
        <f>ABS($J$4-O5710)</f>
        <v>1.5546380130189787</v>
      </c>
      <c r="R5710">
        <f>ABS($J$5-O5710)</f>
        <v>0.78625370773373637</v>
      </c>
      <c r="S5710">
        <f>ABS($J$6-O5710)</f>
        <v>0.19656342693343409</v>
      </c>
      <c r="T5710">
        <f>MIN(P5710:S5710)</f>
        <v>0.19656342693343409</v>
      </c>
      <c r="U5710">
        <f>MATCH(T5710,P5710:S5710, 0)</f>
        <v>4</v>
      </c>
    </row>
    <row r="5711" spans="1:21" x14ac:dyDescent="0.35">
      <c r="A5711">
        <v>1</v>
      </c>
      <c r="B5711">
        <v>5700</v>
      </c>
      <c r="C5711" t="s">
        <v>479</v>
      </c>
      <c r="D5711" t="s">
        <v>480</v>
      </c>
      <c r="E5711" t="s">
        <v>219</v>
      </c>
      <c r="F5711" t="s">
        <v>220</v>
      </c>
      <c r="G5711" t="s">
        <v>221</v>
      </c>
      <c r="H5711" t="s">
        <v>222</v>
      </c>
      <c r="I5711" s="1">
        <v>42415</v>
      </c>
      <c r="J5711">
        <v>2016</v>
      </c>
      <c r="K5711" t="s">
        <v>125</v>
      </c>
      <c r="L5711" t="s">
        <v>126</v>
      </c>
      <c r="M5711" s="1">
        <v>42417</v>
      </c>
      <c r="N5711">
        <v>2</v>
      </c>
      <c r="O5711">
        <f>STANDARDIZE(N5711,$N$8,$N$9)</f>
        <v>-0.59884383357086635</v>
      </c>
      <c r="P5711">
        <f>ABS($J$3-O5711)</f>
        <v>7.1477609793975994E-2</v>
      </c>
      <c r="Q5711">
        <f>ABS($J$4-O5711)</f>
        <v>2.7876267819650655</v>
      </c>
      <c r="R5711">
        <f>ABS($J$5-O5711)</f>
        <v>0.44673506121235018</v>
      </c>
      <c r="S5711">
        <f>ABS($J$6-O5711)</f>
        <v>1.0364253420126524</v>
      </c>
      <c r="T5711">
        <f>MIN(P5711:S5711)</f>
        <v>7.1477609793975994E-2</v>
      </c>
      <c r="U5711">
        <f>MATCH(T5711,P5711:S5711, 0)</f>
        <v>1</v>
      </c>
    </row>
    <row r="5712" spans="1:21" x14ac:dyDescent="0.35">
      <c r="A5712">
        <v>1</v>
      </c>
      <c r="B5712">
        <v>5701</v>
      </c>
      <c r="C5712" t="s">
        <v>379</v>
      </c>
      <c r="D5712" t="s">
        <v>380</v>
      </c>
      <c r="E5712" t="s">
        <v>84</v>
      </c>
      <c r="F5712" t="s">
        <v>85</v>
      </c>
      <c r="G5712" t="s">
        <v>153</v>
      </c>
      <c r="H5712" t="s">
        <v>154</v>
      </c>
      <c r="I5712" s="1">
        <v>42415</v>
      </c>
      <c r="J5712">
        <v>2016</v>
      </c>
      <c r="K5712" t="s">
        <v>77</v>
      </c>
      <c r="L5712" t="s">
        <v>78</v>
      </c>
      <c r="M5712" s="1">
        <v>42424</v>
      </c>
      <c r="N5712">
        <v>9</v>
      </c>
      <c r="O5712">
        <f>STANDARDIZE(N5712,$N$8,$N$9)</f>
        <v>-0.4737580164314083</v>
      </c>
      <c r="P5712">
        <f>ABS($J$3-O5712)</f>
        <v>5.3608207345482051E-2</v>
      </c>
      <c r="Q5712">
        <f>ABS($J$4-O5712)</f>
        <v>2.6625409648256073</v>
      </c>
      <c r="R5712">
        <f>ABS($J$5-O5712)</f>
        <v>0.32164924407289214</v>
      </c>
      <c r="S5712">
        <f>ABS($J$6-O5712)</f>
        <v>0.91133952487319436</v>
      </c>
      <c r="T5712">
        <f>MIN(P5712:S5712)</f>
        <v>5.3608207345482051E-2</v>
      </c>
      <c r="U5712">
        <f>MATCH(T5712,P5712:S5712, 0)</f>
        <v>1</v>
      </c>
    </row>
    <row r="5713" spans="1:21" x14ac:dyDescent="0.35">
      <c r="A5713">
        <v>3</v>
      </c>
      <c r="B5713">
        <v>5702</v>
      </c>
      <c r="C5713" t="s">
        <v>30</v>
      </c>
      <c r="D5713" t="s">
        <v>31</v>
      </c>
      <c r="E5713" t="s">
        <v>163</v>
      </c>
      <c r="F5713" t="s">
        <v>59</v>
      </c>
      <c r="G5713" t="s">
        <v>164</v>
      </c>
      <c r="H5713" t="s">
        <v>165</v>
      </c>
      <c r="I5713" s="1">
        <v>42415</v>
      </c>
      <c r="J5713">
        <v>2016</v>
      </c>
      <c r="K5713" t="s">
        <v>77</v>
      </c>
      <c r="L5713" t="s">
        <v>78</v>
      </c>
      <c r="M5713" s="1">
        <v>42554</v>
      </c>
      <c r="N5713">
        <v>21</v>
      </c>
      <c r="O5713">
        <f>STANDARDIZE(N5713,$N$8,$N$9)</f>
        <v>-0.25932518704948021</v>
      </c>
      <c r="P5713">
        <f>ABS($J$3-O5713)</f>
        <v>0.26804103672741014</v>
      </c>
      <c r="Q5713">
        <f>ABS($J$4-O5713)</f>
        <v>2.4481081354436793</v>
      </c>
      <c r="R5713">
        <f>ABS($J$5-O5713)</f>
        <v>0.10721641469096405</v>
      </c>
      <c r="S5713">
        <f>ABS($J$6-O5713)</f>
        <v>0.69690669549126638</v>
      </c>
      <c r="T5713">
        <f>MIN(P5713:S5713)</f>
        <v>0.10721641469096405</v>
      </c>
      <c r="U5713">
        <f>MATCH(T5713,P5713:S5713, 0)</f>
        <v>3</v>
      </c>
    </row>
    <row r="5714" spans="1:21" x14ac:dyDescent="0.35">
      <c r="A5714">
        <v>3</v>
      </c>
      <c r="B5714">
        <v>5703</v>
      </c>
      <c r="C5714" t="s">
        <v>30</v>
      </c>
      <c r="D5714" t="s">
        <v>31</v>
      </c>
      <c r="E5714" t="s">
        <v>243</v>
      </c>
      <c r="F5714" t="s">
        <v>208</v>
      </c>
      <c r="G5714" t="s">
        <v>244</v>
      </c>
      <c r="H5714" t="s">
        <v>245</v>
      </c>
      <c r="I5714" s="1">
        <v>42415</v>
      </c>
      <c r="J5714">
        <v>2016</v>
      </c>
      <c r="K5714" t="s">
        <v>41</v>
      </c>
      <c r="L5714" t="s">
        <v>42</v>
      </c>
      <c r="M5714" s="1">
        <v>42452</v>
      </c>
      <c r="N5714">
        <v>37</v>
      </c>
      <c r="O5714">
        <f>STANDARDIZE(N5714,$N$8,$N$9)</f>
        <v>2.6585252126423927E-2</v>
      </c>
      <c r="P5714">
        <f>ABS($J$3-O5714)</f>
        <v>0.55395147590331428</v>
      </c>
      <c r="Q5714">
        <f>ABS($J$4-O5714)</f>
        <v>2.1621976962677749</v>
      </c>
      <c r="R5714">
        <f>ABS($J$5-O5714)</f>
        <v>0.17869402448494009</v>
      </c>
      <c r="S5714">
        <f>ABS($J$6-O5714)</f>
        <v>0.41099625631536219</v>
      </c>
      <c r="T5714">
        <f>MIN(P5714:S5714)</f>
        <v>0.17869402448494009</v>
      </c>
      <c r="U5714">
        <f>MATCH(T5714,P5714:S5714, 0)</f>
        <v>3</v>
      </c>
    </row>
    <row r="5715" spans="1:21" x14ac:dyDescent="0.35">
      <c r="A5715">
        <v>2</v>
      </c>
      <c r="B5715">
        <v>5704</v>
      </c>
      <c r="C5715" t="s">
        <v>383</v>
      </c>
      <c r="D5715" t="s">
        <v>384</v>
      </c>
      <c r="E5715" t="s">
        <v>105</v>
      </c>
      <c r="F5715" t="s">
        <v>59</v>
      </c>
      <c r="G5715" t="s">
        <v>106</v>
      </c>
      <c r="H5715" t="s">
        <v>107</v>
      </c>
      <c r="I5715" s="1">
        <v>42415</v>
      </c>
      <c r="J5715">
        <v>2016</v>
      </c>
      <c r="K5715" t="s">
        <v>41</v>
      </c>
      <c r="L5715" t="s">
        <v>42</v>
      </c>
      <c r="M5715" s="1">
        <v>42543</v>
      </c>
      <c r="N5715">
        <v>128</v>
      </c>
      <c r="O5715">
        <f>STANDARDIZE(N5715,$N$8,$N$9)</f>
        <v>1.6527008749393788</v>
      </c>
      <c r="P5715">
        <f>ABS($J$3-O5715)</f>
        <v>2.1800670987162691</v>
      </c>
      <c r="Q5715">
        <f>ABS($J$4-O5715)</f>
        <v>0.53608207345482017</v>
      </c>
      <c r="R5715">
        <f>ABS($J$5-O5715)</f>
        <v>1.8048096472978949</v>
      </c>
      <c r="S5715">
        <f>ABS($J$6-O5715)</f>
        <v>1.2151193664975928</v>
      </c>
      <c r="T5715">
        <f>MIN(P5715:S5715)</f>
        <v>0.53608207345482017</v>
      </c>
      <c r="U5715">
        <f>MATCH(T5715,P5715:S5715, 0)</f>
        <v>2</v>
      </c>
    </row>
    <row r="5716" spans="1:21" x14ac:dyDescent="0.35">
      <c r="A5716">
        <v>1</v>
      </c>
      <c r="B5716">
        <v>5705</v>
      </c>
      <c r="C5716" t="s">
        <v>157</v>
      </c>
      <c r="D5716" t="s">
        <v>158</v>
      </c>
      <c r="E5716" t="s">
        <v>84</v>
      </c>
      <c r="F5716" t="s">
        <v>85</v>
      </c>
      <c r="G5716" t="s">
        <v>333</v>
      </c>
      <c r="H5716" t="s">
        <v>334</v>
      </c>
      <c r="I5716" s="1">
        <v>42416</v>
      </c>
      <c r="J5716">
        <v>2016</v>
      </c>
      <c r="K5716" t="s">
        <v>176</v>
      </c>
      <c r="L5716" t="s">
        <v>177</v>
      </c>
      <c r="M5716" s="1">
        <v>42424</v>
      </c>
      <c r="N5716">
        <v>8</v>
      </c>
      <c r="O5716">
        <f>STANDARDIZE(N5716,$N$8,$N$9)</f>
        <v>-0.49162741887990236</v>
      </c>
      <c r="P5716">
        <f>ABS($J$3-O5716)</f>
        <v>3.5738804896987997E-2</v>
      </c>
      <c r="Q5716">
        <f>ABS($J$4-O5716)</f>
        <v>2.6804103672741011</v>
      </c>
      <c r="R5716">
        <f>ABS($J$5-O5716)</f>
        <v>0.33951864652138619</v>
      </c>
      <c r="S5716">
        <f>ABS($J$6-O5716)</f>
        <v>0.92920892732168847</v>
      </c>
      <c r="T5716">
        <f>MIN(P5716:S5716)</f>
        <v>3.5738804896987997E-2</v>
      </c>
      <c r="U5716">
        <f>MATCH(T5716,P5716:S5716, 0)</f>
        <v>1</v>
      </c>
    </row>
    <row r="5717" spans="1:21" x14ac:dyDescent="0.35">
      <c r="A5717">
        <v>1</v>
      </c>
      <c r="B5717">
        <v>5706</v>
      </c>
      <c r="C5717" t="s">
        <v>276</v>
      </c>
      <c r="D5717" t="s">
        <v>277</v>
      </c>
      <c r="E5717" t="s">
        <v>84</v>
      </c>
      <c r="F5717" t="s">
        <v>85</v>
      </c>
      <c r="G5717" t="s">
        <v>333</v>
      </c>
      <c r="H5717" t="s">
        <v>334</v>
      </c>
      <c r="I5717" s="1">
        <v>42416</v>
      </c>
      <c r="J5717">
        <v>2016</v>
      </c>
      <c r="K5717" t="s">
        <v>77</v>
      </c>
      <c r="L5717" t="s">
        <v>78</v>
      </c>
      <c r="M5717" s="1">
        <v>42425</v>
      </c>
      <c r="N5717">
        <v>9</v>
      </c>
      <c r="O5717">
        <f>STANDARDIZE(N5717,$N$8,$N$9)</f>
        <v>-0.4737580164314083</v>
      </c>
      <c r="P5717">
        <f>ABS($J$3-O5717)</f>
        <v>5.3608207345482051E-2</v>
      </c>
      <c r="Q5717">
        <f>ABS($J$4-O5717)</f>
        <v>2.6625409648256073</v>
      </c>
      <c r="R5717">
        <f>ABS($J$5-O5717)</f>
        <v>0.32164924407289214</v>
      </c>
      <c r="S5717">
        <f>ABS($J$6-O5717)</f>
        <v>0.91133952487319436</v>
      </c>
      <c r="T5717">
        <f>MIN(P5717:S5717)</f>
        <v>5.3608207345482051E-2</v>
      </c>
      <c r="U5717">
        <f>MATCH(T5717,P5717:S5717, 0)</f>
        <v>1</v>
      </c>
    </row>
    <row r="5718" spans="1:21" x14ac:dyDescent="0.35">
      <c r="A5718">
        <v>1</v>
      </c>
      <c r="B5718">
        <v>5707</v>
      </c>
      <c r="C5718" t="s">
        <v>353</v>
      </c>
      <c r="D5718" t="s">
        <v>354</v>
      </c>
      <c r="E5718" t="s">
        <v>16</v>
      </c>
      <c r="F5718" t="s">
        <v>17</v>
      </c>
      <c r="G5718" t="s">
        <v>18</v>
      </c>
      <c r="H5718" t="s">
        <v>19</v>
      </c>
      <c r="I5718" s="1">
        <v>42416</v>
      </c>
      <c r="J5718">
        <v>2016</v>
      </c>
      <c r="K5718" t="s">
        <v>577</v>
      </c>
      <c r="L5718" t="s">
        <v>578</v>
      </c>
      <c r="M5718" s="1">
        <v>42429</v>
      </c>
      <c r="N5718">
        <v>13</v>
      </c>
      <c r="O5718">
        <f>STANDARDIZE(N5718,$N$8,$N$9)</f>
        <v>-0.40228040663743231</v>
      </c>
      <c r="P5718">
        <f>ABS($J$3-O5718)</f>
        <v>0.12508581713945804</v>
      </c>
      <c r="Q5718">
        <f>ABS($J$4-O5718)</f>
        <v>2.5910633550316313</v>
      </c>
      <c r="R5718">
        <f>ABS($J$5-O5718)</f>
        <v>0.25017163427891614</v>
      </c>
      <c r="S5718">
        <f>ABS($J$6-O5718)</f>
        <v>0.83986191507921837</v>
      </c>
      <c r="T5718">
        <f>MIN(P5718:S5718)</f>
        <v>0.12508581713945804</v>
      </c>
      <c r="U5718">
        <f>MATCH(T5718,P5718:S5718, 0)</f>
        <v>1</v>
      </c>
    </row>
    <row r="5719" spans="1:21" x14ac:dyDescent="0.35">
      <c r="A5719">
        <v>1</v>
      </c>
      <c r="B5719">
        <v>5708</v>
      </c>
      <c r="C5719" t="s">
        <v>172</v>
      </c>
      <c r="D5719" t="s">
        <v>173</v>
      </c>
      <c r="E5719" t="s">
        <v>34</v>
      </c>
      <c r="F5719" t="s">
        <v>35</v>
      </c>
      <c r="G5719" t="s">
        <v>36</v>
      </c>
      <c r="H5719" t="s">
        <v>37</v>
      </c>
      <c r="I5719" s="1">
        <v>42416</v>
      </c>
      <c r="J5719">
        <v>2016</v>
      </c>
      <c r="K5719" t="s">
        <v>77</v>
      </c>
      <c r="L5719" t="s">
        <v>78</v>
      </c>
      <c r="M5719" s="1">
        <v>42403</v>
      </c>
      <c r="N5719">
        <v>15</v>
      </c>
      <c r="O5719">
        <f>STANDARDIZE(N5719,$N$8,$N$9)</f>
        <v>-0.36654160174044426</v>
      </c>
      <c r="P5719">
        <f>ABS($J$3-O5719)</f>
        <v>0.1608246220364461</v>
      </c>
      <c r="Q5719">
        <f>ABS($J$4-O5719)</f>
        <v>2.5553245501346433</v>
      </c>
      <c r="R5719">
        <f>ABS($J$5-O5719)</f>
        <v>0.21443282938192809</v>
      </c>
      <c r="S5719">
        <f>ABS($J$6-O5719)</f>
        <v>0.80412311018223037</v>
      </c>
      <c r="T5719">
        <f>MIN(P5719:S5719)</f>
        <v>0.1608246220364461</v>
      </c>
      <c r="U5719">
        <f>MATCH(T5719,P5719:S5719, 0)</f>
        <v>1</v>
      </c>
    </row>
    <row r="5720" spans="1:21" x14ac:dyDescent="0.35">
      <c r="A5720">
        <v>1</v>
      </c>
      <c r="B5720">
        <v>5709</v>
      </c>
      <c r="C5720" t="s">
        <v>487</v>
      </c>
      <c r="D5720" t="s">
        <v>488</v>
      </c>
      <c r="E5720" t="s">
        <v>34</v>
      </c>
      <c r="F5720" t="s">
        <v>35</v>
      </c>
      <c r="G5720" t="s">
        <v>36</v>
      </c>
      <c r="H5720" t="s">
        <v>37</v>
      </c>
      <c r="I5720" s="1">
        <v>42416</v>
      </c>
      <c r="J5720">
        <v>2016</v>
      </c>
      <c r="K5720" t="s">
        <v>77</v>
      </c>
      <c r="L5720" t="s">
        <v>78</v>
      </c>
      <c r="M5720" s="1">
        <v>42403</v>
      </c>
      <c r="N5720">
        <v>15</v>
      </c>
      <c r="O5720">
        <f>STANDARDIZE(N5720,$N$8,$N$9)</f>
        <v>-0.36654160174044426</v>
      </c>
      <c r="P5720">
        <f>ABS($J$3-O5720)</f>
        <v>0.1608246220364461</v>
      </c>
      <c r="Q5720">
        <f>ABS($J$4-O5720)</f>
        <v>2.5553245501346433</v>
      </c>
      <c r="R5720">
        <f>ABS($J$5-O5720)</f>
        <v>0.21443282938192809</v>
      </c>
      <c r="S5720">
        <f>ABS($J$6-O5720)</f>
        <v>0.80412311018223037</v>
      </c>
      <c r="T5720">
        <f>MIN(P5720:S5720)</f>
        <v>0.1608246220364461</v>
      </c>
      <c r="U5720">
        <f>MATCH(T5720,P5720:S5720, 0)</f>
        <v>1</v>
      </c>
    </row>
    <row r="5721" spans="1:21" x14ac:dyDescent="0.35">
      <c r="A5721">
        <v>1</v>
      </c>
      <c r="B5721">
        <v>5710</v>
      </c>
      <c r="C5721" t="s">
        <v>239</v>
      </c>
      <c r="D5721" t="s">
        <v>240</v>
      </c>
      <c r="E5721" t="s">
        <v>219</v>
      </c>
      <c r="F5721" t="s">
        <v>220</v>
      </c>
      <c r="G5721" t="s">
        <v>221</v>
      </c>
      <c r="H5721" t="s">
        <v>222</v>
      </c>
      <c r="I5721" s="1">
        <v>42416</v>
      </c>
      <c r="J5721">
        <v>2016</v>
      </c>
      <c r="K5721" t="s">
        <v>77</v>
      </c>
      <c r="L5721" t="s">
        <v>78</v>
      </c>
      <c r="M5721" s="1">
        <v>42403</v>
      </c>
      <c r="N5721">
        <v>15</v>
      </c>
      <c r="O5721">
        <f>STANDARDIZE(N5721,$N$8,$N$9)</f>
        <v>-0.36654160174044426</v>
      </c>
      <c r="P5721">
        <f>ABS($J$3-O5721)</f>
        <v>0.1608246220364461</v>
      </c>
      <c r="Q5721">
        <f>ABS($J$4-O5721)</f>
        <v>2.5553245501346433</v>
      </c>
      <c r="R5721">
        <f>ABS($J$5-O5721)</f>
        <v>0.21443282938192809</v>
      </c>
      <c r="S5721">
        <f>ABS($J$6-O5721)</f>
        <v>0.80412311018223037</v>
      </c>
      <c r="T5721">
        <f>MIN(P5721:S5721)</f>
        <v>0.1608246220364461</v>
      </c>
      <c r="U5721">
        <f>MATCH(T5721,P5721:S5721, 0)</f>
        <v>1</v>
      </c>
    </row>
    <row r="5722" spans="1:21" x14ac:dyDescent="0.35">
      <c r="A5722">
        <v>1</v>
      </c>
      <c r="B5722">
        <v>5711</v>
      </c>
      <c r="C5722" t="s">
        <v>30</v>
      </c>
      <c r="D5722" t="s">
        <v>31</v>
      </c>
      <c r="E5722" t="s">
        <v>34</v>
      </c>
      <c r="F5722" t="s">
        <v>35</v>
      </c>
      <c r="G5722" t="s">
        <v>36</v>
      </c>
      <c r="H5722" t="s">
        <v>37</v>
      </c>
      <c r="I5722" s="1">
        <v>42416</v>
      </c>
      <c r="J5722">
        <v>2016</v>
      </c>
      <c r="K5722" t="s">
        <v>77</v>
      </c>
      <c r="L5722" t="s">
        <v>78</v>
      </c>
      <c r="M5722" s="1">
        <v>42403</v>
      </c>
      <c r="N5722">
        <v>15</v>
      </c>
      <c r="O5722">
        <f>STANDARDIZE(N5722,$N$8,$N$9)</f>
        <v>-0.36654160174044426</v>
      </c>
      <c r="P5722">
        <f>ABS($J$3-O5722)</f>
        <v>0.1608246220364461</v>
      </c>
      <c r="Q5722">
        <f>ABS($J$4-O5722)</f>
        <v>2.5553245501346433</v>
      </c>
      <c r="R5722">
        <f>ABS($J$5-O5722)</f>
        <v>0.21443282938192809</v>
      </c>
      <c r="S5722">
        <f>ABS($J$6-O5722)</f>
        <v>0.80412311018223037</v>
      </c>
      <c r="T5722">
        <f>MIN(P5722:S5722)</f>
        <v>0.1608246220364461</v>
      </c>
      <c r="U5722">
        <f>MATCH(T5722,P5722:S5722, 0)</f>
        <v>1</v>
      </c>
    </row>
    <row r="5723" spans="1:21" x14ac:dyDescent="0.35">
      <c r="A5723">
        <v>3</v>
      </c>
      <c r="B5723">
        <v>5712</v>
      </c>
      <c r="C5723" t="s">
        <v>30</v>
      </c>
      <c r="D5723" t="s">
        <v>31</v>
      </c>
      <c r="E5723" t="s">
        <v>34</v>
      </c>
      <c r="F5723" t="s">
        <v>35</v>
      </c>
      <c r="G5723" t="s">
        <v>36</v>
      </c>
      <c r="H5723" t="s">
        <v>37</v>
      </c>
      <c r="I5723" s="1">
        <v>42416</v>
      </c>
      <c r="J5723">
        <v>2016</v>
      </c>
      <c r="K5723" t="s">
        <v>77</v>
      </c>
      <c r="L5723" t="s">
        <v>78</v>
      </c>
      <c r="M5723" s="1">
        <v>42616</v>
      </c>
      <c r="N5723">
        <v>22</v>
      </c>
      <c r="O5723">
        <f>STANDARDIZE(N5723,$N$8,$N$9)</f>
        <v>-0.24145578460098621</v>
      </c>
      <c r="P5723">
        <f>ABS($J$3-O5723)</f>
        <v>0.28591043917590414</v>
      </c>
      <c r="Q5723">
        <f>ABS($J$4-O5723)</f>
        <v>2.4302387329951851</v>
      </c>
      <c r="R5723">
        <f>ABS($J$5-O5723)</f>
        <v>8.9347012242470047E-2</v>
      </c>
      <c r="S5723">
        <f>ABS($J$6-O5723)</f>
        <v>0.67903729304277238</v>
      </c>
      <c r="T5723">
        <f>MIN(P5723:S5723)</f>
        <v>8.9347012242470047E-2</v>
      </c>
      <c r="U5723">
        <f>MATCH(T5723,P5723:S5723, 0)</f>
        <v>3</v>
      </c>
    </row>
    <row r="5724" spans="1:21" x14ac:dyDescent="0.35">
      <c r="A5724">
        <v>3</v>
      </c>
      <c r="B5724">
        <v>5713</v>
      </c>
      <c r="C5724" t="s">
        <v>14</v>
      </c>
      <c r="D5724" t="s">
        <v>15</v>
      </c>
      <c r="E5724" t="s">
        <v>16</v>
      </c>
      <c r="F5724" t="s">
        <v>17</v>
      </c>
      <c r="G5724" t="s">
        <v>18</v>
      </c>
      <c r="H5724" t="s">
        <v>19</v>
      </c>
      <c r="I5724" s="1">
        <v>42416</v>
      </c>
      <c r="J5724">
        <v>2016</v>
      </c>
      <c r="K5724" t="s">
        <v>77</v>
      </c>
      <c r="L5724" t="s">
        <v>78</v>
      </c>
      <c r="M5724" s="1">
        <v>42445</v>
      </c>
      <c r="N5724">
        <v>29</v>
      </c>
      <c r="O5724">
        <f>STANDARDIZE(N5724,$N$8,$N$9)</f>
        <v>-0.11636996746152814</v>
      </c>
      <c r="P5724">
        <f>ABS($J$3-O5724)</f>
        <v>0.41099625631536219</v>
      </c>
      <c r="Q5724">
        <f>ABS($J$4-O5724)</f>
        <v>2.3051529158557269</v>
      </c>
      <c r="R5724">
        <f>ABS($J$5-O5724)</f>
        <v>3.5738804896988025E-2</v>
      </c>
      <c r="S5724">
        <f>ABS($J$6-O5724)</f>
        <v>0.55395147590331428</v>
      </c>
      <c r="T5724">
        <f>MIN(P5724:S5724)</f>
        <v>3.5738804896988025E-2</v>
      </c>
      <c r="U5724">
        <f>MATCH(T5724,P5724:S5724, 0)</f>
        <v>3</v>
      </c>
    </row>
    <row r="5725" spans="1:21" x14ac:dyDescent="0.35">
      <c r="A5725">
        <v>3</v>
      </c>
      <c r="B5725">
        <v>5714</v>
      </c>
      <c r="C5725" t="s">
        <v>404</v>
      </c>
      <c r="D5725" t="s">
        <v>405</v>
      </c>
      <c r="E5725" t="s">
        <v>79</v>
      </c>
      <c r="F5725" t="s">
        <v>35</v>
      </c>
      <c r="G5725" t="s">
        <v>80</v>
      </c>
      <c r="H5725" t="s">
        <v>81</v>
      </c>
      <c r="I5725" s="1">
        <v>42416</v>
      </c>
      <c r="J5725">
        <v>2016</v>
      </c>
      <c r="K5725" t="s">
        <v>77</v>
      </c>
      <c r="L5725" t="s">
        <v>78</v>
      </c>
      <c r="M5725" s="1">
        <v>42446</v>
      </c>
      <c r="N5725">
        <v>30</v>
      </c>
      <c r="O5725">
        <f>STANDARDIZE(N5725,$N$8,$N$9)</f>
        <v>-9.8500565013034141E-2</v>
      </c>
      <c r="P5725">
        <f>ABS($J$3-O5725)</f>
        <v>0.42886565876385618</v>
      </c>
      <c r="Q5725">
        <f>ABS($J$4-O5725)</f>
        <v>2.2872835134072331</v>
      </c>
      <c r="R5725">
        <f>ABS($J$5-O5725)</f>
        <v>5.3608207345482023E-2</v>
      </c>
      <c r="S5725">
        <f>ABS($J$6-O5725)</f>
        <v>0.53608207345482028</v>
      </c>
      <c r="T5725">
        <f>MIN(P5725:S5725)</f>
        <v>5.3608207345482023E-2</v>
      </c>
      <c r="U5725">
        <f>MATCH(T5725,P5725:S5725, 0)</f>
        <v>3</v>
      </c>
    </row>
    <row r="5726" spans="1:21" x14ac:dyDescent="0.35">
      <c r="A5726">
        <v>3</v>
      </c>
      <c r="B5726">
        <v>5715</v>
      </c>
      <c r="C5726" t="s">
        <v>239</v>
      </c>
      <c r="D5726" t="s">
        <v>240</v>
      </c>
      <c r="E5726" t="s">
        <v>34</v>
      </c>
      <c r="F5726" t="s">
        <v>35</v>
      </c>
      <c r="G5726" t="s">
        <v>36</v>
      </c>
      <c r="H5726" t="s">
        <v>37</v>
      </c>
      <c r="I5726" s="1">
        <v>42416</v>
      </c>
      <c r="J5726">
        <v>2016</v>
      </c>
      <c r="K5726" t="s">
        <v>77</v>
      </c>
      <c r="L5726" t="s">
        <v>78</v>
      </c>
      <c r="M5726" s="1">
        <v>42446</v>
      </c>
      <c r="N5726">
        <v>30</v>
      </c>
      <c r="O5726">
        <f>STANDARDIZE(N5726,$N$8,$N$9)</f>
        <v>-9.8500565013034141E-2</v>
      </c>
      <c r="P5726">
        <f>ABS($J$3-O5726)</f>
        <v>0.42886565876385618</v>
      </c>
      <c r="Q5726">
        <f>ABS($J$4-O5726)</f>
        <v>2.2872835134072331</v>
      </c>
      <c r="R5726">
        <f>ABS($J$5-O5726)</f>
        <v>5.3608207345482023E-2</v>
      </c>
      <c r="S5726">
        <f>ABS($J$6-O5726)</f>
        <v>0.53608207345482028</v>
      </c>
      <c r="T5726">
        <f>MIN(P5726:S5726)</f>
        <v>5.3608207345482023E-2</v>
      </c>
      <c r="U5726">
        <f>MATCH(T5726,P5726:S5726, 0)</f>
        <v>3</v>
      </c>
    </row>
    <row r="5727" spans="1:21" x14ac:dyDescent="0.35">
      <c r="A5727">
        <v>4</v>
      </c>
      <c r="B5727">
        <v>5716</v>
      </c>
      <c r="C5727" t="s">
        <v>112</v>
      </c>
      <c r="D5727" t="s">
        <v>113</v>
      </c>
      <c r="E5727" t="s">
        <v>90</v>
      </c>
      <c r="F5727" t="s">
        <v>250</v>
      </c>
      <c r="G5727" t="s">
        <v>251</v>
      </c>
      <c r="H5727" t="s">
        <v>252</v>
      </c>
      <c r="I5727" s="1">
        <v>42416</v>
      </c>
      <c r="J5727">
        <v>2016</v>
      </c>
      <c r="K5727" t="s">
        <v>69</v>
      </c>
      <c r="L5727" t="s">
        <v>70</v>
      </c>
      <c r="M5727" s="1">
        <v>42479</v>
      </c>
      <c r="N5727">
        <v>63</v>
      </c>
      <c r="O5727">
        <f>STANDARDIZE(N5727,$N$8,$N$9)</f>
        <v>0.49118971578726817</v>
      </c>
      <c r="P5727">
        <f>ABS($J$3-O5727)</f>
        <v>1.0185559395641586</v>
      </c>
      <c r="Q5727">
        <f>ABS($J$4-O5727)</f>
        <v>1.6975932326069307</v>
      </c>
      <c r="R5727">
        <f>ABS($J$5-O5727)</f>
        <v>0.64329848814578439</v>
      </c>
      <c r="S5727">
        <f>ABS($J$6-O5727)</f>
        <v>5.3608207345482051E-2</v>
      </c>
      <c r="T5727">
        <f>MIN(P5727:S5727)</f>
        <v>5.3608207345482051E-2</v>
      </c>
      <c r="U5727">
        <f>MATCH(T5727,P5727:S5727, 0)</f>
        <v>4</v>
      </c>
    </row>
    <row r="5728" spans="1:21" x14ac:dyDescent="0.35">
      <c r="A5728">
        <v>4</v>
      </c>
      <c r="B5728">
        <v>5717</v>
      </c>
      <c r="C5728" t="s">
        <v>290</v>
      </c>
      <c r="D5728" t="s">
        <v>291</v>
      </c>
      <c r="E5728" t="s">
        <v>34</v>
      </c>
      <c r="F5728" t="s">
        <v>35</v>
      </c>
      <c r="G5728" t="s">
        <v>36</v>
      </c>
      <c r="H5728" t="s">
        <v>37</v>
      </c>
      <c r="I5728" s="1">
        <v>42416</v>
      </c>
      <c r="J5728">
        <v>2016</v>
      </c>
      <c r="K5728" t="s">
        <v>41</v>
      </c>
      <c r="L5728" t="s">
        <v>42</v>
      </c>
      <c r="M5728" s="1">
        <v>42508</v>
      </c>
      <c r="N5728">
        <v>92</v>
      </c>
      <c r="O5728">
        <f>STANDARDIZE(N5728,$N$8,$N$9)</f>
        <v>1.0094023867935944</v>
      </c>
      <c r="P5728">
        <f>ABS($J$3-O5728)</f>
        <v>1.5367686105704847</v>
      </c>
      <c r="Q5728">
        <f>ABS($J$4-O5728)</f>
        <v>1.1793805616006046</v>
      </c>
      <c r="R5728">
        <f>ABS($J$5-O5728)</f>
        <v>1.1615111591521106</v>
      </c>
      <c r="S5728">
        <f>ABS($J$6-O5728)</f>
        <v>0.57182087835180828</v>
      </c>
      <c r="T5728">
        <f>MIN(P5728:S5728)</f>
        <v>0.57182087835180828</v>
      </c>
      <c r="U5728">
        <f>MATCH(T5728,P5728:S5728, 0)</f>
        <v>4</v>
      </c>
    </row>
    <row r="5729" spans="1:21" x14ac:dyDescent="0.35">
      <c r="A5729">
        <v>4</v>
      </c>
      <c r="B5729">
        <v>5718</v>
      </c>
      <c r="C5729" t="s">
        <v>71</v>
      </c>
      <c r="D5729" t="s">
        <v>72</v>
      </c>
      <c r="E5729" t="s">
        <v>79</v>
      </c>
      <c r="F5729" t="s">
        <v>35</v>
      </c>
      <c r="G5729" t="s">
        <v>306</v>
      </c>
      <c r="H5729" t="s">
        <v>307</v>
      </c>
      <c r="I5729" s="1">
        <v>42416</v>
      </c>
      <c r="J5729">
        <v>2016</v>
      </c>
      <c r="K5729" t="s">
        <v>69</v>
      </c>
      <c r="L5729" t="s">
        <v>70</v>
      </c>
      <c r="M5729" s="1">
        <v>42435</v>
      </c>
      <c r="N5729">
        <v>108</v>
      </c>
      <c r="O5729">
        <f>STANDARDIZE(N5729,$N$8,$N$9)</f>
        <v>1.2953128259694988</v>
      </c>
      <c r="P5729">
        <f>ABS($J$3-O5729)</f>
        <v>1.8226790497463892</v>
      </c>
      <c r="Q5729">
        <f>ABS($J$4-O5729)</f>
        <v>0.89347012242470014</v>
      </c>
      <c r="R5729">
        <f>ABS($J$5-O5729)</f>
        <v>1.447421598328015</v>
      </c>
      <c r="S5729">
        <f>ABS($J$6-O5729)</f>
        <v>0.8577313175277127</v>
      </c>
      <c r="T5729">
        <f>MIN(P5729:S5729)</f>
        <v>0.8577313175277127</v>
      </c>
      <c r="U5729">
        <f>MATCH(T5729,P5729:S5729, 0)</f>
        <v>4</v>
      </c>
    </row>
    <row r="5730" spans="1:21" x14ac:dyDescent="0.35">
      <c r="A5730">
        <v>2</v>
      </c>
      <c r="B5730">
        <v>5719</v>
      </c>
      <c r="C5730" t="s">
        <v>172</v>
      </c>
      <c r="D5730" t="s">
        <v>173</v>
      </c>
      <c r="E5730" t="s">
        <v>196</v>
      </c>
      <c r="F5730" t="s">
        <v>197</v>
      </c>
      <c r="G5730" t="s">
        <v>198</v>
      </c>
      <c r="H5730" t="s">
        <v>199</v>
      </c>
      <c r="I5730" s="1">
        <v>42416</v>
      </c>
      <c r="J5730">
        <v>2016</v>
      </c>
      <c r="K5730" t="s">
        <v>28</v>
      </c>
      <c r="L5730" t="s">
        <v>29</v>
      </c>
      <c r="M5730" s="1">
        <v>42620</v>
      </c>
      <c r="N5730">
        <v>144</v>
      </c>
      <c r="O5730">
        <f>STANDARDIZE(N5730,$N$8,$N$9)</f>
        <v>1.938611314115283</v>
      </c>
      <c r="P5730">
        <f>ABS($J$3-O5730)</f>
        <v>2.4659775378921731</v>
      </c>
      <c r="Q5730">
        <f>ABS($J$4-O5730)</f>
        <v>0.25017163427891598</v>
      </c>
      <c r="R5730">
        <f>ABS($J$5-O5730)</f>
        <v>2.0907200864737989</v>
      </c>
      <c r="S5730">
        <f>ABS($J$6-O5730)</f>
        <v>1.5010298056734968</v>
      </c>
      <c r="T5730">
        <f>MIN(P5730:S5730)</f>
        <v>0.25017163427891598</v>
      </c>
      <c r="U5730">
        <f>MATCH(T5730,P5730:S5730, 0)</f>
        <v>2</v>
      </c>
    </row>
    <row r="5731" spans="1:21" x14ac:dyDescent="0.35">
      <c r="A5731">
        <v>2</v>
      </c>
      <c r="B5731">
        <v>5720</v>
      </c>
      <c r="C5731" t="s">
        <v>135</v>
      </c>
      <c r="D5731" t="s">
        <v>136</v>
      </c>
      <c r="E5731" t="s">
        <v>141</v>
      </c>
      <c r="F5731" t="s">
        <v>142</v>
      </c>
      <c r="G5731" t="s">
        <v>143</v>
      </c>
      <c r="H5731" t="s">
        <v>144</v>
      </c>
      <c r="I5731" s="1">
        <v>42416</v>
      </c>
      <c r="J5731">
        <v>2016</v>
      </c>
      <c r="K5731" t="s">
        <v>41</v>
      </c>
      <c r="L5731" t="s">
        <v>42</v>
      </c>
      <c r="M5731" s="1">
        <v>42408</v>
      </c>
      <c r="N5731">
        <v>168</v>
      </c>
      <c r="O5731">
        <f>STANDARDIZE(N5731,$N$8,$N$9)</f>
        <v>2.3674769728791394</v>
      </c>
      <c r="P5731">
        <f>ABS($J$3-O5731)</f>
        <v>2.89484319665603</v>
      </c>
      <c r="Q5731">
        <f>ABS($J$4-O5731)</f>
        <v>0.17869402448494043</v>
      </c>
      <c r="R5731">
        <f>ABS($J$5-O5731)</f>
        <v>2.5195857452376558</v>
      </c>
      <c r="S5731">
        <f>ABS($J$6-O5731)</f>
        <v>1.9298954644373532</v>
      </c>
      <c r="T5731">
        <f>MIN(P5731:S5731)</f>
        <v>0.17869402448494043</v>
      </c>
      <c r="U5731">
        <f>MATCH(T5731,P5731:S5731, 0)</f>
        <v>2</v>
      </c>
    </row>
    <row r="5732" spans="1:21" x14ac:dyDescent="0.35">
      <c r="A5732">
        <v>1</v>
      </c>
      <c r="B5732">
        <v>5721</v>
      </c>
      <c r="C5732" t="s">
        <v>14</v>
      </c>
      <c r="D5732" t="s">
        <v>15</v>
      </c>
      <c r="E5732" t="s">
        <v>16</v>
      </c>
      <c r="F5732" t="s">
        <v>17</v>
      </c>
      <c r="G5732" t="s">
        <v>344</v>
      </c>
      <c r="H5732" t="s">
        <v>345</v>
      </c>
      <c r="I5732" s="1">
        <v>42417</v>
      </c>
      <c r="J5732">
        <v>2016</v>
      </c>
      <c r="K5732" t="s">
        <v>125</v>
      </c>
      <c r="L5732" t="s">
        <v>126</v>
      </c>
      <c r="M5732" s="1">
        <v>42417</v>
      </c>
      <c r="N5732">
        <v>0</v>
      </c>
      <c r="O5732">
        <f>STANDARDIZE(N5732,$N$8,$N$9)</f>
        <v>-0.63458263846785445</v>
      </c>
      <c r="P5732">
        <f>ABS($J$3-O5732)</f>
        <v>0.1072164146909641</v>
      </c>
      <c r="Q5732">
        <f>ABS($J$4-O5732)</f>
        <v>2.8233655868620535</v>
      </c>
      <c r="R5732">
        <f>ABS($J$5-O5732)</f>
        <v>0.48247386610933829</v>
      </c>
      <c r="S5732">
        <f>ABS($J$6-O5732)</f>
        <v>1.0721641469096406</v>
      </c>
      <c r="T5732">
        <f>MIN(P5732:S5732)</f>
        <v>0.1072164146909641</v>
      </c>
      <c r="U5732">
        <f>MATCH(T5732,P5732:S5732, 0)</f>
        <v>1</v>
      </c>
    </row>
    <row r="5733" spans="1:21" x14ac:dyDescent="0.35">
      <c r="A5733">
        <v>1</v>
      </c>
      <c r="B5733">
        <v>5722</v>
      </c>
      <c r="C5733" t="s">
        <v>383</v>
      </c>
      <c r="D5733" t="s">
        <v>384</v>
      </c>
      <c r="E5733" t="s">
        <v>16</v>
      </c>
      <c r="F5733" t="s">
        <v>17</v>
      </c>
      <c r="G5733" t="s">
        <v>18</v>
      </c>
      <c r="H5733" t="s">
        <v>19</v>
      </c>
      <c r="I5733" s="1">
        <v>42417</v>
      </c>
      <c r="J5733">
        <v>2016</v>
      </c>
      <c r="K5733" t="s">
        <v>77</v>
      </c>
      <c r="L5733" t="s">
        <v>78</v>
      </c>
      <c r="M5733" s="1">
        <v>42429</v>
      </c>
      <c r="N5733">
        <v>12</v>
      </c>
      <c r="O5733">
        <f>STANDARDIZE(N5733,$N$8,$N$9)</f>
        <v>-0.42014980908592631</v>
      </c>
      <c r="P5733">
        <f>ABS($J$3-O5733)</f>
        <v>0.10721641469096405</v>
      </c>
      <c r="Q5733">
        <f>ABS($J$4-O5733)</f>
        <v>2.6089327574801251</v>
      </c>
      <c r="R5733">
        <f>ABS($J$5-O5733)</f>
        <v>0.26804103672741014</v>
      </c>
      <c r="S5733">
        <f>ABS($J$6-O5733)</f>
        <v>0.85773131752771237</v>
      </c>
      <c r="T5733">
        <f>MIN(P5733:S5733)</f>
        <v>0.10721641469096405</v>
      </c>
      <c r="U5733">
        <f>MATCH(T5733,P5733:S5733, 0)</f>
        <v>1</v>
      </c>
    </row>
    <row r="5734" spans="1:21" x14ac:dyDescent="0.35">
      <c r="A5734">
        <v>1</v>
      </c>
      <c r="B5734">
        <v>5723</v>
      </c>
      <c r="C5734" t="s">
        <v>229</v>
      </c>
      <c r="D5734" t="s">
        <v>230</v>
      </c>
      <c r="E5734" t="s">
        <v>243</v>
      </c>
      <c r="F5734" t="s">
        <v>208</v>
      </c>
      <c r="G5734" t="s">
        <v>244</v>
      </c>
      <c r="H5734" t="s">
        <v>245</v>
      </c>
      <c r="I5734" s="1">
        <v>42417</v>
      </c>
      <c r="J5734">
        <v>2016</v>
      </c>
      <c r="K5734" t="s">
        <v>77</v>
      </c>
      <c r="L5734" t="s">
        <v>78</v>
      </c>
      <c r="M5734" s="1">
        <v>42429</v>
      </c>
      <c r="N5734">
        <v>12</v>
      </c>
      <c r="O5734">
        <f>STANDARDIZE(N5734,$N$8,$N$9)</f>
        <v>-0.42014980908592631</v>
      </c>
      <c r="P5734">
        <f>ABS($J$3-O5734)</f>
        <v>0.10721641469096405</v>
      </c>
      <c r="Q5734">
        <f>ABS($J$4-O5734)</f>
        <v>2.6089327574801251</v>
      </c>
      <c r="R5734">
        <f>ABS($J$5-O5734)</f>
        <v>0.26804103672741014</v>
      </c>
      <c r="S5734">
        <f>ABS($J$6-O5734)</f>
        <v>0.85773131752771237</v>
      </c>
      <c r="T5734">
        <f>MIN(P5734:S5734)</f>
        <v>0.10721641469096405</v>
      </c>
      <c r="U5734">
        <f>MATCH(T5734,P5734:S5734, 0)</f>
        <v>1</v>
      </c>
    </row>
    <row r="5735" spans="1:21" x14ac:dyDescent="0.35">
      <c r="A5735">
        <v>1</v>
      </c>
      <c r="B5735">
        <v>5724</v>
      </c>
      <c r="C5735" t="s">
        <v>62</v>
      </c>
      <c r="D5735" t="s">
        <v>63</v>
      </c>
      <c r="E5735" t="s">
        <v>105</v>
      </c>
      <c r="F5735" t="s">
        <v>59</v>
      </c>
      <c r="G5735" t="s">
        <v>106</v>
      </c>
      <c r="H5735" t="s">
        <v>107</v>
      </c>
      <c r="I5735" s="1">
        <v>42417</v>
      </c>
      <c r="J5735">
        <v>2016</v>
      </c>
      <c r="K5735" t="s">
        <v>77</v>
      </c>
      <c r="L5735" t="s">
        <v>78</v>
      </c>
      <c r="M5735" s="1">
        <v>42432</v>
      </c>
      <c r="N5735">
        <v>15</v>
      </c>
      <c r="O5735">
        <f>STANDARDIZE(N5735,$N$8,$N$9)</f>
        <v>-0.36654160174044426</v>
      </c>
      <c r="P5735">
        <f>ABS($J$3-O5735)</f>
        <v>0.1608246220364461</v>
      </c>
      <c r="Q5735">
        <f>ABS($J$4-O5735)</f>
        <v>2.5553245501346433</v>
      </c>
      <c r="R5735">
        <f>ABS($J$5-O5735)</f>
        <v>0.21443282938192809</v>
      </c>
      <c r="S5735">
        <f>ABS($J$6-O5735)</f>
        <v>0.80412311018223037</v>
      </c>
      <c r="T5735">
        <f>MIN(P5735:S5735)</f>
        <v>0.1608246220364461</v>
      </c>
      <c r="U5735">
        <f>MATCH(T5735,P5735:S5735, 0)</f>
        <v>1</v>
      </c>
    </row>
    <row r="5736" spans="1:21" x14ac:dyDescent="0.35">
      <c r="A5736">
        <v>1</v>
      </c>
      <c r="B5736">
        <v>5725</v>
      </c>
      <c r="C5736" t="s">
        <v>14</v>
      </c>
      <c r="D5736" t="s">
        <v>15</v>
      </c>
      <c r="E5736" t="s">
        <v>24</v>
      </c>
      <c r="F5736" t="s">
        <v>25</v>
      </c>
      <c r="G5736" t="s">
        <v>26</v>
      </c>
      <c r="H5736" t="s">
        <v>27</v>
      </c>
      <c r="I5736" s="1">
        <v>42417</v>
      </c>
      <c r="J5736">
        <v>2016</v>
      </c>
      <c r="K5736" t="s">
        <v>28</v>
      </c>
      <c r="L5736" t="s">
        <v>29</v>
      </c>
      <c r="M5736" s="1">
        <v>42463</v>
      </c>
      <c r="N5736">
        <v>16</v>
      </c>
      <c r="O5736">
        <f>STANDARDIZE(N5736,$N$8,$N$9)</f>
        <v>-0.34867219929195026</v>
      </c>
      <c r="P5736">
        <f>ABS($J$3-O5736)</f>
        <v>0.17869402448494009</v>
      </c>
      <c r="Q5736">
        <f>ABS($J$4-O5736)</f>
        <v>2.5374551476861491</v>
      </c>
      <c r="R5736">
        <f>ABS($J$5-O5736)</f>
        <v>0.19656342693343409</v>
      </c>
      <c r="S5736">
        <f>ABS($J$6-O5736)</f>
        <v>0.78625370773373637</v>
      </c>
      <c r="T5736">
        <f>MIN(P5736:S5736)</f>
        <v>0.17869402448494009</v>
      </c>
      <c r="U5736">
        <f>MATCH(T5736,P5736:S5736, 0)</f>
        <v>1</v>
      </c>
    </row>
    <row r="5737" spans="1:21" x14ac:dyDescent="0.35">
      <c r="A5737">
        <v>3</v>
      </c>
      <c r="B5737">
        <v>5726</v>
      </c>
      <c r="C5737" t="s">
        <v>229</v>
      </c>
      <c r="D5737" t="s">
        <v>230</v>
      </c>
      <c r="E5737" t="s">
        <v>168</v>
      </c>
      <c r="F5737" t="s">
        <v>169</v>
      </c>
      <c r="G5737" t="s">
        <v>231</v>
      </c>
      <c r="H5737" t="s">
        <v>232</v>
      </c>
      <c r="I5737" s="1">
        <v>42417</v>
      </c>
      <c r="J5737">
        <v>2016</v>
      </c>
      <c r="K5737" t="s">
        <v>41</v>
      </c>
      <c r="L5737" t="s">
        <v>42</v>
      </c>
      <c r="M5737" s="1">
        <v>42445</v>
      </c>
      <c r="N5737">
        <v>28</v>
      </c>
      <c r="O5737">
        <f>STANDARDIZE(N5737,$N$8,$N$9)</f>
        <v>-0.13423936991002217</v>
      </c>
      <c r="P5737">
        <f>ABS($J$3-O5737)</f>
        <v>0.39312685386686819</v>
      </c>
      <c r="Q5737">
        <f>ABS($J$4-O5737)</f>
        <v>2.3230223183042211</v>
      </c>
      <c r="R5737">
        <f>ABS($J$5-O5737)</f>
        <v>1.7869402448493998E-2</v>
      </c>
      <c r="S5737">
        <f>ABS($J$6-O5737)</f>
        <v>0.57182087835180828</v>
      </c>
      <c r="T5737">
        <f>MIN(P5737:S5737)</f>
        <v>1.7869402448493998E-2</v>
      </c>
      <c r="U5737">
        <f>MATCH(T5737,P5737:S5737, 0)</f>
        <v>3</v>
      </c>
    </row>
    <row r="5738" spans="1:21" x14ac:dyDescent="0.35">
      <c r="A5738">
        <v>3</v>
      </c>
      <c r="B5738">
        <v>5727</v>
      </c>
      <c r="C5738" t="s">
        <v>22</v>
      </c>
      <c r="D5738" t="s">
        <v>23</v>
      </c>
      <c r="E5738" t="s">
        <v>149</v>
      </c>
      <c r="F5738" t="s">
        <v>150</v>
      </c>
      <c r="G5738" t="s">
        <v>215</v>
      </c>
      <c r="H5738" t="s">
        <v>216</v>
      </c>
      <c r="I5738" s="1">
        <v>42417</v>
      </c>
      <c r="J5738">
        <v>2016</v>
      </c>
      <c r="K5738" t="s">
        <v>77</v>
      </c>
      <c r="L5738" t="s">
        <v>78</v>
      </c>
      <c r="M5738" s="1">
        <v>42445</v>
      </c>
      <c r="N5738">
        <v>28</v>
      </c>
      <c r="O5738">
        <f>STANDARDIZE(N5738,$N$8,$N$9)</f>
        <v>-0.13423936991002217</v>
      </c>
      <c r="P5738">
        <f>ABS($J$3-O5738)</f>
        <v>0.39312685386686819</v>
      </c>
      <c r="Q5738">
        <f>ABS($J$4-O5738)</f>
        <v>2.3230223183042211</v>
      </c>
      <c r="R5738">
        <f>ABS($J$5-O5738)</f>
        <v>1.7869402448493998E-2</v>
      </c>
      <c r="S5738">
        <f>ABS($J$6-O5738)</f>
        <v>0.57182087835180828</v>
      </c>
      <c r="T5738">
        <f>MIN(P5738:S5738)</f>
        <v>1.7869402448493998E-2</v>
      </c>
      <c r="U5738">
        <f>MATCH(T5738,P5738:S5738, 0)</f>
        <v>3</v>
      </c>
    </row>
    <row r="5739" spans="1:21" x14ac:dyDescent="0.35">
      <c r="A5739">
        <v>3</v>
      </c>
      <c r="B5739">
        <v>5728</v>
      </c>
      <c r="C5739" t="s">
        <v>239</v>
      </c>
      <c r="D5739" t="s">
        <v>240</v>
      </c>
      <c r="E5739" t="s">
        <v>16</v>
      </c>
      <c r="F5739" t="s">
        <v>17</v>
      </c>
      <c r="G5739" t="s">
        <v>18</v>
      </c>
      <c r="H5739" t="s">
        <v>19</v>
      </c>
      <c r="I5739" s="1">
        <v>42417</v>
      </c>
      <c r="J5739">
        <v>2016</v>
      </c>
      <c r="K5739" t="s">
        <v>77</v>
      </c>
      <c r="L5739" t="s">
        <v>78</v>
      </c>
      <c r="M5739" s="1">
        <v>42445</v>
      </c>
      <c r="N5739">
        <v>28</v>
      </c>
      <c r="O5739">
        <f>STANDARDIZE(N5739,$N$8,$N$9)</f>
        <v>-0.13423936991002217</v>
      </c>
      <c r="P5739">
        <f>ABS($J$3-O5739)</f>
        <v>0.39312685386686819</v>
      </c>
      <c r="Q5739">
        <f>ABS($J$4-O5739)</f>
        <v>2.3230223183042211</v>
      </c>
      <c r="R5739">
        <f>ABS($J$5-O5739)</f>
        <v>1.7869402448493998E-2</v>
      </c>
      <c r="S5739">
        <f>ABS($J$6-O5739)</f>
        <v>0.57182087835180828</v>
      </c>
      <c r="T5739">
        <f>MIN(P5739:S5739)</f>
        <v>1.7869402448493998E-2</v>
      </c>
      <c r="U5739">
        <f>MATCH(T5739,P5739:S5739, 0)</f>
        <v>3</v>
      </c>
    </row>
    <row r="5740" spans="1:21" x14ac:dyDescent="0.35">
      <c r="A5740">
        <v>3</v>
      </c>
      <c r="B5740">
        <v>5729</v>
      </c>
      <c r="C5740" t="s">
        <v>14</v>
      </c>
      <c r="D5740" t="s">
        <v>15</v>
      </c>
      <c r="E5740" t="s">
        <v>16</v>
      </c>
      <c r="F5740" t="s">
        <v>17</v>
      </c>
      <c r="G5740" t="s">
        <v>18</v>
      </c>
      <c r="H5740" t="s">
        <v>19</v>
      </c>
      <c r="I5740" s="1">
        <v>42417</v>
      </c>
      <c r="J5740">
        <v>2016</v>
      </c>
      <c r="K5740" t="s">
        <v>77</v>
      </c>
      <c r="L5740" t="s">
        <v>78</v>
      </c>
      <c r="M5740" s="1">
        <v>42452</v>
      </c>
      <c r="N5740">
        <v>35</v>
      </c>
      <c r="O5740">
        <f>STANDARDIZE(N5740,$N$8,$N$9)</f>
        <v>-9.1535527705640905E-3</v>
      </c>
      <c r="P5740">
        <f>ABS($J$3-O5740)</f>
        <v>0.51821267100632629</v>
      </c>
      <c r="Q5740">
        <f>ABS($J$4-O5740)</f>
        <v>2.1979365011647629</v>
      </c>
      <c r="R5740">
        <f>ABS($J$5-O5740)</f>
        <v>0.14295521958795207</v>
      </c>
      <c r="S5740">
        <f>ABS($J$6-O5740)</f>
        <v>0.44673506121235018</v>
      </c>
      <c r="T5740">
        <f>MIN(P5740:S5740)</f>
        <v>0.14295521958795207</v>
      </c>
      <c r="U5740">
        <f>MATCH(T5740,P5740:S5740, 0)</f>
        <v>3</v>
      </c>
    </row>
    <row r="5741" spans="1:21" x14ac:dyDescent="0.35">
      <c r="A5741">
        <v>1</v>
      </c>
      <c r="B5741">
        <v>5730</v>
      </c>
      <c r="C5741" t="s">
        <v>14</v>
      </c>
      <c r="D5741" t="s">
        <v>15</v>
      </c>
      <c r="E5741" t="s">
        <v>16</v>
      </c>
      <c r="F5741" t="s">
        <v>17</v>
      </c>
      <c r="G5741" t="s">
        <v>599</v>
      </c>
      <c r="H5741" t="s">
        <v>600</v>
      </c>
      <c r="I5741" s="1">
        <v>42418</v>
      </c>
      <c r="J5741">
        <v>2016</v>
      </c>
      <c r="K5741" t="s">
        <v>125</v>
      </c>
      <c r="L5741" t="s">
        <v>126</v>
      </c>
      <c r="M5741" s="1">
        <v>42419</v>
      </c>
      <c r="N5741">
        <v>1</v>
      </c>
      <c r="O5741">
        <f>STANDARDIZE(N5741,$N$8,$N$9)</f>
        <v>-0.61671323601936046</v>
      </c>
      <c r="P5741">
        <f>ABS($J$3-O5741)</f>
        <v>8.9347012242470103E-2</v>
      </c>
      <c r="Q5741">
        <f>ABS($J$4-O5741)</f>
        <v>2.8054961844135593</v>
      </c>
      <c r="R5741">
        <f>ABS($J$5-O5741)</f>
        <v>0.46460446366084429</v>
      </c>
      <c r="S5741">
        <f>ABS($J$6-O5741)</f>
        <v>1.0542947444611466</v>
      </c>
      <c r="T5741">
        <f>MIN(P5741:S5741)</f>
        <v>8.9347012242470103E-2</v>
      </c>
      <c r="U5741">
        <f>MATCH(T5741,P5741:S5741, 0)</f>
        <v>1</v>
      </c>
    </row>
    <row r="5742" spans="1:21" x14ac:dyDescent="0.35">
      <c r="A5742">
        <v>1</v>
      </c>
      <c r="B5742">
        <v>5731</v>
      </c>
      <c r="C5742" t="s">
        <v>62</v>
      </c>
      <c r="D5742" t="s">
        <v>63</v>
      </c>
      <c r="E5742" t="s">
        <v>52</v>
      </c>
      <c r="F5742" t="s">
        <v>53</v>
      </c>
      <c r="G5742" t="s">
        <v>54</v>
      </c>
      <c r="H5742" t="s">
        <v>55</v>
      </c>
      <c r="I5742" s="1">
        <v>42418</v>
      </c>
      <c r="J5742">
        <v>2016</v>
      </c>
      <c r="K5742" t="s">
        <v>41</v>
      </c>
      <c r="L5742" t="s">
        <v>42</v>
      </c>
      <c r="M5742" s="1">
        <v>42422</v>
      </c>
      <c r="N5742">
        <v>4</v>
      </c>
      <c r="O5742">
        <f>STANDARDIZE(N5742,$N$8,$N$9)</f>
        <v>-0.56310502867387835</v>
      </c>
      <c r="P5742">
        <f>ABS($J$3-O5742)</f>
        <v>3.5738804896987997E-2</v>
      </c>
      <c r="Q5742">
        <f>ABS($J$4-O5742)</f>
        <v>2.7518879770680771</v>
      </c>
      <c r="R5742">
        <f>ABS($J$5-O5742)</f>
        <v>0.41099625631536219</v>
      </c>
      <c r="S5742">
        <f>ABS($J$6-O5742)</f>
        <v>1.0006865371156644</v>
      </c>
      <c r="T5742">
        <f>MIN(P5742:S5742)</f>
        <v>3.5738804896987997E-2</v>
      </c>
      <c r="U5742">
        <f>MATCH(T5742,P5742:S5742, 0)</f>
        <v>1</v>
      </c>
    </row>
    <row r="5743" spans="1:21" x14ac:dyDescent="0.35">
      <c r="A5743">
        <v>1</v>
      </c>
      <c r="B5743">
        <v>5732</v>
      </c>
      <c r="C5743" t="s">
        <v>14</v>
      </c>
      <c r="D5743" t="s">
        <v>15</v>
      </c>
      <c r="E5743" t="s">
        <v>84</v>
      </c>
      <c r="F5743" t="s">
        <v>85</v>
      </c>
      <c r="G5743" t="s">
        <v>153</v>
      </c>
      <c r="H5743" t="s">
        <v>154</v>
      </c>
      <c r="I5743" s="1">
        <v>42418</v>
      </c>
      <c r="J5743">
        <v>2016</v>
      </c>
      <c r="K5743" t="s">
        <v>77</v>
      </c>
      <c r="L5743" t="s">
        <v>78</v>
      </c>
      <c r="M5743" s="1">
        <v>42424</v>
      </c>
      <c r="N5743">
        <v>6</v>
      </c>
      <c r="O5743">
        <f>STANDARDIZE(N5743,$N$8,$N$9)</f>
        <v>-0.52736622377689035</v>
      </c>
      <c r="P5743">
        <f>ABS($J$3-O5743)</f>
        <v>0</v>
      </c>
      <c r="Q5743">
        <f>ABS($J$4-O5743)</f>
        <v>2.7161491721710895</v>
      </c>
      <c r="R5743">
        <f>ABS($J$5-O5743)</f>
        <v>0.37525745141837419</v>
      </c>
      <c r="S5743">
        <f>ABS($J$6-O5743)</f>
        <v>0.96494773221867647</v>
      </c>
      <c r="T5743">
        <f>MIN(P5743:S5743)</f>
        <v>0</v>
      </c>
      <c r="U5743">
        <f>MATCH(T5743,P5743:S5743, 0)</f>
        <v>1</v>
      </c>
    </row>
    <row r="5744" spans="1:21" x14ac:dyDescent="0.35">
      <c r="A5744">
        <v>3</v>
      </c>
      <c r="B5744">
        <v>5733</v>
      </c>
      <c r="C5744" t="s">
        <v>400</v>
      </c>
      <c r="D5744" t="s">
        <v>401</v>
      </c>
      <c r="E5744" t="s">
        <v>149</v>
      </c>
      <c r="F5744" t="s">
        <v>150</v>
      </c>
      <c r="G5744" t="s">
        <v>609</v>
      </c>
      <c r="H5744" t="s">
        <v>610</v>
      </c>
      <c r="I5744" s="1">
        <v>42418</v>
      </c>
      <c r="J5744">
        <v>2016</v>
      </c>
      <c r="K5744" t="s">
        <v>77</v>
      </c>
      <c r="L5744" t="s">
        <v>78</v>
      </c>
      <c r="M5744" s="1">
        <v>42616</v>
      </c>
      <c r="N5744">
        <v>20</v>
      </c>
      <c r="O5744">
        <f>STANDARDIZE(N5744,$N$8,$N$9)</f>
        <v>-0.27719458949797421</v>
      </c>
      <c r="P5744">
        <f>ABS($J$3-O5744)</f>
        <v>0.25017163427891614</v>
      </c>
      <c r="Q5744">
        <f>ABS($J$4-O5744)</f>
        <v>2.4659775378921731</v>
      </c>
      <c r="R5744">
        <f>ABS($J$5-O5744)</f>
        <v>0.12508581713945804</v>
      </c>
      <c r="S5744">
        <f>ABS($J$6-O5744)</f>
        <v>0.71477609793976038</v>
      </c>
      <c r="T5744">
        <f>MIN(P5744:S5744)</f>
        <v>0.12508581713945804</v>
      </c>
      <c r="U5744">
        <f>MATCH(T5744,P5744:S5744, 0)</f>
        <v>3</v>
      </c>
    </row>
    <row r="5745" spans="1:21" x14ac:dyDescent="0.35">
      <c r="A5745">
        <v>3</v>
      </c>
      <c r="B5745">
        <v>5734</v>
      </c>
      <c r="C5745" t="s">
        <v>14</v>
      </c>
      <c r="D5745" t="s">
        <v>15</v>
      </c>
      <c r="E5745" t="s">
        <v>16</v>
      </c>
      <c r="F5745" t="s">
        <v>17</v>
      </c>
      <c r="G5745" t="s">
        <v>18</v>
      </c>
      <c r="H5745" t="s">
        <v>19</v>
      </c>
      <c r="I5745" s="1">
        <v>42418</v>
      </c>
      <c r="J5745">
        <v>2016</v>
      </c>
      <c r="K5745" t="s">
        <v>41</v>
      </c>
      <c r="L5745" t="s">
        <v>42</v>
      </c>
      <c r="M5745" s="1">
        <v>42460</v>
      </c>
      <c r="N5745">
        <v>42</v>
      </c>
      <c r="O5745">
        <f>STANDARDIZE(N5745,$N$8,$N$9)</f>
        <v>0.11593226436889398</v>
      </c>
      <c r="P5745">
        <f>ABS($J$3-O5745)</f>
        <v>0.64329848814578439</v>
      </c>
      <c r="Q5745">
        <f>ABS($J$4-O5745)</f>
        <v>2.0728506840253051</v>
      </c>
      <c r="R5745">
        <f>ABS($J$5-O5745)</f>
        <v>0.26804103672741014</v>
      </c>
      <c r="S5745">
        <f>ABS($J$6-O5745)</f>
        <v>0.32164924407289214</v>
      </c>
      <c r="T5745">
        <f>MIN(P5745:S5745)</f>
        <v>0.26804103672741014</v>
      </c>
      <c r="U5745">
        <f>MATCH(T5745,P5745:S5745, 0)</f>
        <v>3</v>
      </c>
    </row>
    <row r="5746" spans="1:21" x14ac:dyDescent="0.35">
      <c r="A5746">
        <v>3</v>
      </c>
      <c r="B5746">
        <v>5735</v>
      </c>
      <c r="C5746" t="s">
        <v>14</v>
      </c>
      <c r="D5746" t="s">
        <v>15</v>
      </c>
      <c r="E5746" t="s">
        <v>43</v>
      </c>
      <c r="F5746" t="s">
        <v>35</v>
      </c>
      <c r="G5746" t="s">
        <v>48</v>
      </c>
      <c r="H5746" t="s">
        <v>49</v>
      </c>
      <c r="I5746" s="1">
        <v>42419</v>
      </c>
      <c r="J5746">
        <v>2016</v>
      </c>
      <c r="K5746" t="s">
        <v>69</v>
      </c>
      <c r="L5746" t="s">
        <v>70</v>
      </c>
      <c r="M5746" s="1">
        <v>42554</v>
      </c>
      <c r="N5746">
        <v>17</v>
      </c>
      <c r="O5746">
        <f>STANDARDIZE(N5746,$N$8,$N$9)</f>
        <v>-0.33080279684345626</v>
      </c>
      <c r="P5746">
        <f>ABS($J$3-O5746)</f>
        <v>0.19656342693343409</v>
      </c>
      <c r="Q5746">
        <f>ABS($J$4-O5746)</f>
        <v>2.5195857452376553</v>
      </c>
      <c r="R5746">
        <f>ABS($J$5-O5746)</f>
        <v>0.17869402448494009</v>
      </c>
      <c r="S5746">
        <f>ABS($J$6-O5746)</f>
        <v>0.76838430528524237</v>
      </c>
      <c r="T5746">
        <f>MIN(P5746:S5746)</f>
        <v>0.17869402448494009</v>
      </c>
      <c r="U5746">
        <f>MATCH(T5746,P5746:S5746, 0)</f>
        <v>3</v>
      </c>
    </row>
    <row r="5747" spans="1:21" x14ac:dyDescent="0.35">
      <c r="A5747">
        <v>3</v>
      </c>
      <c r="B5747">
        <v>5736</v>
      </c>
      <c r="C5747" t="s">
        <v>493</v>
      </c>
      <c r="D5747" t="s">
        <v>494</v>
      </c>
      <c r="E5747" t="s">
        <v>105</v>
      </c>
      <c r="F5747" t="s">
        <v>59</v>
      </c>
      <c r="G5747" t="s">
        <v>106</v>
      </c>
      <c r="H5747" t="s">
        <v>107</v>
      </c>
      <c r="I5747" s="1">
        <v>42419</v>
      </c>
      <c r="J5747">
        <v>2016</v>
      </c>
      <c r="K5747" t="s">
        <v>77</v>
      </c>
      <c r="L5747" t="s">
        <v>78</v>
      </c>
      <c r="M5747" s="1">
        <v>42585</v>
      </c>
      <c r="N5747">
        <v>18</v>
      </c>
      <c r="O5747">
        <f>STANDARDIZE(N5747,$N$8,$N$9)</f>
        <v>-0.31293339439496226</v>
      </c>
      <c r="P5747">
        <f>ABS($J$3-O5747)</f>
        <v>0.21443282938192809</v>
      </c>
      <c r="Q5747">
        <f>ABS($J$4-O5747)</f>
        <v>2.5017163427891611</v>
      </c>
      <c r="R5747">
        <f>ABS($J$5-O5747)</f>
        <v>0.1608246220364461</v>
      </c>
      <c r="S5747">
        <f>ABS($J$6-O5747)</f>
        <v>0.75051490283674838</v>
      </c>
      <c r="T5747">
        <f>MIN(P5747:S5747)</f>
        <v>0.1608246220364461</v>
      </c>
      <c r="U5747">
        <f>MATCH(T5747,P5747:S5747, 0)</f>
        <v>3</v>
      </c>
    </row>
    <row r="5748" spans="1:21" x14ac:dyDescent="0.35">
      <c r="A5748">
        <v>3</v>
      </c>
      <c r="B5748">
        <v>5737</v>
      </c>
      <c r="C5748" t="s">
        <v>14</v>
      </c>
      <c r="D5748" t="s">
        <v>15</v>
      </c>
      <c r="E5748" t="s">
        <v>34</v>
      </c>
      <c r="F5748" t="s">
        <v>35</v>
      </c>
      <c r="G5748" t="s">
        <v>36</v>
      </c>
      <c r="H5748" t="s">
        <v>37</v>
      </c>
      <c r="I5748" s="1">
        <v>42419</v>
      </c>
      <c r="J5748">
        <v>2016</v>
      </c>
      <c r="K5748" t="s">
        <v>77</v>
      </c>
      <c r="L5748" t="s">
        <v>78</v>
      </c>
      <c r="M5748" s="1">
        <v>42446</v>
      </c>
      <c r="N5748">
        <v>27</v>
      </c>
      <c r="O5748">
        <f>STANDARDIZE(N5748,$N$8,$N$9)</f>
        <v>-0.15210877235851616</v>
      </c>
      <c r="P5748">
        <f>ABS($J$3-O5748)</f>
        <v>0.37525745141837419</v>
      </c>
      <c r="Q5748">
        <f>ABS($J$4-O5748)</f>
        <v>2.3408917207527153</v>
      </c>
      <c r="R5748">
        <f>ABS($J$5-O5748)</f>
        <v>0</v>
      </c>
      <c r="S5748">
        <f>ABS($J$6-O5748)</f>
        <v>0.58969028080030228</v>
      </c>
      <c r="T5748">
        <f>MIN(P5748:S5748)</f>
        <v>0</v>
      </c>
      <c r="U5748">
        <f>MATCH(T5748,P5748:S5748, 0)</f>
        <v>3</v>
      </c>
    </row>
    <row r="5749" spans="1:21" x14ac:dyDescent="0.35">
      <c r="A5749">
        <v>3</v>
      </c>
      <c r="B5749">
        <v>5738</v>
      </c>
      <c r="C5749" t="s">
        <v>14</v>
      </c>
      <c r="D5749" t="s">
        <v>15</v>
      </c>
      <c r="E5749" t="s">
        <v>24</v>
      </c>
      <c r="F5749" t="s">
        <v>25</v>
      </c>
      <c r="G5749" t="s">
        <v>26</v>
      </c>
      <c r="H5749" t="s">
        <v>27</v>
      </c>
      <c r="I5749" s="1">
        <v>42419</v>
      </c>
      <c r="J5749">
        <v>2016</v>
      </c>
      <c r="K5749" t="s">
        <v>28</v>
      </c>
      <c r="L5749" t="s">
        <v>29</v>
      </c>
      <c r="M5749" s="1">
        <v>42447</v>
      </c>
      <c r="N5749">
        <v>28</v>
      </c>
      <c r="O5749">
        <f>STANDARDIZE(N5749,$N$8,$N$9)</f>
        <v>-0.13423936991002217</v>
      </c>
      <c r="P5749">
        <f>ABS($J$3-O5749)</f>
        <v>0.39312685386686819</v>
      </c>
      <c r="Q5749">
        <f>ABS($J$4-O5749)</f>
        <v>2.3230223183042211</v>
      </c>
      <c r="R5749">
        <f>ABS($J$5-O5749)</f>
        <v>1.7869402448493998E-2</v>
      </c>
      <c r="S5749">
        <f>ABS($J$6-O5749)</f>
        <v>0.57182087835180828</v>
      </c>
      <c r="T5749">
        <f>MIN(P5749:S5749)</f>
        <v>1.7869402448493998E-2</v>
      </c>
      <c r="U5749">
        <f>MATCH(T5749,P5749:S5749, 0)</f>
        <v>3</v>
      </c>
    </row>
    <row r="5750" spans="1:21" x14ac:dyDescent="0.35">
      <c r="A5750">
        <v>4</v>
      </c>
      <c r="B5750">
        <v>5739</v>
      </c>
      <c r="C5750" t="s">
        <v>264</v>
      </c>
      <c r="D5750" t="s">
        <v>265</v>
      </c>
      <c r="E5750" t="s">
        <v>163</v>
      </c>
      <c r="F5750" t="s">
        <v>59</v>
      </c>
      <c r="G5750" t="s">
        <v>164</v>
      </c>
      <c r="H5750" t="s">
        <v>165</v>
      </c>
      <c r="I5750" s="1">
        <v>42419</v>
      </c>
      <c r="J5750">
        <v>2016</v>
      </c>
      <c r="K5750" t="s">
        <v>41</v>
      </c>
      <c r="L5750" t="s">
        <v>42</v>
      </c>
      <c r="M5750" s="1">
        <v>42473</v>
      </c>
      <c r="N5750">
        <v>54</v>
      </c>
      <c r="O5750">
        <f>STANDARDIZE(N5750,$N$8,$N$9)</f>
        <v>0.33036509375082207</v>
      </c>
      <c r="P5750">
        <f>ABS($J$3-O5750)</f>
        <v>0.85773131752771237</v>
      </c>
      <c r="Q5750">
        <f>ABS($J$4-O5750)</f>
        <v>1.8584178546433769</v>
      </c>
      <c r="R5750">
        <f>ABS($J$5-O5750)</f>
        <v>0.48247386610933823</v>
      </c>
      <c r="S5750">
        <f>ABS($J$6-O5750)</f>
        <v>0.10721641469096405</v>
      </c>
      <c r="T5750">
        <f>MIN(P5750:S5750)</f>
        <v>0.10721641469096405</v>
      </c>
      <c r="U5750">
        <f>MATCH(T5750,P5750:S5750, 0)</f>
        <v>4</v>
      </c>
    </row>
    <row r="5751" spans="1:21" x14ac:dyDescent="0.35">
      <c r="A5751">
        <v>4</v>
      </c>
      <c r="B5751">
        <v>5740</v>
      </c>
      <c r="C5751" t="s">
        <v>329</v>
      </c>
      <c r="D5751" t="s">
        <v>330</v>
      </c>
      <c r="E5751" t="s">
        <v>131</v>
      </c>
      <c r="F5751" t="s">
        <v>132</v>
      </c>
      <c r="G5751" t="s">
        <v>133</v>
      </c>
      <c r="H5751" t="s">
        <v>134</v>
      </c>
      <c r="I5751" s="1">
        <v>42419</v>
      </c>
      <c r="J5751">
        <v>2016</v>
      </c>
      <c r="K5751" t="s">
        <v>41</v>
      </c>
      <c r="L5751" t="s">
        <v>42</v>
      </c>
      <c r="M5751" s="1">
        <v>42478</v>
      </c>
      <c r="N5751">
        <v>59</v>
      </c>
      <c r="O5751">
        <f>STANDARDIZE(N5751,$N$8,$N$9)</f>
        <v>0.41971210599329212</v>
      </c>
      <c r="P5751">
        <f>ABS($J$3-O5751)</f>
        <v>0.94707832977018247</v>
      </c>
      <c r="Q5751">
        <f>ABS($J$4-O5751)</f>
        <v>1.769070842400907</v>
      </c>
      <c r="R5751">
        <f>ABS($J$5-O5751)</f>
        <v>0.57182087835180828</v>
      </c>
      <c r="S5751">
        <f>ABS($J$6-O5751)</f>
        <v>1.7869402448493998E-2</v>
      </c>
      <c r="T5751">
        <f>MIN(P5751:S5751)</f>
        <v>1.7869402448493998E-2</v>
      </c>
      <c r="U5751">
        <f>MATCH(T5751,P5751:S5751, 0)</f>
        <v>4</v>
      </c>
    </row>
    <row r="5752" spans="1:21" x14ac:dyDescent="0.35">
      <c r="A5752">
        <v>2</v>
      </c>
      <c r="B5752">
        <v>5741</v>
      </c>
      <c r="C5752" t="s">
        <v>329</v>
      </c>
      <c r="D5752" t="s">
        <v>330</v>
      </c>
      <c r="E5752" t="s">
        <v>131</v>
      </c>
      <c r="F5752" t="s">
        <v>132</v>
      </c>
      <c r="G5752" t="s">
        <v>133</v>
      </c>
      <c r="H5752" t="s">
        <v>134</v>
      </c>
      <c r="I5752" s="1">
        <v>42419</v>
      </c>
      <c r="J5752">
        <v>2016</v>
      </c>
      <c r="K5752" t="s">
        <v>41</v>
      </c>
      <c r="L5752" t="s">
        <v>42</v>
      </c>
      <c r="M5752" s="1">
        <v>42544</v>
      </c>
      <c r="N5752">
        <v>125</v>
      </c>
      <c r="O5752">
        <f>STANDARDIZE(N5752,$N$8,$N$9)</f>
        <v>1.5990926675938968</v>
      </c>
      <c r="P5752">
        <f>ABS($J$3-O5752)</f>
        <v>2.1264588913707874</v>
      </c>
      <c r="Q5752">
        <f>ABS($J$4-O5752)</f>
        <v>0.58969028080030217</v>
      </c>
      <c r="R5752">
        <f>ABS($J$5-O5752)</f>
        <v>1.751201439952413</v>
      </c>
      <c r="S5752">
        <f>ABS($J$6-O5752)</f>
        <v>1.1615111591521106</v>
      </c>
      <c r="T5752">
        <f>MIN(P5752:S5752)</f>
        <v>0.58969028080030217</v>
      </c>
      <c r="U5752">
        <f>MATCH(T5752,P5752:S5752, 0)</f>
        <v>2</v>
      </c>
    </row>
    <row r="5753" spans="1:21" x14ac:dyDescent="0.35">
      <c r="A5753">
        <v>1</v>
      </c>
      <c r="B5753">
        <v>5742</v>
      </c>
      <c r="C5753" t="s">
        <v>67</v>
      </c>
      <c r="D5753" t="s">
        <v>68</v>
      </c>
      <c r="E5753" t="s">
        <v>131</v>
      </c>
      <c r="F5753" t="s">
        <v>132</v>
      </c>
      <c r="G5753" t="s">
        <v>133</v>
      </c>
      <c r="H5753" t="s">
        <v>134</v>
      </c>
      <c r="I5753" s="1">
        <v>42420</v>
      </c>
      <c r="J5753">
        <v>2016</v>
      </c>
      <c r="K5753" t="s">
        <v>176</v>
      </c>
      <c r="L5753" t="s">
        <v>177</v>
      </c>
      <c r="M5753" s="1">
        <v>42424</v>
      </c>
      <c r="N5753">
        <v>4</v>
      </c>
      <c r="O5753">
        <f>STANDARDIZE(N5753,$N$8,$N$9)</f>
        <v>-0.56310502867387835</v>
      </c>
      <c r="P5753">
        <f>ABS($J$3-O5753)</f>
        <v>3.5738804896987997E-2</v>
      </c>
      <c r="Q5753">
        <f>ABS($J$4-O5753)</f>
        <v>2.7518879770680771</v>
      </c>
      <c r="R5753">
        <f>ABS($J$5-O5753)</f>
        <v>0.41099625631536219</v>
      </c>
      <c r="S5753">
        <f>ABS($J$6-O5753)</f>
        <v>1.0006865371156644</v>
      </c>
      <c r="T5753">
        <f>MIN(P5753:S5753)</f>
        <v>3.5738804896987997E-2</v>
      </c>
      <c r="U5753">
        <f>MATCH(T5753,P5753:S5753, 0)</f>
        <v>1</v>
      </c>
    </row>
    <row r="5754" spans="1:21" x14ac:dyDescent="0.35">
      <c r="A5754">
        <v>1</v>
      </c>
      <c r="B5754">
        <v>5743</v>
      </c>
      <c r="C5754" t="s">
        <v>14</v>
      </c>
      <c r="D5754" t="s">
        <v>15</v>
      </c>
      <c r="E5754" t="s">
        <v>16</v>
      </c>
      <c r="F5754" t="s">
        <v>17</v>
      </c>
      <c r="G5754" t="s">
        <v>137</v>
      </c>
      <c r="H5754" t="s">
        <v>138</v>
      </c>
      <c r="I5754" s="1">
        <v>42420</v>
      </c>
      <c r="J5754">
        <v>2016</v>
      </c>
      <c r="K5754" t="s">
        <v>125</v>
      </c>
      <c r="L5754" t="s">
        <v>126</v>
      </c>
      <c r="M5754" s="1">
        <v>42426</v>
      </c>
      <c r="N5754">
        <v>6</v>
      </c>
      <c r="O5754">
        <f>STANDARDIZE(N5754,$N$8,$N$9)</f>
        <v>-0.52736622377689035</v>
      </c>
      <c r="P5754">
        <f>ABS($J$3-O5754)</f>
        <v>0</v>
      </c>
      <c r="Q5754">
        <f>ABS($J$4-O5754)</f>
        <v>2.7161491721710895</v>
      </c>
      <c r="R5754">
        <f>ABS($J$5-O5754)</f>
        <v>0.37525745141837419</v>
      </c>
      <c r="S5754">
        <f>ABS($J$6-O5754)</f>
        <v>0.96494773221867647</v>
      </c>
      <c r="T5754">
        <f>MIN(P5754:S5754)</f>
        <v>0</v>
      </c>
      <c r="U5754">
        <f>MATCH(T5754,P5754:S5754, 0)</f>
        <v>1</v>
      </c>
    </row>
    <row r="5755" spans="1:21" x14ac:dyDescent="0.35">
      <c r="A5755">
        <v>3</v>
      </c>
      <c r="B5755">
        <v>5744</v>
      </c>
      <c r="C5755" t="s">
        <v>30</v>
      </c>
      <c r="D5755" t="s">
        <v>31</v>
      </c>
      <c r="E5755" t="s">
        <v>64</v>
      </c>
      <c r="F5755" t="s">
        <v>59</v>
      </c>
      <c r="G5755" t="s">
        <v>65</v>
      </c>
      <c r="H5755" t="s">
        <v>66</v>
      </c>
      <c r="I5755" s="1">
        <v>42420</v>
      </c>
      <c r="J5755">
        <v>2016</v>
      </c>
      <c r="K5755" t="s">
        <v>38</v>
      </c>
      <c r="L5755" t="s">
        <v>13</v>
      </c>
      <c r="M5755" s="1">
        <v>42446</v>
      </c>
      <c r="N5755">
        <v>26</v>
      </c>
      <c r="O5755">
        <f>STANDARDIZE(N5755,$N$8,$N$9)</f>
        <v>-0.16997817480701016</v>
      </c>
      <c r="P5755">
        <f>ABS($J$3-O5755)</f>
        <v>0.35738804896988019</v>
      </c>
      <c r="Q5755">
        <f>ABS($J$4-O5755)</f>
        <v>2.3587611232012091</v>
      </c>
      <c r="R5755">
        <f>ABS($J$5-O5755)</f>
        <v>1.7869402448493998E-2</v>
      </c>
      <c r="S5755">
        <f>ABS($J$6-O5755)</f>
        <v>0.60755968324879628</v>
      </c>
      <c r="T5755">
        <f>MIN(P5755:S5755)</f>
        <v>1.7869402448493998E-2</v>
      </c>
      <c r="U5755">
        <f>MATCH(T5755,P5755:S5755, 0)</f>
        <v>3</v>
      </c>
    </row>
    <row r="5756" spans="1:21" x14ac:dyDescent="0.35">
      <c r="A5756">
        <v>1</v>
      </c>
      <c r="B5756">
        <v>5745</v>
      </c>
      <c r="C5756" t="s">
        <v>172</v>
      </c>
      <c r="D5756" t="s">
        <v>173</v>
      </c>
      <c r="E5756" t="s">
        <v>16</v>
      </c>
      <c r="F5756" t="s">
        <v>17</v>
      </c>
      <c r="G5756" t="s">
        <v>137</v>
      </c>
      <c r="H5756" t="s">
        <v>138</v>
      </c>
      <c r="I5756" s="1">
        <v>42421</v>
      </c>
      <c r="J5756">
        <v>2016</v>
      </c>
      <c r="K5756" t="s">
        <v>125</v>
      </c>
      <c r="L5756" t="s">
        <v>126</v>
      </c>
      <c r="M5756" s="1">
        <v>42422</v>
      </c>
      <c r="N5756">
        <v>1</v>
      </c>
      <c r="O5756">
        <f>STANDARDIZE(N5756,$N$8,$N$9)</f>
        <v>-0.61671323601936046</v>
      </c>
      <c r="P5756">
        <f>ABS($J$3-O5756)</f>
        <v>8.9347012242470103E-2</v>
      </c>
      <c r="Q5756">
        <f>ABS($J$4-O5756)</f>
        <v>2.8054961844135593</v>
      </c>
      <c r="R5756">
        <f>ABS($J$5-O5756)</f>
        <v>0.46460446366084429</v>
      </c>
      <c r="S5756">
        <f>ABS($J$6-O5756)</f>
        <v>1.0542947444611466</v>
      </c>
      <c r="T5756">
        <f>MIN(P5756:S5756)</f>
        <v>8.9347012242470103E-2</v>
      </c>
      <c r="U5756">
        <f>MATCH(T5756,P5756:S5756, 0)</f>
        <v>1</v>
      </c>
    </row>
    <row r="5757" spans="1:21" x14ac:dyDescent="0.35">
      <c r="A5757">
        <v>1</v>
      </c>
      <c r="B5757">
        <v>5746</v>
      </c>
      <c r="C5757" t="s">
        <v>172</v>
      </c>
      <c r="D5757" t="s">
        <v>173</v>
      </c>
      <c r="E5757" t="s">
        <v>84</v>
      </c>
      <c r="F5757" t="s">
        <v>85</v>
      </c>
      <c r="G5757" t="s">
        <v>153</v>
      </c>
      <c r="H5757" t="s">
        <v>154</v>
      </c>
      <c r="I5757" s="1">
        <v>42421</v>
      </c>
      <c r="J5757">
        <v>2016</v>
      </c>
      <c r="K5757" t="s">
        <v>77</v>
      </c>
      <c r="L5757" t="s">
        <v>78</v>
      </c>
      <c r="M5757" s="1">
        <v>42427</v>
      </c>
      <c r="N5757">
        <v>6</v>
      </c>
      <c r="O5757">
        <f>STANDARDIZE(N5757,$N$8,$N$9)</f>
        <v>-0.52736622377689035</v>
      </c>
      <c r="P5757">
        <f>ABS($J$3-O5757)</f>
        <v>0</v>
      </c>
      <c r="Q5757">
        <f>ABS($J$4-O5757)</f>
        <v>2.7161491721710895</v>
      </c>
      <c r="R5757">
        <f>ABS($J$5-O5757)</f>
        <v>0.37525745141837419</v>
      </c>
      <c r="S5757">
        <f>ABS($J$6-O5757)</f>
        <v>0.96494773221867647</v>
      </c>
      <c r="T5757">
        <f>MIN(P5757:S5757)</f>
        <v>0</v>
      </c>
      <c r="U5757">
        <f>MATCH(T5757,P5757:S5757, 0)</f>
        <v>1</v>
      </c>
    </row>
    <row r="5758" spans="1:21" x14ac:dyDescent="0.35">
      <c r="A5758">
        <v>1</v>
      </c>
      <c r="B5758">
        <v>5747</v>
      </c>
      <c r="C5758" t="s">
        <v>157</v>
      </c>
      <c r="D5758" t="s">
        <v>158</v>
      </c>
      <c r="E5758" t="s">
        <v>131</v>
      </c>
      <c r="F5758" t="s">
        <v>132</v>
      </c>
      <c r="G5758" t="s">
        <v>133</v>
      </c>
      <c r="H5758" t="s">
        <v>134</v>
      </c>
      <c r="I5758" s="1">
        <v>42422</v>
      </c>
      <c r="J5758">
        <v>2016</v>
      </c>
      <c r="K5758" t="s">
        <v>331</v>
      </c>
      <c r="L5758" t="s">
        <v>332</v>
      </c>
      <c r="M5758" s="1">
        <v>42429</v>
      </c>
      <c r="N5758">
        <v>7</v>
      </c>
      <c r="O5758">
        <f>STANDARDIZE(N5758,$N$8,$N$9)</f>
        <v>-0.50949682132839635</v>
      </c>
      <c r="P5758">
        <f>ABS($J$3-O5758)</f>
        <v>1.7869402448493998E-2</v>
      </c>
      <c r="Q5758">
        <f>ABS($J$4-O5758)</f>
        <v>2.6982797697225953</v>
      </c>
      <c r="R5758">
        <f>ABS($J$5-O5758)</f>
        <v>0.35738804896988019</v>
      </c>
      <c r="S5758">
        <f>ABS($J$6-O5758)</f>
        <v>0.94707832977018247</v>
      </c>
      <c r="T5758">
        <f>MIN(P5758:S5758)</f>
        <v>1.7869402448493998E-2</v>
      </c>
      <c r="U5758">
        <f>MATCH(T5758,P5758:S5758, 0)</f>
        <v>1</v>
      </c>
    </row>
    <row r="5759" spans="1:21" x14ac:dyDescent="0.35">
      <c r="A5759">
        <v>1</v>
      </c>
      <c r="B5759">
        <v>5748</v>
      </c>
      <c r="C5759" t="s">
        <v>497</v>
      </c>
      <c r="D5759" t="s">
        <v>498</v>
      </c>
      <c r="E5759" t="s">
        <v>64</v>
      </c>
      <c r="F5759" t="s">
        <v>59</v>
      </c>
      <c r="G5759" t="s">
        <v>65</v>
      </c>
      <c r="H5759" t="s">
        <v>66</v>
      </c>
      <c r="I5759" s="1">
        <v>42422</v>
      </c>
      <c r="J5759">
        <v>2016</v>
      </c>
      <c r="K5759" t="s">
        <v>38</v>
      </c>
      <c r="L5759" t="s">
        <v>13</v>
      </c>
      <c r="M5759" s="1">
        <v>42429</v>
      </c>
      <c r="N5759">
        <v>7</v>
      </c>
      <c r="O5759">
        <f>STANDARDIZE(N5759,$N$8,$N$9)</f>
        <v>-0.50949682132839635</v>
      </c>
      <c r="P5759">
        <f>ABS($J$3-O5759)</f>
        <v>1.7869402448493998E-2</v>
      </c>
      <c r="Q5759">
        <f>ABS($J$4-O5759)</f>
        <v>2.6982797697225953</v>
      </c>
      <c r="R5759">
        <f>ABS($J$5-O5759)</f>
        <v>0.35738804896988019</v>
      </c>
      <c r="S5759">
        <f>ABS($J$6-O5759)</f>
        <v>0.94707832977018247</v>
      </c>
      <c r="T5759">
        <f>MIN(P5759:S5759)</f>
        <v>1.7869402448493998E-2</v>
      </c>
      <c r="U5759">
        <f>MATCH(T5759,P5759:S5759, 0)</f>
        <v>1</v>
      </c>
    </row>
    <row r="5760" spans="1:21" x14ac:dyDescent="0.35">
      <c r="A5760">
        <v>1</v>
      </c>
      <c r="B5760">
        <v>5749</v>
      </c>
      <c r="C5760" t="s">
        <v>213</v>
      </c>
      <c r="D5760" t="s">
        <v>214</v>
      </c>
      <c r="E5760" t="s">
        <v>163</v>
      </c>
      <c r="F5760" t="s">
        <v>59</v>
      </c>
      <c r="G5760" t="s">
        <v>164</v>
      </c>
      <c r="H5760" t="s">
        <v>165</v>
      </c>
      <c r="I5760" s="1">
        <v>42422</v>
      </c>
      <c r="J5760">
        <v>2016</v>
      </c>
      <c r="K5760" t="s">
        <v>77</v>
      </c>
      <c r="L5760" t="s">
        <v>78</v>
      </c>
      <c r="M5760" s="1">
        <v>42554</v>
      </c>
      <c r="N5760">
        <v>14</v>
      </c>
      <c r="O5760">
        <f>STANDARDIZE(N5760,$N$8,$N$9)</f>
        <v>-0.38441100418893831</v>
      </c>
      <c r="P5760">
        <f>ABS($J$3-O5760)</f>
        <v>0.14295521958795204</v>
      </c>
      <c r="Q5760">
        <f>ABS($J$4-O5760)</f>
        <v>2.5731939525831371</v>
      </c>
      <c r="R5760">
        <f>ABS($J$5-O5760)</f>
        <v>0.23230223183042215</v>
      </c>
      <c r="S5760">
        <f>ABS($J$6-O5760)</f>
        <v>0.82199251263072437</v>
      </c>
      <c r="T5760">
        <f>MIN(P5760:S5760)</f>
        <v>0.14295521958795204</v>
      </c>
      <c r="U5760">
        <f>MATCH(T5760,P5760:S5760, 0)</f>
        <v>1</v>
      </c>
    </row>
    <row r="5761" spans="1:21" x14ac:dyDescent="0.35">
      <c r="A5761">
        <v>3</v>
      </c>
      <c r="B5761">
        <v>5750</v>
      </c>
      <c r="C5761" t="s">
        <v>14</v>
      </c>
      <c r="D5761" t="s">
        <v>15</v>
      </c>
      <c r="E5761" t="s">
        <v>131</v>
      </c>
      <c r="F5761" t="s">
        <v>132</v>
      </c>
      <c r="G5761" t="s">
        <v>327</v>
      </c>
      <c r="H5761" t="s">
        <v>328</v>
      </c>
      <c r="I5761" s="1">
        <v>42422</v>
      </c>
      <c r="J5761">
        <v>2016</v>
      </c>
      <c r="K5761" t="s">
        <v>77</v>
      </c>
      <c r="L5761" t="s">
        <v>78</v>
      </c>
      <c r="M5761" s="1">
        <v>42446</v>
      </c>
      <c r="N5761">
        <v>24</v>
      </c>
      <c r="O5761">
        <f>STANDARDIZE(N5761,$N$8,$N$9)</f>
        <v>-0.20571697970399819</v>
      </c>
      <c r="P5761">
        <f>ABS($J$3-O5761)</f>
        <v>0.32164924407289219</v>
      </c>
      <c r="Q5761">
        <f>ABS($J$4-O5761)</f>
        <v>2.3944999280981971</v>
      </c>
      <c r="R5761">
        <f>ABS($J$5-O5761)</f>
        <v>5.3608207345482023E-2</v>
      </c>
      <c r="S5761">
        <f>ABS($J$6-O5761)</f>
        <v>0.64329848814578428</v>
      </c>
      <c r="T5761">
        <f>MIN(P5761:S5761)</f>
        <v>5.3608207345482023E-2</v>
      </c>
      <c r="U5761">
        <f>MATCH(T5761,P5761:S5761, 0)</f>
        <v>3</v>
      </c>
    </row>
    <row r="5762" spans="1:21" x14ac:dyDescent="0.35">
      <c r="A5762">
        <v>3</v>
      </c>
      <c r="B5762">
        <v>5751</v>
      </c>
      <c r="C5762" t="s">
        <v>157</v>
      </c>
      <c r="D5762" t="s">
        <v>158</v>
      </c>
      <c r="E5762" t="s">
        <v>163</v>
      </c>
      <c r="F5762" t="s">
        <v>59</v>
      </c>
      <c r="G5762" t="s">
        <v>164</v>
      </c>
      <c r="H5762" t="s">
        <v>165</v>
      </c>
      <c r="I5762" s="1">
        <v>42422</v>
      </c>
      <c r="J5762">
        <v>2016</v>
      </c>
      <c r="K5762" t="s">
        <v>41</v>
      </c>
      <c r="L5762" t="s">
        <v>42</v>
      </c>
      <c r="M5762" s="1">
        <v>42448</v>
      </c>
      <c r="N5762">
        <v>26</v>
      </c>
      <c r="O5762">
        <f>STANDARDIZE(N5762,$N$8,$N$9)</f>
        <v>-0.16997817480701016</v>
      </c>
      <c r="P5762">
        <f>ABS($J$3-O5762)</f>
        <v>0.35738804896988019</v>
      </c>
      <c r="Q5762">
        <f>ABS($J$4-O5762)</f>
        <v>2.3587611232012091</v>
      </c>
      <c r="R5762">
        <f>ABS($J$5-O5762)</f>
        <v>1.7869402448493998E-2</v>
      </c>
      <c r="S5762">
        <f>ABS($J$6-O5762)</f>
        <v>0.60755968324879628</v>
      </c>
      <c r="T5762">
        <f>MIN(P5762:S5762)</f>
        <v>1.7869402448493998E-2</v>
      </c>
      <c r="U5762">
        <f>MATCH(T5762,P5762:S5762, 0)</f>
        <v>3</v>
      </c>
    </row>
    <row r="5763" spans="1:21" x14ac:dyDescent="0.35">
      <c r="A5763">
        <v>1</v>
      </c>
      <c r="B5763">
        <v>5752</v>
      </c>
      <c r="C5763" t="s">
        <v>172</v>
      </c>
      <c r="D5763" t="s">
        <v>173</v>
      </c>
      <c r="E5763" t="s">
        <v>79</v>
      </c>
      <c r="F5763" t="s">
        <v>35</v>
      </c>
      <c r="G5763" t="s">
        <v>80</v>
      </c>
      <c r="H5763" t="s">
        <v>81</v>
      </c>
      <c r="I5763" s="1">
        <v>42423</v>
      </c>
      <c r="J5763">
        <v>2016</v>
      </c>
      <c r="K5763" t="s">
        <v>69</v>
      </c>
      <c r="L5763" t="s">
        <v>70</v>
      </c>
      <c r="M5763" s="1">
        <v>42372</v>
      </c>
      <c r="N5763">
        <v>7</v>
      </c>
      <c r="O5763">
        <f>STANDARDIZE(N5763,$N$8,$N$9)</f>
        <v>-0.50949682132839635</v>
      </c>
      <c r="P5763">
        <f>ABS($J$3-O5763)</f>
        <v>1.7869402448493998E-2</v>
      </c>
      <c r="Q5763">
        <f>ABS($J$4-O5763)</f>
        <v>2.6982797697225953</v>
      </c>
      <c r="R5763">
        <f>ABS($J$5-O5763)</f>
        <v>0.35738804896988019</v>
      </c>
      <c r="S5763">
        <f>ABS($J$6-O5763)</f>
        <v>0.94707832977018247</v>
      </c>
      <c r="T5763">
        <f>MIN(P5763:S5763)</f>
        <v>1.7869402448493998E-2</v>
      </c>
      <c r="U5763">
        <f>MATCH(T5763,P5763:S5763, 0)</f>
        <v>1</v>
      </c>
    </row>
    <row r="5764" spans="1:21" x14ac:dyDescent="0.35">
      <c r="A5764">
        <v>1</v>
      </c>
      <c r="B5764">
        <v>5753</v>
      </c>
      <c r="C5764" t="s">
        <v>67</v>
      </c>
      <c r="D5764" t="s">
        <v>68</v>
      </c>
      <c r="E5764" t="s">
        <v>163</v>
      </c>
      <c r="F5764" t="s">
        <v>59</v>
      </c>
      <c r="G5764" t="s">
        <v>164</v>
      </c>
      <c r="H5764" t="s">
        <v>165</v>
      </c>
      <c r="I5764" s="1">
        <v>42423</v>
      </c>
      <c r="J5764">
        <v>2016</v>
      </c>
      <c r="K5764" t="s">
        <v>77</v>
      </c>
      <c r="L5764" t="s">
        <v>78</v>
      </c>
      <c r="M5764" s="1">
        <v>42554</v>
      </c>
      <c r="N5764">
        <v>13</v>
      </c>
      <c r="O5764">
        <f>STANDARDIZE(N5764,$N$8,$N$9)</f>
        <v>-0.40228040663743231</v>
      </c>
      <c r="P5764">
        <f>ABS($J$3-O5764)</f>
        <v>0.12508581713945804</v>
      </c>
      <c r="Q5764">
        <f>ABS($J$4-O5764)</f>
        <v>2.5910633550316313</v>
      </c>
      <c r="R5764">
        <f>ABS($J$5-O5764)</f>
        <v>0.25017163427891614</v>
      </c>
      <c r="S5764">
        <f>ABS($J$6-O5764)</f>
        <v>0.83986191507921837</v>
      </c>
      <c r="T5764">
        <f>MIN(P5764:S5764)</f>
        <v>0.12508581713945804</v>
      </c>
      <c r="U5764">
        <f>MATCH(T5764,P5764:S5764, 0)</f>
        <v>1</v>
      </c>
    </row>
    <row r="5765" spans="1:21" x14ac:dyDescent="0.35">
      <c r="A5765">
        <v>3</v>
      </c>
      <c r="B5765">
        <v>5754</v>
      </c>
      <c r="C5765" t="s">
        <v>30</v>
      </c>
      <c r="D5765" t="s">
        <v>31</v>
      </c>
      <c r="E5765" t="s">
        <v>105</v>
      </c>
      <c r="F5765" t="s">
        <v>59</v>
      </c>
      <c r="G5765" t="s">
        <v>106</v>
      </c>
      <c r="H5765" t="s">
        <v>107</v>
      </c>
      <c r="I5765" s="1">
        <v>42423</v>
      </c>
      <c r="J5765">
        <v>2016</v>
      </c>
      <c r="K5765" t="s">
        <v>41</v>
      </c>
      <c r="L5765" t="s">
        <v>42</v>
      </c>
      <c r="M5765" s="1">
        <v>42443</v>
      </c>
      <c r="N5765">
        <v>20</v>
      </c>
      <c r="O5765">
        <f>STANDARDIZE(N5765,$N$8,$N$9)</f>
        <v>-0.27719458949797421</v>
      </c>
      <c r="P5765">
        <f>ABS($J$3-O5765)</f>
        <v>0.25017163427891614</v>
      </c>
      <c r="Q5765">
        <f>ABS($J$4-O5765)</f>
        <v>2.4659775378921731</v>
      </c>
      <c r="R5765">
        <f>ABS($J$5-O5765)</f>
        <v>0.12508581713945804</v>
      </c>
      <c r="S5765">
        <f>ABS($J$6-O5765)</f>
        <v>0.71477609793976038</v>
      </c>
      <c r="T5765">
        <f>MIN(P5765:S5765)</f>
        <v>0.12508581713945804</v>
      </c>
      <c r="U5765">
        <f>MATCH(T5765,P5765:S5765, 0)</f>
        <v>3</v>
      </c>
    </row>
    <row r="5766" spans="1:21" x14ac:dyDescent="0.35">
      <c r="A5766">
        <v>3</v>
      </c>
      <c r="B5766">
        <v>5755</v>
      </c>
      <c r="C5766" t="s">
        <v>14</v>
      </c>
      <c r="D5766" t="s">
        <v>15</v>
      </c>
      <c r="E5766" t="s">
        <v>79</v>
      </c>
      <c r="F5766" t="s">
        <v>35</v>
      </c>
      <c r="G5766" t="s">
        <v>80</v>
      </c>
      <c r="H5766" t="s">
        <v>81</v>
      </c>
      <c r="I5766" s="1">
        <v>42423</v>
      </c>
      <c r="J5766">
        <v>2016</v>
      </c>
      <c r="K5766" t="s">
        <v>41</v>
      </c>
      <c r="L5766" t="s">
        <v>42</v>
      </c>
      <c r="M5766" s="1">
        <v>42450</v>
      </c>
      <c r="N5766">
        <v>27</v>
      </c>
      <c r="O5766">
        <f>STANDARDIZE(N5766,$N$8,$N$9)</f>
        <v>-0.15210877235851616</v>
      </c>
      <c r="P5766">
        <f>ABS($J$3-O5766)</f>
        <v>0.37525745141837419</v>
      </c>
      <c r="Q5766">
        <f>ABS($J$4-O5766)</f>
        <v>2.3408917207527153</v>
      </c>
      <c r="R5766">
        <f>ABS($J$5-O5766)</f>
        <v>0</v>
      </c>
      <c r="S5766">
        <f>ABS($J$6-O5766)</f>
        <v>0.58969028080030228</v>
      </c>
      <c r="T5766">
        <f>MIN(P5766:S5766)</f>
        <v>0</v>
      </c>
      <c r="U5766">
        <f>MATCH(T5766,P5766:S5766, 0)</f>
        <v>3</v>
      </c>
    </row>
    <row r="5767" spans="1:21" x14ac:dyDescent="0.35">
      <c r="A5767">
        <v>4</v>
      </c>
      <c r="B5767">
        <v>5756</v>
      </c>
      <c r="C5767" t="s">
        <v>239</v>
      </c>
      <c r="D5767" t="s">
        <v>240</v>
      </c>
      <c r="E5767" t="s">
        <v>79</v>
      </c>
      <c r="F5767" t="s">
        <v>35</v>
      </c>
      <c r="G5767" t="s">
        <v>306</v>
      </c>
      <c r="H5767" t="s">
        <v>307</v>
      </c>
      <c r="I5767" s="1">
        <v>42423</v>
      </c>
      <c r="J5767">
        <v>2016</v>
      </c>
      <c r="K5767" t="s">
        <v>227</v>
      </c>
      <c r="L5767" t="s">
        <v>228</v>
      </c>
      <c r="M5767" s="1">
        <v>42648</v>
      </c>
      <c r="N5767">
        <v>77</v>
      </c>
      <c r="O5767">
        <f>STANDARDIZE(N5767,$N$8,$N$9)</f>
        <v>0.74136135006618431</v>
      </c>
      <c r="P5767">
        <f>ABS($J$3-O5767)</f>
        <v>1.2687275738430746</v>
      </c>
      <c r="Q5767">
        <f>ABS($J$4-O5767)</f>
        <v>1.4474215983280145</v>
      </c>
      <c r="R5767">
        <f>ABS($J$5-O5767)</f>
        <v>0.89347012242470047</v>
      </c>
      <c r="S5767">
        <f>ABS($J$6-O5767)</f>
        <v>0.30377984162439819</v>
      </c>
      <c r="T5767">
        <f>MIN(P5767:S5767)</f>
        <v>0.30377984162439819</v>
      </c>
      <c r="U5767">
        <f>MATCH(T5767,P5767:S5767, 0)</f>
        <v>4</v>
      </c>
    </row>
    <row r="5768" spans="1:21" x14ac:dyDescent="0.35">
      <c r="A5768">
        <v>4</v>
      </c>
      <c r="B5768">
        <v>5757</v>
      </c>
      <c r="C5768" t="s">
        <v>71</v>
      </c>
      <c r="D5768" t="s">
        <v>72</v>
      </c>
      <c r="E5768" t="s">
        <v>52</v>
      </c>
      <c r="F5768" t="s">
        <v>53</v>
      </c>
      <c r="G5768" t="s">
        <v>54</v>
      </c>
      <c r="H5768" t="s">
        <v>55</v>
      </c>
      <c r="I5768" s="1">
        <v>42423</v>
      </c>
      <c r="J5768">
        <v>2016</v>
      </c>
      <c r="K5768" t="s">
        <v>41</v>
      </c>
      <c r="L5768" t="s">
        <v>42</v>
      </c>
      <c r="M5768" s="1">
        <v>42648</v>
      </c>
      <c r="N5768">
        <v>77</v>
      </c>
      <c r="O5768">
        <f>STANDARDIZE(N5768,$N$8,$N$9)</f>
        <v>0.74136135006618431</v>
      </c>
      <c r="P5768">
        <f>ABS($J$3-O5768)</f>
        <v>1.2687275738430746</v>
      </c>
      <c r="Q5768">
        <f>ABS($J$4-O5768)</f>
        <v>1.4474215983280145</v>
      </c>
      <c r="R5768">
        <f>ABS($J$5-O5768)</f>
        <v>0.89347012242470047</v>
      </c>
      <c r="S5768">
        <f>ABS($J$6-O5768)</f>
        <v>0.30377984162439819</v>
      </c>
      <c r="T5768">
        <f>MIN(P5768:S5768)</f>
        <v>0.30377984162439819</v>
      </c>
      <c r="U5768">
        <f>MATCH(T5768,P5768:S5768, 0)</f>
        <v>4</v>
      </c>
    </row>
    <row r="5769" spans="1:21" x14ac:dyDescent="0.35">
      <c r="A5769">
        <v>1</v>
      </c>
      <c r="B5769">
        <v>5758</v>
      </c>
      <c r="C5769" t="s">
        <v>32</v>
      </c>
      <c r="D5769" t="s">
        <v>33</v>
      </c>
      <c r="E5769" t="s">
        <v>16</v>
      </c>
      <c r="F5769" t="s">
        <v>17</v>
      </c>
      <c r="G5769" t="s">
        <v>18</v>
      </c>
      <c r="H5769" t="s">
        <v>19</v>
      </c>
      <c r="I5769" s="1">
        <v>42424</v>
      </c>
      <c r="J5769">
        <v>2016</v>
      </c>
      <c r="K5769" t="s">
        <v>41</v>
      </c>
      <c r="L5769" t="s">
        <v>42</v>
      </c>
      <c r="M5769" s="1">
        <v>42426</v>
      </c>
      <c r="N5769">
        <v>2</v>
      </c>
      <c r="O5769">
        <f>STANDARDIZE(N5769,$N$8,$N$9)</f>
        <v>-0.59884383357086635</v>
      </c>
      <c r="P5769">
        <f>ABS($J$3-O5769)</f>
        <v>7.1477609793975994E-2</v>
      </c>
      <c r="Q5769">
        <f>ABS($J$4-O5769)</f>
        <v>2.7876267819650655</v>
      </c>
      <c r="R5769">
        <f>ABS($J$5-O5769)</f>
        <v>0.44673506121235018</v>
      </c>
      <c r="S5769">
        <f>ABS($J$6-O5769)</f>
        <v>1.0364253420126524</v>
      </c>
      <c r="T5769">
        <f>MIN(P5769:S5769)</f>
        <v>7.1477609793975994E-2</v>
      </c>
      <c r="U5769">
        <f>MATCH(T5769,P5769:S5769, 0)</f>
        <v>1</v>
      </c>
    </row>
    <row r="5770" spans="1:21" x14ac:dyDescent="0.35">
      <c r="A5770">
        <v>1</v>
      </c>
      <c r="B5770">
        <v>5759</v>
      </c>
      <c r="C5770" t="s">
        <v>135</v>
      </c>
      <c r="D5770" t="s">
        <v>136</v>
      </c>
      <c r="E5770" t="s">
        <v>131</v>
      </c>
      <c r="F5770" t="s">
        <v>132</v>
      </c>
      <c r="G5770" t="s">
        <v>133</v>
      </c>
      <c r="H5770" t="s">
        <v>134</v>
      </c>
      <c r="I5770" s="1">
        <v>42424</v>
      </c>
      <c r="J5770">
        <v>2016</v>
      </c>
      <c r="K5770" t="s">
        <v>77</v>
      </c>
      <c r="L5770" t="s">
        <v>78</v>
      </c>
      <c r="M5770" s="1">
        <v>42616</v>
      </c>
      <c r="N5770">
        <v>14</v>
      </c>
      <c r="O5770">
        <f>STANDARDIZE(N5770,$N$8,$N$9)</f>
        <v>-0.38441100418893831</v>
      </c>
      <c r="P5770">
        <f>ABS($J$3-O5770)</f>
        <v>0.14295521958795204</v>
      </c>
      <c r="Q5770">
        <f>ABS($J$4-O5770)</f>
        <v>2.5731939525831371</v>
      </c>
      <c r="R5770">
        <f>ABS($J$5-O5770)</f>
        <v>0.23230223183042215</v>
      </c>
      <c r="S5770">
        <f>ABS($J$6-O5770)</f>
        <v>0.82199251263072437</v>
      </c>
      <c r="T5770">
        <f>MIN(P5770:S5770)</f>
        <v>0.14295521958795204</v>
      </c>
      <c r="U5770">
        <f>MATCH(T5770,P5770:S5770, 0)</f>
        <v>1</v>
      </c>
    </row>
    <row r="5771" spans="1:21" x14ac:dyDescent="0.35">
      <c r="A5771">
        <v>1</v>
      </c>
      <c r="B5771">
        <v>5760</v>
      </c>
      <c r="C5771" t="s">
        <v>112</v>
      </c>
      <c r="D5771" t="s">
        <v>113</v>
      </c>
      <c r="E5771" t="s">
        <v>296</v>
      </c>
      <c r="F5771" t="s">
        <v>320</v>
      </c>
      <c r="G5771" t="s">
        <v>629</v>
      </c>
      <c r="H5771" t="s">
        <v>630</v>
      </c>
      <c r="I5771" s="1">
        <v>42424</v>
      </c>
      <c r="J5771">
        <v>2016</v>
      </c>
      <c r="K5771" t="s">
        <v>28</v>
      </c>
      <c r="L5771" t="s">
        <v>29</v>
      </c>
      <c r="M5771" s="1">
        <v>42677</v>
      </c>
      <c r="N5771">
        <v>16</v>
      </c>
      <c r="O5771">
        <f>STANDARDIZE(N5771,$N$8,$N$9)</f>
        <v>-0.34867219929195026</v>
      </c>
      <c r="P5771">
        <f>ABS($J$3-O5771)</f>
        <v>0.17869402448494009</v>
      </c>
      <c r="Q5771">
        <f>ABS($J$4-O5771)</f>
        <v>2.5374551476861491</v>
      </c>
      <c r="R5771">
        <f>ABS($J$5-O5771)</f>
        <v>0.19656342693343409</v>
      </c>
      <c r="S5771">
        <f>ABS($J$6-O5771)</f>
        <v>0.78625370773373637</v>
      </c>
      <c r="T5771">
        <f>MIN(P5771:S5771)</f>
        <v>0.17869402448494009</v>
      </c>
      <c r="U5771">
        <f>MATCH(T5771,P5771:S5771, 0)</f>
        <v>1</v>
      </c>
    </row>
    <row r="5772" spans="1:21" x14ac:dyDescent="0.35">
      <c r="A5772">
        <v>1</v>
      </c>
      <c r="B5772">
        <v>5761</v>
      </c>
      <c r="C5772" t="s">
        <v>14</v>
      </c>
      <c r="D5772" t="s">
        <v>15</v>
      </c>
      <c r="E5772" t="s">
        <v>34</v>
      </c>
      <c r="F5772" t="s">
        <v>35</v>
      </c>
      <c r="G5772" t="s">
        <v>36</v>
      </c>
      <c r="H5772" t="s">
        <v>37</v>
      </c>
      <c r="I5772" s="1">
        <v>42424</v>
      </c>
      <c r="J5772">
        <v>2016</v>
      </c>
      <c r="K5772" t="s">
        <v>20</v>
      </c>
      <c r="L5772" t="s">
        <v>21</v>
      </c>
      <c r="M5772" s="1">
        <v>42677</v>
      </c>
      <c r="N5772">
        <v>16</v>
      </c>
      <c r="O5772">
        <f>STANDARDIZE(N5772,$N$8,$N$9)</f>
        <v>-0.34867219929195026</v>
      </c>
      <c r="P5772">
        <f>ABS($J$3-O5772)</f>
        <v>0.17869402448494009</v>
      </c>
      <c r="Q5772">
        <f>ABS($J$4-O5772)</f>
        <v>2.5374551476861491</v>
      </c>
      <c r="R5772">
        <f>ABS($J$5-O5772)</f>
        <v>0.19656342693343409</v>
      </c>
      <c r="S5772">
        <f>ABS($J$6-O5772)</f>
        <v>0.78625370773373637</v>
      </c>
      <c r="T5772">
        <f>MIN(P5772:S5772)</f>
        <v>0.17869402448494009</v>
      </c>
      <c r="U5772">
        <f>MATCH(T5772,P5772:S5772, 0)</f>
        <v>1</v>
      </c>
    </row>
    <row r="5773" spans="1:21" x14ac:dyDescent="0.35">
      <c r="A5773">
        <v>3</v>
      </c>
      <c r="B5773">
        <v>5762</v>
      </c>
      <c r="C5773" t="s">
        <v>157</v>
      </c>
      <c r="D5773" t="s">
        <v>158</v>
      </c>
      <c r="E5773" t="s">
        <v>84</v>
      </c>
      <c r="F5773" t="s">
        <v>85</v>
      </c>
      <c r="G5773" t="s">
        <v>333</v>
      </c>
      <c r="H5773" t="s">
        <v>334</v>
      </c>
      <c r="I5773" s="1">
        <v>42424</v>
      </c>
      <c r="J5773">
        <v>2016</v>
      </c>
      <c r="K5773" t="s">
        <v>77</v>
      </c>
      <c r="L5773" t="s">
        <v>78</v>
      </c>
      <c r="M5773" s="1">
        <v>42443</v>
      </c>
      <c r="N5773">
        <v>19</v>
      </c>
      <c r="O5773">
        <f>STANDARDIZE(N5773,$N$8,$N$9)</f>
        <v>-0.29506399194646826</v>
      </c>
      <c r="P5773">
        <f>ABS($J$3-O5773)</f>
        <v>0.23230223183042209</v>
      </c>
      <c r="Q5773">
        <f>ABS($J$4-O5773)</f>
        <v>2.4838469403406673</v>
      </c>
      <c r="R5773">
        <f>ABS($J$5-O5773)</f>
        <v>0.1429552195879521</v>
      </c>
      <c r="S5773">
        <f>ABS($J$6-O5773)</f>
        <v>0.73264550038825438</v>
      </c>
      <c r="T5773">
        <f>MIN(P5773:S5773)</f>
        <v>0.1429552195879521</v>
      </c>
      <c r="U5773">
        <f>MATCH(T5773,P5773:S5773, 0)</f>
        <v>3</v>
      </c>
    </row>
    <row r="5774" spans="1:21" x14ac:dyDescent="0.35">
      <c r="A5774">
        <v>3</v>
      </c>
      <c r="B5774">
        <v>5763</v>
      </c>
      <c r="C5774" t="s">
        <v>383</v>
      </c>
      <c r="D5774" t="s">
        <v>384</v>
      </c>
      <c r="E5774" t="s">
        <v>296</v>
      </c>
      <c r="F5774" t="s">
        <v>320</v>
      </c>
      <c r="G5774" t="s">
        <v>629</v>
      </c>
      <c r="H5774" t="s">
        <v>630</v>
      </c>
      <c r="I5774" s="1">
        <v>42424</v>
      </c>
      <c r="J5774">
        <v>2016</v>
      </c>
      <c r="K5774" t="s">
        <v>41</v>
      </c>
      <c r="L5774" t="s">
        <v>42</v>
      </c>
      <c r="M5774" s="1">
        <v>42443</v>
      </c>
      <c r="N5774">
        <v>19</v>
      </c>
      <c r="O5774">
        <f>STANDARDIZE(N5774,$N$8,$N$9)</f>
        <v>-0.29506399194646826</v>
      </c>
      <c r="P5774">
        <f>ABS($J$3-O5774)</f>
        <v>0.23230223183042209</v>
      </c>
      <c r="Q5774">
        <f>ABS($J$4-O5774)</f>
        <v>2.4838469403406673</v>
      </c>
      <c r="R5774">
        <f>ABS($J$5-O5774)</f>
        <v>0.1429552195879521</v>
      </c>
      <c r="S5774">
        <f>ABS($J$6-O5774)</f>
        <v>0.73264550038825438</v>
      </c>
      <c r="T5774">
        <f>MIN(P5774:S5774)</f>
        <v>0.1429552195879521</v>
      </c>
      <c r="U5774">
        <f>MATCH(T5774,P5774:S5774, 0)</f>
        <v>3</v>
      </c>
    </row>
    <row r="5775" spans="1:21" x14ac:dyDescent="0.35">
      <c r="A5775">
        <v>3</v>
      </c>
      <c r="B5775">
        <v>5764</v>
      </c>
      <c r="C5775" t="s">
        <v>256</v>
      </c>
      <c r="D5775" t="s">
        <v>257</v>
      </c>
      <c r="E5775" t="s">
        <v>131</v>
      </c>
      <c r="F5775" t="s">
        <v>132</v>
      </c>
      <c r="G5775" t="s">
        <v>133</v>
      </c>
      <c r="H5775" t="s">
        <v>134</v>
      </c>
      <c r="I5775" s="1">
        <v>42424</v>
      </c>
      <c r="J5775">
        <v>2016</v>
      </c>
      <c r="K5775" t="s">
        <v>77</v>
      </c>
      <c r="L5775" t="s">
        <v>78</v>
      </c>
      <c r="M5775" s="1">
        <v>42453</v>
      </c>
      <c r="N5775">
        <v>29</v>
      </c>
      <c r="O5775">
        <f>STANDARDIZE(N5775,$N$8,$N$9)</f>
        <v>-0.11636996746152814</v>
      </c>
      <c r="P5775">
        <f>ABS($J$3-O5775)</f>
        <v>0.41099625631536219</v>
      </c>
      <c r="Q5775">
        <f>ABS($J$4-O5775)</f>
        <v>2.3051529158557269</v>
      </c>
      <c r="R5775">
        <f>ABS($J$5-O5775)</f>
        <v>3.5738804896988025E-2</v>
      </c>
      <c r="S5775">
        <f>ABS($J$6-O5775)</f>
        <v>0.55395147590331428</v>
      </c>
      <c r="T5775">
        <f>MIN(P5775:S5775)</f>
        <v>3.5738804896988025E-2</v>
      </c>
      <c r="U5775">
        <f>MATCH(T5775,P5775:S5775, 0)</f>
        <v>3</v>
      </c>
    </row>
    <row r="5776" spans="1:21" x14ac:dyDescent="0.35">
      <c r="A5776">
        <v>2</v>
      </c>
      <c r="B5776">
        <v>5765</v>
      </c>
      <c r="C5776" t="s">
        <v>511</v>
      </c>
      <c r="D5776" t="s">
        <v>512</v>
      </c>
      <c r="E5776" t="s">
        <v>131</v>
      </c>
      <c r="F5776" t="s">
        <v>132</v>
      </c>
      <c r="G5776" t="s">
        <v>327</v>
      </c>
      <c r="H5776" t="s">
        <v>328</v>
      </c>
      <c r="I5776" s="1">
        <v>42424</v>
      </c>
      <c r="J5776">
        <v>2016</v>
      </c>
      <c r="K5776" t="s">
        <v>41</v>
      </c>
      <c r="L5776" t="s">
        <v>42</v>
      </c>
      <c r="M5776" s="1">
        <v>42695</v>
      </c>
      <c r="N5776">
        <v>271</v>
      </c>
      <c r="O5776">
        <f>STANDARDIZE(N5776,$N$8,$N$9)</f>
        <v>4.2080254250740223</v>
      </c>
      <c r="P5776">
        <f>ABS($J$3-O5776)</f>
        <v>4.7353916488509125</v>
      </c>
      <c r="Q5776">
        <f>ABS($J$4-O5776)</f>
        <v>2.0192424766798234</v>
      </c>
      <c r="R5776">
        <f>ABS($J$5-O5776)</f>
        <v>4.3601341974325383</v>
      </c>
      <c r="S5776">
        <f>ABS($J$6-O5776)</f>
        <v>3.7704439166322361</v>
      </c>
      <c r="T5776">
        <f>MIN(P5776:S5776)</f>
        <v>2.0192424766798234</v>
      </c>
      <c r="U5776">
        <f>MATCH(T5776,P5776:S5776, 0)</f>
        <v>2</v>
      </c>
    </row>
    <row r="5777" spans="1:21" x14ac:dyDescent="0.35">
      <c r="A5777">
        <v>1</v>
      </c>
      <c r="B5777">
        <v>5766</v>
      </c>
      <c r="C5777" t="s">
        <v>82</v>
      </c>
      <c r="D5777" t="s">
        <v>83</v>
      </c>
      <c r="E5777" t="s">
        <v>16</v>
      </c>
      <c r="F5777" t="s">
        <v>17</v>
      </c>
      <c r="G5777" t="s">
        <v>18</v>
      </c>
      <c r="H5777" t="s">
        <v>19</v>
      </c>
      <c r="I5777" s="1">
        <v>42425</v>
      </c>
      <c r="J5777">
        <v>2016</v>
      </c>
      <c r="K5777" t="s">
        <v>577</v>
      </c>
      <c r="L5777" t="s">
        <v>578</v>
      </c>
      <c r="M5777" s="1">
        <v>42427</v>
      </c>
      <c r="N5777">
        <v>2</v>
      </c>
      <c r="O5777">
        <f>STANDARDIZE(N5777,$N$8,$N$9)</f>
        <v>-0.59884383357086635</v>
      </c>
      <c r="P5777">
        <f>ABS($J$3-O5777)</f>
        <v>7.1477609793975994E-2</v>
      </c>
      <c r="Q5777">
        <f>ABS($J$4-O5777)</f>
        <v>2.7876267819650655</v>
      </c>
      <c r="R5777">
        <f>ABS($J$5-O5777)</f>
        <v>0.44673506121235018</v>
      </c>
      <c r="S5777">
        <f>ABS($J$6-O5777)</f>
        <v>1.0364253420126524</v>
      </c>
      <c r="T5777">
        <f>MIN(P5777:S5777)</f>
        <v>7.1477609793975994E-2</v>
      </c>
      <c r="U5777">
        <f>MATCH(T5777,P5777:S5777, 0)</f>
        <v>1</v>
      </c>
    </row>
    <row r="5778" spans="1:21" x14ac:dyDescent="0.35">
      <c r="A5778">
        <v>1</v>
      </c>
      <c r="B5778">
        <v>5767</v>
      </c>
      <c r="C5778" t="s">
        <v>14</v>
      </c>
      <c r="D5778" t="s">
        <v>15</v>
      </c>
      <c r="E5778" t="s">
        <v>79</v>
      </c>
      <c r="F5778" t="s">
        <v>35</v>
      </c>
      <c r="G5778" t="s">
        <v>80</v>
      </c>
      <c r="H5778" t="s">
        <v>81</v>
      </c>
      <c r="I5778" s="1">
        <v>42425</v>
      </c>
      <c r="J5778">
        <v>2016</v>
      </c>
      <c r="K5778" t="s">
        <v>41</v>
      </c>
      <c r="L5778" t="s">
        <v>42</v>
      </c>
      <c r="M5778" s="1">
        <v>42372</v>
      </c>
      <c r="N5778">
        <v>5</v>
      </c>
      <c r="O5778">
        <f>STANDARDIZE(N5778,$N$8,$N$9)</f>
        <v>-0.54523562622538435</v>
      </c>
      <c r="P5778">
        <f>ABS($J$3-O5778)</f>
        <v>1.7869402448493998E-2</v>
      </c>
      <c r="Q5778">
        <f>ABS($J$4-O5778)</f>
        <v>2.7340185746195833</v>
      </c>
      <c r="R5778">
        <f>ABS($J$5-O5778)</f>
        <v>0.39312685386686819</v>
      </c>
      <c r="S5778">
        <f>ABS($J$6-O5778)</f>
        <v>0.98281713466717047</v>
      </c>
      <c r="T5778">
        <f>MIN(P5778:S5778)</f>
        <v>1.7869402448493998E-2</v>
      </c>
      <c r="U5778">
        <f>MATCH(T5778,P5778:S5778, 0)</f>
        <v>1</v>
      </c>
    </row>
    <row r="5779" spans="1:21" x14ac:dyDescent="0.35">
      <c r="A5779">
        <v>1</v>
      </c>
      <c r="B5779">
        <v>5768</v>
      </c>
      <c r="C5779" t="s">
        <v>14</v>
      </c>
      <c r="D5779" t="s">
        <v>15</v>
      </c>
      <c r="E5779" t="s">
        <v>84</v>
      </c>
      <c r="F5779" t="s">
        <v>85</v>
      </c>
      <c r="G5779" t="s">
        <v>153</v>
      </c>
      <c r="H5779" t="s">
        <v>154</v>
      </c>
      <c r="I5779" s="1">
        <v>42425</v>
      </c>
      <c r="J5779">
        <v>2016</v>
      </c>
      <c r="K5779" t="s">
        <v>77</v>
      </c>
      <c r="L5779" t="s">
        <v>78</v>
      </c>
      <c r="M5779" s="1">
        <v>42432</v>
      </c>
      <c r="N5779">
        <v>7</v>
      </c>
      <c r="O5779">
        <f>STANDARDIZE(N5779,$N$8,$N$9)</f>
        <v>-0.50949682132839635</v>
      </c>
      <c r="P5779">
        <f>ABS($J$3-O5779)</f>
        <v>1.7869402448493998E-2</v>
      </c>
      <c r="Q5779">
        <f>ABS($J$4-O5779)</f>
        <v>2.6982797697225953</v>
      </c>
      <c r="R5779">
        <f>ABS($J$5-O5779)</f>
        <v>0.35738804896988019</v>
      </c>
      <c r="S5779">
        <f>ABS($J$6-O5779)</f>
        <v>0.94707832977018247</v>
      </c>
      <c r="T5779">
        <f>MIN(P5779:S5779)</f>
        <v>1.7869402448493998E-2</v>
      </c>
      <c r="U5779">
        <f>MATCH(T5779,P5779:S5779, 0)</f>
        <v>1</v>
      </c>
    </row>
    <row r="5780" spans="1:21" x14ac:dyDescent="0.35">
      <c r="A5780">
        <v>1</v>
      </c>
      <c r="B5780">
        <v>5769</v>
      </c>
      <c r="C5780" t="s">
        <v>184</v>
      </c>
      <c r="D5780" t="s">
        <v>185</v>
      </c>
      <c r="E5780" t="s">
        <v>163</v>
      </c>
      <c r="F5780" t="s">
        <v>59</v>
      </c>
      <c r="G5780" t="s">
        <v>164</v>
      </c>
      <c r="H5780" t="s">
        <v>165</v>
      </c>
      <c r="I5780" s="1">
        <v>42425</v>
      </c>
      <c r="J5780">
        <v>2016</v>
      </c>
      <c r="K5780" t="s">
        <v>155</v>
      </c>
      <c r="L5780" t="s">
        <v>156</v>
      </c>
      <c r="M5780" s="1">
        <v>42463</v>
      </c>
      <c r="N5780">
        <v>8</v>
      </c>
      <c r="O5780">
        <f>STANDARDIZE(N5780,$N$8,$N$9)</f>
        <v>-0.49162741887990236</v>
      </c>
      <c r="P5780">
        <f>ABS($J$3-O5780)</f>
        <v>3.5738804896987997E-2</v>
      </c>
      <c r="Q5780">
        <f>ABS($J$4-O5780)</f>
        <v>2.6804103672741011</v>
      </c>
      <c r="R5780">
        <f>ABS($J$5-O5780)</f>
        <v>0.33951864652138619</v>
      </c>
      <c r="S5780">
        <f>ABS($J$6-O5780)</f>
        <v>0.92920892732168847</v>
      </c>
      <c r="T5780">
        <f>MIN(P5780:S5780)</f>
        <v>3.5738804896987997E-2</v>
      </c>
      <c r="U5780">
        <f>MATCH(T5780,P5780:S5780, 0)</f>
        <v>1</v>
      </c>
    </row>
    <row r="5781" spans="1:21" x14ac:dyDescent="0.35">
      <c r="A5781">
        <v>1</v>
      </c>
      <c r="B5781">
        <v>5770</v>
      </c>
      <c r="C5781" t="s">
        <v>14</v>
      </c>
      <c r="D5781" t="s">
        <v>15</v>
      </c>
      <c r="E5781" t="s">
        <v>16</v>
      </c>
      <c r="F5781" t="s">
        <v>17</v>
      </c>
      <c r="G5781" t="s">
        <v>18</v>
      </c>
      <c r="H5781" t="s">
        <v>19</v>
      </c>
      <c r="I5781" s="1">
        <v>42425</v>
      </c>
      <c r="J5781">
        <v>2016</v>
      </c>
      <c r="K5781" t="s">
        <v>41</v>
      </c>
      <c r="L5781" t="s">
        <v>42</v>
      </c>
      <c r="M5781" s="1">
        <v>42585</v>
      </c>
      <c r="N5781">
        <v>12</v>
      </c>
      <c r="O5781">
        <f>STANDARDIZE(N5781,$N$8,$N$9)</f>
        <v>-0.42014980908592631</v>
      </c>
      <c r="P5781">
        <f>ABS($J$3-O5781)</f>
        <v>0.10721641469096405</v>
      </c>
      <c r="Q5781">
        <f>ABS($J$4-O5781)</f>
        <v>2.6089327574801251</v>
      </c>
      <c r="R5781">
        <f>ABS($J$5-O5781)</f>
        <v>0.26804103672741014</v>
      </c>
      <c r="S5781">
        <f>ABS($J$6-O5781)</f>
        <v>0.85773131752771237</v>
      </c>
      <c r="T5781">
        <f>MIN(P5781:S5781)</f>
        <v>0.10721641469096405</v>
      </c>
      <c r="U5781">
        <f>MATCH(T5781,P5781:S5781, 0)</f>
        <v>1</v>
      </c>
    </row>
    <row r="5782" spans="1:21" x14ac:dyDescent="0.35">
      <c r="A5782">
        <v>1</v>
      </c>
      <c r="B5782">
        <v>5771</v>
      </c>
      <c r="C5782" t="s">
        <v>82</v>
      </c>
      <c r="D5782" t="s">
        <v>83</v>
      </c>
      <c r="E5782" t="s">
        <v>73</v>
      </c>
      <c r="F5782" t="s">
        <v>74</v>
      </c>
      <c r="G5782" t="s">
        <v>75</v>
      </c>
      <c r="H5782" t="s">
        <v>76</v>
      </c>
      <c r="I5782" s="1">
        <v>42425</v>
      </c>
      <c r="J5782">
        <v>2016</v>
      </c>
      <c r="K5782" t="s">
        <v>77</v>
      </c>
      <c r="L5782" t="s">
        <v>78</v>
      </c>
      <c r="M5782" s="1">
        <v>42646</v>
      </c>
      <c r="N5782">
        <v>14</v>
      </c>
      <c r="O5782">
        <f>STANDARDIZE(N5782,$N$8,$N$9)</f>
        <v>-0.38441100418893831</v>
      </c>
      <c r="P5782">
        <f>ABS($J$3-O5782)</f>
        <v>0.14295521958795204</v>
      </c>
      <c r="Q5782">
        <f>ABS($J$4-O5782)</f>
        <v>2.5731939525831371</v>
      </c>
      <c r="R5782">
        <f>ABS($J$5-O5782)</f>
        <v>0.23230223183042215</v>
      </c>
      <c r="S5782">
        <f>ABS($J$6-O5782)</f>
        <v>0.82199251263072437</v>
      </c>
      <c r="T5782">
        <f>MIN(P5782:S5782)</f>
        <v>0.14295521958795204</v>
      </c>
      <c r="U5782">
        <f>MATCH(T5782,P5782:S5782, 0)</f>
        <v>1</v>
      </c>
    </row>
    <row r="5783" spans="1:21" x14ac:dyDescent="0.35">
      <c r="A5783">
        <v>1</v>
      </c>
      <c r="B5783">
        <v>5772</v>
      </c>
      <c r="C5783" t="s">
        <v>157</v>
      </c>
      <c r="D5783" t="s">
        <v>158</v>
      </c>
      <c r="E5783" t="s">
        <v>84</v>
      </c>
      <c r="F5783" t="s">
        <v>85</v>
      </c>
      <c r="G5783" t="s">
        <v>86</v>
      </c>
      <c r="H5783" t="s">
        <v>87</v>
      </c>
      <c r="I5783" s="1">
        <v>42425</v>
      </c>
      <c r="J5783">
        <v>2016</v>
      </c>
      <c r="K5783" t="s">
        <v>233</v>
      </c>
      <c r="L5783" t="s">
        <v>234</v>
      </c>
      <c r="M5783" s="1">
        <v>42677</v>
      </c>
      <c r="N5783">
        <v>15</v>
      </c>
      <c r="O5783">
        <f>STANDARDIZE(N5783,$N$8,$N$9)</f>
        <v>-0.36654160174044426</v>
      </c>
      <c r="P5783">
        <f>ABS($J$3-O5783)</f>
        <v>0.1608246220364461</v>
      </c>
      <c r="Q5783">
        <f>ABS($J$4-O5783)</f>
        <v>2.5553245501346433</v>
      </c>
      <c r="R5783">
        <f>ABS($J$5-O5783)</f>
        <v>0.21443282938192809</v>
      </c>
      <c r="S5783">
        <f>ABS($J$6-O5783)</f>
        <v>0.80412311018223037</v>
      </c>
      <c r="T5783">
        <f>MIN(P5783:S5783)</f>
        <v>0.1608246220364461</v>
      </c>
      <c r="U5783">
        <f>MATCH(T5783,P5783:S5783, 0)</f>
        <v>1</v>
      </c>
    </row>
    <row r="5784" spans="1:21" x14ac:dyDescent="0.35">
      <c r="A5784">
        <v>3</v>
      </c>
      <c r="B5784">
        <v>5773</v>
      </c>
      <c r="C5784" t="s">
        <v>206</v>
      </c>
      <c r="D5784" t="s">
        <v>207</v>
      </c>
      <c r="E5784" t="s">
        <v>73</v>
      </c>
      <c r="F5784" t="s">
        <v>74</v>
      </c>
      <c r="G5784" t="s">
        <v>114</v>
      </c>
      <c r="H5784" t="s">
        <v>115</v>
      </c>
      <c r="I5784" s="1">
        <v>42425</v>
      </c>
      <c r="J5784">
        <v>2016</v>
      </c>
      <c r="K5784" t="s">
        <v>77</v>
      </c>
      <c r="L5784" t="s">
        <v>78</v>
      </c>
      <c r="M5784" s="1">
        <v>42447</v>
      </c>
      <c r="N5784">
        <v>22</v>
      </c>
      <c r="O5784">
        <f>STANDARDIZE(N5784,$N$8,$N$9)</f>
        <v>-0.24145578460098621</v>
      </c>
      <c r="P5784">
        <f>ABS($J$3-O5784)</f>
        <v>0.28591043917590414</v>
      </c>
      <c r="Q5784">
        <f>ABS($J$4-O5784)</f>
        <v>2.4302387329951851</v>
      </c>
      <c r="R5784">
        <f>ABS($J$5-O5784)</f>
        <v>8.9347012242470047E-2</v>
      </c>
      <c r="S5784">
        <f>ABS($J$6-O5784)</f>
        <v>0.67903729304277238</v>
      </c>
      <c r="T5784">
        <f>MIN(P5784:S5784)</f>
        <v>8.9347012242470047E-2</v>
      </c>
      <c r="U5784">
        <f>MATCH(T5784,P5784:S5784, 0)</f>
        <v>3</v>
      </c>
    </row>
    <row r="5785" spans="1:21" x14ac:dyDescent="0.35">
      <c r="A5785">
        <v>3</v>
      </c>
      <c r="B5785">
        <v>5774</v>
      </c>
      <c r="C5785" t="s">
        <v>32</v>
      </c>
      <c r="D5785" t="s">
        <v>33</v>
      </c>
      <c r="E5785" t="s">
        <v>131</v>
      </c>
      <c r="F5785" t="s">
        <v>132</v>
      </c>
      <c r="G5785" t="s">
        <v>133</v>
      </c>
      <c r="H5785" t="s">
        <v>134</v>
      </c>
      <c r="I5785" s="1">
        <v>42425</v>
      </c>
      <c r="J5785">
        <v>2016</v>
      </c>
      <c r="K5785" t="s">
        <v>77</v>
      </c>
      <c r="L5785" t="s">
        <v>78</v>
      </c>
      <c r="M5785" s="1">
        <v>42458</v>
      </c>
      <c r="N5785">
        <v>33</v>
      </c>
      <c r="O5785">
        <f>STANDARDIZE(N5785,$N$8,$N$9)</f>
        <v>-4.4892357667552112E-2</v>
      </c>
      <c r="P5785">
        <f>ABS($J$3-O5785)</f>
        <v>0.48247386610933823</v>
      </c>
      <c r="Q5785">
        <f>ABS($J$4-O5785)</f>
        <v>2.2336753060617509</v>
      </c>
      <c r="R5785">
        <f>ABS($J$5-O5785)</f>
        <v>0.10721641469096405</v>
      </c>
      <c r="S5785">
        <f>ABS($J$6-O5785)</f>
        <v>0.48247386610933823</v>
      </c>
      <c r="T5785">
        <f>MIN(P5785:S5785)</f>
        <v>0.10721641469096405</v>
      </c>
      <c r="U5785">
        <f>MATCH(T5785,P5785:S5785, 0)</f>
        <v>3</v>
      </c>
    </row>
    <row r="5786" spans="1:21" x14ac:dyDescent="0.35">
      <c r="A5786">
        <v>4</v>
      </c>
      <c r="B5786">
        <v>5775</v>
      </c>
      <c r="C5786" t="s">
        <v>229</v>
      </c>
      <c r="D5786" t="s">
        <v>230</v>
      </c>
      <c r="E5786" t="s">
        <v>163</v>
      </c>
      <c r="F5786" t="s">
        <v>59</v>
      </c>
      <c r="G5786" t="s">
        <v>164</v>
      </c>
      <c r="H5786" t="s">
        <v>165</v>
      </c>
      <c r="I5786" s="1">
        <v>42425</v>
      </c>
      <c r="J5786">
        <v>2016</v>
      </c>
      <c r="K5786" t="s">
        <v>227</v>
      </c>
      <c r="L5786" t="s">
        <v>228</v>
      </c>
      <c r="M5786" s="1">
        <v>42482</v>
      </c>
      <c r="N5786">
        <v>57</v>
      </c>
      <c r="O5786">
        <f>STANDARDIZE(N5786,$N$8,$N$9)</f>
        <v>0.38397330109630412</v>
      </c>
      <c r="P5786">
        <f>ABS($J$3-O5786)</f>
        <v>0.91133952487319447</v>
      </c>
      <c r="Q5786">
        <f>ABS($J$4-O5786)</f>
        <v>1.8048096472978949</v>
      </c>
      <c r="R5786">
        <f>ABS($J$5-O5786)</f>
        <v>0.53608207345482028</v>
      </c>
      <c r="S5786">
        <f>ABS($J$6-O5786)</f>
        <v>5.3608207345481995E-2</v>
      </c>
      <c r="T5786">
        <f>MIN(P5786:S5786)</f>
        <v>5.3608207345481995E-2</v>
      </c>
      <c r="U5786">
        <f>MATCH(T5786,P5786:S5786, 0)</f>
        <v>4</v>
      </c>
    </row>
    <row r="5787" spans="1:21" x14ac:dyDescent="0.35">
      <c r="A5787">
        <v>2</v>
      </c>
      <c r="B5787">
        <v>5776</v>
      </c>
      <c r="C5787" t="s">
        <v>14</v>
      </c>
      <c r="D5787" t="s">
        <v>15</v>
      </c>
      <c r="E5787" t="s">
        <v>84</v>
      </c>
      <c r="F5787" t="s">
        <v>85</v>
      </c>
      <c r="G5787" t="s">
        <v>86</v>
      </c>
      <c r="H5787" t="s">
        <v>87</v>
      </c>
      <c r="I5787" s="1">
        <v>42425</v>
      </c>
      <c r="J5787">
        <v>2016</v>
      </c>
      <c r="K5787" t="s">
        <v>233</v>
      </c>
      <c r="L5787" t="s">
        <v>234</v>
      </c>
      <c r="M5787" s="1">
        <v>42634</v>
      </c>
      <c r="N5787">
        <v>209</v>
      </c>
      <c r="O5787">
        <f>STANDARDIZE(N5787,$N$8,$N$9)</f>
        <v>3.1001224732673935</v>
      </c>
      <c r="P5787">
        <f>ABS($J$3-O5787)</f>
        <v>3.6274886970442841</v>
      </c>
      <c r="Q5787">
        <f>ABS($J$4-O5787)</f>
        <v>0.91133952487319458</v>
      </c>
      <c r="R5787">
        <f>ABS($J$5-O5787)</f>
        <v>3.2522312456259099</v>
      </c>
      <c r="S5787">
        <f>ABS($J$6-O5787)</f>
        <v>2.6625409648256073</v>
      </c>
      <c r="T5787">
        <f>MIN(P5787:S5787)</f>
        <v>0.91133952487319458</v>
      </c>
      <c r="U5787">
        <f>MATCH(T5787,P5787:S5787, 0)</f>
        <v>2</v>
      </c>
    </row>
    <row r="5788" spans="1:21" x14ac:dyDescent="0.35">
      <c r="A5788">
        <v>1</v>
      </c>
      <c r="B5788">
        <v>5777</v>
      </c>
      <c r="C5788" t="s">
        <v>46</v>
      </c>
      <c r="D5788" t="s">
        <v>47</v>
      </c>
      <c r="E5788" t="s">
        <v>73</v>
      </c>
      <c r="F5788" t="s">
        <v>74</v>
      </c>
      <c r="G5788" t="s">
        <v>75</v>
      </c>
      <c r="H5788" t="s">
        <v>76</v>
      </c>
      <c r="I5788" s="1">
        <v>42426</v>
      </c>
      <c r="J5788">
        <v>2016</v>
      </c>
      <c r="K5788" t="s">
        <v>331</v>
      </c>
      <c r="L5788" t="s">
        <v>332</v>
      </c>
      <c r="M5788" s="1">
        <v>42616</v>
      </c>
      <c r="N5788">
        <v>12</v>
      </c>
      <c r="O5788">
        <f>STANDARDIZE(N5788,$N$8,$N$9)</f>
        <v>-0.42014980908592631</v>
      </c>
      <c r="P5788">
        <f>ABS($J$3-O5788)</f>
        <v>0.10721641469096405</v>
      </c>
      <c r="Q5788">
        <f>ABS($J$4-O5788)</f>
        <v>2.6089327574801251</v>
      </c>
      <c r="R5788">
        <f>ABS($J$5-O5788)</f>
        <v>0.26804103672741014</v>
      </c>
      <c r="S5788">
        <f>ABS($J$6-O5788)</f>
        <v>0.85773131752771237</v>
      </c>
      <c r="T5788">
        <f>MIN(P5788:S5788)</f>
        <v>0.10721641469096405</v>
      </c>
      <c r="U5788">
        <f>MATCH(T5788,P5788:S5788, 0)</f>
        <v>1</v>
      </c>
    </row>
    <row r="5789" spans="1:21" x14ac:dyDescent="0.35">
      <c r="A5789">
        <v>3</v>
      </c>
      <c r="B5789">
        <v>5778</v>
      </c>
      <c r="C5789" t="s">
        <v>30</v>
      </c>
      <c r="D5789" t="s">
        <v>31</v>
      </c>
      <c r="E5789" t="s">
        <v>163</v>
      </c>
      <c r="F5789" t="s">
        <v>59</v>
      </c>
      <c r="G5789" t="s">
        <v>164</v>
      </c>
      <c r="H5789" t="s">
        <v>165</v>
      </c>
      <c r="I5789" s="1">
        <v>42426</v>
      </c>
      <c r="J5789">
        <v>2016</v>
      </c>
      <c r="K5789" t="s">
        <v>227</v>
      </c>
      <c r="L5789" t="s">
        <v>228</v>
      </c>
      <c r="M5789" s="1">
        <v>42444</v>
      </c>
      <c r="N5789">
        <v>18</v>
      </c>
      <c r="O5789">
        <f>STANDARDIZE(N5789,$N$8,$N$9)</f>
        <v>-0.31293339439496226</v>
      </c>
      <c r="P5789">
        <f>ABS($J$3-O5789)</f>
        <v>0.21443282938192809</v>
      </c>
      <c r="Q5789">
        <f>ABS($J$4-O5789)</f>
        <v>2.5017163427891611</v>
      </c>
      <c r="R5789">
        <f>ABS($J$5-O5789)</f>
        <v>0.1608246220364461</v>
      </c>
      <c r="S5789">
        <f>ABS($J$6-O5789)</f>
        <v>0.75051490283674838</v>
      </c>
      <c r="T5789">
        <f>MIN(P5789:S5789)</f>
        <v>0.1608246220364461</v>
      </c>
      <c r="U5789">
        <f>MATCH(T5789,P5789:S5789, 0)</f>
        <v>3</v>
      </c>
    </row>
    <row r="5790" spans="1:21" x14ac:dyDescent="0.35">
      <c r="A5790">
        <v>3</v>
      </c>
      <c r="B5790">
        <v>5779</v>
      </c>
      <c r="C5790" t="s">
        <v>14</v>
      </c>
      <c r="D5790" t="s">
        <v>15</v>
      </c>
      <c r="E5790" t="s">
        <v>52</v>
      </c>
      <c r="F5790" t="s">
        <v>53</v>
      </c>
      <c r="G5790" t="s">
        <v>54</v>
      </c>
      <c r="H5790" t="s">
        <v>55</v>
      </c>
      <c r="I5790" s="1">
        <v>42426</v>
      </c>
      <c r="J5790">
        <v>2016</v>
      </c>
      <c r="K5790" t="s">
        <v>233</v>
      </c>
      <c r="L5790" t="s">
        <v>234</v>
      </c>
      <c r="M5790" s="1">
        <v>42445</v>
      </c>
      <c r="N5790">
        <v>19</v>
      </c>
      <c r="O5790">
        <f>STANDARDIZE(N5790,$N$8,$N$9)</f>
        <v>-0.29506399194646826</v>
      </c>
      <c r="P5790">
        <f>ABS($J$3-O5790)</f>
        <v>0.23230223183042209</v>
      </c>
      <c r="Q5790">
        <f>ABS($J$4-O5790)</f>
        <v>2.4838469403406673</v>
      </c>
      <c r="R5790">
        <f>ABS($J$5-O5790)</f>
        <v>0.1429552195879521</v>
      </c>
      <c r="S5790">
        <f>ABS($J$6-O5790)</f>
        <v>0.73264550038825438</v>
      </c>
      <c r="T5790">
        <f>MIN(P5790:S5790)</f>
        <v>0.1429552195879521</v>
      </c>
      <c r="U5790">
        <f>MATCH(T5790,P5790:S5790, 0)</f>
        <v>3</v>
      </c>
    </row>
    <row r="5791" spans="1:21" x14ac:dyDescent="0.35">
      <c r="A5791">
        <v>3</v>
      </c>
      <c r="B5791">
        <v>5780</v>
      </c>
      <c r="C5791" t="s">
        <v>14</v>
      </c>
      <c r="D5791" t="s">
        <v>15</v>
      </c>
      <c r="E5791" t="s">
        <v>24</v>
      </c>
      <c r="F5791" t="s">
        <v>25</v>
      </c>
      <c r="G5791" t="s">
        <v>26</v>
      </c>
      <c r="H5791" t="s">
        <v>27</v>
      </c>
      <c r="I5791" s="1">
        <v>42426</v>
      </c>
      <c r="J5791">
        <v>2016</v>
      </c>
      <c r="K5791" t="s">
        <v>28</v>
      </c>
      <c r="L5791" t="s">
        <v>29</v>
      </c>
      <c r="M5791" s="1">
        <v>42447</v>
      </c>
      <c r="N5791">
        <v>21</v>
      </c>
      <c r="O5791">
        <f>STANDARDIZE(N5791,$N$8,$N$9)</f>
        <v>-0.25932518704948021</v>
      </c>
      <c r="P5791">
        <f>ABS($J$3-O5791)</f>
        <v>0.26804103672741014</v>
      </c>
      <c r="Q5791">
        <f>ABS($J$4-O5791)</f>
        <v>2.4481081354436793</v>
      </c>
      <c r="R5791">
        <f>ABS($J$5-O5791)</f>
        <v>0.10721641469096405</v>
      </c>
      <c r="S5791">
        <f>ABS($J$6-O5791)</f>
        <v>0.69690669549126638</v>
      </c>
      <c r="T5791">
        <f>MIN(P5791:S5791)</f>
        <v>0.10721641469096405</v>
      </c>
      <c r="U5791">
        <f>MATCH(T5791,P5791:S5791, 0)</f>
        <v>3</v>
      </c>
    </row>
    <row r="5792" spans="1:21" x14ac:dyDescent="0.35">
      <c r="A5792">
        <v>4</v>
      </c>
      <c r="B5792">
        <v>5781</v>
      </c>
      <c r="C5792" t="s">
        <v>272</v>
      </c>
      <c r="D5792" t="s">
        <v>273</v>
      </c>
      <c r="E5792" t="s">
        <v>243</v>
      </c>
      <c r="F5792" t="s">
        <v>208</v>
      </c>
      <c r="G5792" t="s">
        <v>244</v>
      </c>
      <c r="H5792" t="s">
        <v>245</v>
      </c>
      <c r="I5792" s="1">
        <v>42426</v>
      </c>
      <c r="J5792">
        <v>2016</v>
      </c>
      <c r="K5792" t="s">
        <v>41</v>
      </c>
      <c r="L5792" t="s">
        <v>42</v>
      </c>
      <c r="M5792" s="1">
        <v>42405</v>
      </c>
      <c r="N5792">
        <v>66</v>
      </c>
      <c r="O5792">
        <f>STANDARDIZE(N5792,$N$8,$N$9)</f>
        <v>0.54479792313275022</v>
      </c>
      <c r="P5792">
        <f>ABS($J$3-O5792)</f>
        <v>1.0721641469096406</v>
      </c>
      <c r="Q5792">
        <f>ABS($J$4-O5792)</f>
        <v>1.6439850252614487</v>
      </c>
      <c r="R5792">
        <f>ABS($J$5-O5792)</f>
        <v>0.69690669549126638</v>
      </c>
      <c r="S5792">
        <f>ABS($J$6-O5792)</f>
        <v>0.1072164146909641</v>
      </c>
      <c r="T5792">
        <f>MIN(P5792:S5792)</f>
        <v>0.1072164146909641</v>
      </c>
      <c r="U5792">
        <f>MATCH(T5792,P5792:S5792, 0)</f>
        <v>4</v>
      </c>
    </row>
    <row r="5793" spans="1:21" x14ac:dyDescent="0.35">
      <c r="A5793">
        <v>4</v>
      </c>
      <c r="B5793">
        <v>5782</v>
      </c>
      <c r="C5793" t="s">
        <v>30</v>
      </c>
      <c r="D5793" t="s">
        <v>31</v>
      </c>
      <c r="E5793" t="s">
        <v>24</v>
      </c>
      <c r="F5793" t="s">
        <v>25</v>
      </c>
      <c r="G5793" t="s">
        <v>26</v>
      </c>
      <c r="H5793" t="s">
        <v>27</v>
      </c>
      <c r="I5793" s="1">
        <v>42426</v>
      </c>
      <c r="J5793">
        <v>2016</v>
      </c>
      <c r="K5793" t="s">
        <v>28</v>
      </c>
      <c r="L5793" t="s">
        <v>29</v>
      </c>
      <c r="M5793" s="1">
        <v>42503</v>
      </c>
      <c r="N5793">
        <v>77</v>
      </c>
      <c r="O5793">
        <f>STANDARDIZE(N5793,$N$8,$N$9)</f>
        <v>0.74136135006618431</v>
      </c>
      <c r="P5793">
        <f>ABS($J$3-O5793)</f>
        <v>1.2687275738430746</v>
      </c>
      <c r="Q5793">
        <f>ABS($J$4-O5793)</f>
        <v>1.4474215983280145</v>
      </c>
      <c r="R5793">
        <f>ABS($J$5-O5793)</f>
        <v>0.89347012242470047</v>
      </c>
      <c r="S5793">
        <f>ABS($J$6-O5793)</f>
        <v>0.30377984162439819</v>
      </c>
      <c r="T5793">
        <f>MIN(P5793:S5793)</f>
        <v>0.30377984162439819</v>
      </c>
      <c r="U5793">
        <f>MATCH(T5793,P5793:S5793, 0)</f>
        <v>4</v>
      </c>
    </row>
    <row r="5794" spans="1:21" x14ac:dyDescent="0.35">
      <c r="A5794">
        <v>3</v>
      </c>
      <c r="B5794">
        <v>5783</v>
      </c>
      <c r="C5794" t="s">
        <v>82</v>
      </c>
      <c r="D5794" t="s">
        <v>83</v>
      </c>
      <c r="E5794" t="s">
        <v>84</v>
      </c>
      <c r="F5794" t="s">
        <v>85</v>
      </c>
      <c r="G5794" t="s">
        <v>153</v>
      </c>
      <c r="H5794" t="s">
        <v>154</v>
      </c>
      <c r="I5794" s="1">
        <v>42427</v>
      </c>
      <c r="J5794">
        <v>2016</v>
      </c>
      <c r="K5794" t="s">
        <v>77</v>
      </c>
      <c r="L5794" t="s">
        <v>78</v>
      </c>
      <c r="M5794" s="1">
        <v>42447</v>
      </c>
      <c r="N5794">
        <v>20</v>
      </c>
      <c r="O5794">
        <f>STANDARDIZE(N5794,$N$8,$N$9)</f>
        <v>-0.27719458949797421</v>
      </c>
      <c r="P5794">
        <f>ABS($J$3-O5794)</f>
        <v>0.25017163427891614</v>
      </c>
      <c r="Q5794">
        <f>ABS($J$4-O5794)</f>
        <v>2.4659775378921731</v>
      </c>
      <c r="R5794">
        <f>ABS($J$5-O5794)</f>
        <v>0.12508581713945804</v>
      </c>
      <c r="S5794">
        <f>ABS($J$6-O5794)</f>
        <v>0.71477609793976038</v>
      </c>
      <c r="T5794">
        <f>MIN(P5794:S5794)</f>
        <v>0.12508581713945804</v>
      </c>
      <c r="U5794">
        <f>MATCH(T5794,P5794:S5794, 0)</f>
        <v>3</v>
      </c>
    </row>
    <row r="5795" spans="1:21" x14ac:dyDescent="0.35">
      <c r="A5795">
        <v>3</v>
      </c>
      <c r="B5795">
        <v>5784</v>
      </c>
      <c r="C5795" t="s">
        <v>206</v>
      </c>
      <c r="D5795" t="s">
        <v>207</v>
      </c>
      <c r="E5795" t="s">
        <v>52</v>
      </c>
      <c r="F5795" t="s">
        <v>53</v>
      </c>
      <c r="G5795" t="s">
        <v>601</v>
      </c>
      <c r="H5795" t="s">
        <v>602</v>
      </c>
      <c r="I5795" s="1">
        <v>42427</v>
      </c>
      <c r="J5795">
        <v>2016</v>
      </c>
      <c r="K5795" t="s">
        <v>41</v>
      </c>
      <c r="L5795" t="s">
        <v>42</v>
      </c>
      <c r="M5795" s="1">
        <v>42451</v>
      </c>
      <c r="N5795">
        <v>24</v>
      </c>
      <c r="O5795">
        <f>STANDARDIZE(N5795,$N$8,$N$9)</f>
        <v>-0.20571697970399819</v>
      </c>
      <c r="P5795">
        <f>ABS($J$3-O5795)</f>
        <v>0.32164924407289219</v>
      </c>
      <c r="Q5795">
        <f>ABS($J$4-O5795)</f>
        <v>2.3944999280981971</v>
      </c>
      <c r="R5795">
        <f>ABS($J$5-O5795)</f>
        <v>5.3608207345482023E-2</v>
      </c>
      <c r="S5795">
        <f>ABS($J$6-O5795)</f>
        <v>0.64329848814578428</v>
      </c>
      <c r="T5795">
        <f>MIN(P5795:S5795)</f>
        <v>5.3608207345482023E-2</v>
      </c>
      <c r="U5795">
        <f>MATCH(T5795,P5795:S5795, 0)</f>
        <v>3</v>
      </c>
    </row>
    <row r="5796" spans="1:21" x14ac:dyDescent="0.35">
      <c r="A5796">
        <v>3</v>
      </c>
      <c r="B5796">
        <v>5785</v>
      </c>
      <c r="C5796" t="s">
        <v>71</v>
      </c>
      <c r="D5796" t="s">
        <v>72</v>
      </c>
      <c r="E5796" t="s">
        <v>84</v>
      </c>
      <c r="F5796" t="s">
        <v>85</v>
      </c>
      <c r="G5796" t="s">
        <v>153</v>
      </c>
      <c r="H5796" t="s">
        <v>154</v>
      </c>
      <c r="I5796" s="1">
        <v>42427</v>
      </c>
      <c r="J5796">
        <v>2016</v>
      </c>
      <c r="K5796" t="s">
        <v>77</v>
      </c>
      <c r="L5796" t="s">
        <v>78</v>
      </c>
      <c r="M5796" s="1">
        <v>42453</v>
      </c>
      <c r="N5796">
        <v>26</v>
      </c>
      <c r="O5796">
        <f>STANDARDIZE(N5796,$N$8,$N$9)</f>
        <v>-0.16997817480701016</v>
      </c>
      <c r="P5796">
        <f>ABS($J$3-O5796)</f>
        <v>0.35738804896988019</v>
      </c>
      <c r="Q5796">
        <f>ABS($J$4-O5796)</f>
        <v>2.3587611232012091</v>
      </c>
      <c r="R5796">
        <f>ABS($J$5-O5796)</f>
        <v>1.7869402448493998E-2</v>
      </c>
      <c r="S5796">
        <f>ABS($J$6-O5796)</f>
        <v>0.60755968324879628</v>
      </c>
      <c r="T5796">
        <f>MIN(P5796:S5796)</f>
        <v>1.7869402448493998E-2</v>
      </c>
      <c r="U5796">
        <f>MATCH(T5796,P5796:S5796, 0)</f>
        <v>3</v>
      </c>
    </row>
    <row r="5797" spans="1:21" x14ac:dyDescent="0.35">
      <c r="A5797">
        <v>4</v>
      </c>
      <c r="B5797">
        <v>5786</v>
      </c>
      <c r="C5797" t="s">
        <v>14</v>
      </c>
      <c r="D5797" t="s">
        <v>15</v>
      </c>
      <c r="E5797" t="s">
        <v>79</v>
      </c>
      <c r="F5797" t="s">
        <v>35</v>
      </c>
      <c r="G5797" t="s">
        <v>80</v>
      </c>
      <c r="H5797" t="s">
        <v>81</v>
      </c>
      <c r="I5797" s="1">
        <v>42427</v>
      </c>
      <c r="J5797">
        <v>2016</v>
      </c>
      <c r="K5797" t="s">
        <v>77</v>
      </c>
      <c r="L5797" t="s">
        <v>78</v>
      </c>
      <c r="M5797" s="1">
        <v>42480</v>
      </c>
      <c r="N5797">
        <v>53</v>
      </c>
      <c r="O5797">
        <f>STANDARDIZE(N5797,$N$8,$N$9)</f>
        <v>0.31249569130232807</v>
      </c>
      <c r="P5797">
        <f>ABS($J$3-O5797)</f>
        <v>0.83986191507921837</v>
      </c>
      <c r="Q5797">
        <f>ABS($J$4-O5797)</f>
        <v>1.8762872570918709</v>
      </c>
      <c r="R5797">
        <f>ABS($J$5-O5797)</f>
        <v>0.46460446366084424</v>
      </c>
      <c r="S5797">
        <f>ABS($J$6-O5797)</f>
        <v>0.12508581713945804</v>
      </c>
      <c r="T5797">
        <f>MIN(P5797:S5797)</f>
        <v>0.12508581713945804</v>
      </c>
      <c r="U5797">
        <f>MATCH(T5797,P5797:S5797, 0)</f>
        <v>4</v>
      </c>
    </row>
    <row r="5798" spans="1:21" x14ac:dyDescent="0.35">
      <c r="A5798">
        <v>1</v>
      </c>
      <c r="B5798">
        <v>5787</v>
      </c>
      <c r="C5798" t="s">
        <v>14</v>
      </c>
      <c r="D5798" t="s">
        <v>15</v>
      </c>
      <c r="E5798" t="s">
        <v>79</v>
      </c>
      <c r="F5798" t="s">
        <v>35</v>
      </c>
      <c r="G5798" t="s">
        <v>80</v>
      </c>
      <c r="H5798" t="s">
        <v>81</v>
      </c>
      <c r="I5798" s="1">
        <v>42428</v>
      </c>
      <c r="J5798">
        <v>2016</v>
      </c>
      <c r="K5798" t="s">
        <v>41</v>
      </c>
      <c r="L5798" t="s">
        <v>42</v>
      </c>
      <c r="M5798" s="1">
        <v>42372</v>
      </c>
      <c r="N5798">
        <v>2</v>
      </c>
      <c r="O5798">
        <f>STANDARDIZE(N5798,$N$8,$N$9)</f>
        <v>-0.59884383357086635</v>
      </c>
      <c r="P5798">
        <f>ABS($J$3-O5798)</f>
        <v>7.1477609793975994E-2</v>
      </c>
      <c r="Q5798">
        <f>ABS($J$4-O5798)</f>
        <v>2.7876267819650655</v>
      </c>
      <c r="R5798">
        <f>ABS($J$5-O5798)</f>
        <v>0.44673506121235018</v>
      </c>
      <c r="S5798">
        <f>ABS($J$6-O5798)</f>
        <v>1.0364253420126524</v>
      </c>
      <c r="T5798">
        <f>MIN(P5798:S5798)</f>
        <v>7.1477609793975994E-2</v>
      </c>
      <c r="U5798">
        <f>MATCH(T5798,P5798:S5798, 0)</f>
        <v>1</v>
      </c>
    </row>
    <row r="5799" spans="1:21" x14ac:dyDescent="0.35">
      <c r="A5799">
        <v>1</v>
      </c>
      <c r="B5799">
        <v>5788</v>
      </c>
      <c r="C5799" t="s">
        <v>14</v>
      </c>
      <c r="D5799" t="s">
        <v>15</v>
      </c>
      <c r="E5799" t="s">
        <v>16</v>
      </c>
      <c r="F5799" t="s">
        <v>17</v>
      </c>
      <c r="G5799" t="s">
        <v>18</v>
      </c>
      <c r="H5799" t="s">
        <v>19</v>
      </c>
      <c r="I5799" s="1">
        <v>42428</v>
      </c>
      <c r="J5799">
        <v>2016</v>
      </c>
      <c r="K5799" t="s">
        <v>41</v>
      </c>
      <c r="L5799" t="s">
        <v>42</v>
      </c>
      <c r="M5799" s="1">
        <v>42372</v>
      </c>
      <c r="N5799">
        <v>2</v>
      </c>
      <c r="O5799">
        <f>STANDARDIZE(N5799,$N$8,$N$9)</f>
        <v>-0.59884383357086635</v>
      </c>
      <c r="P5799">
        <f>ABS($J$3-O5799)</f>
        <v>7.1477609793975994E-2</v>
      </c>
      <c r="Q5799">
        <f>ABS($J$4-O5799)</f>
        <v>2.7876267819650655</v>
      </c>
      <c r="R5799">
        <f>ABS($J$5-O5799)</f>
        <v>0.44673506121235018</v>
      </c>
      <c r="S5799">
        <f>ABS($J$6-O5799)</f>
        <v>1.0364253420126524</v>
      </c>
      <c r="T5799">
        <f>MIN(P5799:S5799)</f>
        <v>7.1477609793975994E-2</v>
      </c>
      <c r="U5799">
        <f>MATCH(T5799,P5799:S5799, 0)</f>
        <v>1</v>
      </c>
    </row>
    <row r="5800" spans="1:21" x14ac:dyDescent="0.35">
      <c r="A5800">
        <v>3</v>
      </c>
      <c r="B5800">
        <v>5789</v>
      </c>
      <c r="C5800" t="s">
        <v>14</v>
      </c>
      <c r="D5800" t="s">
        <v>15</v>
      </c>
      <c r="E5800" t="s">
        <v>79</v>
      </c>
      <c r="F5800" t="s">
        <v>35</v>
      </c>
      <c r="G5800" t="s">
        <v>80</v>
      </c>
      <c r="H5800" t="s">
        <v>81</v>
      </c>
      <c r="I5800" s="1">
        <v>42428</v>
      </c>
      <c r="J5800">
        <v>2016</v>
      </c>
      <c r="K5800" t="s">
        <v>41</v>
      </c>
      <c r="L5800" t="s">
        <v>42</v>
      </c>
      <c r="M5800" s="1">
        <v>42450</v>
      </c>
      <c r="N5800">
        <v>22</v>
      </c>
      <c r="O5800">
        <f>STANDARDIZE(N5800,$N$8,$N$9)</f>
        <v>-0.24145578460098621</v>
      </c>
      <c r="P5800">
        <f>ABS($J$3-O5800)</f>
        <v>0.28591043917590414</v>
      </c>
      <c r="Q5800">
        <f>ABS($J$4-O5800)</f>
        <v>2.4302387329951851</v>
      </c>
      <c r="R5800">
        <f>ABS($J$5-O5800)</f>
        <v>8.9347012242470047E-2</v>
      </c>
      <c r="S5800">
        <f>ABS($J$6-O5800)</f>
        <v>0.67903729304277238</v>
      </c>
      <c r="T5800">
        <f>MIN(P5800:S5800)</f>
        <v>8.9347012242470047E-2</v>
      </c>
      <c r="U5800">
        <f>MATCH(T5800,P5800:S5800, 0)</f>
        <v>3</v>
      </c>
    </row>
    <row r="5801" spans="1:21" x14ac:dyDescent="0.35">
      <c r="A5801">
        <v>3</v>
      </c>
      <c r="B5801">
        <v>5790</v>
      </c>
      <c r="C5801" t="s">
        <v>82</v>
      </c>
      <c r="D5801" t="s">
        <v>83</v>
      </c>
      <c r="E5801" t="s">
        <v>84</v>
      </c>
      <c r="F5801" t="s">
        <v>85</v>
      </c>
      <c r="G5801" t="s">
        <v>153</v>
      </c>
      <c r="H5801" t="s">
        <v>154</v>
      </c>
      <c r="I5801" s="1">
        <v>42428</v>
      </c>
      <c r="J5801">
        <v>2016</v>
      </c>
      <c r="K5801" t="s">
        <v>77</v>
      </c>
      <c r="L5801" t="s">
        <v>78</v>
      </c>
      <c r="M5801" s="1">
        <v>42678</v>
      </c>
      <c r="N5801">
        <v>43</v>
      </c>
      <c r="O5801">
        <f>STANDARDIZE(N5801,$N$8,$N$9)</f>
        <v>0.13380166681738798</v>
      </c>
      <c r="P5801">
        <f>ABS($J$3-O5801)</f>
        <v>0.66116789059427838</v>
      </c>
      <c r="Q5801">
        <f>ABS($J$4-O5801)</f>
        <v>2.0549812815768109</v>
      </c>
      <c r="R5801">
        <f>ABS($J$5-O5801)</f>
        <v>0.28591043917590414</v>
      </c>
      <c r="S5801">
        <f>ABS($J$6-O5801)</f>
        <v>0.30377984162439814</v>
      </c>
      <c r="T5801">
        <f>MIN(P5801:S5801)</f>
        <v>0.28591043917590414</v>
      </c>
      <c r="U5801">
        <f>MATCH(T5801,P5801:S5801, 0)</f>
        <v>3</v>
      </c>
    </row>
    <row r="5802" spans="1:21" x14ac:dyDescent="0.35">
      <c r="A5802">
        <v>1</v>
      </c>
      <c r="B5802">
        <v>5791</v>
      </c>
      <c r="C5802" t="s">
        <v>30</v>
      </c>
      <c r="D5802" t="s">
        <v>31</v>
      </c>
      <c r="E5802" t="s">
        <v>105</v>
      </c>
      <c r="F5802" t="s">
        <v>59</v>
      </c>
      <c r="G5802" t="s">
        <v>106</v>
      </c>
      <c r="H5802" t="s">
        <v>107</v>
      </c>
      <c r="I5802" s="1">
        <v>42429</v>
      </c>
      <c r="J5802">
        <v>2016</v>
      </c>
      <c r="K5802" t="s">
        <v>41</v>
      </c>
      <c r="L5802" t="s">
        <v>42</v>
      </c>
      <c r="M5802" s="1">
        <v>42429</v>
      </c>
      <c r="N5802">
        <v>0</v>
      </c>
      <c r="O5802">
        <f>STANDARDIZE(N5802,$N$8,$N$9)</f>
        <v>-0.63458263846785445</v>
      </c>
      <c r="P5802">
        <f>ABS($J$3-O5802)</f>
        <v>0.1072164146909641</v>
      </c>
      <c r="Q5802">
        <f>ABS($J$4-O5802)</f>
        <v>2.8233655868620535</v>
      </c>
      <c r="R5802">
        <f>ABS($J$5-O5802)</f>
        <v>0.48247386610933829</v>
      </c>
      <c r="S5802">
        <f>ABS($J$6-O5802)</f>
        <v>1.0721641469096406</v>
      </c>
      <c r="T5802">
        <f>MIN(P5802:S5802)</f>
        <v>0.1072164146909641</v>
      </c>
      <c r="U5802">
        <f>MATCH(T5802,P5802:S5802, 0)</f>
        <v>1</v>
      </c>
    </row>
    <row r="5803" spans="1:21" x14ac:dyDescent="0.35">
      <c r="A5803">
        <v>1</v>
      </c>
      <c r="B5803">
        <v>5792</v>
      </c>
      <c r="C5803" t="s">
        <v>112</v>
      </c>
      <c r="D5803" t="s">
        <v>113</v>
      </c>
      <c r="E5803" t="s">
        <v>84</v>
      </c>
      <c r="F5803" t="s">
        <v>85</v>
      </c>
      <c r="G5803" t="s">
        <v>86</v>
      </c>
      <c r="H5803" t="s">
        <v>87</v>
      </c>
      <c r="I5803" s="1">
        <v>42429</v>
      </c>
      <c r="J5803">
        <v>2016</v>
      </c>
      <c r="K5803" t="s">
        <v>77</v>
      </c>
      <c r="L5803" t="s">
        <v>78</v>
      </c>
      <c r="M5803" s="1">
        <v>42524</v>
      </c>
      <c r="N5803">
        <v>6</v>
      </c>
      <c r="O5803">
        <f>STANDARDIZE(N5803,$N$8,$N$9)</f>
        <v>-0.52736622377689035</v>
      </c>
      <c r="P5803">
        <f>ABS($J$3-O5803)</f>
        <v>0</v>
      </c>
      <c r="Q5803">
        <f>ABS($J$4-O5803)</f>
        <v>2.7161491721710895</v>
      </c>
      <c r="R5803">
        <f>ABS($J$5-O5803)</f>
        <v>0.37525745141837419</v>
      </c>
      <c r="S5803">
        <f>ABS($J$6-O5803)</f>
        <v>0.96494773221867647</v>
      </c>
      <c r="T5803">
        <f>MIN(P5803:S5803)</f>
        <v>0</v>
      </c>
      <c r="U5803">
        <f>MATCH(T5803,P5803:S5803, 0)</f>
        <v>1</v>
      </c>
    </row>
    <row r="5804" spans="1:21" x14ac:dyDescent="0.35">
      <c r="A5804">
        <v>3</v>
      </c>
      <c r="B5804">
        <v>5793</v>
      </c>
      <c r="C5804" t="s">
        <v>62</v>
      </c>
      <c r="D5804" t="s">
        <v>63</v>
      </c>
      <c r="E5804" t="s">
        <v>73</v>
      </c>
      <c r="F5804" t="s">
        <v>74</v>
      </c>
      <c r="G5804" t="s">
        <v>75</v>
      </c>
      <c r="H5804" t="s">
        <v>76</v>
      </c>
      <c r="I5804" s="1">
        <v>42429</v>
      </c>
      <c r="J5804">
        <v>2016</v>
      </c>
      <c r="K5804" t="s">
        <v>166</v>
      </c>
      <c r="L5804" t="s">
        <v>167</v>
      </c>
      <c r="M5804" s="1">
        <v>42446</v>
      </c>
      <c r="N5804">
        <v>17</v>
      </c>
      <c r="O5804">
        <f>STANDARDIZE(N5804,$N$8,$N$9)</f>
        <v>-0.33080279684345626</v>
      </c>
      <c r="P5804">
        <f>ABS($J$3-O5804)</f>
        <v>0.19656342693343409</v>
      </c>
      <c r="Q5804">
        <f>ABS($J$4-O5804)</f>
        <v>2.5195857452376553</v>
      </c>
      <c r="R5804">
        <f>ABS($J$5-O5804)</f>
        <v>0.17869402448494009</v>
      </c>
      <c r="S5804">
        <f>ABS($J$6-O5804)</f>
        <v>0.76838430528524237</v>
      </c>
      <c r="T5804">
        <f>MIN(P5804:S5804)</f>
        <v>0.17869402448494009</v>
      </c>
      <c r="U5804">
        <f>MATCH(T5804,P5804:S5804, 0)</f>
        <v>3</v>
      </c>
    </row>
    <row r="5805" spans="1:21" x14ac:dyDescent="0.35">
      <c r="A5805">
        <v>3</v>
      </c>
      <c r="B5805">
        <v>5794</v>
      </c>
      <c r="C5805" t="s">
        <v>14</v>
      </c>
      <c r="D5805" t="s">
        <v>15</v>
      </c>
      <c r="E5805" t="s">
        <v>141</v>
      </c>
      <c r="F5805" t="s">
        <v>142</v>
      </c>
      <c r="G5805" t="s">
        <v>143</v>
      </c>
      <c r="H5805" t="s">
        <v>144</v>
      </c>
      <c r="I5805" s="1">
        <v>42429</v>
      </c>
      <c r="J5805">
        <v>2016</v>
      </c>
      <c r="K5805" t="s">
        <v>28</v>
      </c>
      <c r="L5805" t="s">
        <v>29</v>
      </c>
      <c r="M5805" s="1">
        <v>42447</v>
      </c>
      <c r="N5805">
        <v>18</v>
      </c>
      <c r="O5805">
        <f>STANDARDIZE(N5805,$N$8,$N$9)</f>
        <v>-0.31293339439496226</v>
      </c>
      <c r="P5805">
        <f>ABS($J$3-O5805)</f>
        <v>0.21443282938192809</v>
      </c>
      <c r="Q5805">
        <f>ABS($J$4-O5805)</f>
        <v>2.5017163427891611</v>
      </c>
      <c r="R5805">
        <f>ABS($J$5-O5805)</f>
        <v>0.1608246220364461</v>
      </c>
      <c r="S5805">
        <f>ABS($J$6-O5805)</f>
        <v>0.75051490283674838</v>
      </c>
      <c r="T5805">
        <f>MIN(P5805:S5805)</f>
        <v>0.1608246220364461</v>
      </c>
      <c r="U5805">
        <f>MATCH(T5805,P5805:S5805, 0)</f>
        <v>3</v>
      </c>
    </row>
    <row r="5806" spans="1:21" x14ac:dyDescent="0.35">
      <c r="A5806">
        <v>3</v>
      </c>
      <c r="B5806">
        <v>5795</v>
      </c>
      <c r="C5806" t="s">
        <v>14</v>
      </c>
      <c r="D5806" t="s">
        <v>15</v>
      </c>
      <c r="E5806" t="s">
        <v>43</v>
      </c>
      <c r="F5806" t="s">
        <v>35</v>
      </c>
      <c r="G5806" t="s">
        <v>127</v>
      </c>
      <c r="H5806" t="s">
        <v>128</v>
      </c>
      <c r="I5806" s="1">
        <v>42429</v>
      </c>
      <c r="J5806">
        <v>2016</v>
      </c>
      <c r="K5806" t="s">
        <v>20</v>
      </c>
      <c r="L5806" t="s">
        <v>21</v>
      </c>
      <c r="M5806" s="1">
        <v>42458</v>
      </c>
      <c r="N5806">
        <v>29</v>
      </c>
      <c r="O5806">
        <f>STANDARDIZE(N5806,$N$8,$N$9)</f>
        <v>-0.11636996746152814</v>
      </c>
      <c r="P5806">
        <f>ABS($J$3-O5806)</f>
        <v>0.41099625631536219</v>
      </c>
      <c r="Q5806">
        <f>ABS($J$4-O5806)</f>
        <v>2.3051529158557269</v>
      </c>
      <c r="R5806">
        <f>ABS($J$5-O5806)</f>
        <v>3.5738804896988025E-2</v>
      </c>
      <c r="S5806">
        <f>ABS($J$6-O5806)</f>
        <v>0.55395147590331428</v>
      </c>
      <c r="T5806">
        <f>MIN(P5806:S5806)</f>
        <v>3.5738804896988025E-2</v>
      </c>
      <c r="U5806">
        <f>MATCH(T5806,P5806:S5806, 0)</f>
        <v>3</v>
      </c>
    </row>
    <row r="5807" spans="1:21" x14ac:dyDescent="0.35">
      <c r="A5807">
        <v>3</v>
      </c>
      <c r="B5807">
        <v>5796</v>
      </c>
      <c r="C5807" t="s">
        <v>135</v>
      </c>
      <c r="D5807" t="s">
        <v>136</v>
      </c>
      <c r="E5807" t="s">
        <v>149</v>
      </c>
      <c r="F5807" t="s">
        <v>150</v>
      </c>
      <c r="G5807" t="s">
        <v>215</v>
      </c>
      <c r="H5807" t="s">
        <v>216</v>
      </c>
      <c r="I5807" s="1">
        <v>42429</v>
      </c>
      <c r="J5807">
        <v>2016</v>
      </c>
      <c r="K5807" t="s">
        <v>41</v>
      </c>
      <c r="L5807" t="s">
        <v>42</v>
      </c>
      <c r="M5807" s="1">
        <v>42464</v>
      </c>
      <c r="N5807">
        <v>35</v>
      </c>
      <c r="O5807">
        <f>STANDARDIZE(N5807,$N$8,$N$9)</f>
        <v>-9.1535527705640905E-3</v>
      </c>
      <c r="P5807">
        <f>ABS($J$3-O5807)</f>
        <v>0.51821267100632629</v>
      </c>
      <c r="Q5807">
        <f>ABS($J$4-O5807)</f>
        <v>2.1979365011647629</v>
      </c>
      <c r="R5807">
        <f>ABS($J$5-O5807)</f>
        <v>0.14295521958795207</v>
      </c>
      <c r="S5807">
        <f>ABS($J$6-O5807)</f>
        <v>0.44673506121235018</v>
      </c>
      <c r="T5807">
        <f>MIN(P5807:S5807)</f>
        <v>0.14295521958795207</v>
      </c>
      <c r="U5807">
        <f>MATCH(T5807,P5807:S5807, 0)</f>
        <v>3</v>
      </c>
    </row>
    <row r="5808" spans="1:21" x14ac:dyDescent="0.35">
      <c r="A5808">
        <v>3</v>
      </c>
      <c r="B5808">
        <v>5797</v>
      </c>
      <c r="C5808" t="s">
        <v>316</v>
      </c>
      <c r="D5808" t="s">
        <v>317</v>
      </c>
      <c r="E5808" t="s">
        <v>243</v>
      </c>
      <c r="F5808" t="s">
        <v>208</v>
      </c>
      <c r="G5808" t="s">
        <v>244</v>
      </c>
      <c r="H5808" t="s">
        <v>245</v>
      </c>
      <c r="I5808" s="1">
        <v>42429</v>
      </c>
      <c r="J5808">
        <v>2016</v>
      </c>
      <c r="K5808" t="s">
        <v>77</v>
      </c>
      <c r="L5808" t="s">
        <v>78</v>
      </c>
      <c r="M5808" s="1">
        <v>42555</v>
      </c>
      <c r="N5808">
        <v>38</v>
      </c>
      <c r="O5808">
        <f>STANDARDIZE(N5808,$N$8,$N$9)</f>
        <v>4.4454654574917936E-2</v>
      </c>
      <c r="P5808">
        <f>ABS($J$3-O5808)</f>
        <v>0.57182087835180828</v>
      </c>
      <c r="Q5808">
        <f>ABS($J$4-O5808)</f>
        <v>2.1443282938192811</v>
      </c>
      <c r="R5808">
        <f>ABS($J$5-O5808)</f>
        <v>0.19656342693343409</v>
      </c>
      <c r="S5808">
        <f>ABS($J$6-O5808)</f>
        <v>0.39312685386686819</v>
      </c>
      <c r="T5808">
        <f>MIN(P5808:S5808)</f>
        <v>0.19656342693343409</v>
      </c>
      <c r="U5808">
        <f>MATCH(T5808,P5808:S5808, 0)</f>
        <v>3</v>
      </c>
    </row>
    <row r="5809" spans="1:21" x14ac:dyDescent="0.35">
      <c r="A5809">
        <v>4</v>
      </c>
      <c r="B5809">
        <v>5798</v>
      </c>
      <c r="C5809" t="s">
        <v>571</v>
      </c>
      <c r="D5809" t="s">
        <v>572</v>
      </c>
      <c r="E5809" t="s">
        <v>163</v>
      </c>
      <c r="F5809" t="s">
        <v>59</v>
      </c>
      <c r="G5809" t="s">
        <v>164</v>
      </c>
      <c r="H5809" t="s">
        <v>165</v>
      </c>
      <c r="I5809" s="1">
        <v>42429</v>
      </c>
      <c r="J5809">
        <v>2016</v>
      </c>
      <c r="K5809" t="s">
        <v>41</v>
      </c>
      <c r="L5809" t="s">
        <v>42</v>
      </c>
      <c r="M5809" s="1">
        <v>42508</v>
      </c>
      <c r="N5809">
        <v>79</v>
      </c>
      <c r="O5809">
        <f>STANDARDIZE(N5809,$N$8,$N$9)</f>
        <v>0.77710015496317231</v>
      </c>
      <c r="P5809">
        <f>ABS($J$3-O5809)</f>
        <v>1.3044663787400625</v>
      </c>
      <c r="Q5809">
        <f>ABS($J$4-O5809)</f>
        <v>1.4116827934310265</v>
      </c>
      <c r="R5809">
        <f>ABS($J$5-O5809)</f>
        <v>0.92920892732168847</v>
      </c>
      <c r="S5809">
        <f>ABS($J$6-O5809)</f>
        <v>0.33951864652138619</v>
      </c>
      <c r="T5809">
        <f>MIN(P5809:S5809)</f>
        <v>0.33951864652138619</v>
      </c>
      <c r="U5809">
        <f>MATCH(T5809,P5809:S5809, 0)</f>
        <v>4</v>
      </c>
    </row>
    <row r="5810" spans="1:21" x14ac:dyDescent="0.35">
      <c r="A5810">
        <v>4</v>
      </c>
      <c r="B5810">
        <v>5799</v>
      </c>
      <c r="C5810" t="s">
        <v>300</v>
      </c>
      <c r="D5810" t="s">
        <v>301</v>
      </c>
      <c r="E5810" t="s">
        <v>90</v>
      </c>
      <c r="F5810" t="s">
        <v>91</v>
      </c>
      <c r="G5810" t="s">
        <v>92</v>
      </c>
      <c r="H5810" t="s">
        <v>93</v>
      </c>
      <c r="I5810" s="1">
        <v>42429</v>
      </c>
      <c r="J5810">
        <v>2016</v>
      </c>
      <c r="K5810" t="s">
        <v>41</v>
      </c>
      <c r="L5810" t="s">
        <v>42</v>
      </c>
      <c r="M5810" s="1">
        <v>42375</v>
      </c>
      <c r="N5810">
        <v>93</v>
      </c>
      <c r="O5810">
        <f>STANDARDIZE(N5810,$N$8,$N$9)</f>
        <v>1.0272717892420884</v>
      </c>
      <c r="P5810">
        <f>ABS($J$3-O5810)</f>
        <v>1.5546380130189787</v>
      </c>
      <c r="Q5810">
        <f>ABS($J$4-O5810)</f>
        <v>1.1615111591521106</v>
      </c>
      <c r="R5810">
        <f>ABS($J$5-O5810)</f>
        <v>1.1793805616006046</v>
      </c>
      <c r="S5810">
        <f>ABS($J$6-O5810)</f>
        <v>0.58969028080030228</v>
      </c>
      <c r="T5810">
        <f>MIN(P5810:S5810)</f>
        <v>0.58969028080030228</v>
      </c>
      <c r="U5810">
        <f>MATCH(T5810,P5810:S5810, 0)</f>
        <v>4</v>
      </c>
    </row>
    <row r="5811" spans="1:21" x14ac:dyDescent="0.35">
      <c r="A5811">
        <v>1</v>
      </c>
      <c r="B5811">
        <v>5800</v>
      </c>
      <c r="C5811" t="s">
        <v>14</v>
      </c>
      <c r="D5811" t="s">
        <v>15</v>
      </c>
      <c r="E5811" t="s">
        <v>79</v>
      </c>
      <c r="F5811" t="s">
        <v>35</v>
      </c>
      <c r="G5811" t="s">
        <v>80</v>
      </c>
      <c r="H5811" t="s">
        <v>81</v>
      </c>
      <c r="I5811" s="1">
        <v>42431</v>
      </c>
      <c r="J5811">
        <v>2016</v>
      </c>
      <c r="K5811" t="s">
        <v>41</v>
      </c>
      <c r="L5811" t="s">
        <v>42</v>
      </c>
      <c r="M5811" s="1">
        <v>42523</v>
      </c>
      <c r="N5811">
        <v>3</v>
      </c>
      <c r="O5811">
        <f>STANDARDIZE(N5811,$N$8,$N$9)</f>
        <v>-0.58097443112237235</v>
      </c>
      <c r="P5811">
        <f>ABS($J$3-O5811)</f>
        <v>5.3608207345481995E-2</v>
      </c>
      <c r="Q5811">
        <f>ABS($J$4-O5811)</f>
        <v>2.7697573795165713</v>
      </c>
      <c r="R5811">
        <f>ABS($J$5-O5811)</f>
        <v>0.42886565876385618</v>
      </c>
      <c r="S5811">
        <f>ABS($J$6-O5811)</f>
        <v>1.0185559395641586</v>
      </c>
      <c r="T5811">
        <f>MIN(P5811:S5811)</f>
        <v>5.3608207345481995E-2</v>
      </c>
      <c r="U5811">
        <f>MATCH(T5811,P5811:S5811, 0)</f>
        <v>1</v>
      </c>
    </row>
    <row r="5812" spans="1:21" x14ac:dyDescent="0.35">
      <c r="A5812">
        <v>1</v>
      </c>
      <c r="B5812">
        <v>5801</v>
      </c>
      <c r="C5812" t="s">
        <v>112</v>
      </c>
      <c r="D5812" t="s">
        <v>113</v>
      </c>
      <c r="E5812" t="s">
        <v>131</v>
      </c>
      <c r="F5812" t="s">
        <v>132</v>
      </c>
      <c r="G5812" t="s">
        <v>133</v>
      </c>
      <c r="H5812" t="s">
        <v>134</v>
      </c>
      <c r="I5812" s="1">
        <v>42431</v>
      </c>
      <c r="J5812">
        <v>2016</v>
      </c>
      <c r="K5812" t="s">
        <v>41</v>
      </c>
      <c r="L5812" t="s">
        <v>42</v>
      </c>
      <c r="M5812" s="1">
        <v>42418</v>
      </c>
      <c r="N5812">
        <v>15</v>
      </c>
      <c r="O5812">
        <f>STANDARDIZE(N5812,$N$8,$N$9)</f>
        <v>-0.36654160174044426</v>
      </c>
      <c r="P5812">
        <f>ABS($J$3-O5812)</f>
        <v>0.1608246220364461</v>
      </c>
      <c r="Q5812">
        <f>ABS($J$4-O5812)</f>
        <v>2.5553245501346433</v>
      </c>
      <c r="R5812">
        <f>ABS($J$5-O5812)</f>
        <v>0.21443282938192809</v>
      </c>
      <c r="S5812">
        <f>ABS($J$6-O5812)</f>
        <v>0.80412311018223037</v>
      </c>
      <c r="T5812">
        <f>MIN(P5812:S5812)</f>
        <v>0.1608246220364461</v>
      </c>
      <c r="U5812">
        <f>MATCH(T5812,P5812:S5812, 0)</f>
        <v>1</v>
      </c>
    </row>
    <row r="5813" spans="1:21" x14ac:dyDescent="0.35">
      <c r="A5813">
        <v>1</v>
      </c>
      <c r="B5813">
        <v>5802</v>
      </c>
      <c r="C5813" t="s">
        <v>14</v>
      </c>
      <c r="D5813" t="s">
        <v>15</v>
      </c>
      <c r="E5813" t="s">
        <v>79</v>
      </c>
      <c r="F5813" t="s">
        <v>35</v>
      </c>
      <c r="G5813" t="s">
        <v>80</v>
      </c>
      <c r="H5813" t="s">
        <v>81</v>
      </c>
      <c r="I5813" s="1">
        <v>42432</v>
      </c>
      <c r="J5813">
        <v>2016</v>
      </c>
      <c r="K5813" t="s">
        <v>41</v>
      </c>
      <c r="L5813" t="s">
        <v>42</v>
      </c>
      <c r="M5813" s="1">
        <v>42524</v>
      </c>
      <c r="N5813">
        <v>3</v>
      </c>
      <c r="O5813">
        <f>STANDARDIZE(N5813,$N$8,$N$9)</f>
        <v>-0.58097443112237235</v>
      </c>
      <c r="P5813">
        <f>ABS($J$3-O5813)</f>
        <v>5.3608207345481995E-2</v>
      </c>
      <c r="Q5813">
        <f>ABS($J$4-O5813)</f>
        <v>2.7697573795165713</v>
      </c>
      <c r="R5813">
        <f>ABS($J$5-O5813)</f>
        <v>0.42886565876385618</v>
      </c>
      <c r="S5813">
        <f>ABS($J$6-O5813)</f>
        <v>1.0185559395641586</v>
      </c>
      <c r="T5813">
        <f>MIN(P5813:S5813)</f>
        <v>5.3608207345481995E-2</v>
      </c>
      <c r="U5813">
        <f>MATCH(T5813,P5813:S5813, 0)</f>
        <v>1</v>
      </c>
    </row>
    <row r="5814" spans="1:21" x14ac:dyDescent="0.35">
      <c r="A5814">
        <v>1</v>
      </c>
      <c r="B5814">
        <v>5803</v>
      </c>
      <c r="C5814" t="s">
        <v>14</v>
      </c>
      <c r="D5814" t="s">
        <v>15</v>
      </c>
      <c r="E5814" t="s">
        <v>163</v>
      </c>
      <c r="F5814" t="s">
        <v>59</v>
      </c>
      <c r="G5814" t="s">
        <v>164</v>
      </c>
      <c r="H5814" t="s">
        <v>165</v>
      </c>
      <c r="I5814" s="1">
        <v>42432</v>
      </c>
      <c r="J5814">
        <v>2016</v>
      </c>
      <c r="K5814" t="s">
        <v>41</v>
      </c>
      <c r="L5814" t="s">
        <v>42</v>
      </c>
      <c r="M5814" s="1">
        <v>42646</v>
      </c>
      <c r="N5814">
        <v>7</v>
      </c>
      <c r="O5814">
        <f>STANDARDIZE(N5814,$N$8,$N$9)</f>
        <v>-0.50949682132839635</v>
      </c>
      <c r="P5814">
        <f>ABS($J$3-O5814)</f>
        <v>1.7869402448493998E-2</v>
      </c>
      <c r="Q5814">
        <f>ABS($J$4-O5814)</f>
        <v>2.6982797697225953</v>
      </c>
      <c r="R5814">
        <f>ABS($J$5-O5814)</f>
        <v>0.35738804896988019</v>
      </c>
      <c r="S5814">
        <f>ABS($J$6-O5814)</f>
        <v>0.94707832977018247</v>
      </c>
      <c r="T5814">
        <f>MIN(P5814:S5814)</f>
        <v>1.7869402448493998E-2</v>
      </c>
      <c r="U5814">
        <f>MATCH(T5814,P5814:S5814, 0)</f>
        <v>1</v>
      </c>
    </row>
    <row r="5815" spans="1:21" x14ac:dyDescent="0.35">
      <c r="A5815">
        <v>1</v>
      </c>
      <c r="B5815">
        <v>5804</v>
      </c>
      <c r="C5815" t="s">
        <v>46</v>
      </c>
      <c r="D5815" t="s">
        <v>47</v>
      </c>
      <c r="E5815" t="s">
        <v>64</v>
      </c>
      <c r="F5815" t="s">
        <v>59</v>
      </c>
      <c r="G5815" t="s">
        <v>65</v>
      </c>
      <c r="H5815" t="s">
        <v>66</v>
      </c>
      <c r="I5815" s="1">
        <v>42432</v>
      </c>
      <c r="J5815">
        <v>2016</v>
      </c>
      <c r="K5815" t="s">
        <v>38</v>
      </c>
      <c r="L5815" t="s">
        <v>13</v>
      </c>
      <c r="M5815" s="1">
        <v>42443</v>
      </c>
      <c r="N5815">
        <v>11</v>
      </c>
      <c r="O5815">
        <f>STANDARDIZE(N5815,$N$8,$N$9)</f>
        <v>-0.43801921153442031</v>
      </c>
      <c r="P5815">
        <f>ABS($J$3-O5815)</f>
        <v>8.9347012242470047E-2</v>
      </c>
      <c r="Q5815">
        <f>ABS($J$4-O5815)</f>
        <v>2.6268021599286193</v>
      </c>
      <c r="R5815">
        <f>ABS($J$5-O5815)</f>
        <v>0.28591043917590414</v>
      </c>
      <c r="S5815">
        <f>ABS($J$6-O5815)</f>
        <v>0.87560071997620637</v>
      </c>
      <c r="T5815">
        <f>MIN(P5815:S5815)</f>
        <v>8.9347012242470047E-2</v>
      </c>
      <c r="U5815">
        <f>MATCH(T5815,P5815:S5815, 0)</f>
        <v>1</v>
      </c>
    </row>
    <row r="5816" spans="1:21" x14ac:dyDescent="0.35">
      <c r="A5816">
        <v>1</v>
      </c>
      <c r="B5816">
        <v>5805</v>
      </c>
      <c r="C5816" t="s">
        <v>14</v>
      </c>
      <c r="D5816" t="s">
        <v>15</v>
      </c>
      <c r="E5816" t="s">
        <v>16</v>
      </c>
      <c r="F5816" t="s">
        <v>17</v>
      </c>
      <c r="G5816" t="s">
        <v>18</v>
      </c>
      <c r="H5816" t="s">
        <v>19</v>
      </c>
      <c r="I5816" s="1">
        <v>42432</v>
      </c>
      <c r="J5816">
        <v>2016</v>
      </c>
      <c r="K5816" t="s">
        <v>77</v>
      </c>
      <c r="L5816" t="s">
        <v>78</v>
      </c>
      <c r="M5816" s="1">
        <v>42444</v>
      </c>
      <c r="N5816">
        <v>12</v>
      </c>
      <c r="O5816">
        <f>STANDARDIZE(N5816,$N$8,$N$9)</f>
        <v>-0.42014980908592631</v>
      </c>
      <c r="P5816">
        <f>ABS($J$3-O5816)</f>
        <v>0.10721641469096405</v>
      </c>
      <c r="Q5816">
        <f>ABS($J$4-O5816)</f>
        <v>2.6089327574801251</v>
      </c>
      <c r="R5816">
        <f>ABS($J$5-O5816)</f>
        <v>0.26804103672741014</v>
      </c>
      <c r="S5816">
        <f>ABS($J$6-O5816)</f>
        <v>0.85773131752771237</v>
      </c>
      <c r="T5816">
        <f>MIN(P5816:S5816)</f>
        <v>0.10721641469096405</v>
      </c>
      <c r="U5816">
        <f>MATCH(T5816,P5816:S5816, 0)</f>
        <v>1</v>
      </c>
    </row>
    <row r="5817" spans="1:21" x14ac:dyDescent="0.35">
      <c r="A5817">
        <v>3</v>
      </c>
      <c r="B5817">
        <v>5806</v>
      </c>
      <c r="C5817" t="s">
        <v>14</v>
      </c>
      <c r="D5817" t="s">
        <v>15</v>
      </c>
      <c r="E5817" t="s">
        <v>16</v>
      </c>
      <c r="F5817" t="s">
        <v>17</v>
      </c>
      <c r="G5817" t="s">
        <v>18</v>
      </c>
      <c r="H5817" t="s">
        <v>19</v>
      </c>
      <c r="I5817" s="1">
        <v>42432</v>
      </c>
      <c r="J5817">
        <v>2016</v>
      </c>
      <c r="K5817" t="s">
        <v>77</v>
      </c>
      <c r="L5817" t="s">
        <v>78</v>
      </c>
      <c r="M5817" s="1">
        <v>42451</v>
      </c>
      <c r="N5817">
        <v>19</v>
      </c>
      <c r="O5817">
        <f>STANDARDIZE(N5817,$N$8,$N$9)</f>
        <v>-0.29506399194646826</v>
      </c>
      <c r="P5817">
        <f>ABS($J$3-O5817)</f>
        <v>0.23230223183042209</v>
      </c>
      <c r="Q5817">
        <f>ABS($J$4-O5817)</f>
        <v>2.4838469403406673</v>
      </c>
      <c r="R5817">
        <f>ABS($J$5-O5817)</f>
        <v>0.1429552195879521</v>
      </c>
      <c r="S5817">
        <f>ABS($J$6-O5817)</f>
        <v>0.73264550038825438</v>
      </c>
      <c r="T5817">
        <f>MIN(P5817:S5817)</f>
        <v>0.1429552195879521</v>
      </c>
      <c r="U5817">
        <f>MATCH(T5817,P5817:S5817, 0)</f>
        <v>3</v>
      </c>
    </row>
    <row r="5818" spans="1:21" x14ac:dyDescent="0.35">
      <c r="A5818">
        <v>3</v>
      </c>
      <c r="B5818">
        <v>5807</v>
      </c>
      <c r="C5818" t="s">
        <v>14</v>
      </c>
      <c r="D5818" t="s">
        <v>15</v>
      </c>
      <c r="E5818" t="s">
        <v>219</v>
      </c>
      <c r="F5818" t="s">
        <v>220</v>
      </c>
      <c r="G5818" t="s">
        <v>435</v>
      </c>
      <c r="H5818" t="s">
        <v>436</v>
      </c>
      <c r="I5818" s="1">
        <v>42432</v>
      </c>
      <c r="J5818">
        <v>2016</v>
      </c>
      <c r="K5818" t="s">
        <v>77</v>
      </c>
      <c r="L5818" t="s">
        <v>78</v>
      </c>
      <c r="M5818" s="1">
        <v>42451</v>
      </c>
      <c r="N5818">
        <v>19</v>
      </c>
      <c r="O5818">
        <f>STANDARDIZE(N5818,$N$8,$N$9)</f>
        <v>-0.29506399194646826</v>
      </c>
      <c r="P5818">
        <f>ABS($J$3-O5818)</f>
        <v>0.23230223183042209</v>
      </c>
      <c r="Q5818">
        <f>ABS($J$4-O5818)</f>
        <v>2.4838469403406673</v>
      </c>
      <c r="R5818">
        <f>ABS($J$5-O5818)</f>
        <v>0.1429552195879521</v>
      </c>
      <c r="S5818">
        <f>ABS($J$6-O5818)</f>
        <v>0.73264550038825438</v>
      </c>
      <c r="T5818">
        <f>MIN(P5818:S5818)</f>
        <v>0.1429552195879521</v>
      </c>
      <c r="U5818">
        <f>MATCH(T5818,P5818:S5818, 0)</f>
        <v>3</v>
      </c>
    </row>
    <row r="5819" spans="1:21" x14ac:dyDescent="0.35">
      <c r="A5819">
        <v>3</v>
      </c>
      <c r="B5819">
        <v>5808</v>
      </c>
      <c r="C5819" t="s">
        <v>30</v>
      </c>
      <c r="D5819" t="s">
        <v>31</v>
      </c>
      <c r="E5819" t="s">
        <v>16</v>
      </c>
      <c r="F5819" t="s">
        <v>17</v>
      </c>
      <c r="G5819" t="s">
        <v>18</v>
      </c>
      <c r="H5819" t="s">
        <v>19</v>
      </c>
      <c r="I5819" s="1">
        <v>42432</v>
      </c>
      <c r="J5819">
        <v>2016</v>
      </c>
      <c r="K5819" t="s">
        <v>77</v>
      </c>
      <c r="L5819" t="s">
        <v>78</v>
      </c>
      <c r="M5819" s="1">
        <v>42452</v>
      </c>
      <c r="N5819">
        <v>20</v>
      </c>
      <c r="O5819">
        <f>STANDARDIZE(N5819,$N$8,$N$9)</f>
        <v>-0.27719458949797421</v>
      </c>
      <c r="P5819">
        <f>ABS($J$3-O5819)</f>
        <v>0.25017163427891614</v>
      </c>
      <c r="Q5819">
        <f>ABS($J$4-O5819)</f>
        <v>2.4659775378921731</v>
      </c>
      <c r="R5819">
        <f>ABS($J$5-O5819)</f>
        <v>0.12508581713945804</v>
      </c>
      <c r="S5819">
        <f>ABS($J$6-O5819)</f>
        <v>0.71477609793976038</v>
      </c>
      <c r="T5819">
        <f>MIN(P5819:S5819)</f>
        <v>0.12508581713945804</v>
      </c>
      <c r="U5819">
        <f>MATCH(T5819,P5819:S5819, 0)</f>
        <v>3</v>
      </c>
    </row>
    <row r="5820" spans="1:21" x14ac:dyDescent="0.35">
      <c r="A5820">
        <v>3</v>
      </c>
      <c r="B5820">
        <v>5809</v>
      </c>
      <c r="C5820" t="s">
        <v>30</v>
      </c>
      <c r="D5820" t="s">
        <v>31</v>
      </c>
      <c r="E5820" t="s">
        <v>16</v>
      </c>
      <c r="F5820" t="s">
        <v>17</v>
      </c>
      <c r="G5820" t="s">
        <v>18</v>
      </c>
      <c r="H5820" t="s">
        <v>19</v>
      </c>
      <c r="I5820" s="1">
        <v>42432</v>
      </c>
      <c r="J5820">
        <v>2016</v>
      </c>
      <c r="K5820" t="s">
        <v>77</v>
      </c>
      <c r="L5820" t="s">
        <v>78</v>
      </c>
      <c r="M5820" s="1">
        <v>42452</v>
      </c>
      <c r="N5820">
        <v>20</v>
      </c>
      <c r="O5820">
        <f>STANDARDIZE(N5820,$N$8,$N$9)</f>
        <v>-0.27719458949797421</v>
      </c>
      <c r="P5820">
        <f>ABS($J$3-O5820)</f>
        <v>0.25017163427891614</v>
      </c>
      <c r="Q5820">
        <f>ABS($J$4-O5820)</f>
        <v>2.4659775378921731</v>
      </c>
      <c r="R5820">
        <f>ABS($J$5-O5820)</f>
        <v>0.12508581713945804</v>
      </c>
      <c r="S5820">
        <f>ABS($J$6-O5820)</f>
        <v>0.71477609793976038</v>
      </c>
      <c r="T5820">
        <f>MIN(P5820:S5820)</f>
        <v>0.12508581713945804</v>
      </c>
      <c r="U5820">
        <f>MATCH(T5820,P5820:S5820, 0)</f>
        <v>3</v>
      </c>
    </row>
    <row r="5821" spans="1:21" x14ac:dyDescent="0.35">
      <c r="A5821">
        <v>3</v>
      </c>
      <c r="B5821">
        <v>5810</v>
      </c>
      <c r="C5821" t="s">
        <v>14</v>
      </c>
      <c r="D5821" t="s">
        <v>15</v>
      </c>
      <c r="E5821" t="s">
        <v>16</v>
      </c>
      <c r="F5821" t="s">
        <v>17</v>
      </c>
      <c r="G5821" t="s">
        <v>18</v>
      </c>
      <c r="H5821" t="s">
        <v>19</v>
      </c>
      <c r="I5821" s="1">
        <v>42432</v>
      </c>
      <c r="J5821">
        <v>2016</v>
      </c>
      <c r="K5821" t="s">
        <v>77</v>
      </c>
      <c r="L5821" t="s">
        <v>78</v>
      </c>
      <c r="M5821" s="1">
        <v>42452</v>
      </c>
      <c r="N5821">
        <v>20</v>
      </c>
      <c r="O5821">
        <f>STANDARDIZE(N5821,$N$8,$N$9)</f>
        <v>-0.27719458949797421</v>
      </c>
      <c r="P5821">
        <f>ABS($J$3-O5821)</f>
        <v>0.25017163427891614</v>
      </c>
      <c r="Q5821">
        <f>ABS($J$4-O5821)</f>
        <v>2.4659775378921731</v>
      </c>
      <c r="R5821">
        <f>ABS($J$5-O5821)</f>
        <v>0.12508581713945804</v>
      </c>
      <c r="S5821">
        <f>ABS($J$6-O5821)</f>
        <v>0.71477609793976038</v>
      </c>
      <c r="T5821">
        <f>MIN(P5821:S5821)</f>
        <v>0.12508581713945804</v>
      </c>
      <c r="U5821">
        <f>MATCH(T5821,P5821:S5821, 0)</f>
        <v>3</v>
      </c>
    </row>
    <row r="5822" spans="1:21" x14ac:dyDescent="0.35">
      <c r="A5822">
        <v>4</v>
      </c>
      <c r="B5822">
        <v>5811</v>
      </c>
      <c r="C5822" t="s">
        <v>14</v>
      </c>
      <c r="D5822" t="s">
        <v>15</v>
      </c>
      <c r="E5822" t="s">
        <v>58</v>
      </c>
      <c r="F5822" t="s">
        <v>59</v>
      </c>
      <c r="G5822" t="s">
        <v>603</v>
      </c>
      <c r="H5822" t="s">
        <v>604</v>
      </c>
      <c r="I5822" s="1">
        <v>42432</v>
      </c>
      <c r="J5822">
        <v>2016</v>
      </c>
      <c r="K5822" t="s">
        <v>69</v>
      </c>
      <c r="L5822" t="s">
        <v>70</v>
      </c>
      <c r="M5822" s="1">
        <v>42479</v>
      </c>
      <c r="N5822">
        <v>47</v>
      </c>
      <c r="O5822">
        <f>STANDARDIZE(N5822,$N$8,$N$9)</f>
        <v>0.20527927661136403</v>
      </c>
      <c r="P5822">
        <f>ABS($J$3-O5822)</f>
        <v>0.73264550038825438</v>
      </c>
      <c r="Q5822">
        <f>ABS($J$4-O5822)</f>
        <v>1.9835036717828349</v>
      </c>
      <c r="R5822">
        <f>ABS($J$5-O5822)</f>
        <v>0.35738804896988019</v>
      </c>
      <c r="S5822">
        <f>ABS($J$6-O5822)</f>
        <v>0.23230223183042209</v>
      </c>
      <c r="T5822">
        <f>MIN(P5822:S5822)</f>
        <v>0.23230223183042209</v>
      </c>
      <c r="U5822">
        <f>MATCH(T5822,P5822:S5822, 0)</f>
        <v>4</v>
      </c>
    </row>
    <row r="5823" spans="1:21" x14ac:dyDescent="0.35">
      <c r="A5823">
        <v>4</v>
      </c>
      <c r="B5823">
        <v>5812</v>
      </c>
      <c r="C5823" t="s">
        <v>46</v>
      </c>
      <c r="D5823" t="s">
        <v>47</v>
      </c>
      <c r="E5823" t="s">
        <v>24</v>
      </c>
      <c r="F5823" t="s">
        <v>253</v>
      </c>
      <c r="G5823" t="s">
        <v>398</v>
      </c>
      <c r="H5823" t="s">
        <v>399</v>
      </c>
      <c r="I5823" s="1">
        <v>42432</v>
      </c>
      <c r="J5823">
        <v>2016</v>
      </c>
      <c r="K5823" t="s">
        <v>233</v>
      </c>
      <c r="L5823" t="s">
        <v>234</v>
      </c>
      <c r="M5823" s="1">
        <v>42648</v>
      </c>
      <c r="N5823">
        <v>68</v>
      </c>
      <c r="O5823">
        <f>STANDARDIZE(N5823,$N$8,$N$9)</f>
        <v>0.58053672802973821</v>
      </c>
      <c r="P5823">
        <f>ABS($J$3-O5823)</f>
        <v>1.1079029518066286</v>
      </c>
      <c r="Q5823">
        <f>ABS($J$4-O5823)</f>
        <v>1.6082462203644607</v>
      </c>
      <c r="R5823">
        <f>ABS($J$5-O5823)</f>
        <v>0.73264550038825438</v>
      </c>
      <c r="S5823">
        <f>ABS($J$6-O5823)</f>
        <v>0.1429552195879521</v>
      </c>
      <c r="T5823">
        <f>MIN(P5823:S5823)</f>
        <v>0.1429552195879521</v>
      </c>
      <c r="U5823">
        <f>MATCH(T5823,P5823:S5823, 0)</f>
        <v>4</v>
      </c>
    </row>
    <row r="5824" spans="1:21" x14ac:dyDescent="0.35">
      <c r="A5824">
        <v>2</v>
      </c>
      <c r="B5824">
        <v>5813</v>
      </c>
      <c r="C5824" t="s">
        <v>225</v>
      </c>
      <c r="D5824" t="s">
        <v>226</v>
      </c>
      <c r="E5824" t="s">
        <v>296</v>
      </c>
      <c r="F5824" t="s">
        <v>320</v>
      </c>
      <c r="G5824" t="s">
        <v>629</v>
      </c>
      <c r="H5824" t="s">
        <v>630</v>
      </c>
      <c r="I5824" s="1">
        <v>42432</v>
      </c>
      <c r="J5824">
        <v>2016</v>
      </c>
      <c r="K5824" t="s">
        <v>77</v>
      </c>
      <c r="L5824" t="s">
        <v>78</v>
      </c>
      <c r="M5824" s="1">
        <v>42566</v>
      </c>
      <c r="N5824">
        <v>134</v>
      </c>
      <c r="O5824">
        <f>STANDARDIZE(N5824,$N$8,$N$9)</f>
        <v>1.759917289630343</v>
      </c>
      <c r="P5824">
        <f>ABS($J$3-O5824)</f>
        <v>2.2872835134072336</v>
      </c>
      <c r="Q5824">
        <f>ABS($J$4-O5824)</f>
        <v>0.42886565876385596</v>
      </c>
      <c r="R5824">
        <f>ABS($J$5-O5824)</f>
        <v>1.9120260619888592</v>
      </c>
      <c r="S5824">
        <f>ABS($J$6-O5824)</f>
        <v>1.3223357811885568</v>
      </c>
      <c r="T5824">
        <f>MIN(P5824:S5824)</f>
        <v>0.42886565876385596</v>
      </c>
      <c r="U5824">
        <f>MATCH(T5824,P5824:S5824, 0)</f>
        <v>2</v>
      </c>
    </row>
    <row r="5825" spans="1:21" x14ac:dyDescent="0.35">
      <c r="A5825">
        <v>1</v>
      </c>
      <c r="B5825">
        <v>5814</v>
      </c>
      <c r="C5825" t="s">
        <v>172</v>
      </c>
      <c r="D5825" t="s">
        <v>173</v>
      </c>
      <c r="E5825" t="s">
        <v>105</v>
      </c>
      <c r="F5825" t="s">
        <v>59</v>
      </c>
      <c r="G5825" t="s">
        <v>106</v>
      </c>
      <c r="H5825" t="s">
        <v>107</v>
      </c>
      <c r="I5825" s="1">
        <v>42433</v>
      </c>
      <c r="J5825">
        <v>2016</v>
      </c>
      <c r="K5825" t="s">
        <v>125</v>
      </c>
      <c r="L5825" t="s">
        <v>126</v>
      </c>
      <c r="M5825" s="1">
        <v>42464</v>
      </c>
      <c r="N5825">
        <v>1</v>
      </c>
      <c r="O5825">
        <f>STANDARDIZE(N5825,$N$8,$N$9)</f>
        <v>-0.61671323601936046</v>
      </c>
      <c r="P5825">
        <f>ABS($J$3-O5825)</f>
        <v>8.9347012242470103E-2</v>
      </c>
      <c r="Q5825">
        <f>ABS($J$4-O5825)</f>
        <v>2.8054961844135593</v>
      </c>
      <c r="R5825">
        <f>ABS($J$5-O5825)</f>
        <v>0.46460446366084429</v>
      </c>
      <c r="S5825">
        <f>ABS($J$6-O5825)</f>
        <v>1.0542947444611466</v>
      </c>
      <c r="T5825">
        <f>MIN(P5825:S5825)</f>
        <v>8.9347012242470103E-2</v>
      </c>
      <c r="U5825">
        <f>MATCH(T5825,P5825:S5825, 0)</f>
        <v>1</v>
      </c>
    </row>
    <row r="5826" spans="1:21" x14ac:dyDescent="0.35">
      <c r="A5826">
        <v>1</v>
      </c>
      <c r="B5826">
        <v>5815</v>
      </c>
      <c r="C5826" t="s">
        <v>292</v>
      </c>
      <c r="D5826" t="s">
        <v>293</v>
      </c>
      <c r="E5826" t="s">
        <v>79</v>
      </c>
      <c r="F5826" t="s">
        <v>35</v>
      </c>
      <c r="G5826" t="s">
        <v>80</v>
      </c>
      <c r="H5826" t="s">
        <v>81</v>
      </c>
      <c r="I5826" s="1">
        <v>42433</v>
      </c>
      <c r="J5826">
        <v>2016</v>
      </c>
      <c r="K5826" t="s">
        <v>41</v>
      </c>
      <c r="L5826" t="s">
        <v>42</v>
      </c>
      <c r="M5826" s="1">
        <v>42477</v>
      </c>
      <c r="N5826">
        <v>14</v>
      </c>
      <c r="O5826">
        <f>STANDARDIZE(N5826,$N$8,$N$9)</f>
        <v>-0.38441100418893831</v>
      </c>
      <c r="P5826">
        <f>ABS($J$3-O5826)</f>
        <v>0.14295521958795204</v>
      </c>
      <c r="Q5826">
        <f>ABS($J$4-O5826)</f>
        <v>2.5731939525831371</v>
      </c>
      <c r="R5826">
        <f>ABS($J$5-O5826)</f>
        <v>0.23230223183042215</v>
      </c>
      <c r="S5826">
        <f>ABS($J$6-O5826)</f>
        <v>0.82199251263072437</v>
      </c>
      <c r="T5826">
        <f>MIN(P5826:S5826)</f>
        <v>0.14295521958795204</v>
      </c>
      <c r="U5826">
        <f>MATCH(T5826,P5826:S5826, 0)</f>
        <v>1</v>
      </c>
    </row>
    <row r="5827" spans="1:21" x14ac:dyDescent="0.35">
      <c r="A5827">
        <v>3</v>
      </c>
      <c r="B5827">
        <v>5816</v>
      </c>
      <c r="C5827" t="s">
        <v>14</v>
      </c>
      <c r="D5827" t="s">
        <v>15</v>
      </c>
      <c r="E5827" t="s">
        <v>64</v>
      </c>
      <c r="F5827" t="s">
        <v>59</v>
      </c>
      <c r="G5827" t="s">
        <v>65</v>
      </c>
      <c r="H5827" t="s">
        <v>66</v>
      </c>
      <c r="I5827" s="1">
        <v>42433</v>
      </c>
      <c r="J5827">
        <v>2016</v>
      </c>
      <c r="K5827" t="s">
        <v>77</v>
      </c>
      <c r="L5827" t="s">
        <v>78</v>
      </c>
      <c r="M5827" s="1">
        <v>42481</v>
      </c>
      <c r="N5827">
        <v>18</v>
      </c>
      <c r="O5827">
        <f>STANDARDIZE(N5827,$N$8,$N$9)</f>
        <v>-0.31293339439496226</v>
      </c>
      <c r="P5827">
        <f>ABS($J$3-O5827)</f>
        <v>0.21443282938192809</v>
      </c>
      <c r="Q5827">
        <f>ABS($J$4-O5827)</f>
        <v>2.5017163427891611</v>
      </c>
      <c r="R5827">
        <f>ABS($J$5-O5827)</f>
        <v>0.1608246220364461</v>
      </c>
      <c r="S5827">
        <f>ABS($J$6-O5827)</f>
        <v>0.75051490283674838</v>
      </c>
      <c r="T5827">
        <f>MIN(P5827:S5827)</f>
        <v>0.1608246220364461</v>
      </c>
      <c r="U5827">
        <f>MATCH(T5827,P5827:S5827, 0)</f>
        <v>3</v>
      </c>
    </row>
    <row r="5828" spans="1:21" x14ac:dyDescent="0.35">
      <c r="A5828">
        <v>4</v>
      </c>
      <c r="B5828">
        <v>5817</v>
      </c>
      <c r="C5828" t="s">
        <v>67</v>
      </c>
      <c r="D5828" t="s">
        <v>68</v>
      </c>
      <c r="E5828" t="s">
        <v>52</v>
      </c>
      <c r="F5828" t="s">
        <v>53</v>
      </c>
      <c r="G5828" t="s">
        <v>601</v>
      </c>
      <c r="H5828" t="s">
        <v>602</v>
      </c>
      <c r="I5828" s="1">
        <v>42433</v>
      </c>
      <c r="J5828">
        <v>2016</v>
      </c>
      <c r="K5828" t="s">
        <v>77</v>
      </c>
      <c r="L5828" t="s">
        <v>78</v>
      </c>
      <c r="M5828" s="1">
        <v>42649</v>
      </c>
      <c r="N5828">
        <v>68</v>
      </c>
      <c r="O5828">
        <f>STANDARDIZE(N5828,$N$8,$N$9)</f>
        <v>0.58053672802973821</v>
      </c>
      <c r="P5828">
        <f>ABS($J$3-O5828)</f>
        <v>1.1079029518066286</v>
      </c>
      <c r="Q5828">
        <f>ABS($J$4-O5828)</f>
        <v>1.6082462203644607</v>
      </c>
      <c r="R5828">
        <f>ABS($J$5-O5828)</f>
        <v>0.73264550038825438</v>
      </c>
      <c r="S5828">
        <f>ABS($J$6-O5828)</f>
        <v>0.1429552195879521</v>
      </c>
      <c r="T5828">
        <f>MIN(P5828:S5828)</f>
        <v>0.1429552195879521</v>
      </c>
      <c r="U5828">
        <f>MATCH(T5828,P5828:S5828, 0)</f>
        <v>4</v>
      </c>
    </row>
    <row r="5829" spans="1:21" x14ac:dyDescent="0.35">
      <c r="A5829">
        <v>1</v>
      </c>
      <c r="B5829">
        <v>5818</v>
      </c>
      <c r="C5829" t="s">
        <v>172</v>
      </c>
      <c r="D5829" t="s">
        <v>173</v>
      </c>
      <c r="E5829" t="s">
        <v>73</v>
      </c>
      <c r="F5829" t="s">
        <v>74</v>
      </c>
      <c r="G5829" t="s">
        <v>637</v>
      </c>
      <c r="H5829" t="s">
        <v>638</v>
      </c>
      <c r="I5829" s="1">
        <v>42434</v>
      </c>
      <c r="J5829">
        <v>2016</v>
      </c>
      <c r="K5829" t="s">
        <v>125</v>
      </c>
      <c r="L5829" t="s">
        <v>126</v>
      </c>
      <c r="M5829" s="1">
        <v>42526</v>
      </c>
      <c r="N5829">
        <v>3</v>
      </c>
      <c r="O5829">
        <f>STANDARDIZE(N5829,$N$8,$N$9)</f>
        <v>-0.58097443112237235</v>
      </c>
      <c r="P5829">
        <f>ABS($J$3-O5829)</f>
        <v>5.3608207345481995E-2</v>
      </c>
      <c r="Q5829">
        <f>ABS($J$4-O5829)</f>
        <v>2.7697573795165713</v>
      </c>
      <c r="R5829">
        <f>ABS($J$5-O5829)</f>
        <v>0.42886565876385618</v>
      </c>
      <c r="S5829">
        <f>ABS($J$6-O5829)</f>
        <v>1.0185559395641586</v>
      </c>
      <c r="T5829">
        <f>MIN(P5829:S5829)</f>
        <v>5.3608207345481995E-2</v>
      </c>
      <c r="U5829">
        <f>MATCH(T5829,P5829:S5829, 0)</f>
        <v>1</v>
      </c>
    </row>
    <row r="5830" spans="1:21" x14ac:dyDescent="0.35">
      <c r="A5830">
        <v>1</v>
      </c>
      <c r="B5830">
        <v>5819</v>
      </c>
      <c r="C5830" t="s">
        <v>229</v>
      </c>
      <c r="D5830" t="s">
        <v>230</v>
      </c>
      <c r="E5830" t="s">
        <v>243</v>
      </c>
      <c r="F5830" t="s">
        <v>208</v>
      </c>
      <c r="G5830" t="s">
        <v>244</v>
      </c>
      <c r="H5830" t="s">
        <v>245</v>
      </c>
      <c r="I5830" s="1">
        <v>42434</v>
      </c>
      <c r="J5830">
        <v>2016</v>
      </c>
      <c r="K5830" t="s">
        <v>77</v>
      </c>
      <c r="L5830" t="s">
        <v>78</v>
      </c>
      <c r="M5830" s="1">
        <v>42618</v>
      </c>
      <c r="N5830">
        <v>6</v>
      </c>
      <c r="O5830">
        <f>STANDARDIZE(N5830,$N$8,$N$9)</f>
        <v>-0.52736622377689035</v>
      </c>
      <c r="P5830">
        <f>ABS($J$3-O5830)</f>
        <v>0</v>
      </c>
      <c r="Q5830">
        <f>ABS($J$4-O5830)</f>
        <v>2.7161491721710895</v>
      </c>
      <c r="R5830">
        <f>ABS($J$5-O5830)</f>
        <v>0.37525745141837419</v>
      </c>
      <c r="S5830">
        <f>ABS($J$6-O5830)</f>
        <v>0.96494773221867647</v>
      </c>
      <c r="T5830">
        <f>MIN(P5830:S5830)</f>
        <v>0</v>
      </c>
      <c r="U5830">
        <f>MATCH(T5830,P5830:S5830, 0)</f>
        <v>1</v>
      </c>
    </row>
    <row r="5831" spans="1:21" x14ac:dyDescent="0.35">
      <c r="A5831">
        <v>1</v>
      </c>
      <c r="B5831">
        <v>5820</v>
      </c>
      <c r="C5831" t="s">
        <v>32</v>
      </c>
      <c r="D5831" t="s">
        <v>33</v>
      </c>
      <c r="E5831" t="s">
        <v>296</v>
      </c>
      <c r="F5831" t="s">
        <v>320</v>
      </c>
      <c r="G5831" t="s">
        <v>629</v>
      </c>
      <c r="H5831" t="s">
        <v>630</v>
      </c>
      <c r="I5831" s="1">
        <v>42434</v>
      </c>
      <c r="J5831">
        <v>2016</v>
      </c>
      <c r="K5831" t="s">
        <v>77</v>
      </c>
      <c r="L5831" t="s">
        <v>78</v>
      </c>
      <c r="M5831" s="1">
        <v>42648</v>
      </c>
      <c r="N5831">
        <v>7</v>
      </c>
      <c r="O5831">
        <f>STANDARDIZE(N5831,$N$8,$N$9)</f>
        <v>-0.50949682132839635</v>
      </c>
      <c r="P5831">
        <f>ABS($J$3-O5831)</f>
        <v>1.7869402448493998E-2</v>
      </c>
      <c r="Q5831">
        <f>ABS($J$4-O5831)</f>
        <v>2.6982797697225953</v>
      </c>
      <c r="R5831">
        <f>ABS($J$5-O5831)</f>
        <v>0.35738804896988019</v>
      </c>
      <c r="S5831">
        <f>ABS($J$6-O5831)</f>
        <v>0.94707832977018247</v>
      </c>
      <c r="T5831">
        <f>MIN(P5831:S5831)</f>
        <v>1.7869402448493998E-2</v>
      </c>
      <c r="U5831">
        <f>MATCH(T5831,P5831:S5831, 0)</f>
        <v>1</v>
      </c>
    </row>
    <row r="5832" spans="1:21" x14ac:dyDescent="0.35">
      <c r="A5832">
        <v>1</v>
      </c>
      <c r="B5832">
        <v>5821</v>
      </c>
      <c r="C5832" t="s">
        <v>229</v>
      </c>
      <c r="D5832" t="s">
        <v>230</v>
      </c>
      <c r="E5832" t="s">
        <v>243</v>
      </c>
      <c r="F5832" t="s">
        <v>208</v>
      </c>
      <c r="G5832" t="s">
        <v>244</v>
      </c>
      <c r="H5832" t="s">
        <v>245</v>
      </c>
      <c r="I5832" s="1">
        <v>42434</v>
      </c>
      <c r="J5832">
        <v>2016</v>
      </c>
      <c r="K5832" t="s">
        <v>41</v>
      </c>
      <c r="L5832" t="s">
        <v>42</v>
      </c>
      <c r="M5832" s="1">
        <v>42504</v>
      </c>
      <c r="N5832">
        <v>11</v>
      </c>
      <c r="O5832">
        <f>STANDARDIZE(N5832,$N$8,$N$9)</f>
        <v>-0.43801921153442031</v>
      </c>
      <c r="P5832">
        <f>ABS($J$3-O5832)</f>
        <v>8.9347012242470047E-2</v>
      </c>
      <c r="Q5832">
        <f>ABS($J$4-O5832)</f>
        <v>2.6268021599286193</v>
      </c>
      <c r="R5832">
        <f>ABS($J$5-O5832)</f>
        <v>0.28591043917590414</v>
      </c>
      <c r="S5832">
        <f>ABS($J$6-O5832)</f>
        <v>0.87560071997620637</v>
      </c>
      <c r="T5832">
        <f>MIN(P5832:S5832)</f>
        <v>8.9347012242470047E-2</v>
      </c>
      <c r="U5832">
        <f>MATCH(T5832,P5832:S5832, 0)</f>
        <v>1</v>
      </c>
    </row>
    <row r="5833" spans="1:21" x14ac:dyDescent="0.35">
      <c r="A5833">
        <v>3</v>
      </c>
      <c r="B5833">
        <v>5822</v>
      </c>
      <c r="C5833" t="s">
        <v>135</v>
      </c>
      <c r="D5833" t="s">
        <v>136</v>
      </c>
      <c r="E5833" t="s">
        <v>79</v>
      </c>
      <c r="F5833" t="s">
        <v>35</v>
      </c>
      <c r="G5833" t="s">
        <v>80</v>
      </c>
      <c r="H5833" t="s">
        <v>81</v>
      </c>
      <c r="I5833" s="1">
        <v>42434</v>
      </c>
      <c r="J5833">
        <v>2016</v>
      </c>
      <c r="K5833" t="s">
        <v>227</v>
      </c>
      <c r="L5833" t="s">
        <v>228</v>
      </c>
      <c r="M5833" s="1">
        <v>42535</v>
      </c>
      <c r="N5833">
        <v>42</v>
      </c>
      <c r="O5833">
        <f>STANDARDIZE(N5833,$N$8,$N$9)</f>
        <v>0.11593226436889398</v>
      </c>
      <c r="P5833">
        <f>ABS($J$3-O5833)</f>
        <v>0.64329848814578439</v>
      </c>
      <c r="Q5833">
        <f>ABS($J$4-O5833)</f>
        <v>2.0728506840253051</v>
      </c>
      <c r="R5833">
        <f>ABS($J$5-O5833)</f>
        <v>0.26804103672741014</v>
      </c>
      <c r="S5833">
        <f>ABS($J$6-O5833)</f>
        <v>0.32164924407289214</v>
      </c>
      <c r="T5833">
        <f>MIN(P5833:S5833)</f>
        <v>0.26804103672741014</v>
      </c>
      <c r="U5833">
        <f>MATCH(T5833,P5833:S5833, 0)</f>
        <v>3</v>
      </c>
    </row>
    <row r="5834" spans="1:21" x14ac:dyDescent="0.35">
      <c r="A5834">
        <v>4</v>
      </c>
      <c r="B5834">
        <v>5823</v>
      </c>
      <c r="C5834" t="s">
        <v>288</v>
      </c>
      <c r="D5834" t="s">
        <v>289</v>
      </c>
      <c r="E5834" t="s">
        <v>196</v>
      </c>
      <c r="F5834" t="s">
        <v>197</v>
      </c>
      <c r="G5834" t="s">
        <v>198</v>
      </c>
      <c r="H5834" t="s">
        <v>199</v>
      </c>
      <c r="I5834" s="1">
        <v>42434</v>
      </c>
      <c r="J5834">
        <v>2016</v>
      </c>
      <c r="K5834" t="s">
        <v>77</v>
      </c>
      <c r="L5834" t="s">
        <v>78</v>
      </c>
      <c r="M5834" s="1">
        <v>42544</v>
      </c>
      <c r="N5834">
        <v>51</v>
      </c>
      <c r="O5834">
        <f>STANDARDIZE(N5834,$N$8,$N$9)</f>
        <v>0.27675688640534007</v>
      </c>
      <c r="P5834">
        <f>ABS($J$3-O5834)</f>
        <v>0.80412311018223037</v>
      </c>
      <c r="Q5834">
        <f>ABS($J$4-O5834)</f>
        <v>1.9120260619888589</v>
      </c>
      <c r="R5834">
        <f>ABS($J$5-O5834)</f>
        <v>0.42886565876385624</v>
      </c>
      <c r="S5834">
        <f>ABS($J$6-O5834)</f>
        <v>0.16082462203644604</v>
      </c>
      <c r="T5834">
        <f>MIN(P5834:S5834)</f>
        <v>0.16082462203644604</v>
      </c>
      <c r="U5834">
        <f>MATCH(T5834,P5834:S5834, 0)</f>
        <v>4</v>
      </c>
    </row>
    <row r="5835" spans="1:21" x14ac:dyDescent="0.35">
      <c r="A5835">
        <v>4</v>
      </c>
      <c r="B5835">
        <v>5824</v>
      </c>
      <c r="C5835" t="s">
        <v>464</v>
      </c>
      <c r="D5835" t="s">
        <v>465</v>
      </c>
      <c r="E5835" t="s">
        <v>58</v>
      </c>
      <c r="F5835" t="s">
        <v>59</v>
      </c>
      <c r="G5835" t="s">
        <v>60</v>
      </c>
      <c r="H5835" t="s">
        <v>61</v>
      </c>
      <c r="I5835" s="1">
        <v>42434</v>
      </c>
      <c r="J5835">
        <v>2016</v>
      </c>
      <c r="K5835" t="s">
        <v>41</v>
      </c>
      <c r="L5835" t="s">
        <v>42</v>
      </c>
      <c r="M5835" s="1">
        <v>42600</v>
      </c>
      <c r="N5835">
        <v>107</v>
      </c>
      <c r="O5835">
        <f>STANDARDIZE(N5835,$N$8,$N$9)</f>
        <v>1.2774434235210046</v>
      </c>
      <c r="P5835">
        <f>ABS($J$3-O5835)</f>
        <v>1.8048096472978949</v>
      </c>
      <c r="Q5835">
        <f>ABS($J$4-O5835)</f>
        <v>0.91133952487319436</v>
      </c>
      <c r="R5835">
        <f>ABS($J$5-O5835)</f>
        <v>1.4295521958795208</v>
      </c>
      <c r="S5835">
        <f>ABS($J$6-O5835)</f>
        <v>0.83986191507921848</v>
      </c>
      <c r="T5835">
        <f>MIN(P5835:S5835)</f>
        <v>0.83986191507921848</v>
      </c>
      <c r="U5835">
        <f>MATCH(T5835,P5835:S5835, 0)</f>
        <v>4</v>
      </c>
    </row>
    <row r="5836" spans="1:21" x14ac:dyDescent="0.35">
      <c r="A5836">
        <v>2</v>
      </c>
      <c r="B5836">
        <v>5825</v>
      </c>
      <c r="C5836" t="s">
        <v>14</v>
      </c>
      <c r="D5836" t="s">
        <v>15</v>
      </c>
      <c r="E5836" t="s">
        <v>196</v>
      </c>
      <c r="F5836" t="s">
        <v>197</v>
      </c>
      <c r="G5836" t="s">
        <v>198</v>
      </c>
      <c r="H5836" t="s">
        <v>199</v>
      </c>
      <c r="I5836" s="1">
        <v>42434</v>
      </c>
      <c r="J5836">
        <v>2016</v>
      </c>
      <c r="K5836" t="s">
        <v>20</v>
      </c>
      <c r="L5836" t="s">
        <v>21</v>
      </c>
      <c r="M5836" s="1">
        <v>42731</v>
      </c>
      <c r="N5836">
        <v>238</v>
      </c>
      <c r="O5836">
        <f>STANDARDIZE(N5836,$N$8,$N$9)</f>
        <v>3.6183351442737197</v>
      </c>
      <c r="P5836">
        <f>ABS($J$3-O5836)</f>
        <v>4.1457013680506103</v>
      </c>
      <c r="Q5836">
        <f>ABS($J$4-O5836)</f>
        <v>1.4295521958795208</v>
      </c>
      <c r="R5836">
        <f>ABS($J$5-O5836)</f>
        <v>3.7704439166322361</v>
      </c>
      <c r="S5836">
        <f>ABS($J$6-O5836)</f>
        <v>3.1807536358319335</v>
      </c>
      <c r="T5836">
        <f>MIN(P5836:S5836)</f>
        <v>1.4295521958795208</v>
      </c>
      <c r="U5836">
        <f>MATCH(T5836,P5836:S5836, 0)</f>
        <v>2</v>
      </c>
    </row>
    <row r="5837" spans="1:21" x14ac:dyDescent="0.35">
      <c r="A5837">
        <v>1</v>
      </c>
      <c r="B5837">
        <v>5826</v>
      </c>
      <c r="C5837" t="s">
        <v>172</v>
      </c>
      <c r="D5837" t="s">
        <v>173</v>
      </c>
      <c r="E5837" t="s">
        <v>16</v>
      </c>
      <c r="F5837" t="s">
        <v>17</v>
      </c>
      <c r="G5837" t="s">
        <v>137</v>
      </c>
      <c r="H5837" t="s">
        <v>138</v>
      </c>
      <c r="I5837" s="1">
        <v>42435</v>
      </c>
      <c r="J5837">
        <v>2016</v>
      </c>
      <c r="K5837" t="s">
        <v>125</v>
      </c>
      <c r="L5837" t="s">
        <v>126</v>
      </c>
      <c r="M5837" s="1">
        <v>42527</v>
      </c>
      <c r="N5837">
        <v>3</v>
      </c>
      <c r="O5837">
        <f>STANDARDIZE(N5837,$N$8,$N$9)</f>
        <v>-0.58097443112237235</v>
      </c>
      <c r="P5837">
        <f>ABS($J$3-O5837)</f>
        <v>5.3608207345481995E-2</v>
      </c>
      <c r="Q5837">
        <f>ABS($J$4-O5837)</f>
        <v>2.7697573795165713</v>
      </c>
      <c r="R5837">
        <f>ABS($J$5-O5837)</f>
        <v>0.42886565876385618</v>
      </c>
      <c r="S5837">
        <f>ABS($J$6-O5837)</f>
        <v>1.0185559395641586</v>
      </c>
      <c r="T5837">
        <f>MIN(P5837:S5837)</f>
        <v>5.3608207345481995E-2</v>
      </c>
      <c r="U5837">
        <f>MATCH(T5837,P5837:S5837, 0)</f>
        <v>1</v>
      </c>
    </row>
    <row r="5838" spans="1:21" x14ac:dyDescent="0.35">
      <c r="A5838">
        <v>1</v>
      </c>
      <c r="B5838">
        <v>5827</v>
      </c>
      <c r="C5838" t="s">
        <v>229</v>
      </c>
      <c r="D5838" t="s">
        <v>230</v>
      </c>
      <c r="E5838" t="s">
        <v>105</v>
      </c>
      <c r="F5838" t="s">
        <v>59</v>
      </c>
      <c r="G5838" t="s">
        <v>106</v>
      </c>
      <c r="H5838" t="s">
        <v>107</v>
      </c>
      <c r="I5838" s="1">
        <v>42435</v>
      </c>
      <c r="J5838">
        <v>2016</v>
      </c>
      <c r="K5838" t="s">
        <v>176</v>
      </c>
      <c r="L5838" t="s">
        <v>177</v>
      </c>
      <c r="M5838" s="1">
        <v>42527</v>
      </c>
      <c r="N5838">
        <v>3</v>
      </c>
      <c r="O5838">
        <f>STANDARDIZE(N5838,$N$8,$N$9)</f>
        <v>-0.58097443112237235</v>
      </c>
      <c r="P5838">
        <f>ABS($J$3-O5838)</f>
        <v>5.3608207345481995E-2</v>
      </c>
      <c r="Q5838">
        <f>ABS($J$4-O5838)</f>
        <v>2.7697573795165713</v>
      </c>
      <c r="R5838">
        <f>ABS($J$5-O5838)</f>
        <v>0.42886565876385618</v>
      </c>
      <c r="S5838">
        <f>ABS($J$6-O5838)</f>
        <v>1.0185559395641586</v>
      </c>
      <c r="T5838">
        <f>MIN(P5838:S5838)</f>
        <v>5.3608207345481995E-2</v>
      </c>
      <c r="U5838">
        <f>MATCH(T5838,P5838:S5838, 0)</f>
        <v>1</v>
      </c>
    </row>
    <row r="5839" spans="1:21" x14ac:dyDescent="0.35">
      <c r="A5839">
        <v>1</v>
      </c>
      <c r="B5839">
        <v>5828</v>
      </c>
      <c r="C5839" t="s">
        <v>14</v>
      </c>
      <c r="D5839" t="s">
        <v>15</v>
      </c>
      <c r="E5839" t="s">
        <v>131</v>
      </c>
      <c r="F5839" t="s">
        <v>132</v>
      </c>
      <c r="G5839" t="s">
        <v>133</v>
      </c>
      <c r="H5839" t="s">
        <v>134</v>
      </c>
      <c r="I5839" s="1">
        <v>42435</v>
      </c>
      <c r="J5839">
        <v>2016</v>
      </c>
      <c r="K5839" t="s">
        <v>176</v>
      </c>
      <c r="L5839" t="s">
        <v>177</v>
      </c>
      <c r="M5839" s="1">
        <v>42588</v>
      </c>
      <c r="N5839">
        <v>5</v>
      </c>
      <c r="O5839">
        <f>STANDARDIZE(N5839,$N$8,$N$9)</f>
        <v>-0.54523562622538435</v>
      </c>
      <c r="P5839">
        <f>ABS($J$3-O5839)</f>
        <v>1.7869402448493998E-2</v>
      </c>
      <c r="Q5839">
        <f>ABS($J$4-O5839)</f>
        <v>2.7340185746195833</v>
      </c>
      <c r="R5839">
        <f>ABS($J$5-O5839)</f>
        <v>0.39312685386686819</v>
      </c>
      <c r="S5839">
        <f>ABS($J$6-O5839)</f>
        <v>0.98281713466717047</v>
      </c>
      <c r="T5839">
        <f>MIN(P5839:S5839)</f>
        <v>1.7869402448493998E-2</v>
      </c>
      <c r="U5839">
        <f>MATCH(T5839,P5839:S5839, 0)</f>
        <v>1</v>
      </c>
    </row>
    <row r="5840" spans="1:21" x14ac:dyDescent="0.35">
      <c r="A5840">
        <v>1</v>
      </c>
      <c r="B5840">
        <v>5829</v>
      </c>
      <c r="C5840" t="s">
        <v>316</v>
      </c>
      <c r="D5840" t="s">
        <v>317</v>
      </c>
      <c r="E5840" t="s">
        <v>243</v>
      </c>
      <c r="F5840" t="s">
        <v>208</v>
      </c>
      <c r="G5840" t="s">
        <v>244</v>
      </c>
      <c r="H5840" t="s">
        <v>245</v>
      </c>
      <c r="I5840" s="1">
        <v>42435</v>
      </c>
      <c r="J5840">
        <v>2016</v>
      </c>
      <c r="K5840" t="s">
        <v>77</v>
      </c>
      <c r="L5840" t="s">
        <v>78</v>
      </c>
      <c r="M5840" s="1">
        <v>42537</v>
      </c>
      <c r="N5840">
        <v>13</v>
      </c>
      <c r="O5840">
        <f>STANDARDIZE(N5840,$N$8,$N$9)</f>
        <v>-0.40228040663743231</v>
      </c>
      <c r="P5840">
        <f>ABS($J$3-O5840)</f>
        <v>0.12508581713945804</v>
      </c>
      <c r="Q5840">
        <f>ABS($J$4-O5840)</f>
        <v>2.5910633550316313</v>
      </c>
      <c r="R5840">
        <f>ABS($J$5-O5840)</f>
        <v>0.25017163427891614</v>
      </c>
      <c r="S5840">
        <f>ABS($J$6-O5840)</f>
        <v>0.83986191507921837</v>
      </c>
      <c r="T5840">
        <f>MIN(P5840:S5840)</f>
        <v>0.12508581713945804</v>
      </c>
      <c r="U5840">
        <f>MATCH(T5840,P5840:S5840, 0)</f>
        <v>1</v>
      </c>
    </row>
    <row r="5841" spans="1:21" x14ac:dyDescent="0.35">
      <c r="A5841">
        <v>3</v>
      </c>
      <c r="B5841">
        <v>5830</v>
      </c>
      <c r="C5841" t="s">
        <v>14</v>
      </c>
      <c r="D5841" t="s">
        <v>15</v>
      </c>
      <c r="E5841" t="s">
        <v>141</v>
      </c>
      <c r="F5841" t="s">
        <v>142</v>
      </c>
      <c r="G5841" t="s">
        <v>143</v>
      </c>
      <c r="H5841" t="s">
        <v>144</v>
      </c>
      <c r="I5841" s="1">
        <v>42435</v>
      </c>
      <c r="J5841">
        <v>2016</v>
      </c>
      <c r="K5841" t="s">
        <v>77</v>
      </c>
      <c r="L5841" t="s">
        <v>78</v>
      </c>
      <c r="M5841" s="1">
        <v>42545</v>
      </c>
      <c r="N5841">
        <v>21</v>
      </c>
      <c r="O5841">
        <f>STANDARDIZE(N5841,$N$8,$N$9)</f>
        <v>-0.25932518704948021</v>
      </c>
      <c r="P5841">
        <f>ABS($J$3-O5841)</f>
        <v>0.26804103672741014</v>
      </c>
      <c r="Q5841">
        <f>ABS($J$4-O5841)</f>
        <v>2.4481081354436793</v>
      </c>
      <c r="R5841">
        <f>ABS($J$5-O5841)</f>
        <v>0.10721641469096405</v>
      </c>
      <c r="S5841">
        <f>ABS($J$6-O5841)</f>
        <v>0.69690669549126638</v>
      </c>
      <c r="T5841">
        <f>MIN(P5841:S5841)</f>
        <v>0.10721641469096405</v>
      </c>
      <c r="U5841">
        <f>MATCH(T5841,P5841:S5841, 0)</f>
        <v>3</v>
      </c>
    </row>
    <row r="5842" spans="1:21" x14ac:dyDescent="0.35">
      <c r="A5842">
        <v>3</v>
      </c>
      <c r="B5842">
        <v>5831</v>
      </c>
      <c r="C5842" t="s">
        <v>82</v>
      </c>
      <c r="D5842" t="s">
        <v>83</v>
      </c>
      <c r="E5842" t="s">
        <v>84</v>
      </c>
      <c r="F5842" t="s">
        <v>85</v>
      </c>
      <c r="G5842" t="s">
        <v>153</v>
      </c>
      <c r="H5842" t="s">
        <v>154</v>
      </c>
      <c r="I5842" s="1">
        <v>42435</v>
      </c>
      <c r="J5842">
        <v>2016</v>
      </c>
      <c r="K5842" t="s">
        <v>77</v>
      </c>
      <c r="L5842" t="s">
        <v>78</v>
      </c>
      <c r="M5842" s="1">
        <v>42528</v>
      </c>
      <c r="N5842">
        <v>33</v>
      </c>
      <c r="O5842">
        <f>STANDARDIZE(N5842,$N$8,$N$9)</f>
        <v>-4.4892357667552112E-2</v>
      </c>
      <c r="P5842">
        <f>ABS($J$3-O5842)</f>
        <v>0.48247386610933823</v>
      </c>
      <c r="Q5842">
        <f>ABS($J$4-O5842)</f>
        <v>2.2336753060617509</v>
      </c>
      <c r="R5842">
        <f>ABS($J$5-O5842)</f>
        <v>0.10721641469096405</v>
      </c>
      <c r="S5842">
        <f>ABS($J$6-O5842)</f>
        <v>0.48247386610933823</v>
      </c>
      <c r="T5842">
        <f>MIN(P5842:S5842)</f>
        <v>0.10721641469096405</v>
      </c>
      <c r="U5842">
        <f>MATCH(T5842,P5842:S5842, 0)</f>
        <v>3</v>
      </c>
    </row>
    <row r="5843" spans="1:21" x14ac:dyDescent="0.35">
      <c r="A5843">
        <v>1</v>
      </c>
      <c r="B5843">
        <v>5832</v>
      </c>
      <c r="C5843" t="s">
        <v>172</v>
      </c>
      <c r="D5843" t="s">
        <v>173</v>
      </c>
      <c r="E5843" t="s">
        <v>79</v>
      </c>
      <c r="F5843" t="s">
        <v>35</v>
      </c>
      <c r="G5843" t="s">
        <v>80</v>
      </c>
      <c r="H5843" t="s">
        <v>81</v>
      </c>
      <c r="I5843" s="1">
        <v>42436</v>
      </c>
      <c r="J5843">
        <v>2016</v>
      </c>
      <c r="K5843" t="s">
        <v>41</v>
      </c>
      <c r="L5843" t="s">
        <v>42</v>
      </c>
      <c r="M5843" s="1">
        <v>42567</v>
      </c>
      <c r="N5843">
        <v>13</v>
      </c>
      <c r="O5843">
        <f>STANDARDIZE(N5843,$N$8,$N$9)</f>
        <v>-0.40228040663743231</v>
      </c>
      <c r="P5843">
        <f>ABS($J$3-O5843)</f>
        <v>0.12508581713945804</v>
      </c>
      <c r="Q5843">
        <f>ABS($J$4-O5843)</f>
        <v>2.5910633550316313</v>
      </c>
      <c r="R5843">
        <f>ABS($J$5-O5843)</f>
        <v>0.25017163427891614</v>
      </c>
      <c r="S5843">
        <f>ABS($J$6-O5843)</f>
        <v>0.83986191507921837</v>
      </c>
      <c r="T5843">
        <f>MIN(P5843:S5843)</f>
        <v>0.12508581713945804</v>
      </c>
      <c r="U5843">
        <f>MATCH(T5843,P5843:S5843, 0)</f>
        <v>1</v>
      </c>
    </row>
    <row r="5844" spans="1:21" x14ac:dyDescent="0.35">
      <c r="A5844">
        <v>4</v>
      </c>
      <c r="B5844">
        <v>5833</v>
      </c>
      <c r="C5844" t="s">
        <v>14</v>
      </c>
      <c r="D5844" t="s">
        <v>15</v>
      </c>
      <c r="E5844" t="s">
        <v>79</v>
      </c>
      <c r="F5844" t="s">
        <v>35</v>
      </c>
      <c r="G5844" t="s">
        <v>80</v>
      </c>
      <c r="H5844" t="s">
        <v>81</v>
      </c>
      <c r="I5844" s="1">
        <v>42436</v>
      </c>
      <c r="J5844">
        <v>2016</v>
      </c>
      <c r="K5844" t="s">
        <v>77</v>
      </c>
      <c r="L5844" t="s">
        <v>78</v>
      </c>
      <c r="M5844" s="1">
        <v>42605</v>
      </c>
      <c r="N5844">
        <v>51</v>
      </c>
      <c r="O5844">
        <f>STANDARDIZE(N5844,$N$8,$N$9)</f>
        <v>0.27675688640534007</v>
      </c>
      <c r="P5844">
        <f>ABS($J$3-O5844)</f>
        <v>0.80412311018223037</v>
      </c>
      <c r="Q5844">
        <f>ABS($J$4-O5844)</f>
        <v>1.9120260619888589</v>
      </c>
      <c r="R5844">
        <f>ABS($J$5-O5844)</f>
        <v>0.42886565876385624</v>
      </c>
      <c r="S5844">
        <f>ABS($J$6-O5844)</f>
        <v>0.16082462203644604</v>
      </c>
      <c r="T5844">
        <f>MIN(P5844:S5844)</f>
        <v>0.16082462203644604</v>
      </c>
      <c r="U5844">
        <f>MATCH(T5844,P5844:S5844, 0)</f>
        <v>4</v>
      </c>
    </row>
    <row r="5845" spans="1:21" x14ac:dyDescent="0.35">
      <c r="A5845">
        <v>1</v>
      </c>
      <c r="B5845">
        <v>5834</v>
      </c>
      <c r="C5845" t="s">
        <v>14</v>
      </c>
      <c r="D5845" t="s">
        <v>15</v>
      </c>
      <c r="E5845" t="s">
        <v>79</v>
      </c>
      <c r="F5845" t="s">
        <v>35</v>
      </c>
      <c r="G5845" t="s">
        <v>80</v>
      </c>
      <c r="H5845" t="s">
        <v>81</v>
      </c>
      <c r="I5845" s="1">
        <v>42437</v>
      </c>
      <c r="J5845">
        <v>2016</v>
      </c>
      <c r="K5845" t="s">
        <v>176</v>
      </c>
      <c r="L5845" t="s">
        <v>177</v>
      </c>
      <c r="M5845" s="1">
        <v>42529</v>
      </c>
      <c r="N5845">
        <v>3</v>
      </c>
      <c r="O5845">
        <f>STANDARDIZE(N5845,$N$8,$N$9)</f>
        <v>-0.58097443112237235</v>
      </c>
      <c r="P5845">
        <f>ABS($J$3-O5845)</f>
        <v>5.3608207345481995E-2</v>
      </c>
      <c r="Q5845">
        <f>ABS($J$4-O5845)</f>
        <v>2.7697573795165713</v>
      </c>
      <c r="R5845">
        <f>ABS($J$5-O5845)</f>
        <v>0.42886565876385618</v>
      </c>
      <c r="S5845">
        <f>ABS($J$6-O5845)</f>
        <v>1.0185559395641586</v>
      </c>
      <c r="T5845">
        <f>MIN(P5845:S5845)</f>
        <v>5.3608207345481995E-2</v>
      </c>
      <c r="U5845">
        <f>MATCH(T5845,P5845:S5845, 0)</f>
        <v>1</v>
      </c>
    </row>
    <row r="5846" spans="1:21" x14ac:dyDescent="0.35">
      <c r="A5846">
        <v>1</v>
      </c>
      <c r="B5846">
        <v>5835</v>
      </c>
      <c r="C5846" t="s">
        <v>184</v>
      </c>
      <c r="D5846" t="s">
        <v>185</v>
      </c>
      <c r="E5846" t="s">
        <v>243</v>
      </c>
      <c r="F5846" t="s">
        <v>208</v>
      </c>
      <c r="G5846" t="s">
        <v>244</v>
      </c>
      <c r="H5846" t="s">
        <v>245</v>
      </c>
      <c r="I5846" s="1">
        <v>42437</v>
      </c>
      <c r="J5846">
        <v>2016</v>
      </c>
      <c r="K5846" t="s">
        <v>77</v>
      </c>
      <c r="L5846" t="s">
        <v>78</v>
      </c>
      <c r="M5846" s="1">
        <v>42596</v>
      </c>
      <c r="N5846">
        <v>11</v>
      </c>
      <c r="O5846">
        <f>STANDARDIZE(N5846,$N$8,$N$9)</f>
        <v>-0.43801921153442031</v>
      </c>
      <c r="P5846">
        <f>ABS($J$3-O5846)</f>
        <v>8.9347012242470047E-2</v>
      </c>
      <c r="Q5846">
        <f>ABS($J$4-O5846)</f>
        <v>2.6268021599286193</v>
      </c>
      <c r="R5846">
        <f>ABS($J$5-O5846)</f>
        <v>0.28591043917590414</v>
      </c>
      <c r="S5846">
        <f>ABS($J$6-O5846)</f>
        <v>0.87560071997620637</v>
      </c>
      <c r="T5846">
        <f>MIN(P5846:S5846)</f>
        <v>8.9347012242470047E-2</v>
      </c>
      <c r="U5846">
        <f>MATCH(T5846,P5846:S5846, 0)</f>
        <v>1</v>
      </c>
    </row>
    <row r="5847" spans="1:21" x14ac:dyDescent="0.35">
      <c r="A5847">
        <v>1</v>
      </c>
      <c r="B5847">
        <v>5836</v>
      </c>
      <c r="C5847" t="s">
        <v>14</v>
      </c>
      <c r="D5847" t="s">
        <v>15</v>
      </c>
      <c r="E5847" t="s">
        <v>163</v>
      </c>
      <c r="F5847" t="s">
        <v>59</v>
      </c>
      <c r="G5847" t="s">
        <v>164</v>
      </c>
      <c r="H5847" t="s">
        <v>165</v>
      </c>
      <c r="I5847" s="1">
        <v>42437</v>
      </c>
      <c r="J5847">
        <v>2016</v>
      </c>
      <c r="K5847" t="s">
        <v>77</v>
      </c>
      <c r="L5847" t="s">
        <v>78</v>
      </c>
      <c r="M5847" s="1">
        <v>42597</v>
      </c>
      <c r="N5847">
        <v>12</v>
      </c>
      <c r="O5847">
        <f>STANDARDIZE(N5847,$N$8,$N$9)</f>
        <v>-0.42014980908592631</v>
      </c>
      <c r="P5847">
        <f>ABS($J$3-O5847)</f>
        <v>0.10721641469096405</v>
      </c>
      <c r="Q5847">
        <f>ABS($J$4-O5847)</f>
        <v>2.6089327574801251</v>
      </c>
      <c r="R5847">
        <f>ABS($J$5-O5847)</f>
        <v>0.26804103672741014</v>
      </c>
      <c r="S5847">
        <f>ABS($J$6-O5847)</f>
        <v>0.85773131752771237</v>
      </c>
      <c r="T5847">
        <f>MIN(P5847:S5847)</f>
        <v>0.10721641469096405</v>
      </c>
      <c r="U5847">
        <f>MATCH(T5847,P5847:S5847, 0)</f>
        <v>1</v>
      </c>
    </row>
    <row r="5848" spans="1:21" x14ac:dyDescent="0.35">
      <c r="A5848">
        <v>3</v>
      </c>
      <c r="B5848">
        <v>5837</v>
      </c>
      <c r="C5848" t="s">
        <v>14</v>
      </c>
      <c r="D5848" t="s">
        <v>15</v>
      </c>
      <c r="E5848" t="s">
        <v>34</v>
      </c>
      <c r="F5848" t="s">
        <v>35</v>
      </c>
      <c r="G5848" t="s">
        <v>36</v>
      </c>
      <c r="H5848" t="s">
        <v>37</v>
      </c>
      <c r="I5848" s="1">
        <v>42437</v>
      </c>
      <c r="J5848">
        <v>2016</v>
      </c>
      <c r="K5848" t="s">
        <v>227</v>
      </c>
      <c r="L5848" t="s">
        <v>228</v>
      </c>
      <c r="M5848" s="1">
        <v>42378</v>
      </c>
      <c r="N5848">
        <v>29</v>
      </c>
      <c r="O5848">
        <f>STANDARDIZE(N5848,$N$8,$N$9)</f>
        <v>-0.11636996746152814</v>
      </c>
      <c r="P5848">
        <f>ABS($J$3-O5848)</f>
        <v>0.41099625631536219</v>
      </c>
      <c r="Q5848">
        <f>ABS($J$4-O5848)</f>
        <v>2.3051529158557269</v>
      </c>
      <c r="R5848">
        <f>ABS($J$5-O5848)</f>
        <v>3.5738804896988025E-2</v>
      </c>
      <c r="S5848">
        <f>ABS($J$6-O5848)</f>
        <v>0.55395147590331428</v>
      </c>
      <c r="T5848">
        <f>MIN(P5848:S5848)</f>
        <v>3.5738804896988025E-2</v>
      </c>
      <c r="U5848">
        <f>MATCH(T5848,P5848:S5848, 0)</f>
        <v>3</v>
      </c>
    </row>
    <row r="5849" spans="1:21" x14ac:dyDescent="0.35">
      <c r="A5849">
        <v>3</v>
      </c>
      <c r="B5849">
        <v>5838</v>
      </c>
      <c r="C5849" t="s">
        <v>14</v>
      </c>
      <c r="D5849" t="s">
        <v>15</v>
      </c>
      <c r="E5849" t="s">
        <v>141</v>
      </c>
      <c r="F5849" t="s">
        <v>142</v>
      </c>
      <c r="G5849" t="s">
        <v>143</v>
      </c>
      <c r="H5849" t="s">
        <v>144</v>
      </c>
      <c r="I5849" s="1">
        <v>42437</v>
      </c>
      <c r="J5849">
        <v>2016</v>
      </c>
      <c r="K5849" t="s">
        <v>41</v>
      </c>
      <c r="L5849" t="s">
        <v>42</v>
      </c>
      <c r="M5849" s="1">
        <v>42627</v>
      </c>
      <c r="N5849">
        <v>42</v>
      </c>
      <c r="O5849">
        <f>STANDARDIZE(N5849,$N$8,$N$9)</f>
        <v>0.11593226436889398</v>
      </c>
      <c r="P5849">
        <f>ABS($J$3-O5849)</f>
        <v>0.64329848814578439</v>
      </c>
      <c r="Q5849">
        <f>ABS($J$4-O5849)</f>
        <v>2.0728506840253051</v>
      </c>
      <c r="R5849">
        <f>ABS($J$5-O5849)</f>
        <v>0.26804103672741014</v>
      </c>
      <c r="S5849">
        <f>ABS($J$6-O5849)</f>
        <v>0.32164924407289214</v>
      </c>
      <c r="T5849">
        <f>MIN(P5849:S5849)</f>
        <v>0.26804103672741014</v>
      </c>
      <c r="U5849">
        <f>MATCH(T5849,P5849:S5849, 0)</f>
        <v>3</v>
      </c>
    </row>
    <row r="5850" spans="1:21" x14ac:dyDescent="0.35">
      <c r="A5850">
        <v>4</v>
      </c>
      <c r="B5850">
        <v>5839</v>
      </c>
      <c r="C5850" t="s">
        <v>119</v>
      </c>
      <c r="D5850" t="s">
        <v>120</v>
      </c>
      <c r="E5850" t="s">
        <v>16</v>
      </c>
      <c r="F5850" t="s">
        <v>17</v>
      </c>
      <c r="G5850" t="s">
        <v>18</v>
      </c>
      <c r="H5850" t="s">
        <v>19</v>
      </c>
      <c r="I5850" s="1">
        <v>42437</v>
      </c>
      <c r="J5850">
        <v>2016</v>
      </c>
      <c r="K5850" t="s">
        <v>77</v>
      </c>
      <c r="L5850" t="s">
        <v>78</v>
      </c>
      <c r="M5850" s="1">
        <v>42636</v>
      </c>
      <c r="N5850">
        <v>51</v>
      </c>
      <c r="O5850">
        <f>STANDARDIZE(N5850,$N$8,$N$9)</f>
        <v>0.27675688640534007</v>
      </c>
      <c r="P5850">
        <f>ABS($J$3-O5850)</f>
        <v>0.80412311018223037</v>
      </c>
      <c r="Q5850">
        <f>ABS($J$4-O5850)</f>
        <v>1.9120260619888589</v>
      </c>
      <c r="R5850">
        <f>ABS($J$5-O5850)</f>
        <v>0.42886565876385624</v>
      </c>
      <c r="S5850">
        <f>ABS($J$6-O5850)</f>
        <v>0.16082462203644604</v>
      </c>
      <c r="T5850">
        <f>MIN(P5850:S5850)</f>
        <v>0.16082462203644604</v>
      </c>
      <c r="U5850">
        <f>MATCH(T5850,P5850:S5850, 0)</f>
        <v>4</v>
      </c>
    </row>
    <row r="5851" spans="1:21" x14ac:dyDescent="0.35">
      <c r="A5851">
        <v>4</v>
      </c>
      <c r="B5851">
        <v>5840</v>
      </c>
      <c r="C5851" t="s">
        <v>112</v>
      </c>
      <c r="D5851" t="s">
        <v>113</v>
      </c>
      <c r="E5851" t="s">
        <v>243</v>
      </c>
      <c r="F5851" t="s">
        <v>208</v>
      </c>
      <c r="G5851" t="s">
        <v>244</v>
      </c>
      <c r="H5851" t="s">
        <v>245</v>
      </c>
      <c r="I5851" s="1">
        <v>42437</v>
      </c>
      <c r="J5851">
        <v>2016</v>
      </c>
      <c r="K5851" t="s">
        <v>41</v>
      </c>
      <c r="L5851" t="s">
        <v>42</v>
      </c>
      <c r="M5851" s="1">
        <v>42641</v>
      </c>
      <c r="N5851">
        <v>56</v>
      </c>
      <c r="O5851">
        <f>STANDARDIZE(N5851,$N$8,$N$9)</f>
        <v>0.36610389864781012</v>
      </c>
      <c r="P5851">
        <f>ABS($J$3-O5851)</f>
        <v>0.89347012242470047</v>
      </c>
      <c r="Q5851">
        <f>ABS($J$4-O5851)</f>
        <v>1.8226790497463887</v>
      </c>
      <c r="R5851">
        <f>ABS($J$5-O5851)</f>
        <v>0.51821267100632629</v>
      </c>
      <c r="S5851">
        <f>ABS($J$6-O5851)</f>
        <v>7.1477609793975994E-2</v>
      </c>
      <c r="T5851">
        <f>MIN(P5851:S5851)</f>
        <v>7.1477609793975994E-2</v>
      </c>
      <c r="U5851">
        <f>MATCH(T5851,P5851:S5851, 0)</f>
        <v>4</v>
      </c>
    </row>
    <row r="5852" spans="1:21" x14ac:dyDescent="0.35">
      <c r="A5852">
        <v>4</v>
      </c>
      <c r="B5852">
        <v>5841</v>
      </c>
      <c r="C5852" t="s">
        <v>119</v>
      </c>
      <c r="D5852" t="s">
        <v>120</v>
      </c>
      <c r="E5852" t="s">
        <v>73</v>
      </c>
      <c r="F5852" t="s">
        <v>74</v>
      </c>
      <c r="G5852" t="s">
        <v>75</v>
      </c>
      <c r="H5852" t="s">
        <v>76</v>
      </c>
      <c r="I5852" s="1">
        <v>42437</v>
      </c>
      <c r="J5852">
        <v>2016</v>
      </c>
      <c r="K5852" t="s">
        <v>77</v>
      </c>
      <c r="L5852" t="s">
        <v>78</v>
      </c>
      <c r="M5852" s="1">
        <v>42684</v>
      </c>
      <c r="N5852">
        <v>69</v>
      </c>
      <c r="O5852">
        <f>STANDARDIZE(N5852,$N$8,$N$9)</f>
        <v>0.59840613047823221</v>
      </c>
      <c r="P5852">
        <f>ABS($J$3-O5852)</f>
        <v>1.1257723542551226</v>
      </c>
      <c r="Q5852">
        <f>ABS($J$4-O5852)</f>
        <v>1.5903768179159667</v>
      </c>
      <c r="R5852">
        <f>ABS($J$5-O5852)</f>
        <v>0.75051490283674838</v>
      </c>
      <c r="S5852">
        <f>ABS($J$6-O5852)</f>
        <v>0.1608246220364461</v>
      </c>
      <c r="T5852">
        <f>MIN(P5852:S5852)</f>
        <v>0.1608246220364461</v>
      </c>
      <c r="U5852">
        <f>MATCH(T5852,P5852:S5852, 0)</f>
        <v>4</v>
      </c>
    </row>
    <row r="5853" spans="1:21" x14ac:dyDescent="0.35">
      <c r="A5853">
        <v>4</v>
      </c>
      <c r="B5853">
        <v>5842</v>
      </c>
      <c r="C5853" t="s">
        <v>30</v>
      </c>
      <c r="D5853" t="s">
        <v>31</v>
      </c>
      <c r="E5853" t="s">
        <v>52</v>
      </c>
      <c r="F5853" t="s">
        <v>53</v>
      </c>
      <c r="G5853" t="s">
        <v>54</v>
      </c>
      <c r="H5853" t="s">
        <v>55</v>
      </c>
      <c r="I5853" s="1">
        <v>42438</v>
      </c>
      <c r="J5853">
        <v>2016</v>
      </c>
      <c r="K5853" t="s">
        <v>41</v>
      </c>
      <c r="L5853" t="s">
        <v>42</v>
      </c>
      <c r="M5853" s="1">
        <v>42671</v>
      </c>
      <c r="N5853">
        <v>55</v>
      </c>
      <c r="O5853">
        <f>STANDARDIZE(N5853,$N$8,$N$9)</f>
        <v>0.34823449619931607</v>
      </c>
      <c r="P5853">
        <f>ABS($J$3-O5853)</f>
        <v>0.87560071997620637</v>
      </c>
      <c r="Q5853">
        <f>ABS($J$4-O5853)</f>
        <v>1.8405484521948829</v>
      </c>
      <c r="R5853">
        <f>ABS($J$5-O5853)</f>
        <v>0.50034326855783218</v>
      </c>
      <c r="S5853">
        <f>ABS($J$6-O5853)</f>
        <v>8.9347012242470047E-2</v>
      </c>
      <c r="T5853">
        <f>MIN(P5853:S5853)</f>
        <v>8.9347012242470047E-2</v>
      </c>
      <c r="U5853">
        <f>MATCH(T5853,P5853:S5853, 0)</f>
        <v>4</v>
      </c>
    </row>
    <row r="5854" spans="1:21" x14ac:dyDescent="0.35">
      <c r="A5854">
        <v>1</v>
      </c>
      <c r="B5854">
        <v>5843</v>
      </c>
      <c r="C5854" t="s">
        <v>14</v>
      </c>
      <c r="D5854" t="s">
        <v>15</v>
      </c>
      <c r="E5854" t="s">
        <v>79</v>
      </c>
      <c r="F5854" t="s">
        <v>35</v>
      </c>
      <c r="G5854" t="s">
        <v>80</v>
      </c>
      <c r="H5854" t="s">
        <v>81</v>
      </c>
      <c r="I5854" s="1">
        <v>42439</v>
      </c>
      <c r="J5854">
        <v>2016</v>
      </c>
      <c r="K5854" t="s">
        <v>41</v>
      </c>
      <c r="L5854" t="s">
        <v>42</v>
      </c>
      <c r="O5854">
        <f>STANDARDIZE(N5854,$N$8,$N$9)</f>
        <v>-0.63458263846785445</v>
      </c>
      <c r="P5854">
        <f>ABS($J$3-O5854)</f>
        <v>0.1072164146909641</v>
      </c>
      <c r="Q5854">
        <f>ABS($J$4-O5854)</f>
        <v>2.8233655868620535</v>
      </c>
      <c r="R5854">
        <f>ABS($J$5-O5854)</f>
        <v>0.48247386610933829</v>
      </c>
      <c r="S5854">
        <f>ABS($J$6-O5854)</f>
        <v>1.0721641469096406</v>
      </c>
      <c r="T5854">
        <f>MIN(P5854:S5854)</f>
        <v>0.1072164146909641</v>
      </c>
      <c r="U5854">
        <f>MATCH(T5854,P5854:S5854, 0)</f>
        <v>1</v>
      </c>
    </row>
    <row r="5855" spans="1:21" x14ac:dyDescent="0.35">
      <c r="A5855">
        <v>1</v>
      </c>
      <c r="B5855">
        <v>5844</v>
      </c>
      <c r="C5855" t="s">
        <v>192</v>
      </c>
      <c r="D5855" t="s">
        <v>193</v>
      </c>
      <c r="E5855" t="s">
        <v>105</v>
      </c>
      <c r="F5855" t="s">
        <v>59</v>
      </c>
      <c r="G5855" t="s">
        <v>106</v>
      </c>
      <c r="H5855" t="s">
        <v>107</v>
      </c>
      <c r="I5855" s="1">
        <v>42439</v>
      </c>
      <c r="J5855">
        <v>2016</v>
      </c>
      <c r="K5855" t="s">
        <v>125</v>
      </c>
      <c r="L5855" t="s">
        <v>126</v>
      </c>
      <c r="M5855" s="1">
        <v>42470</v>
      </c>
      <c r="N5855">
        <v>1</v>
      </c>
      <c r="O5855">
        <f>STANDARDIZE(N5855,$N$8,$N$9)</f>
        <v>-0.61671323601936046</v>
      </c>
      <c r="P5855">
        <f>ABS($J$3-O5855)</f>
        <v>8.9347012242470103E-2</v>
      </c>
      <c r="Q5855">
        <f>ABS($J$4-O5855)</f>
        <v>2.8054961844135593</v>
      </c>
      <c r="R5855">
        <f>ABS($J$5-O5855)</f>
        <v>0.46460446366084429</v>
      </c>
      <c r="S5855">
        <f>ABS($J$6-O5855)</f>
        <v>1.0542947444611466</v>
      </c>
      <c r="T5855">
        <f>MIN(P5855:S5855)</f>
        <v>8.9347012242470103E-2</v>
      </c>
      <c r="U5855">
        <f>MATCH(T5855,P5855:S5855, 0)</f>
        <v>1</v>
      </c>
    </row>
    <row r="5856" spans="1:21" x14ac:dyDescent="0.35">
      <c r="A5856">
        <v>1</v>
      </c>
      <c r="B5856">
        <v>5845</v>
      </c>
      <c r="C5856" t="s">
        <v>627</v>
      </c>
      <c r="D5856" t="s">
        <v>628</v>
      </c>
      <c r="E5856" t="s">
        <v>16</v>
      </c>
      <c r="F5856" t="s">
        <v>17</v>
      </c>
      <c r="G5856" t="s">
        <v>18</v>
      </c>
      <c r="H5856" t="s">
        <v>19</v>
      </c>
      <c r="I5856" s="1">
        <v>42439</v>
      </c>
      <c r="J5856">
        <v>2016</v>
      </c>
      <c r="K5856" t="s">
        <v>176</v>
      </c>
      <c r="L5856" t="s">
        <v>177</v>
      </c>
      <c r="M5856" s="1">
        <v>42500</v>
      </c>
      <c r="N5856">
        <v>2</v>
      </c>
      <c r="O5856">
        <f>STANDARDIZE(N5856,$N$8,$N$9)</f>
        <v>-0.59884383357086635</v>
      </c>
      <c r="P5856">
        <f>ABS($J$3-O5856)</f>
        <v>7.1477609793975994E-2</v>
      </c>
      <c r="Q5856">
        <f>ABS($J$4-O5856)</f>
        <v>2.7876267819650655</v>
      </c>
      <c r="R5856">
        <f>ABS($J$5-O5856)</f>
        <v>0.44673506121235018</v>
      </c>
      <c r="S5856">
        <f>ABS($J$6-O5856)</f>
        <v>1.0364253420126524</v>
      </c>
      <c r="T5856">
        <f>MIN(P5856:S5856)</f>
        <v>7.1477609793975994E-2</v>
      </c>
      <c r="U5856">
        <f>MATCH(T5856,P5856:S5856, 0)</f>
        <v>1</v>
      </c>
    </row>
    <row r="5857" spans="1:21" x14ac:dyDescent="0.35">
      <c r="A5857">
        <v>1</v>
      </c>
      <c r="B5857">
        <v>5846</v>
      </c>
      <c r="C5857" t="s">
        <v>14</v>
      </c>
      <c r="D5857" t="s">
        <v>15</v>
      </c>
      <c r="E5857" t="s">
        <v>196</v>
      </c>
      <c r="F5857" t="s">
        <v>197</v>
      </c>
      <c r="G5857" t="s">
        <v>198</v>
      </c>
      <c r="H5857" t="s">
        <v>199</v>
      </c>
      <c r="I5857" s="1">
        <v>42439</v>
      </c>
      <c r="J5857">
        <v>2016</v>
      </c>
      <c r="K5857" t="s">
        <v>77</v>
      </c>
      <c r="L5857" t="s">
        <v>78</v>
      </c>
      <c r="M5857" s="1">
        <v>42684</v>
      </c>
      <c r="N5857">
        <v>8</v>
      </c>
      <c r="O5857">
        <f>STANDARDIZE(N5857,$N$8,$N$9)</f>
        <v>-0.49162741887990236</v>
      </c>
      <c r="P5857">
        <f>ABS($J$3-O5857)</f>
        <v>3.5738804896987997E-2</v>
      </c>
      <c r="Q5857">
        <f>ABS($J$4-O5857)</f>
        <v>2.6804103672741011</v>
      </c>
      <c r="R5857">
        <f>ABS($J$5-O5857)</f>
        <v>0.33951864652138619</v>
      </c>
      <c r="S5857">
        <f>ABS($J$6-O5857)</f>
        <v>0.92920892732168847</v>
      </c>
      <c r="T5857">
        <f>MIN(P5857:S5857)</f>
        <v>3.5738804896987997E-2</v>
      </c>
      <c r="U5857">
        <f>MATCH(T5857,P5857:S5857, 0)</f>
        <v>1</v>
      </c>
    </row>
    <row r="5858" spans="1:21" x14ac:dyDescent="0.35">
      <c r="A5858">
        <v>1</v>
      </c>
      <c r="B5858">
        <v>5847</v>
      </c>
      <c r="C5858" t="s">
        <v>88</v>
      </c>
      <c r="D5858" t="s">
        <v>89</v>
      </c>
      <c r="E5858" t="s">
        <v>105</v>
      </c>
      <c r="F5858" t="s">
        <v>59</v>
      </c>
      <c r="G5858" t="s">
        <v>106</v>
      </c>
      <c r="H5858" t="s">
        <v>107</v>
      </c>
      <c r="I5858" s="1">
        <v>42439</v>
      </c>
      <c r="J5858">
        <v>2016</v>
      </c>
      <c r="K5858" t="s">
        <v>125</v>
      </c>
      <c r="L5858" t="s">
        <v>126</v>
      </c>
      <c r="M5858" s="1">
        <v>42684</v>
      </c>
      <c r="N5858">
        <v>8</v>
      </c>
      <c r="O5858">
        <f>STANDARDIZE(N5858,$N$8,$N$9)</f>
        <v>-0.49162741887990236</v>
      </c>
      <c r="P5858">
        <f>ABS($J$3-O5858)</f>
        <v>3.5738804896987997E-2</v>
      </c>
      <c r="Q5858">
        <f>ABS($J$4-O5858)</f>
        <v>2.6804103672741011</v>
      </c>
      <c r="R5858">
        <f>ABS($J$5-O5858)</f>
        <v>0.33951864652138619</v>
      </c>
      <c r="S5858">
        <f>ABS($J$6-O5858)</f>
        <v>0.92920892732168847</v>
      </c>
      <c r="T5858">
        <f>MIN(P5858:S5858)</f>
        <v>3.5738804896987997E-2</v>
      </c>
      <c r="U5858">
        <f>MATCH(T5858,P5858:S5858, 0)</f>
        <v>1</v>
      </c>
    </row>
    <row r="5859" spans="1:21" x14ac:dyDescent="0.35">
      <c r="A5859">
        <v>1</v>
      </c>
      <c r="B5859">
        <v>5848</v>
      </c>
      <c r="C5859" t="s">
        <v>441</v>
      </c>
      <c r="D5859" t="s">
        <v>442</v>
      </c>
      <c r="E5859" t="s">
        <v>163</v>
      </c>
      <c r="F5859" t="s">
        <v>59</v>
      </c>
      <c r="G5859" t="s">
        <v>164</v>
      </c>
      <c r="H5859" t="s">
        <v>165</v>
      </c>
      <c r="I5859" s="1">
        <v>42439</v>
      </c>
      <c r="J5859">
        <v>2016</v>
      </c>
      <c r="K5859" t="s">
        <v>77</v>
      </c>
      <c r="L5859" t="s">
        <v>78</v>
      </c>
      <c r="M5859" s="1">
        <v>42684</v>
      </c>
      <c r="N5859">
        <v>8</v>
      </c>
      <c r="O5859">
        <f>STANDARDIZE(N5859,$N$8,$N$9)</f>
        <v>-0.49162741887990236</v>
      </c>
      <c r="P5859">
        <f>ABS($J$3-O5859)</f>
        <v>3.5738804896987997E-2</v>
      </c>
      <c r="Q5859">
        <f>ABS($J$4-O5859)</f>
        <v>2.6804103672741011</v>
      </c>
      <c r="R5859">
        <f>ABS($J$5-O5859)</f>
        <v>0.33951864652138619</v>
      </c>
      <c r="S5859">
        <f>ABS($J$6-O5859)</f>
        <v>0.92920892732168847</v>
      </c>
      <c r="T5859">
        <f>MIN(P5859:S5859)</f>
        <v>3.5738804896987997E-2</v>
      </c>
      <c r="U5859">
        <f>MATCH(T5859,P5859:S5859, 0)</f>
        <v>1</v>
      </c>
    </row>
    <row r="5860" spans="1:21" x14ac:dyDescent="0.35">
      <c r="A5860">
        <v>3</v>
      </c>
      <c r="B5860">
        <v>5849</v>
      </c>
      <c r="C5860" t="s">
        <v>14</v>
      </c>
      <c r="D5860" t="s">
        <v>15</v>
      </c>
      <c r="E5860" t="s">
        <v>131</v>
      </c>
      <c r="F5860" t="s">
        <v>132</v>
      </c>
      <c r="G5860" t="s">
        <v>133</v>
      </c>
      <c r="H5860" t="s">
        <v>134</v>
      </c>
      <c r="I5860" s="1">
        <v>42439</v>
      </c>
      <c r="J5860">
        <v>2016</v>
      </c>
      <c r="K5860" t="s">
        <v>77</v>
      </c>
      <c r="L5860" t="s">
        <v>78</v>
      </c>
      <c r="M5860" s="1">
        <v>42663</v>
      </c>
      <c r="N5860">
        <v>17</v>
      </c>
      <c r="O5860">
        <f>STANDARDIZE(N5860,$N$8,$N$9)</f>
        <v>-0.33080279684345626</v>
      </c>
      <c r="P5860">
        <f>ABS($J$3-O5860)</f>
        <v>0.19656342693343409</v>
      </c>
      <c r="Q5860">
        <f>ABS($J$4-O5860)</f>
        <v>2.5195857452376553</v>
      </c>
      <c r="R5860">
        <f>ABS($J$5-O5860)</f>
        <v>0.17869402448494009</v>
      </c>
      <c r="S5860">
        <f>ABS($J$6-O5860)</f>
        <v>0.76838430528524237</v>
      </c>
      <c r="T5860">
        <f>MIN(P5860:S5860)</f>
        <v>0.17869402448494009</v>
      </c>
      <c r="U5860">
        <f>MATCH(T5860,P5860:S5860, 0)</f>
        <v>3</v>
      </c>
    </row>
    <row r="5861" spans="1:21" x14ac:dyDescent="0.35">
      <c r="A5861">
        <v>3</v>
      </c>
      <c r="B5861">
        <v>5850</v>
      </c>
      <c r="C5861" t="s">
        <v>67</v>
      </c>
      <c r="D5861" t="s">
        <v>68</v>
      </c>
      <c r="E5861" t="s">
        <v>116</v>
      </c>
      <c r="F5861" t="s">
        <v>97</v>
      </c>
      <c r="G5861" t="s">
        <v>117</v>
      </c>
      <c r="H5861" t="s">
        <v>118</v>
      </c>
      <c r="I5861" s="1">
        <v>42439</v>
      </c>
      <c r="J5861">
        <v>2016</v>
      </c>
      <c r="K5861" t="s">
        <v>77</v>
      </c>
      <c r="L5861" t="s">
        <v>78</v>
      </c>
      <c r="M5861" s="1">
        <v>42666</v>
      </c>
      <c r="N5861">
        <v>20</v>
      </c>
      <c r="O5861">
        <f>STANDARDIZE(N5861,$N$8,$N$9)</f>
        <v>-0.27719458949797421</v>
      </c>
      <c r="P5861">
        <f>ABS($J$3-O5861)</f>
        <v>0.25017163427891614</v>
      </c>
      <c r="Q5861">
        <f>ABS($J$4-O5861)</f>
        <v>2.4659775378921731</v>
      </c>
      <c r="R5861">
        <f>ABS($J$5-O5861)</f>
        <v>0.12508581713945804</v>
      </c>
      <c r="S5861">
        <f>ABS($J$6-O5861)</f>
        <v>0.71477609793976038</v>
      </c>
      <c r="T5861">
        <f>MIN(P5861:S5861)</f>
        <v>0.12508581713945804</v>
      </c>
      <c r="U5861">
        <f>MATCH(T5861,P5861:S5861, 0)</f>
        <v>3</v>
      </c>
    </row>
    <row r="5862" spans="1:21" x14ac:dyDescent="0.35">
      <c r="A5862">
        <v>3</v>
      </c>
      <c r="B5862">
        <v>5851</v>
      </c>
      <c r="C5862" t="s">
        <v>286</v>
      </c>
      <c r="D5862" t="s">
        <v>287</v>
      </c>
      <c r="E5862" t="s">
        <v>149</v>
      </c>
      <c r="F5862" t="s">
        <v>150</v>
      </c>
      <c r="G5862" t="s">
        <v>215</v>
      </c>
      <c r="H5862" t="s">
        <v>216</v>
      </c>
      <c r="I5862" s="1">
        <v>42439</v>
      </c>
      <c r="J5862">
        <v>2016</v>
      </c>
      <c r="K5862" t="s">
        <v>77</v>
      </c>
      <c r="L5862" t="s">
        <v>78</v>
      </c>
      <c r="M5862" s="1">
        <v>42667</v>
      </c>
      <c r="N5862">
        <v>21</v>
      </c>
      <c r="O5862">
        <f>STANDARDIZE(N5862,$N$8,$N$9)</f>
        <v>-0.25932518704948021</v>
      </c>
      <c r="P5862">
        <f>ABS($J$3-O5862)</f>
        <v>0.26804103672741014</v>
      </c>
      <c r="Q5862">
        <f>ABS($J$4-O5862)</f>
        <v>2.4481081354436793</v>
      </c>
      <c r="R5862">
        <f>ABS($J$5-O5862)</f>
        <v>0.10721641469096405</v>
      </c>
      <c r="S5862">
        <f>ABS($J$6-O5862)</f>
        <v>0.69690669549126638</v>
      </c>
      <c r="T5862">
        <f>MIN(P5862:S5862)</f>
        <v>0.10721641469096405</v>
      </c>
      <c r="U5862">
        <f>MATCH(T5862,P5862:S5862, 0)</f>
        <v>3</v>
      </c>
    </row>
    <row r="5863" spans="1:21" x14ac:dyDescent="0.35">
      <c r="A5863">
        <v>3</v>
      </c>
      <c r="B5863">
        <v>5852</v>
      </c>
      <c r="C5863" t="s">
        <v>30</v>
      </c>
      <c r="D5863" t="s">
        <v>31</v>
      </c>
      <c r="E5863" t="s">
        <v>219</v>
      </c>
      <c r="F5863" t="s">
        <v>220</v>
      </c>
      <c r="G5863" t="s">
        <v>221</v>
      </c>
      <c r="H5863" t="s">
        <v>222</v>
      </c>
      <c r="I5863" s="1">
        <v>42439</v>
      </c>
      <c r="J5863">
        <v>2016</v>
      </c>
      <c r="K5863" t="s">
        <v>77</v>
      </c>
      <c r="L5863" t="s">
        <v>78</v>
      </c>
      <c r="M5863" s="1">
        <v>42671</v>
      </c>
      <c r="N5863">
        <v>25</v>
      </c>
      <c r="O5863">
        <f>STANDARDIZE(N5863,$N$8,$N$9)</f>
        <v>-0.18784757725550419</v>
      </c>
      <c r="P5863">
        <f>ABS($J$3-O5863)</f>
        <v>0.33951864652138619</v>
      </c>
      <c r="Q5863">
        <f>ABS($J$4-O5863)</f>
        <v>2.3766305256497033</v>
      </c>
      <c r="R5863">
        <f>ABS($J$5-O5863)</f>
        <v>3.5738804896988025E-2</v>
      </c>
      <c r="S5863">
        <f>ABS($J$6-O5863)</f>
        <v>0.62542908569729028</v>
      </c>
      <c r="T5863">
        <f>MIN(P5863:S5863)</f>
        <v>3.5738804896988025E-2</v>
      </c>
      <c r="U5863">
        <f>MATCH(T5863,P5863:S5863, 0)</f>
        <v>3</v>
      </c>
    </row>
    <row r="5864" spans="1:21" x14ac:dyDescent="0.35">
      <c r="A5864">
        <v>3</v>
      </c>
      <c r="B5864">
        <v>5853</v>
      </c>
      <c r="C5864" t="s">
        <v>14</v>
      </c>
      <c r="D5864" t="s">
        <v>15</v>
      </c>
      <c r="E5864" t="s">
        <v>131</v>
      </c>
      <c r="F5864" t="s">
        <v>132</v>
      </c>
      <c r="G5864" t="s">
        <v>133</v>
      </c>
      <c r="H5864" t="s">
        <v>134</v>
      </c>
      <c r="I5864" s="1">
        <v>42439</v>
      </c>
      <c r="J5864">
        <v>2016</v>
      </c>
      <c r="K5864" t="s">
        <v>77</v>
      </c>
      <c r="L5864" t="s">
        <v>78</v>
      </c>
      <c r="M5864" s="1">
        <v>42673</v>
      </c>
      <c r="N5864">
        <v>27</v>
      </c>
      <c r="O5864">
        <f>STANDARDIZE(N5864,$N$8,$N$9)</f>
        <v>-0.15210877235851616</v>
      </c>
      <c r="P5864">
        <f>ABS($J$3-O5864)</f>
        <v>0.37525745141837419</v>
      </c>
      <c r="Q5864">
        <f>ABS($J$4-O5864)</f>
        <v>2.3408917207527153</v>
      </c>
      <c r="R5864">
        <f>ABS($J$5-O5864)</f>
        <v>0</v>
      </c>
      <c r="S5864">
        <f>ABS($J$6-O5864)</f>
        <v>0.58969028080030228</v>
      </c>
      <c r="T5864">
        <f>MIN(P5864:S5864)</f>
        <v>0</v>
      </c>
      <c r="U5864">
        <f>MATCH(T5864,P5864:S5864, 0)</f>
        <v>3</v>
      </c>
    </row>
    <row r="5865" spans="1:21" x14ac:dyDescent="0.35">
      <c r="A5865">
        <v>3</v>
      </c>
      <c r="B5865">
        <v>5854</v>
      </c>
      <c r="C5865" t="s">
        <v>14</v>
      </c>
      <c r="D5865" t="s">
        <v>15</v>
      </c>
      <c r="E5865" t="s">
        <v>131</v>
      </c>
      <c r="F5865" t="s">
        <v>132</v>
      </c>
      <c r="G5865" t="s">
        <v>133</v>
      </c>
      <c r="H5865" t="s">
        <v>134</v>
      </c>
      <c r="I5865" s="1">
        <v>42439</v>
      </c>
      <c r="J5865">
        <v>2016</v>
      </c>
      <c r="K5865" t="s">
        <v>77</v>
      </c>
      <c r="L5865" t="s">
        <v>78</v>
      </c>
      <c r="M5865" s="1">
        <v>42411</v>
      </c>
      <c r="N5865">
        <v>30</v>
      </c>
      <c r="O5865">
        <f>STANDARDIZE(N5865,$N$8,$N$9)</f>
        <v>-9.8500565013034141E-2</v>
      </c>
      <c r="P5865">
        <f>ABS($J$3-O5865)</f>
        <v>0.42886565876385618</v>
      </c>
      <c r="Q5865">
        <f>ABS($J$4-O5865)</f>
        <v>2.2872835134072331</v>
      </c>
      <c r="R5865">
        <f>ABS($J$5-O5865)</f>
        <v>5.3608207345482023E-2</v>
      </c>
      <c r="S5865">
        <f>ABS($J$6-O5865)</f>
        <v>0.53608207345482028</v>
      </c>
      <c r="T5865">
        <f>MIN(P5865:S5865)</f>
        <v>5.3608207345482023E-2</v>
      </c>
      <c r="U5865">
        <f>MATCH(T5865,P5865:S5865, 0)</f>
        <v>3</v>
      </c>
    </row>
    <row r="5866" spans="1:21" x14ac:dyDescent="0.35">
      <c r="A5866">
        <v>3</v>
      </c>
      <c r="B5866">
        <v>5855</v>
      </c>
      <c r="C5866" t="s">
        <v>14</v>
      </c>
      <c r="D5866" t="s">
        <v>15</v>
      </c>
      <c r="E5866" t="s">
        <v>131</v>
      </c>
      <c r="F5866" t="s">
        <v>132</v>
      </c>
      <c r="G5866" t="s">
        <v>133</v>
      </c>
      <c r="H5866" t="s">
        <v>134</v>
      </c>
      <c r="I5866" s="1">
        <v>42439</v>
      </c>
      <c r="J5866">
        <v>2016</v>
      </c>
      <c r="K5866" t="s">
        <v>77</v>
      </c>
      <c r="L5866" t="s">
        <v>78</v>
      </c>
      <c r="M5866" s="1">
        <v>42411</v>
      </c>
      <c r="N5866">
        <v>30</v>
      </c>
      <c r="O5866">
        <f>STANDARDIZE(N5866,$N$8,$N$9)</f>
        <v>-9.8500565013034141E-2</v>
      </c>
      <c r="P5866">
        <f>ABS($J$3-O5866)</f>
        <v>0.42886565876385618</v>
      </c>
      <c r="Q5866">
        <f>ABS($J$4-O5866)</f>
        <v>2.2872835134072331</v>
      </c>
      <c r="R5866">
        <f>ABS($J$5-O5866)</f>
        <v>5.3608207345482023E-2</v>
      </c>
      <c r="S5866">
        <f>ABS($J$6-O5866)</f>
        <v>0.53608207345482028</v>
      </c>
      <c r="T5866">
        <f>MIN(P5866:S5866)</f>
        <v>5.3608207345482023E-2</v>
      </c>
      <c r="U5866">
        <f>MATCH(T5866,P5866:S5866, 0)</f>
        <v>3</v>
      </c>
    </row>
    <row r="5867" spans="1:21" x14ac:dyDescent="0.35">
      <c r="A5867">
        <v>3</v>
      </c>
      <c r="B5867">
        <v>5856</v>
      </c>
      <c r="C5867" t="s">
        <v>14</v>
      </c>
      <c r="D5867" t="s">
        <v>15</v>
      </c>
      <c r="E5867" t="s">
        <v>16</v>
      </c>
      <c r="F5867" t="s">
        <v>17</v>
      </c>
      <c r="G5867" t="s">
        <v>344</v>
      </c>
      <c r="H5867" t="s">
        <v>345</v>
      </c>
      <c r="I5867" s="1">
        <v>42439</v>
      </c>
      <c r="J5867">
        <v>2016</v>
      </c>
      <c r="K5867" t="s">
        <v>41</v>
      </c>
      <c r="L5867" t="s">
        <v>42</v>
      </c>
      <c r="M5867" s="1">
        <v>42440</v>
      </c>
      <c r="N5867">
        <v>31</v>
      </c>
      <c r="O5867">
        <f>STANDARDIZE(N5867,$N$8,$N$9)</f>
        <v>-8.0631162564540129E-2</v>
      </c>
      <c r="P5867">
        <f>ABS($J$3-O5867)</f>
        <v>0.44673506121235024</v>
      </c>
      <c r="Q5867">
        <f>ABS($J$4-O5867)</f>
        <v>2.2694141109587389</v>
      </c>
      <c r="R5867">
        <f>ABS($J$5-O5867)</f>
        <v>7.1477609793976035E-2</v>
      </c>
      <c r="S5867">
        <f>ABS($J$6-O5867)</f>
        <v>0.51821267100632629</v>
      </c>
      <c r="T5867">
        <f>MIN(P5867:S5867)</f>
        <v>7.1477609793976035E-2</v>
      </c>
      <c r="U5867">
        <f>MATCH(T5867,P5867:S5867, 0)</f>
        <v>3</v>
      </c>
    </row>
    <row r="5868" spans="1:21" x14ac:dyDescent="0.35">
      <c r="A5868">
        <v>3</v>
      </c>
      <c r="B5868">
        <v>5857</v>
      </c>
      <c r="C5868" t="s">
        <v>30</v>
      </c>
      <c r="D5868" t="s">
        <v>31</v>
      </c>
      <c r="E5868" t="s">
        <v>149</v>
      </c>
      <c r="F5868" t="s">
        <v>150</v>
      </c>
      <c r="G5868" t="s">
        <v>215</v>
      </c>
      <c r="H5868" t="s">
        <v>216</v>
      </c>
      <c r="I5868" s="1">
        <v>42439</v>
      </c>
      <c r="J5868">
        <v>2016</v>
      </c>
      <c r="K5868" t="s">
        <v>77</v>
      </c>
      <c r="L5868" t="s">
        <v>78</v>
      </c>
      <c r="M5868" s="1">
        <v>42532</v>
      </c>
      <c r="N5868">
        <v>34</v>
      </c>
      <c r="O5868">
        <f>STANDARDIZE(N5868,$N$8,$N$9)</f>
        <v>-2.7022955219058099E-2</v>
      </c>
      <c r="P5868">
        <f>ABS($J$3-O5868)</f>
        <v>0.50034326855783229</v>
      </c>
      <c r="Q5868">
        <f>ABS($J$4-O5868)</f>
        <v>2.2158059036132571</v>
      </c>
      <c r="R5868">
        <f>ABS($J$5-O5868)</f>
        <v>0.12508581713945807</v>
      </c>
      <c r="S5868">
        <f>ABS($J$6-O5868)</f>
        <v>0.46460446366084424</v>
      </c>
      <c r="T5868">
        <f>MIN(P5868:S5868)</f>
        <v>0.12508581713945807</v>
      </c>
      <c r="U5868">
        <f>MATCH(T5868,P5868:S5868, 0)</f>
        <v>3</v>
      </c>
    </row>
    <row r="5869" spans="1:21" x14ac:dyDescent="0.35">
      <c r="A5869">
        <v>4</v>
      </c>
      <c r="B5869">
        <v>5858</v>
      </c>
      <c r="C5869" t="s">
        <v>184</v>
      </c>
      <c r="D5869" t="s">
        <v>185</v>
      </c>
      <c r="E5869" t="s">
        <v>24</v>
      </c>
      <c r="F5869" t="s">
        <v>25</v>
      </c>
      <c r="G5869" t="s">
        <v>26</v>
      </c>
      <c r="H5869" t="s">
        <v>27</v>
      </c>
      <c r="I5869" s="1">
        <v>42439</v>
      </c>
      <c r="J5869">
        <v>2016</v>
      </c>
      <c r="K5869" t="s">
        <v>38</v>
      </c>
      <c r="L5869" t="s">
        <v>13</v>
      </c>
      <c r="M5869" s="1">
        <v>42733</v>
      </c>
      <c r="N5869">
        <v>87</v>
      </c>
      <c r="O5869">
        <f>STANDARDIZE(N5869,$N$8,$N$9)</f>
        <v>0.92005537455112441</v>
      </c>
      <c r="P5869">
        <f>ABS($J$3-O5869)</f>
        <v>1.4474215983280148</v>
      </c>
      <c r="Q5869">
        <f>ABS($J$4-O5869)</f>
        <v>1.2687275738430746</v>
      </c>
      <c r="R5869">
        <f>ABS($J$5-O5869)</f>
        <v>1.0721641469096406</v>
      </c>
      <c r="S5869">
        <f>ABS($J$6-O5869)</f>
        <v>0.48247386610933829</v>
      </c>
      <c r="T5869">
        <f>MIN(P5869:S5869)</f>
        <v>0.48247386610933829</v>
      </c>
      <c r="U5869">
        <f>MATCH(T5869,P5869:S5869, 0)</f>
        <v>4</v>
      </c>
    </row>
    <row r="5870" spans="1:21" x14ac:dyDescent="0.35">
      <c r="A5870">
        <v>1</v>
      </c>
      <c r="B5870">
        <v>5859</v>
      </c>
      <c r="C5870" t="s">
        <v>14</v>
      </c>
      <c r="D5870" t="s">
        <v>15</v>
      </c>
      <c r="E5870" t="s">
        <v>73</v>
      </c>
      <c r="F5870" t="s">
        <v>74</v>
      </c>
      <c r="G5870" t="s">
        <v>75</v>
      </c>
      <c r="H5870" t="s">
        <v>76</v>
      </c>
      <c r="I5870" s="1">
        <v>42440</v>
      </c>
      <c r="J5870">
        <v>2016</v>
      </c>
      <c r="K5870" t="s">
        <v>125</v>
      </c>
      <c r="L5870" t="s">
        <v>126</v>
      </c>
      <c r="M5870" s="1">
        <v>42471</v>
      </c>
      <c r="N5870">
        <v>1</v>
      </c>
      <c r="O5870">
        <f>STANDARDIZE(N5870,$N$8,$N$9)</f>
        <v>-0.61671323601936046</v>
      </c>
      <c r="P5870">
        <f>ABS($J$3-O5870)</f>
        <v>8.9347012242470103E-2</v>
      </c>
      <c r="Q5870">
        <f>ABS($J$4-O5870)</f>
        <v>2.8054961844135593</v>
      </c>
      <c r="R5870">
        <f>ABS($J$5-O5870)</f>
        <v>0.46460446366084429</v>
      </c>
      <c r="S5870">
        <f>ABS($J$6-O5870)</f>
        <v>1.0542947444611466</v>
      </c>
      <c r="T5870">
        <f>MIN(P5870:S5870)</f>
        <v>8.9347012242470103E-2</v>
      </c>
      <c r="U5870">
        <f>MATCH(T5870,P5870:S5870, 0)</f>
        <v>1</v>
      </c>
    </row>
    <row r="5871" spans="1:21" x14ac:dyDescent="0.35">
      <c r="A5871">
        <v>1</v>
      </c>
      <c r="B5871">
        <v>5860</v>
      </c>
      <c r="C5871" t="s">
        <v>67</v>
      </c>
      <c r="D5871" t="s">
        <v>68</v>
      </c>
      <c r="E5871" t="s">
        <v>73</v>
      </c>
      <c r="F5871" t="s">
        <v>74</v>
      </c>
      <c r="G5871" t="s">
        <v>75</v>
      </c>
      <c r="H5871" t="s">
        <v>76</v>
      </c>
      <c r="I5871" s="1">
        <v>42440</v>
      </c>
      <c r="J5871">
        <v>2016</v>
      </c>
      <c r="K5871" t="s">
        <v>125</v>
      </c>
      <c r="L5871" t="s">
        <v>126</v>
      </c>
      <c r="M5871" s="1">
        <v>42471</v>
      </c>
      <c r="N5871">
        <v>1</v>
      </c>
      <c r="O5871">
        <f>STANDARDIZE(N5871,$N$8,$N$9)</f>
        <v>-0.61671323601936046</v>
      </c>
      <c r="P5871">
        <f>ABS($J$3-O5871)</f>
        <v>8.9347012242470103E-2</v>
      </c>
      <c r="Q5871">
        <f>ABS($J$4-O5871)</f>
        <v>2.8054961844135593</v>
      </c>
      <c r="R5871">
        <f>ABS($J$5-O5871)</f>
        <v>0.46460446366084429</v>
      </c>
      <c r="S5871">
        <f>ABS($J$6-O5871)</f>
        <v>1.0542947444611466</v>
      </c>
      <c r="T5871">
        <f>MIN(P5871:S5871)</f>
        <v>8.9347012242470103E-2</v>
      </c>
      <c r="U5871">
        <f>MATCH(T5871,P5871:S5871, 0)</f>
        <v>1</v>
      </c>
    </row>
    <row r="5872" spans="1:21" x14ac:dyDescent="0.35">
      <c r="A5872">
        <v>1</v>
      </c>
      <c r="B5872">
        <v>5861</v>
      </c>
      <c r="C5872" t="s">
        <v>82</v>
      </c>
      <c r="D5872" t="s">
        <v>83</v>
      </c>
      <c r="E5872" t="s">
        <v>79</v>
      </c>
      <c r="F5872" t="s">
        <v>35</v>
      </c>
      <c r="G5872" t="s">
        <v>80</v>
      </c>
      <c r="H5872" t="s">
        <v>81</v>
      </c>
      <c r="I5872" s="1">
        <v>42440</v>
      </c>
      <c r="J5872">
        <v>2016</v>
      </c>
      <c r="K5872" t="s">
        <v>166</v>
      </c>
      <c r="L5872" t="s">
        <v>167</v>
      </c>
      <c r="M5872" s="1">
        <v>42471</v>
      </c>
      <c r="N5872">
        <v>1</v>
      </c>
      <c r="O5872">
        <f>STANDARDIZE(N5872,$N$8,$N$9)</f>
        <v>-0.61671323601936046</v>
      </c>
      <c r="P5872">
        <f>ABS($J$3-O5872)</f>
        <v>8.9347012242470103E-2</v>
      </c>
      <c r="Q5872">
        <f>ABS($J$4-O5872)</f>
        <v>2.8054961844135593</v>
      </c>
      <c r="R5872">
        <f>ABS($J$5-O5872)</f>
        <v>0.46460446366084429</v>
      </c>
      <c r="S5872">
        <f>ABS($J$6-O5872)</f>
        <v>1.0542947444611466</v>
      </c>
      <c r="T5872">
        <f>MIN(P5872:S5872)</f>
        <v>8.9347012242470103E-2</v>
      </c>
      <c r="U5872">
        <f>MATCH(T5872,P5872:S5872, 0)</f>
        <v>1</v>
      </c>
    </row>
    <row r="5873" spans="1:21" x14ac:dyDescent="0.35">
      <c r="A5873">
        <v>1</v>
      </c>
      <c r="B5873">
        <v>5862</v>
      </c>
      <c r="C5873" t="s">
        <v>82</v>
      </c>
      <c r="D5873" t="s">
        <v>83</v>
      </c>
      <c r="E5873" t="s">
        <v>79</v>
      </c>
      <c r="F5873" t="s">
        <v>35</v>
      </c>
      <c r="G5873" t="s">
        <v>80</v>
      </c>
      <c r="H5873" t="s">
        <v>81</v>
      </c>
      <c r="I5873" s="1">
        <v>42440</v>
      </c>
      <c r="J5873">
        <v>2016</v>
      </c>
      <c r="K5873" t="s">
        <v>166</v>
      </c>
      <c r="L5873" t="s">
        <v>167</v>
      </c>
      <c r="M5873" s="1">
        <v>42471</v>
      </c>
      <c r="N5873">
        <v>1</v>
      </c>
      <c r="O5873">
        <f>STANDARDIZE(N5873,$N$8,$N$9)</f>
        <v>-0.61671323601936046</v>
      </c>
      <c r="P5873">
        <f>ABS($J$3-O5873)</f>
        <v>8.9347012242470103E-2</v>
      </c>
      <c r="Q5873">
        <f>ABS($J$4-O5873)</f>
        <v>2.8054961844135593</v>
      </c>
      <c r="R5873">
        <f>ABS($J$5-O5873)</f>
        <v>0.46460446366084429</v>
      </c>
      <c r="S5873">
        <f>ABS($J$6-O5873)</f>
        <v>1.0542947444611466</v>
      </c>
      <c r="T5873">
        <f>MIN(P5873:S5873)</f>
        <v>8.9347012242470103E-2</v>
      </c>
      <c r="U5873">
        <f>MATCH(T5873,P5873:S5873, 0)</f>
        <v>1</v>
      </c>
    </row>
    <row r="5874" spans="1:21" x14ac:dyDescent="0.35">
      <c r="A5874">
        <v>1</v>
      </c>
      <c r="B5874">
        <v>5863</v>
      </c>
      <c r="C5874" t="s">
        <v>82</v>
      </c>
      <c r="D5874" t="s">
        <v>83</v>
      </c>
      <c r="E5874" t="s">
        <v>79</v>
      </c>
      <c r="F5874" t="s">
        <v>35</v>
      </c>
      <c r="G5874" t="s">
        <v>80</v>
      </c>
      <c r="H5874" t="s">
        <v>81</v>
      </c>
      <c r="I5874" s="1">
        <v>42440</v>
      </c>
      <c r="J5874">
        <v>2016</v>
      </c>
      <c r="K5874" t="s">
        <v>166</v>
      </c>
      <c r="L5874" t="s">
        <v>167</v>
      </c>
      <c r="M5874" s="1">
        <v>42471</v>
      </c>
      <c r="N5874">
        <v>1</v>
      </c>
      <c r="O5874">
        <f>STANDARDIZE(N5874,$N$8,$N$9)</f>
        <v>-0.61671323601936046</v>
      </c>
      <c r="P5874">
        <f>ABS($J$3-O5874)</f>
        <v>8.9347012242470103E-2</v>
      </c>
      <c r="Q5874">
        <f>ABS($J$4-O5874)</f>
        <v>2.8054961844135593</v>
      </c>
      <c r="R5874">
        <f>ABS($J$5-O5874)</f>
        <v>0.46460446366084429</v>
      </c>
      <c r="S5874">
        <f>ABS($J$6-O5874)</f>
        <v>1.0542947444611466</v>
      </c>
      <c r="T5874">
        <f>MIN(P5874:S5874)</f>
        <v>8.9347012242470103E-2</v>
      </c>
      <c r="U5874">
        <f>MATCH(T5874,P5874:S5874, 0)</f>
        <v>1</v>
      </c>
    </row>
    <row r="5875" spans="1:21" x14ac:dyDescent="0.35">
      <c r="A5875">
        <v>1</v>
      </c>
      <c r="B5875">
        <v>5864</v>
      </c>
      <c r="C5875" t="s">
        <v>82</v>
      </c>
      <c r="D5875" t="s">
        <v>83</v>
      </c>
      <c r="E5875" t="s">
        <v>79</v>
      </c>
      <c r="F5875" t="s">
        <v>35</v>
      </c>
      <c r="G5875" t="s">
        <v>80</v>
      </c>
      <c r="H5875" t="s">
        <v>81</v>
      </c>
      <c r="I5875" s="1">
        <v>42440</v>
      </c>
      <c r="J5875">
        <v>2016</v>
      </c>
      <c r="K5875" t="s">
        <v>166</v>
      </c>
      <c r="L5875" t="s">
        <v>167</v>
      </c>
      <c r="M5875" s="1">
        <v>42471</v>
      </c>
      <c r="N5875">
        <v>1</v>
      </c>
      <c r="O5875">
        <f>STANDARDIZE(N5875,$N$8,$N$9)</f>
        <v>-0.61671323601936046</v>
      </c>
      <c r="P5875">
        <f>ABS($J$3-O5875)</f>
        <v>8.9347012242470103E-2</v>
      </c>
      <c r="Q5875">
        <f>ABS($J$4-O5875)</f>
        <v>2.8054961844135593</v>
      </c>
      <c r="R5875">
        <f>ABS($J$5-O5875)</f>
        <v>0.46460446366084429</v>
      </c>
      <c r="S5875">
        <f>ABS($J$6-O5875)</f>
        <v>1.0542947444611466</v>
      </c>
      <c r="T5875">
        <f>MIN(P5875:S5875)</f>
        <v>8.9347012242470103E-2</v>
      </c>
      <c r="U5875">
        <f>MATCH(T5875,P5875:S5875, 0)</f>
        <v>1</v>
      </c>
    </row>
    <row r="5876" spans="1:21" x14ac:dyDescent="0.35">
      <c r="A5876">
        <v>1</v>
      </c>
      <c r="B5876">
        <v>5865</v>
      </c>
      <c r="C5876" t="s">
        <v>82</v>
      </c>
      <c r="D5876" t="s">
        <v>83</v>
      </c>
      <c r="E5876" t="s">
        <v>79</v>
      </c>
      <c r="F5876" t="s">
        <v>35</v>
      </c>
      <c r="G5876" t="s">
        <v>80</v>
      </c>
      <c r="H5876" t="s">
        <v>81</v>
      </c>
      <c r="I5876" s="1">
        <v>42440</v>
      </c>
      <c r="J5876">
        <v>2016</v>
      </c>
      <c r="K5876" t="s">
        <v>166</v>
      </c>
      <c r="L5876" t="s">
        <v>167</v>
      </c>
      <c r="M5876" s="1">
        <v>42471</v>
      </c>
      <c r="N5876">
        <v>1</v>
      </c>
      <c r="O5876">
        <f>STANDARDIZE(N5876,$N$8,$N$9)</f>
        <v>-0.61671323601936046</v>
      </c>
      <c r="P5876">
        <f>ABS($J$3-O5876)</f>
        <v>8.9347012242470103E-2</v>
      </c>
      <c r="Q5876">
        <f>ABS($J$4-O5876)</f>
        <v>2.8054961844135593</v>
      </c>
      <c r="R5876">
        <f>ABS($J$5-O5876)</f>
        <v>0.46460446366084429</v>
      </c>
      <c r="S5876">
        <f>ABS($J$6-O5876)</f>
        <v>1.0542947444611466</v>
      </c>
      <c r="T5876">
        <f>MIN(P5876:S5876)</f>
        <v>8.9347012242470103E-2</v>
      </c>
      <c r="U5876">
        <f>MATCH(T5876,P5876:S5876, 0)</f>
        <v>1</v>
      </c>
    </row>
    <row r="5877" spans="1:21" x14ac:dyDescent="0.35">
      <c r="A5877">
        <v>1</v>
      </c>
      <c r="B5877">
        <v>5866</v>
      </c>
      <c r="C5877" t="s">
        <v>82</v>
      </c>
      <c r="D5877" t="s">
        <v>83</v>
      </c>
      <c r="E5877" t="s">
        <v>79</v>
      </c>
      <c r="F5877" t="s">
        <v>35</v>
      </c>
      <c r="G5877" t="s">
        <v>80</v>
      </c>
      <c r="H5877" t="s">
        <v>81</v>
      </c>
      <c r="I5877" s="1">
        <v>42440</v>
      </c>
      <c r="J5877">
        <v>2016</v>
      </c>
      <c r="K5877" t="s">
        <v>166</v>
      </c>
      <c r="L5877" t="s">
        <v>167</v>
      </c>
      <c r="M5877" s="1">
        <v>42471</v>
      </c>
      <c r="N5877">
        <v>1</v>
      </c>
      <c r="O5877">
        <f>STANDARDIZE(N5877,$N$8,$N$9)</f>
        <v>-0.61671323601936046</v>
      </c>
      <c r="P5877">
        <f>ABS($J$3-O5877)</f>
        <v>8.9347012242470103E-2</v>
      </c>
      <c r="Q5877">
        <f>ABS($J$4-O5877)</f>
        <v>2.8054961844135593</v>
      </c>
      <c r="R5877">
        <f>ABS($J$5-O5877)</f>
        <v>0.46460446366084429</v>
      </c>
      <c r="S5877">
        <f>ABS($J$6-O5877)</f>
        <v>1.0542947444611466</v>
      </c>
      <c r="T5877">
        <f>MIN(P5877:S5877)</f>
        <v>8.9347012242470103E-2</v>
      </c>
      <c r="U5877">
        <f>MATCH(T5877,P5877:S5877, 0)</f>
        <v>1</v>
      </c>
    </row>
    <row r="5878" spans="1:21" x14ac:dyDescent="0.35">
      <c r="A5878">
        <v>1</v>
      </c>
      <c r="B5878">
        <v>5867</v>
      </c>
      <c r="C5878" t="s">
        <v>82</v>
      </c>
      <c r="D5878" t="s">
        <v>83</v>
      </c>
      <c r="E5878" t="s">
        <v>79</v>
      </c>
      <c r="F5878" t="s">
        <v>35</v>
      </c>
      <c r="G5878" t="s">
        <v>80</v>
      </c>
      <c r="H5878" t="s">
        <v>81</v>
      </c>
      <c r="I5878" s="1">
        <v>42440</v>
      </c>
      <c r="J5878">
        <v>2016</v>
      </c>
      <c r="K5878" t="s">
        <v>166</v>
      </c>
      <c r="L5878" t="s">
        <v>167</v>
      </c>
      <c r="M5878" s="1">
        <v>42471</v>
      </c>
      <c r="N5878">
        <v>1</v>
      </c>
      <c r="O5878">
        <f>STANDARDIZE(N5878,$N$8,$N$9)</f>
        <v>-0.61671323601936046</v>
      </c>
      <c r="P5878">
        <f>ABS($J$3-O5878)</f>
        <v>8.9347012242470103E-2</v>
      </c>
      <c r="Q5878">
        <f>ABS($J$4-O5878)</f>
        <v>2.8054961844135593</v>
      </c>
      <c r="R5878">
        <f>ABS($J$5-O5878)</f>
        <v>0.46460446366084429</v>
      </c>
      <c r="S5878">
        <f>ABS($J$6-O5878)</f>
        <v>1.0542947444611466</v>
      </c>
      <c r="T5878">
        <f>MIN(P5878:S5878)</f>
        <v>8.9347012242470103E-2</v>
      </c>
      <c r="U5878">
        <f>MATCH(T5878,P5878:S5878, 0)</f>
        <v>1</v>
      </c>
    </row>
    <row r="5879" spans="1:21" x14ac:dyDescent="0.35">
      <c r="A5879">
        <v>1</v>
      </c>
      <c r="B5879">
        <v>5868</v>
      </c>
      <c r="C5879" t="s">
        <v>82</v>
      </c>
      <c r="D5879" t="s">
        <v>83</v>
      </c>
      <c r="E5879" t="s">
        <v>79</v>
      </c>
      <c r="F5879" t="s">
        <v>35</v>
      </c>
      <c r="G5879" t="s">
        <v>80</v>
      </c>
      <c r="H5879" t="s">
        <v>81</v>
      </c>
      <c r="I5879" s="1">
        <v>42440</v>
      </c>
      <c r="J5879">
        <v>2016</v>
      </c>
      <c r="K5879" t="s">
        <v>166</v>
      </c>
      <c r="L5879" t="s">
        <v>167</v>
      </c>
      <c r="M5879" s="1">
        <v>42471</v>
      </c>
      <c r="N5879">
        <v>1</v>
      </c>
      <c r="O5879">
        <f>STANDARDIZE(N5879,$N$8,$N$9)</f>
        <v>-0.61671323601936046</v>
      </c>
      <c r="P5879">
        <f>ABS($J$3-O5879)</f>
        <v>8.9347012242470103E-2</v>
      </c>
      <c r="Q5879">
        <f>ABS($J$4-O5879)</f>
        <v>2.8054961844135593</v>
      </c>
      <c r="R5879">
        <f>ABS($J$5-O5879)</f>
        <v>0.46460446366084429</v>
      </c>
      <c r="S5879">
        <f>ABS($J$6-O5879)</f>
        <v>1.0542947444611466</v>
      </c>
      <c r="T5879">
        <f>MIN(P5879:S5879)</f>
        <v>8.9347012242470103E-2</v>
      </c>
      <c r="U5879">
        <f>MATCH(T5879,P5879:S5879, 0)</f>
        <v>1</v>
      </c>
    </row>
    <row r="5880" spans="1:21" x14ac:dyDescent="0.35">
      <c r="A5880">
        <v>1</v>
      </c>
      <c r="B5880">
        <v>5869</v>
      </c>
      <c r="C5880" t="s">
        <v>82</v>
      </c>
      <c r="D5880" t="s">
        <v>83</v>
      </c>
      <c r="E5880" t="s">
        <v>79</v>
      </c>
      <c r="F5880" t="s">
        <v>35</v>
      </c>
      <c r="G5880" t="s">
        <v>80</v>
      </c>
      <c r="H5880" t="s">
        <v>81</v>
      </c>
      <c r="I5880" s="1">
        <v>42440</v>
      </c>
      <c r="J5880">
        <v>2016</v>
      </c>
      <c r="K5880" t="s">
        <v>166</v>
      </c>
      <c r="L5880" t="s">
        <v>167</v>
      </c>
      <c r="M5880" s="1">
        <v>42471</v>
      </c>
      <c r="N5880">
        <v>1</v>
      </c>
      <c r="O5880">
        <f>STANDARDIZE(N5880,$N$8,$N$9)</f>
        <v>-0.61671323601936046</v>
      </c>
      <c r="P5880">
        <f>ABS($J$3-O5880)</f>
        <v>8.9347012242470103E-2</v>
      </c>
      <c r="Q5880">
        <f>ABS($J$4-O5880)</f>
        <v>2.8054961844135593</v>
      </c>
      <c r="R5880">
        <f>ABS($J$5-O5880)</f>
        <v>0.46460446366084429</v>
      </c>
      <c r="S5880">
        <f>ABS($J$6-O5880)</f>
        <v>1.0542947444611466</v>
      </c>
      <c r="T5880">
        <f>MIN(P5880:S5880)</f>
        <v>8.9347012242470103E-2</v>
      </c>
      <c r="U5880">
        <f>MATCH(T5880,P5880:S5880, 0)</f>
        <v>1</v>
      </c>
    </row>
    <row r="5881" spans="1:21" x14ac:dyDescent="0.35">
      <c r="A5881">
        <v>1</v>
      </c>
      <c r="B5881">
        <v>5870</v>
      </c>
      <c r="C5881" t="s">
        <v>82</v>
      </c>
      <c r="D5881" t="s">
        <v>83</v>
      </c>
      <c r="E5881" t="s">
        <v>79</v>
      </c>
      <c r="F5881" t="s">
        <v>35</v>
      </c>
      <c r="G5881" t="s">
        <v>80</v>
      </c>
      <c r="H5881" t="s">
        <v>81</v>
      </c>
      <c r="I5881" s="1">
        <v>42440</v>
      </c>
      <c r="J5881">
        <v>2016</v>
      </c>
      <c r="K5881" t="s">
        <v>166</v>
      </c>
      <c r="L5881" t="s">
        <v>167</v>
      </c>
      <c r="M5881" s="1">
        <v>42471</v>
      </c>
      <c r="N5881">
        <v>1</v>
      </c>
      <c r="O5881">
        <f>STANDARDIZE(N5881,$N$8,$N$9)</f>
        <v>-0.61671323601936046</v>
      </c>
      <c r="P5881">
        <f>ABS($J$3-O5881)</f>
        <v>8.9347012242470103E-2</v>
      </c>
      <c r="Q5881">
        <f>ABS($J$4-O5881)</f>
        <v>2.8054961844135593</v>
      </c>
      <c r="R5881">
        <f>ABS($J$5-O5881)</f>
        <v>0.46460446366084429</v>
      </c>
      <c r="S5881">
        <f>ABS($J$6-O5881)</f>
        <v>1.0542947444611466</v>
      </c>
      <c r="T5881">
        <f>MIN(P5881:S5881)</f>
        <v>8.9347012242470103E-2</v>
      </c>
      <c r="U5881">
        <f>MATCH(T5881,P5881:S5881, 0)</f>
        <v>1</v>
      </c>
    </row>
    <row r="5882" spans="1:21" x14ac:dyDescent="0.35">
      <c r="A5882">
        <v>1</v>
      </c>
      <c r="B5882">
        <v>5871</v>
      </c>
      <c r="C5882" t="s">
        <v>82</v>
      </c>
      <c r="D5882" t="s">
        <v>83</v>
      </c>
      <c r="E5882" t="s">
        <v>79</v>
      </c>
      <c r="F5882" t="s">
        <v>35</v>
      </c>
      <c r="G5882" t="s">
        <v>80</v>
      </c>
      <c r="H5882" t="s">
        <v>81</v>
      </c>
      <c r="I5882" s="1">
        <v>42440</v>
      </c>
      <c r="J5882">
        <v>2016</v>
      </c>
      <c r="K5882" t="s">
        <v>166</v>
      </c>
      <c r="L5882" t="s">
        <v>167</v>
      </c>
      <c r="M5882" s="1">
        <v>42471</v>
      </c>
      <c r="N5882">
        <v>1</v>
      </c>
      <c r="O5882">
        <f>STANDARDIZE(N5882,$N$8,$N$9)</f>
        <v>-0.61671323601936046</v>
      </c>
      <c r="P5882">
        <f>ABS($J$3-O5882)</f>
        <v>8.9347012242470103E-2</v>
      </c>
      <c r="Q5882">
        <f>ABS($J$4-O5882)</f>
        <v>2.8054961844135593</v>
      </c>
      <c r="R5882">
        <f>ABS($J$5-O5882)</f>
        <v>0.46460446366084429</v>
      </c>
      <c r="S5882">
        <f>ABS($J$6-O5882)</f>
        <v>1.0542947444611466</v>
      </c>
      <c r="T5882">
        <f>MIN(P5882:S5882)</f>
        <v>8.9347012242470103E-2</v>
      </c>
      <c r="U5882">
        <f>MATCH(T5882,P5882:S5882, 0)</f>
        <v>1</v>
      </c>
    </row>
    <row r="5883" spans="1:21" x14ac:dyDescent="0.35">
      <c r="A5883">
        <v>1</v>
      </c>
      <c r="B5883">
        <v>5872</v>
      </c>
      <c r="C5883" t="s">
        <v>82</v>
      </c>
      <c r="D5883" t="s">
        <v>83</v>
      </c>
      <c r="E5883" t="s">
        <v>79</v>
      </c>
      <c r="F5883" t="s">
        <v>35</v>
      </c>
      <c r="G5883" t="s">
        <v>80</v>
      </c>
      <c r="H5883" t="s">
        <v>81</v>
      </c>
      <c r="I5883" s="1">
        <v>42440</v>
      </c>
      <c r="J5883">
        <v>2016</v>
      </c>
      <c r="K5883" t="s">
        <v>166</v>
      </c>
      <c r="L5883" t="s">
        <v>167</v>
      </c>
      <c r="M5883" s="1">
        <v>42471</v>
      </c>
      <c r="N5883">
        <v>1</v>
      </c>
      <c r="O5883">
        <f>STANDARDIZE(N5883,$N$8,$N$9)</f>
        <v>-0.61671323601936046</v>
      </c>
      <c r="P5883">
        <f>ABS($J$3-O5883)</f>
        <v>8.9347012242470103E-2</v>
      </c>
      <c r="Q5883">
        <f>ABS($J$4-O5883)</f>
        <v>2.8054961844135593</v>
      </c>
      <c r="R5883">
        <f>ABS($J$5-O5883)</f>
        <v>0.46460446366084429</v>
      </c>
      <c r="S5883">
        <f>ABS($J$6-O5883)</f>
        <v>1.0542947444611466</v>
      </c>
      <c r="T5883">
        <f>MIN(P5883:S5883)</f>
        <v>8.9347012242470103E-2</v>
      </c>
      <c r="U5883">
        <f>MATCH(T5883,P5883:S5883, 0)</f>
        <v>1</v>
      </c>
    </row>
    <row r="5884" spans="1:21" x14ac:dyDescent="0.35">
      <c r="A5884">
        <v>1</v>
      </c>
      <c r="B5884">
        <v>5873</v>
      </c>
      <c r="C5884" t="s">
        <v>82</v>
      </c>
      <c r="D5884" t="s">
        <v>83</v>
      </c>
      <c r="E5884" t="s">
        <v>79</v>
      </c>
      <c r="F5884" t="s">
        <v>35</v>
      </c>
      <c r="G5884" t="s">
        <v>80</v>
      </c>
      <c r="H5884" t="s">
        <v>81</v>
      </c>
      <c r="I5884" s="1">
        <v>42440</v>
      </c>
      <c r="J5884">
        <v>2016</v>
      </c>
      <c r="K5884" t="s">
        <v>166</v>
      </c>
      <c r="L5884" t="s">
        <v>167</v>
      </c>
      <c r="M5884" s="1">
        <v>42471</v>
      </c>
      <c r="N5884">
        <v>1</v>
      </c>
      <c r="O5884">
        <f>STANDARDIZE(N5884,$N$8,$N$9)</f>
        <v>-0.61671323601936046</v>
      </c>
      <c r="P5884">
        <f>ABS($J$3-O5884)</f>
        <v>8.9347012242470103E-2</v>
      </c>
      <c r="Q5884">
        <f>ABS($J$4-O5884)</f>
        <v>2.8054961844135593</v>
      </c>
      <c r="R5884">
        <f>ABS($J$5-O5884)</f>
        <v>0.46460446366084429</v>
      </c>
      <c r="S5884">
        <f>ABS($J$6-O5884)</f>
        <v>1.0542947444611466</v>
      </c>
      <c r="T5884">
        <f>MIN(P5884:S5884)</f>
        <v>8.9347012242470103E-2</v>
      </c>
      <c r="U5884">
        <f>MATCH(T5884,P5884:S5884, 0)</f>
        <v>1</v>
      </c>
    </row>
    <row r="5885" spans="1:21" x14ac:dyDescent="0.35">
      <c r="A5885">
        <v>1</v>
      </c>
      <c r="B5885">
        <v>5874</v>
      </c>
      <c r="C5885" t="s">
        <v>82</v>
      </c>
      <c r="D5885" t="s">
        <v>83</v>
      </c>
      <c r="E5885" t="s">
        <v>79</v>
      </c>
      <c r="F5885" t="s">
        <v>35</v>
      </c>
      <c r="G5885" t="s">
        <v>80</v>
      </c>
      <c r="H5885" t="s">
        <v>81</v>
      </c>
      <c r="I5885" s="1">
        <v>42440</v>
      </c>
      <c r="J5885">
        <v>2016</v>
      </c>
      <c r="K5885" t="s">
        <v>166</v>
      </c>
      <c r="L5885" t="s">
        <v>167</v>
      </c>
      <c r="M5885" s="1">
        <v>42471</v>
      </c>
      <c r="N5885">
        <v>1</v>
      </c>
      <c r="O5885">
        <f>STANDARDIZE(N5885,$N$8,$N$9)</f>
        <v>-0.61671323601936046</v>
      </c>
      <c r="P5885">
        <f>ABS($J$3-O5885)</f>
        <v>8.9347012242470103E-2</v>
      </c>
      <c r="Q5885">
        <f>ABS($J$4-O5885)</f>
        <v>2.8054961844135593</v>
      </c>
      <c r="R5885">
        <f>ABS($J$5-O5885)</f>
        <v>0.46460446366084429</v>
      </c>
      <c r="S5885">
        <f>ABS($J$6-O5885)</f>
        <v>1.0542947444611466</v>
      </c>
      <c r="T5885">
        <f>MIN(P5885:S5885)</f>
        <v>8.9347012242470103E-2</v>
      </c>
      <c r="U5885">
        <f>MATCH(T5885,P5885:S5885, 0)</f>
        <v>1</v>
      </c>
    </row>
    <row r="5886" spans="1:21" x14ac:dyDescent="0.35">
      <c r="A5886">
        <v>1</v>
      </c>
      <c r="B5886">
        <v>5875</v>
      </c>
      <c r="C5886" t="s">
        <v>82</v>
      </c>
      <c r="D5886" t="s">
        <v>83</v>
      </c>
      <c r="E5886" t="s">
        <v>79</v>
      </c>
      <c r="F5886" t="s">
        <v>35</v>
      </c>
      <c r="G5886" t="s">
        <v>80</v>
      </c>
      <c r="H5886" t="s">
        <v>81</v>
      </c>
      <c r="I5886" s="1">
        <v>42440</v>
      </c>
      <c r="J5886">
        <v>2016</v>
      </c>
      <c r="K5886" t="s">
        <v>166</v>
      </c>
      <c r="L5886" t="s">
        <v>167</v>
      </c>
      <c r="M5886" s="1">
        <v>42471</v>
      </c>
      <c r="N5886">
        <v>1</v>
      </c>
      <c r="O5886">
        <f>STANDARDIZE(N5886,$N$8,$N$9)</f>
        <v>-0.61671323601936046</v>
      </c>
      <c r="P5886">
        <f>ABS($J$3-O5886)</f>
        <v>8.9347012242470103E-2</v>
      </c>
      <c r="Q5886">
        <f>ABS($J$4-O5886)</f>
        <v>2.8054961844135593</v>
      </c>
      <c r="R5886">
        <f>ABS($J$5-O5886)</f>
        <v>0.46460446366084429</v>
      </c>
      <c r="S5886">
        <f>ABS($J$6-O5886)</f>
        <v>1.0542947444611466</v>
      </c>
      <c r="T5886">
        <f>MIN(P5886:S5886)</f>
        <v>8.9347012242470103E-2</v>
      </c>
      <c r="U5886">
        <f>MATCH(T5886,P5886:S5886, 0)</f>
        <v>1</v>
      </c>
    </row>
    <row r="5887" spans="1:21" x14ac:dyDescent="0.35">
      <c r="A5887">
        <v>1</v>
      </c>
      <c r="B5887">
        <v>5876</v>
      </c>
      <c r="C5887" t="s">
        <v>82</v>
      </c>
      <c r="D5887" t="s">
        <v>83</v>
      </c>
      <c r="E5887" t="s">
        <v>79</v>
      </c>
      <c r="F5887" t="s">
        <v>35</v>
      </c>
      <c r="G5887" t="s">
        <v>80</v>
      </c>
      <c r="H5887" t="s">
        <v>81</v>
      </c>
      <c r="I5887" s="1">
        <v>42440</v>
      </c>
      <c r="J5887">
        <v>2016</v>
      </c>
      <c r="K5887" t="s">
        <v>166</v>
      </c>
      <c r="L5887" t="s">
        <v>167</v>
      </c>
      <c r="M5887" s="1">
        <v>42471</v>
      </c>
      <c r="N5887">
        <v>1</v>
      </c>
      <c r="O5887">
        <f>STANDARDIZE(N5887,$N$8,$N$9)</f>
        <v>-0.61671323601936046</v>
      </c>
      <c r="P5887">
        <f>ABS($J$3-O5887)</f>
        <v>8.9347012242470103E-2</v>
      </c>
      <c r="Q5887">
        <f>ABS($J$4-O5887)</f>
        <v>2.8054961844135593</v>
      </c>
      <c r="R5887">
        <f>ABS($J$5-O5887)</f>
        <v>0.46460446366084429</v>
      </c>
      <c r="S5887">
        <f>ABS($J$6-O5887)</f>
        <v>1.0542947444611466</v>
      </c>
      <c r="T5887">
        <f>MIN(P5887:S5887)</f>
        <v>8.9347012242470103E-2</v>
      </c>
      <c r="U5887">
        <f>MATCH(T5887,P5887:S5887, 0)</f>
        <v>1</v>
      </c>
    </row>
    <row r="5888" spans="1:21" x14ac:dyDescent="0.35">
      <c r="A5888">
        <v>1</v>
      </c>
      <c r="B5888">
        <v>5877</v>
      </c>
      <c r="C5888" t="s">
        <v>82</v>
      </c>
      <c r="D5888" t="s">
        <v>83</v>
      </c>
      <c r="E5888" t="s">
        <v>79</v>
      </c>
      <c r="F5888" t="s">
        <v>35</v>
      </c>
      <c r="G5888" t="s">
        <v>80</v>
      </c>
      <c r="H5888" t="s">
        <v>81</v>
      </c>
      <c r="I5888" s="1">
        <v>42440</v>
      </c>
      <c r="J5888">
        <v>2016</v>
      </c>
      <c r="K5888" t="s">
        <v>166</v>
      </c>
      <c r="L5888" t="s">
        <v>167</v>
      </c>
      <c r="M5888" s="1">
        <v>42471</v>
      </c>
      <c r="N5888">
        <v>1</v>
      </c>
      <c r="O5888">
        <f>STANDARDIZE(N5888,$N$8,$N$9)</f>
        <v>-0.61671323601936046</v>
      </c>
      <c r="P5888">
        <f>ABS($J$3-O5888)</f>
        <v>8.9347012242470103E-2</v>
      </c>
      <c r="Q5888">
        <f>ABS($J$4-O5888)</f>
        <v>2.8054961844135593</v>
      </c>
      <c r="R5888">
        <f>ABS($J$5-O5888)</f>
        <v>0.46460446366084429</v>
      </c>
      <c r="S5888">
        <f>ABS($J$6-O5888)</f>
        <v>1.0542947444611466</v>
      </c>
      <c r="T5888">
        <f>MIN(P5888:S5888)</f>
        <v>8.9347012242470103E-2</v>
      </c>
      <c r="U5888">
        <f>MATCH(T5888,P5888:S5888, 0)</f>
        <v>1</v>
      </c>
    </row>
    <row r="5889" spans="1:21" x14ac:dyDescent="0.35">
      <c r="A5889">
        <v>1</v>
      </c>
      <c r="B5889">
        <v>5878</v>
      </c>
      <c r="C5889" t="s">
        <v>82</v>
      </c>
      <c r="D5889" t="s">
        <v>83</v>
      </c>
      <c r="E5889" t="s">
        <v>79</v>
      </c>
      <c r="F5889" t="s">
        <v>35</v>
      </c>
      <c r="G5889" t="s">
        <v>80</v>
      </c>
      <c r="H5889" t="s">
        <v>81</v>
      </c>
      <c r="I5889" s="1">
        <v>42440</v>
      </c>
      <c r="J5889">
        <v>2016</v>
      </c>
      <c r="K5889" t="s">
        <v>166</v>
      </c>
      <c r="L5889" t="s">
        <v>167</v>
      </c>
      <c r="M5889" s="1">
        <v>42471</v>
      </c>
      <c r="N5889">
        <v>1</v>
      </c>
      <c r="O5889">
        <f>STANDARDIZE(N5889,$N$8,$N$9)</f>
        <v>-0.61671323601936046</v>
      </c>
      <c r="P5889">
        <f>ABS($J$3-O5889)</f>
        <v>8.9347012242470103E-2</v>
      </c>
      <c r="Q5889">
        <f>ABS($J$4-O5889)</f>
        <v>2.8054961844135593</v>
      </c>
      <c r="R5889">
        <f>ABS($J$5-O5889)</f>
        <v>0.46460446366084429</v>
      </c>
      <c r="S5889">
        <f>ABS($J$6-O5889)</f>
        <v>1.0542947444611466</v>
      </c>
      <c r="T5889">
        <f>MIN(P5889:S5889)</f>
        <v>8.9347012242470103E-2</v>
      </c>
      <c r="U5889">
        <f>MATCH(T5889,P5889:S5889, 0)</f>
        <v>1</v>
      </c>
    </row>
    <row r="5890" spans="1:21" x14ac:dyDescent="0.35">
      <c r="A5890">
        <v>1</v>
      </c>
      <c r="B5890">
        <v>5879</v>
      </c>
      <c r="C5890" t="s">
        <v>82</v>
      </c>
      <c r="D5890" t="s">
        <v>83</v>
      </c>
      <c r="E5890" t="s">
        <v>79</v>
      </c>
      <c r="F5890" t="s">
        <v>35</v>
      </c>
      <c r="G5890" t="s">
        <v>80</v>
      </c>
      <c r="H5890" t="s">
        <v>81</v>
      </c>
      <c r="I5890" s="1">
        <v>42440</v>
      </c>
      <c r="J5890">
        <v>2016</v>
      </c>
      <c r="K5890" t="s">
        <v>166</v>
      </c>
      <c r="L5890" t="s">
        <v>167</v>
      </c>
      <c r="M5890" s="1">
        <v>42471</v>
      </c>
      <c r="N5890">
        <v>1</v>
      </c>
      <c r="O5890">
        <f>STANDARDIZE(N5890,$N$8,$N$9)</f>
        <v>-0.61671323601936046</v>
      </c>
      <c r="P5890">
        <f>ABS($J$3-O5890)</f>
        <v>8.9347012242470103E-2</v>
      </c>
      <c r="Q5890">
        <f>ABS($J$4-O5890)</f>
        <v>2.8054961844135593</v>
      </c>
      <c r="R5890">
        <f>ABS($J$5-O5890)</f>
        <v>0.46460446366084429</v>
      </c>
      <c r="S5890">
        <f>ABS($J$6-O5890)</f>
        <v>1.0542947444611466</v>
      </c>
      <c r="T5890">
        <f>MIN(P5890:S5890)</f>
        <v>8.9347012242470103E-2</v>
      </c>
      <c r="U5890">
        <f>MATCH(T5890,P5890:S5890, 0)</f>
        <v>1</v>
      </c>
    </row>
    <row r="5891" spans="1:21" x14ac:dyDescent="0.35">
      <c r="A5891">
        <v>1</v>
      </c>
      <c r="B5891">
        <v>5880</v>
      </c>
      <c r="C5891" t="s">
        <v>82</v>
      </c>
      <c r="D5891" t="s">
        <v>83</v>
      </c>
      <c r="E5891" t="s">
        <v>79</v>
      </c>
      <c r="F5891" t="s">
        <v>35</v>
      </c>
      <c r="G5891" t="s">
        <v>80</v>
      </c>
      <c r="H5891" t="s">
        <v>81</v>
      </c>
      <c r="I5891" s="1">
        <v>42440</v>
      </c>
      <c r="J5891">
        <v>2016</v>
      </c>
      <c r="K5891" t="s">
        <v>166</v>
      </c>
      <c r="L5891" t="s">
        <v>167</v>
      </c>
      <c r="M5891" s="1">
        <v>42471</v>
      </c>
      <c r="N5891">
        <v>1</v>
      </c>
      <c r="O5891">
        <f>STANDARDIZE(N5891,$N$8,$N$9)</f>
        <v>-0.61671323601936046</v>
      </c>
      <c r="P5891">
        <f>ABS($J$3-O5891)</f>
        <v>8.9347012242470103E-2</v>
      </c>
      <c r="Q5891">
        <f>ABS($J$4-O5891)</f>
        <v>2.8054961844135593</v>
      </c>
      <c r="R5891">
        <f>ABS($J$5-O5891)</f>
        <v>0.46460446366084429</v>
      </c>
      <c r="S5891">
        <f>ABS($J$6-O5891)</f>
        <v>1.0542947444611466</v>
      </c>
      <c r="T5891">
        <f>MIN(P5891:S5891)</f>
        <v>8.9347012242470103E-2</v>
      </c>
      <c r="U5891">
        <f>MATCH(T5891,P5891:S5891, 0)</f>
        <v>1</v>
      </c>
    </row>
    <row r="5892" spans="1:21" x14ac:dyDescent="0.35">
      <c r="A5892">
        <v>1</v>
      </c>
      <c r="B5892">
        <v>5881</v>
      </c>
      <c r="C5892" t="s">
        <v>82</v>
      </c>
      <c r="D5892" t="s">
        <v>83</v>
      </c>
      <c r="E5892" t="s">
        <v>79</v>
      </c>
      <c r="F5892" t="s">
        <v>35</v>
      </c>
      <c r="G5892" t="s">
        <v>80</v>
      </c>
      <c r="H5892" t="s">
        <v>81</v>
      </c>
      <c r="I5892" s="1">
        <v>42440</v>
      </c>
      <c r="J5892">
        <v>2016</v>
      </c>
      <c r="K5892" t="s">
        <v>166</v>
      </c>
      <c r="L5892" t="s">
        <v>167</v>
      </c>
      <c r="M5892" s="1">
        <v>42471</v>
      </c>
      <c r="N5892">
        <v>1</v>
      </c>
      <c r="O5892">
        <f>STANDARDIZE(N5892,$N$8,$N$9)</f>
        <v>-0.61671323601936046</v>
      </c>
      <c r="P5892">
        <f>ABS($J$3-O5892)</f>
        <v>8.9347012242470103E-2</v>
      </c>
      <c r="Q5892">
        <f>ABS($J$4-O5892)</f>
        <v>2.8054961844135593</v>
      </c>
      <c r="R5892">
        <f>ABS($J$5-O5892)</f>
        <v>0.46460446366084429</v>
      </c>
      <c r="S5892">
        <f>ABS($J$6-O5892)</f>
        <v>1.0542947444611466</v>
      </c>
      <c r="T5892">
        <f>MIN(P5892:S5892)</f>
        <v>8.9347012242470103E-2</v>
      </c>
      <c r="U5892">
        <f>MATCH(T5892,P5892:S5892, 0)</f>
        <v>1</v>
      </c>
    </row>
    <row r="5893" spans="1:21" x14ac:dyDescent="0.35">
      <c r="A5893">
        <v>1</v>
      </c>
      <c r="B5893">
        <v>5882</v>
      </c>
      <c r="C5893" t="s">
        <v>82</v>
      </c>
      <c r="D5893" t="s">
        <v>83</v>
      </c>
      <c r="E5893" t="s">
        <v>79</v>
      </c>
      <c r="F5893" t="s">
        <v>35</v>
      </c>
      <c r="G5893" t="s">
        <v>80</v>
      </c>
      <c r="H5893" t="s">
        <v>81</v>
      </c>
      <c r="I5893" s="1">
        <v>42440</v>
      </c>
      <c r="J5893">
        <v>2016</v>
      </c>
      <c r="K5893" t="s">
        <v>166</v>
      </c>
      <c r="L5893" t="s">
        <v>167</v>
      </c>
      <c r="M5893" s="1">
        <v>42471</v>
      </c>
      <c r="N5893">
        <v>1</v>
      </c>
      <c r="O5893">
        <f>STANDARDIZE(N5893,$N$8,$N$9)</f>
        <v>-0.61671323601936046</v>
      </c>
      <c r="P5893">
        <f>ABS($J$3-O5893)</f>
        <v>8.9347012242470103E-2</v>
      </c>
      <c r="Q5893">
        <f>ABS($J$4-O5893)</f>
        <v>2.8054961844135593</v>
      </c>
      <c r="R5893">
        <f>ABS($J$5-O5893)</f>
        <v>0.46460446366084429</v>
      </c>
      <c r="S5893">
        <f>ABS($J$6-O5893)</f>
        <v>1.0542947444611466</v>
      </c>
      <c r="T5893">
        <f>MIN(P5893:S5893)</f>
        <v>8.9347012242470103E-2</v>
      </c>
      <c r="U5893">
        <f>MATCH(T5893,P5893:S5893, 0)</f>
        <v>1</v>
      </c>
    </row>
    <row r="5894" spans="1:21" x14ac:dyDescent="0.35">
      <c r="A5894">
        <v>1</v>
      </c>
      <c r="B5894">
        <v>5883</v>
      </c>
      <c r="C5894" t="s">
        <v>82</v>
      </c>
      <c r="D5894" t="s">
        <v>83</v>
      </c>
      <c r="E5894" t="s">
        <v>79</v>
      </c>
      <c r="F5894" t="s">
        <v>35</v>
      </c>
      <c r="G5894" t="s">
        <v>80</v>
      </c>
      <c r="H5894" t="s">
        <v>81</v>
      </c>
      <c r="I5894" s="1">
        <v>42440</v>
      </c>
      <c r="J5894">
        <v>2016</v>
      </c>
      <c r="K5894" t="s">
        <v>166</v>
      </c>
      <c r="L5894" t="s">
        <v>167</v>
      </c>
      <c r="M5894" s="1">
        <v>42471</v>
      </c>
      <c r="N5894">
        <v>1</v>
      </c>
      <c r="O5894">
        <f>STANDARDIZE(N5894,$N$8,$N$9)</f>
        <v>-0.61671323601936046</v>
      </c>
      <c r="P5894">
        <f>ABS($J$3-O5894)</f>
        <v>8.9347012242470103E-2</v>
      </c>
      <c r="Q5894">
        <f>ABS($J$4-O5894)</f>
        <v>2.8054961844135593</v>
      </c>
      <c r="R5894">
        <f>ABS($J$5-O5894)</f>
        <v>0.46460446366084429</v>
      </c>
      <c r="S5894">
        <f>ABS($J$6-O5894)</f>
        <v>1.0542947444611466</v>
      </c>
      <c r="T5894">
        <f>MIN(P5894:S5894)</f>
        <v>8.9347012242470103E-2</v>
      </c>
      <c r="U5894">
        <f>MATCH(T5894,P5894:S5894, 0)</f>
        <v>1</v>
      </c>
    </row>
    <row r="5895" spans="1:21" x14ac:dyDescent="0.35">
      <c r="A5895">
        <v>1</v>
      </c>
      <c r="B5895">
        <v>5884</v>
      </c>
      <c r="C5895" t="s">
        <v>14</v>
      </c>
      <c r="D5895" t="s">
        <v>15</v>
      </c>
      <c r="E5895" t="s">
        <v>105</v>
      </c>
      <c r="F5895" t="s">
        <v>59</v>
      </c>
      <c r="G5895" t="s">
        <v>106</v>
      </c>
      <c r="H5895" t="s">
        <v>107</v>
      </c>
      <c r="I5895" s="1">
        <v>42440</v>
      </c>
      <c r="J5895">
        <v>2016</v>
      </c>
      <c r="K5895" t="s">
        <v>41</v>
      </c>
      <c r="L5895" t="s">
        <v>42</v>
      </c>
      <c r="M5895" s="1">
        <v>42690</v>
      </c>
      <c r="N5895">
        <v>13</v>
      </c>
      <c r="O5895">
        <f>STANDARDIZE(N5895,$N$8,$N$9)</f>
        <v>-0.40228040663743231</v>
      </c>
      <c r="P5895">
        <f>ABS($J$3-O5895)</f>
        <v>0.12508581713945804</v>
      </c>
      <c r="Q5895">
        <f>ABS($J$4-O5895)</f>
        <v>2.5910633550316313</v>
      </c>
      <c r="R5895">
        <f>ABS($J$5-O5895)</f>
        <v>0.25017163427891614</v>
      </c>
      <c r="S5895">
        <f>ABS($J$6-O5895)</f>
        <v>0.83986191507921837</v>
      </c>
      <c r="T5895">
        <f>MIN(P5895:S5895)</f>
        <v>0.12508581713945804</v>
      </c>
      <c r="U5895">
        <f>MATCH(T5895,P5895:S5895, 0)</f>
        <v>1</v>
      </c>
    </row>
    <row r="5896" spans="1:21" x14ac:dyDescent="0.35">
      <c r="A5896">
        <v>1</v>
      </c>
      <c r="B5896">
        <v>5885</v>
      </c>
      <c r="C5896" t="s">
        <v>619</v>
      </c>
      <c r="D5896" t="s">
        <v>620</v>
      </c>
      <c r="E5896" t="s">
        <v>73</v>
      </c>
      <c r="F5896" t="s">
        <v>74</v>
      </c>
      <c r="G5896" t="s">
        <v>114</v>
      </c>
      <c r="H5896" t="s">
        <v>115</v>
      </c>
      <c r="I5896" s="1">
        <v>42440</v>
      </c>
      <c r="J5896">
        <v>2016</v>
      </c>
      <c r="K5896" t="s">
        <v>41</v>
      </c>
      <c r="L5896" t="s">
        <v>42</v>
      </c>
      <c r="M5896" s="1">
        <v>42692</v>
      </c>
      <c r="N5896">
        <v>15</v>
      </c>
      <c r="O5896">
        <f>STANDARDIZE(N5896,$N$8,$N$9)</f>
        <v>-0.36654160174044426</v>
      </c>
      <c r="P5896">
        <f>ABS($J$3-O5896)</f>
        <v>0.1608246220364461</v>
      </c>
      <c r="Q5896">
        <f>ABS($J$4-O5896)</f>
        <v>2.5553245501346433</v>
      </c>
      <c r="R5896">
        <f>ABS($J$5-O5896)</f>
        <v>0.21443282938192809</v>
      </c>
      <c r="S5896">
        <f>ABS($J$6-O5896)</f>
        <v>0.80412311018223037</v>
      </c>
      <c r="T5896">
        <f>MIN(P5896:S5896)</f>
        <v>0.1608246220364461</v>
      </c>
      <c r="U5896">
        <f>MATCH(T5896,P5896:S5896, 0)</f>
        <v>1</v>
      </c>
    </row>
    <row r="5897" spans="1:21" x14ac:dyDescent="0.35">
      <c r="A5897">
        <v>1</v>
      </c>
      <c r="B5897">
        <v>5886</v>
      </c>
      <c r="C5897" t="s">
        <v>82</v>
      </c>
      <c r="D5897" t="s">
        <v>83</v>
      </c>
      <c r="E5897" t="s">
        <v>79</v>
      </c>
      <c r="F5897" t="s">
        <v>35</v>
      </c>
      <c r="G5897" t="s">
        <v>80</v>
      </c>
      <c r="H5897" t="s">
        <v>81</v>
      </c>
      <c r="I5897" s="1">
        <v>42440</v>
      </c>
      <c r="J5897">
        <v>2016</v>
      </c>
      <c r="K5897" t="s">
        <v>166</v>
      </c>
      <c r="L5897" t="s">
        <v>167</v>
      </c>
      <c r="M5897" s="1">
        <v>42692</v>
      </c>
      <c r="N5897">
        <v>15</v>
      </c>
      <c r="O5897">
        <f>STANDARDIZE(N5897,$N$8,$N$9)</f>
        <v>-0.36654160174044426</v>
      </c>
      <c r="P5897">
        <f>ABS($J$3-O5897)</f>
        <v>0.1608246220364461</v>
      </c>
      <c r="Q5897">
        <f>ABS($J$4-O5897)</f>
        <v>2.5553245501346433</v>
      </c>
      <c r="R5897">
        <f>ABS($J$5-O5897)</f>
        <v>0.21443282938192809</v>
      </c>
      <c r="S5897">
        <f>ABS($J$6-O5897)</f>
        <v>0.80412311018223037</v>
      </c>
      <c r="T5897">
        <f>MIN(P5897:S5897)</f>
        <v>0.1608246220364461</v>
      </c>
      <c r="U5897">
        <f>MATCH(T5897,P5897:S5897, 0)</f>
        <v>1</v>
      </c>
    </row>
    <row r="5898" spans="1:21" x14ac:dyDescent="0.35">
      <c r="A5898">
        <v>3</v>
      </c>
      <c r="B5898">
        <v>5887</v>
      </c>
      <c r="C5898" t="s">
        <v>82</v>
      </c>
      <c r="D5898" t="s">
        <v>83</v>
      </c>
      <c r="E5898" t="s">
        <v>79</v>
      </c>
      <c r="F5898" t="s">
        <v>35</v>
      </c>
      <c r="G5898" t="s">
        <v>80</v>
      </c>
      <c r="H5898" t="s">
        <v>81</v>
      </c>
      <c r="I5898" s="1">
        <v>42440</v>
      </c>
      <c r="J5898">
        <v>2016</v>
      </c>
      <c r="K5898" t="s">
        <v>166</v>
      </c>
      <c r="L5898" t="s">
        <v>167</v>
      </c>
      <c r="M5898" s="1">
        <v>42697</v>
      </c>
      <c r="N5898">
        <v>20</v>
      </c>
      <c r="O5898">
        <f>STANDARDIZE(N5898,$N$8,$N$9)</f>
        <v>-0.27719458949797421</v>
      </c>
      <c r="P5898">
        <f>ABS($J$3-O5898)</f>
        <v>0.25017163427891614</v>
      </c>
      <c r="Q5898">
        <f>ABS($J$4-O5898)</f>
        <v>2.4659775378921731</v>
      </c>
      <c r="R5898">
        <f>ABS($J$5-O5898)</f>
        <v>0.12508581713945804</v>
      </c>
      <c r="S5898">
        <f>ABS($J$6-O5898)</f>
        <v>0.71477609793976038</v>
      </c>
      <c r="T5898">
        <f>MIN(P5898:S5898)</f>
        <v>0.12508581713945804</v>
      </c>
      <c r="U5898">
        <f>MATCH(T5898,P5898:S5898, 0)</f>
        <v>3</v>
      </c>
    </row>
    <row r="5899" spans="1:21" x14ac:dyDescent="0.35">
      <c r="A5899">
        <v>3</v>
      </c>
      <c r="B5899">
        <v>5888</v>
      </c>
      <c r="C5899" t="s">
        <v>82</v>
      </c>
      <c r="D5899" t="s">
        <v>83</v>
      </c>
      <c r="E5899" t="s">
        <v>79</v>
      </c>
      <c r="F5899" t="s">
        <v>35</v>
      </c>
      <c r="G5899" t="s">
        <v>80</v>
      </c>
      <c r="H5899" t="s">
        <v>81</v>
      </c>
      <c r="I5899" s="1">
        <v>42440</v>
      </c>
      <c r="J5899">
        <v>2016</v>
      </c>
      <c r="K5899" t="s">
        <v>166</v>
      </c>
      <c r="L5899" t="s">
        <v>167</v>
      </c>
      <c r="M5899" s="1">
        <v>42697</v>
      </c>
      <c r="N5899">
        <v>20</v>
      </c>
      <c r="O5899">
        <f>STANDARDIZE(N5899,$N$8,$N$9)</f>
        <v>-0.27719458949797421</v>
      </c>
      <c r="P5899">
        <f>ABS($J$3-O5899)</f>
        <v>0.25017163427891614</v>
      </c>
      <c r="Q5899">
        <f>ABS($J$4-O5899)</f>
        <v>2.4659775378921731</v>
      </c>
      <c r="R5899">
        <f>ABS($J$5-O5899)</f>
        <v>0.12508581713945804</v>
      </c>
      <c r="S5899">
        <f>ABS($J$6-O5899)</f>
        <v>0.71477609793976038</v>
      </c>
      <c r="T5899">
        <f>MIN(P5899:S5899)</f>
        <v>0.12508581713945804</v>
      </c>
      <c r="U5899">
        <f>MATCH(T5899,P5899:S5899, 0)</f>
        <v>3</v>
      </c>
    </row>
    <row r="5900" spans="1:21" x14ac:dyDescent="0.35">
      <c r="A5900">
        <v>3</v>
      </c>
      <c r="B5900">
        <v>5889</v>
      </c>
      <c r="C5900" t="s">
        <v>82</v>
      </c>
      <c r="D5900" t="s">
        <v>83</v>
      </c>
      <c r="E5900" t="s">
        <v>79</v>
      </c>
      <c r="F5900" t="s">
        <v>35</v>
      </c>
      <c r="G5900" t="s">
        <v>80</v>
      </c>
      <c r="H5900" t="s">
        <v>81</v>
      </c>
      <c r="I5900" s="1">
        <v>42440</v>
      </c>
      <c r="J5900">
        <v>2016</v>
      </c>
      <c r="K5900" t="s">
        <v>166</v>
      </c>
      <c r="L5900" t="s">
        <v>167</v>
      </c>
      <c r="M5900" s="1">
        <v>42697</v>
      </c>
      <c r="N5900">
        <v>20</v>
      </c>
      <c r="O5900">
        <f>STANDARDIZE(N5900,$N$8,$N$9)</f>
        <v>-0.27719458949797421</v>
      </c>
      <c r="P5900">
        <f>ABS($J$3-O5900)</f>
        <v>0.25017163427891614</v>
      </c>
      <c r="Q5900">
        <f>ABS($J$4-O5900)</f>
        <v>2.4659775378921731</v>
      </c>
      <c r="R5900">
        <f>ABS($J$5-O5900)</f>
        <v>0.12508581713945804</v>
      </c>
      <c r="S5900">
        <f>ABS($J$6-O5900)</f>
        <v>0.71477609793976038</v>
      </c>
      <c r="T5900">
        <f>MIN(P5900:S5900)</f>
        <v>0.12508581713945804</v>
      </c>
      <c r="U5900">
        <f>MATCH(T5900,P5900:S5900, 0)</f>
        <v>3</v>
      </c>
    </row>
    <row r="5901" spans="1:21" x14ac:dyDescent="0.35">
      <c r="A5901">
        <v>3</v>
      </c>
      <c r="B5901">
        <v>5890</v>
      </c>
      <c r="C5901" t="s">
        <v>82</v>
      </c>
      <c r="D5901" t="s">
        <v>83</v>
      </c>
      <c r="E5901" t="s">
        <v>79</v>
      </c>
      <c r="F5901" t="s">
        <v>35</v>
      </c>
      <c r="G5901" t="s">
        <v>80</v>
      </c>
      <c r="H5901" t="s">
        <v>81</v>
      </c>
      <c r="I5901" s="1">
        <v>42440</v>
      </c>
      <c r="J5901">
        <v>2016</v>
      </c>
      <c r="K5901" t="s">
        <v>166</v>
      </c>
      <c r="L5901" t="s">
        <v>167</v>
      </c>
      <c r="M5901" s="1">
        <v>42697</v>
      </c>
      <c r="N5901">
        <v>20</v>
      </c>
      <c r="O5901">
        <f>STANDARDIZE(N5901,$N$8,$N$9)</f>
        <v>-0.27719458949797421</v>
      </c>
      <c r="P5901">
        <f>ABS($J$3-O5901)</f>
        <v>0.25017163427891614</v>
      </c>
      <c r="Q5901">
        <f>ABS($J$4-O5901)</f>
        <v>2.4659775378921731</v>
      </c>
      <c r="R5901">
        <f>ABS($J$5-O5901)</f>
        <v>0.12508581713945804</v>
      </c>
      <c r="S5901">
        <f>ABS($J$6-O5901)</f>
        <v>0.71477609793976038</v>
      </c>
      <c r="T5901">
        <f>MIN(P5901:S5901)</f>
        <v>0.12508581713945804</v>
      </c>
      <c r="U5901">
        <f>MATCH(T5901,P5901:S5901, 0)</f>
        <v>3</v>
      </c>
    </row>
    <row r="5902" spans="1:21" x14ac:dyDescent="0.35">
      <c r="A5902">
        <v>3</v>
      </c>
      <c r="B5902">
        <v>5891</v>
      </c>
      <c r="C5902" t="s">
        <v>67</v>
      </c>
      <c r="D5902" t="s">
        <v>68</v>
      </c>
      <c r="E5902" t="s">
        <v>34</v>
      </c>
      <c r="F5902" t="s">
        <v>35</v>
      </c>
      <c r="G5902" t="s">
        <v>36</v>
      </c>
      <c r="H5902" t="s">
        <v>37</v>
      </c>
      <c r="I5902" s="1">
        <v>42440</v>
      </c>
      <c r="J5902">
        <v>2016</v>
      </c>
      <c r="K5902" t="s">
        <v>77</v>
      </c>
      <c r="L5902" t="s">
        <v>78</v>
      </c>
      <c r="M5902" s="1">
        <v>42704</v>
      </c>
      <c r="N5902">
        <v>27</v>
      </c>
      <c r="O5902">
        <f>STANDARDIZE(N5902,$N$8,$N$9)</f>
        <v>-0.15210877235851616</v>
      </c>
      <c r="P5902">
        <f>ABS($J$3-O5902)</f>
        <v>0.37525745141837419</v>
      </c>
      <c r="Q5902">
        <f>ABS($J$4-O5902)</f>
        <v>2.3408917207527153</v>
      </c>
      <c r="R5902">
        <f>ABS($J$5-O5902)</f>
        <v>0</v>
      </c>
      <c r="S5902">
        <f>ABS($J$6-O5902)</f>
        <v>0.58969028080030228</v>
      </c>
      <c r="T5902">
        <f>MIN(P5902:S5902)</f>
        <v>0</v>
      </c>
      <c r="U5902">
        <f>MATCH(T5902,P5902:S5902, 0)</f>
        <v>3</v>
      </c>
    </row>
    <row r="5903" spans="1:21" x14ac:dyDescent="0.35">
      <c r="A5903">
        <v>3</v>
      </c>
      <c r="B5903">
        <v>5892</v>
      </c>
      <c r="C5903" t="s">
        <v>82</v>
      </c>
      <c r="D5903" t="s">
        <v>83</v>
      </c>
      <c r="E5903" t="s">
        <v>79</v>
      </c>
      <c r="F5903" t="s">
        <v>35</v>
      </c>
      <c r="G5903" t="s">
        <v>80</v>
      </c>
      <c r="H5903" t="s">
        <v>81</v>
      </c>
      <c r="I5903" s="1">
        <v>42440</v>
      </c>
      <c r="J5903">
        <v>2016</v>
      </c>
      <c r="K5903" t="s">
        <v>166</v>
      </c>
      <c r="L5903" t="s">
        <v>167</v>
      </c>
      <c r="M5903" s="1">
        <v>42381</v>
      </c>
      <c r="N5903">
        <v>28</v>
      </c>
      <c r="O5903">
        <f>STANDARDIZE(N5903,$N$8,$N$9)</f>
        <v>-0.13423936991002217</v>
      </c>
      <c r="P5903">
        <f>ABS($J$3-O5903)</f>
        <v>0.39312685386686819</v>
      </c>
      <c r="Q5903">
        <f>ABS($J$4-O5903)</f>
        <v>2.3230223183042211</v>
      </c>
      <c r="R5903">
        <f>ABS($J$5-O5903)</f>
        <v>1.7869402448493998E-2</v>
      </c>
      <c r="S5903">
        <f>ABS($J$6-O5903)</f>
        <v>0.57182087835180828</v>
      </c>
      <c r="T5903">
        <f>MIN(P5903:S5903)</f>
        <v>1.7869402448493998E-2</v>
      </c>
      <c r="U5903">
        <f>MATCH(T5903,P5903:S5903, 0)</f>
        <v>3</v>
      </c>
    </row>
    <row r="5904" spans="1:21" x14ac:dyDescent="0.35">
      <c r="A5904">
        <v>3</v>
      </c>
      <c r="B5904">
        <v>5893</v>
      </c>
      <c r="C5904" t="s">
        <v>223</v>
      </c>
      <c r="D5904" t="s">
        <v>224</v>
      </c>
      <c r="E5904" t="s">
        <v>52</v>
      </c>
      <c r="F5904" t="s">
        <v>53</v>
      </c>
      <c r="G5904" t="s">
        <v>54</v>
      </c>
      <c r="H5904" t="s">
        <v>55</v>
      </c>
      <c r="I5904" s="1">
        <v>42440</v>
      </c>
      <c r="J5904">
        <v>2016</v>
      </c>
      <c r="K5904" t="s">
        <v>41</v>
      </c>
      <c r="L5904" t="s">
        <v>42</v>
      </c>
      <c r="M5904" s="1">
        <v>42533</v>
      </c>
      <c r="N5904">
        <v>33</v>
      </c>
      <c r="O5904">
        <f>STANDARDIZE(N5904,$N$8,$N$9)</f>
        <v>-4.4892357667552112E-2</v>
      </c>
      <c r="P5904">
        <f>ABS($J$3-O5904)</f>
        <v>0.48247386610933823</v>
      </c>
      <c r="Q5904">
        <f>ABS($J$4-O5904)</f>
        <v>2.2336753060617509</v>
      </c>
      <c r="R5904">
        <f>ABS($J$5-O5904)</f>
        <v>0.10721641469096405</v>
      </c>
      <c r="S5904">
        <f>ABS($J$6-O5904)</f>
        <v>0.48247386610933823</v>
      </c>
      <c r="T5904">
        <f>MIN(P5904:S5904)</f>
        <v>0.10721641469096405</v>
      </c>
      <c r="U5904">
        <f>MATCH(T5904,P5904:S5904, 0)</f>
        <v>3</v>
      </c>
    </row>
    <row r="5905" spans="1:21" x14ac:dyDescent="0.35">
      <c r="A5905">
        <v>1</v>
      </c>
      <c r="B5905">
        <v>5894</v>
      </c>
      <c r="C5905" t="s">
        <v>416</v>
      </c>
      <c r="D5905" t="s">
        <v>417</v>
      </c>
      <c r="E5905" t="s">
        <v>79</v>
      </c>
      <c r="F5905" t="s">
        <v>35</v>
      </c>
      <c r="G5905" t="s">
        <v>80</v>
      </c>
      <c r="H5905" t="s">
        <v>81</v>
      </c>
      <c r="I5905" s="1">
        <v>42441</v>
      </c>
      <c r="J5905">
        <v>2016</v>
      </c>
      <c r="K5905" t="s">
        <v>176</v>
      </c>
      <c r="L5905" t="s">
        <v>177</v>
      </c>
      <c r="M5905" s="1">
        <v>42717</v>
      </c>
      <c r="N5905">
        <v>10</v>
      </c>
      <c r="O5905">
        <f>STANDARDIZE(N5905,$N$8,$N$9)</f>
        <v>-0.4558886139829143</v>
      </c>
      <c r="P5905">
        <f>ABS($J$3-O5905)</f>
        <v>7.1477609793976049E-2</v>
      </c>
      <c r="Q5905">
        <f>ABS($J$4-O5905)</f>
        <v>2.6446715623771131</v>
      </c>
      <c r="R5905">
        <f>ABS($J$5-O5905)</f>
        <v>0.30377984162439814</v>
      </c>
      <c r="S5905">
        <f>ABS($J$6-O5905)</f>
        <v>0.89347012242470036</v>
      </c>
      <c r="T5905">
        <f>MIN(P5905:S5905)</f>
        <v>7.1477609793976049E-2</v>
      </c>
      <c r="U5905">
        <f>MATCH(T5905,P5905:S5905, 0)</f>
        <v>1</v>
      </c>
    </row>
    <row r="5906" spans="1:21" x14ac:dyDescent="0.35">
      <c r="A5906">
        <v>1</v>
      </c>
      <c r="B5906">
        <v>5895</v>
      </c>
      <c r="C5906" t="s">
        <v>14</v>
      </c>
      <c r="D5906" t="s">
        <v>15</v>
      </c>
      <c r="E5906" t="s">
        <v>79</v>
      </c>
      <c r="F5906" t="s">
        <v>35</v>
      </c>
      <c r="G5906" t="s">
        <v>200</v>
      </c>
      <c r="H5906" t="s">
        <v>201</v>
      </c>
      <c r="I5906" s="1">
        <v>42441</v>
      </c>
      <c r="J5906">
        <v>2016</v>
      </c>
      <c r="K5906" t="s">
        <v>155</v>
      </c>
      <c r="L5906" t="s">
        <v>156</v>
      </c>
      <c r="M5906" s="1">
        <v>42722</v>
      </c>
      <c r="N5906">
        <v>15</v>
      </c>
      <c r="O5906">
        <f>STANDARDIZE(N5906,$N$8,$N$9)</f>
        <v>-0.36654160174044426</v>
      </c>
      <c r="P5906">
        <f>ABS($J$3-O5906)</f>
        <v>0.1608246220364461</v>
      </c>
      <c r="Q5906">
        <f>ABS($J$4-O5906)</f>
        <v>2.5553245501346433</v>
      </c>
      <c r="R5906">
        <f>ABS($J$5-O5906)</f>
        <v>0.21443282938192809</v>
      </c>
      <c r="S5906">
        <f>ABS($J$6-O5906)</f>
        <v>0.80412311018223037</v>
      </c>
      <c r="T5906">
        <f>MIN(P5906:S5906)</f>
        <v>0.1608246220364461</v>
      </c>
      <c r="U5906">
        <f>MATCH(T5906,P5906:S5906, 0)</f>
        <v>1</v>
      </c>
    </row>
    <row r="5907" spans="1:21" x14ac:dyDescent="0.35">
      <c r="A5907">
        <v>1</v>
      </c>
      <c r="B5907">
        <v>5896</v>
      </c>
      <c r="C5907" t="s">
        <v>112</v>
      </c>
      <c r="D5907" t="s">
        <v>113</v>
      </c>
      <c r="E5907" t="s">
        <v>163</v>
      </c>
      <c r="F5907" t="s">
        <v>59</v>
      </c>
      <c r="G5907" t="s">
        <v>282</v>
      </c>
      <c r="H5907" t="s">
        <v>283</v>
      </c>
      <c r="I5907" s="1">
        <v>42441</v>
      </c>
      <c r="J5907">
        <v>2016</v>
      </c>
      <c r="K5907" t="s">
        <v>77</v>
      </c>
      <c r="L5907" t="s">
        <v>78</v>
      </c>
      <c r="M5907" s="1">
        <v>42723</v>
      </c>
      <c r="N5907">
        <v>16</v>
      </c>
      <c r="O5907">
        <f>STANDARDIZE(N5907,$N$8,$N$9)</f>
        <v>-0.34867219929195026</v>
      </c>
      <c r="P5907">
        <f>ABS($J$3-O5907)</f>
        <v>0.17869402448494009</v>
      </c>
      <c r="Q5907">
        <f>ABS($J$4-O5907)</f>
        <v>2.5374551476861491</v>
      </c>
      <c r="R5907">
        <f>ABS($J$5-O5907)</f>
        <v>0.19656342693343409</v>
      </c>
      <c r="S5907">
        <f>ABS($J$6-O5907)</f>
        <v>0.78625370773373637</v>
      </c>
      <c r="T5907">
        <f>MIN(P5907:S5907)</f>
        <v>0.17869402448494009</v>
      </c>
      <c r="U5907">
        <f>MATCH(T5907,P5907:S5907, 0)</f>
        <v>1</v>
      </c>
    </row>
    <row r="5908" spans="1:21" x14ac:dyDescent="0.35">
      <c r="A5908">
        <v>3</v>
      </c>
      <c r="B5908">
        <v>5897</v>
      </c>
      <c r="C5908" t="s">
        <v>112</v>
      </c>
      <c r="D5908" t="s">
        <v>113</v>
      </c>
      <c r="E5908" t="s">
        <v>84</v>
      </c>
      <c r="F5908" t="s">
        <v>85</v>
      </c>
      <c r="G5908" t="s">
        <v>153</v>
      </c>
      <c r="H5908" t="s">
        <v>154</v>
      </c>
      <c r="I5908" s="1">
        <v>42441</v>
      </c>
      <c r="J5908">
        <v>2016</v>
      </c>
      <c r="K5908" t="s">
        <v>77</v>
      </c>
      <c r="L5908" t="s">
        <v>78</v>
      </c>
      <c r="M5908" s="1">
        <v>42736</v>
      </c>
      <c r="N5908">
        <v>29</v>
      </c>
      <c r="O5908">
        <f>STANDARDIZE(N5908,$N$8,$N$9)</f>
        <v>-0.11636996746152814</v>
      </c>
      <c r="P5908">
        <f>ABS($J$3-O5908)</f>
        <v>0.41099625631536219</v>
      </c>
      <c r="Q5908">
        <f>ABS($J$4-O5908)</f>
        <v>2.3051529158557269</v>
      </c>
      <c r="R5908">
        <f>ABS($J$5-O5908)</f>
        <v>3.5738804896988025E-2</v>
      </c>
      <c r="S5908">
        <f>ABS($J$6-O5908)</f>
        <v>0.55395147590331428</v>
      </c>
      <c r="T5908">
        <f>MIN(P5908:S5908)</f>
        <v>3.5738804896988025E-2</v>
      </c>
      <c r="U5908">
        <f>MATCH(T5908,P5908:S5908, 0)</f>
        <v>3</v>
      </c>
    </row>
    <row r="5909" spans="1:21" x14ac:dyDescent="0.35">
      <c r="A5909">
        <v>3</v>
      </c>
      <c r="B5909">
        <v>5898</v>
      </c>
      <c r="C5909" t="s">
        <v>30</v>
      </c>
      <c r="D5909" t="s">
        <v>31</v>
      </c>
      <c r="E5909" t="s">
        <v>131</v>
      </c>
      <c r="F5909" t="s">
        <v>132</v>
      </c>
      <c r="G5909" t="s">
        <v>133</v>
      </c>
      <c r="H5909" t="s">
        <v>134</v>
      </c>
      <c r="I5909" s="1">
        <v>42442</v>
      </c>
      <c r="J5909">
        <v>2016</v>
      </c>
      <c r="K5909" t="s">
        <v>77</v>
      </c>
      <c r="L5909" t="s">
        <v>78</v>
      </c>
      <c r="M5909" s="1">
        <v>42678</v>
      </c>
      <c r="N5909">
        <v>29</v>
      </c>
      <c r="O5909">
        <f>STANDARDIZE(N5909,$N$8,$N$9)</f>
        <v>-0.11636996746152814</v>
      </c>
      <c r="P5909">
        <f>ABS($J$3-O5909)</f>
        <v>0.41099625631536219</v>
      </c>
      <c r="Q5909">
        <f>ABS($J$4-O5909)</f>
        <v>2.3051529158557269</v>
      </c>
      <c r="R5909">
        <f>ABS($J$5-O5909)</f>
        <v>3.5738804896988025E-2</v>
      </c>
      <c r="S5909">
        <f>ABS($J$6-O5909)</f>
        <v>0.55395147590331428</v>
      </c>
      <c r="T5909">
        <f>MIN(P5909:S5909)</f>
        <v>3.5738804896988025E-2</v>
      </c>
      <c r="U5909">
        <f>MATCH(T5909,P5909:S5909, 0)</f>
        <v>3</v>
      </c>
    </row>
    <row r="5910" spans="1:21" x14ac:dyDescent="0.35">
      <c r="A5910">
        <v>3</v>
      </c>
      <c r="B5910">
        <v>5899</v>
      </c>
      <c r="C5910" t="s">
        <v>157</v>
      </c>
      <c r="D5910" t="s">
        <v>158</v>
      </c>
      <c r="E5910" t="s">
        <v>73</v>
      </c>
      <c r="F5910" t="s">
        <v>74</v>
      </c>
      <c r="G5910" t="s">
        <v>75</v>
      </c>
      <c r="H5910" t="s">
        <v>76</v>
      </c>
      <c r="I5910" s="1">
        <v>42442</v>
      </c>
      <c r="J5910">
        <v>2016</v>
      </c>
      <c r="K5910" t="s">
        <v>77</v>
      </c>
      <c r="L5910" t="s">
        <v>78</v>
      </c>
      <c r="M5910" s="1">
        <v>42678</v>
      </c>
      <c r="N5910">
        <v>29</v>
      </c>
      <c r="O5910">
        <f>STANDARDIZE(N5910,$N$8,$N$9)</f>
        <v>-0.11636996746152814</v>
      </c>
      <c r="P5910">
        <f>ABS($J$3-O5910)</f>
        <v>0.41099625631536219</v>
      </c>
      <c r="Q5910">
        <f>ABS($J$4-O5910)</f>
        <v>2.3051529158557269</v>
      </c>
      <c r="R5910">
        <f>ABS($J$5-O5910)</f>
        <v>3.5738804896988025E-2</v>
      </c>
      <c r="S5910">
        <f>ABS($J$6-O5910)</f>
        <v>0.55395147590331428</v>
      </c>
      <c r="T5910">
        <f>MIN(P5910:S5910)</f>
        <v>3.5738804896988025E-2</v>
      </c>
      <c r="U5910">
        <f>MATCH(T5910,P5910:S5910, 0)</f>
        <v>3</v>
      </c>
    </row>
    <row r="5911" spans="1:21" x14ac:dyDescent="0.35">
      <c r="A5911">
        <v>1</v>
      </c>
      <c r="B5911">
        <v>5900</v>
      </c>
      <c r="C5911" t="s">
        <v>239</v>
      </c>
      <c r="D5911" t="s">
        <v>240</v>
      </c>
      <c r="E5911" t="s">
        <v>243</v>
      </c>
      <c r="F5911" t="s">
        <v>208</v>
      </c>
      <c r="G5911" t="s">
        <v>244</v>
      </c>
      <c r="H5911" t="s">
        <v>245</v>
      </c>
      <c r="I5911" s="1">
        <v>42443</v>
      </c>
      <c r="J5911">
        <v>2016</v>
      </c>
      <c r="K5911" t="s">
        <v>77</v>
      </c>
      <c r="L5911" t="s">
        <v>78</v>
      </c>
      <c r="M5911" s="1">
        <v>42444</v>
      </c>
      <c r="N5911">
        <v>1</v>
      </c>
      <c r="O5911">
        <f>STANDARDIZE(N5911,$N$8,$N$9)</f>
        <v>-0.61671323601936046</v>
      </c>
      <c r="P5911">
        <f>ABS($J$3-O5911)</f>
        <v>8.9347012242470103E-2</v>
      </c>
      <c r="Q5911">
        <f>ABS($J$4-O5911)</f>
        <v>2.8054961844135593</v>
      </c>
      <c r="R5911">
        <f>ABS($J$5-O5911)</f>
        <v>0.46460446366084429</v>
      </c>
      <c r="S5911">
        <f>ABS($J$6-O5911)</f>
        <v>1.0542947444611466</v>
      </c>
      <c r="T5911">
        <f>MIN(P5911:S5911)</f>
        <v>8.9347012242470103E-2</v>
      </c>
      <c r="U5911">
        <f>MATCH(T5911,P5911:S5911, 0)</f>
        <v>1</v>
      </c>
    </row>
    <row r="5912" spans="1:21" x14ac:dyDescent="0.35">
      <c r="A5912">
        <v>1</v>
      </c>
      <c r="B5912">
        <v>5901</v>
      </c>
      <c r="C5912" t="s">
        <v>14</v>
      </c>
      <c r="D5912" t="s">
        <v>15</v>
      </c>
      <c r="E5912" t="s">
        <v>131</v>
      </c>
      <c r="F5912" t="s">
        <v>132</v>
      </c>
      <c r="G5912" t="s">
        <v>133</v>
      </c>
      <c r="H5912" t="s">
        <v>134</v>
      </c>
      <c r="I5912" s="1">
        <v>42443</v>
      </c>
      <c r="J5912">
        <v>2016</v>
      </c>
      <c r="K5912" t="s">
        <v>176</v>
      </c>
      <c r="L5912" t="s">
        <v>177</v>
      </c>
      <c r="M5912" s="1">
        <v>42446</v>
      </c>
      <c r="N5912">
        <v>3</v>
      </c>
      <c r="O5912">
        <f>STANDARDIZE(N5912,$N$8,$N$9)</f>
        <v>-0.58097443112237235</v>
      </c>
      <c r="P5912">
        <f>ABS($J$3-O5912)</f>
        <v>5.3608207345481995E-2</v>
      </c>
      <c r="Q5912">
        <f>ABS($J$4-O5912)</f>
        <v>2.7697573795165713</v>
      </c>
      <c r="R5912">
        <f>ABS($J$5-O5912)</f>
        <v>0.42886565876385618</v>
      </c>
      <c r="S5912">
        <f>ABS($J$6-O5912)</f>
        <v>1.0185559395641586</v>
      </c>
      <c r="T5912">
        <f>MIN(P5912:S5912)</f>
        <v>5.3608207345481995E-2</v>
      </c>
      <c r="U5912">
        <f>MATCH(T5912,P5912:S5912, 0)</f>
        <v>1</v>
      </c>
    </row>
    <row r="5913" spans="1:21" x14ac:dyDescent="0.35">
      <c r="A5913">
        <v>1</v>
      </c>
      <c r="B5913">
        <v>5902</v>
      </c>
      <c r="C5913" t="s">
        <v>229</v>
      </c>
      <c r="D5913" t="s">
        <v>230</v>
      </c>
      <c r="E5913" t="s">
        <v>73</v>
      </c>
      <c r="F5913" t="s">
        <v>74</v>
      </c>
      <c r="G5913" t="s">
        <v>75</v>
      </c>
      <c r="H5913" t="s">
        <v>76</v>
      </c>
      <c r="I5913" s="1">
        <v>42443</v>
      </c>
      <c r="J5913">
        <v>2016</v>
      </c>
      <c r="K5913" t="s">
        <v>623</v>
      </c>
      <c r="L5913" t="s">
        <v>624</v>
      </c>
      <c r="M5913" s="1">
        <v>42446</v>
      </c>
      <c r="N5913">
        <v>3</v>
      </c>
      <c r="O5913">
        <f>STANDARDIZE(N5913,$N$8,$N$9)</f>
        <v>-0.58097443112237235</v>
      </c>
      <c r="P5913">
        <f>ABS($J$3-O5913)</f>
        <v>5.3608207345481995E-2</v>
      </c>
      <c r="Q5913">
        <f>ABS($J$4-O5913)</f>
        <v>2.7697573795165713</v>
      </c>
      <c r="R5913">
        <f>ABS($J$5-O5913)</f>
        <v>0.42886565876385618</v>
      </c>
      <c r="S5913">
        <f>ABS($J$6-O5913)</f>
        <v>1.0185559395641586</v>
      </c>
      <c r="T5913">
        <f>MIN(P5913:S5913)</f>
        <v>5.3608207345481995E-2</v>
      </c>
      <c r="U5913">
        <f>MATCH(T5913,P5913:S5913, 0)</f>
        <v>1</v>
      </c>
    </row>
    <row r="5914" spans="1:21" x14ac:dyDescent="0.35">
      <c r="A5914">
        <v>1</v>
      </c>
      <c r="B5914">
        <v>5903</v>
      </c>
      <c r="C5914" t="s">
        <v>14</v>
      </c>
      <c r="D5914" t="s">
        <v>15</v>
      </c>
      <c r="E5914" t="s">
        <v>16</v>
      </c>
      <c r="F5914" t="s">
        <v>17</v>
      </c>
      <c r="G5914" t="s">
        <v>18</v>
      </c>
      <c r="H5914" t="s">
        <v>19</v>
      </c>
      <c r="I5914" s="1">
        <v>42443</v>
      </c>
      <c r="J5914">
        <v>2016</v>
      </c>
      <c r="K5914" t="s">
        <v>176</v>
      </c>
      <c r="L5914" t="s">
        <v>177</v>
      </c>
      <c r="M5914" s="1">
        <v>42450</v>
      </c>
      <c r="N5914">
        <v>7</v>
      </c>
      <c r="O5914">
        <f>STANDARDIZE(N5914,$N$8,$N$9)</f>
        <v>-0.50949682132839635</v>
      </c>
      <c r="P5914">
        <f>ABS($J$3-O5914)</f>
        <v>1.7869402448493998E-2</v>
      </c>
      <c r="Q5914">
        <f>ABS($J$4-O5914)</f>
        <v>2.6982797697225953</v>
      </c>
      <c r="R5914">
        <f>ABS($J$5-O5914)</f>
        <v>0.35738804896988019</v>
      </c>
      <c r="S5914">
        <f>ABS($J$6-O5914)</f>
        <v>0.94707832977018247</v>
      </c>
      <c r="T5914">
        <f>MIN(P5914:S5914)</f>
        <v>1.7869402448493998E-2</v>
      </c>
      <c r="U5914">
        <f>MATCH(T5914,P5914:S5914, 0)</f>
        <v>1</v>
      </c>
    </row>
    <row r="5915" spans="1:21" x14ac:dyDescent="0.35">
      <c r="A5915">
        <v>1</v>
      </c>
      <c r="B5915">
        <v>5904</v>
      </c>
      <c r="C5915" t="s">
        <v>14</v>
      </c>
      <c r="D5915" t="s">
        <v>15</v>
      </c>
      <c r="E5915" t="s">
        <v>131</v>
      </c>
      <c r="F5915" t="s">
        <v>132</v>
      </c>
      <c r="G5915" t="s">
        <v>133</v>
      </c>
      <c r="H5915" t="s">
        <v>134</v>
      </c>
      <c r="I5915" s="1">
        <v>42443</v>
      </c>
      <c r="J5915">
        <v>2016</v>
      </c>
      <c r="K5915" t="s">
        <v>176</v>
      </c>
      <c r="L5915" t="s">
        <v>177</v>
      </c>
      <c r="M5915" s="1">
        <v>42450</v>
      </c>
      <c r="N5915">
        <v>7</v>
      </c>
      <c r="O5915">
        <f>STANDARDIZE(N5915,$N$8,$N$9)</f>
        <v>-0.50949682132839635</v>
      </c>
      <c r="P5915">
        <f>ABS($J$3-O5915)</f>
        <v>1.7869402448493998E-2</v>
      </c>
      <c r="Q5915">
        <f>ABS($J$4-O5915)</f>
        <v>2.6982797697225953</v>
      </c>
      <c r="R5915">
        <f>ABS($J$5-O5915)</f>
        <v>0.35738804896988019</v>
      </c>
      <c r="S5915">
        <f>ABS($J$6-O5915)</f>
        <v>0.94707832977018247</v>
      </c>
      <c r="T5915">
        <f>MIN(P5915:S5915)</f>
        <v>1.7869402448493998E-2</v>
      </c>
      <c r="U5915">
        <f>MATCH(T5915,P5915:S5915, 0)</f>
        <v>1</v>
      </c>
    </row>
    <row r="5916" spans="1:21" x14ac:dyDescent="0.35">
      <c r="A5916">
        <v>1</v>
      </c>
      <c r="B5916">
        <v>5905</v>
      </c>
      <c r="C5916" t="s">
        <v>30</v>
      </c>
      <c r="D5916" t="s">
        <v>31</v>
      </c>
      <c r="E5916" t="s">
        <v>79</v>
      </c>
      <c r="F5916" t="s">
        <v>35</v>
      </c>
      <c r="G5916" t="s">
        <v>80</v>
      </c>
      <c r="H5916" t="s">
        <v>81</v>
      </c>
      <c r="I5916" s="1">
        <v>42443</v>
      </c>
      <c r="J5916">
        <v>2016</v>
      </c>
      <c r="K5916" t="s">
        <v>176</v>
      </c>
      <c r="L5916" t="s">
        <v>177</v>
      </c>
      <c r="M5916" s="1">
        <v>42457</v>
      </c>
      <c r="N5916">
        <v>14</v>
      </c>
      <c r="O5916">
        <f>STANDARDIZE(N5916,$N$8,$N$9)</f>
        <v>-0.38441100418893831</v>
      </c>
      <c r="P5916">
        <f>ABS($J$3-O5916)</f>
        <v>0.14295521958795204</v>
      </c>
      <c r="Q5916">
        <f>ABS($J$4-O5916)</f>
        <v>2.5731939525831371</v>
      </c>
      <c r="R5916">
        <f>ABS($J$5-O5916)</f>
        <v>0.23230223183042215</v>
      </c>
      <c r="S5916">
        <f>ABS($J$6-O5916)</f>
        <v>0.82199251263072437</v>
      </c>
      <c r="T5916">
        <f>MIN(P5916:S5916)</f>
        <v>0.14295521958795204</v>
      </c>
      <c r="U5916">
        <f>MATCH(T5916,P5916:S5916, 0)</f>
        <v>1</v>
      </c>
    </row>
    <row r="5917" spans="1:21" x14ac:dyDescent="0.35">
      <c r="A5917">
        <v>1</v>
      </c>
      <c r="B5917">
        <v>5906</v>
      </c>
      <c r="C5917" t="s">
        <v>14</v>
      </c>
      <c r="D5917" t="s">
        <v>15</v>
      </c>
      <c r="E5917" t="s">
        <v>79</v>
      </c>
      <c r="F5917" t="s">
        <v>35</v>
      </c>
      <c r="G5917" t="s">
        <v>80</v>
      </c>
      <c r="H5917" t="s">
        <v>81</v>
      </c>
      <c r="I5917" s="1">
        <v>42443</v>
      </c>
      <c r="J5917">
        <v>2016</v>
      </c>
      <c r="K5917" t="s">
        <v>77</v>
      </c>
      <c r="L5917" t="s">
        <v>78</v>
      </c>
      <c r="M5917" s="1">
        <v>42457</v>
      </c>
      <c r="N5917">
        <v>14</v>
      </c>
      <c r="O5917">
        <f>STANDARDIZE(N5917,$N$8,$N$9)</f>
        <v>-0.38441100418893831</v>
      </c>
      <c r="P5917">
        <f>ABS($J$3-O5917)</f>
        <v>0.14295521958795204</v>
      </c>
      <c r="Q5917">
        <f>ABS($J$4-O5917)</f>
        <v>2.5731939525831371</v>
      </c>
      <c r="R5917">
        <f>ABS($J$5-O5917)</f>
        <v>0.23230223183042215</v>
      </c>
      <c r="S5917">
        <f>ABS($J$6-O5917)</f>
        <v>0.82199251263072437</v>
      </c>
      <c r="T5917">
        <f>MIN(P5917:S5917)</f>
        <v>0.14295521958795204</v>
      </c>
      <c r="U5917">
        <f>MATCH(T5917,P5917:S5917, 0)</f>
        <v>1</v>
      </c>
    </row>
    <row r="5918" spans="1:21" x14ac:dyDescent="0.35">
      <c r="A5918">
        <v>3</v>
      </c>
      <c r="B5918">
        <v>5907</v>
      </c>
      <c r="C5918" t="s">
        <v>119</v>
      </c>
      <c r="D5918" t="s">
        <v>120</v>
      </c>
      <c r="E5918" t="s">
        <v>16</v>
      </c>
      <c r="F5918" t="s">
        <v>17</v>
      </c>
      <c r="G5918" t="s">
        <v>18</v>
      </c>
      <c r="H5918" t="s">
        <v>19</v>
      </c>
      <c r="I5918" s="1">
        <v>42443</v>
      </c>
      <c r="J5918">
        <v>2016</v>
      </c>
      <c r="K5918" t="s">
        <v>77</v>
      </c>
      <c r="L5918" t="s">
        <v>78</v>
      </c>
      <c r="M5918" s="1">
        <v>42373</v>
      </c>
      <c r="N5918">
        <v>18</v>
      </c>
      <c r="O5918">
        <f>STANDARDIZE(N5918,$N$8,$N$9)</f>
        <v>-0.31293339439496226</v>
      </c>
      <c r="P5918">
        <f>ABS($J$3-O5918)</f>
        <v>0.21443282938192809</v>
      </c>
      <c r="Q5918">
        <f>ABS($J$4-O5918)</f>
        <v>2.5017163427891611</v>
      </c>
      <c r="R5918">
        <f>ABS($J$5-O5918)</f>
        <v>0.1608246220364461</v>
      </c>
      <c r="S5918">
        <f>ABS($J$6-O5918)</f>
        <v>0.75051490283674838</v>
      </c>
      <c r="T5918">
        <f>MIN(P5918:S5918)</f>
        <v>0.1608246220364461</v>
      </c>
      <c r="U5918">
        <f>MATCH(T5918,P5918:S5918, 0)</f>
        <v>3</v>
      </c>
    </row>
    <row r="5919" spans="1:21" x14ac:dyDescent="0.35">
      <c r="A5919">
        <v>3</v>
      </c>
      <c r="B5919">
        <v>5908</v>
      </c>
      <c r="C5919" t="s">
        <v>157</v>
      </c>
      <c r="D5919" t="s">
        <v>158</v>
      </c>
      <c r="E5919" t="s">
        <v>105</v>
      </c>
      <c r="F5919" t="s">
        <v>59</v>
      </c>
      <c r="G5919" t="s">
        <v>106</v>
      </c>
      <c r="H5919" t="s">
        <v>107</v>
      </c>
      <c r="I5919" s="1">
        <v>42443</v>
      </c>
      <c r="J5919">
        <v>2016</v>
      </c>
      <c r="K5919" t="s">
        <v>41</v>
      </c>
      <c r="L5919" t="s">
        <v>42</v>
      </c>
      <c r="M5919" s="1">
        <v>42555</v>
      </c>
      <c r="N5919">
        <v>24</v>
      </c>
      <c r="O5919">
        <f>STANDARDIZE(N5919,$N$8,$N$9)</f>
        <v>-0.20571697970399819</v>
      </c>
      <c r="P5919">
        <f>ABS($J$3-O5919)</f>
        <v>0.32164924407289219</v>
      </c>
      <c r="Q5919">
        <f>ABS($J$4-O5919)</f>
        <v>2.3944999280981971</v>
      </c>
      <c r="R5919">
        <f>ABS($J$5-O5919)</f>
        <v>5.3608207345482023E-2</v>
      </c>
      <c r="S5919">
        <f>ABS($J$6-O5919)</f>
        <v>0.64329848814578428</v>
      </c>
      <c r="T5919">
        <f>MIN(P5919:S5919)</f>
        <v>5.3608207345482023E-2</v>
      </c>
      <c r="U5919">
        <f>MATCH(T5919,P5919:S5919, 0)</f>
        <v>3</v>
      </c>
    </row>
    <row r="5920" spans="1:21" x14ac:dyDescent="0.35">
      <c r="A5920">
        <v>4</v>
      </c>
      <c r="B5920">
        <v>5909</v>
      </c>
      <c r="C5920" t="s">
        <v>30</v>
      </c>
      <c r="D5920" t="s">
        <v>31</v>
      </c>
      <c r="E5920" t="s">
        <v>79</v>
      </c>
      <c r="F5920" t="s">
        <v>35</v>
      </c>
      <c r="G5920" t="s">
        <v>80</v>
      </c>
      <c r="H5920" t="s">
        <v>81</v>
      </c>
      <c r="I5920" s="1">
        <v>42443</v>
      </c>
      <c r="J5920">
        <v>2016</v>
      </c>
      <c r="K5920" t="s">
        <v>77</v>
      </c>
      <c r="L5920" t="s">
        <v>78</v>
      </c>
      <c r="M5920" s="1">
        <v>42488</v>
      </c>
      <c r="N5920">
        <v>45</v>
      </c>
      <c r="O5920">
        <f>STANDARDIZE(N5920,$N$8,$N$9)</f>
        <v>0.169540471714376</v>
      </c>
      <c r="P5920">
        <f>ABS($J$3-O5920)</f>
        <v>0.69690669549126638</v>
      </c>
      <c r="Q5920">
        <f>ABS($J$4-O5920)</f>
        <v>2.0192424766798229</v>
      </c>
      <c r="R5920">
        <f>ABS($J$5-O5920)</f>
        <v>0.32164924407289219</v>
      </c>
      <c r="S5920">
        <f>ABS($J$6-O5920)</f>
        <v>0.26804103672741009</v>
      </c>
      <c r="T5920">
        <f>MIN(P5920:S5920)</f>
        <v>0.26804103672741009</v>
      </c>
      <c r="U5920">
        <f>MATCH(T5920,P5920:S5920, 0)</f>
        <v>4</v>
      </c>
    </row>
    <row r="5921" spans="1:21" x14ac:dyDescent="0.35">
      <c r="A5921">
        <v>4</v>
      </c>
      <c r="B5921">
        <v>5910</v>
      </c>
      <c r="C5921" t="s">
        <v>30</v>
      </c>
      <c r="D5921" t="s">
        <v>31</v>
      </c>
      <c r="E5921" t="s">
        <v>79</v>
      </c>
      <c r="F5921" t="s">
        <v>35</v>
      </c>
      <c r="G5921" t="s">
        <v>80</v>
      </c>
      <c r="H5921" t="s">
        <v>81</v>
      </c>
      <c r="I5921" s="1">
        <v>42443</v>
      </c>
      <c r="J5921">
        <v>2016</v>
      </c>
      <c r="K5921" t="s">
        <v>77</v>
      </c>
      <c r="L5921" t="s">
        <v>78</v>
      </c>
      <c r="M5921" s="1">
        <v>42465</v>
      </c>
      <c r="N5921">
        <v>51</v>
      </c>
      <c r="O5921">
        <f>STANDARDIZE(N5921,$N$8,$N$9)</f>
        <v>0.27675688640534007</v>
      </c>
      <c r="P5921">
        <f>ABS($J$3-O5921)</f>
        <v>0.80412311018223037</v>
      </c>
      <c r="Q5921">
        <f>ABS($J$4-O5921)</f>
        <v>1.9120260619888589</v>
      </c>
      <c r="R5921">
        <f>ABS($J$5-O5921)</f>
        <v>0.42886565876385624</v>
      </c>
      <c r="S5921">
        <f>ABS($J$6-O5921)</f>
        <v>0.16082462203644604</v>
      </c>
      <c r="T5921">
        <f>MIN(P5921:S5921)</f>
        <v>0.16082462203644604</v>
      </c>
      <c r="U5921">
        <f>MATCH(T5921,P5921:S5921, 0)</f>
        <v>4</v>
      </c>
    </row>
    <row r="5922" spans="1:21" x14ac:dyDescent="0.35">
      <c r="A5922">
        <v>4</v>
      </c>
      <c r="B5922">
        <v>5911</v>
      </c>
      <c r="C5922" t="s">
        <v>30</v>
      </c>
      <c r="D5922" t="s">
        <v>31</v>
      </c>
      <c r="E5922" t="s">
        <v>79</v>
      </c>
      <c r="F5922" t="s">
        <v>35</v>
      </c>
      <c r="G5922" t="s">
        <v>80</v>
      </c>
      <c r="H5922" t="s">
        <v>81</v>
      </c>
      <c r="I5922" s="1">
        <v>42443</v>
      </c>
      <c r="J5922">
        <v>2016</v>
      </c>
      <c r="K5922" t="s">
        <v>77</v>
      </c>
      <c r="L5922" t="s">
        <v>78</v>
      </c>
      <c r="M5922" s="1">
        <v>42465</v>
      </c>
      <c r="N5922">
        <v>51</v>
      </c>
      <c r="O5922">
        <f>STANDARDIZE(N5922,$N$8,$N$9)</f>
        <v>0.27675688640534007</v>
      </c>
      <c r="P5922">
        <f>ABS($J$3-O5922)</f>
        <v>0.80412311018223037</v>
      </c>
      <c r="Q5922">
        <f>ABS($J$4-O5922)</f>
        <v>1.9120260619888589</v>
      </c>
      <c r="R5922">
        <f>ABS($J$5-O5922)</f>
        <v>0.42886565876385624</v>
      </c>
      <c r="S5922">
        <f>ABS($J$6-O5922)</f>
        <v>0.16082462203644604</v>
      </c>
      <c r="T5922">
        <f>MIN(P5922:S5922)</f>
        <v>0.16082462203644604</v>
      </c>
      <c r="U5922">
        <f>MATCH(T5922,P5922:S5922, 0)</f>
        <v>4</v>
      </c>
    </row>
    <row r="5923" spans="1:21" x14ac:dyDescent="0.35">
      <c r="A5923">
        <v>4</v>
      </c>
      <c r="B5923">
        <v>5912</v>
      </c>
      <c r="C5923" t="s">
        <v>14</v>
      </c>
      <c r="D5923" t="s">
        <v>15</v>
      </c>
      <c r="E5923" t="s">
        <v>79</v>
      </c>
      <c r="F5923" t="s">
        <v>35</v>
      </c>
      <c r="G5923" t="s">
        <v>80</v>
      </c>
      <c r="H5923" t="s">
        <v>81</v>
      </c>
      <c r="I5923" s="1">
        <v>42443</v>
      </c>
      <c r="J5923">
        <v>2016</v>
      </c>
      <c r="K5923" t="s">
        <v>77</v>
      </c>
      <c r="L5923" t="s">
        <v>78</v>
      </c>
      <c r="M5923" s="1">
        <v>42465</v>
      </c>
      <c r="N5923">
        <v>51</v>
      </c>
      <c r="O5923">
        <f>STANDARDIZE(N5923,$N$8,$N$9)</f>
        <v>0.27675688640534007</v>
      </c>
      <c r="P5923">
        <f>ABS($J$3-O5923)</f>
        <v>0.80412311018223037</v>
      </c>
      <c r="Q5923">
        <f>ABS($J$4-O5923)</f>
        <v>1.9120260619888589</v>
      </c>
      <c r="R5923">
        <f>ABS($J$5-O5923)</f>
        <v>0.42886565876385624</v>
      </c>
      <c r="S5923">
        <f>ABS($J$6-O5923)</f>
        <v>0.16082462203644604</v>
      </c>
      <c r="T5923">
        <f>MIN(P5923:S5923)</f>
        <v>0.16082462203644604</v>
      </c>
      <c r="U5923">
        <f>MATCH(T5923,P5923:S5923, 0)</f>
        <v>4</v>
      </c>
    </row>
    <row r="5924" spans="1:21" x14ac:dyDescent="0.35">
      <c r="A5924">
        <v>4</v>
      </c>
      <c r="B5924">
        <v>5913</v>
      </c>
      <c r="C5924" t="s">
        <v>14</v>
      </c>
      <c r="D5924" t="s">
        <v>15</v>
      </c>
      <c r="E5924" t="s">
        <v>79</v>
      </c>
      <c r="F5924" t="s">
        <v>35</v>
      </c>
      <c r="G5924" t="s">
        <v>80</v>
      </c>
      <c r="H5924" t="s">
        <v>81</v>
      </c>
      <c r="I5924" s="1">
        <v>42443</v>
      </c>
      <c r="J5924">
        <v>2016</v>
      </c>
      <c r="K5924" t="s">
        <v>77</v>
      </c>
      <c r="L5924" t="s">
        <v>78</v>
      </c>
      <c r="M5924" s="1">
        <v>42465</v>
      </c>
      <c r="N5924">
        <v>51</v>
      </c>
      <c r="O5924">
        <f>STANDARDIZE(N5924,$N$8,$N$9)</f>
        <v>0.27675688640534007</v>
      </c>
      <c r="P5924">
        <f>ABS($J$3-O5924)</f>
        <v>0.80412311018223037</v>
      </c>
      <c r="Q5924">
        <f>ABS($J$4-O5924)</f>
        <v>1.9120260619888589</v>
      </c>
      <c r="R5924">
        <f>ABS($J$5-O5924)</f>
        <v>0.42886565876385624</v>
      </c>
      <c r="S5924">
        <f>ABS($J$6-O5924)</f>
        <v>0.16082462203644604</v>
      </c>
      <c r="T5924">
        <f>MIN(P5924:S5924)</f>
        <v>0.16082462203644604</v>
      </c>
      <c r="U5924">
        <f>MATCH(T5924,P5924:S5924, 0)</f>
        <v>4</v>
      </c>
    </row>
    <row r="5925" spans="1:21" x14ac:dyDescent="0.35">
      <c r="A5925">
        <v>4</v>
      </c>
      <c r="B5925">
        <v>5914</v>
      </c>
      <c r="C5925" t="s">
        <v>286</v>
      </c>
      <c r="D5925" t="s">
        <v>287</v>
      </c>
      <c r="E5925" t="s">
        <v>149</v>
      </c>
      <c r="F5925" t="s">
        <v>150</v>
      </c>
      <c r="G5925" t="s">
        <v>215</v>
      </c>
      <c r="H5925" t="s">
        <v>216</v>
      </c>
      <c r="I5925" s="1">
        <v>42443</v>
      </c>
      <c r="J5925">
        <v>2016</v>
      </c>
      <c r="K5925" t="s">
        <v>77</v>
      </c>
      <c r="L5925" t="s">
        <v>78</v>
      </c>
      <c r="M5925" s="1">
        <v>42510</v>
      </c>
      <c r="N5925">
        <v>67</v>
      </c>
      <c r="O5925">
        <f>STANDARDIZE(N5925,$N$8,$N$9)</f>
        <v>0.56266732558124422</v>
      </c>
      <c r="P5925">
        <f>ABS($J$3-O5925)</f>
        <v>1.0900335493581346</v>
      </c>
      <c r="Q5925">
        <f>ABS($J$4-O5925)</f>
        <v>1.6261156228129547</v>
      </c>
      <c r="R5925">
        <f>ABS($J$5-O5925)</f>
        <v>0.71477609793976038</v>
      </c>
      <c r="S5925">
        <f>ABS($J$6-O5925)</f>
        <v>0.1250858171394581</v>
      </c>
      <c r="T5925">
        <f>MIN(P5925:S5925)</f>
        <v>0.1250858171394581</v>
      </c>
      <c r="U5925">
        <f>MATCH(T5925,P5925:S5925, 0)</f>
        <v>4</v>
      </c>
    </row>
    <row r="5926" spans="1:21" x14ac:dyDescent="0.35">
      <c r="A5926">
        <v>3</v>
      </c>
      <c r="B5926">
        <v>5915</v>
      </c>
      <c r="C5926" t="s">
        <v>14</v>
      </c>
      <c r="D5926" t="s">
        <v>15</v>
      </c>
      <c r="E5926" t="s">
        <v>79</v>
      </c>
      <c r="F5926" t="s">
        <v>35</v>
      </c>
      <c r="G5926" t="s">
        <v>80</v>
      </c>
      <c r="H5926" t="s">
        <v>81</v>
      </c>
      <c r="I5926" s="1">
        <v>42444</v>
      </c>
      <c r="J5926">
        <v>2016</v>
      </c>
      <c r="K5926" t="s">
        <v>77</v>
      </c>
      <c r="L5926" t="s">
        <v>78</v>
      </c>
      <c r="M5926" s="1">
        <v>42373</v>
      </c>
      <c r="N5926">
        <v>17</v>
      </c>
      <c r="O5926">
        <f>STANDARDIZE(N5926,$N$8,$N$9)</f>
        <v>-0.33080279684345626</v>
      </c>
      <c r="P5926">
        <f>ABS($J$3-O5926)</f>
        <v>0.19656342693343409</v>
      </c>
      <c r="Q5926">
        <f>ABS($J$4-O5926)</f>
        <v>2.5195857452376553</v>
      </c>
      <c r="R5926">
        <f>ABS($J$5-O5926)</f>
        <v>0.17869402448494009</v>
      </c>
      <c r="S5926">
        <f>ABS($J$6-O5926)</f>
        <v>0.76838430528524237</v>
      </c>
      <c r="T5926">
        <f>MIN(P5926:S5926)</f>
        <v>0.17869402448494009</v>
      </c>
      <c r="U5926">
        <f>MATCH(T5926,P5926:S5926, 0)</f>
        <v>3</v>
      </c>
    </row>
    <row r="5927" spans="1:21" x14ac:dyDescent="0.35">
      <c r="A5927">
        <v>3</v>
      </c>
      <c r="B5927">
        <v>5916</v>
      </c>
      <c r="C5927" t="s">
        <v>329</v>
      </c>
      <c r="D5927" t="s">
        <v>330</v>
      </c>
      <c r="E5927" t="s">
        <v>149</v>
      </c>
      <c r="F5927" t="s">
        <v>150</v>
      </c>
      <c r="G5927" t="s">
        <v>215</v>
      </c>
      <c r="H5927" t="s">
        <v>216</v>
      </c>
      <c r="I5927" s="1">
        <v>42444</v>
      </c>
      <c r="J5927">
        <v>2016</v>
      </c>
      <c r="K5927" t="s">
        <v>77</v>
      </c>
      <c r="L5927" t="s">
        <v>78</v>
      </c>
      <c r="M5927" s="1">
        <v>42494</v>
      </c>
      <c r="N5927">
        <v>21</v>
      </c>
      <c r="O5927">
        <f>STANDARDIZE(N5927,$N$8,$N$9)</f>
        <v>-0.25932518704948021</v>
      </c>
      <c r="P5927">
        <f>ABS($J$3-O5927)</f>
        <v>0.26804103672741014</v>
      </c>
      <c r="Q5927">
        <f>ABS($J$4-O5927)</f>
        <v>2.4481081354436793</v>
      </c>
      <c r="R5927">
        <f>ABS($J$5-O5927)</f>
        <v>0.10721641469096405</v>
      </c>
      <c r="S5927">
        <f>ABS($J$6-O5927)</f>
        <v>0.69690669549126638</v>
      </c>
      <c r="T5927">
        <f>MIN(P5927:S5927)</f>
        <v>0.10721641469096405</v>
      </c>
      <c r="U5927">
        <f>MATCH(T5927,P5927:S5927, 0)</f>
        <v>3</v>
      </c>
    </row>
    <row r="5928" spans="1:21" x14ac:dyDescent="0.35">
      <c r="A5928">
        <v>3</v>
      </c>
      <c r="B5928">
        <v>5917</v>
      </c>
      <c r="C5928" t="s">
        <v>62</v>
      </c>
      <c r="D5928" t="s">
        <v>63</v>
      </c>
      <c r="E5928" t="s">
        <v>149</v>
      </c>
      <c r="F5928" t="s">
        <v>150</v>
      </c>
      <c r="G5928" t="s">
        <v>215</v>
      </c>
      <c r="H5928" t="s">
        <v>216</v>
      </c>
      <c r="I5928" s="1">
        <v>42444</v>
      </c>
      <c r="J5928">
        <v>2016</v>
      </c>
      <c r="K5928" t="s">
        <v>77</v>
      </c>
      <c r="L5928" t="s">
        <v>78</v>
      </c>
      <c r="M5928" s="1">
        <v>42617</v>
      </c>
      <c r="N5928">
        <v>25</v>
      </c>
      <c r="O5928">
        <f>STANDARDIZE(N5928,$N$8,$N$9)</f>
        <v>-0.18784757725550419</v>
      </c>
      <c r="P5928">
        <f>ABS($J$3-O5928)</f>
        <v>0.33951864652138619</v>
      </c>
      <c r="Q5928">
        <f>ABS($J$4-O5928)</f>
        <v>2.3766305256497033</v>
      </c>
      <c r="R5928">
        <f>ABS($J$5-O5928)</f>
        <v>3.5738804896988025E-2</v>
      </c>
      <c r="S5928">
        <f>ABS($J$6-O5928)</f>
        <v>0.62542908569729028</v>
      </c>
      <c r="T5928">
        <f>MIN(P5928:S5928)</f>
        <v>3.5738804896988025E-2</v>
      </c>
      <c r="U5928">
        <f>MATCH(T5928,P5928:S5928, 0)</f>
        <v>3</v>
      </c>
    </row>
    <row r="5929" spans="1:21" x14ac:dyDescent="0.35">
      <c r="A5929">
        <v>3</v>
      </c>
      <c r="B5929">
        <v>5918</v>
      </c>
      <c r="C5929" t="s">
        <v>14</v>
      </c>
      <c r="D5929" t="s">
        <v>15</v>
      </c>
      <c r="E5929" t="s">
        <v>79</v>
      </c>
      <c r="F5929" t="s">
        <v>35</v>
      </c>
      <c r="G5929" t="s">
        <v>80</v>
      </c>
      <c r="H5929" t="s">
        <v>81</v>
      </c>
      <c r="I5929" s="1">
        <v>42444</v>
      </c>
      <c r="J5929">
        <v>2016</v>
      </c>
      <c r="K5929" t="s">
        <v>77</v>
      </c>
      <c r="L5929" t="s">
        <v>78</v>
      </c>
      <c r="M5929" s="1">
        <v>42474</v>
      </c>
      <c r="N5929">
        <v>30</v>
      </c>
      <c r="O5929">
        <f>STANDARDIZE(N5929,$N$8,$N$9)</f>
        <v>-9.8500565013034141E-2</v>
      </c>
      <c r="P5929">
        <f>ABS($J$3-O5929)</f>
        <v>0.42886565876385618</v>
      </c>
      <c r="Q5929">
        <f>ABS($J$4-O5929)</f>
        <v>2.2872835134072331</v>
      </c>
      <c r="R5929">
        <f>ABS($J$5-O5929)</f>
        <v>5.3608207345482023E-2</v>
      </c>
      <c r="S5929">
        <f>ABS($J$6-O5929)</f>
        <v>0.53608207345482028</v>
      </c>
      <c r="T5929">
        <f>MIN(P5929:S5929)</f>
        <v>5.3608207345482023E-2</v>
      </c>
      <c r="U5929">
        <f>MATCH(T5929,P5929:S5929, 0)</f>
        <v>3</v>
      </c>
    </row>
    <row r="5930" spans="1:21" x14ac:dyDescent="0.35">
      <c r="A5930">
        <v>4</v>
      </c>
      <c r="B5930">
        <v>5919</v>
      </c>
      <c r="C5930" t="s">
        <v>14</v>
      </c>
      <c r="D5930" t="s">
        <v>15</v>
      </c>
      <c r="E5930" t="s">
        <v>131</v>
      </c>
      <c r="F5930" t="s">
        <v>132</v>
      </c>
      <c r="G5930" t="s">
        <v>133</v>
      </c>
      <c r="H5930" t="s">
        <v>134</v>
      </c>
      <c r="I5930" s="1">
        <v>42444</v>
      </c>
      <c r="J5930">
        <v>2016</v>
      </c>
      <c r="K5930" t="s">
        <v>41</v>
      </c>
      <c r="L5930" t="s">
        <v>42</v>
      </c>
      <c r="M5930" s="1">
        <v>42709</v>
      </c>
      <c r="N5930">
        <v>58</v>
      </c>
      <c r="O5930">
        <f>STANDARDIZE(N5930,$N$8,$N$9)</f>
        <v>0.40184270354479812</v>
      </c>
      <c r="P5930">
        <f>ABS($J$3-O5930)</f>
        <v>0.92920892732168847</v>
      </c>
      <c r="Q5930">
        <f>ABS($J$4-O5930)</f>
        <v>1.7869402448494007</v>
      </c>
      <c r="R5930">
        <f>ABS($J$5-O5930)</f>
        <v>0.55395147590331428</v>
      </c>
      <c r="S5930">
        <f>ABS($J$6-O5930)</f>
        <v>3.5738804896987997E-2</v>
      </c>
      <c r="T5930">
        <f>MIN(P5930:S5930)</f>
        <v>3.5738804896987997E-2</v>
      </c>
      <c r="U5930">
        <f>MATCH(T5930,P5930:S5930, 0)</f>
        <v>4</v>
      </c>
    </row>
    <row r="5931" spans="1:21" x14ac:dyDescent="0.35">
      <c r="A5931">
        <v>1</v>
      </c>
      <c r="B5931">
        <v>5920</v>
      </c>
      <c r="C5931" t="s">
        <v>174</v>
      </c>
      <c r="D5931" t="s">
        <v>175</v>
      </c>
      <c r="E5931" t="s">
        <v>296</v>
      </c>
      <c r="F5931" t="s">
        <v>320</v>
      </c>
      <c r="G5931" t="s">
        <v>321</v>
      </c>
      <c r="H5931" t="s">
        <v>322</v>
      </c>
      <c r="I5931" s="1">
        <v>42445</v>
      </c>
      <c r="J5931">
        <v>2016</v>
      </c>
      <c r="K5931" t="s">
        <v>577</v>
      </c>
      <c r="L5931" t="s">
        <v>578</v>
      </c>
      <c r="M5931" s="1">
        <v>42450</v>
      </c>
      <c r="N5931">
        <v>5</v>
      </c>
      <c r="O5931">
        <f>STANDARDIZE(N5931,$N$8,$N$9)</f>
        <v>-0.54523562622538435</v>
      </c>
      <c r="P5931">
        <f>ABS($J$3-O5931)</f>
        <v>1.7869402448493998E-2</v>
      </c>
      <c r="Q5931">
        <f>ABS($J$4-O5931)</f>
        <v>2.7340185746195833</v>
      </c>
      <c r="R5931">
        <f>ABS($J$5-O5931)</f>
        <v>0.39312685386686819</v>
      </c>
      <c r="S5931">
        <f>ABS($J$6-O5931)</f>
        <v>0.98281713466717047</v>
      </c>
      <c r="T5931">
        <f>MIN(P5931:S5931)</f>
        <v>1.7869402448493998E-2</v>
      </c>
      <c r="U5931">
        <f>MATCH(T5931,P5931:S5931, 0)</f>
        <v>1</v>
      </c>
    </row>
    <row r="5932" spans="1:21" x14ac:dyDescent="0.35">
      <c r="A5932">
        <v>1</v>
      </c>
      <c r="B5932">
        <v>5921</v>
      </c>
      <c r="C5932" t="s">
        <v>22</v>
      </c>
      <c r="D5932" t="s">
        <v>23</v>
      </c>
      <c r="E5932" t="s">
        <v>16</v>
      </c>
      <c r="F5932" t="s">
        <v>17</v>
      </c>
      <c r="G5932" t="s">
        <v>344</v>
      </c>
      <c r="H5932" t="s">
        <v>345</v>
      </c>
      <c r="I5932" s="1">
        <v>42445</v>
      </c>
      <c r="J5932">
        <v>2016</v>
      </c>
      <c r="K5932" t="s">
        <v>176</v>
      </c>
      <c r="L5932" t="s">
        <v>177</v>
      </c>
      <c r="M5932" s="1">
        <v>42452</v>
      </c>
      <c r="N5932">
        <v>7</v>
      </c>
      <c r="O5932">
        <f>STANDARDIZE(N5932,$N$8,$N$9)</f>
        <v>-0.50949682132839635</v>
      </c>
      <c r="P5932">
        <f>ABS($J$3-O5932)</f>
        <v>1.7869402448493998E-2</v>
      </c>
      <c r="Q5932">
        <f>ABS($J$4-O5932)</f>
        <v>2.6982797697225953</v>
      </c>
      <c r="R5932">
        <f>ABS($J$5-O5932)</f>
        <v>0.35738804896988019</v>
      </c>
      <c r="S5932">
        <f>ABS($J$6-O5932)</f>
        <v>0.94707832977018247</v>
      </c>
      <c r="T5932">
        <f>MIN(P5932:S5932)</f>
        <v>1.7869402448493998E-2</v>
      </c>
      <c r="U5932">
        <f>MATCH(T5932,P5932:S5932, 0)</f>
        <v>1</v>
      </c>
    </row>
    <row r="5933" spans="1:21" x14ac:dyDescent="0.35">
      <c r="A5933">
        <v>1</v>
      </c>
      <c r="B5933">
        <v>5922</v>
      </c>
      <c r="C5933" t="s">
        <v>14</v>
      </c>
      <c r="D5933" t="s">
        <v>15</v>
      </c>
      <c r="E5933" t="s">
        <v>296</v>
      </c>
      <c r="F5933" t="s">
        <v>320</v>
      </c>
      <c r="G5933" t="s">
        <v>321</v>
      </c>
      <c r="H5933" t="s">
        <v>322</v>
      </c>
      <c r="I5933" s="1">
        <v>42445</v>
      </c>
      <c r="J5933">
        <v>2016</v>
      </c>
      <c r="K5933" t="s">
        <v>577</v>
      </c>
      <c r="L5933" t="s">
        <v>578</v>
      </c>
      <c r="M5933" s="1">
        <v>42453</v>
      </c>
      <c r="N5933">
        <v>8</v>
      </c>
      <c r="O5933">
        <f>STANDARDIZE(N5933,$N$8,$N$9)</f>
        <v>-0.49162741887990236</v>
      </c>
      <c r="P5933">
        <f>ABS($J$3-O5933)</f>
        <v>3.5738804896987997E-2</v>
      </c>
      <c r="Q5933">
        <f>ABS($J$4-O5933)</f>
        <v>2.6804103672741011</v>
      </c>
      <c r="R5933">
        <f>ABS($J$5-O5933)</f>
        <v>0.33951864652138619</v>
      </c>
      <c r="S5933">
        <f>ABS($J$6-O5933)</f>
        <v>0.92920892732168847</v>
      </c>
      <c r="T5933">
        <f>MIN(P5933:S5933)</f>
        <v>3.5738804896987997E-2</v>
      </c>
      <c r="U5933">
        <f>MATCH(T5933,P5933:S5933, 0)</f>
        <v>1</v>
      </c>
    </row>
    <row r="5934" spans="1:21" x14ac:dyDescent="0.35">
      <c r="A5934">
        <v>3</v>
      </c>
      <c r="B5934">
        <v>5923</v>
      </c>
      <c r="C5934" t="s">
        <v>82</v>
      </c>
      <c r="D5934" t="s">
        <v>83</v>
      </c>
      <c r="E5934" t="s">
        <v>84</v>
      </c>
      <c r="F5934" t="s">
        <v>85</v>
      </c>
      <c r="G5934" t="s">
        <v>153</v>
      </c>
      <c r="H5934" t="s">
        <v>154</v>
      </c>
      <c r="I5934" s="1">
        <v>42445</v>
      </c>
      <c r="J5934">
        <v>2016</v>
      </c>
      <c r="K5934" t="s">
        <v>77</v>
      </c>
      <c r="L5934" t="s">
        <v>78</v>
      </c>
      <c r="M5934" s="1">
        <v>42478</v>
      </c>
      <c r="N5934">
        <v>33</v>
      </c>
      <c r="O5934">
        <f>STANDARDIZE(N5934,$N$8,$N$9)</f>
        <v>-4.4892357667552112E-2</v>
      </c>
      <c r="P5934">
        <f>ABS($J$3-O5934)</f>
        <v>0.48247386610933823</v>
      </c>
      <c r="Q5934">
        <f>ABS($J$4-O5934)</f>
        <v>2.2336753060617509</v>
      </c>
      <c r="R5934">
        <f>ABS($J$5-O5934)</f>
        <v>0.10721641469096405</v>
      </c>
      <c r="S5934">
        <f>ABS($J$6-O5934)</f>
        <v>0.48247386610933823</v>
      </c>
      <c r="T5934">
        <f>MIN(P5934:S5934)</f>
        <v>0.10721641469096405</v>
      </c>
      <c r="U5934">
        <f>MATCH(T5934,P5934:S5934, 0)</f>
        <v>3</v>
      </c>
    </row>
    <row r="5935" spans="1:21" x14ac:dyDescent="0.35">
      <c r="A5935">
        <v>1</v>
      </c>
      <c r="B5935">
        <v>5924</v>
      </c>
      <c r="C5935" t="s">
        <v>32</v>
      </c>
      <c r="D5935" t="s">
        <v>33</v>
      </c>
      <c r="E5935" t="s">
        <v>163</v>
      </c>
      <c r="F5935" t="s">
        <v>59</v>
      </c>
      <c r="G5935" t="s">
        <v>164</v>
      </c>
      <c r="H5935" t="s">
        <v>165</v>
      </c>
      <c r="I5935" s="1">
        <v>42446</v>
      </c>
      <c r="J5935">
        <v>2016</v>
      </c>
      <c r="K5935" t="s">
        <v>77</v>
      </c>
      <c r="L5935" t="s">
        <v>78</v>
      </c>
      <c r="M5935" s="1">
        <v>42458</v>
      </c>
      <c r="N5935">
        <v>12</v>
      </c>
      <c r="O5935">
        <f>STANDARDIZE(N5935,$N$8,$N$9)</f>
        <v>-0.42014980908592631</v>
      </c>
      <c r="P5935">
        <f>ABS($J$3-O5935)</f>
        <v>0.10721641469096405</v>
      </c>
      <c r="Q5935">
        <f>ABS($J$4-O5935)</f>
        <v>2.6089327574801251</v>
      </c>
      <c r="R5935">
        <f>ABS($J$5-O5935)</f>
        <v>0.26804103672741014</v>
      </c>
      <c r="S5935">
        <f>ABS($J$6-O5935)</f>
        <v>0.85773131752771237</v>
      </c>
      <c r="T5935">
        <f>MIN(P5935:S5935)</f>
        <v>0.10721641469096405</v>
      </c>
      <c r="U5935">
        <f>MATCH(T5935,P5935:S5935, 0)</f>
        <v>1</v>
      </c>
    </row>
    <row r="5936" spans="1:21" x14ac:dyDescent="0.35">
      <c r="A5936">
        <v>3</v>
      </c>
      <c r="B5936">
        <v>5925</v>
      </c>
      <c r="C5936" t="s">
        <v>180</v>
      </c>
      <c r="D5936" t="s">
        <v>181</v>
      </c>
      <c r="E5936" t="s">
        <v>52</v>
      </c>
      <c r="F5936" t="s">
        <v>53</v>
      </c>
      <c r="G5936" t="s">
        <v>54</v>
      </c>
      <c r="H5936" t="s">
        <v>55</v>
      </c>
      <c r="I5936" s="1">
        <v>42446</v>
      </c>
      <c r="J5936">
        <v>2016</v>
      </c>
      <c r="K5936" t="s">
        <v>41</v>
      </c>
      <c r="L5936" t="s">
        <v>42</v>
      </c>
      <c r="M5936" s="1">
        <v>42464</v>
      </c>
      <c r="N5936">
        <v>18</v>
      </c>
      <c r="O5936">
        <f>STANDARDIZE(N5936,$N$8,$N$9)</f>
        <v>-0.31293339439496226</v>
      </c>
      <c r="P5936">
        <f>ABS($J$3-O5936)</f>
        <v>0.21443282938192809</v>
      </c>
      <c r="Q5936">
        <f>ABS($J$4-O5936)</f>
        <v>2.5017163427891611</v>
      </c>
      <c r="R5936">
        <f>ABS($J$5-O5936)</f>
        <v>0.1608246220364461</v>
      </c>
      <c r="S5936">
        <f>ABS($J$6-O5936)</f>
        <v>0.75051490283674838</v>
      </c>
      <c r="T5936">
        <f>MIN(P5936:S5936)</f>
        <v>0.1608246220364461</v>
      </c>
      <c r="U5936">
        <f>MATCH(T5936,P5936:S5936, 0)</f>
        <v>3</v>
      </c>
    </row>
    <row r="5937" spans="1:21" x14ac:dyDescent="0.35">
      <c r="A5937">
        <v>3</v>
      </c>
      <c r="B5937">
        <v>5926</v>
      </c>
      <c r="C5937" t="s">
        <v>14</v>
      </c>
      <c r="D5937" t="s">
        <v>15</v>
      </c>
      <c r="E5937" t="s">
        <v>24</v>
      </c>
      <c r="F5937" t="s">
        <v>25</v>
      </c>
      <c r="G5937" t="s">
        <v>26</v>
      </c>
      <c r="H5937" t="s">
        <v>27</v>
      </c>
      <c r="I5937" s="1">
        <v>42446</v>
      </c>
      <c r="J5937">
        <v>2016</v>
      </c>
      <c r="K5937" t="s">
        <v>28</v>
      </c>
      <c r="L5937" t="s">
        <v>29</v>
      </c>
      <c r="M5937" s="1">
        <v>42586</v>
      </c>
      <c r="N5937">
        <v>22</v>
      </c>
      <c r="O5937">
        <f>STANDARDIZE(N5937,$N$8,$N$9)</f>
        <v>-0.24145578460098621</v>
      </c>
      <c r="P5937">
        <f>ABS($J$3-O5937)</f>
        <v>0.28591043917590414</v>
      </c>
      <c r="Q5937">
        <f>ABS($J$4-O5937)</f>
        <v>2.4302387329951851</v>
      </c>
      <c r="R5937">
        <f>ABS($J$5-O5937)</f>
        <v>8.9347012242470047E-2</v>
      </c>
      <c r="S5937">
        <f>ABS($J$6-O5937)</f>
        <v>0.67903729304277238</v>
      </c>
      <c r="T5937">
        <f>MIN(P5937:S5937)</f>
        <v>8.9347012242470047E-2</v>
      </c>
      <c r="U5937">
        <f>MATCH(T5937,P5937:S5937, 0)</f>
        <v>3</v>
      </c>
    </row>
    <row r="5938" spans="1:21" x14ac:dyDescent="0.35">
      <c r="A5938">
        <v>3</v>
      </c>
      <c r="B5938">
        <v>5927</v>
      </c>
      <c r="C5938" t="s">
        <v>82</v>
      </c>
      <c r="D5938" t="s">
        <v>83</v>
      </c>
      <c r="E5938" t="s">
        <v>90</v>
      </c>
      <c r="F5938" t="s">
        <v>91</v>
      </c>
      <c r="G5938" t="s">
        <v>92</v>
      </c>
      <c r="H5938" t="s">
        <v>93</v>
      </c>
      <c r="I5938" s="1">
        <v>42446</v>
      </c>
      <c r="J5938">
        <v>2016</v>
      </c>
      <c r="K5938" t="s">
        <v>77</v>
      </c>
      <c r="L5938" t="s">
        <v>78</v>
      </c>
      <c r="M5938" s="1">
        <v>42617</v>
      </c>
      <c r="N5938">
        <v>23</v>
      </c>
      <c r="O5938">
        <f>STANDARDIZE(N5938,$N$8,$N$9)</f>
        <v>-0.22358638215249221</v>
      </c>
      <c r="P5938">
        <f>ABS($J$3-O5938)</f>
        <v>0.30377984162439814</v>
      </c>
      <c r="Q5938">
        <f>ABS($J$4-O5938)</f>
        <v>2.4123693305466913</v>
      </c>
      <c r="R5938">
        <f>ABS($J$5-O5938)</f>
        <v>7.1477609793976049E-2</v>
      </c>
      <c r="S5938">
        <f>ABS($J$6-O5938)</f>
        <v>0.66116789059427838</v>
      </c>
      <c r="T5938">
        <f>MIN(P5938:S5938)</f>
        <v>7.1477609793976049E-2</v>
      </c>
      <c r="U5938">
        <f>MATCH(T5938,P5938:S5938, 0)</f>
        <v>3</v>
      </c>
    </row>
    <row r="5939" spans="1:21" x14ac:dyDescent="0.35">
      <c r="A5939">
        <v>3</v>
      </c>
      <c r="B5939">
        <v>5928</v>
      </c>
      <c r="C5939" t="s">
        <v>266</v>
      </c>
      <c r="D5939" t="s">
        <v>267</v>
      </c>
      <c r="E5939" t="s">
        <v>149</v>
      </c>
      <c r="F5939" t="s">
        <v>150</v>
      </c>
      <c r="G5939" t="s">
        <v>215</v>
      </c>
      <c r="H5939" t="s">
        <v>216</v>
      </c>
      <c r="I5939" s="1">
        <v>42446</v>
      </c>
      <c r="J5939">
        <v>2016</v>
      </c>
      <c r="K5939" t="s">
        <v>77</v>
      </c>
      <c r="L5939" t="s">
        <v>78</v>
      </c>
      <c r="M5939" s="1">
        <v>42482</v>
      </c>
      <c r="N5939">
        <v>36</v>
      </c>
      <c r="O5939">
        <f>STANDARDIZE(N5939,$N$8,$N$9)</f>
        <v>8.7158496779299183E-3</v>
      </c>
      <c r="P5939">
        <f>ABS($J$3-O5939)</f>
        <v>0.53608207345482028</v>
      </c>
      <c r="Q5939">
        <f>ABS($J$4-O5939)</f>
        <v>2.1800670987162691</v>
      </c>
      <c r="R5939">
        <f>ABS($J$5-O5939)</f>
        <v>0.1608246220364461</v>
      </c>
      <c r="S5939">
        <f>ABS($J$6-O5939)</f>
        <v>0.42886565876385618</v>
      </c>
      <c r="T5939">
        <f>MIN(P5939:S5939)</f>
        <v>0.1608246220364461</v>
      </c>
      <c r="U5939">
        <f>MATCH(T5939,P5939:S5939, 0)</f>
        <v>3</v>
      </c>
    </row>
    <row r="5940" spans="1:21" x14ac:dyDescent="0.35">
      <c r="A5940">
        <v>3</v>
      </c>
      <c r="B5940">
        <v>5929</v>
      </c>
      <c r="C5940" t="s">
        <v>67</v>
      </c>
      <c r="D5940" t="s">
        <v>68</v>
      </c>
      <c r="E5940" t="s">
        <v>149</v>
      </c>
      <c r="F5940" t="s">
        <v>150</v>
      </c>
      <c r="G5940" t="s">
        <v>215</v>
      </c>
      <c r="H5940" t="s">
        <v>216</v>
      </c>
      <c r="I5940" s="1">
        <v>42446</v>
      </c>
      <c r="J5940">
        <v>2016</v>
      </c>
      <c r="K5940" t="s">
        <v>77</v>
      </c>
      <c r="L5940" t="s">
        <v>78</v>
      </c>
      <c r="M5940" s="1">
        <v>42482</v>
      </c>
      <c r="N5940">
        <v>36</v>
      </c>
      <c r="O5940">
        <f>STANDARDIZE(N5940,$N$8,$N$9)</f>
        <v>8.7158496779299183E-3</v>
      </c>
      <c r="P5940">
        <f>ABS($J$3-O5940)</f>
        <v>0.53608207345482028</v>
      </c>
      <c r="Q5940">
        <f>ABS($J$4-O5940)</f>
        <v>2.1800670987162691</v>
      </c>
      <c r="R5940">
        <f>ABS($J$5-O5940)</f>
        <v>0.1608246220364461</v>
      </c>
      <c r="S5940">
        <f>ABS($J$6-O5940)</f>
        <v>0.42886565876385618</v>
      </c>
      <c r="T5940">
        <f>MIN(P5940:S5940)</f>
        <v>0.1608246220364461</v>
      </c>
      <c r="U5940">
        <f>MATCH(T5940,P5940:S5940, 0)</f>
        <v>3</v>
      </c>
    </row>
    <row r="5941" spans="1:21" x14ac:dyDescent="0.35">
      <c r="A5941">
        <v>1</v>
      </c>
      <c r="B5941">
        <v>5930</v>
      </c>
      <c r="C5941" t="s">
        <v>67</v>
      </c>
      <c r="D5941" t="s">
        <v>68</v>
      </c>
      <c r="E5941" t="s">
        <v>16</v>
      </c>
      <c r="F5941" t="s">
        <v>17</v>
      </c>
      <c r="G5941" t="s">
        <v>137</v>
      </c>
      <c r="H5941" t="s">
        <v>138</v>
      </c>
      <c r="I5941" s="1">
        <v>42447</v>
      </c>
      <c r="J5941">
        <v>2016</v>
      </c>
      <c r="K5941" t="s">
        <v>155</v>
      </c>
      <c r="L5941" t="s">
        <v>156</v>
      </c>
      <c r="M5941" s="1">
        <v>42452</v>
      </c>
      <c r="N5941">
        <v>5</v>
      </c>
      <c r="O5941">
        <f>STANDARDIZE(N5941,$N$8,$N$9)</f>
        <v>-0.54523562622538435</v>
      </c>
      <c r="P5941">
        <f>ABS($J$3-O5941)</f>
        <v>1.7869402448493998E-2</v>
      </c>
      <c r="Q5941">
        <f>ABS($J$4-O5941)</f>
        <v>2.7340185746195833</v>
      </c>
      <c r="R5941">
        <f>ABS($J$5-O5941)</f>
        <v>0.39312685386686819</v>
      </c>
      <c r="S5941">
        <f>ABS($J$6-O5941)</f>
        <v>0.98281713466717047</v>
      </c>
      <c r="T5941">
        <f>MIN(P5941:S5941)</f>
        <v>1.7869402448493998E-2</v>
      </c>
      <c r="U5941">
        <f>MATCH(T5941,P5941:S5941, 0)</f>
        <v>1</v>
      </c>
    </row>
    <row r="5942" spans="1:21" x14ac:dyDescent="0.35">
      <c r="A5942">
        <v>1</v>
      </c>
      <c r="B5942">
        <v>5931</v>
      </c>
      <c r="C5942" t="s">
        <v>172</v>
      </c>
      <c r="D5942" t="s">
        <v>173</v>
      </c>
      <c r="E5942" t="s">
        <v>24</v>
      </c>
      <c r="F5942" t="s">
        <v>25</v>
      </c>
      <c r="G5942" t="s">
        <v>26</v>
      </c>
      <c r="H5942" t="s">
        <v>27</v>
      </c>
      <c r="I5942" s="1">
        <v>42447</v>
      </c>
      <c r="J5942">
        <v>2016</v>
      </c>
      <c r="K5942" t="s">
        <v>362</v>
      </c>
      <c r="L5942" t="s">
        <v>363</v>
      </c>
      <c r="M5942" s="1">
        <v>42455</v>
      </c>
      <c r="N5942">
        <v>8</v>
      </c>
      <c r="O5942">
        <f>STANDARDIZE(N5942,$N$8,$N$9)</f>
        <v>-0.49162741887990236</v>
      </c>
      <c r="P5942">
        <f>ABS($J$3-O5942)</f>
        <v>3.5738804896987997E-2</v>
      </c>
      <c r="Q5942">
        <f>ABS($J$4-O5942)</f>
        <v>2.6804103672741011</v>
      </c>
      <c r="R5942">
        <f>ABS($J$5-O5942)</f>
        <v>0.33951864652138619</v>
      </c>
      <c r="S5942">
        <f>ABS($J$6-O5942)</f>
        <v>0.92920892732168847</v>
      </c>
      <c r="T5942">
        <f>MIN(P5942:S5942)</f>
        <v>3.5738804896987997E-2</v>
      </c>
      <c r="U5942">
        <f>MATCH(T5942,P5942:S5942, 0)</f>
        <v>1</v>
      </c>
    </row>
    <row r="5943" spans="1:21" x14ac:dyDescent="0.35">
      <c r="A5943">
        <v>1</v>
      </c>
      <c r="B5943">
        <v>5932</v>
      </c>
      <c r="C5943" t="s">
        <v>323</v>
      </c>
      <c r="D5943" t="s">
        <v>324</v>
      </c>
      <c r="E5943" t="s">
        <v>105</v>
      </c>
      <c r="F5943" t="s">
        <v>59</v>
      </c>
      <c r="G5943" t="s">
        <v>106</v>
      </c>
      <c r="H5943" t="s">
        <v>107</v>
      </c>
      <c r="I5943" s="1">
        <v>42447</v>
      </c>
      <c r="J5943">
        <v>2016</v>
      </c>
      <c r="K5943" t="s">
        <v>77</v>
      </c>
      <c r="L5943" t="s">
        <v>78</v>
      </c>
      <c r="M5943" s="1">
        <v>42457</v>
      </c>
      <c r="N5943">
        <v>10</v>
      </c>
      <c r="O5943">
        <f>STANDARDIZE(N5943,$N$8,$N$9)</f>
        <v>-0.4558886139829143</v>
      </c>
      <c r="P5943">
        <f>ABS($J$3-O5943)</f>
        <v>7.1477609793976049E-2</v>
      </c>
      <c r="Q5943">
        <f>ABS($J$4-O5943)</f>
        <v>2.6446715623771131</v>
      </c>
      <c r="R5943">
        <f>ABS($J$5-O5943)</f>
        <v>0.30377984162439814</v>
      </c>
      <c r="S5943">
        <f>ABS($J$6-O5943)</f>
        <v>0.89347012242470036</v>
      </c>
      <c r="T5943">
        <f>MIN(P5943:S5943)</f>
        <v>7.1477609793976049E-2</v>
      </c>
      <c r="U5943">
        <f>MATCH(T5943,P5943:S5943, 0)</f>
        <v>1</v>
      </c>
    </row>
    <row r="5944" spans="1:21" x14ac:dyDescent="0.35">
      <c r="A5944">
        <v>3</v>
      </c>
      <c r="B5944">
        <v>5933</v>
      </c>
      <c r="C5944" t="s">
        <v>258</v>
      </c>
      <c r="D5944" t="s">
        <v>259</v>
      </c>
      <c r="E5944" t="s">
        <v>131</v>
      </c>
      <c r="F5944" t="s">
        <v>132</v>
      </c>
      <c r="G5944" t="s">
        <v>133</v>
      </c>
      <c r="H5944" t="s">
        <v>134</v>
      </c>
      <c r="I5944" s="1">
        <v>42447</v>
      </c>
      <c r="J5944">
        <v>2016</v>
      </c>
      <c r="K5944" t="s">
        <v>28</v>
      </c>
      <c r="L5944" t="s">
        <v>29</v>
      </c>
      <c r="M5944" s="1">
        <v>42525</v>
      </c>
      <c r="N5944">
        <v>19</v>
      </c>
      <c r="O5944">
        <f>STANDARDIZE(N5944,$N$8,$N$9)</f>
        <v>-0.29506399194646826</v>
      </c>
      <c r="P5944">
        <f>ABS($J$3-O5944)</f>
        <v>0.23230223183042209</v>
      </c>
      <c r="Q5944">
        <f>ABS($J$4-O5944)</f>
        <v>2.4838469403406673</v>
      </c>
      <c r="R5944">
        <f>ABS($J$5-O5944)</f>
        <v>0.1429552195879521</v>
      </c>
      <c r="S5944">
        <f>ABS($J$6-O5944)</f>
        <v>0.73264550038825438</v>
      </c>
      <c r="T5944">
        <f>MIN(P5944:S5944)</f>
        <v>0.1429552195879521</v>
      </c>
      <c r="U5944">
        <f>MATCH(T5944,P5944:S5944, 0)</f>
        <v>3</v>
      </c>
    </row>
    <row r="5945" spans="1:21" x14ac:dyDescent="0.35">
      <c r="A5945">
        <v>3</v>
      </c>
      <c r="B5945">
        <v>5934</v>
      </c>
      <c r="C5945" t="s">
        <v>67</v>
      </c>
      <c r="D5945" t="s">
        <v>68</v>
      </c>
      <c r="E5945" t="s">
        <v>24</v>
      </c>
      <c r="F5945" t="s">
        <v>25</v>
      </c>
      <c r="G5945" t="s">
        <v>26</v>
      </c>
      <c r="H5945" t="s">
        <v>27</v>
      </c>
      <c r="I5945" s="1">
        <v>42447</v>
      </c>
      <c r="J5945">
        <v>2016</v>
      </c>
      <c r="K5945" t="s">
        <v>28</v>
      </c>
      <c r="L5945" t="s">
        <v>29</v>
      </c>
      <c r="M5945" s="1">
        <v>42482</v>
      </c>
      <c r="N5945">
        <v>35</v>
      </c>
      <c r="O5945">
        <f>STANDARDIZE(N5945,$N$8,$N$9)</f>
        <v>-9.1535527705640905E-3</v>
      </c>
      <c r="P5945">
        <f>ABS($J$3-O5945)</f>
        <v>0.51821267100632629</v>
      </c>
      <c r="Q5945">
        <f>ABS($J$4-O5945)</f>
        <v>2.1979365011647629</v>
      </c>
      <c r="R5945">
        <f>ABS($J$5-O5945)</f>
        <v>0.14295521958795207</v>
      </c>
      <c r="S5945">
        <f>ABS($J$6-O5945)</f>
        <v>0.44673506121235018</v>
      </c>
      <c r="T5945">
        <f>MIN(P5945:S5945)</f>
        <v>0.14295521958795207</v>
      </c>
      <c r="U5945">
        <f>MATCH(T5945,P5945:S5945, 0)</f>
        <v>3</v>
      </c>
    </row>
    <row r="5946" spans="1:21" x14ac:dyDescent="0.35">
      <c r="A5946">
        <v>4</v>
      </c>
      <c r="B5946">
        <v>5935</v>
      </c>
      <c r="C5946" t="s">
        <v>292</v>
      </c>
      <c r="D5946" t="s">
        <v>293</v>
      </c>
      <c r="E5946" t="s">
        <v>149</v>
      </c>
      <c r="F5946" t="s">
        <v>150</v>
      </c>
      <c r="G5946" t="s">
        <v>215</v>
      </c>
      <c r="H5946" t="s">
        <v>216</v>
      </c>
      <c r="I5946" s="1">
        <v>42447</v>
      </c>
      <c r="J5946">
        <v>2016</v>
      </c>
      <c r="K5946" t="s">
        <v>77</v>
      </c>
      <c r="L5946" t="s">
        <v>78</v>
      </c>
      <c r="M5946" s="1">
        <v>42405</v>
      </c>
      <c r="N5946">
        <v>45</v>
      </c>
      <c r="O5946">
        <f>STANDARDIZE(N5946,$N$8,$N$9)</f>
        <v>0.169540471714376</v>
      </c>
      <c r="P5946">
        <f>ABS($J$3-O5946)</f>
        <v>0.69690669549126638</v>
      </c>
      <c r="Q5946">
        <f>ABS($J$4-O5946)</f>
        <v>2.0192424766798229</v>
      </c>
      <c r="R5946">
        <f>ABS($J$5-O5946)</f>
        <v>0.32164924407289219</v>
      </c>
      <c r="S5946">
        <f>ABS($J$6-O5946)</f>
        <v>0.26804103672741009</v>
      </c>
      <c r="T5946">
        <f>MIN(P5946:S5946)</f>
        <v>0.26804103672741009</v>
      </c>
      <c r="U5946">
        <f>MATCH(T5946,P5946:S5946, 0)</f>
        <v>4</v>
      </c>
    </row>
    <row r="5947" spans="1:21" x14ac:dyDescent="0.35">
      <c r="A5947">
        <v>4</v>
      </c>
      <c r="B5947">
        <v>5936</v>
      </c>
      <c r="C5947" t="s">
        <v>310</v>
      </c>
      <c r="D5947" t="s">
        <v>311</v>
      </c>
      <c r="E5947" t="s">
        <v>24</v>
      </c>
      <c r="F5947" t="s">
        <v>25</v>
      </c>
      <c r="G5947" t="s">
        <v>26</v>
      </c>
      <c r="H5947" t="s">
        <v>27</v>
      </c>
      <c r="I5947" s="1">
        <v>42447</v>
      </c>
      <c r="J5947">
        <v>2016</v>
      </c>
      <c r="K5947" t="s">
        <v>227</v>
      </c>
      <c r="L5947" t="s">
        <v>228</v>
      </c>
      <c r="M5947" s="1">
        <v>42495</v>
      </c>
      <c r="N5947">
        <v>48</v>
      </c>
      <c r="O5947">
        <f>STANDARDIZE(N5947,$N$8,$N$9)</f>
        <v>0.22314867905985802</v>
      </c>
      <c r="P5947">
        <f>ABS($J$3-O5947)</f>
        <v>0.75051490283674838</v>
      </c>
      <c r="Q5947">
        <f>ABS($J$4-O5947)</f>
        <v>1.9656342693343409</v>
      </c>
      <c r="R5947">
        <f>ABS($J$5-O5947)</f>
        <v>0.37525745141837419</v>
      </c>
      <c r="S5947">
        <f>ABS($J$6-O5947)</f>
        <v>0.21443282938192809</v>
      </c>
      <c r="T5947">
        <f>MIN(P5947:S5947)</f>
        <v>0.21443282938192809</v>
      </c>
      <c r="U5947">
        <f>MATCH(T5947,P5947:S5947, 0)</f>
        <v>4</v>
      </c>
    </row>
    <row r="5948" spans="1:21" x14ac:dyDescent="0.35">
      <c r="A5948">
        <v>4</v>
      </c>
      <c r="B5948">
        <v>5937</v>
      </c>
      <c r="C5948" t="s">
        <v>14</v>
      </c>
      <c r="D5948" t="s">
        <v>15</v>
      </c>
      <c r="E5948" t="s">
        <v>24</v>
      </c>
      <c r="F5948" t="s">
        <v>25</v>
      </c>
      <c r="G5948" t="s">
        <v>26</v>
      </c>
      <c r="H5948" t="s">
        <v>27</v>
      </c>
      <c r="I5948" s="1">
        <v>42447</v>
      </c>
      <c r="J5948">
        <v>2016</v>
      </c>
      <c r="K5948" t="s">
        <v>28</v>
      </c>
      <c r="L5948" t="s">
        <v>29</v>
      </c>
      <c r="M5948" s="1">
        <v>42526</v>
      </c>
      <c r="N5948">
        <v>49</v>
      </c>
      <c r="O5948">
        <f>STANDARDIZE(N5948,$N$8,$N$9)</f>
        <v>0.24101808150835205</v>
      </c>
      <c r="P5948">
        <f>ABS($J$3-O5948)</f>
        <v>0.76838430528524237</v>
      </c>
      <c r="Q5948">
        <f>ABS($J$4-O5948)</f>
        <v>1.9477648668858469</v>
      </c>
      <c r="R5948">
        <f>ABS($J$5-O5948)</f>
        <v>0.39312685386686819</v>
      </c>
      <c r="S5948">
        <f>ABS($J$6-O5948)</f>
        <v>0.19656342693343407</v>
      </c>
      <c r="T5948">
        <f>MIN(P5948:S5948)</f>
        <v>0.19656342693343407</v>
      </c>
      <c r="U5948">
        <f>MATCH(T5948,P5948:S5948, 0)</f>
        <v>4</v>
      </c>
    </row>
    <row r="5949" spans="1:21" x14ac:dyDescent="0.35">
      <c r="A5949">
        <v>1</v>
      </c>
      <c r="B5949">
        <v>5938</v>
      </c>
      <c r="C5949" t="s">
        <v>67</v>
      </c>
      <c r="D5949" t="s">
        <v>68</v>
      </c>
      <c r="E5949" t="s">
        <v>52</v>
      </c>
      <c r="F5949" t="s">
        <v>53</v>
      </c>
      <c r="G5949" t="s">
        <v>54</v>
      </c>
      <c r="H5949" t="s">
        <v>55</v>
      </c>
      <c r="I5949" s="1">
        <v>42448</v>
      </c>
      <c r="J5949">
        <v>2016</v>
      </c>
      <c r="K5949" t="s">
        <v>155</v>
      </c>
      <c r="L5949" t="s">
        <v>156</v>
      </c>
      <c r="M5949" s="1">
        <v>42373</v>
      </c>
      <c r="N5949">
        <v>13</v>
      </c>
      <c r="O5949">
        <f>STANDARDIZE(N5949,$N$8,$N$9)</f>
        <v>-0.40228040663743231</v>
      </c>
      <c r="P5949">
        <f>ABS($J$3-O5949)</f>
        <v>0.12508581713945804</v>
      </c>
      <c r="Q5949">
        <f>ABS($J$4-O5949)</f>
        <v>2.5910633550316313</v>
      </c>
      <c r="R5949">
        <f>ABS($J$5-O5949)</f>
        <v>0.25017163427891614</v>
      </c>
      <c r="S5949">
        <f>ABS($J$6-O5949)</f>
        <v>0.83986191507921837</v>
      </c>
      <c r="T5949">
        <f>MIN(P5949:S5949)</f>
        <v>0.12508581713945804</v>
      </c>
      <c r="U5949">
        <f>MATCH(T5949,P5949:S5949, 0)</f>
        <v>1</v>
      </c>
    </row>
    <row r="5950" spans="1:21" x14ac:dyDescent="0.35">
      <c r="A5950">
        <v>1</v>
      </c>
      <c r="B5950">
        <v>5939</v>
      </c>
      <c r="C5950" t="s">
        <v>112</v>
      </c>
      <c r="D5950" t="s">
        <v>113</v>
      </c>
      <c r="E5950" t="s">
        <v>34</v>
      </c>
      <c r="F5950" t="s">
        <v>35</v>
      </c>
      <c r="G5950" t="s">
        <v>36</v>
      </c>
      <c r="H5950" t="s">
        <v>37</v>
      </c>
      <c r="I5950" s="1">
        <v>42448</v>
      </c>
      <c r="J5950">
        <v>2016</v>
      </c>
      <c r="K5950" t="s">
        <v>77</v>
      </c>
      <c r="L5950" t="s">
        <v>78</v>
      </c>
      <c r="M5950" s="1">
        <v>42464</v>
      </c>
      <c r="N5950">
        <v>16</v>
      </c>
      <c r="O5950">
        <f>STANDARDIZE(N5950,$N$8,$N$9)</f>
        <v>-0.34867219929195026</v>
      </c>
      <c r="P5950">
        <f>ABS($J$3-O5950)</f>
        <v>0.17869402448494009</v>
      </c>
      <c r="Q5950">
        <f>ABS($J$4-O5950)</f>
        <v>2.5374551476861491</v>
      </c>
      <c r="R5950">
        <f>ABS($J$5-O5950)</f>
        <v>0.19656342693343409</v>
      </c>
      <c r="S5950">
        <f>ABS($J$6-O5950)</f>
        <v>0.78625370773373637</v>
      </c>
      <c r="T5950">
        <f>MIN(P5950:S5950)</f>
        <v>0.17869402448494009</v>
      </c>
      <c r="U5950">
        <f>MATCH(T5950,P5950:S5950, 0)</f>
        <v>1</v>
      </c>
    </row>
    <row r="5951" spans="1:21" x14ac:dyDescent="0.35">
      <c r="A5951">
        <v>3</v>
      </c>
      <c r="B5951">
        <v>5940</v>
      </c>
      <c r="C5951" t="s">
        <v>597</v>
      </c>
      <c r="D5951" t="s">
        <v>598</v>
      </c>
      <c r="E5951" t="s">
        <v>34</v>
      </c>
      <c r="F5951" t="s">
        <v>35</v>
      </c>
      <c r="G5951" t="s">
        <v>36</v>
      </c>
      <c r="H5951" t="s">
        <v>37</v>
      </c>
      <c r="I5951" s="1">
        <v>42448</v>
      </c>
      <c r="J5951">
        <v>2016</v>
      </c>
      <c r="K5951" t="s">
        <v>77</v>
      </c>
      <c r="L5951" t="s">
        <v>78</v>
      </c>
      <c r="M5951" s="1">
        <v>42525</v>
      </c>
      <c r="N5951">
        <v>18</v>
      </c>
      <c r="O5951">
        <f>STANDARDIZE(N5951,$N$8,$N$9)</f>
        <v>-0.31293339439496226</v>
      </c>
      <c r="P5951">
        <f>ABS($J$3-O5951)</f>
        <v>0.21443282938192809</v>
      </c>
      <c r="Q5951">
        <f>ABS($J$4-O5951)</f>
        <v>2.5017163427891611</v>
      </c>
      <c r="R5951">
        <f>ABS($J$5-O5951)</f>
        <v>0.1608246220364461</v>
      </c>
      <c r="S5951">
        <f>ABS($J$6-O5951)</f>
        <v>0.75051490283674838</v>
      </c>
      <c r="T5951">
        <f>MIN(P5951:S5951)</f>
        <v>0.1608246220364461</v>
      </c>
      <c r="U5951">
        <f>MATCH(T5951,P5951:S5951, 0)</f>
        <v>3</v>
      </c>
    </row>
    <row r="5952" spans="1:21" x14ac:dyDescent="0.35">
      <c r="A5952">
        <v>3</v>
      </c>
      <c r="B5952">
        <v>5941</v>
      </c>
      <c r="C5952" t="s">
        <v>14</v>
      </c>
      <c r="D5952" t="s">
        <v>15</v>
      </c>
      <c r="E5952" t="s">
        <v>24</v>
      </c>
      <c r="F5952" t="s">
        <v>25</v>
      </c>
      <c r="G5952" t="s">
        <v>26</v>
      </c>
      <c r="H5952" t="s">
        <v>27</v>
      </c>
      <c r="I5952" s="1">
        <v>42448</v>
      </c>
      <c r="J5952">
        <v>2016</v>
      </c>
      <c r="K5952" t="s">
        <v>38</v>
      </c>
      <c r="L5952" t="s">
        <v>13</v>
      </c>
      <c r="M5952" s="1">
        <v>42586</v>
      </c>
      <c r="N5952">
        <v>20</v>
      </c>
      <c r="O5952">
        <f>STANDARDIZE(N5952,$N$8,$N$9)</f>
        <v>-0.27719458949797421</v>
      </c>
      <c r="P5952">
        <f>ABS($J$3-O5952)</f>
        <v>0.25017163427891614</v>
      </c>
      <c r="Q5952">
        <f>ABS($J$4-O5952)</f>
        <v>2.4659775378921731</v>
      </c>
      <c r="R5952">
        <f>ABS($J$5-O5952)</f>
        <v>0.12508581713945804</v>
      </c>
      <c r="S5952">
        <f>ABS($J$6-O5952)</f>
        <v>0.71477609793976038</v>
      </c>
      <c r="T5952">
        <f>MIN(P5952:S5952)</f>
        <v>0.12508581713945804</v>
      </c>
      <c r="U5952">
        <f>MATCH(T5952,P5952:S5952, 0)</f>
        <v>3</v>
      </c>
    </row>
    <row r="5953" spans="1:21" x14ac:dyDescent="0.35">
      <c r="A5953">
        <v>3</v>
      </c>
      <c r="B5953">
        <v>5942</v>
      </c>
      <c r="C5953" t="s">
        <v>184</v>
      </c>
      <c r="D5953" t="s">
        <v>185</v>
      </c>
      <c r="E5953" t="s">
        <v>79</v>
      </c>
      <c r="F5953" t="s">
        <v>35</v>
      </c>
      <c r="G5953" t="s">
        <v>80</v>
      </c>
      <c r="H5953" t="s">
        <v>81</v>
      </c>
      <c r="I5953" s="1">
        <v>42448</v>
      </c>
      <c r="J5953">
        <v>2016</v>
      </c>
      <c r="K5953" t="s">
        <v>77</v>
      </c>
      <c r="L5953" t="s">
        <v>78</v>
      </c>
      <c r="M5953" s="1">
        <v>42476</v>
      </c>
      <c r="N5953">
        <v>28</v>
      </c>
      <c r="O5953">
        <f>STANDARDIZE(N5953,$N$8,$N$9)</f>
        <v>-0.13423936991002217</v>
      </c>
      <c r="P5953">
        <f>ABS($J$3-O5953)</f>
        <v>0.39312685386686819</v>
      </c>
      <c r="Q5953">
        <f>ABS($J$4-O5953)</f>
        <v>2.3230223183042211</v>
      </c>
      <c r="R5953">
        <f>ABS($J$5-O5953)</f>
        <v>1.7869402448493998E-2</v>
      </c>
      <c r="S5953">
        <f>ABS($J$6-O5953)</f>
        <v>0.57182087835180828</v>
      </c>
      <c r="T5953">
        <f>MIN(P5953:S5953)</f>
        <v>1.7869402448493998E-2</v>
      </c>
      <c r="U5953">
        <f>MATCH(T5953,P5953:S5953, 0)</f>
        <v>3</v>
      </c>
    </row>
    <row r="5954" spans="1:21" x14ac:dyDescent="0.35">
      <c r="A5954">
        <v>4</v>
      </c>
      <c r="B5954">
        <v>5943</v>
      </c>
      <c r="C5954" t="s">
        <v>22</v>
      </c>
      <c r="D5954" t="s">
        <v>23</v>
      </c>
      <c r="E5954" t="s">
        <v>149</v>
      </c>
      <c r="F5954" t="s">
        <v>150</v>
      </c>
      <c r="G5954" t="s">
        <v>215</v>
      </c>
      <c r="H5954" t="s">
        <v>216</v>
      </c>
      <c r="I5954" s="1">
        <v>42448</v>
      </c>
      <c r="J5954">
        <v>2016</v>
      </c>
      <c r="K5954" t="s">
        <v>41</v>
      </c>
      <c r="L5954" t="s">
        <v>42</v>
      </c>
      <c r="M5954" s="1">
        <v>42506</v>
      </c>
      <c r="N5954">
        <v>58</v>
      </c>
      <c r="O5954">
        <f>STANDARDIZE(N5954,$N$8,$N$9)</f>
        <v>0.40184270354479812</v>
      </c>
      <c r="P5954">
        <f>ABS($J$3-O5954)</f>
        <v>0.92920892732168847</v>
      </c>
      <c r="Q5954">
        <f>ABS($J$4-O5954)</f>
        <v>1.7869402448494007</v>
      </c>
      <c r="R5954">
        <f>ABS($J$5-O5954)</f>
        <v>0.55395147590331428</v>
      </c>
      <c r="S5954">
        <f>ABS($J$6-O5954)</f>
        <v>3.5738804896987997E-2</v>
      </c>
      <c r="T5954">
        <f>MIN(P5954:S5954)</f>
        <v>3.5738804896987997E-2</v>
      </c>
      <c r="U5954">
        <f>MATCH(T5954,P5954:S5954, 0)</f>
        <v>4</v>
      </c>
    </row>
    <row r="5955" spans="1:21" x14ac:dyDescent="0.35">
      <c r="A5955">
        <v>1</v>
      </c>
      <c r="B5955">
        <v>5944</v>
      </c>
      <c r="C5955" t="s">
        <v>14</v>
      </c>
      <c r="D5955" t="s">
        <v>15</v>
      </c>
      <c r="E5955" t="s">
        <v>16</v>
      </c>
      <c r="F5955" t="s">
        <v>17</v>
      </c>
      <c r="G5955" t="s">
        <v>137</v>
      </c>
      <c r="H5955" t="s">
        <v>138</v>
      </c>
      <c r="I5955" s="1">
        <v>42449</v>
      </c>
      <c r="J5955">
        <v>2016</v>
      </c>
      <c r="K5955" t="s">
        <v>125</v>
      </c>
      <c r="L5955" t="s">
        <v>126</v>
      </c>
      <c r="M5955" s="1">
        <v>42451</v>
      </c>
      <c r="N5955">
        <v>2</v>
      </c>
      <c r="O5955">
        <f>STANDARDIZE(N5955,$N$8,$N$9)</f>
        <v>-0.59884383357086635</v>
      </c>
      <c r="P5955">
        <f>ABS($J$3-O5955)</f>
        <v>7.1477609793975994E-2</v>
      </c>
      <c r="Q5955">
        <f>ABS($J$4-O5955)</f>
        <v>2.7876267819650655</v>
      </c>
      <c r="R5955">
        <f>ABS($J$5-O5955)</f>
        <v>0.44673506121235018</v>
      </c>
      <c r="S5955">
        <f>ABS($J$6-O5955)</f>
        <v>1.0364253420126524</v>
      </c>
      <c r="T5955">
        <f>MIN(P5955:S5955)</f>
        <v>7.1477609793975994E-2</v>
      </c>
      <c r="U5955">
        <f>MATCH(T5955,P5955:S5955, 0)</f>
        <v>1</v>
      </c>
    </row>
    <row r="5956" spans="1:21" x14ac:dyDescent="0.35">
      <c r="A5956">
        <v>1</v>
      </c>
      <c r="B5956">
        <v>5945</v>
      </c>
      <c r="C5956" t="s">
        <v>288</v>
      </c>
      <c r="D5956" t="s">
        <v>289</v>
      </c>
      <c r="E5956" t="s">
        <v>196</v>
      </c>
      <c r="F5956" t="s">
        <v>197</v>
      </c>
      <c r="G5956" t="s">
        <v>198</v>
      </c>
      <c r="H5956" t="s">
        <v>199</v>
      </c>
      <c r="I5956" s="1">
        <v>42449</v>
      </c>
      <c r="J5956">
        <v>2016</v>
      </c>
      <c r="K5956" t="s">
        <v>38</v>
      </c>
      <c r="L5956" t="s">
        <v>13</v>
      </c>
      <c r="M5956" s="1">
        <v>42453</v>
      </c>
      <c r="N5956">
        <v>4</v>
      </c>
      <c r="O5956">
        <f>STANDARDIZE(N5956,$N$8,$N$9)</f>
        <v>-0.56310502867387835</v>
      </c>
      <c r="P5956">
        <f>ABS($J$3-O5956)</f>
        <v>3.5738804896987997E-2</v>
      </c>
      <c r="Q5956">
        <f>ABS($J$4-O5956)</f>
        <v>2.7518879770680771</v>
      </c>
      <c r="R5956">
        <f>ABS($J$5-O5956)</f>
        <v>0.41099625631536219</v>
      </c>
      <c r="S5956">
        <f>ABS($J$6-O5956)</f>
        <v>1.0006865371156644</v>
      </c>
      <c r="T5956">
        <f>MIN(P5956:S5956)</f>
        <v>3.5738804896987997E-2</v>
      </c>
      <c r="U5956">
        <f>MATCH(T5956,P5956:S5956, 0)</f>
        <v>1</v>
      </c>
    </row>
    <row r="5957" spans="1:21" x14ac:dyDescent="0.35">
      <c r="A5957">
        <v>1</v>
      </c>
      <c r="B5957">
        <v>5946</v>
      </c>
      <c r="C5957" t="s">
        <v>112</v>
      </c>
      <c r="D5957" t="s">
        <v>113</v>
      </c>
      <c r="E5957" t="s">
        <v>84</v>
      </c>
      <c r="F5957" t="s">
        <v>85</v>
      </c>
      <c r="G5957" t="s">
        <v>86</v>
      </c>
      <c r="H5957" t="s">
        <v>87</v>
      </c>
      <c r="I5957" s="1">
        <v>42449</v>
      </c>
      <c r="J5957">
        <v>2016</v>
      </c>
      <c r="K5957" t="s">
        <v>77</v>
      </c>
      <c r="L5957" t="s">
        <v>78</v>
      </c>
      <c r="M5957" s="1">
        <v>42459</v>
      </c>
      <c r="N5957">
        <v>10</v>
      </c>
      <c r="O5957">
        <f>STANDARDIZE(N5957,$N$8,$N$9)</f>
        <v>-0.4558886139829143</v>
      </c>
      <c r="P5957">
        <f>ABS($J$3-O5957)</f>
        <v>7.1477609793976049E-2</v>
      </c>
      <c r="Q5957">
        <f>ABS($J$4-O5957)</f>
        <v>2.6446715623771131</v>
      </c>
      <c r="R5957">
        <f>ABS($J$5-O5957)</f>
        <v>0.30377984162439814</v>
      </c>
      <c r="S5957">
        <f>ABS($J$6-O5957)</f>
        <v>0.89347012242470036</v>
      </c>
      <c r="T5957">
        <f>MIN(P5957:S5957)</f>
        <v>7.1477609793976049E-2</v>
      </c>
      <c r="U5957">
        <f>MATCH(T5957,P5957:S5957, 0)</f>
        <v>1</v>
      </c>
    </row>
    <row r="5958" spans="1:21" x14ac:dyDescent="0.35">
      <c r="A5958">
        <v>1</v>
      </c>
      <c r="B5958">
        <v>5947</v>
      </c>
      <c r="C5958" t="s">
        <v>292</v>
      </c>
      <c r="D5958" t="s">
        <v>293</v>
      </c>
      <c r="E5958" t="s">
        <v>79</v>
      </c>
      <c r="F5958" t="s">
        <v>35</v>
      </c>
      <c r="G5958" t="s">
        <v>80</v>
      </c>
      <c r="H5958" t="s">
        <v>81</v>
      </c>
      <c r="I5958" s="1">
        <v>42449</v>
      </c>
      <c r="J5958">
        <v>2016</v>
      </c>
      <c r="K5958" t="s">
        <v>77</v>
      </c>
      <c r="L5958" t="s">
        <v>78</v>
      </c>
      <c r="M5958" s="1">
        <v>42460</v>
      </c>
      <c r="N5958">
        <v>11</v>
      </c>
      <c r="O5958">
        <f>STANDARDIZE(N5958,$N$8,$N$9)</f>
        <v>-0.43801921153442031</v>
      </c>
      <c r="P5958">
        <f>ABS($J$3-O5958)</f>
        <v>8.9347012242470047E-2</v>
      </c>
      <c r="Q5958">
        <f>ABS($J$4-O5958)</f>
        <v>2.6268021599286193</v>
      </c>
      <c r="R5958">
        <f>ABS($J$5-O5958)</f>
        <v>0.28591043917590414</v>
      </c>
      <c r="S5958">
        <f>ABS($J$6-O5958)</f>
        <v>0.87560071997620637</v>
      </c>
      <c r="T5958">
        <f>MIN(P5958:S5958)</f>
        <v>8.9347012242470047E-2</v>
      </c>
      <c r="U5958">
        <f>MATCH(T5958,P5958:S5958, 0)</f>
        <v>1</v>
      </c>
    </row>
    <row r="5959" spans="1:21" x14ac:dyDescent="0.35">
      <c r="A5959">
        <v>1</v>
      </c>
      <c r="B5959">
        <v>5948</v>
      </c>
      <c r="C5959" t="s">
        <v>157</v>
      </c>
      <c r="D5959" t="s">
        <v>158</v>
      </c>
      <c r="E5959" t="s">
        <v>163</v>
      </c>
      <c r="F5959" t="s">
        <v>59</v>
      </c>
      <c r="G5959" t="s">
        <v>164</v>
      </c>
      <c r="H5959" t="s">
        <v>165</v>
      </c>
      <c r="I5959" s="1">
        <v>42449</v>
      </c>
      <c r="J5959">
        <v>2016</v>
      </c>
      <c r="K5959" t="s">
        <v>41</v>
      </c>
      <c r="L5959" t="s">
        <v>42</v>
      </c>
      <c r="M5959" s="1">
        <v>42373</v>
      </c>
      <c r="N5959">
        <v>12</v>
      </c>
      <c r="O5959">
        <f>STANDARDIZE(N5959,$N$8,$N$9)</f>
        <v>-0.42014980908592631</v>
      </c>
      <c r="P5959">
        <f>ABS($J$3-O5959)</f>
        <v>0.10721641469096405</v>
      </c>
      <c r="Q5959">
        <f>ABS($J$4-O5959)</f>
        <v>2.6089327574801251</v>
      </c>
      <c r="R5959">
        <f>ABS($J$5-O5959)</f>
        <v>0.26804103672741014</v>
      </c>
      <c r="S5959">
        <f>ABS($J$6-O5959)</f>
        <v>0.85773131752771237</v>
      </c>
      <c r="T5959">
        <f>MIN(P5959:S5959)</f>
        <v>0.10721641469096405</v>
      </c>
      <c r="U5959">
        <f>MATCH(T5959,P5959:S5959, 0)</f>
        <v>1</v>
      </c>
    </row>
    <row r="5960" spans="1:21" x14ac:dyDescent="0.35">
      <c r="A5960">
        <v>3</v>
      </c>
      <c r="B5960">
        <v>5949</v>
      </c>
      <c r="C5960" t="s">
        <v>278</v>
      </c>
      <c r="D5960" t="s">
        <v>279</v>
      </c>
      <c r="E5960" t="s">
        <v>105</v>
      </c>
      <c r="F5960" t="s">
        <v>59</v>
      </c>
      <c r="G5960" t="s">
        <v>106</v>
      </c>
      <c r="H5960" t="s">
        <v>107</v>
      </c>
      <c r="I5960" s="1">
        <v>42449</v>
      </c>
      <c r="J5960">
        <v>2016</v>
      </c>
      <c r="K5960" t="s">
        <v>41</v>
      </c>
      <c r="L5960" t="s">
        <v>42</v>
      </c>
      <c r="M5960" s="1">
        <v>42708</v>
      </c>
      <c r="N5960">
        <v>23</v>
      </c>
      <c r="O5960">
        <f>STANDARDIZE(N5960,$N$8,$N$9)</f>
        <v>-0.22358638215249221</v>
      </c>
      <c r="P5960">
        <f>ABS($J$3-O5960)</f>
        <v>0.30377984162439814</v>
      </c>
      <c r="Q5960">
        <f>ABS($J$4-O5960)</f>
        <v>2.4123693305466913</v>
      </c>
      <c r="R5960">
        <f>ABS($J$5-O5960)</f>
        <v>7.1477609793976049E-2</v>
      </c>
      <c r="S5960">
        <f>ABS($J$6-O5960)</f>
        <v>0.66116789059427838</v>
      </c>
      <c r="T5960">
        <f>MIN(P5960:S5960)</f>
        <v>7.1477609793976049E-2</v>
      </c>
      <c r="U5960">
        <f>MATCH(T5960,P5960:S5960, 0)</f>
        <v>3</v>
      </c>
    </row>
    <row r="5961" spans="1:21" x14ac:dyDescent="0.35">
      <c r="A5961">
        <v>3</v>
      </c>
      <c r="B5961">
        <v>5950</v>
      </c>
      <c r="C5961" t="s">
        <v>30</v>
      </c>
      <c r="D5961" t="s">
        <v>31</v>
      </c>
      <c r="E5961" t="s">
        <v>163</v>
      </c>
      <c r="F5961" t="s">
        <v>59</v>
      </c>
      <c r="G5961" t="s">
        <v>164</v>
      </c>
      <c r="H5961" t="s">
        <v>165</v>
      </c>
      <c r="I5961" s="1">
        <v>42449</v>
      </c>
      <c r="J5961">
        <v>2016</v>
      </c>
      <c r="K5961" t="s">
        <v>77</v>
      </c>
      <c r="L5961" t="s">
        <v>78</v>
      </c>
      <c r="M5961" s="1">
        <v>42474</v>
      </c>
      <c r="N5961">
        <v>25</v>
      </c>
      <c r="O5961">
        <f>STANDARDIZE(N5961,$N$8,$N$9)</f>
        <v>-0.18784757725550419</v>
      </c>
      <c r="P5961">
        <f>ABS($J$3-O5961)</f>
        <v>0.33951864652138619</v>
      </c>
      <c r="Q5961">
        <f>ABS($J$4-O5961)</f>
        <v>2.3766305256497033</v>
      </c>
      <c r="R5961">
        <f>ABS($J$5-O5961)</f>
        <v>3.5738804896988025E-2</v>
      </c>
      <c r="S5961">
        <f>ABS($J$6-O5961)</f>
        <v>0.62542908569729028</v>
      </c>
      <c r="T5961">
        <f>MIN(P5961:S5961)</f>
        <v>3.5738804896988025E-2</v>
      </c>
      <c r="U5961">
        <f>MATCH(T5961,P5961:S5961, 0)</f>
        <v>3</v>
      </c>
    </row>
    <row r="5962" spans="1:21" x14ac:dyDescent="0.35">
      <c r="A5962">
        <v>3</v>
      </c>
      <c r="B5962">
        <v>5951</v>
      </c>
      <c r="C5962" t="s">
        <v>14</v>
      </c>
      <c r="D5962" t="s">
        <v>15</v>
      </c>
      <c r="E5962" t="s">
        <v>34</v>
      </c>
      <c r="F5962" t="s">
        <v>35</v>
      </c>
      <c r="G5962" t="s">
        <v>36</v>
      </c>
      <c r="H5962" t="s">
        <v>37</v>
      </c>
      <c r="I5962" s="1">
        <v>42449</v>
      </c>
      <c r="J5962">
        <v>2016</v>
      </c>
      <c r="K5962" t="s">
        <v>77</v>
      </c>
      <c r="L5962" t="s">
        <v>78</v>
      </c>
      <c r="M5962" s="1">
        <v>42478</v>
      </c>
      <c r="N5962">
        <v>29</v>
      </c>
      <c r="O5962">
        <f>STANDARDIZE(N5962,$N$8,$N$9)</f>
        <v>-0.11636996746152814</v>
      </c>
      <c r="P5962">
        <f>ABS($J$3-O5962)</f>
        <v>0.41099625631536219</v>
      </c>
      <c r="Q5962">
        <f>ABS($J$4-O5962)</f>
        <v>2.3051529158557269</v>
      </c>
      <c r="R5962">
        <f>ABS($J$5-O5962)</f>
        <v>3.5738804896988025E-2</v>
      </c>
      <c r="S5962">
        <f>ABS($J$6-O5962)</f>
        <v>0.55395147590331428</v>
      </c>
      <c r="T5962">
        <f>MIN(P5962:S5962)</f>
        <v>3.5738804896988025E-2</v>
      </c>
      <c r="U5962">
        <f>MATCH(T5962,P5962:S5962, 0)</f>
        <v>3</v>
      </c>
    </row>
    <row r="5963" spans="1:21" x14ac:dyDescent="0.35">
      <c r="A5963">
        <v>2</v>
      </c>
      <c r="B5963">
        <v>5952</v>
      </c>
      <c r="C5963" t="s">
        <v>82</v>
      </c>
      <c r="D5963" t="s">
        <v>83</v>
      </c>
      <c r="E5963" t="s">
        <v>84</v>
      </c>
      <c r="F5963" t="s">
        <v>85</v>
      </c>
      <c r="G5963" t="s">
        <v>86</v>
      </c>
      <c r="H5963" t="s">
        <v>87</v>
      </c>
      <c r="I5963" s="1">
        <v>42449</v>
      </c>
      <c r="J5963">
        <v>2016</v>
      </c>
      <c r="K5963" t="s">
        <v>41</v>
      </c>
      <c r="L5963" t="s">
        <v>42</v>
      </c>
      <c r="M5963" s="1">
        <v>42606</v>
      </c>
      <c r="N5963">
        <v>157</v>
      </c>
      <c r="O5963">
        <f>STANDARDIZE(N5963,$N$8,$N$9)</f>
        <v>2.1709135459457052</v>
      </c>
      <c r="P5963">
        <f>ABS($J$3-O5963)</f>
        <v>2.6982797697225953</v>
      </c>
      <c r="Q5963">
        <f>ABS($J$4-O5963)</f>
        <v>1.7869402448493776E-2</v>
      </c>
      <c r="R5963">
        <f>ABS($J$5-O5963)</f>
        <v>2.3230223183042211</v>
      </c>
      <c r="S5963">
        <f>ABS($J$6-O5963)</f>
        <v>1.733332037503919</v>
      </c>
      <c r="T5963">
        <f>MIN(P5963:S5963)</f>
        <v>1.7869402448493776E-2</v>
      </c>
      <c r="U5963">
        <f>MATCH(T5963,P5963:S5963, 0)</f>
        <v>2</v>
      </c>
    </row>
    <row r="5964" spans="1:21" x14ac:dyDescent="0.35">
      <c r="A5964">
        <v>3</v>
      </c>
      <c r="B5964">
        <v>5953</v>
      </c>
      <c r="C5964" t="s">
        <v>14</v>
      </c>
      <c r="D5964" t="s">
        <v>15</v>
      </c>
      <c r="E5964" t="s">
        <v>79</v>
      </c>
      <c r="F5964" t="s">
        <v>35</v>
      </c>
      <c r="G5964" t="s">
        <v>80</v>
      </c>
      <c r="H5964" t="s">
        <v>81</v>
      </c>
      <c r="I5964" s="1">
        <v>42450</v>
      </c>
      <c r="J5964">
        <v>2016</v>
      </c>
      <c r="K5964" t="s">
        <v>41</v>
      </c>
      <c r="L5964" t="s">
        <v>42</v>
      </c>
      <c r="M5964" s="1">
        <v>42478</v>
      </c>
      <c r="N5964">
        <v>28</v>
      </c>
      <c r="O5964">
        <f>STANDARDIZE(N5964,$N$8,$N$9)</f>
        <v>-0.13423936991002217</v>
      </c>
      <c r="P5964">
        <f>ABS($J$3-O5964)</f>
        <v>0.39312685386686819</v>
      </c>
      <c r="Q5964">
        <f>ABS($J$4-O5964)</f>
        <v>2.3230223183042211</v>
      </c>
      <c r="R5964">
        <f>ABS($J$5-O5964)</f>
        <v>1.7869402448493998E-2</v>
      </c>
      <c r="S5964">
        <f>ABS($J$6-O5964)</f>
        <v>0.57182087835180828</v>
      </c>
      <c r="T5964">
        <f>MIN(P5964:S5964)</f>
        <v>1.7869402448493998E-2</v>
      </c>
      <c r="U5964">
        <f>MATCH(T5964,P5964:S5964, 0)</f>
        <v>3</v>
      </c>
    </row>
    <row r="5965" spans="1:21" x14ac:dyDescent="0.35">
      <c r="A5965">
        <v>1</v>
      </c>
      <c r="B5965">
        <v>5954</v>
      </c>
      <c r="C5965" t="s">
        <v>32</v>
      </c>
      <c r="D5965" t="s">
        <v>33</v>
      </c>
      <c r="E5965" t="s">
        <v>52</v>
      </c>
      <c r="F5965" t="s">
        <v>53</v>
      </c>
      <c r="G5965" t="s">
        <v>54</v>
      </c>
      <c r="H5965" t="s">
        <v>55</v>
      </c>
      <c r="I5965" s="1">
        <v>42451</v>
      </c>
      <c r="J5965">
        <v>2016</v>
      </c>
      <c r="K5965" t="s">
        <v>176</v>
      </c>
      <c r="L5965" t="s">
        <v>177</v>
      </c>
      <c r="M5965" s="1">
        <v>42454</v>
      </c>
      <c r="N5965">
        <v>3</v>
      </c>
      <c r="O5965">
        <f>STANDARDIZE(N5965,$N$8,$N$9)</f>
        <v>-0.58097443112237235</v>
      </c>
      <c r="P5965">
        <f>ABS($J$3-O5965)</f>
        <v>5.3608207345481995E-2</v>
      </c>
      <c r="Q5965">
        <f>ABS($J$4-O5965)</f>
        <v>2.7697573795165713</v>
      </c>
      <c r="R5965">
        <f>ABS($J$5-O5965)</f>
        <v>0.42886565876385618</v>
      </c>
      <c r="S5965">
        <f>ABS($J$6-O5965)</f>
        <v>1.0185559395641586</v>
      </c>
      <c r="T5965">
        <f>MIN(P5965:S5965)</f>
        <v>5.3608207345481995E-2</v>
      </c>
      <c r="U5965">
        <f>MATCH(T5965,P5965:S5965, 0)</f>
        <v>1</v>
      </c>
    </row>
    <row r="5966" spans="1:21" x14ac:dyDescent="0.35">
      <c r="A5966">
        <v>3</v>
      </c>
      <c r="B5966">
        <v>5955</v>
      </c>
      <c r="C5966" t="s">
        <v>223</v>
      </c>
      <c r="D5966" t="s">
        <v>224</v>
      </c>
      <c r="E5966" t="s">
        <v>163</v>
      </c>
      <c r="F5966" t="s">
        <v>59</v>
      </c>
      <c r="G5966" t="s">
        <v>164</v>
      </c>
      <c r="H5966" t="s">
        <v>165</v>
      </c>
      <c r="I5966" s="1">
        <v>42451</v>
      </c>
      <c r="J5966">
        <v>2016</v>
      </c>
      <c r="K5966" t="s">
        <v>77</v>
      </c>
      <c r="L5966" t="s">
        <v>78</v>
      </c>
      <c r="M5966" s="1">
        <v>42479</v>
      </c>
      <c r="N5966">
        <v>28</v>
      </c>
      <c r="O5966">
        <f>STANDARDIZE(N5966,$N$8,$N$9)</f>
        <v>-0.13423936991002217</v>
      </c>
      <c r="P5966">
        <f>ABS($J$3-O5966)</f>
        <v>0.39312685386686819</v>
      </c>
      <c r="Q5966">
        <f>ABS($J$4-O5966)</f>
        <v>2.3230223183042211</v>
      </c>
      <c r="R5966">
        <f>ABS($J$5-O5966)</f>
        <v>1.7869402448493998E-2</v>
      </c>
      <c r="S5966">
        <f>ABS($J$6-O5966)</f>
        <v>0.57182087835180828</v>
      </c>
      <c r="T5966">
        <f>MIN(P5966:S5966)</f>
        <v>1.7869402448493998E-2</v>
      </c>
      <c r="U5966">
        <f>MATCH(T5966,P5966:S5966, 0)</f>
        <v>3</v>
      </c>
    </row>
    <row r="5967" spans="1:21" x14ac:dyDescent="0.35">
      <c r="A5967">
        <v>4</v>
      </c>
      <c r="B5967">
        <v>5956</v>
      </c>
      <c r="C5967" t="s">
        <v>404</v>
      </c>
      <c r="D5967" t="s">
        <v>405</v>
      </c>
      <c r="E5967" t="s">
        <v>121</v>
      </c>
      <c r="F5967" t="s">
        <v>122</v>
      </c>
      <c r="G5967" t="s">
        <v>123</v>
      </c>
      <c r="H5967" t="s">
        <v>124</v>
      </c>
      <c r="I5967" s="1">
        <v>42451</v>
      </c>
      <c r="J5967">
        <v>2016</v>
      </c>
      <c r="K5967" t="s">
        <v>94</v>
      </c>
      <c r="L5967" t="s">
        <v>95</v>
      </c>
      <c r="M5967" s="1">
        <v>42526</v>
      </c>
      <c r="N5967">
        <v>45</v>
      </c>
      <c r="O5967">
        <f>STANDARDIZE(N5967,$N$8,$N$9)</f>
        <v>0.169540471714376</v>
      </c>
      <c r="P5967">
        <f>ABS($J$3-O5967)</f>
        <v>0.69690669549126638</v>
      </c>
      <c r="Q5967">
        <f>ABS($J$4-O5967)</f>
        <v>2.0192424766798229</v>
      </c>
      <c r="R5967">
        <f>ABS($J$5-O5967)</f>
        <v>0.32164924407289219</v>
      </c>
      <c r="S5967">
        <f>ABS($J$6-O5967)</f>
        <v>0.26804103672741009</v>
      </c>
      <c r="T5967">
        <f>MIN(P5967:S5967)</f>
        <v>0.26804103672741009</v>
      </c>
      <c r="U5967">
        <f>MATCH(T5967,P5967:S5967, 0)</f>
        <v>4</v>
      </c>
    </row>
    <row r="5968" spans="1:21" x14ac:dyDescent="0.35">
      <c r="A5968">
        <v>4</v>
      </c>
      <c r="B5968">
        <v>5957</v>
      </c>
      <c r="C5968" t="s">
        <v>14</v>
      </c>
      <c r="D5968" t="s">
        <v>15</v>
      </c>
      <c r="E5968" t="s">
        <v>16</v>
      </c>
      <c r="F5968" t="s">
        <v>17</v>
      </c>
      <c r="G5968" t="s">
        <v>18</v>
      </c>
      <c r="H5968" t="s">
        <v>19</v>
      </c>
      <c r="I5968" s="1">
        <v>42451</v>
      </c>
      <c r="J5968">
        <v>2016</v>
      </c>
      <c r="K5968" t="s">
        <v>41</v>
      </c>
      <c r="L5968" t="s">
        <v>42</v>
      </c>
      <c r="M5968" s="1">
        <v>42507</v>
      </c>
      <c r="N5968">
        <v>56</v>
      </c>
      <c r="O5968">
        <f>STANDARDIZE(N5968,$N$8,$N$9)</f>
        <v>0.36610389864781012</v>
      </c>
      <c r="P5968">
        <f>ABS($J$3-O5968)</f>
        <v>0.89347012242470047</v>
      </c>
      <c r="Q5968">
        <f>ABS($J$4-O5968)</f>
        <v>1.8226790497463887</v>
      </c>
      <c r="R5968">
        <f>ABS($J$5-O5968)</f>
        <v>0.51821267100632629</v>
      </c>
      <c r="S5968">
        <f>ABS($J$6-O5968)</f>
        <v>7.1477609793975994E-2</v>
      </c>
      <c r="T5968">
        <f>MIN(P5968:S5968)</f>
        <v>7.1477609793975994E-2</v>
      </c>
      <c r="U5968">
        <f>MATCH(T5968,P5968:S5968, 0)</f>
        <v>4</v>
      </c>
    </row>
    <row r="5969" spans="1:21" x14ac:dyDescent="0.35">
      <c r="A5969">
        <v>4</v>
      </c>
      <c r="B5969">
        <v>5958</v>
      </c>
      <c r="C5969" t="s">
        <v>14</v>
      </c>
      <c r="D5969" t="s">
        <v>15</v>
      </c>
      <c r="E5969" t="s">
        <v>16</v>
      </c>
      <c r="F5969" t="s">
        <v>17</v>
      </c>
      <c r="G5969" t="s">
        <v>18</v>
      </c>
      <c r="H5969" t="s">
        <v>19</v>
      </c>
      <c r="I5969" s="1">
        <v>42451</v>
      </c>
      <c r="J5969">
        <v>2016</v>
      </c>
      <c r="K5969" t="s">
        <v>20</v>
      </c>
      <c r="L5969" t="s">
        <v>21</v>
      </c>
      <c r="M5969" s="1">
        <v>42514</v>
      </c>
      <c r="N5969">
        <v>63</v>
      </c>
      <c r="O5969">
        <f>STANDARDIZE(N5969,$N$8,$N$9)</f>
        <v>0.49118971578726817</v>
      </c>
      <c r="P5969">
        <f>ABS($J$3-O5969)</f>
        <v>1.0185559395641586</v>
      </c>
      <c r="Q5969">
        <f>ABS($J$4-O5969)</f>
        <v>1.6975932326069307</v>
      </c>
      <c r="R5969">
        <f>ABS($J$5-O5969)</f>
        <v>0.64329848814578439</v>
      </c>
      <c r="S5969">
        <f>ABS($J$6-O5969)</f>
        <v>5.3608207345482051E-2</v>
      </c>
      <c r="T5969">
        <f>MIN(P5969:S5969)</f>
        <v>5.3608207345482051E-2</v>
      </c>
      <c r="U5969">
        <f>MATCH(T5969,P5969:S5969, 0)</f>
        <v>4</v>
      </c>
    </row>
    <row r="5970" spans="1:21" x14ac:dyDescent="0.35">
      <c r="A5970">
        <v>4</v>
      </c>
      <c r="B5970">
        <v>5959</v>
      </c>
      <c r="C5970" t="s">
        <v>260</v>
      </c>
      <c r="D5970" t="s">
        <v>261</v>
      </c>
      <c r="E5970" t="s">
        <v>196</v>
      </c>
      <c r="F5970" t="s">
        <v>197</v>
      </c>
      <c r="G5970" t="s">
        <v>198</v>
      </c>
      <c r="H5970" t="s">
        <v>199</v>
      </c>
      <c r="I5970" s="1">
        <v>42451</v>
      </c>
      <c r="J5970">
        <v>2016</v>
      </c>
      <c r="K5970" t="s">
        <v>69</v>
      </c>
      <c r="L5970" t="s">
        <v>70</v>
      </c>
      <c r="M5970" s="1">
        <v>42516</v>
      </c>
      <c r="N5970">
        <v>65</v>
      </c>
      <c r="O5970">
        <f>STANDARDIZE(N5970,$N$8,$N$9)</f>
        <v>0.52692852068425622</v>
      </c>
      <c r="P5970">
        <f>ABS($J$3-O5970)</f>
        <v>1.0542947444611466</v>
      </c>
      <c r="Q5970">
        <f>ABS($J$4-O5970)</f>
        <v>1.6618544277099427</v>
      </c>
      <c r="R5970">
        <f>ABS($J$5-O5970)</f>
        <v>0.67903729304277238</v>
      </c>
      <c r="S5970">
        <f>ABS($J$6-O5970)</f>
        <v>8.9347012242470103E-2</v>
      </c>
      <c r="T5970">
        <f>MIN(P5970:S5970)</f>
        <v>8.9347012242470103E-2</v>
      </c>
      <c r="U5970">
        <f>MATCH(T5970,P5970:S5970, 0)</f>
        <v>4</v>
      </c>
    </row>
    <row r="5971" spans="1:21" x14ac:dyDescent="0.35">
      <c r="A5971">
        <v>4</v>
      </c>
      <c r="B5971">
        <v>5960</v>
      </c>
      <c r="C5971" t="s">
        <v>14</v>
      </c>
      <c r="D5971" t="s">
        <v>15</v>
      </c>
      <c r="E5971" t="s">
        <v>43</v>
      </c>
      <c r="F5971" t="s">
        <v>35</v>
      </c>
      <c r="G5971" t="s">
        <v>127</v>
      </c>
      <c r="H5971" t="s">
        <v>128</v>
      </c>
      <c r="I5971" s="1">
        <v>42451</v>
      </c>
      <c r="J5971">
        <v>2016</v>
      </c>
      <c r="K5971" t="s">
        <v>20</v>
      </c>
      <c r="L5971" t="s">
        <v>21</v>
      </c>
      <c r="M5971" s="1">
        <v>42557</v>
      </c>
      <c r="N5971">
        <v>77</v>
      </c>
      <c r="O5971">
        <f>STANDARDIZE(N5971,$N$8,$N$9)</f>
        <v>0.74136135006618431</v>
      </c>
      <c r="P5971">
        <f>ABS($J$3-O5971)</f>
        <v>1.2687275738430746</v>
      </c>
      <c r="Q5971">
        <f>ABS($J$4-O5971)</f>
        <v>1.4474215983280145</v>
      </c>
      <c r="R5971">
        <f>ABS($J$5-O5971)</f>
        <v>0.89347012242470047</v>
      </c>
      <c r="S5971">
        <f>ABS($J$6-O5971)</f>
        <v>0.30377984162439819</v>
      </c>
      <c r="T5971">
        <f>MIN(P5971:S5971)</f>
        <v>0.30377984162439819</v>
      </c>
      <c r="U5971">
        <f>MATCH(T5971,P5971:S5971, 0)</f>
        <v>4</v>
      </c>
    </row>
    <row r="5972" spans="1:21" x14ac:dyDescent="0.35">
      <c r="A5972">
        <v>1</v>
      </c>
      <c r="B5972">
        <v>5961</v>
      </c>
      <c r="C5972" t="s">
        <v>30</v>
      </c>
      <c r="D5972" t="s">
        <v>31</v>
      </c>
      <c r="E5972" t="s">
        <v>79</v>
      </c>
      <c r="F5972" t="s">
        <v>35</v>
      </c>
      <c r="G5972" t="s">
        <v>80</v>
      </c>
      <c r="H5972" t="s">
        <v>81</v>
      </c>
      <c r="I5972" s="1">
        <v>42452</v>
      </c>
      <c r="J5972">
        <v>2016</v>
      </c>
      <c r="K5972" t="s">
        <v>77</v>
      </c>
      <c r="L5972" t="s">
        <v>78</v>
      </c>
      <c r="M5972" s="1">
        <v>42455</v>
      </c>
      <c r="N5972">
        <v>3</v>
      </c>
      <c r="O5972">
        <f>STANDARDIZE(N5972,$N$8,$N$9)</f>
        <v>-0.58097443112237235</v>
      </c>
      <c r="P5972">
        <f>ABS($J$3-O5972)</f>
        <v>5.3608207345481995E-2</v>
      </c>
      <c r="Q5972">
        <f>ABS($J$4-O5972)</f>
        <v>2.7697573795165713</v>
      </c>
      <c r="R5972">
        <f>ABS($J$5-O5972)</f>
        <v>0.42886565876385618</v>
      </c>
      <c r="S5972">
        <f>ABS($J$6-O5972)</f>
        <v>1.0185559395641586</v>
      </c>
      <c r="T5972">
        <f>MIN(P5972:S5972)</f>
        <v>5.3608207345481995E-2</v>
      </c>
      <c r="U5972">
        <f>MATCH(T5972,P5972:S5972, 0)</f>
        <v>1</v>
      </c>
    </row>
    <row r="5973" spans="1:21" x14ac:dyDescent="0.35">
      <c r="A5973">
        <v>3</v>
      </c>
      <c r="B5973">
        <v>5962</v>
      </c>
      <c r="C5973" t="s">
        <v>14</v>
      </c>
      <c r="D5973" t="s">
        <v>15</v>
      </c>
      <c r="E5973" t="s">
        <v>105</v>
      </c>
      <c r="F5973" t="s">
        <v>59</v>
      </c>
      <c r="G5973" t="s">
        <v>106</v>
      </c>
      <c r="H5973" t="s">
        <v>107</v>
      </c>
      <c r="I5973" s="1">
        <v>42452</v>
      </c>
      <c r="J5973">
        <v>2016</v>
      </c>
      <c r="K5973" t="s">
        <v>77</v>
      </c>
      <c r="L5973" t="s">
        <v>78</v>
      </c>
      <c r="M5973" s="1">
        <v>42678</v>
      </c>
      <c r="N5973">
        <v>19</v>
      </c>
      <c r="O5973">
        <f>STANDARDIZE(N5973,$N$8,$N$9)</f>
        <v>-0.29506399194646826</v>
      </c>
      <c r="P5973">
        <f>ABS($J$3-O5973)</f>
        <v>0.23230223183042209</v>
      </c>
      <c r="Q5973">
        <f>ABS($J$4-O5973)</f>
        <v>2.4838469403406673</v>
      </c>
      <c r="R5973">
        <f>ABS($J$5-O5973)</f>
        <v>0.1429552195879521</v>
      </c>
      <c r="S5973">
        <f>ABS($J$6-O5973)</f>
        <v>0.73264550038825438</v>
      </c>
      <c r="T5973">
        <f>MIN(P5973:S5973)</f>
        <v>0.1429552195879521</v>
      </c>
      <c r="U5973">
        <f>MATCH(T5973,P5973:S5973, 0)</f>
        <v>3</v>
      </c>
    </row>
    <row r="5974" spans="1:21" x14ac:dyDescent="0.35">
      <c r="A5974">
        <v>3</v>
      </c>
      <c r="B5974">
        <v>5963</v>
      </c>
      <c r="C5974" t="s">
        <v>82</v>
      </c>
      <c r="D5974" t="s">
        <v>83</v>
      </c>
      <c r="E5974" t="s">
        <v>52</v>
      </c>
      <c r="F5974" t="s">
        <v>53</v>
      </c>
      <c r="G5974" t="s">
        <v>54</v>
      </c>
      <c r="H5974" t="s">
        <v>55</v>
      </c>
      <c r="I5974" s="1">
        <v>42452</v>
      </c>
      <c r="J5974">
        <v>2016</v>
      </c>
      <c r="K5974" t="s">
        <v>77</v>
      </c>
      <c r="L5974" t="s">
        <v>78</v>
      </c>
      <c r="M5974" s="1">
        <v>42475</v>
      </c>
      <c r="N5974">
        <v>23</v>
      </c>
      <c r="O5974">
        <f>STANDARDIZE(N5974,$N$8,$N$9)</f>
        <v>-0.22358638215249221</v>
      </c>
      <c r="P5974">
        <f>ABS($J$3-O5974)</f>
        <v>0.30377984162439814</v>
      </c>
      <c r="Q5974">
        <f>ABS($J$4-O5974)</f>
        <v>2.4123693305466913</v>
      </c>
      <c r="R5974">
        <f>ABS($J$5-O5974)</f>
        <v>7.1477609793976049E-2</v>
      </c>
      <c r="S5974">
        <f>ABS($J$6-O5974)</f>
        <v>0.66116789059427838</v>
      </c>
      <c r="T5974">
        <f>MIN(P5974:S5974)</f>
        <v>7.1477609793976049E-2</v>
      </c>
      <c r="U5974">
        <f>MATCH(T5974,P5974:S5974, 0)</f>
        <v>3</v>
      </c>
    </row>
    <row r="5975" spans="1:21" x14ac:dyDescent="0.35">
      <c r="A5975">
        <v>3</v>
      </c>
      <c r="B5975">
        <v>5964</v>
      </c>
      <c r="C5975" t="s">
        <v>573</v>
      </c>
      <c r="D5975" t="s">
        <v>574</v>
      </c>
      <c r="E5975" t="s">
        <v>52</v>
      </c>
      <c r="F5975" t="s">
        <v>53</v>
      </c>
      <c r="G5975" t="s">
        <v>54</v>
      </c>
      <c r="H5975" t="s">
        <v>55</v>
      </c>
      <c r="I5975" s="1">
        <v>42452</v>
      </c>
      <c r="J5975">
        <v>2016</v>
      </c>
      <c r="K5975" t="s">
        <v>77</v>
      </c>
      <c r="L5975" t="s">
        <v>78</v>
      </c>
      <c r="M5975" s="1">
        <v>42475</v>
      </c>
      <c r="N5975">
        <v>23</v>
      </c>
      <c r="O5975">
        <f>STANDARDIZE(N5975,$N$8,$N$9)</f>
        <v>-0.22358638215249221</v>
      </c>
      <c r="P5975">
        <f>ABS($J$3-O5975)</f>
        <v>0.30377984162439814</v>
      </c>
      <c r="Q5975">
        <f>ABS($J$4-O5975)</f>
        <v>2.4123693305466913</v>
      </c>
      <c r="R5975">
        <f>ABS($J$5-O5975)</f>
        <v>7.1477609793976049E-2</v>
      </c>
      <c r="S5975">
        <f>ABS($J$6-O5975)</f>
        <v>0.66116789059427838</v>
      </c>
      <c r="T5975">
        <f>MIN(P5975:S5975)</f>
        <v>7.1477609793976049E-2</v>
      </c>
      <c r="U5975">
        <f>MATCH(T5975,P5975:S5975, 0)</f>
        <v>3</v>
      </c>
    </row>
    <row r="5976" spans="1:21" x14ac:dyDescent="0.35">
      <c r="A5976">
        <v>3</v>
      </c>
      <c r="B5976">
        <v>5965</v>
      </c>
      <c r="C5976" t="s">
        <v>119</v>
      </c>
      <c r="D5976" t="s">
        <v>120</v>
      </c>
      <c r="E5976" t="s">
        <v>52</v>
      </c>
      <c r="F5976" t="s">
        <v>53</v>
      </c>
      <c r="G5976" t="s">
        <v>54</v>
      </c>
      <c r="H5976" t="s">
        <v>55</v>
      </c>
      <c r="I5976" s="1">
        <v>42452</v>
      </c>
      <c r="J5976">
        <v>2016</v>
      </c>
      <c r="K5976" t="s">
        <v>77</v>
      </c>
      <c r="L5976" t="s">
        <v>78</v>
      </c>
      <c r="M5976" s="1">
        <v>42475</v>
      </c>
      <c r="N5976">
        <v>23</v>
      </c>
      <c r="O5976">
        <f>STANDARDIZE(N5976,$N$8,$N$9)</f>
        <v>-0.22358638215249221</v>
      </c>
      <c r="P5976">
        <f>ABS($J$3-O5976)</f>
        <v>0.30377984162439814</v>
      </c>
      <c r="Q5976">
        <f>ABS($J$4-O5976)</f>
        <v>2.4123693305466913</v>
      </c>
      <c r="R5976">
        <f>ABS($J$5-O5976)</f>
        <v>7.1477609793976049E-2</v>
      </c>
      <c r="S5976">
        <f>ABS($J$6-O5976)</f>
        <v>0.66116789059427838</v>
      </c>
      <c r="T5976">
        <f>MIN(P5976:S5976)</f>
        <v>7.1477609793976049E-2</v>
      </c>
      <c r="U5976">
        <f>MATCH(T5976,P5976:S5976, 0)</f>
        <v>3</v>
      </c>
    </row>
    <row r="5977" spans="1:21" x14ac:dyDescent="0.35">
      <c r="A5977">
        <v>3</v>
      </c>
      <c r="B5977">
        <v>5966</v>
      </c>
      <c r="C5977" t="s">
        <v>112</v>
      </c>
      <c r="D5977" t="s">
        <v>113</v>
      </c>
      <c r="E5977" t="s">
        <v>52</v>
      </c>
      <c r="F5977" t="s">
        <v>53</v>
      </c>
      <c r="G5977" t="s">
        <v>54</v>
      </c>
      <c r="H5977" t="s">
        <v>55</v>
      </c>
      <c r="I5977" s="1">
        <v>42452</v>
      </c>
      <c r="J5977">
        <v>2016</v>
      </c>
      <c r="K5977" t="s">
        <v>77</v>
      </c>
      <c r="L5977" t="s">
        <v>78</v>
      </c>
      <c r="M5977" s="1">
        <v>42475</v>
      </c>
      <c r="N5977">
        <v>23</v>
      </c>
      <c r="O5977">
        <f>STANDARDIZE(N5977,$N$8,$N$9)</f>
        <v>-0.22358638215249221</v>
      </c>
      <c r="P5977">
        <f>ABS($J$3-O5977)</f>
        <v>0.30377984162439814</v>
      </c>
      <c r="Q5977">
        <f>ABS($J$4-O5977)</f>
        <v>2.4123693305466913</v>
      </c>
      <c r="R5977">
        <f>ABS($J$5-O5977)</f>
        <v>7.1477609793976049E-2</v>
      </c>
      <c r="S5977">
        <f>ABS($J$6-O5977)</f>
        <v>0.66116789059427838</v>
      </c>
      <c r="T5977">
        <f>MIN(P5977:S5977)</f>
        <v>7.1477609793976049E-2</v>
      </c>
      <c r="U5977">
        <f>MATCH(T5977,P5977:S5977, 0)</f>
        <v>3</v>
      </c>
    </row>
    <row r="5978" spans="1:21" x14ac:dyDescent="0.35">
      <c r="A5978">
        <v>3</v>
      </c>
      <c r="B5978">
        <v>5967</v>
      </c>
      <c r="C5978" t="s">
        <v>404</v>
      </c>
      <c r="D5978" t="s">
        <v>405</v>
      </c>
      <c r="E5978" t="s">
        <v>52</v>
      </c>
      <c r="F5978" t="s">
        <v>53</v>
      </c>
      <c r="G5978" t="s">
        <v>54</v>
      </c>
      <c r="H5978" t="s">
        <v>55</v>
      </c>
      <c r="I5978" s="1">
        <v>42452</v>
      </c>
      <c r="J5978">
        <v>2016</v>
      </c>
      <c r="K5978" t="s">
        <v>77</v>
      </c>
      <c r="L5978" t="s">
        <v>78</v>
      </c>
      <c r="M5978" s="1">
        <v>42475</v>
      </c>
      <c r="N5978">
        <v>23</v>
      </c>
      <c r="O5978">
        <f>STANDARDIZE(N5978,$N$8,$N$9)</f>
        <v>-0.22358638215249221</v>
      </c>
      <c r="P5978">
        <f>ABS($J$3-O5978)</f>
        <v>0.30377984162439814</v>
      </c>
      <c r="Q5978">
        <f>ABS($J$4-O5978)</f>
        <v>2.4123693305466913</v>
      </c>
      <c r="R5978">
        <f>ABS($J$5-O5978)</f>
        <v>7.1477609793976049E-2</v>
      </c>
      <c r="S5978">
        <f>ABS($J$6-O5978)</f>
        <v>0.66116789059427838</v>
      </c>
      <c r="T5978">
        <f>MIN(P5978:S5978)</f>
        <v>7.1477609793976049E-2</v>
      </c>
      <c r="U5978">
        <f>MATCH(T5978,P5978:S5978, 0)</f>
        <v>3</v>
      </c>
    </row>
    <row r="5979" spans="1:21" x14ac:dyDescent="0.35">
      <c r="A5979">
        <v>3</v>
      </c>
      <c r="B5979">
        <v>5968</v>
      </c>
      <c r="C5979" t="s">
        <v>112</v>
      </c>
      <c r="D5979" t="s">
        <v>113</v>
      </c>
      <c r="E5979" t="s">
        <v>52</v>
      </c>
      <c r="F5979" t="s">
        <v>53</v>
      </c>
      <c r="G5979" t="s">
        <v>54</v>
      </c>
      <c r="H5979" t="s">
        <v>55</v>
      </c>
      <c r="I5979" s="1">
        <v>42452</v>
      </c>
      <c r="J5979">
        <v>2016</v>
      </c>
      <c r="K5979" t="s">
        <v>77</v>
      </c>
      <c r="L5979" t="s">
        <v>78</v>
      </c>
      <c r="M5979" s="1">
        <v>42480</v>
      </c>
      <c r="N5979">
        <v>28</v>
      </c>
      <c r="O5979">
        <f>STANDARDIZE(N5979,$N$8,$N$9)</f>
        <v>-0.13423936991002217</v>
      </c>
      <c r="P5979">
        <f>ABS($J$3-O5979)</f>
        <v>0.39312685386686819</v>
      </c>
      <c r="Q5979">
        <f>ABS($J$4-O5979)</f>
        <v>2.3230223183042211</v>
      </c>
      <c r="R5979">
        <f>ABS($J$5-O5979)</f>
        <v>1.7869402448493998E-2</v>
      </c>
      <c r="S5979">
        <f>ABS($J$6-O5979)</f>
        <v>0.57182087835180828</v>
      </c>
      <c r="T5979">
        <f>MIN(P5979:S5979)</f>
        <v>1.7869402448493998E-2</v>
      </c>
      <c r="U5979">
        <f>MATCH(T5979,P5979:S5979, 0)</f>
        <v>3</v>
      </c>
    </row>
    <row r="5980" spans="1:21" x14ac:dyDescent="0.35">
      <c r="A5980">
        <v>3</v>
      </c>
      <c r="B5980">
        <v>5969</v>
      </c>
      <c r="C5980" t="s">
        <v>112</v>
      </c>
      <c r="D5980" t="s">
        <v>113</v>
      </c>
      <c r="E5980" t="s">
        <v>52</v>
      </c>
      <c r="F5980" t="s">
        <v>53</v>
      </c>
      <c r="G5980" t="s">
        <v>54</v>
      </c>
      <c r="H5980" t="s">
        <v>55</v>
      </c>
      <c r="I5980" s="1">
        <v>42452</v>
      </c>
      <c r="J5980">
        <v>2016</v>
      </c>
      <c r="K5980" t="s">
        <v>77</v>
      </c>
      <c r="L5980" t="s">
        <v>78</v>
      </c>
      <c r="M5980" s="1">
        <v>42480</v>
      </c>
      <c r="N5980">
        <v>28</v>
      </c>
      <c r="O5980">
        <f>STANDARDIZE(N5980,$N$8,$N$9)</f>
        <v>-0.13423936991002217</v>
      </c>
      <c r="P5980">
        <f>ABS($J$3-O5980)</f>
        <v>0.39312685386686819</v>
      </c>
      <c r="Q5980">
        <f>ABS($J$4-O5980)</f>
        <v>2.3230223183042211</v>
      </c>
      <c r="R5980">
        <f>ABS($J$5-O5980)</f>
        <v>1.7869402448493998E-2</v>
      </c>
      <c r="S5980">
        <f>ABS($J$6-O5980)</f>
        <v>0.57182087835180828</v>
      </c>
      <c r="T5980">
        <f>MIN(P5980:S5980)</f>
        <v>1.7869402448493998E-2</v>
      </c>
      <c r="U5980">
        <f>MATCH(T5980,P5980:S5980, 0)</f>
        <v>3</v>
      </c>
    </row>
    <row r="5981" spans="1:21" x14ac:dyDescent="0.35">
      <c r="A5981">
        <v>3</v>
      </c>
      <c r="B5981">
        <v>5970</v>
      </c>
      <c r="C5981" t="s">
        <v>112</v>
      </c>
      <c r="D5981" t="s">
        <v>113</v>
      </c>
      <c r="E5981" t="s">
        <v>52</v>
      </c>
      <c r="F5981" t="s">
        <v>53</v>
      </c>
      <c r="G5981" t="s">
        <v>54</v>
      </c>
      <c r="H5981" t="s">
        <v>55</v>
      </c>
      <c r="I5981" s="1">
        <v>42452</v>
      </c>
      <c r="J5981">
        <v>2016</v>
      </c>
      <c r="K5981" t="s">
        <v>77</v>
      </c>
      <c r="L5981" t="s">
        <v>78</v>
      </c>
      <c r="M5981" s="1">
        <v>42480</v>
      </c>
      <c r="N5981">
        <v>28</v>
      </c>
      <c r="O5981">
        <f>STANDARDIZE(N5981,$N$8,$N$9)</f>
        <v>-0.13423936991002217</v>
      </c>
      <c r="P5981">
        <f>ABS($J$3-O5981)</f>
        <v>0.39312685386686819</v>
      </c>
      <c r="Q5981">
        <f>ABS($J$4-O5981)</f>
        <v>2.3230223183042211</v>
      </c>
      <c r="R5981">
        <f>ABS($J$5-O5981)</f>
        <v>1.7869402448493998E-2</v>
      </c>
      <c r="S5981">
        <f>ABS($J$6-O5981)</f>
        <v>0.57182087835180828</v>
      </c>
      <c r="T5981">
        <f>MIN(P5981:S5981)</f>
        <v>1.7869402448493998E-2</v>
      </c>
      <c r="U5981">
        <f>MATCH(T5981,P5981:S5981, 0)</f>
        <v>3</v>
      </c>
    </row>
    <row r="5982" spans="1:21" x14ac:dyDescent="0.35">
      <c r="A5982">
        <v>3</v>
      </c>
      <c r="B5982">
        <v>5971</v>
      </c>
      <c r="C5982" t="s">
        <v>112</v>
      </c>
      <c r="D5982" t="s">
        <v>113</v>
      </c>
      <c r="E5982" t="s">
        <v>52</v>
      </c>
      <c r="F5982" t="s">
        <v>53</v>
      </c>
      <c r="G5982" t="s">
        <v>54</v>
      </c>
      <c r="H5982" t="s">
        <v>55</v>
      </c>
      <c r="I5982" s="1">
        <v>42452</v>
      </c>
      <c r="J5982">
        <v>2016</v>
      </c>
      <c r="K5982" t="s">
        <v>77</v>
      </c>
      <c r="L5982" t="s">
        <v>78</v>
      </c>
      <c r="M5982" s="1">
        <v>42480</v>
      </c>
      <c r="N5982">
        <v>28</v>
      </c>
      <c r="O5982">
        <f>STANDARDIZE(N5982,$N$8,$N$9)</f>
        <v>-0.13423936991002217</v>
      </c>
      <c r="P5982">
        <f>ABS($J$3-O5982)</f>
        <v>0.39312685386686819</v>
      </c>
      <c r="Q5982">
        <f>ABS($J$4-O5982)</f>
        <v>2.3230223183042211</v>
      </c>
      <c r="R5982">
        <f>ABS($J$5-O5982)</f>
        <v>1.7869402448493998E-2</v>
      </c>
      <c r="S5982">
        <f>ABS($J$6-O5982)</f>
        <v>0.57182087835180828</v>
      </c>
      <c r="T5982">
        <f>MIN(P5982:S5982)</f>
        <v>1.7869402448493998E-2</v>
      </c>
      <c r="U5982">
        <f>MATCH(T5982,P5982:S5982, 0)</f>
        <v>3</v>
      </c>
    </row>
    <row r="5983" spans="1:21" x14ac:dyDescent="0.35">
      <c r="A5983">
        <v>3</v>
      </c>
      <c r="B5983">
        <v>5972</v>
      </c>
      <c r="C5983" t="s">
        <v>112</v>
      </c>
      <c r="D5983" t="s">
        <v>113</v>
      </c>
      <c r="E5983" t="s">
        <v>52</v>
      </c>
      <c r="F5983" t="s">
        <v>53</v>
      </c>
      <c r="G5983" t="s">
        <v>54</v>
      </c>
      <c r="H5983" t="s">
        <v>55</v>
      </c>
      <c r="I5983" s="1">
        <v>42452</v>
      </c>
      <c r="J5983">
        <v>2016</v>
      </c>
      <c r="K5983" t="s">
        <v>77</v>
      </c>
      <c r="L5983" t="s">
        <v>78</v>
      </c>
      <c r="M5983" s="1">
        <v>42481</v>
      </c>
      <c r="N5983">
        <v>29</v>
      </c>
      <c r="O5983">
        <f>STANDARDIZE(N5983,$N$8,$N$9)</f>
        <v>-0.11636996746152814</v>
      </c>
      <c r="P5983">
        <f>ABS($J$3-O5983)</f>
        <v>0.41099625631536219</v>
      </c>
      <c r="Q5983">
        <f>ABS($J$4-O5983)</f>
        <v>2.3051529158557269</v>
      </c>
      <c r="R5983">
        <f>ABS($J$5-O5983)</f>
        <v>3.5738804896988025E-2</v>
      </c>
      <c r="S5983">
        <f>ABS($J$6-O5983)</f>
        <v>0.55395147590331428</v>
      </c>
      <c r="T5983">
        <f>MIN(P5983:S5983)</f>
        <v>3.5738804896988025E-2</v>
      </c>
      <c r="U5983">
        <f>MATCH(T5983,P5983:S5983, 0)</f>
        <v>3</v>
      </c>
    </row>
    <row r="5984" spans="1:21" x14ac:dyDescent="0.35">
      <c r="A5984">
        <v>4</v>
      </c>
      <c r="B5984">
        <v>5973</v>
      </c>
      <c r="C5984" t="s">
        <v>30</v>
      </c>
      <c r="D5984" t="s">
        <v>31</v>
      </c>
      <c r="E5984" t="s">
        <v>79</v>
      </c>
      <c r="F5984" t="s">
        <v>35</v>
      </c>
      <c r="G5984" t="s">
        <v>80</v>
      </c>
      <c r="H5984" t="s">
        <v>81</v>
      </c>
      <c r="I5984" s="1">
        <v>42452</v>
      </c>
      <c r="J5984">
        <v>2016</v>
      </c>
      <c r="K5984" t="s">
        <v>41</v>
      </c>
      <c r="L5984" t="s">
        <v>42</v>
      </c>
      <c r="M5984" s="1">
        <v>42521</v>
      </c>
      <c r="N5984">
        <v>69</v>
      </c>
      <c r="O5984">
        <f>STANDARDIZE(N5984,$N$8,$N$9)</f>
        <v>0.59840613047823221</v>
      </c>
      <c r="P5984">
        <f>ABS($J$3-O5984)</f>
        <v>1.1257723542551226</v>
      </c>
      <c r="Q5984">
        <f>ABS($J$4-O5984)</f>
        <v>1.5903768179159667</v>
      </c>
      <c r="R5984">
        <f>ABS($J$5-O5984)</f>
        <v>0.75051490283674838</v>
      </c>
      <c r="S5984">
        <f>ABS($J$6-O5984)</f>
        <v>0.1608246220364461</v>
      </c>
      <c r="T5984">
        <f>MIN(P5984:S5984)</f>
        <v>0.1608246220364461</v>
      </c>
      <c r="U5984">
        <f>MATCH(T5984,P5984:S5984, 0)</f>
        <v>4</v>
      </c>
    </row>
    <row r="5985" spans="1:21" x14ac:dyDescent="0.35">
      <c r="A5985">
        <v>1</v>
      </c>
      <c r="B5985">
        <v>5974</v>
      </c>
      <c r="C5985" t="s">
        <v>157</v>
      </c>
      <c r="D5985" t="s">
        <v>158</v>
      </c>
      <c r="E5985" t="s">
        <v>131</v>
      </c>
      <c r="F5985" t="s">
        <v>132</v>
      </c>
      <c r="G5985" t="s">
        <v>133</v>
      </c>
      <c r="H5985" t="s">
        <v>134</v>
      </c>
      <c r="I5985" s="1">
        <v>42453</v>
      </c>
      <c r="J5985">
        <v>2016</v>
      </c>
      <c r="K5985" t="s">
        <v>331</v>
      </c>
      <c r="L5985" t="s">
        <v>332</v>
      </c>
      <c r="M5985" s="1">
        <v>42454</v>
      </c>
      <c r="N5985">
        <v>1</v>
      </c>
      <c r="O5985">
        <f>STANDARDIZE(N5985,$N$8,$N$9)</f>
        <v>-0.61671323601936046</v>
      </c>
      <c r="P5985">
        <f>ABS($J$3-O5985)</f>
        <v>8.9347012242470103E-2</v>
      </c>
      <c r="Q5985">
        <f>ABS($J$4-O5985)</f>
        <v>2.8054961844135593</v>
      </c>
      <c r="R5985">
        <f>ABS($J$5-O5985)</f>
        <v>0.46460446366084429</v>
      </c>
      <c r="S5985">
        <f>ABS($J$6-O5985)</f>
        <v>1.0542947444611466</v>
      </c>
      <c r="T5985">
        <f>MIN(P5985:S5985)</f>
        <v>8.9347012242470103E-2</v>
      </c>
      <c r="U5985">
        <f>MATCH(T5985,P5985:S5985, 0)</f>
        <v>1</v>
      </c>
    </row>
    <row r="5986" spans="1:21" x14ac:dyDescent="0.35">
      <c r="A5986">
        <v>1</v>
      </c>
      <c r="B5986">
        <v>5975</v>
      </c>
      <c r="C5986" t="s">
        <v>14</v>
      </c>
      <c r="D5986" t="s">
        <v>15</v>
      </c>
      <c r="E5986" t="s">
        <v>105</v>
      </c>
      <c r="F5986" t="s">
        <v>59</v>
      </c>
      <c r="G5986" t="s">
        <v>106</v>
      </c>
      <c r="H5986" t="s">
        <v>107</v>
      </c>
      <c r="I5986" s="1">
        <v>42453</v>
      </c>
      <c r="J5986">
        <v>2016</v>
      </c>
      <c r="K5986" t="s">
        <v>176</v>
      </c>
      <c r="L5986" t="s">
        <v>177</v>
      </c>
      <c r="M5986" s="1">
        <v>42457</v>
      </c>
      <c r="N5986">
        <v>4</v>
      </c>
      <c r="O5986">
        <f>STANDARDIZE(N5986,$N$8,$N$9)</f>
        <v>-0.56310502867387835</v>
      </c>
      <c r="P5986">
        <f>ABS($J$3-O5986)</f>
        <v>3.5738804896987997E-2</v>
      </c>
      <c r="Q5986">
        <f>ABS($J$4-O5986)</f>
        <v>2.7518879770680771</v>
      </c>
      <c r="R5986">
        <f>ABS($J$5-O5986)</f>
        <v>0.41099625631536219</v>
      </c>
      <c r="S5986">
        <f>ABS($J$6-O5986)</f>
        <v>1.0006865371156644</v>
      </c>
      <c r="T5986">
        <f>MIN(P5986:S5986)</f>
        <v>3.5738804896987997E-2</v>
      </c>
      <c r="U5986">
        <f>MATCH(T5986,P5986:S5986, 0)</f>
        <v>1</v>
      </c>
    </row>
    <row r="5987" spans="1:21" x14ac:dyDescent="0.35">
      <c r="A5987">
        <v>1</v>
      </c>
      <c r="B5987">
        <v>5976</v>
      </c>
      <c r="C5987" t="s">
        <v>14</v>
      </c>
      <c r="D5987" t="s">
        <v>15</v>
      </c>
      <c r="E5987" t="s">
        <v>79</v>
      </c>
      <c r="F5987" t="s">
        <v>35</v>
      </c>
      <c r="G5987" t="s">
        <v>80</v>
      </c>
      <c r="H5987" t="s">
        <v>81</v>
      </c>
      <c r="I5987" s="1">
        <v>42453</v>
      </c>
      <c r="J5987">
        <v>2016</v>
      </c>
      <c r="K5987" t="s">
        <v>77</v>
      </c>
      <c r="L5987" t="s">
        <v>78</v>
      </c>
      <c r="M5987" s="1">
        <v>42460</v>
      </c>
      <c r="N5987">
        <v>7</v>
      </c>
      <c r="O5987">
        <f>STANDARDIZE(N5987,$N$8,$N$9)</f>
        <v>-0.50949682132839635</v>
      </c>
      <c r="P5987">
        <f>ABS($J$3-O5987)</f>
        <v>1.7869402448493998E-2</v>
      </c>
      <c r="Q5987">
        <f>ABS($J$4-O5987)</f>
        <v>2.6982797697225953</v>
      </c>
      <c r="R5987">
        <f>ABS($J$5-O5987)</f>
        <v>0.35738804896988019</v>
      </c>
      <c r="S5987">
        <f>ABS($J$6-O5987)</f>
        <v>0.94707832977018247</v>
      </c>
      <c r="T5987">
        <f>MIN(P5987:S5987)</f>
        <v>1.7869402448493998E-2</v>
      </c>
      <c r="U5987">
        <f>MATCH(T5987,P5987:S5987, 0)</f>
        <v>1</v>
      </c>
    </row>
    <row r="5988" spans="1:21" x14ac:dyDescent="0.35">
      <c r="A5988">
        <v>3</v>
      </c>
      <c r="B5988">
        <v>5977</v>
      </c>
      <c r="C5988" t="s">
        <v>178</v>
      </c>
      <c r="D5988" t="s">
        <v>179</v>
      </c>
      <c r="E5988" t="s">
        <v>131</v>
      </c>
      <c r="F5988" t="s">
        <v>132</v>
      </c>
      <c r="G5988" t="s">
        <v>133</v>
      </c>
      <c r="H5988" t="s">
        <v>134</v>
      </c>
      <c r="I5988" s="1">
        <v>42453</v>
      </c>
      <c r="J5988">
        <v>2016</v>
      </c>
      <c r="K5988" t="s">
        <v>77</v>
      </c>
      <c r="L5988" t="s">
        <v>78</v>
      </c>
      <c r="M5988" s="1">
        <v>42678</v>
      </c>
      <c r="N5988">
        <v>18</v>
      </c>
      <c r="O5988">
        <f>STANDARDIZE(N5988,$N$8,$N$9)</f>
        <v>-0.31293339439496226</v>
      </c>
      <c r="P5988">
        <f>ABS($J$3-O5988)</f>
        <v>0.21443282938192809</v>
      </c>
      <c r="Q5988">
        <f>ABS($J$4-O5988)</f>
        <v>2.5017163427891611</v>
      </c>
      <c r="R5988">
        <f>ABS($J$5-O5988)</f>
        <v>0.1608246220364461</v>
      </c>
      <c r="S5988">
        <f>ABS($J$6-O5988)</f>
        <v>0.75051490283674838</v>
      </c>
      <c r="T5988">
        <f>MIN(P5988:S5988)</f>
        <v>0.1608246220364461</v>
      </c>
      <c r="U5988">
        <f>MATCH(T5988,P5988:S5988, 0)</f>
        <v>3</v>
      </c>
    </row>
    <row r="5989" spans="1:21" x14ac:dyDescent="0.35">
      <c r="A5989">
        <v>3</v>
      </c>
      <c r="B5989">
        <v>5978</v>
      </c>
      <c r="C5989" t="s">
        <v>14</v>
      </c>
      <c r="D5989" t="s">
        <v>15</v>
      </c>
      <c r="E5989" t="s">
        <v>34</v>
      </c>
      <c r="F5989" t="s">
        <v>35</v>
      </c>
      <c r="G5989" t="s">
        <v>36</v>
      </c>
      <c r="H5989" t="s">
        <v>37</v>
      </c>
      <c r="I5989" s="1">
        <v>42453</v>
      </c>
      <c r="J5989">
        <v>2016</v>
      </c>
      <c r="K5989" t="s">
        <v>77</v>
      </c>
      <c r="L5989" t="s">
        <v>78</v>
      </c>
      <c r="M5989" s="1">
        <v>42473</v>
      </c>
      <c r="N5989">
        <v>20</v>
      </c>
      <c r="O5989">
        <f>STANDARDIZE(N5989,$N$8,$N$9)</f>
        <v>-0.27719458949797421</v>
      </c>
      <c r="P5989">
        <f>ABS($J$3-O5989)</f>
        <v>0.25017163427891614</v>
      </c>
      <c r="Q5989">
        <f>ABS($J$4-O5989)</f>
        <v>2.4659775378921731</v>
      </c>
      <c r="R5989">
        <f>ABS($J$5-O5989)</f>
        <v>0.12508581713945804</v>
      </c>
      <c r="S5989">
        <f>ABS($J$6-O5989)</f>
        <v>0.71477609793976038</v>
      </c>
      <c r="T5989">
        <f>MIN(P5989:S5989)</f>
        <v>0.12508581713945804</v>
      </c>
      <c r="U5989">
        <f>MATCH(T5989,P5989:S5989, 0)</f>
        <v>3</v>
      </c>
    </row>
    <row r="5990" spans="1:21" x14ac:dyDescent="0.35">
      <c r="A5990">
        <v>3</v>
      </c>
      <c r="B5990">
        <v>5979</v>
      </c>
      <c r="C5990" t="s">
        <v>14</v>
      </c>
      <c r="D5990" t="s">
        <v>15</v>
      </c>
      <c r="E5990" t="s">
        <v>79</v>
      </c>
      <c r="F5990" t="s">
        <v>35</v>
      </c>
      <c r="G5990" t="s">
        <v>80</v>
      </c>
      <c r="H5990" t="s">
        <v>81</v>
      </c>
      <c r="I5990" s="1">
        <v>42453</v>
      </c>
      <c r="J5990">
        <v>2016</v>
      </c>
      <c r="K5990" t="s">
        <v>41</v>
      </c>
      <c r="L5990" t="s">
        <v>42</v>
      </c>
      <c r="M5990" s="1">
        <v>42473</v>
      </c>
      <c r="N5990">
        <v>20</v>
      </c>
      <c r="O5990">
        <f>STANDARDIZE(N5990,$N$8,$N$9)</f>
        <v>-0.27719458949797421</v>
      </c>
      <c r="P5990">
        <f>ABS($J$3-O5990)</f>
        <v>0.25017163427891614</v>
      </c>
      <c r="Q5990">
        <f>ABS($J$4-O5990)</f>
        <v>2.4659775378921731</v>
      </c>
      <c r="R5990">
        <f>ABS($J$5-O5990)</f>
        <v>0.12508581713945804</v>
      </c>
      <c r="S5990">
        <f>ABS($J$6-O5990)</f>
        <v>0.71477609793976038</v>
      </c>
      <c r="T5990">
        <f>MIN(P5990:S5990)</f>
        <v>0.12508581713945804</v>
      </c>
      <c r="U5990">
        <f>MATCH(T5990,P5990:S5990, 0)</f>
        <v>3</v>
      </c>
    </row>
    <row r="5991" spans="1:21" x14ac:dyDescent="0.35">
      <c r="A5991">
        <v>3</v>
      </c>
      <c r="B5991">
        <v>5980</v>
      </c>
      <c r="C5991" t="s">
        <v>110</v>
      </c>
      <c r="D5991" t="s">
        <v>111</v>
      </c>
      <c r="E5991" t="s">
        <v>79</v>
      </c>
      <c r="F5991" t="s">
        <v>35</v>
      </c>
      <c r="G5991" t="s">
        <v>80</v>
      </c>
      <c r="H5991" t="s">
        <v>81</v>
      </c>
      <c r="I5991" s="1">
        <v>42453</v>
      </c>
      <c r="J5991">
        <v>2016</v>
      </c>
      <c r="K5991" t="s">
        <v>77</v>
      </c>
      <c r="L5991" t="s">
        <v>78</v>
      </c>
      <c r="M5991" s="1">
        <v>42482</v>
      </c>
      <c r="N5991">
        <v>29</v>
      </c>
      <c r="O5991">
        <f>STANDARDIZE(N5991,$N$8,$N$9)</f>
        <v>-0.11636996746152814</v>
      </c>
      <c r="P5991">
        <f>ABS($J$3-O5991)</f>
        <v>0.41099625631536219</v>
      </c>
      <c r="Q5991">
        <f>ABS($J$4-O5991)</f>
        <v>2.3051529158557269</v>
      </c>
      <c r="R5991">
        <f>ABS($J$5-O5991)</f>
        <v>3.5738804896988025E-2</v>
      </c>
      <c r="S5991">
        <f>ABS($J$6-O5991)</f>
        <v>0.55395147590331428</v>
      </c>
      <c r="T5991">
        <f>MIN(P5991:S5991)</f>
        <v>3.5738804896988025E-2</v>
      </c>
      <c r="U5991">
        <f>MATCH(T5991,P5991:S5991, 0)</f>
        <v>3</v>
      </c>
    </row>
    <row r="5992" spans="1:21" x14ac:dyDescent="0.35">
      <c r="A5992">
        <v>4</v>
      </c>
      <c r="B5992">
        <v>5981</v>
      </c>
      <c r="C5992" t="s">
        <v>300</v>
      </c>
      <c r="D5992" t="s">
        <v>301</v>
      </c>
      <c r="E5992" t="s">
        <v>79</v>
      </c>
      <c r="F5992" t="s">
        <v>35</v>
      </c>
      <c r="G5992" t="s">
        <v>80</v>
      </c>
      <c r="H5992" t="s">
        <v>81</v>
      </c>
      <c r="I5992" s="1">
        <v>42453</v>
      </c>
      <c r="J5992">
        <v>2016</v>
      </c>
      <c r="K5992" t="s">
        <v>41</v>
      </c>
      <c r="L5992" t="s">
        <v>42</v>
      </c>
      <c r="M5992" s="1">
        <v>42618</v>
      </c>
      <c r="N5992">
        <v>46</v>
      </c>
      <c r="O5992">
        <f>STANDARDIZE(N5992,$N$8,$N$9)</f>
        <v>0.18740987416287</v>
      </c>
      <c r="P5992">
        <f>ABS($J$3-O5992)</f>
        <v>0.71477609793976038</v>
      </c>
      <c r="Q5992">
        <f>ABS($J$4-O5992)</f>
        <v>2.0013730742313292</v>
      </c>
      <c r="R5992">
        <f>ABS($J$5-O5992)</f>
        <v>0.33951864652138619</v>
      </c>
      <c r="S5992">
        <f>ABS($J$6-O5992)</f>
        <v>0.25017163427891609</v>
      </c>
      <c r="T5992">
        <f>MIN(P5992:S5992)</f>
        <v>0.25017163427891609</v>
      </c>
      <c r="U5992">
        <f>MATCH(T5992,P5992:S5992, 0)</f>
        <v>4</v>
      </c>
    </row>
    <row r="5993" spans="1:21" x14ac:dyDescent="0.35">
      <c r="A5993">
        <v>2</v>
      </c>
      <c r="B5993">
        <v>5982</v>
      </c>
      <c r="C5993" t="s">
        <v>406</v>
      </c>
      <c r="D5993" t="s">
        <v>407</v>
      </c>
      <c r="E5993" t="s">
        <v>52</v>
      </c>
      <c r="F5993" t="s">
        <v>53</v>
      </c>
      <c r="G5993" t="s">
        <v>601</v>
      </c>
      <c r="H5993" t="s">
        <v>602</v>
      </c>
      <c r="I5993" s="1">
        <v>42453</v>
      </c>
      <c r="J5993">
        <v>2016</v>
      </c>
      <c r="K5993" t="s">
        <v>41</v>
      </c>
      <c r="L5993" t="s">
        <v>42</v>
      </c>
      <c r="M5993" s="1">
        <v>42576</v>
      </c>
      <c r="N5993">
        <v>123</v>
      </c>
      <c r="O5993">
        <f>STANDARDIZE(N5993,$N$8,$N$9)</f>
        <v>1.5633538626969088</v>
      </c>
      <c r="P5993">
        <f>ABS($J$3-O5993)</f>
        <v>2.0907200864737989</v>
      </c>
      <c r="Q5993">
        <f>ABS($J$4-O5993)</f>
        <v>0.62542908569729017</v>
      </c>
      <c r="R5993">
        <f>ABS($J$5-O5993)</f>
        <v>1.715462635055425</v>
      </c>
      <c r="S5993">
        <f>ABS($J$6-O5993)</f>
        <v>1.1257723542551226</v>
      </c>
      <c r="T5993">
        <f>MIN(P5993:S5993)</f>
        <v>0.62542908569729017</v>
      </c>
      <c r="U5993">
        <f>MATCH(T5993,P5993:S5993, 0)</f>
        <v>2</v>
      </c>
    </row>
    <row r="5994" spans="1:21" x14ac:dyDescent="0.35">
      <c r="A5994">
        <v>1</v>
      </c>
      <c r="B5994">
        <v>5983</v>
      </c>
      <c r="C5994" t="s">
        <v>246</v>
      </c>
      <c r="D5994" t="s">
        <v>247</v>
      </c>
      <c r="E5994" t="s">
        <v>116</v>
      </c>
      <c r="F5994" t="s">
        <v>97</v>
      </c>
      <c r="G5994" t="s">
        <v>117</v>
      </c>
      <c r="H5994" t="s">
        <v>118</v>
      </c>
      <c r="I5994" s="1">
        <v>42454</v>
      </c>
      <c r="J5994">
        <v>2016</v>
      </c>
      <c r="K5994" t="s">
        <v>362</v>
      </c>
      <c r="L5994" t="s">
        <v>363</v>
      </c>
      <c r="M5994" s="1">
        <v>42460</v>
      </c>
      <c r="N5994">
        <v>6</v>
      </c>
      <c r="O5994">
        <f>STANDARDIZE(N5994,$N$8,$N$9)</f>
        <v>-0.52736622377689035</v>
      </c>
      <c r="P5994">
        <f>ABS($J$3-O5994)</f>
        <v>0</v>
      </c>
      <c r="Q5994">
        <f>ABS($J$4-O5994)</f>
        <v>2.7161491721710895</v>
      </c>
      <c r="R5994">
        <f>ABS($J$5-O5994)</f>
        <v>0.37525745141837419</v>
      </c>
      <c r="S5994">
        <f>ABS($J$6-O5994)</f>
        <v>0.96494773221867647</v>
      </c>
      <c r="T5994">
        <f>MIN(P5994:S5994)</f>
        <v>0</v>
      </c>
      <c r="U5994">
        <f>MATCH(T5994,P5994:S5994, 0)</f>
        <v>1</v>
      </c>
    </row>
    <row r="5995" spans="1:21" x14ac:dyDescent="0.35">
      <c r="A5995">
        <v>1</v>
      </c>
      <c r="B5995">
        <v>5984</v>
      </c>
      <c r="C5995" t="s">
        <v>67</v>
      </c>
      <c r="D5995" t="s">
        <v>68</v>
      </c>
      <c r="E5995" t="s">
        <v>52</v>
      </c>
      <c r="F5995" t="s">
        <v>53</v>
      </c>
      <c r="G5995" t="s">
        <v>54</v>
      </c>
      <c r="H5995" t="s">
        <v>55</v>
      </c>
      <c r="I5995" s="1">
        <v>42454</v>
      </c>
      <c r="J5995">
        <v>2016</v>
      </c>
      <c r="K5995" t="s">
        <v>155</v>
      </c>
      <c r="L5995" t="s">
        <v>156</v>
      </c>
      <c r="M5995" s="1">
        <v>42460</v>
      </c>
      <c r="N5995">
        <v>6</v>
      </c>
      <c r="O5995">
        <f>STANDARDIZE(N5995,$N$8,$N$9)</f>
        <v>-0.52736622377689035</v>
      </c>
      <c r="P5995">
        <f>ABS($J$3-O5995)</f>
        <v>0</v>
      </c>
      <c r="Q5995">
        <f>ABS($J$4-O5995)</f>
        <v>2.7161491721710895</v>
      </c>
      <c r="R5995">
        <f>ABS($J$5-O5995)</f>
        <v>0.37525745141837419</v>
      </c>
      <c r="S5995">
        <f>ABS($J$6-O5995)</f>
        <v>0.96494773221867647</v>
      </c>
      <c r="T5995">
        <f>MIN(P5995:S5995)</f>
        <v>0</v>
      </c>
      <c r="U5995">
        <f>MATCH(T5995,P5995:S5995, 0)</f>
        <v>1</v>
      </c>
    </row>
    <row r="5996" spans="1:21" x14ac:dyDescent="0.35">
      <c r="A5996">
        <v>1</v>
      </c>
      <c r="B5996">
        <v>5985</v>
      </c>
      <c r="C5996" t="s">
        <v>67</v>
      </c>
      <c r="D5996" t="s">
        <v>68</v>
      </c>
      <c r="E5996" t="s">
        <v>52</v>
      </c>
      <c r="F5996" t="s">
        <v>53</v>
      </c>
      <c r="G5996" t="s">
        <v>54</v>
      </c>
      <c r="H5996" t="s">
        <v>55</v>
      </c>
      <c r="I5996" s="1">
        <v>42454</v>
      </c>
      <c r="J5996">
        <v>2016</v>
      </c>
      <c r="K5996" t="s">
        <v>155</v>
      </c>
      <c r="L5996" t="s">
        <v>156</v>
      </c>
      <c r="M5996" s="1">
        <v>42460</v>
      </c>
      <c r="N5996">
        <v>6</v>
      </c>
      <c r="O5996">
        <f>STANDARDIZE(N5996,$N$8,$N$9)</f>
        <v>-0.52736622377689035</v>
      </c>
      <c r="P5996">
        <f>ABS($J$3-O5996)</f>
        <v>0</v>
      </c>
      <c r="Q5996">
        <f>ABS($J$4-O5996)</f>
        <v>2.7161491721710895</v>
      </c>
      <c r="R5996">
        <f>ABS($J$5-O5996)</f>
        <v>0.37525745141837419</v>
      </c>
      <c r="S5996">
        <f>ABS($J$6-O5996)</f>
        <v>0.96494773221867647</v>
      </c>
      <c r="T5996">
        <f>MIN(P5996:S5996)</f>
        <v>0</v>
      </c>
      <c r="U5996">
        <f>MATCH(T5996,P5996:S5996, 0)</f>
        <v>1</v>
      </c>
    </row>
    <row r="5997" spans="1:21" x14ac:dyDescent="0.35">
      <c r="A5997">
        <v>1</v>
      </c>
      <c r="B5997">
        <v>5986</v>
      </c>
      <c r="C5997" t="s">
        <v>67</v>
      </c>
      <c r="D5997" t="s">
        <v>68</v>
      </c>
      <c r="E5997" t="s">
        <v>52</v>
      </c>
      <c r="F5997" t="s">
        <v>53</v>
      </c>
      <c r="G5997" t="s">
        <v>54</v>
      </c>
      <c r="H5997" t="s">
        <v>55</v>
      </c>
      <c r="I5997" s="1">
        <v>42454</v>
      </c>
      <c r="J5997">
        <v>2016</v>
      </c>
      <c r="K5997" t="s">
        <v>155</v>
      </c>
      <c r="L5997" t="s">
        <v>156</v>
      </c>
      <c r="M5997" s="1">
        <v>42460</v>
      </c>
      <c r="N5997">
        <v>6</v>
      </c>
      <c r="O5997">
        <f>STANDARDIZE(N5997,$N$8,$N$9)</f>
        <v>-0.52736622377689035</v>
      </c>
      <c r="P5997">
        <f>ABS($J$3-O5997)</f>
        <v>0</v>
      </c>
      <c r="Q5997">
        <f>ABS($J$4-O5997)</f>
        <v>2.7161491721710895</v>
      </c>
      <c r="R5997">
        <f>ABS($J$5-O5997)</f>
        <v>0.37525745141837419</v>
      </c>
      <c r="S5997">
        <f>ABS($J$6-O5997)</f>
        <v>0.96494773221867647</v>
      </c>
      <c r="T5997">
        <f>MIN(P5997:S5997)</f>
        <v>0</v>
      </c>
      <c r="U5997">
        <f>MATCH(T5997,P5997:S5997, 0)</f>
        <v>1</v>
      </c>
    </row>
    <row r="5998" spans="1:21" x14ac:dyDescent="0.35">
      <c r="A5998">
        <v>1</v>
      </c>
      <c r="B5998">
        <v>5987</v>
      </c>
      <c r="C5998" t="s">
        <v>14</v>
      </c>
      <c r="D5998" t="s">
        <v>15</v>
      </c>
      <c r="E5998" t="s">
        <v>196</v>
      </c>
      <c r="F5998" t="s">
        <v>197</v>
      </c>
      <c r="G5998" t="s">
        <v>198</v>
      </c>
      <c r="H5998" t="s">
        <v>199</v>
      </c>
      <c r="I5998" s="1">
        <v>42454</v>
      </c>
      <c r="J5998">
        <v>2016</v>
      </c>
      <c r="K5998" t="s">
        <v>77</v>
      </c>
      <c r="L5998" t="s">
        <v>78</v>
      </c>
      <c r="M5998" s="1">
        <v>42586</v>
      </c>
      <c r="N5998">
        <v>14</v>
      </c>
      <c r="O5998">
        <f>STANDARDIZE(N5998,$N$8,$N$9)</f>
        <v>-0.38441100418893831</v>
      </c>
      <c r="P5998">
        <f>ABS($J$3-O5998)</f>
        <v>0.14295521958795204</v>
      </c>
      <c r="Q5998">
        <f>ABS($J$4-O5998)</f>
        <v>2.5731939525831371</v>
      </c>
      <c r="R5998">
        <f>ABS($J$5-O5998)</f>
        <v>0.23230223183042215</v>
      </c>
      <c r="S5998">
        <f>ABS($J$6-O5998)</f>
        <v>0.82199251263072437</v>
      </c>
      <c r="T5998">
        <f>MIN(P5998:S5998)</f>
        <v>0.14295521958795204</v>
      </c>
      <c r="U5998">
        <f>MATCH(T5998,P5998:S5998, 0)</f>
        <v>1</v>
      </c>
    </row>
    <row r="5999" spans="1:21" x14ac:dyDescent="0.35">
      <c r="A5999">
        <v>3</v>
      </c>
      <c r="B5999">
        <v>5988</v>
      </c>
      <c r="C5999" t="s">
        <v>71</v>
      </c>
      <c r="D5999" t="s">
        <v>72</v>
      </c>
      <c r="E5999" t="s">
        <v>79</v>
      </c>
      <c r="F5999" t="s">
        <v>35</v>
      </c>
      <c r="G5999" t="s">
        <v>80</v>
      </c>
      <c r="H5999" t="s">
        <v>81</v>
      </c>
      <c r="I5999" s="1">
        <v>42454</v>
      </c>
      <c r="J5999">
        <v>2016</v>
      </c>
      <c r="K5999" t="s">
        <v>227</v>
      </c>
      <c r="L5999" t="s">
        <v>228</v>
      </c>
      <c r="M5999" s="1">
        <v>42478</v>
      </c>
      <c r="N5999">
        <v>24</v>
      </c>
      <c r="O5999">
        <f>STANDARDIZE(N5999,$N$8,$N$9)</f>
        <v>-0.20571697970399819</v>
      </c>
      <c r="P5999">
        <f>ABS($J$3-O5999)</f>
        <v>0.32164924407289219</v>
      </c>
      <c r="Q5999">
        <f>ABS($J$4-O5999)</f>
        <v>2.3944999280981971</v>
      </c>
      <c r="R5999">
        <f>ABS($J$5-O5999)</f>
        <v>5.3608207345482023E-2</v>
      </c>
      <c r="S5999">
        <f>ABS($J$6-O5999)</f>
        <v>0.64329848814578428</v>
      </c>
      <c r="T5999">
        <f>MIN(P5999:S5999)</f>
        <v>5.3608207345482023E-2</v>
      </c>
      <c r="U5999">
        <f>MATCH(T5999,P5999:S5999, 0)</f>
        <v>3</v>
      </c>
    </row>
    <row r="6000" spans="1:21" x14ac:dyDescent="0.35">
      <c r="A6000">
        <v>3</v>
      </c>
      <c r="B6000">
        <v>5989</v>
      </c>
      <c r="C6000" t="s">
        <v>14</v>
      </c>
      <c r="D6000" t="s">
        <v>15</v>
      </c>
      <c r="E6000" t="s">
        <v>34</v>
      </c>
      <c r="F6000" t="s">
        <v>35</v>
      </c>
      <c r="G6000" t="s">
        <v>36</v>
      </c>
      <c r="H6000" t="s">
        <v>37</v>
      </c>
      <c r="I6000" s="1">
        <v>42454</v>
      </c>
      <c r="J6000">
        <v>2016</v>
      </c>
      <c r="K6000" t="s">
        <v>41</v>
      </c>
      <c r="L6000" t="s">
        <v>42</v>
      </c>
      <c r="M6000" s="1">
        <v>42480</v>
      </c>
      <c r="N6000">
        <v>26</v>
      </c>
      <c r="O6000">
        <f>STANDARDIZE(N6000,$N$8,$N$9)</f>
        <v>-0.16997817480701016</v>
      </c>
      <c r="P6000">
        <f>ABS($J$3-O6000)</f>
        <v>0.35738804896988019</v>
      </c>
      <c r="Q6000">
        <f>ABS($J$4-O6000)</f>
        <v>2.3587611232012091</v>
      </c>
      <c r="R6000">
        <f>ABS($J$5-O6000)</f>
        <v>1.7869402448493998E-2</v>
      </c>
      <c r="S6000">
        <f>ABS($J$6-O6000)</f>
        <v>0.60755968324879628</v>
      </c>
      <c r="T6000">
        <f>MIN(P6000:S6000)</f>
        <v>1.7869402448493998E-2</v>
      </c>
      <c r="U6000">
        <f>MATCH(T6000,P6000:S6000, 0)</f>
        <v>3</v>
      </c>
    </row>
    <row r="6001" spans="1:21" x14ac:dyDescent="0.35">
      <c r="A6001">
        <v>3</v>
      </c>
      <c r="B6001">
        <v>5990</v>
      </c>
      <c r="C6001" t="s">
        <v>14</v>
      </c>
      <c r="D6001" t="s">
        <v>15</v>
      </c>
      <c r="E6001" t="s">
        <v>79</v>
      </c>
      <c r="F6001" t="s">
        <v>35</v>
      </c>
      <c r="G6001" t="s">
        <v>200</v>
      </c>
      <c r="H6001" t="s">
        <v>201</v>
      </c>
      <c r="I6001" s="1">
        <v>42454</v>
      </c>
      <c r="J6001">
        <v>2016</v>
      </c>
      <c r="K6001" t="s">
        <v>77</v>
      </c>
      <c r="L6001" t="s">
        <v>78</v>
      </c>
      <c r="M6001" s="1">
        <v>42490</v>
      </c>
      <c r="N6001">
        <v>36</v>
      </c>
      <c r="O6001">
        <f>STANDARDIZE(N6001,$N$8,$N$9)</f>
        <v>8.7158496779299183E-3</v>
      </c>
      <c r="P6001">
        <f>ABS($J$3-O6001)</f>
        <v>0.53608207345482028</v>
      </c>
      <c r="Q6001">
        <f>ABS($J$4-O6001)</f>
        <v>2.1800670987162691</v>
      </c>
      <c r="R6001">
        <f>ABS($J$5-O6001)</f>
        <v>0.1608246220364461</v>
      </c>
      <c r="S6001">
        <f>ABS($J$6-O6001)</f>
        <v>0.42886565876385618</v>
      </c>
      <c r="T6001">
        <f>MIN(P6001:S6001)</f>
        <v>0.1608246220364461</v>
      </c>
      <c r="U6001">
        <f>MATCH(T6001,P6001:S6001, 0)</f>
        <v>3</v>
      </c>
    </row>
    <row r="6002" spans="1:21" x14ac:dyDescent="0.35">
      <c r="A6002">
        <v>4</v>
      </c>
      <c r="B6002">
        <v>5991</v>
      </c>
      <c r="C6002" t="s">
        <v>30</v>
      </c>
      <c r="D6002" t="s">
        <v>31</v>
      </c>
      <c r="E6002" t="s">
        <v>79</v>
      </c>
      <c r="F6002" t="s">
        <v>35</v>
      </c>
      <c r="G6002" t="s">
        <v>80</v>
      </c>
      <c r="H6002" t="s">
        <v>81</v>
      </c>
      <c r="I6002" s="1">
        <v>42455</v>
      </c>
      <c r="J6002">
        <v>2016</v>
      </c>
      <c r="K6002" t="s">
        <v>28</v>
      </c>
      <c r="L6002" t="s">
        <v>29</v>
      </c>
      <c r="M6002" s="1">
        <v>42648</v>
      </c>
      <c r="N6002">
        <v>45</v>
      </c>
      <c r="O6002">
        <f>STANDARDIZE(N6002,$N$8,$N$9)</f>
        <v>0.169540471714376</v>
      </c>
      <c r="P6002">
        <f>ABS($J$3-O6002)</f>
        <v>0.69690669549126638</v>
      </c>
      <c r="Q6002">
        <f>ABS($J$4-O6002)</f>
        <v>2.0192424766798229</v>
      </c>
      <c r="R6002">
        <f>ABS($J$5-O6002)</f>
        <v>0.32164924407289219</v>
      </c>
      <c r="S6002">
        <f>ABS($J$6-O6002)</f>
        <v>0.26804103672741009</v>
      </c>
      <c r="T6002">
        <f>MIN(P6002:S6002)</f>
        <v>0.26804103672741009</v>
      </c>
      <c r="U6002">
        <f>MATCH(T6002,P6002:S6002, 0)</f>
        <v>4</v>
      </c>
    </row>
    <row r="6003" spans="1:21" x14ac:dyDescent="0.35">
      <c r="A6003">
        <v>1</v>
      </c>
      <c r="B6003">
        <v>5992</v>
      </c>
      <c r="C6003" t="s">
        <v>14</v>
      </c>
      <c r="D6003" t="s">
        <v>15</v>
      </c>
      <c r="E6003" t="s">
        <v>16</v>
      </c>
      <c r="F6003" t="s">
        <v>17</v>
      </c>
      <c r="G6003" t="s">
        <v>18</v>
      </c>
      <c r="H6003" t="s">
        <v>19</v>
      </c>
      <c r="I6003" s="1">
        <v>42456</v>
      </c>
      <c r="J6003">
        <v>2016</v>
      </c>
      <c r="K6003" t="s">
        <v>176</v>
      </c>
      <c r="L6003" t="s">
        <v>177</v>
      </c>
      <c r="M6003" s="1">
        <v>42459</v>
      </c>
      <c r="N6003">
        <v>3</v>
      </c>
      <c r="O6003">
        <f>STANDARDIZE(N6003,$N$8,$N$9)</f>
        <v>-0.58097443112237235</v>
      </c>
      <c r="P6003">
        <f>ABS($J$3-O6003)</f>
        <v>5.3608207345481995E-2</v>
      </c>
      <c r="Q6003">
        <f>ABS($J$4-O6003)</f>
        <v>2.7697573795165713</v>
      </c>
      <c r="R6003">
        <f>ABS($J$5-O6003)</f>
        <v>0.42886565876385618</v>
      </c>
      <c r="S6003">
        <f>ABS($J$6-O6003)</f>
        <v>1.0185559395641586</v>
      </c>
      <c r="T6003">
        <f>MIN(P6003:S6003)</f>
        <v>5.3608207345481995E-2</v>
      </c>
      <c r="U6003">
        <f>MATCH(T6003,P6003:S6003, 0)</f>
        <v>1</v>
      </c>
    </row>
    <row r="6004" spans="1:21" x14ac:dyDescent="0.35">
      <c r="A6004">
        <v>1</v>
      </c>
      <c r="B6004">
        <v>5993</v>
      </c>
      <c r="C6004" t="s">
        <v>239</v>
      </c>
      <c r="D6004" t="s">
        <v>240</v>
      </c>
      <c r="E6004" t="s">
        <v>243</v>
      </c>
      <c r="F6004" t="s">
        <v>208</v>
      </c>
      <c r="G6004" t="s">
        <v>244</v>
      </c>
      <c r="H6004" t="s">
        <v>245</v>
      </c>
      <c r="I6004" s="1">
        <v>42456</v>
      </c>
      <c r="J6004">
        <v>2016</v>
      </c>
      <c r="K6004" t="s">
        <v>77</v>
      </c>
      <c r="L6004" t="s">
        <v>78</v>
      </c>
      <c r="M6004" s="1">
        <v>42404</v>
      </c>
      <c r="N6004">
        <v>6</v>
      </c>
      <c r="O6004">
        <f>STANDARDIZE(N6004,$N$8,$N$9)</f>
        <v>-0.52736622377689035</v>
      </c>
      <c r="P6004">
        <f>ABS($J$3-O6004)</f>
        <v>0</v>
      </c>
      <c r="Q6004">
        <f>ABS($J$4-O6004)</f>
        <v>2.7161491721710895</v>
      </c>
      <c r="R6004">
        <f>ABS($J$5-O6004)</f>
        <v>0.37525745141837419</v>
      </c>
      <c r="S6004">
        <f>ABS($J$6-O6004)</f>
        <v>0.96494773221867647</v>
      </c>
      <c r="T6004">
        <f>MIN(P6004:S6004)</f>
        <v>0</v>
      </c>
      <c r="U6004">
        <f>MATCH(T6004,P6004:S6004, 0)</f>
        <v>1</v>
      </c>
    </row>
    <row r="6005" spans="1:21" x14ac:dyDescent="0.35">
      <c r="A6005">
        <v>1</v>
      </c>
      <c r="B6005">
        <v>5994</v>
      </c>
      <c r="C6005" t="s">
        <v>316</v>
      </c>
      <c r="D6005" t="s">
        <v>317</v>
      </c>
      <c r="E6005" t="s">
        <v>149</v>
      </c>
      <c r="F6005" t="s">
        <v>150</v>
      </c>
      <c r="G6005" t="s">
        <v>215</v>
      </c>
      <c r="H6005" t="s">
        <v>216</v>
      </c>
      <c r="I6005" s="1">
        <v>42456</v>
      </c>
      <c r="J6005">
        <v>2016</v>
      </c>
      <c r="K6005" t="s">
        <v>77</v>
      </c>
      <c r="L6005" t="s">
        <v>78</v>
      </c>
      <c r="M6005" s="1">
        <v>42555</v>
      </c>
      <c r="N6005">
        <v>11</v>
      </c>
      <c r="O6005">
        <f>STANDARDIZE(N6005,$N$8,$N$9)</f>
        <v>-0.43801921153442031</v>
      </c>
      <c r="P6005">
        <f>ABS($J$3-O6005)</f>
        <v>8.9347012242470047E-2</v>
      </c>
      <c r="Q6005">
        <f>ABS($J$4-O6005)</f>
        <v>2.6268021599286193</v>
      </c>
      <c r="R6005">
        <f>ABS($J$5-O6005)</f>
        <v>0.28591043917590414</v>
      </c>
      <c r="S6005">
        <f>ABS($J$6-O6005)</f>
        <v>0.87560071997620637</v>
      </c>
      <c r="T6005">
        <f>MIN(P6005:S6005)</f>
        <v>8.9347012242470047E-2</v>
      </c>
      <c r="U6005">
        <f>MATCH(T6005,P6005:S6005, 0)</f>
        <v>1</v>
      </c>
    </row>
    <row r="6006" spans="1:21" x14ac:dyDescent="0.35">
      <c r="A6006">
        <v>3</v>
      </c>
      <c r="B6006">
        <v>5995</v>
      </c>
      <c r="C6006" t="s">
        <v>135</v>
      </c>
      <c r="D6006" t="s">
        <v>136</v>
      </c>
      <c r="E6006" t="s">
        <v>149</v>
      </c>
      <c r="F6006" t="s">
        <v>150</v>
      </c>
      <c r="G6006" t="s">
        <v>215</v>
      </c>
      <c r="H6006" t="s">
        <v>216</v>
      </c>
      <c r="I6006" s="1">
        <v>42456</v>
      </c>
      <c r="J6006">
        <v>2016</v>
      </c>
      <c r="K6006" t="s">
        <v>77</v>
      </c>
      <c r="L6006" t="s">
        <v>78</v>
      </c>
      <c r="M6006" s="1">
        <v>42482</v>
      </c>
      <c r="N6006">
        <v>26</v>
      </c>
      <c r="O6006">
        <f>STANDARDIZE(N6006,$N$8,$N$9)</f>
        <v>-0.16997817480701016</v>
      </c>
      <c r="P6006">
        <f>ABS($J$3-O6006)</f>
        <v>0.35738804896988019</v>
      </c>
      <c r="Q6006">
        <f>ABS($J$4-O6006)</f>
        <v>2.3587611232012091</v>
      </c>
      <c r="R6006">
        <f>ABS($J$5-O6006)</f>
        <v>1.7869402448493998E-2</v>
      </c>
      <c r="S6006">
        <f>ABS($J$6-O6006)</f>
        <v>0.60755968324879628</v>
      </c>
      <c r="T6006">
        <f>MIN(P6006:S6006)</f>
        <v>1.7869402448493998E-2</v>
      </c>
      <c r="U6006">
        <f>MATCH(T6006,P6006:S6006, 0)</f>
        <v>3</v>
      </c>
    </row>
    <row r="6007" spans="1:21" x14ac:dyDescent="0.35">
      <c r="A6007">
        <v>4</v>
      </c>
      <c r="B6007">
        <v>5996</v>
      </c>
      <c r="C6007" t="s">
        <v>50</v>
      </c>
      <c r="D6007" t="s">
        <v>51</v>
      </c>
      <c r="E6007" t="s">
        <v>90</v>
      </c>
      <c r="F6007" t="s">
        <v>91</v>
      </c>
      <c r="G6007" t="s">
        <v>235</v>
      </c>
      <c r="H6007" t="s">
        <v>236</v>
      </c>
      <c r="I6007" s="1">
        <v>42456</v>
      </c>
      <c r="J6007">
        <v>2016</v>
      </c>
      <c r="K6007" t="s">
        <v>94</v>
      </c>
      <c r="L6007" t="s">
        <v>95</v>
      </c>
      <c r="M6007" s="1">
        <v>42679</v>
      </c>
      <c r="N6007">
        <v>45</v>
      </c>
      <c r="O6007">
        <f>STANDARDIZE(N6007,$N$8,$N$9)</f>
        <v>0.169540471714376</v>
      </c>
      <c r="P6007">
        <f>ABS($J$3-O6007)</f>
        <v>0.69690669549126638</v>
      </c>
      <c r="Q6007">
        <f>ABS($J$4-O6007)</f>
        <v>2.0192424766798229</v>
      </c>
      <c r="R6007">
        <f>ABS($J$5-O6007)</f>
        <v>0.32164924407289219</v>
      </c>
      <c r="S6007">
        <f>ABS($J$6-O6007)</f>
        <v>0.26804103672741009</v>
      </c>
      <c r="T6007">
        <f>MIN(P6007:S6007)</f>
        <v>0.26804103672741009</v>
      </c>
      <c r="U6007">
        <f>MATCH(T6007,P6007:S6007, 0)</f>
        <v>4</v>
      </c>
    </row>
    <row r="6008" spans="1:21" x14ac:dyDescent="0.35">
      <c r="A6008">
        <v>4</v>
      </c>
      <c r="B6008">
        <v>5997</v>
      </c>
      <c r="C6008" t="s">
        <v>256</v>
      </c>
      <c r="D6008" t="s">
        <v>257</v>
      </c>
      <c r="E6008" t="s">
        <v>131</v>
      </c>
      <c r="F6008" t="s">
        <v>132</v>
      </c>
      <c r="G6008" t="s">
        <v>133</v>
      </c>
      <c r="H6008" t="s">
        <v>134</v>
      </c>
      <c r="I6008" s="1">
        <v>42456</v>
      </c>
      <c r="J6008">
        <v>2016</v>
      </c>
      <c r="K6008" t="s">
        <v>69</v>
      </c>
      <c r="L6008" t="s">
        <v>70</v>
      </c>
      <c r="M6008" s="1">
        <v>42542</v>
      </c>
      <c r="N6008">
        <v>86</v>
      </c>
      <c r="O6008">
        <f>STANDARDIZE(N6008,$N$8,$N$9)</f>
        <v>0.90218597210263041</v>
      </c>
      <c r="P6008">
        <f>ABS($J$3-O6008)</f>
        <v>1.4295521958795208</v>
      </c>
      <c r="Q6008">
        <f>ABS($J$4-O6008)</f>
        <v>1.2865969762915686</v>
      </c>
      <c r="R6008">
        <f>ABS($J$5-O6008)</f>
        <v>1.0542947444611466</v>
      </c>
      <c r="S6008">
        <f>ABS($J$6-O6008)</f>
        <v>0.46460446366084429</v>
      </c>
      <c r="T6008">
        <f>MIN(P6008:S6008)</f>
        <v>0.46460446366084429</v>
      </c>
      <c r="U6008">
        <f>MATCH(T6008,P6008:S6008, 0)</f>
        <v>4</v>
      </c>
    </row>
    <row r="6009" spans="1:21" x14ac:dyDescent="0.35">
      <c r="A6009">
        <v>1</v>
      </c>
      <c r="B6009">
        <v>5998</v>
      </c>
      <c r="C6009" t="s">
        <v>14</v>
      </c>
      <c r="D6009" t="s">
        <v>15</v>
      </c>
      <c r="E6009" t="s">
        <v>16</v>
      </c>
      <c r="F6009" t="s">
        <v>17</v>
      </c>
      <c r="G6009" t="s">
        <v>18</v>
      </c>
      <c r="H6009" t="s">
        <v>19</v>
      </c>
      <c r="I6009" s="1">
        <v>42457</v>
      </c>
      <c r="J6009">
        <v>2016</v>
      </c>
      <c r="K6009" t="s">
        <v>176</v>
      </c>
      <c r="L6009" t="s">
        <v>177</v>
      </c>
      <c r="M6009" s="1">
        <v>42458</v>
      </c>
      <c r="N6009">
        <v>1</v>
      </c>
      <c r="O6009">
        <f>STANDARDIZE(N6009,$N$8,$N$9)</f>
        <v>-0.61671323601936046</v>
      </c>
      <c r="P6009">
        <f>ABS($J$3-O6009)</f>
        <v>8.9347012242470103E-2</v>
      </c>
      <c r="Q6009">
        <f>ABS($J$4-O6009)</f>
        <v>2.8054961844135593</v>
      </c>
      <c r="R6009">
        <f>ABS($J$5-O6009)</f>
        <v>0.46460446366084429</v>
      </c>
      <c r="S6009">
        <f>ABS($J$6-O6009)</f>
        <v>1.0542947444611466</v>
      </c>
      <c r="T6009">
        <f>MIN(P6009:S6009)</f>
        <v>8.9347012242470103E-2</v>
      </c>
      <c r="U6009">
        <f>MATCH(T6009,P6009:S6009, 0)</f>
        <v>1</v>
      </c>
    </row>
    <row r="6010" spans="1:21" x14ac:dyDescent="0.35">
      <c r="A6010">
        <v>1</v>
      </c>
      <c r="B6010">
        <v>5999</v>
      </c>
      <c r="C6010" t="s">
        <v>184</v>
      </c>
      <c r="D6010" t="s">
        <v>185</v>
      </c>
      <c r="E6010" t="s">
        <v>131</v>
      </c>
      <c r="F6010" t="s">
        <v>132</v>
      </c>
      <c r="G6010" t="s">
        <v>133</v>
      </c>
      <c r="H6010" t="s">
        <v>134</v>
      </c>
      <c r="I6010" s="1">
        <v>42457</v>
      </c>
      <c r="J6010">
        <v>2016</v>
      </c>
      <c r="K6010" t="s">
        <v>176</v>
      </c>
      <c r="L6010" t="s">
        <v>177</v>
      </c>
      <c r="M6010" s="1">
        <v>42460</v>
      </c>
      <c r="N6010">
        <v>3</v>
      </c>
      <c r="O6010">
        <f>STANDARDIZE(N6010,$N$8,$N$9)</f>
        <v>-0.58097443112237235</v>
      </c>
      <c r="P6010">
        <f>ABS($J$3-O6010)</f>
        <v>5.3608207345481995E-2</v>
      </c>
      <c r="Q6010">
        <f>ABS($J$4-O6010)</f>
        <v>2.7697573795165713</v>
      </c>
      <c r="R6010">
        <f>ABS($J$5-O6010)</f>
        <v>0.42886565876385618</v>
      </c>
      <c r="S6010">
        <f>ABS($J$6-O6010)</f>
        <v>1.0185559395641586</v>
      </c>
      <c r="T6010">
        <f>MIN(P6010:S6010)</f>
        <v>5.3608207345481995E-2</v>
      </c>
      <c r="U6010">
        <f>MATCH(T6010,P6010:S6010, 0)</f>
        <v>1</v>
      </c>
    </row>
    <row r="6011" spans="1:21" x14ac:dyDescent="0.35">
      <c r="A6011">
        <v>1</v>
      </c>
      <c r="B6011">
        <v>6000</v>
      </c>
      <c r="C6011" t="s">
        <v>172</v>
      </c>
      <c r="D6011" t="s">
        <v>173</v>
      </c>
      <c r="E6011" t="s">
        <v>79</v>
      </c>
      <c r="F6011" t="s">
        <v>35</v>
      </c>
      <c r="G6011" t="s">
        <v>80</v>
      </c>
      <c r="H6011" t="s">
        <v>81</v>
      </c>
      <c r="I6011" s="1">
        <v>42457</v>
      </c>
      <c r="J6011">
        <v>2016</v>
      </c>
      <c r="K6011" t="s">
        <v>176</v>
      </c>
      <c r="L6011" t="s">
        <v>177</v>
      </c>
      <c r="M6011" s="1">
        <v>42373</v>
      </c>
      <c r="N6011">
        <v>4</v>
      </c>
      <c r="O6011">
        <f>STANDARDIZE(N6011,$N$8,$N$9)</f>
        <v>-0.56310502867387835</v>
      </c>
      <c r="P6011">
        <f>ABS($J$3-O6011)</f>
        <v>3.5738804896987997E-2</v>
      </c>
      <c r="Q6011">
        <f>ABS($J$4-O6011)</f>
        <v>2.7518879770680771</v>
      </c>
      <c r="R6011">
        <f>ABS($J$5-O6011)</f>
        <v>0.41099625631536219</v>
      </c>
      <c r="S6011">
        <f>ABS($J$6-O6011)</f>
        <v>1.0006865371156644</v>
      </c>
      <c r="T6011">
        <f>MIN(P6011:S6011)</f>
        <v>3.5738804896987997E-2</v>
      </c>
      <c r="U6011">
        <f>MATCH(T6011,P6011:S6011, 0)</f>
        <v>1</v>
      </c>
    </row>
    <row r="6012" spans="1:21" x14ac:dyDescent="0.35">
      <c r="A6012">
        <v>1</v>
      </c>
      <c r="B6012">
        <v>6001</v>
      </c>
      <c r="C6012" t="s">
        <v>14</v>
      </c>
      <c r="D6012" t="s">
        <v>15</v>
      </c>
      <c r="E6012" t="s">
        <v>16</v>
      </c>
      <c r="F6012" t="s">
        <v>17</v>
      </c>
      <c r="G6012" t="s">
        <v>18</v>
      </c>
      <c r="H6012" t="s">
        <v>19</v>
      </c>
      <c r="I6012" s="1">
        <v>42457</v>
      </c>
      <c r="J6012">
        <v>2016</v>
      </c>
      <c r="K6012" t="s">
        <v>77</v>
      </c>
      <c r="L6012" t="s">
        <v>78</v>
      </c>
      <c r="M6012" s="1">
        <v>42525</v>
      </c>
      <c r="N6012">
        <v>9</v>
      </c>
      <c r="O6012">
        <f>STANDARDIZE(N6012,$N$8,$N$9)</f>
        <v>-0.4737580164314083</v>
      </c>
      <c r="P6012">
        <f>ABS($J$3-O6012)</f>
        <v>5.3608207345482051E-2</v>
      </c>
      <c r="Q6012">
        <f>ABS($J$4-O6012)</f>
        <v>2.6625409648256073</v>
      </c>
      <c r="R6012">
        <f>ABS($J$5-O6012)</f>
        <v>0.32164924407289214</v>
      </c>
      <c r="S6012">
        <f>ABS($J$6-O6012)</f>
        <v>0.91133952487319436</v>
      </c>
      <c r="T6012">
        <f>MIN(P6012:S6012)</f>
        <v>5.3608207345482051E-2</v>
      </c>
      <c r="U6012">
        <f>MATCH(T6012,P6012:S6012, 0)</f>
        <v>1</v>
      </c>
    </row>
    <row r="6013" spans="1:21" x14ac:dyDescent="0.35">
      <c r="A6013">
        <v>1</v>
      </c>
      <c r="B6013">
        <v>6002</v>
      </c>
      <c r="C6013" t="s">
        <v>229</v>
      </c>
      <c r="D6013" t="s">
        <v>230</v>
      </c>
      <c r="E6013" t="s">
        <v>131</v>
      </c>
      <c r="F6013" t="s">
        <v>132</v>
      </c>
      <c r="G6013" t="s">
        <v>133</v>
      </c>
      <c r="H6013" t="s">
        <v>134</v>
      </c>
      <c r="I6013" s="1">
        <v>42457</v>
      </c>
      <c r="J6013">
        <v>2016</v>
      </c>
      <c r="K6013" t="s">
        <v>77</v>
      </c>
      <c r="L6013" t="s">
        <v>78</v>
      </c>
      <c r="M6013" s="1">
        <v>42708</v>
      </c>
      <c r="N6013">
        <v>15</v>
      </c>
      <c r="O6013">
        <f>STANDARDIZE(N6013,$N$8,$N$9)</f>
        <v>-0.36654160174044426</v>
      </c>
      <c r="P6013">
        <f>ABS($J$3-O6013)</f>
        <v>0.1608246220364461</v>
      </c>
      <c r="Q6013">
        <f>ABS($J$4-O6013)</f>
        <v>2.5553245501346433</v>
      </c>
      <c r="R6013">
        <f>ABS($J$5-O6013)</f>
        <v>0.21443282938192809</v>
      </c>
      <c r="S6013">
        <f>ABS($J$6-O6013)</f>
        <v>0.80412311018223037</v>
      </c>
      <c r="T6013">
        <f>MIN(P6013:S6013)</f>
        <v>0.1608246220364461</v>
      </c>
      <c r="U6013">
        <f>MATCH(T6013,P6013:S6013, 0)</f>
        <v>1</v>
      </c>
    </row>
    <row r="6014" spans="1:21" x14ac:dyDescent="0.35">
      <c r="A6014">
        <v>1</v>
      </c>
      <c r="B6014">
        <v>6003</v>
      </c>
      <c r="C6014" t="s">
        <v>14</v>
      </c>
      <c r="D6014" t="s">
        <v>15</v>
      </c>
      <c r="E6014" t="s">
        <v>34</v>
      </c>
      <c r="F6014" t="s">
        <v>35</v>
      </c>
      <c r="G6014" t="s">
        <v>36</v>
      </c>
      <c r="H6014" t="s">
        <v>37</v>
      </c>
      <c r="I6014" s="1">
        <v>42457</v>
      </c>
      <c r="J6014">
        <v>2016</v>
      </c>
      <c r="K6014" t="s">
        <v>77</v>
      </c>
      <c r="L6014" t="s">
        <v>78</v>
      </c>
      <c r="M6014" s="1">
        <v>42473</v>
      </c>
      <c r="N6014">
        <v>16</v>
      </c>
      <c r="O6014">
        <f>STANDARDIZE(N6014,$N$8,$N$9)</f>
        <v>-0.34867219929195026</v>
      </c>
      <c r="P6014">
        <f>ABS($J$3-O6014)</f>
        <v>0.17869402448494009</v>
      </c>
      <c r="Q6014">
        <f>ABS($J$4-O6014)</f>
        <v>2.5374551476861491</v>
      </c>
      <c r="R6014">
        <f>ABS($J$5-O6014)</f>
        <v>0.19656342693343409</v>
      </c>
      <c r="S6014">
        <f>ABS($J$6-O6014)</f>
        <v>0.78625370773373637</v>
      </c>
      <c r="T6014">
        <f>MIN(P6014:S6014)</f>
        <v>0.17869402448494009</v>
      </c>
      <c r="U6014">
        <f>MATCH(T6014,P6014:S6014, 0)</f>
        <v>1</v>
      </c>
    </row>
    <row r="6015" spans="1:21" x14ac:dyDescent="0.35">
      <c r="A6015">
        <v>3</v>
      </c>
      <c r="B6015">
        <v>6004</v>
      </c>
      <c r="C6015" t="s">
        <v>112</v>
      </c>
      <c r="D6015" t="s">
        <v>113</v>
      </c>
      <c r="E6015" t="s">
        <v>52</v>
      </c>
      <c r="F6015" t="s">
        <v>102</v>
      </c>
      <c r="G6015" t="s">
        <v>103</v>
      </c>
      <c r="H6015" t="s">
        <v>104</v>
      </c>
      <c r="I6015" s="1">
        <v>42457</v>
      </c>
      <c r="J6015">
        <v>2016</v>
      </c>
      <c r="K6015" t="s">
        <v>77</v>
      </c>
      <c r="L6015" t="s">
        <v>78</v>
      </c>
      <c r="M6015" s="1">
        <v>42479</v>
      </c>
      <c r="N6015">
        <v>22</v>
      </c>
      <c r="O6015">
        <f>STANDARDIZE(N6015,$N$8,$N$9)</f>
        <v>-0.24145578460098621</v>
      </c>
      <c r="P6015">
        <f>ABS($J$3-O6015)</f>
        <v>0.28591043917590414</v>
      </c>
      <c r="Q6015">
        <f>ABS($J$4-O6015)</f>
        <v>2.4302387329951851</v>
      </c>
      <c r="R6015">
        <f>ABS($J$5-O6015)</f>
        <v>8.9347012242470047E-2</v>
      </c>
      <c r="S6015">
        <f>ABS($J$6-O6015)</f>
        <v>0.67903729304277238</v>
      </c>
      <c r="T6015">
        <f>MIN(P6015:S6015)</f>
        <v>8.9347012242470047E-2</v>
      </c>
      <c r="U6015">
        <f>MATCH(T6015,P6015:S6015, 0)</f>
        <v>3</v>
      </c>
    </row>
    <row r="6016" spans="1:21" x14ac:dyDescent="0.35">
      <c r="A6016">
        <v>3</v>
      </c>
      <c r="B6016">
        <v>6005</v>
      </c>
      <c r="C6016" t="s">
        <v>14</v>
      </c>
      <c r="D6016" t="s">
        <v>15</v>
      </c>
      <c r="E6016" t="s">
        <v>24</v>
      </c>
      <c r="F6016" t="s">
        <v>25</v>
      </c>
      <c r="G6016" t="s">
        <v>26</v>
      </c>
      <c r="H6016" t="s">
        <v>27</v>
      </c>
      <c r="I6016" s="1">
        <v>42457</v>
      </c>
      <c r="J6016">
        <v>2016</v>
      </c>
      <c r="K6016" t="s">
        <v>28</v>
      </c>
      <c r="L6016" t="s">
        <v>29</v>
      </c>
      <c r="M6016" s="1">
        <v>42482</v>
      </c>
      <c r="N6016">
        <v>25</v>
      </c>
      <c r="O6016">
        <f>STANDARDIZE(N6016,$N$8,$N$9)</f>
        <v>-0.18784757725550419</v>
      </c>
      <c r="P6016">
        <f>ABS($J$3-O6016)</f>
        <v>0.33951864652138619</v>
      </c>
      <c r="Q6016">
        <f>ABS($J$4-O6016)</f>
        <v>2.3766305256497033</v>
      </c>
      <c r="R6016">
        <f>ABS($J$5-O6016)</f>
        <v>3.5738804896988025E-2</v>
      </c>
      <c r="S6016">
        <f>ABS($J$6-O6016)</f>
        <v>0.62542908569729028</v>
      </c>
      <c r="T6016">
        <f>MIN(P6016:S6016)</f>
        <v>3.5738804896988025E-2</v>
      </c>
      <c r="U6016">
        <f>MATCH(T6016,P6016:S6016, 0)</f>
        <v>3</v>
      </c>
    </row>
    <row r="6017" spans="1:21" x14ac:dyDescent="0.35">
      <c r="A6017">
        <v>3</v>
      </c>
      <c r="B6017">
        <v>6006</v>
      </c>
      <c r="C6017" t="s">
        <v>178</v>
      </c>
      <c r="D6017" t="s">
        <v>179</v>
      </c>
      <c r="E6017" t="s">
        <v>141</v>
      </c>
      <c r="F6017" t="s">
        <v>142</v>
      </c>
      <c r="G6017" t="s">
        <v>143</v>
      </c>
      <c r="H6017" t="s">
        <v>144</v>
      </c>
      <c r="I6017" s="1">
        <v>42457</v>
      </c>
      <c r="J6017">
        <v>2016</v>
      </c>
      <c r="K6017" t="s">
        <v>227</v>
      </c>
      <c r="L6017" t="s">
        <v>228</v>
      </c>
      <c r="M6017" s="1">
        <v>42486</v>
      </c>
      <c r="N6017">
        <v>29</v>
      </c>
      <c r="O6017">
        <f>STANDARDIZE(N6017,$N$8,$N$9)</f>
        <v>-0.11636996746152814</v>
      </c>
      <c r="P6017">
        <f>ABS($J$3-O6017)</f>
        <v>0.41099625631536219</v>
      </c>
      <c r="Q6017">
        <f>ABS($J$4-O6017)</f>
        <v>2.3051529158557269</v>
      </c>
      <c r="R6017">
        <f>ABS($J$5-O6017)</f>
        <v>3.5738804896988025E-2</v>
      </c>
      <c r="S6017">
        <f>ABS($J$6-O6017)</f>
        <v>0.55395147590331428</v>
      </c>
      <c r="T6017">
        <f>MIN(P6017:S6017)</f>
        <v>3.5738804896988025E-2</v>
      </c>
      <c r="U6017">
        <f>MATCH(T6017,P6017:S6017, 0)</f>
        <v>3</v>
      </c>
    </row>
    <row r="6018" spans="1:21" x14ac:dyDescent="0.35">
      <c r="A6018">
        <v>3</v>
      </c>
      <c r="B6018">
        <v>6007</v>
      </c>
      <c r="C6018" t="s">
        <v>14</v>
      </c>
      <c r="D6018" t="s">
        <v>15</v>
      </c>
      <c r="E6018" t="s">
        <v>163</v>
      </c>
      <c r="F6018" t="s">
        <v>59</v>
      </c>
      <c r="G6018" t="s">
        <v>164</v>
      </c>
      <c r="H6018" t="s">
        <v>165</v>
      </c>
      <c r="I6018" s="1">
        <v>42458</v>
      </c>
      <c r="J6018">
        <v>2016</v>
      </c>
      <c r="K6018" t="s">
        <v>77</v>
      </c>
      <c r="L6018" t="s">
        <v>78</v>
      </c>
      <c r="M6018" s="1">
        <v>42475</v>
      </c>
      <c r="N6018">
        <v>17</v>
      </c>
      <c r="O6018">
        <f>STANDARDIZE(N6018,$N$8,$N$9)</f>
        <v>-0.33080279684345626</v>
      </c>
      <c r="P6018">
        <f>ABS($J$3-O6018)</f>
        <v>0.19656342693343409</v>
      </c>
      <c r="Q6018">
        <f>ABS($J$4-O6018)</f>
        <v>2.5195857452376553</v>
      </c>
      <c r="R6018">
        <f>ABS($J$5-O6018)</f>
        <v>0.17869402448494009</v>
      </c>
      <c r="S6018">
        <f>ABS($J$6-O6018)</f>
        <v>0.76838430528524237</v>
      </c>
      <c r="T6018">
        <f>MIN(P6018:S6018)</f>
        <v>0.17869402448494009</v>
      </c>
      <c r="U6018">
        <f>MATCH(T6018,P6018:S6018, 0)</f>
        <v>3</v>
      </c>
    </row>
    <row r="6019" spans="1:21" x14ac:dyDescent="0.35">
      <c r="A6019">
        <v>3</v>
      </c>
      <c r="B6019">
        <v>6008</v>
      </c>
      <c r="C6019" t="s">
        <v>239</v>
      </c>
      <c r="D6019" t="s">
        <v>240</v>
      </c>
      <c r="E6019" t="s">
        <v>43</v>
      </c>
      <c r="F6019" t="s">
        <v>35</v>
      </c>
      <c r="G6019" t="s">
        <v>127</v>
      </c>
      <c r="H6019" t="s">
        <v>128</v>
      </c>
      <c r="I6019" s="1">
        <v>42458</v>
      </c>
      <c r="J6019">
        <v>2016</v>
      </c>
      <c r="K6019" t="s">
        <v>69</v>
      </c>
      <c r="L6019" t="s">
        <v>70</v>
      </c>
      <c r="M6019" s="1">
        <v>42480</v>
      </c>
      <c r="N6019">
        <v>22</v>
      </c>
      <c r="O6019">
        <f>STANDARDIZE(N6019,$N$8,$N$9)</f>
        <v>-0.24145578460098621</v>
      </c>
      <c r="P6019">
        <f>ABS($J$3-O6019)</f>
        <v>0.28591043917590414</v>
      </c>
      <c r="Q6019">
        <f>ABS($J$4-O6019)</f>
        <v>2.4302387329951851</v>
      </c>
      <c r="R6019">
        <f>ABS($J$5-O6019)</f>
        <v>8.9347012242470047E-2</v>
      </c>
      <c r="S6019">
        <f>ABS($J$6-O6019)</f>
        <v>0.67903729304277238</v>
      </c>
      <c r="T6019">
        <f>MIN(P6019:S6019)</f>
        <v>8.9347012242470047E-2</v>
      </c>
      <c r="U6019">
        <f>MATCH(T6019,P6019:S6019, 0)</f>
        <v>3</v>
      </c>
    </row>
    <row r="6020" spans="1:21" x14ac:dyDescent="0.35">
      <c r="A6020">
        <v>3</v>
      </c>
      <c r="B6020">
        <v>6009</v>
      </c>
      <c r="C6020" t="s">
        <v>14</v>
      </c>
      <c r="D6020" t="s">
        <v>15</v>
      </c>
      <c r="E6020" t="s">
        <v>16</v>
      </c>
      <c r="F6020" t="s">
        <v>17</v>
      </c>
      <c r="G6020" t="s">
        <v>344</v>
      </c>
      <c r="H6020" t="s">
        <v>345</v>
      </c>
      <c r="I6020" s="1">
        <v>42458</v>
      </c>
      <c r="J6020">
        <v>2016</v>
      </c>
      <c r="K6020" t="s">
        <v>41</v>
      </c>
      <c r="L6020" t="s">
        <v>42</v>
      </c>
      <c r="M6020" s="1">
        <v>42488</v>
      </c>
      <c r="N6020">
        <v>30</v>
      </c>
      <c r="O6020">
        <f>STANDARDIZE(N6020,$N$8,$N$9)</f>
        <v>-9.8500565013034141E-2</v>
      </c>
      <c r="P6020">
        <f>ABS($J$3-O6020)</f>
        <v>0.42886565876385618</v>
      </c>
      <c r="Q6020">
        <f>ABS($J$4-O6020)</f>
        <v>2.2872835134072331</v>
      </c>
      <c r="R6020">
        <f>ABS($J$5-O6020)</f>
        <v>5.3608207345482023E-2</v>
      </c>
      <c r="S6020">
        <f>ABS($J$6-O6020)</f>
        <v>0.53608207345482028</v>
      </c>
      <c r="T6020">
        <f>MIN(P6020:S6020)</f>
        <v>5.3608207345482023E-2</v>
      </c>
      <c r="U6020">
        <f>MATCH(T6020,P6020:S6020, 0)</f>
        <v>3</v>
      </c>
    </row>
    <row r="6021" spans="1:21" x14ac:dyDescent="0.35">
      <c r="A6021">
        <v>3</v>
      </c>
      <c r="B6021">
        <v>6010</v>
      </c>
      <c r="C6021" t="s">
        <v>353</v>
      </c>
      <c r="D6021" t="s">
        <v>354</v>
      </c>
      <c r="E6021" t="s">
        <v>16</v>
      </c>
      <c r="F6021" t="s">
        <v>17</v>
      </c>
      <c r="G6021" t="s">
        <v>18</v>
      </c>
      <c r="H6021" t="s">
        <v>19</v>
      </c>
      <c r="I6021" s="1">
        <v>42458</v>
      </c>
      <c r="J6021">
        <v>2016</v>
      </c>
      <c r="K6021" t="s">
        <v>77</v>
      </c>
      <c r="L6021" t="s">
        <v>78</v>
      </c>
      <c r="M6021" s="1">
        <v>42526</v>
      </c>
      <c r="N6021">
        <v>38</v>
      </c>
      <c r="O6021">
        <f>STANDARDIZE(N6021,$N$8,$N$9)</f>
        <v>4.4454654574917936E-2</v>
      </c>
      <c r="P6021">
        <f>ABS($J$3-O6021)</f>
        <v>0.57182087835180828</v>
      </c>
      <c r="Q6021">
        <f>ABS($J$4-O6021)</f>
        <v>2.1443282938192811</v>
      </c>
      <c r="R6021">
        <f>ABS($J$5-O6021)</f>
        <v>0.19656342693343409</v>
      </c>
      <c r="S6021">
        <f>ABS($J$6-O6021)</f>
        <v>0.39312685386686819</v>
      </c>
      <c r="T6021">
        <f>MIN(P6021:S6021)</f>
        <v>0.19656342693343409</v>
      </c>
      <c r="U6021">
        <f>MATCH(T6021,P6021:S6021, 0)</f>
        <v>3</v>
      </c>
    </row>
    <row r="6022" spans="1:21" x14ac:dyDescent="0.35">
      <c r="A6022">
        <v>4</v>
      </c>
      <c r="B6022">
        <v>6011</v>
      </c>
      <c r="C6022" t="s">
        <v>639</v>
      </c>
      <c r="D6022" t="s">
        <v>640</v>
      </c>
      <c r="E6022" t="s">
        <v>79</v>
      </c>
      <c r="F6022" t="s">
        <v>35</v>
      </c>
      <c r="G6022" t="s">
        <v>80</v>
      </c>
      <c r="H6022" t="s">
        <v>81</v>
      </c>
      <c r="I6022" s="1">
        <v>42458</v>
      </c>
      <c r="J6022">
        <v>2016</v>
      </c>
      <c r="K6022" t="s">
        <v>41</v>
      </c>
      <c r="L6022" t="s">
        <v>42</v>
      </c>
      <c r="M6022" s="1">
        <v>42557</v>
      </c>
      <c r="N6022">
        <v>70</v>
      </c>
      <c r="O6022">
        <f>STANDARDIZE(N6022,$N$8,$N$9)</f>
        <v>0.61627553292672621</v>
      </c>
      <c r="P6022">
        <f>ABS($J$3-O6022)</f>
        <v>1.1436417567036166</v>
      </c>
      <c r="Q6022">
        <f>ABS($J$4-O6022)</f>
        <v>1.5725074154674727</v>
      </c>
      <c r="R6022">
        <f>ABS($J$5-O6022)</f>
        <v>0.76838430528524237</v>
      </c>
      <c r="S6022">
        <f>ABS($J$6-O6022)</f>
        <v>0.17869402448494009</v>
      </c>
      <c r="T6022">
        <f>MIN(P6022:S6022)</f>
        <v>0.17869402448494009</v>
      </c>
      <c r="U6022">
        <f>MATCH(T6022,P6022:S6022, 0)</f>
        <v>4</v>
      </c>
    </row>
    <row r="6023" spans="1:21" x14ac:dyDescent="0.35">
      <c r="A6023">
        <v>4</v>
      </c>
      <c r="B6023">
        <v>6012</v>
      </c>
      <c r="C6023" t="s">
        <v>172</v>
      </c>
      <c r="D6023" t="s">
        <v>173</v>
      </c>
      <c r="E6023" t="s">
        <v>52</v>
      </c>
      <c r="F6023" t="s">
        <v>53</v>
      </c>
      <c r="G6023" t="s">
        <v>601</v>
      </c>
      <c r="H6023" t="s">
        <v>602</v>
      </c>
      <c r="I6023" s="1">
        <v>42458</v>
      </c>
      <c r="J6023">
        <v>2016</v>
      </c>
      <c r="K6023" t="s">
        <v>69</v>
      </c>
      <c r="L6023" t="s">
        <v>70</v>
      </c>
      <c r="M6023" s="1">
        <v>42588</v>
      </c>
      <c r="N6023">
        <v>71</v>
      </c>
      <c r="O6023">
        <f>STANDARDIZE(N6023,$N$8,$N$9)</f>
        <v>0.63414493537522021</v>
      </c>
      <c r="P6023">
        <f>ABS($J$3-O6023)</f>
        <v>1.1615111591521106</v>
      </c>
      <c r="Q6023">
        <f>ABS($J$4-O6023)</f>
        <v>1.5546380130189787</v>
      </c>
      <c r="R6023">
        <f>ABS($J$5-O6023)</f>
        <v>0.78625370773373637</v>
      </c>
      <c r="S6023">
        <f>ABS($J$6-O6023)</f>
        <v>0.19656342693343409</v>
      </c>
      <c r="T6023">
        <f>MIN(P6023:S6023)</f>
        <v>0.19656342693343409</v>
      </c>
      <c r="U6023">
        <f>MATCH(T6023,P6023:S6023, 0)</f>
        <v>4</v>
      </c>
    </row>
    <row r="6024" spans="1:21" x14ac:dyDescent="0.35">
      <c r="A6024">
        <v>1</v>
      </c>
      <c r="B6024">
        <v>6013</v>
      </c>
      <c r="C6024" t="s">
        <v>172</v>
      </c>
      <c r="D6024" t="s">
        <v>173</v>
      </c>
      <c r="E6024" t="s">
        <v>219</v>
      </c>
      <c r="F6024" t="s">
        <v>220</v>
      </c>
      <c r="G6024" t="s">
        <v>221</v>
      </c>
      <c r="H6024" t="s">
        <v>222</v>
      </c>
      <c r="I6024" s="1">
        <v>42459</v>
      </c>
      <c r="J6024">
        <v>2016</v>
      </c>
      <c r="K6024" t="s">
        <v>125</v>
      </c>
      <c r="L6024" t="s">
        <v>126</v>
      </c>
      <c r="M6024" s="1">
        <v>42464</v>
      </c>
      <c r="N6024">
        <v>5</v>
      </c>
      <c r="O6024">
        <f>STANDARDIZE(N6024,$N$8,$N$9)</f>
        <v>-0.54523562622538435</v>
      </c>
      <c r="P6024">
        <f>ABS($J$3-O6024)</f>
        <v>1.7869402448493998E-2</v>
      </c>
      <c r="Q6024">
        <f>ABS($J$4-O6024)</f>
        <v>2.7340185746195833</v>
      </c>
      <c r="R6024">
        <f>ABS($J$5-O6024)</f>
        <v>0.39312685386686819</v>
      </c>
      <c r="S6024">
        <f>ABS($J$6-O6024)</f>
        <v>0.98281713466717047</v>
      </c>
      <c r="T6024">
        <f>MIN(P6024:S6024)</f>
        <v>1.7869402448493998E-2</v>
      </c>
      <c r="U6024">
        <f>MATCH(T6024,P6024:S6024, 0)</f>
        <v>1</v>
      </c>
    </row>
    <row r="6025" spans="1:21" x14ac:dyDescent="0.35">
      <c r="A6025">
        <v>1</v>
      </c>
      <c r="B6025">
        <v>6014</v>
      </c>
      <c r="C6025" t="s">
        <v>182</v>
      </c>
      <c r="D6025" t="s">
        <v>183</v>
      </c>
      <c r="E6025" t="s">
        <v>73</v>
      </c>
      <c r="F6025" t="s">
        <v>74</v>
      </c>
      <c r="G6025" t="s">
        <v>75</v>
      </c>
      <c r="H6025" t="s">
        <v>76</v>
      </c>
      <c r="I6025" s="1">
        <v>42459</v>
      </c>
      <c r="J6025">
        <v>2016</v>
      </c>
      <c r="K6025" t="s">
        <v>284</v>
      </c>
      <c r="L6025" t="s">
        <v>285</v>
      </c>
      <c r="M6025" s="1">
        <v>42555</v>
      </c>
      <c r="N6025">
        <v>8</v>
      </c>
      <c r="O6025">
        <f>STANDARDIZE(N6025,$N$8,$N$9)</f>
        <v>-0.49162741887990236</v>
      </c>
      <c r="P6025">
        <f>ABS($J$3-O6025)</f>
        <v>3.5738804896987997E-2</v>
      </c>
      <c r="Q6025">
        <f>ABS($J$4-O6025)</f>
        <v>2.6804103672741011</v>
      </c>
      <c r="R6025">
        <f>ABS($J$5-O6025)</f>
        <v>0.33951864652138619</v>
      </c>
      <c r="S6025">
        <f>ABS($J$6-O6025)</f>
        <v>0.92920892732168847</v>
      </c>
      <c r="T6025">
        <f>MIN(P6025:S6025)</f>
        <v>3.5738804896987997E-2</v>
      </c>
      <c r="U6025">
        <f>MATCH(T6025,P6025:S6025, 0)</f>
        <v>1</v>
      </c>
    </row>
    <row r="6026" spans="1:21" x14ac:dyDescent="0.35">
      <c r="A6026">
        <v>1</v>
      </c>
      <c r="B6026">
        <v>6015</v>
      </c>
      <c r="C6026" t="s">
        <v>30</v>
      </c>
      <c r="D6026" t="s">
        <v>31</v>
      </c>
      <c r="E6026" t="s">
        <v>64</v>
      </c>
      <c r="F6026" t="s">
        <v>59</v>
      </c>
      <c r="G6026" t="s">
        <v>65</v>
      </c>
      <c r="H6026" t="s">
        <v>66</v>
      </c>
      <c r="I6026" s="1">
        <v>42459</v>
      </c>
      <c r="J6026">
        <v>2016</v>
      </c>
      <c r="K6026" t="s">
        <v>38</v>
      </c>
      <c r="L6026" t="s">
        <v>13</v>
      </c>
      <c r="M6026" s="1">
        <v>42678</v>
      </c>
      <c r="N6026">
        <v>12</v>
      </c>
      <c r="O6026">
        <f>STANDARDIZE(N6026,$N$8,$N$9)</f>
        <v>-0.42014980908592631</v>
      </c>
      <c r="P6026">
        <f>ABS($J$3-O6026)</f>
        <v>0.10721641469096405</v>
      </c>
      <c r="Q6026">
        <f>ABS($J$4-O6026)</f>
        <v>2.6089327574801251</v>
      </c>
      <c r="R6026">
        <f>ABS($J$5-O6026)</f>
        <v>0.26804103672741014</v>
      </c>
      <c r="S6026">
        <f>ABS($J$6-O6026)</f>
        <v>0.85773131752771237</v>
      </c>
      <c r="T6026">
        <f>MIN(P6026:S6026)</f>
        <v>0.10721641469096405</v>
      </c>
      <c r="U6026">
        <f>MATCH(T6026,P6026:S6026, 0)</f>
        <v>1</v>
      </c>
    </row>
    <row r="6027" spans="1:21" x14ac:dyDescent="0.35">
      <c r="A6027">
        <v>1</v>
      </c>
      <c r="B6027">
        <v>6016</v>
      </c>
      <c r="C6027" t="s">
        <v>14</v>
      </c>
      <c r="D6027" t="s">
        <v>15</v>
      </c>
      <c r="E6027" t="s">
        <v>73</v>
      </c>
      <c r="F6027" t="s">
        <v>74</v>
      </c>
      <c r="G6027" t="s">
        <v>564</v>
      </c>
      <c r="H6027" t="s">
        <v>565</v>
      </c>
      <c r="I6027" s="1">
        <v>42459</v>
      </c>
      <c r="J6027">
        <v>2016</v>
      </c>
      <c r="K6027" t="s">
        <v>77</v>
      </c>
      <c r="L6027" t="s">
        <v>78</v>
      </c>
      <c r="M6027" s="1">
        <v>42474</v>
      </c>
      <c r="N6027">
        <v>15</v>
      </c>
      <c r="O6027">
        <f>STANDARDIZE(N6027,$N$8,$N$9)</f>
        <v>-0.36654160174044426</v>
      </c>
      <c r="P6027">
        <f>ABS($J$3-O6027)</f>
        <v>0.1608246220364461</v>
      </c>
      <c r="Q6027">
        <f>ABS($J$4-O6027)</f>
        <v>2.5553245501346433</v>
      </c>
      <c r="R6027">
        <f>ABS($J$5-O6027)</f>
        <v>0.21443282938192809</v>
      </c>
      <c r="S6027">
        <f>ABS($J$6-O6027)</f>
        <v>0.80412311018223037</v>
      </c>
      <c r="T6027">
        <f>MIN(P6027:S6027)</f>
        <v>0.1608246220364461</v>
      </c>
      <c r="U6027">
        <f>MATCH(T6027,P6027:S6027, 0)</f>
        <v>1</v>
      </c>
    </row>
    <row r="6028" spans="1:21" x14ac:dyDescent="0.35">
      <c r="A6028">
        <v>1</v>
      </c>
      <c r="B6028">
        <v>6017</v>
      </c>
      <c r="C6028" t="s">
        <v>129</v>
      </c>
      <c r="D6028" t="s">
        <v>130</v>
      </c>
      <c r="E6028" t="s">
        <v>131</v>
      </c>
      <c r="F6028" t="s">
        <v>132</v>
      </c>
      <c r="G6028" t="s">
        <v>133</v>
      </c>
      <c r="H6028" t="s">
        <v>134</v>
      </c>
      <c r="I6028" s="1">
        <v>42459</v>
      </c>
      <c r="J6028">
        <v>2016</v>
      </c>
      <c r="K6028" t="s">
        <v>77</v>
      </c>
      <c r="L6028" t="s">
        <v>78</v>
      </c>
      <c r="M6028" s="1">
        <v>42474</v>
      </c>
      <c r="N6028">
        <v>15</v>
      </c>
      <c r="O6028">
        <f>STANDARDIZE(N6028,$N$8,$N$9)</f>
        <v>-0.36654160174044426</v>
      </c>
      <c r="P6028">
        <f>ABS($J$3-O6028)</f>
        <v>0.1608246220364461</v>
      </c>
      <c r="Q6028">
        <f>ABS($J$4-O6028)</f>
        <v>2.5553245501346433</v>
      </c>
      <c r="R6028">
        <f>ABS($J$5-O6028)</f>
        <v>0.21443282938192809</v>
      </c>
      <c r="S6028">
        <f>ABS($J$6-O6028)</f>
        <v>0.80412311018223037</v>
      </c>
      <c r="T6028">
        <f>MIN(P6028:S6028)</f>
        <v>0.1608246220364461</v>
      </c>
      <c r="U6028">
        <f>MATCH(T6028,P6028:S6028, 0)</f>
        <v>1</v>
      </c>
    </row>
    <row r="6029" spans="1:21" x14ac:dyDescent="0.35">
      <c r="A6029">
        <v>3</v>
      </c>
      <c r="B6029">
        <v>6018</v>
      </c>
      <c r="C6029" t="s">
        <v>112</v>
      </c>
      <c r="D6029" t="s">
        <v>113</v>
      </c>
      <c r="E6029" t="s">
        <v>84</v>
      </c>
      <c r="F6029" t="s">
        <v>85</v>
      </c>
      <c r="G6029" t="s">
        <v>153</v>
      </c>
      <c r="H6029" t="s">
        <v>154</v>
      </c>
      <c r="I6029" s="1">
        <v>42459</v>
      </c>
      <c r="J6029">
        <v>2016</v>
      </c>
      <c r="K6029" t="s">
        <v>77</v>
      </c>
      <c r="L6029" t="s">
        <v>78</v>
      </c>
      <c r="M6029" s="1">
        <v>42478</v>
      </c>
      <c r="N6029">
        <v>19</v>
      </c>
      <c r="O6029">
        <f>STANDARDIZE(N6029,$N$8,$N$9)</f>
        <v>-0.29506399194646826</v>
      </c>
      <c r="P6029">
        <f>ABS($J$3-O6029)</f>
        <v>0.23230223183042209</v>
      </c>
      <c r="Q6029">
        <f>ABS($J$4-O6029)</f>
        <v>2.4838469403406673</v>
      </c>
      <c r="R6029">
        <f>ABS($J$5-O6029)</f>
        <v>0.1429552195879521</v>
      </c>
      <c r="S6029">
        <f>ABS($J$6-O6029)</f>
        <v>0.73264550038825438</v>
      </c>
      <c r="T6029">
        <f>MIN(P6029:S6029)</f>
        <v>0.1429552195879521</v>
      </c>
      <c r="U6029">
        <f>MATCH(T6029,P6029:S6029, 0)</f>
        <v>3</v>
      </c>
    </row>
    <row r="6030" spans="1:21" x14ac:dyDescent="0.35">
      <c r="A6030">
        <v>3</v>
      </c>
      <c r="B6030">
        <v>6019</v>
      </c>
      <c r="C6030" t="s">
        <v>286</v>
      </c>
      <c r="D6030" t="s">
        <v>287</v>
      </c>
      <c r="E6030" t="s">
        <v>34</v>
      </c>
      <c r="F6030" t="s">
        <v>35</v>
      </c>
      <c r="G6030" t="s">
        <v>36</v>
      </c>
      <c r="H6030" t="s">
        <v>37</v>
      </c>
      <c r="I6030" s="1">
        <v>42459</v>
      </c>
      <c r="J6030">
        <v>2016</v>
      </c>
      <c r="K6030" t="s">
        <v>77</v>
      </c>
      <c r="L6030" t="s">
        <v>78</v>
      </c>
      <c r="M6030" s="1">
        <v>42487</v>
      </c>
      <c r="N6030">
        <v>28</v>
      </c>
      <c r="O6030">
        <f>STANDARDIZE(N6030,$N$8,$N$9)</f>
        <v>-0.13423936991002217</v>
      </c>
      <c r="P6030">
        <f>ABS($J$3-O6030)</f>
        <v>0.39312685386686819</v>
      </c>
      <c r="Q6030">
        <f>ABS($J$4-O6030)</f>
        <v>2.3230223183042211</v>
      </c>
      <c r="R6030">
        <f>ABS($J$5-O6030)</f>
        <v>1.7869402448493998E-2</v>
      </c>
      <c r="S6030">
        <f>ABS($J$6-O6030)</f>
        <v>0.57182087835180828</v>
      </c>
      <c r="T6030">
        <f>MIN(P6030:S6030)</f>
        <v>1.7869402448493998E-2</v>
      </c>
      <c r="U6030">
        <f>MATCH(T6030,P6030:S6030, 0)</f>
        <v>3</v>
      </c>
    </row>
    <row r="6031" spans="1:21" x14ac:dyDescent="0.35">
      <c r="A6031">
        <v>3</v>
      </c>
      <c r="B6031">
        <v>6020</v>
      </c>
      <c r="C6031" t="s">
        <v>286</v>
      </c>
      <c r="D6031" t="s">
        <v>287</v>
      </c>
      <c r="E6031" t="s">
        <v>34</v>
      </c>
      <c r="F6031" t="s">
        <v>35</v>
      </c>
      <c r="G6031" t="s">
        <v>36</v>
      </c>
      <c r="H6031" t="s">
        <v>37</v>
      </c>
      <c r="I6031" s="1">
        <v>42459</v>
      </c>
      <c r="J6031">
        <v>2016</v>
      </c>
      <c r="K6031" t="s">
        <v>77</v>
      </c>
      <c r="L6031" t="s">
        <v>78</v>
      </c>
      <c r="M6031" s="1">
        <v>42487</v>
      </c>
      <c r="N6031">
        <v>28</v>
      </c>
      <c r="O6031">
        <f>STANDARDIZE(N6031,$N$8,$N$9)</f>
        <v>-0.13423936991002217</v>
      </c>
      <c r="P6031">
        <f>ABS($J$3-O6031)</f>
        <v>0.39312685386686819</v>
      </c>
      <c r="Q6031">
        <f>ABS($J$4-O6031)</f>
        <v>2.3230223183042211</v>
      </c>
      <c r="R6031">
        <f>ABS($J$5-O6031)</f>
        <v>1.7869402448493998E-2</v>
      </c>
      <c r="S6031">
        <f>ABS($J$6-O6031)</f>
        <v>0.57182087835180828</v>
      </c>
      <c r="T6031">
        <f>MIN(P6031:S6031)</f>
        <v>1.7869402448493998E-2</v>
      </c>
      <c r="U6031">
        <f>MATCH(T6031,P6031:S6031, 0)</f>
        <v>3</v>
      </c>
    </row>
    <row r="6032" spans="1:21" x14ac:dyDescent="0.35">
      <c r="A6032">
        <v>3</v>
      </c>
      <c r="B6032">
        <v>6021</v>
      </c>
      <c r="C6032" t="s">
        <v>14</v>
      </c>
      <c r="D6032" t="s">
        <v>15</v>
      </c>
      <c r="E6032" t="s">
        <v>34</v>
      </c>
      <c r="F6032" t="s">
        <v>35</v>
      </c>
      <c r="G6032" t="s">
        <v>36</v>
      </c>
      <c r="H6032" t="s">
        <v>37</v>
      </c>
      <c r="I6032" s="1">
        <v>42459</v>
      </c>
      <c r="J6032">
        <v>2016</v>
      </c>
      <c r="K6032" t="s">
        <v>77</v>
      </c>
      <c r="L6032" t="s">
        <v>78</v>
      </c>
      <c r="M6032" s="1">
        <v>42405</v>
      </c>
      <c r="N6032">
        <v>33</v>
      </c>
      <c r="O6032">
        <f>STANDARDIZE(N6032,$N$8,$N$9)</f>
        <v>-4.4892357667552112E-2</v>
      </c>
      <c r="P6032">
        <f>ABS($J$3-O6032)</f>
        <v>0.48247386610933823</v>
      </c>
      <c r="Q6032">
        <f>ABS($J$4-O6032)</f>
        <v>2.2336753060617509</v>
      </c>
      <c r="R6032">
        <f>ABS($J$5-O6032)</f>
        <v>0.10721641469096405</v>
      </c>
      <c r="S6032">
        <f>ABS($J$6-O6032)</f>
        <v>0.48247386610933823</v>
      </c>
      <c r="T6032">
        <f>MIN(P6032:S6032)</f>
        <v>0.10721641469096405</v>
      </c>
      <c r="U6032">
        <f>MATCH(T6032,P6032:S6032, 0)</f>
        <v>3</v>
      </c>
    </row>
    <row r="6033" spans="1:21" x14ac:dyDescent="0.35">
      <c r="A6033">
        <v>3</v>
      </c>
      <c r="B6033">
        <v>6022</v>
      </c>
      <c r="C6033" t="s">
        <v>32</v>
      </c>
      <c r="D6033" t="s">
        <v>33</v>
      </c>
      <c r="E6033" t="s">
        <v>131</v>
      </c>
      <c r="F6033" t="s">
        <v>132</v>
      </c>
      <c r="G6033" t="s">
        <v>133</v>
      </c>
      <c r="H6033" t="s">
        <v>134</v>
      </c>
      <c r="I6033" s="1">
        <v>42459</v>
      </c>
      <c r="J6033">
        <v>2016</v>
      </c>
      <c r="K6033" t="s">
        <v>77</v>
      </c>
      <c r="L6033" t="s">
        <v>78</v>
      </c>
      <c r="M6033" s="1">
        <v>42526</v>
      </c>
      <c r="N6033">
        <v>37</v>
      </c>
      <c r="O6033">
        <f>STANDARDIZE(N6033,$N$8,$N$9)</f>
        <v>2.6585252126423927E-2</v>
      </c>
      <c r="P6033">
        <f>ABS($J$3-O6033)</f>
        <v>0.55395147590331428</v>
      </c>
      <c r="Q6033">
        <f>ABS($J$4-O6033)</f>
        <v>2.1621976962677749</v>
      </c>
      <c r="R6033">
        <f>ABS($J$5-O6033)</f>
        <v>0.17869402448494009</v>
      </c>
      <c r="S6033">
        <f>ABS($J$6-O6033)</f>
        <v>0.41099625631536219</v>
      </c>
      <c r="T6033">
        <f>MIN(P6033:S6033)</f>
        <v>0.17869402448494009</v>
      </c>
      <c r="U6033">
        <f>MATCH(T6033,P6033:S6033, 0)</f>
        <v>3</v>
      </c>
    </row>
    <row r="6034" spans="1:21" x14ac:dyDescent="0.35">
      <c r="A6034">
        <v>3</v>
      </c>
      <c r="B6034">
        <v>6023</v>
      </c>
      <c r="C6034" t="s">
        <v>14</v>
      </c>
      <c r="D6034" t="s">
        <v>15</v>
      </c>
      <c r="E6034" t="s">
        <v>52</v>
      </c>
      <c r="F6034" t="s">
        <v>53</v>
      </c>
      <c r="G6034" t="s">
        <v>601</v>
      </c>
      <c r="H6034" t="s">
        <v>602</v>
      </c>
      <c r="I6034" s="1">
        <v>42459</v>
      </c>
      <c r="J6034">
        <v>2016</v>
      </c>
      <c r="K6034" t="s">
        <v>28</v>
      </c>
      <c r="L6034" t="s">
        <v>29</v>
      </c>
      <c r="M6034" s="1">
        <v>42709</v>
      </c>
      <c r="N6034">
        <v>43</v>
      </c>
      <c r="O6034">
        <f>STANDARDIZE(N6034,$N$8,$N$9)</f>
        <v>0.13380166681738798</v>
      </c>
      <c r="P6034">
        <f>ABS($J$3-O6034)</f>
        <v>0.66116789059427838</v>
      </c>
      <c r="Q6034">
        <f>ABS($J$4-O6034)</f>
        <v>2.0549812815768109</v>
      </c>
      <c r="R6034">
        <f>ABS($J$5-O6034)</f>
        <v>0.28591043917590414</v>
      </c>
      <c r="S6034">
        <f>ABS($J$6-O6034)</f>
        <v>0.30377984162439814</v>
      </c>
      <c r="T6034">
        <f>MIN(P6034:S6034)</f>
        <v>0.28591043917590414</v>
      </c>
      <c r="U6034">
        <f>MATCH(T6034,P6034:S6034, 0)</f>
        <v>3</v>
      </c>
    </row>
    <row r="6035" spans="1:21" x14ac:dyDescent="0.35">
      <c r="A6035">
        <v>4</v>
      </c>
      <c r="B6035">
        <v>6024</v>
      </c>
      <c r="C6035" t="s">
        <v>67</v>
      </c>
      <c r="D6035" t="s">
        <v>68</v>
      </c>
      <c r="E6035" t="s">
        <v>149</v>
      </c>
      <c r="F6035" t="s">
        <v>150</v>
      </c>
      <c r="G6035" t="s">
        <v>215</v>
      </c>
      <c r="H6035" t="s">
        <v>216</v>
      </c>
      <c r="I6035" s="1">
        <v>42459</v>
      </c>
      <c r="J6035">
        <v>2016</v>
      </c>
      <c r="K6035" t="s">
        <v>77</v>
      </c>
      <c r="L6035" t="s">
        <v>78</v>
      </c>
      <c r="M6035" s="1">
        <v>42511</v>
      </c>
      <c r="N6035">
        <v>52</v>
      </c>
      <c r="O6035">
        <f>STANDARDIZE(N6035,$N$8,$N$9)</f>
        <v>0.29462628885383407</v>
      </c>
      <c r="P6035">
        <f>ABS($J$3-O6035)</f>
        <v>0.82199251263072437</v>
      </c>
      <c r="Q6035">
        <f>ABS($J$4-O6035)</f>
        <v>1.8941566595403649</v>
      </c>
      <c r="R6035">
        <f>ABS($J$5-O6035)</f>
        <v>0.44673506121235024</v>
      </c>
      <c r="S6035">
        <f>ABS($J$6-O6035)</f>
        <v>0.14295521958795204</v>
      </c>
      <c r="T6035">
        <f>MIN(P6035:S6035)</f>
        <v>0.14295521958795204</v>
      </c>
      <c r="U6035">
        <f>MATCH(T6035,P6035:S6035, 0)</f>
        <v>4</v>
      </c>
    </row>
    <row r="6036" spans="1:21" x14ac:dyDescent="0.35">
      <c r="A6036">
        <v>1</v>
      </c>
      <c r="B6036">
        <v>6025</v>
      </c>
      <c r="C6036" t="s">
        <v>268</v>
      </c>
      <c r="D6036" t="s">
        <v>269</v>
      </c>
      <c r="E6036" t="s">
        <v>84</v>
      </c>
      <c r="F6036" t="s">
        <v>85</v>
      </c>
      <c r="G6036" t="s">
        <v>86</v>
      </c>
      <c r="H6036" t="s">
        <v>87</v>
      </c>
      <c r="I6036" s="1">
        <v>42460</v>
      </c>
      <c r="J6036">
        <v>2016</v>
      </c>
      <c r="K6036" t="s">
        <v>77</v>
      </c>
      <c r="L6036" t="s">
        <v>78</v>
      </c>
      <c r="M6036" s="1">
        <v>42473</v>
      </c>
      <c r="N6036">
        <v>13</v>
      </c>
      <c r="O6036">
        <f>STANDARDIZE(N6036,$N$8,$N$9)</f>
        <v>-0.40228040663743231</v>
      </c>
      <c r="P6036">
        <f>ABS($J$3-O6036)</f>
        <v>0.12508581713945804</v>
      </c>
      <c r="Q6036">
        <f>ABS($J$4-O6036)</f>
        <v>2.5910633550316313</v>
      </c>
      <c r="R6036">
        <f>ABS($J$5-O6036)</f>
        <v>0.25017163427891614</v>
      </c>
      <c r="S6036">
        <f>ABS($J$6-O6036)</f>
        <v>0.83986191507921837</v>
      </c>
      <c r="T6036">
        <f>MIN(P6036:S6036)</f>
        <v>0.12508581713945804</v>
      </c>
      <c r="U6036">
        <f>MATCH(T6036,P6036:S6036, 0)</f>
        <v>1</v>
      </c>
    </row>
    <row r="6037" spans="1:21" x14ac:dyDescent="0.35">
      <c r="A6037">
        <v>1</v>
      </c>
      <c r="B6037">
        <v>6026</v>
      </c>
      <c r="C6037" t="s">
        <v>14</v>
      </c>
      <c r="D6037" t="s">
        <v>15</v>
      </c>
      <c r="E6037" t="s">
        <v>79</v>
      </c>
      <c r="F6037" t="s">
        <v>35</v>
      </c>
      <c r="G6037" t="s">
        <v>200</v>
      </c>
      <c r="H6037" t="s">
        <v>201</v>
      </c>
      <c r="I6037" s="1">
        <v>42460</v>
      </c>
      <c r="J6037">
        <v>2016</v>
      </c>
      <c r="K6037" t="s">
        <v>41</v>
      </c>
      <c r="L6037" t="s">
        <v>42</v>
      </c>
      <c r="M6037" s="1">
        <v>42473</v>
      </c>
      <c r="N6037">
        <v>13</v>
      </c>
      <c r="O6037">
        <f>STANDARDIZE(N6037,$N$8,$N$9)</f>
        <v>-0.40228040663743231</v>
      </c>
      <c r="P6037">
        <f>ABS($J$3-O6037)</f>
        <v>0.12508581713945804</v>
      </c>
      <c r="Q6037">
        <f>ABS($J$4-O6037)</f>
        <v>2.5910633550316313</v>
      </c>
      <c r="R6037">
        <f>ABS($J$5-O6037)</f>
        <v>0.25017163427891614</v>
      </c>
      <c r="S6037">
        <f>ABS($J$6-O6037)</f>
        <v>0.83986191507921837</v>
      </c>
      <c r="T6037">
        <f>MIN(P6037:S6037)</f>
        <v>0.12508581713945804</v>
      </c>
      <c r="U6037">
        <f>MATCH(T6037,P6037:S6037, 0)</f>
        <v>1</v>
      </c>
    </row>
    <row r="6038" spans="1:21" x14ac:dyDescent="0.35">
      <c r="A6038">
        <v>1</v>
      </c>
      <c r="B6038">
        <v>6027</v>
      </c>
      <c r="C6038" t="s">
        <v>135</v>
      </c>
      <c r="D6038" t="s">
        <v>136</v>
      </c>
      <c r="E6038" t="s">
        <v>79</v>
      </c>
      <c r="F6038" t="s">
        <v>35</v>
      </c>
      <c r="G6038" t="s">
        <v>80</v>
      </c>
      <c r="H6038" t="s">
        <v>81</v>
      </c>
      <c r="I6038" s="1">
        <v>42460</v>
      </c>
      <c r="J6038">
        <v>2016</v>
      </c>
      <c r="K6038" t="s">
        <v>77</v>
      </c>
      <c r="L6038" t="s">
        <v>78</v>
      </c>
      <c r="M6038" s="1">
        <v>42473</v>
      </c>
      <c r="N6038">
        <v>13</v>
      </c>
      <c r="O6038">
        <f>STANDARDIZE(N6038,$N$8,$N$9)</f>
        <v>-0.40228040663743231</v>
      </c>
      <c r="P6038">
        <f>ABS($J$3-O6038)</f>
        <v>0.12508581713945804</v>
      </c>
      <c r="Q6038">
        <f>ABS($J$4-O6038)</f>
        <v>2.5910633550316313</v>
      </c>
      <c r="R6038">
        <f>ABS($J$5-O6038)</f>
        <v>0.25017163427891614</v>
      </c>
      <c r="S6038">
        <f>ABS($J$6-O6038)</f>
        <v>0.83986191507921837</v>
      </c>
      <c r="T6038">
        <f>MIN(P6038:S6038)</f>
        <v>0.12508581713945804</v>
      </c>
      <c r="U6038">
        <f>MATCH(T6038,P6038:S6038, 0)</f>
        <v>1</v>
      </c>
    </row>
    <row r="6039" spans="1:21" x14ac:dyDescent="0.35">
      <c r="A6039">
        <v>1</v>
      </c>
      <c r="B6039">
        <v>6028</v>
      </c>
      <c r="C6039" t="s">
        <v>239</v>
      </c>
      <c r="D6039" t="s">
        <v>240</v>
      </c>
      <c r="E6039" t="s">
        <v>219</v>
      </c>
      <c r="F6039" t="s">
        <v>220</v>
      </c>
      <c r="G6039" t="s">
        <v>435</v>
      </c>
      <c r="H6039" t="s">
        <v>436</v>
      </c>
      <c r="I6039" s="1">
        <v>42460</v>
      </c>
      <c r="J6039">
        <v>2016</v>
      </c>
      <c r="K6039" t="s">
        <v>77</v>
      </c>
      <c r="L6039" t="s">
        <v>78</v>
      </c>
      <c r="M6039" s="1">
        <v>42475</v>
      </c>
      <c r="N6039">
        <v>15</v>
      </c>
      <c r="O6039">
        <f>STANDARDIZE(N6039,$N$8,$N$9)</f>
        <v>-0.36654160174044426</v>
      </c>
      <c r="P6039">
        <f>ABS($J$3-O6039)</f>
        <v>0.1608246220364461</v>
      </c>
      <c r="Q6039">
        <f>ABS($J$4-O6039)</f>
        <v>2.5553245501346433</v>
      </c>
      <c r="R6039">
        <f>ABS($J$5-O6039)</f>
        <v>0.21443282938192809</v>
      </c>
      <c r="S6039">
        <f>ABS($J$6-O6039)</f>
        <v>0.80412311018223037</v>
      </c>
      <c r="T6039">
        <f>MIN(P6039:S6039)</f>
        <v>0.1608246220364461</v>
      </c>
      <c r="U6039">
        <f>MATCH(T6039,P6039:S6039, 0)</f>
        <v>1</v>
      </c>
    </row>
    <row r="6040" spans="1:21" x14ac:dyDescent="0.35">
      <c r="A6040">
        <v>1</v>
      </c>
      <c r="B6040">
        <v>6029</v>
      </c>
      <c r="C6040" t="s">
        <v>30</v>
      </c>
      <c r="D6040" t="s">
        <v>31</v>
      </c>
      <c r="E6040" t="s">
        <v>243</v>
      </c>
      <c r="F6040" t="s">
        <v>208</v>
      </c>
      <c r="G6040" t="s">
        <v>244</v>
      </c>
      <c r="H6040" t="s">
        <v>245</v>
      </c>
      <c r="I6040" s="1">
        <v>42461</v>
      </c>
      <c r="J6040">
        <v>2016</v>
      </c>
      <c r="K6040" t="s">
        <v>77</v>
      </c>
      <c r="L6040" t="s">
        <v>78</v>
      </c>
      <c r="M6040" s="1">
        <v>42614</v>
      </c>
      <c r="N6040">
        <v>5</v>
      </c>
      <c r="O6040">
        <f>STANDARDIZE(N6040,$N$8,$N$9)</f>
        <v>-0.54523562622538435</v>
      </c>
      <c r="P6040">
        <f>ABS($J$3-O6040)</f>
        <v>1.7869402448493998E-2</v>
      </c>
      <c r="Q6040">
        <f>ABS($J$4-O6040)</f>
        <v>2.7340185746195833</v>
      </c>
      <c r="R6040">
        <f>ABS($J$5-O6040)</f>
        <v>0.39312685386686819</v>
      </c>
      <c r="S6040">
        <f>ABS($J$6-O6040)</f>
        <v>0.98281713466717047</v>
      </c>
      <c r="T6040">
        <f>MIN(P6040:S6040)</f>
        <v>1.7869402448493998E-2</v>
      </c>
      <c r="U6040">
        <f>MATCH(T6040,P6040:S6040, 0)</f>
        <v>1</v>
      </c>
    </row>
    <row r="6041" spans="1:21" x14ac:dyDescent="0.35">
      <c r="A6041">
        <v>1</v>
      </c>
      <c r="B6041">
        <v>6030</v>
      </c>
      <c r="C6041" t="s">
        <v>157</v>
      </c>
      <c r="D6041" t="s">
        <v>158</v>
      </c>
      <c r="E6041" t="s">
        <v>243</v>
      </c>
      <c r="F6041" t="s">
        <v>208</v>
      </c>
      <c r="G6041" t="s">
        <v>244</v>
      </c>
      <c r="H6041" t="s">
        <v>245</v>
      </c>
      <c r="I6041" s="1">
        <v>42461</v>
      </c>
      <c r="J6041">
        <v>2016</v>
      </c>
      <c r="K6041" t="s">
        <v>77</v>
      </c>
      <c r="L6041" t="s">
        <v>78</v>
      </c>
      <c r="M6041" s="1">
        <v>42644</v>
      </c>
      <c r="N6041">
        <v>6</v>
      </c>
      <c r="O6041">
        <f>STANDARDIZE(N6041,$N$8,$N$9)</f>
        <v>-0.52736622377689035</v>
      </c>
      <c r="P6041">
        <f>ABS($J$3-O6041)</f>
        <v>0</v>
      </c>
      <c r="Q6041">
        <f>ABS($J$4-O6041)</f>
        <v>2.7161491721710895</v>
      </c>
      <c r="R6041">
        <f>ABS($J$5-O6041)</f>
        <v>0.37525745141837419</v>
      </c>
      <c r="S6041">
        <f>ABS($J$6-O6041)</f>
        <v>0.96494773221867647</v>
      </c>
      <c r="T6041">
        <f>MIN(P6041:S6041)</f>
        <v>0</v>
      </c>
      <c r="U6041">
        <f>MATCH(T6041,P6041:S6041, 0)</f>
        <v>1</v>
      </c>
    </row>
    <row r="6042" spans="1:21" x14ac:dyDescent="0.35">
      <c r="A6042">
        <v>1</v>
      </c>
      <c r="B6042">
        <v>6031</v>
      </c>
      <c r="C6042" t="s">
        <v>184</v>
      </c>
      <c r="D6042" t="s">
        <v>185</v>
      </c>
      <c r="E6042" t="s">
        <v>52</v>
      </c>
      <c r="F6042" t="s">
        <v>53</v>
      </c>
      <c r="G6042" t="s">
        <v>54</v>
      </c>
      <c r="H6042" t="s">
        <v>55</v>
      </c>
      <c r="I6042" s="1">
        <v>42461</v>
      </c>
      <c r="J6042">
        <v>2016</v>
      </c>
      <c r="K6042" t="s">
        <v>38</v>
      </c>
      <c r="L6042" t="s">
        <v>13</v>
      </c>
      <c r="M6042" s="1">
        <v>42383</v>
      </c>
      <c r="N6042">
        <v>10</v>
      </c>
      <c r="O6042">
        <f>STANDARDIZE(N6042,$N$8,$N$9)</f>
        <v>-0.4558886139829143</v>
      </c>
      <c r="P6042">
        <f>ABS($J$3-O6042)</f>
        <v>7.1477609793976049E-2</v>
      </c>
      <c r="Q6042">
        <f>ABS($J$4-O6042)</f>
        <v>2.6446715623771131</v>
      </c>
      <c r="R6042">
        <f>ABS($J$5-O6042)</f>
        <v>0.30377984162439814</v>
      </c>
      <c r="S6042">
        <f>ABS($J$6-O6042)</f>
        <v>0.89347012242470036</v>
      </c>
      <c r="T6042">
        <f>MIN(P6042:S6042)</f>
        <v>7.1477609793976049E-2</v>
      </c>
      <c r="U6042">
        <f>MATCH(T6042,P6042:S6042, 0)</f>
        <v>1</v>
      </c>
    </row>
    <row r="6043" spans="1:21" x14ac:dyDescent="0.35">
      <c r="A6043">
        <v>1</v>
      </c>
      <c r="B6043">
        <v>6032</v>
      </c>
      <c r="C6043" t="s">
        <v>112</v>
      </c>
      <c r="D6043" t="s">
        <v>113</v>
      </c>
      <c r="E6043" t="s">
        <v>52</v>
      </c>
      <c r="F6043" t="s">
        <v>53</v>
      </c>
      <c r="G6043" t="s">
        <v>601</v>
      </c>
      <c r="H6043" t="s">
        <v>602</v>
      </c>
      <c r="I6043" s="1">
        <v>42461</v>
      </c>
      <c r="J6043">
        <v>2016</v>
      </c>
      <c r="K6043" t="s">
        <v>41</v>
      </c>
      <c r="L6043" t="s">
        <v>42</v>
      </c>
      <c r="M6043" s="1">
        <v>42389</v>
      </c>
      <c r="N6043">
        <v>16</v>
      </c>
      <c r="O6043">
        <f>STANDARDIZE(N6043,$N$8,$N$9)</f>
        <v>-0.34867219929195026</v>
      </c>
      <c r="P6043">
        <f>ABS($J$3-O6043)</f>
        <v>0.17869402448494009</v>
      </c>
      <c r="Q6043">
        <f>ABS($J$4-O6043)</f>
        <v>2.5374551476861491</v>
      </c>
      <c r="R6043">
        <f>ABS($J$5-O6043)</f>
        <v>0.19656342693343409</v>
      </c>
      <c r="S6043">
        <f>ABS($J$6-O6043)</f>
        <v>0.78625370773373637</v>
      </c>
      <c r="T6043">
        <f>MIN(P6043:S6043)</f>
        <v>0.17869402448494009</v>
      </c>
      <c r="U6043">
        <f>MATCH(T6043,P6043:S6043, 0)</f>
        <v>1</v>
      </c>
    </row>
    <row r="6044" spans="1:21" x14ac:dyDescent="0.35">
      <c r="A6044">
        <v>1</v>
      </c>
      <c r="B6044">
        <v>6033</v>
      </c>
      <c r="C6044" t="s">
        <v>14</v>
      </c>
      <c r="D6044" t="s">
        <v>15</v>
      </c>
      <c r="E6044" t="s">
        <v>34</v>
      </c>
      <c r="F6044" t="s">
        <v>35</v>
      </c>
      <c r="G6044" t="s">
        <v>36</v>
      </c>
      <c r="H6044" t="s">
        <v>37</v>
      </c>
      <c r="I6044" s="1">
        <v>42461</v>
      </c>
      <c r="J6044">
        <v>2016</v>
      </c>
      <c r="K6044" t="s">
        <v>77</v>
      </c>
      <c r="L6044" t="s">
        <v>78</v>
      </c>
      <c r="M6044" s="1">
        <v>42389</v>
      </c>
      <c r="N6044">
        <v>16</v>
      </c>
      <c r="O6044">
        <f>STANDARDIZE(N6044,$N$8,$N$9)</f>
        <v>-0.34867219929195026</v>
      </c>
      <c r="P6044">
        <f>ABS($J$3-O6044)</f>
        <v>0.17869402448494009</v>
      </c>
      <c r="Q6044">
        <f>ABS($J$4-O6044)</f>
        <v>2.5374551476861491</v>
      </c>
      <c r="R6044">
        <f>ABS($J$5-O6044)</f>
        <v>0.19656342693343409</v>
      </c>
      <c r="S6044">
        <f>ABS($J$6-O6044)</f>
        <v>0.78625370773373637</v>
      </c>
      <c r="T6044">
        <f>MIN(P6044:S6044)</f>
        <v>0.17869402448494009</v>
      </c>
      <c r="U6044">
        <f>MATCH(T6044,P6044:S6044, 0)</f>
        <v>1</v>
      </c>
    </row>
    <row r="6045" spans="1:21" x14ac:dyDescent="0.35">
      <c r="A6045">
        <v>1</v>
      </c>
      <c r="B6045">
        <v>6034</v>
      </c>
      <c r="C6045" t="s">
        <v>441</v>
      </c>
      <c r="D6045" t="s">
        <v>442</v>
      </c>
      <c r="E6045" t="s">
        <v>34</v>
      </c>
      <c r="F6045" t="s">
        <v>35</v>
      </c>
      <c r="G6045" t="s">
        <v>36</v>
      </c>
      <c r="H6045" t="s">
        <v>37</v>
      </c>
      <c r="I6045" s="1">
        <v>42461</v>
      </c>
      <c r="J6045">
        <v>2016</v>
      </c>
      <c r="K6045" t="s">
        <v>77</v>
      </c>
      <c r="L6045" t="s">
        <v>78</v>
      </c>
      <c r="M6045" s="1">
        <v>42389</v>
      </c>
      <c r="N6045">
        <v>16</v>
      </c>
      <c r="O6045">
        <f>STANDARDIZE(N6045,$N$8,$N$9)</f>
        <v>-0.34867219929195026</v>
      </c>
      <c r="P6045">
        <f>ABS($J$3-O6045)</f>
        <v>0.17869402448494009</v>
      </c>
      <c r="Q6045">
        <f>ABS($J$4-O6045)</f>
        <v>2.5374551476861491</v>
      </c>
      <c r="R6045">
        <f>ABS($J$5-O6045)</f>
        <v>0.19656342693343409</v>
      </c>
      <c r="S6045">
        <f>ABS($J$6-O6045)</f>
        <v>0.78625370773373637</v>
      </c>
      <c r="T6045">
        <f>MIN(P6045:S6045)</f>
        <v>0.17869402448494009</v>
      </c>
      <c r="U6045">
        <f>MATCH(T6045,P6045:S6045, 0)</f>
        <v>1</v>
      </c>
    </row>
    <row r="6046" spans="1:21" x14ac:dyDescent="0.35">
      <c r="A6046">
        <v>3</v>
      </c>
      <c r="B6046">
        <v>6035</v>
      </c>
      <c r="C6046" t="s">
        <v>268</v>
      </c>
      <c r="D6046" t="s">
        <v>269</v>
      </c>
      <c r="E6046" t="s">
        <v>131</v>
      </c>
      <c r="F6046" t="s">
        <v>132</v>
      </c>
      <c r="G6046" t="s">
        <v>133</v>
      </c>
      <c r="H6046" t="s">
        <v>134</v>
      </c>
      <c r="I6046" s="1">
        <v>42461</v>
      </c>
      <c r="J6046">
        <v>2016</v>
      </c>
      <c r="K6046" t="s">
        <v>77</v>
      </c>
      <c r="L6046" t="s">
        <v>78</v>
      </c>
      <c r="M6046" s="1">
        <v>42390</v>
      </c>
      <c r="N6046">
        <v>17</v>
      </c>
      <c r="O6046">
        <f>STANDARDIZE(N6046,$N$8,$N$9)</f>
        <v>-0.33080279684345626</v>
      </c>
      <c r="P6046">
        <f>ABS($J$3-O6046)</f>
        <v>0.19656342693343409</v>
      </c>
      <c r="Q6046">
        <f>ABS($J$4-O6046)</f>
        <v>2.5195857452376553</v>
      </c>
      <c r="R6046">
        <f>ABS($J$5-O6046)</f>
        <v>0.17869402448494009</v>
      </c>
      <c r="S6046">
        <f>ABS($J$6-O6046)</f>
        <v>0.76838430528524237</v>
      </c>
      <c r="T6046">
        <f>MIN(P6046:S6046)</f>
        <v>0.17869402448494009</v>
      </c>
      <c r="U6046">
        <f>MATCH(T6046,P6046:S6046, 0)</f>
        <v>3</v>
      </c>
    </row>
    <row r="6047" spans="1:21" x14ac:dyDescent="0.35">
      <c r="A6047">
        <v>3</v>
      </c>
      <c r="B6047">
        <v>6036</v>
      </c>
      <c r="C6047" t="s">
        <v>174</v>
      </c>
      <c r="D6047" t="s">
        <v>175</v>
      </c>
      <c r="E6047" t="s">
        <v>131</v>
      </c>
      <c r="F6047" t="s">
        <v>132</v>
      </c>
      <c r="G6047" t="s">
        <v>133</v>
      </c>
      <c r="H6047" t="s">
        <v>134</v>
      </c>
      <c r="I6047" s="1">
        <v>42461</v>
      </c>
      <c r="J6047">
        <v>2016</v>
      </c>
      <c r="K6047" t="s">
        <v>77</v>
      </c>
      <c r="L6047" t="s">
        <v>78</v>
      </c>
      <c r="M6047" s="1">
        <v>42395</v>
      </c>
      <c r="N6047">
        <v>22</v>
      </c>
      <c r="O6047">
        <f>STANDARDIZE(N6047,$N$8,$N$9)</f>
        <v>-0.24145578460098621</v>
      </c>
      <c r="P6047">
        <f>ABS($J$3-O6047)</f>
        <v>0.28591043917590414</v>
      </c>
      <c r="Q6047">
        <f>ABS($J$4-O6047)</f>
        <v>2.4302387329951851</v>
      </c>
      <c r="R6047">
        <f>ABS($J$5-O6047)</f>
        <v>8.9347012242470047E-2</v>
      </c>
      <c r="S6047">
        <f>ABS($J$6-O6047)</f>
        <v>0.67903729304277238</v>
      </c>
      <c r="T6047">
        <f>MIN(P6047:S6047)</f>
        <v>8.9347012242470047E-2</v>
      </c>
      <c r="U6047">
        <f>MATCH(T6047,P6047:S6047, 0)</f>
        <v>3</v>
      </c>
    </row>
    <row r="6048" spans="1:21" x14ac:dyDescent="0.35">
      <c r="A6048">
        <v>1</v>
      </c>
      <c r="B6048">
        <v>6037</v>
      </c>
      <c r="C6048" t="s">
        <v>32</v>
      </c>
      <c r="D6048" t="s">
        <v>33</v>
      </c>
      <c r="E6048" t="s">
        <v>296</v>
      </c>
      <c r="F6048" t="s">
        <v>320</v>
      </c>
      <c r="G6048" t="s">
        <v>629</v>
      </c>
      <c r="H6048" t="s">
        <v>630</v>
      </c>
      <c r="I6048" s="1">
        <v>42462</v>
      </c>
      <c r="J6048">
        <v>2016</v>
      </c>
      <c r="K6048" t="s">
        <v>77</v>
      </c>
      <c r="L6048" t="s">
        <v>78</v>
      </c>
      <c r="M6048" s="1">
        <v>42553</v>
      </c>
      <c r="N6048">
        <v>3</v>
      </c>
      <c r="O6048">
        <f>STANDARDIZE(N6048,$N$8,$N$9)</f>
        <v>-0.58097443112237235</v>
      </c>
      <c r="P6048">
        <f>ABS($J$3-O6048)</f>
        <v>5.3608207345481995E-2</v>
      </c>
      <c r="Q6048">
        <f>ABS($J$4-O6048)</f>
        <v>2.7697573795165713</v>
      </c>
      <c r="R6048">
        <f>ABS($J$5-O6048)</f>
        <v>0.42886565876385618</v>
      </c>
      <c r="S6048">
        <f>ABS($J$6-O6048)</f>
        <v>1.0185559395641586</v>
      </c>
      <c r="T6048">
        <f>MIN(P6048:S6048)</f>
        <v>5.3608207345481995E-2</v>
      </c>
      <c r="U6048">
        <f>MATCH(T6048,P6048:S6048, 0)</f>
        <v>1</v>
      </c>
    </row>
    <row r="6049" spans="1:21" x14ac:dyDescent="0.35">
      <c r="A6049">
        <v>1</v>
      </c>
      <c r="B6049">
        <v>6038</v>
      </c>
      <c r="C6049" t="s">
        <v>14</v>
      </c>
      <c r="D6049" t="s">
        <v>15</v>
      </c>
      <c r="E6049" t="s">
        <v>296</v>
      </c>
      <c r="F6049" t="s">
        <v>320</v>
      </c>
      <c r="G6049" t="s">
        <v>321</v>
      </c>
      <c r="H6049" t="s">
        <v>322</v>
      </c>
      <c r="I6049" s="1">
        <v>42462</v>
      </c>
      <c r="J6049">
        <v>2016</v>
      </c>
      <c r="K6049" t="s">
        <v>147</v>
      </c>
      <c r="L6049" t="s">
        <v>148</v>
      </c>
      <c r="M6049" s="1">
        <v>42645</v>
      </c>
      <c r="N6049">
        <v>6</v>
      </c>
      <c r="O6049">
        <f>STANDARDIZE(N6049,$N$8,$N$9)</f>
        <v>-0.52736622377689035</v>
      </c>
      <c r="P6049">
        <f>ABS($J$3-O6049)</f>
        <v>0</v>
      </c>
      <c r="Q6049">
        <f>ABS($J$4-O6049)</f>
        <v>2.7161491721710895</v>
      </c>
      <c r="R6049">
        <f>ABS($J$5-O6049)</f>
        <v>0.37525745141837419</v>
      </c>
      <c r="S6049">
        <f>ABS($J$6-O6049)</f>
        <v>0.96494773221867647</v>
      </c>
      <c r="T6049">
        <f>MIN(P6049:S6049)</f>
        <v>0</v>
      </c>
      <c r="U6049">
        <f>MATCH(T6049,P6049:S6049, 0)</f>
        <v>1</v>
      </c>
    </row>
    <row r="6050" spans="1:21" x14ac:dyDescent="0.35">
      <c r="A6050">
        <v>1</v>
      </c>
      <c r="B6050">
        <v>6039</v>
      </c>
      <c r="C6050" t="s">
        <v>172</v>
      </c>
      <c r="D6050" t="s">
        <v>173</v>
      </c>
      <c r="E6050" t="s">
        <v>79</v>
      </c>
      <c r="F6050" t="s">
        <v>35</v>
      </c>
      <c r="G6050" t="s">
        <v>80</v>
      </c>
      <c r="H6050" t="s">
        <v>81</v>
      </c>
      <c r="I6050" s="1">
        <v>42462</v>
      </c>
      <c r="J6050">
        <v>2016</v>
      </c>
      <c r="K6050" t="s">
        <v>41</v>
      </c>
      <c r="L6050" t="s">
        <v>42</v>
      </c>
      <c r="M6050" s="1">
        <v>42645</v>
      </c>
      <c r="N6050">
        <v>6</v>
      </c>
      <c r="O6050">
        <f>STANDARDIZE(N6050,$N$8,$N$9)</f>
        <v>-0.52736622377689035</v>
      </c>
      <c r="P6050">
        <f>ABS($J$3-O6050)</f>
        <v>0</v>
      </c>
      <c r="Q6050">
        <f>ABS($J$4-O6050)</f>
        <v>2.7161491721710895</v>
      </c>
      <c r="R6050">
        <f>ABS($J$5-O6050)</f>
        <v>0.37525745141837419</v>
      </c>
      <c r="S6050">
        <f>ABS($J$6-O6050)</f>
        <v>0.96494773221867647</v>
      </c>
      <c r="T6050">
        <f>MIN(P6050:S6050)</f>
        <v>0</v>
      </c>
      <c r="U6050">
        <f>MATCH(T6050,P6050:S6050, 0)</f>
        <v>1</v>
      </c>
    </row>
    <row r="6051" spans="1:21" x14ac:dyDescent="0.35">
      <c r="A6051">
        <v>1</v>
      </c>
      <c r="B6051">
        <v>6040</v>
      </c>
      <c r="C6051" t="s">
        <v>184</v>
      </c>
      <c r="D6051" t="s">
        <v>185</v>
      </c>
      <c r="E6051" t="s">
        <v>243</v>
      </c>
      <c r="F6051" t="s">
        <v>208</v>
      </c>
      <c r="G6051" t="s">
        <v>244</v>
      </c>
      <c r="H6051" t="s">
        <v>245</v>
      </c>
      <c r="I6051" s="1">
        <v>42462</v>
      </c>
      <c r="J6051">
        <v>2016</v>
      </c>
      <c r="K6051" t="s">
        <v>77</v>
      </c>
      <c r="L6051" t="s">
        <v>78</v>
      </c>
      <c r="M6051" s="1">
        <v>42645</v>
      </c>
      <c r="N6051">
        <v>6</v>
      </c>
      <c r="O6051">
        <f>STANDARDIZE(N6051,$N$8,$N$9)</f>
        <v>-0.52736622377689035</v>
      </c>
      <c r="P6051">
        <f>ABS($J$3-O6051)</f>
        <v>0</v>
      </c>
      <c r="Q6051">
        <f>ABS($J$4-O6051)</f>
        <v>2.7161491721710895</v>
      </c>
      <c r="R6051">
        <f>ABS($J$5-O6051)</f>
        <v>0.37525745141837419</v>
      </c>
      <c r="S6051">
        <f>ABS($J$6-O6051)</f>
        <v>0.96494773221867647</v>
      </c>
      <c r="T6051">
        <f>MIN(P6051:S6051)</f>
        <v>0</v>
      </c>
      <c r="U6051">
        <f>MATCH(T6051,P6051:S6051, 0)</f>
        <v>1</v>
      </c>
    </row>
    <row r="6052" spans="1:21" x14ac:dyDescent="0.35">
      <c r="A6052">
        <v>1</v>
      </c>
      <c r="B6052">
        <v>6041</v>
      </c>
      <c r="C6052" t="s">
        <v>30</v>
      </c>
      <c r="D6052" t="s">
        <v>31</v>
      </c>
      <c r="E6052" t="s">
        <v>73</v>
      </c>
      <c r="F6052" t="s">
        <v>74</v>
      </c>
      <c r="G6052" t="s">
        <v>637</v>
      </c>
      <c r="H6052" t="s">
        <v>638</v>
      </c>
      <c r="I6052" s="1">
        <v>42462</v>
      </c>
      <c r="J6052">
        <v>2016</v>
      </c>
      <c r="K6052" t="s">
        <v>125</v>
      </c>
      <c r="L6052" t="s">
        <v>126</v>
      </c>
      <c r="M6052" s="1">
        <v>42645</v>
      </c>
      <c r="N6052">
        <v>6</v>
      </c>
      <c r="O6052">
        <f>STANDARDIZE(N6052,$N$8,$N$9)</f>
        <v>-0.52736622377689035</v>
      </c>
      <c r="P6052">
        <f>ABS($J$3-O6052)</f>
        <v>0</v>
      </c>
      <c r="Q6052">
        <f>ABS($J$4-O6052)</f>
        <v>2.7161491721710895</v>
      </c>
      <c r="R6052">
        <f>ABS($J$5-O6052)</f>
        <v>0.37525745141837419</v>
      </c>
      <c r="S6052">
        <f>ABS($J$6-O6052)</f>
        <v>0.96494773221867647</v>
      </c>
      <c r="T6052">
        <f>MIN(P6052:S6052)</f>
        <v>0</v>
      </c>
      <c r="U6052">
        <f>MATCH(T6052,P6052:S6052, 0)</f>
        <v>1</v>
      </c>
    </row>
    <row r="6053" spans="1:21" x14ac:dyDescent="0.35">
      <c r="A6053">
        <v>1</v>
      </c>
      <c r="B6053">
        <v>6042</v>
      </c>
      <c r="C6053" t="s">
        <v>14</v>
      </c>
      <c r="D6053" t="s">
        <v>15</v>
      </c>
      <c r="E6053" t="s">
        <v>34</v>
      </c>
      <c r="F6053" t="s">
        <v>35</v>
      </c>
      <c r="G6053" t="s">
        <v>36</v>
      </c>
      <c r="H6053" t="s">
        <v>37</v>
      </c>
      <c r="I6053" s="1">
        <v>42462</v>
      </c>
      <c r="J6053">
        <v>2016</v>
      </c>
      <c r="K6053" t="s">
        <v>77</v>
      </c>
      <c r="L6053" t="s">
        <v>78</v>
      </c>
      <c r="M6053" s="1">
        <v>42418</v>
      </c>
      <c r="N6053">
        <v>14</v>
      </c>
      <c r="O6053">
        <f>STANDARDIZE(N6053,$N$8,$N$9)</f>
        <v>-0.38441100418893831</v>
      </c>
      <c r="P6053">
        <f>ABS($J$3-O6053)</f>
        <v>0.14295521958795204</v>
      </c>
      <c r="Q6053">
        <f>ABS($J$4-O6053)</f>
        <v>2.5731939525831371</v>
      </c>
      <c r="R6053">
        <f>ABS($J$5-O6053)</f>
        <v>0.23230223183042215</v>
      </c>
      <c r="S6053">
        <f>ABS($J$6-O6053)</f>
        <v>0.82199251263072437</v>
      </c>
      <c r="T6053">
        <f>MIN(P6053:S6053)</f>
        <v>0.14295521958795204</v>
      </c>
      <c r="U6053">
        <f>MATCH(T6053,P6053:S6053, 0)</f>
        <v>1</v>
      </c>
    </row>
    <row r="6054" spans="1:21" x14ac:dyDescent="0.35">
      <c r="A6054">
        <v>3</v>
      </c>
      <c r="B6054">
        <v>6043</v>
      </c>
      <c r="C6054" t="s">
        <v>400</v>
      </c>
      <c r="D6054" t="s">
        <v>401</v>
      </c>
      <c r="E6054" t="s">
        <v>34</v>
      </c>
      <c r="F6054" t="s">
        <v>35</v>
      </c>
      <c r="G6054" t="s">
        <v>36</v>
      </c>
      <c r="H6054" t="s">
        <v>37</v>
      </c>
      <c r="I6054" s="1">
        <v>42462</v>
      </c>
      <c r="J6054">
        <v>2016</v>
      </c>
      <c r="K6054" t="s">
        <v>77</v>
      </c>
      <c r="L6054" t="s">
        <v>78</v>
      </c>
      <c r="M6054" s="1">
        <v>42425</v>
      </c>
      <c r="N6054">
        <v>21</v>
      </c>
      <c r="O6054">
        <f>STANDARDIZE(N6054,$N$8,$N$9)</f>
        <v>-0.25932518704948021</v>
      </c>
      <c r="P6054">
        <f>ABS($J$3-O6054)</f>
        <v>0.26804103672741014</v>
      </c>
      <c r="Q6054">
        <f>ABS($J$4-O6054)</f>
        <v>2.4481081354436793</v>
      </c>
      <c r="R6054">
        <f>ABS($J$5-O6054)</f>
        <v>0.10721641469096405</v>
      </c>
      <c r="S6054">
        <f>ABS($J$6-O6054)</f>
        <v>0.69690669549126638</v>
      </c>
      <c r="T6054">
        <f>MIN(P6054:S6054)</f>
        <v>0.10721641469096405</v>
      </c>
      <c r="U6054">
        <f>MATCH(T6054,P6054:S6054, 0)</f>
        <v>3</v>
      </c>
    </row>
    <row r="6055" spans="1:21" x14ac:dyDescent="0.35">
      <c r="A6055">
        <v>3</v>
      </c>
      <c r="B6055">
        <v>6044</v>
      </c>
      <c r="C6055" t="s">
        <v>379</v>
      </c>
      <c r="D6055" t="s">
        <v>380</v>
      </c>
      <c r="E6055" t="s">
        <v>34</v>
      </c>
      <c r="F6055" t="s">
        <v>35</v>
      </c>
      <c r="G6055" t="s">
        <v>36</v>
      </c>
      <c r="H6055" t="s">
        <v>37</v>
      </c>
      <c r="I6055" s="1">
        <v>42462</v>
      </c>
      <c r="J6055">
        <v>2016</v>
      </c>
      <c r="K6055" t="s">
        <v>77</v>
      </c>
      <c r="L6055" t="s">
        <v>78</v>
      </c>
      <c r="M6055" s="1">
        <v>42403</v>
      </c>
      <c r="N6055">
        <v>27</v>
      </c>
      <c r="O6055">
        <f>STANDARDIZE(N6055,$N$8,$N$9)</f>
        <v>-0.15210877235851616</v>
      </c>
      <c r="P6055">
        <f>ABS($J$3-O6055)</f>
        <v>0.37525745141837419</v>
      </c>
      <c r="Q6055">
        <f>ABS($J$4-O6055)</f>
        <v>2.3408917207527153</v>
      </c>
      <c r="R6055">
        <f>ABS($J$5-O6055)</f>
        <v>0</v>
      </c>
      <c r="S6055">
        <f>ABS($J$6-O6055)</f>
        <v>0.58969028080030228</v>
      </c>
      <c r="T6055">
        <f>MIN(P6055:S6055)</f>
        <v>0</v>
      </c>
      <c r="U6055">
        <f>MATCH(T6055,P6055:S6055, 0)</f>
        <v>3</v>
      </c>
    </row>
    <row r="6056" spans="1:21" x14ac:dyDescent="0.35">
      <c r="A6056">
        <v>3</v>
      </c>
      <c r="B6056">
        <v>6045</v>
      </c>
      <c r="C6056" t="s">
        <v>30</v>
      </c>
      <c r="D6056" t="s">
        <v>31</v>
      </c>
      <c r="E6056" t="s">
        <v>149</v>
      </c>
      <c r="F6056" t="s">
        <v>150</v>
      </c>
      <c r="G6056" t="s">
        <v>215</v>
      </c>
      <c r="H6056" t="s">
        <v>216</v>
      </c>
      <c r="I6056" s="1">
        <v>42462</v>
      </c>
      <c r="J6056">
        <v>2016</v>
      </c>
      <c r="K6056" t="s">
        <v>77</v>
      </c>
      <c r="L6056" t="s">
        <v>78</v>
      </c>
      <c r="M6056" s="1">
        <v>42403</v>
      </c>
      <c r="N6056">
        <v>27</v>
      </c>
      <c r="O6056">
        <f>STANDARDIZE(N6056,$N$8,$N$9)</f>
        <v>-0.15210877235851616</v>
      </c>
      <c r="P6056">
        <f>ABS($J$3-O6056)</f>
        <v>0.37525745141837419</v>
      </c>
      <c r="Q6056">
        <f>ABS($J$4-O6056)</f>
        <v>2.3408917207527153</v>
      </c>
      <c r="R6056">
        <f>ABS($J$5-O6056)</f>
        <v>0</v>
      </c>
      <c r="S6056">
        <f>ABS($J$6-O6056)</f>
        <v>0.58969028080030228</v>
      </c>
      <c r="T6056">
        <f>MIN(P6056:S6056)</f>
        <v>0</v>
      </c>
      <c r="U6056">
        <f>MATCH(T6056,P6056:S6056, 0)</f>
        <v>3</v>
      </c>
    </row>
    <row r="6057" spans="1:21" x14ac:dyDescent="0.35">
      <c r="A6057">
        <v>3</v>
      </c>
      <c r="B6057">
        <v>6046</v>
      </c>
      <c r="C6057" t="s">
        <v>108</v>
      </c>
      <c r="D6057" t="s">
        <v>109</v>
      </c>
      <c r="E6057" t="s">
        <v>149</v>
      </c>
      <c r="F6057" t="s">
        <v>150</v>
      </c>
      <c r="G6057" t="s">
        <v>215</v>
      </c>
      <c r="H6057" t="s">
        <v>216</v>
      </c>
      <c r="I6057" s="1">
        <v>42462</v>
      </c>
      <c r="J6057">
        <v>2016</v>
      </c>
      <c r="K6057" t="s">
        <v>77</v>
      </c>
      <c r="L6057" t="s">
        <v>78</v>
      </c>
      <c r="M6057" s="1">
        <v>42403</v>
      </c>
      <c r="N6057">
        <v>27</v>
      </c>
      <c r="O6057">
        <f>STANDARDIZE(N6057,$N$8,$N$9)</f>
        <v>-0.15210877235851616</v>
      </c>
      <c r="P6057">
        <f>ABS($J$3-O6057)</f>
        <v>0.37525745141837419</v>
      </c>
      <c r="Q6057">
        <f>ABS($J$4-O6057)</f>
        <v>2.3408917207527153</v>
      </c>
      <c r="R6057">
        <f>ABS($J$5-O6057)</f>
        <v>0</v>
      </c>
      <c r="S6057">
        <f>ABS($J$6-O6057)</f>
        <v>0.58969028080030228</v>
      </c>
      <c r="T6057">
        <f>MIN(P6057:S6057)</f>
        <v>0</v>
      </c>
      <c r="U6057">
        <f>MATCH(T6057,P6057:S6057, 0)</f>
        <v>3</v>
      </c>
    </row>
    <row r="6058" spans="1:21" x14ac:dyDescent="0.35">
      <c r="A6058">
        <v>3</v>
      </c>
      <c r="B6058">
        <v>6047</v>
      </c>
      <c r="C6058" t="s">
        <v>14</v>
      </c>
      <c r="D6058" t="s">
        <v>15</v>
      </c>
      <c r="E6058" t="s">
        <v>34</v>
      </c>
      <c r="F6058" t="s">
        <v>35</v>
      </c>
      <c r="G6058" t="s">
        <v>36</v>
      </c>
      <c r="H6058" t="s">
        <v>37</v>
      </c>
      <c r="I6058" s="1">
        <v>42462</v>
      </c>
      <c r="J6058">
        <v>2016</v>
      </c>
      <c r="K6058" t="s">
        <v>41</v>
      </c>
      <c r="L6058" t="s">
        <v>42</v>
      </c>
      <c r="M6058" s="1">
        <v>42463</v>
      </c>
      <c r="N6058">
        <v>29</v>
      </c>
      <c r="O6058">
        <f>STANDARDIZE(N6058,$N$8,$N$9)</f>
        <v>-0.11636996746152814</v>
      </c>
      <c r="P6058">
        <f>ABS($J$3-O6058)</f>
        <v>0.41099625631536219</v>
      </c>
      <c r="Q6058">
        <f>ABS($J$4-O6058)</f>
        <v>2.3051529158557269</v>
      </c>
      <c r="R6058">
        <f>ABS($J$5-O6058)</f>
        <v>3.5738804896988025E-2</v>
      </c>
      <c r="S6058">
        <f>ABS($J$6-O6058)</f>
        <v>0.55395147590331428</v>
      </c>
      <c r="T6058">
        <f>MIN(P6058:S6058)</f>
        <v>3.5738804896988025E-2</v>
      </c>
      <c r="U6058">
        <f>MATCH(T6058,P6058:S6058, 0)</f>
        <v>3</v>
      </c>
    </row>
    <row r="6059" spans="1:21" x14ac:dyDescent="0.35">
      <c r="A6059">
        <v>3</v>
      </c>
      <c r="B6059">
        <v>6048</v>
      </c>
      <c r="C6059" t="s">
        <v>223</v>
      </c>
      <c r="D6059" t="s">
        <v>224</v>
      </c>
      <c r="E6059" t="s">
        <v>116</v>
      </c>
      <c r="F6059" t="s">
        <v>208</v>
      </c>
      <c r="G6059" t="s">
        <v>209</v>
      </c>
      <c r="H6059" t="s">
        <v>210</v>
      </c>
      <c r="I6059" s="1">
        <v>42462</v>
      </c>
      <c r="J6059">
        <v>2016</v>
      </c>
      <c r="K6059" t="s">
        <v>77</v>
      </c>
      <c r="L6059" t="s">
        <v>78</v>
      </c>
      <c r="M6059" s="1">
        <v>42493</v>
      </c>
      <c r="N6059">
        <v>30</v>
      </c>
      <c r="O6059">
        <f>STANDARDIZE(N6059,$N$8,$N$9)</f>
        <v>-9.8500565013034141E-2</v>
      </c>
      <c r="P6059">
        <f>ABS($J$3-O6059)</f>
        <v>0.42886565876385618</v>
      </c>
      <c r="Q6059">
        <f>ABS($J$4-O6059)</f>
        <v>2.2872835134072331</v>
      </c>
      <c r="R6059">
        <f>ABS($J$5-O6059)</f>
        <v>5.3608207345482023E-2</v>
      </c>
      <c r="S6059">
        <f>ABS($J$6-O6059)</f>
        <v>0.53608207345482028</v>
      </c>
      <c r="T6059">
        <f>MIN(P6059:S6059)</f>
        <v>5.3608207345482023E-2</v>
      </c>
      <c r="U6059">
        <f>MATCH(T6059,P6059:S6059, 0)</f>
        <v>3</v>
      </c>
    </row>
    <row r="6060" spans="1:21" x14ac:dyDescent="0.35">
      <c r="A6060">
        <v>3</v>
      </c>
      <c r="B6060">
        <v>6049</v>
      </c>
      <c r="C6060" t="s">
        <v>157</v>
      </c>
      <c r="D6060" t="s">
        <v>158</v>
      </c>
      <c r="E6060" t="s">
        <v>84</v>
      </c>
      <c r="F6060" t="s">
        <v>85</v>
      </c>
      <c r="G6060" t="s">
        <v>86</v>
      </c>
      <c r="H6060" t="s">
        <v>87</v>
      </c>
      <c r="I6060" s="1">
        <v>42462</v>
      </c>
      <c r="J6060">
        <v>2016</v>
      </c>
      <c r="K6060" t="s">
        <v>362</v>
      </c>
      <c r="L6060" t="s">
        <v>363</v>
      </c>
      <c r="M6060" s="1">
        <v>42554</v>
      </c>
      <c r="N6060">
        <v>32</v>
      </c>
      <c r="O6060">
        <f>STANDARDIZE(N6060,$N$8,$N$9)</f>
        <v>-6.2761760116046117E-2</v>
      </c>
      <c r="P6060">
        <f>ABS($J$3-O6060)</f>
        <v>0.46460446366084424</v>
      </c>
      <c r="Q6060">
        <f>ABS($J$4-O6060)</f>
        <v>2.2515447085102451</v>
      </c>
      <c r="R6060">
        <f>ABS($J$5-O6060)</f>
        <v>8.9347012242470047E-2</v>
      </c>
      <c r="S6060">
        <f>ABS($J$6-O6060)</f>
        <v>0.50034326855783218</v>
      </c>
      <c r="T6060">
        <f>MIN(P6060:S6060)</f>
        <v>8.9347012242470047E-2</v>
      </c>
      <c r="U6060">
        <f>MATCH(T6060,P6060:S6060, 0)</f>
        <v>3</v>
      </c>
    </row>
    <row r="6061" spans="1:21" x14ac:dyDescent="0.35">
      <c r="A6061">
        <v>4</v>
      </c>
      <c r="B6061">
        <v>6050</v>
      </c>
      <c r="C6061" t="s">
        <v>14</v>
      </c>
      <c r="D6061" t="s">
        <v>15</v>
      </c>
      <c r="E6061" t="s">
        <v>24</v>
      </c>
      <c r="F6061" t="s">
        <v>25</v>
      </c>
      <c r="G6061" t="s">
        <v>26</v>
      </c>
      <c r="H6061" t="s">
        <v>27</v>
      </c>
      <c r="I6061" s="1">
        <v>42462</v>
      </c>
      <c r="J6061">
        <v>2016</v>
      </c>
      <c r="K6061" t="s">
        <v>233</v>
      </c>
      <c r="L6061" t="s">
        <v>234</v>
      </c>
      <c r="M6061" s="1">
        <v>42495</v>
      </c>
      <c r="N6061">
        <v>91</v>
      </c>
      <c r="O6061">
        <f>STANDARDIZE(N6061,$N$8,$N$9)</f>
        <v>0.9915329843451004</v>
      </c>
      <c r="P6061">
        <f>ABS($J$3-O6061)</f>
        <v>1.5188992081219908</v>
      </c>
      <c r="Q6061">
        <f>ABS($J$4-O6061)</f>
        <v>1.1972499640490986</v>
      </c>
      <c r="R6061">
        <f>ABS($J$5-O6061)</f>
        <v>1.1436417567036166</v>
      </c>
      <c r="S6061">
        <f>ABS($J$6-O6061)</f>
        <v>0.55395147590331428</v>
      </c>
      <c r="T6061">
        <f>MIN(P6061:S6061)</f>
        <v>0.55395147590331428</v>
      </c>
      <c r="U6061">
        <f>MATCH(T6061,P6061:S6061, 0)</f>
        <v>4</v>
      </c>
    </row>
    <row r="6062" spans="1:21" x14ac:dyDescent="0.35">
      <c r="A6062">
        <v>1</v>
      </c>
      <c r="B6062">
        <v>6051</v>
      </c>
      <c r="C6062" t="s">
        <v>112</v>
      </c>
      <c r="D6062" t="s">
        <v>113</v>
      </c>
      <c r="E6062" t="s">
        <v>243</v>
      </c>
      <c r="F6062" t="s">
        <v>208</v>
      </c>
      <c r="G6062" t="s">
        <v>244</v>
      </c>
      <c r="H6062" t="s">
        <v>245</v>
      </c>
      <c r="I6062" s="1">
        <v>42463</v>
      </c>
      <c r="J6062">
        <v>2016</v>
      </c>
      <c r="K6062" t="s">
        <v>41</v>
      </c>
      <c r="L6062" t="s">
        <v>42</v>
      </c>
      <c r="O6062">
        <f>STANDARDIZE(N6062,$N$8,$N$9)</f>
        <v>-0.63458263846785445</v>
      </c>
      <c r="P6062">
        <f>ABS($J$3-O6062)</f>
        <v>0.1072164146909641</v>
      </c>
      <c r="Q6062">
        <f>ABS($J$4-O6062)</f>
        <v>2.8233655868620535</v>
      </c>
      <c r="R6062">
        <f>ABS($J$5-O6062)</f>
        <v>0.48247386610933829</v>
      </c>
      <c r="S6062">
        <f>ABS($J$6-O6062)</f>
        <v>1.0721641469096406</v>
      </c>
      <c r="T6062">
        <f>MIN(P6062:S6062)</f>
        <v>0.1072164146909641</v>
      </c>
      <c r="U6062">
        <f>MATCH(T6062,P6062:S6062, 0)</f>
        <v>1</v>
      </c>
    </row>
    <row r="6063" spans="1:21" x14ac:dyDescent="0.35">
      <c r="A6063">
        <v>1</v>
      </c>
      <c r="B6063">
        <v>6052</v>
      </c>
      <c r="C6063" t="s">
        <v>172</v>
      </c>
      <c r="D6063" t="s">
        <v>173</v>
      </c>
      <c r="E6063" t="s">
        <v>16</v>
      </c>
      <c r="F6063" t="s">
        <v>17</v>
      </c>
      <c r="G6063" t="s">
        <v>137</v>
      </c>
      <c r="H6063" t="s">
        <v>138</v>
      </c>
      <c r="I6063" s="1">
        <v>42463</v>
      </c>
      <c r="J6063">
        <v>2016</v>
      </c>
      <c r="K6063" t="s">
        <v>125</v>
      </c>
      <c r="L6063" t="s">
        <v>126</v>
      </c>
      <c r="M6063" s="1">
        <v>42493</v>
      </c>
      <c r="N6063">
        <v>1</v>
      </c>
      <c r="O6063">
        <f>STANDARDIZE(N6063,$N$8,$N$9)</f>
        <v>-0.61671323601936046</v>
      </c>
      <c r="P6063">
        <f>ABS($J$3-O6063)</f>
        <v>8.9347012242470103E-2</v>
      </c>
      <c r="Q6063">
        <f>ABS($J$4-O6063)</f>
        <v>2.8054961844135593</v>
      </c>
      <c r="R6063">
        <f>ABS($J$5-O6063)</f>
        <v>0.46460446366084429</v>
      </c>
      <c r="S6063">
        <f>ABS($J$6-O6063)</f>
        <v>1.0542947444611466</v>
      </c>
      <c r="T6063">
        <f>MIN(P6063:S6063)</f>
        <v>8.9347012242470103E-2</v>
      </c>
      <c r="U6063">
        <f>MATCH(T6063,P6063:S6063, 0)</f>
        <v>1</v>
      </c>
    </row>
    <row r="6064" spans="1:21" x14ac:dyDescent="0.35">
      <c r="A6064">
        <v>1</v>
      </c>
      <c r="B6064">
        <v>6053</v>
      </c>
      <c r="C6064" t="s">
        <v>241</v>
      </c>
      <c r="D6064" t="s">
        <v>242</v>
      </c>
      <c r="E6064" t="s">
        <v>243</v>
      </c>
      <c r="F6064" t="s">
        <v>208</v>
      </c>
      <c r="G6064" t="s">
        <v>244</v>
      </c>
      <c r="H6064" t="s">
        <v>245</v>
      </c>
      <c r="I6064" s="1">
        <v>42463</v>
      </c>
      <c r="J6064">
        <v>2016</v>
      </c>
      <c r="K6064" t="s">
        <v>77</v>
      </c>
      <c r="L6064" t="s">
        <v>78</v>
      </c>
      <c r="M6064" s="1">
        <v>42442</v>
      </c>
      <c r="N6064">
        <v>9</v>
      </c>
      <c r="O6064">
        <f>STANDARDIZE(N6064,$N$8,$N$9)</f>
        <v>-0.4737580164314083</v>
      </c>
      <c r="P6064">
        <f>ABS($J$3-O6064)</f>
        <v>5.3608207345482051E-2</v>
      </c>
      <c r="Q6064">
        <f>ABS($J$4-O6064)</f>
        <v>2.6625409648256073</v>
      </c>
      <c r="R6064">
        <f>ABS($J$5-O6064)</f>
        <v>0.32164924407289214</v>
      </c>
      <c r="S6064">
        <f>ABS($J$6-O6064)</f>
        <v>0.91133952487319436</v>
      </c>
      <c r="T6064">
        <f>MIN(P6064:S6064)</f>
        <v>5.3608207345482051E-2</v>
      </c>
      <c r="U6064">
        <f>MATCH(T6064,P6064:S6064, 0)</f>
        <v>1</v>
      </c>
    </row>
    <row r="6065" spans="1:21" x14ac:dyDescent="0.35">
      <c r="A6065">
        <v>1</v>
      </c>
      <c r="B6065">
        <v>6054</v>
      </c>
      <c r="C6065" t="s">
        <v>112</v>
      </c>
      <c r="D6065" t="s">
        <v>113</v>
      </c>
      <c r="E6065" t="s">
        <v>243</v>
      </c>
      <c r="F6065" t="s">
        <v>208</v>
      </c>
      <c r="G6065" t="s">
        <v>244</v>
      </c>
      <c r="H6065" t="s">
        <v>245</v>
      </c>
      <c r="I6065" s="1">
        <v>42463</v>
      </c>
      <c r="J6065">
        <v>2016</v>
      </c>
      <c r="K6065" t="s">
        <v>77</v>
      </c>
      <c r="L6065" t="s">
        <v>78</v>
      </c>
      <c r="M6065" s="1">
        <v>42442</v>
      </c>
      <c r="N6065">
        <v>9</v>
      </c>
      <c r="O6065">
        <f>STANDARDIZE(N6065,$N$8,$N$9)</f>
        <v>-0.4737580164314083</v>
      </c>
      <c r="P6065">
        <f>ABS($J$3-O6065)</f>
        <v>5.3608207345482051E-2</v>
      </c>
      <c r="Q6065">
        <f>ABS($J$4-O6065)</f>
        <v>2.6625409648256073</v>
      </c>
      <c r="R6065">
        <f>ABS($J$5-O6065)</f>
        <v>0.32164924407289214</v>
      </c>
      <c r="S6065">
        <f>ABS($J$6-O6065)</f>
        <v>0.91133952487319436</v>
      </c>
      <c r="T6065">
        <f>MIN(P6065:S6065)</f>
        <v>5.3608207345482051E-2</v>
      </c>
      <c r="U6065">
        <f>MATCH(T6065,P6065:S6065, 0)</f>
        <v>1</v>
      </c>
    </row>
    <row r="6066" spans="1:21" x14ac:dyDescent="0.35">
      <c r="A6066">
        <v>3</v>
      </c>
      <c r="B6066">
        <v>6055</v>
      </c>
      <c r="C6066" t="s">
        <v>157</v>
      </c>
      <c r="D6066" t="s">
        <v>158</v>
      </c>
      <c r="E6066" t="s">
        <v>131</v>
      </c>
      <c r="F6066" t="s">
        <v>132</v>
      </c>
      <c r="G6066" t="s">
        <v>133</v>
      </c>
      <c r="H6066" t="s">
        <v>134</v>
      </c>
      <c r="I6066" s="1">
        <v>42463</v>
      </c>
      <c r="J6066">
        <v>2016</v>
      </c>
      <c r="K6066" t="s">
        <v>77</v>
      </c>
      <c r="L6066" t="s">
        <v>78</v>
      </c>
      <c r="M6066" s="1">
        <v>42452</v>
      </c>
      <c r="N6066">
        <v>19</v>
      </c>
      <c r="O6066">
        <f>STANDARDIZE(N6066,$N$8,$N$9)</f>
        <v>-0.29506399194646826</v>
      </c>
      <c r="P6066">
        <f>ABS($J$3-O6066)</f>
        <v>0.23230223183042209</v>
      </c>
      <c r="Q6066">
        <f>ABS($J$4-O6066)</f>
        <v>2.4838469403406673</v>
      </c>
      <c r="R6066">
        <f>ABS($J$5-O6066)</f>
        <v>0.1429552195879521</v>
      </c>
      <c r="S6066">
        <f>ABS($J$6-O6066)</f>
        <v>0.73264550038825438</v>
      </c>
      <c r="T6066">
        <f>MIN(P6066:S6066)</f>
        <v>0.1429552195879521</v>
      </c>
      <c r="U6066">
        <f>MATCH(T6066,P6066:S6066, 0)</f>
        <v>3</v>
      </c>
    </row>
    <row r="6067" spans="1:21" x14ac:dyDescent="0.35">
      <c r="A6067">
        <v>3</v>
      </c>
      <c r="B6067">
        <v>6056</v>
      </c>
      <c r="C6067" t="s">
        <v>62</v>
      </c>
      <c r="D6067" t="s">
        <v>63</v>
      </c>
      <c r="E6067" t="s">
        <v>131</v>
      </c>
      <c r="F6067" t="s">
        <v>132</v>
      </c>
      <c r="G6067" t="s">
        <v>133</v>
      </c>
      <c r="H6067" t="s">
        <v>134</v>
      </c>
      <c r="I6067" s="1">
        <v>42463</v>
      </c>
      <c r="J6067">
        <v>2016</v>
      </c>
      <c r="K6067" t="s">
        <v>77</v>
      </c>
      <c r="L6067" t="s">
        <v>78</v>
      </c>
      <c r="M6067" s="1">
        <v>42452</v>
      </c>
      <c r="N6067">
        <v>19</v>
      </c>
      <c r="O6067">
        <f>STANDARDIZE(N6067,$N$8,$N$9)</f>
        <v>-0.29506399194646826</v>
      </c>
      <c r="P6067">
        <f>ABS($J$3-O6067)</f>
        <v>0.23230223183042209</v>
      </c>
      <c r="Q6067">
        <f>ABS($J$4-O6067)</f>
        <v>2.4838469403406673</v>
      </c>
      <c r="R6067">
        <f>ABS($J$5-O6067)</f>
        <v>0.1429552195879521</v>
      </c>
      <c r="S6067">
        <f>ABS($J$6-O6067)</f>
        <v>0.73264550038825438</v>
      </c>
      <c r="T6067">
        <f>MIN(P6067:S6067)</f>
        <v>0.1429552195879521</v>
      </c>
      <c r="U6067">
        <f>MATCH(T6067,P6067:S6067, 0)</f>
        <v>3</v>
      </c>
    </row>
    <row r="6068" spans="1:21" x14ac:dyDescent="0.35">
      <c r="A6068">
        <v>1</v>
      </c>
      <c r="B6068">
        <v>6057</v>
      </c>
      <c r="C6068" t="s">
        <v>14</v>
      </c>
      <c r="D6068" t="s">
        <v>15</v>
      </c>
      <c r="E6068" t="s">
        <v>105</v>
      </c>
      <c r="F6068" t="s">
        <v>59</v>
      </c>
      <c r="G6068" t="s">
        <v>106</v>
      </c>
      <c r="H6068" t="s">
        <v>107</v>
      </c>
      <c r="I6068" s="1">
        <v>42464</v>
      </c>
      <c r="J6068">
        <v>2016</v>
      </c>
      <c r="K6068" t="s">
        <v>176</v>
      </c>
      <c r="L6068" t="s">
        <v>177</v>
      </c>
      <c r="M6068" s="1">
        <v>42586</v>
      </c>
      <c r="N6068">
        <v>4</v>
      </c>
      <c r="O6068">
        <f>STANDARDIZE(N6068,$N$8,$N$9)</f>
        <v>-0.56310502867387835</v>
      </c>
      <c r="P6068">
        <f>ABS($J$3-O6068)</f>
        <v>3.5738804896987997E-2</v>
      </c>
      <c r="Q6068">
        <f>ABS($J$4-O6068)</f>
        <v>2.7518879770680771</v>
      </c>
      <c r="R6068">
        <f>ABS($J$5-O6068)</f>
        <v>0.41099625631536219</v>
      </c>
      <c r="S6068">
        <f>ABS($J$6-O6068)</f>
        <v>1.0006865371156644</v>
      </c>
      <c r="T6068">
        <f>MIN(P6068:S6068)</f>
        <v>3.5738804896987997E-2</v>
      </c>
      <c r="U6068">
        <f>MATCH(T6068,P6068:S6068, 0)</f>
        <v>1</v>
      </c>
    </row>
    <row r="6069" spans="1:21" x14ac:dyDescent="0.35">
      <c r="A6069">
        <v>1</v>
      </c>
      <c r="B6069">
        <v>6058</v>
      </c>
      <c r="C6069" t="s">
        <v>157</v>
      </c>
      <c r="D6069" t="s">
        <v>158</v>
      </c>
      <c r="E6069" t="s">
        <v>84</v>
      </c>
      <c r="F6069" t="s">
        <v>85</v>
      </c>
      <c r="G6069" t="s">
        <v>593</v>
      </c>
      <c r="H6069" t="s">
        <v>594</v>
      </c>
      <c r="I6069" s="1">
        <v>42464</v>
      </c>
      <c r="J6069">
        <v>2016</v>
      </c>
      <c r="K6069" t="s">
        <v>77</v>
      </c>
      <c r="L6069" t="s">
        <v>78</v>
      </c>
      <c r="M6069" s="1">
        <v>42708</v>
      </c>
      <c r="N6069">
        <v>8</v>
      </c>
      <c r="O6069">
        <f>STANDARDIZE(N6069,$N$8,$N$9)</f>
        <v>-0.49162741887990236</v>
      </c>
      <c r="P6069">
        <f>ABS($J$3-O6069)</f>
        <v>3.5738804896987997E-2</v>
      </c>
      <c r="Q6069">
        <f>ABS($J$4-O6069)</f>
        <v>2.6804103672741011</v>
      </c>
      <c r="R6069">
        <f>ABS($J$5-O6069)</f>
        <v>0.33951864652138619</v>
      </c>
      <c r="S6069">
        <f>ABS($J$6-O6069)</f>
        <v>0.92920892732168847</v>
      </c>
      <c r="T6069">
        <f>MIN(P6069:S6069)</f>
        <v>3.5738804896987997E-2</v>
      </c>
      <c r="U6069">
        <f>MATCH(T6069,P6069:S6069, 0)</f>
        <v>1</v>
      </c>
    </row>
    <row r="6070" spans="1:21" x14ac:dyDescent="0.35">
      <c r="A6070">
        <v>3</v>
      </c>
      <c r="B6070">
        <v>6059</v>
      </c>
      <c r="C6070" t="s">
        <v>67</v>
      </c>
      <c r="D6070" t="s">
        <v>68</v>
      </c>
      <c r="E6070" t="s">
        <v>34</v>
      </c>
      <c r="F6070" t="s">
        <v>35</v>
      </c>
      <c r="G6070" t="s">
        <v>468</v>
      </c>
      <c r="H6070" t="s">
        <v>469</v>
      </c>
      <c r="I6070" s="1">
        <v>42464</v>
      </c>
      <c r="J6070">
        <v>2016</v>
      </c>
      <c r="K6070" t="s">
        <v>77</v>
      </c>
      <c r="L6070" t="s">
        <v>78</v>
      </c>
      <c r="M6070" s="1">
        <v>42490</v>
      </c>
      <c r="N6070">
        <v>26</v>
      </c>
      <c r="O6070">
        <f>STANDARDIZE(N6070,$N$8,$N$9)</f>
        <v>-0.16997817480701016</v>
      </c>
      <c r="P6070">
        <f>ABS($J$3-O6070)</f>
        <v>0.35738804896988019</v>
      </c>
      <c r="Q6070">
        <f>ABS($J$4-O6070)</f>
        <v>2.3587611232012091</v>
      </c>
      <c r="R6070">
        <f>ABS($J$5-O6070)</f>
        <v>1.7869402448493998E-2</v>
      </c>
      <c r="S6070">
        <f>ABS($J$6-O6070)</f>
        <v>0.60755968324879628</v>
      </c>
      <c r="T6070">
        <f>MIN(P6070:S6070)</f>
        <v>1.7869402448493998E-2</v>
      </c>
      <c r="U6070">
        <f>MATCH(T6070,P6070:S6070, 0)</f>
        <v>3</v>
      </c>
    </row>
    <row r="6071" spans="1:21" x14ac:dyDescent="0.35">
      <c r="A6071">
        <v>3</v>
      </c>
      <c r="B6071">
        <v>6060</v>
      </c>
      <c r="C6071" t="s">
        <v>82</v>
      </c>
      <c r="D6071" t="s">
        <v>83</v>
      </c>
      <c r="E6071" t="s">
        <v>84</v>
      </c>
      <c r="F6071" t="s">
        <v>85</v>
      </c>
      <c r="G6071" t="s">
        <v>333</v>
      </c>
      <c r="H6071" t="s">
        <v>334</v>
      </c>
      <c r="I6071" s="1">
        <v>42464</v>
      </c>
      <c r="J6071">
        <v>2016</v>
      </c>
      <c r="K6071" t="s">
        <v>77</v>
      </c>
      <c r="L6071" t="s">
        <v>78</v>
      </c>
      <c r="M6071" s="1">
        <v>42405</v>
      </c>
      <c r="N6071">
        <v>28</v>
      </c>
      <c r="O6071">
        <f>STANDARDIZE(N6071,$N$8,$N$9)</f>
        <v>-0.13423936991002217</v>
      </c>
      <c r="P6071">
        <f>ABS($J$3-O6071)</f>
        <v>0.39312685386686819</v>
      </c>
      <c r="Q6071">
        <f>ABS($J$4-O6071)</f>
        <v>2.3230223183042211</v>
      </c>
      <c r="R6071">
        <f>ABS($J$5-O6071)</f>
        <v>1.7869402448493998E-2</v>
      </c>
      <c r="S6071">
        <f>ABS($J$6-O6071)</f>
        <v>0.57182087835180828</v>
      </c>
      <c r="T6071">
        <f>MIN(P6071:S6071)</f>
        <v>1.7869402448493998E-2</v>
      </c>
      <c r="U6071">
        <f>MATCH(T6071,P6071:S6071, 0)</f>
        <v>3</v>
      </c>
    </row>
    <row r="6072" spans="1:21" x14ac:dyDescent="0.35">
      <c r="A6072">
        <v>3</v>
      </c>
      <c r="B6072">
        <v>6061</v>
      </c>
      <c r="C6072" t="s">
        <v>67</v>
      </c>
      <c r="D6072" t="s">
        <v>68</v>
      </c>
      <c r="E6072" t="s">
        <v>131</v>
      </c>
      <c r="F6072" t="s">
        <v>132</v>
      </c>
      <c r="G6072" t="s">
        <v>133</v>
      </c>
      <c r="H6072" t="s">
        <v>134</v>
      </c>
      <c r="I6072" s="1">
        <v>42464</v>
      </c>
      <c r="J6072">
        <v>2016</v>
      </c>
      <c r="K6072" t="s">
        <v>77</v>
      </c>
      <c r="L6072" t="s">
        <v>78</v>
      </c>
      <c r="M6072" s="1">
        <v>42434</v>
      </c>
      <c r="N6072">
        <v>29</v>
      </c>
      <c r="O6072">
        <f>STANDARDIZE(N6072,$N$8,$N$9)</f>
        <v>-0.11636996746152814</v>
      </c>
      <c r="P6072">
        <f>ABS($J$3-O6072)</f>
        <v>0.41099625631536219</v>
      </c>
      <c r="Q6072">
        <f>ABS($J$4-O6072)</f>
        <v>2.3051529158557269</v>
      </c>
      <c r="R6072">
        <f>ABS($J$5-O6072)</f>
        <v>3.5738804896988025E-2</v>
      </c>
      <c r="S6072">
        <f>ABS($J$6-O6072)</f>
        <v>0.55395147590331428</v>
      </c>
      <c r="T6072">
        <f>MIN(P6072:S6072)</f>
        <v>3.5738804896988025E-2</v>
      </c>
      <c r="U6072">
        <f>MATCH(T6072,P6072:S6072, 0)</f>
        <v>3</v>
      </c>
    </row>
    <row r="6073" spans="1:21" x14ac:dyDescent="0.35">
      <c r="A6073">
        <v>3</v>
      </c>
      <c r="B6073">
        <v>6062</v>
      </c>
      <c r="C6073" t="s">
        <v>159</v>
      </c>
      <c r="D6073" t="s">
        <v>160</v>
      </c>
      <c r="E6073" t="s">
        <v>79</v>
      </c>
      <c r="F6073" t="s">
        <v>35</v>
      </c>
      <c r="G6073" t="s">
        <v>80</v>
      </c>
      <c r="H6073" t="s">
        <v>81</v>
      </c>
      <c r="I6073" s="1">
        <v>42464</v>
      </c>
      <c r="J6073">
        <v>2016</v>
      </c>
      <c r="K6073" t="s">
        <v>41</v>
      </c>
      <c r="L6073" t="s">
        <v>42</v>
      </c>
      <c r="M6073" s="1">
        <v>42503</v>
      </c>
      <c r="N6073">
        <v>39</v>
      </c>
      <c r="O6073">
        <f>STANDARDIZE(N6073,$N$8,$N$9)</f>
        <v>6.2324057023411948E-2</v>
      </c>
      <c r="P6073">
        <f>ABS($J$3-O6073)</f>
        <v>0.58969028080030228</v>
      </c>
      <c r="Q6073">
        <f>ABS($J$4-O6073)</f>
        <v>2.1264588913707869</v>
      </c>
      <c r="R6073">
        <f>ABS($J$5-O6073)</f>
        <v>0.21443282938192812</v>
      </c>
      <c r="S6073">
        <f>ABS($J$6-O6073)</f>
        <v>0.37525745141837419</v>
      </c>
      <c r="T6073">
        <f>MIN(P6073:S6073)</f>
        <v>0.21443282938192812</v>
      </c>
      <c r="U6073">
        <f>MATCH(T6073,P6073:S6073, 0)</f>
        <v>3</v>
      </c>
    </row>
    <row r="6074" spans="1:21" x14ac:dyDescent="0.35">
      <c r="A6074">
        <v>2</v>
      </c>
      <c r="B6074">
        <v>6063</v>
      </c>
      <c r="C6074" t="s">
        <v>112</v>
      </c>
      <c r="D6074" t="s">
        <v>113</v>
      </c>
      <c r="E6074" t="s">
        <v>243</v>
      </c>
      <c r="F6074" t="s">
        <v>208</v>
      </c>
      <c r="G6074" t="s">
        <v>244</v>
      </c>
      <c r="H6074" t="s">
        <v>245</v>
      </c>
      <c r="I6074" s="1">
        <v>42464</v>
      </c>
      <c r="J6074">
        <v>2016</v>
      </c>
      <c r="K6074" t="s">
        <v>41</v>
      </c>
      <c r="L6074" t="s">
        <v>42</v>
      </c>
      <c r="M6074" s="1">
        <v>42604</v>
      </c>
      <c r="N6074">
        <v>140</v>
      </c>
      <c r="O6074">
        <f>STANDARDIZE(N6074,$N$8,$N$9)</f>
        <v>1.867133704321307</v>
      </c>
      <c r="P6074">
        <f>ABS($J$3-O6074)</f>
        <v>2.3944999280981971</v>
      </c>
      <c r="Q6074">
        <f>ABS($J$4-O6074)</f>
        <v>0.32164924407289197</v>
      </c>
      <c r="R6074">
        <f>ABS($J$5-O6074)</f>
        <v>2.0192424766798229</v>
      </c>
      <c r="S6074">
        <f>ABS($J$6-O6074)</f>
        <v>1.4295521958795208</v>
      </c>
      <c r="T6074">
        <f>MIN(P6074:S6074)</f>
        <v>0.32164924407289197</v>
      </c>
      <c r="U6074">
        <f>MATCH(T6074,P6074:S6074, 0)</f>
        <v>2</v>
      </c>
    </row>
    <row r="6075" spans="1:21" x14ac:dyDescent="0.35">
      <c r="A6075">
        <v>1</v>
      </c>
      <c r="B6075">
        <v>6064</v>
      </c>
      <c r="C6075" t="s">
        <v>383</v>
      </c>
      <c r="D6075" t="s">
        <v>384</v>
      </c>
      <c r="E6075" t="s">
        <v>296</v>
      </c>
      <c r="F6075" t="s">
        <v>320</v>
      </c>
      <c r="G6075" t="s">
        <v>629</v>
      </c>
      <c r="H6075" t="s">
        <v>630</v>
      </c>
      <c r="I6075" s="1">
        <v>42465</v>
      </c>
      <c r="J6075">
        <v>2016</v>
      </c>
      <c r="K6075" t="s">
        <v>94</v>
      </c>
      <c r="L6075" t="s">
        <v>95</v>
      </c>
      <c r="M6075" s="1">
        <v>42526</v>
      </c>
      <c r="N6075">
        <v>2</v>
      </c>
      <c r="O6075">
        <f>STANDARDIZE(N6075,$N$8,$N$9)</f>
        <v>-0.59884383357086635</v>
      </c>
      <c r="P6075">
        <f>ABS($J$3-O6075)</f>
        <v>7.1477609793975994E-2</v>
      </c>
      <c r="Q6075">
        <f>ABS($J$4-O6075)</f>
        <v>2.7876267819650655</v>
      </c>
      <c r="R6075">
        <f>ABS($J$5-O6075)</f>
        <v>0.44673506121235018</v>
      </c>
      <c r="S6075">
        <f>ABS($J$6-O6075)</f>
        <v>1.0364253420126524</v>
      </c>
      <c r="T6075">
        <f>MIN(P6075:S6075)</f>
        <v>7.1477609793975994E-2</v>
      </c>
      <c r="U6075">
        <f>MATCH(T6075,P6075:S6075, 0)</f>
        <v>1</v>
      </c>
    </row>
    <row r="6076" spans="1:21" x14ac:dyDescent="0.35">
      <c r="A6076">
        <v>1</v>
      </c>
      <c r="B6076">
        <v>6065</v>
      </c>
      <c r="C6076" t="s">
        <v>14</v>
      </c>
      <c r="D6076" t="s">
        <v>15</v>
      </c>
      <c r="E6076" t="s">
        <v>79</v>
      </c>
      <c r="F6076" t="s">
        <v>35</v>
      </c>
      <c r="G6076" t="s">
        <v>80</v>
      </c>
      <c r="H6076" t="s">
        <v>81</v>
      </c>
      <c r="I6076" s="1">
        <v>42465</v>
      </c>
      <c r="J6076">
        <v>2016</v>
      </c>
      <c r="K6076" t="s">
        <v>41</v>
      </c>
      <c r="L6076" t="s">
        <v>42</v>
      </c>
      <c r="M6076" s="1">
        <v>42587</v>
      </c>
      <c r="N6076">
        <v>4</v>
      </c>
      <c r="O6076">
        <f>STANDARDIZE(N6076,$N$8,$N$9)</f>
        <v>-0.56310502867387835</v>
      </c>
      <c r="P6076">
        <f>ABS($J$3-O6076)</f>
        <v>3.5738804896987997E-2</v>
      </c>
      <c r="Q6076">
        <f>ABS($J$4-O6076)</f>
        <v>2.7518879770680771</v>
      </c>
      <c r="R6076">
        <f>ABS($J$5-O6076)</f>
        <v>0.41099625631536219</v>
      </c>
      <c r="S6076">
        <f>ABS($J$6-O6076)</f>
        <v>1.0006865371156644</v>
      </c>
      <c r="T6076">
        <f>MIN(P6076:S6076)</f>
        <v>3.5738804896987997E-2</v>
      </c>
      <c r="U6076">
        <f>MATCH(T6076,P6076:S6076, 0)</f>
        <v>1</v>
      </c>
    </row>
    <row r="6077" spans="1:21" x14ac:dyDescent="0.35">
      <c r="A6077">
        <v>1</v>
      </c>
      <c r="B6077">
        <v>6066</v>
      </c>
      <c r="C6077" t="s">
        <v>239</v>
      </c>
      <c r="D6077" t="s">
        <v>240</v>
      </c>
      <c r="E6077" t="s">
        <v>296</v>
      </c>
      <c r="F6077" t="s">
        <v>320</v>
      </c>
      <c r="G6077" t="s">
        <v>321</v>
      </c>
      <c r="H6077" t="s">
        <v>322</v>
      </c>
      <c r="I6077" s="1">
        <v>42465</v>
      </c>
      <c r="J6077">
        <v>2016</v>
      </c>
      <c r="K6077" t="s">
        <v>77</v>
      </c>
      <c r="L6077" t="s">
        <v>78</v>
      </c>
      <c r="M6077" s="1">
        <v>42618</v>
      </c>
      <c r="N6077">
        <v>5</v>
      </c>
      <c r="O6077">
        <f>STANDARDIZE(N6077,$N$8,$N$9)</f>
        <v>-0.54523562622538435</v>
      </c>
      <c r="P6077">
        <f>ABS($J$3-O6077)</f>
        <v>1.7869402448493998E-2</v>
      </c>
      <c r="Q6077">
        <f>ABS($J$4-O6077)</f>
        <v>2.7340185746195833</v>
      </c>
      <c r="R6077">
        <f>ABS($J$5-O6077)</f>
        <v>0.39312685386686819</v>
      </c>
      <c r="S6077">
        <f>ABS($J$6-O6077)</f>
        <v>0.98281713466717047</v>
      </c>
      <c r="T6077">
        <f>MIN(P6077:S6077)</f>
        <v>1.7869402448493998E-2</v>
      </c>
      <c r="U6077">
        <f>MATCH(T6077,P6077:S6077, 0)</f>
        <v>1</v>
      </c>
    </row>
    <row r="6078" spans="1:21" x14ac:dyDescent="0.35">
      <c r="A6078">
        <v>1</v>
      </c>
      <c r="B6078">
        <v>6067</v>
      </c>
      <c r="C6078" t="s">
        <v>184</v>
      </c>
      <c r="D6078" t="s">
        <v>185</v>
      </c>
      <c r="E6078" t="s">
        <v>73</v>
      </c>
      <c r="F6078" t="s">
        <v>74</v>
      </c>
      <c r="G6078" t="s">
        <v>75</v>
      </c>
      <c r="H6078" t="s">
        <v>76</v>
      </c>
      <c r="I6078" s="1">
        <v>42465</v>
      </c>
      <c r="J6078">
        <v>2016</v>
      </c>
      <c r="K6078" t="s">
        <v>176</v>
      </c>
      <c r="L6078" t="s">
        <v>177</v>
      </c>
      <c r="M6078" s="1">
        <v>42679</v>
      </c>
      <c r="N6078">
        <v>7</v>
      </c>
      <c r="O6078">
        <f>STANDARDIZE(N6078,$N$8,$N$9)</f>
        <v>-0.50949682132839635</v>
      </c>
      <c r="P6078">
        <f>ABS($J$3-O6078)</f>
        <v>1.7869402448493998E-2</v>
      </c>
      <c r="Q6078">
        <f>ABS($J$4-O6078)</f>
        <v>2.6982797697225953</v>
      </c>
      <c r="R6078">
        <f>ABS($J$5-O6078)</f>
        <v>0.35738804896988019</v>
      </c>
      <c r="S6078">
        <f>ABS($J$6-O6078)</f>
        <v>0.94707832977018247</v>
      </c>
      <c r="T6078">
        <f>MIN(P6078:S6078)</f>
        <v>1.7869402448493998E-2</v>
      </c>
      <c r="U6078">
        <f>MATCH(T6078,P6078:S6078, 0)</f>
        <v>1</v>
      </c>
    </row>
    <row r="6079" spans="1:21" x14ac:dyDescent="0.35">
      <c r="A6079">
        <v>3</v>
      </c>
      <c r="B6079">
        <v>6068</v>
      </c>
      <c r="C6079" t="s">
        <v>14</v>
      </c>
      <c r="D6079" t="s">
        <v>15</v>
      </c>
      <c r="E6079" t="s">
        <v>34</v>
      </c>
      <c r="F6079" t="s">
        <v>35</v>
      </c>
      <c r="G6079" t="s">
        <v>36</v>
      </c>
      <c r="H6079" t="s">
        <v>37</v>
      </c>
      <c r="I6079" s="1">
        <v>42465</v>
      </c>
      <c r="J6079">
        <v>2016</v>
      </c>
      <c r="K6079" t="s">
        <v>41</v>
      </c>
      <c r="L6079" t="s">
        <v>42</v>
      </c>
      <c r="M6079" s="1">
        <v>42375</v>
      </c>
      <c r="N6079">
        <v>28</v>
      </c>
      <c r="O6079">
        <f>STANDARDIZE(N6079,$N$8,$N$9)</f>
        <v>-0.13423936991002217</v>
      </c>
      <c r="P6079">
        <f>ABS($J$3-O6079)</f>
        <v>0.39312685386686819</v>
      </c>
      <c r="Q6079">
        <f>ABS($J$4-O6079)</f>
        <v>2.3230223183042211</v>
      </c>
      <c r="R6079">
        <f>ABS($J$5-O6079)</f>
        <v>1.7869402448493998E-2</v>
      </c>
      <c r="S6079">
        <f>ABS($J$6-O6079)</f>
        <v>0.57182087835180828</v>
      </c>
      <c r="T6079">
        <f>MIN(P6079:S6079)</f>
        <v>1.7869402448493998E-2</v>
      </c>
      <c r="U6079">
        <f>MATCH(T6079,P6079:S6079, 0)</f>
        <v>3</v>
      </c>
    </row>
    <row r="6080" spans="1:21" x14ac:dyDescent="0.35">
      <c r="A6080">
        <v>3</v>
      </c>
      <c r="B6080">
        <v>6069</v>
      </c>
      <c r="C6080" t="s">
        <v>172</v>
      </c>
      <c r="D6080" t="s">
        <v>173</v>
      </c>
      <c r="E6080" t="s">
        <v>34</v>
      </c>
      <c r="F6080" t="s">
        <v>35</v>
      </c>
      <c r="G6080" t="s">
        <v>468</v>
      </c>
      <c r="H6080" t="s">
        <v>469</v>
      </c>
      <c r="I6080" s="1">
        <v>42465</v>
      </c>
      <c r="J6080">
        <v>2016</v>
      </c>
      <c r="K6080" t="s">
        <v>77</v>
      </c>
      <c r="L6080" t="s">
        <v>78</v>
      </c>
      <c r="M6080" s="1">
        <v>42435</v>
      </c>
      <c r="N6080">
        <v>30</v>
      </c>
      <c r="O6080">
        <f>STANDARDIZE(N6080,$N$8,$N$9)</f>
        <v>-9.8500565013034141E-2</v>
      </c>
      <c r="P6080">
        <f>ABS($J$3-O6080)</f>
        <v>0.42886565876385618</v>
      </c>
      <c r="Q6080">
        <f>ABS($J$4-O6080)</f>
        <v>2.2872835134072331</v>
      </c>
      <c r="R6080">
        <f>ABS($J$5-O6080)</f>
        <v>5.3608207345482023E-2</v>
      </c>
      <c r="S6080">
        <f>ABS($J$6-O6080)</f>
        <v>0.53608207345482028</v>
      </c>
      <c r="T6080">
        <f>MIN(P6080:S6080)</f>
        <v>5.3608207345482023E-2</v>
      </c>
      <c r="U6080">
        <f>MATCH(T6080,P6080:S6080, 0)</f>
        <v>3</v>
      </c>
    </row>
    <row r="6081" spans="1:21" x14ac:dyDescent="0.35">
      <c r="A6081">
        <v>1</v>
      </c>
      <c r="B6081">
        <v>6070</v>
      </c>
      <c r="C6081" t="s">
        <v>157</v>
      </c>
      <c r="D6081" t="s">
        <v>158</v>
      </c>
      <c r="E6081" t="s">
        <v>163</v>
      </c>
      <c r="F6081" t="s">
        <v>59</v>
      </c>
      <c r="G6081" t="s">
        <v>164</v>
      </c>
      <c r="H6081" t="s">
        <v>165</v>
      </c>
      <c r="I6081" s="1">
        <v>42466</v>
      </c>
      <c r="J6081">
        <v>2016</v>
      </c>
      <c r="K6081" t="s">
        <v>41</v>
      </c>
      <c r="L6081" t="s">
        <v>42</v>
      </c>
      <c r="M6081" s="1">
        <v>42649</v>
      </c>
      <c r="N6081">
        <v>6</v>
      </c>
      <c r="O6081">
        <f>STANDARDIZE(N6081,$N$8,$N$9)</f>
        <v>-0.52736622377689035</v>
      </c>
      <c r="P6081">
        <f>ABS($J$3-O6081)</f>
        <v>0</v>
      </c>
      <c r="Q6081">
        <f>ABS($J$4-O6081)</f>
        <v>2.7161491721710895</v>
      </c>
      <c r="R6081">
        <f>ABS($J$5-O6081)</f>
        <v>0.37525745141837419</v>
      </c>
      <c r="S6081">
        <f>ABS($J$6-O6081)</f>
        <v>0.96494773221867647</v>
      </c>
      <c r="T6081">
        <f>MIN(P6081:S6081)</f>
        <v>0</v>
      </c>
      <c r="U6081">
        <f>MATCH(T6081,P6081:S6081, 0)</f>
        <v>1</v>
      </c>
    </row>
    <row r="6082" spans="1:21" x14ac:dyDescent="0.35">
      <c r="A6082">
        <v>1</v>
      </c>
      <c r="B6082">
        <v>6071</v>
      </c>
      <c r="C6082" t="s">
        <v>14</v>
      </c>
      <c r="D6082" t="s">
        <v>15</v>
      </c>
      <c r="E6082" t="s">
        <v>163</v>
      </c>
      <c r="F6082" t="s">
        <v>59</v>
      </c>
      <c r="G6082" t="s">
        <v>164</v>
      </c>
      <c r="H6082" t="s">
        <v>165</v>
      </c>
      <c r="I6082" s="1">
        <v>42466</v>
      </c>
      <c r="J6082">
        <v>2016</v>
      </c>
      <c r="K6082" t="s">
        <v>77</v>
      </c>
      <c r="L6082" t="s">
        <v>78</v>
      </c>
      <c r="M6082" s="1">
        <v>42535</v>
      </c>
      <c r="N6082">
        <v>10</v>
      </c>
      <c r="O6082">
        <f>STANDARDIZE(N6082,$N$8,$N$9)</f>
        <v>-0.4558886139829143</v>
      </c>
      <c r="P6082">
        <f>ABS($J$3-O6082)</f>
        <v>7.1477609793976049E-2</v>
      </c>
      <c r="Q6082">
        <f>ABS($J$4-O6082)</f>
        <v>2.6446715623771131</v>
      </c>
      <c r="R6082">
        <f>ABS($J$5-O6082)</f>
        <v>0.30377984162439814</v>
      </c>
      <c r="S6082">
        <f>ABS($J$6-O6082)</f>
        <v>0.89347012242470036</v>
      </c>
      <c r="T6082">
        <f>MIN(P6082:S6082)</f>
        <v>7.1477609793976049E-2</v>
      </c>
      <c r="U6082">
        <f>MATCH(T6082,P6082:S6082, 0)</f>
        <v>1</v>
      </c>
    </row>
    <row r="6083" spans="1:21" x14ac:dyDescent="0.35">
      <c r="A6083">
        <v>1</v>
      </c>
      <c r="B6083">
        <v>6072</v>
      </c>
      <c r="C6083" t="s">
        <v>172</v>
      </c>
      <c r="D6083" t="s">
        <v>173</v>
      </c>
      <c r="E6083" t="s">
        <v>79</v>
      </c>
      <c r="F6083" t="s">
        <v>35</v>
      </c>
      <c r="G6083" t="s">
        <v>80</v>
      </c>
      <c r="H6083" t="s">
        <v>81</v>
      </c>
      <c r="I6083" s="1">
        <v>42466</v>
      </c>
      <c r="J6083">
        <v>2016</v>
      </c>
      <c r="K6083" t="s">
        <v>41</v>
      </c>
      <c r="L6083" t="s">
        <v>42</v>
      </c>
      <c r="M6083" s="1">
        <v>42535</v>
      </c>
      <c r="N6083">
        <v>10</v>
      </c>
      <c r="O6083">
        <f>STANDARDIZE(N6083,$N$8,$N$9)</f>
        <v>-0.4558886139829143</v>
      </c>
      <c r="P6083">
        <f>ABS($J$3-O6083)</f>
        <v>7.1477609793976049E-2</v>
      </c>
      <c r="Q6083">
        <f>ABS($J$4-O6083)</f>
        <v>2.6446715623771131</v>
      </c>
      <c r="R6083">
        <f>ABS($J$5-O6083)</f>
        <v>0.30377984162439814</v>
      </c>
      <c r="S6083">
        <f>ABS($J$6-O6083)</f>
        <v>0.89347012242470036</v>
      </c>
      <c r="T6083">
        <f>MIN(P6083:S6083)</f>
        <v>7.1477609793976049E-2</v>
      </c>
      <c r="U6083">
        <f>MATCH(T6083,P6083:S6083, 0)</f>
        <v>1</v>
      </c>
    </row>
    <row r="6084" spans="1:21" x14ac:dyDescent="0.35">
      <c r="A6084">
        <v>3</v>
      </c>
      <c r="B6084">
        <v>6073</v>
      </c>
      <c r="C6084" t="s">
        <v>14</v>
      </c>
      <c r="D6084" t="s">
        <v>15</v>
      </c>
      <c r="E6084" t="s">
        <v>79</v>
      </c>
      <c r="F6084" t="s">
        <v>35</v>
      </c>
      <c r="G6084" t="s">
        <v>80</v>
      </c>
      <c r="H6084" t="s">
        <v>81</v>
      </c>
      <c r="I6084" s="1">
        <v>42466</v>
      </c>
      <c r="J6084">
        <v>2016</v>
      </c>
      <c r="K6084" t="s">
        <v>77</v>
      </c>
      <c r="L6084" t="s">
        <v>78</v>
      </c>
      <c r="M6084" s="1">
        <v>42550</v>
      </c>
      <c r="N6084">
        <v>25</v>
      </c>
      <c r="O6084">
        <f>STANDARDIZE(N6084,$N$8,$N$9)</f>
        <v>-0.18784757725550419</v>
      </c>
      <c r="P6084">
        <f>ABS($J$3-O6084)</f>
        <v>0.33951864652138619</v>
      </c>
      <c r="Q6084">
        <f>ABS($J$4-O6084)</f>
        <v>2.3766305256497033</v>
      </c>
      <c r="R6084">
        <f>ABS($J$5-O6084)</f>
        <v>3.5738804896988025E-2</v>
      </c>
      <c r="S6084">
        <f>ABS($J$6-O6084)</f>
        <v>0.62542908569729028</v>
      </c>
      <c r="T6084">
        <f>MIN(P6084:S6084)</f>
        <v>3.5738804896988025E-2</v>
      </c>
      <c r="U6084">
        <f>MATCH(T6084,P6084:S6084, 0)</f>
        <v>3</v>
      </c>
    </row>
    <row r="6085" spans="1:21" x14ac:dyDescent="0.35">
      <c r="A6085">
        <v>3</v>
      </c>
      <c r="B6085">
        <v>6074</v>
      </c>
      <c r="C6085" t="s">
        <v>14</v>
      </c>
      <c r="D6085" t="s">
        <v>15</v>
      </c>
      <c r="E6085" t="s">
        <v>79</v>
      </c>
      <c r="F6085" t="s">
        <v>35</v>
      </c>
      <c r="G6085" t="s">
        <v>80</v>
      </c>
      <c r="H6085" t="s">
        <v>81</v>
      </c>
      <c r="I6085" s="1">
        <v>42466</v>
      </c>
      <c r="J6085">
        <v>2016</v>
      </c>
      <c r="K6085" t="s">
        <v>77</v>
      </c>
      <c r="L6085" t="s">
        <v>78</v>
      </c>
      <c r="M6085" s="1">
        <v>42528</v>
      </c>
      <c r="N6085">
        <v>32</v>
      </c>
      <c r="O6085">
        <f>STANDARDIZE(N6085,$N$8,$N$9)</f>
        <v>-6.2761760116046117E-2</v>
      </c>
      <c r="P6085">
        <f>ABS($J$3-O6085)</f>
        <v>0.46460446366084424</v>
      </c>
      <c r="Q6085">
        <f>ABS($J$4-O6085)</f>
        <v>2.2515447085102451</v>
      </c>
      <c r="R6085">
        <f>ABS($J$5-O6085)</f>
        <v>8.9347012242470047E-2</v>
      </c>
      <c r="S6085">
        <f>ABS($J$6-O6085)</f>
        <v>0.50034326855783218</v>
      </c>
      <c r="T6085">
        <f>MIN(P6085:S6085)</f>
        <v>8.9347012242470047E-2</v>
      </c>
      <c r="U6085">
        <f>MATCH(T6085,P6085:S6085, 0)</f>
        <v>3</v>
      </c>
    </row>
    <row r="6086" spans="1:21" x14ac:dyDescent="0.35">
      <c r="A6086">
        <v>4</v>
      </c>
      <c r="B6086">
        <v>6075</v>
      </c>
      <c r="C6086" t="s">
        <v>184</v>
      </c>
      <c r="D6086" t="s">
        <v>185</v>
      </c>
      <c r="E6086" t="s">
        <v>52</v>
      </c>
      <c r="F6086" t="s">
        <v>53</v>
      </c>
      <c r="G6086" t="s">
        <v>601</v>
      </c>
      <c r="H6086" t="s">
        <v>602</v>
      </c>
      <c r="I6086" s="1">
        <v>42466</v>
      </c>
      <c r="J6086">
        <v>2016</v>
      </c>
      <c r="K6086" t="s">
        <v>41</v>
      </c>
      <c r="L6086" t="s">
        <v>42</v>
      </c>
      <c r="M6086" s="1">
        <v>42569</v>
      </c>
      <c r="N6086">
        <v>44</v>
      </c>
      <c r="O6086">
        <f>STANDARDIZE(N6086,$N$8,$N$9)</f>
        <v>0.151671069265882</v>
      </c>
      <c r="P6086">
        <f>ABS($J$3-O6086)</f>
        <v>0.67903729304277238</v>
      </c>
      <c r="Q6086">
        <f>ABS($J$4-O6086)</f>
        <v>2.0371118791283171</v>
      </c>
      <c r="R6086">
        <f>ABS($J$5-O6086)</f>
        <v>0.30377984162439819</v>
      </c>
      <c r="S6086">
        <f>ABS($J$6-O6086)</f>
        <v>0.28591043917590409</v>
      </c>
      <c r="T6086">
        <f>MIN(P6086:S6086)</f>
        <v>0.28591043917590409</v>
      </c>
      <c r="U6086">
        <f>MATCH(T6086,P6086:S6086, 0)</f>
        <v>4</v>
      </c>
    </row>
    <row r="6087" spans="1:21" x14ac:dyDescent="0.35">
      <c r="A6087">
        <v>4</v>
      </c>
      <c r="B6087">
        <v>6076</v>
      </c>
      <c r="C6087" t="s">
        <v>14</v>
      </c>
      <c r="D6087" t="s">
        <v>15</v>
      </c>
      <c r="E6087" t="s">
        <v>105</v>
      </c>
      <c r="F6087" t="s">
        <v>59</v>
      </c>
      <c r="G6087" t="s">
        <v>106</v>
      </c>
      <c r="H6087" t="s">
        <v>107</v>
      </c>
      <c r="I6087" s="1">
        <v>42466</v>
      </c>
      <c r="J6087">
        <v>2016</v>
      </c>
      <c r="K6087" t="s">
        <v>41</v>
      </c>
      <c r="L6087" t="s">
        <v>42</v>
      </c>
      <c r="M6087" s="1">
        <v>42604</v>
      </c>
      <c r="N6087">
        <v>79</v>
      </c>
      <c r="O6087">
        <f>STANDARDIZE(N6087,$N$8,$N$9)</f>
        <v>0.77710015496317231</v>
      </c>
      <c r="P6087">
        <f>ABS($J$3-O6087)</f>
        <v>1.3044663787400625</v>
      </c>
      <c r="Q6087">
        <f>ABS($J$4-O6087)</f>
        <v>1.4116827934310265</v>
      </c>
      <c r="R6087">
        <f>ABS($J$5-O6087)</f>
        <v>0.92920892732168847</v>
      </c>
      <c r="S6087">
        <f>ABS($J$6-O6087)</f>
        <v>0.33951864652138619</v>
      </c>
      <c r="T6087">
        <f>MIN(P6087:S6087)</f>
        <v>0.33951864652138619</v>
      </c>
      <c r="U6087">
        <f>MATCH(T6087,P6087:S6087, 0)</f>
        <v>4</v>
      </c>
    </row>
    <row r="6088" spans="1:21" x14ac:dyDescent="0.35">
      <c r="A6088">
        <v>4</v>
      </c>
      <c r="B6088">
        <v>6077</v>
      </c>
      <c r="C6088" t="s">
        <v>14</v>
      </c>
      <c r="D6088" t="s">
        <v>15</v>
      </c>
      <c r="E6088" t="s">
        <v>52</v>
      </c>
      <c r="F6088" t="s">
        <v>53</v>
      </c>
      <c r="G6088" t="s">
        <v>601</v>
      </c>
      <c r="H6088" t="s">
        <v>602</v>
      </c>
      <c r="I6088" s="1">
        <v>42466</v>
      </c>
      <c r="J6088">
        <v>2016</v>
      </c>
      <c r="K6088" t="s">
        <v>227</v>
      </c>
      <c r="L6088" t="s">
        <v>228</v>
      </c>
      <c r="M6088" s="1">
        <v>42611</v>
      </c>
      <c r="N6088">
        <v>86</v>
      </c>
      <c r="O6088">
        <f>STANDARDIZE(N6088,$N$8,$N$9)</f>
        <v>0.90218597210263041</v>
      </c>
      <c r="P6088">
        <f>ABS($J$3-O6088)</f>
        <v>1.4295521958795208</v>
      </c>
      <c r="Q6088">
        <f>ABS($J$4-O6088)</f>
        <v>1.2865969762915686</v>
      </c>
      <c r="R6088">
        <f>ABS($J$5-O6088)</f>
        <v>1.0542947444611466</v>
      </c>
      <c r="S6088">
        <f>ABS($J$6-O6088)</f>
        <v>0.46460446366084429</v>
      </c>
      <c r="T6088">
        <f>MIN(P6088:S6088)</f>
        <v>0.46460446366084429</v>
      </c>
      <c r="U6088">
        <f>MATCH(T6088,P6088:S6088, 0)</f>
        <v>4</v>
      </c>
    </row>
    <row r="6089" spans="1:21" x14ac:dyDescent="0.35">
      <c r="A6089">
        <v>1</v>
      </c>
      <c r="B6089">
        <v>6078</v>
      </c>
      <c r="C6089" t="s">
        <v>14</v>
      </c>
      <c r="D6089" t="s">
        <v>15</v>
      </c>
      <c r="E6089" t="s">
        <v>16</v>
      </c>
      <c r="F6089" t="s">
        <v>17</v>
      </c>
      <c r="G6089" t="s">
        <v>18</v>
      </c>
      <c r="H6089" t="s">
        <v>19</v>
      </c>
      <c r="I6089" s="1">
        <v>42467</v>
      </c>
      <c r="J6089">
        <v>2016</v>
      </c>
      <c r="K6089" t="s">
        <v>77</v>
      </c>
      <c r="L6089" t="s">
        <v>78</v>
      </c>
      <c r="M6089" s="1">
        <v>42564</v>
      </c>
      <c r="N6089">
        <v>9</v>
      </c>
      <c r="O6089">
        <f>STANDARDIZE(N6089,$N$8,$N$9)</f>
        <v>-0.4737580164314083</v>
      </c>
      <c r="P6089">
        <f>ABS($J$3-O6089)</f>
        <v>5.3608207345482051E-2</v>
      </c>
      <c r="Q6089">
        <f>ABS($J$4-O6089)</f>
        <v>2.6625409648256073</v>
      </c>
      <c r="R6089">
        <f>ABS($J$5-O6089)</f>
        <v>0.32164924407289214</v>
      </c>
      <c r="S6089">
        <f>ABS($J$6-O6089)</f>
        <v>0.91133952487319436</v>
      </c>
      <c r="T6089">
        <f>MIN(P6089:S6089)</f>
        <v>5.3608207345482051E-2</v>
      </c>
      <c r="U6089">
        <f>MATCH(T6089,P6089:S6089, 0)</f>
        <v>1</v>
      </c>
    </row>
    <row r="6090" spans="1:21" x14ac:dyDescent="0.35">
      <c r="A6090">
        <v>1</v>
      </c>
      <c r="B6090">
        <v>6079</v>
      </c>
      <c r="C6090" t="s">
        <v>14</v>
      </c>
      <c r="D6090" t="s">
        <v>15</v>
      </c>
      <c r="E6090" t="s">
        <v>16</v>
      </c>
      <c r="F6090" t="s">
        <v>17</v>
      </c>
      <c r="G6090" t="s">
        <v>18</v>
      </c>
      <c r="H6090" t="s">
        <v>19</v>
      </c>
      <c r="I6090" s="1">
        <v>42467</v>
      </c>
      <c r="J6090">
        <v>2016</v>
      </c>
      <c r="K6090" t="s">
        <v>77</v>
      </c>
      <c r="L6090" t="s">
        <v>78</v>
      </c>
      <c r="M6090" s="1">
        <v>42564</v>
      </c>
      <c r="N6090">
        <v>9</v>
      </c>
      <c r="O6090">
        <f>STANDARDIZE(N6090,$N$8,$N$9)</f>
        <v>-0.4737580164314083</v>
      </c>
      <c r="P6090">
        <f>ABS($J$3-O6090)</f>
        <v>5.3608207345482051E-2</v>
      </c>
      <c r="Q6090">
        <f>ABS($J$4-O6090)</f>
        <v>2.6625409648256073</v>
      </c>
      <c r="R6090">
        <f>ABS($J$5-O6090)</f>
        <v>0.32164924407289214</v>
      </c>
      <c r="S6090">
        <f>ABS($J$6-O6090)</f>
        <v>0.91133952487319436</v>
      </c>
      <c r="T6090">
        <f>MIN(P6090:S6090)</f>
        <v>5.3608207345482051E-2</v>
      </c>
      <c r="U6090">
        <f>MATCH(T6090,P6090:S6090, 0)</f>
        <v>1</v>
      </c>
    </row>
    <row r="6091" spans="1:21" x14ac:dyDescent="0.35">
      <c r="A6091">
        <v>1</v>
      </c>
      <c r="B6091">
        <v>6080</v>
      </c>
      <c r="C6091" t="s">
        <v>14</v>
      </c>
      <c r="D6091" t="s">
        <v>15</v>
      </c>
      <c r="E6091" t="s">
        <v>79</v>
      </c>
      <c r="F6091" t="s">
        <v>35</v>
      </c>
      <c r="G6091" t="s">
        <v>200</v>
      </c>
      <c r="H6091" t="s">
        <v>201</v>
      </c>
      <c r="I6091" s="1">
        <v>42467</v>
      </c>
      <c r="J6091">
        <v>2016</v>
      </c>
      <c r="K6091" t="s">
        <v>77</v>
      </c>
      <c r="L6091" t="s">
        <v>78</v>
      </c>
      <c r="M6091" s="1">
        <v>42565</v>
      </c>
      <c r="N6091">
        <v>10</v>
      </c>
      <c r="O6091">
        <f>STANDARDIZE(N6091,$N$8,$N$9)</f>
        <v>-0.4558886139829143</v>
      </c>
      <c r="P6091">
        <f>ABS($J$3-O6091)</f>
        <v>7.1477609793976049E-2</v>
      </c>
      <c r="Q6091">
        <f>ABS($J$4-O6091)</f>
        <v>2.6446715623771131</v>
      </c>
      <c r="R6091">
        <f>ABS($J$5-O6091)</f>
        <v>0.30377984162439814</v>
      </c>
      <c r="S6091">
        <f>ABS($J$6-O6091)</f>
        <v>0.89347012242470036</v>
      </c>
      <c r="T6091">
        <f>MIN(P6091:S6091)</f>
        <v>7.1477609793976049E-2</v>
      </c>
      <c r="U6091">
        <f>MATCH(T6091,P6091:S6091, 0)</f>
        <v>1</v>
      </c>
    </row>
    <row r="6092" spans="1:21" x14ac:dyDescent="0.35">
      <c r="A6092">
        <v>1</v>
      </c>
      <c r="B6092">
        <v>6081</v>
      </c>
      <c r="C6092" t="s">
        <v>30</v>
      </c>
      <c r="D6092" t="s">
        <v>31</v>
      </c>
      <c r="E6092" t="s">
        <v>84</v>
      </c>
      <c r="F6092" t="s">
        <v>85</v>
      </c>
      <c r="G6092" t="s">
        <v>86</v>
      </c>
      <c r="H6092" t="s">
        <v>87</v>
      </c>
      <c r="I6092" s="1">
        <v>42467</v>
      </c>
      <c r="J6092">
        <v>2016</v>
      </c>
      <c r="K6092" t="s">
        <v>77</v>
      </c>
      <c r="L6092" t="s">
        <v>78</v>
      </c>
      <c r="M6092" s="1">
        <v>42565</v>
      </c>
      <c r="N6092">
        <v>10</v>
      </c>
      <c r="O6092">
        <f>STANDARDIZE(N6092,$N$8,$N$9)</f>
        <v>-0.4558886139829143</v>
      </c>
      <c r="P6092">
        <f>ABS($J$3-O6092)</f>
        <v>7.1477609793976049E-2</v>
      </c>
      <c r="Q6092">
        <f>ABS($J$4-O6092)</f>
        <v>2.6446715623771131</v>
      </c>
      <c r="R6092">
        <f>ABS($J$5-O6092)</f>
        <v>0.30377984162439814</v>
      </c>
      <c r="S6092">
        <f>ABS($J$6-O6092)</f>
        <v>0.89347012242470036</v>
      </c>
      <c r="T6092">
        <f>MIN(P6092:S6092)</f>
        <v>7.1477609793976049E-2</v>
      </c>
      <c r="U6092">
        <f>MATCH(T6092,P6092:S6092, 0)</f>
        <v>1</v>
      </c>
    </row>
    <row r="6093" spans="1:21" x14ac:dyDescent="0.35">
      <c r="A6093">
        <v>3</v>
      </c>
      <c r="B6093">
        <v>6082</v>
      </c>
      <c r="C6093" t="s">
        <v>108</v>
      </c>
      <c r="D6093" t="s">
        <v>109</v>
      </c>
      <c r="E6093" t="s">
        <v>131</v>
      </c>
      <c r="F6093" t="s">
        <v>132</v>
      </c>
      <c r="G6093" t="s">
        <v>327</v>
      </c>
      <c r="H6093" t="s">
        <v>328</v>
      </c>
      <c r="I6093" s="1">
        <v>42467</v>
      </c>
      <c r="J6093">
        <v>2016</v>
      </c>
      <c r="K6093" t="s">
        <v>77</v>
      </c>
      <c r="L6093" t="s">
        <v>78</v>
      </c>
      <c r="M6093" s="1">
        <v>42573</v>
      </c>
      <c r="N6093">
        <v>18</v>
      </c>
      <c r="O6093">
        <f>STANDARDIZE(N6093,$N$8,$N$9)</f>
        <v>-0.31293339439496226</v>
      </c>
      <c r="P6093">
        <f>ABS($J$3-O6093)</f>
        <v>0.21443282938192809</v>
      </c>
      <c r="Q6093">
        <f>ABS($J$4-O6093)</f>
        <v>2.5017163427891611</v>
      </c>
      <c r="R6093">
        <f>ABS($J$5-O6093)</f>
        <v>0.1608246220364461</v>
      </c>
      <c r="S6093">
        <f>ABS($J$6-O6093)</f>
        <v>0.75051490283674838</v>
      </c>
      <c r="T6093">
        <f>MIN(P6093:S6093)</f>
        <v>0.1608246220364461</v>
      </c>
      <c r="U6093">
        <f>MATCH(T6093,P6093:S6093, 0)</f>
        <v>3</v>
      </c>
    </row>
    <row r="6094" spans="1:21" x14ac:dyDescent="0.35">
      <c r="A6094">
        <v>3</v>
      </c>
      <c r="B6094">
        <v>6083</v>
      </c>
      <c r="C6094" t="s">
        <v>82</v>
      </c>
      <c r="D6094" t="s">
        <v>83</v>
      </c>
      <c r="E6094" t="s">
        <v>131</v>
      </c>
      <c r="F6094" t="s">
        <v>132</v>
      </c>
      <c r="G6094" t="s">
        <v>327</v>
      </c>
      <c r="H6094" t="s">
        <v>328</v>
      </c>
      <c r="I6094" s="1">
        <v>42467</v>
      </c>
      <c r="J6094">
        <v>2016</v>
      </c>
      <c r="K6094" t="s">
        <v>77</v>
      </c>
      <c r="L6094" t="s">
        <v>78</v>
      </c>
      <c r="M6094" s="1">
        <v>42574</v>
      </c>
      <c r="N6094">
        <v>19</v>
      </c>
      <c r="O6094">
        <f>STANDARDIZE(N6094,$N$8,$N$9)</f>
        <v>-0.29506399194646826</v>
      </c>
      <c r="P6094">
        <f>ABS($J$3-O6094)</f>
        <v>0.23230223183042209</v>
      </c>
      <c r="Q6094">
        <f>ABS($J$4-O6094)</f>
        <v>2.4838469403406673</v>
      </c>
      <c r="R6094">
        <f>ABS($J$5-O6094)</f>
        <v>0.1429552195879521</v>
      </c>
      <c r="S6094">
        <f>ABS($J$6-O6094)</f>
        <v>0.73264550038825438</v>
      </c>
      <c r="T6094">
        <f>MIN(P6094:S6094)</f>
        <v>0.1429552195879521</v>
      </c>
      <c r="U6094">
        <f>MATCH(T6094,P6094:S6094, 0)</f>
        <v>3</v>
      </c>
    </row>
    <row r="6095" spans="1:21" x14ac:dyDescent="0.35">
      <c r="A6095">
        <v>3</v>
      </c>
      <c r="B6095">
        <v>6084</v>
      </c>
      <c r="C6095" t="s">
        <v>82</v>
      </c>
      <c r="D6095" t="s">
        <v>83</v>
      </c>
      <c r="E6095" t="s">
        <v>131</v>
      </c>
      <c r="F6095" t="s">
        <v>132</v>
      </c>
      <c r="G6095" t="s">
        <v>327</v>
      </c>
      <c r="H6095" t="s">
        <v>328</v>
      </c>
      <c r="I6095" s="1">
        <v>42467</v>
      </c>
      <c r="J6095">
        <v>2016</v>
      </c>
      <c r="K6095" t="s">
        <v>77</v>
      </c>
      <c r="L6095" t="s">
        <v>78</v>
      </c>
      <c r="M6095" s="1">
        <v>42574</v>
      </c>
      <c r="N6095">
        <v>19</v>
      </c>
      <c r="O6095">
        <f>STANDARDIZE(N6095,$N$8,$N$9)</f>
        <v>-0.29506399194646826</v>
      </c>
      <c r="P6095">
        <f>ABS($J$3-O6095)</f>
        <v>0.23230223183042209</v>
      </c>
      <c r="Q6095">
        <f>ABS($J$4-O6095)</f>
        <v>2.4838469403406673</v>
      </c>
      <c r="R6095">
        <f>ABS($J$5-O6095)</f>
        <v>0.1429552195879521</v>
      </c>
      <c r="S6095">
        <f>ABS($J$6-O6095)</f>
        <v>0.73264550038825438</v>
      </c>
      <c r="T6095">
        <f>MIN(P6095:S6095)</f>
        <v>0.1429552195879521</v>
      </c>
      <c r="U6095">
        <f>MATCH(T6095,P6095:S6095, 0)</f>
        <v>3</v>
      </c>
    </row>
    <row r="6096" spans="1:21" x14ac:dyDescent="0.35">
      <c r="A6096">
        <v>3</v>
      </c>
      <c r="B6096">
        <v>6085</v>
      </c>
      <c r="C6096" t="s">
        <v>62</v>
      </c>
      <c r="D6096" t="s">
        <v>63</v>
      </c>
      <c r="E6096" t="s">
        <v>131</v>
      </c>
      <c r="F6096" t="s">
        <v>132</v>
      </c>
      <c r="G6096" t="s">
        <v>327</v>
      </c>
      <c r="H6096" t="s">
        <v>328</v>
      </c>
      <c r="I6096" s="1">
        <v>42467</v>
      </c>
      <c r="J6096">
        <v>2016</v>
      </c>
      <c r="K6096" t="s">
        <v>77</v>
      </c>
      <c r="L6096" t="s">
        <v>78</v>
      </c>
      <c r="M6096" s="1">
        <v>42574</v>
      </c>
      <c r="N6096">
        <v>19</v>
      </c>
      <c r="O6096">
        <f>STANDARDIZE(N6096,$N$8,$N$9)</f>
        <v>-0.29506399194646826</v>
      </c>
      <c r="P6096">
        <f>ABS($J$3-O6096)</f>
        <v>0.23230223183042209</v>
      </c>
      <c r="Q6096">
        <f>ABS($J$4-O6096)</f>
        <v>2.4838469403406673</v>
      </c>
      <c r="R6096">
        <f>ABS($J$5-O6096)</f>
        <v>0.1429552195879521</v>
      </c>
      <c r="S6096">
        <f>ABS($J$6-O6096)</f>
        <v>0.73264550038825438</v>
      </c>
      <c r="T6096">
        <f>MIN(P6096:S6096)</f>
        <v>0.1429552195879521</v>
      </c>
      <c r="U6096">
        <f>MATCH(T6096,P6096:S6096, 0)</f>
        <v>3</v>
      </c>
    </row>
    <row r="6097" spans="1:21" x14ac:dyDescent="0.35">
      <c r="A6097">
        <v>3</v>
      </c>
      <c r="B6097">
        <v>6086</v>
      </c>
      <c r="C6097" t="s">
        <v>82</v>
      </c>
      <c r="D6097" t="s">
        <v>83</v>
      </c>
      <c r="E6097" t="s">
        <v>131</v>
      </c>
      <c r="F6097" t="s">
        <v>132</v>
      </c>
      <c r="G6097" t="s">
        <v>327</v>
      </c>
      <c r="H6097" t="s">
        <v>328</v>
      </c>
      <c r="I6097" s="1">
        <v>42467</v>
      </c>
      <c r="J6097">
        <v>2016</v>
      </c>
      <c r="K6097" t="s">
        <v>77</v>
      </c>
      <c r="L6097" t="s">
        <v>78</v>
      </c>
      <c r="M6097" s="1">
        <v>42574</v>
      </c>
      <c r="N6097">
        <v>19</v>
      </c>
      <c r="O6097">
        <f>STANDARDIZE(N6097,$N$8,$N$9)</f>
        <v>-0.29506399194646826</v>
      </c>
      <c r="P6097">
        <f>ABS($J$3-O6097)</f>
        <v>0.23230223183042209</v>
      </c>
      <c r="Q6097">
        <f>ABS($J$4-O6097)</f>
        <v>2.4838469403406673</v>
      </c>
      <c r="R6097">
        <f>ABS($J$5-O6097)</f>
        <v>0.1429552195879521</v>
      </c>
      <c r="S6097">
        <f>ABS($J$6-O6097)</f>
        <v>0.73264550038825438</v>
      </c>
      <c r="T6097">
        <f>MIN(P6097:S6097)</f>
        <v>0.1429552195879521</v>
      </c>
      <c r="U6097">
        <f>MATCH(T6097,P6097:S6097, 0)</f>
        <v>3</v>
      </c>
    </row>
    <row r="6098" spans="1:21" x14ac:dyDescent="0.35">
      <c r="A6098">
        <v>3</v>
      </c>
      <c r="B6098">
        <v>6087</v>
      </c>
      <c r="C6098" t="s">
        <v>268</v>
      </c>
      <c r="D6098" t="s">
        <v>269</v>
      </c>
      <c r="E6098" t="s">
        <v>219</v>
      </c>
      <c r="F6098" t="s">
        <v>220</v>
      </c>
      <c r="G6098" t="s">
        <v>221</v>
      </c>
      <c r="H6098" t="s">
        <v>222</v>
      </c>
      <c r="I6098" s="1">
        <v>42467</v>
      </c>
      <c r="J6098">
        <v>2016</v>
      </c>
      <c r="K6098" t="s">
        <v>77</v>
      </c>
      <c r="L6098" t="s">
        <v>78</v>
      </c>
      <c r="M6098" s="1">
        <v>42575</v>
      </c>
      <c r="N6098">
        <v>20</v>
      </c>
      <c r="O6098">
        <f>STANDARDIZE(N6098,$N$8,$N$9)</f>
        <v>-0.27719458949797421</v>
      </c>
      <c r="P6098">
        <f>ABS($J$3-O6098)</f>
        <v>0.25017163427891614</v>
      </c>
      <c r="Q6098">
        <f>ABS($J$4-O6098)</f>
        <v>2.4659775378921731</v>
      </c>
      <c r="R6098">
        <f>ABS($J$5-O6098)</f>
        <v>0.12508581713945804</v>
      </c>
      <c r="S6098">
        <f>ABS($J$6-O6098)</f>
        <v>0.71477609793976038</v>
      </c>
      <c r="T6098">
        <f>MIN(P6098:S6098)</f>
        <v>0.12508581713945804</v>
      </c>
      <c r="U6098">
        <f>MATCH(T6098,P6098:S6098, 0)</f>
        <v>3</v>
      </c>
    </row>
    <row r="6099" spans="1:21" x14ac:dyDescent="0.35">
      <c r="A6099">
        <v>3</v>
      </c>
      <c r="B6099">
        <v>6088</v>
      </c>
      <c r="C6099" t="s">
        <v>325</v>
      </c>
      <c r="D6099" t="s">
        <v>326</v>
      </c>
      <c r="E6099" t="s">
        <v>168</v>
      </c>
      <c r="F6099" t="s">
        <v>169</v>
      </c>
      <c r="G6099" t="s">
        <v>186</v>
      </c>
      <c r="H6099" t="s">
        <v>187</v>
      </c>
      <c r="I6099" s="1">
        <v>42467</v>
      </c>
      <c r="J6099">
        <v>2016</v>
      </c>
      <c r="K6099" t="s">
        <v>41</v>
      </c>
      <c r="L6099" t="s">
        <v>42</v>
      </c>
      <c r="M6099" s="1">
        <v>42582</v>
      </c>
      <c r="N6099">
        <v>27</v>
      </c>
      <c r="O6099">
        <f>STANDARDIZE(N6099,$N$8,$N$9)</f>
        <v>-0.15210877235851616</v>
      </c>
      <c r="P6099">
        <f>ABS($J$3-O6099)</f>
        <v>0.37525745141837419</v>
      </c>
      <c r="Q6099">
        <f>ABS($J$4-O6099)</f>
        <v>2.3408917207527153</v>
      </c>
      <c r="R6099">
        <f>ABS($J$5-O6099)</f>
        <v>0</v>
      </c>
      <c r="S6099">
        <f>ABS($J$6-O6099)</f>
        <v>0.58969028080030228</v>
      </c>
      <c r="T6099">
        <f>MIN(P6099:S6099)</f>
        <v>0</v>
      </c>
      <c r="U6099">
        <f>MATCH(T6099,P6099:S6099, 0)</f>
        <v>3</v>
      </c>
    </row>
    <row r="6100" spans="1:21" x14ac:dyDescent="0.35">
      <c r="A6100">
        <v>3</v>
      </c>
      <c r="B6100">
        <v>6089</v>
      </c>
      <c r="C6100" t="s">
        <v>239</v>
      </c>
      <c r="D6100" t="s">
        <v>240</v>
      </c>
      <c r="E6100" t="s">
        <v>219</v>
      </c>
      <c r="F6100" t="s">
        <v>220</v>
      </c>
      <c r="G6100" t="s">
        <v>221</v>
      </c>
      <c r="H6100" t="s">
        <v>222</v>
      </c>
      <c r="I6100" s="1">
        <v>42467</v>
      </c>
      <c r="J6100">
        <v>2016</v>
      </c>
      <c r="K6100" t="s">
        <v>77</v>
      </c>
      <c r="L6100" t="s">
        <v>78</v>
      </c>
      <c r="M6100" s="1">
        <v>42377</v>
      </c>
      <c r="N6100">
        <v>28</v>
      </c>
      <c r="O6100">
        <f>STANDARDIZE(N6100,$N$8,$N$9)</f>
        <v>-0.13423936991002217</v>
      </c>
      <c r="P6100">
        <f>ABS($J$3-O6100)</f>
        <v>0.39312685386686819</v>
      </c>
      <c r="Q6100">
        <f>ABS($J$4-O6100)</f>
        <v>2.3230223183042211</v>
      </c>
      <c r="R6100">
        <f>ABS($J$5-O6100)</f>
        <v>1.7869402448493998E-2</v>
      </c>
      <c r="S6100">
        <f>ABS($J$6-O6100)</f>
        <v>0.57182087835180828</v>
      </c>
      <c r="T6100">
        <f>MIN(P6100:S6100)</f>
        <v>1.7869402448493998E-2</v>
      </c>
      <c r="U6100">
        <f>MATCH(T6100,P6100:S6100, 0)</f>
        <v>3</v>
      </c>
    </row>
    <row r="6101" spans="1:21" x14ac:dyDescent="0.35">
      <c r="A6101">
        <v>1</v>
      </c>
      <c r="B6101">
        <v>6090</v>
      </c>
      <c r="C6101" t="s">
        <v>14</v>
      </c>
      <c r="D6101" t="s">
        <v>15</v>
      </c>
      <c r="E6101" t="s">
        <v>296</v>
      </c>
      <c r="F6101" t="s">
        <v>320</v>
      </c>
      <c r="G6101" t="s">
        <v>321</v>
      </c>
      <c r="H6101" t="s">
        <v>322</v>
      </c>
      <c r="I6101" s="1">
        <v>42468</v>
      </c>
      <c r="J6101">
        <v>2016</v>
      </c>
      <c r="K6101" t="s">
        <v>41</v>
      </c>
      <c r="L6101" t="s">
        <v>42</v>
      </c>
      <c r="M6101" s="1">
        <v>42712</v>
      </c>
      <c r="N6101">
        <v>8</v>
      </c>
      <c r="O6101">
        <f>STANDARDIZE(N6101,$N$8,$N$9)</f>
        <v>-0.49162741887990236</v>
      </c>
      <c r="P6101">
        <f>ABS($J$3-O6101)</f>
        <v>3.5738804896987997E-2</v>
      </c>
      <c r="Q6101">
        <f>ABS($J$4-O6101)</f>
        <v>2.6804103672741011</v>
      </c>
      <c r="R6101">
        <f>ABS($J$5-O6101)</f>
        <v>0.33951864652138619</v>
      </c>
      <c r="S6101">
        <f>ABS($J$6-O6101)</f>
        <v>0.92920892732168847</v>
      </c>
      <c r="T6101">
        <f>MIN(P6101:S6101)</f>
        <v>3.5738804896987997E-2</v>
      </c>
      <c r="U6101">
        <f>MATCH(T6101,P6101:S6101, 0)</f>
        <v>1</v>
      </c>
    </row>
    <row r="6102" spans="1:21" x14ac:dyDescent="0.35">
      <c r="A6102">
        <v>3</v>
      </c>
      <c r="B6102">
        <v>6091</v>
      </c>
      <c r="C6102" t="s">
        <v>30</v>
      </c>
      <c r="D6102" t="s">
        <v>31</v>
      </c>
      <c r="E6102" t="s">
        <v>121</v>
      </c>
      <c r="F6102" t="s">
        <v>122</v>
      </c>
      <c r="G6102" t="s">
        <v>123</v>
      </c>
      <c r="H6102" t="s">
        <v>124</v>
      </c>
      <c r="I6102" s="1">
        <v>42468</v>
      </c>
      <c r="J6102">
        <v>2016</v>
      </c>
      <c r="K6102" t="s">
        <v>69</v>
      </c>
      <c r="L6102" t="s">
        <v>70</v>
      </c>
      <c r="M6102" s="1">
        <v>42611</v>
      </c>
      <c r="N6102">
        <v>25</v>
      </c>
      <c r="O6102">
        <f>STANDARDIZE(N6102,$N$8,$N$9)</f>
        <v>-0.18784757725550419</v>
      </c>
      <c r="P6102">
        <f>ABS($J$3-O6102)</f>
        <v>0.33951864652138619</v>
      </c>
      <c r="Q6102">
        <f>ABS($J$4-O6102)</f>
        <v>2.3766305256497033</v>
      </c>
      <c r="R6102">
        <f>ABS($J$5-O6102)</f>
        <v>3.5738804896988025E-2</v>
      </c>
      <c r="S6102">
        <f>ABS($J$6-O6102)</f>
        <v>0.62542908569729028</v>
      </c>
      <c r="T6102">
        <f>MIN(P6102:S6102)</f>
        <v>3.5738804896988025E-2</v>
      </c>
      <c r="U6102">
        <f>MATCH(T6102,P6102:S6102, 0)</f>
        <v>3</v>
      </c>
    </row>
    <row r="6103" spans="1:21" x14ac:dyDescent="0.35">
      <c r="A6103">
        <v>4</v>
      </c>
      <c r="B6103">
        <v>6092</v>
      </c>
      <c r="C6103" t="s">
        <v>429</v>
      </c>
      <c r="D6103" t="s">
        <v>430</v>
      </c>
      <c r="E6103" t="s">
        <v>296</v>
      </c>
      <c r="F6103" t="s">
        <v>320</v>
      </c>
      <c r="G6103" t="s">
        <v>629</v>
      </c>
      <c r="H6103" t="s">
        <v>630</v>
      </c>
      <c r="I6103" s="1">
        <v>42468</v>
      </c>
      <c r="J6103">
        <v>2016</v>
      </c>
      <c r="K6103" t="s">
        <v>77</v>
      </c>
      <c r="L6103" t="s">
        <v>78</v>
      </c>
      <c r="M6103" s="1">
        <v>42656</v>
      </c>
      <c r="N6103">
        <v>70</v>
      </c>
      <c r="O6103">
        <f>STANDARDIZE(N6103,$N$8,$N$9)</f>
        <v>0.61627553292672621</v>
      </c>
      <c r="P6103">
        <f>ABS($J$3-O6103)</f>
        <v>1.1436417567036166</v>
      </c>
      <c r="Q6103">
        <f>ABS($J$4-O6103)</f>
        <v>1.5725074154674727</v>
      </c>
      <c r="R6103">
        <f>ABS($J$5-O6103)</f>
        <v>0.76838430528524237</v>
      </c>
      <c r="S6103">
        <f>ABS($J$6-O6103)</f>
        <v>0.17869402448494009</v>
      </c>
      <c r="T6103">
        <f>MIN(P6103:S6103)</f>
        <v>0.17869402448494009</v>
      </c>
      <c r="U6103">
        <f>MATCH(T6103,P6103:S6103, 0)</f>
        <v>4</v>
      </c>
    </row>
    <row r="6104" spans="1:21" x14ac:dyDescent="0.35">
      <c r="A6104">
        <v>4</v>
      </c>
      <c r="B6104">
        <v>6093</v>
      </c>
      <c r="C6104" t="s">
        <v>14</v>
      </c>
      <c r="D6104" t="s">
        <v>15</v>
      </c>
      <c r="E6104" t="s">
        <v>121</v>
      </c>
      <c r="F6104" t="s">
        <v>122</v>
      </c>
      <c r="G6104" t="s">
        <v>123</v>
      </c>
      <c r="H6104" t="s">
        <v>124</v>
      </c>
      <c r="I6104" s="1">
        <v>42468</v>
      </c>
      <c r="J6104">
        <v>2016</v>
      </c>
      <c r="K6104" t="s">
        <v>41</v>
      </c>
      <c r="L6104" t="s">
        <v>42</v>
      </c>
      <c r="M6104" s="1">
        <v>42624</v>
      </c>
      <c r="N6104">
        <v>97</v>
      </c>
      <c r="O6104">
        <f>STANDARDIZE(N6104,$N$8,$N$9)</f>
        <v>1.0987493990360644</v>
      </c>
      <c r="P6104">
        <f>ABS($J$3-O6104)</f>
        <v>1.6261156228129547</v>
      </c>
      <c r="Q6104">
        <f>ABS($J$4-O6104)</f>
        <v>1.0900335493581346</v>
      </c>
      <c r="R6104">
        <f>ABS($J$5-O6104)</f>
        <v>1.2508581713945806</v>
      </c>
      <c r="S6104">
        <f>ABS($J$6-O6104)</f>
        <v>0.66116789059427827</v>
      </c>
      <c r="T6104">
        <f>MIN(P6104:S6104)</f>
        <v>0.66116789059427827</v>
      </c>
      <c r="U6104">
        <f>MATCH(T6104,P6104:S6104, 0)</f>
        <v>4</v>
      </c>
    </row>
    <row r="6105" spans="1:21" x14ac:dyDescent="0.35">
      <c r="A6105">
        <v>2</v>
      </c>
      <c r="B6105">
        <v>6094</v>
      </c>
      <c r="C6105" t="s">
        <v>276</v>
      </c>
      <c r="D6105" t="s">
        <v>277</v>
      </c>
      <c r="E6105" t="s">
        <v>79</v>
      </c>
      <c r="F6105" t="s">
        <v>35</v>
      </c>
      <c r="G6105" t="s">
        <v>200</v>
      </c>
      <c r="H6105" t="s">
        <v>201</v>
      </c>
      <c r="I6105" s="1">
        <v>42468</v>
      </c>
      <c r="J6105">
        <v>2016</v>
      </c>
      <c r="K6105" t="s">
        <v>69</v>
      </c>
      <c r="L6105" t="s">
        <v>70</v>
      </c>
      <c r="M6105" s="1">
        <v>42755</v>
      </c>
      <c r="N6105">
        <v>169</v>
      </c>
      <c r="O6105">
        <f>STANDARDIZE(N6105,$N$8,$N$9)</f>
        <v>2.3853463753276332</v>
      </c>
      <c r="P6105">
        <f>ABS($J$3-O6105)</f>
        <v>2.9127125991045233</v>
      </c>
      <c r="Q6105">
        <f>ABS($J$4-O6105)</f>
        <v>0.1965634269334342</v>
      </c>
      <c r="R6105">
        <f>ABS($J$5-O6105)</f>
        <v>2.5374551476861491</v>
      </c>
      <c r="S6105">
        <f>ABS($J$6-O6105)</f>
        <v>1.9477648668858469</v>
      </c>
      <c r="T6105">
        <f>MIN(P6105:S6105)</f>
        <v>0.1965634269334342</v>
      </c>
      <c r="U6105">
        <f>MATCH(T6105,P6105:S6105, 0)</f>
        <v>2</v>
      </c>
    </row>
    <row r="6106" spans="1:21" x14ac:dyDescent="0.35">
      <c r="A6106">
        <v>1</v>
      </c>
      <c r="B6106">
        <v>6095</v>
      </c>
      <c r="C6106" t="s">
        <v>82</v>
      </c>
      <c r="D6106" t="s">
        <v>83</v>
      </c>
      <c r="E6106" t="s">
        <v>84</v>
      </c>
      <c r="F6106" t="s">
        <v>85</v>
      </c>
      <c r="G6106" t="s">
        <v>153</v>
      </c>
      <c r="H6106" t="s">
        <v>154</v>
      </c>
      <c r="I6106" s="1">
        <v>42469</v>
      </c>
      <c r="J6106">
        <v>2016</v>
      </c>
      <c r="K6106" t="s">
        <v>176</v>
      </c>
      <c r="L6106" t="s">
        <v>177</v>
      </c>
      <c r="M6106" s="1">
        <v>42530</v>
      </c>
      <c r="N6106">
        <v>2</v>
      </c>
      <c r="O6106">
        <f>STANDARDIZE(N6106,$N$8,$N$9)</f>
        <v>-0.59884383357086635</v>
      </c>
      <c r="P6106">
        <f>ABS($J$3-O6106)</f>
        <v>7.1477609793975994E-2</v>
      </c>
      <c r="Q6106">
        <f>ABS($J$4-O6106)</f>
        <v>2.7876267819650655</v>
      </c>
      <c r="R6106">
        <f>ABS($J$5-O6106)</f>
        <v>0.44673506121235018</v>
      </c>
      <c r="S6106">
        <f>ABS($J$6-O6106)</f>
        <v>1.0364253420126524</v>
      </c>
      <c r="T6106">
        <f>MIN(P6106:S6106)</f>
        <v>7.1477609793975994E-2</v>
      </c>
      <c r="U6106">
        <f>MATCH(T6106,P6106:S6106, 0)</f>
        <v>1</v>
      </c>
    </row>
    <row r="6107" spans="1:21" x14ac:dyDescent="0.35">
      <c r="A6107">
        <v>3</v>
      </c>
      <c r="B6107">
        <v>6096</v>
      </c>
      <c r="C6107" t="s">
        <v>14</v>
      </c>
      <c r="D6107" t="s">
        <v>15</v>
      </c>
      <c r="E6107" t="s">
        <v>79</v>
      </c>
      <c r="F6107" t="s">
        <v>35</v>
      </c>
      <c r="G6107" t="s">
        <v>80</v>
      </c>
      <c r="H6107" t="s">
        <v>81</v>
      </c>
      <c r="I6107" s="1">
        <v>42469</v>
      </c>
      <c r="J6107">
        <v>2016</v>
      </c>
      <c r="K6107" t="s">
        <v>77</v>
      </c>
      <c r="L6107" t="s">
        <v>78</v>
      </c>
      <c r="M6107" s="1">
        <v>42470</v>
      </c>
      <c r="N6107">
        <v>30</v>
      </c>
      <c r="O6107">
        <f>STANDARDIZE(N6107,$N$8,$N$9)</f>
        <v>-9.8500565013034141E-2</v>
      </c>
      <c r="P6107">
        <f>ABS($J$3-O6107)</f>
        <v>0.42886565876385618</v>
      </c>
      <c r="Q6107">
        <f>ABS($J$4-O6107)</f>
        <v>2.2872835134072331</v>
      </c>
      <c r="R6107">
        <f>ABS($J$5-O6107)</f>
        <v>5.3608207345482023E-2</v>
      </c>
      <c r="S6107">
        <f>ABS($J$6-O6107)</f>
        <v>0.53608207345482028</v>
      </c>
      <c r="T6107">
        <f>MIN(P6107:S6107)</f>
        <v>5.3608207345482023E-2</v>
      </c>
      <c r="U6107">
        <f>MATCH(T6107,P6107:S6107, 0)</f>
        <v>3</v>
      </c>
    </row>
    <row r="6108" spans="1:21" x14ac:dyDescent="0.35">
      <c r="A6108">
        <v>1</v>
      </c>
      <c r="B6108">
        <v>6097</v>
      </c>
      <c r="C6108" t="s">
        <v>182</v>
      </c>
      <c r="D6108" t="s">
        <v>183</v>
      </c>
      <c r="E6108" t="s">
        <v>73</v>
      </c>
      <c r="F6108" t="s">
        <v>74</v>
      </c>
      <c r="G6108" t="s">
        <v>75</v>
      </c>
      <c r="H6108" t="s">
        <v>76</v>
      </c>
      <c r="I6108" s="1">
        <v>42470</v>
      </c>
      <c r="J6108">
        <v>2016</v>
      </c>
      <c r="K6108" t="s">
        <v>125</v>
      </c>
      <c r="L6108" t="s">
        <v>126</v>
      </c>
      <c r="M6108" s="1">
        <v>42561</v>
      </c>
      <c r="N6108">
        <v>3</v>
      </c>
      <c r="O6108">
        <f>STANDARDIZE(N6108,$N$8,$N$9)</f>
        <v>-0.58097443112237235</v>
      </c>
      <c r="P6108">
        <f>ABS($J$3-O6108)</f>
        <v>5.3608207345481995E-2</v>
      </c>
      <c r="Q6108">
        <f>ABS($J$4-O6108)</f>
        <v>2.7697573795165713</v>
      </c>
      <c r="R6108">
        <f>ABS($J$5-O6108)</f>
        <v>0.42886565876385618</v>
      </c>
      <c r="S6108">
        <f>ABS($J$6-O6108)</f>
        <v>1.0185559395641586</v>
      </c>
      <c r="T6108">
        <f>MIN(P6108:S6108)</f>
        <v>5.3608207345481995E-2</v>
      </c>
      <c r="U6108">
        <f>MATCH(T6108,P6108:S6108, 0)</f>
        <v>1</v>
      </c>
    </row>
    <row r="6109" spans="1:21" x14ac:dyDescent="0.35">
      <c r="A6109">
        <v>3</v>
      </c>
      <c r="B6109">
        <v>6098</v>
      </c>
      <c r="C6109" t="s">
        <v>30</v>
      </c>
      <c r="D6109" t="s">
        <v>31</v>
      </c>
      <c r="E6109" t="s">
        <v>105</v>
      </c>
      <c r="F6109" t="s">
        <v>59</v>
      </c>
      <c r="G6109" t="s">
        <v>106</v>
      </c>
      <c r="H6109" t="s">
        <v>107</v>
      </c>
      <c r="I6109" s="1">
        <v>42470</v>
      </c>
      <c r="J6109">
        <v>2016</v>
      </c>
      <c r="K6109" t="s">
        <v>77</v>
      </c>
      <c r="L6109" t="s">
        <v>78</v>
      </c>
      <c r="M6109" s="1">
        <v>42668</v>
      </c>
      <c r="N6109">
        <v>21</v>
      </c>
      <c r="O6109">
        <f>STANDARDIZE(N6109,$N$8,$N$9)</f>
        <v>-0.25932518704948021</v>
      </c>
      <c r="P6109">
        <f>ABS($J$3-O6109)</f>
        <v>0.26804103672741014</v>
      </c>
      <c r="Q6109">
        <f>ABS($J$4-O6109)</f>
        <v>2.4481081354436793</v>
      </c>
      <c r="R6109">
        <f>ABS($J$5-O6109)</f>
        <v>0.10721641469096405</v>
      </c>
      <c r="S6109">
        <f>ABS($J$6-O6109)</f>
        <v>0.69690669549126638</v>
      </c>
      <c r="T6109">
        <f>MIN(P6109:S6109)</f>
        <v>0.10721641469096405</v>
      </c>
      <c r="U6109">
        <f>MATCH(T6109,P6109:S6109, 0)</f>
        <v>3</v>
      </c>
    </row>
    <row r="6110" spans="1:21" x14ac:dyDescent="0.35">
      <c r="A6110">
        <v>3</v>
      </c>
      <c r="B6110">
        <v>6099</v>
      </c>
      <c r="C6110" t="s">
        <v>14</v>
      </c>
      <c r="D6110" t="s">
        <v>15</v>
      </c>
      <c r="E6110" t="s">
        <v>163</v>
      </c>
      <c r="F6110" t="s">
        <v>59</v>
      </c>
      <c r="G6110" t="s">
        <v>164</v>
      </c>
      <c r="H6110" t="s">
        <v>165</v>
      </c>
      <c r="I6110" s="1">
        <v>42470</v>
      </c>
      <c r="J6110">
        <v>2016</v>
      </c>
      <c r="K6110" t="s">
        <v>77</v>
      </c>
      <c r="L6110" t="s">
        <v>78</v>
      </c>
      <c r="M6110" s="1">
        <v>42670</v>
      </c>
      <c r="N6110">
        <v>23</v>
      </c>
      <c r="O6110">
        <f>STANDARDIZE(N6110,$N$8,$N$9)</f>
        <v>-0.22358638215249221</v>
      </c>
      <c r="P6110">
        <f>ABS($J$3-O6110)</f>
        <v>0.30377984162439814</v>
      </c>
      <c r="Q6110">
        <f>ABS($J$4-O6110)</f>
        <v>2.4123693305466913</v>
      </c>
      <c r="R6110">
        <f>ABS($J$5-O6110)</f>
        <v>7.1477609793976049E-2</v>
      </c>
      <c r="S6110">
        <f>ABS($J$6-O6110)</f>
        <v>0.66116789059427838</v>
      </c>
      <c r="T6110">
        <f>MIN(P6110:S6110)</f>
        <v>7.1477609793976049E-2</v>
      </c>
      <c r="U6110">
        <f>MATCH(T6110,P6110:S6110, 0)</f>
        <v>3</v>
      </c>
    </row>
    <row r="6111" spans="1:21" x14ac:dyDescent="0.35">
      <c r="A6111">
        <v>3</v>
      </c>
      <c r="B6111">
        <v>6100</v>
      </c>
      <c r="C6111" t="s">
        <v>30</v>
      </c>
      <c r="D6111" t="s">
        <v>31</v>
      </c>
      <c r="E6111" t="s">
        <v>163</v>
      </c>
      <c r="F6111" t="s">
        <v>59</v>
      </c>
      <c r="G6111" t="s">
        <v>164</v>
      </c>
      <c r="H6111" t="s">
        <v>165</v>
      </c>
      <c r="I6111" s="1">
        <v>42470</v>
      </c>
      <c r="J6111">
        <v>2016</v>
      </c>
      <c r="K6111" t="s">
        <v>77</v>
      </c>
      <c r="L6111" t="s">
        <v>78</v>
      </c>
      <c r="M6111" s="1">
        <v>42670</v>
      </c>
      <c r="N6111">
        <v>23</v>
      </c>
      <c r="O6111">
        <f>STANDARDIZE(N6111,$N$8,$N$9)</f>
        <v>-0.22358638215249221</v>
      </c>
      <c r="P6111">
        <f>ABS($J$3-O6111)</f>
        <v>0.30377984162439814</v>
      </c>
      <c r="Q6111">
        <f>ABS($J$4-O6111)</f>
        <v>2.4123693305466913</v>
      </c>
      <c r="R6111">
        <f>ABS($J$5-O6111)</f>
        <v>7.1477609793976049E-2</v>
      </c>
      <c r="S6111">
        <f>ABS($J$6-O6111)</f>
        <v>0.66116789059427838</v>
      </c>
      <c r="T6111">
        <f>MIN(P6111:S6111)</f>
        <v>7.1477609793976049E-2</v>
      </c>
      <c r="U6111">
        <f>MATCH(T6111,P6111:S6111, 0)</f>
        <v>3</v>
      </c>
    </row>
    <row r="6112" spans="1:21" x14ac:dyDescent="0.35">
      <c r="A6112">
        <v>3</v>
      </c>
      <c r="B6112">
        <v>6101</v>
      </c>
      <c r="C6112" t="s">
        <v>67</v>
      </c>
      <c r="D6112" t="s">
        <v>68</v>
      </c>
      <c r="E6112" t="s">
        <v>131</v>
      </c>
      <c r="F6112" t="s">
        <v>132</v>
      </c>
      <c r="G6112" t="s">
        <v>133</v>
      </c>
      <c r="H6112" t="s">
        <v>134</v>
      </c>
      <c r="I6112" s="1">
        <v>42470</v>
      </c>
      <c r="J6112">
        <v>2016</v>
      </c>
      <c r="K6112" t="s">
        <v>41</v>
      </c>
      <c r="L6112" t="s">
        <v>42</v>
      </c>
      <c r="M6112" s="1">
        <v>42670</v>
      </c>
      <c r="N6112">
        <v>23</v>
      </c>
      <c r="O6112">
        <f>STANDARDIZE(N6112,$N$8,$N$9)</f>
        <v>-0.22358638215249221</v>
      </c>
      <c r="P6112">
        <f>ABS($J$3-O6112)</f>
        <v>0.30377984162439814</v>
      </c>
      <c r="Q6112">
        <f>ABS($J$4-O6112)</f>
        <v>2.4123693305466913</v>
      </c>
      <c r="R6112">
        <f>ABS($J$5-O6112)</f>
        <v>7.1477609793976049E-2</v>
      </c>
      <c r="S6112">
        <f>ABS($J$6-O6112)</f>
        <v>0.66116789059427838</v>
      </c>
      <c r="T6112">
        <f>MIN(P6112:S6112)</f>
        <v>7.1477609793976049E-2</v>
      </c>
      <c r="U6112">
        <f>MATCH(T6112,P6112:S6112, 0)</f>
        <v>3</v>
      </c>
    </row>
    <row r="6113" spans="1:21" x14ac:dyDescent="0.35">
      <c r="A6113">
        <v>3</v>
      </c>
      <c r="B6113">
        <v>6102</v>
      </c>
      <c r="C6113" t="s">
        <v>14</v>
      </c>
      <c r="D6113" t="s">
        <v>15</v>
      </c>
      <c r="E6113" t="s">
        <v>163</v>
      </c>
      <c r="F6113" t="s">
        <v>59</v>
      </c>
      <c r="G6113" t="s">
        <v>164</v>
      </c>
      <c r="H6113" t="s">
        <v>165</v>
      </c>
      <c r="I6113" s="1">
        <v>42470</v>
      </c>
      <c r="J6113">
        <v>2016</v>
      </c>
      <c r="K6113" t="s">
        <v>77</v>
      </c>
      <c r="L6113" t="s">
        <v>78</v>
      </c>
      <c r="M6113" s="1">
        <v>42671</v>
      </c>
      <c r="N6113">
        <v>24</v>
      </c>
      <c r="O6113">
        <f>STANDARDIZE(N6113,$N$8,$N$9)</f>
        <v>-0.20571697970399819</v>
      </c>
      <c r="P6113">
        <f>ABS($J$3-O6113)</f>
        <v>0.32164924407289219</v>
      </c>
      <c r="Q6113">
        <f>ABS($J$4-O6113)</f>
        <v>2.3944999280981971</v>
      </c>
      <c r="R6113">
        <f>ABS($J$5-O6113)</f>
        <v>5.3608207345482023E-2</v>
      </c>
      <c r="S6113">
        <f>ABS($J$6-O6113)</f>
        <v>0.64329848814578428</v>
      </c>
      <c r="T6113">
        <f>MIN(P6113:S6113)</f>
        <v>5.3608207345482023E-2</v>
      </c>
      <c r="U6113">
        <f>MATCH(T6113,P6113:S6113, 0)</f>
        <v>3</v>
      </c>
    </row>
    <row r="6114" spans="1:21" x14ac:dyDescent="0.35">
      <c r="A6114">
        <v>3</v>
      </c>
      <c r="B6114">
        <v>6103</v>
      </c>
      <c r="C6114" t="s">
        <v>30</v>
      </c>
      <c r="D6114" t="s">
        <v>31</v>
      </c>
      <c r="E6114" t="s">
        <v>52</v>
      </c>
      <c r="F6114" t="s">
        <v>102</v>
      </c>
      <c r="G6114" t="s">
        <v>103</v>
      </c>
      <c r="H6114" t="s">
        <v>104</v>
      </c>
      <c r="I6114" s="1">
        <v>42470</v>
      </c>
      <c r="J6114">
        <v>2016</v>
      </c>
      <c r="K6114" t="s">
        <v>77</v>
      </c>
      <c r="L6114" t="s">
        <v>78</v>
      </c>
      <c r="M6114" s="1">
        <v>42411</v>
      </c>
      <c r="N6114">
        <v>29</v>
      </c>
      <c r="O6114">
        <f>STANDARDIZE(N6114,$N$8,$N$9)</f>
        <v>-0.11636996746152814</v>
      </c>
      <c r="P6114">
        <f>ABS($J$3-O6114)</f>
        <v>0.41099625631536219</v>
      </c>
      <c r="Q6114">
        <f>ABS($J$4-O6114)</f>
        <v>2.3051529158557269</v>
      </c>
      <c r="R6114">
        <f>ABS($J$5-O6114)</f>
        <v>3.5738804896988025E-2</v>
      </c>
      <c r="S6114">
        <f>ABS($J$6-O6114)</f>
        <v>0.55395147590331428</v>
      </c>
      <c r="T6114">
        <f>MIN(P6114:S6114)</f>
        <v>3.5738804896988025E-2</v>
      </c>
      <c r="U6114">
        <f>MATCH(T6114,P6114:S6114, 0)</f>
        <v>3</v>
      </c>
    </row>
    <row r="6115" spans="1:21" x14ac:dyDescent="0.35">
      <c r="A6115">
        <v>3</v>
      </c>
      <c r="B6115">
        <v>6104</v>
      </c>
      <c r="C6115" t="s">
        <v>112</v>
      </c>
      <c r="D6115" t="s">
        <v>113</v>
      </c>
      <c r="E6115" t="s">
        <v>52</v>
      </c>
      <c r="F6115" t="s">
        <v>102</v>
      </c>
      <c r="G6115" t="s">
        <v>103</v>
      </c>
      <c r="H6115" t="s">
        <v>104</v>
      </c>
      <c r="I6115" s="1">
        <v>42470</v>
      </c>
      <c r="J6115">
        <v>2016</v>
      </c>
      <c r="K6115" t="s">
        <v>77</v>
      </c>
      <c r="L6115" t="s">
        <v>78</v>
      </c>
      <c r="M6115" s="1">
        <v>42411</v>
      </c>
      <c r="N6115">
        <v>29</v>
      </c>
      <c r="O6115">
        <f>STANDARDIZE(N6115,$N$8,$N$9)</f>
        <v>-0.11636996746152814</v>
      </c>
      <c r="P6115">
        <f>ABS($J$3-O6115)</f>
        <v>0.41099625631536219</v>
      </c>
      <c r="Q6115">
        <f>ABS($J$4-O6115)</f>
        <v>2.3051529158557269</v>
      </c>
      <c r="R6115">
        <f>ABS($J$5-O6115)</f>
        <v>3.5738804896988025E-2</v>
      </c>
      <c r="S6115">
        <f>ABS($J$6-O6115)</f>
        <v>0.55395147590331428</v>
      </c>
      <c r="T6115">
        <f>MIN(P6115:S6115)</f>
        <v>3.5738804896988025E-2</v>
      </c>
      <c r="U6115">
        <f>MATCH(T6115,P6115:S6115, 0)</f>
        <v>3</v>
      </c>
    </row>
    <row r="6116" spans="1:21" x14ac:dyDescent="0.35">
      <c r="A6116">
        <v>1</v>
      </c>
      <c r="B6116">
        <v>6105</v>
      </c>
      <c r="C6116" t="s">
        <v>381</v>
      </c>
      <c r="D6116" t="s">
        <v>382</v>
      </c>
      <c r="E6116" t="s">
        <v>79</v>
      </c>
      <c r="F6116" t="s">
        <v>35</v>
      </c>
      <c r="G6116" t="s">
        <v>80</v>
      </c>
      <c r="H6116" t="s">
        <v>81</v>
      </c>
      <c r="I6116" s="1">
        <v>42471</v>
      </c>
      <c r="J6116">
        <v>2016</v>
      </c>
      <c r="K6116" t="s">
        <v>176</v>
      </c>
      <c r="L6116" t="s">
        <v>177</v>
      </c>
      <c r="M6116" s="1">
        <v>42562</v>
      </c>
      <c r="N6116">
        <v>3</v>
      </c>
      <c r="O6116">
        <f>STANDARDIZE(N6116,$N$8,$N$9)</f>
        <v>-0.58097443112237235</v>
      </c>
      <c r="P6116">
        <f>ABS($J$3-O6116)</f>
        <v>5.3608207345481995E-2</v>
      </c>
      <c r="Q6116">
        <f>ABS($J$4-O6116)</f>
        <v>2.7697573795165713</v>
      </c>
      <c r="R6116">
        <f>ABS($J$5-O6116)</f>
        <v>0.42886565876385618</v>
      </c>
      <c r="S6116">
        <f>ABS($J$6-O6116)</f>
        <v>1.0185559395641586</v>
      </c>
      <c r="T6116">
        <f>MIN(P6116:S6116)</f>
        <v>5.3608207345481995E-2</v>
      </c>
      <c r="U6116">
        <f>MATCH(T6116,P6116:S6116, 0)</f>
        <v>1</v>
      </c>
    </row>
    <row r="6117" spans="1:21" x14ac:dyDescent="0.35">
      <c r="A6117">
        <v>1</v>
      </c>
      <c r="B6117">
        <v>6106</v>
      </c>
      <c r="C6117" t="s">
        <v>286</v>
      </c>
      <c r="D6117" t="s">
        <v>287</v>
      </c>
      <c r="E6117" t="s">
        <v>73</v>
      </c>
      <c r="F6117" t="s">
        <v>74</v>
      </c>
      <c r="G6117" t="s">
        <v>114</v>
      </c>
      <c r="H6117" t="s">
        <v>115</v>
      </c>
      <c r="I6117" s="1">
        <v>42471</v>
      </c>
      <c r="J6117">
        <v>2016</v>
      </c>
      <c r="K6117" t="s">
        <v>166</v>
      </c>
      <c r="L6117" t="s">
        <v>167</v>
      </c>
      <c r="M6117" s="1">
        <v>42624</v>
      </c>
      <c r="N6117">
        <v>5</v>
      </c>
      <c r="O6117">
        <f>STANDARDIZE(N6117,$N$8,$N$9)</f>
        <v>-0.54523562622538435</v>
      </c>
      <c r="P6117">
        <f>ABS($J$3-O6117)</f>
        <v>1.7869402448493998E-2</v>
      </c>
      <c r="Q6117">
        <f>ABS($J$4-O6117)</f>
        <v>2.7340185746195833</v>
      </c>
      <c r="R6117">
        <f>ABS($J$5-O6117)</f>
        <v>0.39312685386686819</v>
      </c>
      <c r="S6117">
        <f>ABS($J$6-O6117)</f>
        <v>0.98281713466717047</v>
      </c>
      <c r="T6117">
        <f>MIN(P6117:S6117)</f>
        <v>1.7869402448493998E-2</v>
      </c>
      <c r="U6117">
        <f>MATCH(T6117,P6117:S6117, 0)</f>
        <v>1</v>
      </c>
    </row>
    <row r="6118" spans="1:21" x14ac:dyDescent="0.35">
      <c r="A6118">
        <v>1</v>
      </c>
      <c r="B6118">
        <v>6107</v>
      </c>
      <c r="C6118" t="s">
        <v>14</v>
      </c>
      <c r="D6118" t="s">
        <v>15</v>
      </c>
      <c r="E6118" t="s">
        <v>43</v>
      </c>
      <c r="F6118" t="s">
        <v>35</v>
      </c>
      <c r="G6118" t="s">
        <v>127</v>
      </c>
      <c r="H6118" t="s">
        <v>128</v>
      </c>
      <c r="I6118" s="1">
        <v>42471</v>
      </c>
      <c r="J6118">
        <v>2016</v>
      </c>
      <c r="K6118" t="s">
        <v>41</v>
      </c>
      <c r="L6118" t="s">
        <v>42</v>
      </c>
      <c r="M6118" s="1">
        <v>42692</v>
      </c>
      <c r="N6118">
        <v>14</v>
      </c>
      <c r="O6118">
        <f>STANDARDIZE(N6118,$N$8,$N$9)</f>
        <v>-0.38441100418893831</v>
      </c>
      <c r="P6118">
        <f>ABS($J$3-O6118)</f>
        <v>0.14295521958795204</v>
      </c>
      <c r="Q6118">
        <f>ABS($J$4-O6118)</f>
        <v>2.5731939525831371</v>
      </c>
      <c r="R6118">
        <f>ABS($J$5-O6118)</f>
        <v>0.23230223183042215</v>
      </c>
      <c r="S6118">
        <f>ABS($J$6-O6118)</f>
        <v>0.82199251263072437</v>
      </c>
      <c r="T6118">
        <f>MIN(P6118:S6118)</f>
        <v>0.14295521958795204</v>
      </c>
      <c r="U6118">
        <f>MATCH(T6118,P6118:S6118, 0)</f>
        <v>1</v>
      </c>
    </row>
    <row r="6119" spans="1:21" x14ac:dyDescent="0.35">
      <c r="A6119">
        <v>3</v>
      </c>
      <c r="B6119">
        <v>6108</v>
      </c>
      <c r="C6119" t="s">
        <v>30</v>
      </c>
      <c r="D6119" t="s">
        <v>31</v>
      </c>
      <c r="E6119" t="s">
        <v>79</v>
      </c>
      <c r="F6119" t="s">
        <v>35</v>
      </c>
      <c r="G6119" t="s">
        <v>80</v>
      </c>
      <c r="H6119" t="s">
        <v>81</v>
      </c>
      <c r="I6119" s="1">
        <v>42471</v>
      </c>
      <c r="J6119">
        <v>2016</v>
      </c>
      <c r="K6119" t="s">
        <v>77</v>
      </c>
      <c r="L6119" t="s">
        <v>78</v>
      </c>
      <c r="M6119" s="1">
        <v>42696</v>
      </c>
      <c r="N6119">
        <v>18</v>
      </c>
      <c r="O6119">
        <f>STANDARDIZE(N6119,$N$8,$N$9)</f>
        <v>-0.31293339439496226</v>
      </c>
      <c r="P6119">
        <f>ABS($J$3-O6119)</f>
        <v>0.21443282938192809</v>
      </c>
      <c r="Q6119">
        <f>ABS($J$4-O6119)</f>
        <v>2.5017163427891611</v>
      </c>
      <c r="R6119">
        <f>ABS($J$5-O6119)</f>
        <v>0.1608246220364461</v>
      </c>
      <c r="S6119">
        <f>ABS($J$6-O6119)</f>
        <v>0.75051490283674838</v>
      </c>
      <c r="T6119">
        <f>MIN(P6119:S6119)</f>
        <v>0.1608246220364461</v>
      </c>
      <c r="U6119">
        <f>MATCH(T6119,P6119:S6119, 0)</f>
        <v>3</v>
      </c>
    </row>
    <row r="6120" spans="1:21" x14ac:dyDescent="0.35">
      <c r="A6120">
        <v>1</v>
      </c>
      <c r="B6120">
        <v>6109</v>
      </c>
      <c r="C6120" t="s">
        <v>30</v>
      </c>
      <c r="D6120" t="s">
        <v>31</v>
      </c>
      <c r="E6120" t="s">
        <v>131</v>
      </c>
      <c r="F6120" t="s">
        <v>132</v>
      </c>
      <c r="G6120" t="s">
        <v>133</v>
      </c>
      <c r="H6120" t="s">
        <v>134</v>
      </c>
      <c r="I6120" s="1">
        <v>42472</v>
      </c>
      <c r="J6120">
        <v>2016</v>
      </c>
      <c r="K6120" t="s">
        <v>77</v>
      </c>
      <c r="L6120" t="s">
        <v>78</v>
      </c>
      <c r="M6120" s="1">
        <v>42533</v>
      </c>
      <c r="N6120">
        <v>2</v>
      </c>
      <c r="O6120">
        <f>STANDARDIZE(N6120,$N$8,$N$9)</f>
        <v>-0.59884383357086635</v>
      </c>
      <c r="P6120">
        <f>ABS($J$3-O6120)</f>
        <v>7.1477609793975994E-2</v>
      </c>
      <c r="Q6120">
        <f>ABS($J$4-O6120)</f>
        <v>2.7876267819650655</v>
      </c>
      <c r="R6120">
        <f>ABS($J$5-O6120)</f>
        <v>0.44673506121235018</v>
      </c>
      <c r="S6120">
        <f>ABS($J$6-O6120)</f>
        <v>1.0364253420126524</v>
      </c>
      <c r="T6120">
        <f>MIN(P6120:S6120)</f>
        <v>7.1477609793975994E-2</v>
      </c>
      <c r="U6120">
        <f>MATCH(T6120,P6120:S6120, 0)</f>
        <v>1</v>
      </c>
    </row>
    <row r="6121" spans="1:21" x14ac:dyDescent="0.35">
      <c r="A6121">
        <v>1</v>
      </c>
      <c r="B6121">
        <v>6110</v>
      </c>
      <c r="C6121" t="s">
        <v>192</v>
      </c>
      <c r="D6121" t="s">
        <v>193</v>
      </c>
      <c r="E6121" t="s">
        <v>84</v>
      </c>
      <c r="F6121" t="s">
        <v>85</v>
      </c>
      <c r="G6121" t="s">
        <v>333</v>
      </c>
      <c r="H6121" t="s">
        <v>334</v>
      </c>
      <c r="I6121" s="1">
        <v>42472</v>
      </c>
      <c r="J6121">
        <v>2016</v>
      </c>
      <c r="K6121" t="s">
        <v>77</v>
      </c>
      <c r="L6121" t="s">
        <v>78</v>
      </c>
      <c r="M6121" s="1">
        <v>42563</v>
      </c>
      <c r="N6121">
        <v>3</v>
      </c>
      <c r="O6121">
        <f>STANDARDIZE(N6121,$N$8,$N$9)</f>
        <v>-0.58097443112237235</v>
      </c>
      <c r="P6121">
        <f>ABS($J$3-O6121)</f>
        <v>5.3608207345481995E-2</v>
      </c>
      <c r="Q6121">
        <f>ABS($J$4-O6121)</f>
        <v>2.7697573795165713</v>
      </c>
      <c r="R6121">
        <f>ABS($J$5-O6121)</f>
        <v>0.42886565876385618</v>
      </c>
      <c r="S6121">
        <f>ABS($J$6-O6121)</f>
        <v>1.0185559395641586</v>
      </c>
      <c r="T6121">
        <f>MIN(P6121:S6121)</f>
        <v>5.3608207345481995E-2</v>
      </c>
      <c r="U6121">
        <f>MATCH(T6121,P6121:S6121, 0)</f>
        <v>1</v>
      </c>
    </row>
    <row r="6122" spans="1:21" x14ac:dyDescent="0.35">
      <c r="A6122">
        <v>3</v>
      </c>
      <c r="B6122">
        <v>6111</v>
      </c>
      <c r="C6122" t="s">
        <v>82</v>
      </c>
      <c r="D6122" t="s">
        <v>83</v>
      </c>
      <c r="E6122" t="s">
        <v>73</v>
      </c>
      <c r="F6122" t="s">
        <v>74</v>
      </c>
      <c r="G6122" t="s">
        <v>75</v>
      </c>
      <c r="H6122" t="s">
        <v>76</v>
      </c>
      <c r="I6122" s="1">
        <v>42473</v>
      </c>
      <c r="J6122">
        <v>2016</v>
      </c>
      <c r="K6122" t="s">
        <v>38</v>
      </c>
      <c r="L6122" t="s">
        <v>13</v>
      </c>
      <c r="M6122" s="1">
        <v>42618</v>
      </c>
      <c r="N6122">
        <v>26</v>
      </c>
      <c r="O6122">
        <f>STANDARDIZE(N6122,$N$8,$N$9)</f>
        <v>-0.16997817480701016</v>
      </c>
      <c r="P6122">
        <f>ABS($J$3-O6122)</f>
        <v>0.35738804896988019</v>
      </c>
      <c r="Q6122">
        <f>ABS($J$4-O6122)</f>
        <v>2.3587611232012091</v>
      </c>
      <c r="R6122">
        <f>ABS($J$5-O6122)</f>
        <v>1.7869402448493998E-2</v>
      </c>
      <c r="S6122">
        <f>ABS($J$6-O6122)</f>
        <v>0.60755968324879628</v>
      </c>
      <c r="T6122">
        <f>MIN(P6122:S6122)</f>
        <v>1.7869402448493998E-2</v>
      </c>
      <c r="U6122">
        <f>MATCH(T6122,P6122:S6122, 0)</f>
        <v>3</v>
      </c>
    </row>
    <row r="6123" spans="1:21" x14ac:dyDescent="0.35">
      <c r="A6123">
        <v>4</v>
      </c>
      <c r="B6123">
        <v>6112</v>
      </c>
      <c r="C6123" t="s">
        <v>112</v>
      </c>
      <c r="D6123" t="s">
        <v>113</v>
      </c>
      <c r="E6123" t="s">
        <v>121</v>
      </c>
      <c r="F6123" t="s">
        <v>122</v>
      </c>
      <c r="G6123" t="s">
        <v>123</v>
      </c>
      <c r="H6123" t="s">
        <v>124</v>
      </c>
      <c r="I6123" s="1">
        <v>42473</v>
      </c>
      <c r="J6123">
        <v>2016</v>
      </c>
      <c r="K6123" t="s">
        <v>94</v>
      </c>
      <c r="L6123" t="s">
        <v>95</v>
      </c>
      <c r="M6123" s="1">
        <v>42375</v>
      </c>
      <c r="N6123">
        <v>49</v>
      </c>
      <c r="O6123">
        <f>STANDARDIZE(N6123,$N$8,$N$9)</f>
        <v>0.24101808150835205</v>
      </c>
      <c r="P6123">
        <f>ABS($J$3-O6123)</f>
        <v>0.76838430528524237</v>
      </c>
      <c r="Q6123">
        <f>ABS($J$4-O6123)</f>
        <v>1.9477648668858469</v>
      </c>
      <c r="R6123">
        <f>ABS($J$5-O6123)</f>
        <v>0.39312685386686819</v>
      </c>
      <c r="S6123">
        <f>ABS($J$6-O6123)</f>
        <v>0.19656342693343407</v>
      </c>
      <c r="T6123">
        <f>MIN(P6123:S6123)</f>
        <v>0.19656342693343407</v>
      </c>
      <c r="U6123">
        <f>MATCH(T6123,P6123:S6123, 0)</f>
        <v>4</v>
      </c>
    </row>
    <row r="6124" spans="1:21" x14ac:dyDescent="0.35">
      <c r="A6124">
        <v>4</v>
      </c>
      <c r="B6124">
        <v>6113</v>
      </c>
      <c r="C6124" t="s">
        <v>14</v>
      </c>
      <c r="D6124" t="s">
        <v>15</v>
      </c>
      <c r="E6124" t="s">
        <v>43</v>
      </c>
      <c r="F6124" t="s">
        <v>35</v>
      </c>
      <c r="G6124" t="s">
        <v>127</v>
      </c>
      <c r="H6124" t="s">
        <v>128</v>
      </c>
      <c r="I6124" s="1">
        <v>42473</v>
      </c>
      <c r="J6124">
        <v>2016</v>
      </c>
      <c r="K6124" t="s">
        <v>69</v>
      </c>
      <c r="L6124" t="s">
        <v>70</v>
      </c>
      <c r="M6124" s="1">
        <v>42570</v>
      </c>
      <c r="N6124">
        <v>97</v>
      </c>
      <c r="O6124">
        <f>STANDARDIZE(N6124,$N$8,$N$9)</f>
        <v>1.0987493990360644</v>
      </c>
      <c r="P6124">
        <f>ABS($J$3-O6124)</f>
        <v>1.6261156228129547</v>
      </c>
      <c r="Q6124">
        <f>ABS($J$4-O6124)</f>
        <v>1.0900335493581346</v>
      </c>
      <c r="R6124">
        <f>ABS($J$5-O6124)</f>
        <v>1.2508581713945806</v>
      </c>
      <c r="S6124">
        <f>ABS($J$6-O6124)</f>
        <v>0.66116789059427827</v>
      </c>
      <c r="T6124">
        <f>MIN(P6124:S6124)</f>
        <v>0.66116789059427827</v>
      </c>
      <c r="U6124">
        <f>MATCH(T6124,P6124:S6124, 0)</f>
        <v>4</v>
      </c>
    </row>
    <row r="6125" spans="1:21" x14ac:dyDescent="0.35">
      <c r="A6125">
        <v>2</v>
      </c>
      <c r="B6125">
        <v>6114</v>
      </c>
      <c r="C6125" t="s">
        <v>14</v>
      </c>
      <c r="D6125" t="s">
        <v>15</v>
      </c>
      <c r="E6125" t="s">
        <v>79</v>
      </c>
      <c r="F6125" t="s">
        <v>35</v>
      </c>
      <c r="G6125" t="s">
        <v>80</v>
      </c>
      <c r="H6125" t="s">
        <v>81</v>
      </c>
      <c r="I6125" s="1">
        <v>42473</v>
      </c>
      <c r="J6125">
        <v>2016</v>
      </c>
      <c r="K6125" t="s">
        <v>41</v>
      </c>
      <c r="L6125" t="s">
        <v>42</v>
      </c>
      <c r="M6125" s="1">
        <v>42530</v>
      </c>
      <c r="N6125">
        <v>146</v>
      </c>
      <c r="O6125">
        <f>STANDARDIZE(N6125,$N$8,$N$9)</f>
        <v>1.974350119012271</v>
      </c>
      <c r="P6125">
        <f>ABS($J$3-O6125)</f>
        <v>2.5017163427891616</v>
      </c>
      <c r="Q6125">
        <f>ABS($J$4-O6125)</f>
        <v>0.21443282938192798</v>
      </c>
      <c r="R6125">
        <f>ABS($J$5-O6125)</f>
        <v>2.1264588913707874</v>
      </c>
      <c r="S6125">
        <f>ABS($J$6-O6125)</f>
        <v>1.5367686105704847</v>
      </c>
      <c r="T6125">
        <f>MIN(P6125:S6125)</f>
        <v>0.21443282938192798</v>
      </c>
      <c r="U6125">
        <f>MATCH(T6125,P6125:S6125, 0)</f>
        <v>2</v>
      </c>
    </row>
    <row r="6126" spans="1:21" x14ac:dyDescent="0.35">
      <c r="A6126">
        <v>1</v>
      </c>
      <c r="B6126">
        <v>6115</v>
      </c>
      <c r="C6126" t="s">
        <v>172</v>
      </c>
      <c r="D6126" t="s">
        <v>173</v>
      </c>
      <c r="E6126" t="s">
        <v>16</v>
      </c>
      <c r="F6126" t="s">
        <v>17</v>
      </c>
      <c r="G6126" t="s">
        <v>18</v>
      </c>
      <c r="H6126" t="s">
        <v>19</v>
      </c>
      <c r="I6126" s="1">
        <v>42474</v>
      </c>
      <c r="J6126">
        <v>2016</v>
      </c>
      <c r="K6126" t="s">
        <v>77</v>
      </c>
      <c r="L6126" t="s">
        <v>78</v>
      </c>
      <c r="M6126" s="1">
        <v>42486</v>
      </c>
      <c r="N6126">
        <v>12</v>
      </c>
      <c r="O6126">
        <f>STANDARDIZE(N6126,$N$8,$N$9)</f>
        <v>-0.42014980908592631</v>
      </c>
      <c r="P6126">
        <f>ABS($J$3-O6126)</f>
        <v>0.10721641469096405</v>
      </c>
      <c r="Q6126">
        <f>ABS($J$4-O6126)</f>
        <v>2.6089327574801251</v>
      </c>
      <c r="R6126">
        <f>ABS($J$5-O6126)</f>
        <v>0.26804103672741014</v>
      </c>
      <c r="S6126">
        <f>ABS($J$6-O6126)</f>
        <v>0.85773131752771237</v>
      </c>
      <c r="T6126">
        <f>MIN(P6126:S6126)</f>
        <v>0.10721641469096405</v>
      </c>
      <c r="U6126">
        <f>MATCH(T6126,P6126:S6126, 0)</f>
        <v>1</v>
      </c>
    </row>
    <row r="6127" spans="1:21" x14ac:dyDescent="0.35">
      <c r="A6127">
        <v>1</v>
      </c>
      <c r="B6127">
        <v>6116</v>
      </c>
      <c r="C6127" t="s">
        <v>67</v>
      </c>
      <c r="D6127" t="s">
        <v>68</v>
      </c>
      <c r="E6127" t="s">
        <v>149</v>
      </c>
      <c r="F6127" t="s">
        <v>150</v>
      </c>
      <c r="G6127" t="s">
        <v>215</v>
      </c>
      <c r="H6127" t="s">
        <v>216</v>
      </c>
      <c r="I6127" s="1">
        <v>42474</v>
      </c>
      <c r="J6127">
        <v>2016</v>
      </c>
      <c r="K6127" t="s">
        <v>77</v>
      </c>
      <c r="L6127" t="s">
        <v>78</v>
      </c>
      <c r="M6127" s="1">
        <v>42489</v>
      </c>
      <c r="N6127">
        <v>15</v>
      </c>
      <c r="O6127">
        <f>STANDARDIZE(N6127,$N$8,$N$9)</f>
        <v>-0.36654160174044426</v>
      </c>
      <c r="P6127">
        <f>ABS($J$3-O6127)</f>
        <v>0.1608246220364461</v>
      </c>
      <c r="Q6127">
        <f>ABS($J$4-O6127)</f>
        <v>2.5553245501346433</v>
      </c>
      <c r="R6127">
        <f>ABS($J$5-O6127)</f>
        <v>0.21443282938192809</v>
      </c>
      <c r="S6127">
        <f>ABS($J$6-O6127)</f>
        <v>0.80412311018223037</v>
      </c>
      <c r="T6127">
        <f>MIN(P6127:S6127)</f>
        <v>0.1608246220364461</v>
      </c>
      <c r="U6127">
        <f>MATCH(T6127,P6127:S6127, 0)</f>
        <v>1</v>
      </c>
    </row>
    <row r="6128" spans="1:21" x14ac:dyDescent="0.35">
      <c r="A6128">
        <v>3</v>
      </c>
      <c r="B6128">
        <v>6117</v>
      </c>
      <c r="C6128" t="s">
        <v>82</v>
      </c>
      <c r="D6128" t="s">
        <v>83</v>
      </c>
      <c r="E6128" t="s">
        <v>149</v>
      </c>
      <c r="F6128" t="s">
        <v>150</v>
      </c>
      <c r="G6128" t="s">
        <v>215</v>
      </c>
      <c r="H6128" t="s">
        <v>216</v>
      </c>
      <c r="I6128" s="1">
        <v>42474</v>
      </c>
      <c r="J6128">
        <v>2016</v>
      </c>
      <c r="K6128" t="s">
        <v>77</v>
      </c>
      <c r="L6128" t="s">
        <v>78</v>
      </c>
      <c r="M6128" s="1">
        <v>42465</v>
      </c>
      <c r="N6128">
        <v>20</v>
      </c>
      <c r="O6128">
        <f>STANDARDIZE(N6128,$N$8,$N$9)</f>
        <v>-0.27719458949797421</v>
      </c>
      <c r="P6128">
        <f>ABS($J$3-O6128)</f>
        <v>0.25017163427891614</v>
      </c>
      <c r="Q6128">
        <f>ABS($J$4-O6128)</f>
        <v>2.4659775378921731</v>
      </c>
      <c r="R6128">
        <f>ABS($J$5-O6128)</f>
        <v>0.12508581713945804</v>
      </c>
      <c r="S6128">
        <f>ABS($J$6-O6128)</f>
        <v>0.71477609793976038</v>
      </c>
      <c r="T6128">
        <f>MIN(P6128:S6128)</f>
        <v>0.12508581713945804</v>
      </c>
      <c r="U6128">
        <f>MATCH(T6128,P6128:S6128, 0)</f>
        <v>3</v>
      </c>
    </row>
    <row r="6129" spans="1:21" x14ac:dyDescent="0.35">
      <c r="A6129">
        <v>3</v>
      </c>
      <c r="B6129">
        <v>6118</v>
      </c>
      <c r="C6129" t="s">
        <v>14</v>
      </c>
      <c r="D6129" t="s">
        <v>15</v>
      </c>
      <c r="E6129" t="s">
        <v>52</v>
      </c>
      <c r="F6129" t="s">
        <v>53</v>
      </c>
      <c r="G6129" t="s">
        <v>601</v>
      </c>
      <c r="H6129" t="s">
        <v>602</v>
      </c>
      <c r="I6129" s="1">
        <v>42474</v>
      </c>
      <c r="J6129">
        <v>2016</v>
      </c>
      <c r="K6129" t="s">
        <v>233</v>
      </c>
      <c r="L6129" t="s">
        <v>234</v>
      </c>
      <c r="M6129" s="1">
        <v>42679</v>
      </c>
      <c r="N6129">
        <v>27</v>
      </c>
      <c r="O6129">
        <f>STANDARDIZE(N6129,$N$8,$N$9)</f>
        <v>-0.15210877235851616</v>
      </c>
      <c r="P6129">
        <f>ABS($J$3-O6129)</f>
        <v>0.37525745141837419</v>
      </c>
      <c r="Q6129">
        <f>ABS($J$4-O6129)</f>
        <v>2.3408917207527153</v>
      </c>
      <c r="R6129">
        <f>ABS($J$5-O6129)</f>
        <v>0</v>
      </c>
      <c r="S6129">
        <f>ABS($J$6-O6129)</f>
        <v>0.58969028080030228</v>
      </c>
      <c r="T6129">
        <f>MIN(P6129:S6129)</f>
        <v>0</v>
      </c>
      <c r="U6129">
        <f>MATCH(T6129,P6129:S6129, 0)</f>
        <v>3</v>
      </c>
    </row>
    <row r="6130" spans="1:21" x14ac:dyDescent="0.35">
      <c r="A6130">
        <v>3</v>
      </c>
      <c r="B6130">
        <v>6119</v>
      </c>
      <c r="C6130" t="s">
        <v>14</v>
      </c>
      <c r="D6130" t="s">
        <v>15</v>
      </c>
      <c r="E6130" t="s">
        <v>34</v>
      </c>
      <c r="F6130" t="s">
        <v>35</v>
      </c>
      <c r="G6130" t="s">
        <v>36</v>
      </c>
      <c r="H6130" t="s">
        <v>37</v>
      </c>
      <c r="I6130" s="1">
        <v>42474</v>
      </c>
      <c r="J6130">
        <v>2016</v>
      </c>
      <c r="K6130" t="s">
        <v>77</v>
      </c>
      <c r="L6130" t="s">
        <v>78</v>
      </c>
      <c r="M6130" s="1">
        <v>42517</v>
      </c>
      <c r="N6130">
        <v>43</v>
      </c>
      <c r="O6130">
        <f>STANDARDIZE(N6130,$N$8,$N$9)</f>
        <v>0.13380166681738798</v>
      </c>
      <c r="P6130">
        <f>ABS($J$3-O6130)</f>
        <v>0.66116789059427838</v>
      </c>
      <c r="Q6130">
        <f>ABS($J$4-O6130)</f>
        <v>2.0549812815768109</v>
      </c>
      <c r="R6130">
        <f>ABS($J$5-O6130)</f>
        <v>0.28591043917590414</v>
      </c>
      <c r="S6130">
        <f>ABS($J$6-O6130)</f>
        <v>0.30377984162439814</v>
      </c>
      <c r="T6130">
        <f>MIN(P6130:S6130)</f>
        <v>0.28591043917590414</v>
      </c>
      <c r="U6130">
        <f>MATCH(T6130,P6130:S6130, 0)</f>
        <v>3</v>
      </c>
    </row>
    <row r="6131" spans="1:21" x14ac:dyDescent="0.35">
      <c r="A6131">
        <v>1</v>
      </c>
      <c r="B6131">
        <v>6120</v>
      </c>
      <c r="C6131" t="s">
        <v>30</v>
      </c>
      <c r="D6131" t="s">
        <v>31</v>
      </c>
      <c r="E6131" t="s">
        <v>163</v>
      </c>
      <c r="F6131" t="s">
        <v>59</v>
      </c>
      <c r="G6131" t="s">
        <v>546</v>
      </c>
      <c r="H6131" t="s">
        <v>547</v>
      </c>
      <c r="I6131" s="1">
        <v>42475</v>
      </c>
      <c r="J6131">
        <v>2016</v>
      </c>
      <c r="K6131" t="s">
        <v>368</v>
      </c>
      <c r="L6131" t="s">
        <v>369</v>
      </c>
      <c r="M6131" s="1">
        <v>42486</v>
      </c>
      <c r="N6131">
        <v>11</v>
      </c>
      <c r="O6131">
        <f>STANDARDIZE(N6131,$N$8,$N$9)</f>
        <v>-0.43801921153442031</v>
      </c>
      <c r="P6131">
        <f>ABS($J$3-O6131)</f>
        <v>8.9347012242470047E-2</v>
      </c>
      <c r="Q6131">
        <f>ABS($J$4-O6131)</f>
        <v>2.6268021599286193</v>
      </c>
      <c r="R6131">
        <f>ABS($J$5-O6131)</f>
        <v>0.28591043917590414</v>
      </c>
      <c r="S6131">
        <f>ABS($J$6-O6131)</f>
        <v>0.87560071997620637</v>
      </c>
      <c r="T6131">
        <f>MIN(P6131:S6131)</f>
        <v>8.9347012242470047E-2</v>
      </c>
      <c r="U6131">
        <f>MATCH(T6131,P6131:S6131, 0)</f>
        <v>1</v>
      </c>
    </row>
    <row r="6132" spans="1:21" x14ac:dyDescent="0.35">
      <c r="A6132">
        <v>1</v>
      </c>
      <c r="B6132">
        <v>6121</v>
      </c>
      <c r="C6132" t="s">
        <v>14</v>
      </c>
      <c r="D6132" t="s">
        <v>15</v>
      </c>
      <c r="E6132" t="s">
        <v>79</v>
      </c>
      <c r="F6132" t="s">
        <v>35</v>
      </c>
      <c r="G6132" t="s">
        <v>80</v>
      </c>
      <c r="H6132" t="s">
        <v>81</v>
      </c>
      <c r="I6132" s="1">
        <v>42475</v>
      </c>
      <c r="J6132">
        <v>2016</v>
      </c>
      <c r="K6132" t="s">
        <v>41</v>
      </c>
      <c r="L6132" t="s">
        <v>42</v>
      </c>
      <c r="M6132" s="1">
        <v>42487</v>
      </c>
      <c r="N6132">
        <v>12</v>
      </c>
      <c r="O6132">
        <f>STANDARDIZE(N6132,$N$8,$N$9)</f>
        <v>-0.42014980908592631</v>
      </c>
      <c r="P6132">
        <f>ABS($J$3-O6132)</f>
        <v>0.10721641469096405</v>
      </c>
      <c r="Q6132">
        <f>ABS($J$4-O6132)</f>
        <v>2.6089327574801251</v>
      </c>
      <c r="R6132">
        <f>ABS($J$5-O6132)</f>
        <v>0.26804103672741014</v>
      </c>
      <c r="S6132">
        <f>ABS($J$6-O6132)</f>
        <v>0.85773131752771237</v>
      </c>
      <c r="T6132">
        <f>MIN(P6132:S6132)</f>
        <v>0.10721641469096405</v>
      </c>
      <c r="U6132">
        <f>MATCH(T6132,P6132:S6132, 0)</f>
        <v>1</v>
      </c>
    </row>
    <row r="6133" spans="1:21" x14ac:dyDescent="0.35">
      <c r="A6133">
        <v>1</v>
      </c>
      <c r="B6133">
        <v>6122</v>
      </c>
      <c r="C6133" t="s">
        <v>14</v>
      </c>
      <c r="D6133" t="s">
        <v>15</v>
      </c>
      <c r="E6133" t="s">
        <v>79</v>
      </c>
      <c r="F6133" t="s">
        <v>35</v>
      </c>
      <c r="G6133" t="s">
        <v>80</v>
      </c>
      <c r="H6133" t="s">
        <v>81</v>
      </c>
      <c r="I6133" s="1">
        <v>42475</v>
      </c>
      <c r="J6133">
        <v>2016</v>
      </c>
      <c r="K6133" t="s">
        <v>41</v>
      </c>
      <c r="L6133" t="s">
        <v>42</v>
      </c>
      <c r="M6133" s="1">
        <v>42487</v>
      </c>
      <c r="N6133">
        <v>12</v>
      </c>
      <c r="O6133">
        <f>STANDARDIZE(N6133,$N$8,$N$9)</f>
        <v>-0.42014980908592631</v>
      </c>
      <c r="P6133">
        <f>ABS($J$3-O6133)</f>
        <v>0.10721641469096405</v>
      </c>
      <c r="Q6133">
        <f>ABS($J$4-O6133)</f>
        <v>2.6089327574801251</v>
      </c>
      <c r="R6133">
        <f>ABS($J$5-O6133)</f>
        <v>0.26804103672741014</v>
      </c>
      <c r="S6133">
        <f>ABS($J$6-O6133)</f>
        <v>0.85773131752771237</v>
      </c>
      <c r="T6133">
        <f>MIN(P6133:S6133)</f>
        <v>0.10721641469096405</v>
      </c>
      <c r="U6133">
        <f>MATCH(T6133,P6133:S6133, 0)</f>
        <v>1</v>
      </c>
    </row>
    <row r="6134" spans="1:21" x14ac:dyDescent="0.35">
      <c r="A6134">
        <v>3</v>
      </c>
      <c r="B6134">
        <v>6123</v>
      </c>
      <c r="C6134" t="s">
        <v>178</v>
      </c>
      <c r="D6134" t="s">
        <v>179</v>
      </c>
      <c r="E6134" t="s">
        <v>73</v>
      </c>
      <c r="F6134" t="s">
        <v>74</v>
      </c>
      <c r="G6134" t="s">
        <v>114</v>
      </c>
      <c r="H6134" t="s">
        <v>115</v>
      </c>
      <c r="I6134" s="1">
        <v>42475</v>
      </c>
      <c r="J6134">
        <v>2016</v>
      </c>
      <c r="K6134" t="s">
        <v>77</v>
      </c>
      <c r="L6134" t="s">
        <v>78</v>
      </c>
      <c r="M6134" s="1">
        <v>42405</v>
      </c>
      <c r="N6134">
        <v>17</v>
      </c>
      <c r="O6134">
        <f>STANDARDIZE(N6134,$N$8,$N$9)</f>
        <v>-0.33080279684345626</v>
      </c>
      <c r="P6134">
        <f>ABS($J$3-O6134)</f>
        <v>0.19656342693343409</v>
      </c>
      <c r="Q6134">
        <f>ABS($J$4-O6134)</f>
        <v>2.5195857452376553</v>
      </c>
      <c r="R6134">
        <f>ABS($J$5-O6134)</f>
        <v>0.17869402448494009</v>
      </c>
      <c r="S6134">
        <f>ABS($J$6-O6134)</f>
        <v>0.76838430528524237</v>
      </c>
      <c r="T6134">
        <f>MIN(P6134:S6134)</f>
        <v>0.17869402448494009</v>
      </c>
      <c r="U6134">
        <f>MATCH(T6134,P6134:S6134, 0)</f>
        <v>3</v>
      </c>
    </row>
    <row r="6135" spans="1:21" x14ac:dyDescent="0.35">
      <c r="A6135">
        <v>3</v>
      </c>
      <c r="B6135">
        <v>6124</v>
      </c>
      <c r="C6135" t="s">
        <v>157</v>
      </c>
      <c r="D6135" t="s">
        <v>158</v>
      </c>
      <c r="E6135" t="s">
        <v>163</v>
      </c>
      <c r="F6135" t="s">
        <v>59</v>
      </c>
      <c r="G6135" t="s">
        <v>164</v>
      </c>
      <c r="H6135" t="s">
        <v>165</v>
      </c>
      <c r="I6135" s="1">
        <v>42475</v>
      </c>
      <c r="J6135">
        <v>2016</v>
      </c>
      <c r="K6135" t="s">
        <v>77</v>
      </c>
      <c r="L6135" t="s">
        <v>78</v>
      </c>
      <c r="M6135" s="1">
        <v>42405</v>
      </c>
      <c r="N6135">
        <v>17</v>
      </c>
      <c r="O6135">
        <f>STANDARDIZE(N6135,$N$8,$N$9)</f>
        <v>-0.33080279684345626</v>
      </c>
      <c r="P6135">
        <f>ABS($J$3-O6135)</f>
        <v>0.19656342693343409</v>
      </c>
      <c r="Q6135">
        <f>ABS($J$4-O6135)</f>
        <v>2.5195857452376553</v>
      </c>
      <c r="R6135">
        <f>ABS($J$5-O6135)</f>
        <v>0.17869402448494009</v>
      </c>
      <c r="S6135">
        <f>ABS($J$6-O6135)</f>
        <v>0.76838430528524237</v>
      </c>
      <c r="T6135">
        <f>MIN(P6135:S6135)</f>
        <v>0.17869402448494009</v>
      </c>
      <c r="U6135">
        <f>MATCH(T6135,P6135:S6135, 0)</f>
        <v>3</v>
      </c>
    </row>
    <row r="6136" spans="1:21" x14ac:dyDescent="0.35">
      <c r="A6136">
        <v>3</v>
      </c>
      <c r="B6136">
        <v>6125</v>
      </c>
      <c r="C6136" t="s">
        <v>67</v>
      </c>
      <c r="D6136" t="s">
        <v>68</v>
      </c>
      <c r="E6136" t="s">
        <v>105</v>
      </c>
      <c r="F6136" t="s">
        <v>59</v>
      </c>
      <c r="G6136" t="s">
        <v>106</v>
      </c>
      <c r="H6136" t="s">
        <v>107</v>
      </c>
      <c r="I6136" s="1">
        <v>42475</v>
      </c>
      <c r="J6136">
        <v>2016</v>
      </c>
      <c r="K6136" t="s">
        <v>77</v>
      </c>
      <c r="L6136" t="s">
        <v>78</v>
      </c>
      <c r="M6136" s="1">
        <v>42618</v>
      </c>
      <c r="N6136">
        <v>24</v>
      </c>
      <c r="O6136">
        <f>STANDARDIZE(N6136,$N$8,$N$9)</f>
        <v>-0.20571697970399819</v>
      </c>
      <c r="P6136">
        <f>ABS($J$3-O6136)</f>
        <v>0.32164924407289219</v>
      </c>
      <c r="Q6136">
        <f>ABS($J$4-O6136)</f>
        <v>2.3944999280981971</v>
      </c>
      <c r="R6136">
        <f>ABS($J$5-O6136)</f>
        <v>5.3608207345482023E-2</v>
      </c>
      <c r="S6136">
        <f>ABS($J$6-O6136)</f>
        <v>0.64329848814578428</v>
      </c>
      <c r="T6136">
        <f>MIN(P6136:S6136)</f>
        <v>5.3608207345482023E-2</v>
      </c>
      <c r="U6136">
        <f>MATCH(T6136,P6136:S6136, 0)</f>
        <v>3</v>
      </c>
    </row>
    <row r="6137" spans="1:21" x14ac:dyDescent="0.35">
      <c r="A6137">
        <v>3</v>
      </c>
      <c r="B6137">
        <v>6126</v>
      </c>
      <c r="C6137" t="s">
        <v>394</v>
      </c>
      <c r="D6137" t="s">
        <v>395</v>
      </c>
      <c r="E6137" t="s">
        <v>90</v>
      </c>
      <c r="F6137" t="s">
        <v>250</v>
      </c>
      <c r="G6137" t="s">
        <v>251</v>
      </c>
      <c r="H6137" t="s">
        <v>252</v>
      </c>
      <c r="I6137" s="1">
        <v>42475</v>
      </c>
      <c r="J6137">
        <v>2016</v>
      </c>
      <c r="K6137" t="s">
        <v>577</v>
      </c>
      <c r="L6137" t="s">
        <v>578</v>
      </c>
      <c r="M6137" s="1">
        <v>42648</v>
      </c>
      <c r="N6137">
        <v>25</v>
      </c>
      <c r="O6137">
        <f>STANDARDIZE(N6137,$N$8,$N$9)</f>
        <v>-0.18784757725550419</v>
      </c>
      <c r="P6137">
        <f>ABS($J$3-O6137)</f>
        <v>0.33951864652138619</v>
      </c>
      <c r="Q6137">
        <f>ABS($J$4-O6137)</f>
        <v>2.3766305256497033</v>
      </c>
      <c r="R6137">
        <f>ABS($J$5-O6137)</f>
        <v>3.5738804896988025E-2</v>
      </c>
      <c r="S6137">
        <f>ABS($J$6-O6137)</f>
        <v>0.62542908569729028</v>
      </c>
      <c r="T6137">
        <f>MIN(P6137:S6137)</f>
        <v>3.5738804896988025E-2</v>
      </c>
      <c r="U6137">
        <f>MATCH(T6137,P6137:S6137, 0)</f>
        <v>3</v>
      </c>
    </row>
    <row r="6138" spans="1:21" x14ac:dyDescent="0.35">
      <c r="A6138">
        <v>3</v>
      </c>
      <c r="B6138">
        <v>6127</v>
      </c>
      <c r="C6138" t="s">
        <v>14</v>
      </c>
      <c r="D6138" t="s">
        <v>15</v>
      </c>
      <c r="E6138" t="s">
        <v>90</v>
      </c>
      <c r="F6138" t="s">
        <v>91</v>
      </c>
      <c r="G6138" t="s">
        <v>377</v>
      </c>
      <c r="H6138" t="s">
        <v>378</v>
      </c>
      <c r="I6138" s="1">
        <v>42475</v>
      </c>
      <c r="J6138">
        <v>2016</v>
      </c>
      <c r="K6138" t="s">
        <v>77</v>
      </c>
      <c r="L6138" t="s">
        <v>78</v>
      </c>
      <c r="M6138" s="1">
        <v>42505</v>
      </c>
      <c r="N6138">
        <v>30</v>
      </c>
      <c r="O6138">
        <f>STANDARDIZE(N6138,$N$8,$N$9)</f>
        <v>-9.8500565013034141E-2</v>
      </c>
      <c r="P6138">
        <f>ABS($J$3-O6138)</f>
        <v>0.42886565876385618</v>
      </c>
      <c r="Q6138">
        <f>ABS($J$4-O6138)</f>
        <v>2.2872835134072331</v>
      </c>
      <c r="R6138">
        <f>ABS($J$5-O6138)</f>
        <v>5.3608207345482023E-2</v>
      </c>
      <c r="S6138">
        <f>ABS($J$6-O6138)</f>
        <v>0.53608207345482028</v>
      </c>
      <c r="T6138">
        <f>MIN(P6138:S6138)</f>
        <v>5.3608207345482023E-2</v>
      </c>
      <c r="U6138">
        <f>MATCH(T6138,P6138:S6138, 0)</f>
        <v>3</v>
      </c>
    </row>
    <row r="6139" spans="1:21" x14ac:dyDescent="0.35">
      <c r="A6139">
        <v>3</v>
      </c>
      <c r="B6139">
        <v>6128</v>
      </c>
      <c r="C6139" t="s">
        <v>14</v>
      </c>
      <c r="D6139" t="s">
        <v>15</v>
      </c>
      <c r="E6139" t="s">
        <v>90</v>
      </c>
      <c r="F6139" t="s">
        <v>91</v>
      </c>
      <c r="G6139" t="s">
        <v>377</v>
      </c>
      <c r="H6139" t="s">
        <v>378</v>
      </c>
      <c r="I6139" s="1">
        <v>42475</v>
      </c>
      <c r="J6139">
        <v>2016</v>
      </c>
      <c r="K6139" t="s">
        <v>77</v>
      </c>
      <c r="L6139" t="s">
        <v>78</v>
      </c>
      <c r="M6139" s="1">
        <v>42505</v>
      </c>
      <c r="N6139">
        <v>30</v>
      </c>
      <c r="O6139">
        <f>STANDARDIZE(N6139,$N$8,$N$9)</f>
        <v>-9.8500565013034141E-2</v>
      </c>
      <c r="P6139">
        <f>ABS($J$3-O6139)</f>
        <v>0.42886565876385618</v>
      </c>
      <c r="Q6139">
        <f>ABS($J$4-O6139)</f>
        <v>2.2872835134072331</v>
      </c>
      <c r="R6139">
        <f>ABS($J$5-O6139)</f>
        <v>5.3608207345482023E-2</v>
      </c>
      <c r="S6139">
        <f>ABS($J$6-O6139)</f>
        <v>0.53608207345482028</v>
      </c>
      <c r="T6139">
        <f>MIN(P6139:S6139)</f>
        <v>5.3608207345482023E-2</v>
      </c>
      <c r="U6139">
        <f>MATCH(T6139,P6139:S6139, 0)</f>
        <v>3</v>
      </c>
    </row>
    <row r="6140" spans="1:21" x14ac:dyDescent="0.35">
      <c r="A6140">
        <v>3</v>
      </c>
      <c r="B6140">
        <v>6129</v>
      </c>
      <c r="C6140" t="s">
        <v>50</v>
      </c>
      <c r="D6140" t="s">
        <v>51</v>
      </c>
      <c r="E6140" t="s">
        <v>84</v>
      </c>
      <c r="F6140" t="s">
        <v>85</v>
      </c>
      <c r="G6140" t="s">
        <v>86</v>
      </c>
      <c r="H6140" t="s">
        <v>87</v>
      </c>
      <c r="I6140" s="1">
        <v>42476</v>
      </c>
      <c r="J6140">
        <v>2016</v>
      </c>
      <c r="K6140" t="s">
        <v>77</v>
      </c>
      <c r="L6140" t="s">
        <v>78</v>
      </c>
      <c r="M6140" s="1">
        <v>42709</v>
      </c>
      <c r="N6140">
        <v>26</v>
      </c>
      <c r="O6140">
        <f>STANDARDIZE(N6140,$N$8,$N$9)</f>
        <v>-0.16997817480701016</v>
      </c>
      <c r="P6140">
        <f>ABS($J$3-O6140)</f>
        <v>0.35738804896988019</v>
      </c>
      <c r="Q6140">
        <f>ABS($J$4-O6140)</f>
        <v>2.3587611232012091</v>
      </c>
      <c r="R6140">
        <f>ABS($J$5-O6140)</f>
        <v>1.7869402448493998E-2</v>
      </c>
      <c r="S6140">
        <f>ABS($J$6-O6140)</f>
        <v>0.60755968324879628</v>
      </c>
      <c r="T6140">
        <f>MIN(P6140:S6140)</f>
        <v>1.7869402448493998E-2</v>
      </c>
      <c r="U6140">
        <f>MATCH(T6140,P6140:S6140, 0)</f>
        <v>3</v>
      </c>
    </row>
    <row r="6141" spans="1:21" x14ac:dyDescent="0.35">
      <c r="A6141">
        <v>3</v>
      </c>
      <c r="B6141">
        <v>6130</v>
      </c>
      <c r="C6141" t="s">
        <v>300</v>
      </c>
      <c r="D6141" t="s">
        <v>301</v>
      </c>
      <c r="E6141" t="s">
        <v>90</v>
      </c>
      <c r="F6141" t="s">
        <v>91</v>
      </c>
      <c r="G6141" t="s">
        <v>92</v>
      </c>
      <c r="H6141" t="s">
        <v>93</v>
      </c>
      <c r="I6141" s="1">
        <v>42476</v>
      </c>
      <c r="J6141">
        <v>2016</v>
      </c>
      <c r="K6141" t="s">
        <v>69</v>
      </c>
      <c r="L6141" t="s">
        <v>70</v>
      </c>
      <c r="M6141" s="1">
        <v>42515</v>
      </c>
      <c r="N6141">
        <v>39</v>
      </c>
      <c r="O6141">
        <f>STANDARDIZE(N6141,$N$8,$N$9)</f>
        <v>6.2324057023411948E-2</v>
      </c>
      <c r="P6141">
        <f>ABS($J$3-O6141)</f>
        <v>0.58969028080030228</v>
      </c>
      <c r="Q6141">
        <f>ABS($J$4-O6141)</f>
        <v>2.1264588913707869</v>
      </c>
      <c r="R6141">
        <f>ABS($J$5-O6141)</f>
        <v>0.21443282938192812</v>
      </c>
      <c r="S6141">
        <f>ABS($J$6-O6141)</f>
        <v>0.37525745141837419</v>
      </c>
      <c r="T6141">
        <f>MIN(P6141:S6141)</f>
        <v>0.21443282938192812</v>
      </c>
      <c r="U6141">
        <f>MATCH(T6141,P6141:S6141, 0)</f>
        <v>3</v>
      </c>
    </row>
    <row r="6142" spans="1:21" x14ac:dyDescent="0.35">
      <c r="A6142">
        <v>1</v>
      </c>
      <c r="B6142">
        <v>6131</v>
      </c>
      <c r="C6142" t="s">
        <v>390</v>
      </c>
      <c r="D6142" t="s">
        <v>391</v>
      </c>
      <c r="E6142" t="s">
        <v>131</v>
      </c>
      <c r="F6142" t="s">
        <v>132</v>
      </c>
      <c r="G6142" t="s">
        <v>133</v>
      </c>
      <c r="H6142" t="s">
        <v>134</v>
      </c>
      <c r="I6142" s="1">
        <v>42477</v>
      </c>
      <c r="J6142">
        <v>2016</v>
      </c>
      <c r="K6142" t="s">
        <v>331</v>
      </c>
      <c r="L6142" t="s">
        <v>332</v>
      </c>
      <c r="M6142" s="1">
        <v>42480</v>
      </c>
      <c r="N6142">
        <v>3</v>
      </c>
      <c r="O6142">
        <f>STANDARDIZE(N6142,$N$8,$N$9)</f>
        <v>-0.58097443112237235</v>
      </c>
      <c r="P6142">
        <f>ABS($J$3-O6142)</f>
        <v>5.3608207345481995E-2</v>
      </c>
      <c r="Q6142">
        <f>ABS($J$4-O6142)</f>
        <v>2.7697573795165713</v>
      </c>
      <c r="R6142">
        <f>ABS($J$5-O6142)</f>
        <v>0.42886565876385618</v>
      </c>
      <c r="S6142">
        <f>ABS($J$6-O6142)</f>
        <v>1.0185559395641586</v>
      </c>
      <c r="T6142">
        <f>MIN(P6142:S6142)</f>
        <v>5.3608207345481995E-2</v>
      </c>
      <c r="U6142">
        <f>MATCH(T6142,P6142:S6142, 0)</f>
        <v>1</v>
      </c>
    </row>
    <row r="6143" spans="1:21" x14ac:dyDescent="0.35">
      <c r="A6143">
        <v>1</v>
      </c>
      <c r="B6143">
        <v>6132</v>
      </c>
      <c r="C6143" t="s">
        <v>82</v>
      </c>
      <c r="D6143" t="s">
        <v>83</v>
      </c>
      <c r="E6143" t="s">
        <v>105</v>
      </c>
      <c r="F6143" t="s">
        <v>59</v>
      </c>
      <c r="G6143" t="s">
        <v>106</v>
      </c>
      <c r="H6143" t="s">
        <v>107</v>
      </c>
      <c r="I6143" s="1">
        <v>42477</v>
      </c>
      <c r="J6143">
        <v>2016</v>
      </c>
      <c r="K6143" t="s">
        <v>77</v>
      </c>
      <c r="L6143" t="s">
        <v>78</v>
      </c>
      <c r="M6143" s="1">
        <v>42486</v>
      </c>
      <c r="N6143">
        <v>9</v>
      </c>
      <c r="O6143">
        <f>STANDARDIZE(N6143,$N$8,$N$9)</f>
        <v>-0.4737580164314083</v>
      </c>
      <c r="P6143">
        <f>ABS($J$3-O6143)</f>
        <v>5.3608207345482051E-2</v>
      </c>
      <c r="Q6143">
        <f>ABS($J$4-O6143)</f>
        <v>2.6625409648256073</v>
      </c>
      <c r="R6143">
        <f>ABS($J$5-O6143)</f>
        <v>0.32164924407289214</v>
      </c>
      <c r="S6143">
        <f>ABS($J$6-O6143)</f>
        <v>0.91133952487319436</v>
      </c>
      <c r="T6143">
        <f>MIN(P6143:S6143)</f>
        <v>5.3608207345482051E-2</v>
      </c>
      <c r="U6143">
        <f>MATCH(T6143,P6143:S6143, 0)</f>
        <v>1</v>
      </c>
    </row>
    <row r="6144" spans="1:21" x14ac:dyDescent="0.35">
      <c r="A6144">
        <v>3</v>
      </c>
      <c r="B6144">
        <v>6133</v>
      </c>
      <c r="C6144" t="s">
        <v>119</v>
      </c>
      <c r="D6144" t="s">
        <v>120</v>
      </c>
      <c r="E6144" t="s">
        <v>105</v>
      </c>
      <c r="F6144" t="s">
        <v>59</v>
      </c>
      <c r="G6144" t="s">
        <v>106</v>
      </c>
      <c r="H6144" t="s">
        <v>107</v>
      </c>
      <c r="I6144" s="1">
        <v>42477</v>
      </c>
      <c r="J6144">
        <v>2016</v>
      </c>
      <c r="K6144" t="s">
        <v>77</v>
      </c>
      <c r="L6144" t="s">
        <v>78</v>
      </c>
      <c r="M6144" s="1">
        <v>42465</v>
      </c>
      <c r="N6144">
        <v>17</v>
      </c>
      <c r="O6144">
        <f>STANDARDIZE(N6144,$N$8,$N$9)</f>
        <v>-0.33080279684345626</v>
      </c>
      <c r="P6144">
        <f>ABS($J$3-O6144)</f>
        <v>0.19656342693343409</v>
      </c>
      <c r="Q6144">
        <f>ABS($J$4-O6144)</f>
        <v>2.5195857452376553</v>
      </c>
      <c r="R6144">
        <f>ABS($J$5-O6144)</f>
        <v>0.17869402448494009</v>
      </c>
      <c r="S6144">
        <f>ABS($J$6-O6144)</f>
        <v>0.76838430528524237</v>
      </c>
      <c r="T6144">
        <f>MIN(P6144:S6144)</f>
        <v>0.17869402448494009</v>
      </c>
      <c r="U6144">
        <f>MATCH(T6144,P6144:S6144, 0)</f>
        <v>3</v>
      </c>
    </row>
    <row r="6145" spans="1:21" x14ac:dyDescent="0.35">
      <c r="A6145">
        <v>3</v>
      </c>
      <c r="B6145">
        <v>6134</v>
      </c>
      <c r="C6145" t="s">
        <v>278</v>
      </c>
      <c r="D6145" t="s">
        <v>279</v>
      </c>
      <c r="E6145" t="s">
        <v>105</v>
      </c>
      <c r="F6145" t="s">
        <v>59</v>
      </c>
      <c r="G6145" t="s">
        <v>106</v>
      </c>
      <c r="H6145" t="s">
        <v>107</v>
      </c>
      <c r="I6145" s="1">
        <v>42477</v>
      </c>
      <c r="J6145">
        <v>2016</v>
      </c>
      <c r="K6145" t="s">
        <v>77</v>
      </c>
      <c r="L6145" t="s">
        <v>78</v>
      </c>
      <c r="M6145" s="1">
        <v>42618</v>
      </c>
      <c r="N6145">
        <v>22</v>
      </c>
      <c r="O6145">
        <f>STANDARDIZE(N6145,$N$8,$N$9)</f>
        <v>-0.24145578460098621</v>
      </c>
      <c r="P6145">
        <f>ABS($J$3-O6145)</f>
        <v>0.28591043917590414</v>
      </c>
      <c r="Q6145">
        <f>ABS($J$4-O6145)</f>
        <v>2.4302387329951851</v>
      </c>
      <c r="R6145">
        <f>ABS($J$5-O6145)</f>
        <v>8.9347012242470047E-2</v>
      </c>
      <c r="S6145">
        <f>ABS($J$6-O6145)</f>
        <v>0.67903729304277238</v>
      </c>
      <c r="T6145">
        <f>MIN(P6145:S6145)</f>
        <v>8.9347012242470047E-2</v>
      </c>
      <c r="U6145">
        <f>MATCH(T6145,P6145:S6145, 0)</f>
        <v>3</v>
      </c>
    </row>
    <row r="6146" spans="1:21" x14ac:dyDescent="0.35">
      <c r="A6146">
        <v>3</v>
      </c>
      <c r="B6146">
        <v>6135</v>
      </c>
      <c r="C6146" t="s">
        <v>239</v>
      </c>
      <c r="D6146" t="s">
        <v>240</v>
      </c>
      <c r="E6146" t="s">
        <v>131</v>
      </c>
      <c r="F6146" t="s">
        <v>132</v>
      </c>
      <c r="G6146" t="s">
        <v>133</v>
      </c>
      <c r="H6146" t="s">
        <v>134</v>
      </c>
      <c r="I6146" s="1">
        <v>42477</v>
      </c>
      <c r="J6146">
        <v>2016</v>
      </c>
      <c r="K6146" t="s">
        <v>41</v>
      </c>
      <c r="L6146" t="s">
        <v>42</v>
      </c>
      <c r="M6146" s="1">
        <v>42618</v>
      </c>
      <c r="N6146">
        <v>22</v>
      </c>
      <c r="O6146">
        <f>STANDARDIZE(N6146,$N$8,$N$9)</f>
        <v>-0.24145578460098621</v>
      </c>
      <c r="P6146">
        <f>ABS($J$3-O6146)</f>
        <v>0.28591043917590414</v>
      </c>
      <c r="Q6146">
        <f>ABS($J$4-O6146)</f>
        <v>2.4302387329951851</v>
      </c>
      <c r="R6146">
        <f>ABS($J$5-O6146)</f>
        <v>8.9347012242470047E-2</v>
      </c>
      <c r="S6146">
        <f>ABS($J$6-O6146)</f>
        <v>0.67903729304277238</v>
      </c>
      <c r="T6146">
        <f>MIN(P6146:S6146)</f>
        <v>8.9347012242470047E-2</v>
      </c>
      <c r="U6146">
        <f>MATCH(T6146,P6146:S6146, 0)</f>
        <v>3</v>
      </c>
    </row>
    <row r="6147" spans="1:21" x14ac:dyDescent="0.35">
      <c r="A6147">
        <v>3</v>
      </c>
      <c r="B6147">
        <v>6136</v>
      </c>
      <c r="C6147" t="s">
        <v>62</v>
      </c>
      <c r="D6147" t="s">
        <v>63</v>
      </c>
      <c r="E6147" t="s">
        <v>105</v>
      </c>
      <c r="F6147" t="s">
        <v>59</v>
      </c>
      <c r="G6147" t="s">
        <v>106</v>
      </c>
      <c r="H6147" t="s">
        <v>107</v>
      </c>
      <c r="I6147" s="1">
        <v>42477</v>
      </c>
      <c r="J6147">
        <v>2016</v>
      </c>
      <c r="K6147" t="s">
        <v>77</v>
      </c>
      <c r="L6147" t="s">
        <v>78</v>
      </c>
      <c r="M6147" s="1">
        <v>42618</v>
      </c>
      <c r="N6147">
        <v>22</v>
      </c>
      <c r="O6147">
        <f>STANDARDIZE(N6147,$N$8,$N$9)</f>
        <v>-0.24145578460098621</v>
      </c>
      <c r="P6147">
        <f>ABS($J$3-O6147)</f>
        <v>0.28591043917590414</v>
      </c>
      <c r="Q6147">
        <f>ABS($J$4-O6147)</f>
        <v>2.4302387329951851</v>
      </c>
      <c r="R6147">
        <f>ABS($J$5-O6147)</f>
        <v>8.9347012242470047E-2</v>
      </c>
      <c r="S6147">
        <f>ABS($J$6-O6147)</f>
        <v>0.67903729304277238</v>
      </c>
      <c r="T6147">
        <f>MIN(P6147:S6147)</f>
        <v>8.9347012242470047E-2</v>
      </c>
      <c r="U6147">
        <f>MATCH(T6147,P6147:S6147, 0)</f>
        <v>3</v>
      </c>
    </row>
    <row r="6148" spans="1:21" x14ac:dyDescent="0.35">
      <c r="A6148">
        <v>3</v>
      </c>
      <c r="B6148">
        <v>6137</v>
      </c>
      <c r="C6148" t="s">
        <v>14</v>
      </c>
      <c r="D6148" t="s">
        <v>15</v>
      </c>
      <c r="E6148" t="s">
        <v>79</v>
      </c>
      <c r="F6148" t="s">
        <v>35</v>
      </c>
      <c r="G6148" t="s">
        <v>80</v>
      </c>
      <c r="H6148" t="s">
        <v>81</v>
      </c>
      <c r="I6148" s="1">
        <v>42477</v>
      </c>
      <c r="J6148">
        <v>2016</v>
      </c>
      <c r="K6148" t="s">
        <v>77</v>
      </c>
      <c r="L6148" t="s">
        <v>78</v>
      </c>
      <c r="M6148" s="1">
        <v>42503</v>
      </c>
      <c r="N6148">
        <v>26</v>
      </c>
      <c r="O6148">
        <f>STANDARDIZE(N6148,$N$8,$N$9)</f>
        <v>-0.16997817480701016</v>
      </c>
      <c r="P6148">
        <f>ABS($J$3-O6148)</f>
        <v>0.35738804896988019</v>
      </c>
      <c r="Q6148">
        <f>ABS($J$4-O6148)</f>
        <v>2.3587611232012091</v>
      </c>
      <c r="R6148">
        <f>ABS($J$5-O6148)</f>
        <v>1.7869402448493998E-2</v>
      </c>
      <c r="S6148">
        <f>ABS($J$6-O6148)</f>
        <v>0.60755968324879628</v>
      </c>
      <c r="T6148">
        <f>MIN(P6148:S6148)</f>
        <v>1.7869402448493998E-2</v>
      </c>
      <c r="U6148">
        <f>MATCH(T6148,P6148:S6148, 0)</f>
        <v>3</v>
      </c>
    </row>
    <row r="6149" spans="1:21" x14ac:dyDescent="0.35">
      <c r="A6149">
        <v>1</v>
      </c>
      <c r="B6149">
        <v>6138</v>
      </c>
      <c r="C6149" t="s">
        <v>14</v>
      </c>
      <c r="D6149" t="s">
        <v>15</v>
      </c>
      <c r="E6149" t="s">
        <v>163</v>
      </c>
      <c r="F6149" t="s">
        <v>59</v>
      </c>
      <c r="G6149" t="s">
        <v>164</v>
      </c>
      <c r="H6149" t="s">
        <v>165</v>
      </c>
      <c r="I6149" s="1">
        <v>42478</v>
      </c>
      <c r="J6149">
        <v>2016</v>
      </c>
      <c r="K6149" t="s">
        <v>77</v>
      </c>
      <c r="L6149" t="s">
        <v>78</v>
      </c>
      <c r="M6149" s="1">
        <v>42486</v>
      </c>
      <c r="N6149">
        <v>8</v>
      </c>
      <c r="O6149">
        <f>STANDARDIZE(N6149,$N$8,$N$9)</f>
        <v>-0.49162741887990236</v>
      </c>
      <c r="P6149">
        <f>ABS($J$3-O6149)</f>
        <v>3.5738804896987997E-2</v>
      </c>
      <c r="Q6149">
        <f>ABS($J$4-O6149)</f>
        <v>2.6804103672741011</v>
      </c>
      <c r="R6149">
        <f>ABS($J$5-O6149)</f>
        <v>0.33951864652138619</v>
      </c>
      <c r="S6149">
        <f>ABS($J$6-O6149)</f>
        <v>0.92920892732168847</v>
      </c>
      <c r="T6149">
        <f>MIN(P6149:S6149)</f>
        <v>3.5738804896987997E-2</v>
      </c>
      <c r="U6149">
        <f>MATCH(T6149,P6149:S6149, 0)</f>
        <v>1</v>
      </c>
    </row>
    <row r="6150" spans="1:21" x14ac:dyDescent="0.35">
      <c r="A6150">
        <v>1</v>
      </c>
      <c r="B6150">
        <v>6139</v>
      </c>
      <c r="C6150" t="s">
        <v>268</v>
      </c>
      <c r="D6150" t="s">
        <v>269</v>
      </c>
      <c r="E6150" t="s">
        <v>149</v>
      </c>
      <c r="F6150" t="s">
        <v>150</v>
      </c>
      <c r="G6150" t="s">
        <v>215</v>
      </c>
      <c r="H6150" t="s">
        <v>216</v>
      </c>
      <c r="I6150" s="1">
        <v>42478</v>
      </c>
      <c r="J6150">
        <v>2016</v>
      </c>
      <c r="K6150" t="s">
        <v>176</v>
      </c>
      <c r="L6150" t="s">
        <v>177</v>
      </c>
      <c r="M6150" s="1">
        <v>42489</v>
      </c>
      <c r="N6150">
        <v>11</v>
      </c>
      <c r="O6150">
        <f>STANDARDIZE(N6150,$N$8,$N$9)</f>
        <v>-0.43801921153442031</v>
      </c>
      <c r="P6150">
        <f>ABS($J$3-O6150)</f>
        <v>8.9347012242470047E-2</v>
      </c>
      <c r="Q6150">
        <f>ABS($J$4-O6150)</f>
        <v>2.6268021599286193</v>
      </c>
      <c r="R6150">
        <f>ABS($J$5-O6150)</f>
        <v>0.28591043917590414</v>
      </c>
      <c r="S6150">
        <f>ABS($J$6-O6150)</f>
        <v>0.87560071997620637</v>
      </c>
      <c r="T6150">
        <f>MIN(P6150:S6150)</f>
        <v>8.9347012242470047E-2</v>
      </c>
      <c r="U6150">
        <f>MATCH(T6150,P6150:S6150, 0)</f>
        <v>1</v>
      </c>
    </row>
    <row r="6151" spans="1:21" x14ac:dyDescent="0.35">
      <c r="A6151">
        <v>1</v>
      </c>
      <c r="B6151">
        <v>6140</v>
      </c>
      <c r="C6151" t="s">
        <v>112</v>
      </c>
      <c r="D6151" t="s">
        <v>113</v>
      </c>
      <c r="E6151" t="s">
        <v>34</v>
      </c>
      <c r="F6151" t="s">
        <v>35</v>
      </c>
      <c r="G6151" t="s">
        <v>36</v>
      </c>
      <c r="H6151" t="s">
        <v>37</v>
      </c>
      <c r="I6151" s="1">
        <v>42478</v>
      </c>
      <c r="J6151">
        <v>2016</v>
      </c>
      <c r="K6151" t="s">
        <v>77</v>
      </c>
      <c r="L6151" t="s">
        <v>78</v>
      </c>
      <c r="M6151" s="1">
        <v>42434</v>
      </c>
      <c r="N6151">
        <v>15</v>
      </c>
      <c r="O6151">
        <f>STANDARDIZE(N6151,$N$8,$N$9)</f>
        <v>-0.36654160174044426</v>
      </c>
      <c r="P6151">
        <f>ABS($J$3-O6151)</f>
        <v>0.1608246220364461</v>
      </c>
      <c r="Q6151">
        <f>ABS($J$4-O6151)</f>
        <v>2.5553245501346433</v>
      </c>
      <c r="R6151">
        <f>ABS($J$5-O6151)</f>
        <v>0.21443282938192809</v>
      </c>
      <c r="S6151">
        <f>ABS($J$6-O6151)</f>
        <v>0.80412311018223037</v>
      </c>
      <c r="T6151">
        <f>MIN(P6151:S6151)</f>
        <v>0.1608246220364461</v>
      </c>
      <c r="U6151">
        <f>MATCH(T6151,P6151:S6151, 0)</f>
        <v>1</v>
      </c>
    </row>
    <row r="6152" spans="1:21" x14ac:dyDescent="0.35">
      <c r="A6152">
        <v>1</v>
      </c>
      <c r="B6152">
        <v>6141</v>
      </c>
      <c r="C6152" t="s">
        <v>414</v>
      </c>
      <c r="D6152" t="s">
        <v>415</v>
      </c>
      <c r="E6152" t="s">
        <v>131</v>
      </c>
      <c r="F6152" t="s">
        <v>132</v>
      </c>
      <c r="G6152" t="s">
        <v>133</v>
      </c>
      <c r="H6152" t="s">
        <v>134</v>
      </c>
      <c r="I6152" s="1">
        <v>42478</v>
      </c>
      <c r="J6152">
        <v>2016</v>
      </c>
      <c r="K6152" t="s">
        <v>577</v>
      </c>
      <c r="L6152" t="s">
        <v>578</v>
      </c>
      <c r="M6152" s="1">
        <v>42434</v>
      </c>
      <c r="N6152">
        <v>15</v>
      </c>
      <c r="O6152">
        <f>STANDARDIZE(N6152,$N$8,$N$9)</f>
        <v>-0.36654160174044426</v>
      </c>
      <c r="P6152">
        <f>ABS($J$3-O6152)</f>
        <v>0.1608246220364461</v>
      </c>
      <c r="Q6152">
        <f>ABS($J$4-O6152)</f>
        <v>2.5553245501346433</v>
      </c>
      <c r="R6152">
        <f>ABS($J$5-O6152)</f>
        <v>0.21443282938192809</v>
      </c>
      <c r="S6152">
        <f>ABS($J$6-O6152)</f>
        <v>0.80412311018223037</v>
      </c>
      <c r="T6152">
        <f>MIN(P6152:S6152)</f>
        <v>0.1608246220364461</v>
      </c>
      <c r="U6152">
        <f>MATCH(T6152,P6152:S6152, 0)</f>
        <v>1</v>
      </c>
    </row>
    <row r="6153" spans="1:21" x14ac:dyDescent="0.35">
      <c r="A6153">
        <v>1</v>
      </c>
      <c r="B6153">
        <v>6142</v>
      </c>
      <c r="C6153" t="s">
        <v>14</v>
      </c>
      <c r="D6153" t="s">
        <v>15</v>
      </c>
      <c r="E6153" t="s">
        <v>16</v>
      </c>
      <c r="F6153" t="s">
        <v>17</v>
      </c>
      <c r="G6153" t="s">
        <v>18</v>
      </c>
      <c r="H6153" t="s">
        <v>19</v>
      </c>
      <c r="I6153" s="1">
        <v>42478</v>
      </c>
      <c r="J6153">
        <v>2016</v>
      </c>
      <c r="K6153" t="s">
        <v>77</v>
      </c>
      <c r="L6153" t="s">
        <v>78</v>
      </c>
      <c r="M6153" s="1">
        <v>42434</v>
      </c>
      <c r="N6153">
        <v>15</v>
      </c>
      <c r="O6153">
        <f>STANDARDIZE(N6153,$N$8,$N$9)</f>
        <v>-0.36654160174044426</v>
      </c>
      <c r="P6153">
        <f>ABS($J$3-O6153)</f>
        <v>0.1608246220364461</v>
      </c>
      <c r="Q6153">
        <f>ABS($J$4-O6153)</f>
        <v>2.5553245501346433</v>
      </c>
      <c r="R6153">
        <f>ABS($J$5-O6153)</f>
        <v>0.21443282938192809</v>
      </c>
      <c r="S6153">
        <f>ABS($J$6-O6153)</f>
        <v>0.80412311018223037</v>
      </c>
      <c r="T6153">
        <f>MIN(P6153:S6153)</f>
        <v>0.1608246220364461</v>
      </c>
      <c r="U6153">
        <f>MATCH(T6153,P6153:S6153, 0)</f>
        <v>1</v>
      </c>
    </row>
    <row r="6154" spans="1:21" x14ac:dyDescent="0.35">
      <c r="A6154">
        <v>1</v>
      </c>
      <c r="B6154">
        <v>6143</v>
      </c>
      <c r="C6154" t="s">
        <v>67</v>
      </c>
      <c r="D6154" t="s">
        <v>68</v>
      </c>
      <c r="E6154" t="s">
        <v>105</v>
      </c>
      <c r="F6154" t="s">
        <v>59</v>
      </c>
      <c r="G6154" t="s">
        <v>106</v>
      </c>
      <c r="H6154" t="s">
        <v>107</v>
      </c>
      <c r="I6154" s="1">
        <v>42478</v>
      </c>
      <c r="J6154">
        <v>2016</v>
      </c>
      <c r="K6154" t="s">
        <v>77</v>
      </c>
      <c r="L6154" t="s">
        <v>78</v>
      </c>
      <c r="M6154" s="1">
        <v>42465</v>
      </c>
      <c r="N6154">
        <v>16</v>
      </c>
      <c r="O6154">
        <f>STANDARDIZE(N6154,$N$8,$N$9)</f>
        <v>-0.34867219929195026</v>
      </c>
      <c r="P6154">
        <f>ABS($J$3-O6154)</f>
        <v>0.17869402448494009</v>
      </c>
      <c r="Q6154">
        <f>ABS($J$4-O6154)</f>
        <v>2.5374551476861491</v>
      </c>
      <c r="R6154">
        <f>ABS($J$5-O6154)</f>
        <v>0.19656342693343409</v>
      </c>
      <c r="S6154">
        <f>ABS($J$6-O6154)</f>
        <v>0.78625370773373637</v>
      </c>
      <c r="T6154">
        <f>MIN(P6154:S6154)</f>
        <v>0.17869402448494009</v>
      </c>
      <c r="U6154">
        <f>MATCH(T6154,P6154:S6154, 0)</f>
        <v>1</v>
      </c>
    </row>
    <row r="6155" spans="1:21" x14ac:dyDescent="0.35">
      <c r="A6155">
        <v>3</v>
      </c>
      <c r="B6155">
        <v>6144</v>
      </c>
      <c r="C6155" t="s">
        <v>14</v>
      </c>
      <c r="D6155" t="s">
        <v>15</v>
      </c>
      <c r="E6155" t="s">
        <v>16</v>
      </c>
      <c r="F6155" t="s">
        <v>17</v>
      </c>
      <c r="G6155" t="s">
        <v>344</v>
      </c>
      <c r="H6155" t="s">
        <v>345</v>
      </c>
      <c r="I6155" s="1">
        <v>42478</v>
      </c>
      <c r="J6155">
        <v>2016</v>
      </c>
      <c r="K6155" t="s">
        <v>77</v>
      </c>
      <c r="L6155" t="s">
        <v>78</v>
      </c>
      <c r="M6155" s="1">
        <v>42648</v>
      </c>
      <c r="N6155">
        <v>22</v>
      </c>
      <c r="O6155">
        <f>STANDARDIZE(N6155,$N$8,$N$9)</f>
        <v>-0.24145578460098621</v>
      </c>
      <c r="P6155">
        <f>ABS($J$3-O6155)</f>
        <v>0.28591043917590414</v>
      </c>
      <c r="Q6155">
        <f>ABS($J$4-O6155)</f>
        <v>2.4302387329951851</v>
      </c>
      <c r="R6155">
        <f>ABS($J$5-O6155)</f>
        <v>8.9347012242470047E-2</v>
      </c>
      <c r="S6155">
        <f>ABS($J$6-O6155)</f>
        <v>0.67903729304277238</v>
      </c>
      <c r="T6155">
        <f>MIN(P6155:S6155)</f>
        <v>8.9347012242470047E-2</v>
      </c>
      <c r="U6155">
        <f>MATCH(T6155,P6155:S6155, 0)</f>
        <v>3</v>
      </c>
    </row>
    <row r="6156" spans="1:21" x14ac:dyDescent="0.35">
      <c r="A6156">
        <v>3</v>
      </c>
      <c r="B6156">
        <v>6145</v>
      </c>
      <c r="C6156" t="s">
        <v>14</v>
      </c>
      <c r="D6156" t="s">
        <v>15</v>
      </c>
      <c r="E6156" t="s">
        <v>79</v>
      </c>
      <c r="F6156" t="s">
        <v>35</v>
      </c>
      <c r="G6156" t="s">
        <v>200</v>
      </c>
      <c r="H6156" t="s">
        <v>201</v>
      </c>
      <c r="I6156" s="1">
        <v>42478</v>
      </c>
      <c r="J6156">
        <v>2016</v>
      </c>
      <c r="K6156" t="s">
        <v>77</v>
      </c>
      <c r="L6156" t="s">
        <v>78</v>
      </c>
      <c r="M6156" s="1">
        <v>42648</v>
      </c>
      <c r="N6156">
        <v>22</v>
      </c>
      <c r="O6156">
        <f>STANDARDIZE(N6156,$N$8,$N$9)</f>
        <v>-0.24145578460098621</v>
      </c>
      <c r="P6156">
        <f>ABS($J$3-O6156)</f>
        <v>0.28591043917590414</v>
      </c>
      <c r="Q6156">
        <f>ABS($J$4-O6156)</f>
        <v>2.4302387329951851</v>
      </c>
      <c r="R6156">
        <f>ABS($J$5-O6156)</f>
        <v>8.9347012242470047E-2</v>
      </c>
      <c r="S6156">
        <f>ABS($J$6-O6156)</f>
        <v>0.67903729304277238</v>
      </c>
      <c r="T6156">
        <f>MIN(P6156:S6156)</f>
        <v>8.9347012242470047E-2</v>
      </c>
      <c r="U6156">
        <f>MATCH(T6156,P6156:S6156, 0)</f>
        <v>3</v>
      </c>
    </row>
    <row r="6157" spans="1:21" x14ac:dyDescent="0.35">
      <c r="A6157">
        <v>3</v>
      </c>
      <c r="B6157">
        <v>6146</v>
      </c>
      <c r="C6157" t="s">
        <v>14</v>
      </c>
      <c r="D6157" t="s">
        <v>15</v>
      </c>
      <c r="E6157" t="s">
        <v>79</v>
      </c>
      <c r="F6157" t="s">
        <v>35</v>
      </c>
      <c r="G6157" t="s">
        <v>200</v>
      </c>
      <c r="H6157" t="s">
        <v>201</v>
      </c>
      <c r="I6157" s="1">
        <v>42478</v>
      </c>
      <c r="J6157">
        <v>2016</v>
      </c>
      <c r="K6157" t="s">
        <v>77</v>
      </c>
      <c r="L6157" t="s">
        <v>78</v>
      </c>
      <c r="M6157" s="1">
        <v>42648</v>
      </c>
      <c r="N6157">
        <v>22</v>
      </c>
      <c r="O6157">
        <f>STANDARDIZE(N6157,$N$8,$N$9)</f>
        <v>-0.24145578460098621</v>
      </c>
      <c r="P6157">
        <f>ABS($J$3-O6157)</f>
        <v>0.28591043917590414</v>
      </c>
      <c r="Q6157">
        <f>ABS($J$4-O6157)</f>
        <v>2.4302387329951851</v>
      </c>
      <c r="R6157">
        <f>ABS($J$5-O6157)</f>
        <v>8.9347012242470047E-2</v>
      </c>
      <c r="S6157">
        <f>ABS($J$6-O6157)</f>
        <v>0.67903729304277238</v>
      </c>
      <c r="T6157">
        <f>MIN(P6157:S6157)</f>
        <v>8.9347012242470047E-2</v>
      </c>
      <c r="U6157">
        <f>MATCH(T6157,P6157:S6157, 0)</f>
        <v>3</v>
      </c>
    </row>
    <row r="6158" spans="1:21" x14ac:dyDescent="0.35">
      <c r="A6158">
        <v>1</v>
      </c>
      <c r="B6158">
        <v>6147</v>
      </c>
      <c r="C6158" t="s">
        <v>14</v>
      </c>
      <c r="D6158" t="s">
        <v>15</v>
      </c>
      <c r="E6158" t="s">
        <v>105</v>
      </c>
      <c r="F6158" t="s">
        <v>59</v>
      </c>
      <c r="G6158" t="s">
        <v>106</v>
      </c>
      <c r="H6158" t="s">
        <v>107</v>
      </c>
      <c r="I6158" s="1">
        <v>42479</v>
      </c>
      <c r="J6158">
        <v>2016</v>
      </c>
      <c r="K6158" t="s">
        <v>176</v>
      </c>
      <c r="L6158" t="s">
        <v>177</v>
      </c>
      <c r="M6158" s="1">
        <v>42479</v>
      </c>
      <c r="N6158">
        <v>0</v>
      </c>
      <c r="O6158">
        <f>STANDARDIZE(N6158,$N$8,$N$9)</f>
        <v>-0.63458263846785445</v>
      </c>
      <c r="P6158">
        <f>ABS($J$3-O6158)</f>
        <v>0.1072164146909641</v>
      </c>
      <c r="Q6158">
        <f>ABS($J$4-O6158)</f>
        <v>2.8233655868620535</v>
      </c>
      <c r="R6158">
        <f>ABS($J$5-O6158)</f>
        <v>0.48247386610933829</v>
      </c>
      <c r="S6158">
        <f>ABS($J$6-O6158)</f>
        <v>1.0721641469096406</v>
      </c>
      <c r="T6158">
        <f>MIN(P6158:S6158)</f>
        <v>0.1072164146909641</v>
      </c>
      <c r="U6158">
        <f>MATCH(T6158,P6158:S6158, 0)</f>
        <v>1</v>
      </c>
    </row>
    <row r="6159" spans="1:21" x14ac:dyDescent="0.35">
      <c r="A6159">
        <v>3</v>
      </c>
      <c r="B6159">
        <v>6148</v>
      </c>
      <c r="C6159" t="s">
        <v>14</v>
      </c>
      <c r="D6159" t="s">
        <v>15</v>
      </c>
      <c r="E6159" t="s">
        <v>16</v>
      </c>
      <c r="F6159" t="s">
        <v>17</v>
      </c>
      <c r="G6159" t="s">
        <v>18</v>
      </c>
      <c r="H6159" t="s">
        <v>19</v>
      </c>
      <c r="I6159" s="1">
        <v>42479</v>
      </c>
      <c r="J6159">
        <v>2016</v>
      </c>
      <c r="K6159" t="s">
        <v>41</v>
      </c>
      <c r="L6159" t="s">
        <v>42</v>
      </c>
      <c r="M6159" s="1">
        <v>42526</v>
      </c>
      <c r="N6159">
        <v>17</v>
      </c>
      <c r="O6159">
        <f>STANDARDIZE(N6159,$N$8,$N$9)</f>
        <v>-0.33080279684345626</v>
      </c>
      <c r="P6159">
        <f>ABS($J$3-O6159)</f>
        <v>0.19656342693343409</v>
      </c>
      <c r="Q6159">
        <f>ABS($J$4-O6159)</f>
        <v>2.5195857452376553</v>
      </c>
      <c r="R6159">
        <f>ABS($J$5-O6159)</f>
        <v>0.17869402448494009</v>
      </c>
      <c r="S6159">
        <f>ABS($J$6-O6159)</f>
        <v>0.76838430528524237</v>
      </c>
      <c r="T6159">
        <f>MIN(P6159:S6159)</f>
        <v>0.17869402448494009</v>
      </c>
      <c r="U6159">
        <f>MATCH(T6159,P6159:S6159, 0)</f>
        <v>3</v>
      </c>
    </row>
    <row r="6160" spans="1:21" x14ac:dyDescent="0.35">
      <c r="A6160">
        <v>3</v>
      </c>
      <c r="B6160">
        <v>6149</v>
      </c>
      <c r="C6160" t="s">
        <v>260</v>
      </c>
      <c r="D6160" t="s">
        <v>261</v>
      </c>
      <c r="E6160" t="s">
        <v>196</v>
      </c>
      <c r="F6160" t="s">
        <v>197</v>
      </c>
      <c r="G6160" t="s">
        <v>198</v>
      </c>
      <c r="H6160" t="s">
        <v>199</v>
      </c>
      <c r="I6160" s="1">
        <v>42479</v>
      </c>
      <c r="J6160">
        <v>2016</v>
      </c>
      <c r="K6160" t="s">
        <v>41</v>
      </c>
      <c r="L6160" t="s">
        <v>42</v>
      </c>
      <c r="M6160" s="1">
        <v>42618</v>
      </c>
      <c r="N6160">
        <v>20</v>
      </c>
      <c r="O6160">
        <f>STANDARDIZE(N6160,$N$8,$N$9)</f>
        <v>-0.27719458949797421</v>
      </c>
      <c r="P6160">
        <f>ABS($J$3-O6160)</f>
        <v>0.25017163427891614</v>
      </c>
      <c r="Q6160">
        <f>ABS($J$4-O6160)</f>
        <v>2.4659775378921731</v>
      </c>
      <c r="R6160">
        <f>ABS($J$5-O6160)</f>
        <v>0.12508581713945804</v>
      </c>
      <c r="S6160">
        <f>ABS($J$6-O6160)</f>
        <v>0.71477609793976038</v>
      </c>
      <c r="T6160">
        <f>MIN(P6160:S6160)</f>
        <v>0.12508581713945804</v>
      </c>
      <c r="U6160">
        <f>MATCH(T6160,P6160:S6160, 0)</f>
        <v>3</v>
      </c>
    </row>
    <row r="6161" spans="1:21" x14ac:dyDescent="0.35">
      <c r="A6161">
        <v>3</v>
      </c>
      <c r="B6161">
        <v>6150</v>
      </c>
      <c r="C6161" t="s">
        <v>32</v>
      </c>
      <c r="D6161" t="s">
        <v>33</v>
      </c>
      <c r="E6161" t="s">
        <v>149</v>
      </c>
      <c r="F6161" t="s">
        <v>150</v>
      </c>
      <c r="G6161" t="s">
        <v>215</v>
      </c>
      <c r="H6161" t="s">
        <v>216</v>
      </c>
      <c r="I6161" s="1">
        <v>42479</v>
      </c>
      <c r="J6161">
        <v>2016</v>
      </c>
      <c r="K6161" t="s">
        <v>41</v>
      </c>
      <c r="L6161" t="s">
        <v>42</v>
      </c>
      <c r="M6161" s="1">
        <v>42648</v>
      </c>
      <c r="N6161">
        <v>21</v>
      </c>
      <c r="O6161">
        <f>STANDARDIZE(N6161,$N$8,$N$9)</f>
        <v>-0.25932518704948021</v>
      </c>
      <c r="P6161">
        <f>ABS($J$3-O6161)</f>
        <v>0.26804103672741014</v>
      </c>
      <c r="Q6161">
        <f>ABS($J$4-O6161)</f>
        <v>2.4481081354436793</v>
      </c>
      <c r="R6161">
        <f>ABS($J$5-O6161)</f>
        <v>0.10721641469096405</v>
      </c>
      <c r="S6161">
        <f>ABS($J$6-O6161)</f>
        <v>0.69690669549126638</v>
      </c>
      <c r="T6161">
        <f>MIN(P6161:S6161)</f>
        <v>0.10721641469096405</v>
      </c>
      <c r="U6161">
        <f>MATCH(T6161,P6161:S6161, 0)</f>
        <v>3</v>
      </c>
    </row>
    <row r="6162" spans="1:21" x14ac:dyDescent="0.35">
      <c r="A6162">
        <v>3</v>
      </c>
      <c r="B6162">
        <v>6151</v>
      </c>
      <c r="C6162" t="s">
        <v>184</v>
      </c>
      <c r="D6162" t="s">
        <v>185</v>
      </c>
      <c r="E6162" t="s">
        <v>79</v>
      </c>
      <c r="F6162" t="s">
        <v>35</v>
      </c>
      <c r="G6162" t="s">
        <v>80</v>
      </c>
      <c r="H6162" t="s">
        <v>81</v>
      </c>
      <c r="I6162" s="1">
        <v>42479</v>
      </c>
      <c r="J6162">
        <v>2016</v>
      </c>
      <c r="K6162" t="s">
        <v>41</v>
      </c>
      <c r="L6162" t="s">
        <v>42</v>
      </c>
      <c r="M6162" s="1">
        <v>42517</v>
      </c>
      <c r="N6162">
        <v>38</v>
      </c>
      <c r="O6162">
        <f>STANDARDIZE(N6162,$N$8,$N$9)</f>
        <v>4.4454654574917936E-2</v>
      </c>
      <c r="P6162">
        <f>ABS($J$3-O6162)</f>
        <v>0.57182087835180828</v>
      </c>
      <c r="Q6162">
        <f>ABS($J$4-O6162)</f>
        <v>2.1443282938192811</v>
      </c>
      <c r="R6162">
        <f>ABS($J$5-O6162)</f>
        <v>0.19656342693343409</v>
      </c>
      <c r="S6162">
        <f>ABS($J$6-O6162)</f>
        <v>0.39312685386686819</v>
      </c>
      <c r="T6162">
        <f>MIN(P6162:S6162)</f>
        <v>0.19656342693343409</v>
      </c>
      <c r="U6162">
        <f>MATCH(T6162,P6162:S6162, 0)</f>
        <v>3</v>
      </c>
    </row>
    <row r="6163" spans="1:21" x14ac:dyDescent="0.35">
      <c r="A6163">
        <v>3</v>
      </c>
      <c r="B6163">
        <v>6152</v>
      </c>
      <c r="C6163" t="s">
        <v>30</v>
      </c>
      <c r="D6163" t="s">
        <v>31</v>
      </c>
      <c r="E6163" t="s">
        <v>16</v>
      </c>
      <c r="F6163" t="s">
        <v>17</v>
      </c>
      <c r="G6163" t="s">
        <v>18</v>
      </c>
      <c r="H6163" t="s">
        <v>19</v>
      </c>
      <c r="I6163" s="1">
        <v>42479</v>
      </c>
      <c r="J6163">
        <v>2016</v>
      </c>
      <c r="K6163" t="s">
        <v>77</v>
      </c>
      <c r="L6163" t="s">
        <v>78</v>
      </c>
      <c r="M6163" s="1">
        <v>42375</v>
      </c>
      <c r="N6163">
        <v>43</v>
      </c>
      <c r="O6163">
        <f>STANDARDIZE(N6163,$N$8,$N$9)</f>
        <v>0.13380166681738798</v>
      </c>
      <c r="P6163">
        <f>ABS($J$3-O6163)</f>
        <v>0.66116789059427838</v>
      </c>
      <c r="Q6163">
        <f>ABS($J$4-O6163)</f>
        <v>2.0549812815768109</v>
      </c>
      <c r="R6163">
        <f>ABS($J$5-O6163)</f>
        <v>0.28591043917590414</v>
      </c>
      <c r="S6163">
        <f>ABS($J$6-O6163)</f>
        <v>0.30377984162439814</v>
      </c>
      <c r="T6163">
        <f>MIN(P6163:S6163)</f>
        <v>0.28591043917590414</v>
      </c>
      <c r="U6163">
        <f>MATCH(T6163,P6163:S6163, 0)</f>
        <v>3</v>
      </c>
    </row>
    <row r="6164" spans="1:21" x14ac:dyDescent="0.35">
      <c r="A6164">
        <v>1</v>
      </c>
      <c r="B6164">
        <v>6153</v>
      </c>
      <c r="C6164" t="s">
        <v>14</v>
      </c>
      <c r="D6164" t="s">
        <v>15</v>
      </c>
      <c r="E6164" t="s">
        <v>16</v>
      </c>
      <c r="F6164" t="s">
        <v>17</v>
      </c>
      <c r="G6164" t="s">
        <v>18</v>
      </c>
      <c r="H6164" t="s">
        <v>19</v>
      </c>
      <c r="I6164" s="1">
        <v>42480</v>
      </c>
      <c r="J6164">
        <v>2016</v>
      </c>
      <c r="K6164" t="s">
        <v>176</v>
      </c>
      <c r="L6164" t="s">
        <v>177</v>
      </c>
      <c r="M6164" s="1">
        <v>42487</v>
      </c>
      <c r="N6164">
        <v>7</v>
      </c>
      <c r="O6164">
        <f>STANDARDIZE(N6164,$N$8,$N$9)</f>
        <v>-0.50949682132839635</v>
      </c>
      <c r="P6164">
        <f>ABS($J$3-O6164)</f>
        <v>1.7869402448493998E-2</v>
      </c>
      <c r="Q6164">
        <f>ABS($J$4-O6164)</f>
        <v>2.6982797697225953</v>
      </c>
      <c r="R6164">
        <f>ABS($J$5-O6164)</f>
        <v>0.35738804896988019</v>
      </c>
      <c r="S6164">
        <f>ABS($J$6-O6164)</f>
        <v>0.94707832977018247</v>
      </c>
      <c r="T6164">
        <f>MIN(P6164:S6164)</f>
        <v>1.7869402448493998E-2</v>
      </c>
      <c r="U6164">
        <f>MATCH(T6164,P6164:S6164, 0)</f>
        <v>1</v>
      </c>
    </row>
    <row r="6165" spans="1:21" x14ac:dyDescent="0.35">
      <c r="A6165">
        <v>1</v>
      </c>
      <c r="B6165">
        <v>6154</v>
      </c>
      <c r="C6165" t="s">
        <v>501</v>
      </c>
      <c r="D6165" t="s">
        <v>502</v>
      </c>
      <c r="E6165" t="s">
        <v>73</v>
      </c>
      <c r="F6165" t="s">
        <v>74</v>
      </c>
      <c r="G6165" t="s">
        <v>75</v>
      </c>
      <c r="H6165" t="s">
        <v>76</v>
      </c>
      <c r="I6165" s="1">
        <v>42480</v>
      </c>
      <c r="J6165">
        <v>2016</v>
      </c>
      <c r="K6165" t="s">
        <v>284</v>
      </c>
      <c r="L6165" t="s">
        <v>285</v>
      </c>
      <c r="M6165" s="1">
        <v>42489</v>
      </c>
      <c r="N6165">
        <v>9</v>
      </c>
      <c r="O6165">
        <f>STANDARDIZE(N6165,$N$8,$N$9)</f>
        <v>-0.4737580164314083</v>
      </c>
      <c r="P6165">
        <f>ABS($J$3-O6165)</f>
        <v>5.3608207345482051E-2</v>
      </c>
      <c r="Q6165">
        <f>ABS($J$4-O6165)</f>
        <v>2.6625409648256073</v>
      </c>
      <c r="R6165">
        <f>ABS($J$5-O6165)</f>
        <v>0.32164924407289214</v>
      </c>
      <c r="S6165">
        <f>ABS($J$6-O6165)</f>
        <v>0.91133952487319436</v>
      </c>
      <c r="T6165">
        <f>MIN(P6165:S6165)</f>
        <v>5.3608207345482051E-2</v>
      </c>
      <c r="U6165">
        <f>MATCH(T6165,P6165:S6165, 0)</f>
        <v>1</v>
      </c>
    </row>
    <row r="6166" spans="1:21" x14ac:dyDescent="0.35">
      <c r="A6166">
        <v>1</v>
      </c>
      <c r="B6166">
        <v>6155</v>
      </c>
      <c r="C6166" t="s">
        <v>67</v>
      </c>
      <c r="D6166" t="s">
        <v>68</v>
      </c>
      <c r="E6166" t="s">
        <v>131</v>
      </c>
      <c r="F6166" t="s">
        <v>132</v>
      </c>
      <c r="G6166" t="s">
        <v>133</v>
      </c>
      <c r="H6166" t="s">
        <v>134</v>
      </c>
      <c r="I6166" s="1">
        <v>42480</v>
      </c>
      <c r="J6166">
        <v>2016</v>
      </c>
      <c r="K6166" t="s">
        <v>77</v>
      </c>
      <c r="L6166" t="s">
        <v>78</v>
      </c>
      <c r="M6166" s="1">
        <v>42465</v>
      </c>
      <c r="N6166">
        <v>14</v>
      </c>
      <c r="O6166">
        <f>STANDARDIZE(N6166,$N$8,$N$9)</f>
        <v>-0.38441100418893831</v>
      </c>
      <c r="P6166">
        <f>ABS($J$3-O6166)</f>
        <v>0.14295521958795204</v>
      </c>
      <c r="Q6166">
        <f>ABS($J$4-O6166)</f>
        <v>2.5731939525831371</v>
      </c>
      <c r="R6166">
        <f>ABS($J$5-O6166)</f>
        <v>0.23230223183042215</v>
      </c>
      <c r="S6166">
        <f>ABS($J$6-O6166)</f>
        <v>0.82199251263072437</v>
      </c>
      <c r="T6166">
        <f>MIN(P6166:S6166)</f>
        <v>0.14295521958795204</v>
      </c>
      <c r="U6166">
        <f>MATCH(T6166,P6166:S6166, 0)</f>
        <v>1</v>
      </c>
    </row>
    <row r="6167" spans="1:21" x14ac:dyDescent="0.35">
      <c r="A6167">
        <v>1</v>
      </c>
      <c r="B6167">
        <v>6156</v>
      </c>
      <c r="C6167" t="s">
        <v>329</v>
      </c>
      <c r="D6167" t="s">
        <v>330</v>
      </c>
      <c r="E6167" t="s">
        <v>131</v>
      </c>
      <c r="F6167" t="s">
        <v>132</v>
      </c>
      <c r="G6167" t="s">
        <v>133</v>
      </c>
      <c r="H6167" t="s">
        <v>134</v>
      </c>
      <c r="I6167" s="1">
        <v>42480</v>
      </c>
      <c r="J6167">
        <v>2016</v>
      </c>
      <c r="K6167" t="s">
        <v>41</v>
      </c>
      <c r="L6167" t="s">
        <v>42</v>
      </c>
      <c r="M6167" s="1">
        <v>42465</v>
      </c>
      <c r="N6167">
        <v>14</v>
      </c>
      <c r="O6167">
        <f>STANDARDIZE(N6167,$N$8,$N$9)</f>
        <v>-0.38441100418893831</v>
      </c>
      <c r="P6167">
        <f>ABS($J$3-O6167)</f>
        <v>0.14295521958795204</v>
      </c>
      <c r="Q6167">
        <f>ABS($J$4-O6167)</f>
        <v>2.5731939525831371</v>
      </c>
      <c r="R6167">
        <f>ABS($J$5-O6167)</f>
        <v>0.23230223183042215</v>
      </c>
      <c r="S6167">
        <f>ABS($J$6-O6167)</f>
        <v>0.82199251263072437</v>
      </c>
      <c r="T6167">
        <f>MIN(P6167:S6167)</f>
        <v>0.14295521958795204</v>
      </c>
      <c r="U6167">
        <f>MATCH(T6167,P6167:S6167, 0)</f>
        <v>1</v>
      </c>
    </row>
    <row r="6168" spans="1:21" x14ac:dyDescent="0.35">
      <c r="A6168">
        <v>3</v>
      </c>
      <c r="B6168">
        <v>6157</v>
      </c>
      <c r="C6168" t="s">
        <v>71</v>
      </c>
      <c r="D6168" t="s">
        <v>72</v>
      </c>
      <c r="E6168" t="s">
        <v>79</v>
      </c>
      <c r="F6168" t="s">
        <v>35</v>
      </c>
      <c r="G6168" t="s">
        <v>80</v>
      </c>
      <c r="H6168" t="s">
        <v>81</v>
      </c>
      <c r="I6168" s="1">
        <v>42480</v>
      </c>
      <c r="J6168">
        <v>2016</v>
      </c>
      <c r="K6168" t="s">
        <v>41</v>
      </c>
      <c r="L6168" t="s">
        <v>42</v>
      </c>
      <c r="M6168" s="1">
        <v>42587</v>
      </c>
      <c r="N6168">
        <v>18</v>
      </c>
      <c r="O6168">
        <f>STANDARDIZE(N6168,$N$8,$N$9)</f>
        <v>-0.31293339439496226</v>
      </c>
      <c r="P6168">
        <f>ABS($J$3-O6168)</f>
        <v>0.21443282938192809</v>
      </c>
      <c r="Q6168">
        <f>ABS($J$4-O6168)</f>
        <v>2.5017163427891611</v>
      </c>
      <c r="R6168">
        <f>ABS($J$5-O6168)</f>
        <v>0.1608246220364461</v>
      </c>
      <c r="S6168">
        <f>ABS($J$6-O6168)</f>
        <v>0.75051490283674838</v>
      </c>
      <c r="T6168">
        <f>MIN(P6168:S6168)</f>
        <v>0.1608246220364461</v>
      </c>
      <c r="U6168">
        <f>MATCH(T6168,P6168:S6168, 0)</f>
        <v>3</v>
      </c>
    </row>
    <row r="6169" spans="1:21" x14ac:dyDescent="0.35">
      <c r="A6169">
        <v>3</v>
      </c>
      <c r="B6169">
        <v>6158</v>
      </c>
      <c r="C6169" t="s">
        <v>239</v>
      </c>
      <c r="D6169" t="s">
        <v>240</v>
      </c>
      <c r="E6169" t="s">
        <v>131</v>
      </c>
      <c r="F6169" t="s">
        <v>132</v>
      </c>
      <c r="G6169" t="s">
        <v>133</v>
      </c>
      <c r="H6169" t="s">
        <v>134</v>
      </c>
      <c r="I6169" s="1">
        <v>42480</v>
      </c>
      <c r="J6169">
        <v>2016</v>
      </c>
      <c r="K6169" t="s">
        <v>77</v>
      </c>
      <c r="L6169" t="s">
        <v>78</v>
      </c>
      <c r="M6169" s="1">
        <v>42618</v>
      </c>
      <c r="N6169">
        <v>19</v>
      </c>
      <c r="O6169">
        <f>STANDARDIZE(N6169,$N$8,$N$9)</f>
        <v>-0.29506399194646826</v>
      </c>
      <c r="P6169">
        <f>ABS($J$3-O6169)</f>
        <v>0.23230223183042209</v>
      </c>
      <c r="Q6169">
        <f>ABS($J$4-O6169)</f>
        <v>2.4838469403406673</v>
      </c>
      <c r="R6169">
        <f>ABS($J$5-O6169)</f>
        <v>0.1429552195879521</v>
      </c>
      <c r="S6169">
        <f>ABS($J$6-O6169)</f>
        <v>0.73264550038825438</v>
      </c>
      <c r="T6169">
        <f>MIN(P6169:S6169)</f>
        <v>0.1429552195879521</v>
      </c>
      <c r="U6169">
        <f>MATCH(T6169,P6169:S6169, 0)</f>
        <v>3</v>
      </c>
    </row>
    <row r="6170" spans="1:21" x14ac:dyDescent="0.35">
      <c r="A6170">
        <v>3</v>
      </c>
      <c r="B6170">
        <v>6159</v>
      </c>
      <c r="C6170" t="s">
        <v>88</v>
      </c>
      <c r="D6170" t="s">
        <v>89</v>
      </c>
      <c r="E6170" t="s">
        <v>163</v>
      </c>
      <c r="F6170" t="s">
        <v>59</v>
      </c>
      <c r="G6170" t="s">
        <v>164</v>
      </c>
      <c r="H6170" t="s">
        <v>165</v>
      </c>
      <c r="I6170" s="1">
        <v>42480</v>
      </c>
      <c r="J6170">
        <v>2016</v>
      </c>
      <c r="K6170" t="s">
        <v>77</v>
      </c>
      <c r="L6170" t="s">
        <v>78</v>
      </c>
      <c r="M6170" s="1">
        <v>42618</v>
      </c>
      <c r="N6170">
        <v>19</v>
      </c>
      <c r="O6170">
        <f>STANDARDIZE(N6170,$N$8,$N$9)</f>
        <v>-0.29506399194646826</v>
      </c>
      <c r="P6170">
        <f>ABS($J$3-O6170)</f>
        <v>0.23230223183042209</v>
      </c>
      <c r="Q6170">
        <f>ABS($J$4-O6170)</f>
        <v>2.4838469403406673</v>
      </c>
      <c r="R6170">
        <f>ABS($J$5-O6170)</f>
        <v>0.1429552195879521</v>
      </c>
      <c r="S6170">
        <f>ABS($J$6-O6170)</f>
        <v>0.73264550038825438</v>
      </c>
      <c r="T6170">
        <f>MIN(P6170:S6170)</f>
        <v>0.1429552195879521</v>
      </c>
      <c r="U6170">
        <f>MATCH(T6170,P6170:S6170, 0)</f>
        <v>3</v>
      </c>
    </row>
    <row r="6171" spans="1:21" x14ac:dyDescent="0.35">
      <c r="A6171">
        <v>3</v>
      </c>
      <c r="B6171">
        <v>6160</v>
      </c>
      <c r="C6171" t="s">
        <v>14</v>
      </c>
      <c r="D6171" t="s">
        <v>15</v>
      </c>
      <c r="E6171" t="s">
        <v>163</v>
      </c>
      <c r="F6171" t="s">
        <v>59</v>
      </c>
      <c r="G6171" t="s">
        <v>164</v>
      </c>
      <c r="H6171" t="s">
        <v>165</v>
      </c>
      <c r="I6171" s="1">
        <v>42480</v>
      </c>
      <c r="J6171">
        <v>2016</v>
      </c>
      <c r="K6171" t="s">
        <v>77</v>
      </c>
      <c r="L6171" t="s">
        <v>78</v>
      </c>
      <c r="M6171" s="1">
        <v>42618</v>
      </c>
      <c r="N6171">
        <v>19</v>
      </c>
      <c r="O6171">
        <f>STANDARDIZE(N6171,$N$8,$N$9)</f>
        <v>-0.29506399194646826</v>
      </c>
      <c r="P6171">
        <f>ABS($J$3-O6171)</f>
        <v>0.23230223183042209</v>
      </c>
      <c r="Q6171">
        <f>ABS($J$4-O6171)</f>
        <v>2.4838469403406673</v>
      </c>
      <c r="R6171">
        <f>ABS($J$5-O6171)</f>
        <v>0.1429552195879521</v>
      </c>
      <c r="S6171">
        <f>ABS($J$6-O6171)</f>
        <v>0.73264550038825438</v>
      </c>
      <c r="T6171">
        <f>MIN(P6171:S6171)</f>
        <v>0.1429552195879521</v>
      </c>
      <c r="U6171">
        <f>MATCH(T6171,P6171:S6171, 0)</f>
        <v>3</v>
      </c>
    </row>
    <row r="6172" spans="1:21" x14ac:dyDescent="0.35">
      <c r="A6172">
        <v>3</v>
      </c>
      <c r="B6172">
        <v>6161</v>
      </c>
      <c r="C6172" t="s">
        <v>182</v>
      </c>
      <c r="D6172" t="s">
        <v>183</v>
      </c>
      <c r="E6172" t="s">
        <v>73</v>
      </c>
      <c r="F6172" t="s">
        <v>74</v>
      </c>
      <c r="G6172" t="s">
        <v>75</v>
      </c>
      <c r="H6172" t="s">
        <v>76</v>
      </c>
      <c r="I6172" s="1">
        <v>42480</v>
      </c>
      <c r="J6172">
        <v>2016</v>
      </c>
      <c r="K6172" t="s">
        <v>77</v>
      </c>
      <c r="L6172" t="s">
        <v>78</v>
      </c>
      <c r="M6172" s="1">
        <v>42648</v>
      </c>
      <c r="N6172">
        <v>20</v>
      </c>
      <c r="O6172">
        <f>STANDARDIZE(N6172,$N$8,$N$9)</f>
        <v>-0.27719458949797421</v>
      </c>
      <c r="P6172">
        <f>ABS($J$3-O6172)</f>
        <v>0.25017163427891614</v>
      </c>
      <c r="Q6172">
        <f>ABS($J$4-O6172)</f>
        <v>2.4659775378921731</v>
      </c>
      <c r="R6172">
        <f>ABS($J$5-O6172)</f>
        <v>0.12508581713945804</v>
      </c>
      <c r="S6172">
        <f>ABS($J$6-O6172)</f>
        <v>0.71477609793976038</v>
      </c>
      <c r="T6172">
        <f>MIN(P6172:S6172)</f>
        <v>0.12508581713945804</v>
      </c>
      <c r="U6172">
        <f>MATCH(T6172,P6172:S6172, 0)</f>
        <v>3</v>
      </c>
    </row>
    <row r="6173" spans="1:21" x14ac:dyDescent="0.35">
      <c r="A6173">
        <v>3</v>
      </c>
      <c r="B6173">
        <v>6162</v>
      </c>
      <c r="C6173" t="s">
        <v>292</v>
      </c>
      <c r="D6173" t="s">
        <v>293</v>
      </c>
      <c r="E6173" t="s">
        <v>79</v>
      </c>
      <c r="F6173" t="s">
        <v>35</v>
      </c>
      <c r="G6173" t="s">
        <v>80</v>
      </c>
      <c r="H6173" t="s">
        <v>81</v>
      </c>
      <c r="I6173" s="1">
        <v>42480</v>
      </c>
      <c r="J6173">
        <v>2016</v>
      </c>
      <c r="K6173" t="s">
        <v>41</v>
      </c>
      <c r="L6173" t="s">
        <v>42</v>
      </c>
      <c r="M6173" s="1">
        <v>42648</v>
      </c>
      <c r="N6173">
        <v>20</v>
      </c>
      <c r="O6173">
        <f>STANDARDIZE(N6173,$N$8,$N$9)</f>
        <v>-0.27719458949797421</v>
      </c>
      <c r="P6173">
        <f>ABS($J$3-O6173)</f>
        <v>0.25017163427891614</v>
      </c>
      <c r="Q6173">
        <f>ABS($J$4-O6173)</f>
        <v>2.4659775378921731</v>
      </c>
      <c r="R6173">
        <f>ABS($J$5-O6173)</f>
        <v>0.12508581713945804</v>
      </c>
      <c r="S6173">
        <f>ABS($J$6-O6173)</f>
        <v>0.71477609793976038</v>
      </c>
      <c r="T6173">
        <f>MIN(P6173:S6173)</f>
        <v>0.12508581713945804</v>
      </c>
      <c r="U6173">
        <f>MATCH(T6173,P6173:S6173, 0)</f>
        <v>3</v>
      </c>
    </row>
    <row r="6174" spans="1:21" x14ac:dyDescent="0.35">
      <c r="A6174">
        <v>3</v>
      </c>
      <c r="B6174">
        <v>6163</v>
      </c>
      <c r="C6174" t="s">
        <v>268</v>
      </c>
      <c r="D6174" t="s">
        <v>269</v>
      </c>
      <c r="E6174" t="s">
        <v>16</v>
      </c>
      <c r="F6174" t="s">
        <v>17</v>
      </c>
      <c r="G6174" t="s">
        <v>18</v>
      </c>
      <c r="H6174" t="s">
        <v>19</v>
      </c>
      <c r="I6174" s="1">
        <v>42480</v>
      </c>
      <c r="J6174">
        <v>2016</v>
      </c>
      <c r="K6174" t="s">
        <v>77</v>
      </c>
      <c r="L6174" t="s">
        <v>78</v>
      </c>
      <c r="M6174" s="1">
        <v>42513</v>
      </c>
      <c r="N6174">
        <v>33</v>
      </c>
      <c r="O6174">
        <f>STANDARDIZE(N6174,$N$8,$N$9)</f>
        <v>-4.4892357667552112E-2</v>
      </c>
      <c r="P6174">
        <f>ABS($J$3-O6174)</f>
        <v>0.48247386610933823</v>
      </c>
      <c r="Q6174">
        <f>ABS($J$4-O6174)</f>
        <v>2.2336753060617509</v>
      </c>
      <c r="R6174">
        <f>ABS($J$5-O6174)</f>
        <v>0.10721641469096405</v>
      </c>
      <c r="S6174">
        <f>ABS($J$6-O6174)</f>
        <v>0.48247386610933823</v>
      </c>
      <c r="T6174">
        <f>MIN(P6174:S6174)</f>
        <v>0.10721641469096405</v>
      </c>
      <c r="U6174">
        <f>MATCH(T6174,P6174:S6174, 0)</f>
        <v>3</v>
      </c>
    </row>
    <row r="6175" spans="1:21" x14ac:dyDescent="0.35">
      <c r="A6175">
        <v>3</v>
      </c>
      <c r="B6175">
        <v>6164</v>
      </c>
      <c r="C6175" t="s">
        <v>30</v>
      </c>
      <c r="D6175" t="s">
        <v>31</v>
      </c>
      <c r="E6175" t="s">
        <v>34</v>
      </c>
      <c r="F6175" t="s">
        <v>35</v>
      </c>
      <c r="G6175" t="s">
        <v>36</v>
      </c>
      <c r="H6175" t="s">
        <v>37</v>
      </c>
      <c r="I6175" s="1">
        <v>42480</v>
      </c>
      <c r="J6175">
        <v>2016</v>
      </c>
      <c r="K6175" t="s">
        <v>77</v>
      </c>
      <c r="L6175" t="s">
        <v>78</v>
      </c>
      <c r="M6175" s="1">
        <v>42517</v>
      </c>
      <c r="N6175">
        <v>37</v>
      </c>
      <c r="O6175">
        <f>STANDARDIZE(N6175,$N$8,$N$9)</f>
        <v>2.6585252126423927E-2</v>
      </c>
      <c r="P6175">
        <f>ABS($J$3-O6175)</f>
        <v>0.55395147590331428</v>
      </c>
      <c r="Q6175">
        <f>ABS($J$4-O6175)</f>
        <v>2.1621976962677749</v>
      </c>
      <c r="R6175">
        <f>ABS($J$5-O6175)</f>
        <v>0.17869402448494009</v>
      </c>
      <c r="S6175">
        <f>ABS($J$6-O6175)</f>
        <v>0.41099625631536219</v>
      </c>
      <c r="T6175">
        <f>MIN(P6175:S6175)</f>
        <v>0.17869402448494009</v>
      </c>
      <c r="U6175">
        <f>MATCH(T6175,P6175:S6175, 0)</f>
        <v>3</v>
      </c>
    </row>
    <row r="6176" spans="1:21" x14ac:dyDescent="0.35">
      <c r="A6176">
        <v>3</v>
      </c>
      <c r="B6176">
        <v>6165</v>
      </c>
      <c r="C6176" t="s">
        <v>14</v>
      </c>
      <c r="D6176" t="s">
        <v>15</v>
      </c>
      <c r="E6176" t="s">
        <v>34</v>
      </c>
      <c r="F6176" t="s">
        <v>35</v>
      </c>
      <c r="G6176" t="s">
        <v>36</v>
      </c>
      <c r="H6176" t="s">
        <v>37</v>
      </c>
      <c r="I6176" s="1">
        <v>42480</v>
      </c>
      <c r="J6176">
        <v>2016</v>
      </c>
      <c r="K6176" t="s">
        <v>77</v>
      </c>
      <c r="L6176" t="s">
        <v>78</v>
      </c>
      <c r="M6176" s="1">
        <v>42517</v>
      </c>
      <c r="N6176">
        <v>37</v>
      </c>
      <c r="O6176">
        <f>STANDARDIZE(N6176,$N$8,$N$9)</f>
        <v>2.6585252126423927E-2</v>
      </c>
      <c r="P6176">
        <f>ABS($J$3-O6176)</f>
        <v>0.55395147590331428</v>
      </c>
      <c r="Q6176">
        <f>ABS($J$4-O6176)</f>
        <v>2.1621976962677749</v>
      </c>
      <c r="R6176">
        <f>ABS($J$5-O6176)</f>
        <v>0.17869402448494009</v>
      </c>
      <c r="S6176">
        <f>ABS($J$6-O6176)</f>
        <v>0.41099625631536219</v>
      </c>
      <c r="T6176">
        <f>MIN(P6176:S6176)</f>
        <v>0.17869402448494009</v>
      </c>
      <c r="U6176">
        <f>MATCH(T6176,P6176:S6176, 0)</f>
        <v>3</v>
      </c>
    </row>
    <row r="6177" spans="1:21" x14ac:dyDescent="0.35">
      <c r="A6177">
        <v>3</v>
      </c>
      <c r="B6177">
        <v>6166</v>
      </c>
      <c r="C6177" t="s">
        <v>30</v>
      </c>
      <c r="D6177" t="s">
        <v>31</v>
      </c>
      <c r="E6177" t="s">
        <v>34</v>
      </c>
      <c r="F6177" t="s">
        <v>35</v>
      </c>
      <c r="G6177" t="s">
        <v>36</v>
      </c>
      <c r="H6177" t="s">
        <v>37</v>
      </c>
      <c r="I6177" s="1">
        <v>42480</v>
      </c>
      <c r="J6177">
        <v>2016</v>
      </c>
      <c r="K6177" t="s">
        <v>77</v>
      </c>
      <c r="L6177" t="s">
        <v>78</v>
      </c>
      <c r="M6177" s="1">
        <v>42517</v>
      </c>
      <c r="N6177">
        <v>37</v>
      </c>
      <c r="O6177">
        <f>STANDARDIZE(N6177,$N$8,$N$9)</f>
        <v>2.6585252126423927E-2</v>
      </c>
      <c r="P6177">
        <f>ABS($J$3-O6177)</f>
        <v>0.55395147590331428</v>
      </c>
      <c r="Q6177">
        <f>ABS($J$4-O6177)</f>
        <v>2.1621976962677749</v>
      </c>
      <c r="R6177">
        <f>ABS($J$5-O6177)</f>
        <v>0.17869402448494009</v>
      </c>
      <c r="S6177">
        <f>ABS($J$6-O6177)</f>
        <v>0.41099625631536219</v>
      </c>
      <c r="T6177">
        <f>MIN(P6177:S6177)</f>
        <v>0.17869402448494009</v>
      </c>
      <c r="U6177">
        <f>MATCH(T6177,P6177:S6177, 0)</f>
        <v>3</v>
      </c>
    </row>
    <row r="6178" spans="1:21" x14ac:dyDescent="0.35">
      <c r="A6178">
        <v>3</v>
      </c>
      <c r="B6178">
        <v>6167</v>
      </c>
      <c r="C6178" t="s">
        <v>67</v>
      </c>
      <c r="D6178" t="s">
        <v>68</v>
      </c>
      <c r="E6178" t="s">
        <v>34</v>
      </c>
      <c r="F6178" t="s">
        <v>35</v>
      </c>
      <c r="G6178" t="s">
        <v>36</v>
      </c>
      <c r="H6178" t="s">
        <v>37</v>
      </c>
      <c r="I6178" s="1">
        <v>42480</v>
      </c>
      <c r="J6178">
        <v>2016</v>
      </c>
      <c r="K6178" t="s">
        <v>77</v>
      </c>
      <c r="L6178" t="s">
        <v>78</v>
      </c>
      <c r="M6178" s="1">
        <v>42517</v>
      </c>
      <c r="N6178">
        <v>37</v>
      </c>
      <c r="O6178">
        <f>STANDARDIZE(N6178,$N$8,$N$9)</f>
        <v>2.6585252126423927E-2</v>
      </c>
      <c r="P6178">
        <f>ABS($J$3-O6178)</f>
        <v>0.55395147590331428</v>
      </c>
      <c r="Q6178">
        <f>ABS($J$4-O6178)</f>
        <v>2.1621976962677749</v>
      </c>
      <c r="R6178">
        <f>ABS($J$5-O6178)</f>
        <v>0.17869402448494009</v>
      </c>
      <c r="S6178">
        <f>ABS($J$6-O6178)</f>
        <v>0.41099625631536219</v>
      </c>
      <c r="T6178">
        <f>MIN(P6178:S6178)</f>
        <v>0.17869402448494009</v>
      </c>
      <c r="U6178">
        <f>MATCH(T6178,P6178:S6178, 0)</f>
        <v>3</v>
      </c>
    </row>
    <row r="6179" spans="1:21" x14ac:dyDescent="0.35">
      <c r="A6179">
        <v>3</v>
      </c>
      <c r="B6179">
        <v>6168</v>
      </c>
      <c r="C6179" t="s">
        <v>67</v>
      </c>
      <c r="D6179" t="s">
        <v>68</v>
      </c>
      <c r="E6179" t="s">
        <v>34</v>
      </c>
      <c r="F6179" t="s">
        <v>35</v>
      </c>
      <c r="G6179" t="s">
        <v>36</v>
      </c>
      <c r="H6179" t="s">
        <v>37</v>
      </c>
      <c r="I6179" s="1">
        <v>42480</v>
      </c>
      <c r="J6179">
        <v>2016</v>
      </c>
      <c r="K6179" t="s">
        <v>77</v>
      </c>
      <c r="L6179" t="s">
        <v>78</v>
      </c>
      <c r="M6179" s="1">
        <v>42517</v>
      </c>
      <c r="N6179">
        <v>37</v>
      </c>
      <c r="O6179">
        <f>STANDARDIZE(N6179,$N$8,$N$9)</f>
        <v>2.6585252126423927E-2</v>
      </c>
      <c r="P6179">
        <f>ABS($J$3-O6179)</f>
        <v>0.55395147590331428</v>
      </c>
      <c r="Q6179">
        <f>ABS($J$4-O6179)</f>
        <v>2.1621976962677749</v>
      </c>
      <c r="R6179">
        <f>ABS($J$5-O6179)</f>
        <v>0.17869402448494009</v>
      </c>
      <c r="S6179">
        <f>ABS($J$6-O6179)</f>
        <v>0.41099625631536219</v>
      </c>
      <c r="T6179">
        <f>MIN(P6179:S6179)</f>
        <v>0.17869402448494009</v>
      </c>
      <c r="U6179">
        <f>MATCH(T6179,P6179:S6179, 0)</f>
        <v>3</v>
      </c>
    </row>
    <row r="6180" spans="1:21" x14ac:dyDescent="0.35">
      <c r="A6180">
        <v>4</v>
      </c>
      <c r="B6180">
        <v>6169</v>
      </c>
      <c r="C6180" t="s">
        <v>14</v>
      </c>
      <c r="D6180" t="s">
        <v>15</v>
      </c>
      <c r="E6180" t="s">
        <v>34</v>
      </c>
      <c r="F6180" t="s">
        <v>35</v>
      </c>
      <c r="G6180" t="s">
        <v>36</v>
      </c>
      <c r="H6180" t="s">
        <v>37</v>
      </c>
      <c r="I6180" s="1">
        <v>42480</v>
      </c>
      <c r="J6180">
        <v>2016</v>
      </c>
      <c r="K6180" t="s">
        <v>77</v>
      </c>
      <c r="L6180" t="s">
        <v>78</v>
      </c>
      <c r="M6180" s="1">
        <v>42588</v>
      </c>
      <c r="N6180">
        <v>49</v>
      </c>
      <c r="O6180">
        <f>STANDARDIZE(N6180,$N$8,$N$9)</f>
        <v>0.24101808150835205</v>
      </c>
      <c r="P6180">
        <f>ABS($J$3-O6180)</f>
        <v>0.76838430528524237</v>
      </c>
      <c r="Q6180">
        <f>ABS($J$4-O6180)</f>
        <v>1.9477648668858469</v>
      </c>
      <c r="R6180">
        <f>ABS($J$5-O6180)</f>
        <v>0.39312685386686819</v>
      </c>
      <c r="S6180">
        <f>ABS($J$6-O6180)</f>
        <v>0.19656342693343407</v>
      </c>
      <c r="T6180">
        <f>MIN(P6180:S6180)</f>
        <v>0.19656342693343407</v>
      </c>
      <c r="U6180">
        <f>MATCH(T6180,P6180:S6180, 0)</f>
        <v>4</v>
      </c>
    </row>
    <row r="6181" spans="1:21" x14ac:dyDescent="0.35">
      <c r="A6181">
        <v>1</v>
      </c>
      <c r="B6181">
        <v>6170</v>
      </c>
      <c r="C6181" t="s">
        <v>14</v>
      </c>
      <c r="D6181" t="s">
        <v>15</v>
      </c>
      <c r="E6181" t="s">
        <v>79</v>
      </c>
      <c r="F6181" t="s">
        <v>35</v>
      </c>
      <c r="G6181" t="s">
        <v>80</v>
      </c>
      <c r="H6181" t="s">
        <v>81</v>
      </c>
      <c r="I6181" s="1">
        <v>42481</v>
      </c>
      <c r="J6181">
        <v>2016</v>
      </c>
      <c r="K6181" t="s">
        <v>41</v>
      </c>
      <c r="L6181" t="s">
        <v>42</v>
      </c>
      <c r="M6181" s="1">
        <v>42482</v>
      </c>
      <c r="N6181">
        <v>1</v>
      </c>
      <c r="O6181">
        <f>STANDARDIZE(N6181,$N$8,$N$9)</f>
        <v>-0.61671323601936046</v>
      </c>
      <c r="P6181">
        <f>ABS($J$3-O6181)</f>
        <v>8.9347012242470103E-2</v>
      </c>
      <c r="Q6181">
        <f>ABS($J$4-O6181)</f>
        <v>2.8054961844135593</v>
      </c>
      <c r="R6181">
        <f>ABS($J$5-O6181)</f>
        <v>0.46460446366084429</v>
      </c>
      <c r="S6181">
        <f>ABS($J$6-O6181)</f>
        <v>1.0542947444611466</v>
      </c>
      <c r="T6181">
        <f>MIN(P6181:S6181)</f>
        <v>8.9347012242470103E-2</v>
      </c>
      <c r="U6181">
        <f>MATCH(T6181,P6181:S6181, 0)</f>
        <v>1</v>
      </c>
    </row>
    <row r="6182" spans="1:21" x14ac:dyDescent="0.35">
      <c r="A6182">
        <v>1</v>
      </c>
      <c r="B6182">
        <v>6171</v>
      </c>
      <c r="C6182" t="s">
        <v>67</v>
      </c>
      <c r="D6182" t="s">
        <v>68</v>
      </c>
      <c r="E6182" t="s">
        <v>105</v>
      </c>
      <c r="F6182" t="s">
        <v>59</v>
      </c>
      <c r="G6182" t="s">
        <v>106</v>
      </c>
      <c r="H6182" t="s">
        <v>107</v>
      </c>
      <c r="I6182" s="1">
        <v>42481</v>
      </c>
      <c r="J6182">
        <v>2016</v>
      </c>
      <c r="K6182" t="s">
        <v>176</v>
      </c>
      <c r="L6182" t="s">
        <v>177</v>
      </c>
      <c r="M6182" s="1">
        <v>42485</v>
      </c>
      <c r="N6182">
        <v>4</v>
      </c>
      <c r="O6182">
        <f>STANDARDIZE(N6182,$N$8,$N$9)</f>
        <v>-0.56310502867387835</v>
      </c>
      <c r="P6182">
        <f>ABS($J$3-O6182)</f>
        <v>3.5738804896987997E-2</v>
      </c>
      <c r="Q6182">
        <f>ABS($J$4-O6182)</f>
        <v>2.7518879770680771</v>
      </c>
      <c r="R6182">
        <f>ABS($J$5-O6182)</f>
        <v>0.41099625631536219</v>
      </c>
      <c r="S6182">
        <f>ABS($J$6-O6182)</f>
        <v>1.0006865371156644</v>
      </c>
      <c r="T6182">
        <f>MIN(P6182:S6182)</f>
        <v>3.5738804896987997E-2</v>
      </c>
      <c r="U6182">
        <f>MATCH(T6182,P6182:S6182, 0)</f>
        <v>1</v>
      </c>
    </row>
    <row r="6183" spans="1:21" x14ac:dyDescent="0.35">
      <c r="A6183">
        <v>1</v>
      </c>
      <c r="B6183">
        <v>6172</v>
      </c>
      <c r="C6183" t="s">
        <v>30</v>
      </c>
      <c r="D6183" t="s">
        <v>31</v>
      </c>
      <c r="E6183" t="s">
        <v>105</v>
      </c>
      <c r="F6183" t="s">
        <v>59</v>
      </c>
      <c r="G6183" t="s">
        <v>106</v>
      </c>
      <c r="H6183" t="s">
        <v>107</v>
      </c>
      <c r="I6183" s="1">
        <v>42481</v>
      </c>
      <c r="J6183">
        <v>2016</v>
      </c>
      <c r="K6183" t="s">
        <v>176</v>
      </c>
      <c r="L6183" t="s">
        <v>177</v>
      </c>
      <c r="M6183" s="1">
        <v>42485</v>
      </c>
      <c r="N6183">
        <v>4</v>
      </c>
      <c r="O6183">
        <f>STANDARDIZE(N6183,$N$8,$N$9)</f>
        <v>-0.56310502867387835</v>
      </c>
      <c r="P6183">
        <f>ABS($J$3-O6183)</f>
        <v>3.5738804896987997E-2</v>
      </c>
      <c r="Q6183">
        <f>ABS($J$4-O6183)</f>
        <v>2.7518879770680771</v>
      </c>
      <c r="R6183">
        <f>ABS($J$5-O6183)</f>
        <v>0.41099625631536219</v>
      </c>
      <c r="S6183">
        <f>ABS($J$6-O6183)</f>
        <v>1.0006865371156644</v>
      </c>
      <c r="T6183">
        <f>MIN(P6183:S6183)</f>
        <v>3.5738804896987997E-2</v>
      </c>
      <c r="U6183">
        <f>MATCH(T6183,P6183:S6183, 0)</f>
        <v>1</v>
      </c>
    </row>
    <row r="6184" spans="1:21" x14ac:dyDescent="0.35">
      <c r="A6184">
        <v>1</v>
      </c>
      <c r="B6184">
        <v>6173</v>
      </c>
      <c r="C6184" t="s">
        <v>312</v>
      </c>
      <c r="D6184" t="s">
        <v>313</v>
      </c>
      <c r="E6184" t="s">
        <v>84</v>
      </c>
      <c r="F6184" t="s">
        <v>85</v>
      </c>
      <c r="G6184" t="s">
        <v>153</v>
      </c>
      <c r="H6184" t="s">
        <v>154</v>
      </c>
      <c r="I6184" s="1">
        <v>42481</v>
      </c>
      <c r="J6184">
        <v>2016</v>
      </c>
      <c r="K6184" t="s">
        <v>77</v>
      </c>
      <c r="L6184" t="s">
        <v>78</v>
      </c>
      <c r="M6184" s="1">
        <v>42495</v>
      </c>
      <c r="N6184">
        <v>14</v>
      </c>
      <c r="O6184">
        <f>STANDARDIZE(N6184,$N$8,$N$9)</f>
        <v>-0.38441100418893831</v>
      </c>
      <c r="P6184">
        <f>ABS($J$3-O6184)</f>
        <v>0.14295521958795204</v>
      </c>
      <c r="Q6184">
        <f>ABS($J$4-O6184)</f>
        <v>2.5731939525831371</v>
      </c>
      <c r="R6184">
        <f>ABS($J$5-O6184)</f>
        <v>0.23230223183042215</v>
      </c>
      <c r="S6184">
        <f>ABS($J$6-O6184)</f>
        <v>0.82199251263072437</v>
      </c>
      <c r="T6184">
        <f>MIN(P6184:S6184)</f>
        <v>0.14295521958795204</v>
      </c>
      <c r="U6184">
        <f>MATCH(T6184,P6184:S6184, 0)</f>
        <v>1</v>
      </c>
    </row>
    <row r="6185" spans="1:21" x14ac:dyDescent="0.35">
      <c r="A6185">
        <v>3</v>
      </c>
      <c r="B6185">
        <v>6174</v>
      </c>
      <c r="C6185" t="s">
        <v>213</v>
      </c>
      <c r="D6185" t="s">
        <v>214</v>
      </c>
      <c r="E6185" t="s">
        <v>163</v>
      </c>
      <c r="F6185" t="s">
        <v>59</v>
      </c>
      <c r="G6185" t="s">
        <v>164</v>
      </c>
      <c r="H6185" t="s">
        <v>165</v>
      </c>
      <c r="I6185" s="1">
        <v>42481</v>
      </c>
      <c r="J6185">
        <v>2016</v>
      </c>
      <c r="K6185" t="s">
        <v>77</v>
      </c>
      <c r="L6185" t="s">
        <v>78</v>
      </c>
      <c r="M6185" s="1">
        <v>42618</v>
      </c>
      <c r="N6185">
        <v>18</v>
      </c>
      <c r="O6185">
        <f>STANDARDIZE(N6185,$N$8,$N$9)</f>
        <v>-0.31293339439496226</v>
      </c>
      <c r="P6185">
        <f>ABS($J$3-O6185)</f>
        <v>0.21443282938192809</v>
      </c>
      <c r="Q6185">
        <f>ABS($J$4-O6185)</f>
        <v>2.5017163427891611</v>
      </c>
      <c r="R6185">
        <f>ABS($J$5-O6185)</f>
        <v>0.1608246220364461</v>
      </c>
      <c r="S6185">
        <f>ABS($J$6-O6185)</f>
        <v>0.75051490283674838</v>
      </c>
      <c r="T6185">
        <f>MIN(P6185:S6185)</f>
        <v>0.1608246220364461</v>
      </c>
      <c r="U6185">
        <f>MATCH(T6185,P6185:S6185, 0)</f>
        <v>3</v>
      </c>
    </row>
    <row r="6186" spans="1:21" x14ac:dyDescent="0.35">
      <c r="A6186">
        <v>3</v>
      </c>
      <c r="B6186">
        <v>6175</v>
      </c>
      <c r="C6186" t="s">
        <v>172</v>
      </c>
      <c r="D6186" t="s">
        <v>173</v>
      </c>
      <c r="E6186" t="s">
        <v>219</v>
      </c>
      <c r="F6186" t="s">
        <v>220</v>
      </c>
      <c r="G6186" t="s">
        <v>435</v>
      </c>
      <c r="H6186" t="s">
        <v>436</v>
      </c>
      <c r="I6186" s="1">
        <v>42481</v>
      </c>
      <c r="J6186">
        <v>2016</v>
      </c>
      <c r="K6186" t="s">
        <v>77</v>
      </c>
      <c r="L6186" t="s">
        <v>78</v>
      </c>
      <c r="M6186" s="1">
        <v>42618</v>
      </c>
      <c r="N6186">
        <v>18</v>
      </c>
      <c r="O6186">
        <f>STANDARDIZE(N6186,$N$8,$N$9)</f>
        <v>-0.31293339439496226</v>
      </c>
      <c r="P6186">
        <f>ABS($J$3-O6186)</f>
        <v>0.21443282938192809</v>
      </c>
      <c r="Q6186">
        <f>ABS($J$4-O6186)</f>
        <v>2.5017163427891611</v>
      </c>
      <c r="R6186">
        <f>ABS($J$5-O6186)</f>
        <v>0.1608246220364461</v>
      </c>
      <c r="S6186">
        <f>ABS($J$6-O6186)</f>
        <v>0.75051490283674838</v>
      </c>
      <c r="T6186">
        <f>MIN(P6186:S6186)</f>
        <v>0.1608246220364461</v>
      </c>
      <c r="U6186">
        <f>MATCH(T6186,P6186:S6186, 0)</f>
        <v>3</v>
      </c>
    </row>
    <row r="6187" spans="1:21" x14ac:dyDescent="0.35">
      <c r="A6187">
        <v>3</v>
      </c>
      <c r="B6187">
        <v>6176</v>
      </c>
      <c r="C6187" t="s">
        <v>14</v>
      </c>
      <c r="D6187" t="s">
        <v>15</v>
      </c>
      <c r="E6187" t="s">
        <v>16</v>
      </c>
      <c r="F6187" t="s">
        <v>17</v>
      </c>
      <c r="G6187" t="s">
        <v>344</v>
      </c>
      <c r="H6187" t="s">
        <v>345</v>
      </c>
      <c r="I6187" s="1">
        <v>42481</v>
      </c>
      <c r="J6187">
        <v>2016</v>
      </c>
      <c r="K6187" t="s">
        <v>41</v>
      </c>
      <c r="L6187" t="s">
        <v>42</v>
      </c>
      <c r="M6187" s="1">
        <v>42648</v>
      </c>
      <c r="N6187">
        <v>19</v>
      </c>
      <c r="O6187">
        <f>STANDARDIZE(N6187,$N$8,$N$9)</f>
        <v>-0.29506399194646826</v>
      </c>
      <c r="P6187">
        <f>ABS($J$3-O6187)</f>
        <v>0.23230223183042209</v>
      </c>
      <c r="Q6187">
        <f>ABS($J$4-O6187)</f>
        <v>2.4838469403406673</v>
      </c>
      <c r="R6187">
        <f>ABS($J$5-O6187)</f>
        <v>0.1429552195879521</v>
      </c>
      <c r="S6187">
        <f>ABS($J$6-O6187)</f>
        <v>0.73264550038825438</v>
      </c>
      <c r="T6187">
        <f>MIN(P6187:S6187)</f>
        <v>0.1429552195879521</v>
      </c>
      <c r="U6187">
        <f>MATCH(T6187,P6187:S6187, 0)</f>
        <v>3</v>
      </c>
    </row>
    <row r="6188" spans="1:21" x14ac:dyDescent="0.35">
      <c r="A6188">
        <v>3</v>
      </c>
      <c r="B6188">
        <v>6177</v>
      </c>
      <c r="C6188" t="s">
        <v>67</v>
      </c>
      <c r="D6188" t="s">
        <v>68</v>
      </c>
      <c r="E6188" t="s">
        <v>79</v>
      </c>
      <c r="F6188" t="s">
        <v>35</v>
      </c>
      <c r="G6188" t="s">
        <v>80</v>
      </c>
      <c r="H6188" t="s">
        <v>81</v>
      </c>
      <c r="I6188" s="1">
        <v>42481</v>
      </c>
      <c r="J6188">
        <v>2016</v>
      </c>
      <c r="K6188" t="s">
        <v>41</v>
      </c>
      <c r="L6188" t="s">
        <v>42</v>
      </c>
      <c r="M6188" s="1">
        <v>42679</v>
      </c>
      <c r="N6188">
        <v>20</v>
      </c>
      <c r="O6188">
        <f>STANDARDIZE(N6188,$N$8,$N$9)</f>
        <v>-0.27719458949797421</v>
      </c>
      <c r="P6188">
        <f>ABS($J$3-O6188)</f>
        <v>0.25017163427891614</v>
      </c>
      <c r="Q6188">
        <f>ABS($J$4-O6188)</f>
        <v>2.4659775378921731</v>
      </c>
      <c r="R6188">
        <f>ABS($J$5-O6188)</f>
        <v>0.12508581713945804</v>
      </c>
      <c r="S6188">
        <f>ABS($J$6-O6188)</f>
        <v>0.71477609793976038</v>
      </c>
      <c r="T6188">
        <f>MIN(P6188:S6188)</f>
        <v>0.12508581713945804</v>
      </c>
      <c r="U6188">
        <f>MATCH(T6188,P6188:S6188, 0)</f>
        <v>3</v>
      </c>
    </row>
    <row r="6189" spans="1:21" x14ac:dyDescent="0.35">
      <c r="A6189">
        <v>3</v>
      </c>
      <c r="B6189">
        <v>6178</v>
      </c>
      <c r="C6189" t="s">
        <v>14</v>
      </c>
      <c r="D6189" t="s">
        <v>15</v>
      </c>
      <c r="E6189" t="s">
        <v>52</v>
      </c>
      <c r="F6189" t="s">
        <v>53</v>
      </c>
      <c r="G6189" t="s">
        <v>601</v>
      </c>
      <c r="H6189" t="s">
        <v>602</v>
      </c>
      <c r="I6189" s="1">
        <v>42481</v>
      </c>
      <c r="J6189">
        <v>2016</v>
      </c>
      <c r="K6189" t="s">
        <v>41</v>
      </c>
      <c r="L6189" t="s">
        <v>42</v>
      </c>
      <c r="M6189" s="1">
        <v>42503</v>
      </c>
      <c r="N6189">
        <v>22</v>
      </c>
      <c r="O6189">
        <f>STANDARDIZE(N6189,$N$8,$N$9)</f>
        <v>-0.24145578460098621</v>
      </c>
      <c r="P6189">
        <f>ABS($J$3-O6189)</f>
        <v>0.28591043917590414</v>
      </c>
      <c r="Q6189">
        <f>ABS($J$4-O6189)</f>
        <v>2.4302387329951851</v>
      </c>
      <c r="R6189">
        <f>ABS($J$5-O6189)</f>
        <v>8.9347012242470047E-2</v>
      </c>
      <c r="S6189">
        <f>ABS($J$6-O6189)</f>
        <v>0.67903729304277238</v>
      </c>
      <c r="T6189">
        <f>MIN(P6189:S6189)</f>
        <v>8.9347012242470047E-2</v>
      </c>
      <c r="U6189">
        <f>MATCH(T6189,P6189:S6189, 0)</f>
        <v>3</v>
      </c>
    </row>
    <row r="6190" spans="1:21" x14ac:dyDescent="0.35">
      <c r="A6190">
        <v>3</v>
      </c>
      <c r="B6190">
        <v>6179</v>
      </c>
      <c r="C6190" t="s">
        <v>14</v>
      </c>
      <c r="D6190" t="s">
        <v>15</v>
      </c>
      <c r="E6190" t="s">
        <v>34</v>
      </c>
      <c r="F6190" t="s">
        <v>35</v>
      </c>
      <c r="G6190" t="s">
        <v>36</v>
      </c>
      <c r="H6190" t="s">
        <v>37</v>
      </c>
      <c r="I6190" s="1">
        <v>42481</v>
      </c>
      <c r="J6190">
        <v>2016</v>
      </c>
      <c r="K6190" t="s">
        <v>77</v>
      </c>
      <c r="L6190" t="s">
        <v>78</v>
      </c>
      <c r="M6190" s="1">
        <v>42508</v>
      </c>
      <c r="N6190">
        <v>27</v>
      </c>
      <c r="O6190">
        <f>STANDARDIZE(N6190,$N$8,$N$9)</f>
        <v>-0.15210877235851616</v>
      </c>
      <c r="P6190">
        <f>ABS($J$3-O6190)</f>
        <v>0.37525745141837419</v>
      </c>
      <c r="Q6190">
        <f>ABS($J$4-O6190)</f>
        <v>2.3408917207527153</v>
      </c>
      <c r="R6190">
        <f>ABS($J$5-O6190)</f>
        <v>0</v>
      </c>
      <c r="S6190">
        <f>ABS($J$6-O6190)</f>
        <v>0.58969028080030228</v>
      </c>
      <c r="T6190">
        <f>MIN(P6190:S6190)</f>
        <v>0</v>
      </c>
      <c r="U6190">
        <f>MATCH(T6190,P6190:S6190, 0)</f>
        <v>3</v>
      </c>
    </row>
    <row r="6191" spans="1:21" x14ac:dyDescent="0.35">
      <c r="A6191">
        <v>4</v>
      </c>
      <c r="B6191">
        <v>6180</v>
      </c>
      <c r="C6191" t="s">
        <v>14</v>
      </c>
      <c r="D6191" t="s">
        <v>15</v>
      </c>
      <c r="E6191" t="s">
        <v>24</v>
      </c>
      <c r="F6191" t="s">
        <v>253</v>
      </c>
      <c r="G6191" t="s">
        <v>398</v>
      </c>
      <c r="H6191" t="s">
        <v>399</v>
      </c>
      <c r="I6191" s="1">
        <v>42481</v>
      </c>
      <c r="J6191">
        <v>2016</v>
      </c>
      <c r="K6191" t="s">
        <v>69</v>
      </c>
      <c r="L6191" t="s">
        <v>70</v>
      </c>
      <c r="M6191" s="1">
        <v>42468</v>
      </c>
      <c r="N6191">
        <v>105</v>
      </c>
      <c r="O6191">
        <f>STANDARDIZE(N6191,$N$8,$N$9)</f>
        <v>1.2417046186240166</v>
      </c>
      <c r="P6191">
        <f>ABS($J$3-O6191)</f>
        <v>1.769070842400907</v>
      </c>
      <c r="Q6191">
        <f>ABS($J$4-O6191)</f>
        <v>0.94707832977018236</v>
      </c>
      <c r="R6191">
        <f>ABS($J$5-O6191)</f>
        <v>1.3938133909825328</v>
      </c>
      <c r="S6191">
        <f>ABS($J$6-O6191)</f>
        <v>0.80412311018223048</v>
      </c>
      <c r="T6191">
        <f>MIN(P6191:S6191)</f>
        <v>0.80412311018223048</v>
      </c>
      <c r="U6191">
        <f>MATCH(T6191,P6191:S6191, 0)</f>
        <v>4</v>
      </c>
    </row>
    <row r="6192" spans="1:21" x14ac:dyDescent="0.35">
      <c r="A6192">
        <v>1</v>
      </c>
      <c r="B6192">
        <v>6181</v>
      </c>
      <c r="C6192" t="s">
        <v>30</v>
      </c>
      <c r="D6192" t="s">
        <v>31</v>
      </c>
      <c r="E6192" t="s">
        <v>163</v>
      </c>
      <c r="F6192" t="s">
        <v>59</v>
      </c>
      <c r="G6192" t="s">
        <v>546</v>
      </c>
      <c r="H6192" t="s">
        <v>547</v>
      </c>
      <c r="I6192" s="1">
        <v>42482</v>
      </c>
      <c r="J6192">
        <v>2016</v>
      </c>
      <c r="K6192" t="s">
        <v>125</v>
      </c>
      <c r="L6192" t="s">
        <v>126</v>
      </c>
      <c r="M6192" s="1">
        <v>42483</v>
      </c>
      <c r="N6192">
        <v>1</v>
      </c>
      <c r="O6192">
        <f>STANDARDIZE(N6192,$N$8,$N$9)</f>
        <v>-0.61671323601936046</v>
      </c>
      <c r="P6192">
        <f>ABS($J$3-O6192)</f>
        <v>8.9347012242470103E-2</v>
      </c>
      <c r="Q6192">
        <f>ABS($J$4-O6192)</f>
        <v>2.8054961844135593</v>
      </c>
      <c r="R6192">
        <f>ABS($J$5-O6192)</f>
        <v>0.46460446366084429</v>
      </c>
      <c r="S6192">
        <f>ABS($J$6-O6192)</f>
        <v>1.0542947444611466</v>
      </c>
      <c r="T6192">
        <f>MIN(P6192:S6192)</f>
        <v>8.9347012242470103E-2</v>
      </c>
      <c r="U6192">
        <f>MATCH(T6192,P6192:S6192, 0)</f>
        <v>1</v>
      </c>
    </row>
    <row r="6193" spans="1:21" x14ac:dyDescent="0.35">
      <c r="A6193">
        <v>1</v>
      </c>
      <c r="B6193">
        <v>6182</v>
      </c>
      <c r="C6193" t="s">
        <v>82</v>
      </c>
      <c r="D6193" t="s">
        <v>83</v>
      </c>
      <c r="E6193" t="s">
        <v>243</v>
      </c>
      <c r="F6193" t="s">
        <v>208</v>
      </c>
      <c r="G6193" t="s">
        <v>244</v>
      </c>
      <c r="H6193" t="s">
        <v>245</v>
      </c>
      <c r="I6193" s="1">
        <v>42482</v>
      </c>
      <c r="J6193">
        <v>2016</v>
      </c>
      <c r="K6193" t="s">
        <v>227</v>
      </c>
      <c r="L6193" t="s">
        <v>228</v>
      </c>
      <c r="M6193" s="1">
        <v>42485</v>
      </c>
      <c r="N6193">
        <v>3</v>
      </c>
      <c r="O6193">
        <f>STANDARDIZE(N6193,$N$8,$N$9)</f>
        <v>-0.58097443112237235</v>
      </c>
      <c r="P6193">
        <f>ABS($J$3-O6193)</f>
        <v>5.3608207345481995E-2</v>
      </c>
      <c r="Q6193">
        <f>ABS($J$4-O6193)</f>
        <v>2.7697573795165713</v>
      </c>
      <c r="R6193">
        <f>ABS($J$5-O6193)</f>
        <v>0.42886565876385618</v>
      </c>
      <c r="S6193">
        <f>ABS($J$6-O6193)</f>
        <v>1.0185559395641586</v>
      </c>
      <c r="T6193">
        <f>MIN(P6193:S6193)</f>
        <v>5.3608207345481995E-2</v>
      </c>
      <c r="U6193">
        <f>MATCH(T6193,P6193:S6193, 0)</f>
        <v>1</v>
      </c>
    </row>
    <row r="6194" spans="1:21" x14ac:dyDescent="0.35">
      <c r="A6194">
        <v>1</v>
      </c>
      <c r="B6194">
        <v>6183</v>
      </c>
      <c r="C6194" t="s">
        <v>30</v>
      </c>
      <c r="D6194" t="s">
        <v>31</v>
      </c>
      <c r="E6194" t="s">
        <v>163</v>
      </c>
      <c r="F6194" t="s">
        <v>59</v>
      </c>
      <c r="G6194" t="s">
        <v>546</v>
      </c>
      <c r="H6194" t="s">
        <v>547</v>
      </c>
      <c r="I6194" s="1">
        <v>42482</v>
      </c>
      <c r="J6194">
        <v>2016</v>
      </c>
      <c r="K6194" t="s">
        <v>368</v>
      </c>
      <c r="L6194" t="s">
        <v>369</v>
      </c>
      <c r="M6194" s="1">
        <v>42485</v>
      </c>
      <c r="N6194">
        <v>3</v>
      </c>
      <c r="O6194">
        <f>STANDARDIZE(N6194,$N$8,$N$9)</f>
        <v>-0.58097443112237235</v>
      </c>
      <c r="P6194">
        <f>ABS($J$3-O6194)</f>
        <v>5.3608207345481995E-2</v>
      </c>
      <c r="Q6194">
        <f>ABS($J$4-O6194)</f>
        <v>2.7697573795165713</v>
      </c>
      <c r="R6194">
        <f>ABS($J$5-O6194)</f>
        <v>0.42886565876385618</v>
      </c>
      <c r="S6194">
        <f>ABS($J$6-O6194)</f>
        <v>1.0185559395641586</v>
      </c>
      <c r="T6194">
        <f>MIN(P6194:S6194)</f>
        <v>5.3608207345481995E-2</v>
      </c>
      <c r="U6194">
        <f>MATCH(T6194,P6194:S6194, 0)</f>
        <v>1</v>
      </c>
    </row>
    <row r="6195" spans="1:21" x14ac:dyDescent="0.35">
      <c r="A6195">
        <v>1</v>
      </c>
      <c r="B6195">
        <v>6184</v>
      </c>
      <c r="C6195" t="s">
        <v>30</v>
      </c>
      <c r="D6195" t="s">
        <v>31</v>
      </c>
      <c r="E6195" t="s">
        <v>163</v>
      </c>
      <c r="F6195" t="s">
        <v>59</v>
      </c>
      <c r="G6195" t="s">
        <v>546</v>
      </c>
      <c r="H6195" t="s">
        <v>547</v>
      </c>
      <c r="I6195" s="1">
        <v>42482</v>
      </c>
      <c r="J6195">
        <v>2016</v>
      </c>
      <c r="K6195" t="s">
        <v>368</v>
      </c>
      <c r="L6195" t="s">
        <v>369</v>
      </c>
      <c r="M6195" s="1">
        <v>42488</v>
      </c>
      <c r="N6195">
        <v>6</v>
      </c>
      <c r="O6195">
        <f>STANDARDIZE(N6195,$N$8,$N$9)</f>
        <v>-0.52736622377689035</v>
      </c>
      <c r="P6195">
        <f>ABS($J$3-O6195)</f>
        <v>0</v>
      </c>
      <c r="Q6195">
        <f>ABS($J$4-O6195)</f>
        <v>2.7161491721710895</v>
      </c>
      <c r="R6195">
        <f>ABS($J$5-O6195)</f>
        <v>0.37525745141837419</v>
      </c>
      <c r="S6195">
        <f>ABS($J$6-O6195)</f>
        <v>0.96494773221867647</v>
      </c>
      <c r="T6195">
        <f>MIN(P6195:S6195)</f>
        <v>0</v>
      </c>
      <c r="U6195">
        <f>MATCH(T6195,P6195:S6195, 0)</f>
        <v>1</v>
      </c>
    </row>
    <row r="6196" spans="1:21" x14ac:dyDescent="0.35">
      <c r="A6196">
        <v>3</v>
      </c>
      <c r="B6196">
        <v>6185</v>
      </c>
      <c r="C6196" t="s">
        <v>112</v>
      </c>
      <c r="D6196" t="s">
        <v>113</v>
      </c>
      <c r="E6196" t="s">
        <v>79</v>
      </c>
      <c r="F6196" t="s">
        <v>35</v>
      </c>
      <c r="G6196" t="s">
        <v>200</v>
      </c>
      <c r="H6196" t="s">
        <v>201</v>
      </c>
      <c r="I6196" s="1">
        <v>42482</v>
      </c>
      <c r="J6196">
        <v>2016</v>
      </c>
      <c r="K6196" t="s">
        <v>77</v>
      </c>
      <c r="L6196" t="s">
        <v>78</v>
      </c>
      <c r="M6196" s="1">
        <v>42507</v>
      </c>
      <c r="N6196">
        <v>25</v>
      </c>
      <c r="O6196">
        <f>STANDARDIZE(N6196,$N$8,$N$9)</f>
        <v>-0.18784757725550419</v>
      </c>
      <c r="P6196">
        <f>ABS($J$3-O6196)</f>
        <v>0.33951864652138619</v>
      </c>
      <c r="Q6196">
        <f>ABS($J$4-O6196)</f>
        <v>2.3766305256497033</v>
      </c>
      <c r="R6196">
        <f>ABS($J$5-O6196)</f>
        <v>3.5738804896988025E-2</v>
      </c>
      <c r="S6196">
        <f>ABS($J$6-O6196)</f>
        <v>0.62542908569729028</v>
      </c>
      <c r="T6196">
        <f>MIN(P6196:S6196)</f>
        <v>3.5738804896988025E-2</v>
      </c>
      <c r="U6196">
        <f>MATCH(T6196,P6196:S6196, 0)</f>
        <v>3</v>
      </c>
    </row>
    <row r="6197" spans="1:21" x14ac:dyDescent="0.35">
      <c r="A6197">
        <v>3</v>
      </c>
      <c r="B6197">
        <v>6186</v>
      </c>
      <c r="C6197" t="s">
        <v>14</v>
      </c>
      <c r="D6197" t="s">
        <v>15</v>
      </c>
      <c r="E6197" t="s">
        <v>79</v>
      </c>
      <c r="F6197" t="s">
        <v>35</v>
      </c>
      <c r="G6197" t="s">
        <v>200</v>
      </c>
      <c r="H6197" t="s">
        <v>201</v>
      </c>
      <c r="I6197" s="1">
        <v>42482</v>
      </c>
      <c r="J6197">
        <v>2016</v>
      </c>
      <c r="K6197" t="s">
        <v>77</v>
      </c>
      <c r="L6197" t="s">
        <v>78</v>
      </c>
      <c r="M6197" s="1">
        <v>42507</v>
      </c>
      <c r="N6197">
        <v>25</v>
      </c>
      <c r="O6197">
        <f>STANDARDIZE(N6197,$N$8,$N$9)</f>
        <v>-0.18784757725550419</v>
      </c>
      <c r="P6197">
        <f>ABS($J$3-O6197)</f>
        <v>0.33951864652138619</v>
      </c>
      <c r="Q6197">
        <f>ABS($J$4-O6197)</f>
        <v>2.3766305256497033</v>
      </c>
      <c r="R6197">
        <f>ABS($J$5-O6197)</f>
        <v>3.5738804896988025E-2</v>
      </c>
      <c r="S6197">
        <f>ABS($J$6-O6197)</f>
        <v>0.62542908569729028</v>
      </c>
      <c r="T6197">
        <f>MIN(P6197:S6197)</f>
        <v>3.5738804896988025E-2</v>
      </c>
      <c r="U6197">
        <f>MATCH(T6197,P6197:S6197, 0)</f>
        <v>3</v>
      </c>
    </row>
    <row r="6198" spans="1:21" x14ac:dyDescent="0.35">
      <c r="A6198">
        <v>4</v>
      </c>
      <c r="B6198">
        <v>6187</v>
      </c>
      <c r="C6198" t="s">
        <v>14</v>
      </c>
      <c r="D6198" t="s">
        <v>15</v>
      </c>
      <c r="E6198" t="s">
        <v>34</v>
      </c>
      <c r="F6198" t="s">
        <v>35</v>
      </c>
      <c r="G6198" t="s">
        <v>36</v>
      </c>
      <c r="H6198" t="s">
        <v>37</v>
      </c>
      <c r="I6198" s="1">
        <v>42482</v>
      </c>
      <c r="J6198">
        <v>2016</v>
      </c>
      <c r="K6198" t="s">
        <v>41</v>
      </c>
      <c r="L6198" t="s">
        <v>42</v>
      </c>
      <c r="M6198" s="1">
        <v>42536</v>
      </c>
      <c r="N6198">
        <v>54</v>
      </c>
      <c r="O6198">
        <f>STANDARDIZE(N6198,$N$8,$N$9)</f>
        <v>0.33036509375082207</v>
      </c>
      <c r="P6198">
        <f>ABS($J$3-O6198)</f>
        <v>0.85773131752771237</v>
      </c>
      <c r="Q6198">
        <f>ABS($J$4-O6198)</f>
        <v>1.8584178546433769</v>
      </c>
      <c r="R6198">
        <f>ABS($J$5-O6198)</f>
        <v>0.48247386610933823</v>
      </c>
      <c r="S6198">
        <f>ABS($J$6-O6198)</f>
        <v>0.10721641469096405</v>
      </c>
      <c r="T6198">
        <f>MIN(P6198:S6198)</f>
        <v>0.10721641469096405</v>
      </c>
      <c r="U6198">
        <f>MATCH(T6198,P6198:S6198, 0)</f>
        <v>4</v>
      </c>
    </row>
    <row r="6199" spans="1:21" x14ac:dyDescent="0.35">
      <c r="A6199">
        <v>1</v>
      </c>
      <c r="B6199">
        <v>6188</v>
      </c>
      <c r="C6199" t="s">
        <v>14</v>
      </c>
      <c r="D6199" t="s">
        <v>15</v>
      </c>
      <c r="E6199" t="s">
        <v>34</v>
      </c>
      <c r="F6199" t="s">
        <v>35</v>
      </c>
      <c r="G6199" t="s">
        <v>36</v>
      </c>
      <c r="H6199" t="s">
        <v>37</v>
      </c>
      <c r="I6199" s="1">
        <v>42483</v>
      </c>
      <c r="J6199">
        <v>2016</v>
      </c>
      <c r="K6199" t="s">
        <v>41</v>
      </c>
      <c r="L6199" t="s">
        <v>42</v>
      </c>
      <c r="O6199">
        <f>STANDARDIZE(N6199,$N$8,$N$9)</f>
        <v>-0.63458263846785445</v>
      </c>
      <c r="P6199">
        <f>ABS($J$3-O6199)</f>
        <v>0.1072164146909641</v>
      </c>
      <c r="Q6199">
        <f>ABS($J$4-O6199)</f>
        <v>2.8233655868620535</v>
      </c>
      <c r="R6199">
        <f>ABS($J$5-O6199)</f>
        <v>0.48247386610933829</v>
      </c>
      <c r="S6199">
        <f>ABS($J$6-O6199)</f>
        <v>1.0721641469096406</v>
      </c>
      <c r="T6199">
        <f>MIN(P6199:S6199)</f>
        <v>0.1072164146909641</v>
      </c>
      <c r="U6199">
        <f>MATCH(T6199,P6199:S6199, 0)</f>
        <v>1</v>
      </c>
    </row>
    <row r="6200" spans="1:21" x14ac:dyDescent="0.35">
      <c r="A6200">
        <v>3</v>
      </c>
      <c r="B6200">
        <v>6189</v>
      </c>
      <c r="C6200" t="s">
        <v>14</v>
      </c>
      <c r="D6200" t="s">
        <v>15</v>
      </c>
      <c r="E6200" t="s">
        <v>163</v>
      </c>
      <c r="F6200" t="s">
        <v>59</v>
      </c>
      <c r="G6200" t="s">
        <v>164</v>
      </c>
      <c r="H6200" t="s">
        <v>165</v>
      </c>
      <c r="I6200" s="1">
        <v>42483</v>
      </c>
      <c r="J6200">
        <v>2016</v>
      </c>
      <c r="K6200" t="s">
        <v>77</v>
      </c>
      <c r="L6200" t="s">
        <v>78</v>
      </c>
      <c r="M6200" s="1">
        <v>42648</v>
      </c>
      <c r="N6200">
        <v>17</v>
      </c>
      <c r="O6200">
        <f>STANDARDIZE(N6200,$N$8,$N$9)</f>
        <v>-0.33080279684345626</v>
      </c>
      <c r="P6200">
        <f>ABS($J$3-O6200)</f>
        <v>0.19656342693343409</v>
      </c>
      <c r="Q6200">
        <f>ABS($J$4-O6200)</f>
        <v>2.5195857452376553</v>
      </c>
      <c r="R6200">
        <f>ABS($J$5-O6200)</f>
        <v>0.17869402448494009</v>
      </c>
      <c r="S6200">
        <f>ABS($J$6-O6200)</f>
        <v>0.76838430528524237</v>
      </c>
      <c r="T6200">
        <f>MIN(P6200:S6200)</f>
        <v>0.17869402448494009</v>
      </c>
      <c r="U6200">
        <f>MATCH(T6200,P6200:S6200, 0)</f>
        <v>3</v>
      </c>
    </row>
    <row r="6201" spans="1:21" x14ac:dyDescent="0.35">
      <c r="A6201">
        <v>3</v>
      </c>
      <c r="B6201">
        <v>6190</v>
      </c>
      <c r="C6201" t="s">
        <v>157</v>
      </c>
      <c r="D6201" t="s">
        <v>158</v>
      </c>
      <c r="E6201" t="s">
        <v>84</v>
      </c>
      <c r="F6201" t="s">
        <v>85</v>
      </c>
      <c r="G6201" t="s">
        <v>153</v>
      </c>
      <c r="H6201" t="s">
        <v>154</v>
      </c>
      <c r="I6201" s="1">
        <v>42483</v>
      </c>
      <c r="J6201">
        <v>2016</v>
      </c>
      <c r="K6201" t="s">
        <v>77</v>
      </c>
      <c r="L6201" t="s">
        <v>78</v>
      </c>
      <c r="M6201" s="1">
        <v>42507</v>
      </c>
      <c r="N6201">
        <v>24</v>
      </c>
      <c r="O6201">
        <f>STANDARDIZE(N6201,$N$8,$N$9)</f>
        <v>-0.20571697970399819</v>
      </c>
      <c r="P6201">
        <f>ABS($J$3-O6201)</f>
        <v>0.32164924407289219</v>
      </c>
      <c r="Q6201">
        <f>ABS($J$4-O6201)</f>
        <v>2.3944999280981971</v>
      </c>
      <c r="R6201">
        <f>ABS($J$5-O6201)</f>
        <v>5.3608207345482023E-2</v>
      </c>
      <c r="S6201">
        <f>ABS($J$6-O6201)</f>
        <v>0.64329848814578428</v>
      </c>
      <c r="T6201">
        <f>MIN(P6201:S6201)</f>
        <v>5.3608207345482023E-2</v>
      </c>
      <c r="U6201">
        <f>MATCH(T6201,P6201:S6201, 0)</f>
        <v>3</v>
      </c>
    </row>
    <row r="6202" spans="1:21" x14ac:dyDescent="0.35">
      <c r="A6202">
        <v>1</v>
      </c>
      <c r="B6202">
        <v>6191</v>
      </c>
      <c r="C6202" t="s">
        <v>292</v>
      </c>
      <c r="D6202" t="s">
        <v>293</v>
      </c>
      <c r="E6202" t="s">
        <v>243</v>
      </c>
      <c r="F6202" t="s">
        <v>208</v>
      </c>
      <c r="G6202" t="s">
        <v>244</v>
      </c>
      <c r="H6202" t="s">
        <v>245</v>
      </c>
      <c r="I6202" s="1">
        <v>42484</v>
      </c>
      <c r="J6202">
        <v>2016</v>
      </c>
      <c r="K6202" t="s">
        <v>77</v>
      </c>
      <c r="L6202" t="s">
        <v>78</v>
      </c>
      <c r="M6202" s="1">
        <v>42490</v>
      </c>
      <c r="N6202">
        <v>6</v>
      </c>
      <c r="O6202">
        <f>STANDARDIZE(N6202,$N$8,$N$9)</f>
        <v>-0.52736622377689035</v>
      </c>
      <c r="P6202">
        <f>ABS($J$3-O6202)</f>
        <v>0</v>
      </c>
      <c r="Q6202">
        <f>ABS($J$4-O6202)</f>
        <v>2.7161491721710895</v>
      </c>
      <c r="R6202">
        <f>ABS($J$5-O6202)</f>
        <v>0.37525745141837419</v>
      </c>
      <c r="S6202">
        <f>ABS($J$6-O6202)</f>
        <v>0.96494773221867647</v>
      </c>
      <c r="T6202">
        <f>MIN(P6202:S6202)</f>
        <v>0</v>
      </c>
      <c r="U6202">
        <f>MATCH(T6202,P6202:S6202, 0)</f>
        <v>1</v>
      </c>
    </row>
    <row r="6203" spans="1:21" x14ac:dyDescent="0.35">
      <c r="A6203">
        <v>1</v>
      </c>
      <c r="B6203">
        <v>6192</v>
      </c>
      <c r="C6203" t="s">
        <v>14</v>
      </c>
      <c r="D6203" t="s">
        <v>15</v>
      </c>
      <c r="E6203" t="s">
        <v>16</v>
      </c>
      <c r="F6203" t="s">
        <v>17</v>
      </c>
      <c r="G6203" t="s">
        <v>18</v>
      </c>
      <c r="H6203" t="s">
        <v>19</v>
      </c>
      <c r="I6203" s="1">
        <v>42484</v>
      </c>
      <c r="J6203">
        <v>2016</v>
      </c>
      <c r="K6203" t="s">
        <v>176</v>
      </c>
      <c r="L6203" t="s">
        <v>177</v>
      </c>
      <c r="M6203" s="1">
        <v>42405</v>
      </c>
      <c r="N6203">
        <v>8</v>
      </c>
      <c r="O6203">
        <f>STANDARDIZE(N6203,$N$8,$N$9)</f>
        <v>-0.49162741887990236</v>
      </c>
      <c r="P6203">
        <f>ABS($J$3-O6203)</f>
        <v>3.5738804896987997E-2</v>
      </c>
      <c r="Q6203">
        <f>ABS($J$4-O6203)</f>
        <v>2.6804103672741011</v>
      </c>
      <c r="R6203">
        <f>ABS($J$5-O6203)</f>
        <v>0.33951864652138619</v>
      </c>
      <c r="S6203">
        <f>ABS($J$6-O6203)</f>
        <v>0.92920892732168847</v>
      </c>
      <c r="T6203">
        <f>MIN(P6203:S6203)</f>
        <v>3.5738804896987997E-2</v>
      </c>
      <c r="U6203">
        <f>MATCH(T6203,P6203:S6203, 0)</f>
        <v>1</v>
      </c>
    </row>
    <row r="6204" spans="1:21" x14ac:dyDescent="0.35">
      <c r="A6204">
        <v>1</v>
      </c>
      <c r="B6204">
        <v>6193</v>
      </c>
      <c r="C6204" t="s">
        <v>178</v>
      </c>
      <c r="D6204" t="s">
        <v>179</v>
      </c>
      <c r="E6204" t="s">
        <v>131</v>
      </c>
      <c r="F6204" t="s">
        <v>132</v>
      </c>
      <c r="G6204" t="s">
        <v>133</v>
      </c>
      <c r="H6204" t="s">
        <v>134</v>
      </c>
      <c r="I6204" s="1">
        <v>42485</v>
      </c>
      <c r="J6204">
        <v>2016</v>
      </c>
      <c r="K6204" t="s">
        <v>577</v>
      </c>
      <c r="L6204" t="s">
        <v>578</v>
      </c>
      <c r="M6204" s="1">
        <v>42487</v>
      </c>
      <c r="N6204">
        <v>2</v>
      </c>
      <c r="O6204">
        <f>STANDARDIZE(N6204,$N$8,$N$9)</f>
        <v>-0.59884383357086635</v>
      </c>
      <c r="P6204">
        <f>ABS($J$3-O6204)</f>
        <v>7.1477609793975994E-2</v>
      </c>
      <c r="Q6204">
        <f>ABS($J$4-O6204)</f>
        <v>2.7876267819650655</v>
      </c>
      <c r="R6204">
        <f>ABS($J$5-O6204)</f>
        <v>0.44673506121235018</v>
      </c>
      <c r="S6204">
        <f>ABS($J$6-O6204)</f>
        <v>1.0364253420126524</v>
      </c>
      <c r="T6204">
        <f>MIN(P6204:S6204)</f>
        <v>7.1477609793975994E-2</v>
      </c>
      <c r="U6204">
        <f>MATCH(T6204,P6204:S6204, 0)</f>
        <v>1</v>
      </c>
    </row>
    <row r="6205" spans="1:21" x14ac:dyDescent="0.35">
      <c r="A6205">
        <v>1</v>
      </c>
      <c r="B6205">
        <v>6194</v>
      </c>
      <c r="C6205" t="s">
        <v>157</v>
      </c>
      <c r="D6205" t="s">
        <v>158</v>
      </c>
      <c r="E6205" t="s">
        <v>131</v>
      </c>
      <c r="F6205" t="s">
        <v>132</v>
      </c>
      <c r="G6205" t="s">
        <v>133</v>
      </c>
      <c r="H6205" t="s">
        <v>134</v>
      </c>
      <c r="I6205" s="1">
        <v>42485</v>
      </c>
      <c r="J6205">
        <v>2016</v>
      </c>
      <c r="K6205" t="s">
        <v>331</v>
      </c>
      <c r="L6205" t="s">
        <v>332</v>
      </c>
      <c r="M6205" s="1">
        <v>42488</v>
      </c>
      <c r="N6205">
        <v>3</v>
      </c>
      <c r="O6205">
        <f>STANDARDIZE(N6205,$N$8,$N$9)</f>
        <v>-0.58097443112237235</v>
      </c>
      <c r="P6205">
        <f>ABS($J$3-O6205)</f>
        <v>5.3608207345481995E-2</v>
      </c>
      <c r="Q6205">
        <f>ABS($J$4-O6205)</f>
        <v>2.7697573795165713</v>
      </c>
      <c r="R6205">
        <f>ABS($J$5-O6205)</f>
        <v>0.42886565876385618</v>
      </c>
      <c r="S6205">
        <f>ABS($J$6-O6205)</f>
        <v>1.0185559395641586</v>
      </c>
      <c r="T6205">
        <f>MIN(P6205:S6205)</f>
        <v>5.3608207345481995E-2</v>
      </c>
      <c r="U6205">
        <f>MATCH(T6205,P6205:S6205, 0)</f>
        <v>1</v>
      </c>
    </row>
    <row r="6206" spans="1:21" x14ac:dyDescent="0.35">
      <c r="A6206">
        <v>1</v>
      </c>
      <c r="B6206">
        <v>6195</v>
      </c>
      <c r="C6206" t="s">
        <v>14</v>
      </c>
      <c r="D6206" t="s">
        <v>15</v>
      </c>
      <c r="E6206" t="s">
        <v>79</v>
      </c>
      <c r="F6206" t="s">
        <v>35</v>
      </c>
      <c r="G6206" t="s">
        <v>80</v>
      </c>
      <c r="H6206" t="s">
        <v>81</v>
      </c>
      <c r="I6206" s="1">
        <v>42485</v>
      </c>
      <c r="J6206">
        <v>2016</v>
      </c>
      <c r="K6206" t="s">
        <v>41</v>
      </c>
      <c r="L6206" t="s">
        <v>42</v>
      </c>
      <c r="M6206" s="1">
        <v>42489</v>
      </c>
      <c r="N6206">
        <v>4</v>
      </c>
      <c r="O6206">
        <f>STANDARDIZE(N6206,$N$8,$N$9)</f>
        <v>-0.56310502867387835</v>
      </c>
      <c r="P6206">
        <f>ABS($J$3-O6206)</f>
        <v>3.5738804896987997E-2</v>
      </c>
      <c r="Q6206">
        <f>ABS($J$4-O6206)</f>
        <v>2.7518879770680771</v>
      </c>
      <c r="R6206">
        <f>ABS($J$5-O6206)</f>
        <v>0.41099625631536219</v>
      </c>
      <c r="S6206">
        <f>ABS($J$6-O6206)</f>
        <v>1.0006865371156644</v>
      </c>
      <c r="T6206">
        <f>MIN(P6206:S6206)</f>
        <v>3.5738804896987997E-2</v>
      </c>
      <c r="U6206">
        <f>MATCH(T6206,P6206:S6206, 0)</f>
        <v>1</v>
      </c>
    </row>
    <row r="6207" spans="1:21" x14ac:dyDescent="0.35">
      <c r="A6207">
        <v>1</v>
      </c>
      <c r="B6207">
        <v>6196</v>
      </c>
      <c r="C6207" t="s">
        <v>112</v>
      </c>
      <c r="D6207" t="s">
        <v>113</v>
      </c>
      <c r="E6207" t="s">
        <v>79</v>
      </c>
      <c r="F6207" t="s">
        <v>35</v>
      </c>
      <c r="G6207" t="s">
        <v>200</v>
      </c>
      <c r="H6207" t="s">
        <v>201</v>
      </c>
      <c r="I6207" s="1">
        <v>42485</v>
      </c>
      <c r="J6207">
        <v>2016</v>
      </c>
      <c r="K6207" t="s">
        <v>176</v>
      </c>
      <c r="L6207" t="s">
        <v>177</v>
      </c>
      <c r="M6207" s="1">
        <v>42489</v>
      </c>
      <c r="N6207">
        <v>4</v>
      </c>
      <c r="O6207">
        <f>STANDARDIZE(N6207,$N$8,$N$9)</f>
        <v>-0.56310502867387835</v>
      </c>
      <c r="P6207">
        <f>ABS($J$3-O6207)</f>
        <v>3.5738804896987997E-2</v>
      </c>
      <c r="Q6207">
        <f>ABS($J$4-O6207)</f>
        <v>2.7518879770680771</v>
      </c>
      <c r="R6207">
        <f>ABS($J$5-O6207)</f>
        <v>0.41099625631536219</v>
      </c>
      <c r="S6207">
        <f>ABS($J$6-O6207)</f>
        <v>1.0006865371156644</v>
      </c>
      <c r="T6207">
        <f>MIN(P6207:S6207)</f>
        <v>3.5738804896987997E-2</v>
      </c>
      <c r="U6207">
        <f>MATCH(T6207,P6207:S6207, 0)</f>
        <v>1</v>
      </c>
    </row>
    <row r="6208" spans="1:21" x14ac:dyDescent="0.35">
      <c r="A6208">
        <v>1</v>
      </c>
      <c r="B6208">
        <v>6197</v>
      </c>
      <c r="C6208" t="s">
        <v>14</v>
      </c>
      <c r="D6208" t="s">
        <v>15</v>
      </c>
      <c r="E6208" t="s">
        <v>79</v>
      </c>
      <c r="F6208" t="s">
        <v>35</v>
      </c>
      <c r="G6208" t="s">
        <v>200</v>
      </c>
      <c r="H6208" t="s">
        <v>201</v>
      </c>
      <c r="I6208" s="1">
        <v>42485</v>
      </c>
      <c r="J6208">
        <v>2016</v>
      </c>
      <c r="K6208" t="s">
        <v>77</v>
      </c>
      <c r="L6208" t="s">
        <v>78</v>
      </c>
      <c r="M6208" s="1">
        <v>42556</v>
      </c>
      <c r="N6208">
        <v>12</v>
      </c>
      <c r="O6208">
        <f>STANDARDIZE(N6208,$N$8,$N$9)</f>
        <v>-0.42014980908592631</v>
      </c>
      <c r="P6208">
        <f>ABS($J$3-O6208)</f>
        <v>0.10721641469096405</v>
      </c>
      <c r="Q6208">
        <f>ABS($J$4-O6208)</f>
        <v>2.6089327574801251</v>
      </c>
      <c r="R6208">
        <f>ABS($J$5-O6208)</f>
        <v>0.26804103672741014</v>
      </c>
      <c r="S6208">
        <f>ABS($J$6-O6208)</f>
        <v>0.85773131752771237</v>
      </c>
      <c r="T6208">
        <f>MIN(P6208:S6208)</f>
        <v>0.10721641469096405</v>
      </c>
      <c r="U6208">
        <f>MATCH(T6208,P6208:S6208, 0)</f>
        <v>1</v>
      </c>
    </row>
    <row r="6209" spans="1:21" x14ac:dyDescent="0.35">
      <c r="A6209">
        <v>1</v>
      </c>
      <c r="B6209">
        <v>6198</v>
      </c>
      <c r="C6209" t="s">
        <v>14</v>
      </c>
      <c r="D6209" t="s">
        <v>15</v>
      </c>
      <c r="E6209" t="s">
        <v>79</v>
      </c>
      <c r="F6209" t="s">
        <v>35</v>
      </c>
      <c r="G6209" t="s">
        <v>200</v>
      </c>
      <c r="H6209" t="s">
        <v>201</v>
      </c>
      <c r="I6209" s="1">
        <v>42485</v>
      </c>
      <c r="J6209">
        <v>2016</v>
      </c>
      <c r="K6209" t="s">
        <v>77</v>
      </c>
      <c r="L6209" t="s">
        <v>78</v>
      </c>
      <c r="M6209" s="1">
        <v>42556</v>
      </c>
      <c r="N6209">
        <v>12</v>
      </c>
      <c r="O6209">
        <f>STANDARDIZE(N6209,$N$8,$N$9)</f>
        <v>-0.42014980908592631</v>
      </c>
      <c r="P6209">
        <f>ABS($J$3-O6209)</f>
        <v>0.10721641469096405</v>
      </c>
      <c r="Q6209">
        <f>ABS($J$4-O6209)</f>
        <v>2.6089327574801251</v>
      </c>
      <c r="R6209">
        <f>ABS($J$5-O6209)</f>
        <v>0.26804103672741014</v>
      </c>
      <c r="S6209">
        <f>ABS($J$6-O6209)</f>
        <v>0.85773131752771237</v>
      </c>
      <c r="T6209">
        <f>MIN(P6209:S6209)</f>
        <v>0.10721641469096405</v>
      </c>
      <c r="U6209">
        <f>MATCH(T6209,P6209:S6209, 0)</f>
        <v>1</v>
      </c>
    </row>
    <row r="6210" spans="1:21" x14ac:dyDescent="0.35">
      <c r="A6210">
        <v>3</v>
      </c>
      <c r="B6210">
        <v>6199</v>
      </c>
      <c r="C6210" t="s">
        <v>14</v>
      </c>
      <c r="D6210" t="s">
        <v>15</v>
      </c>
      <c r="E6210" t="s">
        <v>79</v>
      </c>
      <c r="F6210" t="s">
        <v>35</v>
      </c>
      <c r="G6210" t="s">
        <v>80</v>
      </c>
      <c r="H6210" t="s">
        <v>81</v>
      </c>
      <c r="I6210" s="1">
        <v>42485</v>
      </c>
      <c r="J6210">
        <v>2016</v>
      </c>
      <c r="K6210" t="s">
        <v>20</v>
      </c>
      <c r="L6210" t="s">
        <v>21</v>
      </c>
      <c r="M6210" s="1">
        <v>42503</v>
      </c>
      <c r="N6210">
        <v>18</v>
      </c>
      <c r="O6210">
        <f>STANDARDIZE(N6210,$N$8,$N$9)</f>
        <v>-0.31293339439496226</v>
      </c>
      <c r="P6210">
        <f>ABS($J$3-O6210)</f>
        <v>0.21443282938192809</v>
      </c>
      <c r="Q6210">
        <f>ABS($J$4-O6210)</f>
        <v>2.5017163427891611</v>
      </c>
      <c r="R6210">
        <f>ABS($J$5-O6210)</f>
        <v>0.1608246220364461</v>
      </c>
      <c r="S6210">
        <f>ABS($J$6-O6210)</f>
        <v>0.75051490283674838</v>
      </c>
      <c r="T6210">
        <f>MIN(P6210:S6210)</f>
        <v>0.1608246220364461</v>
      </c>
      <c r="U6210">
        <f>MATCH(T6210,P6210:S6210, 0)</f>
        <v>3</v>
      </c>
    </row>
    <row r="6211" spans="1:21" x14ac:dyDescent="0.35">
      <c r="A6211">
        <v>3</v>
      </c>
      <c r="B6211">
        <v>6200</v>
      </c>
      <c r="C6211" t="s">
        <v>383</v>
      </c>
      <c r="D6211" t="s">
        <v>384</v>
      </c>
      <c r="E6211" t="s">
        <v>219</v>
      </c>
      <c r="F6211" t="s">
        <v>220</v>
      </c>
      <c r="G6211" t="s">
        <v>423</v>
      </c>
      <c r="H6211" t="s">
        <v>424</v>
      </c>
      <c r="I6211" s="1">
        <v>42485</v>
      </c>
      <c r="J6211">
        <v>2016</v>
      </c>
      <c r="K6211" t="s">
        <v>77</v>
      </c>
      <c r="L6211" t="s">
        <v>78</v>
      </c>
      <c r="M6211" s="1">
        <v>42512</v>
      </c>
      <c r="N6211">
        <v>27</v>
      </c>
      <c r="O6211">
        <f>STANDARDIZE(N6211,$N$8,$N$9)</f>
        <v>-0.15210877235851616</v>
      </c>
      <c r="P6211">
        <f>ABS($J$3-O6211)</f>
        <v>0.37525745141837419</v>
      </c>
      <c r="Q6211">
        <f>ABS($J$4-O6211)</f>
        <v>2.3408917207527153</v>
      </c>
      <c r="R6211">
        <f>ABS($J$5-O6211)</f>
        <v>0</v>
      </c>
      <c r="S6211">
        <f>ABS($J$6-O6211)</f>
        <v>0.58969028080030228</v>
      </c>
      <c r="T6211">
        <f>MIN(P6211:S6211)</f>
        <v>0</v>
      </c>
      <c r="U6211">
        <f>MATCH(T6211,P6211:S6211, 0)</f>
        <v>3</v>
      </c>
    </row>
    <row r="6212" spans="1:21" x14ac:dyDescent="0.35">
      <c r="A6212">
        <v>1</v>
      </c>
      <c r="B6212">
        <v>6201</v>
      </c>
      <c r="C6212" t="s">
        <v>406</v>
      </c>
      <c r="D6212" t="s">
        <v>407</v>
      </c>
      <c r="E6212" t="s">
        <v>131</v>
      </c>
      <c r="F6212" t="s">
        <v>132</v>
      </c>
      <c r="G6212" t="s">
        <v>133</v>
      </c>
      <c r="H6212" t="s">
        <v>134</v>
      </c>
      <c r="I6212" s="1">
        <v>42486</v>
      </c>
      <c r="J6212">
        <v>2016</v>
      </c>
      <c r="K6212" t="s">
        <v>331</v>
      </c>
      <c r="L6212" t="s">
        <v>332</v>
      </c>
      <c r="M6212" s="1">
        <v>42486</v>
      </c>
      <c r="N6212">
        <v>0</v>
      </c>
      <c r="O6212">
        <f>STANDARDIZE(N6212,$N$8,$N$9)</f>
        <v>-0.63458263846785445</v>
      </c>
      <c r="P6212">
        <f>ABS($J$3-O6212)</f>
        <v>0.1072164146909641</v>
      </c>
      <c r="Q6212">
        <f>ABS($J$4-O6212)</f>
        <v>2.8233655868620535</v>
      </c>
      <c r="R6212">
        <f>ABS($J$5-O6212)</f>
        <v>0.48247386610933829</v>
      </c>
      <c r="S6212">
        <f>ABS($J$6-O6212)</f>
        <v>1.0721641469096406</v>
      </c>
      <c r="T6212">
        <f>MIN(P6212:S6212)</f>
        <v>0.1072164146909641</v>
      </c>
      <c r="U6212">
        <f>MATCH(T6212,P6212:S6212, 0)</f>
        <v>1</v>
      </c>
    </row>
    <row r="6213" spans="1:21" x14ac:dyDescent="0.35">
      <c r="A6213">
        <v>1</v>
      </c>
      <c r="B6213">
        <v>6202</v>
      </c>
      <c r="C6213" t="s">
        <v>229</v>
      </c>
      <c r="D6213" t="s">
        <v>230</v>
      </c>
      <c r="E6213" t="s">
        <v>243</v>
      </c>
      <c r="F6213" t="s">
        <v>208</v>
      </c>
      <c r="G6213" t="s">
        <v>244</v>
      </c>
      <c r="H6213" t="s">
        <v>245</v>
      </c>
      <c r="I6213" s="1">
        <v>42486</v>
      </c>
      <c r="J6213">
        <v>2016</v>
      </c>
      <c r="K6213" t="s">
        <v>77</v>
      </c>
      <c r="L6213" t="s">
        <v>78</v>
      </c>
      <c r="M6213" s="1">
        <v>42405</v>
      </c>
      <c r="N6213">
        <v>6</v>
      </c>
      <c r="O6213">
        <f>STANDARDIZE(N6213,$N$8,$N$9)</f>
        <v>-0.52736622377689035</v>
      </c>
      <c r="P6213">
        <f>ABS($J$3-O6213)</f>
        <v>0</v>
      </c>
      <c r="Q6213">
        <f>ABS($J$4-O6213)</f>
        <v>2.7161491721710895</v>
      </c>
      <c r="R6213">
        <f>ABS($J$5-O6213)</f>
        <v>0.37525745141837419</v>
      </c>
      <c r="S6213">
        <f>ABS($J$6-O6213)</f>
        <v>0.96494773221867647</v>
      </c>
      <c r="T6213">
        <f>MIN(P6213:S6213)</f>
        <v>0</v>
      </c>
      <c r="U6213">
        <f>MATCH(T6213,P6213:S6213, 0)</f>
        <v>1</v>
      </c>
    </row>
    <row r="6214" spans="1:21" x14ac:dyDescent="0.35">
      <c r="A6214">
        <v>1</v>
      </c>
      <c r="B6214">
        <v>6203</v>
      </c>
      <c r="C6214" t="s">
        <v>30</v>
      </c>
      <c r="D6214" t="s">
        <v>31</v>
      </c>
      <c r="E6214" t="s">
        <v>163</v>
      </c>
      <c r="F6214" t="s">
        <v>59</v>
      </c>
      <c r="G6214" t="s">
        <v>546</v>
      </c>
      <c r="H6214" t="s">
        <v>547</v>
      </c>
      <c r="I6214" s="1">
        <v>42486</v>
      </c>
      <c r="J6214">
        <v>2016</v>
      </c>
      <c r="K6214" t="s">
        <v>368</v>
      </c>
      <c r="L6214" t="s">
        <v>369</v>
      </c>
      <c r="M6214" s="1">
        <v>42434</v>
      </c>
      <c r="N6214">
        <v>7</v>
      </c>
      <c r="O6214">
        <f>STANDARDIZE(N6214,$N$8,$N$9)</f>
        <v>-0.50949682132839635</v>
      </c>
      <c r="P6214">
        <f>ABS($J$3-O6214)</f>
        <v>1.7869402448493998E-2</v>
      </c>
      <c r="Q6214">
        <f>ABS($J$4-O6214)</f>
        <v>2.6982797697225953</v>
      </c>
      <c r="R6214">
        <f>ABS($J$5-O6214)</f>
        <v>0.35738804896988019</v>
      </c>
      <c r="S6214">
        <f>ABS($J$6-O6214)</f>
        <v>0.94707832977018247</v>
      </c>
      <c r="T6214">
        <f>MIN(P6214:S6214)</f>
        <v>1.7869402448493998E-2</v>
      </c>
      <c r="U6214">
        <f>MATCH(T6214,P6214:S6214, 0)</f>
        <v>1</v>
      </c>
    </row>
    <row r="6215" spans="1:21" x14ac:dyDescent="0.35">
      <c r="A6215">
        <v>1</v>
      </c>
      <c r="B6215">
        <v>6204</v>
      </c>
      <c r="C6215" t="s">
        <v>266</v>
      </c>
      <c r="D6215" t="s">
        <v>267</v>
      </c>
      <c r="E6215" t="s">
        <v>16</v>
      </c>
      <c r="F6215" t="s">
        <v>17</v>
      </c>
      <c r="G6215" t="s">
        <v>18</v>
      </c>
      <c r="H6215" t="s">
        <v>19</v>
      </c>
      <c r="I6215" s="1">
        <v>42486</v>
      </c>
      <c r="J6215">
        <v>2016</v>
      </c>
      <c r="K6215" t="s">
        <v>176</v>
      </c>
      <c r="L6215" t="s">
        <v>177</v>
      </c>
      <c r="M6215" s="1">
        <v>42434</v>
      </c>
      <c r="N6215">
        <v>7</v>
      </c>
      <c r="O6215">
        <f>STANDARDIZE(N6215,$N$8,$N$9)</f>
        <v>-0.50949682132839635</v>
      </c>
      <c r="P6215">
        <f>ABS($J$3-O6215)</f>
        <v>1.7869402448493998E-2</v>
      </c>
      <c r="Q6215">
        <f>ABS($J$4-O6215)</f>
        <v>2.6982797697225953</v>
      </c>
      <c r="R6215">
        <f>ABS($J$5-O6215)</f>
        <v>0.35738804896988019</v>
      </c>
      <c r="S6215">
        <f>ABS($J$6-O6215)</f>
        <v>0.94707832977018247</v>
      </c>
      <c r="T6215">
        <f>MIN(P6215:S6215)</f>
        <v>1.7869402448493998E-2</v>
      </c>
      <c r="U6215">
        <f>MATCH(T6215,P6215:S6215, 0)</f>
        <v>1</v>
      </c>
    </row>
    <row r="6216" spans="1:21" x14ac:dyDescent="0.35">
      <c r="A6216">
        <v>1</v>
      </c>
      <c r="B6216">
        <v>6205</v>
      </c>
      <c r="C6216" t="s">
        <v>67</v>
      </c>
      <c r="D6216" t="s">
        <v>68</v>
      </c>
      <c r="E6216" t="s">
        <v>16</v>
      </c>
      <c r="F6216" t="s">
        <v>17</v>
      </c>
      <c r="G6216" t="s">
        <v>18</v>
      </c>
      <c r="H6216" t="s">
        <v>19</v>
      </c>
      <c r="I6216" s="1">
        <v>42486</v>
      </c>
      <c r="J6216">
        <v>2016</v>
      </c>
      <c r="K6216" t="s">
        <v>176</v>
      </c>
      <c r="L6216" t="s">
        <v>177</v>
      </c>
      <c r="M6216" s="1">
        <v>42526</v>
      </c>
      <c r="N6216">
        <v>10</v>
      </c>
      <c r="O6216">
        <f>STANDARDIZE(N6216,$N$8,$N$9)</f>
        <v>-0.4558886139829143</v>
      </c>
      <c r="P6216">
        <f>ABS($J$3-O6216)</f>
        <v>7.1477609793976049E-2</v>
      </c>
      <c r="Q6216">
        <f>ABS($J$4-O6216)</f>
        <v>2.6446715623771131</v>
      </c>
      <c r="R6216">
        <f>ABS($J$5-O6216)</f>
        <v>0.30377984162439814</v>
      </c>
      <c r="S6216">
        <f>ABS($J$6-O6216)</f>
        <v>0.89347012242470036</v>
      </c>
      <c r="T6216">
        <f>MIN(P6216:S6216)</f>
        <v>7.1477609793976049E-2</v>
      </c>
      <c r="U6216">
        <f>MATCH(T6216,P6216:S6216, 0)</f>
        <v>1</v>
      </c>
    </row>
    <row r="6217" spans="1:21" x14ac:dyDescent="0.35">
      <c r="A6217">
        <v>1</v>
      </c>
      <c r="B6217">
        <v>6206</v>
      </c>
      <c r="C6217" t="s">
        <v>178</v>
      </c>
      <c r="D6217" t="s">
        <v>179</v>
      </c>
      <c r="E6217" t="s">
        <v>34</v>
      </c>
      <c r="F6217" t="s">
        <v>35</v>
      </c>
      <c r="G6217" t="s">
        <v>36</v>
      </c>
      <c r="H6217" t="s">
        <v>37</v>
      </c>
      <c r="I6217" s="1">
        <v>42486</v>
      </c>
      <c r="J6217">
        <v>2016</v>
      </c>
      <c r="K6217" t="s">
        <v>77</v>
      </c>
      <c r="L6217" t="s">
        <v>78</v>
      </c>
      <c r="M6217" s="1">
        <v>42679</v>
      </c>
      <c r="N6217">
        <v>15</v>
      </c>
      <c r="O6217">
        <f>STANDARDIZE(N6217,$N$8,$N$9)</f>
        <v>-0.36654160174044426</v>
      </c>
      <c r="P6217">
        <f>ABS($J$3-O6217)</f>
        <v>0.1608246220364461</v>
      </c>
      <c r="Q6217">
        <f>ABS($J$4-O6217)</f>
        <v>2.5553245501346433</v>
      </c>
      <c r="R6217">
        <f>ABS($J$5-O6217)</f>
        <v>0.21443282938192809</v>
      </c>
      <c r="S6217">
        <f>ABS($J$6-O6217)</f>
        <v>0.80412311018223037</v>
      </c>
      <c r="T6217">
        <f>MIN(P6217:S6217)</f>
        <v>0.1608246220364461</v>
      </c>
      <c r="U6217">
        <f>MATCH(T6217,P6217:S6217, 0)</f>
        <v>1</v>
      </c>
    </row>
    <row r="6218" spans="1:21" x14ac:dyDescent="0.35">
      <c r="A6218">
        <v>2</v>
      </c>
      <c r="B6218">
        <v>6207</v>
      </c>
      <c r="C6218" t="s">
        <v>239</v>
      </c>
      <c r="D6218" t="s">
        <v>240</v>
      </c>
      <c r="E6218" t="s">
        <v>196</v>
      </c>
      <c r="F6218" t="s">
        <v>197</v>
      </c>
      <c r="G6218" t="s">
        <v>198</v>
      </c>
      <c r="H6218" t="s">
        <v>199</v>
      </c>
      <c r="I6218" s="1">
        <v>42486</v>
      </c>
      <c r="J6218">
        <v>2016</v>
      </c>
      <c r="K6218" t="s">
        <v>41</v>
      </c>
      <c r="L6218" t="s">
        <v>42</v>
      </c>
      <c r="M6218" s="1">
        <v>42439</v>
      </c>
      <c r="N6218">
        <v>160</v>
      </c>
      <c r="O6218">
        <f>STANDARDIZE(N6218,$N$8,$N$9)</f>
        <v>2.2245217532911874</v>
      </c>
      <c r="P6218">
        <f>ABS($J$3-O6218)</f>
        <v>2.751887977068078</v>
      </c>
      <c r="Q6218">
        <f>ABS($J$4-O6218)</f>
        <v>3.5738804896988441E-2</v>
      </c>
      <c r="R6218">
        <f>ABS($J$5-O6218)</f>
        <v>2.3766305256497038</v>
      </c>
      <c r="S6218">
        <f>ABS($J$6-O6218)</f>
        <v>1.7869402448494012</v>
      </c>
      <c r="T6218">
        <f>MIN(P6218:S6218)</f>
        <v>3.5738804896988441E-2</v>
      </c>
      <c r="U6218">
        <f>MATCH(T6218,P6218:S6218, 0)</f>
        <v>2</v>
      </c>
    </row>
    <row r="6219" spans="1:21" x14ac:dyDescent="0.35">
      <c r="A6219">
        <v>1</v>
      </c>
      <c r="B6219">
        <v>6208</v>
      </c>
      <c r="C6219" t="s">
        <v>30</v>
      </c>
      <c r="D6219" t="s">
        <v>31</v>
      </c>
      <c r="E6219" t="s">
        <v>163</v>
      </c>
      <c r="F6219" t="s">
        <v>59</v>
      </c>
      <c r="G6219" t="s">
        <v>546</v>
      </c>
      <c r="H6219" t="s">
        <v>547</v>
      </c>
      <c r="I6219" s="1">
        <v>42487</v>
      </c>
      <c r="J6219">
        <v>2016</v>
      </c>
      <c r="K6219" t="s">
        <v>368</v>
      </c>
      <c r="L6219" t="s">
        <v>369</v>
      </c>
      <c r="M6219" s="1">
        <v>42434</v>
      </c>
      <c r="N6219">
        <v>6</v>
      </c>
      <c r="O6219">
        <f>STANDARDIZE(N6219,$N$8,$N$9)</f>
        <v>-0.52736622377689035</v>
      </c>
      <c r="P6219">
        <f>ABS($J$3-O6219)</f>
        <v>0</v>
      </c>
      <c r="Q6219">
        <f>ABS($J$4-O6219)</f>
        <v>2.7161491721710895</v>
      </c>
      <c r="R6219">
        <f>ABS($J$5-O6219)</f>
        <v>0.37525745141837419</v>
      </c>
      <c r="S6219">
        <f>ABS($J$6-O6219)</f>
        <v>0.96494773221867647</v>
      </c>
      <c r="T6219">
        <f>MIN(P6219:S6219)</f>
        <v>0</v>
      </c>
      <c r="U6219">
        <f>MATCH(T6219,P6219:S6219, 0)</f>
        <v>1</v>
      </c>
    </row>
    <row r="6220" spans="1:21" x14ac:dyDescent="0.35">
      <c r="A6220">
        <v>1</v>
      </c>
      <c r="B6220">
        <v>6209</v>
      </c>
      <c r="C6220" t="s">
        <v>30</v>
      </c>
      <c r="D6220" t="s">
        <v>31</v>
      </c>
      <c r="E6220" t="s">
        <v>163</v>
      </c>
      <c r="F6220" t="s">
        <v>59</v>
      </c>
      <c r="G6220" t="s">
        <v>546</v>
      </c>
      <c r="H6220" t="s">
        <v>547</v>
      </c>
      <c r="I6220" s="1">
        <v>42487</v>
      </c>
      <c r="J6220">
        <v>2016</v>
      </c>
      <c r="K6220" t="s">
        <v>368</v>
      </c>
      <c r="L6220" t="s">
        <v>369</v>
      </c>
      <c r="M6220" s="1">
        <v>42434</v>
      </c>
      <c r="N6220">
        <v>6</v>
      </c>
      <c r="O6220">
        <f>STANDARDIZE(N6220,$N$8,$N$9)</f>
        <v>-0.52736622377689035</v>
      </c>
      <c r="P6220">
        <f>ABS($J$3-O6220)</f>
        <v>0</v>
      </c>
      <c r="Q6220">
        <f>ABS($J$4-O6220)</f>
        <v>2.7161491721710895</v>
      </c>
      <c r="R6220">
        <f>ABS($J$5-O6220)</f>
        <v>0.37525745141837419</v>
      </c>
      <c r="S6220">
        <f>ABS($J$6-O6220)</f>
        <v>0.96494773221867647</v>
      </c>
      <c r="T6220">
        <f>MIN(P6220:S6220)</f>
        <v>0</v>
      </c>
      <c r="U6220">
        <f>MATCH(T6220,P6220:S6220, 0)</f>
        <v>1</v>
      </c>
    </row>
    <row r="6221" spans="1:21" x14ac:dyDescent="0.35">
      <c r="A6221">
        <v>1</v>
      </c>
      <c r="B6221">
        <v>6210</v>
      </c>
      <c r="C6221" t="s">
        <v>30</v>
      </c>
      <c r="D6221" t="s">
        <v>31</v>
      </c>
      <c r="E6221" t="s">
        <v>163</v>
      </c>
      <c r="F6221" t="s">
        <v>59</v>
      </c>
      <c r="G6221" t="s">
        <v>546</v>
      </c>
      <c r="H6221" t="s">
        <v>547</v>
      </c>
      <c r="I6221" s="1">
        <v>42487</v>
      </c>
      <c r="J6221">
        <v>2016</v>
      </c>
      <c r="K6221" t="s">
        <v>368</v>
      </c>
      <c r="L6221" t="s">
        <v>369</v>
      </c>
      <c r="M6221" s="1">
        <v>42434</v>
      </c>
      <c r="N6221">
        <v>6</v>
      </c>
      <c r="O6221">
        <f>STANDARDIZE(N6221,$N$8,$N$9)</f>
        <v>-0.52736622377689035</v>
      </c>
      <c r="P6221">
        <f>ABS($J$3-O6221)</f>
        <v>0</v>
      </c>
      <c r="Q6221">
        <f>ABS($J$4-O6221)</f>
        <v>2.7161491721710895</v>
      </c>
      <c r="R6221">
        <f>ABS($J$5-O6221)</f>
        <v>0.37525745141837419</v>
      </c>
      <c r="S6221">
        <f>ABS($J$6-O6221)</f>
        <v>0.96494773221867647</v>
      </c>
      <c r="T6221">
        <f>MIN(P6221:S6221)</f>
        <v>0</v>
      </c>
      <c r="U6221">
        <f>MATCH(T6221,P6221:S6221, 0)</f>
        <v>1</v>
      </c>
    </row>
    <row r="6222" spans="1:21" x14ac:dyDescent="0.35">
      <c r="A6222">
        <v>1</v>
      </c>
      <c r="B6222">
        <v>6211</v>
      </c>
      <c r="C6222" t="s">
        <v>30</v>
      </c>
      <c r="D6222" t="s">
        <v>31</v>
      </c>
      <c r="E6222" t="s">
        <v>163</v>
      </c>
      <c r="F6222" t="s">
        <v>59</v>
      </c>
      <c r="G6222" t="s">
        <v>546</v>
      </c>
      <c r="H6222" t="s">
        <v>547</v>
      </c>
      <c r="I6222" s="1">
        <v>42487</v>
      </c>
      <c r="J6222">
        <v>2016</v>
      </c>
      <c r="K6222" t="s">
        <v>368</v>
      </c>
      <c r="L6222" t="s">
        <v>369</v>
      </c>
      <c r="M6222" s="1">
        <v>42434</v>
      </c>
      <c r="N6222">
        <v>6</v>
      </c>
      <c r="O6222">
        <f>STANDARDIZE(N6222,$N$8,$N$9)</f>
        <v>-0.52736622377689035</v>
      </c>
      <c r="P6222">
        <f>ABS($J$3-O6222)</f>
        <v>0</v>
      </c>
      <c r="Q6222">
        <f>ABS($J$4-O6222)</f>
        <v>2.7161491721710895</v>
      </c>
      <c r="R6222">
        <f>ABS($J$5-O6222)</f>
        <v>0.37525745141837419</v>
      </c>
      <c r="S6222">
        <f>ABS($J$6-O6222)</f>
        <v>0.96494773221867647</v>
      </c>
      <c r="T6222">
        <f>MIN(P6222:S6222)</f>
        <v>0</v>
      </c>
      <c r="U6222">
        <f>MATCH(T6222,P6222:S6222, 0)</f>
        <v>1</v>
      </c>
    </row>
    <row r="6223" spans="1:21" x14ac:dyDescent="0.35">
      <c r="A6223">
        <v>1</v>
      </c>
      <c r="B6223">
        <v>6212</v>
      </c>
      <c r="C6223" t="s">
        <v>67</v>
      </c>
      <c r="D6223" t="s">
        <v>68</v>
      </c>
      <c r="E6223" t="s">
        <v>79</v>
      </c>
      <c r="F6223" t="s">
        <v>35</v>
      </c>
      <c r="G6223" t="s">
        <v>80</v>
      </c>
      <c r="H6223" t="s">
        <v>81</v>
      </c>
      <c r="I6223" s="1">
        <v>42487</v>
      </c>
      <c r="J6223">
        <v>2016</v>
      </c>
      <c r="K6223" t="s">
        <v>41</v>
      </c>
      <c r="L6223" t="s">
        <v>42</v>
      </c>
      <c r="M6223" s="1">
        <v>42434</v>
      </c>
      <c r="N6223">
        <v>6</v>
      </c>
      <c r="O6223">
        <f>STANDARDIZE(N6223,$N$8,$N$9)</f>
        <v>-0.52736622377689035</v>
      </c>
      <c r="P6223">
        <f>ABS($J$3-O6223)</f>
        <v>0</v>
      </c>
      <c r="Q6223">
        <f>ABS($J$4-O6223)</f>
        <v>2.7161491721710895</v>
      </c>
      <c r="R6223">
        <f>ABS($J$5-O6223)</f>
        <v>0.37525745141837419</v>
      </c>
      <c r="S6223">
        <f>ABS($J$6-O6223)</f>
        <v>0.96494773221867647</v>
      </c>
      <c r="T6223">
        <f>MIN(P6223:S6223)</f>
        <v>0</v>
      </c>
      <c r="U6223">
        <f>MATCH(T6223,P6223:S6223, 0)</f>
        <v>1</v>
      </c>
    </row>
    <row r="6224" spans="1:21" x14ac:dyDescent="0.35">
      <c r="A6224">
        <v>1</v>
      </c>
      <c r="B6224">
        <v>6213</v>
      </c>
      <c r="C6224" t="s">
        <v>276</v>
      </c>
      <c r="D6224" t="s">
        <v>277</v>
      </c>
      <c r="E6224" t="s">
        <v>163</v>
      </c>
      <c r="F6224" t="s">
        <v>59</v>
      </c>
      <c r="G6224" t="s">
        <v>164</v>
      </c>
      <c r="H6224" t="s">
        <v>165</v>
      </c>
      <c r="I6224" s="1">
        <v>42487</v>
      </c>
      <c r="J6224">
        <v>2016</v>
      </c>
      <c r="K6224" t="s">
        <v>41</v>
      </c>
      <c r="L6224" t="s">
        <v>42</v>
      </c>
      <c r="M6224" s="1">
        <v>42709</v>
      </c>
      <c r="N6224">
        <v>15</v>
      </c>
      <c r="O6224">
        <f>STANDARDIZE(N6224,$N$8,$N$9)</f>
        <v>-0.36654160174044426</v>
      </c>
      <c r="P6224">
        <f>ABS($J$3-O6224)</f>
        <v>0.1608246220364461</v>
      </c>
      <c r="Q6224">
        <f>ABS($J$4-O6224)</f>
        <v>2.5553245501346433</v>
      </c>
      <c r="R6224">
        <f>ABS($J$5-O6224)</f>
        <v>0.21443282938192809</v>
      </c>
      <c r="S6224">
        <f>ABS($J$6-O6224)</f>
        <v>0.80412311018223037</v>
      </c>
      <c r="T6224">
        <f>MIN(P6224:S6224)</f>
        <v>0.1608246220364461</v>
      </c>
      <c r="U6224">
        <f>MATCH(T6224,P6224:S6224, 0)</f>
        <v>1</v>
      </c>
    </row>
    <row r="6225" spans="1:21" x14ac:dyDescent="0.35">
      <c r="A6225">
        <v>1</v>
      </c>
      <c r="B6225">
        <v>6214</v>
      </c>
      <c r="C6225" t="s">
        <v>14</v>
      </c>
      <c r="D6225" t="s">
        <v>15</v>
      </c>
      <c r="E6225" t="s">
        <v>141</v>
      </c>
      <c r="F6225" t="s">
        <v>142</v>
      </c>
      <c r="G6225" t="s">
        <v>143</v>
      </c>
      <c r="H6225" t="s">
        <v>144</v>
      </c>
      <c r="I6225" s="1">
        <v>42487</v>
      </c>
      <c r="J6225">
        <v>2016</v>
      </c>
      <c r="K6225" t="s">
        <v>41</v>
      </c>
      <c r="L6225" t="s">
        <v>42</v>
      </c>
      <c r="M6225" s="1">
        <v>42709</v>
      </c>
      <c r="N6225">
        <v>15</v>
      </c>
      <c r="O6225">
        <f>STANDARDIZE(N6225,$N$8,$N$9)</f>
        <v>-0.36654160174044426</v>
      </c>
      <c r="P6225">
        <f>ABS($J$3-O6225)</f>
        <v>0.1608246220364461</v>
      </c>
      <c r="Q6225">
        <f>ABS($J$4-O6225)</f>
        <v>2.5553245501346433</v>
      </c>
      <c r="R6225">
        <f>ABS($J$5-O6225)</f>
        <v>0.21443282938192809</v>
      </c>
      <c r="S6225">
        <f>ABS($J$6-O6225)</f>
        <v>0.80412311018223037</v>
      </c>
      <c r="T6225">
        <f>MIN(P6225:S6225)</f>
        <v>0.1608246220364461</v>
      </c>
      <c r="U6225">
        <f>MATCH(T6225,P6225:S6225, 0)</f>
        <v>1</v>
      </c>
    </row>
    <row r="6226" spans="1:21" x14ac:dyDescent="0.35">
      <c r="A6226">
        <v>3</v>
      </c>
      <c r="B6226">
        <v>6215</v>
      </c>
      <c r="C6226" t="s">
        <v>30</v>
      </c>
      <c r="D6226" t="s">
        <v>31</v>
      </c>
      <c r="E6226" t="s">
        <v>79</v>
      </c>
      <c r="F6226" t="s">
        <v>35</v>
      </c>
      <c r="G6226" t="s">
        <v>80</v>
      </c>
      <c r="H6226" t="s">
        <v>81</v>
      </c>
      <c r="I6226" s="1">
        <v>42487</v>
      </c>
      <c r="J6226">
        <v>2016</v>
      </c>
      <c r="K6226" t="s">
        <v>77</v>
      </c>
      <c r="L6226" t="s">
        <v>78</v>
      </c>
      <c r="M6226" s="1">
        <v>42514</v>
      </c>
      <c r="N6226">
        <v>27</v>
      </c>
      <c r="O6226">
        <f>STANDARDIZE(N6226,$N$8,$N$9)</f>
        <v>-0.15210877235851616</v>
      </c>
      <c r="P6226">
        <f>ABS($J$3-O6226)</f>
        <v>0.37525745141837419</v>
      </c>
      <c r="Q6226">
        <f>ABS($J$4-O6226)</f>
        <v>2.3408917207527153</v>
      </c>
      <c r="R6226">
        <f>ABS($J$5-O6226)</f>
        <v>0</v>
      </c>
      <c r="S6226">
        <f>ABS($J$6-O6226)</f>
        <v>0.58969028080030228</v>
      </c>
      <c r="T6226">
        <f>MIN(P6226:S6226)</f>
        <v>0</v>
      </c>
      <c r="U6226">
        <f>MATCH(T6226,P6226:S6226, 0)</f>
        <v>3</v>
      </c>
    </row>
    <row r="6227" spans="1:21" x14ac:dyDescent="0.35">
      <c r="A6227">
        <v>3</v>
      </c>
      <c r="B6227">
        <v>6216</v>
      </c>
      <c r="C6227" t="s">
        <v>14</v>
      </c>
      <c r="D6227" t="s">
        <v>15</v>
      </c>
      <c r="E6227" t="s">
        <v>79</v>
      </c>
      <c r="F6227" t="s">
        <v>35</v>
      </c>
      <c r="G6227" t="s">
        <v>80</v>
      </c>
      <c r="H6227" t="s">
        <v>81</v>
      </c>
      <c r="I6227" s="1">
        <v>42487</v>
      </c>
      <c r="J6227">
        <v>2016</v>
      </c>
      <c r="K6227" t="s">
        <v>77</v>
      </c>
      <c r="L6227" t="s">
        <v>78</v>
      </c>
      <c r="M6227" s="1">
        <v>42517</v>
      </c>
      <c r="N6227">
        <v>30</v>
      </c>
      <c r="O6227">
        <f>STANDARDIZE(N6227,$N$8,$N$9)</f>
        <v>-9.8500565013034141E-2</v>
      </c>
      <c r="P6227">
        <f>ABS($J$3-O6227)</f>
        <v>0.42886565876385618</v>
      </c>
      <c r="Q6227">
        <f>ABS($J$4-O6227)</f>
        <v>2.2872835134072331</v>
      </c>
      <c r="R6227">
        <f>ABS($J$5-O6227)</f>
        <v>5.3608207345482023E-2</v>
      </c>
      <c r="S6227">
        <f>ABS($J$6-O6227)</f>
        <v>0.53608207345482028</v>
      </c>
      <c r="T6227">
        <f>MIN(P6227:S6227)</f>
        <v>5.3608207345482023E-2</v>
      </c>
      <c r="U6227">
        <f>MATCH(T6227,P6227:S6227, 0)</f>
        <v>3</v>
      </c>
    </row>
    <row r="6228" spans="1:21" x14ac:dyDescent="0.35">
      <c r="A6228">
        <v>3</v>
      </c>
      <c r="B6228">
        <v>6217</v>
      </c>
      <c r="C6228" t="s">
        <v>14</v>
      </c>
      <c r="D6228" t="s">
        <v>15</v>
      </c>
      <c r="E6228" t="s">
        <v>79</v>
      </c>
      <c r="F6228" t="s">
        <v>35</v>
      </c>
      <c r="G6228" t="s">
        <v>80</v>
      </c>
      <c r="H6228" t="s">
        <v>81</v>
      </c>
      <c r="I6228" s="1">
        <v>42487</v>
      </c>
      <c r="J6228">
        <v>2016</v>
      </c>
      <c r="K6228" t="s">
        <v>77</v>
      </c>
      <c r="L6228" t="s">
        <v>78</v>
      </c>
      <c r="M6228" s="1">
        <v>42375</v>
      </c>
      <c r="N6228">
        <v>35</v>
      </c>
      <c r="O6228">
        <f>STANDARDIZE(N6228,$N$8,$N$9)</f>
        <v>-9.1535527705640905E-3</v>
      </c>
      <c r="P6228">
        <f>ABS($J$3-O6228)</f>
        <v>0.51821267100632629</v>
      </c>
      <c r="Q6228">
        <f>ABS($J$4-O6228)</f>
        <v>2.1979365011647629</v>
      </c>
      <c r="R6228">
        <f>ABS($J$5-O6228)</f>
        <v>0.14295521958795207</v>
      </c>
      <c r="S6228">
        <f>ABS($J$6-O6228)</f>
        <v>0.44673506121235018</v>
      </c>
      <c r="T6228">
        <f>MIN(P6228:S6228)</f>
        <v>0.14295521958795207</v>
      </c>
      <c r="U6228">
        <f>MATCH(T6228,P6228:S6228, 0)</f>
        <v>3</v>
      </c>
    </row>
    <row r="6229" spans="1:21" x14ac:dyDescent="0.35">
      <c r="A6229">
        <v>3</v>
      </c>
      <c r="B6229">
        <v>6218</v>
      </c>
      <c r="C6229" t="s">
        <v>14</v>
      </c>
      <c r="D6229" t="s">
        <v>15</v>
      </c>
      <c r="E6229" t="s">
        <v>79</v>
      </c>
      <c r="F6229" t="s">
        <v>35</v>
      </c>
      <c r="G6229" t="s">
        <v>80</v>
      </c>
      <c r="H6229" t="s">
        <v>81</v>
      </c>
      <c r="I6229" s="1">
        <v>42487</v>
      </c>
      <c r="J6229">
        <v>2016</v>
      </c>
      <c r="K6229" t="s">
        <v>77</v>
      </c>
      <c r="L6229" t="s">
        <v>78</v>
      </c>
      <c r="M6229" s="1">
        <v>42527</v>
      </c>
      <c r="N6229">
        <v>40</v>
      </c>
      <c r="O6229">
        <f>STANDARDIZE(N6229,$N$8,$N$9)</f>
        <v>8.0193459471905953E-2</v>
      </c>
      <c r="P6229">
        <f>ABS($J$3-O6229)</f>
        <v>0.60755968324879628</v>
      </c>
      <c r="Q6229">
        <f>ABS($J$4-O6229)</f>
        <v>2.1085894889222931</v>
      </c>
      <c r="R6229">
        <f>ABS($J$5-O6229)</f>
        <v>0.23230223183042212</v>
      </c>
      <c r="S6229">
        <f>ABS($J$6-O6229)</f>
        <v>0.35738804896988019</v>
      </c>
      <c r="T6229">
        <f>MIN(P6229:S6229)</f>
        <v>0.23230223183042212</v>
      </c>
      <c r="U6229">
        <f>MATCH(T6229,P6229:S6229, 0)</f>
        <v>3</v>
      </c>
    </row>
    <row r="6230" spans="1:21" x14ac:dyDescent="0.35">
      <c r="A6230">
        <v>4</v>
      </c>
      <c r="B6230">
        <v>6219</v>
      </c>
      <c r="C6230" t="s">
        <v>14</v>
      </c>
      <c r="D6230" t="s">
        <v>15</v>
      </c>
      <c r="E6230" t="s">
        <v>79</v>
      </c>
      <c r="F6230" t="s">
        <v>35</v>
      </c>
      <c r="G6230" t="s">
        <v>80</v>
      </c>
      <c r="H6230" t="s">
        <v>81</v>
      </c>
      <c r="I6230" s="1">
        <v>42487</v>
      </c>
      <c r="J6230">
        <v>2016</v>
      </c>
      <c r="K6230" t="s">
        <v>77</v>
      </c>
      <c r="L6230" t="s">
        <v>78</v>
      </c>
      <c r="M6230" s="1">
        <v>42649</v>
      </c>
      <c r="N6230">
        <v>44</v>
      </c>
      <c r="O6230">
        <f>STANDARDIZE(N6230,$N$8,$N$9)</f>
        <v>0.151671069265882</v>
      </c>
      <c r="P6230">
        <f>ABS($J$3-O6230)</f>
        <v>0.67903729304277238</v>
      </c>
      <c r="Q6230">
        <f>ABS($J$4-O6230)</f>
        <v>2.0371118791283171</v>
      </c>
      <c r="R6230">
        <f>ABS($J$5-O6230)</f>
        <v>0.30377984162439819</v>
      </c>
      <c r="S6230">
        <f>ABS($J$6-O6230)</f>
        <v>0.28591043917590409</v>
      </c>
      <c r="T6230">
        <f>MIN(P6230:S6230)</f>
        <v>0.28591043917590409</v>
      </c>
      <c r="U6230">
        <f>MATCH(T6230,P6230:S6230, 0)</f>
        <v>4</v>
      </c>
    </row>
    <row r="6231" spans="1:21" x14ac:dyDescent="0.35">
      <c r="A6231">
        <v>4</v>
      </c>
      <c r="B6231">
        <v>6220</v>
      </c>
      <c r="C6231" t="s">
        <v>14</v>
      </c>
      <c r="D6231" t="s">
        <v>15</v>
      </c>
      <c r="E6231" t="s">
        <v>79</v>
      </c>
      <c r="F6231" t="s">
        <v>35</v>
      </c>
      <c r="G6231" t="s">
        <v>80</v>
      </c>
      <c r="H6231" t="s">
        <v>81</v>
      </c>
      <c r="I6231" s="1">
        <v>42487</v>
      </c>
      <c r="J6231">
        <v>2016</v>
      </c>
      <c r="K6231" t="s">
        <v>77</v>
      </c>
      <c r="L6231" t="s">
        <v>78</v>
      </c>
      <c r="M6231" s="1">
        <v>42649</v>
      </c>
      <c r="N6231">
        <v>44</v>
      </c>
      <c r="O6231">
        <f>STANDARDIZE(N6231,$N$8,$N$9)</f>
        <v>0.151671069265882</v>
      </c>
      <c r="P6231">
        <f>ABS($J$3-O6231)</f>
        <v>0.67903729304277238</v>
      </c>
      <c r="Q6231">
        <f>ABS($J$4-O6231)</f>
        <v>2.0371118791283171</v>
      </c>
      <c r="R6231">
        <f>ABS($J$5-O6231)</f>
        <v>0.30377984162439819</v>
      </c>
      <c r="S6231">
        <f>ABS($J$6-O6231)</f>
        <v>0.28591043917590409</v>
      </c>
      <c r="T6231">
        <f>MIN(P6231:S6231)</f>
        <v>0.28591043917590409</v>
      </c>
      <c r="U6231">
        <f>MATCH(T6231,P6231:S6231, 0)</f>
        <v>4</v>
      </c>
    </row>
    <row r="6232" spans="1:21" x14ac:dyDescent="0.35">
      <c r="A6232">
        <v>4</v>
      </c>
      <c r="B6232">
        <v>6221</v>
      </c>
      <c r="C6232" t="s">
        <v>14</v>
      </c>
      <c r="D6232" t="s">
        <v>15</v>
      </c>
      <c r="E6232" t="s">
        <v>79</v>
      </c>
      <c r="F6232" t="s">
        <v>35</v>
      </c>
      <c r="G6232" t="s">
        <v>80</v>
      </c>
      <c r="H6232" t="s">
        <v>81</v>
      </c>
      <c r="I6232" s="1">
        <v>42487</v>
      </c>
      <c r="J6232">
        <v>2016</v>
      </c>
      <c r="K6232" t="s">
        <v>77</v>
      </c>
      <c r="L6232" t="s">
        <v>78</v>
      </c>
      <c r="M6232" s="1">
        <v>42536</v>
      </c>
      <c r="N6232">
        <v>49</v>
      </c>
      <c r="O6232">
        <f>STANDARDIZE(N6232,$N$8,$N$9)</f>
        <v>0.24101808150835205</v>
      </c>
      <c r="P6232">
        <f>ABS($J$3-O6232)</f>
        <v>0.76838430528524237</v>
      </c>
      <c r="Q6232">
        <f>ABS($J$4-O6232)</f>
        <v>1.9477648668858469</v>
      </c>
      <c r="R6232">
        <f>ABS($J$5-O6232)</f>
        <v>0.39312685386686819</v>
      </c>
      <c r="S6232">
        <f>ABS($J$6-O6232)</f>
        <v>0.19656342693343407</v>
      </c>
      <c r="T6232">
        <f>MIN(P6232:S6232)</f>
        <v>0.19656342693343407</v>
      </c>
      <c r="U6232">
        <f>MATCH(T6232,P6232:S6232, 0)</f>
        <v>4</v>
      </c>
    </row>
    <row r="6233" spans="1:21" x14ac:dyDescent="0.35">
      <c r="A6233">
        <v>4</v>
      </c>
      <c r="B6233">
        <v>6222</v>
      </c>
      <c r="C6233" t="s">
        <v>14</v>
      </c>
      <c r="D6233" t="s">
        <v>15</v>
      </c>
      <c r="E6233" t="s">
        <v>79</v>
      </c>
      <c r="F6233" t="s">
        <v>35</v>
      </c>
      <c r="G6233" t="s">
        <v>80</v>
      </c>
      <c r="H6233" t="s">
        <v>81</v>
      </c>
      <c r="I6233" s="1">
        <v>42487</v>
      </c>
      <c r="J6233">
        <v>2016</v>
      </c>
      <c r="K6233" t="s">
        <v>77</v>
      </c>
      <c r="L6233" t="s">
        <v>78</v>
      </c>
      <c r="M6233" s="1">
        <v>42541</v>
      </c>
      <c r="N6233">
        <v>54</v>
      </c>
      <c r="O6233">
        <f>STANDARDIZE(N6233,$N$8,$N$9)</f>
        <v>0.33036509375082207</v>
      </c>
      <c r="P6233">
        <f>ABS($J$3-O6233)</f>
        <v>0.85773131752771237</v>
      </c>
      <c r="Q6233">
        <f>ABS($J$4-O6233)</f>
        <v>1.8584178546433769</v>
      </c>
      <c r="R6233">
        <f>ABS($J$5-O6233)</f>
        <v>0.48247386610933823</v>
      </c>
      <c r="S6233">
        <f>ABS($J$6-O6233)</f>
        <v>0.10721641469096405</v>
      </c>
      <c r="T6233">
        <f>MIN(P6233:S6233)</f>
        <v>0.10721641469096405</v>
      </c>
      <c r="U6233">
        <f>MATCH(T6233,P6233:S6233, 0)</f>
        <v>4</v>
      </c>
    </row>
    <row r="6234" spans="1:21" x14ac:dyDescent="0.35">
      <c r="A6234">
        <v>4</v>
      </c>
      <c r="B6234">
        <v>6223</v>
      </c>
      <c r="C6234" t="s">
        <v>67</v>
      </c>
      <c r="D6234" t="s">
        <v>68</v>
      </c>
      <c r="E6234" t="s">
        <v>79</v>
      </c>
      <c r="F6234" t="s">
        <v>35</v>
      </c>
      <c r="G6234" t="s">
        <v>80</v>
      </c>
      <c r="H6234" t="s">
        <v>81</v>
      </c>
      <c r="I6234" s="1">
        <v>42487</v>
      </c>
      <c r="J6234">
        <v>2016</v>
      </c>
      <c r="K6234" t="s">
        <v>77</v>
      </c>
      <c r="L6234" t="s">
        <v>78</v>
      </c>
      <c r="M6234" s="1">
        <v>42541</v>
      </c>
      <c r="N6234">
        <v>54</v>
      </c>
      <c r="O6234">
        <f>STANDARDIZE(N6234,$N$8,$N$9)</f>
        <v>0.33036509375082207</v>
      </c>
      <c r="P6234">
        <f>ABS($J$3-O6234)</f>
        <v>0.85773131752771237</v>
      </c>
      <c r="Q6234">
        <f>ABS($J$4-O6234)</f>
        <v>1.8584178546433769</v>
      </c>
      <c r="R6234">
        <f>ABS($J$5-O6234)</f>
        <v>0.48247386610933823</v>
      </c>
      <c r="S6234">
        <f>ABS($J$6-O6234)</f>
        <v>0.10721641469096405</v>
      </c>
      <c r="T6234">
        <f>MIN(P6234:S6234)</f>
        <v>0.10721641469096405</v>
      </c>
      <c r="U6234">
        <f>MATCH(T6234,P6234:S6234, 0)</f>
        <v>4</v>
      </c>
    </row>
    <row r="6235" spans="1:21" x14ac:dyDescent="0.35">
      <c r="A6235">
        <v>4</v>
      </c>
      <c r="B6235">
        <v>6224</v>
      </c>
      <c r="C6235" t="s">
        <v>67</v>
      </c>
      <c r="D6235" t="s">
        <v>68</v>
      </c>
      <c r="E6235" t="s">
        <v>79</v>
      </c>
      <c r="F6235" t="s">
        <v>35</v>
      </c>
      <c r="G6235" t="s">
        <v>80</v>
      </c>
      <c r="H6235" t="s">
        <v>81</v>
      </c>
      <c r="I6235" s="1">
        <v>42487</v>
      </c>
      <c r="J6235">
        <v>2016</v>
      </c>
      <c r="K6235" t="s">
        <v>77</v>
      </c>
      <c r="L6235" t="s">
        <v>78</v>
      </c>
      <c r="M6235" s="1">
        <v>42541</v>
      </c>
      <c r="N6235">
        <v>54</v>
      </c>
      <c r="O6235">
        <f>STANDARDIZE(N6235,$N$8,$N$9)</f>
        <v>0.33036509375082207</v>
      </c>
      <c r="P6235">
        <f>ABS($J$3-O6235)</f>
        <v>0.85773131752771237</v>
      </c>
      <c r="Q6235">
        <f>ABS($J$4-O6235)</f>
        <v>1.8584178546433769</v>
      </c>
      <c r="R6235">
        <f>ABS($J$5-O6235)</f>
        <v>0.48247386610933823</v>
      </c>
      <c r="S6235">
        <f>ABS($J$6-O6235)</f>
        <v>0.10721641469096405</v>
      </c>
      <c r="T6235">
        <f>MIN(P6235:S6235)</f>
        <v>0.10721641469096405</v>
      </c>
      <c r="U6235">
        <f>MATCH(T6235,P6235:S6235, 0)</f>
        <v>4</v>
      </c>
    </row>
    <row r="6236" spans="1:21" x14ac:dyDescent="0.35">
      <c r="A6236">
        <v>4</v>
      </c>
      <c r="B6236">
        <v>6225</v>
      </c>
      <c r="C6236" t="s">
        <v>30</v>
      </c>
      <c r="D6236" t="s">
        <v>31</v>
      </c>
      <c r="E6236" t="s">
        <v>79</v>
      </c>
      <c r="F6236" t="s">
        <v>35</v>
      </c>
      <c r="G6236" t="s">
        <v>80</v>
      </c>
      <c r="H6236" t="s">
        <v>81</v>
      </c>
      <c r="I6236" s="1">
        <v>42487</v>
      </c>
      <c r="J6236">
        <v>2016</v>
      </c>
      <c r="K6236" t="s">
        <v>77</v>
      </c>
      <c r="L6236" t="s">
        <v>78</v>
      </c>
      <c r="M6236" s="1">
        <v>42541</v>
      </c>
      <c r="N6236">
        <v>54</v>
      </c>
      <c r="O6236">
        <f>STANDARDIZE(N6236,$N$8,$N$9)</f>
        <v>0.33036509375082207</v>
      </c>
      <c r="P6236">
        <f>ABS($J$3-O6236)</f>
        <v>0.85773131752771237</v>
      </c>
      <c r="Q6236">
        <f>ABS($J$4-O6236)</f>
        <v>1.8584178546433769</v>
      </c>
      <c r="R6236">
        <f>ABS($J$5-O6236)</f>
        <v>0.48247386610933823</v>
      </c>
      <c r="S6236">
        <f>ABS($J$6-O6236)</f>
        <v>0.10721641469096405</v>
      </c>
      <c r="T6236">
        <f>MIN(P6236:S6236)</f>
        <v>0.10721641469096405</v>
      </c>
      <c r="U6236">
        <f>MATCH(T6236,P6236:S6236, 0)</f>
        <v>4</v>
      </c>
    </row>
    <row r="6237" spans="1:21" x14ac:dyDescent="0.35">
      <c r="A6237">
        <v>4</v>
      </c>
      <c r="B6237">
        <v>6226</v>
      </c>
      <c r="C6237" t="s">
        <v>67</v>
      </c>
      <c r="D6237" t="s">
        <v>68</v>
      </c>
      <c r="E6237" t="s">
        <v>79</v>
      </c>
      <c r="F6237" t="s">
        <v>35</v>
      </c>
      <c r="G6237" t="s">
        <v>80</v>
      </c>
      <c r="H6237" t="s">
        <v>81</v>
      </c>
      <c r="I6237" s="1">
        <v>42487</v>
      </c>
      <c r="J6237">
        <v>2016</v>
      </c>
      <c r="K6237" t="s">
        <v>77</v>
      </c>
      <c r="L6237" t="s">
        <v>78</v>
      </c>
      <c r="M6237" s="1">
        <v>42541</v>
      </c>
      <c r="N6237">
        <v>54</v>
      </c>
      <c r="O6237">
        <f>STANDARDIZE(N6237,$N$8,$N$9)</f>
        <v>0.33036509375082207</v>
      </c>
      <c r="P6237">
        <f>ABS($J$3-O6237)</f>
        <v>0.85773131752771237</v>
      </c>
      <c r="Q6237">
        <f>ABS($J$4-O6237)</f>
        <v>1.8584178546433769</v>
      </c>
      <c r="R6237">
        <f>ABS($J$5-O6237)</f>
        <v>0.48247386610933823</v>
      </c>
      <c r="S6237">
        <f>ABS($J$6-O6237)</f>
        <v>0.10721641469096405</v>
      </c>
      <c r="T6237">
        <f>MIN(P6237:S6237)</f>
        <v>0.10721641469096405</v>
      </c>
      <c r="U6237">
        <f>MATCH(T6237,P6237:S6237, 0)</f>
        <v>4</v>
      </c>
    </row>
    <row r="6238" spans="1:21" x14ac:dyDescent="0.35">
      <c r="A6238">
        <v>1</v>
      </c>
      <c r="B6238">
        <v>6227</v>
      </c>
      <c r="C6238" t="s">
        <v>288</v>
      </c>
      <c r="D6238" t="s">
        <v>289</v>
      </c>
      <c r="E6238" t="s">
        <v>79</v>
      </c>
      <c r="F6238" t="s">
        <v>35</v>
      </c>
      <c r="G6238" t="s">
        <v>80</v>
      </c>
      <c r="H6238" t="s">
        <v>81</v>
      </c>
      <c r="I6238" s="1">
        <v>42488</v>
      </c>
      <c r="J6238">
        <v>2016</v>
      </c>
      <c r="K6238" t="s">
        <v>41</v>
      </c>
      <c r="L6238" t="s">
        <v>42</v>
      </c>
      <c r="O6238">
        <f>STANDARDIZE(N6238,$N$8,$N$9)</f>
        <v>-0.63458263846785445</v>
      </c>
      <c r="P6238">
        <f>ABS($J$3-O6238)</f>
        <v>0.1072164146909641</v>
      </c>
      <c r="Q6238">
        <f>ABS($J$4-O6238)</f>
        <v>2.8233655868620535</v>
      </c>
      <c r="R6238">
        <f>ABS($J$5-O6238)</f>
        <v>0.48247386610933829</v>
      </c>
      <c r="S6238">
        <f>ABS($J$6-O6238)</f>
        <v>1.0721641469096406</v>
      </c>
      <c r="T6238">
        <f>MIN(P6238:S6238)</f>
        <v>0.1072164146909641</v>
      </c>
      <c r="U6238">
        <f>MATCH(T6238,P6238:S6238, 0)</f>
        <v>1</v>
      </c>
    </row>
    <row r="6239" spans="1:21" x14ac:dyDescent="0.35">
      <c r="A6239">
        <v>1</v>
      </c>
      <c r="B6239">
        <v>6228</v>
      </c>
      <c r="C6239" t="s">
        <v>30</v>
      </c>
      <c r="D6239" t="s">
        <v>31</v>
      </c>
      <c r="E6239" t="s">
        <v>163</v>
      </c>
      <c r="F6239" t="s">
        <v>59</v>
      </c>
      <c r="G6239" t="s">
        <v>546</v>
      </c>
      <c r="H6239" t="s">
        <v>547</v>
      </c>
      <c r="I6239" s="1">
        <v>42488</v>
      </c>
      <c r="J6239">
        <v>2016</v>
      </c>
      <c r="K6239" t="s">
        <v>368</v>
      </c>
      <c r="L6239" t="s">
        <v>369</v>
      </c>
      <c r="M6239" s="1">
        <v>42489</v>
      </c>
      <c r="N6239">
        <v>1</v>
      </c>
      <c r="O6239">
        <f>STANDARDIZE(N6239,$N$8,$N$9)</f>
        <v>-0.61671323601936046</v>
      </c>
      <c r="P6239">
        <f>ABS($J$3-O6239)</f>
        <v>8.9347012242470103E-2</v>
      </c>
      <c r="Q6239">
        <f>ABS($J$4-O6239)</f>
        <v>2.8054961844135593</v>
      </c>
      <c r="R6239">
        <f>ABS($J$5-O6239)</f>
        <v>0.46460446366084429</v>
      </c>
      <c r="S6239">
        <f>ABS($J$6-O6239)</f>
        <v>1.0542947444611466</v>
      </c>
      <c r="T6239">
        <f>MIN(P6239:S6239)</f>
        <v>8.9347012242470103E-2</v>
      </c>
      <c r="U6239">
        <f>MATCH(T6239,P6239:S6239, 0)</f>
        <v>1</v>
      </c>
    </row>
    <row r="6240" spans="1:21" x14ac:dyDescent="0.35">
      <c r="A6240">
        <v>1</v>
      </c>
      <c r="B6240">
        <v>6229</v>
      </c>
      <c r="C6240" t="s">
        <v>71</v>
      </c>
      <c r="D6240" t="s">
        <v>72</v>
      </c>
      <c r="E6240" t="s">
        <v>243</v>
      </c>
      <c r="F6240" t="s">
        <v>208</v>
      </c>
      <c r="G6240" t="s">
        <v>244</v>
      </c>
      <c r="H6240" t="s">
        <v>245</v>
      </c>
      <c r="I6240" s="1">
        <v>42488</v>
      </c>
      <c r="J6240">
        <v>2016</v>
      </c>
      <c r="K6240" t="s">
        <v>77</v>
      </c>
      <c r="L6240" t="s">
        <v>78</v>
      </c>
      <c r="M6240" s="1">
        <v>42490</v>
      </c>
      <c r="N6240">
        <v>2</v>
      </c>
      <c r="O6240">
        <f>STANDARDIZE(N6240,$N$8,$N$9)</f>
        <v>-0.59884383357086635</v>
      </c>
      <c r="P6240">
        <f>ABS($J$3-O6240)</f>
        <v>7.1477609793975994E-2</v>
      </c>
      <c r="Q6240">
        <f>ABS($J$4-O6240)</f>
        <v>2.7876267819650655</v>
      </c>
      <c r="R6240">
        <f>ABS($J$5-O6240)</f>
        <v>0.44673506121235018</v>
      </c>
      <c r="S6240">
        <f>ABS($J$6-O6240)</f>
        <v>1.0364253420126524</v>
      </c>
      <c r="T6240">
        <f>MIN(P6240:S6240)</f>
        <v>7.1477609793975994E-2</v>
      </c>
      <c r="U6240">
        <f>MATCH(T6240,P6240:S6240, 0)</f>
        <v>1</v>
      </c>
    </row>
    <row r="6241" spans="1:21" x14ac:dyDescent="0.35">
      <c r="A6241">
        <v>1</v>
      </c>
      <c r="B6241">
        <v>6230</v>
      </c>
      <c r="C6241" t="s">
        <v>30</v>
      </c>
      <c r="D6241" t="s">
        <v>31</v>
      </c>
      <c r="E6241" t="s">
        <v>163</v>
      </c>
      <c r="F6241" t="s">
        <v>59</v>
      </c>
      <c r="G6241" t="s">
        <v>546</v>
      </c>
      <c r="H6241" t="s">
        <v>547</v>
      </c>
      <c r="I6241" s="1">
        <v>42488</v>
      </c>
      <c r="J6241">
        <v>2016</v>
      </c>
      <c r="K6241" t="s">
        <v>368</v>
      </c>
      <c r="L6241" t="s">
        <v>369</v>
      </c>
      <c r="M6241" s="1">
        <v>42434</v>
      </c>
      <c r="N6241">
        <v>5</v>
      </c>
      <c r="O6241">
        <f>STANDARDIZE(N6241,$N$8,$N$9)</f>
        <v>-0.54523562622538435</v>
      </c>
      <c r="P6241">
        <f>ABS($J$3-O6241)</f>
        <v>1.7869402448493998E-2</v>
      </c>
      <c r="Q6241">
        <f>ABS($J$4-O6241)</f>
        <v>2.7340185746195833</v>
      </c>
      <c r="R6241">
        <f>ABS($J$5-O6241)</f>
        <v>0.39312685386686819</v>
      </c>
      <c r="S6241">
        <f>ABS($J$6-O6241)</f>
        <v>0.98281713466717047</v>
      </c>
      <c r="T6241">
        <f>MIN(P6241:S6241)</f>
        <v>1.7869402448493998E-2</v>
      </c>
      <c r="U6241">
        <f>MATCH(T6241,P6241:S6241, 0)</f>
        <v>1</v>
      </c>
    </row>
    <row r="6242" spans="1:21" x14ac:dyDescent="0.35">
      <c r="A6242">
        <v>1</v>
      </c>
      <c r="B6242">
        <v>6231</v>
      </c>
      <c r="C6242" t="s">
        <v>14</v>
      </c>
      <c r="D6242" t="s">
        <v>15</v>
      </c>
      <c r="E6242" t="s">
        <v>16</v>
      </c>
      <c r="F6242" t="s">
        <v>17</v>
      </c>
      <c r="G6242" t="s">
        <v>18</v>
      </c>
      <c r="H6242" t="s">
        <v>19</v>
      </c>
      <c r="I6242" s="1">
        <v>42488</v>
      </c>
      <c r="J6242">
        <v>2016</v>
      </c>
      <c r="K6242" t="s">
        <v>41</v>
      </c>
      <c r="L6242" t="s">
        <v>42</v>
      </c>
      <c r="M6242" s="1">
        <v>42434</v>
      </c>
      <c r="N6242">
        <v>5</v>
      </c>
      <c r="O6242">
        <f>STANDARDIZE(N6242,$N$8,$N$9)</f>
        <v>-0.54523562622538435</v>
      </c>
      <c r="P6242">
        <f>ABS($J$3-O6242)</f>
        <v>1.7869402448493998E-2</v>
      </c>
      <c r="Q6242">
        <f>ABS($J$4-O6242)</f>
        <v>2.7340185746195833</v>
      </c>
      <c r="R6242">
        <f>ABS($J$5-O6242)</f>
        <v>0.39312685386686819</v>
      </c>
      <c r="S6242">
        <f>ABS($J$6-O6242)</f>
        <v>0.98281713466717047</v>
      </c>
      <c r="T6242">
        <f>MIN(P6242:S6242)</f>
        <v>1.7869402448493998E-2</v>
      </c>
      <c r="U6242">
        <f>MATCH(T6242,P6242:S6242, 0)</f>
        <v>1</v>
      </c>
    </row>
    <row r="6243" spans="1:21" x14ac:dyDescent="0.35">
      <c r="A6243">
        <v>3</v>
      </c>
      <c r="B6243">
        <v>6232</v>
      </c>
      <c r="C6243" t="s">
        <v>300</v>
      </c>
      <c r="D6243" t="s">
        <v>301</v>
      </c>
      <c r="E6243" t="s">
        <v>105</v>
      </c>
      <c r="F6243" t="s">
        <v>59</v>
      </c>
      <c r="G6243" t="s">
        <v>106</v>
      </c>
      <c r="H6243" t="s">
        <v>107</v>
      </c>
      <c r="I6243" s="1">
        <v>42488</v>
      </c>
      <c r="J6243">
        <v>2016</v>
      </c>
      <c r="K6243" t="s">
        <v>77</v>
      </c>
      <c r="L6243" t="s">
        <v>78</v>
      </c>
      <c r="M6243" s="1">
        <v>42507</v>
      </c>
      <c r="N6243">
        <v>19</v>
      </c>
      <c r="O6243">
        <f>STANDARDIZE(N6243,$N$8,$N$9)</f>
        <v>-0.29506399194646826</v>
      </c>
      <c r="P6243">
        <f>ABS($J$3-O6243)</f>
        <v>0.23230223183042209</v>
      </c>
      <c r="Q6243">
        <f>ABS($J$4-O6243)</f>
        <v>2.4838469403406673</v>
      </c>
      <c r="R6243">
        <f>ABS($J$5-O6243)</f>
        <v>0.1429552195879521</v>
      </c>
      <c r="S6243">
        <f>ABS($J$6-O6243)</f>
        <v>0.73264550038825438</v>
      </c>
      <c r="T6243">
        <f>MIN(P6243:S6243)</f>
        <v>0.1429552195879521</v>
      </c>
      <c r="U6243">
        <f>MATCH(T6243,P6243:S6243, 0)</f>
        <v>3</v>
      </c>
    </row>
    <row r="6244" spans="1:21" x14ac:dyDescent="0.35">
      <c r="A6244">
        <v>3</v>
      </c>
      <c r="B6244">
        <v>6233</v>
      </c>
      <c r="C6244" t="s">
        <v>14</v>
      </c>
      <c r="D6244" t="s">
        <v>15</v>
      </c>
      <c r="E6244" t="s">
        <v>34</v>
      </c>
      <c r="F6244" t="s">
        <v>35</v>
      </c>
      <c r="G6244" t="s">
        <v>36</v>
      </c>
      <c r="H6244" t="s">
        <v>37</v>
      </c>
      <c r="I6244" s="1">
        <v>42488</v>
      </c>
      <c r="J6244">
        <v>2016</v>
      </c>
      <c r="K6244" t="s">
        <v>20</v>
      </c>
      <c r="L6244" t="s">
        <v>21</v>
      </c>
      <c r="M6244" s="1">
        <v>42507</v>
      </c>
      <c r="N6244">
        <v>19</v>
      </c>
      <c r="O6244">
        <f>STANDARDIZE(N6244,$N$8,$N$9)</f>
        <v>-0.29506399194646826</v>
      </c>
      <c r="P6244">
        <f>ABS($J$3-O6244)</f>
        <v>0.23230223183042209</v>
      </c>
      <c r="Q6244">
        <f>ABS($J$4-O6244)</f>
        <v>2.4838469403406673</v>
      </c>
      <c r="R6244">
        <f>ABS($J$5-O6244)</f>
        <v>0.1429552195879521</v>
      </c>
      <c r="S6244">
        <f>ABS($J$6-O6244)</f>
        <v>0.73264550038825438</v>
      </c>
      <c r="T6244">
        <f>MIN(P6244:S6244)</f>
        <v>0.1429552195879521</v>
      </c>
      <c r="U6244">
        <f>MATCH(T6244,P6244:S6244, 0)</f>
        <v>3</v>
      </c>
    </row>
    <row r="6245" spans="1:21" x14ac:dyDescent="0.35">
      <c r="A6245">
        <v>4</v>
      </c>
      <c r="B6245">
        <v>6234</v>
      </c>
      <c r="C6245" t="s">
        <v>14</v>
      </c>
      <c r="D6245" t="s">
        <v>15</v>
      </c>
      <c r="E6245" t="s">
        <v>34</v>
      </c>
      <c r="F6245" t="s">
        <v>35</v>
      </c>
      <c r="G6245" t="s">
        <v>36</v>
      </c>
      <c r="H6245" t="s">
        <v>37</v>
      </c>
      <c r="I6245" s="1">
        <v>42488</v>
      </c>
      <c r="J6245">
        <v>2016</v>
      </c>
      <c r="K6245" t="s">
        <v>20</v>
      </c>
      <c r="L6245" t="s">
        <v>21</v>
      </c>
      <c r="M6245" s="1">
        <v>42571</v>
      </c>
      <c r="N6245">
        <v>83</v>
      </c>
      <c r="O6245">
        <f>STANDARDIZE(N6245,$N$8,$N$9)</f>
        <v>0.8485777647571483</v>
      </c>
      <c r="P6245">
        <f>ABS($J$3-O6245)</f>
        <v>1.3759439885340385</v>
      </c>
      <c r="Q6245">
        <f>ABS($J$4-O6245)</f>
        <v>1.3402051836370505</v>
      </c>
      <c r="R6245">
        <f>ABS($J$5-O6245)</f>
        <v>1.0006865371156644</v>
      </c>
      <c r="S6245">
        <f>ABS($J$6-O6245)</f>
        <v>0.41099625631536219</v>
      </c>
      <c r="T6245">
        <f>MIN(P6245:S6245)</f>
        <v>0.41099625631536219</v>
      </c>
      <c r="U6245">
        <f>MATCH(T6245,P6245:S6245, 0)</f>
        <v>4</v>
      </c>
    </row>
    <row r="6246" spans="1:21" x14ac:dyDescent="0.35">
      <c r="A6246">
        <v>2</v>
      </c>
      <c r="B6246">
        <v>6235</v>
      </c>
      <c r="C6246" t="s">
        <v>32</v>
      </c>
      <c r="D6246" t="s">
        <v>33</v>
      </c>
      <c r="E6246" t="s">
        <v>141</v>
      </c>
      <c r="F6246" t="s">
        <v>142</v>
      </c>
      <c r="G6246" t="s">
        <v>143</v>
      </c>
      <c r="H6246" t="s">
        <v>144</v>
      </c>
      <c r="I6246" s="1">
        <v>42488</v>
      </c>
      <c r="J6246">
        <v>2016</v>
      </c>
      <c r="K6246" t="s">
        <v>41</v>
      </c>
      <c r="L6246" t="s">
        <v>42</v>
      </c>
      <c r="M6246" s="1">
        <v>42562</v>
      </c>
      <c r="N6246">
        <v>193</v>
      </c>
      <c r="O6246">
        <f>STANDARDIZE(N6246,$N$8,$N$9)</f>
        <v>2.8142120340914896</v>
      </c>
      <c r="P6246">
        <f>ABS($J$3-O6246)</f>
        <v>3.3415782578683801</v>
      </c>
      <c r="Q6246">
        <f>ABS($J$4-O6246)</f>
        <v>0.62542908569729061</v>
      </c>
      <c r="R6246">
        <f>ABS($J$5-O6246)</f>
        <v>2.966320806450006</v>
      </c>
      <c r="S6246">
        <f>ABS($J$6-O6246)</f>
        <v>2.3766305256497033</v>
      </c>
      <c r="T6246">
        <f>MIN(P6246:S6246)</f>
        <v>0.62542908569729061</v>
      </c>
      <c r="U6246">
        <f>MATCH(T6246,P6246:S6246, 0)</f>
        <v>2</v>
      </c>
    </row>
    <row r="6247" spans="1:21" x14ac:dyDescent="0.35">
      <c r="A6247">
        <v>1</v>
      </c>
      <c r="B6247">
        <v>6236</v>
      </c>
      <c r="C6247" t="s">
        <v>30</v>
      </c>
      <c r="D6247" t="s">
        <v>31</v>
      </c>
      <c r="E6247" t="s">
        <v>163</v>
      </c>
      <c r="F6247" t="s">
        <v>59</v>
      </c>
      <c r="G6247" t="s">
        <v>546</v>
      </c>
      <c r="H6247" t="s">
        <v>547</v>
      </c>
      <c r="I6247" s="1">
        <v>42489</v>
      </c>
      <c r="J6247">
        <v>2016</v>
      </c>
      <c r="K6247" t="s">
        <v>368</v>
      </c>
      <c r="L6247" t="s">
        <v>369</v>
      </c>
      <c r="M6247" s="1">
        <v>42465</v>
      </c>
      <c r="N6247">
        <v>5</v>
      </c>
      <c r="O6247">
        <f>STANDARDIZE(N6247,$N$8,$N$9)</f>
        <v>-0.54523562622538435</v>
      </c>
      <c r="P6247">
        <f>ABS($J$3-O6247)</f>
        <v>1.7869402448493998E-2</v>
      </c>
      <c r="Q6247">
        <f>ABS($J$4-O6247)</f>
        <v>2.7340185746195833</v>
      </c>
      <c r="R6247">
        <f>ABS($J$5-O6247)</f>
        <v>0.39312685386686819</v>
      </c>
      <c r="S6247">
        <f>ABS($J$6-O6247)</f>
        <v>0.98281713466717047</v>
      </c>
      <c r="T6247">
        <f>MIN(P6247:S6247)</f>
        <v>1.7869402448493998E-2</v>
      </c>
      <c r="U6247">
        <f>MATCH(T6247,P6247:S6247, 0)</f>
        <v>1</v>
      </c>
    </row>
    <row r="6248" spans="1:21" x14ac:dyDescent="0.35">
      <c r="A6248">
        <v>1</v>
      </c>
      <c r="B6248">
        <v>6237</v>
      </c>
      <c r="C6248" t="s">
        <v>30</v>
      </c>
      <c r="D6248" t="s">
        <v>31</v>
      </c>
      <c r="E6248" t="s">
        <v>163</v>
      </c>
      <c r="F6248" t="s">
        <v>59</v>
      </c>
      <c r="G6248" t="s">
        <v>546</v>
      </c>
      <c r="H6248" t="s">
        <v>547</v>
      </c>
      <c r="I6248" s="1">
        <v>42489</v>
      </c>
      <c r="J6248">
        <v>2016</v>
      </c>
      <c r="K6248" t="s">
        <v>368</v>
      </c>
      <c r="L6248" t="s">
        <v>369</v>
      </c>
      <c r="M6248" s="1">
        <v>42465</v>
      </c>
      <c r="N6248">
        <v>5</v>
      </c>
      <c r="O6248">
        <f>STANDARDIZE(N6248,$N$8,$N$9)</f>
        <v>-0.54523562622538435</v>
      </c>
      <c r="P6248">
        <f>ABS($J$3-O6248)</f>
        <v>1.7869402448493998E-2</v>
      </c>
      <c r="Q6248">
        <f>ABS($J$4-O6248)</f>
        <v>2.7340185746195833</v>
      </c>
      <c r="R6248">
        <f>ABS($J$5-O6248)</f>
        <v>0.39312685386686819</v>
      </c>
      <c r="S6248">
        <f>ABS($J$6-O6248)</f>
        <v>0.98281713466717047</v>
      </c>
      <c r="T6248">
        <f>MIN(P6248:S6248)</f>
        <v>1.7869402448493998E-2</v>
      </c>
      <c r="U6248">
        <f>MATCH(T6248,P6248:S6248, 0)</f>
        <v>1</v>
      </c>
    </row>
    <row r="6249" spans="1:21" x14ac:dyDescent="0.35">
      <c r="A6249">
        <v>3</v>
      </c>
      <c r="B6249">
        <v>6238</v>
      </c>
      <c r="C6249" t="s">
        <v>67</v>
      </c>
      <c r="D6249" t="s">
        <v>68</v>
      </c>
      <c r="E6249" t="s">
        <v>149</v>
      </c>
      <c r="F6249" t="s">
        <v>150</v>
      </c>
      <c r="G6249" t="s">
        <v>215</v>
      </c>
      <c r="H6249" t="s">
        <v>216</v>
      </c>
      <c r="I6249" s="1">
        <v>42489</v>
      </c>
      <c r="J6249">
        <v>2016</v>
      </c>
      <c r="K6249" t="s">
        <v>77</v>
      </c>
      <c r="L6249" t="s">
        <v>78</v>
      </c>
      <c r="M6249" s="1">
        <v>42519</v>
      </c>
      <c r="N6249">
        <v>30</v>
      </c>
      <c r="O6249">
        <f>STANDARDIZE(N6249,$N$8,$N$9)</f>
        <v>-9.8500565013034141E-2</v>
      </c>
      <c r="P6249">
        <f>ABS($J$3-O6249)</f>
        <v>0.42886565876385618</v>
      </c>
      <c r="Q6249">
        <f>ABS($J$4-O6249)</f>
        <v>2.2872835134072331</v>
      </c>
      <c r="R6249">
        <f>ABS($J$5-O6249)</f>
        <v>5.3608207345482023E-2</v>
      </c>
      <c r="S6249">
        <f>ABS($J$6-O6249)</f>
        <v>0.53608207345482028</v>
      </c>
      <c r="T6249">
        <f>MIN(P6249:S6249)</f>
        <v>5.3608207345482023E-2</v>
      </c>
      <c r="U6249">
        <f>MATCH(T6249,P6249:S6249, 0)</f>
        <v>3</v>
      </c>
    </row>
    <row r="6250" spans="1:21" x14ac:dyDescent="0.35">
      <c r="A6250">
        <v>3</v>
      </c>
      <c r="B6250">
        <v>6239</v>
      </c>
      <c r="C6250" t="s">
        <v>30</v>
      </c>
      <c r="D6250" t="s">
        <v>31</v>
      </c>
      <c r="E6250" t="s">
        <v>16</v>
      </c>
      <c r="F6250" t="s">
        <v>17</v>
      </c>
      <c r="G6250" t="s">
        <v>137</v>
      </c>
      <c r="H6250" t="s">
        <v>138</v>
      </c>
      <c r="I6250" s="1">
        <v>42489</v>
      </c>
      <c r="J6250">
        <v>2016</v>
      </c>
      <c r="K6250" t="s">
        <v>77</v>
      </c>
      <c r="L6250" t="s">
        <v>78</v>
      </c>
      <c r="M6250" s="1">
        <v>42521</v>
      </c>
      <c r="N6250">
        <v>32</v>
      </c>
      <c r="O6250">
        <f>STANDARDIZE(N6250,$N$8,$N$9)</f>
        <v>-6.2761760116046117E-2</v>
      </c>
      <c r="P6250">
        <f>ABS($J$3-O6250)</f>
        <v>0.46460446366084424</v>
      </c>
      <c r="Q6250">
        <f>ABS($J$4-O6250)</f>
        <v>2.2515447085102451</v>
      </c>
      <c r="R6250">
        <f>ABS($J$5-O6250)</f>
        <v>8.9347012242470047E-2</v>
      </c>
      <c r="S6250">
        <f>ABS($J$6-O6250)</f>
        <v>0.50034326855783218</v>
      </c>
      <c r="T6250">
        <f>MIN(P6250:S6250)</f>
        <v>8.9347012242470047E-2</v>
      </c>
      <c r="U6250">
        <f>MATCH(T6250,P6250:S6250, 0)</f>
        <v>3</v>
      </c>
    </row>
    <row r="6251" spans="1:21" x14ac:dyDescent="0.35">
      <c r="A6251">
        <v>4</v>
      </c>
      <c r="B6251">
        <v>6240</v>
      </c>
      <c r="C6251" t="s">
        <v>268</v>
      </c>
      <c r="D6251" t="s">
        <v>269</v>
      </c>
      <c r="E6251" t="s">
        <v>149</v>
      </c>
      <c r="F6251" t="s">
        <v>150</v>
      </c>
      <c r="G6251" t="s">
        <v>215</v>
      </c>
      <c r="H6251" t="s">
        <v>216</v>
      </c>
      <c r="I6251" s="1">
        <v>42489</v>
      </c>
      <c r="J6251">
        <v>2016</v>
      </c>
      <c r="K6251" t="s">
        <v>77</v>
      </c>
      <c r="L6251" t="s">
        <v>78</v>
      </c>
      <c r="M6251" s="1">
        <v>42538</v>
      </c>
      <c r="N6251">
        <v>49</v>
      </c>
      <c r="O6251">
        <f>STANDARDIZE(N6251,$N$8,$N$9)</f>
        <v>0.24101808150835205</v>
      </c>
      <c r="P6251">
        <f>ABS($J$3-O6251)</f>
        <v>0.76838430528524237</v>
      </c>
      <c r="Q6251">
        <f>ABS($J$4-O6251)</f>
        <v>1.9477648668858469</v>
      </c>
      <c r="R6251">
        <f>ABS($J$5-O6251)</f>
        <v>0.39312685386686819</v>
      </c>
      <c r="S6251">
        <f>ABS($J$6-O6251)</f>
        <v>0.19656342693343407</v>
      </c>
      <c r="T6251">
        <f>MIN(P6251:S6251)</f>
        <v>0.19656342693343407</v>
      </c>
      <c r="U6251">
        <f>MATCH(T6251,P6251:S6251, 0)</f>
        <v>4</v>
      </c>
    </row>
    <row r="6252" spans="1:21" x14ac:dyDescent="0.35">
      <c r="A6252">
        <v>4</v>
      </c>
      <c r="B6252">
        <v>6241</v>
      </c>
      <c r="C6252" t="s">
        <v>14</v>
      </c>
      <c r="D6252" t="s">
        <v>15</v>
      </c>
      <c r="E6252" t="s">
        <v>24</v>
      </c>
      <c r="F6252" t="s">
        <v>25</v>
      </c>
      <c r="G6252" t="s">
        <v>26</v>
      </c>
      <c r="H6252" t="s">
        <v>27</v>
      </c>
      <c r="I6252" s="1">
        <v>42489</v>
      </c>
      <c r="J6252">
        <v>2016</v>
      </c>
      <c r="K6252" t="s">
        <v>41</v>
      </c>
      <c r="L6252" t="s">
        <v>42</v>
      </c>
      <c r="M6252" s="1">
        <v>42576</v>
      </c>
      <c r="N6252">
        <v>87</v>
      </c>
      <c r="O6252">
        <f>STANDARDIZE(N6252,$N$8,$N$9)</f>
        <v>0.92005537455112441</v>
      </c>
      <c r="P6252">
        <f>ABS($J$3-O6252)</f>
        <v>1.4474215983280148</v>
      </c>
      <c r="Q6252">
        <f>ABS($J$4-O6252)</f>
        <v>1.2687275738430746</v>
      </c>
      <c r="R6252">
        <f>ABS($J$5-O6252)</f>
        <v>1.0721641469096406</v>
      </c>
      <c r="S6252">
        <f>ABS($J$6-O6252)</f>
        <v>0.48247386610933829</v>
      </c>
      <c r="T6252">
        <f>MIN(P6252:S6252)</f>
        <v>0.48247386610933829</v>
      </c>
      <c r="U6252">
        <f>MATCH(T6252,P6252:S6252, 0)</f>
        <v>4</v>
      </c>
    </row>
    <row r="6253" spans="1:21" x14ac:dyDescent="0.35">
      <c r="A6253">
        <v>1</v>
      </c>
      <c r="B6253">
        <v>6242</v>
      </c>
      <c r="C6253" t="s">
        <v>172</v>
      </c>
      <c r="D6253" t="s">
        <v>173</v>
      </c>
      <c r="E6253" t="s">
        <v>163</v>
      </c>
      <c r="F6253" t="s">
        <v>59</v>
      </c>
      <c r="G6253" t="s">
        <v>546</v>
      </c>
      <c r="H6253" t="s">
        <v>547</v>
      </c>
      <c r="I6253" s="1">
        <v>42490</v>
      </c>
      <c r="J6253">
        <v>2016</v>
      </c>
      <c r="K6253" t="s">
        <v>166</v>
      </c>
      <c r="L6253" t="s">
        <v>167</v>
      </c>
      <c r="M6253" s="1">
        <v>42434</v>
      </c>
      <c r="N6253">
        <v>3</v>
      </c>
      <c r="O6253">
        <f>STANDARDIZE(N6253,$N$8,$N$9)</f>
        <v>-0.58097443112237235</v>
      </c>
      <c r="P6253">
        <f>ABS($J$3-O6253)</f>
        <v>5.3608207345481995E-2</v>
      </c>
      <c r="Q6253">
        <f>ABS($J$4-O6253)</f>
        <v>2.7697573795165713</v>
      </c>
      <c r="R6253">
        <f>ABS($J$5-O6253)</f>
        <v>0.42886565876385618</v>
      </c>
      <c r="S6253">
        <f>ABS($J$6-O6253)</f>
        <v>1.0185559395641586</v>
      </c>
      <c r="T6253">
        <f>MIN(P6253:S6253)</f>
        <v>5.3608207345481995E-2</v>
      </c>
      <c r="U6253">
        <f>MATCH(T6253,P6253:S6253, 0)</f>
        <v>1</v>
      </c>
    </row>
    <row r="6254" spans="1:21" x14ac:dyDescent="0.35">
      <c r="A6254">
        <v>1</v>
      </c>
      <c r="B6254">
        <v>6243</v>
      </c>
      <c r="C6254" t="s">
        <v>30</v>
      </c>
      <c r="D6254" t="s">
        <v>31</v>
      </c>
      <c r="E6254" t="s">
        <v>296</v>
      </c>
      <c r="F6254" t="s">
        <v>320</v>
      </c>
      <c r="G6254" t="s">
        <v>629</v>
      </c>
      <c r="H6254" t="s">
        <v>630</v>
      </c>
      <c r="I6254" s="1">
        <v>42490</v>
      </c>
      <c r="J6254">
        <v>2016</v>
      </c>
      <c r="K6254" t="s">
        <v>77</v>
      </c>
      <c r="L6254" t="s">
        <v>78</v>
      </c>
      <c r="M6254" s="1">
        <v>42618</v>
      </c>
      <c r="N6254">
        <v>9</v>
      </c>
      <c r="O6254">
        <f>STANDARDIZE(N6254,$N$8,$N$9)</f>
        <v>-0.4737580164314083</v>
      </c>
      <c r="P6254">
        <f>ABS($J$3-O6254)</f>
        <v>5.3608207345482051E-2</v>
      </c>
      <c r="Q6254">
        <f>ABS($J$4-O6254)</f>
        <v>2.6625409648256073</v>
      </c>
      <c r="R6254">
        <f>ABS($J$5-O6254)</f>
        <v>0.32164924407289214</v>
      </c>
      <c r="S6254">
        <f>ABS($J$6-O6254)</f>
        <v>0.91133952487319436</v>
      </c>
      <c r="T6254">
        <f>MIN(P6254:S6254)</f>
        <v>5.3608207345482051E-2</v>
      </c>
      <c r="U6254">
        <f>MATCH(T6254,P6254:S6254, 0)</f>
        <v>1</v>
      </c>
    </row>
    <row r="6255" spans="1:21" x14ac:dyDescent="0.35">
      <c r="A6255">
        <v>1</v>
      </c>
      <c r="B6255">
        <v>6244</v>
      </c>
      <c r="C6255" t="s">
        <v>14</v>
      </c>
      <c r="D6255" t="s">
        <v>15</v>
      </c>
      <c r="E6255" t="s">
        <v>52</v>
      </c>
      <c r="F6255" t="s">
        <v>53</v>
      </c>
      <c r="G6255" t="s">
        <v>601</v>
      </c>
      <c r="H6255" t="s">
        <v>602</v>
      </c>
      <c r="I6255" s="1">
        <v>42490</v>
      </c>
      <c r="J6255">
        <v>2016</v>
      </c>
      <c r="K6255" t="s">
        <v>20</v>
      </c>
      <c r="L6255" t="s">
        <v>21</v>
      </c>
      <c r="M6255" s="1">
        <v>42506</v>
      </c>
      <c r="N6255">
        <v>16</v>
      </c>
      <c r="O6255">
        <f>STANDARDIZE(N6255,$N$8,$N$9)</f>
        <v>-0.34867219929195026</v>
      </c>
      <c r="P6255">
        <f>ABS($J$3-O6255)</f>
        <v>0.17869402448494009</v>
      </c>
      <c r="Q6255">
        <f>ABS($J$4-O6255)</f>
        <v>2.5374551476861491</v>
      </c>
      <c r="R6255">
        <f>ABS($J$5-O6255)</f>
        <v>0.19656342693343409</v>
      </c>
      <c r="S6255">
        <f>ABS($J$6-O6255)</f>
        <v>0.78625370773373637</v>
      </c>
      <c r="T6255">
        <f>MIN(P6255:S6255)</f>
        <v>0.17869402448494009</v>
      </c>
      <c r="U6255">
        <f>MATCH(T6255,P6255:S6255, 0)</f>
        <v>1</v>
      </c>
    </row>
    <row r="6256" spans="1:21" x14ac:dyDescent="0.35">
      <c r="A6256">
        <v>3</v>
      </c>
      <c r="B6256">
        <v>6245</v>
      </c>
      <c r="C6256" t="s">
        <v>82</v>
      </c>
      <c r="D6256" t="s">
        <v>83</v>
      </c>
      <c r="E6256" t="s">
        <v>84</v>
      </c>
      <c r="F6256" t="s">
        <v>85</v>
      </c>
      <c r="G6256" t="s">
        <v>153</v>
      </c>
      <c r="H6256" t="s">
        <v>154</v>
      </c>
      <c r="I6256" s="1">
        <v>42490</v>
      </c>
      <c r="J6256">
        <v>2016</v>
      </c>
      <c r="K6256" t="s">
        <v>77</v>
      </c>
      <c r="L6256" t="s">
        <v>78</v>
      </c>
      <c r="M6256" s="1">
        <v>42508</v>
      </c>
      <c r="N6256">
        <v>18</v>
      </c>
      <c r="O6256">
        <f>STANDARDIZE(N6256,$N$8,$N$9)</f>
        <v>-0.31293339439496226</v>
      </c>
      <c r="P6256">
        <f>ABS($J$3-O6256)</f>
        <v>0.21443282938192809</v>
      </c>
      <c r="Q6256">
        <f>ABS($J$4-O6256)</f>
        <v>2.5017163427891611</v>
      </c>
      <c r="R6256">
        <f>ABS($J$5-O6256)</f>
        <v>0.1608246220364461</v>
      </c>
      <c r="S6256">
        <f>ABS($J$6-O6256)</f>
        <v>0.75051490283674838</v>
      </c>
      <c r="T6256">
        <f>MIN(P6256:S6256)</f>
        <v>0.1608246220364461</v>
      </c>
      <c r="U6256">
        <f>MATCH(T6256,P6256:S6256, 0)</f>
        <v>3</v>
      </c>
    </row>
    <row r="6257" spans="1:21" x14ac:dyDescent="0.35">
      <c r="A6257">
        <v>3</v>
      </c>
      <c r="B6257">
        <v>6246</v>
      </c>
      <c r="C6257" t="s">
        <v>229</v>
      </c>
      <c r="D6257" t="s">
        <v>230</v>
      </c>
      <c r="E6257" t="s">
        <v>73</v>
      </c>
      <c r="F6257" t="s">
        <v>74</v>
      </c>
      <c r="G6257" t="s">
        <v>75</v>
      </c>
      <c r="H6257" t="s">
        <v>76</v>
      </c>
      <c r="I6257" s="1">
        <v>42490</v>
      </c>
      <c r="J6257">
        <v>2016</v>
      </c>
      <c r="K6257" t="s">
        <v>77</v>
      </c>
      <c r="L6257" t="s">
        <v>78</v>
      </c>
      <c r="M6257" s="1">
        <v>42510</v>
      </c>
      <c r="N6257">
        <v>20</v>
      </c>
      <c r="O6257">
        <f>STANDARDIZE(N6257,$N$8,$N$9)</f>
        <v>-0.27719458949797421</v>
      </c>
      <c r="P6257">
        <f>ABS($J$3-O6257)</f>
        <v>0.25017163427891614</v>
      </c>
      <c r="Q6257">
        <f>ABS($J$4-O6257)</f>
        <v>2.4659775378921731</v>
      </c>
      <c r="R6257">
        <f>ABS($J$5-O6257)</f>
        <v>0.12508581713945804</v>
      </c>
      <c r="S6257">
        <f>ABS($J$6-O6257)</f>
        <v>0.71477609793976038</v>
      </c>
      <c r="T6257">
        <f>MIN(P6257:S6257)</f>
        <v>0.12508581713945804</v>
      </c>
      <c r="U6257">
        <f>MATCH(T6257,P6257:S6257, 0)</f>
        <v>3</v>
      </c>
    </row>
    <row r="6258" spans="1:21" x14ac:dyDescent="0.35">
      <c r="A6258">
        <v>1</v>
      </c>
      <c r="B6258">
        <v>6247</v>
      </c>
      <c r="C6258" t="s">
        <v>112</v>
      </c>
      <c r="D6258" t="s">
        <v>113</v>
      </c>
      <c r="E6258" t="s">
        <v>24</v>
      </c>
      <c r="F6258" t="s">
        <v>253</v>
      </c>
      <c r="G6258" t="s">
        <v>398</v>
      </c>
      <c r="H6258" t="s">
        <v>399</v>
      </c>
      <c r="I6258" s="1">
        <v>42491</v>
      </c>
      <c r="J6258">
        <v>2016</v>
      </c>
      <c r="K6258" t="s">
        <v>362</v>
      </c>
      <c r="L6258" t="s">
        <v>363</v>
      </c>
      <c r="M6258" s="1">
        <v>42583</v>
      </c>
      <c r="N6258">
        <v>3</v>
      </c>
      <c r="O6258">
        <f>STANDARDIZE(N6258,$N$8,$N$9)</f>
        <v>-0.58097443112237235</v>
      </c>
      <c r="P6258">
        <f>ABS($J$3-O6258)</f>
        <v>5.3608207345481995E-2</v>
      </c>
      <c r="Q6258">
        <f>ABS($J$4-O6258)</f>
        <v>2.7697573795165713</v>
      </c>
      <c r="R6258">
        <f>ABS($J$5-O6258)</f>
        <v>0.42886565876385618</v>
      </c>
      <c r="S6258">
        <f>ABS($J$6-O6258)</f>
        <v>1.0185559395641586</v>
      </c>
      <c r="T6258">
        <f>MIN(P6258:S6258)</f>
        <v>5.3608207345481995E-2</v>
      </c>
      <c r="U6258">
        <f>MATCH(T6258,P6258:S6258, 0)</f>
        <v>1</v>
      </c>
    </row>
    <row r="6259" spans="1:21" x14ac:dyDescent="0.35">
      <c r="A6259">
        <v>1</v>
      </c>
      <c r="B6259">
        <v>6248</v>
      </c>
      <c r="C6259" t="s">
        <v>286</v>
      </c>
      <c r="D6259" t="s">
        <v>287</v>
      </c>
      <c r="E6259" t="s">
        <v>79</v>
      </c>
      <c r="F6259" t="s">
        <v>35</v>
      </c>
      <c r="G6259" t="s">
        <v>80</v>
      </c>
      <c r="H6259" t="s">
        <v>81</v>
      </c>
      <c r="I6259" s="1">
        <v>42491</v>
      </c>
      <c r="J6259">
        <v>2016</v>
      </c>
      <c r="K6259" t="s">
        <v>176</v>
      </c>
      <c r="L6259" t="s">
        <v>177</v>
      </c>
      <c r="M6259" s="1">
        <v>42583</v>
      </c>
      <c r="N6259">
        <v>3</v>
      </c>
      <c r="O6259">
        <f>STANDARDIZE(N6259,$N$8,$N$9)</f>
        <v>-0.58097443112237235</v>
      </c>
      <c r="P6259">
        <f>ABS($J$3-O6259)</f>
        <v>5.3608207345481995E-2</v>
      </c>
      <c r="Q6259">
        <f>ABS($J$4-O6259)</f>
        <v>2.7697573795165713</v>
      </c>
      <c r="R6259">
        <f>ABS($J$5-O6259)</f>
        <v>0.42886565876385618</v>
      </c>
      <c r="S6259">
        <f>ABS($J$6-O6259)</f>
        <v>1.0185559395641586</v>
      </c>
      <c r="T6259">
        <f>MIN(P6259:S6259)</f>
        <v>5.3608207345481995E-2</v>
      </c>
      <c r="U6259">
        <f>MATCH(T6259,P6259:S6259, 0)</f>
        <v>1</v>
      </c>
    </row>
    <row r="6260" spans="1:21" x14ac:dyDescent="0.35">
      <c r="A6260">
        <v>1</v>
      </c>
      <c r="B6260">
        <v>6249</v>
      </c>
      <c r="C6260" t="s">
        <v>239</v>
      </c>
      <c r="D6260" t="s">
        <v>240</v>
      </c>
      <c r="E6260" t="s">
        <v>105</v>
      </c>
      <c r="F6260" t="s">
        <v>59</v>
      </c>
      <c r="G6260" t="s">
        <v>106</v>
      </c>
      <c r="H6260" t="s">
        <v>107</v>
      </c>
      <c r="I6260" s="1">
        <v>42491</v>
      </c>
      <c r="J6260">
        <v>2016</v>
      </c>
      <c r="K6260" t="s">
        <v>94</v>
      </c>
      <c r="L6260" t="s">
        <v>95</v>
      </c>
      <c r="M6260" s="1">
        <v>42387</v>
      </c>
      <c r="N6260">
        <v>13</v>
      </c>
      <c r="O6260">
        <f>STANDARDIZE(N6260,$N$8,$N$9)</f>
        <v>-0.40228040663743231</v>
      </c>
      <c r="P6260">
        <f>ABS($J$3-O6260)</f>
        <v>0.12508581713945804</v>
      </c>
      <c r="Q6260">
        <f>ABS($J$4-O6260)</f>
        <v>2.5910633550316313</v>
      </c>
      <c r="R6260">
        <f>ABS($J$5-O6260)</f>
        <v>0.25017163427891614</v>
      </c>
      <c r="S6260">
        <f>ABS($J$6-O6260)</f>
        <v>0.83986191507921837</v>
      </c>
      <c r="T6260">
        <f>MIN(P6260:S6260)</f>
        <v>0.12508581713945804</v>
      </c>
      <c r="U6260">
        <f>MATCH(T6260,P6260:S6260, 0)</f>
        <v>1</v>
      </c>
    </row>
    <row r="6261" spans="1:21" x14ac:dyDescent="0.35">
      <c r="A6261">
        <v>3</v>
      </c>
      <c r="B6261">
        <v>6250</v>
      </c>
      <c r="C6261" t="s">
        <v>30</v>
      </c>
      <c r="D6261" t="s">
        <v>31</v>
      </c>
      <c r="E6261" t="s">
        <v>131</v>
      </c>
      <c r="F6261" t="s">
        <v>132</v>
      </c>
      <c r="G6261" t="s">
        <v>133</v>
      </c>
      <c r="H6261" t="s">
        <v>134</v>
      </c>
      <c r="I6261" s="1">
        <v>42491</v>
      </c>
      <c r="J6261">
        <v>2016</v>
      </c>
      <c r="K6261" t="s">
        <v>77</v>
      </c>
      <c r="L6261" t="s">
        <v>78</v>
      </c>
      <c r="M6261" s="1">
        <v>42395</v>
      </c>
      <c r="N6261">
        <v>21</v>
      </c>
      <c r="O6261">
        <f>STANDARDIZE(N6261,$N$8,$N$9)</f>
        <v>-0.25932518704948021</v>
      </c>
      <c r="P6261">
        <f>ABS($J$3-O6261)</f>
        <v>0.26804103672741014</v>
      </c>
      <c r="Q6261">
        <f>ABS($J$4-O6261)</f>
        <v>2.4481081354436793</v>
      </c>
      <c r="R6261">
        <f>ABS($J$5-O6261)</f>
        <v>0.10721641469096405</v>
      </c>
      <c r="S6261">
        <f>ABS($J$6-O6261)</f>
        <v>0.69690669549126638</v>
      </c>
      <c r="T6261">
        <f>MIN(P6261:S6261)</f>
        <v>0.10721641469096405</v>
      </c>
      <c r="U6261">
        <f>MATCH(T6261,P6261:S6261, 0)</f>
        <v>3</v>
      </c>
    </row>
    <row r="6262" spans="1:21" x14ac:dyDescent="0.35">
      <c r="A6262">
        <v>3</v>
      </c>
      <c r="B6262">
        <v>6251</v>
      </c>
      <c r="C6262" t="s">
        <v>71</v>
      </c>
      <c r="D6262" t="s">
        <v>72</v>
      </c>
      <c r="E6262" t="s">
        <v>131</v>
      </c>
      <c r="F6262" t="s">
        <v>132</v>
      </c>
      <c r="G6262" t="s">
        <v>133</v>
      </c>
      <c r="H6262" t="s">
        <v>134</v>
      </c>
      <c r="I6262" s="1">
        <v>42491</v>
      </c>
      <c r="J6262">
        <v>2016</v>
      </c>
      <c r="K6262" t="s">
        <v>77</v>
      </c>
      <c r="L6262" t="s">
        <v>78</v>
      </c>
      <c r="M6262" s="1">
        <v>42395</v>
      </c>
      <c r="N6262">
        <v>21</v>
      </c>
      <c r="O6262">
        <f>STANDARDIZE(N6262,$N$8,$N$9)</f>
        <v>-0.25932518704948021</v>
      </c>
      <c r="P6262">
        <f>ABS($J$3-O6262)</f>
        <v>0.26804103672741014</v>
      </c>
      <c r="Q6262">
        <f>ABS($J$4-O6262)</f>
        <v>2.4481081354436793</v>
      </c>
      <c r="R6262">
        <f>ABS($J$5-O6262)</f>
        <v>0.10721641469096405</v>
      </c>
      <c r="S6262">
        <f>ABS($J$6-O6262)</f>
        <v>0.69690669549126638</v>
      </c>
      <c r="T6262">
        <f>MIN(P6262:S6262)</f>
        <v>0.10721641469096405</v>
      </c>
      <c r="U6262">
        <f>MATCH(T6262,P6262:S6262, 0)</f>
        <v>3</v>
      </c>
    </row>
    <row r="6263" spans="1:21" x14ac:dyDescent="0.35">
      <c r="A6263">
        <v>3</v>
      </c>
      <c r="B6263">
        <v>6252</v>
      </c>
      <c r="C6263" t="s">
        <v>229</v>
      </c>
      <c r="D6263" t="s">
        <v>230</v>
      </c>
      <c r="E6263" t="s">
        <v>73</v>
      </c>
      <c r="F6263" t="s">
        <v>74</v>
      </c>
      <c r="G6263" t="s">
        <v>75</v>
      </c>
      <c r="H6263" t="s">
        <v>76</v>
      </c>
      <c r="I6263" s="1">
        <v>42491</v>
      </c>
      <c r="J6263">
        <v>2016</v>
      </c>
      <c r="K6263" t="s">
        <v>77</v>
      </c>
      <c r="L6263" t="s">
        <v>78</v>
      </c>
      <c r="M6263" s="1">
        <v>42584</v>
      </c>
      <c r="N6263">
        <v>34</v>
      </c>
      <c r="O6263">
        <f>STANDARDIZE(N6263,$N$8,$N$9)</f>
        <v>-2.7022955219058099E-2</v>
      </c>
      <c r="P6263">
        <f>ABS($J$3-O6263)</f>
        <v>0.50034326855783229</v>
      </c>
      <c r="Q6263">
        <f>ABS($J$4-O6263)</f>
        <v>2.2158059036132571</v>
      </c>
      <c r="R6263">
        <f>ABS($J$5-O6263)</f>
        <v>0.12508581713945807</v>
      </c>
      <c r="S6263">
        <f>ABS($J$6-O6263)</f>
        <v>0.46460446366084424</v>
      </c>
      <c r="T6263">
        <f>MIN(P6263:S6263)</f>
        <v>0.12508581713945807</v>
      </c>
      <c r="U6263">
        <f>MATCH(T6263,P6263:S6263, 0)</f>
        <v>3</v>
      </c>
    </row>
    <row r="6264" spans="1:21" x14ac:dyDescent="0.35">
      <c r="A6264">
        <v>3</v>
      </c>
      <c r="B6264">
        <v>6253</v>
      </c>
      <c r="C6264" t="s">
        <v>229</v>
      </c>
      <c r="D6264" t="s">
        <v>230</v>
      </c>
      <c r="E6264" t="s">
        <v>73</v>
      </c>
      <c r="F6264" t="s">
        <v>74</v>
      </c>
      <c r="G6264" t="s">
        <v>75</v>
      </c>
      <c r="H6264" t="s">
        <v>76</v>
      </c>
      <c r="I6264" s="1">
        <v>42491</v>
      </c>
      <c r="J6264">
        <v>2016</v>
      </c>
      <c r="K6264" t="s">
        <v>77</v>
      </c>
      <c r="L6264" t="s">
        <v>78</v>
      </c>
      <c r="M6264" s="1">
        <v>42584</v>
      </c>
      <c r="N6264">
        <v>34</v>
      </c>
      <c r="O6264">
        <f>STANDARDIZE(N6264,$N$8,$N$9)</f>
        <v>-2.7022955219058099E-2</v>
      </c>
      <c r="P6264">
        <f>ABS($J$3-O6264)</f>
        <v>0.50034326855783229</v>
      </c>
      <c r="Q6264">
        <f>ABS($J$4-O6264)</f>
        <v>2.2158059036132571</v>
      </c>
      <c r="R6264">
        <f>ABS($J$5-O6264)</f>
        <v>0.12508581713945807</v>
      </c>
      <c r="S6264">
        <f>ABS($J$6-O6264)</f>
        <v>0.46460446366084424</v>
      </c>
      <c r="T6264">
        <f>MIN(P6264:S6264)</f>
        <v>0.12508581713945807</v>
      </c>
      <c r="U6264">
        <f>MATCH(T6264,P6264:S6264, 0)</f>
        <v>3</v>
      </c>
    </row>
    <row r="6265" spans="1:21" x14ac:dyDescent="0.35">
      <c r="A6265">
        <v>4</v>
      </c>
      <c r="B6265">
        <v>6254</v>
      </c>
      <c r="C6265" t="s">
        <v>22</v>
      </c>
      <c r="D6265" t="s">
        <v>23</v>
      </c>
      <c r="E6265" t="s">
        <v>163</v>
      </c>
      <c r="F6265" t="s">
        <v>59</v>
      </c>
      <c r="G6265" t="s">
        <v>164</v>
      </c>
      <c r="H6265" t="s">
        <v>165</v>
      </c>
      <c r="I6265" s="1">
        <v>42491</v>
      </c>
      <c r="J6265">
        <v>2016</v>
      </c>
      <c r="K6265" t="s">
        <v>41</v>
      </c>
      <c r="L6265" t="s">
        <v>42</v>
      </c>
      <c r="M6265" s="1">
        <v>42554</v>
      </c>
      <c r="N6265">
        <v>62</v>
      </c>
      <c r="O6265">
        <f>STANDARDIZE(N6265,$N$8,$N$9)</f>
        <v>0.47332031333877417</v>
      </c>
      <c r="P6265">
        <f>ABS($J$3-O6265)</f>
        <v>1.0006865371156646</v>
      </c>
      <c r="Q6265">
        <f>ABS($J$4-O6265)</f>
        <v>1.7154626350554247</v>
      </c>
      <c r="R6265">
        <f>ABS($J$5-O6265)</f>
        <v>0.62542908569729039</v>
      </c>
      <c r="S6265">
        <f>ABS($J$6-O6265)</f>
        <v>3.5738804896988052E-2</v>
      </c>
      <c r="T6265">
        <f>MIN(P6265:S6265)</f>
        <v>3.5738804896988052E-2</v>
      </c>
      <c r="U6265">
        <f>MATCH(T6265,P6265:S6265, 0)</f>
        <v>4</v>
      </c>
    </row>
    <row r="6266" spans="1:21" x14ac:dyDescent="0.35">
      <c r="A6266">
        <v>4</v>
      </c>
      <c r="B6266">
        <v>6255</v>
      </c>
      <c r="C6266" t="s">
        <v>521</v>
      </c>
      <c r="D6266" t="s">
        <v>522</v>
      </c>
      <c r="E6266" t="s">
        <v>105</v>
      </c>
      <c r="F6266" t="s">
        <v>59</v>
      </c>
      <c r="G6266" t="s">
        <v>106</v>
      </c>
      <c r="H6266" t="s">
        <v>107</v>
      </c>
      <c r="I6266" s="1">
        <v>42491</v>
      </c>
      <c r="J6266">
        <v>2016</v>
      </c>
      <c r="K6266" t="s">
        <v>41</v>
      </c>
      <c r="L6266" t="s">
        <v>42</v>
      </c>
      <c r="M6266" s="1">
        <v>42585</v>
      </c>
      <c r="N6266">
        <v>63</v>
      </c>
      <c r="O6266">
        <f>STANDARDIZE(N6266,$N$8,$N$9)</f>
        <v>0.49118971578726817</v>
      </c>
      <c r="P6266">
        <f>ABS($J$3-O6266)</f>
        <v>1.0185559395641586</v>
      </c>
      <c r="Q6266">
        <f>ABS($J$4-O6266)</f>
        <v>1.6975932326069307</v>
      </c>
      <c r="R6266">
        <f>ABS($J$5-O6266)</f>
        <v>0.64329848814578439</v>
      </c>
      <c r="S6266">
        <f>ABS($J$6-O6266)</f>
        <v>5.3608207345482051E-2</v>
      </c>
      <c r="T6266">
        <f>MIN(P6266:S6266)</f>
        <v>5.3608207345482051E-2</v>
      </c>
      <c r="U6266">
        <f>MATCH(T6266,P6266:S6266, 0)</f>
        <v>4</v>
      </c>
    </row>
    <row r="6267" spans="1:21" x14ac:dyDescent="0.35">
      <c r="A6267">
        <v>1</v>
      </c>
      <c r="B6267">
        <v>6256</v>
      </c>
      <c r="C6267" t="s">
        <v>30</v>
      </c>
      <c r="D6267" t="s">
        <v>31</v>
      </c>
      <c r="E6267" t="s">
        <v>16</v>
      </c>
      <c r="F6267" t="s">
        <v>17</v>
      </c>
      <c r="G6267" t="s">
        <v>137</v>
      </c>
      <c r="H6267" t="s">
        <v>138</v>
      </c>
      <c r="I6267" s="1">
        <v>42492</v>
      </c>
      <c r="J6267">
        <v>2016</v>
      </c>
      <c r="K6267" t="s">
        <v>155</v>
      </c>
      <c r="L6267" t="s">
        <v>156</v>
      </c>
      <c r="M6267" s="1">
        <v>42584</v>
      </c>
      <c r="N6267">
        <v>3</v>
      </c>
      <c r="O6267">
        <f>STANDARDIZE(N6267,$N$8,$N$9)</f>
        <v>-0.58097443112237235</v>
      </c>
      <c r="P6267">
        <f>ABS($J$3-O6267)</f>
        <v>5.3608207345481995E-2</v>
      </c>
      <c r="Q6267">
        <f>ABS($J$4-O6267)</f>
        <v>2.7697573795165713</v>
      </c>
      <c r="R6267">
        <f>ABS($J$5-O6267)</f>
        <v>0.42886565876385618</v>
      </c>
      <c r="S6267">
        <f>ABS($J$6-O6267)</f>
        <v>1.0185559395641586</v>
      </c>
      <c r="T6267">
        <f>MIN(P6267:S6267)</f>
        <v>5.3608207345481995E-2</v>
      </c>
      <c r="U6267">
        <f>MATCH(T6267,P6267:S6267, 0)</f>
        <v>1</v>
      </c>
    </row>
    <row r="6268" spans="1:21" x14ac:dyDescent="0.35">
      <c r="A6268">
        <v>1</v>
      </c>
      <c r="B6268">
        <v>6257</v>
      </c>
      <c r="C6268" t="s">
        <v>67</v>
      </c>
      <c r="D6268" t="s">
        <v>68</v>
      </c>
      <c r="E6268" t="s">
        <v>16</v>
      </c>
      <c r="F6268" t="s">
        <v>17</v>
      </c>
      <c r="G6268" t="s">
        <v>137</v>
      </c>
      <c r="H6268" t="s">
        <v>138</v>
      </c>
      <c r="I6268" s="1">
        <v>42492</v>
      </c>
      <c r="J6268">
        <v>2016</v>
      </c>
      <c r="K6268" t="s">
        <v>155</v>
      </c>
      <c r="L6268" t="s">
        <v>156</v>
      </c>
      <c r="M6268" s="1">
        <v>42584</v>
      </c>
      <c r="N6268">
        <v>3</v>
      </c>
      <c r="O6268">
        <f>STANDARDIZE(N6268,$N$8,$N$9)</f>
        <v>-0.58097443112237235</v>
      </c>
      <c r="P6268">
        <f>ABS($J$3-O6268)</f>
        <v>5.3608207345481995E-2</v>
      </c>
      <c r="Q6268">
        <f>ABS($J$4-O6268)</f>
        <v>2.7697573795165713</v>
      </c>
      <c r="R6268">
        <f>ABS($J$5-O6268)</f>
        <v>0.42886565876385618</v>
      </c>
      <c r="S6268">
        <f>ABS($J$6-O6268)</f>
        <v>1.0185559395641586</v>
      </c>
      <c r="T6268">
        <f>MIN(P6268:S6268)</f>
        <v>5.3608207345481995E-2</v>
      </c>
      <c r="U6268">
        <f>MATCH(T6268,P6268:S6268, 0)</f>
        <v>1</v>
      </c>
    </row>
    <row r="6269" spans="1:21" x14ac:dyDescent="0.35">
      <c r="A6269">
        <v>1</v>
      </c>
      <c r="B6269">
        <v>6258</v>
      </c>
      <c r="C6269" t="s">
        <v>157</v>
      </c>
      <c r="D6269" t="s">
        <v>158</v>
      </c>
      <c r="E6269" t="s">
        <v>105</v>
      </c>
      <c r="F6269" t="s">
        <v>59</v>
      </c>
      <c r="G6269" t="s">
        <v>106</v>
      </c>
      <c r="H6269" t="s">
        <v>107</v>
      </c>
      <c r="I6269" s="1">
        <v>42492</v>
      </c>
      <c r="J6269">
        <v>2016</v>
      </c>
      <c r="K6269" t="s">
        <v>77</v>
      </c>
      <c r="L6269" t="s">
        <v>78</v>
      </c>
      <c r="M6269" s="1">
        <v>42415</v>
      </c>
      <c r="N6269">
        <v>10</v>
      </c>
      <c r="O6269">
        <f>STANDARDIZE(N6269,$N$8,$N$9)</f>
        <v>-0.4558886139829143</v>
      </c>
      <c r="P6269">
        <f>ABS($J$3-O6269)</f>
        <v>7.1477609793976049E-2</v>
      </c>
      <c r="Q6269">
        <f>ABS($J$4-O6269)</f>
        <v>2.6446715623771131</v>
      </c>
      <c r="R6269">
        <f>ABS($J$5-O6269)</f>
        <v>0.30377984162439814</v>
      </c>
      <c r="S6269">
        <f>ABS($J$6-O6269)</f>
        <v>0.89347012242470036</v>
      </c>
      <c r="T6269">
        <f>MIN(P6269:S6269)</f>
        <v>7.1477609793976049E-2</v>
      </c>
      <c r="U6269">
        <f>MATCH(T6269,P6269:S6269, 0)</f>
        <v>1</v>
      </c>
    </row>
    <row r="6270" spans="1:21" x14ac:dyDescent="0.35">
      <c r="A6270">
        <v>3</v>
      </c>
      <c r="B6270">
        <v>6259</v>
      </c>
      <c r="C6270" t="s">
        <v>14</v>
      </c>
      <c r="D6270" t="s">
        <v>15</v>
      </c>
      <c r="E6270" t="s">
        <v>16</v>
      </c>
      <c r="F6270" t="s">
        <v>17</v>
      </c>
      <c r="G6270" t="s">
        <v>18</v>
      </c>
      <c r="H6270" t="s">
        <v>19</v>
      </c>
      <c r="I6270" s="1">
        <v>42492</v>
      </c>
      <c r="J6270">
        <v>2016</v>
      </c>
      <c r="K6270" t="s">
        <v>77</v>
      </c>
      <c r="L6270" t="s">
        <v>78</v>
      </c>
      <c r="M6270" s="1">
        <v>42424</v>
      </c>
      <c r="N6270">
        <v>19</v>
      </c>
      <c r="O6270">
        <f>STANDARDIZE(N6270,$N$8,$N$9)</f>
        <v>-0.29506399194646826</v>
      </c>
      <c r="P6270">
        <f>ABS($J$3-O6270)</f>
        <v>0.23230223183042209</v>
      </c>
      <c r="Q6270">
        <f>ABS($J$4-O6270)</f>
        <v>2.4838469403406673</v>
      </c>
      <c r="R6270">
        <f>ABS($J$5-O6270)</f>
        <v>0.1429552195879521</v>
      </c>
      <c r="S6270">
        <f>ABS($J$6-O6270)</f>
        <v>0.73264550038825438</v>
      </c>
      <c r="T6270">
        <f>MIN(P6270:S6270)</f>
        <v>0.1429552195879521</v>
      </c>
      <c r="U6270">
        <f>MATCH(T6270,P6270:S6270, 0)</f>
        <v>3</v>
      </c>
    </row>
    <row r="6271" spans="1:21" x14ac:dyDescent="0.35">
      <c r="A6271">
        <v>3</v>
      </c>
      <c r="B6271">
        <v>6260</v>
      </c>
      <c r="C6271" t="s">
        <v>67</v>
      </c>
      <c r="D6271" t="s">
        <v>68</v>
      </c>
      <c r="E6271" t="s">
        <v>52</v>
      </c>
      <c r="F6271" t="s">
        <v>53</v>
      </c>
      <c r="G6271" t="s">
        <v>54</v>
      </c>
      <c r="H6271" t="s">
        <v>55</v>
      </c>
      <c r="I6271" s="1">
        <v>42492</v>
      </c>
      <c r="J6271">
        <v>2016</v>
      </c>
      <c r="K6271" t="s">
        <v>233</v>
      </c>
      <c r="L6271" t="s">
        <v>234</v>
      </c>
      <c r="M6271" s="1">
        <v>42426</v>
      </c>
      <c r="N6271">
        <v>21</v>
      </c>
      <c r="O6271">
        <f>STANDARDIZE(N6271,$N$8,$N$9)</f>
        <v>-0.25932518704948021</v>
      </c>
      <c r="P6271">
        <f>ABS($J$3-O6271)</f>
        <v>0.26804103672741014</v>
      </c>
      <c r="Q6271">
        <f>ABS($J$4-O6271)</f>
        <v>2.4481081354436793</v>
      </c>
      <c r="R6271">
        <f>ABS($J$5-O6271)</f>
        <v>0.10721641469096405</v>
      </c>
      <c r="S6271">
        <f>ABS($J$6-O6271)</f>
        <v>0.69690669549126638</v>
      </c>
      <c r="T6271">
        <f>MIN(P6271:S6271)</f>
        <v>0.10721641469096405</v>
      </c>
      <c r="U6271">
        <f>MATCH(T6271,P6271:S6271, 0)</f>
        <v>3</v>
      </c>
    </row>
    <row r="6272" spans="1:21" x14ac:dyDescent="0.35">
      <c r="A6272">
        <v>3</v>
      </c>
      <c r="B6272">
        <v>6261</v>
      </c>
      <c r="C6272" t="s">
        <v>14</v>
      </c>
      <c r="D6272" t="s">
        <v>15</v>
      </c>
      <c r="E6272" t="s">
        <v>105</v>
      </c>
      <c r="F6272" t="s">
        <v>59</v>
      </c>
      <c r="G6272" t="s">
        <v>106</v>
      </c>
      <c r="H6272" t="s">
        <v>107</v>
      </c>
      <c r="I6272" s="1">
        <v>42492</v>
      </c>
      <c r="J6272">
        <v>2016</v>
      </c>
      <c r="K6272" t="s">
        <v>77</v>
      </c>
      <c r="L6272" t="s">
        <v>78</v>
      </c>
      <c r="M6272" s="1">
        <v>42429</v>
      </c>
      <c r="N6272">
        <v>24</v>
      </c>
      <c r="O6272">
        <f>STANDARDIZE(N6272,$N$8,$N$9)</f>
        <v>-0.20571697970399819</v>
      </c>
      <c r="P6272">
        <f>ABS($J$3-O6272)</f>
        <v>0.32164924407289219</v>
      </c>
      <c r="Q6272">
        <f>ABS($J$4-O6272)</f>
        <v>2.3944999280981971</v>
      </c>
      <c r="R6272">
        <f>ABS($J$5-O6272)</f>
        <v>5.3608207345482023E-2</v>
      </c>
      <c r="S6272">
        <f>ABS($J$6-O6272)</f>
        <v>0.64329848814578428</v>
      </c>
      <c r="T6272">
        <f>MIN(P6272:S6272)</f>
        <v>5.3608207345482023E-2</v>
      </c>
      <c r="U6272">
        <f>MATCH(T6272,P6272:S6272, 0)</f>
        <v>3</v>
      </c>
    </row>
    <row r="6273" spans="1:21" x14ac:dyDescent="0.35">
      <c r="A6273">
        <v>3</v>
      </c>
      <c r="B6273">
        <v>6262</v>
      </c>
      <c r="C6273" t="s">
        <v>14</v>
      </c>
      <c r="D6273" t="s">
        <v>15</v>
      </c>
      <c r="E6273" t="s">
        <v>16</v>
      </c>
      <c r="F6273" t="s">
        <v>17</v>
      </c>
      <c r="G6273" t="s">
        <v>18</v>
      </c>
      <c r="H6273" t="s">
        <v>19</v>
      </c>
      <c r="I6273" s="1">
        <v>42492</v>
      </c>
      <c r="J6273">
        <v>2016</v>
      </c>
      <c r="K6273" t="s">
        <v>77</v>
      </c>
      <c r="L6273" t="s">
        <v>78</v>
      </c>
      <c r="M6273" s="1">
        <v>42429</v>
      </c>
      <c r="N6273">
        <v>24</v>
      </c>
      <c r="O6273">
        <f>STANDARDIZE(N6273,$N$8,$N$9)</f>
        <v>-0.20571697970399819</v>
      </c>
      <c r="P6273">
        <f>ABS($J$3-O6273)</f>
        <v>0.32164924407289219</v>
      </c>
      <c r="Q6273">
        <f>ABS($J$4-O6273)</f>
        <v>2.3944999280981971</v>
      </c>
      <c r="R6273">
        <f>ABS($J$5-O6273)</f>
        <v>5.3608207345482023E-2</v>
      </c>
      <c r="S6273">
        <f>ABS($J$6-O6273)</f>
        <v>0.64329848814578428</v>
      </c>
      <c r="T6273">
        <f>MIN(P6273:S6273)</f>
        <v>5.3608207345482023E-2</v>
      </c>
      <c r="U6273">
        <f>MATCH(T6273,P6273:S6273, 0)</f>
        <v>3</v>
      </c>
    </row>
    <row r="6274" spans="1:21" x14ac:dyDescent="0.35">
      <c r="A6274">
        <v>3</v>
      </c>
      <c r="B6274">
        <v>6263</v>
      </c>
      <c r="C6274" t="s">
        <v>14</v>
      </c>
      <c r="D6274" t="s">
        <v>15</v>
      </c>
      <c r="E6274" t="s">
        <v>52</v>
      </c>
      <c r="F6274" t="s">
        <v>53</v>
      </c>
      <c r="G6274" t="s">
        <v>54</v>
      </c>
      <c r="H6274" t="s">
        <v>55</v>
      </c>
      <c r="I6274" s="1">
        <v>42492</v>
      </c>
      <c r="J6274">
        <v>2016</v>
      </c>
      <c r="K6274" t="s">
        <v>41</v>
      </c>
      <c r="L6274" t="s">
        <v>42</v>
      </c>
      <c r="M6274" s="1">
        <v>42463</v>
      </c>
      <c r="N6274">
        <v>28</v>
      </c>
      <c r="O6274">
        <f>STANDARDIZE(N6274,$N$8,$N$9)</f>
        <v>-0.13423936991002217</v>
      </c>
      <c r="P6274">
        <f>ABS($J$3-O6274)</f>
        <v>0.39312685386686819</v>
      </c>
      <c r="Q6274">
        <f>ABS($J$4-O6274)</f>
        <v>2.3230223183042211</v>
      </c>
      <c r="R6274">
        <f>ABS($J$5-O6274)</f>
        <v>1.7869402448493998E-2</v>
      </c>
      <c r="S6274">
        <f>ABS($J$6-O6274)</f>
        <v>0.57182087835180828</v>
      </c>
      <c r="T6274">
        <f>MIN(P6274:S6274)</f>
        <v>1.7869402448493998E-2</v>
      </c>
      <c r="U6274">
        <f>MATCH(T6274,P6274:S6274, 0)</f>
        <v>3</v>
      </c>
    </row>
    <row r="6275" spans="1:21" x14ac:dyDescent="0.35">
      <c r="A6275">
        <v>3</v>
      </c>
      <c r="B6275">
        <v>6264</v>
      </c>
      <c r="C6275" t="s">
        <v>30</v>
      </c>
      <c r="D6275" t="s">
        <v>31</v>
      </c>
      <c r="E6275" t="s">
        <v>149</v>
      </c>
      <c r="F6275" t="s">
        <v>150</v>
      </c>
      <c r="G6275" t="s">
        <v>215</v>
      </c>
      <c r="H6275" t="s">
        <v>216</v>
      </c>
      <c r="I6275" s="1">
        <v>42492</v>
      </c>
      <c r="J6275">
        <v>2016</v>
      </c>
      <c r="K6275" t="s">
        <v>77</v>
      </c>
      <c r="L6275" t="s">
        <v>78</v>
      </c>
      <c r="M6275" s="1">
        <v>42493</v>
      </c>
      <c r="N6275">
        <v>29</v>
      </c>
      <c r="O6275">
        <f>STANDARDIZE(N6275,$N$8,$N$9)</f>
        <v>-0.11636996746152814</v>
      </c>
      <c r="P6275">
        <f>ABS($J$3-O6275)</f>
        <v>0.41099625631536219</v>
      </c>
      <c r="Q6275">
        <f>ABS($J$4-O6275)</f>
        <v>2.3051529158557269</v>
      </c>
      <c r="R6275">
        <f>ABS($J$5-O6275)</f>
        <v>3.5738804896988025E-2</v>
      </c>
      <c r="S6275">
        <f>ABS($J$6-O6275)</f>
        <v>0.55395147590331428</v>
      </c>
      <c r="T6275">
        <f>MIN(P6275:S6275)</f>
        <v>3.5738804896988025E-2</v>
      </c>
      <c r="U6275">
        <f>MATCH(T6275,P6275:S6275, 0)</f>
        <v>3</v>
      </c>
    </row>
    <row r="6276" spans="1:21" x14ac:dyDescent="0.35">
      <c r="A6276">
        <v>3</v>
      </c>
      <c r="B6276">
        <v>6265</v>
      </c>
      <c r="C6276" t="s">
        <v>157</v>
      </c>
      <c r="D6276" t="s">
        <v>158</v>
      </c>
      <c r="E6276" t="s">
        <v>149</v>
      </c>
      <c r="F6276" t="s">
        <v>150</v>
      </c>
      <c r="G6276" t="s">
        <v>215</v>
      </c>
      <c r="H6276" t="s">
        <v>216</v>
      </c>
      <c r="I6276" s="1">
        <v>42492</v>
      </c>
      <c r="J6276">
        <v>2016</v>
      </c>
      <c r="K6276" t="s">
        <v>77</v>
      </c>
      <c r="L6276" t="s">
        <v>78</v>
      </c>
      <c r="M6276" s="1">
        <v>42493</v>
      </c>
      <c r="N6276">
        <v>29</v>
      </c>
      <c r="O6276">
        <f>STANDARDIZE(N6276,$N$8,$N$9)</f>
        <v>-0.11636996746152814</v>
      </c>
      <c r="P6276">
        <f>ABS($J$3-O6276)</f>
        <v>0.41099625631536219</v>
      </c>
      <c r="Q6276">
        <f>ABS($J$4-O6276)</f>
        <v>2.3051529158557269</v>
      </c>
      <c r="R6276">
        <f>ABS($J$5-O6276)</f>
        <v>3.5738804896988025E-2</v>
      </c>
      <c r="S6276">
        <f>ABS($J$6-O6276)</f>
        <v>0.55395147590331428</v>
      </c>
      <c r="T6276">
        <f>MIN(P6276:S6276)</f>
        <v>3.5738804896988025E-2</v>
      </c>
      <c r="U6276">
        <f>MATCH(T6276,P6276:S6276, 0)</f>
        <v>3</v>
      </c>
    </row>
    <row r="6277" spans="1:21" x14ac:dyDescent="0.35">
      <c r="A6277">
        <v>4</v>
      </c>
      <c r="B6277">
        <v>6266</v>
      </c>
      <c r="C6277" t="s">
        <v>14</v>
      </c>
      <c r="D6277" t="s">
        <v>15</v>
      </c>
      <c r="E6277" t="s">
        <v>196</v>
      </c>
      <c r="F6277" t="s">
        <v>197</v>
      </c>
      <c r="G6277" t="s">
        <v>198</v>
      </c>
      <c r="H6277" t="s">
        <v>199</v>
      </c>
      <c r="I6277" s="1">
        <v>42492</v>
      </c>
      <c r="J6277">
        <v>2016</v>
      </c>
      <c r="K6277" t="s">
        <v>20</v>
      </c>
      <c r="L6277" t="s">
        <v>21</v>
      </c>
      <c r="M6277" s="1">
        <v>42486</v>
      </c>
      <c r="N6277">
        <v>81</v>
      </c>
      <c r="O6277">
        <f>STANDARDIZE(N6277,$N$8,$N$9)</f>
        <v>0.8128389598601603</v>
      </c>
      <c r="P6277">
        <f>ABS($J$3-O6277)</f>
        <v>1.3402051836370505</v>
      </c>
      <c r="Q6277">
        <f>ABS($J$4-O6277)</f>
        <v>1.3759439885340385</v>
      </c>
      <c r="R6277">
        <f>ABS($J$5-O6277)</f>
        <v>0.96494773221867647</v>
      </c>
      <c r="S6277">
        <f>ABS($J$6-O6277)</f>
        <v>0.37525745141837419</v>
      </c>
      <c r="T6277">
        <f>MIN(P6277:S6277)</f>
        <v>0.37525745141837419</v>
      </c>
      <c r="U6277">
        <f>MATCH(T6277,P6277:S6277, 0)</f>
        <v>4</v>
      </c>
    </row>
    <row r="6278" spans="1:21" x14ac:dyDescent="0.35">
      <c r="A6278">
        <v>4</v>
      </c>
      <c r="B6278">
        <v>6267</v>
      </c>
      <c r="C6278" t="s">
        <v>14</v>
      </c>
      <c r="D6278" t="s">
        <v>15</v>
      </c>
      <c r="E6278" t="s">
        <v>16</v>
      </c>
      <c r="F6278" t="s">
        <v>17</v>
      </c>
      <c r="G6278" t="s">
        <v>344</v>
      </c>
      <c r="H6278" t="s">
        <v>345</v>
      </c>
      <c r="I6278" s="1">
        <v>42492</v>
      </c>
      <c r="J6278">
        <v>2016</v>
      </c>
      <c r="K6278" t="s">
        <v>20</v>
      </c>
      <c r="L6278" t="s">
        <v>21</v>
      </c>
      <c r="M6278" s="1">
        <v>42495</v>
      </c>
      <c r="N6278">
        <v>90</v>
      </c>
      <c r="O6278">
        <f>STANDARDIZE(N6278,$N$8,$N$9)</f>
        <v>0.9736635818966064</v>
      </c>
      <c r="P6278">
        <f>ABS($J$3-O6278)</f>
        <v>1.5010298056734968</v>
      </c>
      <c r="Q6278">
        <f>ABS($J$4-O6278)</f>
        <v>1.2151193664975926</v>
      </c>
      <c r="R6278">
        <f>ABS($J$5-O6278)</f>
        <v>1.1257723542551226</v>
      </c>
      <c r="S6278">
        <f>ABS($J$6-O6278)</f>
        <v>0.53608207345482028</v>
      </c>
      <c r="T6278">
        <f>MIN(P6278:S6278)</f>
        <v>0.53608207345482028</v>
      </c>
      <c r="U6278">
        <f>MATCH(T6278,P6278:S6278, 0)</f>
        <v>4</v>
      </c>
    </row>
    <row r="6279" spans="1:21" x14ac:dyDescent="0.35">
      <c r="A6279">
        <v>1</v>
      </c>
      <c r="B6279">
        <v>6268</v>
      </c>
      <c r="C6279" t="s">
        <v>119</v>
      </c>
      <c r="D6279" t="s">
        <v>120</v>
      </c>
      <c r="E6279" t="s">
        <v>73</v>
      </c>
      <c r="F6279" t="s">
        <v>74</v>
      </c>
      <c r="G6279" t="s">
        <v>75</v>
      </c>
      <c r="H6279" t="s">
        <v>76</v>
      </c>
      <c r="I6279" s="1">
        <v>42493</v>
      </c>
      <c r="J6279">
        <v>2016</v>
      </c>
      <c r="K6279" t="s">
        <v>125</v>
      </c>
      <c r="L6279" t="s">
        <v>126</v>
      </c>
      <c r="M6279" s="1">
        <v>42646</v>
      </c>
      <c r="N6279">
        <v>5</v>
      </c>
      <c r="O6279">
        <f>STANDARDIZE(N6279,$N$8,$N$9)</f>
        <v>-0.54523562622538435</v>
      </c>
      <c r="P6279">
        <f>ABS($J$3-O6279)</f>
        <v>1.7869402448493998E-2</v>
      </c>
      <c r="Q6279">
        <f>ABS($J$4-O6279)</f>
        <v>2.7340185746195833</v>
      </c>
      <c r="R6279">
        <f>ABS($J$5-O6279)</f>
        <v>0.39312685386686819</v>
      </c>
      <c r="S6279">
        <f>ABS($J$6-O6279)</f>
        <v>0.98281713466717047</v>
      </c>
      <c r="T6279">
        <f>MIN(P6279:S6279)</f>
        <v>1.7869402448493998E-2</v>
      </c>
      <c r="U6279">
        <f>MATCH(T6279,P6279:S6279, 0)</f>
        <v>1</v>
      </c>
    </row>
    <row r="6280" spans="1:21" x14ac:dyDescent="0.35">
      <c r="A6280">
        <v>1</v>
      </c>
      <c r="B6280">
        <v>6269</v>
      </c>
      <c r="C6280" t="s">
        <v>172</v>
      </c>
      <c r="D6280" t="s">
        <v>173</v>
      </c>
      <c r="E6280" t="s">
        <v>79</v>
      </c>
      <c r="F6280" t="s">
        <v>35</v>
      </c>
      <c r="G6280" t="s">
        <v>80</v>
      </c>
      <c r="H6280" t="s">
        <v>81</v>
      </c>
      <c r="I6280" s="1">
        <v>42493</v>
      </c>
      <c r="J6280">
        <v>2016</v>
      </c>
      <c r="K6280" t="s">
        <v>69</v>
      </c>
      <c r="L6280" t="s">
        <v>70</v>
      </c>
      <c r="M6280" s="1">
        <v>42677</v>
      </c>
      <c r="N6280">
        <v>6</v>
      </c>
      <c r="O6280">
        <f>STANDARDIZE(N6280,$N$8,$N$9)</f>
        <v>-0.52736622377689035</v>
      </c>
      <c r="P6280">
        <f>ABS($J$3-O6280)</f>
        <v>0</v>
      </c>
      <c r="Q6280">
        <f>ABS($J$4-O6280)</f>
        <v>2.7161491721710895</v>
      </c>
      <c r="R6280">
        <f>ABS($J$5-O6280)</f>
        <v>0.37525745141837419</v>
      </c>
      <c r="S6280">
        <f>ABS($J$6-O6280)</f>
        <v>0.96494773221867647</v>
      </c>
      <c r="T6280">
        <f>MIN(P6280:S6280)</f>
        <v>0</v>
      </c>
      <c r="U6280">
        <f>MATCH(T6280,P6280:S6280, 0)</f>
        <v>1</v>
      </c>
    </row>
    <row r="6281" spans="1:21" x14ac:dyDescent="0.35">
      <c r="A6281">
        <v>1</v>
      </c>
      <c r="B6281">
        <v>6270</v>
      </c>
      <c r="C6281" t="s">
        <v>14</v>
      </c>
      <c r="D6281" t="s">
        <v>15</v>
      </c>
      <c r="E6281" t="s">
        <v>84</v>
      </c>
      <c r="F6281" t="s">
        <v>85</v>
      </c>
      <c r="G6281" t="s">
        <v>153</v>
      </c>
      <c r="H6281" t="s">
        <v>154</v>
      </c>
      <c r="I6281" s="1">
        <v>42493</v>
      </c>
      <c r="J6281">
        <v>2016</v>
      </c>
      <c r="K6281" t="s">
        <v>77</v>
      </c>
      <c r="L6281" t="s">
        <v>78</v>
      </c>
      <c r="M6281" s="1">
        <v>42677</v>
      </c>
      <c r="N6281">
        <v>6</v>
      </c>
      <c r="O6281">
        <f>STANDARDIZE(N6281,$N$8,$N$9)</f>
        <v>-0.52736622377689035</v>
      </c>
      <c r="P6281">
        <f>ABS($J$3-O6281)</f>
        <v>0</v>
      </c>
      <c r="Q6281">
        <f>ABS($J$4-O6281)</f>
        <v>2.7161491721710895</v>
      </c>
      <c r="R6281">
        <f>ABS($J$5-O6281)</f>
        <v>0.37525745141837419</v>
      </c>
      <c r="S6281">
        <f>ABS($J$6-O6281)</f>
        <v>0.96494773221867647</v>
      </c>
      <c r="T6281">
        <f>MIN(P6281:S6281)</f>
        <v>0</v>
      </c>
      <c r="U6281">
        <f>MATCH(T6281,P6281:S6281, 0)</f>
        <v>1</v>
      </c>
    </row>
    <row r="6282" spans="1:21" x14ac:dyDescent="0.35">
      <c r="A6282">
        <v>3</v>
      </c>
      <c r="B6282">
        <v>6271</v>
      </c>
      <c r="C6282" t="s">
        <v>383</v>
      </c>
      <c r="D6282" t="s">
        <v>384</v>
      </c>
      <c r="E6282" t="s">
        <v>90</v>
      </c>
      <c r="F6282" t="s">
        <v>91</v>
      </c>
      <c r="G6282" t="s">
        <v>92</v>
      </c>
      <c r="H6282" t="s">
        <v>93</v>
      </c>
      <c r="I6282" s="1">
        <v>42493</v>
      </c>
      <c r="J6282">
        <v>2016</v>
      </c>
      <c r="K6282" t="s">
        <v>331</v>
      </c>
      <c r="L6282" t="s">
        <v>332</v>
      </c>
      <c r="M6282" s="1">
        <v>42454</v>
      </c>
      <c r="N6282">
        <v>20</v>
      </c>
      <c r="O6282">
        <f>STANDARDIZE(N6282,$N$8,$N$9)</f>
        <v>-0.27719458949797421</v>
      </c>
      <c r="P6282">
        <f>ABS($J$3-O6282)</f>
        <v>0.25017163427891614</v>
      </c>
      <c r="Q6282">
        <f>ABS($J$4-O6282)</f>
        <v>2.4659775378921731</v>
      </c>
      <c r="R6282">
        <f>ABS($J$5-O6282)</f>
        <v>0.12508581713945804</v>
      </c>
      <c r="S6282">
        <f>ABS($J$6-O6282)</f>
        <v>0.71477609793976038</v>
      </c>
      <c r="T6282">
        <f>MIN(P6282:S6282)</f>
        <v>0.12508581713945804</v>
      </c>
      <c r="U6282">
        <f>MATCH(T6282,P6282:S6282, 0)</f>
        <v>3</v>
      </c>
    </row>
    <row r="6283" spans="1:21" x14ac:dyDescent="0.35">
      <c r="A6283">
        <v>3</v>
      </c>
      <c r="B6283">
        <v>6272</v>
      </c>
      <c r="C6283" t="s">
        <v>67</v>
      </c>
      <c r="D6283" t="s">
        <v>68</v>
      </c>
      <c r="E6283" t="s">
        <v>52</v>
      </c>
      <c r="F6283" t="s">
        <v>53</v>
      </c>
      <c r="G6283" t="s">
        <v>601</v>
      </c>
      <c r="H6283" t="s">
        <v>602</v>
      </c>
      <c r="I6283" s="1">
        <v>42493</v>
      </c>
      <c r="J6283">
        <v>2016</v>
      </c>
      <c r="K6283" t="s">
        <v>77</v>
      </c>
      <c r="L6283" t="s">
        <v>78</v>
      </c>
      <c r="M6283" s="1">
        <v>42457</v>
      </c>
      <c r="N6283">
        <v>23</v>
      </c>
      <c r="O6283">
        <f>STANDARDIZE(N6283,$N$8,$N$9)</f>
        <v>-0.22358638215249221</v>
      </c>
      <c r="P6283">
        <f>ABS($J$3-O6283)</f>
        <v>0.30377984162439814</v>
      </c>
      <c r="Q6283">
        <f>ABS($J$4-O6283)</f>
        <v>2.4123693305466913</v>
      </c>
      <c r="R6283">
        <f>ABS($J$5-O6283)</f>
        <v>7.1477609793976049E-2</v>
      </c>
      <c r="S6283">
        <f>ABS($J$6-O6283)</f>
        <v>0.66116789059427838</v>
      </c>
      <c r="T6283">
        <f>MIN(P6283:S6283)</f>
        <v>7.1477609793976049E-2</v>
      </c>
      <c r="U6283">
        <f>MATCH(T6283,P6283:S6283, 0)</f>
        <v>3</v>
      </c>
    </row>
    <row r="6284" spans="1:21" x14ac:dyDescent="0.35">
      <c r="A6284">
        <v>3</v>
      </c>
      <c r="B6284">
        <v>6273</v>
      </c>
      <c r="C6284" t="s">
        <v>119</v>
      </c>
      <c r="D6284" t="s">
        <v>120</v>
      </c>
      <c r="E6284" t="s">
        <v>73</v>
      </c>
      <c r="F6284" t="s">
        <v>74</v>
      </c>
      <c r="G6284" t="s">
        <v>75</v>
      </c>
      <c r="H6284" t="s">
        <v>76</v>
      </c>
      <c r="I6284" s="1">
        <v>42493</v>
      </c>
      <c r="J6284">
        <v>2016</v>
      </c>
      <c r="K6284" t="s">
        <v>77</v>
      </c>
      <c r="L6284" t="s">
        <v>78</v>
      </c>
      <c r="M6284" s="1">
        <v>42555</v>
      </c>
      <c r="N6284">
        <v>33</v>
      </c>
      <c r="O6284">
        <f>STANDARDIZE(N6284,$N$8,$N$9)</f>
        <v>-4.4892357667552112E-2</v>
      </c>
      <c r="P6284">
        <f>ABS($J$3-O6284)</f>
        <v>0.48247386610933823</v>
      </c>
      <c r="Q6284">
        <f>ABS($J$4-O6284)</f>
        <v>2.2336753060617509</v>
      </c>
      <c r="R6284">
        <f>ABS($J$5-O6284)</f>
        <v>0.10721641469096405</v>
      </c>
      <c r="S6284">
        <f>ABS($J$6-O6284)</f>
        <v>0.48247386610933823</v>
      </c>
      <c r="T6284">
        <f>MIN(P6284:S6284)</f>
        <v>0.10721641469096405</v>
      </c>
      <c r="U6284">
        <f>MATCH(T6284,P6284:S6284, 0)</f>
        <v>3</v>
      </c>
    </row>
    <row r="6285" spans="1:21" x14ac:dyDescent="0.35">
      <c r="A6285">
        <v>4</v>
      </c>
      <c r="B6285">
        <v>6274</v>
      </c>
      <c r="C6285" t="s">
        <v>67</v>
      </c>
      <c r="D6285" t="s">
        <v>68</v>
      </c>
      <c r="E6285" t="s">
        <v>52</v>
      </c>
      <c r="F6285" t="s">
        <v>53</v>
      </c>
      <c r="G6285" t="s">
        <v>601</v>
      </c>
      <c r="H6285" t="s">
        <v>602</v>
      </c>
      <c r="I6285" s="1">
        <v>42493</v>
      </c>
      <c r="J6285">
        <v>2016</v>
      </c>
      <c r="K6285" t="s">
        <v>77</v>
      </c>
      <c r="L6285" t="s">
        <v>78</v>
      </c>
      <c r="M6285" s="1">
        <v>42435</v>
      </c>
      <c r="N6285">
        <v>90</v>
      </c>
      <c r="O6285">
        <f>STANDARDIZE(N6285,$N$8,$N$9)</f>
        <v>0.9736635818966064</v>
      </c>
      <c r="P6285">
        <f>ABS($J$3-O6285)</f>
        <v>1.5010298056734968</v>
      </c>
      <c r="Q6285">
        <f>ABS($J$4-O6285)</f>
        <v>1.2151193664975926</v>
      </c>
      <c r="R6285">
        <f>ABS($J$5-O6285)</f>
        <v>1.1257723542551226</v>
      </c>
      <c r="S6285">
        <f>ABS($J$6-O6285)</f>
        <v>0.53608207345482028</v>
      </c>
      <c r="T6285">
        <f>MIN(P6285:S6285)</f>
        <v>0.53608207345482028</v>
      </c>
      <c r="U6285">
        <f>MATCH(T6285,P6285:S6285, 0)</f>
        <v>4</v>
      </c>
    </row>
    <row r="6286" spans="1:21" x14ac:dyDescent="0.35">
      <c r="A6286">
        <v>1</v>
      </c>
      <c r="B6286">
        <v>6275</v>
      </c>
      <c r="C6286" t="s">
        <v>119</v>
      </c>
      <c r="D6286" t="s">
        <v>120</v>
      </c>
      <c r="E6286" t="s">
        <v>149</v>
      </c>
      <c r="F6286" t="s">
        <v>150</v>
      </c>
      <c r="G6286" t="s">
        <v>215</v>
      </c>
      <c r="H6286" t="s">
        <v>216</v>
      </c>
      <c r="I6286" s="1">
        <v>42494</v>
      </c>
      <c r="J6286">
        <v>2016</v>
      </c>
      <c r="K6286" t="s">
        <v>69</v>
      </c>
      <c r="L6286" t="s">
        <v>70</v>
      </c>
      <c r="M6286" s="1">
        <v>42708</v>
      </c>
      <c r="N6286">
        <v>7</v>
      </c>
      <c r="O6286">
        <f>STANDARDIZE(N6286,$N$8,$N$9)</f>
        <v>-0.50949682132839635</v>
      </c>
      <c r="P6286">
        <f>ABS($J$3-O6286)</f>
        <v>1.7869402448493998E-2</v>
      </c>
      <c r="Q6286">
        <f>ABS($J$4-O6286)</f>
        <v>2.6982797697225953</v>
      </c>
      <c r="R6286">
        <f>ABS($J$5-O6286)</f>
        <v>0.35738804896988019</v>
      </c>
      <c r="S6286">
        <f>ABS($J$6-O6286)</f>
        <v>0.94707832977018247</v>
      </c>
      <c r="T6286">
        <f>MIN(P6286:S6286)</f>
        <v>1.7869402448493998E-2</v>
      </c>
      <c r="U6286">
        <f>MATCH(T6286,P6286:S6286, 0)</f>
        <v>1</v>
      </c>
    </row>
    <row r="6287" spans="1:21" x14ac:dyDescent="0.35">
      <c r="A6287">
        <v>1</v>
      </c>
      <c r="B6287">
        <v>6276</v>
      </c>
      <c r="C6287" t="s">
        <v>30</v>
      </c>
      <c r="D6287" t="s">
        <v>31</v>
      </c>
      <c r="E6287" t="s">
        <v>79</v>
      </c>
      <c r="F6287" t="s">
        <v>35</v>
      </c>
      <c r="G6287" t="s">
        <v>80</v>
      </c>
      <c r="H6287" t="s">
        <v>81</v>
      </c>
      <c r="I6287" s="1">
        <v>42494</v>
      </c>
      <c r="J6287">
        <v>2016</v>
      </c>
      <c r="K6287" t="s">
        <v>41</v>
      </c>
      <c r="L6287" t="s">
        <v>42</v>
      </c>
      <c r="M6287" s="1">
        <v>42481</v>
      </c>
      <c r="N6287">
        <v>16</v>
      </c>
      <c r="O6287">
        <f>STANDARDIZE(N6287,$N$8,$N$9)</f>
        <v>-0.34867219929195026</v>
      </c>
      <c r="P6287">
        <f>ABS($J$3-O6287)</f>
        <v>0.17869402448494009</v>
      </c>
      <c r="Q6287">
        <f>ABS($J$4-O6287)</f>
        <v>2.5374551476861491</v>
      </c>
      <c r="R6287">
        <f>ABS($J$5-O6287)</f>
        <v>0.19656342693343409</v>
      </c>
      <c r="S6287">
        <f>ABS($J$6-O6287)</f>
        <v>0.78625370773373637</v>
      </c>
      <c r="T6287">
        <f>MIN(P6287:S6287)</f>
        <v>0.17869402448494009</v>
      </c>
      <c r="U6287">
        <f>MATCH(T6287,P6287:S6287, 0)</f>
        <v>1</v>
      </c>
    </row>
    <row r="6288" spans="1:21" x14ac:dyDescent="0.35">
      <c r="A6288">
        <v>3</v>
      </c>
      <c r="B6288">
        <v>6277</v>
      </c>
      <c r="C6288" t="s">
        <v>67</v>
      </c>
      <c r="D6288" t="s">
        <v>68</v>
      </c>
      <c r="E6288" t="s">
        <v>84</v>
      </c>
      <c r="F6288" t="s">
        <v>85</v>
      </c>
      <c r="G6288" t="s">
        <v>86</v>
      </c>
      <c r="H6288" t="s">
        <v>87</v>
      </c>
      <c r="I6288" s="1">
        <v>42494</v>
      </c>
      <c r="J6288">
        <v>2016</v>
      </c>
      <c r="K6288" t="s">
        <v>77</v>
      </c>
      <c r="L6288" t="s">
        <v>78</v>
      </c>
      <c r="M6288" s="1">
        <v>42482</v>
      </c>
      <c r="N6288">
        <v>17</v>
      </c>
      <c r="O6288">
        <f>STANDARDIZE(N6288,$N$8,$N$9)</f>
        <v>-0.33080279684345626</v>
      </c>
      <c r="P6288">
        <f>ABS($J$3-O6288)</f>
        <v>0.19656342693343409</v>
      </c>
      <c r="Q6288">
        <f>ABS($J$4-O6288)</f>
        <v>2.5195857452376553</v>
      </c>
      <c r="R6288">
        <f>ABS($J$5-O6288)</f>
        <v>0.17869402448494009</v>
      </c>
      <c r="S6288">
        <f>ABS($J$6-O6288)</f>
        <v>0.76838430528524237</v>
      </c>
      <c r="T6288">
        <f>MIN(P6288:S6288)</f>
        <v>0.17869402448494009</v>
      </c>
      <c r="U6288">
        <f>MATCH(T6288,P6288:S6288, 0)</f>
        <v>3</v>
      </c>
    </row>
    <row r="6289" spans="1:21" x14ac:dyDescent="0.35">
      <c r="A6289">
        <v>3</v>
      </c>
      <c r="B6289">
        <v>6278</v>
      </c>
      <c r="C6289" t="s">
        <v>239</v>
      </c>
      <c r="D6289" t="s">
        <v>240</v>
      </c>
      <c r="E6289" t="s">
        <v>196</v>
      </c>
      <c r="F6289" t="s">
        <v>197</v>
      </c>
      <c r="G6289" t="s">
        <v>198</v>
      </c>
      <c r="H6289" t="s">
        <v>199</v>
      </c>
      <c r="I6289" s="1">
        <v>42494</v>
      </c>
      <c r="J6289">
        <v>2016</v>
      </c>
      <c r="K6289" t="s">
        <v>41</v>
      </c>
      <c r="L6289" t="s">
        <v>42</v>
      </c>
      <c r="M6289" s="1">
        <v>42483</v>
      </c>
      <c r="N6289">
        <v>18</v>
      </c>
      <c r="O6289">
        <f>STANDARDIZE(N6289,$N$8,$N$9)</f>
        <v>-0.31293339439496226</v>
      </c>
      <c r="P6289">
        <f>ABS($J$3-O6289)</f>
        <v>0.21443282938192809</v>
      </c>
      <c r="Q6289">
        <f>ABS($J$4-O6289)</f>
        <v>2.5017163427891611</v>
      </c>
      <c r="R6289">
        <f>ABS($J$5-O6289)</f>
        <v>0.1608246220364461</v>
      </c>
      <c r="S6289">
        <f>ABS($J$6-O6289)</f>
        <v>0.75051490283674838</v>
      </c>
      <c r="T6289">
        <f>MIN(P6289:S6289)</f>
        <v>0.1608246220364461</v>
      </c>
      <c r="U6289">
        <f>MATCH(T6289,P6289:S6289, 0)</f>
        <v>3</v>
      </c>
    </row>
    <row r="6290" spans="1:21" x14ac:dyDescent="0.35">
      <c r="A6290">
        <v>3</v>
      </c>
      <c r="B6290">
        <v>6279</v>
      </c>
      <c r="C6290" t="s">
        <v>30</v>
      </c>
      <c r="D6290" t="s">
        <v>31</v>
      </c>
      <c r="E6290" t="s">
        <v>79</v>
      </c>
      <c r="F6290" t="s">
        <v>35</v>
      </c>
      <c r="G6290" t="s">
        <v>80</v>
      </c>
      <c r="H6290" t="s">
        <v>81</v>
      </c>
      <c r="I6290" s="1">
        <v>42494</v>
      </c>
      <c r="J6290">
        <v>2016</v>
      </c>
      <c r="K6290" t="s">
        <v>77</v>
      </c>
      <c r="L6290" t="s">
        <v>78</v>
      </c>
      <c r="M6290" s="1">
        <v>42485</v>
      </c>
      <c r="N6290">
        <v>20</v>
      </c>
      <c r="O6290">
        <f>STANDARDIZE(N6290,$N$8,$N$9)</f>
        <v>-0.27719458949797421</v>
      </c>
      <c r="P6290">
        <f>ABS($J$3-O6290)</f>
        <v>0.25017163427891614</v>
      </c>
      <c r="Q6290">
        <f>ABS($J$4-O6290)</f>
        <v>2.4659775378921731</v>
      </c>
      <c r="R6290">
        <f>ABS($J$5-O6290)</f>
        <v>0.12508581713945804</v>
      </c>
      <c r="S6290">
        <f>ABS($J$6-O6290)</f>
        <v>0.71477609793976038</v>
      </c>
      <c r="T6290">
        <f>MIN(P6290:S6290)</f>
        <v>0.12508581713945804</v>
      </c>
      <c r="U6290">
        <f>MATCH(T6290,P6290:S6290, 0)</f>
        <v>3</v>
      </c>
    </row>
    <row r="6291" spans="1:21" x14ac:dyDescent="0.35">
      <c r="A6291">
        <v>3</v>
      </c>
      <c r="B6291">
        <v>6280</v>
      </c>
      <c r="C6291" t="s">
        <v>292</v>
      </c>
      <c r="D6291" t="s">
        <v>293</v>
      </c>
      <c r="E6291" t="s">
        <v>243</v>
      </c>
      <c r="F6291" t="s">
        <v>208</v>
      </c>
      <c r="G6291" t="s">
        <v>244</v>
      </c>
      <c r="H6291" t="s">
        <v>245</v>
      </c>
      <c r="I6291" s="1">
        <v>42494</v>
      </c>
      <c r="J6291">
        <v>2016</v>
      </c>
      <c r="K6291" t="s">
        <v>41</v>
      </c>
      <c r="L6291" t="s">
        <v>42</v>
      </c>
      <c r="M6291" s="1">
        <v>42709</v>
      </c>
      <c r="N6291">
        <v>37</v>
      </c>
      <c r="O6291">
        <f>STANDARDIZE(N6291,$N$8,$N$9)</f>
        <v>2.6585252126423927E-2</v>
      </c>
      <c r="P6291">
        <f>ABS($J$3-O6291)</f>
        <v>0.55395147590331428</v>
      </c>
      <c r="Q6291">
        <f>ABS($J$4-O6291)</f>
        <v>2.1621976962677749</v>
      </c>
      <c r="R6291">
        <f>ABS($J$5-O6291)</f>
        <v>0.17869402448494009</v>
      </c>
      <c r="S6291">
        <f>ABS($J$6-O6291)</f>
        <v>0.41099625631536219</v>
      </c>
      <c r="T6291">
        <f>MIN(P6291:S6291)</f>
        <v>0.17869402448494009</v>
      </c>
      <c r="U6291">
        <f>MATCH(T6291,P6291:S6291, 0)</f>
        <v>3</v>
      </c>
    </row>
    <row r="6292" spans="1:21" x14ac:dyDescent="0.35">
      <c r="A6292">
        <v>4</v>
      </c>
      <c r="B6292">
        <v>6281</v>
      </c>
      <c r="C6292" t="s">
        <v>14</v>
      </c>
      <c r="D6292" t="s">
        <v>15</v>
      </c>
      <c r="E6292" t="s">
        <v>34</v>
      </c>
      <c r="F6292" t="s">
        <v>35</v>
      </c>
      <c r="G6292" t="s">
        <v>36</v>
      </c>
      <c r="H6292" t="s">
        <v>37</v>
      </c>
      <c r="I6292" s="1">
        <v>42494</v>
      </c>
      <c r="J6292">
        <v>2016</v>
      </c>
      <c r="K6292" t="s">
        <v>94</v>
      </c>
      <c r="L6292" t="s">
        <v>95</v>
      </c>
      <c r="M6292" s="1">
        <v>42509</v>
      </c>
      <c r="N6292">
        <v>44</v>
      </c>
      <c r="O6292">
        <f>STANDARDIZE(N6292,$N$8,$N$9)</f>
        <v>0.151671069265882</v>
      </c>
      <c r="P6292">
        <f>ABS($J$3-O6292)</f>
        <v>0.67903729304277238</v>
      </c>
      <c r="Q6292">
        <f>ABS($J$4-O6292)</f>
        <v>2.0371118791283171</v>
      </c>
      <c r="R6292">
        <f>ABS($J$5-O6292)</f>
        <v>0.30377984162439819</v>
      </c>
      <c r="S6292">
        <f>ABS($J$6-O6292)</f>
        <v>0.28591043917590409</v>
      </c>
      <c r="T6292">
        <f>MIN(P6292:S6292)</f>
        <v>0.28591043917590409</v>
      </c>
      <c r="U6292">
        <f>MATCH(T6292,P6292:S6292, 0)</f>
        <v>4</v>
      </c>
    </row>
    <row r="6293" spans="1:21" x14ac:dyDescent="0.35">
      <c r="A6293">
        <v>4</v>
      </c>
      <c r="B6293">
        <v>6282</v>
      </c>
      <c r="C6293" t="s">
        <v>14</v>
      </c>
      <c r="D6293" t="s">
        <v>15</v>
      </c>
      <c r="E6293" t="s">
        <v>79</v>
      </c>
      <c r="F6293" t="s">
        <v>35</v>
      </c>
      <c r="G6293" t="s">
        <v>80</v>
      </c>
      <c r="H6293" t="s">
        <v>81</v>
      </c>
      <c r="I6293" s="1">
        <v>42494</v>
      </c>
      <c r="J6293">
        <v>2016</v>
      </c>
      <c r="K6293" t="s">
        <v>77</v>
      </c>
      <c r="L6293" t="s">
        <v>78</v>
      </c>
      <c r="M6293" s="1">
        <v>42406</v>
      </c>
      <c r="N6293">
        <v>58</v>
      </c>
      <c r="O6293">
        <f>STANDARDIZE(N6293,$N$8,$N$9)</f>
        <v>0.40184270354479812</v>
      </c>
      <c r="P6293">
        <f>ABS($J$3-O6293)</f>
        <v>0.92920892732168847</v>
      </c>
      <c r="Q6293">
        <f>ABS($J$4-O6293)</f>
        <v>1.7869402448494007</v>
      </c>
      <c r="R6293">
        <f>ABS($J$5-O6293)</f>
        <v>0.55395147590331428</v>
      </c>
      <c r="S6293">
        <f>ABS($J$6-O6293)</f>
        <v>3.5738804896987997E-2</v>
      </c>
      <c r="T6293">
        <f>MIN(P6293:S6293)</f>
        <v>3.5738804896987997E-2</v>
      </c>
      <c r="U6293">
        <f>MATCH(T6293,P6293:S6293, 0)</f>
        <v>4</v>
      </c>
    </row>
    <row r="6294" spans="1:21" x14ac:dyDescent="0.35">
      <c r="A6294">
        <v>1</v>
      </c>
      <c r="B6294">
        <v>6283</v>
      </c>
      <c r="C6294" t="s">
        <v>14</v>
      </c>
      <c r="D6294" t="s">
        <v>15</v>
      </c>
      <c r="E6294" t="s">
        <v>131</v>
      </c>
      <c r="F6294" t="s">
        <v>132</v>
      </c>
      <c r="G6294" t="s">
        <v>133</v>
      </c>
      <c r="H6294" t="s">
        <v>134</v>
      </c>
      <c r="I6294" s="1">
        <v>42495</v>
      </c>
      <c r="J6294">
        <v>2016</v>
      </c>
      <c r="K6294" t="s">
        <v>176</v>
      </c>
      <c r="L6294" t="s">
        <v>177</v>
      </c>
      <c r="M6294" s="1">
        <v>42526</v>
      </c>
      <c r="N6294">
        <v>1</v>
      </c>
      <c r="O6294">
        <f>STANDARDIZE(N6294,$N$8,$N$9)</f>
        <v>-0.61671323601936046</v>
      </c>
      <c r="P6294">
        <f>ABS($J$3-O6294)</f>
        <v>8.9347012242470103E-2</v>
      </c>
      <c r="Q6294">
        <f>ABS($J$4-O6294)</f>
        <v>2.8054961844135593</v>
      </c>
      <c r="R6294">
        <f>ABS($J$5-O6294)</f>
        <v>0.46460446366084429</v>
      </c>
      <c r="S6294">
        <f>ABS($J$6-O6294)</f>
        <v>1.0542947444611466</v>
      </c>
      <c r="T6294">
        <f>MIN(P6294:S6294)</f>
        <v>8.9347012242470103E-2</v>
      </c>
      <c r="U6294">
        <f>MATCH(T6294,P6294:S6294, 0)</f>
        <v>1</v>
      </c>
    </row>
    <row r="6295" spans="1:21" x14ac:dyDescent="0.35">
      <c r="A6295">
        <v>1</v>
      </c>
      <c r="B6295">
        <v>6284</v>
      </c>
      <c r="C6295" t="s">
        <v>71</v>
      </c>
      <c r="D6295" t="s">
        <v>72</v>
      </c>
      <c r="E6295" t="s">
        <v>243</v>
      </c>
      <c r="F6295" t="s">
        <v>208</v>
      </c>
      <c r="G6295" t="s">
        <v>244</v>
      </c>
      <c r="H6295" t="s">
        <v>245</v>
      </c>
      <c r="I6295" s="1">
        <v>42495</v>
      </c>
      <c r="J6295">
        <v>2016</v>
      </c>
      <c r="K6295" t="s">
        <v>227</v>
      </c>
      <c r="L6295" t="s">
        <v>228</v>
      </c>
      <c r="M6295" s="1">
        <v>42587</v>
      </c>
      <c r="N6295">
        <v>3</v>
      </c>
      <c r="O6295">
        <f>STANDARDIZE(N6295,$N$8,$N$9)</f>
        <v>-0.58097443112237235</v>
      </c>
      <c r="P6295">
        <f>ABS($J$3-O6295)</f>
        <v>5.3608207345481995E-2</v>
      </c>
      <c r="Q6295">
        <f>ABS($J$4-O6295)</f>
        <v>2.7697573795165713</v>
      </c>
      <c r="R6295">
        <f>ABS($J$5-O6295)</f>
        <v>0.42886565876385618</v>
      </c>
      <c r="S6295">
        <f>ABS($J$6-O6295)</f>
        <v>1.0185559395641586</v>
      </c>
      <c r="T6295">
        <f>MIN(P6295:S6295)</f>
        <v>5.3608207345481995E-2</v>
      </c>
      <c r="U6295">
        <f>MATCH(T6295,P6295:S6295, 0)</f>
        <v>1</v>
      </c>
    </row>
    <row r="6296" spans="1:21" x14ac:dyDescent="0.35">
      <c r="A6296">
        <v>3</v>
      </c>
      <c r="B6296">
        <v>6285</v>
      </c>
      <c r="C6296" t="s">
        <v>14</v>
      </c>
      <c r="D6296" t="s">
        <v>15</v>
      </c>
      <c r="E6296" t="s">
        <v>16</v>
      </c>
      <c r="F6296" t="s">
        <v>17</v>
      </c>
      <c r="G6296" t="s">
        <v>18</v>
      </c>
      <c r="H6296" t="s">
        <v>19</v>
      </c>
      <c r="I6296" s="1">
        <v>42495</v>
      </c>
      <c r="J6296">
        <v>2016</v>
      </c>
      <c r="K6296" t="s">
        <v>77</v>
      </c>
      <c r="L6296" t="s">
        <v>78</v>
      </c>
      <c r="M6296" s="1">
        <v>42515</v>
      </c>
      <c r="N6296">
        <v>20</v>
      </c>
      <c r="O6296">
        <f>STANDARDIZE(N6296,$N$8,$N$9)</f>
        <v>-0.27719458949797421</v>
      </c>
      <c r="P6296">
        <f>ABS($J$3-O6296)</f>
        <v>0.25017163427891614</v>
      </c>
      <c r="Q6296">
        <f>ABS($J$4-O6296)</f>
        <v>2.4659775378921731</v>
      </c>
      <c r="R6296">
        <f>ABS($J$5-O6296)</f>
        <v>0.12508581713945804</v>
      </c>
      <c r="S6296">
        <f>ABS($J$6-O6296)</f>
        <v>0.71477609793976038</v>
      </c>
      <c r="T6296">
        <f>MIN(P6296:S6296)</f>
        <v>0.12508581713945804</v>
      </c>
      <c r="U6296">
        <f>MATCH(T6296,P6296:S6296, 0)</f>
        <v>3</v>
      </c>
    </row>
    <row r="6297" spans="1:21" x14ac:dyDescent="0.35">
      <c r="A6297">
        <v>3</v>
      </c>
      <c r="B6297">
        <v>6286</v>
      </c>
      <c r="C6297" t="s">
        <v>67</v>
      </c>
      <c r="D6297" t="s">
        <v>68</v>
      </c>
      <c r="E6297" t="s">
        <v>131</v>
      </c>
      <c r="F6297" t="s">
        <v>132</v>
      </c>
      <c r="G6297" t="s">
        <v>133</v>
      </c>
      <c r="H6297" t="s">
        <v>134</v>
      </c>
      <c r="I6297" s="1">
        <v>42495</v>
      </c>
      <c r="J6297">
        <v>2016</v>
      </c>
      <c r="K6297" t="s">
        <v>77</v>
      </c>
      <c r="L6297" t="s">
        <v>78</v>
      </c>
      <c r="M6297" s="1">
        <v>42516</v>
      </c>
      <c r="N6297">
        <v>21</v>
      </c>
      <c r="O6297">
        <f>STANDARDIZE(N6297,$N$8,$N$9)</f>
        <v>-0.25932518704948021</v>
      </c>
      <c r="P6297">
        <f>ABS($J$3-O6297)</f>
        <v>0.26804103672741014</v>
      </c>
      <c r="Q6297">
        <f>ABS($J$4-O6297)</f>
        <v>2.4481081354436793</v>
      </c>
      <c r="R6297">
        <f>ABS($J$5-O6297)</f>
        <v>0.10721641469096405</v>
      </c>
      <c r="S6297">
        <f>ABS($J$6-O6297)</f>
        <v>0.69690669549126638</v>
      </c>
      <c r="T6297">
        <f>MIN(P6297:S6297)</f>
        <v>0.10721641469096405</v>
      </c>
      <c r="U6297">
        <f>MATCH(T6297,P6297:S6297, 0)</f>
        <v>3</v>
      </c>
    </row>
    <row r="6298" spans="1:21" x14ac:dyDescent="0.35">
      <c r="A6298">
        <v>3</v>
      </c>
      <c r="B6298">
        <v>6287</v>
      </c>
      <c r="C6298" t="s">
        <v>30</v>
      </c>
      <c r="D6298" t="s">
        <v>31</v>
      </c>
      <c r="E6298" t="s">
        <v>163</v>
      </c>
      <c r="F6298" t="s">
        <v>59</v>
      </c>
      <c r="G6298" t="s">
        <v>546</v>
      </c>
      <c r="H6298" t="s">
        <v>547</v>
      </c>
      <c r="I6298" s="1">
        <v>42495</v>
      </c>
      <c r="J6298">
        <v>2016</v>
      </c>
      <c r="K6298" t="s">
        <v>166</v>
      </c>
      <c r="L6298" t="s">
        <v>167</v>
      </c>
      <c r="M6298" s="1">
        <v>42517</v>
      </c>
      <c r="N6298">
        <v>22</v>
      </c>
      <c r="O6298">
        <f>STANDARDIZE(N6298,$N$8,$N$9)</f>
        <v>-0.24145578460098621</v>
      </c>
      <c r="P6298">
        <f>ABS($J$3-O6298)</f>
        <v>0.28591043917590414</v>
      </c>
      <c r="Q6298">
        <f>ABS($J$4-O6298)</f>
        <v>2.4302387329951851</v>
      </c>
      <c r="R6298">
        <f>ABS($J$5-O6298)</f>
        <v>8.9347012242470047E-2</v>
      </c>
      <c r="S6298">
        <f>ABS($J$6-O6298)</f>
        <v>0.67903729304277238</v>
      </c>
      <c r="T6298">
        <f>MIN(P6298:S6298)</f>
        <v>8.9347012242470047E-2</v>
      </c>
      <c r="U6298">
        <f>MATCH(T6298,P6298:S6298, 0)</f>
        <v>3</v>
      </c>
    </row>
    <row r="6299" spans="1:21" x14ac:dyDescent="0.35">
      <c r="A6299">
        <v>3</v>
      </c>
      <c r="B6299">
        <v>6288</v>
      </c>
      <c r="C6299" t="s">
        <v>180</v>
      </c>
      <c r="D6299" t="s">
        <v>181</v>
      </c>
      <c r="E6299" t="s">
        <v>52</v>
      </c>
      <c r="F6299" t="s">
        <v>102</v>
      </c>
      <c r="G6299" t="s">
        <v>103</v>
      </c>
      <c r="H6299" t="s">
        <v>104</v>
      </c>
      <c r="I6299" s="1">
        <v>42495</v>
      </c>
      <c r="J6299">
        <v>2016</v>
      </c>
      <c r="K6299" t="s">
        <v>77</v>
      </c>
      <c r="L6299" t="s">
        <v>78</v>
      </c>
      <c r="M6299" s="1">
        <v>42466</v>
      </c>
      <c r="N6299">
        <v>30</v>
      </c>
      <c r="O6299">
        <f>STANDARDIZE(N6299,$N$8,$N$9)</f>
        <v>-9.8500565013034141E-2</v>
      </c>
      <c r="P6299">
        <f>ABS($J$3-O6299)</f>
        <v>0.42886565876385618</v>
      </c>
      <c r="Q6299">
        <f>ABS($J$4-O6299)</f>
        <v>2.2872835134072331</v>
      </c>
      <c r="R6299">
        <f>ABS($J$5-O6299)</f>
        <v>5.3608207345482023E-2</v>
      </c>
      <c r="S6299">
        <f>ABS($J$6-O6299)</f>
        <v>0.53608207345482028</v>
      </c>
      <c r="T6299">
        <f>MIN(P6299:S6299)</f>
        <v>5.3608207345482023E-2</v>
      </c>
      <c r="U6299">
        <f>MATCH(T6299,P6299:S6299, 0)</f>
        <v>3</v>
      </c>
    </row>
    <row r="6300" spans="1:21" x14ac:dyDescent="0.35">
      <c r="A6300">
        <v>4</v>
      </c>
      <c r="B6300">
        <v>6289</v>
      </c>
      <c r="C6300" t="s">
        <v>172</v>
      </c>
      <c r="D6300" t="s">
        <v>173</v>
      </c>
      <c r="E6300" t="s">
        <v>43</v>
      </c>
      <c r="F6300" t="s">
        <v>35</v>
      </c>
      <c r="G6300" t="s">
        <v>127</v>
      </c>
      <c r="H6300" t="s">
        <v>128</v>
      </c>
      <c r="I6300" s="1">
        <v>42495</v>
      </c>
      <c r="J6300">
        <v>2016</v>
      </c>
      <c r="K6300" t="s">
        <v>69</v>
      </c>
      <c r="L6300" t="s">
        <v>70</v>
      </c>
      <c r="M6300" s="1">
        <v>42620</v>
      </c>
      <c r="N6300">
        <v>65</v>
      </c>
      <c r="O6300">
        <f>STANDARDIZE(N6300,$N$8,$N$9)</f>
        <v>0.52692852068425622</v>
      </c>
      <c r="P6300">
        <f>ABS($J$3-O6300)</f>
        <v>1.0542947444611466</v>
      </c>
      <c r="Q6300">
        <f>ABS($J$4-O6300)</f>
        <v>1.6618544277099427</v>
      </c>
      <c r="R6300">
        <f>ABS($J$5-O6300)</f>
        <v>0.67903729304277238</v>
      </c>
      <c r="S6300">
        <f>ABS($J$6-O6300)</f>
        <v>8.9347012242470103E-2</v>
      </c>
      <c r="T6300">
        <f>MIN(P6300:S6300)</f>
        <v>8.9347012242470103E-2</v>
      </c>
      <c r="U6300">
        <f>MATCH(T6300,P6300:S6300, 0)</f>
        <v>4</v>
      </c>
    </row>
    <row r="6301" spans="1:21" x14ac:dyDescent="0.35">
      <c r="A6301">
        <v>4</v>
      </c>
      <c r="B6301">
        <v>6290</v>
      </c>
      <c r="C6301" t="s">
        <v>30</v>
      </c>
      <c r="D6301" t="s">
        <v>31</v>
      </c>
      <c r="E6301" t="s">
        <v>79</v>
      </c>
      <c r="F6301" t="s">
        <v>35</v>
      </c>
      <c r="G6301" t="s">
        <v>80</v>
      </c>
      <c r="H6301" t="s">
        <v>81</v>
      </c>
      <c r="I6301" s="1">
        <v>42495</v>
      </c>
      <c r="J6301">
        <v>2016</v>
      </c>
      <c r="K6301" t="s">
        <v>41</v>
      </c>
      <c r="L6301" t="s">
        <v>42</v>
      </c>
      <c r="M6301" s="1">
        <v>42580</v>
      </c>
      <c r="N6301">
        <v>85</v>
      </c>
      <c r="O6301">
        <f>STANDARDIZE(N6301,$N$8,$N$9)</f>
        <v>0.88431656965413641</v>
      </c>
      <c r="P6301">
        <f>ABS($J$3-O6301)</f>
        <v>1.4116827934310268</v>
      </c>
      <c r="Q6301">
        <f>ABS($J$4-O6301)</f>
        <v>1.3044663787400625</v>
      </c>
      <c r="R6301">
        <f>ABS($J$5-O6301)</f>
        <v>1.0364253420126526</v>
      </c>
      <c r="S6301">
        <f>ABS($J$6-O6301)</f>
        <v>0.44673506121235029</v>
      </c>
      <c r="T6301">
        <f>MIN(P6301:S6301)</f>
        <v>0.44673506121235029</v>
      </c>
      <c r="U6301">
        <f>MATCH(T6301,P6301:S6301, 0)</f>
        <v>4</v>
      </c>
    </row>
    <row r="6302" spans="1:21" x14ac:dyDescent="0.35">
      <c r="A6302">
        <v>1</v>
      </c>
      <c r="B6302">
        <v>6291</v>
      </c>
      <c r="C6302" t="s">
        <v>14</v>
      </c>
      <c r="D6302" t="s">
        <v>15</v>
      </c>
      <c r="E6302" t="s">
        <v>105</v>
      </c>
      <c r="F6302" t="s">
        <v>59</v>
      </c>
      <c r="G6302" t="s">
        <v>106</v>
      </c>
      <c r="H6302" t="s">
        <v>107</v>
      </c>
      <c r="I6302" s="1">
        <v>42496</v>
      </c>
      <c r="J6302">
        <v>2016</v>
      </c>
      <c r="K6302" t="s">
        <v>41</v>
      </c>
      <c r="L6302" t="s">
        <v>42</v>
      </c>
      <c r="M6302" s="1">
        <v>42527</v>
      </c>
      <c r="N6302">
        <v>1</v>
      </c>
      <c r="O6302">
        <f>STANDARDIZE(N6302,$N$8,$N$9)</f>
        <v>-0.61671323601936046</v>
      </c>
      <c r="P6302">
        <f>ABS($J$3-O6302)</f>
        <v>8.9347012242470103E-2</v>
      </c>
      <c r="Q6302">
        <f>ABS($J$4-O6302)</f>
        <v>2.8054961844135593</v>
      </c>
      <c r="R6302">
        <f>ABS($J$5-O6302)</f>
        <v>0.46460446366084429</v>
      </c>
      <c r="S6302">
        <f>ABS($J$6-O6302)</f>
        <v>1.0542947444611466</v>
      </c>
      <c r="T6302">
        <f>MIN(P6302:S6302)</f>
        <v>8.9347012242470103E-2</v>
      </c>
      <c r="U6302">
        <f>MATCH(T6302,P6302:S6302, 0)</f>
        <v>1</v>
      </c>
    </row>
    <row r="6303" spans="1:21" x14ac:dyDescent="0.35">
      <c r="A6303">
        <v>1</v>
      </c>
      <c r="B6303">
        <v>6292</v>
      </c>
      <c r="C6303" t="s">
        <v>67</v>
      </c>
      <c r="D6303" t="s">
        <v>68</v>
      </c>
      <c r="E6303" t="s">
        <v>16</v>
      </c>
      <c r="F6303" t="s">
        <v>17</v>
      </c>
      <c r="G6303" t="s">
        <v>344</v>
      </c>
      <c r="H6303" t="s">
        <v>345</v>
      </c>
      <c r="I6303" s="1">
        <v>42496</v>
      </c>
      <c r="J6303">
        <v>2016</v>
      </c>
      <c r="K6303" t="s">
        <v>125</v>
      </c>
      <c r="L6303" t="s">
        <v>126</v>
      </c>
      <c r="M6303" s="1">
        <v>42557</v>
      </c>
      <c r="N6303">
        <v>2</v>
      </c>
      <c r="O6303">
        <f>STANDARDIZE(N6303,$N$8,$N$9)</f>
        <v>-0.59884383357086635</v>
      </c>
      <c r="P6303">
        <f>ABS($J$3-O6303)</f>
        <v>7.1477609793975994E-2</v>
      </c>
      <c r="Q6303">
        <f>ABS($J$4-O6303)</f>
        <v>2.7876267819650655</v>
      </c>
      <c r="R6303">
        <f>ABS($J$5-O6303)</f>
        <v>0.44673506121235018</v>
      </c>
      <c r="S6303">
        <f>ABS($J$6-O6303)</f>
        <v>1.0364253420126524</v>
      </c>
      <c r="T6303">
        <f>MIN(P6303:S6303)</f>
        <v>7.1477609793975994E-2</v>
      </c>
      <c r="U6303">
        <f>MATCH(T6303,P6303:S6303, 0)</f>
        <v>1</v>
      </c>
    </row>
    <row r="6304" spans="1:21" x14ac:dyDescent="0.35">
      <c r="A6304">
        <v>1</v>
      </c>
      <c r="B6304">
        <v>6293</v>
      </c>
      <c r="C6304" t="s">
        <v>14</v>
      </c>
      <c r="D6304" t="s">
        <v>15</v>
      </c>
      <c r="E6304" t="s">
        <v>163</v>
      </c>
      <c r="F6304" t="s">
        <v>59</v>
      </c>
      <c r="G6304" t="s">
        <v>164</v>
      </c>
      <c r="H6304" t="s">
        <v>165</v>
      </c>
      <c r="I6304" s="1">
        <v>42496</v>
      </c>
      <c r="J6304">
        <v>2016</v>
      </c>
      <c r="K6304" t="s">
        <v>77</v>
      </c>
      <c r="L6304" t="s">
        <v>78</v>
      </c>
      <c r="M6304" s="1">
        <v>42649</v>
      </c>
      <c r="N6304">
        <v>5</v>
      </c>
      <c r="O6304">
        <f>STANDARDIZE(N6304,$N$8,$N$9)</f>
        <v>-0.54523562622538435</v>
      </c>
      <c r="P6304">
        <f>ABS($J$3-O6304)</f>
        <v>1.7869402448493998E-2</v>
      </c>
      <c r="Q6304">
        <f>ABS($J$4-O6304)</f>
        <v>2.7340185746195833</v>
      </c>
      <c r="R6304">
        <f>ABS($J$5-O6304)</f>
        <v>0.39312685386686819</v>
      </c>
      <c r="S6304">
        <f>ABS($J$6-O6304)</f>
        <v>0.98281713466717047</v>
      </c>
      <c r="T6304">
        <f>MIN(P6304:S6304)</f>
        <v>1.7869402448493998E-2</v>
      </c>
      <c r="U6304">
        <f>MATCH(T6304,P6304:S6304, 0)</f>
        <v>1</v>
      </c>
    </row>
    <row r="6305" spans="1:21" x14ac:dyDescent="0.35">
      <c r="A6305">
        <v>1</v>
      </c>
      <c r="B6305">
        <v>6294</v>
      </c>
      <c r="C6305" t="s">
        <v>229</v>
      </c>
      <c r="D6305" t="s">
        <v>230</v>
      </c>
      <c r="E6305" t="s">
        <v>243</v>
      </c>
      <c r="F6305" t="s">
        <v>208</v>
      </c>
      <c r="G6305" t="s">
        <v>244</v>
      </c>
      <c r="H6305" t="s">
        <v>245</v>
      </c>
      <c r="I6305" s="1">
        <v>42496</v>
      </c>
      <c r="J6305">
        <v>2016</v>
      </c>
      <c r="K6305" t="s">
        <v>77</v>
      </c>
      <c r="L6305" t="s">
        <v>78</v>
      </c>
      <c r="M6305" s="1">
        <v>42710</v>
      </c>
      <c r="N6305">
        <v>7</v>
      </c>
      <c r="O6305">
        <f>STANDARDIZE(N6305,$N$8,$N$9)</f>
        <v>-0.50949682132839635</v>
      </c>
      <c r="P6305">
        <f>ABS($J$3-O6305)</f>
        <v>1.7869402448493998E-2</v>
      </c>
      <c r="Q6305">
        <f>ABS($J$4-O6305)</f>
        <v>2.6982797697225953</v>
      </c>
      <c r="R6305">
        <f>ABS($J$5-O6305)</f>
        <v>0.35738804896988019</v>
      </c>
      <c r="S6305">
        <f>ABS($J$6-O6305)</f>
        <v>0.94707832977018247</v>
      </c>
      <c r="T6305">
        <f>MIN(P6305:S6305)</f>
        <v>1.7869402448493998E-2</v>
      </c>
      <c r="U6305">
        <f>MATCH(T6305,P6305:S6305, 0)</f>
        <v>1</v>
      </c>
    </row>
    <row r="6306" spans="1:21" x14ac:dyDescent="0.35">
      <c r="A6306">
        <v>1</v>
      </c>
      <c r="B6306">
        <v>6295</v>
      </c>
      <c r="C6306" t="s">
        <v>172</v>
      </c>
      <c r="D6306" t="s">
        <v>173</v>
      </c>
      <c r="E6306" t="s">
        <v>16</v>
      </c>
      <c r="F6306" t="s">
        <v>17</v>
      </c>
      <c r="G6306" t="s">
        <v>344</v>
      </c>
      <c r="H6306" t="s">
        <v>345</v>
      </c>
      <c r="I6306" s="1">
        <v>42496</v>
      </c>
      <c r="J6306">
        <v>2016</v>
      </c>
      <c r="K6306" t="s">
        <v>77</v>
      </c>
      <c r="L6306" t="s">
        <v>78</v>
      </c>
      <c r="M6306" s="1">
        <v>42541</v>
      </c>
      <c r="N6306">
        <v>15</v>
      </c>
      <c r="O6306">
        <f>STANDARDIZE(N6306,$N$8,$N$9)</f>
        <v>-0.36654160174044426</v>
      </c>
      <c r="P6306">
        <f>ABS($J$3-O6306)</f>
        <v>0.1608246220364461</v>
      </c>
      <c r="Q6306">
        <f>ABS($J$4-O6306)</f>
        <v>2.5553245501346433</v>
      </c>
      <c r="R6306">
        <f>ABS($J$5-O6306)</f>
        <v>0.21443282938192809</v>
      </c>
      <c r="S6306">
        <f>ABS($J$6-O6306)</f>
        <v>0.80412311018223037</v>
      </c>
      <c r="T6306">
        <f>MIN(P6306:S6306)</f>
        <v>0.1608246220364461</v>
      </c>
      <c r="U6306">
        <f>MATCH(T6306,P6306:S6306, 0)</f>
        <v>1</v>
      </c>
    </row>
    <row r="6307" spans="1:21" x14ac:dyDescent="0.35">
      <c r="A6307">
        <v>3</v>
      </c>
      <c r="B6307">
        <v>6296</v>
      </c>
      <c r="C6307" t="s">
        <v>229</v>
      </c>
      <c r="D6307" t="s">
        <v>230</v>
      </c>
      <c r="E6307" t="s">
        <v>116</v>
      </c>
      <c r="F6307" t="s">
        <v>97</v>
      </c>
      <c r="G6307" t="s">
        <v>117</v>
      </c>
      <c r="H6307" t="s">
        <v>118</v>
      </c>
      <c r="I6307" s="1">
        <v>42496</v>
      </c>
      <c r="J6307">
        <v>2016</v>
      </c>
      <c r="K6307" t="s">
        <v>77</v>
      </c>
      <c r="L6307" t="s">
        <v>78</v>
      </c>
      <c r="M6307" s="1">
        <v>42550</v>
      </c>
      <c r="N6307">
        <v>24</v>
      </c>
      <c r="O6307">
        <f>STANDARDIZE(N6307,$N$8,$N$9)</f>
        <v>-0.20571697970399819</v>
      </c>
      <c r="P6307">
        <f>ABS($J$3-O6307)</f>
        <v>0.32164924407289219</v>
      </c>
      <c r="Q6307">
        <f>ABS($J$4-O6307)</f>
        <v>2.3944999280981971</v>
      </c>
      <c r="R6307">
        <f>ABS($J$5-O6307)</f>
        <v>5.3608207345482023E-2</v>
      </c>
      <c r="S6307">
        <f>ABS($J$6-O6307)</f>
        <v>0.64329848814578428</v>
      </c>
      <c r="T6307">
        <f>MIN(P6307:S6307)</f>
        <v>5.3608207345482023E-2</v>
      </c>
      <c r="U6307">
        <f>MATCH(T6307,P6307:S6307, 0)</f>
        <v>3</v>
      </c>
    </row>
    <row r="6308" spans="1:21" x14ac:dyDescent="0.35">
      <c r="A6308">
        <v>3</v>
      </c>
      <c r="B6308">
        <v>6297</v>
      </c>
      <c r="C6308" t="s">
        <v>14</v>
      </c>
      <c r="D6308" t="s">
        <v>15</v>
      </c>
      <c r="E6308" t="s">
        <v>79</v>
      </c>
      <c r="F6308" t="s">
        <v>35</v>
      </c>
      <c r="G6308" t="s">
        <v>80</v>
      </c>
      <c r="H6308" t="s">
        <v>81</v>
      </c>
      <c r="I6308" s="1">
        <v>42496</v>
      </c>
      <c r="J6308">
        <v>2016</v>
      </c>
      <c r="K6308" t="s">
        <v>77</v>
      </c>
      <c r="L6308" t="s">
        <v>78</v>
      </c>
      <c r="M6308" s="1">
        <v>42467</v>
      </c>
      <c r="N6308">
        <v>29</v>
      </c>
      <c r="O6308">
        <f>STANDARDIZE(N6308,$N$8,$N$9)</f>
        <v>-0.11636996746152814</v>
      </c>
      <c r="P6308">
        <f>ABS($J$3-O6308)</f>
        <v>0.41099625631536219</v>
      </c>
      <c r="Q6308">
        <f>ABS($J$4-O6308)</f>
        <v>2.3051529158557269</v>
      </c>
      <c r="R6308">
        <f>ABS($J$5-O6308)</f>
        <v>3.5738804896988025E-2</v>
      </c>
      <c r="S6308">
        <f>ABS($J$6-O6308)</f>
        <v>0.55395147590331428</v>
      </c>
      <c r="T6308">
        <f>MIN(P6308:S6308)</f>
        <v>3.5738804896988025E-2</v>
      </c>
      <c r="U6308">
        <f>MATCH(T6308,P6308:S6308, 0)</f>
        <v>3</v>
      </c>
    </row>
    <row r="6309" spans="1:21" x14ac:dyDescent="0.35">
      <c r="A6309">
        <v>4</v>
      </c>
      <c r="B6309">
        <v>6298</v>
      </c>
      <c r="C6309" t="s">
        <v>67</v>
      </c>
      <c r="D6309" t="s">
        <v>68</v>
      </c>
      <c r="E6309" t="s">
        <v>52</v>
      </c>
      <c r="F6309" t="s">
        <v>53</v>
      </c>
      <c r="G6309" t="s">
        <v>601</v>
      </c>
      <c r="H6309" t="s">
        <v>602</v>
      </c>
      <c r="I6309" s="1">
        <v>42496</v>
      </c>
      <c r="J6309">
        <v>2016</v>
      </c>
      <c r="K6309" t="s">
        <v>41</v>
      </c>
      <c r="L6309" t="s">
        <v>42</v>
      </c>
      <c r="M6309" s="1">
        <v>42600</v>
      </c>
      <c r="N6309">
        <v>74</v>
      </c>
      <c r="O6309">
        <f>STANDARDIZE(N6309,$N$8,$N$9)</f>
        <v>0.68775314272070232</v>
      </c>
      <c r="P6309">
        <f>ABS($J$3-O6309)</f>
        <v>1.2151193664975928</v>
      </c>
      <c r="Q6309">
        <f>ABS($J$4-O6309)</f>
        <v>1.5010298056734968</v>
      </c>
      <c r="R6309">
        <f>ABS($J$5-O6309)</f>
        <v>0.83986191507921848</v>
      </c>
      <c r="S6309">
        <f>ABS($J$6-O6309)</f>
        <v>0.2501716342789162</v>
      </c>
      <c r="T6309">
        <f>MIN(P6309:S6309)</f>
        <v>0.2501716342789162</v>
      </c>
      <c r="U6309">
        <f>MATCH(T6309,P6309:S6309, 0)</f>
        <v>4</v>
      </c>
    </row>
    <row r="6310" spans="1:21" x14ac:dyDescent="0.35">
      <c r="A6310">
        <v>1</v>
      </c>
      <c r="B6310">
        <v>6299</v>
      </c>
      <c r="C6310" t="s">
        <v>239</v>
      </c>
      <c r="D6310" t="s">
        <v>240</v>
      </c>
      <c r="E6310" t="s">
        <v>131</v>
      </c>
      <c r="F6310" t="s">
        <v>132</v>
      </c>
      <c r="G6310" t="s">
        <v>133</v>
      </c>
      <c r="H6310" t="s">
        <v>134</v>
      </c>
      <c r="I6310" s="1">
        <v>42497</v>
      </c>
      <c r="J6310">
        <v>2016</v>
      </c>
      <c r="K6310" t="s">
        <v>77</v>
      </c>
      <c r="L6310" t="s">
        <v>78</v>
      </c>
      <c r="M6310" s="1">
        <v>42564</v>
      </c>
      <c r="N6310">
        <v>8</v>
      </c>
      <c r="O6310">
        <f>STANDARDIZE(N6310,$N$8,$N$9)</f>
        <v>-0.49162741887990236</v>
      </c>
      <c r="P6310">
        <f>ABS($J$3-O6310)</f>
        <v>3.5738804896987997E-2</v>
      </c>
      <c r="Q6310">
        <f>ABS($J$4-O6310)</f>
        <v>2.6804103672741011</v>
      </c>
      <c r="R6310">
        <f>ABS($J$5-O6310)</f>
        <v>0.33951864652138619</v>
      </c>
      <c r="S6310">
        <f>ABS($J$6-O6310)</f>
        <v>0.92920892732168847</v>
      </c>
      <c r="T6310">
        <f>MIN(P6310:S6310)</f>
        <v>3.5738804896987997E-2</v>
      </c>
      <c r="U6310">
        <f>MATCH(T6310,P6310:S6310, 0)</f>
        <v>1</v>
      </c>
    </row>
    <row r="6311" spans="1:21" x14ac:dyDescent="0.35">
      <c r="A6311">
        <v>1</v>
      </c>
      <c r="B6311">
        <v>6300</v>
      </c>
      <c r="C6311" t="s">
        <v>14</v>
      </c>
      <c r="D6311" t="s">
        <v>15</v>
      </c>
      <c r="E6311" t="s">
        <v>16</v>
      </c>
      <c r="F6311" t="s">
        <v>17</v>
      </c>
      <c r="G6311" t="s">
        <v>18</v>
      </c>
      <c r="H6311" t="s">
        <v>19</v>
      </c>
      <c r="I6311" s="1">
        <v>42497</v>
      </c>
      <c r="J6311">
        <v>2016</v>
      </c>
      <c r="K6311" t="s">
        <v>77</v>
      </c>
      <c r="L6311" t="s">
        <v>78</v>
      </c>
      <c r="M6311" s="1">
        <v>42571</v>
      </c>
      <c r="N6311">
        <v>15</v>
      </c>
      <c r="O6311">
        <f>STANDARDIZE(N6311,$N$8,$N$9)</f>
        <v>-0.36654160174044426</v>
      </c>
      <c r="P6311">
        <f>ABS($J$3-O6311)</f>
        <v>0.1608246220364461</v>
      </c>
      <c r="Q6311">
        <f>ABS($J$4-O6311)</f>
        <v>2.5553245501346433</v>
      </c>
      <c r="R6311">
        <f>ABS($J$5-O6311)</f>
        <v>0.21443282938192809</v>
      </c>
      <c r="S6311">
        <f>ABS($J$6-O6311)</f>
        <v>0.80412311018223037</v>
      </c>
      <c r="T6311">
        <f>MIN(P6311:S6311)</f>
        <v>0.1608246220364461</v>
      </c>
      <c r="U6311">
        <f>MATCH(T6311,P6311:S6311, 0)</f>
        <v>1</v>
      </c>
    </row>
    <row r="6312" spans="1:21" x14ac:dyDescent="0.35">
      <c r="A6312">
        <v>1</v>
      </c>
      <c r="B6312">
        <v>6301</v>
      </c>
      <c r="C6312" t="s">
        <v>14</v>
      </c>
      <c r="D6312" t="s">
        <v>15</v>
      </c>
      <c r="E6312" t="s">
        <v>131</v>
      </c>
      <c r="F6312" t="s">
        <v>132</v>
      </c>
      <c r="G6312" t="s">
        <v>133</v>
      </c>
      <c r="H6312" t="s">
        <v>134</v>
      </c>
      <c r="I6312" s="1">
        <v>42497</v>
      </c>
      <c r="J6312">
        <v>2016</v>
      </c>
      <c r="K6312" t="s">
        <v>77</v>
      </c>
      <c r="L6312" t="s">
        <v>78</v>
      </c>
      <c r="M6312" s="1">
        <v>42572</v>
      </c>
      <c r="N6312">
        <v>16</v>
      </c>
      <c r="O6312">
        <f>STANDARDIZE(N6312,$N$8,$N$9)</f>
        <v>-0.34867219929195026</v>
      </c>
      <c r="P6312">
        <f>ABS($J$3-O6312)</f>
        <v>0.17869402448494009</v>
      </c>
      <c r="Q6312">
        <f>ABS($J$4-O6312)</f>
        <v>2.5374551476861491</v>
      </c>
      <c r="R6312">
        <f>ABS($J$5-O6312)</f>
        <v>0.19656342693343409</v>
      </c>
      <c r="S6312">
        <f>ABS($J$6-O6312)</f>
        <v>0.78625370773373637</v>
      </c>
      <c r="T6312">
        <f>MIN(P6312:S6312)</f>
        <v>0.17869402448494009</v>
      </c>
      <c r="U6312">
        <f>MATCH(T6312,P6312:S6312, 0)</f>
        <v>1</v>
      </c>
    </row>
    <row r="6313" spans="1:21" x14ac:dyDescent="0.35">
      <c r="A6313">
        <v>3</v>
      </c>
      <c r="B6313">
        <v>6302</v>
      </c>
      <c r="C6313" t="s">
        <v>14</v>
      </c>
      <c r="D6313" t="s">
        <v>15</v>
      </c>
      <c r="E6313" t="s">
        <v>131</v>
      </c>
      <c r="F6313" t="s">
        <v>132</v>
      </c>
      <c r="G6313" t="s">
        <v>133</v>
      </c>
      <c r="H6313" t="s">
        <v>134</v>
      </c>
      <c r="I6313" s="1">
        <v>42497</v>
      </c>
      <c r="J6313">
        <v>2016</v>
      </c>
      <c r="K6313" t="s">
        <v>77</v>
      </c>
      <c r="L6313" t="s">
        <v>78</v>
      </c>
      <c r="M6313" s="1">
        <v>42573</v>
      </c>
      <c r="N6313">
        <v>17</v>
      </c>
      <c r="O6313">
        <f>STANDARDIZE(N6313,$N$8,$N$9)</f>
        <v>-0.33080279684345626</v>
      </c>
      <c r="P6313">
        <f>ABS($J$3-O6313)</f>
        <v>0.19656342693343409</v>
      </c>
      <c r="Q6313">
        <f>ABS($J$4-O6313)</f>
        <v>2.5195857452376553</v>
      </c>
      <c r="R6313">
        <f>ABS($J$5-O6313)</f>
        <v>0.17869402448494009</v>
      </c>
      <c r="S6313">
        <f>ABS($J$6-O6313)</f>
        <v>0.76838430528524237</v>
      </c>
      <c r="T6313">
        <f>MIN(P6313:S6313)</f>
        <v>0.17869402448494009</v>
      </c>
      <c r="U6313">
        <f>MATCH(T6313,P6313:S6313, 0)</f>
        <v>3</v>
      </c>
    </row>
    <row r="6314" spans="1:21" x14ac:dyDescent="0.35">
      <c r="A6314">
        <v>3</v>
      </c>
      <c r="B6314">
        <v>6303</v>
      </c>
      <c r="C6314" t="s">
        <v>67</v>
      </c>
      <c r="D6314" t="s">
        <v>68</v>
      </c>
      <c r="E6314" t="s">
        <v>131</v>
      </c>
      <c r="F6314" t="s">
        <v>132</v>
      </c>
      <c r="G6314" t="s">
        <v>133</v>
      </c>
      <c r="H6314" t="s">
        <v>134</v>
      </c>
      <c r="I6314" s="1">
        <v>42497</v>
      </c>
      <c r="J6314">
        <v>2016</v>
      </c>
      <c r="K6314" t="s">
        <v>77</v>
      </c>
      <c r="L6314" t="s">
        <v>78</v>
      </c>
      <c r="M6314" s="1">
        <v>42573</v>
      </c>
      <c r="N6314">
        <v>17</v>
      </c>
      <c r="O6314">
        <f>STANDARDIZE(N6314,$N$8,$N$9)</f>
        <v>-0.33080279684345626</v>
      </c>
      <c r="P6314">
        <f>ABS($J$3-O6314)</f>
        <v>0.19656342693343409</v>
      </c>
      <c r="Q6314">
        <f>ABS($J$4-O6314)</f>
        <v>2.5195857452376553</v>
      </c>
      <c r="R6314">
        <f>ABS($J$5-O6314)</f>
        <v>0.17869402448494009</v>
      </c>
      <c r="S6314">
        <f>ABS($J$6-O6314)</f>
        <v>0.76838430528524237</v>
      </c>
      <c r="T6314">
        <f>MIN(P6314:S6314)</f>
        <v>0.17869402448494009</v>
      </c>
      <c r="U6314">
        <f>MATCH(T6314,P6314:S6314, 0)</f>
        <v>3</v>
      </c>
    </row>
    <row r="6315" spans="1:21" x14ac:dyDescent="0.35">
      <c r="A6315">
        <v>3</v>
      </c>
      <c r="B6315">
        <v>6304</v>
      </c>
      <c r="C6315" t="s">
        <v>14</v>
      </c>
      <c r="D6315" t="s">
        <v>15</v>
      </c>
      <c r="E6315" t="s">
        <v>79</v>
      </c>
      <c r="F6315" t="s">
        <v>35</v>
      </c>
      <c r="G6315" t="s">
        <v>80</v>
      </c>
      <c r="H6315" t="s">
        <v>81</v>
      </c>
      <c r="I6315" s="1">
        <v>42497</v>
      </c>
      <c r="J6315">
        <v>2016</v>
      </c>
      <c r="K6315" t="s">
        <v>41</v>
      </c>
      <c r="L6315" t="s">
        <v>42</v>
      </c>
      <c r="M6315" s="1">
        <v>42574</v>
      </c>
      <c r="N6315">
        <v>18</v>
      </c>
      <c r="O6315">
        <f>STANDARDIZE(N6315,$N$8,$N$9)</f>
        <v>-0.31293339439496226</v>
      </c>
      <c r="P6315">
        <f>ABS($J$3-O6315)</f>
        <v>0.21443282938192809</v>
      </c>
      <c r="Q6315">
        <f>ABS($J$4-O6315)</f>
        <v>2.5017163427891611</v>
      </c>
      <c r="R6315">
        <f>ABS($J$5-O6315)</f>
        <v>0.1608246220364461</v>
      </c>
      <c r="S6315">
        <f>ABS($J$6-O6315)</f>
        <v>0.75051490283674838</v>
      </c>
      <c r="T6315">
        <f>MIN(P6315:S6315)</f>
        <v>0.1608246220364461</v>
      </c>
      <c r="U6315">
        <f>MATCH(T6315,P6315:S6315, 0)</f>
        <v>3</v>
      </c>
    </row>
    <row r="6316" spans="1:21" x14ac:dyDescent="0.35">
      <c r="A6316">
        <v>3</v>
      </c>
      <c r="B6316">
        <v>6305</v>
      </c>
      <c r="C6316" t="s">
        <v>119</v>
      </c>
      <c r="D6316" t="s">
        <v>120</v>
      </c>
      <c r="E6316" t="s">
        <v>73</v>
      </c>
      <c r="F6316" t="s">
        <v>74</v>
      </c>
      <c r="G6316" t="s">
        <v>75</v>
      </c>
      <c r="H6316" t="s">
        <v>76</v>
      </c>
      <c r="I6316" s="1">
        <v>42497</v>
      </c>
      <c r="J6316">
        <v>2016</v>
      </c>
      <c r="K6316" t="s">
        <v>41</v>
      </c>
      <c r="L6316" t="s">
        <v>42</v>
      </c>
      <c r="M6316" s="1">
        <v>42579</v>
      </c>
      <c r="N6316">
        <v>23</v>
      </c>
      <c r="O6316">
        <f>STANDARDIZE(N6316,$N$8,$N$9)</f>
        <v>-0.22358638215249221</v>
      </c>
      <c r="P6316">
        <f>ABS($J$3-O6316)</f>
        <v>0.30377984162439814</v>
      </c>
      <c r="Q6316">
        <f>ABS($J$4-O6316)</f>
        <v>2.4123693305466913</v>
      </c>
      <c r="R6316">
        <f>ABS($J$5-O6316)</f>
        <v>7.1477609793976049E-2</v>
      </c>
      <c r="S6316">
        <f>ABS($J$6-O6316)</f>
        <v>0.66116789059427838</v>
      </c>
      <c r="T6316">
        <f>MIN(P6316:S6316)</f>
        <v>7.1477609793976049E-2</v>
      </c>
      <c r="U6316">
        <f>MATCH(T6316,P6316:S6316, 0)</f>
        <v>3</v>
      </c>
    </row>
    <row r="6317" spans="1:21" x14ac:dyDescent="0.35">
      <c r="A6317">
        <v>4</v>
      </c>
      <c r="B6317">
        <v>6306</v>
      </c>
      <c r="C6317" t="s">
        <v>14</v>
      </c>
      <c r="D6317" t="s">
        <v>15</v>
      </c>
      <c r="E6317" t="s">
        <v>79</v>
      </c>
      <c r="F6317" t="s">
        <v>35</v>
      </c>
      <c r="G6317" t="s">
        <v>80</v>
      </c>
      <c r="H6317" t="s">
        <v>81</v>
      </c>
      <c r="I6317" s="1">
        <v>42497</v>
      </c>
      <c r="J6317">
        <v>2016</v>
      </c>
      <c r="K6317" t="s">
        <v>41</v>
      </c>
      <c r="L6317" t="s">
        <v>42</v>
      </c>
      <c r="M6317" s="1">
        <v>42591</v>
      </c>
      <c r="N6317">
        <v>65</v>
      </c>
      <c r="O6317">
        <f>STANDARDIZE(N6317,$N$8,$N$9)</f>
        <v>0.52692852068425622</v>
      </c>
      <c r="P6317">
        <f>ABS($J$3-O6317)</f>
        <v>1.0542947444611466</v>
      </c>
      <c r="Q6317">
        <f>ABS($J$4-O6317)</f>
        <v>1.6618544277099427</v>
      </c>
      <c r="R6317">
        <f>ABS($J$5-O6317)</f>
        <v>0.67903729304277238</v>
      </c>
      <c r="S6317">
        <f>ABS($J$6-O6317)</f>
        <v>8.9347012242470103E-2</v>
      </c>
      <c r="T6317">
        <f>MIN(P6317:S6317)</f>
        <v>8.9347012242470103E-2</v>
      </c>
      <c r="U6317">
        <f>MATCH(T6317,P6317:S6317, 0)</f>
        <v>4</v>
      </c>
    </row>
    <row r="6318" spans="1:21" x14ac:dyDescent="0.35">
      <c r="A6318">
        <v>2</v>
      </c>
      <c r="B6318">
        <v>6307</v>
      </c>
      <c r="C6318" t="s">
        <v>30</v>
      </c>
      <c r="D6318" t="s">
        <v>31</v>
      </c>
      <c r="E6318" t="s">
        <v>105</v>
      </c>
      <c r="F6318" t="s">
        <v>59</v>
      </c>
      <c r="G6318" t="s">
        <v>106</v>
      </c>
      <c r="H6318" t="s">
        <v>107</v>
      </c>
      <c r="I6318" s="1">
        <v>42497</v>
      </c>
      <c r="J6318">
        <v>2016</v>
      </c>
      <c r="K6318" t="s">
        <v>41</v>
      </c>
      <c r="L6318" t="s">
        <v>42</v>
      </c>
      <c r="M6318" s="1">
        <v>42794</v>
      </c>
      <c r="N6318">
        <v>238</v>
      </c>
      <c r="O6318">
        <f>STANDARDIZE(N6318,$N$8,$N$9)</f>
        <v>3.6183351442737197</v>
      </c>
      <c r="P6318">
        <f>ABS($J$3-O6318)</f>
        <v>4.1457013680506103</v>
      </c>
      <c r="Q6318">
        <f>ABS($J$4-O6318)</f>
        <v>1.4295521958795208</v>
      </c>
      <c r="R6318">
        <f>ABS($J$5-O6318)</f>
        <v>3.7704439166322361</v>
      </c>
      <c r="S6318">
        <f>ABS($J$6-O6318)</f>
        <v>3.1807536358319335</v>
      </c>
      <c r="T6318">
        <f>MIN(P6318:S6318)</f>
        <v>1.4295521958795208</v>
      </c>
      <c r="U6318">
        <f>MATCH(T6318,P6318:S6318, 0)</f>
        <v>2</v>
      </c>
    </row>
    <row r="6319" spans="1:21" x14ac:dyDescent="0.35">
      <c r="A6319">
        <v>1</v>
      </c>
      <c r="B6319">
        <v>6308</v>
      </c>
      <c r="C6319" t="s">
        <v>627</v>
      </c>
      <c r="D6319" t="s">
        <v>628</v>
      </c>
      <c r="E6319" t="s">
        <v>16</v>
      </c>
      <c r="F6319" t="s">
        <v>17</v>
      </c>
      <c r="G6319" t="s">
        <v>18</v>
      </c>
      <c r="H6319" t="s">
        <v>19</v>
      </c>
      <c r="I6319" s="1">
        <v>42498</v>
      </c>
      <c r="J6319">
        <v>2016</v>
      </c>
      <c r="K6319" t="s">
        <v>176</v>
      </c>
      <c r="L6319" t="s">
        <v>177</v>
      </c>
      <c r="M6319" s="1">
        <v>42498</v>
      </c>
      <c r="N6319">
        <v>0</v>
      </c>
      <c r="O6319">
        <f>STANDARDIZE(N6319,$N$8,$N$9)</f>
        <v>-0.63458263846785445</v>
      </c>
      <c r="P6319">
        <f>ABS($J$3-O6319)</f>
        <v>0.1072164146909641</v>
      </c>
      <c r="Q6319">
        <f>ABS($J$4-O6319)</f>
        <v>2.8233655868620535</v>
      </c>
      <c r="R6319">
        <f>ABS($J$5-O6319)</f>
        <v>0.48247386610933829</v>
      </c>
      <c r="S6319">
        <f>ABS($J$6-O6319)</f>
        <v>1.0721641469096406</v>
      </c>
      <c r="T6319">
        <f>MIN(P6319:S6319)</f>
        <v>0.1072164146909641</v>
      </c>
      <c r="U6319">
        <f>MATCH(T6319,P6319:S6319, 0)</f>
        <v>1</v>
      </c>
    </row>
    <row r="6320" spans="1:21" x14ac:dyDescent="0.35">
      <c r="A6320">
        <v>3</v>
      </c>
      <c r="B6320">
        <v>6309</v>
      </c>
      <c r="C6320" t="s">
        <v>206</v>
      </c>
      <c r="D6320" t="s">
        <v>207</v>
      </c>
      <c r="E6320" t="s">
        <v>131</v>
      </c>
      <c r="F6320" t="s">
        <v>132</v>
      </c>
      <c r="G6320" t="s">
        <v>133</v>
      </c>
      <c r="H6320" t="s">
        <v>134</v>
      </c>
      <c r="I6320" s="1">
        <v>42498</v>
      </c>
      <c r="J6320">
        <v>2016</v>
      </c>
      <c r="K6320" t="s">
        <v>77</v>
      </c>
      <c r="L6320" t="s">
        <v>78</v>
      </c>
      <c r="M6320" s="1">
        <v>42607</v>
      </c>
      <c r="N6320">
        <v>20</v>
      </c>
      <c r="O6320">
        <f>STANDARDIZE(N6320,$N$8,$N$9)</f>
        <v>-0.27719458949797421</v>
      </c>
      <c r="P6320">
        <f>ABS($J$3-O6320)</f>
        <v>0.25017163427891614</v>
      </c>
      <c r="Q6320">
        <f>ABS($J$4-O6320)</f>
        <v>2.4659775378921731</v>
      </c>
      <c r="R6320">
        <f>ABS($J$5-O6320)</f>
        <v>0.12508581713945804</v>
      </c>
      <c r="S6320">
        <f>ABS($J$6-O6320)</f>
        <v>0.71477609793976038</v>
      </c>
      <c r="T6320">
        <f>MIN(P6320:S6320)</f>
        <v>0.12508581713945804</v>
      </c>
      <c r="U6320">
        <f>MATCH(T6320,P6320:S6320, 0)</f>
        <v>3</v>
      </c>
    </row>
    <row r="6321" spans="1:21" x14ac:dyDescent="0.35">
      <c r="A6321">
        <v>3</v>
      </c>
      <c r="B6321">
        <v>6310</v>
      </c>
      <c r="C6321" t="s">
        <v>30</v>
      </c>
      <c r="D6321" t="s">
        <v>31</v>
      </c>
      <c r="E6321" t="s">
        <v>24</v>
      </c>
      <c r="F6321" t="s">
        <v>25</v>
      </c>
      <c r="G6321" t="s">
        <v>26</v>
      </c>
      <c r="H6321" t="s">
        <v>27</v>
      </c>
      <c r="I6321" s="1">
        <v>42498</v>
      </c>
      <c r="J6321">
        <v>2016</v>
      </c>
      <c r="K6321" t="s">
        <v>28</v>
      </c>
      <c r="L6321" t="s">
        <v>29</v>
      </c>
      <c r="M6321" s="1">
        <v>42608</v>
      </c>
      <c r="N6321">
        <v>21</v>
      </c>
      <c r="O6321">
        <f>STANDARDIZE(N6321,$N$8,$N$9)</f>
        <v>-0.25932518704948021</v>
      </c>
      <c r="P6321">
        <f>ABS($J$3-O6321)</f>
        <v>0.26804103672741014</v>
      </c>
      <c r="Q6321">
        <f>ABS($J$4-O6321)</f>
        <v>2.4481081354436793</v>
      </c>
      <c r="R6321">
        <f>ABS($J$5-O6321)</f>
        <v>0.10721641469096405</v>
      </c>
      <c r="S6321">
        <f>ABS($J$6-O6321)</f>
        <v>0.69690669549126638</v>
      </c>
      <c r="T6321">
        <f>MIN(P6321:S6321)</f>
        <v>0.10721641469096405</v>
      </c>
      <c r="U6321">
        <f>MATCH(T6321,P6321:S6321, 0)</f>
        <v>3</v>
      </c>
    </row>
    <row r="6322" spans="1:21" x14ac:dyDescent="0.35">
      <c r="A6322">
        <v>3</v>
      </c>
      <c r="B6322">
        <v>6311</v>
      </c>
      <c r="C6322" t="s">
        <v>14</v>
      </c>
      <c r="D6322" t="s">
        <v>15</v>
      </c>
      <c r="E6322" t="s">
        <v>16</v>
      </c>
      <c r="F6322" t="s">
        <v>17</v>
      </c>
      <c r="G6322" t="s">
        <v>18</v>
      </c>
      <c r="H6322" t="s">
        <v>19</v>
      </c>
      <c r="I6322" s="1">
        <v>42498</v>
      </c>
      <c r="J6322">
        <v>2016</v>
      </c>
      <c r="K6322" t="s">
        <v>77</v>
      </c>
      <c r="L6322" t="s">
        <v>78</v>
      </c>
      <c r="M6322" s="1">
        <v>42611</v>
      </c>
      <c r="N6322">
        <v>24</v>
      </c>
      <c r="O6322">
        <f>STANDARDIZE(N6322,$N$8,$N$9)</f>
        <v>-0.20571697970399819</v>
      </c>
      <c r="P6322">
        <f>ABS($J$3-O6322)</f>
        <v>0.32164924407289219</v>
      </c>
      <c r="Q6322">
        <f>ABS($J$4-O6322)</f>
        <v>2.3944999280981971</v>
      </c>
      <c r="R6322">
        <f>ABS($J$5-O6322)</f>
        <v>5.3608207345482023E-2</v>
      </c>
      <c r="S6322">
        <f>ABS($J$6-O6322)</f>
        <v>0.64329848814578428</v>
      </c>
      <c r="T6322">
        <f>MIN(P6322:S6322)</f>
        <v>5.3608207345482023E-2</v>
      </c>
      <c r="U6322">
        <f>MATCH(T6322,P6322:S6322, 0)</f>
        <v>3</v>
      </c>
    </row>
    <row r="6323" spans="1:21" x14ac:dyDescent="0.35">
      <c r="A6323">
        <v>2</v>
      </c>
      <c r="B6323">
        <v>6312</v>
      </c>
      <c r="C6323" t="s">
        <v>14</v>
      </c>
      <c r="D6323" t="s">
        <v>15</v>
      </c>
      <c r="E6323" t="s">
        <v>58</v>
      </c>
      <c r="F6323" t="s">
        <v>59</v>
      </c>
      <c r="G6323" t="s">
        <v>60</v>
      </c>
      <c r="H6323" t="s">
        <v>61</v>
      </c>
      <c r="I6323" s="1">
        <v>42498</v>
      </c>
      <c r="J6323">
        <v>2016</v>
      </c>
      <c r="K6323" t="s">
        <v>41</v>
      </c>
      <c r="L6323" t="s">
        <v>42</v>
      </c>
      <c r="M6323" s="1">
        <v>42703</v>
      </c>
      <c r="N6323">
        <v>116</v>
      </c>
      <c r="O6323">
        <f>STANDARDIZE(N6323,$N$8,$N$9)</f>
        <v>1.4382680455574508</v>
      </c>
      <c r="P6323">
        <f>ABS($J$3-O6323)</f>
        <v>1.9656342693343412</v>
      </c>
      <c r="Q6323">
        <f>ABS($J$4-O6323)</f>
        <v>0.75051490283674815</v>
      </c>
      <c r="R6323">
        <f>ABS($J$5-O6323)</f>
        <v>1.590376817915967</v>
      </c>
      <c r="S6323">
        <f>ABS($J$6-O6323)</f>
        <v>1.0006865371156648</v>
      </c>
      <c r="T6323">
        <f>MIN(P6323:S6323)</f>
        <v>0.75051490283674815</v>
      </c>
      <c r="U6323">
        <f>MATCH(T6323,P6323:S6323, 0)</f>
        <v>2</v>
      </c>
    </row>
    <row r="6324" spans="1:21" x14ac:dyDescent="0.35">
      <c r="A6324">
        <v>3</v>
      </c>
      <c r="B6324">
        <v>6313</v>
      </c>
      <c r="C6324" t="s">
        <v>30</v>
      </c>
      <c r="D6324" t="s">
        <v>31</v>
      </c>
      <c r="E6324" t="s">
        <v>131</v>
      </c>
      <c r="F6324" t="s">
        <v>132</v>
      </c>
      <c r="G6324" t="s">
        <v>133</v>
      </c>
      <c r="H6324" t="s">
        <v>134</v>
      </c>
      <c r="I6324" s="1">
        <v>42499</v>
      </c>
      <c r="J6324">
        <v>2016</v>
      </c>
      <c r="K6324" t="s">
        <v>77</v>
      </c>
      <c r="L6324" t="s">
        <v>78</v>
      </c>
      <c r="M6324" s="1">
        <v>42635</v>
      </c>
      <c r="N6324">
        <v>17</v>
      </c>
      <c r="O6324">
        <f>STANDARDIZE(N6324,$N$8,$N$9)</f>
        <v>-0.33080279684345626</v>
      </c>
      <c r="P6324">
        <f>ABS($J$3-O6324)</f>
        <v>0.19656342693343409</v>
      </c>
      <c r="Q6324">
        <f>ABS($J$4-O6324)</f>
        <v>2.5195857452376553</v>
      </c>
      <c r="R6324">
        <f>ABS($J$5-O6324)</f>
        <v>0.17869402448494009</v>
      </c>
      <c r="S6324">
        <f>ABS($J$6-O6324)</f>
        <v>0.76838430528524237</v>
      </c>
      <c r="T6324">
        <f>MIN(P6324:S6324)</f>
        <v>0.17869402448494009</v>
      </c>
      <c r="U6324">
        <f>MATCH(T6324,P6324:S6324, 0)</f>
        <v>3</v>
      </c>
    </row>
    <row r="6325" spans="1:21" x14ac:dyDescent="0.35">
      <c r="A6325">
        <v>3</v>
      </c>
      <c r="B6325">
        <v>6314</v>
      </c>
      <c r="C6325" t="s">
        <v>511</v>
      </c>
      <c r="D6325" t="s">
        <v>512</v>
      </c>
      <c r="E6325" t="s">
        <v>131</v>
      </c>
      <c r="F6325" t="s">
        <v>132</v>
      </c>
      <c r="G6325" t="s">
        <v>133</v>
      </c>
      <c r="H6325" t="s">
        <v>134</v>
      </c>
      <c r="I6325" s="1">
        <v>42499</v>
      </c>
      <c r="J6325">
        <v>2016</v>
      </c>
      <c r="K6325" t="s">
        <v>77</v>
      </c>
      <c r="L6325" t="s">
        <v>78</v>
      </c>
      <c r="M6325" s="1">
        <v>42642</v>
      </c>
      <c r="N6325">
        <v>24</v>
      </c>
      <c r="O6325">
        <f>STANDARDIZE(N6325,$N$8,$N$9)</f>
        <v>-0.20571697970399819</v>
      </c>
      <c r="P6325">
        <f>ABS($J$3-O6325)</f>
        <v>0.32164924407289219</v>
      </c>
      <c r="Q6325">
        <f>ABS($J$4-O6325)</f>
        <v>2.3944999280981971</v>
      </c>
      <c r="R6325">
        <f>ABS($J$5-O6325)</f>
        <v>5.3608207345482023E-2</v>
      </c>
      <c r="S6325">
        <f>ABS($J$6-O6325)</f>
        <v>0.64329848814578428</v>
      </c>
      <c r="T6325">
        <f>MIN(P6325:S6325)</f>
        <v>5.3608207345482023E-2</v>
      </c>
      <c r="U6325">
        <f>MATCH(T6325,P6325:S6325, 0)</f>
        <v>3</v>
      </c>
    </row>
    <row r="6326" spans="1:21" x14ac:dyDescent="0.35">
      <c r="A6326">
        <v>3</v>
      </c>
      <c r="B6326">
        <v>6315</v>
      </c>
      <c r="C6326" t="s">
        <v>135</v>
      </c>
      <c r="D6326" t="s">
        <v>136</v>
      </c>
      <c r="E6326" t="s">
        <v>131</v>
      </c>
      <c r="F6326" t="s">
        <v>132</v>
      </c>
      <c r="G6326" t="s">
        <v>133</v>
      </c>
      <c r="H6326" t="s">
        <v>134</v>
      </c>
      <c r="I6326" s="1">
        <v>42499</v>
      </c>
      <c r="J6326">
        <v>2016</v>
      </c>
      <c r="K6326" t="s">
        <v>77</v>
      </c>
      <c r="L6326" t="s">
        <v>78</v>
      </c>
      <c r="M6326" s="1">
        <v>42642</v>
      </c>
      <c r="N6326">
        <v>24</v>
      </c>
      <c r="O6326">
        <f>STANDARDIZE(N6326,$N$8,$N$9)</f>
        <v>-0.20571697970399819</v>
      </c>
      <c r="P6326">
        <f>ABS($J$3-O6326)</f>
        <v>0.32164924407289219</v>
      </c>
      <c r="Q6326">
        <f>ABS($J$4-O6326)</f>
        <v>2.3944999280981971</v>
      </c>
      <c r="R6326">
        <f>ABS($J$5-O6326)</f>
        <v>5.3608207345482023E-2</v>
      </c>
      <c r="S6326">
        <f>ABS($J$6-O6326)</f>
        <v>0.64329848814578428</v>
      </c>
      <c r="T6326">
        <f>MIN(P6326:S6326)</f>
        <v>5.3608207345482023E-2</v>
      </c>
      <c r="U6326">
        <f>MATCH(T6326,P6326:S6326, 0)</f>
        <v>3</v>
      </c>
    </row>
    <row r="6327" spans="1:21" x14ac:dyDescent="0.35">
      <c r="A6327">
        <v>3</v>
      </c>
      <c r="B6327">
        <v>6316</v>
      </c>
      <c r="C6327" t="s">
        <v>621</v>
      </c>
      <c r="D6327" t="s">
        <v>622</v>
      </c>
      <c r="E6327" t="s">
        <v>84</v>
      </c>
      <c r="F6327" t="s">
        <v>85</v>
      </c>
      <c r="G6327" t="s">
        <v>153</v>
      </c>
      <c r="H6327" t="s">
        <v>154</v>
      </c>
      <c r="I6327" s="1">
        <v>42499</v>
      </c>
      <c r="J6327">
        <v>2016</v>
      </c>
      <c r="K6327" t="s">
        <v>77</v>
      </c>
      <c r="L6327" t="s">
        <v>78</v>
      </c>
      <c r="M6327" s="1">
        <v>42643</v>
      </c>
      <c r="N6327">
        <v>25</v>
      </c>
      <c r="O6327">
        <f>STANDARDIZE(N6327,$N$8,$N$9)</f>
        <v>-0.18784757725550419</v>
      </c>
      <c r="P6327">
        <f>ABS($J$3-O6327)</f>
        <v>0.33951864652138619</v>
      </c>
      <c r="Q6327">
        <f>ABS($J$4-O6327)</f>
        <v>2.3766305256497033</v>
      </c>
      <c r="R6327">
        <f>ABS($J$5-O6327)</f>
        <v>3.5738804896988025E-2</v>
      </c>
      <c r="S6327">
        <f>ABS($J$6-O6327)</f>
        <v>0.62542908569729028</v>
      </c>
      <c r="T6327">
        <f>MIN(P6327:S6327)</f>
        <v>3.5738804896988025E-2</v>
      </c>
      <c r="U6327">
        <f>MATCH(T6327,P6327:S6327, 0)</f>
        <v>3</v>
      </c>
    </row>
    <row r="6328" spans="1:21" x14ac:dyDescent="0.35">
      <c r="A6328">
        <v>3</v>
      </c>
      <c r="B6328">
        <v>6317</v>
      </c>
      <c r="C6328" t="s">
        <v>239</v>
      </c>
      <c r="D6328" t="s">
        <v>240</v>
      </c>
      <c r="E6328" t="s">
        <v>131</v>
      </c>
      <c r="F6328" t="s">
        <v>132</v>
      </c>
      <c r="G6328" t="s">
        <v>133</v>
      </c>
      <c r="H6328" t="s">
        <v>134</v>
      </c>
      <c r="I6328" s="1">
        <v>42499</v>
      </c>
      <c r="J6328">
        <v>2016</v>
      </c>
      <c r="K6328" t="s">
        <v>77</v>
      </c>
      <c r="L6328" t="s">
        <v>78</v>
      </c>
      <c r="M6328" s="1">
        <v>42561</v>
      </c>
      <c r="N6328">
        <v>32</v>
      </c>
      <c r="O6328">
        <f>STANDARDIZE(N6328,$N$8,$N$9)</f>
        <v>-6.2761760116046117E-2</v>
      </c>
      <c r="P6328">
        <f>ABS($J$3-O6328)</f>
        <v>0.46460446366084424</v>
      </c>
      <c r="Q6328">
        <f>ABS($J$4-O6328)</f>
        <v>2.2515447085102451</v>
      </c>
      <c r="R6328">
        <f>ABS($J$5-O6328)</f>
        <v>8.9347012242470047E-2</v>
      </c>
      <c r="S6328">
        <f>ABS($J$6-O6328)</f>
        <v>0.50034326855783218</v>
      </c>
      <c r="T6328">
        <f>MIN(P6328:S6328)</f>
        <v>8.9347012242470047E-2</v>
      </c>
      <c r="U6328">
        <f>MATCH(T6328,P6328:S6328, 0)</f>
        <v>3</v>
      </c>
    </row>
    <row r="6329" spans="1:21" x14ac:dyDescent="0.35">
      <c r="A6329">
        <v>4</v>
      </c>
      <c r="B6329">
        <v>6318</v>
      </c>
      <c r="C6329" t="s">
        <v>174</v>
      </c>
      <c r="D6329" t="s">
        <v>175</v>
      </c>
      <c r="E6329" t="s">
        <v>149</v>
      </c>
      <c r="F6329" t="s">
        <v>150</v>
      </c>
      <c r="G6329" t="s">
        <v>215</v>
      </c>
      <c r="H6329" t="s">
        <v>216</v>
      </c>
      <c r="I6329" s="1">
        <v>42499</v>
      </c>
      <c r="J6329">
        <v>2016</v>
      </c>
      <c r="K6329" t="s">
        <v>77</v>
      </c>
      <c r="L6329" t="s">
        <v>78</v>
      </c>
      <c r="M6329" s="1">
        <v>42690</v>
      </c>
      <c r="N6329">
        <v>72</v>
      </c>
      <c r="O6329">
        <f>STANDARDIZE(N6329,$N$8,$N$9)</f>
        <v>0.65201433782371421</v>
      </c>
      <c r="P6329">
        <f>ABS($J$3-O6329)</f>
        <v>1.1793805616006046</v>
      </c>
      <c r="Q6329">
        <f>ABS($J$4-O6329)</f>
        <v>1.5367686105704847</v>
      </c>
      <c r="R6329">
        <f>ABS($J$5-O6329)</f>
        <v>0.80412311018223037</v>
      </c>
      <c r="S6329">
        <f>ABS($J$6-O6329)</f>
        <v>0.21443282938192809</v>
      </c>
      <c r="T6329">
        <f>MIN(P6329:S6329)</f>
        <v>0.21443282938192809</v>
      </c>
      <c r="U6329">
        <f>MATCH(T6329,P6329:S6329, 0)</f>
        <v>4</v>
      </c>
    </row>
    <row r="6330" spans="1:21" x14ac:dyDescent="0.35">
      <c r="A6330">
        <v>1</v>
      </c>
      <c r="B6330">
        <v>6319</v>
      </c>
      <c r="C6330" t="s">
        <v>479</v>
      </c>
      <c r="D6330" t="s">
        <v>480</v>
      </c>
      <c r="E6330" t="s">
        <v>34</v>
      </c>
      <c r="F6330" t="s">
        <v>35</v>
      </c>
      <c r="G6330" t="s">
        <v>36</v>
      </c>
      <c r="H6330" t="s">
        <v>37</v>
      </c>
      <c r="I6330" s="1">
        <v>42500</v>
      </c>
      <c r="J6330">
        <v>2016</v>
      </c>
      <c r="K6330" t="s">
        <v>77</v>
      </c>
      <c r="L6330" t="s">
        <v>78</v>
      </c>
      <c r="O6330">
        <f>STANDARDIZE(N6330,$N$8,$N$9)</f>
        <v>-0.63458263846785445</v>
      </c>
      <c r="P6330">
        <f>ABS($J$3-O6330)</f>
        <v>0.1072164146909641</v>
      </c>
      <c r="Q6330">
        <f>ABS($J$4-O6330)</f>
        <v>2.8233655868620535</v>
      </c>
      <c r="R6330">
        <f>ABS($J$5-O6330)</f>
        <v>0.48247386610933829</v>
      </c>
      <c r="S6330">
        <f>ABS($J$6-O6330)</f>
        <v>1.0721641469096406</v>
      </c>
      <c r="T6330">
        <f>MIN(P6330:S6330)</f>
        <v>0.1072164146909641</v>
      </c>
      <c r="U6330">
        <f>MATCH(T6330,P6330:S6330, 0)</f>
        <v>1</v>
      </c>
    </row>
    <row r="6331" spans="1:21" x14ac:dyDescent="0.35">
      <c r="A6331">
        <v>1</v>
      </c>
      <c r="B6331">
        <v>6320</v>
      </c>
      <c r="C6331" t="s">
        <v>292</v>
      </c>
      <c r="D6331" t="s">
        <v>293</v>
      </c>
      <c r="E6331" t="s">
        <v>79</v>
      </c>
      <c r="F6331" t="s">
        <v>35</v>
      </c>
      <c r="G6331" t="s">
        <v>80</v>
      </c>
      <c r="H6331" t="s">
        <v>81</v>
      </c>
      <c r="I6331" s="1">
        <v>42500</v>
      </c>
      <c r="J6331">
        <v>2016</v>
      </c>
      <c r="K6331" t="s">
        <v>41</v>
      </c>
      <c r="L6331" t="s">
        <v>42</v>
      </c>
      <c r="M6331" s="1">
        <v>42714</v>
      </c>
      <c r="N6331">
        <v>7</v>
      </c>
      <c r="O6331">
        <f>STANDARDIZE(N6331,$N$8,$N$9)</f>
        <v>-0.50949682132839635</v>
      </c>
      <c r="P6331">
        <f>ABS($J$3-O6331)</f>
        <v>1.7869402448493998E-2</v>
      </c>
      <c r="Q6331">
        <f>ABS($J$4-O6331)</f>
        <v>2.6982797697225953</v>
      </c>
      <c r="R6331">
        <f>ABS($J$5-O6331)</f>
        <v>0.35738804896988019</v>
      </c>
      <c r="S6331">
        <f>ABS($J$6-O6331)</f>
        <v>0.94707832977018247</v>
      </c>
      <c r="T6331">
        <f>MIN(P6331:S6331)</f>
        <v>1.7869402448493998E-2</v>
      </c>
      <c r="U6331">
        <f>MATCH(T6331,P6331:S6331, 0)</f>
        <v>1</v>
      </c>
    </row>
    <row r="6332" spans="1:21" x14ac:dyDescent="0.35">
      <c r="A6332">
        <v>1</v>
      </c>
      <c r="B6332">
        <v>6321</v>
      </c>
      <c r="C6332" t="s">
        <v>491</v>
      </c>
      <c r="D6332" t="s">
        <v>492</v>
      </c>
      <c r="E6332" t="s">
        <v>73</v>
      </c>
      <c r="F6332" t="s">
        <v>74</v>
      </c>
      <c r="G6332" t="s">
        <v>75</v>
      </c>
      <c r="H6332" t="s">
        <v>76</v>
      </c>
      <c r="I6332" s="1">
        <v>42500</v>
      </c>
      <c r="J6332">
        <v>2016</v>
      </c>
      <c r="K6332" t="s">
        <v>176</v>
      </c>
      <c r="L6332" t="s">
        <v>177</v>
      </c>
      <c r="M6332" s="1">
        <v>42714</v>
      </c>
      <c r="N6332">
        <v>7</v>
      </c>
      <c r="O6332">
        <f>STANDARDIZE(N6332,$N$8,$N$9)</f>
        <v>-0.50949682132839635</v>
      </c>
      <c r="P6332">
        <f>ABS($J$3-O6332)</f>
        <v>1.7869402448493998E-2</v>
      </c>
      <c r="Q6332">
        <f>ABS($J$4-O6332)</f>
        <v>2.6982797697225953</v>
      </c>
      <c r="R6332">
        <f>ABS($J$5-O6332)</f>
        <v>0.35738804896988019</v>
      </c>
      <c r="S6332">
        <f>ABS($J$6-O6332)</f>
        <v>0.94707832977018247</v>
      </c>
      <c r="T6332">
        <f>MIN(P6332:S6332)</f>
        <v>1.7869402448493998E-2</v>
      </c>
      <c r="U6332">
        <f>MATCH(T6332,P6332:S6332, 0)</f>
        <v>1</v>
      </c>
    </row>
    <row r="6333" spans="1:21" x14ac:dyDescent="0.35">
      <c r="A6333">
        <v>1</v>
      </c>
      <c r="B6333">
        <v>6322</v>
      </c>
      <c r="C6333" t="s">
        <v>229</v>
      </c>
      <c r="D6333" t="s">
        <v>230</v>
      </c>
      <c r="E6333" t="s">
        <v>116</v>
      </c>
      <c r="F6333" t="s">
        <v>208</v>
      </c>
      <c r="G6333" t="s">
        <v>209</v>
      </c>
      <c r="H6333" t="s">
        <v>210</v>
      </c>
      <c r="I6333" s="1">
        <v>42500</v>
      </c>
      <c r="J6333">
        <v>2016</v>
      </c>
      <c r="K6333" t="s">
        <v>69</v>
      </c>
      <c r="L6333" t="s">
        <v>70</v>
      </c>
      <c r="M6333" s="1">
        <v>42662</v>
      </c>
      <c r="N6333">
        <v>14</v>
      </c>
      <c r="O6333">
        <f>STANDARDIZE(N6333,$N$8,$N$9)</f>
        <v>-0.38441100418893831</v>
      </c>
      <c r="P6333">
        <f>ABS($J$3-O6333)</f>
        <v>0.14295521958795204</v>
      </c>
      <c r="Q6333">
        <f>ABS($J$4-O6333)</f>
        <v>2.5731939525831371</v>
      </c>
      <c r="R6333">
        <f>ABS($J$5-O6333)</f>
        <v>0.23230223183042215</v>
      </c>
      <c r="S6333">
        <f>ABS($J$6-O6333)</f>
        <v>0.82199251263072437</v>
      </c>
      <c r="T6333">
        <f>MIN(P6333:S6333)</f>
        <v>0.14295521958795204</v>
      </c>
      <c r="U6333">
        <f>MATCH(T6333,P6333:S6333, 0)</f>
        <v>1</v>
      </c>
    </row>
    <row r="6334" spans="1:21" x14ac:dyDescent="0.35">
      <c r="A6334">
        <v>1</v>
      </c>
      <c r="B6334">
        <v>6323</v>
      </c>
      <c r="C6334" t="s">
        <v>30</v>
      </c>
      <c r="D6334" t="s">
        <v>31</v>
      </c>
      <c r="E6334" t="s">
        <v>79</v>
      </c>
      <c r="F6334" t="s">
        <v>35</v>
      </c>
      <c r="G6334" t="s">
        <v>80</v>
      </c>
      <c r="H6334" t="s">
        <v>81</v>
      </c>
      <c r="I6334" s="1">
        <v>42500</v>
      </c>
      <c r="J6334">
        <v>2016</v>
      </c>
      <c r="K6334" t="s">
        <v>69</v>
      </c>
      <c r="L6334" t="s">
        <v>70</v>
      </c>
      <c r="M6334" s="1">
        <v>42664</v>
      </c>
      <c r="N6334">
        <v>16</v>
      </c>
      <c r="O6334">
        <f>STANDARDIZE(N6334,$N$8,$N$9)</f>
        <v>-0.34867219929195026</v>
      </c>
      <c r="P6334">
        <f>ABS($J$3-O6334)</f>
        <v>0.17869402448494009</v>
      </c>
      <c r="Q6334">
        <f>ABS($J$4-O6334)</f>
        <v>2.5374551476861491</v>
      </c>
      <c r="R6334">
        <f>ABS($J$5-O6334)</f>
        <v>0.19656342693343409</v>
      </c>
      <c r="S6334">
        <f>ABS($J$6-O6334)</f>
        <v>0.78625370773373637</v>
      </c>
      <c r="T6334">
        <f>MIN(P6334:S6334)</f>
        <v>0.17869402448494009</v>
      </c>
      <c r="U6334">
        <f>MATCH(T6334,P6334:S6334, 0)</f>
        <v>1</v>
      </c>
    </row>
    <row r="6335" spans="1:21" x14ac:dyDescent="0.35">
      <c r="A6335">
        <v>3</v>
      </c>
      <c r="B6335">
        <v>6324</v>
      </c>
      <c r="C6335" t="s">
        <v>67</v>
      </c>
      <c r="D6335" t="s">
        <v>68</v>
      </c>
      <c r="E6335" t="s">
        <v>52</v>
      </c>
      <c r="F6335" t="s">
        <v>53</v>
      </c>
      <c r="G6335" t="s">
        <v>601</v>
      </c>
      <c r="H6335" t="s">
        <v>602</v>
      </c>
      <c r="I6335" s="1">
        <v>42500</v>
      </c>
      <c r="J6335">
        <v>2016</v>
      </c>
      <c r="K6335" t="s">
        <v>41</v>
      </c>
      <c r="L6335" t="s">
        <v>42</v>
      </c>
      <c r="M6335" s="1">
        <v>42671</v>
      </c>
      <c r="N6335">
        <v>23</v>
      </c>
      <c r="O6335">
        <f>STANDARDIZE(N6335,$N$8,$N$9)</f>
        <v>-0.22358638215249221</v>
      </c>
      <c r="P6335">
        <f>ABS($J$3-O6335)</f>
        <v>0.30377984162439814</v>
      </c>
      <c r="Q6335">
        <f>ABS($J$4-O6335)</f>
        <v>2.4123693305466913</v>
      </c>
      <c r="R6335">
        <f>ABS($J$5-O6335)</f>
        <v>7.1477609793976049E-2</v>
      </c>
      <c r="S6335">
        <f>ABS($J$6-O6335)</f>
        <v>0.66116789059427838</v>
      </c>
      <c r="T6335">
        <f>MIN(P6335:S6335)</f>
        <v>7.1477609793976049E-2</v>
      </c>
      <c r="U6335">
        <f>MATCH(T6335,P6335:S6335, 0)</f>
        <v>3</v>
      </c>
    </row>
    <row r="6336" spans="1:21" x14ac:dyDescent="0.35">
      <c r="A6336">
        <v>3</v>
      </c>
      <c r="B6336">
        <v>6325</v>
      </c>
      <c r="C6336" t="s">
        <v>30</v>
      </c>
      <c r="D6336" t="s">
        <v>31</v>
      </c>
      <c r="E6336" t="s">
        <v>168</v>
      </c>
      <c r="F6336" t="s">
        <v>169</v>
      </c>
      <c r="G6336" t="s">
        <v>170</v>
      </c>
      <c r="H6336" t="s">
        <v>171</v>
      </c>
      <c r="I6336" s="1">
        <v>42500</v>
      </c>
      <c r="J6336">
        <v>2016</v>
      </c>
      <c r="K6336" t="s">
        <v>77</v>
      </c>
      <c r="L6336" t="s">
        <v>78</v>
      </c>
      <c r="M6336" s="1">
        <v>42411</v>
      </c>
      <c r="N6336">
        <v>28</v>
      </c>
      <c r="O6336">
        <f>STANDARDIZE(N6336,$N$8,$N$9)</f>
        <v>-0.13423936991002217</v>
      </c>
      <c r="P6336">
        <f>ABS($J$3-O6336)</f>
        <v>0.39312685386686819</v>
      </c>
      <c r="Q6336">
        <f>ABS($J$4-O6336)</f>
        <v>2.3230223183042211</v>
      </c>
      <c r="R6336">
        <f>ABS($J$5-O6336)</f>
        <v>1.7869402448493998E-2</v>
      </c>
      <c r="S6336">
        <f>ABS($J$6-O6336)</f>
        <v>0.57182087835180828</v>
      </c>
      <c r="T6336">
        <f>MIN(P6336:S6336)</f>
        <v>1.7869402448493998E-2</v>
      </c>
      <c r="U6336">
        <f>MATCH(T6336,P6336:S6336, 0)</f>
        <v>3</v>
      </c>
    </row>
    <row r="6337" spans="1:21" x14ac:dyDescent="0.35">
      <c r="A6337">
        <v>3</v>
      </c>
      <c r="B6337">
        <v>6326</v>
      </c>
      <c r="C6337" t="s">
        <v>266</v>
      </c>
      <c r="D6337" t="s">
        <v>267</v>
      </c>
      <c r="E6337" t="s">
        <v>84</v>
      </c>
      <c r="F6337" t="s">
        <v>85</v>
      </c>
      <c r="G6337" t="s">
        <v>86</v>
      </c>
      <c r="H6337" t="s">
        <v>87</v>
      </c>
      <c r="I6337" s="1">
        <v>42500</v>
      </c>
      <c r="J6337">
        <v>2016</v>
      </c>
      <c r="K6337" t="s">
        <v>233</v>
      </c>
      <c r="L6337" t="s">
        <v>234</v>
      </c>
      <c r="M6337" s="1">
        <v>42471</v>
      </c>
      <c r="N6337">
        <v>30</v>
      </c>
      <c r="O6337">
        <f>STANDARDIZE(N6337,$N$8,$N$9)</f>
        <v>-9.8500565013034141E-2</v>
      </c>
      <c r="P6337">
        <f>ABS($J$3-O6337)</f>
        <v>0.42886565876385618</v>
      </c>
      <c r="Q6337">
        <f>ABS($J$4-O6337)</f>
        <v>2.2872835134072331</v>
      </c>
      <c r="R6337">
        <f>ABS($J$5-O6337)</f>
        <v>5.3608207345482023E-2</v>
      </c>
      <c r="S6337">
        <f>ABS($J$6-O6337)</f>
        <v>0.53608207345482028</v>
      </c>
      <c r="T6337">
        <f>MIN(P6337:S6337)</f>
        <v>5.3608207345482023E-2</v>
      </c>
      <c r="U6337">
        <f>MATCH(T6337,P6337:S6337, 0)</f>
        <v>3</v>
      </c>
    </row>
    <row r="6338" spans="1:21" x14ac:dyDescent="0.35">
      <c r="A6338">
        <v>3</v>
      </c>
      <c r="B6338">
        <v>6327</v>
      </c>
      <c r="C6338" t="s">
        <v>172</v>
      </c>
      <c r="D6338" t="s">
        <v>173</v>
      </c>
      <c r="E6338" t="s">
        <v>16</v>
      </c>
      <c r="F6338" t="s">
        <v>17</v>
      </c>
      <c r="G6338" t="s">
        <v>137</v>
      </c>
      <c r="H6338" t="s">
        <v>138</v>
      </c>
      <c r="I6338" s="1">
        <v>42500</v>
      </c>
      <c r="J6338">
        <v>2016</v>
      </c>
      <c r="K6338" t="s">
        <v>577</v>
      </c>
      <c r="L6338" t="s">
        <v>578</v>
      </c>
      <c r="M6338" s="1">
        <v>42715</v>
      </c>
      <c r="N6338">
        <v>38</v>
      </c>
      <c r="O6338">
        <f>STANDARDIZE(N6338,$N$8,$N$9)</f>
        <v>4.4454654574917936E-2</v>
      </c>
      <c r="P6338">
        <f>ABS($J$3-O6338)</f>
        <v>0.57182087835180828</v>
      </c>
      <c r="Q6338">
        <f>ABS($J$4-O6338)</f>
        <v>2.1443282938192811</v>
      </c>
      <c r="R6338">
        <f>ABS($J$5-O6338)</f>
        <v>0.19656342693343409</v>
      </c>
      <c r="S6338">
        <f>ABS($J$6-O6338)</f>
        <v>0.39312685386686819</v>
      </c>
      <c r="T6338">
        <f>MIN(P6338:S6338)</f>
        <v>0.19656342693343409</v>
      </c>
      <c r="U6338">
        <f>MATCH(T6338,P6338:S6338, 0)</f>
        <v>3</v>
      </c>
    </row>
    <row r="6339" spans="1:21" x14ac:dyDescent="0.35">
      <c r="A6339">
        <v>3</v>
      </c>
      <c r="B6339">
        <v>6328</v>
      </c>
      <c r="C6339" t="s">
        <v>180</v>
      </c>
      <c r="D6339" t="s">
        <v>181</v>
      </c>
      <c r="E6339" t="s">
        <v>163</v>
      </c>
      <c r="F6339" t="s">
        <v>59</v>
      </c>
      <c r="G6339" t="s">
        <v>164</v>
      </c>
      <c r="H6339" t="s">
        <v>165</v>
      </c>
      <c r="I6339" s="1">
        <v>42500</v>
      </c>
      <c r="J6339">
        <v>2016</v>
      </c>
      <c r="K6339" t="s">
        <v>41</v>
      </c>
      <c r="L6339" t="s">
        <v>42</v>
      </c>
      <c r="M6339" s="1">
        <v>42691</v>
      </c>
      <c r="N6339">
        <v>43</v>
      </c>
      <c r="O6339">
        <f>STANDARDIZE(N6339,$N$8,$N$9)</f>
        <v>0.13380166681738798</v>
      </c>
      <c r="P6339">
        <f>ABS($J$3-O6339)</f>
        <v>0.66116789059427838</v>
      </c>
      <c r="Q6339">
        <f>ABS($J$4-O6339)</f>
        <v>2.0549812815768109</v>
      </c>
      <c r="R6339">
        <f>ABS($J$5-O6339)</f>
        <v>0.28591043917590414</v>
      </c>
      <c r="S6339">
        <f>ABS($J$6-O6339)</f>
        <v>0.30377984162439814</v>
      </c>
      <c r="T6339">
        <f>MIN(P6339:S6339)</f>
        <v>0.28591043917590414</v>
      </c>
      <c r="U6339">
        <f>MATCH(T6339,P6339:S6339, 0)</f>
        <v>3</v>
      </c>
    </row>
    <row r="6340" spans="1:21" x14ac:dyDescent="0.35">
      <c r="A6340">
        <v>4</v>
      </c>
      <c r="B6340">
        <v>6329</v>
      </c>
      <c r="C6340" t="s">
        <v>30</v>
      </c>
      <c r="D6340" t="s">
        <v>31</v>
      </c>
      <c r="E6340" t="s">
        <v>243</v>
      </c>
      <c r="F6340" t="s">
        <v>208</v>
      </c>
      <c r="G6340" t="s">
        <v>244</v>
      </c>
      <c r="H6340" t="s">
        <v>245</v>
      </c>
      <c r="I6340" s="1">
        <v>42500</v>
      </c>
      <c r="J6340">
        <v>2016</v>
      </c>
      <c r="K6340" t="s">
        <v>41</v>
      </c>
      <c r="L6340" t="s">
        <v>42</v>
      </c>
      <c r="M6340" s="1">
        <v>42748</v>
      </c>
      <c r="N6340">
        <v>100</v>
      </c>
      <c r="O6340">
        <f>STANDARDIZE(N6340,$N$8,$N$9)</f>
        <v>1.1523576063815466</v>
      </c>
      <c r="P6340">
        <f>ABS($J$3-O6340)</f>
        <v>1.679723830158437</v>
      </c>
      <c r="Q6340">
        <f>ABS($J$4-O6340)</f>
        <v>1.0364253420126524</v>
      </c>
      <c r="R6340">
        <f>ABS($J$5-O6340)</f>
        <v>1.3044663787400628</v>
      </c>
      <c r="S6340">
        <f>ABS($J$6-O6340)</f>
        <v>0.71477609793976049</v>
      </c>
      <c r="T6340">
        <f>MIN(P6340:S6340)</f>
        <v>0.71477609793976049</v>
      </c>
      <c r="U6340">
        <f>MATCH(T6340,P6340:S6340, 0)</f>
        <v>4</v>
      </c>
    </row>
    <row r="6341" spans="1:21" x14ac:dyDescent="0.35">
      <c r="A6341">
        <v>1</v>
      </c>
      <c r="B6341">
        <v>6330</v>
      </c>
      <c r="C6341" t="s">
        <v>14</v>
      </c>
      <c r="D6341" t="s">
        <v>15</v>
      </c>
      <c r="E6341" t="s">
        <v>16</v>
      </c>
      <c r="F6341" t="s">
        <v>17</v>
      </c>
      <c r="G6341" t="s">
        <v>137</v>
      </c>
      <c r="H6341" t="s">
        <v>138</v>
      </c>
      <c r="I6341" s="1">
        <v>42501</v>
      </c>
      <c r="J6341">
        <v>2016</v>
      </c>
      <c r="K6341" t="s">
        <v>125</v>
      </c>
      <c r="L6341" t="s">
        <v>126</v>
      </c>
      <c r="M6341" s="1">
        <v>42654</v>
      </c>
      <c r="N6341">
        <v>5</v>
      </c>
      <c r="O6341">
        <f>STANDARDIZE(N6341,$N$8,$N$9)</f>
        <v>-0.54523562622538435</v>
      </c>
      <c r="P6341">
        <f>ABS($J$3-O6341)</f>
        <v>1.7869402448493998E-2</v>
      </c>
      <c r="Q6341">
        <f>ABS($J$4-O6341)</f>
        <v>2.7340185746195833</v>
      </c>
      <c r="R6341">
        <f>ABS($J$5-O6341)</f>
        <v>0.39312685386686819</v>
      </c>
      <c r="S6341">
        <f>ABS($J$6-O6341)</f>
        <v>0.98281713466717047</v>
      </c>
      <c r="T6341">
        <f>MIN(P6341:S6341)</f>
        <v>1.7869402448493998E-2</v>
      </c>
      <c r="U6341">
        <f>MATCH(T6341,P6341:S6341, 0)</f>
        <v>1</v>
      </c>
    </row>
    <row r="6342" spans="1:21" x14ac:dyDescent="0.35">
      <c r="A6342">
        <v>1</v>
      </c>
      <c r="B6342">
        <v>6331</v>
      </c>
      <c r="C6342" t="s">
        <v>14</v>
      </c>
      <c r="D6342" t="s">
        <v>15</v>
      </c>
      <c r="E6342" t="s">
        <v>79</v>
      </c>
      <c r="F6342" t="s">
        <v>35</v>
      </c>
      <c r="G6342" t="s">
        <v>306</v>
      </c>
      <c r="H6342" t="s">
        <v>307</v>
      </c>
      <c r="I6342" s="1">
        <v>42501</v>
      </c>
      <c r="J6342">
        <v>2016</v>
      </c>
      <c r="K6342" t="s">
        <v>77</v>
      </c>
      <c r="L6342" t="s">
        <v>78</v>
      </c>
      <c r="M6342" s="1">
        <v>42693</v>
      </c>
      <c r="N6342">
        <v>14</v>
      </c>
      <c r="O6342">
        <f>STANDARDIZE(N6342,$N$8,$N$9)</f>
        <v>-0.38441100418893831</v>
      </c>
      <c r="P6342">
        <f>ABS($J$3-O6342)</f>
        <v>0.14295521958795204</v>
      </c>
      <c r="Q6342">
        <f>ABS($J$4-O6342)</f>
        <v>2.5731939525831371</v>
      </c>
      <c r="R6342">
        <f>ABS($J$5-O6342)</f>
        <v>0.23230223183042215</v>
      </c>
      <c r="S6342">
        <f>ABS($J$6-O6342)</f>
        <v>0.82199251263072437</v>
      </c>
      <c r="T6342">
        <f>MIN(P6342:S6342)</f>
        <v>0.14295521958795204</v>
      </c>
      <c r="U6342">
        <f>MATCH(T6342,P6342:S6342, 0)</f>
        <v>1</v>
      </c>
    </row>
    <row r="6343" spans="1:21" x14ac:dyDescent="0.35">
      <c r="A6343">
        <v>3</v>
      </c>
      <c r="B6343">
        <v>6332</v>
      </c>
      <c r="C6343" t="s">
        <v>229</v>
      </c>
      <c r="D6343" t="s">
        <v>230</v>
      </c>
      <c r="E6343" t="s">
        <v>116</v>
      </c>
      <c r="F6343" t="s">
        <v>208</v>
      </c>
      <c r="G6343" t="s">
        <v>209</v>
      </c>
      <c r="H6343" t="s">
        <v>210</v>
      </c>
      <c r="I6343" s="1">
        <v>42501</v>
      </c>
      <c r="J6343">
        <v>2016</v>
      </c>
      <c r="K6343" t="s">
        <v>77</v>
      </c>
      <c r="L6343" t="s">
        <v>78</v>
      </c>
      <c r="M6343" s="1">
        <v>42697</v>
      </c>
      <c r="N6343">
        <v>18</v>
      </c>
      <c r="O6343">
        <f>STANDARDIZE(N6343,$N$8,$N$9)</f>
        <v>-0.31293339439496226</v>
      </c>
      <c r="P6343">
        <f>ABS($J$3-O6343)</f>
        <v>0.21443282938192809</v>
      </c>
      <c r="Q6343">
        <f>ABS($J$4-O6343)</f>
        <v>2.5017163427891611</v>
      </c>
      <c r="R6343">
        <f>ABS($J$5-O6343)</f>
        <v>0.1608246220364461</v>
      </c>
      <c r="S6343">
        <f>ABS($J$6-O6343)</f>
        <v>0.75051490283674838</v>
      </c>
      <c r="T6343">
        <f>MIN(P6343:S6343)</f>
        <v>0.1608246220364461</v>
      </c>
      <c r="U6343">
        <f>MATCH(T6343,P6343:S6343, 0)</f>
        <v>3</v>
      </c>
    </row>
    <row r="6344" spans="1:21" x14ac:dyDescent="0.35">
      <c r="A6344">
        <v>3</v>
      </c>
      <c r="B6344">
        <v>6333</v>
      </c>
      <c r="C6344" t="s">
        <v>14</v>
      </c>
      <c r="D6344" t="s">
        <v>15</v>
      </c>
      <c r="E6344" t="s">
        <v>34</v>
      </c>
      <c r="F6344" t="s">
        <v>35</v>
      </c>
      <c r="G6344" t="s">
        <v>36</v>
      </c>
      <c r="H6344" t="s">
        <v>37</v>
      </c>
      <c r="I6344" s="1">
        <v>42501</v>
      </c>
      <c r="J6344">
        <v>2016</v>
      </c>
      <c r="K6344" t="s">
        <v>77</v>
      </c>
      <c r="L6344" t="s">
        <v>78</v>
      </c>
      <c r="M6344" s="1">
        <v>42704</v>
      </c>
      <c r="N6344">
        <v>25</v>
      </c>
      <c r="O6344">
        <f>STANDARDIZE(N6344,$N$8,$N$9)</f>
        <v>-0.18784757725550419</v>
      </c>
      <c r="P6344">
        <f>ABS($J$3-O6344)</f>
        <v>0.33951864652138619</v>
      </c>
      <c r="Q6344">
        <f>ABS($J$4-O6344)</f>
        <v>2.3766305256497033</v>
      </c>
      <c r="R6344">
        <f>ABS($J$5-O6344)</f>
        <v>3.5738804896988025E-2</v>
      </c>
      <c r="S6344">
        <f>ABS($J$6-O6344)</f>
        <v>0.62542908569729028</v>
      </c>
      <c r="T6344">
        <f>MIN(P6344:S6344)</f>
        <v>3.5738804896988025E-2</v>
      </c>
      <c r="U6344">
        <f>MATCH(T6344,P6344:S6344, 0)</f>
        <v>3</v>
      </c>
    </row>
    <row r="6345" spans="1:21" x14ac:dyDescent="0.35">
      <c r="A6345">
        <v>3</v>
      </c>
      <c r="B6345">
        <v>6334</v>
      </c>
      <c r="C6345" t="s">
        <v>62</v>
      </c>
      <c r="D6345" t="s">
        <v>63</v>
      </c>
      <c r="E6345" t="s">
        <v>73</v>
      </c>
      <c r="F6345" t="s">
        <v>74</v>
      </c>
      <c r="G6345" t="s">
        <v>114</v>
      </c>
      <c r="H6345" t="s">
        <v>115</v>
      </c>
      <c r="I6345" s="1">
        <v>42501</v>
      </c>
      <c r="J6345">
        <v>2016</v>
      </c>
      <c r="K6345" t="s">
        <v>77</v>
      </c>
      <c r="L6345" t="s">
        <v>78</v>
      </c>
      <c r="M6345" s="1">
        <v>42704</v>
      </c>
      <c r="N6345">
        <v>25</v>
      </c>
      <c r="O6345">
        <f>STANDARDIZE(N6345,$N$8,$N$9)</f>
        <v>-0.18784757725550419</v>
      </c>
      <c r="P6345">
        <f>ABS($J$3-O6345)</f>
        <v>0.33951864652138619</v>
      </c>
      <c r="Q6345">
        <f>ABS($J$4-O6345)</f>
        <v>2.3766305256497033</v>
      </c>
      <c r="R6345">
        <f>ABS($J$5-O6345)</f>
        <v>3.5738804896988025E-2</v>
      </c>
      <c r="S6345">
        <f>ABS($J$6-O6345)</f>
        <v>0.62542908569729028</v>
      </c>
      <c r="T6345">
        <f>MIN(P6345:S6345)</f>
        <v>3.5738804896988025E-2</v>
      </c>
      <c r="U6345">
        <f>MATCH(T6345,P6345:S6345, 0)</f>
        <v>3</v>
      </c>
    </row>
    <row r="6346" spans="1:21" x14ac:dyDescent="0.35">
      <c r="A6346">
        <v>3</v>
      </c>
      <c r="B6346">
        <v>6335</v>
      </c>
      <c r="C6346" t="s">
        <v>30</v>
      </c>
      <c r="D6346" t="s">
        <v>31</v>
      </c>
      <c r="E6346" t="s">
        <v>131</v>
      </c>
      <c r="F6346" t="s">
        <v>132</v>
      </c>
      <c r="G6346" t="s">
        <v>133</v>
      </c>
      <c r="H6346" t="s">
        <v>134</v>
      </c>
      <c r="I6346" s="1">
        <v>42501</v>
      </c>
      <c r="J6346">
        <v>2016</v>
      </c>
      <c r="K6346" t="s">
        <v>77</v>
      </c>
      <c r="L6346" t="s">
        <v>78</v>
      </c>
      <c r="M6346" s="1">
        <v>42412</v>
      </c>
      <c r="N6346">
        <v>27</v>
      </c>
      <c r="O6346">
        <f>STANDARDIZE(N6346,$N$8,$N$9)</f>
        <v>-0.15210877235851616</v>
      </c>
      <c r="P6346">
        <f>ABS($J$3-O6346)</f>
        <v>0.37525745141837419</v>
      </c>
      <c r="Q6346">
        <f>ABS($J$4-O6346)</f>
        <v>2.3408917207527153</v>
      </c>
      <c r="R6346">
        <f>ABS($J$5-O6346)</f>
        <v>0</v>
      </c>
      <c r="S6346">
        <f>ABS($J$6-O6346)</f>
        <v>0.58969028080030228</v>
      </c>
      <c r="T6346">
        <f>MIN(P6346:S6346)</f>
        <v>0</v>
      </c>
      <c r="U6346">
        <f>MATCH(T6346,P6346:S6346, 0)</f>
        <v>3</v>
      </c>
    </row>
    <row r="6347" spans="1:21" x14ac:dyDescent="0.35">
      <c r="A6347">
        <v>3</v>
      </c>
      <c r="B6347">
        <v>6336</v>
      </c>
      <c r="C6347" t="s">
        <v>22</v>
      </c>
      <c r="D6347" t="s">
        <v>23</v>
      </c>
      <c r="E6347" t="s">
        <v>73</v>
      </c>
      <c r="F6347" t="s">
        <v>74</v>
      </c>
      <c r="G6347" t="s">
        <v>114</v>
      </c>
      <c r="H6347" t="s">
        <v>115</v>
      </c>
      <c r="I6347" s="1">
        <v>42501</v>
      </c>
      <c r="J6347">
        <v>2016</v>
      </c>
      <c r="K6347" t="s">
        <v>69</v>
      </c>
      <c r="L6347" t="s">
        <v>70</v>
      </c>
      <c r="M6347" s="1">
        <v>42625</v>
      </c>
      <c r="N6347">
        <v>34</v>
      </c>
      <c r="O6347">
        <f>STANDARDIZE(N6347,$N$8,$N$9)</f>
        <v>-2.7022955219058099E-2</v>
      </c>
      <c r="P6347">
        <f>ABS($J$3-O6347)</f>
        <v>0.50034326855783229</v>
      </c>
      <c r="Q6347">
        <f>ABS($J$4-O6347)</f>
        <v>2.2158059036132571</v>
      </c>
      <c r="R6347">
        <f>ABS($J$5-O6347)</f>
        <v>0.12508581713945807</v>
      </c>
      <c r="S6347">
        <f>ABS($J$6-O6347)</f>
        <v>0.46460446366084424</v>
      </c>
      <c r="T6347">
        <f>MIN(P6347:S6347)</f>
        <v>0.12508581713945807</v>
      </c>
      <c r="U6347">
        <f>MATCH(T6347,P6347:S6347, 0)</f>
        <v>3</v>
      </c>
    </row>
    <row r="6348" spans="1:21" x14ac:dyDescent="0.35">
      <c r="A6348">
        <v>3</v>
      </c>
      <c r="B6348">
        <v>6337</v>
      </c>
      <c r="C6348" t="s">
        <v>14</v>
      </c>
      <c r="D6348" t="s">
        <v>15</v>
      </c>
      <c r="E6348" t="s">
        <v>105</v>
      </c>
      <c r="F6348" t="s">
        <v>59</v>
      </c>
      <c r="G6348" t="s">
        <v>106</v>
      </c>
      <c r="H6348" t="s">
        <v>107</v>
      </c>
      <c r="I6348" s="1">
        <v>42501</v>
      </c>
      <c r="J6348">
        <v>2016</v>
      </c>
      <c r="K6348" t="s">
        <v>41</v>
      </c>
      <c r="L6348" t="s">
        <v>42</v>
      </c>
      <c r="M6348" s="1">
        <v>42719</v>
      </c>
      <c r="N6348">
        <v>40</v>
      </c>
      <c r="O6348">
        <f>STANDARDIZE(N6348,$N$8,$N$9)</f>
        <v>8.0193459471905953E-2</v>
      </c>
      <c r="P6348">
        <f>ABS($J$3-O6348)</f>
        <v>0.60755968324879628</v>
      </c>
      <c r="Q6348">
        <f>ABS($J$4-O6348)</f>
        <v>2.1085894889222931</v>
      </c>
      <c r="R6348">
        <f>ABS($J$5-O6348)</f>
        <v>0.23230223183042212</v>
      </c>
      <c r="S6348">
        <f>ABS($J$6-O6348)</f>
        <v>0.35738804896988019</v>
      </c>
      <c r="T6348">
        <f>MIN(P6348:S6348)</f>
        <v>0.23230223183042212</v>
      </c>
      <c r="U6348">
        <f>MATCH(T6348,P6348:S6348, 0)</f>
        <v>3</v>
      </c>
    </row>
    <row r="6349" spans="1:21" x14ac:dyDescent="0.35">
      <c r="A6349">
        <v>1</v>
      </c>
      <c r="B6349">
        <v>6338</v>
      </c>
      <c r="C6349" t="s">
        <v>14</v>
      </c>
      <c r="D6349" t="s">
        <v>15</v>
      </c>
      <c r="E6349" t="s">
        <v>58</v>
      </c>
      <c r="F6349" t="s">
        <v>59</v>
      </c>
      <c r="G6349" t="s">
        <v>60</v>
      </c>
      <c r="H6349" t="s">
        <v>61</v>
      </c>
      <c r="I6349" s="1">
        <v>42502</v>
      </c>
      <c r="J6349">
        <v>2016</v>
      </c>
      <c r="K6349" t="s">
        <v>41</v>
      </c>
      <c r="L6349" t="s">
        <v>42</v>
      </c>
      <c r="O6349">
        <f>STANDARDIZE(N6349,$N$8,$N$9)</f>
        <v>-0.63458263846785445</v>
      </c>
      <c r="P6349">
        <f>ABS($J$3-O6349)</f>
        <v>0.1072164146909641</v>
      </c>
      <c r="Q6349">
        <f>ABS($J$4-O6349)</f>
        <v>2.8233655868620535</v>
      </c>
      <c r="R6349">
        <f>ABS($J$5-O6349)</f>
        <v>0.48247386610933829</v>
      </c>
      <c r="S6349">
        <f>ABS($J$6-O6349)</f>
        <v>1.0721641469096406</v>
      </c>
      <c r="T6349">
        <f>MIN(P6349:S6349)</f>
        <v>0.1072164146909641</v>
      </c>
      <c r="U6349">
        <f>MATCH(T6349,P6349:S6349, 0)</f>
        <v>1</v>
      </c>
    </row>
    <row r="6350" spans="1:21" x14ac:dyDescent="0.35">
      <c r="A6350">
        <v>1</v>
      </c>
      <c r="B6350">
        <v>6339</v>
      </c>
      <c r="C6350" t="s">
        <v>119</v>
      </c>
      <c r="D6350" t="s">
        <v>120</v>
      </c>
      <c r="E6350" t="s">
        <v>73</v>
      </c>
      <c r="F6350" t="s">
        <v>74</v>
      </c>
      <c r="G6350" t="s">
        <v>75</v>
      </c>
      <c r="H6350" t="s">
        <v>76</v>
      </c>
      <c r="I6350" s="1">
        <v>42502</v>
      </c>
      <c r="J6350">
        <v>2016</v>
      </c>
      <c r="K6350" t="s">
        <v>125</v>
      </c>
      <c r="L6350" t="s">
        <v>126</v>
      </c>
      <c r="M6350" s="1">
        <v>42533</v>
      </c>
      <c r="N6350">
        <v>1</v>
      </c>
      <c r="O6350">
        <f>STANDARDIZE(N6350,$N$8,$N$9)</f>
        <v>-0.61671323601936046</v>
      </c>
      <c r="P6350">
        <f>ABS($J$3-O6350)</f>
        <v>8.9347012242470103E-2</v>
      </c>
      <c r="Q6350">
        <f>ABS($J$4-O6350)</f>
        <v>2.8054961844135593</v>
      </c>
      <c r="R6350">
        <f>ABS($J$5-O6350)</f>
        <v>0.46460446366084429</v>
      </c>
      <c r="S6350">
        <f>ABS($J$6-O6350)</f>
        <v>1.0542947444611466</v>
      </c>
      <c r="T6350">
        <f>MIN(P6350:S6350)</f>
        <v>8.9347012242470103E-2</v>
      </c>
      <c r="U6350">
        <f>MATCH(T6350,P6350:S6350, 0)</f>
        <v>1</v>
      </c>
    </row>
    <row r="6351" spans="1:21" x14ac:dyDescent="0.35">
      <c r="A6351">
        <v>1</v>
      </c>
      <c r="B6351">
        <v>6340</v>
      </c>
      <c r="C6351" t="s">
        <v>30</v>
      </c>
      <c r="D6351" t="s">
        <v>31</v>
      </c>
      <c r="E6351" t="s">
        <v>105</v>
      </c>
      <c r="F6351" t="s">
        <v>59</v>
      </c>
      <c r="G6351" t="s">
        <v>106</v>
      </c>
      <c r="H6351" t="s">
        <v>107</v>
      </c>
      <c r="I6351" s="1">
        <v>42502</v>
      </c>
      <c r="J6351">
        <v>2016</v>
      </c>
      <c r="K6351" t="s">
        <v>125</v>
      </c>
      <c r="L6351" t="s">
        <v>126</v>
      </c>
      <c r="M6351" s="1">
        <v>42533</v>
      </c>
      <c r="N6351">
        <v>1</v>
      </c>
      <c r="O6351">
        <f>STANDARDIZE(N6351,$N$8,$N$9)</f>
        <v>-0.61671323601936046</v>
      </c>
      <c r="P6351">
        <f>ABS($J$3-O6351)</f>
        <v>8.9347012242470103E-2</v>
      </c>
      <c r="Q6351">
        <f>ABS($J$4-O6351)</f>
        <v>2.8054961844135593</v>
      </c>
      <c r="R6351">
        <f>ABS($J$5-O6351)</f>
        <v>0.46460446366084429</v>
      </c>
      <c r="S6351">
        <f>ABS($J$6-O6351)</f>
        <v>1.0542947444611466</v>
      </c>
      <c r="T6351">
        <f>MIN(P6351:S6351)</f>
        <v>8.9347012242470103E-2</v>
      </c>
      <c r="U6351">
        <f>MATCH(T6351,P6351:S6351, 0)</f>
        <v>1</v>
      </c>
    </row>
    <row r="6352" spans="1:21" x14ac:dyDescent="0.35">
      <c r="A6352">
        <v>1</v>
      </c>
      <c r="B6352">
        <v>6341</v>
      </c>
      <c r="C6352" t="s">
        <v>82</v>
      </c>
      <c r="D6352" t="s">
        <v>83</v>
      </c>
      <c r="E6352" t="s">
        <v>16</v>
      </c>
      <c r="F6352" t="s">
        <v>17</v>
      </c>
      <c r="G6352" t="s">
        <v>18</v>
      </c>
      <c r="H6352" t="s">
        <v>19</v>
      </c>
      <c r="I6352" s="1">
        <v>42502</v>
      </c>
      <c r="J6352">
        <v>2016</v>
      </c>
      <c r="K6352" t="s">
        <v>125</v>
      </c>
      <c r="L6352" t="s">
        <v>126</v>
      </c>
      <c r="M6352" s="1">
        <v>42563</v>
      </c>
      <c r="N6352">
        <v>2</v>
      </c>
      <c r="O6352">
        <f>STANDARDIZE(N6352,$N$8,$N$9)</f>
        <v>-0.59884383357086635</v>
      </c>
      <c r="P6352">
        <f>ABS($J$3-O6352)</f>
        <v>7.1477609793975994E-2</v>
      </c>
      <c r="Q6352">
        <f>ABS($J$4-O6352)</f>
        <v>2.7876267819650655</v>
      </c>
      <c r="R6352">
        <f>ABS($J$5-O6352)</f>
        <v>0.44673506121235018</v>
      </c>
      <c r="S6352">
        <f>ABS($J$6-O6352)</f>
        <v>1.0364253420126524</v>
      </c>
      <c r="T6352">
        <f>MIN(P6352:S6352)</f>
        <v>7.1477609793975994E-2</v>
      </c>
      <c r="U6352">
        <f>MATCH(T6352,P6352:S6352, 0)</f>
        <v>1</v>
      </c>
    </row>
    <row r="6353" spans="1:21" x14ac:dyDescent="0.35">
      <c r="A6353">
        <v>1</v>
      </c>
      <c r="B6353">
        <v>6342</v>
      </c>
      <c r="C6353" t="s">
        <v>14</v>
      </c>
      <c r="D6353" t="s">
        <v>15</v>
      </c>
      <c r="E6353" t="s">
        <v>196</v>
      </c>
      <c r="F6353" t="s">
        <v>197</v>
      </c>
      <c r="G6353" t="s">
        <v>198</v>
      </c>
      <c r="H6353" t="s">
        <v>199</v>
      </c>
      <c r="I6353" s="1">
        <v>42502</v>
      </c>
      <c r="J6353">
        <v>2016</v>
      </c>
      <c r="K6353" t="s">
        <v>176</v>
      </c>
      <c r="L6353" t="s">
        <v>177</v>
      </c>
      <c r="M6353" s="1">
        <v>42719</v>
      </c>
      <c r="N6353">
        <v>10</v>
      </c>
      <c r="O6353">
        <f>STANDARDIZE(N6353,$N$8,$N$9)</f>
        <v>-0.4558886139829143</v>
      </c>
      <c r="P6353">
        <f>ABS($J$3-O6353)</f>
        <v>7.1477609793976049E-2</v>
      </c>
      <c r="Q6353">
        <f>ABS($J$4-O6353)</f>
        <v>2.6446715623771131</v>
      </c>
      <c r="R6353">
        <f>ABS($J$5-O6353)</f>
        <v>0.30377984162439814</v>
      </c>
      <c r="S6353">
        <f>ABS($J$6-O6353)</f>
        <v>0.89347012242470036</v>
      </c>
      <c r="T6353">
        <f>MIN(P6353:S6353)</f>
        <v>7.1477609793976049E-2</v>
      </c>
      <c r="U6353">
        <f>MATCH(T6353,P6353:S6353, 0)</f>
        <v>1</v>
      </c>
    </row>
    <row r="6354" spans="1:21" x14ac:dyDescent="0.35">
      <c r="A6354">
        <v>1</v>
      </c>
      <c r="B6354">
        <v>6343</v>
      </c>
      <c r="C6354" t="s">
        <v>71</v>
      </c>
      <c r="D6354" t="s">
        <v>72</v>
      </c>
      <c r="E6354" t="s">
        <v>79</v>
      </c>
      <c r="F6354" t="s">
        <v>35</v>
      </c>
      <c r="G6354" t="s">
        <v>80</v>
      </c>
      <c r="H6354" t="s">
        <v>81</v>
      </c>
      <c r="I6354" s="1">
        <v>42502</v>
      </c>
      <c r="J6354">
        <v>2016</v>
      </c>
      <c r="K6354" t="s">
        <v>77</v>
      </c>
      <c r="L6354" t="s">
        <v>78</v>
      </c>
      <c r="M6354" s="1">
        <v>42719</v>
      </c>
      <c r="N6354">
        <v>10</v>
      </c>
      <c r="O6354">
        <f>STANDARDIZE(N6354,$N$8,$N$9)</f>
        <v>-0.4558886139829143</v>
      </c>
      <c r="P6354">
        <f>ABS($J$3-O6354)</f>
        <v>7.1477609793976049E-2</v>
      </c>
      <c r="Q6354">
        <f>ABS($J$4-O6354)</f>
        <v>2.6446715623771131</v>
      </c>
      <c r="R6354">
        <f>ABS($J$5-O6354)</f>
        <v>0.30377984162439814</v>
      </c>
      <c r="S6354">
        <f>ABS($J$6-O6354)</f>
        <v>0.89347012242470036</v>
      </c>
      <c r="T6354">
        <f>MIN(P6354:S6354)</f>
        <v>7.1477609793976049E-2</v>
      </c>
      <c r="U6354">
        <f>MATCH(T6354,P6354:S6354, 0)</f>
        <v>1</v>
      </c>
    </row>
    <row r="6355" spans="1:21" x14ac:dyDescent="0.35">
      <c r="A6355">
        <v>1</v>
      </c>
      <c r="B6355">
        <v>6344</v>
      </c>
      <c r="C6355" t="s">
        <v>108</v>
      </c>
      <c r="D6355" t="s">
        <v>109</v>
      </c>
      <c r="E6355" t="s">
        <v>73</v>
      </c>
      <c r="F6355" t="s">
        <v>74</v>
      </c>
      <c r="G6355" t="s">
        <v>75</v>
      </c>
      <c r="H6355" t="s">
        <v>76</v>
      </c>
      <c r="I6355" s="1">
        <v>42502</v>
      </c>
      <c r="J6355">
        <v>2016</v>
      </c>
      <c r="K6355" t="s">
        <v>77</v>
      </c>
      <c r="L6355" t="s">
        <v>78</v>
      </c>
      <c r="M6355" s="1">
        <v>42724</v>
      </c>
      <c r="N6355">
        <v>15</v>
      </c>
      <c r="O6355">
        <f>STANDARDIZE(N6355,$N$8,$N$9)</f>
        <v>-0.36654160174044426</v>
      </c>
      <c r="P6355">
        <f>ABS($J$3-O6355)</f>
        <v>0.1608246220364461</v>
      </c>
      <c r="Q6355">
        <f>ABS($J$4-O6355)</f>
        <v>2.5553245501346433</v>
      </c>
      <c r="R6355">
        <f>ABS($J$5-O6355)</f>
        <v>0.21443282938192809</v>
      </c>
      <c r="S6355">
        <f>ABS($J$6-O6355)</f>
        <v>0.80412311018223037</v>
      </c>
      <c r="T6355">
        <f>MIN(P6355:S6355)</f>
        <v>0.1608246220364461</v>
      </c>
      <c r="U6355">
        <f>MATCH(T6355,P6355:S6355, 0)</f>
        <v>1</v>
      </c>
    </row>
    <row r="6356" spans="1:21" x14ac:dyDescent="0.35">
      <c r="A6356">
        <v>3</v>
      </c>
      <c r="B6356">
        <v>6345</v>
      </c>
      <c r="C6356" t="s">
        <v>562</v>
      </c>
      <c r="D6356" t="s">
        <v>563</v>
      </c>
      <c r="E6356" t="s">
        <v>24</v>
      </c>
      <c r="F6356" t="s">
        <v>25</v>
      </c>
      <c r="G6356" t="s">
        <v>641</v>
      </c>
      <c r="H6356" t="s">
        <v>642</v>
      </c>
      <c r="I6356" s="1">
        <v>42502</v>
      </c>
      <c r="J6356">
        <v>2016</v>
      </c>
      <c r="K6356" t="s">
        <v>41</v>
      </c>
      <c r="L6356" t="s">
        <v>42</v>
      </c>
      <c r="M6356" s="1">
        <v>43040</v>
      </c>
      <c r="N6356">
        <v>37</v>
      </c>
      <c r="O6356">
        <f>STANDARDIZE(N6356,$N$8,$N$9)</f>
        <v>2.6585252126423927E-2</v>
      </c>
      <c r="P6356">
        <f>ABS($J$3-O6356)</f>
        <v>0.55395147590331428</v>
      </c>
      <c r="Q6356">
        <f>ABS($J$4-O6356)</f>
        <v>2.1621976962677749</v>
      </c>
      <c r="R6356">
        <f>ABS($J$5-O6356)</f>
        <v>0.17869402448494009</v>
      </c>
      <c r="S6356">
        <f>ABS($J$6-O6356)</f>
        <v>0.41099625631536219</v>
      </c>
      <c r="T6356">
        <f>MIN(P6356:S6356)</f>
        <v>0.17869402448494009</v>
      </c>
      <c r="U6356">
        <f>MATCH(T6356,P6356:S6356, 0)</f>
        <v>3</v>
      </c>
    </row>
    <row r="6357" spans="1:21" x14ac:dyDescent="0.35">
      <c r="A6357">
        <v>4</v>
      </c>
      <c r="B6357">
        <v>6346</v>
      </c>
      <c r="C6357" t="s">
        <v>14</v>
      </c>
      <c r="D6357" t="s">
        <v>15</v>
      </c>
      <c r="E6357" t="s">
        <v>196</v>
      </c>
      <c r="F6357" t="s">
        <v>197</v>
      </c>
      <c r="G6357" t="s">
        <v>198</v>
      </c>
      <c r="H6357" t="s">
        <v>199</v>
      </c>
      <c r="I6357" s="1">
        <v>42502</v>
      </c>
      <c r="J6357">
        <v>2016</v>
      </c>
      <c r="K6357" t="s">
        <v>77</v>
      </c>
      <c r="L6357" t="s">
        <v>78</v>
      </c>
      <c r="M6357" s="1">
        <v>42755</v>
      </c>
      <c r="N6357">
        <v>46</v>
      </c>
      <c r="O6357">
        <f>STANDARDIZE(N6357,$N$8,$N$9)</f>
        <v>0.18740987416287</v>
      </c>
      <c r="P6357">
        <f>ABS($J$3-O6357)</f>
        <v>0.71477609793976038</v>
      </c>
      <c r="Q6357">
        <f>ABS($J$4-O6357)</f>
        <v>2.0013730742313292</v>
      </c>
      <c r="R6357">
        <f>ABS($J$5-O6357)</f>
        <v>0.33951864652138619</v>
      </c>
      <c r="S6357">
        <f>ABS($J$6-O6357)</f>
        <v>0.25017163427891609</v>
      </c>
      <c r="T6357">
        <f>MIN(P6357:S6357)</f>
        <v>0.25017163427891609</v>
      </c>
      <c r="U6357">
        <f>MATCH(T6357,P6357:S6357, 0)</f>
        <v>4</v>
      </c>
    </row>
    <row r="6358" spans="1:21" x14ac:dyDescent="0.35">
      <c r="A6358">
        <v>1</v>
      </c>
      <c r="B6358">
        <v>6347</v>
      </c>
      <c r="C6358" t="s">
        <v>119</v>
      </c>
      <c r="D6358" t="s">
        <v>120</v>
      </c>
      <c r="E6358" t="s">
        <v>16</v>
      </c>
      <c r="F6358" t="s">
        <v>17</v>
      </c>
      <c r="G6358" t="s">
        <v>18</v>
      </c>
      <c r="H6358" t="s">
        <v>19</v>
      </c>
      <c r="I6358" s="1">
        <v>42503</v>
      </c>
      <c r="J6358">
        <v>2016</v>
      </c>
      <c r="K6358" t="s">
        <v>77</v>
      </c>
      <c r="L6358" t="s">
        <v>78</v>
      </c>
      <c r="M6358" s="1">
        <v>42510</v>
      </c>
      <c r="N6358">
        <v>7</v>
      </c>
      <c r="O6358">
        <f>STANDARDIZE(N6358,$N$8,$N$9)</f>
        <v>-0.50949682132839635</v>
      </c>
      <c r="P6358">
        <f>ABS($J$3-O6358)</f>
        <v>1.7869402448493998E-2</v>
      </c>
      <c r="Q6358">
        <f>ABS($J$4-O6358)</f>
        <v>2.6982797697225953</v>
      </c>
      <c r="R6358">
        <f>ABS($J$5-O6358)</f>
        <v>0.35738804896988019</v>
      </c>
      <c r="S6358">
        <f>ABS($J$6-O6358)</f>
        <v>0.94707832977018247</v>
      </c>
      <c r="T6358">
        <f>MIN(P6358:S6358)</f>
        <v>1.7869402448493998E-2</v>
      </c>
      <c r="U6358">
        <f>MATCH(T6358,P6358:S6358, 0)</f>
        <v>1</v>
      </c>
    </row>
    <row r="6359" spans="1:21" x14ac:dyDescent="0.35">
      <c r="A6359">
        <v>1</v>
      </c>
      <c r="B6359">
        <v>6348</v>
      </c>
      <c r="C6359" t="s">
        <v>30</v>
      </c>
      <c r="D6359" t="s">
        <v>31</v>
      </c>
      <c r="E6359" t="s">
        <v>79</v>
      </c>
      <c r="F6359" t="s">
        <v>35</v>
      </c>
      <c r="G6359" t="s">
        <v>80</v>
      </c>
      <c r="H6359" t="s">
        <v>81</v>
      </c>
      <c r="I6359" s="1">
        <v>42503</v>
      </c>
      <c r="J6359">
        <v>2016</v>
      </c>
      <c r="K6359" t="s">
        <v>41</v>
      </c>
      <c r="L6359" t="s">
        <v>42</v>
      </c>
      <c r="M6359" s="1">
        <v>42517</v>
      </c>
      <c r="N6359">
        <v>14</v>
      </c>
      <c r="O6359">
        <f>STANDARDIZE(N6359,$N$8,$N$9)</f>
        <v>-0.38441100418893831</v>
      </c>
      <c r="P6359">
        <f>ABS($J$3-O6359)</f>
        <v>0.14295521958795204</v>
      </c>
      <c r="Q6359">
        <f>ABS($J$4-O6359)</f>
        <v>2.5731939525831371</v>
      </c>
      <c r="R6359">
        <f>ABS($J$5-O6359)</f>
        <v>0.23230223183042215</v>
      </c>
      <c r="S6359">
        <f>ABS($J$6-O6359)</f>
        <v>0.82199251263072437</v>
      </c>
      <c r="T6359">
        <f>MIN(P6359:S6359)</f>
        <v>0.14295521958795204</v>
      </c>
      <c r="U6359">
        <f>MATCH(T6359,P6359:S6359, 0)</f>
        <v>1</v>
      </c>
    </row>
    <row r="6360" spans="1:21" x14ac:dyDescent="0.35">
      <c r="A6360">
        <v>3</v>
      </c>
      <c r="B6360">
        <v>6349</v>
      </c>
      <c r="C6360" t="s">
        <v>14</v>
      </c>
      <c r="D6360" t="s">
        <v>15</v>
      </c>
      <c r="E6360" t="s">
        <v>52</v>
      </c>
      <c r="F6360" t="s">
        <v>53</v>
      </c>
      <c r="G6360" t="s">
        <v>601</v>
      </c>
      <c r="H6360" t="s">
        <v>602</v>
      </c>
      <c r="I6360" s="1">
        <v>42503</v>
      </c>
      <c r="J6360">
        <v>2016</v>
      </c>
      <c r="K6360" t="s">
        <v>20</v>
      </c>
      <c r="L6360" t="s">
        <v>21</v>
      </c>
      <c r="M6360" s="1">
        <v>42588</v>
      </c>
      <c r="N6360">
        <v>26</v>
      </c>
      <c r="O6360">
        <f>STANDARDIZE(N6360,$N$8,$N$9)</f>
        <v>-0.16997817480701016</v>
      </c>
      <c r="P6360">
        <f>ABS($J$3-O6360)</f>
        <v>0.35738804896988019</v>
      </c>
      <c r="Q6360">
        <f>ABS($J$4-O6360)</f>
        <v>2.3587611232012091</v>
      </c>
      <c r="R6360">
        <f>ABS($J$5-O6360)</f>
        <v>1.7869402448493998E-2</v>
      </c>
      <c r="S6360">
        <f>ABS($J$6-O6360)</f>
        <v>0.60755968324879628</v>
      </c>
      <c r="T6360">
        <f>MIN(P6360:S6360)</f>
        <v>1.7869402448493998E-2</v>
      </c>
      <c r="U6360">
        <f>MATCH(T6360,P6360:S6360, 0)</f>
        <v>3</v>
      </c>
    </row>
    <row r="6361" spans="1:21" x14ac:dyDescent="0.35">
      <c r="A6361">
        <v>3</v>
      </c>
      <c r="B6361">
        <v>6350</v>
      </c>
      <c r="C6361" t="s">
        <v>30</v>
      </c>
      <c r="D6361" t="s">
        <v>31</v>
      </c>
      <c r="E6361" t="s">
        <v>73</v>
      </c>
      <c r="F6361" t="s">
        <v>74</v>
      </c>
      <c r="G6361" t="s">
        <v>75</v>
      </c>
      <c r="H6361" t="s">
        <v>76</v>
      </c>
      <c r="I6361" s="1">
        <v>42503</v>
      </c>
      <c r="J6361">
        <v>2016</v>
      </c>
      <c r="K6361" t="s">
        <v>77</v>
      </c>
      <c r="L6361" t="s">
        <v>78</v>
      </c>
      <c r="M6361" s="1">
        <v>42534</v>
      </c>
      <c r="N6361">
        <v>31</v>
      </c>
      <c r="O6361">
        <f>STANDARDIZE(N6361,$N$8,$N$9)</f>
        <v>-8.0631162564540129E-2</v>
      </c>
      <c r="P6361">
        <f>ABS($J$3-O6361)</f>
        <v>0.44673506121235024</v>
      </c>
      <c r="Q6361">
        <f>ABS($J$4-O6361)</f>
        <v>2.2694141109587389</v>
      </c>
      <c r="R6361">
        <f>ABS($J$5-O6361)</f>
        <v>7.1477609793976035E-2</v>
      </c>
      <c r="S6361">
        <f>ABS($J$6-O6361)</f>
        <v>0.51821267100632629</v>
      </c>
      <c r="T6361">
        <f>MIN(P6361:S6361)</f>
        <v>7.1477609793976035E-2</v>
      </c>
      <c r="U6361">
        <f>MATCH(T6361,P6361:S6361, 0)</f>
        <v>3</v>
      </c>
    </row>
    <row r="6362" spans="1:21" x14ac:dyDescent="0.35">
      <c r="A6362">
        <v>3</v>
      </c>
      <c r="B6362">
        <v>6351</v>
      </c>
      <c r="C6362" t="s">
        <v>206</v>
      </c>
      <c r="D6362" t="s">
        <v>207</v>
      </c>
      <c r="E6362" t="s">
        <v>219</v>
      </c>
      <c r="F6362" t="s">
        <v>220</v>
      </c>
      <c r="G6362" t="s">
        <v>221</v>
      </c>
      <c r="H6362" t="s">
        <v>222</v>
      </c>
      <c r="I6362" s="1">
        <v>42503</v>
      </c>
      <c r="J6362">
        <v>2016</v>
      </c>
      <c r="K6362" t="s">
        <v>41</v>
      </c>
      <c r="L6362" t="s">
        <v>42</v>
      </c>
      <c r="M6362" s="1">
        <v>42535</v>
      </c>
      <c r="N6362">
        <v>32</v>
      </c>
      <c r="O6362">
        <f>STANDARDIZE(N6362,$N$8,$N$9)</f>
        <v>-6.2761760116046117E-2</v>
      </c>
      <c r="P6362">
        <f>ABS($J$3-O6362)</f>
        <v>0.46460446366084424</v>
      </c>
      <c r="Q6362">
        <f>ABS($J$4-O6362)</f>
        <v>2.2515447085102451</v>
      </c>
      <c r="R6362">
        <f>ABS($J$5-O6362)</f>
        <v>8.9347012242470047E-2</v>
      </c>
      <c r="S6362">
        <f>ABS($J$6-O6362)</f>
        <v>0.50034326855783218</v>
      </c>
      <c r="T6362">
        <f>MIN(P6362:S6362)</f>
        <v>8.9347012242470047E-2</v>
      </c>
      <c r="U6362">
        <f>MATCH(T6362,P6362:S6362, 0)</f>
        <v>3</v>
      </c>
    </row>
    <row r="6363" spans="1:21" x14ac:dyDescent="0.35">
      <c r="A6363">
        <v>1</v>
      </c>
      <c r="B6363">
        <v>6352</v>
      </c>
      <c r="C6363" t="s">
        <v>14</v>
      </c>
      <c r="D6363" t="s">
        <v>15</v>
      </c>
      <c r="E6363" t="s">
        <v>105</v>
      </c>
      <c r="F6363" t="s">
        <v>59</v>
      </c>
      <c r="G6363" t="s">
        <v>106</v>
      </c>
      <c r="H6363" t="s">
        <v>107</v>
      </c>
      <c r="I6363" s="1">
        <v>42504</v>
      </c>
      <c r="J6363">
        <v>2016</v>
      </c>
      <c r="K6363" t="s">
        <v>176</v>
      </c>
      <c r="L6363" t="s">
        <v>177</v>
      </c>
      <c r="M6363" s="1">
        <v>42506</v>
      </c>
      <c r="N6363">
        <v>2</v>
      </c>
      <c r="O6363">
        <f>STANDARDIZE(N6363,$N$8,$N$9)</f>
        <v>-0.59884383357086635</v>
      </c>
      <c r="P6363">
        <f>ABS($J$3-O6363)</f>
        <v>7.1477609793975994E-2</v>
      </c>
      <c r="Q6363">
        <f>ABS($J$4-O6363)</f>
        <v>2.7876267819650655</v>
      </c>
      <c r="R6363">
        <f>ABS($J$5-O6363)</f>
        <v>0.44673506121235018</v>
      </c>
      <c r="S6363">
        <f>ABS($J$6-O6363)</f>
        <v>1.0364253420126524</v>
      </c>
      <c r="T6363">
        <f>MIN(P6363:S6363)</f>
        <v>7.1477609793975994E-2</v>
      </c>
      <c r="U6363">
        <f>MATCH(T6363,P6363:S6363, 0)</f>
        <v>1</v>
      </c>
    </row>
    <row r="6364" spans="1:21" x14ac:dyDescent="0.35">
      <c r="A6364">
        <v>1</v>
      </c>
      <c r="B6364">
        <v>6353</v>
      </c>
      <c r="C6364" t="s">
        <v>30</v>
      </c>
      <c r="D6364" t="s">
        <v>31</v>
      </c>
      <c r="E6364" t="s">
        <v>105</v>
      </c>
      <c r="F6364" t="s">
        <v>59</v>
      </c>
      <c r="G6364" t="s">
        <v>106</v>
      </c>
      <c r="H6364" t="s">
        <v>107</v>
      </c>
      <c r="I6364" s="1">
        <v>42504</v>
      </c>
      <c r="J6364">
        <v>2016</v>
      </c>
      <c r="K6364" t="s">
        <v>176</v>
      </c>
      <c r="L6364" t="s">
        <v>177</v>
      </c>
      <c r="M6364" s="1">
        <v>42506</v>
      </c>
      <c r="N6364">
        <v>2</v>
      </c>
      <c r="O6364">
        <f>STANDARDIZE(N6364,$N$8,$N$9)</f>
        <v>-0.59884383357086635</v>
      </c>
      <c r="P6364">
        <f>ABS($J$3-O6364)</f>
        <v>7.1477609793975994E-2</v>
      </c>
      <c r="Q6364">
        <f>ABS($J$4-O6364)</f>
        <v>2.7876267819650655</v>
      </c>
      <c r="R6364">
        <f>ABS($J$5-O6364)</f>
        <v>0.44673506121235018</v>
      </c>
      <c r="S6364">
        <f>ABS($J$6-O6364)</f>
        <v>1.0364253420126524</v>
      </c>
      <c r="T6364">
        <f>MIN(P6364:S6364)</f>
        <v>7.1477609793975994E-2</v>
      </c>
      <c r="U6364">
        <f>MATCH(T6364,P6364:S6364, 0)</f>
        <v>1</v>
      </c>
    </row>
    <row r="6365" spans="1:21" x14ac:dyDescent="0.35">
      <c r="A6365">
        <v>1</v>
      </c>
      <c r="B6365">
        <v>6354</v>
      </c>
      <c r="C6365" t="s">
        <v>67</v>
      </c>
      <c r="D6365" t="s">
        <v>68</v>
      </c>
      <c r="E6365" t="s">
        <v>79</v>
      </c>
      <c r="F6365" t="s">
        <v>35</v>
      </c>
      <c r="G6365" t="s">
        <v>80</v>
      </c>
      <c r="H6365" t="s">
        <v>81</v>
      </c>
      <c r="I6365" s="1">
        <v>42504</v>
      </c>
      <c r="J6365">
        <v>2016</v>
      </c>
      <c r="K6365" t="s">
        <v>41</v>
      </c>
      <c r="L6365" t="s">
        <v>42</v>
      </c>
      <c r="M6365" s="1">
        <v>42508</v>
      </c>
      <c r="N6365">
        <v>4</v>
      </c>
      <c r="O6365">
        <f>STANDARDIZE(N6365,$N$8,$N$9)</f>
        <v>-0.56310502867387835</v>
      </c>
      <c r="P6365">
        <f>ABS($J$3-O6365)</f>
        <v>3.5738804896987997E-2</v>
      </c>
      <c r="Q6365">
        <f>ABS($J$4-O6365)</f>
        <v>2.7518879770680771</v>
      </c>
      <c r="R6365">
        <f>ABS($J$5-O6365)</f>
        <v>0.41099625631536219</v>
      </c>
      <c r="S6365">
        <f>ABS($J$6-O6365)</f>
        <v>1.0006865371156644</v>
      </c>
      <c r="T6365">
        <f>MIN(P6365:S6365)</f>
        <v>3.5738804896987997E-2</v>
      </c>
      <c r="U6365">
        <f>MATCH(T6365,P6365:S6365, 0)</f>
        <v>1</v>
      </c>
    </row>
    <row r="6366" spans="1:21" x14ac:dyDescent="0.35">
      <c r="A6366">
        <v>1</v>
      </c>
      <c r="B6366">
        <v>6355</v>
      </c>
      <c r="C6366" t="s">
        <v>268</v>
      </c>
      <c r="D6366" t="s">
        <v>269</v>
      </c>
      <c r="E6366" t="s">
        <v>131</v>
      </c>
      <c r="F6366" t="s">
        <v>132</v>
      </c>
      <c r="G6366" t="s">
        <v>133</v>
      </c>
      <c r="H6366" t="s">
        <v>134</v>
      </c>
      <c r="I6366" s="1">
        <v>42504</v>
      </c>
      <c r="J6366">
        <v>2016</v>
      </c>
      <c r="K6366" t="s">
        <v>69</v>
      </c>
      <c r="L6366" t="s">
        <v>70</v>
      </c>
      <c r="M6366" s="1">
        <v>42510</v>
      </c>
      <c r="N6366">
        <v>6</v>
      </c>
      <c r="O6366">
        <f>STANDARDIZE(N6366,$N$8,$N$9)</f>
        <v>-0.52736622377689035</v>
      </c>
      <c r="P6366">
        <f>ABS($J$3-O6366)</f>
        <v>0</v>
      </c>
      <c r="Q6366">
        <f>ABS($J$4-O6366)</f>
        <v>2.7161491721710895</v>
      </c>
      <c r="R6366">
        <f>ABS($J$5-O6366)</f>
        <v>0.37525745141837419</v>
      </c>
      <c r="S6366">
        <f>ABS($J$6-O6366)</f>
        <v>0.96494773221867647</v>
      </c>
      <c r="T6366">
        <f>MIN(P6366:S6366)</f>
        <v>0</v>
      </c>
      <c r="U6366">
        <f>MATCH(T6366,P6366:S6366, 0)</f>
        <v>1</v>
      </c>
    </row>
    <row r="6367" spans="1:21" x14ac:dyDescent="0.35">
      <c r="A6367">
        <v>3</v>
      </c>
      <c r="B6367">
        <v>6356</v>
      </c>
      <c r="C6367" t="s">
        <v>30</v>
      </c>
      <c r="D6367" t="s">
        <v>31</v>
      </c>
      <c r="E6367" t="s">
        <v>79</v>
      </c>
      <c r="F6367" t="s">
        <v>35</v>
      </c>
      <c r="G6367" t="s">
        <v>80</v>
      </c>
      <c r="H6367" t="s">
        <v>81</v>
      </c>
      <c r="I6367" s="1">
        <v>42504</v>
      </c>
      <c r="J6367">
        <v>2016</v>
      </c>
      <c r="K6367" t="s">
        <v>41</v>
      </c>
      <c r="L6367" t="s">
        <v>42</v>
      </c>
      <c r="M6367" s="1">
        <v>42710</v>
      </c>
      <c r="N6367">
        <v>29</v>
      </c>
      <c r="O6367">
        <f>STANDARDIZE(N6367,$N$8,$N$9)</f>
        <v>-0.11636996746152814</v>
      </c>
      <c r="P6367">
        <f>ABS($J$3-O6367)</f>
        <v>0.41099625631536219</v>
      </c>
      <c r="Q6367">
        <f>ABS($J$4-O6367)</f>
        <v>2.3051529158557269</v>
      </c>
      <c r="R6367">
        <f>ABS($J$5-O6367)</f>
        <v>3.5738804896988025E-2</v>
      </c>
      <c r="S6367">
        <f>ABS($J$6-O6367)</f>
        <v>0.55395147590331428</v>
      </c>
      <c r="T6367">
        <f>MIN(P6367:S6367)</f>
        <v>3.5738804896988025E-2</v>
      </c>
      <c r="U6367">
        <f>MATCH(T6367,P6367:S6367, 0)</f>
        <v>3</v>
      </c>
    </row>
    <row r="6368" spans="1:21" x14ac:dyDescent="0.35">
      <c r="A6368">
        <v>1</v>
      </c>
      <c r="B6368">
        <v>6357</v>
      </c>
      <c r="C6368" t="s">
        <v>14</v>
      </c>
      <c r="D6368" t="s">
        <v>15</v>
      </c>
      <c r="E6368" t="s">
        <v>105</v>
      </c>
      <c r="F6368" t="s">
        <v>59</v>
      </c>
      <c r="G6368" t="s">
        <v>106</v>
      </c>
      <c r="H6368" t="s">
        <v>107</v>
      </c>
      <c r="I6368" s="1">
        <v>42505</v>
      </c>
      <c r="J6368">
        <v>2016</v>
      </c>
      <c r="K6368" t="s">
        <v>125</v>
      </c>
      <c r="L6368" t="s">
        <v>126</v>
      </c>
      <c r="M6368" s="1">
        <v>42507</v>
      </c>
      <c r="N6368">
        <v>2</v>
      </c>
      <c r="O6368">
        <f>STANDARDIZE(N6368,$N$8,$N$9)</f>
        <v>-0.59884383357086635</v>
      </c>
      <c r="P6368">
        <f>ABS($J$3-O6368)</f>
        <v>7.1477609793975994E-2</v>
      </c>
      <c r="Q6368">
        <f>ABS($J$4-O6368)</f>
        <v>2.7876267819650655</v>
      </c>
      <c r="R6368">
        <f>ABS($J$5-O6368)</f>
        <v>0.44673506121235018</v>
      </c>
      <c r="S6368">
        <f>ABS($J$6-O6368)</f>
        <v>1.0364253420126524</v>
      </c>
      <c r="T6368">
        <f>MIN(P6368:S6368)</f>
        <v>7.1477609793975994E-2</v>
      </c>
      <c r="U6368">
        <f>MATCH(T6368,P6368:S6368, 0)</f>
        <v>1</v>
      </c>
    </row>
    <row r="6369" spans="1:21" x14ac:dyDescent="0.35">
      <c r="A6369">
        <v>1</v>
      </c>
      <c r="B6369">
        <v>6358</v>
      </c>
      <c r="C6369" t="s">
        <v>14</v>
      </c>
      <c r="D6369" t="s">
        <v>15</v>
      </c>
      <c r="E6369" t="s">
        <v>163</v>
      </c>
      <c r="F6369" t="s">
        <v>59</v>
      </c>
      <c r="G6369" t="s">
        <v>164</v>
      </c>
      <c r="H6369" t="s">
        <v>165</v>
      </c>
      <c r="I6369" s="1">
        <v>42505</v>
      </c>
      <c r="J6369">
        <v>2016</v>
      </c>
      <c r="K6369" t="s">
        <v>227</v>
      </c>
      <c r="L6369" t="s">
        <v>228</v>
      </c>
      <c r="M6369" s="1">
        <v>42515</v>
      </c>
      <c r="N6369">
        <v>10</v>
      </c>
      <c r="O6369">
        <f>STANDARDIZE(N6369,$N$8,$N$9)</f>
        <v>-0.4558886139829143</v>
      </c>
      <c r="P6369">
        <f>ABS($J$3-O6369)</f>
        <v>7.1477609793976049E-2</v>
      </c>
      <c r="Q6369">
        <f>ABS($J$4-O6369)</f>
        <v>2.6446715623771131</v>
      </c>
      <c r="R6369">
        <f>ABS($J$5-O6369)</f>
        <v>0.30377984162439814</v>
      </c>
      <c r="S6369">
        <f>ABS($J$6-O6369)</f>
        <v>0.89347012242470036</v>
      </c>
      <c r="T6369">
        <f>MIN(P6369:S6369)</f>
        <v>7.1477609793976049E-2</v>
      </c>
      <c r="U6369">
        <f>MATCH(T6369,P6369:S6369, 0)</f>
        <v>1</v>
      </c>
    </row>
    <row r="6370" spans="1:21" x14ac:dyDescent="0.35">
      <c r="A6370">
        <v>1</v>
      </c>
      <c r="B6370">
        <v>6359</v>
      </c>
      <c r="C6370" t="s">
        <v>67</v>
      </c>
      <c r="D6370" t="s">
        <v>68</v>
      </c>
      <c r="E6370" t="s">
        <v>79</v>
      </c>
      <c r="F6370" t="s">
        <v>35</v>
      </c>
      <c r="G6370" t="s">
        <v>80</v>
      </c>
      <c r="H6370" t="s">
        <v>81</v>
      </c>
      <c r="I6370" s="1">
        <v>42506</v>
      </c>
      <c r="J6370">
        <v>2016</v>
      </c>
      <c r="K6370" t="s">
        <v>166</v>
      </c>
      <c r="L6370" t="s">
        <v>167</v>
      </c>
      <c r="M6370" s="1">
        <v>42510</v>
      </c>
      <c r="N6370">
        <v>4</v>
      </c>
      <c r="O6370">
        <f>STANDARDIZE(N6370,$N$8,$N$9)</f>
        <v>-0.56310502867387835</v>
      </c>
      <c r="P6370">
        <f>ABS($J$3-O6370)</f>
        <v>3.5738804896987997E-2</v>
      </c>
      <c r="Q6370">
        <f>ABS($J$4-O6370)</f>
        <v>2.7518879770680771</v>
      </c>
      <c r="R6370">
        <f>ABS($J$5-O6370)</f>
        <v>0.41099625631536219</v>
      </c>
      <c r="S6370">
        <f>ABS($J$6-O6370)</f>
        <v>1.0006865371156644</v>
      </c>
      <c r="T6370">
        <f>MIN(P6370:S6370)</f>
        <v>3.5738804896987997E-2</v>
      </c>
      <c r="U6370">
        <f>MATCH(T6370,P6370:S6370, 0)</f>
        <v>1</v>
      </c>
    </row>
    <row r="6371" spans="1:21" x14ac:dyDescent="0.35">
      <c r="A6371">
        <v>1</v>
      </c>
      <c r="B6371">
        <v>6360</v>
      </c>
      <c r="C6371" t="s">
        <v>67</v>
      </c>
      <c r="D6371" t="s">
        <v>68</v>
      </c>
      <c r="E6371" t="s">
        <v>79</v>
      </c>
      <c r="F6371" t="s">
        <v>35</v>
      </c>
      <c r="G6371" t="s">
        <v>80</v>
      </c>
      <c r="H6371" t="s">
        <v>81</v>
      </c>
      <c r="I6371" s="1">
        <v>42506</v>
      </c>
      <c r="J6371">
        <v>2016</v>
      </c>
      <c r="K6371" t="s">
        <v>166</v>
      </c>
      <c r="L6371" t="s">
        <v>167</v>
      </c>
      <c r="M6371" s="1">
        <v>42510</v>
      </c>
      <c r="N6371">
        <v>4</v>
      </c>
      <c r="O6371">
        <f>STANDARDIZE(N6371,$N$8,$N$9)</f>
        <v>-0.56310502867387835</v>
      </c>
      <c r="P6371">
        <f>ABS($J$3-O6371)</f>
        <v>3.5738804896987997E-2</v>
      </c>
      <c r="Q6371">
        <f>ABS($J$4-O6371)</f>
        <v>2.7518879770680771</v>
      </c>
      <c r="R6371">
        <f>ABS($J$5-O6371)</f>
        <v>0.41099625631536219</v>
      </c>
      <c r="S6371">
        <f>ABS($J$6-O6371)</f>
        <v>1.0006865371156644</v>
      </c>
      <c r="T6371">
        <f>MIN(P6371:S6371)</f>
        <v>3.5738804896987997E-2</v>
      </c>
      <c r="U6371">
        <f>MATCH(T6371,P6371:S6371, 0)</f>
        <v>1</v>
      </c>
    </row>
    <row r="6372" spans="1:21" x14ac:dyDescent="0.35">
      <c r="A6372">
        <v>1</v>
      </c>
      <c r="B6372">
        <v>6361</v>
      </c>
      <c r="C6372" t="s">
        <v>14</v>
      </c>
      <c r="D6372" t="s">
        <v>15</v>
      </c>
      <c r="E6372" t="s">
        <v>79</v>
      </c>
      <c r="F6372" t="s">
        <v>35</v>
      </c>
      <c r="G6372" t="s">
        <v>80</v>
      </c>
      <c r="H6372" t="s">
        <v>81</v>
      </c>
      <c r="I6372" s="1">
        <v>42506</v>
      </c>
      <c r="J6372">
        <v>2016</v>
      </c>
      <c r="K6372" t="s">
        <v>166</v>
      </c>
      <c r="L6372" t="s">
        <v>167</v>
      </c>
      <c r="M6372" s="1">
        <v>42510</v>
      </c>
      <c r="N6372">
        <v>4</v>
      </c>
      <c r="O6372">
        <f>STANDARDIZE(N6372,$N$8,$N$9)</f>
        <v>-0.56310502867387835</v>
      </c>
      <c r="P6372">
        <f>ABS($J$3-O6372)</f>
        <v>3.5738804896987997E-2</v>
      </c>
      <c r="Q6372">
        <f>ABS($J$4-O6372)</f>
        <v>2.7518879770680771</v>
      </c>
      <c r="R6372">
        <f>ABS($J$5-O6372)</f>
        <v>0.41099625631536219</v>
      </c>
      <c r="S6372">
        <f>ABS($J$6-O6372)</f>
        <v>1.0006865371156644</v>
      </c>
      <c r="T6372">
        <f>MIN(P6372:S6372)</f>
        <v>3.5738804896987997E-2</v>
      </c>
      <c r="U6372">
        <f>MATCH(T6372,P6372:S6372, 0)</f>
        <v>1</v>
      </c>
    </row>
    <row r="6373" spans="1:21" x14ac:dyDescent="0.35">
      <c r="A6373">
        <v>1</v>
      </c>
      <c r="B6373">
        <v>6362</v>
      </c>
      <c r="C6373" t="s">
        <v>14</v>
      </c>
      <c r="D6373" t="s">
        <v>15</v>
      </c>
      <c r="E6373" t="s">
        <v>79</v>
      </c>
      <c r="F6373" t="s">
        <v>35</v>
      </c>
      <c r="G6373" t="s">
        <v>80</v>
      </c>
      <c r="H6373" t="s">
        <v>81</v>
      </c>
      <c r="I6373" s="1">
        <v>42506</v>
      </c>
      <c r="J6373">
        <v>2016</v>
      </c>
      <c r="K6373" t="s">
        <v>166</v>
      </c>
      <c r="L6373" t="s">
        <v>167</v>
      </c>
      <c r="M6373" s="1">
        <v>42510</v>
      </c>
      <c r="N6373">
        <v>4</v>
      </c>
      <c r="O6373">
        <f>STANDARDIZE(N6373,$N$8,$N$9)</f>
        <v>-0.56310502867387835</v>
      </c>
      <c r="P6373">
        <f>ABS($J$3-O6373)</f>
        <v>3.5738804896987997E-2</v>
      </c>
      <c r="Q6373">
        <f>ABS($J$4-O6373)</f>
        <v>2.7518879770680771</v>
      </c>
      <c r="R6373">
        <f>ABS($J$5-O6373)</f>
        <v>0.41099625631536219</v>
      </c>
      <c r="S6373">
        <f>ABS($J$6-O6373)</f>
        <v>1.0006865371156644</v>
      </c>
      <c r="T6373">
        <f>MIN(P6373:S6373)</f>
        <v>3.5738804896987997E-2</v>
      </c>
      <c r="U6373">
        <f>MATCH(T6373,P6373:S6373, 0)</f>
        <v>1</v>
      </c>
    </row>
    <row r="6374" spans="1:21" x14ac:dyDescent="0.35">
      <c r="A6374">
        <v>1</v>
      </c>
      <c r="B6374">
        <v>6363</v>
      </c>
      <c r="C6374" t="s">
        <v>14</v>
      </c>
      <c r="D6374" t="s">
        <v>15</v>
      </c>
      <c r="E6374" t="s">
        <v>79</v>
      </c>
      <c r="F6374" t="s">
        <v>35</v>
      </c>
      <c r="G6374" t="s">
        <v>80</v>
      </c>
      <c r="H6374" t="s">
        <v>81</v>
      </c>
      <c r="I6374" s="1">
        <v>42506</v>
      </c>
      <c r="J6374">
        <v>2016</v>
      </c>
      <c r="K6374" t="s">
        <v>166</v>
      </c>
      <c r="L6374" t="s">
        <v>167</v>
      </c>
      <c r="M6374" s="1">
        <v>42510</v>
      </c>
      <c r="N6374">
        <v>4</v>
      </c>
      <c r="O6374">
        <f>STANDARDIZE(N6374,$N$8,$N$9)</f>
        <v>-0.56310502867387835</v>
      </c>
      <c r="P6374">
        <f>ABS($J$3-O6374)</f>
        <v>3.5738804896987997E-2</v>
      </c>
      <c r="Q6374">
        <f>ABS($J$4-O6374)</f>
        <v>2.7518879770680771</v>
      </c>
      <c r="R6374">
        <f>ABS($J$5-O6374)</f>
        <v>0.41099625631536219</v>
      </c>
      <c r="S6374">
        <f>ABS($J$6-O6374)</f>
        <v>1.0006865371156644</v>
      </c>
      <c r="T6374">
        <f>MIN(P6374:S6374)</f>
        <v>3.5738804896987997E-2</v>
      </c>
      <c r="U6374">
        <f>MATCH(T6374,P6374:S6374, 0)</f>
        <v>1</v>
      </c>
    </row>
    <row r="6375" spans="1:21" x14ac:dyDescent="0.35">
      <c r="A6375">
        <v>1</v>
      </c>
      <c r="B6375">
        <v>6364</v>
      </c>
      <c r="C6375" t="s">
        <v>30</v>
      </c>
      <c r="D6375" t="s">
        <v>31</v>
      </c>
      <c r="E6375" t="s">
        <v>149</v>
      </c>
      <c r="F6375" t="s">
        <v>150</v>
      </c>
      <c r="G6375" t="s">
        <v>215</v>
      </c>
      <c r="H6375" t="s">
        <v>216</v>
      </c>
      <c r="I6375" s="1">
        <v>42506</v>
      </c>
      <c r="J6375">
        <v>2016</v>
      </c>
      <c r="K6375" t="s">
        <v>77</v>
      </c>
      <c r="L6375" t="s">
        <v>78</v>
      </c>
      <c r="M6375" s="1">
        <v>42512</v>
      </c>
      <c r="N6375">
        <v>6</v>
      </c>
      <c r="O6375">
        <f>STANDARDIZE(N6375,$N$8,$N$9)</f>
        <v>-0.52736622377689035</v>
      </c>
      <c r="P6375">
        <f>ABS($J$3-O6375)</f>
        <v>0</v>
      </c>
      <c r="Q6375">
        <f>ABS($J$4-O6375)</f>
        <v>2.7161491721710895</v>
      </c>
      <c r="R6375">
        <f>ABS($J$5-O6375)</f>
        <v>0.37525745141837419</v>
      </c>
      <c r="S6375">
        <f>ABS($J$6-O6375)</f>
        <v>0.96494773221867647</v>
      </c>
      <c r="T6375">
        <f>MIN(P6375:S6375)</f>
        <v>0</v>
      </c>
      <c r="U6375">
        <f>MATCH(T6375,P6375:S6375, 0)</f>
        <v>1</v>
      </c>
    </row>
    <row r="6376" spans="1:21" x14ac:dyDescent="0.35">
      <c r="A6376">
        <v>1</v>
      </c>
      <c r="B6376">
        <v>6365</v>
      </c>
      <c r="C6376" t="s">
        <v>390</v>
      </c>
      <c r="D6376" t="s">
        <v>391</v>
      </c>
      <c r="E6376" t="s">
        <v>131</v>
      </c>
      <c r="F6376" t="s">
        <v>132</v>
      </c>
      <c r="G6376" t="s">
        <v>133</v>
      </c>
      <c r="H6376" t="s">
        <v>134</v>
      </c>
      <c r="I6376" s="1">
        <v>42506</v>
      </c>
      <c r="J6376">
        <v>2016</v>
      </c>
      <c r="K6376" t="s">
        <v>331</v>
      </c>
      <c r="L6376" t="s">
        <v>332</v>
      </c>
      <c r="M6376" s="1">
        <v>42515</v>
      </c>
      <c r="N6376">
        <v>9</v>
      </c>
      <c r="O6376">
        <f>STANDARDIZE(N6376,$N$8,$N$9)</f>
        <v>-0.4737580164314083</v>
      </c>
      <c r="P6376">
        <f>ABS($J$3-O6376)</f>
        <v>5.3608207345482051E-2</v>
      </c>
      <c r="Q6376">
        <f>ABS($J$4-O6376)</f>
        <v>2.6625409648256073</v>
      </c>
      <c r="R6376">
        <f>ABS($J$5-O6376)</f>
        <v>0.32164924407289214</v>
      </c>
      <c r="S6376">
        <f>ABS($J$6-O6376)</f>
        <v>0.91133952487319436</v>
      </c>
      <c r="T6376">
        <f>MIN(P6376:S6376)</f>
        <v>5.3608207345482051E-2</v>
      </c>
      <c r="U6376">
        <f>MATCH(T6376,P6376:S6376, 0)</f>
        <v>1</v>
      </c>
    </row>
    <row r="6377" spans="1:21" x14ac:dyDescent="0.35">
      <c r="A6377">
        <v>3</v>
      </c>
      <c r="B6377">
        <v>6366</v>
      </c>
      <c r="C6377" t="s">
        <v>14</v>
      </c>
      <c r="D6377" t="s">
        <v>15</v>
      </c>
      <c r="E6377" t="s">
        <v>64</v>
      </c>
      <c r="F6377" t="s">
        <v>59</v>
      </c>
      <c r="G6377" t="s">
        <v>65</v>
      </c>
      <c r="H6377" t="s">
        <v>66</v>
      </c>
      <c r="I6377" s="1">
        <v>42506</v>
      </c>
      <c r="J6377">
        <v>2016</v>
      </c>
      <c r="K6377" t="s">
        <v>77</v>
      </c>
      <c r="L6377" t="s">
        <v>78</v>
      </c>
      <c r="M6377" s="1">
        <v>42435</v>
      </c>
      <c r="N6377">
        <v>18</v>
      </c>
      <c r="O6377">
        <f>STANDARDIZE(N6377,$N$8,$N$9)</f>
        <v>-0.31293339439496226</v>
      </c>
      <c r="P6377">
        <f>ABS($J$3-O6377)</f>
        <v>0.21443282938192809</v>
      </c>
      <c r="Q6377">
        <f>ABS($J$4-O6377)</f>
        <v>2.5017163427891611</v>
      </c>
      <c r="R6377">
        <f>ABS($J$5-O6377)</f>
        <v>0.1608246220364461</v>
      </c>
      <c r="S6377">
        <f>ABS($J$6-O6377)</f>
        <v>0.75051490283674838</v>
      </c>
      <c r="T6377">
        <f>MIN(P6377:S6377)</f>
        <v>0.1608246220364461</v>
      </c>
      <c r="U6377">
        <f>MATCH(T6377,P6377:S6377, 0)</f>
        <v>3</v>
      </c>
    </row>
    <row r="6378" spans="1:21" x14ac:dyDescent="0.35">
      <c r="A6378">
        <v>3</v>
      </c>
      <c r="B6378">
        <v>6367</v>
      </c>
      <c r="C6378" t="s">
        <v>229</v>
      </c>
      <c r="D6378" t="s">
        <v>230</v>
      </c>
      <c r="E6378" t="s">
        <v>116</v>
      </c>
      <c r="F6378" t="s">
        <v>97</v>
      </c>
      <c r="G6378" t="s">
        <v>117</v>
      </c>
      <c r="H6378" t="s">
        <v>118</v>
      </c>
      <c r="I6378" s="1">
        <v>42506</v>
      </c>
      <c r="J6378">
        <v>2016</v>
      </c>
      <c r="K6378" t="s">
        <v>77</v>
      </c>
      <c r="L6378" t="s">
        <v>78</v>
      </c>
      <c r="M6378" s="1">
        <v>42466</v>
      </c>
      <c r="N6378">
        <v>19</v>
      </c>
      <c r="O6378">
        <f>STANDARDIZE(N6378,$N$8,$N$9)</f>
        <v>-0.29506399194646826</v>
      </c>
      <c r="P6378">
        <f>ABS($J$3-O6378)</f>
        <v>0.23230223183042209</v>
      </c>
      <c r="Q6378">
        <f>ABS($J$4-O6378)</f>
        <v>2.4838469403406673</v>
      </c>
      <c r="R6378">
        <f>ABS($J$5-O6378)</f>
        <v>0.1429552195879521</v>
      </c>
      <c r="S6378">
        <f>ABS($J$6-O6378)</f>
        <v>0.73264550038825438</v>
      </c>
      <c r="T6378">
        <f>MIN(P6378:S6378)</f>
        <v>0.1429552195879521</v>
      </c>
      <c r="U6378">
        <f>MATCH(T6378,P6378:S6378, 0)</f>
        <v>3</v>
      </c>
    </row>
    <row r="6379" spans="1:21" x14ac:dyDescent="0.35">
      <c r="A6379">
        <v>3</v>
      </c>
      <c r="B6379">
        <v>6368</v>
      </c>
      <c r="C6379" t="s">
        <v>14</v>
      </c>
      <c r="D6379" t="s">
        <v>15</v>
      </c>
      <c r="E6379" t="s">
        <v>79</v>
      </c>
      <c r="F6379" t="s">
        <v>35</v>
      </c>
      <c r="G6379" t="s">
        <v>80</v>
      </c>
      <c r="H6379" t="s">
        <v>81</v>
      </c>
      <c r="I6379" s="1">
        <v>42506</v>
      </c>
      <c r="J6379">
        <v>2016</v>
      </c>
      <c r="K6379" t="s">
        <v>41</v>
      </c>
      <c r="L6379" t="s">
        <v>42</v>
      </c>
      <c r="M6379" s="1">
        <v>42588</v>
      </c>
      <c r="N6379">
        <v>23</v>
      </c>
      <c r="O6379">
        <f>STANDARDIZE(N6379,$N$8,$N$9)</f>
        <v>-0.22358638215249221</v>
      </c>
      <c r="P6379">
        <f>ABS($J$3-O6379)</f>
        <v>0.30377984162439814</v>
      </c>
      <c r="Q6379">
        <f>ABS($J$4-O6379)</f>
        <v>2.4123693305466913</v>
      </c>
      <c r="R6379">
        <f>ABS($J$5-O6379)</f>
        <v>7.1477609793976049E-2</v>
      </c>
      <c r="S6379">
        <f>ABS($J$6-O6379)</f>
        <v>0.66116789059427838</v>
      </c>
      <c r="T6379">
        <f>MIN(P6379:S6379)</f>
        <v>7.1477609793976049E-2</v>
      </c>
      <c r="U6379">
        <f>MATCH(T6379,P6379:S6379, 0)</f>
        <v>3</v>
      </c>
    </row>
    <row r="6380" spans="1:21" x14ac:dyDescent="0.35">
      <c r="A6380">
        <v>4</v>
      </c>
      <c r="B6380">
        <v>6369</v>
      </c>
      <c r="C6380" t="s">
        <v>14</v>
      </c>
      <c r="D6380" t="s">
        <v>15</v>
      </c>
      <c r="E6380" t="s">
        <v>105</v>
      </c>
      <c r="F6380" t="s">
        <v>59</v>
      </c>
      <c r="G6380" t="s">
        <v>106</v>
      </c>
      <c r="H6380" t="s">
        <v>107</v>
      </c>
      <c r="I6380" s="1">
        <v>42506</v>
      </c>
      <c r="J6380">
        <v>2016</v>
      </c>
      <c r="K6380" t="s">
        <v>69</v>
      </c>
      <c r="L6380" t="s">
        <v>70</v>
      </c>
      <c r="M6380" s="1">
        <v>42572</v>
      </c>
      <c r="N6380">
        <v>66</v>
      </c>
      <c r="O6380">
        <f>STANDARDIZE(N6380,$N$8,$N$9)</f>
        <v>0.54479792313275022</v>
      </c>
      <c r="P6380">
        <f>ABS($J$3-O6380)</f>
        <v>1.0721641469096406</v>
      </c>
      <c r="Q6380">
        <f>ABS($J$4-O6380)</f>
        <v>1.6439850252614487</v>
      </c>
      <c r="R6380">
        <f>ABS($J$5-O6380)</f>
        <v>0.69690669549126638</v>
      </c>
      <c r="S6380">
        <f>ABS($J$6-O6380)</f>
        <v>0.1072164146909641</v>
      </c>
      <c r="T6380">
        <f>MIN(P6380:S6380)</f>
        <v>0.1072164146909641</v>
      </c>
      <c r="U6380">
        <f>MATCH(T6380,P6380:S6380, 0)</f>
        <v>4</v>
      </c>
    </row>
    <row r="6381" spans="1:21" x14ac:dyDescent="0.35">
      <c r="A6381">
        <v>4</v>
      </c>
      <c r="B6381">
        <v>6370</v>
      </c>
      <c r="C6381" t="s">
        <v>14</v>
      </c>
      <c r="D6381" t="s">
        <v>15</v>
      </c>
      <c r="E6381" t="s">
        <v>105</v>
      </c>
      <c r="F6381" t="s">
        <v>59</v>
      </c>
      <c r="G6381" t="s">
        <v>106</v>
      </c>
      <c r="H6381" t="s">
        <v>107</v>
      </c>
      <c r="I6381" s="1">
        <v>42506</v>
      </c>
      <c r="J6381">
        <v>2016</v>
      </c>
      <c r="K6381" t="s">
        <v>41</v>
      </c>
      <c r="L6381" t="s">
        <v>42</v>
      </c>
      <c r="M6381" s="1">
        <v>42606</v>
      </c>
      <c r="N6381">
        <v>100</v>
      </c>
      <c r="O6381">
        <f>STANDARDIZE(N6381,$N$8,$N$9)</f>
        <v>1.1523576063815466</v>
      </c>
      <c r="P6381">
        <f>ABS($J$3-O6381)</f>
        <v>1.679723830158437</v>
      </c>
      <c r="Q6381">
        <f>ABS($J$4-O6381)</f>
        <v>1.0364253420126524</v>
      </c>
      <c r="R6381">
        <f>ABS($J$5-O6381)</f>
        <v>1.3044663787400628</v>
      </c>
      <c r="S6381">
        <f>ABS($J$6-O6381)</f>
        <v>0.71477609793976049</v>
      </c>
      <c r="T6381">
        <f>MIN(P6381:S6381)</f>
        <v>0.71477609793976049</v>
      </c>
      <c r="U6381">
        <f>MATCH(T6381,P6381:S6381, 0)</f>
        <v>4</v>
      </c>
    </row>
    <row r="6382" spans="1:21" x14ac:dyDescent="0.35">
      <c r="A6382">
        <v>2</v>
      </c>
      <c r="B6382">
        <v>6371</v>
      </c>
      <c r="C6382" t="s">
        <v>14</v>
      </c>
      <c r="D6382" t="s">
        <v>15</v>
      </c>
      <c r="E6382" t="s">
        <v>34</v>
      </c>
      <c r="F6382" t="s">
        <v>35</v>
      </c>
      <c r="G6382" t="s">
        <v>36</v>
      </c>
      <c r="H6382" t="s">
        <v>37</v>
      </c>
      <c r="I6382" s="1">
        <v>42506</v>
      </c>
      <c r="J6382">
        <v>2016</v>
      </c>
      <c r="K6382" t="s">
        <v>41</v>
      </c>
      <c r="L6382" t="s">
        <v>42</v>
      </c>
      <c r="M6382" s="1">
        <v>42641</v>
      </c>
      <c r="N6382">
        <v>135</v>
      </c>
      <c r="O6382">
        <f>STANDARDIZE(N6382,$N$8,$N$9)</f>
        <v>1.777786692078837</v>
      </c>
      <c r="P6382">
        <f>ABS($J$3-O6382)</f>
        <v>2.3051529158557273</v>
      </c>
      <c r="Q6382">
        <f>ABS($J$4-O6382)</f>
        <v>0.41099625631536196</v>
      </c>
      <c r="R6382">
        <f>ABS($J$5-O6382)</f>
        <v>1.9298954644373532</v>
      </c>
      <c r="S6382">
        <f>ABS($J$6-O6382)</f>
        <v>1.340205183637051</v>
      </c>
      <c r="T6382">
        <f>MIN(P6382:S6382)</f>
        <v>0.41099625631536196</v>
      </c>
      <c r="U6382">
        <f>MATCH(T6382,P6382:S6382, 0)</f>
        <v>2</v>
      </c>
    </row>
    <row r="6383" spans="1:21" x14ac:dyDescent="0.35">
      <c r="A6383">
        <v>1</v>
      </c>
      <c r="B6383">
        <v>6372</v>
      </c>
      <c r="C6383" t="s">
        <v>82</v>
      </c>
      <c r="D6383" t="s">
        <v>83</v>
      </c>
      <c r="E6383" t="s">
        <v>84</v>
      </c>
      <c r="F6383" t="s">
        <v>85</v>
      </c>
      <c r="G6383" t="s">
        <v>153</v>
      </c>
      <c r="H6383" t="s">
        <v>154</v>
      </c>
      <c r="I6383" s="1">
        <v>42507</v>
      </c>
      <c r="J6383">
        <v>2016</v>
      </c>
      <c r="K6383" t="s">
        <v>77</v>
      </c>
      <c r="L6383" t="s">
        <v>78</v>
      </c>
      <c r="M6383" s="1">
        <v>42513</v>
      </c>
      <c r="N6383">
        <v>6</v>
      </c>
      <c r="O6383">
        <f>STANDARDIZE(N6383,$N$8,$N$9)</f>
        <v>-0.52736622377689035</v>
      </c>
      <c r="P6383">
        <f>ABS($J$3-O6383)</f>
        <v>0</v>
      </c>
      <c r="Q6383">
        <f>ABS($J$4-O6383)</f>
        <v>2.7161491721710895</v>
      </c>
      <c r="R6383">
        <f>ABS($J$5-O6383)</f>
        <v>0.37525745141837419</v>
      </c>
      <c r="S6383">
        <f>ABS($J$6-O6383)</f>
        <v>0.96494773221867647</v>
      </c>
      <c r="T6383">
        <f>MIN(P6383:S6383)</f>
        <v>0</v>
      </c>
      <c r="U6383">
        <f>MATCH(T6383,P6383:S6383, 0)</f>
        <v>1</v>
      </c>
    </row>
    <row r="6384" spans="1:21" x14ac:dyDescent="0.35">
      <c r="A6384">
        <v>1</v>
      </c>
      <c r="B6384">
        <v>6373</v>
      </c>
      <c r="C6384" t="s">
        <v>67</v>
      </c>
      <c r="D6384" t="s">
        <v>68</v>
      </c>
      <c r="E6384" t="s">
        <v>163</v>
      </c>
      <c r="F6384" t="s">
        <v>59</v>
      </c>
      <c r="G6384" t="s">
        <v>164</v>
      </c>
      <c r="H6384" t="s">
        <v>165</v>
      </c>
      <c r="I6384" s="1">
        <v>42507</v>
      </c>
      <c r="J6384">
        <v>2016</v>
      </c>
      <c r="K6384" t="s">
        <v>41</v>
      </c>
      <c r="L6384" t="s">
        <v>42</v>
      </c>
      <c r="M6384" s="1">
        <v>42514</v>
      </c>
      <c r="N6384">
        <v>7</v>
      </c>
      <c r="O6384">
        <f>STANDARDIZE(N6384,$N$8,$N$9)</f>
        <v>-0.50949682132839635</v>
      </c>
      <c r="P6384">
        <f>ABS($J$3-O6384)</f>
        <v>1.7869402448493998E-2</v>
      </c>
      <c r="Q6384">
        <f>ABS($J$4-O6384)</f>
        <v>2.6982797697225953</v>
      </c>
      <c r="R6384">
        <f>ABS($J$5-O6384)</f>
        <v>0.35738804896988019</v>
      </c>
      <c r="S6384">
        <f>ABS($J$6-O6384)</f>
        <v>0.94707832977018247</v>
      </c>
      <c r="T6384">
        <f>MIN(P6384:S6384)</f>
        <v>1.7869402448493998E-2</v>
      </c>
      <c r="U6384">
        <f>MATCH(T6384,P6384:S6384, 0)</f>
        <v>1</v>
      </c>
    </row>
    <row r="6385" spans="1:21" x14ac:dyDescent="0.35">
      <c r="A6385">
        <v>1</v>
      </c>
      <c r="B6385">
        <v>6374</v>
      </c>
      <c r="C6385" t="s">
        <v>67</v>
      </c>
      <c r="D6385" t="s">
        <v>68</v>
      </c>
      <c r="E6385" t="s">
        <v>219</v>
      </c>
      <c r="F6385" t="s">
        <v>220</v>
      </c>
      <c r="G6385" t="s">
        <v>221</v>
      </c>
      <c r="H6385" t="s">
        <v>222</v>
      </c>
      <c r="I6385" s="1">
        <v>42507</v>
      </c>
      <c r="J6385">
        <v>2016</v>
      </c>
      <c r="K6385" t="s">
        <v>125</v>
      </c>
      <c r="L6385" t="s">
        <v>126</v>
      </c>
      <c r="M6385" s="1">
        <v>42516</v>
      </c>
      <c r="N6385">
        <v>9</v>
      </c>
      <c r="O6385">
        <f>STANDARDIZE(N6385,$N$8,$N$9)</f>
        <v>-0.4737580164314083</v>
      </c>
      <c r="P6385">
        <f>ABS($J$3-O6385)</f>
        <v>5.3608207345482051E-2</v>
      </c>
      <c r="Q6385">
        <f>ABS($J$4-O6385)</f>
        <v>2.6625409648256073</v>
      </c>
      <c r="R6385">
        <f>ABS($J$5-O6385)</f>
        <v>0.32164924407289214</v>
      </c>
      <c r="S6385">
        <f>ABS($J$6-O6385)</f>
        <v>0.91133952487319436</v>
      </c>
      <c r="T6385">
        <f>MIN(P6385:S6385)</f>
        <v>5.3608207345482051E-2</v>
      </c>
      <c r="U6385">
        <f>MATCH(T6385,P6385:S6385, 0)</f>
        <v>1</v>
      </c>
    </row>
    <row r="6386" spans="1:21" x14ac:dyDescent="0.35">
      <c r="A6386">
        <v>1</v>
      </c>
      <c r="B6386">
        <v>6375</v>
      </c>
      <c r="C6386" t="s">
        <v>14</v>
      </c>
      <c r="D6386" t="s">
        <v>15</v>
      </c>
      <c r="E6386" t="s">
        <v>79</v>
      </c>
      <c r="F6386" t="s">
        <v>35</v>
      </c>
      <c r="G6386" t="s">
        <v>80</v>
      </c>
      <c r="H6386" t="s">
        <v>81</v>
      </c>
      <c r="I6386" s="1">
        <v>42507</v>
      </c>
      <c r="J6386">
        <v>2016</v>
      </c>
      <c r="K6386" t="s">
        <v>77</v>
      </c>
      <c r="L6386" t="s">
        <v>78</v>
      </c>
      <c r="M6386" s="1">
        <v>42375</v>
      </c>
      <c r="N6386">
        <v>15</v>
      </c>
      <c r="O6386">
        <f>STANDARDIZE(N6386,$N$8,$N$9)</f>
        <v>-0.36654160174044426</v>
      </c>
      <c r="P6386">
        <f>ABS($J$3-O6386)</f>
        <v>0.1608246220364461</v>
      </c>
      <c r="Q6386">
        <f>ABS($J$4-O6386)</f>
        <v>2.5553245501346433</v>
      </c>
      <c r="R6386">
        <f>ABS($J$5-O6386)</f>
        <v>0.21443282938192809</v>
      </c>
      <c r="S6386">
        <f>ABS($J$6-O6386)</f>
        <v>0.80412311018223037</v>
      </c>
      <c r="T6386">
        <f>MIN(P6386:S6386)</f>
        <v>0.1608246220364461</v>
      </c>
      <c r="U6386">
        <f>MATCH(T6386,P6386:S6386, 0)</f>
        <v>1</v>
      </c>
    </row>
    <row r="6387" spans="1:21" x14ac:dyDescent="0.35">
      <c r="A6387">
        <v>3</v>
      </c>
      <c r="B6387">
        <v>6376</v>
      </c>
      <c r="C6387" t="s">
        <v>30</v>
      </c>
      <c r="D6387" t="s">
        <v>31</v>
      </c>
      <c r="E6387" t="s">
        <v>149</v>
      </c>
      <c r="F6387" t="s">
        <v>150</v>
      </c>
      <c r="G6387" t="s">
        <v>215</v>
      </c>
      <c r="H6387" t="s">
        <v>216</v>
      </c>
      <c r="I6387" s="1">
        <v>42507</v>
      </c>
      <c r="J6387">
        <v>2016</v>
      </c>
      <c r="K6387" t="s">
        <v>77</v>
      </c>
      <c r="L6387" t="s">
        <v>78</v>
      </c>
      <c r="M6387" s="1">
        <v>42466</v>
      </c>
      <c r="N6387">
        <v>18</v>
      </c>
      <c r="O6387">
        <f>STANDARDIZE(N6387,$N$8,$N$9)</f>
        <v>-0.31293339439496226</v>
      </c>
      <c r="P6387">
        <f>ABS($J$3-O6387)</f>
        <v>0.21443282938192809</v>
      </c>
      <c r="Q6387">
        <f>ABS($J$4-O6387)</f>
        <v>2.5017163427891611</v>
      </c>
      <c r="R6387">
        <f>ABS($J$5-O6387)</f>
        <v>0.1608246220364461</v>
      </c>
      <c r="S6387">
        <f>ABS($J$6-O6387)</f>
        <v>0.75051490283674838</v>
      </c>
      <c r="T6387">
        <f>MIN(P6387:S6387)</f>
        <v>0.1608246220364461</v>
      </c>
      <c r="U6387">
        <f>MATCH(T6387,P6387:S6387, 0)</f>
        <v>3</v>
      </c>
    </row>
    <row r="6388" spans="1:21" x14ac:dyDescent="0.35">
      <c r="A6388">
        <v>3</v>
      </c>
      <c r="B6388">
        <v>6377</v>
      </c>
      <c r="C6388" t="s">
        <v>14</v>
      </c>
      <c r="D6388" t="s">
        <v>15</v>
      </c>
      <c r="E6388" t="s">
        <v>34</v>
      </c>
      <c r="F6388" t="s">
        <v>35</v>
      </c>
      <c r="G6388" t="s">
        <v>36</v>
      </c>
      <c r="H6388" t="s">
        <v>37</v>
      </c>
      <c r="I6388" s="1">
        <v>42507</v>
      </c>
      <c r="J6388">
        <v>2016</v>
      </c>
      <c r="K6388" t="s">
        <v>77</v>
      </c>
      <c r="L6388" t="s">
        <v>78</v>
      </c>
      <c r="M6388" s="1">
        <v>42527</v>
      </c>
      <c r="N6388">
        <v>20</v>
      </c>
      <c r="O6388">
        <f>STANDARDIZE(N6388,$N$8,$N$9)</f>
        <v>-0.27719458949797421</v>
      </c>
      <c r="P6388">
        <f>ABS($J$3-O6388)</f>
        <v>0.25017163427891614</v>
      </c>
      <c r="Q6388">
        <f>ABS($J$4-O6388)</f>
        <v>2.4659775378921731</v>
      </c>
      <c r="R6388">
        <f>ABS($J$5-O6388)</f>
        <v>0.12508581713945804</v>
      </c>
      <c r="S6388">
        <f>ABS($J$6-O6388)</f>
        <v>0.71477609793976038</v>
      </c>
      <c r="T6388">
        <f>MIN(P6388:S6388)</f>
        <v>0.12508581713945804</v>
      </c>
      <c r="U6388">
        <f>MATCH(T6388,P6388:S6388, 0)</f>
        <v>3</v>
      </c>
    </row>
    <row r="6389" spans="1:21" x14ac:dyDescent="0.35">
      <c r="A6389">
        <v>3</v>
      </c>
      <c r="B6389">
        <v>6378</v>
      </c>
      <c r="C6389" t="s">
        <v>14</v>
      </c>
      <c r="D6389" t="s">
        <v>15</v>
      </c>
      <c r="E6389" t="s">
        <v>34</v>
      </c>
      <c r="F6389" t="s">
        <v>35</v>
      </c>
      <c r="G6389" t="s">
        <v>36</v>
      </c>
      <c r="H6389" t="s">
        <v>37</v>
      </c>
      <c r="I6389" s="1">
        <v>42507</v>
      </c>
      <c r="J6389">
        <v>2016</v>
      </c>
      <c r="K6389" t="s">
        <v>77</v>
      </c>
      <c r="L6389" t="s">
        <v>78</v>
      </c>
      <c r="M6389" s="1">
        <v>42527</v>
      </c>
      <c r="N6389">
        <v>20</v>
      </c>
      <c r="O6389">
        <f>STANDARDIZE(N6389,$N$8,$N$9)</f>
        <v>-0.27719458949797421</v>
      </c>
      <c r="P6389">
        <f>ABS($J$3-O6389)</f>
        <v>0.25017163427891614</v>
      </c>
      <c r="Q6389">
        <f>ABS($J$4-O6389)</f>
        <v>2.4659775378921731</v>
      </c>
      <c r="R6389">
        <f>ABS($J$5-O6389)</f>
        <v>0.12508581713945804</v>
      </c>
      <c r="S6389">
        <f>ABS($J$6-O6389)</f>
        <v>0.71477609793976038</v>
      </c>
      <c r="T6389">
        <f>MIN(P6389:S6389)</f>
        <v>0.12508581713945804</v>
      </c>
      <c r="U6389">
        <f>MATCH(T6389,P6389:S6389, 0)</f>
        <v>3</v>
      </c>
    </row>
    <row r="6390" spans="1:21" x14ac:dyDescent="0.35">
      <c r="A6390">
        <v>3</v>
      </c>
      <c r="B6390">
        <v>6379</v>
      </c>
      <c r="C6390" t="s">
        <v>14</v>
      </c>
      <c r="D6390" t="s">
        <v>15</v>
      </c>
      <c r="E6390" t="s">
        <v>34</v>
      </c>
      <c r="F6390" t="s">
        <v>35</v>
      </c>
      <c r="G6390" t="s">
        <v>36</v>
      </c>
      <c r="H6390" t="s">
        <v>37</v>
      </c>
      <c r="I6390" s="1">
        <v>42507</v>
      </c>
      <c r="J6390">
        <v>2016</v>
      </c>
      <c r="K6390" t="s">
        <v>77</v>
      </c>
      <c r="L6390" t="s">
        <v>78</v>
      </c>
      <c r="M6390" s="1">
        <v>42527</v>
      </c>
      <c r="N6390">
        <v>20</v>
      </c>
      <c r="O6390">
        <f>STANDARDIZE(N6390,$N$8,$N$9)</f>
        <v>-0.27719458949797421</v>
      </c>
      <c r="P6390">
        <f>ABS($J$3-O6390)</f>
        <v>0.25017163427891614</v>
      </c>
      <c r="Q6390">
        <f>ABS($J$4-O6390)</f>
        <v>2.4659775378921731</v>
      </c>
      <c r="R6390">
        <f>ABS($J$5-O6390)</f>
        <v>0.12508581713945804</v>
      </c>
      <c r="S6390">
        <f>ABS($J$6-O6390)</f>
        <v>0.71477609793976038</v>
      </c>
      <c r="T6390">
        <f>MIN(P6390:S6390)</f>
        <v>0.12508581713945804</v>
      </c>
      <c r="U6390">
        <f>MATCH(T6390,P6390:S6390, 0)</f>
        <v>3</v>
      </c>
    </row>
    <row r="6391" spans="1:21" x14ac:dyDescent="0.35">
      <c r="A6391">
        <v>3</v>
      </c>
      <c r="B6391">
        <v>6380</v>
      </c>
      <c r="C6391" t="s">
        <v>14</v>
      </c>
      <c r="D6391" t="s">
        <v>15</v>
      </c>
      <c r="E6391" t="s">
        <v>34</v>
      </c>
      <c r="F6391" t="s">
        <v>35</v>
      </c>
      <c r="G6391" t="s">
        <v>36</v>
      </c>
      <c r="H6391" t="s">
        <v>37</v>
      </c>
      <c r="I6391" s="1">
        <v>42507</v>
      </c>
      <c r="J6391">
        <v>2016</v>
      </c>
      <c r="K6391" t="s">
        <v>77</v>
      </c>
      <c r="L6391" t="s">
        <v>78</v>
      </c>
      <c r="M6391" s="1">
        <v>42527</v>
      </c>
      <c r="N6391">
        <v>20</v>
      </c>
      <c r="O6391">
        <f>STANDARDIZE(N6391,$N$8,$N$9)</f>
        <v>-0.27719458949797421</v>
      </c>
      <c r="P6391">
        <f>ABS($J$3-O6391)</f>
        <v>0.25017163427891614</v>
      </c>
      <c r="Q6391">
        <f>ABS($J$4-O6391)</f>
        <v>2.4659775378921731</v>
      </c>
      <c r="R6391">
        <f>ABS($J$5-O6391)</f>
        <v>0.12508581713945804</v>
      </c>
      <c r="S6391">
        <f>ABS($J$6-O6391)</f>
        <v>0.71477609793976038</v>
      </c>
      <c r="T6391">
        <f>MIN(P6391:S6391)</f>
        <v>0.12508581713945804</v>
      </c>
      <c r="U6391">
        <f>MATCH(T6391,P6391:S6391, 0)</f>
        <v>3</v>
      </c>
    </row>
    <row r="6392" spans="1:21" x14ac:dyDescent="0.35">
      <c r="A6392">
        <v>3</v>
      </c>
      <c r="B6392">
        <v>6381</v>
      </c>
      <c r="C6392" t="s">
        <v>14</v>
      </c>
      <c r="D6392" t="s">
        <v>15</v>
      </c>
      <c r="E6392" t="s">
        <v>34</v>
      </c>
      <c r="F6392" t="s">
        <v>35</v>
      </c>
      <c r="G6392" t="s">
        <v>36</v>
      </c>
      <c r="H6392" t="s">
        <v>37</v>
      </c>
      <c r="I6392" s="1">
        <v>42507</v>
      </c>
      <c r="J6392">
        <v>2016</v>
      </c>
      <c r="K6392" t="s">
        <v>77</v>
      </c>
      <c r="L6392" t="s">
        <v>78</v>
      </c>
      <c r="M6392" s="1">
        <v>42527</v>
      </c>
      <c r="N6392">
        <v>20</v>
      </c>
      <c r="O6392">
        <f>STANDARDIZE(N6392,$N$8,$N$9)</f>
        <v>-0.27719458949797421</v>
      </c>
      <c r="P6392">
        <f>ABS($J$3-O6392)</f>
        <v>0.25017163427891614</v>
      </c>
      <c r="Q6392">
        <f>ABS($J$4-O6392)</f>
        <v>2.4659775378921731</v>
      </c>
      <c r="R6392">
        <f>ABS($J$5-O6392)</f>
        <v>0.12508581713945804</v>
      </c>
      <c r="S6392">
        <f>ABS($J$6-O6392)</f>
        <v>0.71477609793976038</v>
      </c>
      <c r="T6392">
        <f>MIN(P6392:S6392)</f>
        <v>0.12508581713945804</v>
      </c>
      <c r="U6392">
        <f>MATCH(T6392,P6392:S6392, 0)</f>
        <v>3</v>
      </c>
    </row>
    <row r="6393" spans="1:21" x14ac:dyDescent="0.35">
      <c r="A6393">
        <v>3</v>
      </c>
      <c r="B6393">
        <v>6382</v>
      </c>
      <c r="C6393" t="s">
        <v>14</v>
      </c>
      <c r="D6393" t="s">
        <v>15</v>
      </c>
      <c r="E6393" t="s">
        <v>34</v>
      </c>
      <c r="F6393" t="s">
        <v>35</v>
      </c>
      <c r="G6393" t="s">
        <v>36</v>
      </c>
      <c r="H6393" t="s">
        <v>37</v>
      </c>
      <c r="I6393" s="1">
        <v>42507</v>
      </c>
      <c r="J6393">
        <v>2016</v>
      </c>
      <c r="K6393" t="s">
        <v>77</v>
      </c>
      <c r="L6393" t="s">
        <v>78</v>
      </c>
      <c r="M6393" s="1">
        <v>42588</v>
      </c>
      <c r="N6393">
        <v>22</v>
      </c>
      <c r="O6393">
        <f>STANDARDIZE(N6393,$N$8,$N$9)</f>
        <v>-0.24145578460098621</v>
      </c>
      <c r="P6393">
        <f>ABS($J$3-O6393)</f>
        <v>0.28591043917590414</v>
      </c>
      <c r="Q6393">
        <f>ABS($J$4-O6393)</f>
        <v>2.4302387329951851</v>
      </c>
      <c r="R6393">
        <f>ABS($J$5-O6393)</f>
        <v>8.9347012242470047E-2</v>
      </c>
      <c r="S6393">
        <f>ABS($J$6-O6393)</f>
        <v>0.67903729304277238</v>
      </c>
      <c r="T6393">
        <f>MIN(P6393:S6393)</f>
        <v>8.9347012242470047E-2</v>
      </c>
      <c r="U6393">
        <f>MATCH(T6393,P6393:S6393, 0)</f>
        <v>3</v>
      </c>
    </row>
    <row r="6394" spans="1:21" x14ac:dyDescent="0.35">
      <c r="A6394">
        <v>3</v>
      </c>
      <c r="B6394">
        <v>6383</v>
      </c>
      <c r="C6394" t="s">
        <v>30</v>
      </c>
      <c r="D6394" t="s">
        <v>31</v>
      </c>
      <c r="E6394" t="s">
        <v>149</v>
      </c>
      <c r="F6394" t="s">
        <v>150</v>
      </c>
      <c r="G6394" t="s">
        <v>215</v>
      </c>
      <c r="H6394" t="s">
        <v>216</v>
      </c>
      <c r="I6394" s="1">
        <v>42507</v>
      </c>
      <c r="J6394">
        <v>2016</v>
      </c>
      <c r="K6394" t="s">
        <v>77</v>
      </c>
      <c r="L6394" t="s">
        <v>78</v>
      </c>
      <c r="M6394" s="1">
        <v>42649</v>
      </c>
      <c r="N6394">
        <v>24</v>
      </c>
      <c r="O6394">
        <f>STANDARDIZE(N6394,$N$8,$N$9)</f>
        <v>-0.20571697970399819</v>
      </c>
      <c r="P6394">
        <f>ABS($J$3-O6394)</f>
        <v>0.32164924407289219</v>
      </c>
      <c r="Q6394">
        <f>ABS($J$4-O6394)</f>
        <v>2.3944999280981971</v>
      </c>
      <c r="R6394">
        <f>ABS($J$5-O6394)</f>
        <v>5.3608207345482023E-2</v>
      </c>
      <c r="S6394">
        <f>ABS($J$6-O6394)</f>
        <v>0.64329848814578428</v>
      </c>
      <c r="T6394">
        <f>MIN(P6394:S6394)</f>
        <v>5.3608207345482023E-2</v>
      </c>
      <c r="U6394">
        <f>MATCH(T6394,P6394:S6394, 0)</f>
        <v>3</v>
      </c>
    </row>
    <row r="6395" spans="1:21" x14ac:dyDescent="0.35">
      <c r="A6395">
        <v>3</v>
      </c>
      <c r="B6395">
        <v>6384</v>
      </c>
      <c r="C6395" t="s">
        <v>14</v>
      </c>
      <c r="D6395" t="s">
        <v>15</v>
      </c>
      <c r="E6395" t="s">
        <v>79</v>
      </c>
      <c r="F6395" t="s">
        <v>35</v>
      </c>
      <c r="G6395" t="s">
        <v>80</v>
      </c>
      <c r="H6395" t="s">
        <v>81</v>
      </c>
      <c r="I6395" s="1">
        <v>42507</v>
      </c>
      <c r="J6395">
        <v>2016</v>
      </c>
      <c r="K6395" t="s">
        <v>77</v>
      </c>
      <c r="L6395" t="s">
        <v>78</v>
      </c>
      <c r="M6395" s="1">
        <v>42535</v>
      </c>
      <c r="N6395">
        <v>28</v>
      </c>
      <c r="O6395">
        <f>STANDARDIZE(N6395,$N$8,$N$9)</f>
        <v>-0.13423936991002217</v>
      </c>
      <c r="P6395">
        <f>ABS($J$3-O6395)</f>
        <v>0.39312685386686819</v>
      </c>
      <c r="Q6395">
        <f>ABS($J$4-O6395)</f>
        <v>2.3230223183042211</v>
      </c>
      <c r="R6395">
        <f>ABS($J$5-O6395)</f>
        <v>1.7869402448493998E-2</v>
      </c>
      <c r="S6395">
        <f>ABS($J$6-O6395)</f>
        <v>0.57182087835180828</v>
      </c>
      <c r="T6395">
        <f>MIN(P6395:S6395)</f>
        <v>1.7869402448493998E-2</v>
      </c>
      <c r="U6395">
        <f>MATCH(T6395,P6395:S6395, 0)</f>
        <v>3</v>
      </c>
    </row>
    <row r="6396" spans="1:21" x14ac:dyDescent="0.35">
      <c r="A6396">
        <v>3</v>
      </c>
      <c r="B6396">
        <v>6385</v>
      </c>
      <c r="C6396" t="s">
        <v>14</v>
      </c>
      <c r="D6396" t="s">
        <v>15</v>
      </c>
      <c r="E6396" t="s">
        <v>79</v>
      </c>
      <c r="F6396" t="s">
        <v>35</v>
      </c>
      <c r="G6396" t="s">
        <v>80</v>
      </c>
      <c r="H6396" t="s">
        <v>81</v>
      </c>
      <c r="I6396" s="1">
        <v>42507</v>
      </c>
      <c r="J6396">
        <v>2016</v>
      </c>
      <c r="K6396" t="s">
        <v>77</v>
      </c>
      <c r="L6396" t="s">
        <v>78</v>
      </c>
      <c r="M6396" s="1">
        <v>42535</v>
      </c>
      <c r="N6396">
        <v>28</v>
      </c>
      <c r="O6396">
        <f>STANDARDIZE(N6396,$N$8,$N$9)</f>
        <v>-0.13423936991002217</v>
      </c>
      <c r="P6396">
        <f>ABS($J$3-O6396)</f>
        <v>0.39312685386686819</v>
      </c>
      <c r="Q6396">
        <f>ABS($J$4-O6396)</f>
        <v>2.3230223183042211</v>
      </c>
      <c r="R6396">
        <f>ABS($J$5-O6396)</f>
        <v>1.7869402448493998E-2</v>
      </c>
      <c r="S6396">
        <f>ABS($J$6-O6396)</f>
        <v>0.57182087835180828</v>
      </c>
      <c r="T6396">
        <f>MIN(P6396:S6396)</f>
        <v>1.7869402448493998E-2</v>
      </c>
      <c r="U6396">
        <f>MATCH(T6396,P6396:S6396, 0)</f>
        <v>3</v>
      </c>
    </row>
    <row r="6397" spans="1:21" x14ac:dyDescent="0.35">
      <c r="A6397">
        <v>3</v>
      </c>
      <c r="B6397">
        <v>6386</v>
      </c>
      <c r="C6397" t="s">
        <v>14</v>
      </c>
      <c r="D6397" t="s">
        <v>15</v>
      </c>
      <c r="E6397" t="s">
        <v>79</v>
      </c>
      <c r="F6397" t="s">
        <v>35</v>
      </c>
      <c r="G6397" t="s">
        <v>80</v>
      </c>
      <c r="H6397" t="s">
        <v>81</v>
      </c>
      <c r="I6397" s="1">
        <v>42507</v>
      </c>
      <c r="J6397">
        <v>2016</v>
      </c>
      <c r="K6397" t="s">
        <v>77</v>
      </c>
      <c r="L6397" t="s">
        <v>78</v>
      </c>
      <c r="M6397" s="1">
        <v>42535</v>
      </c>
      <c r="N6397">
        <v>28</v>
      </c>
      <c r="O6397">
        <f>STANDARDIZE(N6397,$N$8,$N$9)</f>
        <v>-0.13423936991002217</v>
      </c>
      <c r="P6397">
        <f>ABS($J$3-O6397)</f>
        <v>0.39312685386686819</v>
      </c>
      <c r="Q6397">
        <f>ABS($J$4-O6397)</f>
        <v>2.3230223183042211</v>
      </c>
      <c r="R6397">
        <f>ABS($J$5-O6397)</f>
        <v>1.7869402448493998E-2</v>
      </c>
      <c r="S6397">
        <f>ABS($J$6-O6397)</f>
        <v>0.57182087835180828</v>
      </c>
      <c r="T6397">
        <f>MIN(P6397:S6397)</f>
        <v>1.7869402448493998E-2</v>
      </c>
      <c r="U6397">
        <f>MATCH(T6397,P6397:S6397, 0)</f>
        <v>3</v>
      </c>
    </row>
    <row r="6398" spans="1:21" x14ac:dyDescent="0.35">
      <c r="A6398">
        <v>3</v>
      </c>
      <c r="B6398">
        <v>6387</v>
      </c>
      <c r="C6398" t="s">
        <v>14</v>
      </c>
      <c r="D6398" t="s">
        <v>15</v>
      </c>
      <c r="E6398" t="s">
        <v>79</v>
      </c>
      <c r="F6398" t="s">
        <v>35</v>
      </c>
      <c r="G6398" t="s">
        <v>80</v>
      </c>
      <c r="H6398" t="s">
        <v>81</v>
      </c>
      <c r="I6398" s="1">
        <v>42507</v>
      </c>
      <c r="J6398">
        <v>2016</v>
      </c>
      <c r="K6398" t="s">
        <v>77</v>
      </c>
      <c r="L6398" t="s">
        <v>78</v>
      </c>
      <c r="M6398" s="1">
        <v>42535</v>
      </c>
      <c r="N6398">
        <v>28</v>
      </c>
      <c r="O6398">
        <f>STANDARDIZE(N6398,$N$8,$N$9)</f>
        <v>-0.13423936991002217</v>
      </c>
      <c r="P6398">
        <f>ABS($J$3-O6398)</f>
        <v>0.39312685386686819</v>
      </c>
      <c r="Q6398">
        <f>ABS($J$4-O6398)</f>
        <v>2.3230223183042211</v>
      </c>
      <c r="R6398">
        <f>ABS($J$5-O6398)</f>
        <v>1.7869402448493998E-2</v>
      </c>
      <c r="S6398">
        <f>ABS($J$6-O6398)</f>
        <v>0.57182087835180828</v>
      </c>
      <c r="T6398">
        <f>MIN(P6398:S6398)</f>
        <v>1.7869402448493998E-2</v>
      </c>
      <c r="U6398">
        <f>MATCH(T6398,P6398:S6398, 0)</f>
        <v>3</v>
      </c>
    </row>
    <row r="6399" spans="1:21" x14ac:dyDescent="0.35">
      <c r="A6399">
        <v>3</v>
      </c>
      <c r="B6399">
        <v>6388</v>
      </c>
      <c r="C6399" t="s">
        <v>14</v>
      </c>
      <c r="D6399" t="s">
        <v>15</v>
      </c>
      <c r="E6399" t="s">
        <v>79</v>
      </c>
      <c r="F6399" t="s">
        <v>35</v>
      </c>
      <c r="G6399" t="s">
        <v>80</v>
      </c>
      <c r="H6399" t="s">
        <v>81</v>
      </c>
      <c r="I6399" s="1">
        <v>42507</v>
      </c>
      <c r="J6399">
        <v>2016</v>
      </c>
      <c r="K6399" t="s">
        <v>77</v>
      </c>
      <c r="L6399" t="s">
        <v>78</v>
      </c>
      <c r="M6399" s="1">
        <v>42535</v>
      </c>
      <c r="N6399">
        <v>28</v>
      </c>
      <c r="O6399">
        <f>STANDARDIZE(N6399,$N$8,$N$9)</f>
        <v>-0.13423936991002217</v>
      </c>
      <c r="P6399">
        <f>ABS($J$3-O6399)</f>
        <v>0.39312685386686819</v>
      </c>
      <c r="Q6399">
        <f>ABS($J$4-O6399)</f>
        <v>2.3230223183042211</v>
      </c>
      <c r="R6399">
        <f>ABS($J$5-O6399)</f>
        <v>1.7869402448493998E-2</v>
      </c>
      <c r="S6399">
        <f>ABS($J$6-O6399)</f>
        <v>0.57182087835180828</v>
      </c>
      <c r="T6399">
        <f>MIN(P6399:S6399)</f>
        <v>1.7869402448493998E-2</v>
      </c>
      <c r="U6399">
        <f>MATCH(T6399,P6399:S6399, 0)</f>
        <v>3</v>
      </c>
    </row>
    <row r="6400" spans="1:21" x14ac:dyDescent="0.35">
      <c r="A6400">
        <v>3</v>
      </c>
      <c r="B6400">
        <v>6389</v>
      </c>
      <c r="C6400" t="s">
        <v>30</v>
      </c>
      <c r="D6400" t="s">
        <v>31</v>
      </c>
      <c r="E6400" t="s">
        <v>79</v>
      </c>
      <c r="F6400" t="s">
        <v>35</v>
      </c>
      <c r="G6400" t="s">
        <v>80</v>
      </c>
      <c r="H6400" t="s">
        <v>81</v>
      </c>
      <c r="I6400" s="1">
        <v>42507</v>
      </c>
      <c r="J6400">
        <v>2016</v>
      </c>
      <c r="K6400" t="s">
        <v>77</v>
      </c>
      <c r="L6400" t="s">
        <v>78</v>
      </c>
      <c r="M6400" s="1">
        <v>42535</v>
      </c>
      <c r="N6400">
        <v>28</v>
      </c>
      <c r="O6400">
        <f>STANDARDIZE(N6400,$N$8,$N$9)</f>
        <v>-0.13423936991002217</v>
      </c>
      <c r="P6400">
        <f>ABS($J$3-O6400)</f>
        <v>0.39312685386686819</v>
      </c>
      <c r="Q6400">
        <f>ABS($J$4-O6400)</f>
        <v>2.3230223183042211</v>
      </c>
      <c r="R6400">
        <f>ABS($J$5-O6400)</f>
        <v>1.7869402448493998E-2</v>
      </c>
      <c r="S6400">
        <f>ABS($J$6-O6400)</f>
        <v>0.57182087835180828</v>
      </c>
      <c r="T6400">
        <f>MIN(P6400:S6400)</f>
        <v>1.7869402448493998E-2</v>
      </c>
      <c r="U6400">
        <f>MATCH(T6400,P6400:S6400, 0)</f>
        <v>3</v>
      </c>
    </row>
    <row r="6401" spans="1:21" x14ac:dyDescent="0.35">
      <c r="A6401">
        <v>3</v>
      </c>
      <c r="B6401">
        <v>6390</v>
      </c>
      <c r="C6401" t="s">
        <v>172</v>
      </c>
      <c r="D6401" t="s">
        <v>173</v>
      </c>
      <c r="E6401" t="s">
        <v>79</v>
      </c>
      <c r="F6401" t="s">
        <v>35</v>
      </c>
      <c r="G6401" t="s">
        <v>80</v>
      </c>
      <c r="H6401" t="s">
        <v>81</v>
      </c>
      <c r="I6401" s="1">
        <v>42507</v>
      </c>
      <c r="J6401">
        <v>2016</v>
      </c>
      <c r="K6401" t="s">
        <v>77</v>
      </c>
      <c r="L6401" t="s">
        <v>78</v>
      </c>
      <c r="M6401" s="1">
        <v>42535</v>
      </c>
      <c r="N6401">
        <v>28</v>
      </c>
      <c r="O6401">
        <f>STANDARDIZE(N6401,$N$8,$N$9)</f>
        <v>-0.13423936991002217</v>
      </c>
      <c r="P6401">
        <f>ABS($J$3-O6401)</f>
        <v>0.39312685386686819</v>
      </c>
      <c r="Q6401">
        <f>ABS($J$4-O6401)</f>
        <v>2.3230223183042211</v>
      </c>
      <c r="R6401">
        <f>ABS($J$5-O6401)</f>
        <v>1.7869402448493998E-2</v>
      </c>
      <c r="S6401">
        <f>ABS($J$6-O6401)</f>
        <v>0.57182087835180828</v>
      </c>
      <c r="T6401">
        <f>MIN(P6401:S6401)</f>
        <v>1.7869402448493998E-2</v>
      </c>
      <c r="U6401">
        <f>MATCH(T6401,P6401:S6401, 0)</f>
        <v>3</v>
      </c>
    </row>
    <row r="6402" spans="1:21" x14ac:dyDescent="0.35">
      <c r="A6402">
        <v>3</v>
      </c>
      <c r="B6402">
        <v>6391</v>
      </c>
      <c r="C6402" t="s">
        <v>30</v>
      </c>
      <c r="D6402" t="s">
        <v>31</v>
      </c>
      <c r="E6402" t="s">
        <v>79</v>
      </c>
      <c r="F6402" t="s">
        <v>35</v>
      </c>
      <c r="G6402" t="s">
        <v>80</v>
      </c>
      <c r="H6402" t="s">
        <v>81</v>
      </c>
      <c r="I6402" s="1">
        <v>42507</v>
      </c>
      <c r="J6402">
        <v>2016</v>
      </c>
      <c r="K6402" t="s">
        <v>77</v>
      </c>
      <c r="L6402" t="s">
        <v>78</v>
      </c>
      <c r="M6402" s="1">
        <v>42535</v>
      </c>
      <c r="N6402">
        <v>28</v>
      </c>
      <c r="O6402">
        <f>STANDARDIZE(N6402,$N$8,$N$9)</f>
        <v>-0.13423936991002217</v>
      </c>
      <c r="P6402">
        <f>ABS($J$3-O6402)</f>
        <v>0.39312685386686819</v>
      </c>
      <c r="Q6402">
        <f>ABS($J$4-O6402)</f>
        <v>2.3230223183042211</v>
      </c>
      <c r="R6402">
        <f>ABS($J$5-O6402)</f>
        <v>1.7869402448493998E-2</v>
      </c>
      <c r="S6402">
        <f>ABS($J$6-O6402)</f>
        <v>0.57182087835180828</v>
      </c>
      <c r="T6402">
        <f>MIN(P6402:S6402)</f>
        <v>1.7869402448493998E-2</v>
      </c>
      <c r="U6402">
        <f>MATCH(T6402,P6402:S6402, 0)</f>
        <v>3</v>
      </c>
    </row>
    <row r="6403" spans="1:21" x14ac:dyDescent="0.35">
      <c r="A6403">
        <v>3</v>
      </c>
      <c r="B6403">
        <v>6392</v>
      </c>
      <c r="C6403" t="s">
        <v>172</v>
      </c>
      <c r="D6403" t="s">
        <v>173</v>
      </c>
      <c r="E6403" t="s">
        <v>79</v>
      </c>
      <c r="F6403" t="s">
        <v>35</v>
      </c>
      <c r="G6403" t="s">
        <v>80</v>
      </c>
      <c r="H6403" t="s">
        <v>81</v>
      </c>
      <c r="I6403" s="1">
        <v>42507</v>
      </c>
      <c r="J6403">
        <v>2016</v>
      </c>
      <c r="K6403" t="s">
        <v>77</v>
      </c>
      <c r="L6403" t="s">
        <v>78</v>
      </c>
      <c r="M6403" s="1">
        <v>42535</v>
      </c>
      <c r="N6403">
        <v>28</v>
      </c>
      <c r="O6403">
        <f>STANDARDIZE(N6403,$N$8,$N$9)</f>
        <v>-0.13423936991002217</v>
      </c>
      <c r="P6403">
        <f>ABS($J$3-O6403)</f>
        <v>0.39312685386686819</v>
      </c>
      <c r="Q6403">
        <f>ABS($J$4-O6403)</f>
        <v>2.3230223183042211</v>
      </c>
      <c r="R6403">
        <f>ABS($J$5-O6403)</f>
        <v>1.7869402448493998E-2</v>
      </c>
      <c r="S6403">
        <f>ABS($J$6-O6403)</f>
        <v>0.57182087835180828</v>
      </c>
      <c r="T6403">
        <f>MIN(P6403:S6403)</f>
        <v>1.7869402448493998E-2</v>
      </c>
      <c r="U6403">
        <f>MATCH(T6403,P6403:S6403, 0)</f>
        <v>3</v>
      </c>
    </row>
    <row r="6404" spans="1:21" x14ac:dyDescent="0.35">
      <c r="A6404">
        <v>3</v>
      </c>
      <c r="B6404">
        <v>6393</v>
      </c>
      <c r="C6404" t="s">
        <v>14</v>
      </c>
      <c r="D6404" t="s">
        <v>15</v>
      </c>
      <c r="E6404" t="s">
        <v>79</v>
      </c>
      <c r="F6404" t="s">
        <v>35</v>
      </c>
      <c r="G6404" t="s">
        <v>80</v>
      </c>
      <c r="H6404" t="s">
        <v>81</v>
      </c>
      <c r="I6404" s="1">
        <v>42507</v>
      </c>
      <c r="J6404">
        <v>2016</v>
      </c>
      <c r="K6404" t="s">
        <v>77</v>
      </c>
      <c r="L6404" t="s">
        <v>78</v>
      </c>
      <c r="M6404" s="1">
        <v>42536</v>
      </c>
      <c r="N6404">
        <v>29</v>
      </c>
      <c r="O6404">
        <f>STANDARDIZE(N6404,$N$8,$N$9)</f>
        <v>-0.11636996746152814</v>
      </c>
      <c r="P6404">
        <f>ABS($J$3-O6404)</f>
        <v>0.41099625631536219</v>
      </c>
      <c r="Q6404">
        <f>ABS($J$4-O6404)</f>
        <v>2.3051529158557269</v>
      </c>
      <c r="R6404">
        <f>ABS($J$5-O6404)</f>
        <v>3.5738804896988025E-2</v>
      </c>
      <c r="S6404">
        <f>ABS($J$6-O6404)</f>
        <v>0.55395147590331428</v>
      </c>
      <c r="T6404">
        <f>MIN(P6404:S6404)</f>
        <v>3.5738804896988025E-2</v>
      </c>
      <c r="U6404">
        <f>MATCH(T6404,P6404:S6404, 0)</f>
        <v>3</v>
      </c>
    </row>
    <row r="6405" spans="1:21" x14ac:dyDescent="0.35">
      <c r="A6405">
        <v>3</v>
      </c>
      <c r="B6405">
        <v>6394</v>
      </c>
      <c r="C6405" t="s">
        <v>14</v>
      </c>
      <c r="D6405" t="s">
        <v>15</v>
      </c>
      <c r="E6405" t="s">
        <v>79</v>
      </c>
      <c r="F6405" t="s">
        <v>35</v>
      </c>
      <c r="G6405" t="s">
        <v>80</v>
      </c>
      <c r="H6405" t="s">
        <v>81</v>
      </c>
      <c r="I6405" s="1">
        <v>42507</v>
      </c>
      <c r="J6405">
        <v>2016</v>
      </c>
      <c r="K6405" t="s">
        <v>77</v>
      </c>
      <c r="L6405" t="s">
        <v>78</v>
      </c>
      <c r="M6405" s="1">
        <v>42536</v>
      </c>
      <c r="N6405">
        <v>29</v>
      </c>
      <c r="O6405">
        <f>STANDARDIZE(N6405,$N$8,$N$9)</f>
        <v>-0.11636996746152814</v>
      </c>
      <c r="P6405">
        <f>ABS($J$3-O6405)</f>
        <v>0.41099625631536219</v>
      </c>
      <c r="Q6405">
        <f>ABS($J$4-O6405)</f>
        <v>2.3051529158557269</v>
      </c>
      <c r="R6405">
        <f>ABS($J$5-O6405)</f>
        <v>3.5738804896988025E-2</v>
      </c>
      <c r="S6405">
        <f>ABS($J$6-O6405)</f>
        <v>0.55395147590331428</v>
      </c>
      <c r="T6405">
        <f>MIN(P6405:S6405)</f>
        <v>3.5738804896988025E-2</v>
      </c>
      <c r="U6405">
        <f>MATCH(T6405,P6405:S6405, 0)</f>
        <v>3</v>
      </c>
    </row>
    <row r="6406" spans="1:21" x14ac:dyDescent="0.35">
      <c r="A6406">
        <v>3</v>
      </c>
      <c r="B6406">
        <v>6395</v>
      </c>
      <c r="C6406" t="s">
        <v>30</v>
      </c>
      <c r="D6406" t="s">
        <v>31</v>
      </c>
      <c r="E6406" t="s">
        <v>79</v>
      </c>
      <c r="F6406" t="s">
        <v>35</v>
      </c>
      <c r="G6406" t="s">
        <v>80</v>
      </c>
      <c r="H6406" t="s">
        <v>81</v>
      </c>
      <c r="I6406" s="1">
        <v>42507</v>
      </c>
      <c r="J6406">
        <v>2016</v>
      </c>
      <c r="K6406" t="s">
        <v>77</v>
      </c>
      <c r="L6406" t="s">
        <v>78</v>
      </c>
      <c r="M6406" s="1">
        <v>42536</v>
      </c>
      <c r="N6406">
        <v>29</v>
      </c>
      <c r="O6406">
        <f>STANDARDIZE(N6406,$N$8,$N$9)</f>
        <v>-0.11636996746152814</v>
      </c>
      <c r="P6406">
        <f>ABS($J$3-O6406)</f>
        <v>0.41099625631536219</v>
      </c>
      <c r="Q6406">
        <f>ABS($J$4-O6406)</f>
        <v>2.3051529158557269</v>
      </c>
      <c r="R6406">
        <f>ABS($J$5-O6406)</f>
        <v>3.5738804896988025E-2</v>
      </c>
      <c r="S6406">
        <f>ABS($J$6-O6406)</f>
        <v>0.55395147590331428</v>
      </c>
      <c r="T6406">
        <f>MIN(P6406:S6406)</f>
        <v>3.5738804896988025E-2</v>
      </c>
      <c r="U6406">
        <f>MATCH(T6406,P6406:S6406, 0)</f>
        <v>3</v>
      </c>
    </row>
    <row r="6407" spans="1:21" x14ac:dyDescent="0.35">
      <c r="A6407">
        <v>3</v>
      </c>
      <c r="B6407">
        <v>6396</v>
      </c>
      <c r="C6407" t="s">
        <v>14</v>
      </c>
      <c r="D6407" t="s">
        <v>15</v>
      </c>
      <c r="E6407" t="s">
        <v>79</v>
      </c>
      <c r="F6407" t="s">
        <v>35</v>
      </c>
      <c r="G6407" t="s">
        <v>80</v>
      </c>
      <c r="H6407" t="s">
        <v>81</v>
      </c>
      <c r="I6407" s="1">
        <v>42507</v>
      </c>
      <c r="J6407">
        <v>2016</v>
      </c>
      <c r="K6407" t="s">
        <v>77</v>
      </c>
      <c r="L6407" t="s">
        <v>78</v>
      </c>
      <c r="M6407" s="1">
        <v>42536</v>
      </c>
      <c r="N6407">
        <v>29</v>
      </c>
      <c r="O6407">
        <f>STANDARDIZE(N6407,$N$8,$N$9)</f>
        <v>-0.11636996746152814</v>
      </c>
      <c r="P6407">
        <f>ABS($J$3-O6407)</f>
        <v>0.41099625631536219</v>
      </c>
      <c r="Q6407">
        <f>ABS($J$4-O6407)</f>
        <v>2.3051529158557269</v>
      </c>
      <c r="R6407">
        <f>ABS($J$5-O6407)</f>
        <v>3.5738804896988025E-2</v>
      </c>
      <c r="S6407">
        <f>ABS($J$6-O6407)</f>
        <v>0.55395147590331428</v>
      </c>
      <c r="T6407">
        <f>MIN(P6407:S6407)</f>
        <v>3.5738804896988025E-2</v>
      </c>
      <c r="U6407">
        <f>MATCH(T6407,P6407:S6407, 0)</f>
        <v>3</v>
      </c>
    </row>
    <row r="6408" spans="1:21" x14ac:dyDescent="0.35">
      <c r="A6408">
        <v>3</v>
      </c>
      <c r="B6408">
        <v>6397</v>
      </c>
      <c r="C6408" t="s">
        <v>30</v>
      </c>
      <c r="D6408" t="s">
        <v>31</v>
      </c>
      <c r="E6408" t="s">
        <v>79</v>
      </c>
      <c r="F6408" t="s">
        <v>35</v>
      </c>
      <c r="G6408" t="s">
        <v>80</v>
      </c>
      <c r="H6408" t="s">
        <v>81</v>
      </c>
      <c r="I6408" s="1">
        <v>42507</v>
      </c>
      <c r="J6408">
        <v>2016</v>
      </c>
      <c r="K6408" t="s">
        <v>77</v>
      </c>
      <c r="L6408" t="s">
        <v>78</v>
      </c>
      <c r="M6408" s="1">
        <v>42536</v>
      </c>
      <c r="N6408">
        <v>29</v>
      </c>
      <c r="O6408">
        <f>STANDARDIZE(N6408,$N$8,$N$9)</f>
        <v>-0.11636996746152814</v>
      </c>
      <c r="P6408">
        <f>ABS($J$3-O6408)</f>
        <v>0.41099625631536219</v>
      </c>
      <c r="Q6408">
        <f>ABS($J$4-O6408)</f>
        <v>2.3051529158557269</v>
      </c>
      <c r="R6408">
        <f>ABS($J$5-O6408)</f>
        <v>3.5738804896988025E-2</v>
      </c>
      <c r="S6408">
        <f>ABS($J$6-O6408)</f>
        <v>0.55395147590331428</v>
      </c>
      <c r="T6408">
        <f>MIN(P6408:S6408)</f>
        <v>3.5738804896988025E-2</v>
      </c>
      <c r="U6408">
        <f>MATCH(T6408,P6408:S6408, 0)</f>
        <v>3</v>
      </c>
    </row>
    <row r="6409" spans="1:21" x14ac:dyDescent="0.35">
      <c r="A6409">
        <v>3</v>
      </c>
      <c r="B6409">
        <v>6398</v>
      </c>
      <c r="C6409" t="s">
        <v>30</v>
      </c>
      <c r="D6409" t="s">
        <v>31</v>
      </c>
      <c r="E6409" t="s">
        <v>79</v>
      </c>
      <c r="F6409" t="s">
        <v>35</v>
      </c>
      <c r="G6409" t="s">
        <v>80</v>
      </c>
      <c r="H6409" t="s">
        <v>81</v>
      </c>
      <c r="I6409" s="1">
        <v>42507</v>
      </c>
      <c r="J6409">
        <v>2016</v>
      </c>
      <c r="K6409" t="s">
        <v>77</v>
      </c>
      <c r="L6409" t="s">
        <v>78</v>
      </c>
      <c r="M6409" s="1">
        <v>42536</v>
      </c>
      <c r="N6409">
        <v>29</v>
      </c>
      <c r="O6409">
        <f>STANDARDIZE(N6409,$N$8,$N$9)</f>
        <v>-0.11636996746152814</v>
      </c>
      <c r="P6409">
        <f>ABS($J$3-O6409)</f>
        <v>0.41099625631536219</v>
      </c>
      <c r="Q6409">
        <f>ABS($J$4-O6409)</f>
        <v>2.3051529158557269</v>
      </c>
      <c r="R6409">
        <f>ABS($J$5-O6409)</f>
        <v>3.5738804896988025E-2</v>
      </c>
      <c r="S6409">
        <f>ABS($J$6-O6409)</f>
        <v>0.55395147590331428</v>
      </c>
      <c r="T6409">
        <f>MIN(P6409:S6409)</f>
        <v>3.5738804896988025E-2</v>
      </c>
      <c r="U6409">
        <f>MATCH(T6409,P6409:S6409, 0)</f>
        <v>3</v>
      </c>
    </row>
    <row r="6410" spans="1:21" x14ac:dyDescent="0.35">
      <c r="A6410">
        <v>3</v>
      </c>
      <c r="B6410">
        <v>6399</v>
      </c>
      <c r="C6410" t="s">
        <v>14</v>
      </c>
      <c r="D6410" t="s">
        <v>15</v>
      </c>
      <c r="E6410" t="s">
        <v>79</v>
      </c>
      <c r="F6410" t="s">
        <v>35</v>
      </c>
      <c r="G6410" t="s">
        <v>80</v>
      </c>
      <c r="H6410" t="s">
        <v>81</v>
      </c>
      <c r="I6410" s="1">
        <v>42507</v>
      </c>
      <c r="J6410">
        <v>2016</v>
      </c>
      <c r="K6410" t="s">
        <v>77</v>
      </c>
      <c r="L6410" t="s">
        <v>78</v>
      </c>
      <c r="M6410" s="1">
        <v>42536</v>
      </c>
      <c r="N6410">
        <v>29</v>
      </c>
      <c r="O6410">
        <f>STANDARDIZE(N6410,$N$8,$N$9)</f>
        <v>-0.11636996746152814</v>
      </c>
      <c r="P6410">
        <f>ABS($J$3-O6410)</f>
        <v>0.41099625631536219</v>
      </c>
      <c r="Q6410">
        <f>ABS($J$4-O6410)</f>
        <v>2.3051529158557269</v>
      </c>
      <c r="R6410">
        <f>ABS($J$5-O6410)</f>
        <v>3.5738804896988025E-2</v>
      </c>
      <c r="S6410">
        <f>ABS($J$6-O6410)</f>
        <v>0.55395147590331428</v>
      </c>
      <c r="T6410">
        <f>MIN(P6410:S6410)</f>
        <v>3.5738804896988025E-2</v>
      </c>
      <c r="U6410">
        <f>MATCH(T6410,P6410:S6410, 0)</f>
        <v>3</v>
      </c>
    </row>
    <row r="6411" spans="1:21" x14ac:dyDescent="0.35">
      <c r="A6411">
        <v>3</v>
      </c>
      <c r="B6411">
        <v>6400</v>
      </c>
      <c r="C6411" t="s">
        <v>14</v>
      </c>
      <c r="D6411" t="s">
        <v>15</v>
      </c>
      <c r="E6411" t="s">
        <v>79</v>
      </c>
      <c r="F6411" t="s">
        <v>35</v>
      </c>
      <c r="G6411" t="s">
        <v>80</v>
      </c>
      <c r="H6411" t="s">
        <v>81</v>
      </c>
      <c r="I6411" s="1">
        <v>42507</v>
      </c>
      <c r="J6411">
        <v>2016</v>
      </c>
      <c r="K6411" t="s">
        <v>77</v>
      </c>
      <c r="L6411" t="s">
        <v>78</v>
      </c>
      <c r="M6411" s="1">
        <v>42536</v>
      </c>
      <c r="N6411">
        <v>29</v>
      </c>
      <c r="O6411">
        <f>STANDARDIZE(N6411,$N$8,$N$9)</f>
        <v>-0.11636996746152814</v>
      </c>
      <c r="P6411">
        <f>ABS($J$3-O6411)</f>
        <v>0.41099625631536219</v>
      </c>
      <c r="Q6411">
        <f>ABS($J$4-O6411)</f>
        <v>2.3051529158557269</v>
      </c>
      <c r="R6411">
        <f>ABS($J$5-O6411)</f>
        <v>3.5738804896988025E-2</v>
      </c>
      <c r="S6411">
        <f>ABS($J$6-O6411)</f>
        <v>0.55395147590331428</v>
      </c>
      <c r="T6411">
        <f>MIN(P6411:S6411)</f>
        <v>3.5738804896988025E-2</v>
      </c>
      <c r="U6411">
        <f>MATCH(T6411,P6411:S6411, 0)</f>
        <v>3</v>
      </c>
    </row>
    <row r="6412" spans="1:21" x14ac:dyDescent="0.35">
      <c r="A6412">
        <v>3</v>
      </c>
      <c r="B6412">
        <v>6401</v>
      </c>
      <c r="C6412" t="s">
        <v>32</v>
      </c>
      <c r="D6412" t="s">
        <v>33</v>
      </c>
      <c r="E6412" t="s">
        <v>79</v>
      </c>
      <c r="F6412" t="s">
        <v>35</v>
      </c>
      <c r="G6412" t="s">
        <v>80</v>
      </c>
      <c r="H6412" t="s">
        <v>81</v>
      </c>
      <c r="I6412" s="1">
        <v>42507</v>
      </c>
      <c r="J6412">
        <v>2016</v>
      </c>
      <c r="K6412" t="s">
        <v>41</v>
      </c>
      <c r="L6412" t="s">
        <v>42</v>
      </c>
      <c r="M6412" s="1">
        <v>42544</v>
      </c>
      <c r="N6412">
        <v>37</v>
      </c>
      <c r="O6412">
        <f>STANDARDIZE(N6412,$N$8,$N$9)</f>
        <v>2.6585252126423927E-2</v>
      </c>
      <c r="P6412">
        <f>ABS($J$3-O6412)</f>
        <v>0.55395147590331428</v>
      </c>
      <c r="Q6412">
        <f>ABS($J$4-O6412)</f>
        <v>2.1621976962677749</v>
      </c>
      <c r="R6412">
        <f>ABS($J$5-O6412)</f>
        <v>0.17869402448494009</v>
      </c>
      <c r="S6412">
        <f>ABS($J$6-O6412)</f>
        <v>0.41099625631536219</v>
      </c>
      <c r="T6412">
        <f>MIN(P6412:S6412)</f>
        <v>0.17869402448494009</v>
      </c>
      <c r="U6412">
        <f>MATCH(T6412,P6412:S6412, 0)</f>
        <v>3</v>
      </c>
    </row>
    <row r="6413" spans="1:21" x14ac:dyDescent="0.35">
      <c r="A6413">
        <v>2</v>
      </c>
      <c r="B6413">
        <v>6402</v>
      </c>
      <c r="C6413" t="s">
        <v>30</v>
      </c>
      <c r="D6413" t="s">
        <v>31</v>
      </c>
      <c r="E6413" t="s">
        <v>79</v>
      </c>
      <c r="F6413" t="s">
        <v>35</v>
      </c>
      <c r="G6413" t="s">
        <v>200</v>
      </c>
      <c r="H6413" t="s">
        <v>201</v>
      </c>
      <c r="I6413" s="1">
        <v>42507</v>
      </c>
      <c r="J6413">
        <v>2016</v>
      </c>
      <c r="K6413" t="s">
        <v>20</v>
      </c>
      <c r="L6413" t="s">
        <v>21</v>
      </c>
      <c r="M6413" s="1">
        <v>42753</v>
      </c>
      <c r="N6413">
        <v>246</v>
      </c>
      <c r="O6413">
        <f>STANDARDIZE(N6413,$N$8,$N$9)</f>
        <v>3.7612903638616721</v>
      </c>
      <c r="P6413">
        <f>ABS($J$3-O6413)</f>
        <v>4.2886565876385623</v>
      </c>
      <c r="Q6413">
        <f>ABS($J$4-O6413)</f>
        <v>1.5725074154674732</v>
      </c>
      <c r="R6413">
        <f>ABS($J$5-O6413)</f>
        <v>3.9133991362201881</v>
      </c>
      <c r="S6413">
        <f>ABS($J$6-O6413)</f>
        <v>3.3237088554198859</v>
      </c>
      <c r="T6413">
        <f>MIN(P6413:S6413)</f>
        <v>1.5725074154674732</v>
      </c>
      <c r="U6413">
        <f>MATCH(T6413,P6413:S6413, 0)</f>
        <v>2</v>
      </c>
    </row>
    <row r="6414" spans="1:21" x14ac:dyDescent="0.35">
      <c r="A6414">
        <v>1</v>
      </c>
      <c r="B6414">
        <v>6403</v>
      </c>
      <c r="C6414" t="s">
        <v>67</v>
      </c>
      <c r="D6414" t="s">
        <v>68</v>
      </c>
      <c r="E6414" t="s">
        <v>16</v>
      </c>
      <c r="F6414" t="s">
        <v>17</v>
      </c>
      <c r="G6414" t="s">
        <v>137</v>
      </c>
      <c r="H6414" t="s">
        <v>138</v>
      </c>
      <c r="I6414" s="1">
        <v>42508</v>
      </c>
      <c r="J6414">
        <v>2016</v>
      </c>
      <c r="K6414" t="s">
        <v>125</v>
      </c>
      <c r="L6414" t="s">
        <v>126</v>
      </c>
      <c r="M6414" s="1">
        <v>42510</v>
      </c>
      <c r="N6414">
        <v>2</v>
      </c>
      <c r="O6414">
        <f>STANDARDIZE(N6414,$N$8,$N$9)</f>
        <v>-0.59884383357086635</v>
      </c>
      <c r="P6414">
        <f>ABS($J$3-O6414)</f>
        <v>7.1477609793975994E-2</v>
      </c>
      <c r="Q6414">
        <f>ABS($J$4-O6414)</f>
        <v>2.7876267819650655</v>
      </c>
      <c r="R6414">
        <f>ABS($J$5-O6414)</f>
        <v>0.44673506121235018</v>
      </c>
      <c r="S6414">
        <f>ABS($J$6-O6414)</f>
        <v>1.0364253420126524</v>
      </c>
      <c r="T6414">
        <f>MIN(P6414:S6414)</f>
        <v>7.1477609793975994E-2</v>
      </c>
      <c r="U6414">
        <f>MATCH(T6414,P6414:S6414, 0)</f>
        <v>1</v>
      </c>
    </row>
    <row r="6415" spans="1:21" x14ac:dyDescent="0.35">
      <c r="A6415">
        <v>1</v>
      </c>
      <c r="B6415">
        <v>6404</v>
      </c>
      <c r="C6415" t="s">
        <v>14</v>
      </c>
      <c r="D6415" t="s">
        <v>15</v>
      </c>
      <c r="E6415" t="s">
        <v>16</v>
      </c>
      <c r="F6415" t="s">
        <v>17</v>
      </c>
      <c r="G6415" t="s">
        <v>18</v>
      </c>
      <c r="H6415" t="s">
        <v>19</v>
      </c>
      <c r="I6415" s="1">
        <v>42508</v>
      </c>
      <c r="J6415">
        <v>2016</v>
      </c>
      <c r="K6415" t="s">
        <v>176</v>
      </c>
      <c r="L6415" t="s">
        <v>177</v>
      </c>
      <c r="M6415" s="1">
        <v>42515</v>
      </c>
      <c r="N6415">
        <v>7</v>
      </c>
      <c r="O6415">
        <f>STANDARDIZE(N6415,$N$8,$N$9)</f>
        <v>-0.50949682132839635</v>
      </c>
      <c r="P6415">
        <f>ABS($J$3-O6415)</f>
        <v>1.7869402448493998E-2</v>
      </c>
      <c r="Q6415">
        <f>ABS($J$4-O6415)</f>
        <v>2.6982797697225953</v>
      </c>
      <c r="R6415">
        <f>ABS($J$5-O6415)</f>
        <v>0.35738804896988019</v>
      </c>
      <c r="S6415">
        <f>ABS($J$6-O6415)</f>
        <v>0.94707832977018247</v>
      </c>
      <c r="T6415">
        <f>MIN(P6415:S6415)</f>
        <v>1.7869402448493998E-2</v>
      </c>
      <c r="U6415">
        <f>MATCH(T6415,P6415:S6415, 0)</f>
        <v>1</v>
      </c>
    </row>
    <row r="6416" spans="1:21" x14ac:dyDescent="0.35">
      <c r="A6416">
        <v>1</v>
      </c>
      <c r="B6416">
        <v>6405</v>
      </c>
      <c r="C6416" t="s">
        <v>67</v>
      </c>
      <c r="D6416" t="s">
        <v>68</v>
      </c>
      <c r="E6416" t="s">
        <v>52</v>
      </c>
      <c r="F6416" t="s">
        <v>53</v>
      </c>
      <c r="G6416" t="s">
        <v>54</v>
      </c>
      <c r="H6416" t="s">
        <v>55</v>
      </c>
      <c r="I6416" s="1">
        <v>42508</v>
      </c>
      <c r="J6416">
        <v>2016</v>
      </c>
      <c r="K6416" t="s">
        <v>41</v>
      </c>
      <c r="L6416" t="s">
        <v>42</v>
      </c>
      <c r="M6416" s="1">
        <v>42406</v>
      </c>
      <c r="N6416">
        <v>15</v>
      </c>
      <c r="O6416">
        <f>STANDARDIZE(N6416,$N$8,$N$9)</f>
        <v>-0.36654160174044426</v>
      </c>
      <c r="P6416">
        <f>ABS($J$3-O6416)</f>
        <v>0.1608246220364461</v>
      </c>
      <c r="Q6416">
        <f>ABS($J$4-O6416)</f>
        <v>2.5553245501346433</v>
      </c>
      <c r="R6416">
        <f>ABS($J$5-O6416)</f>
        <v>0.21443282938192809</v>
      </c>
      <c r="S6416">
        <f>ABS($J$6-O6416)</f>
        <v>0.80412311018223037</v>
      </c>
      <c r="T6416">
        <f>MIN(P6416:S6416)</f>
        <v>0.1608246220364461</v>
      </c>
      <c r="U6416">
        <f>MATCH(T6416,P6416:S6416, 0)</f>
        <v>1</v>
      </c>
    </row>
    <row r="6417" spans="1:21" x14ac:dyDescent="0.35">
      <c r="A6417">
        <v>1</v>
      </c>
      <c r="B6417">
        <v>6406</v>
      </c>
      <c r="C6417" t="s">
        <v>71</v>
      </c>
      <c r="D6417" t="s">
        <v>72</v>
      </c>
      <c r="E6417" t="s">
        <v>52</v>
      </c>
      <c r="F6417" t="s">
        <v>53</v>
      </c>
      <c r="G6417" t="s">
        <v>54</v>
      </c>
      <c r="H6417" t="s">
        <v>55</v>
      </c>
      <c r="I6417" s="1">
        <v>42508</v>
      </c>
      <c r="J6417">
        <v>2016</v>
      </c>
      <c r="K6417" t="s">
        <v>41</v>
      </c>
      <c r="L6417" t="s">
        <v>42</v>
      </c>
      <c r="M6417" s="1">
        <v>42435</v>
      </c>
      <c r="N6417">
        <v>16</v>
      </c>
      <c r="O6417">
        <f>STANDARDIZE(N6417,$N$8,$N$9)</f>
        <v>-0.34867219929195026</v>
      </c>
      <c r="P6417">
        <f>ABS($J$3-O6417)</f>
        <v>0.17869402448494009</v>
      </c>
      <c r="Q6417">
        <f>ABS($J$4-O6417)</f>
        <v>2.5374551476861491</v>
      </c>
      <c r="R6417">
        <f>ABS($J$5-O6417)</f>
        <v>0.19656342693343409</v>
      </c>
      <c r="S6417">
        <f>ABS($J$6-O6417)</f>
        <v>0.78625370773373637</v>
      </c>
      <c r="T6417">
        <f>MIN(P6417:S6417)</f>
        <v>0.17869402448494009</v>
      </c>
      <c r="U6417">
        <f>MATCH(T6417,P6417:S6417, 0)</f>
        <v>1</v>
      </c>
    </row>
    <row r="6418" spans="1:21" x14ac:dyDescent="0.35">
      <c r="A6418">
        <v>3</v>
      </c>
      <c r="B6418">
        <v>6407</v>
      </c>
      <c r="C6418" t="s">
        <v>67</v>
      </c>
      <c r="D6418" t="s">
        <v>68</v>
      </c>
      <c r="E6418" t="s">
        <v>84</v>
      </c>
      <c r="F6418" t="s">
        <v>85</v>
      </c>
      <c r="G6418" t="s">
        <v>153</v>
      </c>
      <c r="H6418" t="s">
        <v>154</v>
      </c>
      <c r="I6418" s="1">
        <v>42508</v>
      </c>
      <c r="J6418">
        <v>2016</v>
      </c>
      <c r="K6418" t="s">
        <v>77</v>
      </c>
      <c r="L6418" t="s">
        <v>78</v>
      </c>
      <c r="M6418" s="1">
        <v>42466</v>
      </c>
      <c r="N6418">
        <v>17</v>
      </c>
      <c r="O6418">
        <f>STANDARDIZE(N6418,$N$8,$N$9)</f>
        <v>-0.33080279684345626</v>
      </c>
      <c r="P6418">
        <f>ABS($J$3-O6418)</f>
        <v>0.19656342693343409</v>
      </c>
      <c r="Q6418">
        <f>ABS($J$4-O6418)</f>
        <v>2.5195857452376553</v>
      </c>
      <c r="R6418">
        <f>ABS($J$5-O6418)</f>
        <v>0.17869402448494009</v>
      </c>
      <c r="S6418">
        <f>ABS($J$6-O6418)</f>
        <v>0.76838430528524237</v>
      </c>
      <c r="T6418">
        <f>MIN(P6418:S6418)</f>
        <v>0.17869402448494009</v>
      </c>
      <c r="U6418">
        <f>MATCH(T6418,P6418:S6418, 0)</f>
        <v>3</v>
      </c>
    </row>
    <row r="6419" spans="1:21" x14ac:dyDescent="0.35">
      <c r="A6419">
        <v>3</v>
      </c>
      <c r="B6419">
        <v>6408</v>
      </c>
      <c r="C6419" t="s">
        <v>239</v>
      </c>
      <c r="D6419" t="s">
        <v>240</v>
      </c>
      <c r="E6419" t="s">
        <v>73</v>
      </c>
      <c r="F6419" t="s">
        <v>74</v>
      </c>
      <c r="G6419" t="s">
        <v>114</v>
      </c>
      <c r="H6419" t="s">
        <v>115</v>
      </c>
      <c r="I6419" s="1">
        <v>42508</v>
      </c>
      <c r="J6419">
        <v>2016</v>
      </c>
      <c r="K6419" t="s">
        <v>77</v>
      </c>
      <c r="L6419" t="s">
        <v>78</v>
      </c>
      <c r="M6419" s="1">
        <v>42557</v>
      </c>
      <c r="N6419">
        <v>20</v>
      </c>
      <c r="O6419">
        <f>STANDARDIZE(N6419,$N$8,$N$9)</f>
        <v>-0.27719458949797421</v>
      </c>
      <c r="P6419">
        <f>ABS($J$3-O6419)</f>
        <v>0.25017163427891614</v>
      </c>
      <c r="Q6419">
        <f>ABS($J$4-O6419)</f>
        <v>2.4659775378921731</v>
      </c>
      <c r="R6419">
        <f>ABS($J$5-O6419)</f>
        <v>0.12508581713945804</v>
      </c>
      <c r="S6419">
        <f>ABS($J$6-O6419)</f>
        <v>0.71477609793976038</v>
      </c>
      <c r="T6419">
        <f>MIN(P6419:S6419)</f>
        <v>0.12508581713945804</v>
      </c>
      <c r="U6419">
        <f>MATCH(T6419,P6419:S6419, 0)</f>
        <v>3</v>
      </c>
    </row>
    <row r="6420" spans="1:21" x14ac:dyDescent="0.35">
      <c r="A6420">
        <v>3</v>
      </c>
      <c r="B6420">
        <v>6409</v>
      </c>
      <c r="C6420" t="s">
        <v>71</v>
      </c>
      <c r="D6420" t="s">
        <v>72</v>
      </c>
      <c r="E6420" t="s">
        <v>84</v>
      </c>
      <c r="F6420" t="s">
        <v>85</v>
      </c>
      <c r="G6420" t="s">
        <v>153</v>
      </c>
      <c r="H6420" t="s">
        <v>154</v>
      </c>
      <c r="I6420" s="1">
        <v>42508</v>
      </c>
      <c r="J6420">
        <v>2016</v>
      </c>
      <c r="K6420" t="s">
        <v>77</v>
      </c>
      <c r="L6420" t="s">
        <v>78</v>
      </c>
      <c r="M6420" s="1">
        <v>42543</v>
      </c>
      <c r="N6420">
        <v>35</v>
      </c>
      <c r="O6420">
        <f>STANDARDIZE(N6420,$N$8,$N$9)</f>
        <v>-9.1535527705640905E-3</v>
      </c>
      <c r="P6420">
        <f>ABS($J$3-O6420)</f>
        <v>0.51821267100632629</v>
      </c>
      <c r="Q6420">
        <f>ABS($J$4-O6420)</f>
        <v>2.1979365011647629</v>
      </c>
      <c r="R6420">
        <f>ABS($J$5-O6420)</f>
        <v>0.14295521958795207</v>
      </c>
      <c r="S6420">
        <f>ABS($J$6-O6420)</f>
        <v>0.44673506121235018</v>
      </c>
      <c r="T6420">
        <f>MIN(P6420:S6420)</f>
        <v>0.14295521958795207</v>
      </c>
      <c r="U6420">
        <f>MATCH(T6420,P6420:S6420, 0)</f>
        <v>3</v>
      </c>
    </row>
    <row r="6421" spans="1:21" x14ac:dyDescent="0.35">
      <c r="A6421">
        <v>3</v>
      </c>
      <c r="B6421">
        <v>6410</v>
      </c>
      <c r="C6421" t="s">
        <v>30</v>
      </c>
      <c r="D6421" t="s">
        <v>31</v>
      </c>
      <c r="E6421" t="s">
        <v>149</v>
      </c>
      <c r="F6421" t="s">
        <v>150</v>
      </c>
      <c r="G6421" t="s">
        <v>215</v>
      </c>
      <c r="H6421" t="s">
        <v>216</v>
      </c>
      <c r="I6421" s="1">
        <v>42508</v>
      </c>
      <c r="J6421">
        <v>2016</v>
      </c>
      <c r="K6421" t="s">
        <v>77</v>
      </c>
      <c r="L6421" t="s">
        <v>78</v>
      </c>
      <c r="M6421" s="1">
        <v>42546</v>
      </c>
      <c r="N6421">
        <v>38</v>
      </c>
      <c r="O6421">
        <f>STANDARDIZE(N6421,$N$8,$N$9)</f>
        <v>4.4454654574917936E-2</v>
      </c>
      <c r="P6421">
        <f>ABS($J$3-O6421)</f>
        <v>0.57182087835180828</v>
      </c>
      <c r="Q6421">
        <f>ABS($J$4-O6421)</f>
        <v>2.1443282938192811</v>
      </c>
      <c r="R6421">
        <f>ABS($J$5-O6421)</f>
        <v>0.19656342693343409</v>
      </c>
      <c r="S6421">
        <f>ABS($J$6-O6421)</f>
        <v>0.39312685386686819</v>
      </c>
      <c r="T6421">
        <f>MIN(P6421:S6421)</f>
        <v>0.19656342693343409</v>
      </c>
      <c r="U6421">
        <f>MATCH(T6421,P6421:S6421, 0)</f>
        <v>3</v>
      </c>
    </row>
    <row r="6422" spans="1:21" x14ac:dyDescent="0.35">
      <c r="A6422">
        <v>4</v>
      </c>
      <c r="B6422">
        <v>6411</v>
      </c>
      <c r="C6422" t="s">
        <v>71</v>
      </c>
      <c r="D6422" t="s">
        <v>72</v>
      </c>
      <c r="E6422" t="s">
        <v>52</v>
      </c>
      <c r="F6422" t="s">
        <v>53</v>
      </c>
      <c r="G6422" t="s">
        <v>601</v>
      </c>
      <c r="H6422" t="s">
        <v>602</v>
      </c>
      <c r="I6422" s="1">
        <v>42508</v>
      </c>
      <c r="J6422">
        <v>2016</v>
      </c>
      <c r="K6422" t="s">
        <v>69</v>
      </c>
      <c r="L6422" t="s">
        <v>70</v>
      </c>
      <c r="M6422" s="1">
        <v>42681</v>
      </c>
      <c r="N6422">
        <v>54</v>
      </c>
      <c r="O6422">
        <f>STANDARDIZE(N6422,$N$8,$N$9)</f>
        <v>0.33036509375082207</v>
      </c>
      <c r="P6422">
        <f>ABS($J$3-O6422)</f>
        <v>0.85773131752771237</v>
      </c>
      <c r="Q6422">
        <f>ABS($J$4-O6422)</f>
        <v>1.8584178546433769</v>
      </c>
      <c r="R6422">
        <f>ABS($J$5-O6422)</f>
        <v>0.48247386610933823</v>
      </c>
      <c r="S6422">
        <f>ABS($J$6-O6422)</f>
        <v>0.10721641469096405</v>
      </c>
      <c r="T6422">
        <f>MIN(P6422:S6422)</f>
        <v>0.10721641469096405</v>
      </c>
      <c r="U6422">
        <f>MATCH(T6422,P6422:S6422, 0)</f>
        <v>4</v>
      </c>
    </row>
    <row r="6423" spans="1:21" x14ac:dyDescent="0.35">
      <c r="A6423">
        <v>1</v>
      </c>
      <c r="B6423">
        <v>6412</v>
      </c>
      <c r="C6423" t="s">
        <v>30</v>
      </c>
      <c r="D6423" t="s">
        <v>31</v>
      </c>
      <c r="E6423" t="s">
        <v>163</v>
      </c>
      <c r="F6423" t="s">
        <v>59</v>
      </c>
      <c r="G6423" t="s">
        <v>164</v>
      </c>
      <c r="H6423" t="s">
        <v>165</v>
      </c>
      <c r="I6423" s="1">
        <v>42509</v>
      </c>
      <c r="J6423">
        <v>2016</v>
      </c>
      <c r="K6423" t="s">
        <v>227</v>
      </c>
      <c r="L6423" t="s">
        <v>228</v>
      </c>
      <c r="M6423" s="1">
        <v>42515</v>
      </c>
      <c r="N6423">
        <v>6</v>
      </c>
      <c r="O6423">
        <f>STANDARDIZE(N6423,$N$8,$N$9)</f>
        <v>-0.52736622377689035</v>
      </c>
      <c r="P6423">
        <f>ABS($J$3-O6423)</f>
        <v>0</v>
      </c>
      <c r="Q6423">
        <f>ABS($J$4-O6423)</f>
        <v>2.7161491721710895</v>
      </c>
      <c r="R6423">
        <f>ABS($J$5-O6423)</f>
        <v>0.37525745141837419</v>
      </c>
      <c r="S6423">
        <f>ABS($J$6-O6423)</f>
        <v>0.96494773221867647</v>
      </c>
      <c r="T6423">
        <f>MIN(P6423:S6423)</f>
        <v>0</v>
      </c>
      <c r="U6423">
        <f>MATCH(T6423,P6423:S6423, 0)</f>
        <v>1</v>
      </c>
    </row>
    <row r="6424" spans="1:21" x14ac:dyDescent="0.35">
      <c r="A6424">
        <v>3</v>
      </c>
      <c r="B6424">
        <v>6413</v>
      </c>
      <c r="C6424" t="s">
        <v>67</v>
      </c>
      <c r="D6424" t="s">
        <v>68</v>
      </c>
      <c r="E6424" t="s">
        <v>52</v>
      </c>
      <c r="F6424" t="s">
        <v>53</v>
      </c>
      <c r="G6424" t="s">
        <v>601</v>
      </c>
      <c r="H6424" t="s">
        <v>602</v>
      </c>
      <c r="I6424" s="1">
        <v>42509</v>
      </c>
      <c r="J6424">
        <v>2016</v>
      </c>
      <c r="K6424" t="s">
        <v>41</v>
      </c>
      <c r="L6424" t="s">
        <v>42</v>
      </c>
      <c r="M6424" s="1">
        <v>42527</v>
      </c>
      <c r="N6424">
        <v>18</v>
      </c>
      <c r="O6424">
        <f>STANDARDIZE(N6424,$N$8,$N$9)</f>
        <v>-0.31293339439496226</v>
      </c>
      <c r="P6424">
        <f>ABS($J$3-O6424)</f>
        <v>0.21443282938192809</v>
      </c>
      <c r="Q6424">
        <f>ABS($J$4-O6424)</f>
        <v>2.5017163427891611</v>
      </c>
      <c r="R6424">
        <f>ABS($J$5-O6424)</f>
        <v>0.1608246220364461</v>
      </c>
      <c r="S6424">
        <f>ABS($J$6-O6424)</f>
        <v>0.75051490283674838</v>
      </c>
      <c r="T6424">
        <f>MIN(P6424:S6424)</f>
        <v>0.1608246220364461</v>
      </c>
      <c r="U6424">
        <f>MATCH(T6424,P6424:S6424, 0)</f>
        <v>3</v>
      </c>
    </row>
    <row r="6425" spans="1:21" x14ac:dyDescent="0.35">
      <c r="A6425">
        <v>3</v>
      </c>
      <c r="B6425">
        <v>6414</v>
      </c>
      <c r="C6425" t="s">
        <v>14</v>
      </c>
      <c r="D6425" t="s">
        <v>15</v>
      </c>
      <c r="E6425" t="s">
        <v>34</v>
      </c>
      <c r="F6425" t="s">
        <v>35</v>
      </c>
      <c r="G6425" t="s">
        <v>36</v>
      </c>
      <c r="H6425" t="s">
        <v>37</v>
      </c>
      <c r="I6425" s="1">
        <v>42509</v>
      </c>
      <c r="J6425">
        <v>2016</v>
      </c>
      <c r="K6425" t="s">
        <v>77</v>
      </c>
      <c r="L6425" t="s">
        <v>78</v>
      </c>
      <c r="M6425" s="1">
        <v>42537</v>
      </c>
      <c r="N6425">
        <v>28</v>
      </c>
      <c r="O6425">
        <f>STANDARDIZE(N6425,$N$8,$N$9)</f>
        <v>-0.13423936991002217</v>
      </c>
      <c r="P6425">
        <f>ABS($J$3-O6425)</f>
        <v>0.39312685386686819</v>
      </c>
      <c r="Q6425">
        <f>ABS($J$4-O6425)</f>
        <v>2.3230223183042211</v>
      </c>
      <c r="R6425">
        <f>ABS($J$5-O6425)</f>
        <v>1.7869402448493998E-2</v>
      </c>
      <c r="S6425">
        <f>ABS($J$6-O6425)</f>
        <v>0.57182087835180828</v>
      </c>
      <c r="T6425">
        <f>MIN(P6425:S6425)</f>
        <v>1.7869402448493998E-2</v>
      </c>
      <c r="U6425">
        <f>MATCH(T6425,P6425:S6425, 0)</f>
        <v>3</v>
      </c>
    </row>
    <row r="6426" spans="1:21" x14ac:dyDescent="0.35">
      <c r="A6426">
        <v>3</v>
      </c>
      <c r="B6426">
        <v>6415</v>
      </c>
      <c r="C6426" t="s">
        <v>30</v>
      </c>
      <c r="D6426" t="s">
        <v>31</v>
      </c>
      <c r="E6426" t="s">
        <v>34</v>
      </c>
      <c r="F6426" t="s">
        <v>35</v>
      </c>
      <c r="G6426" t="s">
        <v>36</v>
      </c>
      <c r="H6426" t="s">
        <v>37</v>
      </c>
      <c r="I6426" s="1">
        <v>42509</v>
      </c>
      <c r="J6426">
        <v>2016</v>
      </c>
      <c r="K6426" t="s">
        <v>77</v>
      </c>
      <c r="L6426" t="s">
        <v>78</v>
      </c>
      <c r="M6426" s="1">
        <v>42538</v>
      </c>
      <c r="N6426">
        <v>29</v>
      </c>
      <c r="O6426">
        <f>STANDARDIZE(N6426,$N$8,$N$9)</f>
        <v>-0.11636996746152814</v>
      </c>
      <c r="P6426">
        <f>ABS($J$3-O6426)</f>
        <v>0.41099625631536219</v>
      </c>
      <c r="Q6426">
        <f>ABS($J$4-O6426)</f>
        <v>2.3051529158557269</v>
      </c>
      <c r="R6426">
        <f>ABS($J$5-O6426)</f>
        <v>3.5738804896988025E-2</v>
      </c>
      <c r="S6426">
        <f>ABS($J$6-O6426)</f>
        <v>0.55395147590331428</v>
      </c>
      <c r="T6426">
        <f>MIN(P6426:S6426)</f>
        <v>3.5738804896988025E-2</v>
      </c>
      <c r="U6426">
        <f>MATCH(T6426,P6426:S6426, 0)</f>
        <v>3</v>
      </c>
    </row>
    <row r="6427" spans="1:21" x14ac:dyDescent="0.35">
      <c r="A6427">
        <v>3</v>
      </c>
      <c r="B6427">
        <v>6416</v>
      </c>
      <c r="C6427" t="s">
        <v>100</v>
      </c>
      <c r="D6427" t="s">
        <v>101</v>
      </c>
      <c r="E6427" t="s">
        <v>16</v>
      </c>
      <c r="F6427" t="s">
        <v>17</v>
      </c>
      <c r="G6427" t="s">
        <v>18</v>
      </c>
      <c r="H6427" t="s">
        <v>19</v>
      </c>
      <c r="I6427" s="1">
        <v>42509</v>
      </c>
      <c r="J6427">
        <v>2016</v>
      </c>
      <c r="K6427" t="s">
        <v>41</v>
      </c>
      <c r="L6427" t="s">
        <v>42</v>
      </c>
      <c r="M6427" s="1">
        <v>42544</v>
      </c>
      <c r="N6427">
        <v>35</v>
      </c>
      <c r="O6427">
        <f>STANDARDIZE(N6427,$N$8,$N$9)</f>
        <v>-9.1535527705640905E-3</v>
      </c>
      <c r="P6427">
        <f>ABS($J$3-O6427)</f>
        <v>0.51821267100632629</v>
      </c>
      <c r="Q6427">
        <f>ABS($J$4-O6427)</f>
        <v>2.1979365011647629</v>
      </c>
      <c r="R6427">
        <f>ABS($J$5-O6427)</f>
        <v>0.14295521958795207</v>
      </c>
      <c r="S6427">
        <f>ABS($J$6-O6427)</f>
        <v>0.44673506121235018</v>
      </c>
      <c r="T6427">
        <f>MIN(P6427:S6427)</f>
        <v>0.14295521958795207</v>
      </c>
      <c r="U6427">
        <f>MATCH(T6427,P6427:S6427, 0)</f>
        <v>3</v>
      </c>
    </row>
    <row r="6428" spans="1:21" x14ac:dyDescent="0.35">
      <c r="A6428">
        <v>3</v>
      </c>
      <c r="B6428">
        <v>6417</v>
      </c>
      <c r="C6428" t="s">
        <v>82</v>
      </c>
      <c r="D6428" t="s">
        <v>83</v>
      </c>
      <c r="E6428" t="s">
        <v>149</v>
      </c>
      <c r="F6428" t="s">
        <v>150</v>
      </c>
      <c r="G6428" t="s">
        <v>215</v>
      </c>
      <c r="H6428" t="s">
        <v>216</v>
      </c>
      <c r="I6428" s="1">
        <v>42509</v>
      </c>
      <c r="J6428">
        <v>2016</v>
      </c>
      <c r="K6428" t="s">
        <v>77</v>
      </c>
      <c r="L6428" t="s">
        <v>78</v>
      </c>
      <c r="M6428" s="1">
        <v>42545</v>
      </c>
      <c r="N6428">
        <v>36</v>
      </c>
      <c r="O6428">
        <f>STANDARDIZE(N6428,$N$8,$N$9)</f>
        <v>8.7158496779299183E-3</v>
      </c>
      <c r="P6428">
        <f>ABS($J$3-O6428)</f>
        <v>0.53608207345482028</v>
      </c>
      <c r="Q6428">
        <f>ABS($J$4-O6428)</f>
        <v>2.1800670987162691</v>
      </c>
      <c r="R6428">
        <f>ABS($J$5-O6428)</f>
        <v>0.1608246220364461</v>
      </c>
      <c r="S6428">
        <f>ABS($J$6-O6428)</f>
        <v>0.42886565876385618</v>
      </c>
      <c r="T6428">
        <f>MIN(P6428:S6428)</f>
        <v>0.1608246220364461</v>
      </c>
      <c r="U6428">
        <f>MATCH(T6428,P6428:S6428, 0)</f>
        <v>3</v>
      </c>
    </row>
    <row r="6429" spans="1:21" x14ac:dyDescent="0.35">
      <c r="A6429">
        <v>1</v>
      </c>
      <c r="B6429">
        <v>6418</v>
      </c>
      <c r="C6429" t="s">
        <v>67</v>
      </c>
      <c r="D6429" t="s">
        <v>68</v>
      </c>
      <c r="E6429" t="s">
        <v>73</v>
      </c>
      <c r="F6429" t="s">
        <v>74</v>
      </c>
      <c r="G6429" t="s">
        <v>75</v>
      </c>
      <c r="H6429" t="s">
        <v>76</v>
      </c>
      <c r="I6429" s="1">
        <v>42510</v>
      </c>
      <c r="J6429">
        <v>2016</v>
      </c>
      <c r="K6429" t="s">
        <v>125</v>
      </c>
      <c r="L6429" t="s">
        <v>126</v>
      </c>
      <c r="M6429" s="1">
        <v>42514</v>
      </c>
      <c r="N6429">
        <v>4</v>
      </c>
      <c r="O6429">
        <f>STANDARDIZE(N6429,$N$8,$N$9)</f>
        <v>-0.56310502867387835</v>
      </c>
      <c r="P6429">
        <f>ABS($J$3-O6429)</f>
        <v>3.5738804896987997E-2</v>
      </c>
      <c r="Q6429">
        <f>ABS($J$4-O6429)</f>
        <v>2.7518879770680771</v>
      </c>
      <c r="R6429">
        <f>ABS($J$5-O6429)</f>
        <v>0.41099625631536219</v>
      </c>
      <c r="S6429">
        <f>ABS($J$6-O6429)</f>
        <v>1.0006865371156644</v>
      </c>
      <c r="T6429">
        <f>MIN(P6429:S6429)</f>
        <v>3.5738804896987997E-2</v>
      </c>
      <c r="U6429">
        <f>MATCH(T6429,P6429:S6429, 0)</f>
        <v>1</v>
      </c>
    </row>
    <row r="6430" spans="1:21" x14ac:dyDescent="0.35">
      <c r="A6430">
        <v>1</v>
      </c>
      <c r="B6430">
        <v>6419</v>
      </c>
      <c r="C6430" t="s">
        <v>30</v>
      </c>
      <c r="D6430" t="s">
        <v>31</v>
      </c>
      <c r="E6430" t="s">
        <v>43</v>
      </c>
      <c r="F6430" t="s">
        <v>35</v>
      </c>
      <c r="G6430" t="s">
        <v>127</v>
      </c>
      <c r="H6430" t="s">
        <v>128</v>
      </c>
      <c r="I6430" s="1">
        <v>42510</v>
      </c>
      <c r="J6430">
        <v>2016</v>
      </c>
      <c r="K6430" t="s">
        <v>69</v>
      </c>
      <c r="L6430" t="s">
        <v>70</v>
      </c>
      <c r="M6430" s="1">
        <v>42515</v>
      </c>
      <c r="N6430">
        <v>5</v>
      </c>
      <c r="O6430">
        <f>STANDARDIZE(N6430,$N$8,$N$9)</f>
        <v>-0.54523562622538435</v>
      </c>
      <c r="P6430">
        <f>ABS($J$3-O6430)</f>
        <v>1.7869402448493998E-2</v>
      </c>
      <c r="Q6430">
        <f>ABS($J$4-O6430)</f>
        <v>2.7340185746195833</v>
      </c>
      <c r="R6430">
        <f>ABS($J$5-O6430)</f>
        <v>0.39312685386686819</v>
      </c>
      <c r="S6430">
        <f>ABS($J$6-O6430)</f>
        <v>0.98281713466717047</v>
      </c>
      <c r="T6430">
        <f>MIN(P6430:S6430)</f>
        <v>1.7869402448493998E-2</v>
      </c>
      <c r="U6430">
        <f>MATCH(T6430,P6430:S6430, 0)</f>
        <v>1</v>
      </c>
    </row>
    <row r="6431" spans="1:21" x14ac:dyDescent="0.35">
      <c r="A6431">
        <v>1</v>
      </c>
      <c r="B6431">
        <v>6420</v>
      </c>
      <c r="C6431" t="s">
        <v>14</v>
      </c>
      <c r="D6431" t="s">
        <v>15</v>
      </c>
      <c r="E6431" t="s">
        <v>43</v>
      </c>
      <c r="F6431" t="s">
        <v>35</v>
      </c>
      <c r="G6431" t="s">
        <v>127</v>
      </c>
      <c r="H6431" t="s">
        <v>128</v>
      </c>
      <c r="I6431" s="1">
        <v>42510</v>
      </c>
      <c r="J6431">
        <v>2016</v>
      </c>
      <c r="K6431" t="s">
        <v>69</v>
      </c>
      <c r="L6431" t="s">
        <v>70</v>
      </c>
      <c r="M6431" s="1">
        <v>42515</v>
      </c>
      <c r="N6431">
        <v>5</v>
      </c>
      <c r="O6431">
        <f>STANDARDIZE(N6431,$N$8,$N$9)</f>
        <v>-0.54523562622538435</v>
      </c>
      <c r="P6431">
        <f>ABS($J$3-O6431)</f>
        <v>1.7869402448493998E-2</v>
      </c>
      <c r="Q6431">
        <f>ABS($J$4-O6431)</f>
        <v>2.7340185746195833</v>
      </c>
      <c r="R6431">
        <f>ABS($J$5-O6431)</f>
        <v>0.39312685386686819</v>
      </c>
      <c r="S6431">
        <f>ABS($J$6-O6431)</f>
        <v>0.98281713466717047</v>
      </c>
      <c r="T6431">
        <f>MIN(P6431:S6431)</f>
        <v>1.7869402448493998E-2</v>
      </c>
      <c r="U6431">
        <f>MATCH(T6431,P6431:S6431, 0)</f>
        <v>1</v>
      </c>
    </row>
    <row r="6432" spans="1:21" x14ac:dyDescent="0.35">
      <c r="A6432">
        <v>3</v>
      </c>
      <c r="B6432">
        <v>6421</v>
      </c>
      <c r="C6432" t="s">
        <v>30</v>
      </c>
      <c r="D6432" t="s">
        <v>31</v>
      </c>
      <c r="E6432" t="s">
        <v>79</v>
      </c>
      <c r="F6432" t="s">
        <v>35</v>
      </c>
      <c r="G6432" t="s">
        <v>200</v>
      </c>
      <c r="H6432" t="s">
        <v>201</v>
      </c>
      <c r="I6432" s="1">
        <v>42510</v>
      </c>
      <c r="J6432">
        <v>2016</v>
      </c>
      <c r="K6432" t="s">
        <v>77</v>
      </c>
      <c r="L6432" t="s">
        <v>78</v>
      </c>
      <c r="M6432" s="1">
        <v>42619</v>
      </c>
      <c r="N6432">
        <v>20</v>
      </c>
      <c r="O6432">
        <f>STANDARDIZE(N6432,$N$8,$N$9)</f>
        <v>-0.27719458949797421</v>
      </c>
      <c r="P6432">
        <f>ABS($J$3-O6432)</f>
        <v>0.25017163427891614</v>
      </c>
      <c r="Q6432">
        <f>ABS($J$4-O6432)</f>
        <v>2.4659775378921731</v>
      </c>
      <c r="R6432">
        <f>ABS($J$5-O6432)</f>
        <v>0.12508581713945804</v>
      </c>
      <c r="S6432">
        <f>ABS($J$6-O6432)</f>
        <v>0.71477609793976038</v>
      </c>
      <c r="T6432">
        <f>MIN(P6432:S6432)</f>
        <v>0.12508581713945804</v>
      </c>
      <c r="U6432">
        <f>MATCH(T6432,P6432:S6432, 0)</f>
        <v>3</v>
      </c>
    </row>
    <row r="6433" spans="1:21" x14ac:dyDescent="0.35">
      <c r="A6433">
        <v>3</v>
      </c>
      <c r="B6433">
        <v>6422</v>
      </c>
      <c r="C6433" t="s">
        <v>552</v>
      </c>
      <c r="D6433" t="s">
        <v>553</v>
      </c>
      <c r="E6433" t="s">
        <v>24</v>
      </c>
      <c r="F6433" t="s">
        <v>25</v>
      </c>
      <c r="G6433" t="s">
        <v>26</v>
      </c>
      <c r="H6433" t="s">
        <v>27</v>
      </c>
      <c r="I6433" s="1">
        <v>42510</v>
      </c>
      <c r="J6433">
        <v>2016</v>
      </c>
      <c r="K6433" t="s">
        <v>577</v>
      </c>
      <c r="L6433" t="s">
        <v>578</v>
      </c>
      <c r="M6433" s="1">
        <v>42534</v>
      </c>
      <c r="N6433">
        <v>24</v>
      </c>
      <c r="O6433">
        <f>STANDARDIZE(N6433,$N$8,$N$9)</f>
        <v>-0.20571697970399819</v>
      </c>
      <c r="P6433">
        <f>ABS($J$3-O6433)</f>
        <v>0.32164924407289219</v>
      </c>
      <c r="Q6433">
        <f>ABS($J$4-O6433)</f>
        <v>2.3944999280981971</v>
      </c>
      <c r="R6433">
        <f>ABS($J$5-O6433)</f>
        <v>5.3608207345482023E-2</v>
      </c>
      <c r="S6433">
        <f>ABS($J$6-O6433)</f>
        <v>0.64329848814578428</v>
      </c>
      <c r="T6433">
        <f>MIN(P6433:S6433)</f>
        <v>5.3608207345482023E-2</v>
      </c>
      <c r="U6433">
        <f>MATCH(T6433,P6433:S6433, 0)</f>
        <v>3</v>
      </c>
    </row>
    <row r="6434" spans="1:21" x14ac:dyDescent="0.35">
      <c r="A6434">
        <v>3</v>
      </c>
      <c r="B6434">
        <v>6423</v>
      </c>
      <c r="C6434" t="s">
        <v>217</v>
      </c>
      <c r="D6434" t="s">
        <v>218</v>
      </c>
      <c r="E6434" t="s">
        <v>52</v>
      </c>
      <c r="F6434" t="s">
        <v>53</v>
      </c>
      <c r="G6434" t="s">
        <v>54</v>
      </c>
      <c r="H6434" t="s">
        <v>55</v>
      </c>
      <c r="I6434" s="1">
        <v>42510</v>
      </c>
      <c r="J6434">
        <v>2016</v>
      </c>
      <c r="K6434" t="s">
        <v>227</v>
      </c>
      <c r="L6434" t="s">
        <v>228</v>
      </c>
      <c r="M6434" s="1">
        <v>42535</v>
      </c>
      <c r="N6434">
        <v>25</v>
      </c>
      <c r="O6434">
        <f>STANDARDIZE(N6434,$N$8,$N$9)</f>
        <v>-0.18784757725550419</v>
      </c>
      <c r="P6434">
        <f>ABS($J$3-O6434)</f>
        <v>0.33951864652138619</v>
      </c>
      <c r="Q6434">
        <f>ABS($J$4-O6434)</f>
        <v>2.3766305256497033</v>
      </c>
      <c r="R6434">
        <f>ABS($J$5-O6434)</f>
        <v>3.5738804896988025E-2</v>
      </c>
      <c r="S6434">
        <f>ABS($J$6-O6434)</f>
        <v>0.62542908569729028</v>
      </c>
      <c r="T6434">
        <f>MIN(P6434:S6434)</f>
        <v>3.5738804896988025E-2</v>
      </c>
      <c r="U6434">
        <f>MATCH(T6434,P6434:S6434, 0)</f>
        <v>3</v>
      </c>
    </row>
    <row r="6435" spans="1:21" x14ac:dyDescent="0.35">
      <c r="A6435">
        <v>4</v>
      </c>
      <c r="B6435">
        <v>6424</v>
      </c>
      <c r="C6435" t="s">
        <v>229</v>
      </c>
      <c r="D6435" t="s">
        <v>230</v>
      </c>
      <c r="E6435" t="s">
        <v>73</v>
      </c>
      <c r="F6435" t="s">
        <v>74</v>
      </c>
      <c r="G6435" t="s">
        <v>114</v>
      </c>
      <c r="H6435" t="s">
        <v>115</v>
      </c>
      <c r="I6435" s="1">
        <v>42510</v>
      </c>
      <c r="J6435">
        <v>2016</v>
      </c>
      <c r="K6435" t="s">
        <v>77</v>
      </c>
      <c r="L6435" t="s">
        <v>78</v>
      </c>
      <c r="M6435" s="1">
        <v>42682</v>
      </c>
      <c r="N6435">
        <v>83</v>
      </c>
      <c r="O6435">
        <f>STANDARDIZE(N6435,$N$8,$N$9)</f>
        <v>0.8485777647571483</v>
      </c>
      <c r="P6435">
        <f>ABS($J$3-O6435)</f>
        <v>1.3759439885340385</v>
      </c>
      <c r="Q6435">
        <f>ABS($J$4-O6435)</f>
        <v>1.3402051836370505</v>
      </c>
      <c r="R6435">
        <f>ABS($J$5-O6435)</f>
        <v>1.0006865371156644</v>
      </c>
      <c r="S6435">
        <f>ABS($J$6-O6435)</f>
        <v>0.41099625631536219</v>
      </c>
      <c r="T6435">
        <f>MIN(P6435:S6435)</f>
        <v>0.41099625631536219</v>
      </c>
      <c r="U6435">
        <f>MATCH(T6435,P6435:S6435, 0)</f>
        <v>4</v>
      </c>
    </row>
    <row r="6436" spans="1:21" x14ac:dyDescent="0.35">
      <c r="A6436">
        <v>1</v>
      </c>
      <c r="B6436">
        <v>6425</v>
      </c>
      <c r="C6436" t="s">
        <v>14</v>
      </c>
      <c r="D6436" t="s">
        <v>15</v>
      </c>
      <c r="E6436" t="s">
        <v>73</v>
      </c>
      <c r="F6436" t="s">
        <v>74</v>
      </c>
      <c r="G6436" t="s">
        <v>75</v>
      </c>
      <c r="H6436" t="s">
        <v>76</v>
      </c>
      <c r="I6436" s="1">
        <v>42511</v>
      </c>
      <c r="J6436">
        <v>2016</v>
      </c>
      <c r="K6436" t="s">
        <v>125</v>
      </c>
      <c r="L6436" t="s">
        <v>126</v>
      </c>
      <c r="M6436" s="1">
        <v>42513</v>
      </c>
      <c r="N6436">
        <v>2</v>
      </c>
      <c r="O6436">
        <f>STANDARDIZE(N6436,$N$8,$N$9)</f>
        <v>-0.59884383357086635</v>
      </c>
      <c r="P6436">
        <f>ABS($J$3-O6436)</f>
        <v>7.1477609793975994E-2</v>
      </c>
      <c r="Q6436">
        <f>ABS($J$4-O6436)</f>
        <v>2.7876267819650655</v>
      </c>
      <c r="R6436">
        <f>ABS($J$5-O6436)</f>
        <v>0.44673506121235018</v>
      </c>
      <c r="S6436">
        <f>ABS($J$6-O6436)</f>
        <v>1.0364253420126524</v>
      </c>
      <c r="T6436">
        <f>MIN(P6436:S6436)</f>
        <v>7.1477609793975994E-2</v>
      </c>
      <c r="U6436">
        <f>MATCH(T6436,P6436:S6436, 0)</f>
        <v>1</v>
      </c>
    </row>
    <row r="6437" spans="1:21" x14ac:dyDescent="0.35">
      <c r="A6437">
        <v>1</v>
      </c>
      <c r="B6437">
        <v>6426</v>
      </c>
      <c r="C6437" t="s">
        <v>292</v>
      </c>
      <c r="D6437" t="s">
        <v>293</v>
      </c>
      <c r="E6437" t="s">
        <v>79</v>
      </c>
      <c r="F6437" t="s">
        <v>35</v>
      </c>
      <c r="G6437" t="s">
        <v>80</v>
      </c>
      <c r="H6437" t="s">
        <v>81</v>
      </c>
      <c r="I6437" s="1">
        <v>42511</v>
      </c>
      <c r="J6437">
        <v>2016</v>
      </c>
      <c r="K6437" t="s">
        <v>41</v>
      </c>
      <c r="L6437" t="s">
        <v>42</v>
      </c>
      <c r="M6437" s="1">
        <v>42517</v>
      </c>
      <c r="N6437">
        <v>6</v>
      </c>
      <c r="O6437">
        <f>STANDARDIZE(N6437,$N$8,$N$9)</f>
        <v>-0.52736622377689035</v>
      </c>
      <c r="P6437">
        <f>ABS($J$3-O6437)</f>
        <v>0</v>
      </c>
      <c r="Q6437">
        <f>ABS($J$4-O6437)</f>
        <v>2.7161491721710895</v>
      </c>
      <c r="R6437">
        <f>ABS($J$5-O6437)</f>
        <v>0.37525745141837419</v>
      </c>
      <c r="S6437">
        <f>ABS($J$6-O6437)</f>
        <v>0.96494773221867647</v>
      </c>
      <c r="T6437">
        <f>MIN(P6437:S6437)</f>
        <v>0</v>
      </c>
      <c r="U6437">
        <f>MATCH(T6437,P6437:S6437, 0)</f>
        <v>1</v>
      </c>
    </row>
    <row r="6438" spans="1:21" x14ac:dyDescent="0.35">
      <c r="A6438">
        <v>1</v>
      </c>
      <c r="B6438">
        <v>6427</v>
      </c>
      <c r="C6438" t="s">
        <v>206</v>
      </c>
      <c r="D6438" t="s">
        <v>207</v>
      </c>
      <c r="E6438" t="s">
        <v>243</v>
      </c>
      <c r="F6438" t="s">
        <v>208</v>
      </c>
      <c r="G6438" t="s">
        <v>304</v>
      </c>
      <c r="H6438" t="s">
        <v>305</v>
      </c>
      <c r="I6438" s="1">
        <v>42511</v>
      </c>
      <c r="J6438">
        <v>2016</v>
      </c>
      <c r="K6438" t="s">
        <v>77</v>
      </c>
      <c r="L6438" t="s">
        <v>78</v>
      </c>
      <c r="M6438" s="1">
        <v>42496</v>
      </c>
      <c r="N6438">
        <v>15</v>
      </c>
      <c r="O6438">
        <f>STANDARDIZE(N6438,$N$8,$N$9)</f>
        <v>-0.36654160174044426</v>
      </c>
      <c r="P6438">
        <f>ABS($J$3-O6438)</f>
        <v>0.1608246220364461</v>
      </c>
      <c r="Q6438">
        <f>ABS($J$4-O6438)</f>
        <v>2.5553245501346433</v>
      </c>
      <c r="R6438">
        <f>ABS($J$5-O6438)</f>
        <v>0.21443282938192809</v>
      </c>
      <c r="S6438">
        <f>ABS($J$6-O6438)</f>
        <v>0.80412311018223037</v>
      </c>
      <c r="T6438">
        <f>MIN(P6438:S6438)</f>
        <v>0.1608246220364461</v>
      </c>
      <c r="U6438">
        <f>MATCH(T6438,P6438:S6438, 0)</f>
        <v>1</v>
      </c>
    </row>
    <row r="6439" spans="1:21" x14ac:dyDescent="0.35">
      <c r="A6439">
        <v>3</v>
      </c>
      <c r="B6439">
        <v>6428</v>
      </c>
      <c r="C6439" t="s">
        <v>14</v>
      </c>
      <c r="D6439" t="s">
        <v>15</v>
      </c>
      <c r="E6439" t="s">
        <v>24</v>
      </c>
      <c r="F6439" t="s">
        <v>25</v>
      </c>
      <c r="G6439" t="s">
        <v>26</v>
      </c>
      <c r="H6439" t="s">
        <v>27</v>
      </c>
      <c r="I6439" s="1">
        <v>42511</v>
      </c>
      <c r="J6439">
        <v>2016</v>
      </c>
      <c r="K6439" t="s">
        <v>233</v>
      </c>
      <c r="L6439" t="s">
        <v>234</v>
      </c>
      <c r="M6439" s="1">
        <v>42619</v>
      </c>
      <c r="N6439">
        <v>19</v>
      </c>
      <c r="O6439">
        <f>STANDARDIZE(N6439,$N$8,$N$9)</f>
        <v>-0.29506399194646826</v>
      </c>
      <c r="P6439">
        <f>ABS($J$3-O6439)</f>
        <v>0.23230223183042209</v>
      </c>
      <c r="Q6439">
        <f>ABS($J$4-O6439)</f>
        <v>2.4838469403406673</v>
      </c>
      <c r="R6439">
        <f>ABS($J$5-O6439)</f>
        <v>0.1429552195879521</v>
      </c>
      <c r="S6439">
        <f>ABS($J$6-O6439)</f>
        <v>0.73264550038825438</v>
      </c>
      <c r="T6439">
        <f>MIN(P6439:S6439)</f>
        <v>0.1429552195879521</v>
      </c>
      <c r="U6439">
        <f>MATCH(T6439,P6439:S6439, 0)</f>
        <v>3</v>
      </c>
    </row>
    <row r="6440" spans="1:21" x14ac:dyDescent="0.35">
      <c r="A6440">
        <v>3</v>
      </c>
      <c r="B6440">
        <v>6429</v>
      </c>
      <c r="C6440" t="s">
        <v>30</v>
      </c>
      <c r="D6440" t="s">
        <v>31</v>
      </c>
      <c r="E6440" t="s">
        <v>52</v>
      </c>
      <c r="F6440" t="s">
        <v>53</v>
      </c>
      <c r="G6440" t="s">
        <v>601</v>
      </c>
      <c r="H6440" t="s">
        <v>602</v>
      </c>
      <c r="I6440" s="1">
        <v>42511</v>
      </c>
      <c r="J6440">
        <v>2016</v>
      </c>
      <c r="K6440" t="s">
        <v>41</v>
      </c>
      <c r="L6440" t="s">
        <v>42</v>
      </c>
      <c r="M6440" s="1">
        <v>42535</v>
      </c>
      <c r="N6440">
        <v>24</v>
      </c>
      <c r="O6440">
        <f>STANDARDIZE(N6440,$N$8,$N$9)</f>
        <v>-0.20571697970399819</v>
      </c>
      <c r="P6440">
        <f>ABS($J$3-O6440)</f>
        <v>0.32164924407289219</v>
      </c>
      <c r="Q6440">
        <f>ABS($J$4-O6440)</f>
        <v>2.3944999280981971</v>
      </c>
      <c r="R6440">
        <f>ABS($J$5-O6440)</f>
        <v>5.3608207345482023E-2</v>
      </c>
      <c r="S6440">
        <f>ABS($J$6-O6440)</f>
        <v>0.64329848814578428</v>
      </c>
      <c r="T6440">
        <f>MIN(P6440:S6440)</f>
        <v>5.3608207345482023E-2</v>
      </c>
      <c r="U6440">
        <f>MATCH(T6440,P6440:S6440, 0)</f>
        <v>3</v>
      </c>
    </row>
    <row r="6441" spans="1:21" x14ac:dyDescent="0.35">
      <c r="A6441">
        <v>3</v>
      </c>
      <c r="B6441">
        <v>6430</v>
      </c>
      <c r="C6441" t="s">
        <v>239</v>
      </c>
      <c r="D6441" t="s">
        <v>240</v>
      </c>
      <c r="E6441" t="s">
        <v>168</v>
      </c>
      <c r="F6441" t="s">
        <v>169</v>
      </c>
      <c r="G6441" t="s">
        <v>231</v>
      </c>
      <c r="H6441" t="s">
        <v>232</v>
      </c>
      <c r="I6441" s="1">
        <v>42511</v>
      </c>
      <c r="J6441">
        <v>2016</v>
      </c>
      <c r="K6441" t="s">
        <v>77</v>
      </c>
      <c r="L6441" t="s">
        <v>78</v>
      </c>
      <c r="M6441" s="1">
        <v>42541</v>
      </c>
      <c r="N6441">
        <v>30</v>
      </c>
      <c r="O6441">
        <f>STANDARDIZE(N6441,$N$8,$N$9)</f>
        <v>-9.8500565013034141E-2</v>
      </c>
      <c r="P6441">
        <f>ABS($J$3-O6441)</f>
        <v>0.42886565876385618</v>
      </c>
      <c r="Q6441">
        <f>ABS($J$4-O6441)</f>
        <v>2.2872835134072331</v>
      </c>
      <c r="R6441">
        <f>ABS($J$5-O6441)</f>
        <v>5.3608207345482023E-2</v>
      </c>
      <c r="S6441">
        <f>ABS($J$6-O6441)</f>
        <v>0.53608207345482028</v>
      </c>
      <c r="T6441">
        <f>MIN(P6441:S6441)</f>
        <v>5.3608207345482023E-2</v>
      </c>
      <c r="U6441">
        <f>MATCH(T6441,P6441:S6441, 0)</f>
        <v>3</v>
      </c>
    </row>
    <row r="6442" spans="1:21" x14ac:dyDescent="0.35">
      <c r="A6442">
        <v>4</v>
      </c>
      <c r="B6442">
        <v>6431</v>
      </c>
      <c r="C6442" t="s">
        <v>14</v>
      </c>
      <c r="D6442" t="s">
        <v>15</v>
      </c>
      <c r="E6442" t="s">
        <v>79</v>
      </c>
      <c r="F6442" t="s">
        <v>35</v>
      </c>
      <c r="G6442" t="s">
        <v>80</v>
      </c>
      <c r="H6442" t="s">
        <v>81</v>
      </c>
      <c r="I6442" s="1">
        <v>42511</v>
      </c>
      <c r="J6442">
        <v>2016</v>
      </c>
      <c r="K6442" t="s">
        <v>77</v>
      </c>
      <c r="L6442" t="s">
        <v>78</v>
      </c>
      <c r="M6442" s="1">
        <v>42528</v>
      </c>
      <c r="N6442">
        <v>46</v>
      </c>
      <c r="O6442">
        <f>STANDARDIZE(N6442,$N$8,$N$9)</f>
        <v>0.18740987416287</v>
      </c>
      <c r="P6442">
        <f>ABS($J$3-O6442)</f>
        <v>0.71477609793976038</v>
      </c>
      <c r="Q6442">
        <f>ABS($J$4-O6442)</f>
        <v>2.0013730742313292</v>
      </c>
      <c r="R6442">
        <f>ABS($J$5-O6442)</f>
        <v>0.33951864652138619</v>
      </c>
      <c r="S6442">
        <f>ABS($J$6-O6442)</f>
        <v>0.25017163427891609</v>
      </c>
      <c r="T6442">
        <f>MIN(P6442:S6442)</f>
        <v>0.25017163427891609</v>
      </c>
      <c r="U6442">
        <f>MATCH(T6442,P6442:S6442, 0)</f>
        <v>4</v>
      </c>
    </row>
    <row r="6443" spans="1:21" x14ac:dyDescent="0.35">
      <c r="A6443">
        <v>1</v>
      </c>
      <c r="B6443">
        <v>6432</v>
      </c>
      <c r="C6443" t="s">
        <v>14</v>
      </c>
      <c r="D6443" t="s">
        <v>15</v>
      </c>
      <c r="E6443" t="s">
        <v>105</v>
      </c>
      <c r="F6443" t="s">
        <v>59</v>
      </c>
      <c r="G6443" t="s">
        <v>106</v>
      </c>
      <c r="H6443" t="s">
        <v>107</v>
      </c>
      <c r="I6443" s="1">
        <v>42512</v>
      </c>
      <c r="J6443">
        <v>2016</v>
      </c>
      <c r="K6443" t="s">
        <v>125</v>
      </c>
      <c r="L6443" t="s">
        <v>126</v>
      </c>
      <c r="M6443" s="1">
        <v>42514</v>
      </c>
      <c r="N6443">
        <v>2</v>
      </c>
      <c r="O6443">
        <f>STANDARDIZE(N6443,$N$8,$N$9)</f>
        <v>-0.59884383357086635</v>
      </c>
      <c r="P6443">
        <f>ABS($J$3-O6443)</f>
        <v>7.1477609793975994E-2</v>
      </c>
      <c r="Q6443">
        <f>ABS($J$4-O6443)</f>
        <v>2.7876267819650655</v>
      </c>
      <c r="R6443">
        <f>ABS($J$5-O6443)</f>
        <v>0.44673506121235018</v>
      </c>
      <c r="S6443">
        <f>ABS($J$6-O6443)</f>
        <v>1.0364253420126524</v>
      </c>
      <c r="T6443">
        <f>MIN(P6443:S6443)</f>
        <v>7.1477609793975994E-2</v>
      </c>
      <c r="U6443">
        <f>MATCH(T6443,P6443:S6443, 0)</f>
        <v>1</v>
      </c>
    </row>
    <row r="6444" spans="1:21" x14ac:dyDescent="0.35">
      <c r="A6444">
        <v>4</v>
      </c>
      <c r="B6444">
        <v>6433</v>
      </c>
      <c r="C6444" t="s">
        <v>571</v>
      </c>
      <c r="D6444" t="s">
        <v>572</v>
      </c>
      <c r="E6444" t="s">
        <v>163</v>
      </c>
      <c r="F6444" t="s">
        <v>59</v>
      </c>
      <c r="G6444" t="s">
        <v>164</v>
      </c>
      <c r="H6444" t="s">
        <v>165</v>
      </c>
      <c r="I6444" s="1">
        <v>42512</v>
      </c>
      <c r="J6444">
        <v>2016</v>
      </c>
      <c r="K6444" t="s">
        <v>41</v>
      </c>
      <c r="L6444" t="s">
        <v>42</v>
      </c>
      <c r="M6444" s="1">
        <v>42711</v>
      </c>
      <c r="N6444">
        <v>51</v>
      </c>
      <c r="O6444">
        <f>STANDARDIZE(N6444,$N$8,$N$9)</f>
        <v>0.27675688640534007</v>
      </c>
      <c r="P6444">
        <f>ABS($J$3-O6444)</f>
        <v>0.80412311018223037</v>
      </c>
      <c r="Q6444">
        <f>ABS($J$4-O6444)</f>
        <v>1.9120260619888589</v>
      </c>
      <c r="R6444">
        <f>ABS($J$5-O6444)</f>
        <v>0.42886565876385624</v>
      </c>
      <c r="S6444">
        <f>ABS($J$6-O6444)</f>
        <v>0.16082462203644604</v>
      </c>
      <c r="T6444">
        <f>MIN(P6444:S6444)</f>
        <v>0.16082462203644604</v>
      </c>
      <c r="U6444">
        <f>MATCH(T6444,P6444:S6444, 0)</f>
        <v>4</v>
      </c>
    </row>
    <row r="6445" spans="1:21" x14ac:dyDescent="0.35">
      <c r="A6445">
        <v>2</v>
      </c>
      <c r="B6445">
        <v>6434</v>
      </c>
      <c r="C6445" t="s">
        <v>30</v>
      </c>
      <c r="D6445" t="s">
        <v>31</v>
      </c>
      <c r="E6445" t="s">
        <v>24</v>
      </c>
      <c r="F6445" t="s">
        <v>25</v>
      </c>
      <c r="G6445" t="s">
        <v>26</v>
      </c>
      <c r="H6445" t="s">
        <v>27</v>
      </c>
      <c r="I6445" s="1">
        <v>42512</v>
      </c>
      <c r="J6445">
        <v>2016</v>
      </c>
      <c r="K6445" t="s">
        <v>41</v>
      </c>
      <c r="L6445" t="s">
        <v>42</v>
      </c>
      <c r="M6445" s="1">
        <v>42748</v>
      </c>
      <c r="N6445">
        <v>236</v>
      </c>
      <c r="O6445">
        <f>STANDARDIZE(N6445,$N$8,$N$9)</f>
        <v>3.5825963393767317</v>
      </c>
      <c r="P6445">
        <f>ABS($J$3-O6445)</f>
        <v>4.1099625631536219</v>
      </c>
      <c r="Q6445">
        <f>ABS($J$4-O6445)</f>
        <v>1.3938133909825328</v>
      </c>
      <c r="R6445">
        <f>ABS($J$5-O6445)</f>
        <v>3.7347051117352477</v>
      </c>
      <c r="S6445">
        <f>ABS($J$6-O6445)</f>
        <v>3.1450148309349455</v>
      </c>
      <c r="T6445">
        <f>MIN(P6445:S6445)</f>
        <v>1.3938133909825328</v>
      </c>
      <c r="U6445">
        <f>MATCH(T6445,P6445:S6445, 0)</f>
        <v>2</v>
      </c>
    </row>
    <row r="6446" spans="1:21" x14ac:dyDescent="0.35">
      <c r="A6446">
        <v>1</v>
      </c>
      <c r="B6446">
        <v>6435</v>
      </c>
      <c r="C6446" t="s">
        <v>286</v>
      </c>
      <c r="D6446" t="s">
        <v>287</v>
      </c>
      <c r="E6446" t="s">
        <v>34</v>
      </c>
      <c r="F6446" t="s">
        <v>35</v>
      </c>
      <c r="G6446" t="s">
        <v>36</v>
      </c>
      <c r="H6446" t="s">
        <v>37</v>
      </c>
      <c r="I6446" s="1">
        <v>42513</v>
      </c>
      <c r="J6446">
        <v>2016</v>
      </c>
      <c r="K6446" t="s">
        <v>77</v>
      </c>
      <c r="L6446" t="s">
        <v>78</v>
      </c>
      <c r="M6446" s="1">
        <v>42588</v>
      </c>
      <c r="N6446">
        <v>16</v>
      </c>
      <c r="O6446">
        <f>STANDARDIZE(N6446,$N$8,$N$9)</f>
        <v>-0.34867219929195026</v>
      </c>
      <c r="P6446">
        <f>ABS($J$3-O6446)</f>
        <v>0.17869402448494009</v>
      </c>
      <c r="Q6446">
        <f>ABS($J$4-O6446)</f>
        <v>2.5374551476861491</v>
      </c>
      <c r="R6446">
        <f>ABS($J$5-O6446)</f>
        <v>0.19656342693343409</v>
      </c>
      <c r="S6446">
        <f>ABS($J$6-O6446)</f>
        <v>0.78625370773373637</v>
      </c>
      <c r="T6446">
        <f>MIN(P6446:S6446)</f>
        <v>0.17869402448494009</v>
      </c>
      <c r="U6446">
        <f>MATCH(T6446,P6446:S6446, 0)</f>
        <v>1</v>
      </c>
    </row>
    <row r="6447" spans="1:21" x14ac:dyDescent="0.35">
      <c r="A6447">
        <v>1</v>
      </c>
      <c r="B6447">
        <v>6436</v>
      </c>
      <c r="C6447" t="s">
        <v>62</v>
      </c>
      <c r="D6447" t="s">
        <v>63</v>
      </c>
      <c r="E6447" t="s">
        <v>52</v>
      </c>
      <c r="F6447" t="s">
        <v>53</v>
      </c>
      <c r="G6447" t="s">
        <v>601</v>
      </c>
      <c r="H6447" t="s">
        <v>602</v>
      </c>
      <c r="I6447" s="1">
        <v>42513</v>
      </c>
      <c r="J6447">
        <v>2016</v>
      </c>
      <c r="K6447" t="s">
        <v>77</v>
      </c>
      <c r="L6447" t="s">
        <v>78</v>
      </c>
      <c r="M6447" s="1">
        <v>42588</v>
      </c>
      <c r="N6447">
        <v>16</v>
      </c>
      <c r="O6447">
        <f>STANDARDIZE(N6447,$N$8,$N$9)</f>
        <v>-0.34867219929195026</v>
      </c>
      <c r="P6447">
        <f>ABS($J$3-O6447)</f>
        <v>0.17869402448494009</v>
      </c>
      <c r="Q6447">
        <f>ABS($J$4-O6447)</f>
        <v>2.5374551476861491</v>
      </c>
      <c r="R6447">
        <f>ABS($J$5-O6447)</f>
        <v>0.19656342693343409</v>
      </c>
      <c r="S6447">
        <f>ABS($J$6-O6447)</f>
        <v>0.78625370773373637</v>
      </c>
      <c r="T6447">
        <f>MIN(P6447:S6447)</f>
        <v>0.17869402448494009</v>
      </c>
      <c r="U6447">
        <f>MATCH(T6447,P6447:S6447, 0)</f>
        <v>1</v>
      </c>
    </row>
    <row r="6448" spans="1:21" x14ac:dyDescent="0.35">
      <c r="A6448">
        <v>4</v>
      </c>
      <c r="B6448">
        <v>6437</v>
      </c>
      <c r="C6448" t="s">
        <v>14</v>
      </c>
      <c r="D6448" t="s">
        <v>15</v>
      </c>
      <c r="E6448" t="s">
        <v>84</v>
      </c>
      <c r="F6448" t="s">
        <v>85</v>
      </c>
      <c r="G6448" t="s">
        <v>86</v>
      </c>
      <c r="H6448" t="s">
        <v>87</v>
      </c>
      <c r="I6448" s="1">
        <v>42513</v>
      </c>
      <c r="J6448">
        <v>2016</v>
      </c>
      <c r="K6448" t="s">
        <v>20</v>
      </c>
      <c r="L6448" t="s">
        <v>21</v>
      </c>
      <c r="M6448" s="1">
        <v>42606</v>
      </c>
      <c r="N6448">
        <v>93</v>
      </c>
      <c r="O6448">
        <f>STANDARDIZE(N6448,$N$8,$N$9)</f>
        <v>1.0272717892420884</v>
      </c>
      <c r="P6448">
        <f>ABS($J$3-O6448)</f>
        <v>1.5546380130189787</v>
      </c>
      <c r="Q6448">
        <f>ABS($J$4-O6448)</f>
        <v>1.1615111591521106</v>
      </c>
      <c r="R6448">
        <f>ABS($J$5-O6448)</f>
        <v>1.1793805616006046</v>
      </c>
      <c r="S6448">
        <f>ABS($J$6-O6448)</f>
        <v>0.58969028080030228</v>
      </c>
      <c r="T6448">
        <f>MIN(P6448:S6448)</f>
        <v>0.58969028080030228</v>
      </c>
      <c r="U6448">
        <f>MATCH(T6448,P6448:S6448, 0)</f>
        <v>4</v>
      </c>
    </row>
    <row r="6449" spans="1:21" x14ac:dyDescent="0.35">
      <c r="A6449">
        <v>1</v>
      </c>
      <c r="B6449">
        <v>6438</v>
      </c>
      <c r="C6449" t="s">
        <v>172</v>
      </c>
      <c r="D6449" t="s">
        <v>173</v>
      </c>
      <c r="E6449" t="s">
        <v>16</v>
      </c>
      <c r="F6449" t="s">
        <v>17</v>
      </c>
      <c r="G6449" t="s">
        <v>18</v>
      </c>
      <c r="H6449" t="s">
        <v>19</v>
      </c>
      <c r="I6449" s="1">
        <v>42514</v>
      </c>
      <c r="J6449">
        <v>2016</v>
      </c>
      <c r="K6449" t="s">
        <v>77</v>
      </c>
      <c r="L6449" t="s">
        <v>78</v>
      </c>
      <c r="M6449" s="1">
        <v>42375</v>
      </c>
      <c r="N6449">
        <v>8</v>
      </c>
      <c r="O6449">
        <f>STANDARDIZE(N6449,$N$8,$N$9)</f>
        <v>-0.49162741887990236</v>
      </c>
      <c r="P6449">
        <f>ABS($J$3-O6449)</f>
        <v>3.5738804896987997E-2</v>
      </c>
      <c r="Q6449">
        <f>ABS($J$4-O6449)</f>
        <v>2.6804103672741011</v>
      </c>
      <c r="R6449">
        <f>ABS($J$5-O6449)</f>
        <v>0.33951864652138619</v>
      </c>
      <c r="S6449">
        <f>ABS($J$6-O6449)</f>
        <v>0.92920892732168847</v>
      </c>
      <c r="T6449">
        <f>MIN(P6449:S6449)</f>
        <v>3.5738804896987997E-2</v>
      </c>
      <c r="U6449">
        <f>MATCH(T6449,P6449:S6449, 0)</f>
        <v>1</v>
      </c>
    </row>
    <row r="6450" spans="1:21" x14ac:dyDescent="0.35">
      <c r="A6450">
        <v>1</v>
      </c>
      <c r="B6450">
        <v>6439</v>
      </c>
      <c r="C6450" t="s">
        <v>587</v>
      </c>
      <c r="D6450" t="s">
        <v>588</v>
      </c>
      <c r="E6450" t="s">
        <v>105</v>
      </c>
      <c r="F6450" t="s">
        <v>59</v>
      </c>
      <c r="G6450" t="s">
        <v>106</v>
      </c>
      <c r="H6450" t="s">
        <v>107</v>
      </c>
      <c r="I6450" s="1">
        <v>42514</v>
      </c>
      <c r="J6450">
        <v>2016</v>
      </c>
      <c r="K6450" t="s">
        <v>77</v>
      </c>
      <c r="L6450" t="s">
        <v>78</v>
      </c>
      <c r="M6450" s="1">
        <v>42527</v>
      </c>
      <c r="N6450">
        <v>13</v>
      </c>
      <c r="O6450">
        <f>STANDARDIZE(N6450,$N$8,$N$9)</f>
        <v>-0.40228040663743231</v>
      </c>
      <c r="P6450">
        <f>ABS($J$3-O6450)</f>
        <v>0.12508581713945804</v>
      </c>
      <c r="Q6450">
        <f>ABS($J$4-O6450)</f>
        <v>2.5910633550316313</v>
      </c>
      <c r="R6450">
        <f>ABS($J$5-O6450)</f>
        <v>0.25017163427891614</v>
      </c>
      <c r="S6450">
        <f>ABS($J$6-O6450)</f>
        <v>0.83986191507921837</v>
      </c>
      <c r="T6450">
        <f>MIN(P6450:S6450)</f>
        <v>0.12508581713945804</v>
      </c>
      <c r="U6450">
        <f>MATCH(T6450,P6450:S6450, 0)</f>
        <v>1</v>
      </c>
    </row>
    <row r="6451" spans="1:21" x14ac:dyDescent="0.35">
      <c r="A6451">
        <v>1</v>
      </c>
      <c r="B6451">
        <v>6440</v>
      </c>
      <c r="C6451" t="s">
        <v>14</v>
      </c>
      <c r="D6451" t="s">
        <v>15</v>
      </c>
      <c r="E6451" t="s">
        <v>79</v>
      </c>
      <c r="F6451" t="s">
        <v>35</v>
      </c>
      <c r="G6451" t="s">
        <v>200</v>
      </c>
      <c r="H6451" t="s">
        <v>201</v>
      </c>
      <c r="I6451" s="1">
        <v>42514</v>
      </c>
      <c r="J6451">
        <v>2016</v>
      </c>
      <c r="K6451" t="s">
        <v>77</v>
      </c>
      <c r="L6451" t="s">
        <v>78</v>
      </c>
      <c r="M6451" s="1">
        <v>42619</v>
      </c>
      <c r="N6451">
        <v>16</v>
      </c>
      <c r="O6451">
        <f>STANDARDIZE(N6451,$N$8,$N$9)</f>
        <v>-0.34867219929195026</v>
      </c>
      <c r="P6451">
        <f>ABS($J$3-O6451)</f>
        <v>0.17869402448494009</v>
      </c>
      <c r="Q6451">
        <f>ABS($J$4-O6451)</f>
        <v>2.5374551476861491</v>
      </c>
      <c r="R6451">
        <f>ABS($J$5-O6451)</f>
        <v>0.19656342693343409</v>
      </c>
      <c r="S6451">
        <f>ABS($J$6-O6451)</f>
        <v>0.78625370773373637</v>
      </c>
      <c r="T6451">
        <f>MIN(P6451:S6451)</f>
        <v>0.17869402448494009</v>
      </c>
      <c r="U6451">
        <f>MATCH(T6451,P6451:S6451, 0)</f>
        <v>1</v>
      </c>
    </row>
    <row r="6452" spans="1:21" x14ac:dyDescent="0.35">
      <c r="A6452">
        <v>3</v>
      </c>
      <c r="B6452">
        <v>6441</v>
      </c>
      <c r="C6452" t="s">
        <v>239</v>
      </c>
      <c r="D6452" t="s">
        <v>240</v>
      </c>
      <c r="E6452" t="s">
        <v>168</v>
      </c>
      <c r="F6452" t="s">
        <v>169</v>
      </c>
      <c r="G6452" t="s">
        <v>186</v>
      </c>
      <c r="H6452" t="s">
        <v>187</v>
      </c>
      <c r="I6452" s="1">
        <v>42514</v>
      </c>
      <c r="J6452">
        <v>2016</v>
      </c>
      <c r="K6452" t="s">
        <v>77</v>
      </c>
      <c r="L6452" t="s">
        <v>78</v>
      </c>
      <c r="M6452" s="1">
        <v>42534</v>
      </c>
      <c r="N6452">
        <v>20</v>
      </c>
      <c r="O6452">
        <f>STANDARDIZE(N6452,$N$8,$N$9)</f>
        <v>-0.27719458949797421</v>
      </c>
      <c r="P6452">
        <f>ABS($J$3-O6452)</f>
        <v>0.25017163427891614</v>
      </c>
      <c r="Q6452">
        <f>ABS($J$4-O6452)</f>
        <v>2.4659775378921731</v>
      </c>
      <c r="R6452">
        <f>ABS($J$5-O6452)</f>
        <v>0.12508581713945804</v>
      </c>
      <c r="S6452">
        <f>ABS($J$6-O6452)</f>
        <v>0.71477609793976038</v>
      </c>
      <c r="T6452">
        <f>MIN(P6452:S6452)</f>
        <v>0.12508581713945804</v>
      </c>
      <c r="U6452">
        <f>MATCH(T6452,P6452:S6452, 0)</f>
        <v>3</v>
      </c>
    </row>
    <row r="6453" spans="1:21" x14ac:dyDescent="0.35">
      <c r="A6453">
        <v>3</v>
      </c>
      <c r="B6453">
        <v>6442</v>
      </c>
      <c r="C6453" t="s">
        <v>30</v>
      </c>
      <c r="D6453" t="s">
        <v>31</v>
      </c>
      <c r="E6453" t="s">
        <v>58</v>
      </c>
      <c r="F6453" t="s">
        <v>348</v>
      </c>
      <c r="G6453" t="s">
        <v>349</v>
      </c>
      <c r="H6453" t="s">
        <v>350</v>
      </c>
      <c r="I6453" s="1">
        <v>42514</v>
      </c>
      <c r="J6453">
        <v>2016</v>
      </c>
      <c r="K6453" t="s">
        <v>77</v>
      </c>
      <c r="L6453" t="s">
        <v>78</v>
      </c>
      <c r="M6453" s="1">
        <v>42538</v>
      </c>
      <c r="N6453">
        <v>24</v>
      </c>
      <c r="O6453">
        <f>STANDARDIZE(N6453,$N$8,$N$9)</f>
        <v>-0.20571697970399819</v>
      </c>
      <c r="P6453">
        <f>ABS($J$3-O6453)</f>
        <v>0.32164924407289219</v>
      </c>
      <c r="Q6453">
        <f>ABS($J$4-O6453)</f>
        <v>2.3944999280981971</v>
      </c>
      <c r="R6453">
        <f>ABS($J$5-O6453)</f>
        <v>5.3608207345482023E-2</v>
      </c>
      <c r="S6453">
        <f>ABS($J$6-O6453)</f>
        <v>0.64329848814578428</v>
      </c>
      <c r="T6453">
        <f>MIN(P6453:S6453)</f>
        <v>5.3608207345482023E-2</v>
      </c>
      <c r="U6453">
        <f>MATCH(T6453,P6453:S6453, 0)</f>
        <v>3</v>
      </c>
    </row>
    <row r="6454" spans="1:21" x14ac:dyDescent="0.35">
      <c r="A6454">
        <v>3</v>
      </c>
      <c r="B6454">
        <v>6443</v>
      </c>
      <c r="C6454" t="s">
        <v>30</v>
      </c>
      <c r="D6454" t="s">
        <v>31</v>
      </c>
      <c r="E6454" t="s">
        <v>58</v>
      </c>
      <c r="F6454" t="s">
        <v>348</v>
      </c>
      <c r="G6454" t="s">
        <v>349</v>
      </c>
      <c r="H6454" t="s">
        <v>350</v>
      </c>
      <c r="I6454" s="1">
        <v>42514</v>
      </c>
      <c r="J6454">
        <v>2016</v>
      </c>
      <c r="K6454" t="s">
        <v>77</v>
      </c>
      <c r="L6454" t="s">
        <v>78</v>
      </c>
      <c r="M6454" s="1">
        <v>42538</v>
      </c>
      <c r="N6454">
        <v>24</v>
      </c>
      <c r="O6454">
        <f>STANDARDIZE(N6454,$N$8,$N$9)</f>
        <v>-0.20571697970399819</v>
      </c>
      <c r="P6454">
        <f>ABS($J$3-O6454)</f>
        <v>0.32164924407289219</v>
      </c>
      <c r="Q6454">
        <f>ABS($J$4-O6454)</f>
        <v>2.3944999280981971</v>
      </c>
      <c r="R6454">
        <f>ABS($J$5-O6454)</f>
        <v>5.3608207345482023E-2</v>
      </c>
      <c r="S6454">
        <f>ABS($J$6-O6454)</f>
        <v>0.64329848814578428</v>
      </c>
      <c r="T6454">
        <f>MIN(P6454:S6454)</f>
        <v>5.3608207345482023E-2</v>
      </c>
      <c r="U6454">
        <f>MATCH(T6454,P6454:S6454, 0)</f>
        <v>3</v>
      </c>
    </row>
    <row r="6455" spans="1:21" x14ac:dyDescent="0.35">
      <c r="A6455">
        <v>3</v>
      </c>
      <c r="B6455">
        <v>6444</v>
      </c>
      <c r="C6455" t="s">
        <v>14</v>
      </c>
      <c r="D6455" t="s">
        <v>15</v>
      </c>
      <c r="E6455" t="s">
        <v>105</v>
      </c>
      <c r="F6455" t="s">
        <v>59</v>
      </c>
      <c r="G6455" t="s">
        <v>106</v>
      </c>
      <c r="H6455" t="s">
        <v>107</v>
      </c>
      <c r="I6455" s="1">
        <v>42514</v>
      </c>
      <c r="J6455">
        <v>2016</v>
      </c>
      <c r="K6455" t="s">
        <v>41</v>
      </c>
      <c r="L6455" t="s">
        <v>42</v>
      </c>
      <c r="M6455" s="1">
        <v>42542</v>
      </c>
      <c r="N6455">
        <v>28</v>
      </c>
      <c r="O6455">
        <f>STANDARDIZE(N6455,$N$8,$N$9)</f>
        <v>-0.13423936991002217</v>
      </c>
      <c r="P6455">
        <f>ABS($J$3-O6455)</f>
        <v>0.39312685386686819</v>
      </c>
      <c r="Q6455">
        <f>ABS($J$4-O6455)</f>
        <v>2.3230223183042211</v>
      </c>
      <c r="R6455">
        <f>ABS($J$5-O6455)</f>
        <v>1.7869402448493998E-2</v>
      </c>
      <c r="S6455">
        <f>ABS($J$6-O6455)</f>
        <v>0.57182087835180828</v>
      </c>
      <c r="T6455">
        <f>MIN(P6455:S6455)</f>
        <v>1.7869402448493998E-2</v>
      </c>
      <c r="U6455">
        <f>MATCH(T6455,P6455:S6455, 0)</f>
        <v>3</v>
      </c>
    </row>
    <row r="6456" spans="1:21" x14ac:dyDescent="0.35">
      <c r="A6456">
        <v>3</v>
      </c>
      <c r="B6456">
        <v>6445</v>
      </c>
      <c r="C6456" t="s">
        <v>32</v>
      </c>
      <c r="D6456" t="s">
        <v>33</v>
      </c>
      <c r="E6456" t="s">
        <v>131</v>
      </c>
      <c r="F6456" t="s">
        <v>132</v>
      </c>
      <c r="G6456" t="s">
        <v>133</v>
      </c>
      <c r="H6456" t="s">
        <v>134</v>
      </c>
      <c r="I6456" s="1">
        <v>42514</v>
      </c>
      <c r="J6456">
        <v>2016</v>
      </c>
      <c r="K6456" t="s">
        <v>77</v>
      </c>
      <c r="L6456" t="s">
        <v>78</v>
      </c>
      <c r="M6456" s="1">
        <v>42542</v>
      </c>
      <c r="N6456">
        <v>28</v>
      </c>
      <c r="O6456">
        <f>STANDARDIZE(N6456,$N$8,$N$9)</f>
        <v>-0.13423936991002217</v>
      </c>
      <c r="P6456">
        <f>ABS($J$3-O6456)</f>
        <v>0.39312685386686819</v>
      </c>
      <c r="Q6456">
        <f>ABS($J$4-O6456)</f>
        <v>2.3230223183042211</v>
      </c>
      <c r="R6456">
        <f>ABS($J$5-O6456)</f>
        <v>1.7869402448493998E-2</v>
      </c>
      <c r="S6456">
        <f>ABS($J$6-O6456)</f>
        <v>0.57182087835180828</v>
      </c>
      <c r="T6456">
        <f>MIN(P6456:S6456)</f>
        <v>1.7869402448493998E-2</v>
      </c>
      <c r="U6456">
        <f>MATCH(T6456,P6456:S6456, 0)</f>
        <v>3</v>
      </c>
    </row>
    <row r="6457" spans="1:21" x14ac:dyDescent="0.35">
      <c r="A6457">
        <v>4</v>
      </c>
      <c r="B6457">
        <v>6446</v>
      </c>
      <c r="C6457" t="s">
        <v>32</v>
      </c>
      <c r="D6457" t="s">
        <v>33</v>
      </c>
      <c r="E6457" t="s">
        <v>131</v>
      </c>
      <c r="F6457" t="s">
        <v>132</v>
      </c>
      <c r="G6457" t="s">
        <v>133</v>
      </c>
      <c r="H6457" t="s">
        <v>134</v>
      </c>
      <c r="I6457" s="1">
        <v>42514</v>
      </c>
      <c r="J6457">
        <v>2016</v>
      </c>
      <c r="K6457" t="s">
        <v>77</v>
      </c>
      <c r="L6457" t="s">
        <v>78</v>
      </c>
      <c r="M6457" s="1">
        <v>42437</v>
      </c>
      <c r="N6457">
        <v>71</v>
      </c>
      <c r="O6457">
        <f>STANDARDIZE(N6457,$N$8,$N$9)</f>
        <v>0.63414493537522021</v>
      </c>
      <c r="P6457">
        <f>ABS($J$3-O6457)</f>
        <v>1.1615111591521106</v>
      </c>
      <c r="Q6457">
        <f>ABS($J$4-O6457)</f>
        <v>1.5546380130189787</v>
      </c>
      <c r="R6457">
        <f>ABS($J$5-O6457)</f>
        <v>0.78625370773373637</v>
      </c>
      <c r="S6457">
        <f>ABS($J$6-O6457)</f>
        <v>0.19656342693343409</v>
      </c>
      <c r="T6457">
        <f>MIN(P6457:S6457)</f>
        <v>0.19656342693343409</v>
      </c>
      <c r="U6457">
        <f>MATCH(T6457,P6457:S6457, 0)</f>
        <v>4</v>
      </c>
    </row>
    <row r="6458" spans="1:21" x14ac:dyDescent="0.35">
      <c r="A6458">
        <v>4</v>
      </c>
      <c r="B6458">
        <v>6447</v>
      </c>
      <c r="C6458" t="s">
        <v>521</v>
      </c>
      <c r="D6458" t="s">
        <v>522</v>
      </c>
      <c r="E6458" t="s">
        <v>131</v>
      </c>
      <c r="F6458" t="s">
        <v>132</v>
      </c>
      <c r="G6458" t="s">
        <v>133</v>
      </c>
      <c r="H6458" t="s">
        <v>134</v>
      </c>
      <c r="I6458" s="1">
        <v>42514</v>
      </c>
      <c r="J6458">
        <v>2016</v>
      </c>
      <c r="K6458" t="s">
        <v>41</v>
      </c>
      <c r="L6458" t="s">
        <v>42</v>
      </c>
      <c r="M6458" s="1">
        <v>42621</v>
      </c>
      <c r="N6458">
        <v>77</v>
      </c>
      <c r="O6458">
        <f>STANDARDIZE(N6458,$N$8,$N$9)</f>
        <v>0.74136135006618431</v>
      </c>
      <c r="P6458">
        <f>ABS($J$3-O6458)</f>
        <v>1.2687275738430746</v>
      </c>
      <c r="Q6458">
        <f>ABS($J$4-O6458)</f>
        <v>1.4474215983280145</v>
      </c>
      <c r="R6458">
        <f>ABS($J$5-O6458)</f>
        <v>0.89347012242470047</v>
      </c>
      <c r="S6458">
        <f>ABS($J$6-O6458)</f>
        <v>0.30377984162439819</v>
      </c>
      <c r="T6458">
        <f>MIN(P6458:S6458)</f>
        <v>0.30377984162439819</v>
      </c>
      <c r="U6458">
        <f>MATCH(T6458,P6458:S6458, 0)</f>
        <v>4</v>
      </c>
    </row>
    <row r="6459" spans="1:21" x14ac:dyDescent="0.35">
      <c r="A6459">
        <v>2</v>
      </c>
      <c r="B6459">
        <v>6448</v>
      </c>
      <c r="C6459" t="s">
        <v>22</v>
      </c>
      <c r="D6459" t="s">
        <v>23</v>
      </c>
      <c r="E6459" t="s">
        <v>149</v>
      </c>
      <c r="F6459" t="s">
        <v>150</v>
      </c>
      <c r="G6459" t="s">
        <v>215</v>
      </c>
      <c r="H6459" t="s">
        <v>216</v>
      </c>
      <c r="I6459" s="1">
        <v>42514</v>
      </c>
      <c r="J6459">
        <v>2016</v>
      </c>
      <c r="K6459" t="s">
        <v>41</v>
      </c>
      <c r="L6459" t="s">
        <v>42</v>
      </c>
      <c r="M6459" s="1">
        <v>42633</v>
      </c>
      <c r="N6459">
        <v>119</v>
      </c>
      <c r="O6459">
        <f>STANDARDIZE(N6459,$N$8,$N$9)</f>
        <v>1.4918762529029328</v>
      </c>
      <c r="P6459">
        <f>ABS($J$3-O6459)</f>
        <v>2.0192424766798229</v>
      </c>
      <c r="Q6459">
        <f>ABS($J$4-O6459)</f>
        <v>0.69690669549126616</v>
      </c>
      <c r="R6459">
        <f>ABS($J$5-O6459)</f>
        <v>1.643985025261449</v>
      </c>
      <c r="S6459">
        <f>ABS($J$6-O6459)</f>
        <v>1.0542947444611466</v>
      </c>
      <c r="T6459">
        <f>MIN(P6459:S6459)</f>
        <v>0.69690669549126616</v>
      </c>
      <c r="U6459">
        <f>MATCH(T6459,P6459:S6459, 0)</f>
        <v>2</v>
      </c>
    </row>
    <row r="6460" spans="1:21" x14ac:dyDescent="0.35">
      <c r="A6460">
        <v>1</v>
      </c>
      <c r="B6460">
        <v>6449</v>
      </c>
      <c r="C6460" t="s">
        <v>67</v>
      </c>
      <c r="D6460" t="s">
        <v>68</v>
      </c>
      <c r="E6460" t="s">
        <v>79</v>
      </c>
      <c r="F6460" t="s">
        <v>35</v>
      </c>
      <c r="G6460" t="s">
        <v>80</v>
      </c>
      <c r="H6460" t="s">
        <v>81</v>
      </c>
      <c r="I6460" s="1">
        <v>42515</v>
      </c>
      <c r="J6460">
        <v>2016</v>
      </c>
      <c r="K6460" t="s">
        <v>41</v>
      </c>
      <c r="L6460" t="s">
        <v>42</v>
      </c>
      <c r="M6460" s="1">
        <v>42521</v>
      </c>
      <c r="N6460">
        <v>6</v>
      </c>
      <c r="O6460">
        <f>STANDARDIZE(N6460,$N$8,$N$9)</f>
        <v>-0.52736622377689035</v>
      </c>
      <c r="P6460">
        <f>ABS($J$3-O6460)</f>
        <v>0</v>
      </c>
      <c r="Q6460">
        <f>ABS($J$4-O6460)</f>
        <v>2.7161491721710895</v>
      </c>
      <c r="R6460">
        <f>ABS($J$5-O6460)</f>
        <v>0.37525745141837419</v>
      </c>
      <c r="S6460">
        <f>ABS($J$6-O6460)</f>
        <v>0.96494773221867647</v>
      </c>
      <c r="T6460">
        <f>MIN(P6460:S6460)</f>
        <v>0</v>
      </c>
      <c r="U6460">
        <f>MATCH(T6460,P6460:S6460, 0)</f>
        <v>1</v>
      </c>
    </row>
    <row r="6461" spans="1:21" x14ac:dyDescent="0.35">
      <c r="A6461">
        <v>1</v>
      </c>
      <c r="B6461">
        <v>6450</v>
      </c>
      <c r="C6461" t="s">
        <v>184</v>
      </c>
      <c r="D6461" t="s">
        <v>185</v>
      </c>
      <c r="E6461" t="s">
        <v>296</v>
      </c>
      <c r="F6461" t="s">
        <v>320</v>
      </c>
      <c r="G6461" t="s">
        <v>629</v>
      </c>
      <c r="H6461" t="s">
        <v>630</v>
      </c>
      <c r="I6461" s="1">
        <v>42515</v>
      </c>
      <c r="J6461">
        <v>2016</v>
      </c>
      <c r="K6461" t="s">
        <v>94</v>
      </c>
      <c r="L6461" t="s">
        <v>95</v>
      </c>
      <c r="M6461" s="1">
        <v>42521</v>
      </c>
      <c r="N6461">
        <v>6</v>
      </c>
      <c r="O6461">
        <f>STANDARDIZE(N6461,$N$8,$N$9)</f>
        <v>-0.52736622377689035</v>
      </c>
      <c r="P6461">
        <f>ABS($J$3-O6461)</f>
        <v>0</v>
      </c>
      <c r="Q6461">
        <f>ABS($J$4-O6461)</f>
        <v>2.7161491721710895</v>
      </c>
      <c r="R6461">
        <f>ABS($J$5-O6461)</f>
        <v>0.37525745141837419</v>
      </c>
      <c r="S6461">
        <f>ABS($J$6-O6461)</f>
        <v>0.96494773221867647</v>
      </c>
      <c r="T6461">
        <f>MIN(P6461:S6461)</f>
        <v>0</v>
      </c>
      <c r="U6461">
        <f>MATCH(T6461,P6461:S6461, 0)</f>
        <v>1</v>
      </c>
    </row>
    <row r="6462" spans="1:21" x14ac:dyDescent="0.35">
      <c r="A6462">
        <v>3</v>
      </c>
      <c r="B6462">
        <v>6451</v>
      </c>
      <c r="C6462" t="s">
        <v>14</v>
      </c>
      <c r="D6462" t="s">
        <v>15</v>
      </c>
      <c r="E6462" t="s">
        <v>73</v>
      </c>
      <c r="F6462" t="s">
        <v>74</v>
      </c>
      <c r="G6462" t="s">
        <v>114</v>
      </c>
      <c r="H6462" t="s">
        <v>115</v>
      </c>
      <c r="I6462" s="1">
        <v>42515</v>
      </c>
      <c r="J6462">
        <v>2016</v>
      </c>
      <c r="K6462" t="s">
        <v>77</v>
      </c>
      <c r="L6462" t="s">
        <v>78</v>
      </c>
      <c r="M6462" s="1">
        <v>42535</v>
      </c>
      <c r="N6462">
        <v>20</v>
      </c>
      <c r="O6462">
        <f>STANDARDIZE(N6462,$N$8,$N$9)</f>
        <v>-0.27719458949797421</v>
      </c>
      <c r="P6462">
        <f>ABS($J$3-O6462)</f>
        <v>0.25017163427891614</v>
      </c>
      <c r="Q6462">
        <f>ABS($J$4-O6462)</f>
        <v>2.4659775378921731</v>
      </c>
      <c r="R6462">
        <f>ABS($J$5-O6462)</f>
        <v>0.12508581713945804</v>
      </c>
      <c r="S6462">
        <f>ABS($J$6-O6462)</f>
        <v>0.71477609793976038</v>
      </c>
      <c r="T6462">
        <f>MIN(P6462:S6462)</f>
        <v>0.12508581713945804</v>
      </c>
      <c r="U6462">
        <f>MATCH(T6462,P6462:S6462, 0)</f>
        <v>3</v>
      </c>
    </row>
    <row r="6463" spans="1:21" x14ac:dyDescent="0.35">
      <c r="A6463">
        <v>4</v>
      </c>
      <c r="B6463">
        <v>6452</v>
      </c>
      <c r="C6463" t="s">
        <v>14</v>
      </c>
      <c r="D6463" t="s">
        <v>15</v>
      </c>
      <c r="E6463" t="s">
        <v>79</v>
      </c>
      <c r="F6463" t="s">
        <v>35</v>
      </c>
      <c r="G6463" t="s">
        <v>80</v>
      </c>
      <c r="H6463" t="s">
        <v>81</v>
      </c>
      <c r="I6463" s="1">
        <v>42515</v>
      </c>
      <c r="J6463">
        <v>2016</v>
      </c>
      <c r="K6463" t="s">
        <v>41</v>
      </c>
      <c r="L6463" t="s">
        <v>42</v>
      </c>
      <c r="M6463" s="1">
        <v>42580</v>
      </c>
      <c r="N6463">
        <v>65</v>
      </c>
      <c r="O6463">
        <f>STANDARDIZE(N6463,$N$8,$N$9)</f>
        <v>0.52692852068425622</v>
      </c>
      <c r="P6463">
        <f>ABS($J$3-O6463)</f>
        <v>1.0542947444611466</v>
      </c>
      <c r="Q6463">
        <f>ABS($J$4-O6463)</f>
        <v>1.6618544277099427</v>
      </c>
      <c r="R6463">
        <f>ABS($J$5-O6463)</f>
        <v>0.67903729304277238</v>
      </c>
      <c r="S6463">
        <f>ABS($J$6-O6463)</f>
        <v>8.9347012242470103E-2</v>
      </c>
      <c r="T6463">
        <f>MIN(P6463:S6463)</f>
        <v>8.9347012242470103E-2</v>
      </c>
      <c r="U6463">
        <f>MATCH(T6463,P6463:S6463, 0)</f>
        <v>4</v>
      </c>
    </row>
    <row r="6464" spans="1:21" x14ac:dyDescent="0.35">
      <c r="A6464">
        <v>4</v>
      </c>
      <c r="B6464">
        <v>6453</v>
      </c>
      <c r="C6464" t="s">
        <v>462</v>
      </c>
      <c r="D6464" t="s">
        <v>463</v>
      </c>
      <c r="E6464" t="s">
        <v>243</v>
      </c>
      <c r="F6464" t="s">
        <v>208</v>
      </c>
      <c r="G6464" t="s">
        <v>244</v>
      </c>
      <c r="H6464" t="s">
        <v>245</v>
      </c>
      <c r="I6464" s="1">
        <v>42515</v>
      </c>
      <c r="J6464">
        <v>2016</v>
      </c>
      <c r="K6464" t="s">
        <v>41</v>
      </c>
      <c r="L6464" t="s">
        <v>42</v>
      </c>
      <c r="M6464" s="1">
        <v>42580</v>
      </c>
      <c r="N6464">
        <v>65</v>
      </c>
      <c r="O6464">
        <f>STANDARDIZE(N6464,$N$8,$N$9)</f>
        <v>0.52692852068425622</v>
      </c>
      <c r="P6464">
        <f>ABS($J$3-O6464)</f>
        <v>1.0542947444611466</v>
      </c>
      <c r="Q6464">
        <f>ABS($J$4-O6464)</f>
        <v>1.6618544277099427</v>
      </c>
      <c r="R6464">
        <f>ABS($J$5-O6464)</f>
        <v>0.67903729304277238</v>
      </c>
      <c r="S6464">
        <f>ABS($J$6-O6464)</f>
        <v>8.9347012242470103E-2</v>
      </c>
      <c r="T6464">
        <f>MIN(P6464:S6464)</f>
        <v>8.9347012242470103E-2</v>
      </c>
      <c r="U6464">
        <f>MATCH(T6464,P6464:S6464, 0)</f>
        <v>4</v>
      </c>
    </row>
    <row r="6465" spans="1:21" x14ac:dyDescent="0.35">
      <c r="A6465">
        <v>4</v>
      </c>
      <c r="B6465">
        <v>6454</v>
      </c>
      <c r="C6465" t="s">
        <v>30</v>
      </c>
      <c r="D6465" t="s">
        <v>31</v>
      </c>
      <c r="E6465" t="s">
        <v>131</v>
      </c>
      <c r="F6465" t="s">
        <v>132</v>
      </c>
      <c r="G6465" t="s">
        <v>133</v>
      </c>
      <c r="H6465" t="s">
        <v>134</v>
      </c>
      <c r="I6465" s="1">
        <v>42515</v>
      </c>
      <c r="J6465">
        <v>2016</v>
      </c>
      <c r="K6465" t="s">
        <v>41</v>
      </c>
      <c r="L6465" t="s">
        <v>42</v>
      </c>
      <c r="M6465" s="1">
        <v>42408</v>
      </c>
      <c r="N6465">
        <v>69</v>
      </c>
      <c r="O6465">
        <f>STANDARDIZE(N6465,$N$8,$N$9)</f>
        <v>0.59840613047823221</v>
      </c>
      <c r="P6465">
        <f>ABS($J$3-O6465)</f>
        <v>1.1257723542551226</v>
      </c>
      <c r="Q6465">
        <f>ABS($J$4-O6465)</f>
        <v>1.5903768179159667</v>
      </c>
      <c r="R6465">
        <f>ABS($J$5-O6465)</f>
        <v>0.75051490283674838</v>
      </c>
      <c r="S6465">
        <f>ABS($J$6-O6465)</f>
        <v>0.1608246220364461</v>
      </c>
      <c r="T6465">
        <f>MIN(P6465:S6465)</f>
        <v>0.1608246220364461</v>
      </c>
      <c r="U6465">
        <f>MATCH(T6465,P6465:S6465, 0)</f>
        <v>4</v>
      </c>
    </row>
    <row r="6466" spans="1:21" x14ac:dyDescent="0.35">
      <c r="A6466">
        <v>1</v>
      </c>
      <c r="B6466">
        <v>6455</v>
      </c>
      <c r="C6466" t="s">
        <v>479</v>
      </c>
      <c r="D6466" t="s">
        <v>480</v>
      </c>
      <c r="E6466" t="s">
        <v>90</v>
      </c>
      <c r="F6466" t="s">
        <v>250</v>
      </c>
      <c r="G6466" t="s">
        <v>251</v>
      </c>
      <c r="H6466" t="s">
        <v>252</v>
      </c>
      <c r="I6466" s="1">
        <v>42516</v>
      </c>
      <c r="J6466">
        <v>2016</v>
      </c>
      <c r="K6466" t="s">
        <v>28</v>
      </c>
      <c r="L6466" t="s">
        <v>29</v>
      </c>
      <c r="O6466">
        <f>STANDARDIZE(N6466,$N$8,$N$9)</f>
        <v>-0.63458263846785445</v>
      </c>
      <c r="P6466">
        <f>ABS($J$3-O6466)</f>
        <v>0.1072164146909641</v>
      </c>
      <c r="Q6466">
        <f>ABS($J$4-O6466)</f>
        <v>2.8233655868620535</v>
      </c>
      <c r="R6466">
        <f>ABS($J$5-O6466)</f>
        <v>0.48247386610933829</v>
      </c>
      <c r="S6466">
        <f>ABS($J$6-O6466)</f>
        <v>1.0721641469096406</v>
      </c>
      <c r="T6466">
        <f>MIN(P6466:S6466)</f>
        <v>0.1072164146909641</v>
      </c>
      <c r="U6466">
        <f>MATCH(T6466,P6466:S6466, 0)</f>
        <v>1</v>
      </c>
    </row>
    <row r="6467" spans="1:21" x14ac:dyDescent="0.35">
      <c r="A6467">
        <v>1</v>
      </c>
      <c r="B6467">
        <v>6456</v>
      </c>
      <c r="C6467" t="s">
        <v>300</v>
      </c>
      <c r="D6467" t="s">
        <v>301</v>
      </c>
      <c r="E6467" t="s">
        <v>79</v>
      </c>
      <c r="F6467" t="s">
        <v>35</v>
      </c>
      <c r="G6467" t="s">
        <v>200</v>
      </c>
      <c r="H6467" t="s">
        <v>201</v>
      </c>
      <c r="I6467" s="1">
        <v>42516</v>
      </c>
      <c r="J6467">
        <v>2016</v>
      </c>
      <c r="K6467" t="s">
        <v>77</v>
      </c>
      <c r="L6467" t="s">
        <v>78</v>
      </c>
      <c r="M6467" s="1">
        <v>42496</v>
      </c>
      <c r="N6467">
        <v>10</v>
      </c>
      <c r="O6467">
        <f>STANDARDIZE(N6467,$N$8,$N$9)</f>
        <v>-0.4558886139829143</v>
      </c>
      <c r="P6467">
        <f>ABS($J$3-O6467)</f>
        <v>7.1477609793976049E-2</v>
      </c>
      <c r="Q6467">
        <f>ABS($J$4-O6467)</f>
        <v>2.6446715623771131</v>
      </c>
      <c r="R6467">
        <f>ABS($J$5-O6467)</f>
        <v>0.30377984162439814</v>
      </c>
      <c r="S6467">
        <f>ABS($J$6-O6467)</f>
        <v>0.89347012242470036</v>
      </c>
      <c r="T6467">
        <f>MIN(P6467:S6467)</f>
        <v>7.1477609793976049E-2</v>
      </c>
      <c r="U6467">
        <f>MATCH(T6467,P6467:S6467, 0)</f>
        <v>1</v>
      </c>
    </row>
    <row r="6468" spans="1:21" x14ac:dyDescent="0.35">
      <c r="A6468">
        <v>3</v>
      </c>
      <c r="B6468">
        <v>6457</v>
      </c>
      <c r="C6468" t="s">
        <v>302</v>
      </c>
      <c r="D6468" t="s">
        <v>303</v>
      </c>
      <c r="E6468" t="s">
        <v>84</v>
      </c>
      <c r="F6468" t="s">
        <v>85</v>
      </c>
      <c r="G6468" t="s">
        <v>153</v>
      </c>
      <c r="H6468" t="s">
        <v>154</v>
      </c>
      <c r="I6468" s="1">
        <v>42516</v>
      </c>
      <c r="J6468">
        <v>2016</v>
      </c>
      <c r="K6468" t="s">
        <v>77</v>
      </c>
      <c r="L6468" t="s">
        <v>78</v>
      </c>
      <c r="M6468" s="1">
        <v>42536</v>
      </c>
      <c r="N6468">
        <v>20</v>
      </c>
      <c r="O6468">
        <f>STANDARDIZE(N6468,$N$8,$N$9)</f>
        <v>-0.27719458949797421</v>
      </c>
      <c r="P6468">
        <f>ABS($J$3-O6468)</f>
        <v>0.25017163427891614</v>
      </c>
      <c r="Q6468">
        <f>ABS($J$4-O6468)</f>
        <v>2.4659775378921731</v>
      </c>
      <c r="R6468">
        <f>ABS($J$5-O6468)</f>
        <v>0.12508581713945804</v>
      </c>
      <c r="S6468">
        <f>ABS($J$6-O6468)</f>
        <v>0.71477609793976038</v>
      </c>
      <c r="T6468">
        <f>MIN(P6468:S6468)</f>
        <v>0.12508581713945804</v>
      </c>
      <c r="U6468">
        <f>MATCH(T6468,P6468:S6468, 0)</f>
        <v>3</v>
      </c>
    </row>
    <row r="6469" spans="1:21" x14ac:dyDescent="0.35">
      <c r="A6469">
        <v>4</v>
      </c>
      <c r="B6469">
        <v>6458</v>
      </c>
      <c r="C6469" t="s">
        <v>464</v>
      </c>
      <c r="D6469" t="s">
        <v>465</v>
      </c>
      <c r="E6469" t="s">
        <v>131</v>
      </c>
      <c r="F6469" t="s">
        <v>132</v>
      </c>
      <c r="G6469" t="s">
        <v>133</v>
      </c>
      <c r="H6469" t="s">
        <v>134</v>
      </c>
      <c r="I6469" s="1">
        <v>42516</v>
      </c>
      <c r="J6469">
        <v>2016</v>
      </c>
      <c r="K6469" t="s">
        <v>28</v>
      </c>
      <c r="L6469" t="s">
        <v>29</v>
      </c>
      <c r="M6469" s="1">
        <v>42570</v>
      </c>
      <c r="N6469">
        <v>54</v>
      </c>
      <c r="O6469">
        <f>STANDARDIZE(N6469,$N$8,$N$9)</f>
        <v>0.33036509375082207</v>
      </c>
      <c r="P6469">
        <f>ABS($J$3-O6469)</f>
        <v>0.85773131752771237</v>
      </c>
      <c r="Q6469">
        <f>ABS($J$4-O6469)</f>
        <v>1.8584178546433769</v>
      </c>
      <c r="R6469">
        <f>ABS($J$5-O6469)</f>
        <v>0.48247386610933823</v>
      </c>
      <c r="S6469">
        <f>ABS($J$6-O6469)</f>
        <v>0.10721641469096405</v>
      </c>
      <c r="T6469">
        <f>MIN(P6469:S6469)</f>
        <v>0.10721641469096405</v>
      </c>
      <c r="U6469">
        <f>MATCH(T6469,P6469:S6469, 0)</f>
        <v>4</v>
      </c>
    </row>
    <row r="6470" spans="1:21" x14ac:dyDescent="0.35">
      <c r="A6470">
        <v>4</v>
      </c>
      <c r="B6470">
        <v>6459</v>
      </c>
      <c r="C6470" t="s">
        <v>491</v>
      </c>
      <c r="D6470" t="s">
        <v>492</v>
      </c>
      <c r="E6470" t="s">
        <v>73</v>
      </c>
      <c r="F6470" t="s">
        <v>74</v>
      </c>
      <c r="G6470" t="s">
        <v>75</v>
      </c>
      <c r="H6470" t="s">
        <v>76</v>
      </c>
      <c r="I6470" s="1">
        <v>42516</v>
      </c>
      <c r="J6470">
        <v>2016</v>
      </c>
      <c r="K6470" t="s">
        <v>94</v>
      </c>
      <c r="L6470" t="s">
        <v>95</v>
      </c>
      <c r="M6470" s="1">
        <v>42570</v>
      </c>
      <c r="N6470">
        <v>54</v>
      </c>
      <c r="O6470">
        <f>STANDARDIZE(N6470,$N$8,$N$9)</f>
        <v>0.33036509375082207</v>
      </c>
      <c r="P6470">
        <f>ABS($J$3-O6470)</f>
        <v>0.85773131752771237</v>
      </c>
      <c r="Q6470">
        <f>ABS($J$4-O6470)</f>
        <v>1.8584178546433769</v>
      </c>
      <c r="R6470">
        <f>ABS($J$5-O6470)</f>
        <v>0.48247386610933823</v>
      </c>
      <c r="S6470">
        <f>ABS($J$6-O6470)</f>
        <v>0.10721641469096405</v>
      </c>
      <c r="T6470">
        <f>MIN(P6470:S6470)</f>
        <v>0.10721641469096405</v>
      </c>
      <c r="U6470">
        <f>MATCH(T6470,P6470:S6470, 0)</f>
        <v>4</v>
      </c>
    </row>
    <row r="6471" spans="1:21" x14ac:dyDescent="0.35">
      <c r="A6471">
        <v>2</v>
      </c>
      <c r="B6471">
        <v>6460</v>
      </c>
      <c r="C6471" t="s">
        <v>268</v>
      </c>
      <c r="D6471" t="s">
        <v>269</v>
      </c>
      <c r="E6471" t="s">
        <v>84</v>
      </c>
      <c r="F6471" t="s">
        <v>85</v>
      </c>
      <c r="G6471" t="s">
        <v>86</v>
      </c>
      <c r="H6471" t="s">
        <v>87</v>
      </c>
      <c r="I6471" s="1">
        <v>42516</v>
      </c>
      <c r="J6471">
        <v>2016</v>
      </c>
      <c r="K6471" t="s">
        <v>41</v>
      </c>
      <c r="L6471" t="s">
        <v>42</v>
      </c>
      <c r="M6471" s="1">
        <v>42979</v>
      </c>
      <c r="N6471">
        <v>228</v>
      </c>
      <c r="O6471">
        <f>STANDARDIZE(N6471,$N$8,$N$9)</f>
        <v>3.4396411197887797</v>
      </c>
      <c r="P6471">
        <f>ABS($J$3-O6471)</f>
        <v>3.9670073435656699</v>
      </c>
      <c r="Q6471">
        <f>ABS($J$4-O6471)</f>
        <v>1.2508581713945808</v>
      </c>
      <c r="R6471">
        <f>ABS($J$5-O6471)</f>
        <v>3.5917498921472957</v>
      </c>
      <c r="S6471">
        <f>ABS($J$6-O6471)</f>
        <v>3.0020596113469935</v>
      </c>
      <c r="T6471">
        <f>MIN(P6471:S6471)</f>
        <v>1.2508581713945808</v>
      </c>
      <c r="U6471">
        <f>MATCH(T6471,P6471:S6471, 0)</f>
        <v>2</v>
      </c>
    </row>
    <row r="6472" spans="1:21" x14ac:dyDescent="0.35">
      <c r="A6472">
        <v>1</v>
      </c>
      <c r="B6472">
        <v>6461</v>
      </c>
      <c r="C6472" t="s">
        <v>14</v>
      </c>
      <c r="D6472" t="s">
        <v>15</v>
      </c>
      <c r="E6472" t="s">
        <v>79</v>
      </c>
      <c r="F6472" t="s">
        <v>35</v>
      </c>
      <c r="G6472" t="s">
        <v>80</v>
      </c>
      <c r="H6472" t="s">
        <v>81</v>
      </c>
      <c r="I6472" s="1">
        <v>42517</v>
      </c>
      <c r="J6472">
        <v>2016</v>
      </c>
      <c r="K6472" t="s">
        <v>41</v>
      </c>
      <c r="L6472" t="s">
        <v>42</v>
      </c>
      <c r="M6472" s="1">
        <v>42519</v>
      </c>
      <c r="N6472">
        <v>2</v>
      </c>
      <c r="O6472">
        <f>STANDARDIZE(N6472,$N$8,$N$9)</f>
        <v>-0.59884383357086635</v>
      </c>
      <c r="P6472">
        <f>ABS($J$3-O6472)</f>
        <v>7.1477609793975994E-2</v>
      </c>
      <c r="Q6472">
        <f>ABS($J$4-O6472)</f>
        <v>2.7876267819650655</v>
      </c>
      <c r="R6472">
        <f>ABS($J$5-O6472)</f>
        <v>0.44673506121235018</v>
      </c>
      <c r="S6472">
        <f>ABS($J$6-O6472)</f>
        <v>1.0364253420126524</v>
      </c>
      <c r="T6472">
        <f>MIN(P6472:S6472)</f>
        <v>7.1477609793975994E-2</v>
      </c>
      <c r="U6472">
        <f>MATCH(T6472,P6472:S6472, 0)</f>
        <v>1</v>
      </c>
    </row>
    <row r="6473" spans="1:21" x14ac:dyDescent="0.35">
      <c r="A6473">
        <v>1</v>
      </c>
      <c r="B6473">
        <v>6462</v>
      </c>
      <c r="C6473" t="s">
        <v>14</v>
      </c>
      <c r="D6473" t="s">
        <v>15</v>
      </c>
      <c r="E6473" t="s">
        <v>43</v>
      </c>
      <c r="F6473" t="s">
        <v>35</v>
      </c>
      <c r="G6473" t="s">
        <v>127</v>
      </c>
      <c r="H6473" t="s">
        <v>128</v>
      </c>
      <c r="I6473" s="1">
        <v>42517</v>
      </c>
      <c r="J6473">
        <v>2016</v>
      </c>
      <c r="K6473" t="s">
        <v>41</v>
      </c>
      <c r="L6473" t="s">
        <v>42</v>
      </c>
      <c r="M6473" s="1">
        <v>42406</v>
      </c>
      <c r="N6473">
        <v>6</v>
      </c>
      <c r="O6473">
        <f>STANDARDIZE(N6473,$N$8,$N$9)</f>
        <v>-0.52736622377689035</v>
      </c>
      <c r="P6473">
        <f>ABS($J$3-O6473)</f>
        <v>0</v>
      </c>
      <c r="Q6473">
        <f>ABS($J$4-O6473)</f>
        <v>2.7161491721710895</v>
      </c>
      <c r="R6473">
        <f>ABS($J$5-O6473)</f>
        <v>0.37525745141837419</v>
      </c>
      <c r="S6473">
        <f>ABS($J$6-O6473)</f>
        <v>0.96494773221867647</v>
      </c>
      <c r="T6473">
        <f>MIN(P6473:S6473)</f>
        <v>0</v>
      </c>
      <c r="U6473">
        <f>MATCH(T6473,P6473:S6473, 0)</f>
        <v>1</v>
      </c>
    </row>
    <row r="6474" spans="1:21" x14ac:dyDescent="0.35">
      <c r="A6474">
        <v>1</v>
      </c>
      <c r="B6474">
        <v>6463</v>
      </c>
      <c r="C6474" t="s">
        <v>30</v>
      </c>
      <c r="D6474" t="s">
        <v>31</v>
      </c>
      <c r="E6474" t="s">
        <v>163</v>
      </c>
      <c r="F6474" t="s">
        <v>59</v>
      </c>
      <c r="G6474" t="s">
        <v>164</v>
      </c>
      <c r="H6474" t="s">
        <v>165</v>
      </c>
      <c r="I6474" s="1">
        <v>42517</v>
      </c>
      <c r="J6474">
        <v>2016</v>
      </c>
      <c r="K6474" t="s">
        <v>227</v>
      </c>
      <c r="L6474" t="s">
        <v>228</v>
      </c>
      <c r="M6474" s="1">
        <v>42435</v>
      </c>
      <c r="N6474">
        <v>7</v>
      </c>
      <c r="O6474">
        <f>STANDARDIZE(N6474,$N$8,$N$9)</f>
        <v>-0.50949682132839635</v>
      </c>
      <c r="P6474">
        <f>ABS($J$3-O6474)</f>
        <v>1.7869402448493998E-2</v>
      </c>
      <c r="Q6474">
        <f>ABS($J$4-O6474)</f>
        <v>2.6982797697225953</v>
      </c>
      <c r="R6474">
        <f>ABS($J$5-O6474)</f>
        <v>0.35738804896988019</v>
      </c>
      <c r="S6474">
        <f>ABS($J$6-O6474)</f>
        <v>0.94707832977018247</v>
      </c>
      <c r="T6474">
        <f>MIN(P6474:S6474)</f>
        <v>1.7869402448493998E-2</v>
      </c>
      <c r="U6474">
        <f>MATCH(T6474,P6474:S6474, 0)</f>
        <v>1</v>
      </c>
    </row>
    <row r="6475" spans="1:21" x14ac:dyDescent="0.35">
      <c r="A6475">
        <v>1</v>
      </c>
      <c r="B6475">
        <v>6464</v>
      </c>
      <c r="C6475" t="s">
        <v>292</v>
      </c>
      <c r="D6475" t="s">
        <v>293</v>
      </c>
      <c r="E6475" t="s">
        <v>79</v>
      </c>
      <c r="F6475" t="s">
        <v>35</v>
      </c>
      <c r="G6475" t="s">
        <v>80</v>
      </c>
      <c r="H6475" t="s">
        <v>81</v>
      </c>
      <c r="I6475" s="1">
        <v>42517</v>
      </c>
      <c r="J6475">
        <v>2016</v>
      </c>
      <c r="K6475" t="s">
        <v>41</v>
      </c>
      <c r="L6475" t="s">
        <v>42</v>
      </c>
      <c r="M6475" s="1">
        <v>42435</v>
      </c>
      <c r="N6475">
        <v>7</v>
      </c>
      <c r="O6475">
        <f>STANDARDIZE(N6475,$N$8,$N$9)</f>
        <v>-0.50949682132839635</v>
      </c>
      <c r="P6475">
        <f>ABS($J$3-O6475)</f>
        <v>1.7869402448493998E-2</v>
      </c>
      <c r="Q6475">
        <f>ABS($J$4-O6475)</f>
        <v>2.6982797697225953</v>
      </c>
      <c r="R6475">
        <f>ABS($J$5-O6475)</f>
        <v>0.35738804896988019</v>
      </c>
      <c r="S6475">
        <f>ABS($J$6-O6475)</f>
        <v>0.94707832977018247</v>
      </c>
      <c r="T6475">
        <f>MIN(P6475:S6475)</f>
        <v>1.7869402448493998E-2</v>
      </c>
      <c r="U6475">
        <f>MATCH(T6475,P6475:S6475, 0)</f>
        <v>1</v>
      </c>
    </row>
    <row r="6476" spans="1:21" x14ac:dyDescent="0.35">
      <c r="A6476">
        <v>1</v>
      </c>
      <c r="B6476">
        <v>6465</v>
      </c>
      <c r="C6476" t="s">
        <v>180</v>
      </c>
      <c r="D6476" t="s">
        <v>181</v>
      </c>
      <c r="E6476" t="s">
        <v>90</v>
      </c>
      <c r="F6476" t="s">
        <v>91</v>
      </c>
      <c r="G6476" t="s">
        <v>92</v>
      </c>
      <c r="H6476" t="s">
        <v>93</v>
      </c>
      <c r="I6476" s="1">
        <v>42517</v>
      </c>
      <c r="J6476">
        <v>2016</v>
      </c>
      <c r="K6476" t="s">
        <v>77</v>
      </c>
      <c r="L6476" t="s">
        <v>78</v>
      </c>
      <c r="M6476" s="1">
        <v>42680</v>
      </c>
      <c r="N6476">
        <v>15</v>
      </c>
      <c r="O6476">
        <f>STANDARDIZE(N6476,$N$8,$N$9)</f>
        <v>-0.36654160174044426</v>
      </c>
      <c r="P6476">
        <f>ABS($J$3-O6476)</f>
        <v>0.1608246220364461</v>
      </c>
      <c r="Q6476">
        <f>ABS($J$4-O6476)</f>
        <v>2.5553245501346433</v>
      </c>
      <c r="R6476">
        <f>ABS($J$5-O6476)</f>
        <v>0.21443282938192809</v>
      </c>
      <c r="S6476">
        <f>ABS($J$6-O6476)</f>
        <v>0.80412311018223037</v>
      </c>
      <c r="T6476">
        <f>MIN(P6476:S6476)</f>
        <v>0.1608246220364461</v>
      </c>
      <c r="U6476">
        <f>MATCH(T6476,P6476:S6476, 0)</f>
        <v>1</v>
      </c>
    </row>
    <row r="6477" spans="1:21" x14ac:dyDescent="0.35">
      <c r="A6477">
        <v>3</v>
      </c>
      <c r="B6477">
        <v>6466</v>
      </c>
      <c r="C6477" t="s">
        <v>30</v>
      </c>
      <c r="D6477" t="s">
        <v>31</v>
      </c>
      <c r="E6477" t="s">
        <v>168</v>
      </c>
      <c r="F6477" t="s">
        <v>169</v>
      </c>
      <c r="G6477" t="s">
        <v>231</v>
      </c>
      <c r="H6477" t="s">
        <v>232</v>
      </c>
      <c r="I6477" s="1">
        <v>42517</v>
      </c>
      <c r="J6477">
        <v>2016</v>
      </c>
      <c r="K6477" t="s">
        <v>77</v>
      </c>
      <c r="L6477" t="s">
        <v>78</v>
      </c>
      <c r="M6477" s="1">
        <v>42536</v>
      </c>
      <c r="N6477">
        <v>19</v>
      </c>
      <c r="O6477">
        <f>STANDARDIZE(N6477,$N$8,$N$9)</f>
        <v>-0.29506399194646826</v>
      </c>
      <c r="P6477">
        <f>ABS($J$3-O6477)</f>
        <v>0.23230223183042209</v>
      </c>
      <c r="Q6477">
        <f>ABS($J$4-O6477)</f>
        <v>2.4838469403406673</v>
      </c>
      <c r="R6477">
        <f>ABS($J$5-O6477)</f>
        <v>0.1429552195879521</v>
      </c>
      <c r="S6477">
        <f>ABS($J$6-O6477)</f>
        <v>0.73264550038825438</v>
      </c>
      <c r="T6477">
        <f>MIN(P6477:S6477)</f>
        <v>0.1429552195879521</v>
      </c>
      <c r="U6477">
        <f>MATCH(T6477,P6477:S6477, 0)</f>
        <v>3</v>
      </c>
    </row>
    <row r="6478" spans="1:21" x14ac:dyDescent="0.35">
      <c r="A6478">
        <v>3</v>
      </c>
      <c r="B6478">
        <v>6467</v>
      </c>
      <c r="C6478" t="s">
        <v>178</v>
      </c>
      <c r="D6478" t="s">
        <v>179</v>
      </c>
      <c r="E6478" t="s">
        <v>73</v>
      </c>
      <c r="F6478" t="s">
        <v>74</v>
      </c>
      <c r="G6478" t="s">
        <v>75</v>
      </c>
      <c r="H6478" t="s">
        <v>76</v>
      </c>
      <c r="I6478" s="1">
        <v>42517</v>
      </c>
      <c r="J6478">
        <v>2016</v>
      </c>
      <c r="K6478" t="s">
        <v>77</v>
      </c>
      <c r="L6478" t="s">
        <v>78</v>
      </c>
      <c r="M6478" s="1">
        <v>42541</v>
      </c>
      <c r="N6478">
        <v>24</v>
      </c>
      <c r="O6478">
        <f>STANDARDIZE(N6478,$N$8,$N$9)</f>
        <v>-0.20571697970399819</v>
      </c>
      <c r="P6478">
        <f>ABS($J$3-O6478)</f>
        <v>0.32164924407289219</v>
      </c>
      <c r="Q6478">
        <f>ABS($J$4-O6478)</f>
        <v>2.3944999280981971</v>
      </c>
      <c r="R6478">
        <f>ABS($J$5-O6478)</f>
        <v>5.3608207345482023E-2</v>
      </c>
      <c r="S6478">
        <f>ABS($J$6-O6478)</f>
        <v>0.64329848814578428</v>
      </c>
      <c r="T6478">
        <f>MIN(P6478:S6478)</f>
        <v>5.3608207345482023E-2</v>
      </c>
      <c r="U6478">
        <f>MATCH(T6478,P6478:S6478, 0)</f>
        <v>3</v>
      </c>
    </row>
    <row r="6479" spans="1:21" x14ac:dyDescent="0.35">
      <c r="A6479">
        <v>3</v>
      </c>
      <c r="B6479">
        <v>6468</v>
      </c>
      <c r="C6479" t="s">
        <v>119</v>
      </c>
      <c r="D6479" t="s">
        <v>120</v>
      </c>
      <c r="E6479" t="s">
        <v>73</v>
      </c>
      <c r="F6479" t="s">
        <v>74</v>
      </c>
      <c r="G6479" t="s">
        <v>114</v>
      </c>
      <c r="H6479" t="s">
        <v>115</v>
      </c>
      <c r="I6479" s="1">
        <v>42517</v>
      </c>
      <c r="J6479">
        <v>2016</v>
      </c>
      <c r="K6479" t="s">
        <v>77</v>
      </c>
      <c r="L6479" t="s">
        <v>78</v>
      </c>
      <c r="M6479" s="1">
        <v>42541</v>
      </c>
      <c r="N6479">
        <v>24</v>
      </c>
      <c r="O6479">
        <f>STANDARDIZE(N6479,$N$8,$N$9)</f>
        <v>-0.20571697970399819</v>
      </c>
      <c r="P6479">
        <f>ABS($J$3-O6479)</f>
        <v>0.32164924407289219</v>
      </c>
      <c r="Q6479">
        <f>ABS($J$4-O6479)</f>
        <v>2.3944999280981971</v>
      </c>
      <c r="R6479">
        <f>ABS($J$5-O6479)</f>
        <v>5.3608207345482023E-2</v>
      </c>
      <c r="S6479">
        <f>ABS($J$6-O6479)</f>
        <v>0.64329848814578428</v>
      </c>
      <c r="T6479">
        <f>MIN(P6479:S6479)</f>
        <v>5.3608207345482023E-2</v>
      </c>
      <c r="U6479">
        <f>MATCH(T6479,P6479:S6479, 0)</f>
        <v>3</v>
      </c>
    </row>
    <row r="6480" spans="1:21" x14ac:dyDescent="0.35">
      <c r="A6480">
        <v>3</v>
      </c>
      <c r="B6480">
        <v>6469</v>
      </c>
      <c r="C6480" t="s">
        <v>635</v>
      </c>
      <c r="D6480" t="s">
        <v>636</v>
      </c>
      <c r="E6480" t="s">
        <v>219</v>
      </c>
      <c r="F6480" t="s">
        <v>220</v>
      </c>
      <c r="G6480" t="s">
        <v>221</v>
      </c>
      <c r="H6480" t="s">
        <v>222</v>
      </c>
      <c r="I6480" s="1">
        <v>42517</v>
      </c>
      <c r="J6480">
        <v>2016</v>
      </c>
      <c r="K6480" t="s">
        <v>77</v>
      </c>
      <c r="L6480" t="s">
        <v>78</v>
      </c>
      <c r="M6480" s="1">
        <v>42497</v>
      </c>
      <c r="N6480">
        <v>39</v>
      </c>
      <c r="O6480">
        <f>STANDARDIZE(N6480,$N$8,$N$9)</f>
        <v>6.2324057023411948E-2</v>
      </c>
      <c r="P6480">
        <f>ABS($J$3-O6480)</f>
        <v>0.58969028080030228</v>
      </c>
      <c r="Q6480">
        <f>ABS($J$4-O6480)</f>
        <v>2.1264588913707869</v>
      </c>
      <c r="R6480">
        <f>ABS($J$5-O6480)</f>
        <v>0.21443282938192812</v>
      </c>
      <c r="S6480">
        <f>ABS($J$6-O6480)</f>
        <v>0.37525745141837419</v>
      </c>
      <c r="T6480">
        <f>MIN(P6480:S6480)</f>
        <v>0.21443282938192812</v>
      </c>
      <c r="U6480">
        <f>MATCH(T6480,P6480:S6480, 0)</f>
        <v>3</v>
      </c>
    </row>
    <row r="6481" spans="1:21" x14ac:dyDescent="0.35">
      <c r="A6481">
        <v>4</v>
      </c>
      <c r="B6481">
        <v>6470</v>
      </c>
      <c r="C6481" t="s">
        <v>14</v>
      </c>
      <c r="D6481" t="s">
        <v>15</v>
      </c>
      <c r="E6481" t="s">
        <v>24</v>
      </c>
      <c r="F6481" t="s">
        <v>25</v>
      </c>
      <c r="G6481" t="s">
        <v>26</v>
      </c>
      <c r="H6481" t="s">
        <v>27</v>
      </c>
      <c r="I6481" s="1">
        <v>42517</v>
      </c>
      <c r="J6481">
        <v>2016</v>
      </c>
      <c r="K6481" t="s">
        <v>41</v>
      </c>
      <c r="L6481" t="s">
        <v>42</v>
      </c>
      <c r="M6481" s="1">
        <v>42711</v>
      </c>
      <c r="N6481">
        <v>46</v>
      </c>
      <c r="O6481">
        <f>STANDARDIZE(N6481,$N$8,$N$9)</f>
        <v>0.18740987416287</v>
      </c>
      <c r="P6481">
        <f>ABS($J$3-O6481)</f>
        <v>0.71477609793976038</v>
      </c>
      <c r="Q6481">
        <f>ABS($J$4-O6481)</f>
        <v>2.0013730742313292</v>
      </c>
      <c r="R6481">
        <f>ABS($J$5-O6481)</f>
        <v>0.33951864652138619</v>
      </c>
      <c r="S6481">
        <f>ABS($J$6-O6481)</f>
        <v>0.25017163427891609</v>
      </c>
      <c r="T6481">
        <f>MIN(P6481:S6481)</f>
        <v>0.25017163427891609</v>
      </c>
      <c r="U6481">
        <f>MATCH(T6481,P6481:S6481, 0)</f>
        <v>4</v>
      </c>
    </row>
    <row r="6482" spans="1:21" x14ac:dyDescent="0.35">
      <c r="A6482">
        <v>4</v>
      </c>
      <c r="B6482">
        <v>6471</v>
      </c>
      <c r="C6482" t="s">
        <v>14</v>
      </c>
      <c r="D6482" t="s">
        <v>15</v>
      </c>
      <c r="E6482" t="s">
        <v>79</v>
      </c>
      <c r="F6482" t="s">
        <v>35</v>
      </c>
      <c r="G6482" t="s">
        <v>80</v>
      </c>
      <c r="H6482" t="s">
        <v>81</v>
      </c>
      <c r="I6482" s="1">
        <v>42517</v>
      </c>
      <c r="J6482">
        <v>2016</v>
      </c>
      <c r="K6482" t="s">
        <v>41</v>
      </c>
      <c r="L6482" t="s">
        <v>42</v>
      </c>
      <c r="M6482" s="1">
        <v>42598</v>
      </c>
      <c r="N6482">
        <v>81</v>
      </c>
      <c r="O6482">
        <f>STANDARDIZE(N6482,$N$8,$N$9)</f>
        <v>0.8128389598601603</v>
      </c>
      <c r="P6482">
        <f>ABS($J$3-O6482)</f>
        <v>1.3402051836370505</v>
      </c>
      <c r="Q6482">
        <f>ABS($J$4-O6482)</f>
        <v>1.3759439885340385</v>
      </c>
      <c r="R6482">
        <f>ABS($J$5-O6482)</f>
        <v>0.96494773221867647</v>
      </c>
      <c r="S6482">
        <f>ABS($J$6-O6482)</f>
        <v>0.37525745141837419</v>
      </c>
      <c r="T6482">
        <f>MIN(P6482:S6482)</f>
        <v>0.37525745141837419</v>
      </c>
      <c r="U6482">
        <f>MATCH(T6482,P6482:S6482, 0)</f>
        <v>4</v>
      </c>
    </row>
    <row r="6483" spans="1:21" x14ac:dyDescent="0.35">
      <c r="A6483">
        <v>4</v>
      </c>
      <c r="B6483">
        <v>6472</v>
      </c>
      <c r="C6483" t="s">
        <v>71</v>
      </c>
      <c r="D6483" t="s">
        <v>72</v>
      </c>
      <c r="E6483" t="s">
        <v>79</v>
      </c>
      <c r="F6483" t="s">
        <v>35</v>
      </c>
      <c r="G6483" t="s">
        <v>80</v>
      </c>
      <c r="H6483" t="s">
        <v>81</v>
      </c>
      <c r="I6483" s="1">
        <v>42517</v>
      </c>
      <c r="J6483">
        <v>2016</v>
      </c>
      <c r="K6483" t="s">
        <v>227</v>
      </c>
      <c r="L6483" t="s">
        <v>228</v>
      </c>
      <c r="M6483" s="1">
        <v>42606</v>
      </c>
      <c r="N6483">
        <v>89</v>
      </c>
      <c r="O6483">
        <f>STANDARDIZE(N6483,$N$8,$N$9)</f>
        <v>0.9557941794481124</v>
      </c>
      <c r="P6483">
        <f>ABS($J$3-O6483)</f>
        <v>1.4831604032250028</v>
      </c>
      <c r="Q6483">
        <f>ABS($J$4-O6483)</f>
        <v>1.2329887689460866</v>
      </c>
      <c r="R6483">
        <f>ABS($J$5-O6483)</f>
        <v>1.1079029518066286</v>
      </c>
      <c r="S6483">
        <f>ABS($J$6-O6483)</f>
        <v>0.51821267100632629</v>
      </c>
      <c r="T6483">
        <f>MIN(P6483:S6483)</f>
        <v>0.51821267100632629</v>
      </c>
      <c r="U6483">
        <f>MATCH(T6483,P6483:S6483, 0)</f>
        <v>4</v>
      </c>
    </row>
    <row r="6484" spans="1:21" x14ac:dyDescent="0.35">
      <c r="A6484">
        <v>1</v>
      </c>
      <c r="B6484">
        <v>6473</v>
      </c>
      <c r="C6484" t="s">
        <v>394</v>
      </c>
      <c r="D6484" t="s">
        <v>395</v>
      </c>
      <c r="E6484" t="s">
        <v>73</v>
      </c>
      <c r="F6484" t="s">
        <v>74</v>
      </c>
      <c r="G6484" t="s">
        <v>75</v>
      </c>
      <c r="H6484" t="s">
        <v>76</v>
      </c>
      <c r="I6484" s="1">
        <v>42518</v>
      </c>
      <c r="J6484">
        <v>2016</v>
      </c>
      <c r="K6484" t="s">
        <v>176</v>
      </c>
      <c r="L6484" t="s">
        <v>177</v>
      </c>
      <c r="M6484" s="1">
        <v>42435</v>
      </c>
      <c r="N6484">
        <v>6</v>
      </c>
      <c r="O6484">
        <f>STANDARDIZE(N6484,$N$8,$N$9)</f>
        <v>-0.52736622377689035</v>
      </c>
      <c r="P6484">
        <f>ABS($J$3-O6484)</f>
        <v>0</v>
      </c>
      <c r="Q6484">
        <f>ABS($J$4-O6484)</f>
        <v>2.7161491721710895</v>
      </c>
      <c r="R6484">
        <f>ABS($J$5-O6484)</f>
        <v>0.37525745141837419</v>
      </c>
      <c r="S6484">
        <f>ABS($J$6-O6484)</f>
        <v>0.96494773221867647</v>
      </c>
      <c r="T6484">
        <f>MIN(P6484:S6484)</f>
        <v>0</v>
      </c>
      <c r="U6484">
        <f>MATCH(T6484,P6484:S6484, 0)</f>
        <v>1</v>
      </c>
    </row>
    <row r="6485" spans="1:21" x14ac:dyDescent="0.35">
      <c r="A6485">
        <v>1</v>
      </c>
      <c r="B6485">
        <v>6474</v>
      </c>
      <c r="C6485" t="s">
        <v>229</v>
      </c>
      <c r="D6485" t="s">
        <v>230</v>
      </c>
      <c r="E6485" t="s">
        <v>73</v>
      </c>
      <c r="F6485" t="s">
        <v>74</v>
      </c>
      <c r="G6485" t="s">
        <v>75</v>
      </c>
      <c r="H6485" t="s">
        <v>76</v>
      </c>
      <c r="I6485" s="1">
        <v>42518</v>
      </c>
      <c r="J6485">
        <v>2016</v>
      </c>
      <c r="K6485" t="s">
        <v>176</v>
      </c>
      <c r="L6485" t="s">
        <v>177</v>
      </c>
      <c r="M6485" s="1">
        <v>42527</v>
      </c>
      <c r="N6485">
        <v>9</v>
      </c>
      <c r="O6485">
        <f>STANDARDIZE(N6485,$N$8,$N$9)</f>
        <v>-0.4737580164314083</v>
      </c>
      <c r="P6485">
        <f>ABS($J$3-O6485)</f>
        <v>5.3608207345482051E-2</v>
      </c>
      <c r="Q6485">
        <f>ABS($J$4-O6485)</f>
        <v>2.6625409648256073</v>
      </c>
      <c r="R6485">
        <f>ABS($J$5-O6485)</f>
        <v>0.32164924407289214</v>
      </c>
      <c r="S6485">
        <f>ABS($J$6-O6485)</f>
        <v>0.91133952487319436</v>
      </c>
      <c r="T6485">
        <f>MIN(P6485:S6485)</f>
        <v>5.3608207345482051E-2</v>
      </c>
      <c r="U6485">
        <f>MATCH(T6485,P6485:S6485, 0)</f>
        <v>1</v>
      </c>
    </row>
    <row r="6486" spans="1:21" x14ac:dyDescent="0.35">
      <c r="A6486">
        <v>3</v>
      </c>
      <c r="B6486">
        <v>6475</v>
      </c>
      <c r="C6486" t="s">
        <v>88</v>
      </c>
      <c r="D6486" t="s">
        <v>89</v>
      </c>
      <c r="E6486" t="s">
        <v>79</v>
      </c>
      <c r="F6486" t="s">
        <v>35</v>
      </c>
      <c r="G6486" t="s">
        <v>80</v>
      </c>
      <c r="H6486" t="s">
        <v>81</v>
      </c>
      <c r="I6486" s="1">
        <v>42518</v>
      </c>
      <c r="J6486">
        <v>2016</v>
      </c>
      <c r="K6486" t="s">
        <v>41</v>
      </c>
      <c r="L6486" t="s">
        <v>42</v>
      </c>
      <c r="M6486" s="1">
        <v>42539</v>
      </c>
      <c r="N6486">
        <v>21</v>
      </c>
      <c r="O6486">
        <f>STANDARDIZE(N6486,$N$8,$N$9)</f>
        <v>-0.25932518704948021</v>
      </c>
      <c r="P6486">
        <f>ABS($J$3-O6486)</f>
        <v>0.26804103672741014</v>
      </c>
      <c r="Q6486">
        <f>ABS($J$4-O6486)</f>
        <v>2.4481081354436793</v>
      </c>
      <c r="R6486">
        <f>ABS($J$5-O6486)</f>
        <v>0.10721641469096405</v>
      </c>
      <c r="S6486">
        <f>ABS($J$6-O6486)</f>
        <v>0.69690669549126638</v>
      </c>
      <c r="T6486">
        <f>MIN(P6486:S6486)</f>
        <v>0.10721641469096405</v>
      </c>
      <c r="U6486">
        <f>MATCH(T6486,P6486:S6486, 0)</f>
        <v>3</v>
      </c>
    </row>
    <row r="6487" spans="1:21" x14ac:dyDescent="0.35">
      <c r="A6487">
        <v>3</v>
      </c>
      <c r="B6487">
        <v>6476</v>
      </c>
      <c r="C6487" t="s">
        <v>14</v>
      </c>
      <c r="D6487" t="s">
        <v>15</v>
      </c>
      <c r="E6487" t="s">
        <v>79</v>
      </c>
      <c r="F6487" t="s">
        <v>35</v>
      </c>
      <c r="G6487" t="s">
        <v>80</v>
      </c>
      <c r="H6487" t="s">
        <v>81</v>
      </c>
      <c r="I6487" s="1">
        <v>42519</v>
      </c>
      <c r="J6487">
        <v>2016</v>
      </c>
      <c r="K6487" t="s">
        <v>41</v>
      </c>
      <c r="L6487" t="s">
        <v>42</v>
      </c>
      <c r="M6487" s="1">
        <v>42536</v>
      </c>
      <c r="N6487">
        <v>17</v>
      </c>
      <c r="O6487">
        <f>STANDARDIZE(N6487,$N$8,$N$9)</f>
        <v>-0.33080279684345626</v>
      </c>
      <c r="P6487">
        <f>ABS($J$3-O6487)</f>
        <v>0.19656342693343409</v>
      </c>
      <c r="Q6487">
        <f>ABS($J$4-O6487)</f>
        <v>2.5195857452376553</v>
      </c>
      <c r="R6487">
        <f>ABS($J$5-O6487)</f>
        <v>0.17869402448494009</v>
      </c>
      <c r="S6487">
        <f>ABS($J$6-O6487)</f>
        <v>0.76838430528524237</v>
      </c>
      <c r="T6487">
        <f>MIN(P6487:S6487)</f>
        <v>0.17869402448494009</v>
      </c>
      <c r="U6487">
        <f>MATCH(T6487,P6487:S6487, 0)</f>
        <v>3</v>
      </c>
    </row>
    <row r="6488" spans="1:21" x14ac:dyDescent="0.35">
      <c r="A6488">
        <v>3</v>
      </c>
      <c r="B6488">
        <v>6477</v>
      </c>
      <c r="C6488" t="s">
        <v>14</v>
      </c>
      <c r="D6488" t="s">
        <v>15</v>
      </c>
      <c r="E6488" t="s">
        <v>163</v>
      </c>
      <c r="F6488" t="s">
        <v>59</v>
      </c>
      <c r="G6488" t="s">
        <v>164</v>
      </c>
      <c r="H6488" t="s">
        <v>165</v>
      </c>
      <c r="I6488" s="1">
        <v>42519</v>
      </c>
      <c r="J6488">
        <v>2016</v>
      </c>
      <c r="K6488" t="s">
        <v>227</v>
      </c>
      <c r="L6488" t="s">
        <v>228</v>
      </c>
      <c r="M6488" s="1">
        <v>42543</v>
      </c>
      <c r="N6488">
        <v>24</v>
      </c>
      <c r="O6488">
        <f>STANDARDIZE(N6488,$N$8,$N$9)</f>
        <v>-0.20571697970399819</v>
      </c>
      <c r="P6488">
        <f>ABS($J$3-O6488)</f>
        <v>0.32164924407289219</v>
      </c>
      <c r="Q6488">
        <f>ABS($J$4-O6488)</f>
        <v>2.3944999280981971</v>
      </c>
      <c r="R6488">
        <f>ABS($J$5-O6488)</f>
        <v>5.3608207345482023E-2</v>
      </c>
      <c r="S6488">
        <f>ABS($J$6-O6488)</f>
        <v>0.64329848814578428</v>
      </c>
      <c r="T6488">
        <f>MIN(P6488:S6488)</f>
        <v>5.3608207345482023E-2</v>
      </c>
      <c r="U6488">
        <f>MATCH(T6488,P6488:S6488, 0)</f>
        <v>3</v>
      </c>
    </row>
    <row r="6489" spans="1:21" x14ac:dyDescent="0.35">
      <c r="A6489">
        <v>2</v>
      </c>
      <c r="B6489">
        <v>6478</v>
      </c>
      <c r="C6489" t="s">
        <v>30</v>
      </c>
      <c r="D6489" t="s">
        <v>31</v>
      </c>
      <c r="E6489" t="s">
        <v>79</v>
      </c>
      <c r="F6489" t="s">
        <v>35</v>
      </c>
      <c r="G6489" t="s">
        <v>80</v>
      </c>
      <c r="H6489" t="s">
        <v>81</v>
      </c>
      <c r="I6489" s="1">
        <v>42519</v>
      </c>
      <c r="J6489">
        <v>2016</v>
      </c>
      <c r="K6489" t="s">
        <v>28</v>
      </c>
      <c r="L6489" t="s">
        <v>29</v>
      </c>
      <c r="M6489" s="1">
        <v>42470</v>
      </c>
      <c r="N6489">
        <v>128</v>
      </c>
      <c r="O6489">
        <f>STANDARDIZE(N6489,$N$8,$N$9)</f>
        <v>1.6527008749393788</v>
      </c>
      <c r="P6489">
        <f>ABS($J$3-O6489)</f>
        <v>2.1800670987162691</v>
      </c>
      <c r="Q6489">
        <f>ABS($J$4-O6489)</f>
        <v>0.53608207345482017</v>
      </c>
      <c r="R6489">
        <f>ABS($J$5-O6489)</f>
        <v>1.8048096472978949</v>
      </c>
      <c r="S6489">
        <f>ABS($J$6-O6489)</f>
        <v>1.2151193664975928</v>
      </c>
      <c r="T6489">
        <f>MIN(P6489:S6489)</f>
        <v>0.53608207345482017</v>
      </c>
      <c r="U6489">
        <f>MATCH(T6489,P6489:S6489, 0)</f>
        <v>2</v>
      </c>
    </row>
    <row r="6490" spans="1:21" x14ac:dyDescent="0.35">
      <c r="A6490">
        <v>1</v>
      </c>
      <c r="B6490">
        <v>6479</v>
      </c>
      <c r="C6490" t="s">
        <v>14</v>
      </c>
      <c r="D6490" t="s">
        <v>15</v>
      </c>
      <c r="E6490" t="s">
        <v>196</v>
      </c>
      <c r="F6490" t="s">
        <v>197</v>
      </c>
      <c r="G6490" t="s">
        <v>198</v>
      </c>
      <c r="H6490" t="s">
        <v>199</v>
      </c>
      <c r="I6490" s="1">
        <v>42520</v>
      </c>
      <c r="J6490">
        <v>2016</v>
      </c>
      <c r="K6490" t="s">
        <v>77</v>
      </c>
      <c r="L6490" t="s">
        <v>78</v>
      </c>
      <c r="M6490" s="1">
        <v>42375</v>
      </c>
      <c r="N6490">
        <v>2</v>
      </c>
      <c r="O6490">
        <f>STANDARDIZE(N6490,$N$8,$N$9)</f>
        <v>-0.59884383357086635</v>
      </c>
      <c r="P6490">
        <f>ABS($J$3-O6490)</f>
        <v>7.1477609793975994E-2</v>
      </c>
      <c r="Q6490">
        <f>ABS($J$4-O6490)</f>
        <v>2.7876267819650655</v>
      </c>
      <c r="R6490">
        <f>ABS($J$5-O6490)</f>
        <v>0.44673506121235018</v>
      </c>
      <c r="S6490">
        <f>ABS($J$6-O6490)</f>
        <v>1.0364253420126524</v>
      </c>
      <c r="T6490">
        <f>MIN(P6490:S6490)</f>
        <v>7.1477609793975994E-2</v>
      </c>
      <c r="U6490">
        <f>MATCH(T6490,P6490:S6490, 0)</f>
        <v>1</v>
      </c>
    </row>
    <row r="6491" spans="1:21" x14ac:dyDescent="0.35">
      <c r="A6491">
        <v>1</v>
      </c>
      <c r="B6491">
        <v>6480</v>
      </c>
      <c r="C6491" t="s">
        <v>14</v>
      </c>
      <c r="D6491" t="s">
        <v>15</v>
      </c>
      <c r="E6491" t="s">
        <v>16</v>
      </c>
      <c r="F6491" t="s">
        <v>17</v>
      </c>
      <c r="G6491" t="s">
        <v>18</v>
      </c>
      <c r="H6491" t="s">
        <v>19</v>
      </c>
      <c r="I6491" s="1">
        <v>42520</v>
      </c>
      <c r="J6491">
        <v>2016</v>
      </c>
      <c r="K6491" t="s">
        <v>77</v>
      </c>
      <c r="L6491" t="s">
        <v>78</v>
      </c>
      <c r="M6491" s="1">
        <v>42588</v>
      </c>
      <c r="N6491">
        <v>9</v>
      </c>
      <c r="O6491">
        <f>STANDARDIZE(N6491,$N$8,$N$9)</f>
        <v>-0.4737580164314083</v>
      </c>
      <c r="P6491">
        <f>ABS($J$3-O6491)</f>
        <v>5.3608207345482051E-2</v>
      </c>
      <c r="Q6491">
        <f>ABS($J$4-O6491)</f>
        <v>2.6625409648256073</v>
      </c>
      <c r="R6491">
        <f>ABS($J$5-O6491)</f>
        <v>0.32164924407289214</v>
      </c>
      <c r="S6491">
        <f>ABS($J$6-O6491)</f>
        <v>0.91133952487319436</v>
      </c>
      <c r="T6491">
        <f>MIN(P6491:S6491)</f>
        <v>5.3608207345482051E-2</v>
      </c>
      <c r="U6491">
        <f>MATCH(T6491,P6491:S6491, 0)</f>
        <v>1</v>
      </c>
    </row>
    <row r="6492" spans="1:21" x14ac:dyDescent="0.35">
      <c r="A6492">
        <v>4</v>
      </c>
      <c r="B6492">
        <v>6481</v>
      </c>
      <c r="C6492" t="s">
        <v>357</v>
      </c>
      <c r="D6492" t="s">
        <v>358</v>
      </c>
      <c r="E6492" t="s">
        <v>131</v>
      </c>
      <c r="F6492" t="s">
        <v>132</v>
      </c>
      <c r="G6492" t="s">
        <v>327</v>
      </c>
      <c r="H6492" t="s">
        <v>328</v>
      </c>
      <c r="I6492" s="1">
        <v>42520</v>
      </c>
      <c r="J6492">
        <v>2016</v>
      </c>
      <c r="K6492" t="s">
        <v>227</v>
      </c>
      <c r="L6492" t="s">
        <v>228</v>
      </c>
      <c r="M6492" s="1">
        <v>42628</v>
      </c>
      <c r="N6492">
        <v>108</v>
      </c>
      <c r="O6492">
        <f>STANDARDIZE(N6492,$N$8,$N$9)</f>
        <v>1.2953128259694988</v>
      </c>
      <c r="P6492">
        <f>ABS($J$3-O6492)</f>
        <v>1.8226790497463892</v>
      </c>
      <c r="Q6492">
        <f>ABS($J$4-O6492)</f>
        <v>0.89347012242470014</v>
      </c>
      <c r="R6492">
        <f>ABS($J$5-O6492)</f>
        <v>1.447421598328015</v>
      </c>
      <c r="S6492">
        <f>ABS($J$6-O6492)</f>
        <v>0.8577313175277127</v>
      </c>
      <c r="T6492">
        <f>MIN(P6492:S6492)</f>
        <v>0.8577313175277127</v>
      </c>
      <c r="U6492">
        <f>MATCH(T6492,P6492:S6492, 0)</f>
        <v>4</v>
      </c>
    </row>
    <row r="6493" spans="1:21" x14ac:dyDescent="0.35">
      <c r="A6493">
        <v>3</v>
      </c>
      <c r="B6493">
        <v>6482</v>
      </c>
      <c r="C6493" t="s">
        <v>14</v>
      </c>
      <c r="D6493" t="s">
        <v>15</v>
      </c>
      <c r="E6493" t="s">
        <v>96</v>
      </c>
      <c r="F6493" t="s">
        <v>97</v>
      </c>
      <c r="G6493" t="s">
        <v>98</v>
      </c>
      <c r="H6493" t="s">
        <v>99</v>
      </c>
      <c r="I6493" s="1">
        <v>42521</v>
      </c>
      <c r="J6493">
        <v>2016</v>
      </c>
      <c r="K6493" t="s">
        <v>77</v>
      </c>
      <c r="L6493" t="s">
        <v>78</v>
      </c>
      <c r="M6493" s="1">
        <v>42541</v>
      </c>
      <c r="N6493">
        <v>20</v>
      </c>
      <c r="O6493">
        <f>STANDARDIZE(N6493,$N$8,$N$9)</f>
        <v>-0.27719458949797421</v>
      </c>
      <c r="P6493">
        <f>ABS($J$3-O6493)</f>
        <v>0.25017163427891614</v>
      </c>
      <c r="Q6493">
        <f>ABS($J$4-O6493)</f>
        <v>2.4659775378921731</v>
      </c>
      <c r="R6493">
        <f>ABS($J$5-O6493)</f>
        <v>0.12508581713945804</v>
      </c>
      <c r="S6493">
        <f>ABS($J$6-O6493)</f>
        <v>0.71477609793976038</v>
      </c>
      <c r="T6493">
        <f>MIN(P6493:S6493)</f>
        <v>0.12508581713945804</v>
      </c>
      <c r="U6493">
        <f>MATCH(T6493,P6493:S6493, 0)</f>
        <v>3</v>
      </c>
    </row>
    <row r="6494" spans="1:21" x14ac:dyDescent="0.35">
      <c r="A6494">
        <v>3</v>
      </c>
      <c r="B6494">
        <v>6483</v>
      </c>
      <c r="C6494" t="s">
        <v>30</v>
      </c>
      <c r="D6494" t="s">
        <v>31</v>
      </c>
      <c r="E6494" t="s">
        <v>168</v>
      </c>
      <c r="F6494" t="s">
        <v>169</v>
      </c>
      <c r="G6494" t="s">
        <v>231</v>
      </c>
      <c r="H6494" t="s">
        <v>232</v>
      </c>
      <c r="I6494" s="1">
        <v>42521</v>
      </c>
      <c r="J6494">
        <v>2016</v>
      </c>
      <c r="K6494" t="s">
        <v>77</v>
      </c>
      <c r="L6494" t="s">
        <v>78</v>
      </c>
      <c r="M6494" s="1">
        <v>42547</v>
      </c>
      <c r="N6494">
        <v>26</v>
      </c>
      <c r="O6494">
        <f>STANDARDIZE(N6494,$N$8,$N$9)</f>
        <v>-0.16997817480701016</v>
      </c>
      <c r="P6494">
        <f>ABS($J$3-O6494)</f>
        <v>0.35738804896988019</v>
      </c>
      <c r="Q6494">
        <f>ABS($J$4-O6494)</f>
        <v>2.3587611232012091</v>
      </c>
      <c r="R6494">
        <f>ABS($J$5-O6494)</f>
        <v>1.7869402448493998E-2</v>
      </c>
      <c r="S6494">
        <f>ABS($J$6-O6494)</f>
        <v>0.60755968324879628</v>
      </c>
      <c r="T6494">
        <f>MIN(P6494:S6494)</f>
        <v>1.7869402448493998E-2</v>
      </c>
      <c r="U6494">
        <f>MATCH(T6494,P6494:S6494, 0)</f>
        <v>3</v>
      </c>
    </row>
    <row r="6495" spans="1:21" x14ac:dyDescent="0.35">
      <c r="A6495">
        <v>3</v>
      </c>
      <c r="B6495">
        <v>6484</v>
      </c>
      <c r="C6495" t="s">
        <v>14</v>
      </c>
      <c r="D6495" t="s">
        <v>15</v>
      </c>
      <c r="E6495" t="s">
        <v>79</v>
      </c>
      <c r="F6495" t="s">
        <v>35</v>
      </c>
      <c r="G6495" t="s">
        <v>80</v>
      </c>
      <c r="H6495" t="s">
        <v>81</v>
      </c>
      <c r="I6495" s="1">
        <v>42521</v>
      </c>
      <c r="J6495">
        <v>2016</v>
      </c>
      <c r="K6495" t="s">
        <v>77</v>
      </c>
      <c r="L6495" t="s">
        <v>78</v>
      </c>
      <c r="M6495" s="1">
        <v>42549</v>
      </c>
      <c r="N6495">
        <v>28</v>
      </c>
      <c r="O6495">
        <f>STANDARDIZE(N6495,$N$8,$N$9)</f>
        <v>-0.13423936991002217</v>
      </c>
      <c r="P6495">
        <f>ABS($J$3-O6495)</f>
        <v>0.39312685386686819</v>
      </c>
      <c r="Q6495">
        <f>ABS($J$4-O6495)</f>
        <v>2.3230223183042211</v>
      </c>
      <c r="R6495">
        <f>ABS($J$5-O6495)</f>
        <v>1.7869402448493998E-2</v>
      </c>
      <c r="S6495">
        <f>ABS($J$6-O6495)</f>
        <v>0.57182087835180828</v>
      </c>
      <c r="T6495">
        <f>MIN(P6495:S6495)</f>
        <v>1.7869402448493998E-2</v>
      </c>
      <c r="U6495">
        <f>MATCH(T6495,P6495:S6495, 0)</f>
        <v>3</v>
      </c>
    </row>
    <row r="6496" spans="1:21" x14ac:dyDescent="0.35">
      <c r="A6496">
        <v>4</v>
      </c>
      <c r="B6496">
        <v>6485</v>
      </c>
      <c r="C6496" t="s">
        <v>300</v>
      </c>
      <c r="D6496" t="s">
        <v>301</v>
      </c>
      <c r="E6496" t="s">
        <v>24</v>
      </c>
      <c r="F6496" t="s">
        <v>25</v>
      </c>
      <c r="G6496" t="s">
        <v>26</v>
      </c>
      <c r="H6496" t="s">
        <v>27</v>
      </c>
      <c r="I6496" s="1">
        <v>42521</v>
      </c>
      <c r="J6496">
        <v>2016</v>
      </c>
      <c r="K6496" t="s">
        <v>28</v>
      </c>
      <c r="L6496" t="s">
        <v>29</v>
      </c>
      <c r="M6496" s="1">
        <v>42573</v>
      </c>
      <c r="N6496">
        <v>52</v>
      </c>
      <c r="O6496">
        <f>STANDARDIZE(N6496,$N$8,$N$9)</f>
        <v>0.29462628885383407</v>
      </c>
      <c r="P6496">
        <f>ABS($J$3-O6496)</f>
        <v>0.82199251263072437</v>
      </c>
      <c r="Q6496">
        <f>ABS($J$4-O6496)</f>
        <v>1.8941566595403649</v>
      </c>
      <c r="R6496">
        <f>ABS($J$5-O6496)</f>
        <v>0.44673506121235024</v>
      </c>
      <c r="S6496">
        <f>ABS($J$6-O6496)</f>
        <v>0.14295521958795204</v>
      </c>
      <c r="T6496">
        <f>MIN(P6496:S6496)</f>
        <v>0.14295521958795204</v>
      </c>
      <c r="U6496">
        <f>MATCH(T6496,P6496:S6496, 0)</f>
        <v>4</v>
      </c>
    </row>
    <row r="6497" spans="1:21" x14ac:dyDescent="0.35">
      <c r="A6497">
        <v>1</v>
      </c>
      <c r="B6497">
        <v>6486</v>
      </c>
      <c r="C6497" t="s">
        <v>14</v>
      </c>
      <c r="D6497" t="s">
        <v>15</v>
      </c>
      <c r="E6497" t="s">
        <v>163</v>
      </c>
      <c r="F6497" t="s">
        <v>59</v>
      </c>
      <c r="G6497" t="s">
        <v>164</v>
      </c>
      <c r="H6497" t="s">
        <v>165</v>
      </c>
      <c r="I6497" s="1">
        <v>42522</v>
      </c>
      <c r="J6497">
        <v>2016</v>
      </c>
      <c r="K6497" t="s">
        <v>77</v>
      </c>
      <c r="L6497" t="s">
        <v>78</v>
      </c>
      <c r="M6497" s="1">
        <v>42389</v>
      </c>
      <c r="N6497">
        <v>14</v>
      </c>
      <c r="O6497">
        <f>STANDARDIZE(N6497,$N$8,$N$9)</f>
        <v>-0.38441100418893831</v>
      </c>
      <c r="P6497">
        <f>ABS($J$3-O6497)</f>
        <v>0.14295521958795204</v>
      </c>
      <c r="Q6497">
        <f>ABS($J$4-O6497)</f>
        <v>2.5731939525831371</v>
      </c>
      <c r="R6497">
        <f>ABS($J$5-O6497)</f>
        <v>0.23230223183042215</v>
      </c>
      <c r="S6497">
        <f>ABS($J$6-O6497)</f>
        <v>0.82199251263072437</v>
      </c>
      <c r="T6497">
        <f>MIN(P6497:S6497)</f>
        <v>0.14295521958795204</v>
      </c>
      <c r="U6497">
        <f>MATCH(T6497,P6497:S6497, 0)</f>
        <v>1</v>
      </c>
    </row>
    <row r="6498" spans="1:21" x14ac:dyDescent="0.35">
      <c r="A6498">
        <v>1</v>
      </c>
      <c r="B6498">
        <v>6487</v>
      </c>
      <c r="C6498" t="s">
        <v>119</v>
      </c>
      <c r="D6498" t="s">
        <v>120</v>
      </c>
      <c r="E6498" t="s">
        <v>105</v>
      </c>
      <c r="F6498" t="s">
        <v>59</v>
      </c>
      <c r="G6498" t="s">
        <v>106</v>
      </c>
      <c r="H6498" t="s">
        <v>107</v>
      </c>
      <c r="I6498" s="1">
        <v>42522</v>
      </c>
      <c r="J6498">
        <v>2016</v>
      </c>
      <c r="K6498" t="s">
        <v>77</v>
      </c>
      <c r="L6498" t="s">
        <v>78</v>
      </c>
      <c r="M6498" s="1">
        <v>42390</v>
      </c>
      <c r="N6498">
        <v>15</v>
      </c>
      <c r="O6498">
        <f>STANDARDIZE(N6498,$N$8,$N$9)</f>
        <v>-0.36654160174044426</v>
      </c>
      <c r="P6498">
        <f>ABS($J$3-O6498)</f>
        <v>0.1608246220364461</v>
      </c>
      <c r="Q6498">
        <f>ABS($J$4-O6498)</f>
        <v>2.5553245501346433</v>
      </c>
      <c r="R6498">
        <f>ABS($J$5-O6498)</f>
        <v>0.21443282938192809</v>
      </c>
      <c r="S6498">
        <f>ABS($J$6-O6498)</f>
        <v>0.80412311018223037</v>
      </c>
      <c r="T6498">
        <f>MIN(P6498:S6498)</f>
        <v>0.1608246220364461</v>
      </c>
      <c r="U6498">
        <f>MATCH(T6498,P6498:S6498, 0)</f>
        <v>1</v>
      </c>
    </row>
    <row r="6499" spans="1:21" x14ac:dyDescent="0.35">
      <c r="A6499">
        <v>3</v>
      </c>
      <c r="B6499">
        <v>6488</v>
      </c>
      <c r="C6499" t="s">
        <v>30</v>
      </c>
      <c r="D6499" t="s">
        <v>31</v>
      </c>
      <c r="E6499" t="s">
        <v>73</v>
      </c>
      <c r="F6499" t="s">
        <v>74</v>
      </c>
      <c r="G6499" t="s">
        <v>75</v>
      </c>
      <c r="H6499" t="s">
        <v>76</v>
      </c>
      <c r="I6499" s="1">
        <v>42522</v>
      </c>
      <c r="J6499">
        <v>2016</v>
      </c>
      <c r="K6499" t="s">
        <v>77</v>
      </c>
      <c r="L6499" t="s">
        <v>78</v>
      </c>
      <c r="M6499" s="1">
        <v>42584</v>
      </c>
      <c r="N6499">
        <v>33</v>
      </c>
      <c r="O6499">
        <f>STANDARDIZE(N6499,$N$8,$N$9)</f>
        <v>-4.4892357667552112E-2</v>
      </c>
      <c r="P6499">
        <f>ABS($J$3-O6499)</f>
        <v>0.48247386610933823</v>
      </c>
      <c r="Q6499">
        <f>ABS($J$4-O6499)</f>
        <v>2.2336753060617509</v>
      </c>
      <c r="R6499">
        <f>ABS($J$5-O6499)</f>
        <v>0.10721641469096405</v>
      </c>
      <c r="S6499">
        <f>ABS($J$6-O6499)</f>
        <v>0.48247386610933823</v>
      </c>
      <c r="T6499">
        <f>MIN(P6499:S6499)</f>
        <v>0.10721641469096405</v>
      </c>
      <c r="U6499">
        <f>MATCH(T6499,P6499:S6499, 0)</f>
        <v>3</v>
      </c>
    </row>
    <row r="6500" spans="1:21" x14ac:dyDescent="0.35">
      <c r="A6500">
        <v>3</v>
      </c>
      <c r="B6500">
        <v>6489</v>
      </c>
      <c r="C6500" t="s">
        <v>268</v>
      </c>
      <c r="D6500" t="s">
        <v>269</v>
      </c>
      <c r="E6500" t="s">
        <v>73</v>
      </c>
      <c r="F6500" t="s">
        <v>74</v>
      </c>
      <c r="G6500" t="s">
        <v>75</v>
      </c>
      <c r="H6500" t="s">
        <v>76</v>
      </c>
      <c r="I6500" s="1">
        <v>42522</v>
      </c>
      <c r="J6500">
        <v>2016</v>
      </c>
      <c r="K6500" t="s">
        <v>77</v>
      </c>
      <c r="L6500" t="s">
        <v>78</v>
      </c>
      <c r="M6500" s="1">
        <v>42584</v>
      </c>
      <c r="N6500">
        <v>33</v>
      </c>
      <c r="O6500">
        <f>STANDARDIZE(N6500,$N$8,$N$9)</f>
        <v>-4.4892357667552112E-2</v>
      </c>
      <c r="P6500">
        <f>ABS($J$3-O6500)</f>
        <v>0.48247386610933823</v>
      </c>
      <c r="Q6500">
        <f>ABS($J$4-O6500)</f>
        <v>2.2336753060617509</v>
      </c>
      <c r="R6500">
        <f>ABS($J$5-O6500)</f>
        <v>0.10721641469096405</v>
      </c>
      <c r="S6500">
        <f>ABS($J$6-O6500)</f>
        <v>0.48247386610933823</v>
      </c>
      <c r="T6500">
        <f>MIN(P6500:S6500)</f>
        <v>0.10721641469096405</v>
      </c>
      <c r="U6500">
        <f>MATCH(T6500,P6500:S6500, 0)</f>
        <v>3</v>
      </c>
    </row>
    <row r="6501" spans="1:21" x14ac:dyDescent="0.35">
      <c r="A6501">
        <v>4</v>
      </c>
      <c r="B6501">
        <v>6490</v>
      </c>
      <c r="C6501" t="s">
        <v>30</v>
      </c>
      <c r="D6501" t="s">
        <v>31</v>
      </c>
      <c r="E6501" t="s">
        <v>73</v>
      </c>
      <c r="F6501" t="s">
        <v>74</v>
      </c>
      <c r="G6501" t="s">
        <v>75</v>
      </c>
      <c r="H6501" t="s">
        <v>76</v>
      </c>
      <c r="I6501" s="1">
        <v>42522</v>
      </c>
      <c r="J6501">
        <v>2016</v>
      </c>
      <c r="K6501" t="s">
        <v>77</v>
      </c>
      <c r="L6501" t="s">
        <v>78</v>
      </c>
      <c r="M6501" s="1">
        <v>42422</v>
      </c>
      <c r="N6501">
        <v>47</v>
      </c>
      <c r="O6501">
        <f>STANDARDIZE(N6501,$N$8,$N$9)</f>
        <v>0.20527927661136403</v>
      </c>
      <c r="P6501">
        <f>ABS($J$3-O6501)</f>
        <v>0.73264550038825438</v>
      </c>
      <c r="Q6501">
        <f>ABS($J$4-O6501)</f>
        <v>1.9835036717828349</v>
      </c>
      <c r="R6501">
        <f>ABS($J$5-O6501)</f>
        <v>0.35738804896988019</v>
      </c>
      <c r="S6501">
        <f>ABS($J$6-O6501)</f>
        <v>0.23230223183042209</v>
      </c>
      <c r="T6501">
        <f>MIN(P6501:S6501)</f>
        <v>0.23230223183042209</v>
      </c>
      <c r="U6501">
        <f>MATCH(T6501,P6501:S6501, 0)</f>
        <v>4</v>
      </c>
    </row>
    <row r="6502" spans="1:21" x14ac:dyDescent="0.35">
      <c r="A6502">
        <v>3</v>
      </c>
      <c r="B6502">
        <v>6491</v>
      </c>
      <c r="C6502" t="s">
        <v>14</v>
      </c>
      <c r="D6502" t="s">
        <v>15</v>
      </c>
      <c r="E6502" t="s">
        <v>16</v>
      </c>
      <c r="F6502" t="s">
        <v>17</v>
      </c>
      <c r="G6502" t="s">
        <v>344</v>
      </c>
      <c r="H6502" t="s">
        <v>345</v>
      </c>
      <c r="I6502" s="1">
        <v>42524</v>
      </c>
      <c r="J6502">
        <v>2016</v>
      </c>
      <c r="K6502" t="s">
        <v>77</v>
      </c>
      <c r="L6502" t="s">
        <v>78</v>
      </c>
      <c r="M6502" s="1">
        <v>42373</v>
      </c>
      <c r="N6502">
        <v>26</v>
      </c>
      <c r="O6502">
        <f>STANDARDIZE(N6502,$N$8,$N$9)</f>
        <v>-0.16997817480701016</v>
      </c>
      <c r="P6502">
        <f>ABS($J$3-O6502)</f>
        <v>0.35738804896988019</v>
      </c>
      <c r="Q6502">
        <f>ABS($J$4-O6502)</f>
        <v>2.3587611232012091</v>
      </c>
      <c r="R6502">
        <f>ABS($J$5-O6502)</f>
        <v>1.7869402448493998E-2</v>
      </c>
      <c r="S6502">
        <f>ABS($J$6-O6502)</f>
        <v>0.60755968324879628</v>
      </c>
      <c r="T6502">
        <f>MIN(P6502:S6502)</f>
        <v>1.7869402448493998E-2</v>
      </c>
      <c r="U6502">
        <f>MATCH(T6502,P6502:S6502, 0)</f>
        <v>3</v>
      </c>
    </row>
    <row r="6503" spans="1:21" x14ac:dyDescent="0.35">
      <c r="A6503">
        <v>3</v>
      </c>
      <c r="B6503">
        <v>6492</v>
      </c>
      <c r="C6503" t="s">
        <v>30</v>
      </c>
      <c r="D6503" t="s">
        <v>31</v>
      </c>
      <c r="E6503" t="s">
        <v>16</v>
      </c>
      <c r="F6503" t="s">
        <v>17</v>
      </c>
      <c r="G6503" t="s">
        <v>344</v>
      </c>
      <c r="H6503" t="s">
        <v>345</v>
      </c>
      <c r="I6503" s="1">
        <v>42524</v>
      </c>
      <c r="J6503">
        <v>2016</v>
      </c>
      <c r="K6503" t="s">
        <v>77</v>
      </c>
      <c r="L6503" t="s">
        <v>78</v>
      </c>
      <c r="M6503" s="1">
        <v>42494</v>
      </c>
      <c r="N6503">
        <v>30</v>
      </c>
      <c r="O6503">
        <f>STANDARDIZE(N6503,$N$8,$N$9)</f>
        <v>-9.8500565013034141E-2</v>
      </c>
      <c r="P6503">
        <f>ABS($J$3-O6503)</f>
        <v>0.42886565876385618</v>
      </c>
      <c r="Q6503">
        <f>ABS($J$4-O6503)</f>
        <v>2.2872835134072331</v>
      </c>
      <c r="R6503">
        <f>ABS($J$5-O6503)</f>
        <v>5.3608207345482023E-2</v>
      </c>
      <c r="S6503">
        <f>ABS($J$6-O6503)</f>
        <v>0.53608207345482028</v>
      </c>
      <c r="T6503">
        <f>MIN(P6503:S6503)</f>
        <v>5.3608207345482023E-2</v>
      </c>
      <c r="U6503">
        <f>MATCH(T6503,P6503:S6503, 0)</f>
        <v>3</v>
      </c>
    </row>
    <row r="6504" spans="1:21" x14ac:dyDescent="0.35">
      <c r="A6504">
        <v>1</v>
      </c>
      <c r="B6504">
        <v>6493</v>
      </c>
      <c r="C6504" t="s">
        <v>229</v>
      </c>
      <c r="D6504" t="s">
        <v>230</v>
      </c>
      <c r="E6504" t="s">
        <v>105</v>
      </c>
      <c r="F6504" t="s">
        <v>59</v>
      </c>
      <c r="G6504" t="s">
        <v>106</v>
      </c>
      <c r="H6504" t="s">
        <v>107</v>
      </c>
      <c r="I6504" s="1">
        <v>42525</v>
      </c>
      <c r="J6504">
        <v>2016</v>
      </c>
      <c r="K6504" t="s">
        <v>125</v>
      </c>
      <c r="L6504" t="s">
        <v>126</v>
      </c>
      <c r="M6504" s="1">
        <v>42555</v>
      </c>
      <c r="N6504">
        <v>1</v>
      </c>
      <c r="O6504">
        <f>STANDARDIZE(N6504,$N$8,$N$9)</f>
        <v>-0.61671323601936046</v>
      </c>
      <c r="P6504">
        <f>ABS($J$3-O6504)</f>
        <v>8.9347012242470103E-2</v>
      </c>
      <c r="Q6504">
        <f>ABS($J$4-O6504)</f>
        <v>2.8054961844135593</v>
      </c>
      <c r="R6504">
        <f>ABS($J$5-O6504)</f>
        <v>0.46460446366084429</v>
      </c>
      <c r="S6504">
        <f>ABS($J$6-O6504)</f>
        <v>1.0542947444611466</v>
      </c>
      <c r="T6504">
        <f>MIN(P6504:S6504)</f>
        <v>8.9347012242470103E-2</v>
      </c>
      <c r="U6504">
        <f>MATCH(T6504,P6504:S6504, 0)</f>
        <v>1</v>
      </c>
    </row>
    <row r="6505" spans="1:21" x14ac:dyDescent="0.35">
      <c r="A6505">
        <v>3</v>
      </c>
      <c r="B6505">
        <v>6494</v>
      </c>
      <c r="C6505" t="s">
        <v>135</v>
      </c>
      <c r="D6505" t="s">
        <v>136</v>
      </c>
      <c r="E6505" t="s">
        <v>131</v>
      </c>
      <c r="F6505" t="s">
        <v>132</v>
      </c>
      <c r="G6505" t="s">
        <v>133</v>
      </c>
      <c r="H6505" t="s">
        <v>134</v>
      </c>
      <c r="I6505" s="1">
        <v>42525</v>
      </c>
      <c r="J6505">
        <v>2016</v>
      </c>
      <c r="K6505" t="s">
        <v>77</v>
      </c>
      <c r="L6505" t="s">
        <v>78</v>
      </c>
      <c r="M6505" s="1">
        <v>42495</v>
      </c>
      <c r="N6505">
        <v>29</v>
      </c>
      <c r="O6505">
        <f>STANDARDIZE(N6505,$N$8,$N$9)</f>
        <v>-0.11636996746152814</v>
      </c>
      <c r="P6505">
        <f>ABS($J$3-O6505)</f>
        <v>0.41099625631536219</v>
      </c>
      <c r="Q6505">
        <f>ABS($J$4-O6505)</f>
        <v>2.3051529158557269</v>
      </c>
      <c r="R6505">
        <f>ABS($J$5-O6505)</f>
        <v>3.5738804896988025E-2</v>
      </c>
      <c r="S6505">
        <f>ABS($J$6-O6505)</f>
        <v>0.55395147590331428</v>
      </c>
      <c r="T6505">
        <f>MIN(P6505:S6505)</f>
        <v>3.5738804896988025E-2</v>
      </c>
      <c r="U6505">
        <f>MATCH(T6505,P6505:S6505, 0)</f>
        <v>3</v>
      </c>
    </row>
    <row r="6506" spans="1:21" x14ac:dyDescent="0.35">
      <c r="A6506">
        <v>4</v>
      </c>
      <c r="B6506">
        <v>6495</v>
      </c>
      <c r="C6506" t="s">
        <v>157</v>
      </c>
      <c r="D6506" t="s">
        <v>158</v>
      </c>
      <c r="E6506" t="s">
        <v>163</v>
      </c>
      <c r="F6506" t="s">
        <v>59</v>
      </c>
      <c r="G6506" t="s">
        <v>164</v>
      </c>
      <c r="H6506" t="s">
        <v>165</v>
      </c>
      <c r="I6506" s="1">
        <v>42525</v>
      </c>
      <c r="J6506">
        <v>2016</v>
      </c>
      <c r="K6506" t="s">
        <v>227</v>
      </c>
      <c r="L6506" t="s">
        <v>228</v>
      </c>
      <c r="M6506" s="1">
        <v>42520</v>
      </c>
      <c r="N6506">
        <v>54</v>
      </c>
      <c r="O6506">
        <f>STANDARDIZE(N6506,$N$8,$N$9)</f>
        <v>0.33036509375082207</v>
      </c>
      <c r="P6506">
        <f>ABS($J$3-O6506)</f>
        <v>0.85773131752771237</v>
      </c>
      <c r="Q6506">
        <f>ABS($J$4-O6506)</f>
        <v>1.8584178546433769</v>
      </c>
      <c r="R6506">
        <f>ABS($J$5-O6506)</f>
        <v>0.48247386610933823</v>
      </c>
      <c r="S6506">
        <f>ABS($J$6-O6506)</f>
        <v>0.10721641469096405</v>
      </c>
      <c r="T6506">
        <f>MIN(P6506:S6506)</f>
        <v>0.10721641469096405</v>
      </c>
      <c r="U6506">
        <f>MATCH(T6506,P6506:S6506, 0)</f>
        <v>4</v>
      </c>
    </row>
    <row r="6507" spans="1:21" x14ac:dyDescent="0.35">
      <c r="A6507">
        <v>2</v>
      </c>
      <c r="B6507">
        <v>6496</v>
      </c>
      <c r="C6507" t="s">
        <v>30</v>
      </c>
      <c r="D6507" t="s">
        <v>31</v>
      </c>
      <c r="E6507" t="s">
        <v>149</v>
      </c>
      <c r="F6507" t="s">
        <v>150</v>
      </c>
      <c r="G6507" t="s">
        <v>215</v>
      </c>
      <c r="H6507" t="s">
        <v>216</v>
      </c>
      <c r="I6507" s="1">
        <v>42525</v>
      </c>
      <c r="J6507">
        <v>2016</v>
      </c>
      <c r="K6507" t="s">
        <v>41</v>
      </c>
      <c r="L6507" t="s">
        <v>42</v>
      </c>
      <c r="M6507" s="1">
        <v>42690</v>
      </c>
      <c r="N6507">
        <v>224</v>
      </c>
      <c r="O6507">
        <f>STANDARDIZE(N6507,$N$8,$N$9)</f>
        <v>3.3681635099948037</v>
      </c>
      <c r="P6507">
        <f>ABS($J$3-O6507)</f>
        <v>3.8955297337716939</v>
      </c>
      <c r="Q6507">
        <f>ABS($J$4-O6507)</f>
        <v>1.1793805616006048</v>
      </c>
      <c r="R6507">
        <f>ABS($J$5-O6507)</f>
        <v>3.5202722823533197</v>
      </c>
      <c r="S6507">
        <f>ABS($J$6-O6507)</f>
        <v>2.9305820015530175</v>
      </c>
      <c r="T6507">
        <f>MIN(P6507:S6507)</f>
        <v>1.1793805616006048</v>
      </c>
      <c r="U6507">
        <f>MATCH(T6507,P6507:S6507, 0)</f>
        <v>2</v>
      </c>
    </row>
    <row r="6508" spans="1:21" x14ac:dyDescent="0.35">
      <c r="A6508">
        <v>1</v>
      </c>
      <c r="B6508">
        <v>6497</v>
      </c>
      <c r="C6508" t="s">
        <v>14</v>
      </c>
      <c r="D6508" t="s">
        <v>15</v>
      </c>
      <c r="E6508" t="s">
        <v>131</v>
      </c>
      <c r="F6508" t="s">
        <v>132</v>
      </c>
      <c r="G6508" t="s">
        <v>133</v>
      </c>
      <c r="H6508" t="s">
        <v>134</v>
      </c>
      <c r="I6508" s="1">
        <v>42526</v>
      </c>
      <c r="J6508">
        <v>2016</v>
      </c>
      <c r="K6508" t="s">
        <v>577</v>
      </c>
      <c r="L6508" t="s">
        <v>578</v>
      </c>
      <c r="M6508" s="1">
        <v>42618</v>
      </c>
      <c r="N6508">
        <v>3</v>
      </c>
      <c r="O6508">
        <f>STANDARDIZE(N6508,$N$8,$N$9)</f>
        <v>-0.58097443112237235</v>
      </c>
      <c r="P6508">
        <f>ABS($J$3-O6508)</f>
        <v>5.3608207345481995E-2</v>
      </c>
      <c r="Q6508">
        <f>ABS($J$4-O6508)</f>
        <v>2.7697573795165713</v>
      </c>
      <c r="R6508">
        <f>ABS($J$5-O6508)</f>
        <v>0.42886565876385618</v>
      </c>
      <c r="S6508">
        <f>ABS($J$6-O6508)</f>
        <v>1.0185559395641586</v>
      </c>
      <c r="T6508">
        <f>MIN(P6508:S6508)</f>
        <v>5.3608207345481995E-2</v>
      </c>
      <c r="U6508">
        <f>MATCH(T6508,P6508:S6508, 0)</f>
        <v>1</v>
      </c>
    </row>
    <row r="6509" spans="1:21" x14ac:dyDescent="0.35">
      <c r="A6509">
        <v>1</v>
      </c>
      <c r="B6509">
        <v>6498</v>
      </c>
      <c r="C6509" t="s">
        <v>182</v>
      </c>
      <c r="D6509" t="s">
        <v>183</v>
      </c>
      <c r="E6509" t="s">
        <v>73</v>
      </c>
      <c r="F6509" t="s">
        <v>74</v>
      </c>
      <c r="G6509" t="s">
        <v>114</v>
      </c>
      <c r="H6509" t="s">
        <v>115</v>
      </c>
      <c r="I6509" s="1">
        <v>42526</v>
      </c>
      <c r="J6509">
        <v>2016</v>
      </c>
      <c r="K6509" t="s">
        <v>331</v>
      </c>
      <c r="L6509" t="s">
        <v>332</v>
      </c>
      <c r="M6509" s="1">
        <v>42648</v>
      </c>
      <c r="N6509">
        <v>4</v>
      </c>
      <c r="O6509">
        <f>STANDARDIZE(N6509,$N$8,$N$9)</f>
        <v>-0.56310502867387835</v>
      </c>
      <c r="P6509">
        <f>ABS($J$3-O6509)</f>
        <v>3.5738804896987997E-2</v>
      </c>
      <c r="Q6509">
        <f>ABS($J$4-O6509)</f>
        <v>2.7518879770680771</v>
      </c>
      <c r="R6509">
        <f>ABS($J$5-O6509)</f>
        <v>0.41099625631536219</v>
      </c>
      <c r="S6509">
        <f>ABS($J$6-O6509)</f>
        <v>1.0006865371156644</v>
      </c>
      <c r="T6509">
        <f>MIN(P6509:S6509)</f>
        <v>3.5738804896987997E-2</v>
      </c>
      <c r="U6509">
        <f>MATCH(T6509,P6509:S6509, 0)</f>
        <v>1</v>
      </c>
    </row>
    <row r="6510" spans="1:21" x14ac:dyDescent="0.35">
      <c r="A6510">
        <v>3</v>
      </c>
      <c r="B6510">
        <v>6499</v>
      </c>
      <c r="C6510" t="s">
        <v>30</v>
      </c>
      <c r="D6510" t="s">
        <v>31</v>
      </c>
      <c r="E6510" t="s">
        <v>163</v>
      </c>
      <c r="F6510" t="s">
        <v>59</v>
      </c>
      <c r="G6510" t="s">
        <v>164</v>
      </c>
      <c r="H6510" t="s">
        <v>165</v>
      </c>
      <c r="I6510" s="1">
        <v>42526</v>
      </c>
      <c r="J6510">
        <v>2016</v>
      </c>
      <c r="K6510" t="s">
        <v>227</v>
      </c>
      <c r="L6510" t="s">
        <v>228</v>
      </c>
      <c r="M6510" s="1">
        <v>42515</v>
      </c>
      <c r="N6510">
        <v>19</v>
      </c>
      <c r="O6510">
        <f>STANDARDIZE(N6510,$N$8,$N$9)</f>
        <v>-0.29506399194646826</v>
      </c>
      <c r="P6510">
        <f>ABS($J$3-O6510)</f>
        <v>0.23230223183042209</v>
      </c>
      <c r="Q6510">
        <f>ABS($J$4-O6510)</f>
        <v>2.4838469403406673</v>
      </c>
      <c r="R6510">
        <f>ABS($J$5-O6510)</f>
        <v>0.1429552195879521</v>
      </c>
      <c r="S6510">
        <f>ABS($J$6-O6510)</f>
        <v>0.73264550038825438</v>
      </c>
      <c r="T6510">
        <f>MIN(P6510:S6510)</f>
        <v>0.1429552195879521</v>
      </c>
      <c r="U6510">
        <f>MATCH(T6510,P6510:S6510, 0)</f>
        <v>3</v>
      </c>
    </row>
    <row r="6511" spans="1:21" x14ac:dyDescent="0.35">
      <c r="A6511">
        <v>3</v>
      </c>
      <c r="B6511">
        <v>6500</v>
      </c>
      <c r="C6511" t="s">
        <v>14</v>
      </c>
      <c r="D6511" t="s">
        <v>15</v>
      </c>
      <c r="E6511" t="s">
        <v>34</v>
      </c>
      <c r="F6511" t="s">
        <v>35</v>
      </c>
      <c r="G6511" t="s">
        <v>36</v>
      </c>
      <c r="H6511" t="s">
        <v>37</v>
      </c>
      <c r="I6511" s="1">
        <v>42526</v>
      </c>
      <c r="J6511">
        <v>2016</v>
      </c>
      <c r="K6511" t="s">
        <v>77</v>
      </c>
      <c r="L6511" t="s">
        <v>78</v>
      </c>
      <c r="M6511" s="1">
        <v>42515</v>
      </c>
      <c r="N6511">
        <v>19</v>
      </c>
      <c r="O6511">
        <f>STANDARDIZE(N6511,$N$8,$N$9)</f>
        <v>-0.29506399194646826</v>
      </c>
      <c r="P6511">
        <f>ABS($J$3-O6511)</f>
        <v>0.23230223183042209</v>
      </c>
      <c r="Q6511">
        <f>ABS($J$4-O6511)</f>
        <v>2.4838469403406673</v>
      </c>
      <c r="R6511">
        <f>ABS($J$5-O6511)</f>
        <v>0.1429552195879521</v>
      </c>
      <c r="S6511">
        <f>ABS($J$6-O6511)</f>
        <v>0.73264550038825438</v>
      </c>
      <c r="T6511">
        <f>MIN(P6511:S6511)</f>
        <v>0.1429552195879521</v>
      </c>
      <c r="U6511">
        <f>MATCH(T6511,P6511:S6511, 0)</f>
        <v>3</v>
      </c>
    </row>
    <row r="6512" spans="1:21" x14ac:dyDescent="0.35">
      <c r="A6512">
        <v>4</v>
      </c>
      <c r="B6512">
        <v>6501</v>
      </c>
      <c r="C6512" t="s">
        <v>14</v>
      </c>
      <c r="D6512" t="s">
        <v>15</v>
      </c>
      <c r="E6512" t="s">
        <v>34</v>
      </c>
      <c r="F6512" t="s">
        <v>35</v>
      </c>
      <c r="G6512" t="s">
        <v>36</v>
      </c>
      <c r="H6512" t="s">
        <v>37</v>
      </c>
      <c r="I6512" s="1">
        <v>42526</v>
      </c>
      <c r="J6512">
        <v>2016</v>
      </c>
      <c r="K6512" t="s">
        <v>41</v>
      </c>
      <c r="L6512" t="s">
        <v>42</v>
      </c>
      <c r="M6512" s="1">
        <v>42543</v>
      </c>
      <c r="N6512">
        <v>47</v>
      </c>
      <c r="O6512">
        <f>STANDARDIZE(N6512,$N$8,$N$9)</f>
        <v>0.20527927661136403</v>
      </c>
      <c r="P6512">
        <f>ABS($J$3-O6512)</f>
        <v>0.73264550038825438</v>
      </c>
      <c r="Q6512">
        <f>ABS($J$4-O6512)</f>
        <v>1.9835036717828349</v>
      </c>
      <c r="R6512">
        <f>ABS($J$5-O6512)</f>
        <v>0.35738804896988019</v>
      </c>
      <c r="S6512">
        <f>ABS($J$6-O6512)</f>
        <v>0.23230223183042209</v>
      </c>
      <c r="T6512">
        <f>MIN(P6512:S6512)</f>
        <v>0.23230223183042209</v>
      </c>
      <c r="U6512">
        <f>MATCH(T6512,P6512:S6512, 0)</f>
        <v>4</v>
      </c>
    </row>
    <row r="6513" spans="1:21" x14ac:dyDescent="0.35">
      <c r="A6513">
        <v>1</v>
      </c>
      <c r="B6513">
        <v>6502</v>
      </c>
      <c r="C6513" t="s">
        <v>14</v>
      </c>
      <c r="D6513" t="s">
        <v>15</v>
      </c>
      <c r="E6513" t="s">
        <v>105</v>
      </c>
      <c r="F6513" t="s">
        <v>59</v>
      </c>
      <c r="G6513" t="s">
        <v>106</v>
      </c>
      <c r="H6513" t="s">
        <v>107</v>
      </c>
      <c r="I6513" s="1">
        <v>42528</v>
      </c>
      <c r="J6513">
        <v>2016</v>
      </c>
      <c r="K6513" t="s">
        <v>176</v>
      </c>
      <c r="L6513" t="s">
        <v>177</v>
      </c>
      <c r="M6513" s="1">
        <v>42589</v>
      </c>
      <c r="N6513">
        <v>2</v>
      </c>
      <c r="O6513">
        <f>STANDARDIZE(N6513,$N$8,$N$9)</f>
        <v>-0.59884383357086635</v>
      </c>
      <c r="P6513">
        <f>ABS($J$3-O6513)</f>
        <v>7.1477609793975994E-2</v>
      </c>
      <c r="Q6513">
        <f>ABS($J$4-O6513)</f>
        <v>2.7876267819650655</v>
      </c>
      <c r="R6513">
        <f>ABS($J$5-O6513)</f>
        <v>0.44673506121235018</v>
      </c>
      <c r="S6513">
        <f>ABS($J$6-O6513)</f>
        <v>1.0364253420126524</v>
      </c>
      <c r="T6513">
        <f>MIN(P6513:S6513)</f>
        <v>7.1477609793975994E-2</v>
      </c>
      <c r="U6513">
        <f>MATCH(T6513,P6513:S6513, 0)</f>
        <v>1</v>
      </c>
    </row>
    <row r="6514" spans="1:21" x14ac:dyDescent="0.35">
      <c r="A6514">
        <v>1</v>
      </c>
      <c r="B6514">
        <v>6503</v>
      </c>
      <c r="C6514" t="s">
        <v>14</v>
      </c>
      <c r="D6514" t="s">
        <v>15</v>
      </c>
      <c r="E6514" t="s">
        <v>79</v>
      </c>
      <c r="F6514" t="s">
        <v>35</v>
      </c>
      <c r="G6514" t="s">
        <v>80</v>
      </c>
      <c r="H6514" t="s">
        <v>81</v>
      </c>
      <c r="I6514" s="1">
        <v>42528</v>
      </c>
      <c r="J6514">
        <v>2016</v>
      </c>
      <c r="K6514" t="s">
        <v>41</v>
      </c>
      <c r="L6514" t="s">
        <v>42</v>
      </c>
      <c r="M6514" s="1">
        <v>42570</v>
      </c>
      <c r="N6514">
        <v>13</v>
      </c>
      <c r="O6514">
        <f>STANDARDIZE(N6514,$N$8,$N$9)</f>
        <v>-0.40228040663743231</v>
      </c>
      <c r="P6514">
        <f>ABS($J$3-O6514)</f>
        <v>0.12508581713945804</v>
      </c>
      <c r="Q6514">
        <f>ABS($J$4-O6514)</f>
        <v>2.5910633550316313</v>
      </c>
      <c r="R6514">
        <f>ABS($J$5-O6514)</f>
        <v>0.25017163427891614</v>
      </c>
      <c r="S6514">
        <f>ABS($J$6-O6514)</f>
        <v>0.83986191507921837</v>
      </c>
      <c r="T6514">
        <f>MIN(P6514:S6514)</f>
        <v>0.12508581713945804</v>
      </c>
      <c r="U6514">
        <f>MATCH(T6514,P6514:S6514, 0)</f>
        <v>1</v>
      </c>
    </row>
    <row r="6515" spans="1:21" x14ac:dyDescent="0.35">
      <c r="A6515">
        <v>3</v>
      </c>
      <c r="B6515">
        <v>6504</v>
      </c>
      <c r="C6515" t="s">
        <v>14</v>
      </c>
      <c r="D6515" t="s">
        <v>15</v>
      </c>
      <c r="E6515" t="s">
        <v>52</v>
      </c>
      <c r="F6515" t="s">
        <v>53</v>
      </c>
      <c r="G6515" t="s">
        <v>601</v>
      </c>
      <c r="H6515" t="s">
        <v>602</v>
      </c>
      <c r="I6515" s="1">
        <v>42528</v>
      </c>
      <c r="J6515">
        <v>2016</v>
      </c>
      <c r="K6515" t="s">
        <v>77</v>
      </c>
      <c r="L6515" t="s">
        <v>78</v>
      </c>
      <c r="M6515" s="1">
        <v>42468</v>
      </c>
      <c r="N6515">
        <v>29</v>
      </c>
      <c r="O6515">
        <f>STANDARDIZE(N6515,$N$8,$N$9)</f>
        <v>-0.11636996746152814</v>
      </c>
      <c r="P6515">
        <f>ABS($J$3-O6515)</f>
        <v>0.41099625631536219</v>
      </c>
      <c r="Q6515">
        <f>ABS($J$4-O6515)</f>
        <v>2.3051529158557269</v>
      </c>
      <c r="R6515">
        <f>ABS($J$5-O6515)</f>
        <v>3.5738804896988025E-2</v>
      </c>
      <c r="S6515">
        <f>ABS($J$6-O6515)</f>
        <v>0.55395147590331428</v>
      </c>
      <c r="T6515">
        <f>MIN(P6515:S6515)</f>
        <v>3.5738804896988025E-2</v>
      </c>
      <c r="U6515">
        <f>MATCH(T6515,P6515:S6515, 0)</f>
        <v>3</v>
      </c>
    </row>
    <row r="6516" spans="1:21" x14ac:dyDescent="0.35">
      <c r="A6516">
        <v>4</v>
      </c>
      <c r="B6516">
        <v>6505</v>
      </c>
      <c r="C6516" t="s">
        <v>14</v>
      </c>
      <c r="D6516" t="s">
        <v>15</v>
      </c>
      <c r="E6516" t="s">
        <v>58</v>
      </c>
      <c r="F6516" t="s">
        <v>59</v>
      </c>
      <c r="G6516" t="s">
        <v>60</v>
      </c>
      <c r="H6516" t="s">
        <v>61</v>
      </c>
      <c r="I6516" s="1">
        <v>42528</v>
      </c>
      <c r="J6516">
        <v>2016</v>
      </c>
      <c r="K6516" t="s">
        <v>41</v>
      </c>
      <c r="L6516" t="s">
        <v>42</v>
      </c>
      <c r="M6516" s="1">
        <v>42713</v>
      </c>
      <c r="N6516">
        <v>68</v>
      </c>
      <c r="O6516">
        <f>STANDARDIZE(N6516,$N$8,$N$9)</f>
        <v>0.58053672802973821</v>
      </c>
      <c r="P6516">
        <f>ABS($J$3-O6516)</f>
        <v>1.1079029518066286</v>
      </c>
      <c r="Q6516">
        <f>ABS($J$4-O6516)</f>
        <v>1.6082462203644607</v>
      </c>
      <c r="R6516">
        <f>ABS($J$5-O6516)</f>
        <v>0.73264550038825438</v>
      </c>
      <c r="S6516">
        <f>ABS($J$6-O6516)</f>
        <v>0.1429552195879521</v>
      </c>
      <c r="T6516">
        <f>MIN(P6516:S6516)</f>
        <v>0.1429552195879521</v>
      </c>
      <c r="U6516">
        <f>MATCH(T6516,P6516:S6516, 0)</f>
        <v>4</v>
      </c>
    </row>
    <row r="6517" spans="1:21" x14ac:dyDescent="0.35">
      <c r="A6517">
        <v>1</v>
      </c>
      <c r="B6517">
        <v>6506</v>
      </c>
      <c r="C6517" t="s">
        <v>30</v>
      </c>
      <c r="D6517" t="s">
        <v>31</v>
      </c>
      <c r="E6517" t="s">
        <v>79</v>
      </c>
      <c r="F6517" t="s">
        <v>35</v>
      </c>
      <c r="G6517" t="s">
        <v>80</v>
      </c>
      <c r="H6517" t="s">
        <v>81</v>
      </c>
      <c r="I6517" s="1">
        <v>42529</v>
      </c>
      <c r="J6517">
        <v>2016</v>
      </c>
      <c r="K6517" t="s">
        <v>41</v>
      </c>
      <c r="L6517" t="s">
        <v>42</v>
      </c>
      <c r="M6517" s="1">
        <v>42712</v>
      </c>
      <c r="N6517">
        <v>6</v>
      </c>
      <c r="O6517">
        <f>STANDARDIZE(N6517,$N$8,$N$9)</f>
        <v>-0.52736622377689035</v>
      </c>
      <c r="P6517">
        <f>ABS($J$3-O6517)</f>
        <v>0</v>
      </c>
      <c r="Q6517">
        <f>ABS($J$4-O6517)</f>
        <v>2.7161491721710895</v>
      </c>
      <c r="R6517">
        <f>ABS($J$5-O6517)</f>
        <v>0.37525745141837419</v>
      </c>
      <c r="S6517">
        <f>ABS($J$6-O6517)</f>
        <v>0.96494773221867647</v>
      </c>
      <c r="T6517">
        <f>MIN(P6517:S6517)</f>
        <v>0</v>
      </c>
      <c r="U6517">
        <f>MATCH(T6517,P6517:S6517, 0)</f>
        <v>1</v>
      </c>
    </row>
    <row r="6518" spans="1:21" x14ac:dyDescent="0.35">
      <c r="A6518">
        <v>3</v>
      </c>
      <c r="B6518">
        <v>6507</v>
      </c>
      <c r="C6518" t="s">
        <v>108</v>
      </c>
      <c r="D6518" t="s">
        <v>109</v>
      </c>
      <c r="E6518" t="s">
        <v>243</v>
      </c>
      <c r="F6518" t="s">
        <v>208</v>
      </c>
      <c r="G6518" t="s">
        <v>244</v>
      </c>
      <c r="H6518" t="s">
        <v>245</v>
      </c>
      <c r="I6518" s="1">
        <v>42529</v>
      </c>
      <c r="J6518">
        <v>2016</v>
      </c>
      <c r="K6518" t="s">
        <v>41</v>
      </c>
      <c r="L6518" t="s">
        <v>42</v>
      </c>
      <c r="M6518" s="1">
        <v>42626</v>
      </c>
      <c r="N6518">
        <v>38</v>
      </c>
      <c r="O6518">
        <f>STANDARDIZE(N6518,$N$8,$N$9)</f>
        <v>4.4454654574917936E-2</v>
      </c>
      <c r="P6518">
        <f>ABS($J$3-O6518)</f>
        <v>0.57182087835180828</v>
      </c>
      <c r="Q6518">
        <f>ABS($J$4-O6518)</f>
        <v>2.1443282938192811</v>
      </c>
      <c r="R6518">
        <f>ABS($J$5-O6518)</f>
        <v>0.19656342693343409</v>
      </c>
      <c r="S6518">
        <f>ABS($J$6-O6518)</f>
        <v>0.39312685386686819</v>
      </c>
      <c r="T6518">
        <f>MIN(P6518:S6518)</f>
        <v>0.19656342693343409</v>
      </c>
      <c r="U6518">
        <f>MATCH(T6518,P6518:S6518, 0)</f>
        <v>3</v>
      </c>
    </row>
    <row r="6519" spans="1:21" x14ac:dyDescent="0.35">
      <c r="A6519">
        <v>2</v>
      </c>
      <c r="B6519">
        <v>6508</v>
      </c>
      <c r="C6519" t="s">
        <v>14</v>
      </c>
      <c r="D6519" t="s">
        <v>15</v>
      </c>
      <c r="E6519" t="s">
        <v>73</v>
      </c>
      <c r="F6519" t="s">
        <v>74</v>
      </c>
      <c r="G6519" t="s">
        <v>114</v>
      </c>
      <c r="H6519" t="s">
        <v>115</v>
      </c>
      <c r="I6519" s="1">
        <v>42529</v>
      </c>
      <c r="J6519">
        <v>2016</v>
      </c>
      <c r="K6519" t="s">
        <v>69</v>
      </c>
      <c r="L6519" t="s">
        <v>70</v>
      </c>
      <c r="M6519" s="1">
        <v>42381</v>
      </c>
      <c r="N6519">
        <v>117</v>
      </c>
      <c r="O6519">
        <f>STANDARDIZE(N6519,$N$8,$N$9)</f>
        <v>1.4561374480059448</v>
      </c>
      <c r="P6519">
        <f>ABS($J$3-O6519)</f>
        <v>1.9835036717828352</v>
      </c>
      <c r="Q6519">
        <f>ABS($J$4-O6519)</f>
        <v>0.73264550038825416</v>
      </c>
      <c r="R6519">
        <f>ABS($J$5-O6519)</f>
        <v>1.608246220364461</v>
      </c>
      <c r="S6519">
        <f>ABS($J$6-O6519)</f>
        <v>1.0185559395641586</v>
      </c>
      <c r="T6519">
        <f>MIN(P6519:S6519)</f>
        <v>0.73264550038825416</v>
      </c>
      <c r="U6519">
        <f>MATCH(T6519,P6519:S6519, 0)</f>
        <v>2</v>
      </c>
    </row>
    <row r="6520" spans="1:21" x14ac:dyDescent="0.35">
      <c r="A6520">
        <v>2</v>
      </c>
      <c r="B6520">
        <v>6509</v>
      </c>
      <c r="C6520" t="s">
        <v>14</v>
      </c>
      <c r="D6520" t="s">
        <v>15</v>
      </c>
      <c r="E6520" t="s">
        <v>79</v>
      </c>
      <c r="F6520" t="s">
        <v>35</v>
      </c>
      <c r="G6520" t="s">
        <v>80</v>
      </c>
      <c r="H6520" t="s">
        <v>81</v>
      </c>
      <c r="I6520" s="1">
        <v>42529</v>
      </c>
      <c r="J6520">
        <v>2016</v>
      </c>
      <c r="K6520" t="s">
        <v>41</v>
      </c>
      <c r="L6520" t="s">
        <v>42</v>
      </c>
      <c r="M6520" s="1">
        <v>42563</v>
      </c>
      <c r="N6520">
        <v>123</v>
      </c>
      <c r="O6520">
        <f>STANDARDIZE(N6520,$N$8,$N$9)</f>
        <v>1.5633538626969088</v>
      </c>
      <c r="P6520">
        <f>ABS($J$3-O6520)</f>
        <v>2.0907200864737989</v>
      </c>
      <c r="Q6520">
        <f>ABS($J$4-O6520)</f>
        <v>0.62542908569729017</v>
      </c>
      <c r="R6520">
        <f>ABS($J$5-O6520)</f>
        <v>1.715462635055425</v>
      </c>
      <c r="S6520">
        <f>ABS($J$6-O6520)</f>
        <v>1.1257723542551226</v>
      </c>
      <c r="T6520">
        <f>MIN(P6520:S6520)</f>
        <v>0.62542908569729017</v>
      </c>
      <c r="U6520">
        <f>MATCH(T6520,P6520:S6520, 0)</f>
        <v>2</v>
      </c>
    </row>
    <row r="6521" spans="1:21" x14ac:dyDescent="0.35">
      <c r="A6521">
        <v>1</v>
      </c>
      <c r="B6521">
        <v>6510</v>
      </c>
      <c r="C6521" t="s">
        <v>135</v>
      </c>
      <c r="D6521" t="s">
        <v>136</v>
      </c>
      <c r="E6521" t="s">
        <v>131</v>
      </c>
      <c r="F6521" t="s">
        <v>132</v>
      </c>
      <c r="G6521" t="s">
        <v>133</v>
      </c>
      <c r="H6521" t="s">
        <v>134</v>
      </c>
      <c r="I6521" s="1">
        <v>42530</v>
      </c>
      <c r="J6521">
        <v>2016</v>
      </c>
      <c r="K6521" t="s">
        <v>176</v>
      </c>
      <c r="L6521" t="s">
        <v>177</v>
      </c>
      <c r="M6521" s="1">
        <v>42591</v>
      </c>
      <c r="N6521">
        <v>2</v>
      </c>
      <c r="O6521">
        <f>STANDARDIZE(N6521,$N$8,$N$9)</f>
        <v>-0.59884383357086635</v>
      </c>
      <c r="P6521">
        <f>ABS($J$3-O6521)</f>
        <v>7.1477609793975994E-2</v>
      </c>
      <c r="Q6521">
        <f>ABS($J$4-O6521)</f>
        <v>2.7876267819650655</v>
      </c>
      <c r="R6521">
        <f>ABS($J$5-O6521)</f>
        <v>0.44673506121235018</v>
      </c>
      <c r="S6521">
        <f>ABS($J$6-O6521)</f>
        <v>1.0364253420126524</v>
      </c>
      <c r="T6521">
        <f>MIN(P6521:S6521)</f>
        <v>7.1477609793975994E-2</v>
      </c>
      <c r="U6521">
        <f>MATCH(T6521,P6521:S6521, 0)</f>
        <v>1</v>
      </c>
    </row>
    <row r="6522" spans="1:21" x14ac:dyDescent="0.35">
      <c r="A6522">
        <v>1</v>
      </c>
      <c r="B6522">
        <v>6511</v>
      </c>
      <c r="C6522" t="s">
        <v>229</v>
      </c>
      <c r="D6522" t="s">
        <v>230</v>
      </c>
      <c r="E6522" t="s">
        <v>243</v>
      </c>
      <c r="F6522" t="s">
        <v>208</v>
      </c>
      <c r="G6522" t="s">
        <v>244</v>
      </c>
      <c r="H6522" t="s">
        <v>245</v>
      </c>
      <c r="I6522" s="1">
        <v>42530</v>
      </c>
      <c r="J6522">
        <v>2016</v>
      </c>
      <c r="K6522" t="s">
        <v>77</v>
      </c>
      <c r="L6522" t="s">
        <v>78</v>
      </c>
      <c r="M6522" s="1">
        <v>42713</v>
      </c>
      <c r="N6522">
        <v>6</v>
      </c>
      <c r="O6522">
        <f>STANDARDIZE(N6522,$N$8,$N$9)</f>
        <v>-0.52736622377689035</v>
      </c>
      <c r="P6522">
        <f>ABS($J$3-O6522)</f>
        <v>0</v>
      </c>
      <c r="Q6522">
        <f>ABS($J$4-O6522)</f>
        <v>2.7161491721710895</v>
      </c>
      <c r="R6522">
        <f>ABS($J$5-O6522)</f>
        <v>0.37525745141837419</v>
      </c>
      <c r="S6522">
        <f>ABS($J$6-O6522)</f>
        <v>0.96494773221867647</v>
      </c>
      <c r="T6522">
        <f>MIN(P6522:S6522)</f>
        <v>0</v>
      </c>
      <c r="U6522">
        <f>MATCH(T6522,P6522:S6522, 0)</f>
        <v>1</v>
      </c>
    </row>
    <row r="6523" spans="1:21" x14ac:dyDescent="0.35">
      <c r="A6523">
        <v>1</v>
      </c>
      <c r="B6523">
        <v>6512</v>
      </c>
      <c r="C6523" t="s">
        <v>229</v>
      </c>
      <c r="D6523" t="s">
        <v>230</v>
      </c>
      <c r="E6523" t="s">
        <v>73</v>
      </c>
      <c r="F6523" t="s">
        <v>74</v>
      </c>
      <c r="G6523" t="s">
        <v>75</v>
      </c>
      <c r="H6523" t="s">
        <v>76</v>
      </c>
      <c r="I6523" s="1">
        <v>42530</v>
      </c>
      <c r="J6523">
        <v>2016</v>
      </c>
      <c r="K6523" t="s">
        <v>284</v>
      </c>
      <c r="L6523" t="s">
        <v>285</v>
      </c>
      <c r="M6523" s="1">
        <v>42626</v>
      </c>
      <c r="N6523">
        <v>7</v>
      </c>
      <c r="O6523">
        <f>STANDARDIZE(N6523,$N$8,$N$9)</f>
        <v>-0.50949682132839635</v>
      </c>
      <c r="P6523">
        <f>ABS($J$3-O6523)</f>
        <v>1.7869402448493998E-2</v>
      </c>
      <c r="Q6523">
        <f>ABS($J$4-O6523)</f>
        <v>2.6982797697225953</v>
      </c>
      <c r="R6523">
        <f>ABS($J$5-O6523)</f>
        <v>0.35738804896988019</v>
      </c>
      <c r="S6523">
        <f>ABS($J$6-O6523)</f>
        <v>0.94707832977018247</v>
      </c>
      <c r="T6523">
        <f>MIN(P6523:S6523)</f>
        <v>1.7869402448493998E-2</v>
      </c>
      <c r="U6523">
        <f>MATCH(T6523,P6523:S6523, 0)</f>
        <v>1</v>
      </c>
    </row>
    <row r="6524" spans="1:21" x14ac:dyDescent="0.35">
      <c r="A6524">
        <v>1</v>
      </c>
      <c r="B6524">
        <v>6513</v>
      </c>
      <c r="C6524" t="s">
        <v>14</v>
      </c>
      <c r="D6524" t="s">
        <v>15</v>
      </c>
      <c r="E6524" t="s">
        <v>16</v>
      </c>
      <c r="F6524" t="s">
        <v>17</v>
      </c>
      <c r="G6524" t="s">
        <v>18</v>
      </c>
      <c r="H6524" t="s">
        <v>19</v>
      </c>
      <c r="I6524" s="1">
        <v>42530</v>
      </c>
      <c r="J6524">
        <v>2016</v>
      </c>
      <c r="K6524" t="s">
        <v>176</v>
      </c>
      <c r="L6524" t="s">
        <v>177</v>
      </c>
      <c r="M6524" s="1">
        <v>42626</v>
      </c>
      <c r="N6524">
        <v>7</v>
      </c>
      <c r="O6524">
        <f>STANDARDIZE(N6524,$N$8,$N$9)</f>
        <v>-0.50949682132839635</v>
      </c>
      <c r="P6524">
        <f>ABS($J$3-O6524)</f>
        <v>1.7869402448493998E-2</v>
      </c>
      <c r="Q6524">
        <f>ABS($J$4-O6524)</f>
        <v>2.6982797697225953</v>
      </c>
      <c r="R6524">
        <f>ABS($J$5-O6524)</f>
        <v>0.35738804896988019</v>
      </c>
      <c r="S6524">
        <f>ABS($J$6-O6524)</f>
        <v>0.94707832977018247</v>
      </c>
      <c r="T6524">
        <f>MIN(P6524:S6524)</f>
        <v>1.7869402448493998E-2</v>
      </c>
      <c r="U6524">
        <f>MATCH(T6524,P6524:S6524, 0)</f>
        <v>1</v>
      </c>
    </row>
    <row r="6525" spans="1:21" x14ac:dyDescent="0.35">
      <c r="A6525">
        <v>3</v>
      </c>
      <c r="B6525">
        <v>6514</v>
      </c>
      <c r="C6525" t="s">
        <v>239</v>
      </c>
      <c r="D6525" t="s">
        <v>240</v>
      </c>
      <c r="E6525" t="s">
        <v>73</v>
      </c>
      <c r="F6525" t="s">
        <v>74</v>
      </c>
      <c r="G6525" t="s">
        <v>75</v>
      </c>
      <c r="H6525" t="s">
        <v>76</v>
      </c>
      <c r="I6525" s="1">
        <v>42530</v>
      </c>
      <c r="J6525">
        <v>2016</v>
      </c>
      <c r="K6525" t="s">
        <v>77</v>
      </c>
      <c r="L6525" t="s">
        <v>78</v>
      </c>
      <c r="M6525" s="1">
        <v>42531</v>
      </c>
      <c r="N6525">
        <v>30</v>
      </c>
      <c r="O6525">
        <f>STANDARDIZE(N6525,$N$8,$N$9)</f>
        <v>-9.8500565013034141E-2</v>
      </c>
      <c r="P6525">
        <f>ABS($J$3-O6525)</f>
        <v>0.42886565876385618</v>
      </c>
      <c r="Q6525">
        <f>ABS($J$4-O6525)</f>
        <v>2.2872835134072331</v>
      </c>
      <c r="R6525">
        <f>ABS($J$5-O6525)</f>
        <v>5.3608207345482023E-2</v>
      </c>
      <c r="S6525">
        <f>ABS($J$6-O6525)</f>
        <v>0.53608207345482028</v>
      </c>
      <c r="T6525">
        <f>MIN(P6525:S6525)</f>
        <v>5.3608207345482023E-2</v>
      </c>
      <c r="U6525">
        <f>MATCH(T6525,P6525:S6525, 0)</f>
        <v>3</v>
      </c>
    </row>
    <row r="6526" spans="1:21" x14ac:dyDescent="0.35">
      <c r="A6526">
        <v>3</v>
      </c>
      <c r="B6526">
        <v>6515</v>
      </c>
      <c r="C6526" t="s">
        <v>390</v>
      </c>
      <c r="D6526" t="s">
        <v>391</v>
      </c>
      <c r="E6526" t="s">
        <v>73</v>
      </c>
      <c r="F6526" t="s">
        <v>74</v>
      </c>
      <c r="G6526" t="s">
        <v>75</v>
      </c>
      <c r="H6526" t="s">
        <v>76</v>
      </c>
      <c r="I6526" s="1">
        <v>42530</v>
      </c>
      <c r="J6526">
        <v>2016</v>
      </c>
      <c r="K6526" t="s">
        <v>77</v>
      </c>
      <c r="L6526" t="s">
        <v>78</v>
      </c>
      <c r="M6526" s="1">
        <v>42531</v>
      </c>
      <c r="N6526">
        <v>30</v>
      </c>
      <c r="O6526">
        <f>STANDARDIZE(N6526,$N$8,$N$9)</f>
        <v>-9.8500565013034141E-2</v>
      </c>
      <c r="P6526">
        <f>ABS($J$3-O6526)</f>
        <v>0.42886565876385618</v>
      </c>
      <c r="Q6526">
        <f>ABS($J$4-O6526)</f>
        <v>2.2872835134072331</v>
      </c>
      <c r="R6526">
        <f>ABS($J$5-O6526)</f>
        <v>5.3608207345482023E-2</v>
      </c>
      <c r="S6526">
        <f>ABS($J$6-O6526)</f>
        <v>0.53608207345482028</v>
      </c>
      <c r="T6526">
        <f>MIN(P6526:S6526)</f>
        <v>5.3608207345482023E-2</v>
      </c>
      <c r="U6526">
        <f>MATCH(T6526,P6526:S6526, 0)</f>
        <v>3</v>
      </c>
    </row>
    <row r="6527" spans="1:21" x14ac:dyDescent="0.35">
      <c r="A6527">
        <v>3</v>
      </c>
      <c r="B6527">
        <v>6516</v>
      </c>
      <c r="C6527" t="s">
        <v>14</v>
      </c>
      <c r="D6527" t="s">
        <v>15</v>
      </c>
      <c r="E6527" t="s">
        <v>34</v>
      </c>
      <c r="F6527" t="s">
        <v>35</v>
      </c>
      <c r="G6527" t="s">
        <v>468</v>
      </c>
      <c r="H6527" t="s">
        <v>469</v>
      </c>
      <c r="I6527" s="1">
        <v>42530</v>
      </c>
      <c r="J6527">
        <v>2016</v>
      </c>
      <c r="K6527" t="s">
        <v>20</v>
      </c>
      <c r="L6527" t="s">
        <v>21</v>
      </c>
      <c r="M6527" s="1">
        <v>42657</v>
      </c>
      <c r="N6527">
        <v>38</v>
      </c>
      <c r="O6527">
        <f>STANDARDIZE(N6527,$N$8,$N$9)</f>
        <v>4.4454654574917936E-2</v>
      </c>
      <c r="P6527">
        <f>ABS($J$3-O6527)</f>
        <v>0.57182087835180828</v>
      </c>
      <c r="Q6527">
        <f>ABS($J$4-O6527)</f>
        <v>2.1443282938192811</v>
      </c>
      <c r="R6527">
        <f>ABS($J$5-O6527)</f>
        <v>0.19656342693343409</v>
      </c>
      <c r="S6527">
        <f>ABS($J$6-O6527)</f>
        <v>0.39312685386686819</v>
      </c>
      <c r="T6527">
        <f>MIN(P6527:S6527)</f>
        <v>0.19656342693343409</v>
      </c>
      <c r="U6527">
        <f>MATCH(T6527,P6527:S6527, 0)</f>
        <v>3</v>
      </c>
    </row>
    <row r="6528" spans="1:21" x14ac:dyDescent="0.35">
      <c r="A6528">
        <v>3</v>
      </c>
      <c r="B6528">
        <v>6517</v>
      </c>
      <c r="C6528" t="s">
        <v>67</v>
      </c>
      <c r="D6528" t="s">
        <v>68</v>
      </c>
      <c r="E6528" t="s">
        <v>149</v>
      </c>
      <c r="F6528" t="s">
        <v>150</v>
      </c>
      <c r="G6528" t="s">
        <v>215</v>
      </c>
      <c r="H6528" t="s">
        <v>216</v>
      </c>
      <c r="I6528" s="1">
        <v>42530</v>
      </c>
      <c r="J6528">
        <v>2016</v>
      </c>
      <c r="K6528" t="s">
        <v>41</v>
      </c>
      <c r="L6528" t="s">
        <v>42</v>
      </c>
      <c r="M6528" s="1">
        <v>42661</v>
      </c>
      <c r="N6528">
        <v>42</v>
      </c>
      <c r="O6528">
        <f>STANDARDIZE(N6528,$N$8,$N$9)</f>
        <v>0.11593226436889398</v>
      </c>
      <c r="P6528">
        <f>ABS($J$3-O6528)</f>
        <v>0.64329848814578439</v>
      </c>
      <c r="Q6528">
        <f>ABS($J$4-O6528)</f>
        <v>2.0728506840253051</v>
      </c>
      <c r="R6528">
        <f>ABS($J$5-O6528)</f>
        <v>0.26804103672741014</v>
      </c>
      <c r="S6528">
        <f>ABS($J$6-O6528)</f>
        <v>0.32164924407289214</v>
      </c>
      <c r="T6528">
        <f>MIN(P6528:S6528)</f>
        <v>0.26804103672741014</v>
      </c>
      <c r="U6528">
        <f>MATCH(T6528,P6528:S6528, 0)</f>
        <v>3</v>
      </c>
    </row>
    <row r="6529" spans="1:21" x14ac:dyDescent="0.35">
      <c r="A6529">
        <v>4</v>
      </c>
      <c r="B6529">
        <v>6518</v>
      </c>
      <c r="C6529" t="s">
        <v>32</v>
      </c>
      <c r="D6529" t="s">
        <v>33</v>
      </c>
      <c r="E6529" t="s">
        <v>90</v>
      </c>
      <c r="F6529" t="s">
        <v>91</v>
      </c>
      <c r="G6529" t="s">
        <v>377</v>
      </c>
      <c r="H6529" t="s">
        <v>378</v>
      </c>
      <c r="I6529" s="1">
        <v>42530</v>
      </c>
      <c r="J6529">
        <v>2016</v>
      </c>
      <c r="K6529" t="s">
        <v>41</v>
      </c>
      <c r="L6529" t="s">
        <v>42</v>
      </c>
      <c r="M6529" s="1">
        <v>42674</v>
      </c>
      <c r="N6529">
        <v>55</v>
      </c>
      <c r="O6529">
        <f>STANDARDIZE(N6529,$N$8,$N$9)</f>
        <v>0.34823449619931607</v>
      </c>
      <c r="P6529">
        <f>ABS($J$3-O6529)</f>
        <v>0.87560071997620637</v>
      </c>
      <c r="Q6529">
        <f>ABS($J$4-O6529)</f>
        <v>1.8405484521948829</v>
      </c>
      <c r="R6529">
        <f>ABS($J$5-O6529)</f>
        <v>0.50034326855783218</v>
      </c>
      <c r="S6529">
        <f>ABS($J$6-O6529)</f>
        <v>8.9347012242470047E-2</v>
      </c>
      <c r="T6529">
        <f>MIN(P6529:S6529)</f>
        <v>8.9347012242470047E-2</v>
      </c>
      <c r="U6529">
        <f>MATCH(T6529,P6529:S6529, 0)</f>
        <v>4</v>
      </c>
    </row>
    <row r="6530" spans="1:21" x14ac:dyDescent="0.35">
      <c r="A6530">
        <v>4</v>
      </c>
      <c r="B6530">
        <v>6519</v>
      </c>
      <c r="C6530" t="s">
        <v>575</v>
      </c>
      <c r="D6530" t="s">
        <v>576</v>
      </c>
      <c r="E6530" t="s">
        <v>243</v>
      </c>
      <c r="F6530" t="s">
        <v>208</v>
      </c>
      <c r="G6530" t="s">
        <v>244</v>
      </c>
      <c r="H6530" t="s">
        <v>245</v>
      </c>
      <c r="I6530" s="1">
        <v>42530</v>
      </c>
      <c r="J6530">
        <v>2016</v>
      </c>
      <c r="K6530" t="s">
        <v>41</v>
      </c>
      <c r="L6530" t="s">
        <v>42</v>
      </c>
      <c r="M6530" s="1">
        <v>42723</v>
      </c>
      <c r="N6530">
        <v>104</v>
      </c>
      <c r="O6530">
        <f>STANDARDIZE(N6530,$N$8,$N$9)</f>
        <v>1.2238352161755226</v>
      </c>
      <c r="P6530">
        <f>ABS($J$3-O6530)</f>
        <v>1.751201439952413</v>
      </c>
      <c r="Q6530">
        <f>ABS($J$4-O6530)</f>
        <v>0.96494773221867636</v>
      </c>
      <c r="R6530">
        <f>ABS($J$5-O6530)</f>
        <v>1.3759439885340388</v>
      </c>
      <c r="S6530">
        <f>ABS($J$6-O6530)</f>
        <v>0.78625370773373648</v>
      </c>
      <c r="T6530">
        <f>MIN(P6530:S6530)</f>
        <v>0.78625370773373648</v>
      </c>
      <c r="U6530">
        <f>MATCH(T6530,P6530:S6530, 0)</f>
        <v>4</v>
      </c>
    </row>
    <row r="6531" spans="1:21" x14ac:dyDescent="0.35">
      <c r="A6531">
        <v>2</v>
      </c>
      <c r="B6531">
        <v>6520</v>
      </c>
      <c r="C6531" t="s">
        <v>14</v>
      </c>
      <c r="D6531" t="s">
        <v>15</v>
      </c>
      <c r="E6531" t="s">
        <v>73</v>
      </c>
      <c r="F6531" t="s">
        <v>74</v>
      </c>
      <c r="G6531" t="s">
        <v>114</v>
      </c>
      <c r="H6531" t="s">
        <v>115</v>
      </c>
      <c r="I6531" s="1">
        <v>42530</v>
      </c>
      <c r="J6531">
        <v>2016</v>
      </c>
      <c r="K6531" t="s">
        <v>28</v>
      </c>
      <c r="L6531" t="s">
        <v>29</v>
      </c>
      <c r="M6531" s="1">
        <v>42856</v>
      </c>
      <c r="N6531">
        <v>121</v>
      </c>
      <c r="O6531">
        <f>STANDARDIZE(N6531,$N$8,$N$9)</f>
        <v>1.5276150577999208</v>
      </c>
      <c r="P6531">
        <f>ABS($J$3-O6531)</f>
        <v>2.0549812815768114</v>
      </c>
      <c r="Q6531">
        <f>ABS($J$4-O6531)</f>
        <v>0.66116789059427816</v>
      </c>
      <c r="R6531">
        <f>ABS($J$5-O6531)</f>
        <v>1.679723830158437</v>
      </c>
      <c r="S6531">
        <f>ABS($J$6-O6531)</f>
        <v>1.0900335493581346</v>
      </c>
      <c r="T6531">
        <f>MIN(P6531:S6531)</f>
        <v>0.66116789059427816</v>
      </c>
      <c r="U6531">
        <f>MATCH(T6531,P6531:S6531, 0)</f>
        <v>2</v>
      </c>
    </row>
    <row r="6532" spans="1:21" x14ac:dyDescent="0.35">
      <c r="A6532">
        <v>1</v>
      </c>
      <c r="B6532">
        <v>6521</v>
      </c>
      <c r="C6532" t="s">
        <v>82</v>
      </c>
      <c r="D6532" t="s">
        <v>83</v>
      </c>
      <c r="E6532" t="s">
        <v>105</v>
      </c>
      <c r="F6532" t="s">
        <v>59</v>
      </c>
      <c r="G6532" t="s">
        <v>106</v>
      </c>
      <c r="H6532" t="s">
        <v>107</v>
      </c>
      <c r="I6532" s="1">
        <v>42531</v>
      </c>
      <c r="J6532">
        <v>2016</v>
      </c>
      <c r="K6532" t="s">
        <v>176</v>
      </c>
      <c r="L6532" t="s">
        <v>177</v>
      </c>
      <c r="M6532" s="1">
        <v>42653</v>
      </c>
      <c r="N6532">
        <v>4</v>
      </c>
      <c r="O6532">
        <f>STANDARDIZE(N6532,$N$8,$N$9)</f>
        <v>-0.56310502867387835</v>
      </c>
      <c r="P6532">
        <f>ABS($J$3-O6532)</f>
        <v>3.5738804896987997E-2</v>
      </c>
      <c r="Q6532">
        <f>ABS($J$4-O6532)</f>
        <v>2.7518879770680771</v>
      </c>
      <c r="R6532">
        <f>ABS($J$5-O6532)</f>
        <v>0.41099625631536219</v>
      </c>
      <c r="S6532">
        <f>ABS($J$6-O6532)</f>
        <v>1.0006865371156644</v>
      </c>
      <c r="T6532">
        <f>MIN(P6532:S6532)</f>
        <v>3.5738804896987997E-2</v>
      </c>
      <c r="U6532">
        <f>MATCH(T6532,P6532:S6532, 0)</f>
        <v>1</v>
      </c>
    </row>
    <row r="6533" spans="1:21" x14ac:dyDescent="0.35">
      <c r="A6533">
        <v>1</v>
      </c>
      <c r="B6533">
        <v>6522</v>
      </c>
      <c r="C6533" t="s">
        <v>433</v>
      </c>
      <c r="D6533" t="s">
        <v>434</v>
      </c>
      <c r="E6533" t="s">
        <v>79</v>
      </c>
      <c r="F6533" t="s">
        <v>35</v>
      </c>
      <c r="G6533" t="s">
        <v>80</v>
      </c>
      <c r="H6533" t="s">
        <v>81</v>
      </c>
      <c r="I6533" s="1">
        <v>42531</v>
      </c>
      <c r="J6533">
        <v>2016</v>
      </c>
      <c r="K6533" t="s">
        <v>41</v>
      </c>
      <c r="L6533" t="s">
        <v>42</v>
      </c>
      <c r="M6533" s="1">
        <v>42684</v>
      </c>
      <c r="N6533">
        <v>5</v>
      </c>
      <c r="O6533">
        <f>STANDARDIZE(N6533,$N$8,$N$9)</f>
        <v>-0.54523562622538435</v>
      </c>
      <c r="P6533">
        <f>ABS($J$3-O6533)</f>
        <v>1.7869402448493998E-2</v>
      </c>
      <c r="Q6533">
        <f>ABS($J$4-O6533)</f>
        <v>2.7340185746195833</v>
      </c>
      <c r="R6533">
        <f>ABS($J$5-O6533)</f>
        <v>0.39312685386686819</v>
      </c>
      <c r="S6533">
        <f>ABS($J$6-O6533)</f>
        <v>0.98281713466717047</v>
      </c>
      <c r="T6533">
        <f>MIN(P6533:S6533)</f>
        <v>1.7869402448493998E-2</v>
      </c>
      <c r="U6533">
        <f>MATCH(T6533,P6533:S6533, 0)</f>
        <v>1</v>
      </c>
    </row>
    <row r="6534" spans="1:21" x14ac:dyDescent="0.35">
      <c r="A6534">
        <v>3</v>
      </c>
      <c r="B6534">
        <v>6523</v>
      </c>
      <c r="C6534" t="s">
        <v>82</v>
      </c>
      <c r="D6534" t="s">
        <v>83</v>
      </c>
      <c r="E6534" t="s">
        <v>105</v>
      </c>
      <c r="F6534" t="s">
        <v>59</v>
      </c>
      <c r="G6534" t="s">
        <v>106</v>
      </c>
      <c r="H6534" t="s">
        <v>107</v>
      </c>
      <c r="I6534" s="1">
        <v>42531</v>
      </c>
      <c r="J6534">
        <v>2016</v>
      </c>
      <c r="K6534" t="s">
        <v>77</v>
      </c>
      <c r="L6534" t="s">
        <v>78</v>
      </c>
      <c r="M6534" s="1">
        <v>42668</v>
      </c>
      <c r="N6534">
        <v>19</v>
      </c>
      <c r="O6534">
        <f>STANDARDIZE(N6534,$N$8,$N$9)</f>
        <v>-0.29506399194646826</v>
      </c>
      <c r="P6534">
        <f>ABS($J$3-O6534)</f>
        <v>0.23230223183042209</v>
      </c>
      <c r="Q6534">
        <f>ABS($J$4-O6534)</f>
        <v>2.4838469403406673</v>
      </c>
      <c r="R6534">
        <f>ABS($J$5-O6534)</f>
        <v>0.1429552195879521</v>
      </c>
      <c r="S6534">
        <f>ABS($J$6-O6534)</f>
        <v>0.73264550038825438</v>
      </c>
      <c r="T6534">
        <f>MIN(P6534:S6534)</f>
        <v>0.1429552195879521</v>
      </c>
      <c r="U6534">
        <f>MATCH(T6534,P6534:S6534, 0)</f>
        <v>3</v>
      </c>
    </row>
    <row r="6535" spans="1:21" x14ac:dyDescent="0.35">
      <c r="A6535">
        <v>3</v>
      </c>
      <c r="B6535">
        <v>6524</v>
      </c>
      <c r="C6535" t="s">
        <v>14</v>
      </c>
      <c r="D6535" t="s">
        <v>15</v>
      </c>
      <c r="E6535" t="s">
        <v>16</v>
      </c>
      <c r="F6535" t="s">
        <v>17</v>
      </c>
      <c r="G6535" t="s">
        <v>18</v>
      </c>
      <c r="H6535" t="s">
        <v>19</v>
      </c>
      <c r="I6535" s="1">
        <v>42531</v>
      </c>
      <c r="J6535">
        <v>2016</v>
      </c>
      <c r="K6535" t="s">
        <v>69</v>
      </c>
      <c r="L6535" t="s">
        <v>70</v>
      </c>
      <c r="M6535" s="1">
        <v>42669</v>
      </c>
      <c r="N6535">
        <v>20</v>
      </c>
      <c r="O6535">
        <f>STANDARDIZE(N6535,$N$8,$N$9)</f>
        <v>-0.27719458949797421</v>
      </c>
      <c r="P6535">
        <f>ABS($J$3-O6535)</f>
        <v>0.25017163427891614</v>
      </c>
      <c r="Q6535">
        <f>ABS($J$4-O6535)</f>
        <v>2.4659775378921731</v>
      </c>
      <c r="R6535">
        <f>ABS($J$5-O6535)</f>
        <v>0.12508581713945804</v>
      </c>
      <c r="S6535">
        <f>ABS($J$6-O6535)</f>
        <v>0.71477609793976038</v>
      </c>
      <c r="T6535">
        <f>MIN(P6535:S6535)</f>
        <v>0.12508581713945804</v>
      </c>
      <c r="U6535">
        <f>MATCH(T6535,P6535:S6535, 0)</f>
        <v>3</v>
      </c>
    </row>
    <row r="6536" spans="1:21" x14ac:dyDescent="0.35">
      <c r="A6536">
        <v>3</v>
      </c>
      <c r="B6536">
        <v>6525</v>
      </c>
      <c r="C6536" t="s">
        <v>14</v>
      </c>
      <c r="D6536" t="s">
        <v>15</v>
      </c>
      <c r="E6536" t="s">
        <v>34</v>
      </c>
      <c r="F6536" t="s">
        <v>35</v>
      </c>
      <c r="G6536" t="s">
        <v>36</v>
      </c>
      <c r="H6536" t="s">
        <v>37</v>
      </c>
      <c r="I6536" s="1">
        <v>42531</v>
      </c>
      <c r="J6536">
        <v>2016</v>
      </c>
      <c r="K6536" t="s">
        <v>77</v>
      </c>
      <c r="L6536" t="s">
        <v>78</v>
      </c>
      <c r="M6536" s="1">
        <v>42669</v>
      </c>
      <c r="N6536">
        <v>20</v>
      </c>
      <c r="O6536">
        <f>STANDARDIZE(N6536,$N$8,$N$9)</f>
        <v>-0.27719458949797421</v>
      </c>
      <c r="P6536">
        <f>ABS($J$3-O6536)</f>
        <v>0.25017163427891614</v>
      </c>
      <c r="Q6536">
        <f>ABS($J$4-O6536)</f>
        <v>2.4659775378921731</v>
      </c>
      <c r="R6536">
        <f>ABS($J$5-O6536)</f>
        <v>0.12508581713945804</v>
      </c>
      <c r="S6536">
        <f>ABS($J$6-O6536)</f>
        <v>0.71477609793976038</v>
      </c>
      <c r="T6536">
        <f>MIN(P6536:S6536)</f>
        <v>0.12508581713945804</v>
      </c>
      <c r="U6536">
        <f>MATCH(T6536,P6536:S6536, 0)</f>
        <v>3</v>
      </c>
    </row>
    <row r="6537" spans="1:21" x14ac:dyDescent="0.35">
      <c r="A6537">
        <v>3</v>
      </c>
      <c r="B6537">
        <v>6526</v>
      </c>
      <c r="C6537" t="s">
        <v>30</v>
      </c>
      <c r="D6537" t="s">
        <v>31</v>
      </c>
      <c r="E6537" t="s">
        <v>131</v>
      </c>
      <c r="F6537" t="s">
        <v>132</v>
      </c>
      <c r="G6537" t="s">
        <v>133</v>
      </c>
      <c r="H6537" t="s">
        <v>134</v>
      </c>
      <c r="I6537" s="1">
        <v>42531</v>
      </c>
      <c r="J6537">
        <v>2016</v>
      </c>
      <c r="K6537" t="s">
        <v>155</v>
      </c>
      <c r="L6537" t="s">
        <v>156</v>
      </c>
      <c r="M6537" s="1">
        <v>42689</v>
      </c>
      <c r="N6537">
        <v>40</v>
      </c>
      <c r="O6537">
        <f>STANDARDIZE(N6537,$N$8,$N$9)</f>
        <v>8.0193459471905953E-2</v>
      </c>
      <c r="P6537">
        <f>ABS($J$3-O6537)</f>
        <v>0.60755968324879628</v>
      </c>
      <c r="Q6537">
        <f>ABS($J$4-O6537)</f>
        <v>2.1085894889222931</v>
      </c>
      <c r="R6537">
        <f>ABS($J$5-O6537)</f>
        <v>0.23230223183042212</v>
      </c>
      <c r="S6537">
        <f>ABS($J$6-O6537)</f>
        <v>0.35738804896988019</v>
      </c>
      <c r="T6537">
        <f>MIN(P6537:S6537)</f>
        <v>0.23230223183042212</v>
      </c>
      <c r="U6537">
        <f>MATCH(T6537,P6537:S6537, 0)</f>
        <v>3</v>
      </c>
    </row>
    <row r="6538" spans="1:21" x14ac:dyDescent="0.35">
      <c r="A6538">
        <v>3</v>
      </c>
      <c r="B6538">
        <v>6527</v>
      </c>
      <c r="C6538" t="s">
        <v>67</v>
      </c>
      <c r="D6538" t="s">
        <v>68</v>
      </c>
      <c r="E6538" t="s">
        <v>149</v>
      </c>
      <c r="F6538" t="s">
        <v>150</v>
      </c>
      <c r="G6538" t="s">
        <v>215</v>
      </c>
      <c r="H6538" t="s">
        <v>216</v>
      </c>
      <c r="I6538" s="1">
        <v>42531</v>
      </c>
      <c r="J6538">
        <v>2016</v>
      </c>
      <c r="K6538" t="s">
        <v>41</v>
      </c>
      <c r="L6538" t="s">
        <v>42</v>
      </c>
      <c r="M6538" s="1">
        <v>42690</v>
      </c>
      <c r="N6538">
        <v>41</v>
      </c>
      <c r="O6538">
        <f>STANDARDIZE(N6538,$N$8,$N$9)</f>
        <v>9.8062861920399966E-2</v>
      </c>
      <c r="P6538">
        <f>ABS($J$3-O6538)</f>
        <v>0.62542908569729028</v>
      </c>
      <c r="Q6538">
        <f>ABS($J$4-O6538)</f>
        <v>2.0907200864737989</v>
      </c>
      <c r="R6538">
        <f>ABS($J$5-O6538)</f>
        <v>0.25017163427891614</v>
      </c>
      <c r="S6538">
        <f>ABS($J$6-O6538)</f>
        <v>0.33951864652138614</v>
      </c>
      <c r="T6538">
        <f>MIN(P6538:S6538)</f>
        <v>0.25017163427891614</v>
      </c>
      <c r="U6538">
        <f>MATCH(T6538,P6538:S6538, 0)</f>
        <v>3</v>
      </c>
    </row>
    <row r="6539" spans="1:21" x14ac:dyDescent="0.35">
      <c r="A6539">
        <v>4</v>
      </c>
      <c r="B6539">
        <v>6528</v>
      </c>
      <c r="C6539" t="s">
        <v>14</v>
      </c>
      <c r="D6539" t="s">
        <v>15</v>
      </c>
      <c r="E6539" t="s">
        <v>196</v>
      </c>
      <c r="F6539" t="s">
        <v>197</v>
      </c>
      <c r="G6539" t="s">
        <v>198</v>
      </c>
      <c r="H6539" t="s">
        <v>199</v>
      </c>
      <c r="I6539" s="1">
        <v>42531</v>
      </c>
      <c r="J6539">
        <v>2016</v>
      </c>
      <c r="K6539" t="s">
        <v>41</v>
      </c>
      <c r="L6539" t="s">
        <v>42</v>
      </c>
      <c r="M6539" s="1">
        <v>42719</v>
      </c>
      <c r="N6539">
        <v>70</v>
      </c>
      <c r="O6539">
        <f>STANDARDIZE(N6539,$N$8,$N$9)</f>
        <v>0.61627553292672621</v>
      </c>
      <c r="P6539">
        <f>ABS($J$3-O6539)</f>
        <v>1.1436417567036166</v>
      </c>
      <c r="Q6539">
        <f>ABS($J$4-O6539)</f>
        <v>1.5725074154674727</v>
      </c>
      <c r="R6539">
        <f>ABS($J$5-O6539)</f>
        <v>0.76838430528524237</v>
      </c>
      <c r="S6539">
        <f>ABS($J$6-O6539)</f>
        <v>0.17869402448494009</v>
      </c>
      <c r="T6539">
        <f>MIN(P6539:S6539)</f>
        <v>0.17869402448494009</v>
      </c>
      <c r="U6539">
        <f>MATCH(T6539,P6539:S6539, 0)</f>
        <v>4</v>
      </c>
    </row>
    <row r="6540" spans="1:21" x14ac:dyDescent="0.35">
      <c r="A6540">
        <v>1</v>
      </c>
      <c r="B6540">
        <v>6529</v>
      </c>
      <c r="C6540" t="s">
        <v>256</v>
      </c>
      <c r="D6540" t="s">
        <v>257</v>
      </c>
      <c r="E6540" t="s">
        <v>79</v>
      </c>
      <c r="F6540" t="s">
        <v>35</v>
      </c>
      <c r="G6540" t="s">
        <v>80</v>
      </c>
      <c r="H6540" t="s">
        <v>81</v>
      </c>
      <c r="I6540" s="1">
        <v>42532</v>
      </c>
      <c r="J6540">
        <v>2016</v>
      </c>
      <c r="K6540" t="s">
        <v>77</v>
      </c>
      <c r="L6540" t="s">
        <v>78</v>
      </c>
      <c r="M6540" s="1">
        <v>42696</v>
      </c>
      <c r="N6540">
        <v>16</v>
      </c>
      <c r="O6540">
        <f>STANDARDIZE(N6540,$N$8,$N$9)</f>
        <v>-0.34867219929195026</v>
      </c>
      <c r="P6540">
        <f>ABS($J$3-O6540)</f>
        <v>0.17869402448494009</v>
      </c>
      <c r="Q6540">
        <f>ABS($J$4-O6540)</f>
        <v>2.5374551476861491</v>
      </c>
      <c r="R6540">
        <f>ABS($J$5-O6540)</f>
        <v>0.19656342693343409</v>
      </c>
      <c r="S6540">
        <f>ABS($J$6-O6540)</f>
        <v>0.78625370773373637</v>
      </c>
      <c r="T6540">
        <f>MIN(P6540:S6540)</f>
        <v>0.17869402448494009</v>
      </c>
      <c r="U6540">
        <f>MATCH(T6540,P6540:S6540, 0)</f>
        <v>1</v>
      </c>
    </row>
    <row r="6541" spans="1:21" x14ac:dyDescent="0.35">
      <c r="A6541">
        <v>3</v>
      </c>
      <c r="B6541">
        <v>6530</v>
      </c>
      <c r="C6541" t="s">
        <v>159</v>
      </c>
      <c r="D6541" t="s">
        <v>160</v>
      </c>
      <c r="E6541" t="s">
        <v>16</v>
      </c>
      <c r="F6541" t="s">
        <v>17</v>
      </c>
      <c r="G6541" t="s">
        <v>18</v>
      </c>
      <c r="H6541" t="s">
        <v>19</v>
      </c>
      <c r="I6541" s="1">
        <v>42532</v>
      </c>
      <c r="J6541">
        <v>2016</v>
      </c>
      <c r="K6541" t="s">
        <v>41</v>
      </c>
      <c r="L6541" t="s">
        <v>42</v>
      </c>
      <c r="M6541" s="1">
        <v>42533</v>
      </c>
      <c r="N6541">
        <v>30</v>
      </c>
      <c r="O6541">
        <f>STANDARDIZE(N6541,$N$8,$N$9)</f>
        <v>-9.8500565013034141E-2</v>
      </c>
      <c r="P6541">
        <f>ABS($J$3-O6541)</f>
        <v>0.42886565876385618</v>
      </c>
      <c r="Q6541">
        <f>ABS($J$4-O6541)</f>
        <v>2.2872835134072331</v>
      </c>
      <c r="R6541">
        <f>ABS($J$5-O6541)</f>
        <v>5.3608207345482023E-2</v>
      </c>
      <c r="S6541">
        <f>ABS($J$6-O6541)</f>
        <v>0.53608207345482028</v>
      </c>
      <c r="T6541">
        <f>MIN(P6541:S6541)</f>
        <v>5.3608207345482023E-2</v>
      </c>
      <c r="U6541">
        <f>MATCH(T6541,P6541:S6541, 0)</f>
        <v>3</v>
      </c>
    </row>
    <row r="6542" spans="1:21" x14ac:dyDescent="0.35">
      <c r="A6542">
        <v>1</v>
      </c>
      <c r="B6542">
        <v>6531</v>
      </c>
      <c r="C6542" t="s">
        <v>30</v>
      </c>
      <c r="D6542" t="s">
        <v>31</v>
      </c>
      <c r="E6542" t="s">
        <v>79</v>
      </c>
      <c r="F6542" t="s">
        <v>35</v>
      </c>
      <c r="G6542" t="s">
        <v>80</v>
      </c>
      <c r="H6542" t="s">
        <v>81</v>
      </c>
      <c r="I6542" s="1">
        <v>42533</v>
      </c>
      <c r="J6542">
        <v>2016</v>
      </c>
      <c r="K6542" t="s">
        <v>28</v>
      </c>
      <c r="L6542" t="s">
        <v>29</v>
      </c>
      <c r="O6542">
        <f>STANDARDIZE(N6542,$N$8,$N$9)</f>
        <v>-0.63458263846785445</v>
      </c>
      <c r="P6542">
        <f>ABS($J$3-O6542)</f>
        <v>0.1072164146909641</v>
      </c>
      <c r="Q6542">
        <f>ABS($J$4-O6542)</f>
        <v>2.8233655868620535</v>
      </c>
      <c r="R6542">
        <f>ABS($J$5-O6542)</f>
        <v>0.48247386610933829</v>
      </c>
      <c r="S6542">
        <f>ABS($J$6-O6542)</f>
        <v>1.0721641469096406</v>
      </c>
      <c r="T6542">
        <f>MIN(P6542:S6542)</f>
        <v>0.1072164146909641</v>
      </c>
      <c r="U6542">
        <f>MATCH(T6542,P6542:S6542, 0)</f>
        <v>1</v>
      </c>
    </row>
    <row r="6543" spans="1:21" x14ac:dyDescent="0.35">
      <c r="A6543">
        <v>1</v>
      </c>
      <c r="B6543">
        <v>6532</v>
      </c>
      <c r="C6543" t="s">
        <v>14</v>
      </c>
      <c r="D6543" t="s">
        <v>15</v>
      </c>
      <c r="E6543" t="s">
        <v>43</v>
      </c>
      <c r="F6543" t="s">
        <v>35</v>
      </c>
      <c r="G6543" t="s">
        <v>643</v>
      </c>
      <c r="H6543" t="s">
        <v>644</v>
      </c>
      <c r="I6543" s="1">
        <v>42533</v>
      </c>
      <c r="J6543">
        <v>2016</v>
      </c>
      <c r="K6543" t="s">
        <v>125</v>
      </c>
      <c r="L6543" t="s">
        <v>126</v>
      </c>
      <c r="M6543" s="1">
        <v>42625</v>
      </c>
      <c r="N6543">
        <v>3</v>
      </c>
      <c r="O6543">
        <f>STANDARDIZE(N6543,$N$8,$N$9)</f>
        <v>-0.58097443112237235</v>
      </c>
      <c r="P6543">
        <f>ABS($J$3-O6543)</f>
        <v>5.3608207345481995E-2</v>
      </c>
      <c r="Q6543">
        <f>ABS($J$4-O6543)</f>
        <v>2.7697573795165713</v>
      </c>
      <c r="R6543">
        <f>ABS($J$5-O6543)</f>
        <v>0.42886565876385618</v>
      </c>
      <c r="S6543">
        <f>ABS($J$6-O6543)</f>
        <v>1.0185559395641586</v>
      </c>
      <c r="T6543">
        <f>MIN(P6543:S6543)</f>
        <v>5.3608207345481995E-2</v>
      </c>
      <c r="U6543">
        <f>MATCH(T6543,P6543:S6543, 0)</f>
        <v>1</v>
      </c>
    </row>
    <row r="6544" spans="1:21" x14ac:dyDescent="0.35">
      <c r="A6544">
        <v>1</v>
      </c>
      <c r="B6544">
        <v>6533</v>
      </c>
      <c r="C6544" t="s">
        <v>515</v>
      </c>
      <c r="D6544" t="s">
        <v>516</v>
      </c>
      <c r="E6544" t="s">
        <v>243</v>
      </c>
      <c r="F6544" t="s">
        <v>208</v>
      </c>
      <c r="G6544" t="s">
        <v>244</v>
      </c>
      <c r="H6544" t="s">
        <v>245</v>
      </c>
      <c r="I6544" s="1">
        <v>42533</v>
      </c>
      <c r="J6544">
        <v>2016</v>
      </c>
      <c r="K6544" t="s">
        <v>77</v>
      </c>
      <c r="L6544" t="s">
        <v>78</v>
      </c>
      <c r="M6544" s="1">
        <v>42716</v>
      </c>
      <c r="N6544">
        <v>6</v>
      </c>
      <c r="O6544">
        <f>STANDARDIZE(N6544,$N$8,$N$9)</f>
        <v>-0.52736622377689035</v>
      </c>
      <c r="P6544">
        <f>ABS($J$3-O6544)</f>
        <v>0</v>
      </c>
      <c r="Q6544">
        <f>ABS($J$4-O6544)</f>
        <v>2.7161491721710895</v>
      </c>
      <c r="R6544">
        <f>ABS($J$5-O6544)</f>
        <v>0.37525745141837419</v>
      </c>
      <c r="S6544">
        <f>ABS($J$6-O6544)</f>
        <v>0.96494773221867647</v>
      </c>
      <c r="T6544">
        <f>MIN(P6544:S6544)</f>
        <v>0</v>
      </c>
      <c r="U6544">
        <f>MATCH(T6544,P6544:S6544, 0)</f>
        <v>1</v>
      </c>
    </row>
    <row r="6545" spans="1:21" x14ac:dyDescent="0.35">
      <c r="A6545">
        <v>3</v>
      </c>
      <c r="B6545">
        <v>6534</v>
      </c>
      <c r="C6545" t="s">
        <v>239</v>
      </c>
      <c r="D6545" t="s">
        <v>240</v>
      </c>
      <c r="E6545" t="s">
        <v>131</v>
      </c>
      <c r="F6545" t="s">
        <v>132</v>
      </c>
      <c r="G6545" t="s">
        <v>133</v>
      </c>
      <c r="H6545" t="s">
        <v>134</v>
      </c>
      <c r="I6545" s="1">
        <v>42533</v>
      </c>
      <c r="J6545">
        <v>2016</v>
      </c>
      <c r="K6545" t="s">
        <v>77</v>
      </c>
      <c r="L6545" t="s">
        <v>78</v>
      </c>
      <c r="M6545" s="1">
        <v>42731</v>
      </c>
      <c r="N6545">
        <v>21</v>
      </c>
      <c r="O6545">
        <f>STANDARDIZE(N6545,$N$8,$N$9)</f>
        <v>-0.25932518704948021</v>
      </c>
      <c r="P6545">
        <f>ABS($J$3-O6545)</f>
        <v>0.26804103672741014</v>
      </c>
      <c r="Q6545">
        <f>ABS($J$4-O6545)</f>
        <v>2.4481081354436793</v>
      </c>
      <c r="R6545">
        <f>ABS($J$5-O6545)</f>
        <v>0.10721641469096405</v>
      </c>
      <c r="S6545">
        <f>ABS($J$6-O6545)</f>
        <v>0.69690669549126638</v>
      </c>
      <c r="T6545">
        <f>MIN(P6545:S6545)</f>
        <v>0.10721641469096405</v>
      </c>
      <c r="U6545">
        <f>MATCH(T6545,P6545:S6545, 0)</f>
        <v>3</v>
      </c>
    </row>
    <row r="6546" spans="1:21" x14ac:dyDescent="0.35">
      <c r="A6546">
        <v>3</v>
      </c>
      <c r="B6546">
        <v>6535</v>
      </c>
      <c r="C6546" t="s">
        <v>172</v>
      </c>
      <c r="D6546" t="s">
        <v>173</v>
      </c>
      <c r="E6546" t="s">
        <v>52</v>
      </c>
      <c r="F6546" t="s">
        <v>53</v>
      </c>
      <c r="G6546" t="s">
        <v>54</v>
      </c>
      <c r="H6546" t="s">
        <v>55</v>
      </c>
      <c r="I6546" s="1">
        <v>42533</v>
      </c>
      <c r="J6546">
        <v>2016</v>
      </c>
      <c r="K6546" t="s">
        <v>41</v>
      </c>
      <c r="L6546" t="s">
        <v>42</v>
      </c>
      <c r="M6546" s="1">
        <v>42732</v>
      </c>
      <c r="N6546">
        <v>22</v>
      </c>
      <c r="O6546">
        <f>STANDARDIZE(N6546,$N$8,$N$9)</f>
        <v>-0.24145578460098621</v>
      </c>
      <c r="P6546">
        <f>ABS($J$3-O6546)</f>
        <v>0.28591043917590414</v>
      </c>
      <c r="Q6546">
        <f>ABS($J$4-O6546)</f>
        <v>2.4302387329951851</v>
      </c>
      <c r="R6546">
        <f>ABS($J$5-O6546)</f>
        <v>8.9347012242470047E-2</v>
      </c>
      <c r="S6546">
        <f>ABS($J$6-O6546)</f>
        <v>0.67903729304277238</v>
      </c>
      <c r="T6546">
        <f>MIN(P6546:S6546)</f>
        <v>8.9347012242470047E-2</v>
      </c>
      <c r="U6546">
        <f>MATCH(T6546,P6546:S6546, 0)</f>
        <v>3</v>
      </c>
    </row>
    <row r="6547" spans="1:21" x14ac:dyDescent="0.35">
      <c r="A6547">
        <v>4</v>
      </c>
      <c r="B6547">
        <v>6536</v>
      </c>
      <c r="C6547" t="s">
        <v>414</v>
      </c>
      <c r="D6547" t="s">
        <v>415</v>
      </c>
      <c r="E6547" t="s">
        <v>52</v>
      </c>
      <c r="F6547" t="s">
        <v>53</v>
      </c>
      <c r="G6547" t="s">
        <v>601</v>
      </c>
      <c r="H6547" t="s">
        <v>602</v>
      </c>
      <c r="I6547" s="1">
        <v>42533</v>
      </c>
      <c r="J6547">
        <v>2016</v>
      </c>
      <c r="K6547" t="s">
        <v>41</v>
      </c>
      <c r="L6547" t="s">
        <v>42</v>
      </c>
      <c r="M6547" s="1">
        <v>42759</v>
      </c>
      <c r="N6547">
        <v>49</v>
      </c>
      <c r="O6547">
        <f>STANDARDIZE(N6547,$N$8,$N$9)</f>
        <v>0.24101808150835205</v>
      </c>
      <c r="P6547">
        <f>ABS($J$3-O6547)</f>
        <v>0.76838430528524237</v>
      </c>
      <c r="Q6547">
        <f>ABS($J$4-O6547)</f>
        <v>1.9477648668858469</v>
      </c>
      <c r="R6547">
        <f>ABS($J$5-O6547)</f>
        <v>0.39312685386686819</v>
      </c>
      <c r="S6547">
        <f>ABS($J$6-O6547)</f>
        <v>0.19656342693343407</v>
      </c>
      <c r="T6547">
        <f>MIN(P6547:S6547)</f>
        <v>0.19656342693343407</v>
      </c>
      <c r="U6547">
        <f>MATCH(T6547,P6547:S6547, 0)</f>
        <v>4</v>
      </c>
    </row>
    <row r="6548" spans="1:21" x14ac:dyDescent="0.35">
      <c r="A6548">
        <v>1</v>
      </c>
      <c r="B6548">
        <v>6537</v>
      </c>
      <c r="C6548" t="s">
        <v>30</v>
      </c>
      <c r="D6548" t="s">
        <v>31</v>
      </c>
      <c r="E6548" t="s">
        <v>105</v>
      </c>
      <c r="F6548" t="s">
        <v>59</v>
      </c>
      <c r="G6548" t="s">
        <v>106</v>
      </c>
      <c r="H6548" t="s">
        <v>107</v>
      </c>
      <c r="I6548" s="1">
        <v>42534</v>
      </c>
      <c r="J6548">
        <v>2016</v>
      </c>
      <c r="K6548" t="s">
        <v>176</v>
      </c>
      <c r="L6548" t="s">
        <v>177</v>
      </c>
      <c r="M6548" s="1">
        <v>42543</v>
      </c>
      <c r="N6548">
        <v>9</v>
      </c>
      <c r="O6548">
        <f>STANDARDIZE(N6548,$N$8,$N$9)</f>
        <v>-0.4737580164314083</v>
      </c>
      <c r="P6548">
        <f>ABS($J$3-O6548)</f>
        <v>5.3608207345482051E-2</v>
      </c>
      <c r="Q6548">
        <f>ABS($J$4-O6548)</f>
        <v>2.6625409648256073</v>
      </c>
      <c r="R6548">
        <f>ABS($J$5-O6548)</f>
        <v>0.32164924407289214</v>
      </c>
      <c r="S6548">
        <f>ABS($J$6-O6548)</f>
        <v>0.91133952487319436</v>
      </c>
      <c r="T6548">
        <f>MIN(P6548:S6548)</f>
        <v>5.3608207345482051E-2</v>
      </c>
      <c r="U6548">
        <f>MATCH(T6548,P6548:S6548, 0)</f>
        <v>1</v>
      </c>
    </row>
    <row r="6549" spans="1:21" x14ac:dyDescent="0.35">
      <c r="A6549">
        <v>1</v>
      </c>
      <c r="B6549">
        <v>6538</v>
      </c>
      <c r="C6549" t="s">
        <v>14</v>
      </c>
      <c r="D6549" t="s">
        <v>15</v>
      </c>
      <c r="E6549" t="s">
        <v>105</v>
      </c>
      <c r="F6549" t="s">
        <v>59</v>
      </c>
      <c r="G6549" t="s">
        <v>106</v>
      </c>
      <c r="H6549" t="s">
        <v>107</v>
      </c>
      <c r="I6549" s="1">
        <v>42534</v>
      </c>
      <c r="J6549">
        <v>2016</v>
      </c>
      <c r="K6549" t="s">
        <v>77</v>
      </c>
      <c r="L6549" t="s">
        <v>78</v>
      </c>
      <c r="M6549" s="1">
        <v>42549</v>
      </c>
      <c r="N6549">
        <v>15</v>
      </c>
      <c r="O6549">
        <f>STANDARDIZE(N6549,$N$8,$N$9)</f>
        <v>-0.36654160174044426</v>
      </c>
      <c r="P6549">
        <f>ABS($J$3-O6549)</f>
        <v>0.1608246220364461</v>
      </c>
      <c r="Q6549">
        <f>ABS($J$4-O6549)</f>
        <v>2.5553245501346433</v>
      </c>
      <c r="R6549">
        <f>ABS($J$5-O6549)</f>
        <v>0.21443282938192809</v>
      </c>
      <c r="S6549">
        <f>ABS($J$6-O6549)</f>
        <v>0.80412311018223037</v>
      </c>
      <c r="T6549">
        <f>MIN(P6549:S6549)</f>
        <v>0.1608246220364461</v>
      </c>
      <c r="U6549">
        <f>MATCH(T6549,P6549:S6549, 0)</f>
        <v>1</v>
      </c>
    </row>
    <row r="6550" spans="1:21" x14ac:dyDescent="0.35">
      <c r="A6550">
        <v>3</v>
      </c>
      <c r="B6550">
        <v>6539</v>
      </c>
      <c r="C6550" t="s">
        <v>67</v>
      </c>
      <c r="D6550" t="s">
        <v>68</v>
      </c>
      <c r="E6550" t="s">
        <v>34</v>
      </c>
      <c r="F6550" t="s">
        <v>35</v>
      </c>
      <c r="G6550" t="s">
        <v>36</v>
      </c>
      <c r="H6550" t="s">
        <v>37</v>
      </c>
      <c r="I6550" s="1">
        <v>42534</v>
      </c>
      <c r="J6550">
        <v>2016</v>
      </c>
      <c r="K6550" t="s">
        <v>77</v>
      </c>
      <c r="L6550" t="s">
        <v>78</v>
      </c>
      <c r="M6550" s="1">
        <v>42551</v>
      </c>
      <c r="N6550">
        <v>17</v>
      </c>
      <c r="O6550">
        <f>STANDARDIZE(N6550,$N$8,$N$9)</f>
        <v>-0.33080279684345626</v>
      </c>
      <c r="P6550">
        <f>ABS($J$3-O6550)</f>
        <v>0.19656342693343409</v>
      </c>
      <c r="Q6550">
        <f>ABS($J$4-O6550)</f>
        <v>2.5195857452376553</v>
      </c>
      <c r="R6550">
        <f>ABS($J$5-O6550)</f>
        <v>0.17869402448494009</v>
      </c>
      <c r="S6550">
        <f>ABS($J$6-O6550)</f>
        <v>0.76838430528524237</v>
      </c>
      <c r="T6550">
        <f>MIN(P6550:S6550)</f>
        <v>0.17869402448494009</v>
      </c>
      <c r="U6550">
        <f>MATCH(T6550,P6550:S6550, 0)</f>
        <v>3</v>
      </c>
    </row>
    <row r="6551" spans="1:21" x14ac:dyDescent="0.35">
      <c r="A6551">
        <v>3</v>
      </c>
      <c r="B6551">
        <v>6540</v>
      </c>
      <c r="C6551" t="s">
        <v>184</v>
      </c>
      <c r="D6551" t="s">
        <v>185</v>
      </c>
      <c r="E6551" t="s">
        <v>84</v>
      </c>
      <c r="F6551" t="s">
        <v>85</v>
      </c>
      <c r="G6551" t="s">
        <v>153</v>
      </c>
      <c r="H6551" t="s">
        <v>154</v>
      </c>
      <c r="I6551" s="1">
        <v>42534</v>
      </c>
      <c r="J6551">
        <v>2016</v>
      </c>
      <c r="K6551" t="s">
        <v>77</v>
      </c>
      <c r="L6551" t="s">
        <v>78</v>
      </c>
      <c r="M6551" s="1">
        <v>42551</v>
      </c>
      <c r="N6551">
        <v>17</v>
      </c>
      <c r="O6551">
        <f>STANDARDIZE(N6551,$N$8,$N$9)</f>
        <v>-0.33080279684345626</v>
      </c>
      <c r="P6551">
        <f>ABS($J$3-O6551)</f>
        <v>0.19656342693343409</v>
      </c>
      <c r="Q6551">
        <f>ABS($J$4-O6551)</f>
        <v>2.5195857452376553</v>
      </c>
      <c r="R6551">
        <f>ABS($J$5-O6551)</f>
        <v>0.17869402448494009</v>
      </c>
      <c r="S6551">
        <f>ABS($J$6-O6551)</f>
        <v>0.76838430528524237</v>
      </c>
      <c r="T6551">
        <f>MIN(P6551:S6551)</f>
        <v>0.17869402448494009</v>
      </c>
      <c r="U6551">
        <f>MATCH(T6551,P6551:S6551, 0)</f>
        <v>3</v>
      </c>
    </row>
    <row r="6552" spans="1:21" x14ac:dyDescent="0.35">
      <c r="A6552">
        <v>3</v>
      </c>
      <c r="B6552">
        <v>6541</v>
      </c>
      <c r="C6552" t="s">
        <v>14</v>
      </c>
      <c r="D6552" t="s">
        <v>15</v>
      </c>
      <c r="E6552" t="s">
        <v>105</v>
      </c>
      <c r="F6552" t="s">
        <v>59</v>
      </c>
      <c r="G6552" t="s">
        <v>106</v>
      </c>
      <c r="H6552" t="s">
        <v>107</v>
      </c>
      <c r="I6552" s="1">
        <v>42534</v>
      </c>
      <c r="J6552">
        <v>2016</v>
      </c>
      <c r="K6552" t="s">
        <v>77</v>
      </c>
      <c r="L6552" t="s">
        <v>78</v>
      </c>
      <c r="M6552" s="1">
        <v>42376</v>
      </c>
      <c r="N6552">
        <v>18</v>
      </c>
      <c r="O6552">
        <f>STANDARDIZE(N6552,$N$8,$N$9)</f>
        <v>-0.31293339439496226</v>
      </c>
      <c r="P6552">
        <f>ABS($J$3-O6552)</f>
        <v>0.21443282938192809</v>
      </c>
      <c r="Q6552">
        <f>ABS($J$4-O6552)</f>
        <v>2.5017163427891611</v>
      </c>
      <c r="R6552">
        <f>ABS($J$5-O6552)</f>
        <v>0.1608246220364461</v>
      </c>
      <c r="S6552">
        <f>ABS($J$6-O6552)</f>
        <v>0.75051490283674838</v>
      </c>
      <c r="T6552">
        <f>MIN(P6552:S6552)</f>
        <v>0.1608246220364461</v>
      </c>
      <c r="U6552">
        <f>MATCH(T6552,P6552:S6552, 0)</f>
        <v>3</v>
      </c>
    </row>
    <row r="6553" spans="1:21" x14ac:dyDescent="0.35">
      <c r="A6553">
        <v>3</v>
      </c>
      <c r="B6553">
        <v>6542</v>
      </c>
      <c r="C6553" t="s">
        <v>14</v>
      </c>
      <c r="D6553" t="s">
        <v>15</v>
      </c>
      <c r="E6553" t="s">
        <v>105</v>
      </c>
      <c r="F6553" t="s">
        <v>59</v>
      </c>
      <c r="G6553" t="s">
        <v>106</v>
      </c>
      <c r="H6553" t="s">
        <v>107</v>
      </c>
      <c r="I6553" s="1">
        <v>42534</v>
      </c>
      <c r="J6553">
        <v>2016</v>
      </c>
      <c r="K6553" t="s">
        <v>77</v>
      </c>
      <c r="L6553" t="s">
        <v>78</v>
      </c>
      <c r="M6553" s="1">
        <v>42681</v>
      </c>
      <c r="N6553">
        <v>28</v>
      </c>
      <c r="O6553">
        <f>STANDARDIZE(N6553,$N$8,$N$9)</f>
        <v>-0.13423936991002217</v>
      </c>
      <c r="P6553">
        <f>ABS($J$3-O6553)</f>
        <v>0.39312685386686819</v>
      </c>
      <c r="Q6553">
        <f>ABS($J$4-O6553)</f>
        <v>2.3230223183042211</v>
      </c>
      <c r="R6553">
        <f>ABS($J$5-O6553)</f>
        <v>1.7869402448493998E-2</v>
      </c>
      <c r="S6553">
        <f>ABS($J$6-O6553)</f>
        <v>0.57182087835180828</v>
      </c>
      <c r="T6553">
        <f>MIN(P6553:S6553)</f>
        <v>1.7869402448493998E-2</v>
      </c>
      <c r="U6553">
        <f>MATCH(T6553,P6553:S6553, 0)</f>
        <v>3</v>
      </c>
    </row>
    <row r="6554" spans="1:21" x14ac:dyDescent="0.35">
      <c r="A6554">
        <v>4</v>
      </c>
      <c r="B6554">
        <v>6543</v>
      </c>
      <c r="C6554" t="s">
        <v>464</v>
      </c>
      <c r="D6554" t="s">
        <v>465</v>
      </c>
      <c r="E6554" t="s">
        <v>105</v>
      </c>
      <c r="F6554" t="s">
        <v>59</v>
      </c>
      <c r="G6554" t="s">
        <v>106</v>
      </c>
      <c r="H6554" t="s">
        <v>107</v>
      </c>
      <c r="I6554" s="1">
        <v>42534</v>
      </c>
      <c r="J6554">
        <v>2016</v>
      </c>
      <c r="K6554" t="s">
        <v>69</v>
      </c>
      <c r="L6554" t="s">
        <v>70</v>
      </c>
      <c r="M6554" s="1">
        <v>42408</v>
      </c>
      <c r="N6554">
        <v>50</v>
      </c>
      <c r="O6554">
        <f>STANDARDIZE(N6554,$N$8,$N$9)</f>
        <v>0.25888748395684602</v>
      </c>
      <c r="P6554">
        <f>ABS($J$3-O6554)</f>
        <v>0.78625370773373637</v>
      </c>
      <c r="Q6554">
        <f>ABS($J$4-O6554)</f>
        <v>1.9298954644373529</v>
      </c>
      <c r="R6554">
        <f>ABS($J$5-O6554)</f>
        <v>0.41099625631536219</v>
      </c>
      <c r="S6554">
        <f>ABS($J$6-O6554)</f>
        <v>0.17869402448494009</v>
      </c>
      <c r="T6554">
        <f>MIN(P6554:S6554)</f>
        <v>0.17869402448494009</v>
      </c>
      <c r="U6554">
        <f>MATCH(T6554,P6554:S6554, 0)</f>
        <v>4</v>
      </c>
    </row>
    <row r="6555" spans="1:21" x14ac:dyDescent="0.35">
      <c r="A6555">
        <v>4</v>
      </c>
      <c r="B6555">
        <v>6544</v>
      </c>
      <c r="C6555" t="s">
        <v>14</v>
      </c>
      <c r="D6555" t="s">
        <v>15</v>
      </c>
      <c r="E6555" t="s">
        <v>105</v>
      </c>
      <c r="F6555" t="s">
        <v>59</v>
      </c>
      <c r="G6555" t="s">
        <v>106</v>
      </c>
      <c r="H6555" t="s">
        <v>107</v>
      </c>
      <c r="I6555" s="1">
        <v>42534</v>
      </c>
      <c r="J6555">
        <v>2016</v>
      </c>
      <c r="K6555" t="s">
        <v>77</v>
      </c>
      <c r="L6555" t="s">
        <v>78</v>
      </c>
      <c r="M6555" s="1">
        <v>42611</v>
      </c>
      <c r="N6555">
        <v>77</v>
      </c>
      <c r="O6555">
        <f>STANDARDIZE(N6555,$N$8,$N$9)</f>
        <v>0.74136135006618431</v>
      </c>
      <c r="P6555">
        <f>ABS($J$3-O6555)</f>
        <v>1.2687275738430746</v>
      </c>
      <c r="Q6555">
        <f>ABS($J$4-O6555)</f>
        <v>1.4474215983280145</v>
      </c>
      <c r="R6555">
        <f>ABS($J$5-O6555)</f>
        <v>0.89347012242470047</v>
      </c>
      <c r="S6555">
        <f>ABS($J$6-O6555)</f>
        <v>0.30377984162439819</v>
      </c>
      <c r="T6555">
        <f>MIN(P6555:S6555)</f>
        <v>0.30377984162439819</v>
      </c>
      <c r="U6555">
        <f>MATCH(T6555,P6555:S6555, 0)</f>
        <v>4</v>
      </c>
    </row>
    <row r="6556" spans="1:21" x14ac:dyDescent="0.35">
      <c r="A6556">
        <v>4</v>
      </c>
      <c r="B6556">
        <v>6545</v>
      </c>
      <c r="C6556" t="s">
        <v>278</v>
      </c>
      <c r="D6556" t="s">
        <v>279</v>
      </c>
      <c r="E6556" t="s">
        <v>105</v>
      </c>
      <c r="F6556" t="s">
        <v>59</v>
      </c>
      <c r="G6556" t="s">
        <v>106</v>
      </c>
      <c r="H6556" t="s">
        <v>107</v>
      </c>
      <c r="I6556" s="1">
        <v>42534</v>
      </c>
      <c r="J6556">
        <v>2016</v>
      </c>
      <c r="K6556" t="s">
        <v>69</v>
      </c>
      <c r="L6556" t="s">
        <v>70</v>
      </c>
      <c r="M6556" s="1">
        <v>42611</v>
      </c>
      <c r="N6556">
        <v>77</v>
      </c>
      <c r="O6556">
        <f>STANDARDIZE(N6556,$N$8,$N$9)</f>
        <v>0.74136135006618431</v>
      </c>
      <c r="P6556">
        <f>ABS($J$3-O6556)</f>
        <v>1.2687275738430746</v>
      </c>
      <c r="Q6556">
        <f>ABS($J$4-O6556)</f>
        <v>1.4474215983280145</v>
      </c>
      <c r="R6556">
        <f>ABS($J$5-O6556)</f>
        <v>0.89347012242470047</v>
      </c>
      <c r="S6556">
        <f>ABS($J$6-O6556)</f>
        <v>0.30377984162439819</v>
      </c>
      <c r="T6556">
        <f>MIN(P6556:S6556)</f>
        <v>0.30377984162439819</v>
      </c>
      <c r="U6556">
        <f>MATCH(T6556,P6556:S6556, 0)</f>
        <v>4</v>
      </c>
    </row>
    <row r="6557" spans="1:21" x14ac:dyDescent="0.35">
      <c r="A6557">
        <v>4</v>
      </c>
      <c r="B6557">
        <v>6546</v>
      </c>
      <c r="C6557" t="s">
        <v>239</v>
      </c>
      <c r="D6557" t="s">
        <v>240</v>
      </c>
      <c r="E6557" t="s">
        <v>105</v>
      </c>
      <c r="F6557" t="s">
        <v>59</v>
      </c>
      <c r="G6557" t="s">
        <v>106</v>
      </c>
      <c r="H6557" t="s">
        <v>107</v>
      </c>
      <c r="I6557" s="1">
        <v>42534</v>
      </c>
      <c r="J6557">
        <v>2016</v>
      </c>
      <c r="K6557" t="s">
        <v>69</v>
      </c>
      <c r="L6557" t="s">
        <v>70</v>
      </c>
      <c r="M6557" s="1">
        <v>42713</v>
      </c>
      <c r="N6557">
        <v>91</v>
      </c>
      <c r="O6557">
        <f>STANDARDIZE(N6557,$N$8,$N$9)</f>
        <v>0.9915329843451004</v>
      </c>
      <c r="P6557">
        <f>ABS($J$3-O6557)</f>
        <v>1.5188992081219908</v>
      </c>
      <c r="Q6557">
        <f>ABS($J$4-O6557)</f>
        <v>1.1972499640490986</v>
      </c>
      <c r="R6557">
        <f>ABS($J$5-O6557)</f>
        <v>1.1436417567036166</v>
      </c>
      <c r="S6557">
        <f>ABS($J$6-O6557)</f>
        <v>0.55395147590331428</v>
      </c>
      <c r="T6557">
        <f>MIN(P6557:S6557)</f>
        <v>0.55395147590331428</v>
      </c>
      <c r="U6557">
        <f>MATCH(T6557,P6557:S6557, 0)</f>
        <v>4</v>
      </c>
    </row>
    <row r="6558" spans="1:21" x14ac:dyDescent="0.35">
      <c r="A6558">
        <v>4</v>
      </c>
      <c r="B6558">
        <v>6547</v>
      </c>
      <c r="C6558" t="s">
        <v>406</v>
      </c>
      <c r="D6558" t="s">
        <v>407</v>
      </c>
      <c r="E6558" t="s">
        <v>149</v>
      </c>
      <c r="F6558" t="s">
        <v>150</v>
      </c>
      <c r="G6558" t="s">
        <v>215</v>
      </c>
      <c r="H6558" t="s">
        <v>216</v>
      </c>
      <c r="I6558" s="1">
        <v>42534</v>
      </c>
      <c r="J6558">
        <v>2016</v>
      </c>
      <c r="K6558" t="s">
        <v>41</v>
      </c>
      <c r="L6558" t="s">
        <v>42</v>
      </c>
      <c r="M6558" s="1">
        <v>42627</v>
      </c>
      <c r="N6558">
        <v>93</v>
      </c>
      <c r="O6558">
        <f>STANDARDIZE(N6558,$N$8,$N$9)</f>
        <v>1.0272717892420884</v>
      </c>
      <c r="P6558">
        <f>ABS($J$3-O6558)</f>
        <v>1.5546380130189787</v>
      </c>
      <c r="Q6558">
        <f>ABS($J$4-O6558)</f>
        <v>1.1615111591521106</v>
      </c>
      <c r="R6558">
        <f>ABS($J$5-O6558)</f>
        <v>1.1793805616006046</v>
      </c>
      <c r="S6558">
        <f>ABS($J$6-O6558)</f>
        <v>0.58969028080030228</v>
      </c>
      <c r="T6558">
        <f>MIN(P6558:S6558)</f>
        <v>0.58969028080030228</v>
      </c>
      <c r="U6558">
        <f>MATCH(T6558,P6558:S6558, 0)</f>
        <v>4</v>
      </c>
    </row>
    <row r="6559" spans="1:21" x14ac:dyDescent="0.35">
      <c r="A6559">
        <v>2</v>
      </c>
      <c r="B6559">
        <v>6548</v>
      </c>
      <c r="C6559" t="s">
        <v>14</v>
      </c>
      <c r="D6559" t="s">
        <v>15</v>
      </c>
      <c r="E6559" t="s">
        <v>105</v>
      </c>
      <c r="F6559" t="s">
        <v>59</v>
      </c>
      <c r="G6559" t="s">
        <v>106</v>
      </c>
      <c r="H6559" t="s">
        <v>107</v>
      </c>
      <c r="I6559" s="1">
        <v>42534</v>
      </c>
      <c r="J6559">
        <v>2016</v>
      </c>
      <c r="K6559" t="s">
        <v>69</v>
      </c>
      <c r="L6559" t="s">
        <v>70</v>
      </c>
      <c r="M6559" s="1">
        <v>42810</v>
      </c>
      <c r="N6559">
        <v>276</v>
      </c>
      <c r="O6559">
        <f>STANDARDIZE(N6559,$N$8,$N$9)</f>
        <v>4.2973724373164925</v>
      </c>
      <c r="P6559">
        <f>ABS($J$3-O6559)</f>
        <v>4.8247386610933827</v>
      </c>
      <c r="Q6559">
        <f>ABS($J$4-O6559)</f>
        <v>2.1085894889222936</v>
      </c>
      <c r="R6559">
        <f>ABS($J$5-O6559)</f>
        <v>4.4494812096750085</v>
      </c>
      <c r="S6559">
        <f>ABS($J$6-O6559)</f>
        <v>3.8597909288747063</v>
      </c>
      <c r="T6559">
        <f>MIN(P6559:S6559)</f>
        <v>2.1085894889222936</v>
      </c>
      <c r="U6559">
        <f>MATCH(T6559,P6559:S6559, 0)</f>
        <v>2</v>
      </c>
    </row>
    <row r="6560" spans="1:21" x14ac:dyDescent="0.35">
      <c r="A6560">
        <v>1</v>
      </c>
      <c r="B6560">
        <v>6549</v>
      </c>
      <c r="C6560" t="s">
        <v>342</v>
      </c>
      <c r="D6560" t="s">
        <v>343</v>
      </c>
      <c r="E6560" t="s">
        <v>79</v>
      </c>
      <c r="F6560" t="s">
        <v>35</v>
      </c>
      <c r="G6560" t="s">
        <v>80</v>
      </c>
      <c r="H6560" t="s">
        <v>81</v>
      </c>
      <c r="I6560" s="1">
        <v>42535</v>
      </c>
      <c r="J6560">
        <v>2016</v>
      </c>
      <c r="K6560" t="s">
        <v>41</v>
      </c>
      <c r="L6560" t="s">
        <v>42</v>
      </c>
      <c r="O6560">
        <f>STANDARDIZE(N6560,$N$8,$N$9)</f>
        <v>-0.63458263846785445</v>
      </c>
      <c r="P6560">
        <f>ABS($J$3-O6560)</f>
        <v>0.1072164146909641</v>
      </c>
      <c r="Q6560">
        <f>ABS($J$4-O6560)</f>
        <v>2.8233655868620535</v>
      </c>
      <c r="R6560">
        <f>ABS($J$5-O6560)</f>
        <v>0.48247386610933829</v>
      </c>
      <c r="S6560">
        <f>ABS($J$6-O6560)</f>
        <v>1.0721641469096406</v>
      </c>
      <c r="T6560">
        <f>MIN(P6560:S6560)</f>
        <v>0.1072164146909641</v>
      </c>
      <c r="U6560">
        <f>MATCH(T6560,P6560:S6560, 0)</f>
        <v>1</v>
      </c>
    </row>
    <row r="6561" spans="1:21" x14ac:dyDescent="0.35">
      <c r="A6561">
        <v>1</v>
      </c>
      <c r="B6561">
        <v>6550</v>
      </c>
      <c r="C6561" t="s">
        <v>312</v>
      </c>
      <c r="D6561" t="s">
        <v>313</v>
      </c>
      <c r="E6561" t="s">
        <v>84</v>
      </c>
      <c r="F6561" t="s">
        <v>85</v>
      </c>
      <c r="G6561" t="s">
        <v>153</v>
      </c>
      <c r="H6561" t="s">
        <v>154</v>
      </c>
      <c r="I6561" s="1">
        <v>42535</v>
      </c>
      <c r="J6561">
        <v>2016</v>
      </c>
      <c r="K6561" t="s">
        <v>77</v>
      </c>
      <c r="L6561" t="s">
        <v>78</v>
      </c>
      <c r="M6561" s="1">
        <v>42544</v>
      </c>
      <c r="N6561">
        <v>9</v>
      </c>
      <c r="O6561">
        <f>STANDARDIZE(N6561,$N$8,$N$9)</f>
        <v>-0.4737580164314083</v>
      </c>
      <c r="P6561">
        <f>ABS($J$3-O6561)</f>
        <v>5.3608207345482051E-2</v>
      </c>
      <c r="Q6561">
        <f>ABS($J$4-O6561)</f>
        <v>2.6625409648256073</v>
      </c>
      <c r="R6561">
        <f>ABS($J$5-O6561)</f>
        <v>0.32164924407289214</v>
      </c>
      <c r="S6561">
        <f>ABS($J$6-O6561)</f>
        <v>0.91133952487319436</v>
      </c>
      <c r="T6561">
        <f>MIN(P6561:S6561)</f>
        <v>5.3608207345482051E-2</v>
      </c>
      <c r="U6561">
        <f>MATCH(T6561,P6561:S6561, 0)</f>
        <v>1</v>
      </c>
    </row>
    <row r="6562" spans="1:21" x14ac:dyDescent="0.35">
      <c r="A6562">
        <v>1</v>
      </c>
      <c r="B6562">
        <v>6551</v>
      </c>
      <c r="C6562" t="s">
        <v>30</v>
      </c>
      <c r="D6562" t="s">
        <v>31</v>
      </c>
      <c r="E6562" t="s">
        <v>79</v>
      </c>
      <c r="F6562" t="s">
        <v>35</v>
      </c>
      <c r="G6562" t="s">
        <v>80</v>
      </c>
      <c r="H6562" t="s">
        <v>81</v>
      </c>
      <c r="I6562" s="1">
        <v>42535</v>
      </c>
      <c r="J6562">
        <v>2016</v>
      </c>
      <c r="K6562" t="s">
        <v>69</v>
      </c>
      <c r="L6562" t="s">
        <v>70</v>
      </c>
      <c r="M6562" s="1">
        <v>42545</v>
      </c>
      <c r="N6562">
        <v>10</v>
      </c>
      <c r="O6562">
        <f>STANDARDIZE(N6562,$N$8,$N$9)</f>
        <v>-0.4558886139829143</v>
      </c>
      <c r="P6562">
        <f>ABS($J$3-O6562)</f>
        <v>7.1477609793976049E-2</v>
      </c>
      <c r="Q6562">
        <f>ABS($J$4-O6562)</f>
        <v>2.6446715623771131</v>
      </c>
      <c r="R6562">
        <f>ABS($J$5-O6562)</f>
        <v>0.30377984162439814</v>
      </c>
      <c r="S6562">
        <f>ABS($J$6-O6562)</f>
        <v>0.89347012242470036</v>
      </c>
      <c r="T6562">
        <f>MIN(P6562:S6562)</f>
        <v>7.1477609793976049E-2</v>
      </c>
      <c r="U6562">
        <f>MATCH(T6562,P6562:S6562, 0)</f>
        <v>1</v>
      </c>
    </row>
    <row r="6563" spans="1:21" x14ac:dyDescent="0.35">
      <c r="A6563">
        <v>1</v>
      </c>
      <c r="B6563">
        <v>6552</v>
      </c>
      <c r="C6563" t="s">
        <v>14</v>
      </c>
      <c r="D6563" t="s">
        <v>15</v>
      </c>
      <c r="E6563" t="s">
        <v>34</v>
      </c>
      <c r="F6563" t="s">
        <v>35</v>
      </c>
      <c r="G6563" t="s">
        <v>36</v>
      </c>
      <c r="H6563" t="s">
        <v>37</v>
      </c>
      <c r="I6563" s="1">
        <v>42535</v>
      </c>
      <c r="J6563">
        <v>2016</v>
      </c>
      <c r="K6563" t="s">
        <v>77</v>
      </c>
      <c r="L6563" t="s">
        <v>78</v>
      </c>
      <c r="M6563" s="1">
        <v>42551</v>
      </c>
      <c r="N6563">
        <v>16</v>
      </c>
      <c r="O6563">
        <f>STANDARDIZE(N6563,$N$8,$N$9)</f>
        <v>-0.34867219929195026</v>
      </c>
      <c r="P6563">
        <f>ABS($J$3-O6563)</f>
        <v>0.17869402448494009</v>
      </c>
      <c r="Q6563">
        <f>ABS($J$4-O6563)</f>
        <v>2.5374551476861491</v>
      </c>
      <c r="R6563">
        <f>ABS($J$5-O6563)</f>
        <v>0.19656342693343409</v>
      </c>
      <c r="S6563">
        <f>ABS($J$6-O6563)</f>
        <v>0.78625370773373637</v>
      </c>
      <c r="T6563">
        <f>MIN(P6563:S6563)</f>
        <v>0.17869402448494009</v>
      </c>
      <c r="U6563">
        <f>MATCH(T6563,P6563:S6563, 0)</f>
        <v>1</v>
      </c>
    </row>
    <row r="6564" spans="1:21" x14ac:dyDescent="0.35">
      <c r="A6564">
        <v>3</v>
      </c>
      <c r="B6564">
        <v>6553</v>
      </c>
      <c r="C6564" t="s">
        <v>14</v>
      </c>
      <c r="D6564" t="s">
        <v>15</v>
      </c>
      <c r="E6564" t="s">
        <v>163</v>
      </c>
      <c r="F6564" t="s">
        <v>59</v>
      </c>
      <c r="G6564" t="s">
        <v>164</v>
      </c>
      <c r="H6564" t="s">
        <v>165</v>
      </c>
      <c r="I6564" s="1">
        <v>42535</v>
      </c>
      <c r="J6564">
        <v>2016</v>
      </c>
      <c r="K6564" t="s">
        <v>77</v>
      </c>
      <c r="L6564" t="s">
        <v>78</v>
      </c>
      <c r="M6564" s="1">
        <v>42376</v>
      </c>
      <c r="N6564">
        <v>17</v>
      </c>
      <c r="O6564">
        <f>STANDARDIZE(N6564,$N$8,$N$9)</f>
        <v>-0.33080279684345626</v>
      </c>
      <c r="P6564">
        <f>ABS($J$3-O6564)</f>
        <v>0.19656342693343409</v>
      </c>
      <c r="Q6564">
        <f>ABS($J$4-O6564)</f>
        <v>2.5195857452376553</v>
      </c>
      <c r="R6564">
        <f>ABS($J$5-O6564)</f>
        <v>0.17869402448494009</v>
      </c>
      <c r="S6564">
        <f>ABS($J$6-O6564)</f>
        <v>0.76838430528524237</v>
      </c>
      <c r="T6564">
        <f>MIN(P6564:S6564)</f>
        <v>0.17869402448494009</v>
      </c>
      <c r="U6564">
        <f>MATCH(T6564,P6564:S6564, 0)</f>
        <v>3</v>
      </c>
    </row>
    <row r="6565" spans="1:21" x14ac:dyDescent="0.35">
      <c r="A6565">
        <v>3</v>
      </c>
      <c r="B6565">
        <v>6554</v>
      </c>
      <c r="C6565" t="s">
        <v>206</v>
      </c>
      <c r="D6565" t="s">
        <v>207</v>
      </c>
      <c r="E6565" t="s">
        <v>73</v>
      </c>
      <c r="F6565" t="s">
        <v>74</v>
      </c>
      <c r="G6565" t="s">
        <v>114</v>
      </c>
      <c r="H6565" t="s">
        <v>115</v>
      </c>
      <c r="I6565" s="1">
        <v>42535</v>
      </c>
      <c r="J6565">
        <v>2016</v>
      </c>
      <c r="K6565" t="s">
        <v>28</v>
      </c>
      <c r="L6565" t="s">
        <v>29</v>
      </c>
      <c r="M6565" s="1">
        <v>42558</v>
      </c>
      <c r="N6565">
        <v>23</v>
      </c>
      <c r="O6565">
        <f>STANDARDIZE(N6565,$N$8,$N$9)</f>
        <v>-0.22358638215249221</v>
      </c>
      <c r="P6565">
        <f>ABS($J$3-O6565)</f>
        <v>0.30377984162439814</v>
      </c>
      <c r="Q6565">
        <f>ABS($J$4-O6565)</f>
        <v>2.4123693305466913</v>
      </c>
      <c r="R6565">
        <f>ABS($J$5-O6565)</f>
        <v>7.1477609793976049E-2</v>
      </c>
      <c r="S6565">
        <f>ABS($J$6-O6565)</f>
        <v>0.66116789059427838</v>
      </c>
      <c r="T6565">
        <f>MIN(P6565:S6565)</f>
        <v>7.1477609793976049E-2</v>
      </c>
      <c r="U6565">
        <f>MATCH(T6565,P6565:S6565, 0)</f>
        <v>3</v>
      </c>
    </row>
    <row r="6566" spans="1:21" x14ac:dyDescent="0.35">
      <c r="A6566">
        <v>3</v>
      </c>
      <c r="B6566">
        <v>6555</v>
      </c>
      <c r="C6566" t="s">
        <v>30</v>
      </c>
      <c r="D6566" t="s">
        <v>31</v>
      </c>
      <c r="E6566" t="s">
        <v>90</v>
      </c>
      <c r="F6566" t="s">
        <v>91</v>
      </c>
      <c r="G6566" t="s">
        <v>235</v>
      </c>
      <c r="H6566" t="s">
        <v>236</v>
      </c>
      <c r="I6566" s="1">
        <v>42535</v>
      </c>
      <c r="J6566">
        <v>2016</v>
      </c>
      <c r="K6566" t="s">
        <v>155</v>
      </c>
      <c r="L6566" t="s">
        <v>156</v>
      </c>
      <c r="M6566" s="1">
        <v>42589</v>
      </c>
      <c r="N6566">
        <v>24</v>
      </c>
      <c r="O6566">
        <f>STANDARDIZE(N6566,$N$8,$N$9)</f>
        <v>-0.20571697970399819</v>
      </c>
      <c r="P6566">
        <f>ABS($J$3-O6566)</f>
        <v>0.32164924407289219</v>
      </c>
      <c r="Q6566">
        <f>ABS($J$4-O6566)</f>
        <v>2.3944999280981971</v>
      </c>
      <c r="R6566">
        <f>ABS($J$5-O6566)</f>
        <v>5.3608207345482023E-2</v>
      </c>
      <c r="S6566">
        <f>ABS($J$6-O6566)</f>
        <v>0.64329848814578428</v>
      </c>
      <c r="T6566">
        <f>MIN(P6566:S6566)</f>
        <v>5.3608207345482023E-2</v>
      </c>
      <c r="U6566">
        <f>MATCH(T6566,P6566:S6566, 0)</f>
        <v>3</v>
      </c>
    </row>
    <row r="6567" spans="1:21" x14ac:dyDescent="0.35">
      <c r="A6567">
        <v>3</v>
      </c>
      <c r="B6567">
        <v>6556</v>
      </c>
      <c r="C6567" t="s">
        <v>30</v>
      </c>
      <c r="D6567" t="s">
        <v>31</v>
      </c>
      <c r="E6567" t="s">
        <v>149</v>
      </c>
      <c r="F6567" t="s">
        <v>150</v>
      </c>
      <c r="G6567" t="s">
        <v>215</v>
      </c>
      <c r="H6567" t="s">
        <v>216</v>
      </c>
      <c r="I6567" s="1">
        <v>42535</v>
      </c>
      <c r="J6567">
        <v>2016</v>
      </c>
      <c r="K6567" t="s">
        <v>77</v>
      </c>
      <c r="L6567" t="s">
        <v>78</v>
      </c>
      <c r="M6567" s="1">
        <v>42681</v>
      </c>
      <c r="N6567">
        <v>27</v>
      </c>
      <c r="O6567">
        <f>STANDARDIZE(N6567,$N$8,$N$9)</f>
        <v>-0.15210877235851616</v>
      </c>
      <c r="P6567">
        <f>ABS($J$3-O6567)</f>
        <v>0.37525745141837419</v>
      </c>
      <c r="Q6567">
        <f>ABS($J$4-O6567)</f>
        <v>2.3408917207527153</v>
      </c>
      <c r="R6567">
        <f>ABS($J$5-O6567)</f>
        <v>0</v>
      </c>
      <c r="S6567">
        <f>ABS($J$6-O6567)</f>
        <v>0.58969028080030228</v>
      </c>
      <c r="T6567">
        <f>MIN(P6567:S6567)</f>
        <v>0</v>
      </c>
      <c r="U6567">
        <f>MATCH(T6567,P6567:S6567, 0)</f>
        <v>3</v>
      </c>
    </row>
    <row r="6568" spans="1:21" x14ac:dyDescent="0.35">
      <c r="A6568">
        <v>3</v>
      </c>
      <c r="B6568">
        <v>6557</v>
      </c>
      <c r="C6568" t="s">
        <v>286</v>
      </c>
      <c r="D6568" t="s">
        <v>287</v>
      </c>
      <c r="E6568" t="s">
        <v>149</v>
      </c>
      <c r="F6568" t="s">
        <v>150</v>
      </c>
      <c r="G6568" t="s">
        <v>215</v>
      </c>
      <c r="H6568" t="s">
        <v>216</v>
      </c>
      <c r="I6568" s="1">
        <v>42535</v>
      </c>
      <c r="J6568">
        <v>2016</v>
      </c>
      <c r="K6568" t="s">
        <v>41</v>
      </c>
      <c r="L6568" t="s">
        <v>42</v>
      </c>
      <c r="M6568" s="1">
        <v>42569</v>
      </c>
      <c r="N6568">
        <v>34</v>
      </c>
      <c r="O6568">
        <f>STANDARDIZE(N6568,$N$8,$N$9)</f>
        <v>-2.7022955219058099E-2</v>
      </c>
      <c r="P6568">
        <f>ABS($J$3-O6568)</f>
        <v>0.50034326855783229</v>
      </c>
      <c r="Q6568">
        <f>ABS($J$4-O6568)</f>
        <v>2.2158059036132571</v>
      </c>
      <c r="R6568">
        <f>ABS($J$5-O6568)</f>
        <v>0.12508581713945807</v>
      </c>
      <c r="S6568">
        <f>ABS($J$6-O6568)</f>
        <v>0.46460446366084424</v>
      </c>
      <c r="T6568">
        <f>MIN(P6568:S6568)</f>
        <v>0.12508581713945807</v>
      </c>
      <c r="U6568">
        <f>MATCH(T6568,P6568:S6568, 0)</f>
        <v>3</v>
      </c>
    </row>
    <row r="6569" spans="1:21" x14ac:dyDescent="0.35">
      <c r="A6569">
        <v>3</v>
      </c>
      <c r="B6569">
        <v>6558</v>
      </c>
      <c r="C6569" t="s">
        <v>14</v>
      </c>
      <c r="D6569" t="s">
        <v>15</v>
      </c>
      <c r="E6569" t="s">
        <v>79</v>
      </c>
      <c r="F6569" t="s">
        <v>35</v>
      </c>
      <c r="G6569" t="s">
        <v>80</v>
      </c>
      <c r="H6569" t="s">
        <v>81</v>
      </c>
      <c r="I6569" s="1">
        <v>42535</v>
      </c>
      <c r="J6569">
        <v>2016</v>
      </c>
      <c r="K6569" t="s">
        <v>41</v>
      </c>
      <c r="L6569" t="s">
        <v>42</v>
      </c>
      <c r="M6569" s="1">
        <v>42576</v>
      </c>
      <c r="N6569">
        <v>41</v>
      </c>
      <c r="O6569">
        <f>STANDARDIZE(N6569,$N$8,$N$9)</f>
        <v>9.8062861920399966E-2</v>
      </c>
      <c r="P6569">
        <f>ABS($J$3-O6569)</f>
        <v>0.62542908569729028</v>
      </c>
      <c r="Q6569">
        <f>ABS($J$4-O6569)</f>
        <v>2.0907200864737989</v>
      </c>
      <c r="R6569">
        <f>ABS($J$5-O6569)</f>
        <v>0.25017163427891614</v>
      </c>
      <c r="S6569">
        <f>ABS($J$6-O6569)</f>
        <v>0.33951864652138614</v>
      </c>
      <c r="T6569">
        <f>MIN(P6569:S6569)</f>
        <v>0.25017163427891614</v>
      </c>
      <c r="U6569">
        <f>MATCH(T6569,P6569:S6569, 0)</f>
        <v>3</v>
      </c>
    </row>
    <row r="6570" spans="1:21" x14ac:dyDescent="0.35">
      <c r="A6570">
        <v>1</v>
      </c>
      <c r="B6570">
        <v>6559</v>
      </c>
      <c r="C6570" t="s">
        <v>62</v>
      </c>
      <c r="D6570" t="s">
        <v>63</v>
      </c>
      <c r="E6570" t="s">
        <v>105</v>
      </c>
      <c r="F6570" t="s">
        <v>59</v>
      </c>
      <c r="G6570" t="s">
        <v>106</v>
      </c>
      <c r="H6570" t="s">
        <v>107</v>
      </c>
      <c r="I6570" s="1">
        <v>42536</v>
      </c>
      <c r="J6570">
        <v>2016</v>
      </c>
      <c r="K6570" t="s">
        <v>77</v>
      </c>
      <c r="L6570" t="s">
        <v>78</v>
      </c>
      <c r="M6570" s="1">
        <v>42550</v>
      </c>
      <c r="N6570">
        <v>14</v>
      </c>
      <c r="O6570">
        <f>STANDARDIZE(N6570,$N$8,$N$9)</f>
        <v>-0.38441100418893831</v>
      </c>
      <c r="P6570">
        <f>ABS($J$3-O6570)</f>
        <v>0.14295521958795204</v>
      </c>
      <c r="Q6570">
        <f>ABS($J$4-O6570)</f>
        <v>2.5731939525831371</v>
      </c>
      <c r="R6570">
        <f>ABS($J$5-O6570)</f>
        <v>0.23230223183042215</v>
      </c>
      <c r="S6570">
        <f>ABS($J$6-O6570)</f>
        <v>0.82199251263072437</v>
      </c>
      <c r="T6570">
        <f>MIN(P6570:S6570)</f>
        <v>0.14295521958795204</v>
      </c>
      <c r="U6570">
        <f>MATCH(T6570,P6570:S6570, 0)</f>
        <v>1</v>
      </c>
    </row>
    <row r="6571" spans="1:21" x14ac:dyDescent="0.35">
      <c r="A6571">
        <v>1</v>
      </c>
      <c r="B6571">
        <v>6560</v>
      </c>
      <c r="C6571" t="s">
        <v>14</v>
      </c>
      <c r="D6571" t="s">
        <v>15</v>
      </c>
      <c r="E6571" t="s">
        <v>131</v>
      </c>
      <c r="F6571" t="s">
        <v>132</v>
      </c>
      <c r="G6571" t="s">
        <v>133</v>
      </c>
      <c r="H6571" t="s">
        <v>134</v>
      </c>
      <c r="I6571" s="1">
        <v>42536</v>
      </c>
      <c r="J6571">
        <v>2016</v>
      </c>
      <c r="K6571" t="s">
        <v>20</v>
      </c>
      <c r="L6571" t="s">
        <v>21</v>
      </c>
      <c r="M6571" s="1">
        <v>42376</v>
      </c>
      <c r="N6571">
        <v>16</v>
      </c>
      <c r="O6571">
        <f>STANDARDIZE(N6571,$N$8,$N$9)</f>
        <v>-0.34867219929195026</v>
      </c>
      <c r="P6571">
        <f>ABS($J$3-O6571)</f>
        <v>0.17869402448494009</v>
      </c>
      <c r="Q6571">
        <f>ABS($J$4-O6571)</f>
        <v>2.5374551476861491</v>
      </c>
      <c r="R6571">
        <f>ABS($J$5-O6571)</f>
        <v>0.19656342693343409</v>
      </c>
      <c r="S6571">
        <f>ABS($J$6-O6571)</f>
        <v>0.78625370773373637</v>
      </c>
      <c r="T6571">
        <f>MIN(P6571:S6571)</f>
        <v>0.17869402448494009</v>
      </c>
      <c r="U6571">
        <f>MATCH(T6571,P6571:S6571, 0)</f>
        <v>1</v>
      </c>
    </row>
    <row r="6572" spans="1:21" x14ac:dyDescent="0.35">
      <c r="A6572">
        <v>1</v>
      </c>
      <c r="B6572">
        <v>6561</v>
      </c>
      <c r="C6572" t="s">
        <v>300</v>
      </c>
      <c r="D6572" t="s">
        <v>301</v>
      </c>
      <c r="E6572" t="s">
        <v>79</v>
      </c>
      <c r="F6572" t="s">
        <v>35</v>
      </c>
      <c r="G6572" t="s">
        <v>200</v>
      </c>
      <c r="H6572" t="s">
        <v>201</v>
      </c>
      <c r="I6572" s="1">
        <v>42536</v>
      </c>
      <c r="J6572">
        <v>2016</v>
      </c>
      <c r="K6572" t="s">
        <v>77</v>
      </c>
      <c r="L6572" t="s">
        <v>78</v>
      </c>
      <c r="M6572" s="1">
        <v>42376</v>
      </c>
      <c r="N6572">
        <v>16</v>
      </c>
      <c r="O6572">
        <f>STANDARDIZE(N6572,$N$8,$N$9)</f>
        <v>-0.34867219929195026</v>
      </c>
      <c r="P6572">
        <f>ABS($J$3-O6572)</f>
        <v>0.17869402448494009</v>
      </c>
      <c r="Q6572">
        <f>ABS($J$4-O6572)</f>
        <v>2.5374551476861491</v>
      </c>
      <c r="R6572">
        <f>ABS($J$5-O6572)</f>
        <v>0.19656342693343409</v>
      </c>
      <c r="S6572">
        <f>ABS($J$6-O6572)</f>
        <v>0.78625370773373637</v>
      </c>
      <c r="T6572">
        <f>MIN(P6572:S6572)</f>
        <v>0.17869402448494009</v>
      </c>
      <c r="U6572">
        <f>MATCH(T6572,P6572:S6572, 0)</f>
        <v>1</v>
      </c>
    </row>
    <row r="6573" spans="1:21" x14ac:dyDescent="0.35">
      <c r="A6573">
        <v>3</v>
      </c>
      <c r="B6573">
        <v>6562</v>
      </c>
      <c r="C6573" t="s">
        <v>206</v>
      </c>
      <c r="D6573" t="s">
        <v>207</v>
      </c>
      <c r="E6573" t="s">
        <v>90</v>
      </c>
      <c r="F6573" t="s">
        <v>250</v>
      </c>
      <c r="G6573" t="s">
        <v>251</v>
      </c>
      <c r="H6573" t="s">
        <v>252</v>
      </c>
      <c r="I6573" s="1">
        <v>42536</v>
      </c>
      <c r="J6573">
        <v>2016</v>
      </c>
      <c r="K6573" t="s">
        <v>77</v>
      </c>
      <c r="L6573" t="s">
        <v>78</v>
      </c>
      <c r="M6573" s="1">
        <v>42558</v>
      </c>
      <c r="N6573">
        <v>22</v>
      </c>
      <c r="O6573">
        <f>STANDARDIZE(N6573,$N$8,$N$9)</f>
        <v>-0.24145578460098621</v>
      </c>
      <c r="P6573">
        <f>ABS($J$3-O6573)</f>
        <v>0.28591043917590414</v>
      </c>
      <c r="Q6573">
        <f>ABS($J$4-O6573)</f>
        <v>2.4302387329951851</v>
      </c>
      <c r="R6573">
        <f>ABS($J$5-O6573)</f>
        <v>8.9347012242470047E-2</v>
      </c>
      <c r="S6573">
        <f>ABS($J$6-O6573)</f>
        <v>0.67903729304277238</v>
      </c>
      <c r="T6573">
        <f>MIN(P6573:S6573)</f>
        <v>8.9347012242470047E-2</v>
      </c>
      <c r="U6573">
        <f>MATCH(T6573,P6573:S6573, 0)</f>
        <v>3</v>
      </c>
    </row>
    <row r="6574" spans="1:21" x14ac:dyDescent="0.35">
      <c r="A6574">
        <v>3</v>
      </c>
      <c r="B6574">
        <v>6563</v>
      </c>
      <c r="C6574" t="s">
        <v>353</v>
      </c>
      <c r="D6574" t="s">
        <v>354</v>
      </c>
      <c r="E6574" t="s">
        <v>90</v>
      </c>
      <c r="F6574" t="s">
        <v>250</v>
      </c>
      <c r="G6574" t="s">
        <v>251</v>
      </c>
      <c r="H6574" t="s">
        <v>252</v>
      </c>
      <c r="I6574" s="1">
        <v>42536</v>
      </c>
      <c r="J6574">
        <v>2016</v>
      </c>
      <c r="K6574" t="s">
        <v>77</v>
      </c>
      <c r="L6574" t="s">
        <v>78</v>
      </c>
      <c r="M6574" s="1">
        <v>42558</v>
      </c>
      <c r="N6574">
        <v>22</v>
      </c>
      <c r="O6574">
        <f>STANDARDIZE(N6574,$N$8,$N$9)</f>
        <v>-0.24145578460098621</v>
      </c>
      <c r="P6574">
        <f>ABS($J$3-O6574)</f>
        <v>0.28591043917590414</v>
      </c>
      <c r="Q6574">
        <f>ABS($J$4-O6574)</f>
        <v>2.4302387329951851</v>
      </c>
      <c r="R6574">
        <f>ABS($J$5-O6574)</f>
        <v>8.9347012242470047E-2</v>
      </c>
      <c r="S6574">
        <f>ABS($J$6-O6574)</f>
        <v>0.67903729304277238</v>
      </c>
      <c r="T6574">
        <f>MIN(P6574:S6574)</f>
        <v>8.9347012242470047E-2</v>
      </c>
      <c r="U6574">
        <f>MATCH(T6574,P6574:S6574, 0)</f>
        <v>3</v>
      </c>
    </row>
    <row r="6575" spans="1:21" x14ac:dyDescent="0.35">
      <c r="A6575">
        <v>3</v>
      </c>
      <c r="B6575">
        <v>6564</v>
      </c>
      <c r="C6575" t="s">
        <v>14</v>
      </c>
      <c r="D6575" t="s">
        <v>15</v>
      </c>
      <c r="E6575" t="s">
        <v>79</v>
      </c>
      <c r="F6575" t="s">
        <v>35</v>
      </c>
      <c r="G6575" t="s">
        <v>80</v>
      </c>
      <c r="H6575" t="s">
        <v>81</v>
      </c>
      <c r="I6575" s="1">
        <v>42536</v>
      </c>
      <c r="J6575">
        <v>2016</v>
      </c>
      <c r="K6575" t="s">
        <v>69</v>
      </c>
      <c r="L6575" t="s">
        <v>70</v>
      </c>
      <c r="M6575" s="1">
        <v>42570</v>
      </c>
      <c r="N6575">
        <v>34</v>
      </c>
      <c r="O6575">
        <f>STANDARDIZE(N6575,$N$8,$N$9)</f>
        <v>-2.7022955219058099E-2</v>
      </c>
      <c r="P6575">
        <f>ABS($J$3-O6575)</f>
        <v>0.50034326855783229</v>
      </c>
      <c r="Q6575">
        <f>ABS($J$4-O6575)</f>
        <v>2.2158059036132571</v>
      </c>
      <c r="R6575">
        <f>ABS($J$5-O6575)</f>
        <v>0.12508581713945807</v>
      </c>
      <c r="S6575">
        <f>ABS($J$6-O6575)</f>
        <v>0.46460446366084424</v>
      </c>
      <c r="T6575">
        <f>MIN(P6575:S6575)</f>
        <v>0.12508581713945807</v>
      </c>
      <c r="U6575">
        <f>MATCH(T6575,P6575:S6575, 0)</f>
        <v>3</v>
      </c>
    </row>
    <row r="6576" spans="1:21" x14ac:dyDescent="0.35">
      <c r="A6576">
        <v>4</v>
      </c>
      <c r="B6576">
        <v>6565</v>
      </c>
      <c r="C6576" t="s">
        <v>14</v>
      </c>
      <c r="D6576" t="s">
        <v>15</v>
      </c>
      <c r="E6576" t="s">
        <v>141</v>
      </c>
      <c r="F6576" t="s">
        <v>142</v>
      </c>
      <c r="G6576" t="s">
        <v>143</v>
      </c>
      <c r="H6576" t="s">
        <v>144</v>
      </c>
      <c r="I6576" s="1">
        <v>42536</v>
      </c>
      <c r="J6576">
        <v>2016</v>
      </c>
      <c r="K6576" t="s">
        <v>41</v>
      </c>
      <c r="L6576" t="s">
        <v>42</v>
      </c>
      <c r="M6576" s="1">
        <v>42608</v>
      </c>
      <c r="N6576">
        <v>72</v>
      </c>
      <c r="O6576">
        <f>STANDARDIZE(N6576,$N$8,$N$9)</f>
        <v>0.65201433782371421</v>
      </c>
      <c r="P6576">
        <f>ABS($J$3-O6576)</f>
        <v>1.1793805616006046</v>
      </c>
      <c r="Q6576">
        <f>ABS($J$4-O6576)</f>
        <v>1.5367686105704847</v>
      </c>
      <c r="R6576">
        <f>ABS($J$5-O6576)</f>
        <v>0.80412311018223037</v>
      </c>
      <c r="S6576">
        <f>ABS($J$6-O6576)</f>
        <v>0.21443282938192809</v>
      </c>
      <c r="T6576">
        <f>MIN(P6576:S6576)</f>
        <v>0.21443282938192809</v>
      </c>
      <c r="U6576">
        <f>MATCH(T6576,P6576:S6576, 0)</f>
        <v>4</v>
      </c>
    </row>
    <row r="6577" spans="1:21" x14ac:dyDescent="0.35">
      <c r="A6577">
        <v>4</v>
      </c>
      <c r="B6577">
        <v>6566</v>
      </c>
      <c r="C6577" t="s">
        <v>14</v>
      </c>
      <c r="D6577" t="s">
        <v>15</v>
      </c>
      <c r="E6577" t="s">
        <v>163</v>
      </c>
      <c r="F6577" t="s">
        <v>59</v>
      </c>
      <c r="G6577" t="s">
        <v>164</v>
      </c>
      <c r="H6577" t="s">
        <v>165</v>
      </c>
      <c r="I6577" s="1">
        <v>42536</v>
      </c>
      <c r="J6577">
        <v>2016</v>
      </c>
      <c r="K6577" t="s">
        <v>227</v>
      </c>
      <c r="L6577" t="s">
        <v>228</v>
      </c>
      <c r="M6577" s="1">
        <v>42640</v>
      </c>
      <c r="N6577">
        <v>104</v>
      </c>
      <c r="O6577">
        <f>STANDARDIZE(N6577,$N$8,$N$9)</f>
        <v>1.2238352161755226</v>
      </c>
      <c r="P6577">
        <f>ABS($J$3-O6577)</f>
        <v>1.751201439952413</v>
      </c>
      <c r="Q6577">
        <f>ABS($J$4-O6577)</f>
        <v>0.96494773221867636</v>
      </c>
      <c r="R6577">
        <f>ABS($J$5-O6577)</f>
        <v>1.3759439885340388</v>
      </c>
      <c r="S6577">
        <f>ABS($J$6-O6577)</f>
        <v>0.78625370773373648</v>
      </c>
      <c r="T6577">
        <f>MIN(P6577:S6577)</f>
        <v>0.78625370773373648</v>
      </c>
      <c r="U6577">
        <f>MATCH(T6577,P6577:S6577, 0)</f>
        <v>4</v>
      </c>
    </row>
    <row r="6578" spans="1:21" x14ac:dyDescent="0.35">
      <c r="A6578">
        <v>4</v>
      </c>
      <c r="B6578">
        <v>6567</v>
      </c>
      <c r="C6578" t="s">
        <v>272</v>
      </c>
      <c r="D6578" t="s">
        <v>273</v>
      </c>
      <c r="E6578" t="s">
        <v>79</v>
      </c>
      <c r="F6578" t="s">
        <v>35</v>
      </c>
      <c r="G6578" t="s">
        <v>80</v>
      </c>
      <c r="H6578" t="s">
        <v>81</v>
      </c>
      <c r="I6578" s="1">
        <v>42536</v>
      </c>
      <c r="J6578">
        <v>2016</v>
      </c>
      <c r="K6578" t="s">
        <v>41</v>
      </c>
      <c r="L6578" t="s">
        <v>42</v>
      </c>
      <c r="M6578" s="1">
        <v>42641</v>
      </c>
      <c r="N6578">
        <v>105</v>
      </c>
      <c r="O6578">
        <f>STANDARDIZE(N6578,$N$8,$N$9)</f>
        <v>1.2417046186240166</v>
      </c>
      <c r="P6578">
        <f>ABS($J$3-O6578)</f>
        <v>1.769070842400907</v>
      </c>
      <c r="Q6578">
        <f>ABS($J$4-O6578)</f>
        <v>0.94707832977018236</v>
      </c>
      <c r="R6578">
        <f>ABS($J$5-O6578)</f>
        <v>1.3938133909825328</v>
      </c>
      <c r="S6578">
        <f>ABS($J$6-O6578)</f>
        <v>0.80412311018223048</v>
      </c>
      <c r="T6578">
        <f>MIN(P6578:S6578)</f>
        <v>0.80412311018223048</v>
      </c>
      <c r="U6578">
        <f>MATCH(T6578,P6578:S6578, 0)</f>
        <v>4</v>
      </c>
    </row>
    <row r="6579" spans="1:21" x14ac:dyDescent="0.35">
      <c r="A6579">
        <v>2</v>
      </c>
      <c r="B6579">
        <v>6568</v>
      </c>
      <c r="C6579" t="s">
        <v>14</v>
      </c>
      <c r="D6579" t="s">
        <v>15</v>
      </c>
      <c r="E6579" t="s">
        <v>43</v>
      </c>
      <c r="F6579" t="s">
        <v>35</v>
      </c>
      <c r="G6579" t="s">
        <v>127</v>
      </c>
      <c r="H6579" t="s">
        <v>128</v>
      </c>
      <c r="I6579" s="1">
        <v>42536</v>
      </c>
      <c r="J6579">
        <v>2016</v>
      </c>
      <c r="K6579" t="s">
        <v>41</v>
      </c>
      <c r="L6579" t="s">
        <v>42</v>
      </c>
      <c r="M6579" s="1">
        <v>42669</v>
      </c>
      <c r="N6579">
        <v>133</v>
      </c>
      <c r="O6579">
        <f>STANDARDIZE(N6579,$N$8,$N$9)</f>
        <v>1.742047887181849</v>
      </c>
      <c r="P6579">
        <f>ABS($J$3-O6579)</f>
        <v>2.2694141109587394</v>
      </c>
      <c r="Q6579">
        <f>ABS($J$4-O6579)</f>
        <v>0.44673506121234996</v>
      </c>
      <c r="R6579">
        <f>ABS($J$5-O6579)</f>
        <v>1.8941566595403652</v>
      </c>
      <c r="S6579">
        <f>ABS($J$6-O6579)</f>
        <v>1.304466378740063</v>
      </c>
      <c r="T6579">
        <f>MIN(P6579:S6579)</f>
        <v>0.44673506121234996</v>
      </c>
      <c r="U6579">
        <f>MATCH(T6579,P6579:S6579, 0)</f>
        <v>2</v>
      </c>
    </row>
    <row r="6580" spans="1:21" x14ac:dyDescent="0.35">
      <c r="A6580">
        <v>1</v>
      </c>
      <c r="B6580">
        <v>6569</v>
      </c>
      <c r="C6580" t="s">
        <v>14</v>
      </c>
      <c r="D6580" t="s">
        <v>15</v>
      </c>
      <c r="E6580" t="s">
        <v>131</v>
      </c>
      <c r="F6580" t="s">
        <v>132</v>
      </c>
      <c r="G6580" t="s">
        <v>133</v>
      </c>
      <c r="H6580" t="s">
        <v>134</v>
      </c>
      <c r="I6580" s="1">
        <v>42537</v>
      </c>
      <c r="J6580">
        <v>2016</v>
      </c>
      <c r="K6580" t="s">
        <v>331</v>
      </c>
      <c r="L6580" t="s">
        <v>332</v>
      </c>
      <c r="M6580" s="1">
        <v>42541</v>
      </c>
      <c r="N6580">
        <v>4</v>
      </c>
      <c r="O6580">
        <f>STANDARDIZE(N6580,$N$8,$N$9)</f>
        <v>-0.56310502867387835</v>
      </c>
      <c r="P6580">
        <f>ABS($J$3-O6580)</f>
        <v>3.5738804896987997E-2</v>
      </c>
      <c r="Q6580">
        <f>ABS($J$4-O6580)</f>
        <v>2.7518879770680771</v>
      </c>
      <c r="R6580">
        <f>ABS($J$5-O6580)</f>
        <v>0.41099625631536219</v>
      </c>
      <c r="S6580">
        <f>ABS($J$6-O6580)</f>
        <v>1.0006865371156644</v>
      </c>
      <c r="T6580">
        <f>MIN(P6580:S6580)</f>
        <v>3.5738804896987997E-2</v>
      </c>
      <c r="U6580">
        <f>MATCH(T6580,P6580:S6580, 0)</f>
        <v>1</v>
      </c>
    </row>
    <row r="6581" spans="1:21" x14ac:dyDescent="0.35">
      <c r="A6581">
        <v>1</v>
      </c>
      <c r="B6581">
        <v>6570</v>
      </c>
      <c r="C6581" t="s">
        <v>229</v>
      </c>
      <c r="D6581" t="s">
        <v>230</v>
      </c>
      <c r="E6581" t="s">
        <v>131</v>
      </c>
      <c r="F6581" t="s">
        <v>132</v>
      </c>
      <c r="G6581" t="s">
        <v>133</v>
      </c>
      <c r="H6581" t="s">
        <v>134</v>
      </c>
      <c r="I6581" s="1">
        <v>42537</v>
      </c>
      <c r="J6581">
        <v>2016</v>
      </c>
      <c r="K6581" t="s">
        <v>176</v>
      </c>
      <c r="L6581" t="s">
        <v>177</v>
      </c>
      <c r="M6581" s="1">
        <v>42542</v>
      </c>
      <c r="N6581">
        <v>5</v>
      </c>
      <c r="O6581">
        <f>STANDARDIZE(N6581,$N$8,$N$9)</f>
        <v>-0.54523562622538435</v>
      </c>
      <c r="P6581">
        <f>ABS($J$3-O6581)</f>
        <v>1.7869402448493998E-2</v>
      </c>
      <c r="Q6581">
        <f>ABS($J$4-O6581)</f>
        <v>2.7340185746195833</v>
      </c>
      <c r="R6581">
        <f>ABS($J$5-O6581)</f>
        <v>0.39312685386686819</v>
      </c>
      <c r="S6581">
        <f>ABS($J$6-O6581)</f>
        <v>0.98281713466717047</v>
      </c>
      <c r="T6581">
        <f>MIN(P6581:S6581)</f>
        <v>1.7869402448493998E-2</v>
      </c>
      <c r="U6581">
        <f>MATCH(T6581,P6581:S6581, 0)</f>
        <v>1</v>
      </c>
    </row>
    <row r="6582" spans="1:21" x14ac:dyDescent="0.35">
      <c r="A6582">
        <v>1</v>
      </c>
      <c r="B6582">
        <v>6571</v>
      </c>
      <c r="C6582" t="s">
        <v>14</v>
      </c>
      <c r="D6582" t="s">
        <v>15</v>
      </c>
      <c r="E6582" t="s">
        <v>79</v>
      </c>
      <c r="F6582" t="s">
        <v>35</v>
      </c>
      <c r="G6582" t="s">
        <v>80</v>
      </c>
      <c r="H6582" t="s">
        <v>81</v>
      </c>
      <c r="I6582" s="1">
        <v>42537</v>
      </c>
      <c r="J6582">
        <v>2016</v>
      </c>
      <c r="K6582" t="s">
        <v>41</v>
      </c>
      <c r="L6582" t="s">
        <v>42</v>
      </c>
      <c r="M6582" s="1">
        <v>42376</v>
      </c>
      <c r="N6582">
        <v>15</v>
      </c>
      <c r="O6582">
        <f>STANDARDIZE(N6582,$N$8,$N$9)</f>
        <v>-0.36654160174044426</v>
      </c>
      <c r="P6582">
        <f>ABS($J$3-O6582)</f>
        <v>0.1608246220364461</v>
      </c>
      <c r="Q6582">
        <f>ABS($J$4-O6582)</f>
        <v>2.5553245501346433</v>
      </c>
      <c r="R6582">
        <f>ABS($J$5-O6582)</f>
        <v>0.21443282938192809</v>
      </c>
      <c r="S6582">
        <f>ABS($J$6-O6582)</f>
        <v>0.80412311018223037</v>
      </c>
      <c r="T6582">
        <f>MIN(P6582:S6582)</f>
        <v>0.1608246220364461</v>
      </c>
      <c r="U6582">
        <f>MATCH(T6582,P6582:S6582, 0)</f>
        <v>1</v>
      </c>
    </row>
    <row r="6583" spans="1:21" x14ac:dyDescent="0.35">
      <c r="A6583">
        <v>3</v>
      </c>
      <c r="B6583">
        <v>6572</v>
      </c>
      <c r="C6583" t="s">
        <v>206</v>
      </c>
      <c r="D6583" t="s">
        <v>207</v>
      </c>
      <c r="E6583" t="s">
        <v>73</v>
      </c>
      <c r="F6583" t="s">
        <v>74</v>
      </c>
      <c r="G6583" t="s">
        <v>114</v>
      </c>
      <c r="H6583" t="s">
        <v>115</v>
      </c>
      <c r="I6583" s="1">
        <v>42537</v>
      </c>
      <c r="J6583">
        <v>2016</v>
      </c>
      <c r="K6583" t="s">
        <v>166</v>
      </c>
      <c r="L6583" t="s">
        <v>167</v>
      </c>
      <c r="M6583" s="1">
        <v>42589</v>
      </c>
      <c r="N6583">
        <v>22</v>
      </c>
      <c r="O6583">
        <f>STANDARDIZE(N6583,$N$8,$N$9)</f>
        <v>-0.24145578460098621</v>
      </c>
      <c r="P6583">
        <f>ABS($J$3-O6583)</f>
        <v>0.28591043917590414</v>
      </c>
      <c r="Q6583">
        <f>ABS($J$4-O6583)</f>
        <v>2.4302387329951851</v>
      </c>
      <c r="R6583">
        <f>ABS($J$5-O6583)</f>
        <v>8.9347012242470047E-2</v>
      </c>
      <c r="S6583">
        <f>ABS($J$6-O6583)</f>
        <v>0.67903729304277238</v>
      </c>
      <c r="T6583">
        <f>MIN(P6583:S6583)</f>
        <v>8.9347012242470047E-2</v>
      </c>
      <c r="U6583">
        <f>MATCH(T6583,P6583:S6583, 0)</f>
        <v>3</v>
      </c>
    </row>
    <row r="6584" spans="1:21" x14ac:dyDescent="0.35">
      <c r="A6584">
        <v>3</v>
      </c>
      <c r="B6584">
        <v>6573</v>
      </c>
      <c r="C6584" t="s">
        <v>172</v>
      </c>
      <c r="D6584" t="s">
        <v>173</v>
      </c>
      <c r="E6584" t="s">
        <v>168</v>
      </c>
      <c r="F6584" t="s">
        <v>169</v>
      </c>
      <c r="G6584" t="s">
        <v>186</v>
      </c>
      <c r="H6584" t="s">
        <v>187</v>
      </c>
      <c r="I6584" s="1">
        <v>42537</v>
      </c>
      <c r="J6584">
        <v>2016</v>
      </c>
      <c r="K6584" t="s">
        <v>77</v>
      </c>
      <c r="L6584" t="s">
        <v>78</v>
      </c>
      <c r="M6584" s="1">
        <v>42565</v>
      </c>
      <c r="N6584">
        <v>28</v>
      </c>
      <c r="O6584">
        <f>STANDARDIZE(N6584,$N$8,$N$9)</f>
        <v>-0.13423936991002217</v>
      </c>
      <c r="P6584">
        <f>ABS($J$3-O6584)</f>
        <v>0.39312685386686819</v>
      </c>
      <c r="Q6584">
        <f>ABS($J$4-O6584)</f>
        <v>2.3230223183042211</v>
      </c>
      <c r="R6584">
        <f>ABS($J$5-O6584)</f>
        <v>1.7869402448493998E-2</v>
      </c>
      <c r="S6584">
        <f>ABS($J$6-O6584)</f>
        <v>0.57182087835180828</v>
      </c>
      <c r="T6584">
        <f>MIN(P6584:S6584)</f>
        <v>1.7869402448493998E-2</v>
      </c>
      <c r="U6584">
        <f>MATCH(T6584,P6584:S6584, 0)</f>
        <v>3</v>
      </c>
    </row>
    <row r="6585" spans="1:21" x14ac:dyDescent="0.35">
      <c r="A6585">
        <v>3</v>
      </c>
      <c r="B6585">
        <v>6574</v>
      </c>
      <c r="C6585" t="s">
        <v>67</v>
      </c>
      <c r="D6585" t="s">
        <v>68</v>
      </c>
      <c r="E6585" t="s">
        <v>52</v>
      </c>
      <c r="F6585" t="s">
        <v>53</v>
      </c>
      <c r="G6585" t="s">
        <v>601</v>
      </c>
      <c r="H6585" t="s">
        <v>602</v>
      </c>
      <c r="I6585" s="1">
        <v>42537</v>
      </c>
      <c r="J6585">
        <v>2016</v>
      </c>
      <c r="K6585" t="s">
        <v>233</v>
      </c>
      <c r="L6585" t="s">
        <v>234</v>
      </c>
      <c r="M6585" s="1">
        <v>42572</v>
      </c>
      <c r="N6585">
        <v>35</v>
      </c>
      <c r="O6585">
        <f>STANDARDIZE(N6585,$N$8,$N$9)</f>
        <v>-9.1535527705640905E-3</v>
      </c>
      <c r="P6585">
        <f>ABS($J$3-O6585)</f>
        <v>0.51821267100632629</v>
      </c>
      <c r="Q6585">
        <f>ABS($J$4-O6585)</f>
        <v>2.1979365011647629</v>
      </c>
      <c r="R6585">
        <f>ABS($J$5-O6585)</f>
        <v>0.14295521958795207</v>
      </c>
      <c r="S6585">
        <f>ABS($J$6-O6585)</f>
        <v>0.44673506121235018</v>
      </c>
      <c r="T6585">
        <f>MIN(P6585:S6585)</f>
        <v>0.14295521958795207</v>
      </c>
      <c r="U6585">
        <f>MATCH(T6585,P6585:S6585, 0)</f>
        <v>3</v>
      </c>
    </row>
    <row r="6586" spans="1:21" x14ac:dyDescent="0.35">
      <c r="A6586">
        <v>2</v>
      </c>
      <c r="B6586">
        <v>6575</v>
      </c>
      <c r="C6586" t="s">
        <v>67</v>
      </c>
      <c r="D6586" t="s">
        <v>68</v>
      </c>
      <c r="E6586" t="s">
        <v>34</v>
      </c>
      <c r="F6586" t="s">
        <v>35</v>
      </c>
      <c r="G6586" t="s">
        <v>468</v>
      </c>
      <c r="H6586" t="s">
        <v>469</v>
      </c>
      <c r="I6586" s="1">
        <v>42537</v>
      </c>
      <c r="J6586">
        <v>2016</v>
      </c>
      <c r="K6586" t="s">
        <v>41</v>
      </c>
      <c r="L6586" t="s">
        <v>42</v>
      </c>
      <c r="M6586" s="1">
        <v>42752</v>
      </c>
      <c r="N6586">
        <v>215</v>
      </c>
      <c r="O6586">
        <f>STANDARDIZE(N6586,$N$8,$N$9)</f>
        <v>3.2073388879583575</v>
      </c>
      <c r="P6586">
        <f>ABS($J$3-O6586)</f>
        <v>3.7347051117352477</v>
      </c>
      <c r="Q6586">
        <f>ABS($J$4-O6586)</f>
        <v>1.0185559395641586</v>
      </c>
      <c r="R6586">
        <f>ABS($J$5-O6586)</f>
        <v>3.3594476603168735</v>
      </c>
      <c r="S6586">
        <f>ABS($J$6-O6586)</f>
        <v>2.7697573795165713</v>
      </c>
      <c r="T6586">
        <f>MIN(P6586:S6586)</f>
        <v>1.0185559395641586</v>
      </c>
      <c r="U6586">
        <f>MATCH(T6586,P6586:S6586, 0)</f>
        <v>2</v>
      </c>
    </row>
    <row r="6587" spans="1:21" x14ac:dyDescent="0.35">
      <c r="A6587">
        <v>1</v>
      </c>
      <c r="B6587">
        <v>6576</v>
      </c>
      <c r="C6587" t="s">
        <v>487</v>
      </c>
      <c r="D6587" t="s">
        <v>488</v>
      </c>
      <c r="E6587" t="s">
        <v>219</v>
      </c>
      <c r="F6587" t="s">
        <v>220</v>
      </c>
      <c r="G6587" t="s">
        <v>221</v>
      </c>
      <c r="H6587" t="s">
        <v>222</v>
      </c>
      <c r="I6587" s="1">
        <v>42538</v>
      </c>
      <c r="J6587">
        <v>2016</v>
      </c>
      <c r="K6587" t="s">
        <v>125</v>
      </c>
      <c r="L6587" t="s">
        <v>126</v>
      </c>
      <c r="M6587" s="1">
        <v>42543</v>
      </c>
      <c r="N6587">
        <v>5</v>
      </c>
      <c r="O6587">
        <f>STANDARDIZE(N6587,$N$8,$N$9)</f>
        <v>-0.54523562622538435</v>
      </c>
      <c r="P6587">
        <f>ABS($J$3-O6587)</f>
        <v>1.7869402448493998E-2</v>
      </c>
      <c r="Q6587">
        <f>ABS($J$4-O6587)</f>
        <v>2.7340185746195833</v>
      </c>
      <c r="R6587">
        <f>ABS($J$5-O6587)</f>
        <v>0.39312685386686819</v>
      </c>
      <c r="S6587">
        <f>ABS($J$6-O6587)</f>
        <v>0.98281713466717047</v>
      </c>
      <c r="T6587">
        <f>MIN(P6587:S6587)</f>
        <v>1.7869402448493998E-2</v>
      </c>
      <c r="U6587">
        <f>MATCH(T6587,P6587:S6587, 0)</f>
        <v>1</v>
      </c>
    </row>
    <row r="6588" spans="1:21" x14ac:dyDescent="0.35">
      <c r="A6588">
        <v>1</v>
      </c>
      <c r="B6588">
        <v>6577</v>
      </c>
      <c r="C6588" t="s">
        <v>112</v>
      </c>
      <c r="D6588" t="s">
        <v>113</v>
      </c>
      <c r="E6588" t="s">
        <v>131</v>
      </c>
      <c r="F6588" t="s">
        <v>132</v>
      </c>
      <c r="G6588" t="s">
        <v>133</v>
      </c>
      <c r="H6588" t="s">
        <v>134</v>
      </c>
      <c r="I6588" s="1">
        <v>42538</v>
      </c>
      <c r="J6588">
        <v>2016</v>
      </c>
      <c r="K6588" t="s">
        <v>176</v>
      </c>
      <c r="L6588" t="s">
        <v>177</v>
      </c>
      <c r="M6588" s="1">
        <v>42548</v>
      </c>
      <c r="N6588">
        <v>10</v>
      </c>
      <c r="O6588">
        <f>STANDARDIZE(N6588,$N$8,$N$9)</f>
        <v>-0.4558886139829143</v>
      </c>
      <c r="P6588">
        <f>ABS($J$3-O6588)</f>
        <v>7.1477609793976049E-2</v>
      </c>
      <c r="Q6588">
        <f>ABS($J$4-O6588)</f>
        <v>2.6446715623771131</v>
      </c>
      <c r="R6588">
        <f>ABS($J$5-O6588)</f>
        <v>0.30377984162439814</v>
      </c>
      <c r="S6588">
        <f>ABS($J$6-O6588)</f>
        <v>0.89347012242470036</v>
      </c>
      <c r="T6588">
        <f>MIN(P6588:S6588)</f>
        <v>7.1477609793976049E-2</v>
      </c>
      <c r="U6588">
        <f>MATCH(T6588,P6588:S6588, 0)</f>
        <v>1</v>
      </c>
    </row>
    <row r="6589" spans="1:21" x14ac:dyDescent="0.35">
      <c r="A6589">
        <v>3</v>
      </c>
      <c r="B6589">
        <v>6578</v>
      </c>
      <c r="C6589" t="s">
        <v>172</v>
      </c>
      <c r="D6589" t="s">
        <v>173</v>
      </c>
      <c r="E6589" t="s">
        <v>24</v>
      </c>
      <c r="F6589" t="s">
        <v>25</v>
      </c>
      <c r="G6589" t="s">
        <v>26</v>
      </c>
      <c r="H6589" t="s">
        <v>27</v>
      </c>
      <c r="I6589" s="1">
        <v>42538</v>
      </c>
      <c r="J6589">
        <v>2016</v>
      </c>
      <c r="K6589" t="s">
        <v>28</v>
      </c>
      <c r="L6589" t="s">
        <v>29</v>
      </c>
      <c r="M6589" s="1">
        <v>42589</v>
      </c>
      <c r="N6589">
        <v>21</v>
      </c>
      <c r="O6589">
        <f>STANDARDIZE(N6589,$N$8,$N$9)</f>
        <v>-0.25932518704948021</v>
      </c>
      <c r="P6589">
        <f>ABS($J$3-O6589)</f>
        <v>0.26804103672741014</v>
      </c>
      <c r="Q6589">
        <f>ABS($J$4-O6589)</f>
        <v>2.4481081354436793</v>
      </c>
      <c r="R6589">
        <f>ABS($J$5-O6589)</f>
        <v>0.10721641469096405</v>
      </c>
      <c r="S6589">
        <f>ABS($J$6-O6589)</f>
        <v>0.69690669549126638</v>
      </c>
      <c r="T6589">
        <f>MIN(P6589:S6589)</f>
        <v>0.10721641469096405</v>
      </c>
      <c r="U6589">
        <f>MATCH(T6589,P6589:S6589, 0)</f>
        <v>3</v>
      </c>
    </row>
    <row r="6590" spans="1:21" x14ac:dyDescent="0.35">
      <c r="A6590">
        <v>3</v>
      </c>
      <c r="B6590">
        <v>6579</v>
      </c>
      <c r="C6590" t="s">
        <v>14</v>
      </c>
      <c r="D6590" t="s">
        <v>15</v>
      </c>
      <c r="E6590" t="s">
        <v>149</v>
      </c>
      <c r="F6590" t="s">
        <v>150</v>
      </c>
      <c r="G6590" t="s">
        <v>215</v>
      </c>
      <c r="H6590" t="s">
        <v>216</v>
      </c>
      <c r="I6590" s="1">
        <v>42538</v>
      </c>
      <c r="J6590">
        <v>2016</v>
      </c>
      <c r="K6590" t="s">
        <v>77</v>
      </c>
      <c r="L6590" t="s">
        <v>78</v>
      </c>
      <c r="M6590" s="1">
        <v>42570</v>
      </c>
      <c r="N6590">
        <v>32</v>
      </c>
      <c r="O6590">
        <f>STANDARDIZE(N6590,$N$8,$N$9)</f>
        <v>-6.2761760116046117E-2</v>
      </c>
      <c r="P6590">
        <f>ABS($J$3-O6590)</f>
        <v>0.46460446366084424</v>
      </c>
      <c r="Q6590">
        <f>ABS($J$4-O6590)</f>
        <v>2.2515447085102451</v>
      </c>
      <c r="R6590">
        <f>ABS($J$5-O6590)</f>
        <v>8.9347012242470047E-2</v>
      </c>
      <c r="S6590">
        <f>ABS($J$6-O6590)</f>
        <v>0.50034326855783218</v>
      </c>
      <c r="T6590">
        <f>MIN(P6590:S6590)</f>
        <v>8.9347012242470047E-2</v>
      </c>
      <c r="U6590">
        <f>MATCH(T6590,P6590:S6590, 0)</f>
        <v>3</v>
      </c>
    </row>
    <row r="6591" spans="1:21" x14ac:dyDescent="0.35">
      <c r="A6591">
        <v>4</v>
      </c>
      <c r="B6591">
        <v>6580</v>
      </c>
      <c r="C6591" t="s">
        <v>14</v>
      </c>
      <c r="D6591" t="s">
        <v>15</v>
      </c>
      <c r="E6591" t="s">
        <v>79</v>
      </c>
      <c r="F6591" t="s">
        <v>35</v>
      </c>
      <c r="G6591" t="s">
        <v>80</v>
      </c>
      <c r="H6591" t="s">
        <v>81</v>
      </c>
      <c r="I6591" s="1">
        <v>42538</v>
      </c>
      <c r="J6591">
        <v>2016</v>
      </c>
      <c r="K6591" t="s">
        <v>41</v>
      </c>
      <c r="L6591" t="s">
        <v>42</v>
      </c>
      <c r="M6591" s="1">
        <v>42651</v>
      </c>
      <c r="N6591">
        <v>54</v>
      </c>
      <c r="O6591">
        <f>STANDARDIZE(N6591,$N$8,$N$9)</f>
        <v>0.33036509375082207</v>
      </c>
      <c r="P6591">
        <f>ABS($J$3-O6591)</f>
        <v>0.85773131752771237</v>
      </c>
      <c r="Q6591">
        <f>ABS($J$4-O6591)</f>
        <v>1.8584178546433769</v>
      </c>
      <c r="R6591">
        <f>ABS($J$5-O6591)</f>
        <v>0.48247386610933823</v>
      </c>
      <c r="S6591">
        <f>ABS($J$6-O6591)</f>
        <v>0.10721641469096405</v>
      </c>
      <c r="T6591">
        <f>MIN(P6591:S6591)</f>
        <v>0.10721641469096405</v>
      </c>
      <c r="U6591">
        <f>MATCH(T6591,P6591:S6591, 0)</f>
        <v>4</v>
      </c>
    </row>
    <row r="6592" spans="1:21" x14ac:dyDescent="0.35">
      <c r="A6592">
        <v>3</v>
      </c>
      <c r="B6592">
        <v>6581</v>
      </c>
      <c r="C6592" t="s">
        <v>30</v>
      </c>
      <c r="D6592" t="s">
        <v>31</v>
      </c>
      <c r="E6592" t="s">
        <v>43</v>
      </c>
      <c r="F6592" t="s">
        <v>35</v>
      </c>
      <c r="G6592" t="s">
        <v>127</v>
      </c>
      <c r="H6592" t="s">
        <v>128</v>
      </c>
      <c r="I6592" s="1">
        <v>42539</v>
      </c>
      <c r="J6592">
        <v>2016</v>
      </c>
      <c r="K6592" t="s">
        <v>20</v>
      </c>
      <c r="L6592" t="s">
        <v>21</v>
      </c>
      <c r="M6592" s="1">
        <v>42711</v>
      </c>
      <c r="N6592">
        <v>24</v>
      </c>
      <c r="O6592">
        <f>STANDARDIZE(N6592,$N$8,$N$9)</f>
        <v>-0.20571697970399819</v>
      </c>
      <c r="P6592">
        <f>ABS($J$3-O6592)</f>
        <v>0.32164924407289219</v>
      </c>
      <c r="Q6592">
        <f>ABS($J$4-O6592)</f>
        <v>2.3944999280981971</v>
      </c>
      <c r="R6592">
        <f>ABS($J$5-O6592)</f>
        <v>5.3608207345482023E-2</v>
      </c>
      <c r="S6592">
        <f>ABS($J$6-O6592)</f>
        <v>0.64329848814578428</v>
      </c>
      <c r="T6592">
        <f>MIN(P6592:S6592)</f>
        <v>5.3608207345482023E-2</v>
      </c>
      <c r="U6592">
        <f>MATCH(T6592,P6592:S6592, 0)</f>
        <v>3</v>
      </c>
    </row>
    <row r="6593" spans="1:21" x14ac:dyDescent="0.35">
      <c r="A6593">
        <v>3</v>
      </c>
      <c r="B6593">
        <v>6582</v>
      </c>
      <c r="C6593" t="s">
        <v>14</v>
      </c>
      <c r="D6593" t="s">
        <v>15</v>
      </c>
      <c r="E6593" t="s">
        <v>16</v>
      </c>
      <c r="F6593" t="s">
        <v>17</v>
      </c>
      <c r="G6593" t="s">
        <v>18</v>
      </c>
      <c r="H6593" t="s">
        <v>19</v>
      </c>
      <c r="I6593" s="1">
        <v>42539</v>
      </c>
      <c r="J6593">
        <v>2016</v>
      </c>
      <c r="K6593" t="s">
        <v>77</v>
      </c>
      <c r="L6593" t="s">
        <v>78</v>
      </c>
      <c r="M6593" s="1">
        <v>42564</v>
      </c>
      <c r="N6593">
        <v>25</v>
      </c>
      <c r="O6593">
        <f>STANDARDIZE(N6593,$N$8,$N$9)</f>
        <v>-0.18784757725550419</v>
      </c>
      <c r="P6593">
        <f>ABS($J$3-O6593)</f>
        <v>0.33951864652138619</v>
      </c>
      <c r="Q6593">
        <f>ABS($J$4-O6593)</f>
        <v>2.3766305256497033</v>
      </c>
      <c r="R6593">
        <f>ABS($J$5-O6593)</f>
        <v>3.5738804896988025E-2</v>
      </c>
      <c r="S6593">
        <f>ABS($J$6-O6593)</f>
        <v>0.62542908569729028</v>
      </c>
      <c r="T6593">
        <f>MIN(P6593:S6593)</f>
        <v>3.5738804896988025E-2</v>
      </c>
      <c r="U6593">
        <f>MATCH(T6593,P6593:S6593, 0)</f>
        <v>3</v>
      </c>
    </row>
    <row r="6594" spans="1:21" x14ac:dyDescent="0.35">
      <c r="A6594">
        <v>3</v>
      </c>
      <c r="B6594">
        <v>6583</v>
      </c>
      <c r="C6594" t="s">
        <v>159</v>
      </c>
      <c r="D6594" t="s">
        <v>160</v>
      </c>
      <c r="E6594" t="s">
        <v>16</v>
      </c>
      <c r="F6594" t="s">
        <v>17</v>
      </c>
      <c r="G6594" t="s">
        <v>344</v>
      </c>
      <c r="H6594" t="s">
        <v>345</v>
      </c>
      <c r="I6594" s="1">
        <v>42539</v>
      </c>
      <c r="J6594">
        <v>2016</v>
      </c>
      <c r="K6594" t="s">
        <v>77</v>
      </c>
      <c r="L6594" t="s">
        <v>78</v>
      </c>
      <c r="M6594" s="1">
        <v>42567</v>
      </c>
      <c r="N6594">
        <v>28</v>
      </c>
      <c r="O6594">
        <f>STANDARDIZE(N6594,$N$8,$N$9)</f>
        <v>-0.13423936991002217</v>
      </c>
      <c r="P6594">
        <f>ABS($J$3-O6594)</f>
        <v>0.39312685386686819</v>
      </c>
      <c r="Q6594">
        <f>ABS($J$4-O6594)</f>
        <v>2.3230223183042211</v>
      </c>
      <c r="R6594">
        <f>ABS($J$5-O6594)</f>
        <v>1.7869402448493998E-2</v>
      </c>
      <c r="S6594">
        <f>ABS($J$6-O6594)</f>
        <v>0.57182087835180828</v>
      </c>
      <c r="T6594">
        <f>MIN(P6594:S6594)</f>
        <v>1.7869402448493998E-2</v>
      </c>
      <c r="U6594">
        <f>MATCH(T6594,P6594:S6594, 0)</f>
        <v>3</v>
      </c>
    </row>
    <row r="6595" spans="1:21" x14ac:dyDescent="0.35">
      <c r="A6595">
        <v>1</v>
      </c>
      <c r="B6595">
        <v>6584</v>
      </c>
      <c r="C6595" t="s">
        <v>357</v>
      </c>
      <c r="D6595" t="s">
        <v>358</v>
      </c>
      <c r="E6595" t="s">
        <v>219</v>
      </c>
      <c r="F6595" t="s">
        <v>459</v>
      </c>
      <c r="G6595" t="s">
        <v>645</v>
      </c>
      <c r="H6595" t="s">
        <v>646</v>
      </c>
      <c r="I6595" s="1">
        <v>42540</v>
      </c>
      <c r="J6595">
        <v>2016</v>
      </c>
      <c r="K6595" t="s">
        <v>77</v>
      </c>
      <c r="L6595" t="s">
        <v>78</v>
      </c>
      <c r="M6595" s="1">
        <v>42436</v>
      </c>
      <c r="N6595">
        <v>14</v>
      </c>
      <c r="O6595">
        <f>STANDARDIZE(N6595,$N$8,$N$9)</f>
        <v>-0.38441100418893831</v>
      </c>
      <c r="P6595">
        <f>ABS($J$3-O6595)</f>
        <v>0.14295521958795204</v>
      </c>
      <c r="Q6595">
        <f>ABS($J$4-O6595)</f>
        <v>2.5731939525831371</v>
      </c>
      <c r="R6595">
        <f>ABS($J$5-O6595)</f>
        <v>0.23230223183042215</v>
      </c>
      <c r="S6595">
        <f>ABS($J$6-O6595)</f>
        <v>0.82199251263072437</v>
      </c>
      <c r="T6595">
        <f>MIN(P6595:S6595)</f>
        <v>0.14295521958795204</v>
      </c>
      <c r="U6595">
        <f>MATCH(T6595,P6595:S6595, 0)</f>
        <v>1</v>
      </c>
    </row>
    <row r="6596" spans="1:21" x14ac:dyDescent="0.35">
      <c r="A6596">
        <v>3</v>
      </c>
      <c r="B6596">
        <v>6585</v>
      </c>
      <c r="C6596" t="s">
        <v>108</v>
      </c>
      <c r="D6596" t="s">
        <v>109</v>
      </c>
      <c r="E6596" t="s">
        <v>73</v>
      </c>
      <c r="F6596" t="s">
        <v>74</v>
      </c>
      <c r="G6596" t="s">
        <v>75</v>
      </c>
      <c r="H6596" t="s">
        <v>76</v>
      </c>
      <c r="I6596" s="1">
        <v>42540</v>
      </c>
      <c r="J6596">
        <v>2016</v>
      </c>
      <c r="K6596" t="s">
        <v>227</v>
      </c>
      <c r="L6596" t="s">
        <v>228</v>
      </c>
      <c r="M6596" s="1">
        <v>42558</v>
      </c>
      <c r="N6596">
        <v>18</v>
      </c>
      <c r="O6596">
        <f>STANDARDIZE(N6596,$N$8,$N$9)</f>
        <v>-0.31293339439496226</v>
      </c>
      <c r="P6596">
        <f>ABS($J$3-O6596)</f>
        <v>0.21443282938192809</v>
      </c>
      <c r="Q6596">
        <f>ABS($J$4-O6596)</f>
        <v>2.5017163427891611</v>
      </c>
      <c r="R6596">
        <f>ABS($J$5-O6596)</f>
        <v>0.1608246220364461</v>
      </c>
      <c r="S6596">
        <f>ABS($J$6-O6596)</f>
        <v>0.75051490283674838</v>
      </c>
      <c r="T6596">
        <f>MIN(P6596:S6596)</f>
        <v>0.1608246220364461</v>
      </c>
      <c r="U6596">
        <f>MATCH(T6596,P6596:S6596, 0)</f>
        <v>3</v>
      </c>
    </row>
    <row r="6597" spans="1:21" x14ac:dyDescent="0.35">
      <c r="A6597">
        <v>3</v>
      </c>
      <c r="B6597">
        <v>6586</v>
      </c>
      <c r="C6597" t="s">
        <v>67</v>
      </c>
      <c r="D6597" t="s">
        <v>68</v>
      </c>
      <c r="E6597" t="s">
        <v>163</v>
      </c>
      <c r="F6597" t="s">
        <v>59</v>
      </c>
      <c r="G6597" t="s">
        <v>164</v>
      </c>
      <c r="H6597" t="s">
        <v>165</v>
      </c>
      <c r="I6597" s="1">
        <v>42540</v>
      </c>
      <c r="J6597">
        <v>2016</v>
      </c>
      <c r="K6597" t="s">
        <v>77</v>
      </c>
      <c r="L6597" t="s">
        <v>78</v>
      </c>
      <c r="M6597" s="1">
        <v>42564</v>
      </c>
      <c r="N6597">
        <v>24</v>
      </c>
      <c r="O6597">
        <f>STANDARDIZE(N6597,$N$8,$N$9)</f>
        <v>-0.20571697970399819</v>
      </c>
      <c r="P6597">
        <f>ABS($J$3-O6597)</f>
        <v>0.32164924407289219</v>
      </c>
      <c r="Q6597">
        <f>ABS($J$4-O6597)</f>
        <v>2.3944999280981971</v>
      </c>
      <c r="R6597">
        <f>ABS($J$5-O6597)</f>
        <v>5.3608207345482023E-2</v>
      </c>
      <c r="S6597">
        <f>ABS($J$6-O6597)</f>
        <v>0.64329848814578428</v>
      </c>
      <c r="T6597">
        <f>MIN(P6597:S6597)</f>
        <v>5.3608207345482023E-2</v>
      </c>
      <c r="U6597">
        <f>MATCH(T6597,P6597:S6597, 0)</f>
        <v>3</v>
      </c>
    </row>
    <row r="6598" spans="1:21" x14ac:dyDescent="0.35">
      <c r="A6598">
        <v>3</v>
      </c>
      <c r="B6598">
        <v>6587</v>
      </c>
      <c r="C6598" t="s">
        <v>30</v>
      </c>
      <c r="D6598" t="s">
        <v>31</v>
      </c>
      <c r="E6598" t="s">
        <v>79</v>
      </c>
      <c r="F6598" t="s">
        <v>35</v>
      </c>
      <c r="G6598" t="s">
        <v>80</v>
      </c>
      <c r="H6598" t="s">
        <v>81</v>
      </c>
      <c r="I6598" s="1">
        <v>42540</v>
      </c>
      <c r="J6598">
        <v>2016</v>
      </c>
      <c r="K6598" t="s">
        <v>41</v>
      </c>
      <c r="L6598" t="s">
        <v>42</v>
      </c>
      <c r="M6598" s="1">
        <v>42566</v>
      </c>
      <c r="N6598">
        <v>26</v>
      </c>
      <c r="O6598">
        <f>STANDARDIZE(N6598,$N$8,$N$9)</f>
        <v>-0.16997817480701016</v>
      </c>
      <c r="P6598">
        <f>ABS($J$3-O6598)</f>
        <v>0.35738804896988019</v>
      </c>
      <c r="Q6598">
        <f>ABS($J$4-O6598)</f>
        <v>2.3587611232012091</v>
      </c>
      <c r="R6598">
        <f>ABS($J$5-O6598)</f>
        <v>1.7869402448493998E-2</v>
      </c>
      <c r="S6598">
        <f>ABS($J$6-O6598)</f>
        <v>0.60755968324879628</v>
      </c>
      <c r="T6598">
        <f>MIN(P6598:S6598)</f>
        <v>1.7869402448493998E-2</v>
      </c>
      <c r="U6598">
        <f>MATCH(T6598,P6598:S6598, 0)</f>
        <v>3</v>
      </c>
    </row>
    <row r="6599" spans="1:21" x14ac:dyDescent="0.35">
      <c r="A6599">
        <v>4</v>
      </c>
      <c r="B6599">
        <v>6588</v>
      </c>
      <c r="C6599" t="s">
        <v>14</v>
      </c>
      <c r="D6599" t="s">
        <v>15</v>
      </c>
      <c r="E6599" t="s">
        <v>131</v>
      </c>
      <c r="F6599" t="s">
        <v>132</v>
      </c>
      <c r="G6599" t="s">
        <v>211</v>
      </c>
      <c r="H6599" t="s">
        <v>212</v>
      </c>
      <c r="I6599" s="1">
        <v>42540</v>
      </c>
      <c r="J6599">
        <v>2016</v>
      </c>
      <c r="K6599" t="s">
        <v>69</v>
      </c>
      <c r="L6599" t="s">
        <v>70</v>
      </c>
      <c r="M6599" s="1">
        <v>42468</v>
      </c>
      <c r="N6599">
        <v>46</v>
      </c>
      <c r="O6599">
        <f>STANDARDIZE(N6599,$N$8,$N$9)</f>
        <v>0.18740987416287</v>
      </c>
      <c r="P6599">
        <f>ABS($J$3-O6599)</f>
        <v>0.71477609793976038</v>
      </c>
      <c r="Q6599">
        <f>ABS($J$4-O6599)</f>
        <v>2.0013730742313292</v>
      </c>
      <c r="R6599">
        <f>ABS($J$5-O6599)</f>
        <v>0.33951864652138619</v>
      </c>
      <c r="S6599">
        <f>ABS($J$6-O6599)</f>
        <v>0.25017163427891609</v>
      </c>
      <c r="T6599">
        <f>MIN(P6599:S6599)</f>
        <v>0.25017163427891609</v>
      </c>
      <c r="U6599">
        <f>MATCH(T6599,P6599:S6599, 0)</f>
        <v>4</v>
      </c>
    </row>
    <row r="6600" spans="1:21" x14ac:dyDescent="0.35">
      <c r="A6600">
        <v>1</v>
      </c>
      <c r="B6600">
        <v>6589</v>
      </c>
      <c r="C6600" t="s">
        <v>14</v>
      </c>
      <c r="D6600" t="s">
        <v>15</v>
      </c>
      <c r="E6600" t="s">
        <v>79</v>
      </c>
      <c r="F6600" t="s">
        <v>35</v>
      </c>
      <c r="G6600" t="s">
        <v>80</v>
      </c>
      <c r="H6600" t="s">
        <v>81</v>
      </c>
      <c r="I6600" s="1">
        <v>42541</v>
      </c>
      <c r="J6600">
        <v>2016</v>
      </c>
      <c r="K6600" t="s">
        <v>77</v>
      </c>
      <c r="L6600" t="s">
        <v>78</v>
      </c>
      <c r="M6600" s="1">
        <v>42550</v>
      </c>
      <c r="N6600">
        <v>9</v>
      </c>
      <c r="O6600">
        <f>STANDARDIZE(N6600,$N$8,$N$9)</f>
        <v>-0.4737580164314083</v>
      </c>
      <c r="P6600">
        <f>ABS($J$3-O6600)</f>
        <v>5.3608207345482051E-2</v>
      </c>
      <c r="Q6600">
        <f>ABS($J$4-O6600)</f>
        <v>2.6625409648256073</v>
      </c>
      <c r="R6600">
        <f>ABS($J$5-O6600)</f>
        <v>0.32164924407289214</v>
      </c>
      <c r="S6600">
        <f>ABS($J$6-O6600)</f>
        <v>0.91133952487319436</v>
      </c>
      <c r="T6600">
        <f>MIN(P6600:S6600)</f>
        <v>5.3608207345482051E-2</v>
      </c>
      <c r="U6600">
        <f>MATCH(T6600,P6600:S6600, 0)</f>
        <v>1</v>
      </c>
    </row>
    <row r="6601" spans="1:21" x14ac:dyDescent="0.35">
      <c r="A6601">
        <v>1</v>
      </c>
      <c r="B6601">
        <v>6590</v>
      </c>
      <c r="C6601" t="s">
        <v>119</v>
      </c>
      <c r="D6601" t="s">
        <v>120</v>
      </c>
      <c r="E6601" t="s">
        <v>16</v>
      </c>
      <c r="F6601" t="s">
        <v>17</v>
      </c>
      <c r="G6601" t="s">
        <v>18</v>
      </c>
      <c r="H6601" t="s">
        <v>19</v>
      </c>
      <c r="I6601" s="1">
        <v>42541</v>
      </c>
      <c r="J6601">
        <v>2016</v>
      </c>
      <c r="K6601" t="s">
        <v>77</v>
      </c>
      <c r="L6601" t="s">
        <v>78</v>
      </c>
      <c r="M6601" s="1">
        <v>42376</v>
      </c>
      <c r="N6601">
        <v>11</v>
      </c>
      <c r="O6601">
        <f>STANDARDIZE(N6601,$N$8,$N$9)</f>
        <v>-0.43801921153442031</v>
      </c>
      <c r="P6601">
        <f>ABS($J$3-O6601)</f>
        <v>8.9347012242470047E-2</v>
      </c>
      <c r="Q6601">
        <f>ABS($J$4-O6601)</f>
        <v>2.6268021599286193</v>
      </c>
      <c r="R6601">
        <f>ABS($J$5-O6601)</f>
        <v>0.28591043917590414</v>
      </c>
      <c r="S6601">
        <f>ABS($J$6-O6601)</f>
        <v>0.87560071997620637</v>
      </c>
      <c r="T6601">
        <f>MIN(P6601:S6601)</f>
        <v>8.9347012242470047E-2</v>
      </c>
      <c r="U6601">
        <f>MATCH(T6601,P6601:S6601, 0)</f>
        <v>1</v>
      </c>
    </row>
    <row r="6602" spans="1:21" x14ac:dyDescent="0.35">
      <c r="A6602">
        <v>1</v>
      </c>
      <c r="B6602">
        <v>6591</v>
      </c>
      <c r="C6602" t="s">
        <v>292</v>
      </c>
      <c r="D6602" t="s">
        <v>293</v>
      </c>
      <c r="E6602" t="s">
        <v>79</v>
      </c>
      <c r="F6602" t="s">
        <v>35</v>
      </c>
      <c r="G6602" t="s">
        <v>80</v>
      </c>
      <c r="H6602" t="s">
        <v>81</v>
      </c>
      <c r="I6602" s="1">
        <v>42541</v>
      </c>
      <c r="J6602">
        <v>2016</v>
      </c>
      <c r="K6602" t="s">
        <v>41</v>
      </c>
      <c r="L6602" t="s">
        <v>42</v>
      </c>
      <c r="M6602" s="1">
        <v>42376</v>
      </c>
      <c r="N6602">
        <v>11</v>
      </c>
      <c r="O6602">
        <f>STANDARDIZE(N6602,$N$8,$N$9)</f>
        <v>-0.43801921153442031</v>
      </c>
      <c r="P6602">
        <f>ABS($J$3-O6602)</f>
        <v>8.9347012242470047E-2</v>
      </c>
      <c r="Q6602">
        <f>ABS($J$4-O6602)</f>
        <v>2.6268021599286193</v>
      </c>
      <c r="R6602">
        <f>ABS($J$5-O6602)</f>
        <v>0.28591043917590414</v>
      </c>
      <c r="S6602">
        <f>ABS($J$6-O6602)</f>
        <v>0.87560071997620637</v>
      </c>
      <c r="T6602">
        <f>MIN(P6602:S6602)</f>
        <v>8.9347012242470047E-2</v>
      </c>
      <c r="U6602">
        <f>MATCH(T6602,P6602:S6602, 0)</f>
        <v>1</v>
      </c>
    </row>
    <row r="6603" spans="1:21" x14ac:dyDescent="0.35">
      <c r="A6603">
        <v>3</v>
      </c>
      <c r="B6603">
        <v>6592</v>
      </c>
      <c r="C6603" t="s">
        <v>627</v>
      </c>
      <c r="D6603" t="s">
        <v>628</v>
      </c>
      <c r="E6603" t="s">
        <v>16</v>
      </c>
      <c r="F6603" t="s">
        <v>17</v>
      </c>
      <c r="G6603" t="s">
        <v>18</v>
      </c>
      <c r="H6603" t="s">
        <v>19</v>
      </c>
      <c r="I6603" s="1">
        <v>42541</v>
      </c>
      <c r="J6603">
        <v>2016</v>
      </c>
      <c r="K6603" t="s">
        <v>77</v>
      </c>
      <c r="L6603" t="s">
        <v>78</v>
      </c>
      <c r="M6603" s="1">
        <v>42564</v>
      </c>
      <c r="N6603">
        <v>23</v>
      </c>
      <c r="O6603">
        <f>STANDARDIZE(N6603,$N$8,$N$9)</f>
        <v>-0.22358638215249221</v>
      </c>
      <c r="P6603">
        <f>ABS($J$3-O6603)</f>
        <v>0.30377984162439814</v>
      </c>
      <c r="Q6603">
        <f>ABS($J$4-O6603)</f>
        <v>2.4123693305466913</v>
      </c>
      <c r="R6603">
        <f>ABS($J$5-O6603)</f>
        <v>7.1477609793976049E-2</v>
      </c>
      <c r="S6603">
        <f>ABS($J$6-O6603)</f>
        <v>0.66116789059427838</v>
      </c>
      <c r="T6603">
        <f>MIN(P6603:S6603)</f>
        <v>7.1477609793976049E-2</v>
      </c>
      <c r="U6603">
        <f>MATCH(T6603,P6603:S6603, 0)</f>
        <v>3</v>
      </c>
    </row>
    <row r="6604" spans="1:21" x14ac:dyDescent="0.35">
      <c r="A6604">
        <v>3</v>
      </c>
      <c r="B6604">
        <v>6593</v>
      </c>
      <c r="C6604" t="s">
        <v>119</v>
      </c>
      <c r="D6604" t="s">
        <v>120</v>
      </c>
      <c r="E6604" t="s">
        <v>52</v>
      </c>
      <c r="F6604" t="s">
        <v>102</v>
      </c>
      <c r="G6604" t="s">
        <v>103</v>
      </c>
      <c r="H6604" t="s">
        <v>104</v>
      </c>
      <c r="I6604" s="1">
        <v>42541</v>
      </c>
      <c r="J6604">
        <v>2016</v>
      </c>
      <c r="K6604" t="s">
        <v>77</v>
      </c>
      <c r="L6604" t="s">
        <v>78</v>
      </c>
      <c r="M6604" s="1">
        <v>42569</v>
      </c>
      <c r="N6604">
        <v>28</v>
      </c>
      <c r="O6604">
        <f>STANDARDIZE(N6604,$N$8,$N$9)</f>
        <v>-0.13423936991002217</v>
      </c>
      <c r="P6604">
        <f>ABS($J$3-O6604)</f>
        <v>0.39312685386686819</v>
      </c>
      <c r="Q6604">
        <f>ABS($J$4-O6604)</f>
        <v>2.3230223183042211</v>
      </c>
      <c r="R6604">
        <f>ABS($J$5-O6604)</f>
        <v>1.7869402448493998E-2</v>
      </c>
      <c r="S6604">
        <f>ABS($J$6-O6604)</f>
        <v>0.57182087835180828</v>
      </c>
      <c r="T6604">
        <f>MIN(P6604:S6604)</f>
        <v>1.7869402448493998E-2</v>
      </c>
      <c r="U6604">
        <f>MATCH(T6604,P6604:S6604, 0)</f>
        <v>3</v>
      </c>
    </row>
    <row r="6605" spans="1:21" x14ac:dyDescent="0.35">
      <c r="A6605">
        <v>3</v>
      </c>
      <c r="B6605">
        <v>6594</v>
      </c>
      <c r="C6605" t="s">
        <v>14</v>
      </c>
      <c r="D6605" t="s">
        <v>15</v>
      </c>
      <c r="E6605" t="s">
        <v>79</v>
      </c>
      <c r="F6605" t="s">
        <v>35</v>
      </c>
      <c r="G6605" t="s">
        <v>80</v>
      </c>
      <c r="H6605" t="s">
        <v>81</v>
      </c>
      <c r="I6605" s="1">
        <v>42541</v>
      </c>
      <c r="J6605">
        <v>2016</v>
      </c>
      <c r="K6605" t="s">
        <v>77</v>
      </c>
      <c r="L6605" t="s">
        <v>78</v>
      </c>
      <c r="M6605" s="1">
        <v>42570</v>
      </c>
      <c r="N6605">
        <v>29</v>
      </c>
      <c r="O6605">
        <f>STANDARDIZE(N6605,$N$8,$N$9)</f>
        <v>-0.11636996746152814</v>
      </c>
      <c r="P6605">
        <f>ABS($J$3-O6605)</f>
        <v>0.41099625631536219</v>
      </c>
      <c r="Q6605">
        <f>ABS($J$4-O6605)</f>
        <v>2.3051529158557269</v>
      </c>
      <c r="R6605">
        <f>ABS($J$5-O6605)</f>
        <v>3.5738804896988025E-2</v>
      </c>
      <c r="S6605">
        <f>ABS($J$6-O6605)</f>
        <v>0.55395147590331428</v>
      </c>
      <c r="T6605">
        <f>MIN(P6605:S6605)</f>
        <v>3.5738804896988025E-2</v>
      </c>
      <c r="U6605">
        <f>MATCH(T6605,P6605:S6605, 0)</f>
        <v>3</v>
      </c>
    </row>
    <row r="6606" spans="1:21" x14ac:dyDescent="0.35">
      <c r="A6606">
        <v>3</v>
      </c>
      <c r="B6606">
        <v>6595</v>
      </c>
      <c r="C6606" t="s">
        <v>14</v>
      </c>
      <c r="D6606" t="s">
        <v>15</v>
      </c>
      <c r="E6606" t="s">
        <v>79</v>
      </c>
      <c r="F6606" t="s">
        <v>35</v>
      </c>
      <c r="G6606" t="s">
        <v>80</v>
      </c>
      <c r="H6606" t="s">
        <v>81</v>
      </c>
      <c r="I6606" s="1">
        <v>42541</v>
      </c>
      <c r="J6606">
        <v>2016</v>
      </c>
      <c r="K6606" t="s">
        <v>77</v>
      </c>
      <c r="L6606" t="s">
        <v>78</v>
      </c>
      <c r="M6606" s="1">
        <v>42570</v>
      </c>
      <c r="N6606">
        <v>29</v>
      </c>
      <c r="O6606">
        <f>STANDARDIZE(N6606,$N$8,$N$9)</f>
        <v>-0.11636996746152814</v>
      </c>
      <c r="P6606">
        <f>ABS($J$3-O6606)</f>
        <v>0.41099625631536219</v>
      </c>
      <c r="Q6606">
        <f>ABS($J$4-O6606)</f>
        <v>2.3051529158557269</v>
      </c>
      <c r="R6606">
        <f>ABS($J$5-O6606)</f>
        <v>3.5738804896988025E-2</v>
      </c>
      <c r="S6606">
        <f>ABS($J$6-O6606)</f>
        <v>0.55395147590331428</v>
      </c>
      <c r="T6606">
        <f>MIN(P6606:S6606)</f>
        <v>3.5738804896988025E-2</v>
      </c>
      <c r="U6606">
        <f>MATCH(T6606,P6606:S6606, 0)</f>
        <v>3</v>
      </c>
    </row>
    <row r="6607" spans="1:21" x14ac:dyDescent="0.35">
      <c r="A6607">
        <v>4</v>
      </c>
      <c r="B6607">
        <v>6596</v>
      </c>
      <c r="C6607" t="s">
        <v>30</v>
      </c>
      <c r="D6607" t="s">
        <v>31</v>
      </c>
      <c r="E6607" t="s">
        <v>79</v>
      </c>
      <c r="F6607" t="s">
        <v>35</v>
      </c>
      <c r="G6607" t="s">
        <v>80</v>
      </c>
      <c r="H6607" t="s">
        <v>81</v>
      </c>
      <c r="I6607" s="1">
        <v>42541</v>
      </c>
      <c r="J6607">
        <v>2016</v>
      </c>
      <c r="K6607" t="s">
        <v>41</v>
      </c>
      <c r="L6607" t="s">
        <v>42</v>
      </c>
      <c r="M6607" s="1">
        <v>42531</v>
      </c>
      <c r="N6607">
        <v>108</v>
      </c>
      <c r="O6607">
        <f>STANDARDIZE(N6607,$N$8,$N$9)</f>
        <v>1.2953128259694988</v>
      </c>
      <c r="P6607">
        <f>ABS($J$3-O6607)</f>
        <v>1.8226790497463892</v>
      </c>
      <c r="Q6607">
        <f>ABS($J$4-O6607)</f>
        <v>0.89347012242470014</v>
      </c>
      <c r="R6607">
        <f>ABS($J$5-O6607)</f>
        <v>1.447421598328015</v>
      </c>
      <c r="S6607">
        <f>ABS($J$6-O6607)</f>
        <v>0.8577313175277127</v>
      </c>
      <c r="T6607">
        <f>MIN(P6607:S6607)</f>
        <v>0.8577313175277127</v>
      </c>
      <c r="U6607">
        <f>MATCH(T6607,P6607:S6607, 0)</f>
        <v>4</v>
      </c>
    </row>
    <row r="6608" spans="1:21" x14ac:dyDescent="0.35">
      <c r="A6608">
        <v>1</v>
      </c>
      <c r="B6608">
        <v>6597</v>
      </c>
      <c r="C6608" t="s">
        <v>180</v>
      </c>
      <c r="D6608" t="s">
        <v>181</v>
      </c>
      <c r="E6608" t="s">
        <v>296</v>
      </c>
      <c r="F6608" t="s">
        <v>320</v>
      </c>
      <c r="G6608" t="s">
        <v>629</v>
      </c>
      <c r="H6608" t="s">
        <v>630</v>
      </c>
      <c r="I6608" s="1">
        <v>42542</v>
      </c>
      <c r="J6608">
        <v>2016</v>
      </c>
      <c r="K6608" t="s">
        <v>147</v>
      </c>
      <c r="L6608" t="s">
        <v>148</v>
      </c>
      <c r="M6608" s="1">
        <v>42544</v>
      </c>
      <c r="N6608">
        <v>2</v>
      </c>
      <c r="O6608">
        <f>STANDARDIZE(N6608,$N$8,$N$9)</f>
        <v>-0.59884383357086635</v>
      </c>
      <c r="P6608">
        <f>ABS($J$3-O6608)</f>
        <v>7.1477609793975994E-2</v>
      </c>
      <c r="Q6608">
        <f>ABS($J$4-O6608)</f>
        <v>2.7876267819650655</v>
      </c>
      <c r="R6608">
        <f>ABS($J$5-O6608)</f>
        <v>0.44673506121235018</v>
      </c>
      <c r="S6608">
        <f>ABS($J$6-O6608)</f>
        <v>1.0364253420126524</v>
      </c>
      <c r="T6608">
        <f>MIN(P6608:S6608)</f>
        <v>7.1477609793975994E-2</v>
      </c>
      <c r="U6608">
        <f>MATCH(T6608,P6608:S6608, 0)</f>
        <v>1</v>
      </c>
    </row>
    <row r="6609" spans="1:21" x14ac:dyDescent="0.35">
      <c r="A6609">
        <v>3</v>
      </c>
      <c r="B6609">
        <v>6598</v>
      </c>
      <c r="C6609" t="s">
        <v>635</v>
      </c>
      <c r="D6609" t="s">
        <v>636</v>
      </c>
      <c r="E6609" t="s">
        <v>163</v>
      </c>
      <c r="F6609" t="s">
        <v>59</v>
      </c>
      <c r="G6609" t="s">
        <v>164</v>
      </c>
      <c r="H6609" t="s">
        <v>165</v>
      </c>
      <c r="I6609" s="1">
        <v>42542</v>
      </c>
      <c r="J6609">
        <v>2016</v>
      </c>
      <c r="K6609" t="s">
        <v>227</v>
      </c>
      <c r="L6609" t="s">
        <v>228</v>
      </c>
      <c r="M6609" s="1">
        <v>42681</v>
      </c>
      <c r="N6609">
        <v>20</v>
      </c>
      <c r="O6609">
        <f>STANDARDIZE(N6609,$N$8,$N$9)</f>
        <v>-0.27719458949797421</v>
      </c>
      <c r="P6609">
        <f>ABS($J$3-O6609)</f>
        <v>0.25017163427891614</v>
      </c>
      <c r="Q6609">
        <f>ABS($J$4-O6609)</f>
        <v>2.4659775378921731</v>
      </c>
      <c r="R6609">
        <f>ABS($J$5-O6609)</f>
        <v>0.12508581713945804</v>
      </c>
      <c r="S6609">
        <f>ABS($J$6-O6609)</f>
        <v>0.71477609793976038</v>
      </c>
      <c r="T6609">
        <f>MIN(P6609:S6609)</f>
        <v>0.12508581713945804</v>
      </c>
      <c r="U6609">
        <f>MATCH(T6609,P6609:S6609, 0)</f>
        <v>3</v>
      </c>
    </row>
    <row r="6610" spans="1:21" x14ac:dyDescent="0.35">
      <c r="A6610">
        <v>3</v>
      </c>
      <c r="B6610">
        <v>6599</v>
      </c>
      <c r="C6610" t="s">
        <v>14</v>
      </c>
      <c r="D6610" t="s">
        <v>15</v>
      </c>
      <c r="E6610" t="s">
        <v>64</v>
      </c>
      <c r="F6610" t="s">
        <v>59</v>
      </c>
      <c r="G6610" t="s">
        <v>65</v>
      </c>
      <c r="H6610" t="s">
        <v>66</v>
      </c>
      <c r="I6610" s="1">
        <v>42542</v>
      </c>
      <c r="J6610">
        <v>2016</v>
      </c>
      <c r="K6610" t="s">
        <v>69</v>
      </c>
      <c r="L6610" t="s">
        <v>70</v>
      </c>
      <c r="M6610" s="1">
        <v>42570</v>
      </c>
      <c r="N6610">
        <v>28</v>
      </c>
      <c r="O6610">
        <f>STANDARDIZE(N6610,$N$8,$N$9)</f>
        <v>-0.13423936991002217</v>
      </c>
      <c r="P6610">
        <f>ABS($J$3-O6610)</f>
        <v>0.39312685386686819</v>
      </c>
      <c r="Q6610">
        <f>ABS($J$4-O6610)</f>
        <v>2.3230223183042211</v>
      </c>
      <c r="R6610">
        <f>ABS($J$5-O6610)</f>
        <v>1.7869402448493998E-2</v>
      </c>
      <c r="S6610">
        <f>ABS($J$6-O6610)</f>
        <v>0.57182087835180828</v>
      </c>
      <c r="T6610">
        <f>MIN(P6610:S6610)</f>
        <v>1.7869402448493998E-2</v>
      </c>
      <c r="U6610">
        <f>MATCH(T6610,P6610:S6610, 0)</f>
        <v>3</v>
      </c>
    </row>
    <row r="6611" spans="1:21" x14ac:dyDescent="0.35">
      <c r="A6611">
        <v>3</v>
      </c>
      <c r="B6611">
        <v>6600</v>
      </c>
      <c r="C6611" t="s">
        <v>30</v>
      </c>
      <c r="D6611" t="s">
        <v>31</v>
      </c>
      <c r="E6611" t="s">
        <v>149</v>
      </c>
      <c r="F6611" t="s">
        <v>150</v>
      </c>
      <c r="G6611" t="s">
        <v>215</v>
      </c>
      <c r="H6611" t="s">
        <v>216</v>
      </c>
      <c r="I6611" s="1">
        <v>42542</v>
      </c>
      <c r="J6611">
        <v>2016</v>
      </c>
      <c r="K6611" t="s">
        <v>41</v>
      </c>
      <c r="L6611" t="s">
        <v>42</v>
      </c>
      <c r="M6611" s="1">
        <v>42570</v>
      </c>
      <c r="N6611">
        <v>28</v>
      </c>
      <c r="O6611">
        <f>STANDARDIZE(N6611,$N$8,$N$9)</f>
        <v>-0.13423936991002217</v>
      </c>
      <c r="P6611">
        <f>ABS($J$3-O6611)</f>
        <v>0.39312685386686819</v>
      </c>
      <c r="Q6611">
        <f>ABS($J$4-O6611)</f>
        <v>2.3230223183042211</v>
      </c>
      <c r="R6611">
        <f>ABS($J$5-O6611)</f>
        <v>1.7869402448493998E-2</v>
      </c>
      <c r="S6611">
        <f>ABS($J$6-O6611)</f>
        <v>0.57182087835180828</v>
      </c>
      <c r="T6611">
        <f>MIN(P6611:S6611)</f>
        <v>1.7869402448493998E-2</v>
      </c>
      <c r="U6611">
        <f>MATCH(T6611,P6611:S6611, 0)</f>
        <v>3</v>
      </c>
    </row>
    <row r="6612" spans="1:21" x14ac:dyDescent="0.35">
      <c r="A6612">
        <v>3</v>
      </c>
      <c r="B6612">
        <v>6601</v>
      </c>
      <c r="C6612" t="s">
        <v>30</v>
      </c>
      <c r="D6612" t="s">
        <v>31</v>
      </c>
      <c r="E6612" t="s">
        <v>149</v>
      </c>
      <c r="F6612" t="s">
        <v>150</v>
      </c>
      <c r="G6612" t="s">
        <v>215</v>
      </c>
      <c r="H6612" t="s">
        <v>216</v>
      </c>
      <c r="I6612" s="1">
        <v>42542</v>
      </c>
      <c r="J6612">
        <v>2016</v>
      </c>
      <c r="K6612" t="s">
        <v>77</v>
      </c>
      <c r="L6612" t="s">
        <v>78</v>
      </c>
      <c r="M6612" s="1">
        <v>42571</v>
      </c>
      <c r="N6612">
        <v>29</v>
      </c>
      <c r="O6612">
        <f>STANDARDIZE(N6612,$N$8,$N$9)</f>
        <v>-0.11636996746152814</v>
      </c>
      <c r="P6612">
        <f>ABS($J$3-O6612)</f>
        <v>0.41099625631536219</v>
      </c>
      <c r="Q6612">
        <f>ABS($J$4-O6612)</f>
        <v>2.3051529158557269</v>
      </c>
      <c r="R6612">
        <f>ABS($J$5-O6612)</f>
        <v>3.5738804896988025E-2</v>
      </c>
      <c r="S6612">
        <f>ABS($J$6-O6612)</f>
        <v>0.55395147590331428</v>
      </c>
      <c r="T6612">
        <f>MIN(P6612:S6612)</f>
        <v>3.5738804896988025E-2</v>
      </c>
      <c r="U6612">
        <f>MATCH(T6612,P6612:S6612, 0)</f>
        <v>3</v>
      </c>
    </row>
    <row r="6613" spans="1:21" x14ac:dyDescent="0.35">
      <c r="A6613">
        <v>3</v>
      </c>
      <c r="B6613">
        <v>6602</v>
      </c>
      <c r="C6613" t="s">
        <v>30</v>
      </c>
      <c r="D6613" t="s">
        <v>31</v>
      </c>
      <c r="E6613" t="s">
        <v>149</v>
      </c>
      <c r="F6613" t="s">
        <v>150</v>
      </c>
      <c r="G6613" t="s">
        <v>215</v>
      </c>
      <c r="H6613" t="s">
        <v>216</v>
      </c>
      <c r="I6613" s="1">
        <v>42542</v>
      </c>
      <c r="J6613">
        <v>2016</v>
      </c>
      <c r="K6613" t="s">
        <v>77</v>
      </c>
      <c r="L6613" t="s">
        <v>78</v>
      </c>
      <c r="M6613" s="1">
        <v>42571</v>
      </c>
      <c r="N6613">
        <v>29</v>
      </c>
      <c r="O6613">
        <f>STANDARDIZE(N6613,$N$8,$N$9)</f>
        <v>-0.11636996746152814</v>
      </c>
      <c r="P6613">
        <f>ABS($J$3-O6613)</f>
        <v>0.41099625631536219</v>
      </c>
      <c r="Q6613">
        <f>ABS($J$4-O6613)</f>
        <v>2.3051529158557269</v>
      </c>
      <c r="R6613">
        <f>ABS($J$5-O6613)</f>
        <v>3.5738804896988025E-2</v>
      </c>
      <c r="S6613">
        <f>ABS($J$6-O6613)</f>
        <v>0.55395147590331428</v>
      </c>
      <c r="T6613">
        <f>MIN(P6613:S6613)</f>
        <v>3.5738804896988025E-2</v>
      </c>
      <c r="U6613">
        <f>MATCH(T6613,P6613:S6613, 0)</f>
        <v>3</v>
      </c>
    </row>
    <row r="6614" spans="1:21" x14ac:dyDescent="0.35">
      <c r="A6614">
        <v>3</v>
      </c>
      <c r="B6614">
        <v>6603</v>
      </c>
      <c r="C6614" t="s">
        <v>30</v>
      </c>
      <c r="D6614" t="s">
        <v>31</v>
      </c>
      <c r="E6614" t="s">
        <v>149</v>
      </c>
      <c r="F6614" t="s">
        <v>150</v>
      </c>
      <c r="G6614" t="s">
        <v>215</v>
      </c>
      <c r="H6614" t="s">
        <v>216</v>
      </c>
      <c r="I6614" s="1">
        <v>42542</v>
      </c>
      <c r="J6614">
        <v>2016</v>
      </c>
      <c r="K6614" t="s">
        <v>77</v>
      </c>
      <c r="L6614" t="s">
        <v>78</v>
      </c>
      <c r="M6614" s="1">
        <v>42571</v>
      </c>
      <c r="N6614">
        <v>29</v>
      </c>
      <c r="O6614">
        <f>STANDARDIZE(N6614,$N$8,$N$9)</f>
        <v>-0.11636996746152814</v>
      </c>
      <c r="P6614">
        <f>ABS($J$3-O6614)</f>
        <v>0.41099625631536219</v>
      </c>
      <c r="Q6614">
        <f>ABS($J$4-O6614)</f>
        <v>2.3051529158557269</v>
      </c>
      <c r="R6614">
        <f>ABS($J$5-O6614)</f>
        <v>3.5738804896988025E-2</v>
      </c>
      <c r="S6614">
        <f>ABS($J$6-O6614)</f>
        <v>0.55395147590331428</v>
      </c>
      <c r="T6614">
        <f>MIN(P6614:S6614)</f>
        <v>3.5738804896988025E-2</v>
      </c>
      <c r="U6614">
        <f>MATCH(T6614,P6614:S6614, 0)</f>
        <v>3</v>
      </c>
    </row>
    <row r="6615" spans="1:21" x14ac:dyDescent="0.35">
      <c r="A6615">
        <v>3</v>
      </c>
      <c r="B6615">
        <v>6604</v>
      </c>
      <c r="C6615" t="s">
        <v>30</v>
      </c>
      <c r="D6615" t="s">
        <v>31</v>
      </c>
      <c r="E6615" t="s">
        <v>149</v>
      </c>
      <c r="F6615" t="s">
        <v>150</v>
      </c>
      <c r="G6615" t="s">
        <v>215</v>
      </c>
      <c r="H6615" t="s">
        <v>216</v>
      </c>
      <c r="I6615" s="1">
        <v>42542</v>
      </c>
      <c r="J6615">
        <v>2016</v>
      </c>
      <c r="K6615" t="s">
        <v>77</v>
      </c>
      <c r="L6615" t="s">
        <v>78</v>
      </c>
      <c r="M6615" s="1">
        <v>42573</v>
      </c>
      <c r="N6615">
        <v>31</v>
      </c>
      <c r="O6615">
        <f>STANDARDIZE(N6615,$N$8,$N$9)</f>
        <v>-8.0631162564540129E-2</v>
      </c>
      <c r="P6615">
        <f>ABS($J$3-O6615)</f>
        <v>0.44673506121235024</v>
      </c>
      <c r="Q6615">
        <f>ABS($J$4-O6615)</f>
        <v>2.2694141109587389</v>
      </c>
      <c r="R6615">
        <f>ABS($J$5-O6615)</f>
        <v>7.1477609793976035E-2</v>
      </c>
      <c r="S6615">
        <f>ABS($J$6-O6615)</f>
        <v>0.51821267100632629</v>
      </c>
      <c r="T6615">
        <f>MIN(P6615:S6615)</f>
        <v>7.1477609793976035E-2</v>
      </c>
      <c r="U6615">
        <f>MATCH(T6615,P6615:S6615, 0)</f>
        <v>3</v>
      </c>
    </row>
    <row r="6616" spans="1:21" x14ac:dyDescent="0.35">
      <c r="A6616">
        <v>4</v>
      </c>
      <c r="B6616">
        <v>6605</v>
      </c>
      <c r="C6616" t="s">
        <v>157</v>
      </c>
      <c r="D6616" t="s">
        <v>158</v>
      </c>
      <c r="E6616" t="s">
        <v>163</v>
      </c>
      <c r="F6616" t="s">
        <v>59</v>
      </c>
      <c r="G6616" t="s">
        <v>164</v>
      </c>
      <c r="H6616" t="s">
        <v>165</v>
      </c>
      <c r="I6616" s="1">
        <v>42542</v>
      </c>
      <c r="J6616">
        <v>2016</v>
      </c>
      <c r="K6616" t="s">
        <v>41</v>
      </c>
      <c r="L6616" t="s">
        <v>42</v>
      </c>
      <c r="M6616" s="1">
        <v>42590</v>
      </c>
      <c r="N6616">
        <v>48</v>
      </c>
      <c r="O6616">
        <f>STANDARDIZE(N6616,$N$8,$N$9)</f>
        <v>0.22314867905985802</v>
      </c>
      <c r="P6616">
        <f>ABS($J$3-O6616)</f>
        <v>0.75051490283674838</v>
      </c>
      <c r="Q6616">
        <f>ABS($J$4-O6616)</f>
        <v>1.9656342693343409</v>
      </c>
      <c r="R6616">
        <f>ABS($J$5-O6616)</f>
        <v>0.37525745141837419</v>
      </c>
      <c r="S6616">
        <f>ABS($J$6-O6616)</f>
        <v>0.21443282938192809</v>
      </c>
      <c r="T6616">
        <f>MIN(P6616:S6616)</f>
        <v>0.21443282938192809</v>
      </c>
      <c r="U6616">
        <f>MATCH(T6616,P6616:S6616, 0)</f>
        <v>4</v>
      </c>
    </row>
    <row r="6617" spans="1:21" x14ac:dyDescent="0.35">
      <c r="A6617">
        <v>1</v>
      </c>
      <c r="B6617">
        <v>6606</v>
      </c>
      <c r="C6617" t="s">
        <v>229</v>
      </c>
      <c r="D6617" t="s">
        <v>230</v>
      </c>
      <c r="E6617" t="s">
        <v>131</v>
      </c>
      <c r="F6617" t="s">
        <v>132</v>
      </c>
      <c r="G6617" t="s">
        <v>133</v>
      </c>
      <c r="H6617" t="s">
        <v>134</v>
      </c>
      <c r="I6617" s="1">
        <v>42543</v>
      </c>
      <c r="J6617">
        <v>2016</v>
      </c>
      <c r="K6617" t="s">
        <v>331</v>
      </c>
      <c r="L6617" t="s">
        <v>332</v>
      </c>
      <c r="M6617" s="1">
        <v>42543</v>
      </c>
      <c r="N6617">
        <v>0</v>
      </c>
      <c r="O6617">
        <f>STANDARDIZE(N6617,$N$8,$N$9)</f>
        <v>-0.63458263846785445</v>
      </c>
      <c r="P6617">
        <f>ABS($J$3-O6617)</f>
        <v>0.1072164146909641</v>
      </c>
      <c r="Q6617">
        <f>ABS($J$4-O6617)</f>
        <v>2.8233655868620535</v>
      </c>
      <c r="R6617">
        <f>ABS($J$5-O6617)</f>
        <v>0.48247386610933829</v>
      </c>
      <c r="S6617">
        <f>ABS($J$6-O6617)</f>
        <v>1.0721641469096406</v>
      </c>
      <c r="T6617">
        <f>MIN(P6617:S6617)</f>
        <v>0.1072164146909641</v>
      </c>
      <c r="U6617">
        <f>MATCH(T6617,P6617:S6617, 0)</f>
        <v>1</v>
      </c>
    </row>
    <row r="6618" spans="1:21" x14ac:dyDescent="0.35">
      <c r="A6618">
        <v>1</v>
      </c>
      <c r="B6618">
        <v>6607</v>
      </c>
      <c r="C6618" t="s">
        <v>30</v>
      </c>
      <c r="D6618" t="s">
        <v>31</v>
      </c>
      <c r="E6618" t="s">
        <v>79</v>
      </c>
      <c r="F6618" t="s">
        <v>35</v>
      </c>
      <c r="G6618" t="s">
        <v>80</v>
      </c>
      <c r="H6618" t="s">
        <v>81</v>
      </c>
      <c r="I6618" s="1">
        <v>42543</v>
      </c>
      <c r="J6618">
        <v>2016</v>
      </c>
      <c r="K6618" t="s">
        <v>227</v>
      </c>
      <c r="L6618" t="s">
        <v>228</v>
      </c>
      <c r="M6618" s="1">
        <v>42549</v>
      </c>
      <c r="N6618">
        <v>6</v>
      </c>
      <c r="O6618">
        <f>STANDARDIZE(N6618,$N$8,$N$9)</f>
        <v>-0.52736622377689035</v>
      </c>
      <c r="P6618">
        <f>ABS($J$3-O6618)</f>
        <v>0</v>
      </c>
      <c r="Q6618">
        <f>ABS($J$4-O6618)</f>
        <v>2.7161491721710895</v>
      </c>
      <c r="R6618">
        <f>ABS($J$5-O6618)</f>
        <v>0.37525745141837419</v>
      </c>
      <c r="S6618">
        <f>ABS($J$6-O6618)</f>
        <v>0.96494773221867647</v>
      </c>
      <c r="T6618">
        <f>MIN(P6618:S6618)</f>
        <v>0</v>
      </c>
      <c r="U6618">
        <f>MATCH(T6618,P6618:S6618, 0)</f>
        <v>1</v>
      </c>
    </row>
    <row r="6619" spans="1:21" x14ac:dyDescent="0.35">
      <c r="A6619">
        <v>1</v>
      </c>
      <c r="B6619">
        <v>6608</v>
      </c>
      <c r="C6619" t="s">
        <v>67</v>
      </c>
      <c r="D6619" t="s">
        <v>68</v>
      </c>
      <c r="E6619" t="s">
        <v>79</v>
      </c>
      <c r="F6619" t="s">
        <v>35</v>
      </c>
      <c r="G6619" t="s">
        <v>80</v>
      </c>
      <c r="H6619" t="s">
        <v>81</v>
      </c>
      <c r="I6619" s="1">
        <v>42543</v>
      </c>
      <c r="J6619">
        <v>2016</v>
      </c>
      <c r="K6619" t="s">
        <v>41</v>
      </c>
      <c r="L6619" t="s">
        <v>42</v>
      </c>
      <c r="M6619" s="1">
        <v>42550</v>
      </c>
      <c r="N6619">
        <v>7</v>
      </c>
      <c r="O6619">
        <f>STANDARDIZE(N6619,$N$8,$N$9)</f>
        <v>-0.50949682132839635</v>
      </c>
      <c r="P6619">
        <f>ABS($J$3-O6619)</f>
        <v>1.7869402448493998E-2</v>
      </c>
      <c r="Q6619">
        <f>ABS($J$4-O6619)</f>
        <v>2.6982797697225953</v>
      </c>
      <c r="R6619">
        <f>ABS($J$5-O6619)</f>
        <v>0.35738804896988019</v>
      </c>
      <c r="S6619">
        <f>ABS($J$6-O6619)</f>
        <v>0.94707832977018247</v>
      </c>
      <c r="T6619">
        <f>MIN(P6619:S6619)</f>
        <v>1.7869402448493998E-2</v>
      </c>
      <c r="U6619">
        <f>MATCH(T6619,P6619:S6619, 0)</f>
        <v>1</v>
      </c>
    </row>
    <row r="6620" spans="1:21" x14ac:dyDescent="0.35">
      <c r="A6620">
        <v>1</v>
      </c>
      <c r="B6620">
        <v>6609</v>
      </c>
      <c r="C6620" t="s">
        <v>172</v>
      </c>
      <c r="D6620" t="s">
        <v>173</v>
      </c>
      <c r="E6620" t="s">
        <v>79</v>
      </c>
      <c r="F6620" t="s">
        <v>35</v>
      </c>
      <c r="G6620" t="s">
        <v>80</v>
      </c>
      <c r="H6620" t="s">
        <v>81</v>
      </c>
      <c r="I6620" s="1">
        <v>42543</v>
      </c>
      <c r="J6620">
        <v>2016</v>
      </c>
      <c r="K6620" t="s">
        <v>41</v>
      </c>
      <c r="L6620" t="s">
        <v>42</v>
      </c>
      <c r="M6620" s="1">
        <v>42550</v>
      </c>
      <c r="N6620">
        <v>7</v>
      </c>
      <c r="O6620">
        <f>STANDARDIZE(N6620,$N$8,$N$9)</f>
        <v>-0.50949682132839635</v>
      </c>
      <c r="P6620">
        <f>ABS($J$3-O6620)</f>
        <v>1.7869402448493998E-2</v>
      </c>
      <c r="Q6620">
        <f>ABS($J$4-O6620)</f>
        <v>2.6982797697225953</v>
      </c>
      <c r="R6620">
        <f>ABS($J$5-O6620)</f>
        <v>0.35738804896988019</v>
      </c>
      <c r="S6620">
        <f>ABS($J$6-O6620)</f>
        <v>0.94707832977018247</v>
      </c>
      <c r="T6620">
        <f>MIN(P6620:S6620)</f>
        <v>1.7869402448493998E-2</v>
      </c>
      <c r="U6620">
        <f>MATCH(T6620,P6620:S6620, 0)</f>
        <v>1</v>
      </c>
    </row>
    <row r="6621" spans="1:21" x14ac:dyDescent="0.35">
      <c r="A6621">
        <v>1</v>
      </c>
      <c r="B6621">
        <v>6610</v>
      </c>
      <c r="C6621" t="s">
        <v>479</v>
      </c>
      <c r="D6621" t="s">
        <v>480</v>
      </c>
      <c r="E6621" t="s">
        <v>149</v>
      </c>
      <c r="F6621" t="s">
        <v>150</v>
      </c>
      <c r="G6621" t="s">
        <v>215</v>
      </c>
      <c r="H6621" t="s">
        <v>216</v>
      </c>
      <c r="I6621" s="1">
        <v>42543</v>
      </c>
      <c r="J6621">
        <v>2016</v>
      </c>
      <c r="K6621" t="s">
        <v>41</v>
      </c>
      <c r="L6621" t="s">
        <v>42</v>
      </c>
      <c r="M6621" s="1">
        <v>42558</v>
      </c>
      <c r="N6621">
        <v>15</v>
      </c>
      <c r="O6621">
        <f>STANDARDIZE(N6621,$N$8,$N$9)</f>
        <v>-0.36654160174044426</v>
      </c>
      <c r="P6621">
        <f>ABS($J$3-O6621)</f>
        <v>0.1608246220364461</v>
      </c>
      <c r="Q6621">
        <f>ABS($J$4-O6621)</f>
        <v>2.5553245501346433</v>
      </c>
      <c r="R6621">
        <f>ABS($J$5-O6621)</f>
        <v>0.21443282938192809</v>
      </c>
      <c r="S6621">
        <f>ABS($J$6-O6621)</f>
        <v>0.80412311018223037</v>
      </c>
      <c r="T6621">
        <f>MIN(P6621:S6621)</f>
        <v>0.1608246220364461</v>
      </c>
      <c r="U6621">
        <f>MATCH(T6621,P6621:S6621, 0)</f>
        <v>1</v>
      </c>
    </row>
    <row r="6622" spans="1:21" x14ac:dyDescent="0.35">
      <c r="A6622">
        <v>3</v>
      </c>
      <c r="B6622">
        <v>6611</v>
      </c>
      <c r="C6622" t="s">
        <v>71</v>
      </c>
      <c r="D6622" t="s">
        <v>72</v>
      </c>
      <c r="E6622" t="s">
        <v>73</v>
      </c>
      <c r="F6622" t="s">
        <v>74</v>
      </c>
      <c r="G6622" t="s">
        <v>75</v>
      </c>
      <c r="H6622" t="s">
        <v>76</v>
      </c>
      <c r="I6622" s="1">
        <v>42543</v>
      </c>
      <c r="J6622">
        <v>2016</v>
      </c>
      <c r="K6622" t="s">
        <v>77</v>
      </c>
      <c r="L6622" t="s">
        <v>78</v>
      </c>
      <c r="M6622" s="1">
        <v>42681</v>
      </c>
      <c r="N6622">
        <v>19</v>
      </c>
      <c r="O6622">
        <f>STANDARDIZE(N6622,$N$8,$N$9)</f>
        <v>-0.29506399194646826</v>
      </c>
      <c r="P6622">
        <f>ABS($J$3-O6622)</f>
        <v>0.23230223183042209</v>
      </c>
      <c r="Q6622">
        <f>ABS($J$4-O6622)</f>
        <v>2.4838469403406673</v>
      </c>
      <c r="R6622">
        <f>ABS($J$5-O6622)</f>
        <v>0.1429552195879521</v>
      </c>
      <c r="S6622">
        <f>ABS($J$6-O6622)</f>
        <v>0.73264550038825438</v>
      </c>
      <c r="T6622">
        <f>MIN(P6622:S6622)</f>
        <v>0.1429552195879521</v>
      </c>
      <c r="U6622">
        <f>MATCH(T6622,P6622:S6622, 0)</f>
        <v>3</v>
      </c>
    </row>
    <row r="6623" spans="1:21" x14ac:dyDescent="0.35">
      <c r="A6623">
        <v>3</v>
      </c>
      <c r="B6623">
        <v>6612</v>
      </c>
      <c r="C6623" t="s">
        <v>67</v>
      </c>
      <c r="D6623" t="s">
        <v>68</v>
      </c>
      <c r="E6623" t="s">
        <v>16</v>
      </c>
      <c r="F6623" t="s">
        <v>17</v>
      </c>
      <c r="G6623" t="s">
        <v>137</v>
      </c>
      <c r="H6623" t="s">
        <v>138</v>
      </c>
      <c r="I6623" s="1">
        <v>42543</v>
      </c>
      <c r="J6623">
        <v>2016</v>
      </c>
      <c r="K6623" t="s">
        <v>577</v>
      </c>
      <c r="L6623" t="s">
        <v>578</v>
      </c>
      <c r="M6623" s="1">
        <v>42681</v>
      </c>
      <c r="N6623">
        <v>19</v>
      </c>
      <c r="O6623">
        <f>STANDARDIZE(N6623,$N$8,$N$9)</f>
        <v>-0.29506399194646826</v>
      </c>
      <c r="P6623">
        <f>ABS($J$3-O6623)</f>
        <v>0.23230223183042209</v>
      </c>
      <c r="Q6623">
        <f>ABS($J$4-O6623)</f>
        <v>2.4838469403406673</v>
      </c>
      <c r="R6623">
        <f>ABS($J$5-O6623)</f>
        <v>0.1429552195879521</v>
      </c>
      <c r="S6623">
        <f>ABS($J$6-O6623)</f>
        <v>0.73264550038825438</v>
      </c>
      <c r="T6623">
        <f>MIN(P6623:S6623)</f>
        <v>0.1429552195879521</v>
      </c>
      <c r="U6623">
        <f>MATCH(T6623,P6623:S6623, 0)</f>
        <v>3</v>
      </c>
    </row>
    <row r="6624" spans="1:21" x14ac:dyDescent="0.35">
      <c r="A6624">
        <v>3</v>
      </c>
      <c r="B6624">
        <v>6613</v>
      </c>
      <c r="C6624" t="s">
        <v>394</v>
      </c>
      <c r="D6624" t="s">
        <v>395</v>
      </c>
      <c r="E6624" t="s">
        <v>73</v>
      </c>
      <c r="F6624" t="s">
        <v>74</v>
      </c>
      <c r="G6624" t="s">
        <v>75</v>
      </c>
      <c r="H6624" t="s">
        <v>76</v>
      </c>
      <c r="I6624" s="1">
        <v>42543</v>
      </c>
      <c r="J6624">
        <v>2016</v>
      </c>
      <c r="K6624" t="s">
        <v>77</v>
      </c>
      <c r="L6624" t="s">
        <v>78</v>
      </c>
      <c r="M6624" s="1">
        <v>42564</v>
      </c>
      <c r="N6624">
        <v>21</v>
      </c>
      <c r="O6624">
        <f>STANDARDIZE(N6624,$N$8,$N$9)</f>
        <v>-0.25932518704948021</v>
      </c>
      <c r="P6624">
        <f>ABS($J$3-O6624)</f>
        <v>0.26804103672741014</v>
      </c>
      <c r="Q6624">
        <f>ABS($J$4-O6624)</f>
        <v>2.4481081354436793</v>
      </c>
      <c r="R6624">
        <f>ABS($J$5-O6624)</f>
        <v>0.10721641469096405</v>
      </c>
      <c r="S6624">
        <f>ABS($J$6-O6624)</f>
        <v>0.69690669549126638</v>
      </c>
      <c r="T6624">
        <f>MIN(P6624:S6624)</f>
        <v>0.10721641469096405</v>
      </c>
      <c r="U6624">
        <f>MATCH(T6624,P6624:S6624, 0)</f>
        <v>3</v>
      </c>
    </row>
    <row r="6625" spans="1:21" x14ac:dyDescent="0.35">
      <c r="A6625">
        <v>3</v>
      </c>
      <c r="B6625">
        <v>6614</v>
      </c>
      <c r="C6625" t="s">
        <v>14</v>
      </c>
      <c r="D6625" t="s">
        <v>15</v>
      </c>
      <c r="E6625" t="s">
        <v>43</v>
      </c>
      <c r="F6625" t="s">
        <v>35</v>
      </c>
      <c r="G6625" t="s">
        <v>48</v>
      </c>
      <c r="H6625" t="s">
        <v>49</v>
      </c>
      <c r="I6625" s="1">
        <v>42543</v>
      </c>
      <c r="J6625">
        <v>2016</v>
      </c>
      <c r="K6625" t="s">
        <v>20</v>
      </c>
      <c r="L6625" t="s">
        <v>21</v>
      </c>
      <c r="M6625" s="1">
        <v>42565</v>
      </c>
      <c r="N6625">
        <v>22</v>
      </c>
      <c r="O6625">
        <f>STANDARDIZE(N6625,$N$8,$N$9)</f>
        <v>-0.24145578460098621</v>
      </c>
      <c r="P6625">
        <f>ABS($J$3-O6625)</f>
        <v>0.28591043917590414</v>
      </c>
      <c r="Q6625">
        <f>ABS($J$4-O6625)</f>
        <v>2.4302387329951851</v>
      </c>
      <c r="R6625">
        <f>ABS($J$5-O6625)</f>
        <v>8.9347012242470047E-2</v>
      </c>
      <c r="S6625">
        <f>ABS($J$6-O6625)</f>
        <v>0.67903729304277238</v>
      </c>
      <c r="T6625">
        <f>MIN(P6625:S6625)</f>
        <v>8.9347012242470047E-2</v>
      </c>
      <c r="U6625">
        <f>MATCH(T6625,P6625:S6625, 0)</f>
        <v>3</v>
      </c>
    </row>
    <row r="6626" spans="1:21" x14ac:dyDescent="0.35">
      <c r="A6626">
        <v>3</v>
      </c>
      <c r="B6626">
        <v>6615</v>
      </c>
      <c r="C6626" t="s">
        <v>272</v>
      </c>
      <c r="D6626" t="s">
        <v>273</v>
      </c>
      <c r="E6626" t="s">
        <v>90</v>
      </c>
      <c r="F6626" t="s">
        <v>91</v>
      </c>
      <c r="G6626" t="s">
        <v>92</v>
      </c>
      <c r="H6626" t="s">
        <v>93</v>
      </c>
      <c r="I6626" s="1">
        <v>42543</v>
      </c>
      <c r="J6626">
        <v>2016</v>
      </c>
      <c r="K6626" t="s">
        <v>41</v>
      </c>
      <c r="L6626" t="s">
        <v>42</v>
      </c>
      <c r="M6626" s="1">
        <v>42568</v>
      </c>
      <c r="N6626">
        <v>25</v>
      </c>
      <c r="O6626">
        <f>STANDARDIZE(N6626,$N$8,$N$9)</f>
        <v>-0.18784757725550419</v>
      </c>
      <c r="P6626">
        <f>ABS($J$3-O6626)</f>
        <v>0.33951864652138619</v>
      </c>
      <c r="Q6626">
        <f>ABS($J$4-O6626)</f>
        <v>2.3766305256497033</v>
      </c>
      <c r="R6626">
        <f>ABS($J$5-O6626)</f>
        <v>3.5738804896988025E-2</v>
      </c>
      <c r="S6626">
        <f>ABS($J$6-O6626)</f>
        <v>0.62542908569729028</v>
      </c>
      <c r="T6626">
        <f>MIN(P6626:S6626)</f>
        <v>3.5738804896988025E-2</v>
      </c>
      <c r="U6626">
        <f>MATCH(T6626,P6626:S6626, 0)</f>
        <v>3</v>
      </c>
    </row>
    <row r="6627" spans="1:21" x14ac:dyDescent="0.35">
      <c r="A6627">
        <v>3</v>
      </c>
      <c r="B6627">
        <v>6616</v>
      </c>
      <c r="C6627" t="s">
        <v>14</v>
      </c>
      <c r="D6627" t="s">
        <v>15</v>
      </c>
      <c r="E6627" t="s">
        <v>131</v>
      </c>
      <c r="F6627" t="s">
        <v>132</v>
      </c>
      <c r="G6627" t="s">
        <v>211</v>
      </c>
      <c r="H6627" t="s">
        <v>212</v>
      </c>
      <c r="I6627" s="1">
        <v>42543</v>
      </c>
      <c r="J6627">
        <v>2016</v>
      </c>
      <c r="K6627" t="s">
        <v>227</v>
      </c>
      <c r="L6627" t="s">
        <v>228</v>
      </c>
      <c r="M6627" s="1">
        <v>42468</v>
      </c>
      <c r="N6627">
        <v>43</v>
      </c>
      <c r="O6627">
        <f>STANDARDIZE(N6627,$N$8,$N$9)</f>
        <v>0.13380166681738798</v>
      </c>
      <c r="P6627">
        <f>ABS($J$3-O6627)</f>
        <v>0.66116789059427838</v>
      </c>
      <c r="Q6627">
        <f>ABS($J$4-O6627)</f>
        <v>2.0549812815768109</v>
      </c>
      <c r="R6627">
        <f>ABS($J$5-O6627)</f>
        <v>0.28591043917590414</v>
      </c>
      <c r="S6627">
        <f>ABS($J$6-O6627)</f>
        <v>0.30377984162439814</v>
      </c>
      <c r="T6627">
        <f>MIN(P6627:S6627)</f>
        <v>0.28591043917590414</v>
      </c>
      <c r="U6627">
        <f>MATCH(T6627,P6627:S6627, 0)</f>
        <v>3</v>
      </c>
    </row>
    <row r="6628" spans="1:21" x14ac:dyDescent="0.35">
      <c r="A6628">
        <v>1</v>
      </c>
      <c r="B6628">
        <v>6617</v>
      </c>
      <c r="C6628" t="s">
        <v>462</v>
      </c>
      <c r="D6628" t="s">
        <v>463</v>
      </c>
      <c r="E6628" t="s">
        <v>73</v>
      </c>
      <c r="F6628" t="s">
        <v>74</v>
      </c>
      <c r="G6628" t="s">
        <v>75</v>
      </c>
      <c r="H6628" t="s">
        <v>76</v>
      </c>
      <c r="I6628" s="1">
        <v>42544</v>
      </c>
      <c r="J6628">
        <v>2016</v>
      </c>
      <c r="K6628" t="s">
        <v>125</v>
      </c>
      <c r="L6628" t="s">
        <v>126</v>
      </c>
      <c r="M6628" s="1">
        <v>42545</v>
      </c>
      <c r="N6628">
        <v>1</v>
      </c>
      <c r="O6628">
        <f>STANDARDIZE(N6628,$N$8,$N$9)</f>
        <v>-0.61671323601936046</v>
      </c>
      <c r="P6628">
        <f>ABS($J$3-O6628)</f>
        <v>8.9347012242470103E-2</v>
      </c>
      <c r="Q6628">
        <f>ABS($J$4-O6628)</f>
        <v>2.8054961844135593</v>
      </c>
      <c r="R6628">
        <f>ABS($J$5-O6628)</f>
        <v>0.46460446366084429</v>
      </c>
      <c r="S6628">
        <f>ABS($J$6-O6628)</f>
        <v>1.0542947444611466</v>
      </c>
      <c r="T6628">
        <f>MIN(P6628:S6628)</f>
        <v>8.9347012242470103E-2</v>
      </c>
      <c r="U6628">
        <f>MATCH(T6628,P6628:S6628, 0)</f>
        <v>1</v>
      </c>
    </row>
    <row r="6629" spans="1:21" x14ac:dyDescent="0.35">
      <c r="A6629">
        <v>1</v>
      </c>
      <c r="B6629">
        <v>6618</v>
      </c>
      <c r="C6629" t="s">
        <v>30</v>
      </c>
      <c r="D6629" t="s">
        <v>31</v>
      </c>
      <c r="E6629" t="s">
        <v>52</v>
      </c>
      <c r="F6629" t="s">
        <v>53</v>
      </c>
      <c r="G6629" t="s">
        <v>54</v>
      </c>
      <c r="H6629" t="s">
        <v>55</v>
      </c>
      <c r="I6629" s="1">
        <v>42544</v>
      </c>
      <c r="J6629">
        <v>2016</v>
      </c>
      <c r="K6629" t="s">
        <v>155</v>
      </c>
      <c r="L6629" t="s">
        <v>156</v>
      </c>
      <c r="M6629" s="1">
        <v>42551</v>
      </c>
      <c r="N6629">
        <v>7</v>
      </c>
      <c r="O6629">
        <f>STANDARDIZE(N6629,$N$8,$N$9)</f>
        <v>-0.50949682132839635</v>
      </c>
      <c r="P6629">
        <f>ABS($J$3-O6629)</f>
        <v>1.7869402448493998E-2</v>
      </c>
      <c r="Q6629">
        <f>ABS($J$4-O6629)</f>
        <v>2.6982797697225953</v>
      </c>
      <c r="R6629">
        <f>ABS($J$5-O6629)</f>
        <v>0.35738804896988019</v>
      </c>
      <c r="S6629">
        <f>ABS($J$6-O6629)</f>
        <v>0.94707832977018247</v>
      </c>
      <c r="T6629">
        <f>MIN(P6629:S6629)</f>
        <v>1.7869402448493998E-2</v>
      </c>
      <c r="U6629">
        <f>MATCH(T6629,P6629:S6629, 0)</f>
        <v>1</v>
      </c>
    </row>
    <row r="6630" spans="1:21" x14ac:dyDescent="0.35">
      <c r="A6630">
        <v>1</v>
      </c>
      <c r="B6630">
        <v>6619</v>
      </c>
      <c r="C6630" t="s">
        <v>157</v>
      </c>
      <c r="D6630" t="s">
        <v>158</v>
      </c>
      <c r="E6630" t="s">
        <v>84</v>
      </c>
      <c r="F6630" t="s">
        <v>85</v>
      </c>
      <c r="G6630" t="s">
        <v>153</v>
      </c>
      <c r="H6630" t="s">
        <v>154</v>
      </c>
      <c r="I6630" s="1">
        <v>42544</v>
      </c>
      <c r="J6630">
        <v>2016</v>
      </c>
      <c r="K6630" t="s">
        <v>77</v>
      </c>
      <c r="L6630" t="s">
        <v>78</v>
      </c>
      <c r="M6630" s="1">
        <v>42436</v>
      </c>
      <c r="N6630">
        <v>10</v>
      </c>
      <c r="O6630">
        <f>STANDARDIZE(N6630,$N$8,$N$9)</f>
        <v>-0.4558886139829143</v>
      </c>
      <c r="P6630">
        <f>ABS($J$3-O6630)</f>
        <v>7.1477609793976049E-2</v>
      </c>
      <c r="Q6630">
        <f>ABS($J$4-O6630)</f>
        <v>2.6446715623771131</v>
      </c>
      <c r="R6630">
        <f>ABS($J$5-O6630)</f>
        <v>0.30377984162439814</v>
      </c>
      <c r="S6630">
        <f>ABS($J$6-O6630)</f>
        <v>0.89347012242470036</v>
      </c>
      <c r="T6630">
        <f>MIN(P6630:S6630)</f>
        <v>7.1477609793976049E-2</v>
      </c>
      <c r="U6630">
        <f>MATCH(T6630,P6630:S6630, 0)</f>
        <v>1</v>
      </c>
    </row>
    <row r="6631" spans="1:21" x14ac:dyDescent="0.35">
      <c r="A6631">
        <v>1</v>
      </c>
      <c r="B6631">
        <v>6620</v>
      </c>
      <c r="C6631" t="s">
        <v>270</v>
      </c>
      <c r="D6631" t="s">
        <v>271</v>
      </c>
      <c r="E6631" t="s">
        <v>219</v>
      </c>
      <c r="F6631" t="s">
        <v>220</v>
      </c>
      <c r="G6631" t="s">
        <v>221</v>
      </c>
      <c r="H6631" t="s">
        <v>222</v>
      </c>
      <c r="I6631" s="1">
        <v>42544</v>
      </c>
      <c r="J6631">
        <v>2016</v>
      </c>
      <c r="K6631" t="s">
        <v>77</v>
      </c>
      <c r="L6631" t="s">
        <v>78</v>
      </c>
      <c r="M6631" s="1">
        <v>42589</v>
      </c>
      <c r="N6631">
        <v>15</v>
      </c>
      <c r="O6631">
        <f>STANDARDIZE(N6631,$N$8,$N$9)</f>
        <v>-0.36654160174044426</v>
      </c>
      <c r="P6631">
        <f>ABS($J$3-O6631)</f>
        <v>0.1608246220364461</v>
      </c>
      <c r="Q6631">
        <f>ABS($J$4-O6631)</f>
        <v>2.5553245501346433</v>
      </c>
      <c r="R6631">
        <f>ABS($J$5-O6631)</f>
        <v>0.21443282938192809</v>
      </c>
      <c r="S6631">
        <f>ABS($J$6-O6631)</f>
        <v>0.80412311018223037</v>
      </c>
      <c r="T6631">
        <f>MIN(P6631:S6631)</f>
        <v>0.1608246220364461</v>
      </c>
      <c r="U6631">
        <f>MATCH(T6631,P6631:S6631, 0)</f>
        <v>1</v>
      </c>
    </row>
    <row r="6632" spans="1:21" x14ac:dyDescent="0.35">
      <c r="A6632">
        <v>1</v>
      </c>
      <c r="B6632">
        <v>6621</v>
      </c>
      <c r="C6632" t="s">
        <v>14</v>
      </c>
      <c r="D6632" t="s">
        <v>15</v>
      </c>
      <c r="E6632" t="s">
        <v>79</v>
      </c>
      <c r="F6632" t="s">
        <v>35</v>
      </c>
      <c r="G6632" t="s">
        <v>80</v>
      </c>
      <c r="H6632" t="s">
        <v>81</v>
      </c>
      <c r="I6632" s="1">
        <v>42544</v>
      </c>
      <c r="J6632">
        <v>2016</v>
      </c>
      <c r="K6632" t="s">
        <v>41</v>
      </c>
      <c r="L6632" t="s">
        <v>42</v>
      </c>
      <c r="M6632" s="1">
        <v>42589</v>
      </c>
      <c r="N6632">
        <v>15</v>
      </c>
      <c r="O6632">
        <f>STANDARDIZE(N6632,$N$8,$N$9)</f>
        <v>-0.36654160174044426</v>
      </c>
      <c r="P6632">
        <f>ABS($J$3-O6632)</f>
        <v>0.1608246220364461</v>
      </c>
      <c r="Q6632">
        <f>ABS($J$4-O6632)</f>
        <v>2.5553245501346433</v>
      </c>
      <c r="R6632">
        <f>ABS($J$5-O6632)</f>
        <v>0.21443282938192809</v>
      </c>
      <c r="S6632">
        <f>ABS($J$6-O6632)</f>
        <v>0.80412311018223037</v>
      </c>
      <c r="T6632">
        <f>MIN(P6632:S6632)</f>
        <v>0.1608246220364461</v>
      </c>
      <c r="U6632">
        <f>MATCH(T6632,P6632:S6632, 0)</f>
        <v>1</v>
      </c>
    </row>
    <row r="6633" spans="1:21" x14ac:dyDescent="0.35">
      <c r="A6633">
        <v>1</v>
      </c>
      <c r="B6633">
        <v>6622</v>
      </c>
      <c r="C6633" t="s">
        <v>82</v>
      </c>
      <c r="D6633" t="s">
        <v>83</v>
      </c>
      <c r="E6633" t="s">
        <v>84</v>
      </c>
      <c r="F6633" t="s">
        <v>85</v>
      </c>
      <c r="G6633" t="s">
        <v>333</v>
      </c>
      <c r="H6633" t="s">
        <v>334</v>
      </c>
      <c r="I6633" s="1">
        <v>42544</v>
      </c>
      <c r="J6633">
        <v>2016</v>
      </c>
      <c r="K6633" t="s">
        <v>77</v>
      </c>
      <c r="L6633" t="s">
        <v>78</v>
      </c>
      <c r="M6633" s="1">
        <v>42589</v>
      </c>
      <c r="N6633">
        <v>15</v>
      </c>
      <c r="O6633">
        <f>STANDARDIZE(N6633,$N$8,$N$9)</f>
        <v>-0.36654160174044426</v>
      </c>
      <c r="P6633">
        <f>ABS($J$3-O6633)</f>
        <v>0.1608246220364461</v>
      </c>
      <c r="Q6633">
        <f>ABS($J$4-O6633)</f>
        <v>2.5553245501346433</v>
      </c>
      <c r="R6633">
        <f>ABS($J$5-O6633)</f>
        <v>0.21443282938192809</v>
      </c>
      <c r="S6633">
        <f>ABS($J$6-O6633)</f>
        <v>0.80412311018223037</v>
      </c>
      <c r="T6633">
        <f>MIN(P6633:S6633)</f>
        <v>0.1608246220364461</v>
      </c>
      <c r="U6633">
        <f>MATCH(T6633,P6633:S6633, 0)</f>
        <v>1</v>
      </c>
    </row>
    <row r="6634" spans="1:21" x14ac:dyDescent="0.35">
      <c r="A6634">
        <v>3</v>
      </c>
      <c r="B6634">
        <v>6623</v>
      </c>
      <c r="C6634" t="s">
        <v>300</v>
      </c>
      <c r="D6634" t="s">
        <v>301</v>
      </c>
      <c r="E6634" t="s">
        <v>219</v>
      </c>
      <c r="F6634" t="s">
        <v>220</v>
      </c>
      <c r="G6634" t="s">
        <v>221</v>
      </c>
      <c r="H6634" t="s">
        <v>222</v>
      </c>
      <c r="I6634" s="1">
        <v>42544</v>
      </c>
      <c r="J6634">
        <v>2016</v>
      </c>
      <c r="K6634" t="s">
        <v>77</v>
      </c>
      <c r="L6634" t="s">
        <v>78</v>
      </c>
      <c r="M6634" s="1">
        <v>42564</v>
      </c>
      <c r="N6634">
        <v>20</v>
      </c>
      <c r="O6634">
        <f>STANDARDIZE(N6634,$N$8,$N$9)</f>
        <v>-0.27719458949797421</v>
      </c>
      <c r="P6634">
        <f>ABS($J$3-O6634)</f>
        <v>0.25017163427891614</v>
      </c>
      <c r="Q6634">
        <f>ABS($J$4-O6634)</f>
        <v>2.4659775378921731</v>
      </c>
      <c r="R6634">
        <f>ABS($J$5-O6634)</f>
        <v>0.12508581713945804</v>
      </c>
      <c r="S6634">
        <f>ABS($J$6-O6634)</f>
        <v>0.71477609793976038</v>
      </c>
      <c r="T6634">
        <f>MIN(P6634:S6634)</f>
        <v>0.12508581713945804</v>
      </c>
      <c r="U6634">
        <f>MATCH(T6634,P6634:S6634, 0)</f>
        <v>3</v>
      </c>
    </row>
    <row r="6635" spans="1:21" x14ac:dyDescent="0.35">
      <c r="A6635">
        <v>3</v>
      </c>
      <c r="B6635">
        <v>6624</v>
      </c>
      <c r="C6635" t="s">
        <v>30</v>
      </c>
      <c r="D6635" t="s">
        <v>31</v>
      </c>
      <c r="E6635" t="s">
        <v>168</v>
      </c>
      <c r="F6635" t="s">
        <v>169</v>
      </c>
      <c r="G6635" t="s">
        <v>366</v>
      </c>
      <c r="H6635" t="s">
        <v>367</v>
      </c>
      <c r="I6635" s="1">
        <v>42544</v>
      </c>
      <c r="J6635">
        <v>2016</v>
      </c>
      <c r="K6635" t="s">
        <v>77</v>
      </c>
      <c r="L6635" t="s">
        <v>78</v>
      </c>
      <c r="M6635" s="1">
        <v>42564</v>
      </c>
      <c r="N6635">
        <v>20</v>
      </c>
      <c r="O6635">
        <f>STANDARDIZE(N6635,$N$8,$N$9)</f>
        <v>-0.27719458949797421</v>
      </c>
      <c r="P6635">
        <f>ABS($J$3-O6635)</f>
        <v>0.25017163427891614</v>
      </c>
      <c r="Q6635">
        <f>ABS($J$4-O6635)</f>
        <v>2.4659775378921731</v>
      </c>
      <c r="R6635">
        <f>ABS($J$5-O6635)</f>
        <v>0.12508581713945804</v>
      </c>
      <c r="S6635">
        <f>ABS($J$6-O6635)</f>
        <v>0.71477609793976038</v>
      </c>
      <c r="T6635">
        <f>MIN(P6635:S6635)</f>
        <v>0.12508581713945804</v>
      </c>
      <c r="U6635">
        <f>MATCH(T6635,P6635:S6635, 0)</f>
        <v>3</v>
      </c>
    </row>
    <row r="6636" spans="1:21" x14ac:dyDescent="0.35">
      <c r="A6636">
        <v>2</v>
      </c>
      <c r="B6636">
        <v>6625</v>
      </c>
      <c r="C6636" t="s">
        <v>172</v>
      </c>
      <c r="D6636" t="s">
        <v>173</v>
      </c>
      <c r="E6636" t="s">
        <v>79</v>
      </c>
      <c r="F6636" t="s">
        <v>35</v>
      </c>
      <c r="G6636" t="s">
        <v>80</v>
      </c>
      <c r="H6636" t="s">
        <v>81</v>
      </c>
      <c r="I6636" s="1">
        <v>42544</v>
      </c>
      <c r="J6636">
        <v>2016</v>
      </c>
      <c r="K6636" t="s">
        <v>20</v>
      </c>
      <c r="L6636" t="s">
        <v>21</v>
      </c>
      <c r="M6636" s="1">
        <v>43070</v>
      </c>
      <c r="N6636">
        <v>203</v>
      </c>
      <c r="O6636">
        <f>STANDARDIZE(N6636,$N$8,$N$9)</f>
        <v>2.9929060585764296</v>
      </c>
      <c r="P6636">
        <f>ABS($J$3-O6636)</f>
        <v>3.5202722823533197</v>
      </c>
      <c r="Q6636">
        <f>ABS($J$4-O6636)</f>
        <v>0.80412311018223059</v>
      </c>
      <c r="R6636">
        <f>ABS($J$5-O6636)</f>
        <v>3.1450148309349455</v>
      </c>
      <c r="S6636">
        <f>ABS($J$6-O6636)</f>
        <v>2.5553245501346433</v>
      </c>
      <c r="T6636">
        <f>MIN(P6636:S6636)</f>
        <v>0.80412311018223059</v>
      </c>
      <c r="U6636">
        <f>MATCH(T6636,P6636:S6636, 0)</f>
        <v>2</v>
      </c>
    </row>
    <row r="6637" spans="1:21" x14ac:dyDescent="0.35">
      <c r="A6637">
        <v>1</v>
      </c>
      <c r="B6637">
        <v>6626</v>
      </c>
      <c r="C6637" t="s">
        <v>32</v>
      </c>
      <c r="D6637" t="s">
        <v>33</v>
      </c>
      <c r="E6637" t="s">
        <v>79</v>
      </c>
      <c r="F6637" t="s">
        <v>35</v>
      </c>
      <c r="G6637" t="s">
        <v>80</v>
      </c>
      <c r="H6637" t="s">
        <v>81</v>
      </c>
      <c r="I6637" s="1">
        <v>42545</v>
      </c>
      <c r="J6637">
        <v>2016</v>
      </c>
      <c r="K6637" t="s">
        <v>41</v>
      </c>
      <c r="L6637" t="s">
        <v>42</v>
      </c>
      <c r="M6637" s="1">
        <v>42551</v>
      </c>
      <c r="N6637">
        <v>6</v>
      </c>
      <c r="O6637">
        <f>STANDARDIZE(N6637,$N$8,$N$9)</f>
        <v>-0.52736622377689035</v>
      </c>
      <c r="P6637">
        <f>ABS($J$3-O6637)</f>
        <v>0</v>
      </c>
      <c r="Q6637">
        <f>ABS($J$4-O6637)</f>
        <v>2.7161491721710895</v>
      </c>
      <c r="R6637">
        <f>ABS($J$5-O6637)</f>
        <v>0.37525745141837419</v>
      </c>
      <c r="S6637">
        <f>ABS($J$6-O6637)</f>
        <v>0.96494773221867647</v>
      </c>
      <c r="T6637">
        <f>MIN(P6637:S6637)</f>
        <v>0</v>
      </c>
      <c r="U6637">
        <f>MATCH(T6637,P6637:S6637, 0)</f>
        <v>1</v>
      </c>
    </row>
    <row r="6638" spans="1:21" x14ac:dyDescent="0.35">
      <c r="A6638">
        <v>1</v>
      </c>
      <c r="B6638">
        <v>6627</v>
      </c>
      <c r="C6638" t="s">
        <v>464</v>
      </c>
      <c r="D6638" t="s">
        <v>465</v>
      </c>
      <c r="E6638" t="s">
        <v>79</v>
      </c>
      <c r="F6638" t="s">
        <v>35</v>
      </c>
      <c r="G6638" t="s">
        <v>200</v>
      </c>
      <c r="H6638" t="s">
        <v>201</v>
      </c>
      <c r="I6638" s="1">
        <v>42545</v>
      </c>
      <c r="J6638">
        <v>2016</v>
      </c>
      <c r="K6638" t="s">
        <v>77</v>
      </c>
      <c r="L6638" t="s">
        <v>78</v>
      </c>
      <c r="M6638" s="1">
        <v>42620</v>
      </c>
      <c r="N6638">
        <v>15</v>
      </c>
      <c r="O6638">
        <f>STANDARDIZE(N6638,$N$8,$N$9)</f>
        <v>-0.36654160174044426</v>
      </c>
      <c r="P6638">
        <f>ABS($J$3-O6638)</f>
        <v>0.1608246220364461</v>
      </c>
      <c r="Q6638">
        <f>ABS($J$4-O6638)</f>
        <v>2.5553245501346433</v>
      </c>
      <c r="R6638">
        <f>ABS($J$5-O6638)</f>
        <v>0.21443282938192809</v>
      </c>
      <c r="S6638">
        <f>ABS($J$6-O6638)</f>
        <v>0.80412311018223037</v>
      </c>
      <c r="T6638">
        <f>MIN(P6638:S6638)</f>
        <v>0.1608246220364461</v>
      </c>
      <c r="U6638">
        <f>MATCH(T6638,P6638:S6638, 0)</f>
        <v>1</v>
      </c>
    </row>
    <row r="6639" spans="1:21" x14ac:dyDescent="0.35">
      <c r="A6639">
        <v>3</v>
      </c>
      <c r="B6639">
        <v>6628</v>
      </c>
      <c r="C6639" t="s">
        <v>14</v>
      </c>
      <c r="D6639" t="s">
        <v>15</v>
      </c>
      <c r="E6639" t="s">
        <v>131</v>
      </c>
      <c r="F6639" t="s">
        <v>132</v>
      </c>
      <c r="G6639" t="s">
        <v>133</v>
      </c>
      <c r="H6639" t="s">
        <v>134</v>
      </c>
      <c r="I6639" s="1">
        <v>42545</v>
      </c>
      <c r="J6639">
        <v>2016</v>
      </c>
      <c r="K6639" t="s">
        <v>69</v>
      </c>
      <c r="L6639" t="s">
        <v>70</v>
      </c>
      <c r="M6639" s="1">
        <v>42681</v>
      </c>
      <c r="N6639">
        <v>17</v>
      </c>
      <c r="O6639">
        <f>STANDARDIZE(N6639,$N$8,$N$9)</f>
        <v>-0.33080279684345626</v>
      </c>
      <c r="P6639">
        <f>ABS($J$3-O6639)</f>
        <v>0.19656342693343409</v>
      </c>
      <c r="Q6639">
        <f>ABS($J$4-O6639)</f>
        <v>2.5195857452376553</v>
      </c>
      <c r="R6639">
        <f>ABS($J$5-O6639)</f>
        <v>0.17869402448494009</v>
      </c>
      <c r="S6639">
        <f>ABS($J$6-O6639)</f>
        <v>0.76838430528524237</v>
      </c>
      <c r="T6639">
        <f>MIN(P6639:S6639)</f>
        <v>0.17869402448494009</v>
      </c>
      <c r="U6639">
        <f>MATCH(T6639,P6639:S6639, 0)</f>
        <v>3</v>
      </c>
    </row>
    <row r="6640" spans="1:21" x14ac:dyDescent="0.35">
      <c r="A6640">
        <v>3</v>
      </c>
      <c r="B6640">
        <v>6629</v>
      </c>
      <c r="C6640" t="s">
        <v>14</v>
      </c>
      <c r="D6640" t="s">
        <v>15</v>
      </c>
      <c r="E6640" t="s">
        <v>58</v>
      </c>
      <c r="F6640" t="s">
        <v>348</v>
      </c>
      <c r="G6640" t="s">
        <v>349</v>
      </c>
      <c r="H6640" t="s">
        <v>350</v>
      </c>
      <c r="I6640" s="1">
        <v>42545</v>
      </c>
      <c r="J6640">
        <v>2016</v>
      </c>
      <c r="K6640" t="s">
        <v>77</v>
      </c>
      <c r="L6640" t="s">
        <v>78</v>
      </c>
      <c r="M6640" s="1">
        <v>42681</v>
      </c>
      <c r="N6640">
        <v>17</v>
      </c>
      <c r="O6640">
        <f>STANDARDIZE(N6640,$N$8,$N$9)</f>
        <v>-0.33080279684345626</v>
      </c>
      <c r="P6640">
        <f>ABS($J$3-O6640)</f>
        <v>0.19656342693343409</v>
      </c>
      <c r="Q6640">
        <f>ABS($J$4-O6640)</f>
        <v>2.5195857452376553</v>
      </c>
      <c r="R6640">
        <f>ABS($J$5-O6640)</f>
        <v>0.17869402448494009</v>
      </c>
      <c r="S6640">
        <f>ABS($J$6-O6640)</f>
        <v>0.76838430528524237</v>
      </c>
      <c r="T6640">
        <f>MIN(P6640:S6640)</f>
        <v>0.17869402448494009</v>
      </c>
      <c r="U6640">
        <f>MATCH(T6640,P6640:S6640, 0)</f>
        <v>3</v>
      </c>
    </row>
    <row r="6641" spans="1:21" x14ac:dyDescent="0.35">
      <c r="A6641">
        <v>3</v>
      </c>
      <c r="B6641">
        <v>6630</v>
      </c>
      <c r="C6641" t="s">
        <v>112</v>
      </c>
      <c r="D6641" t="s">
        <v>113</v>
      </c>
      <c r="E6641" t="s">
        <v>79</v>
      </c>
      <c r="F6641" t="s">
        <v>35</v>
      </c>
      <c r="G6641" t="s">
        <v>200</v>
      </c>
      <c r="H6641" t="s">
        <v>201</v>
      </c>
      <c r="I6641" s="1">
        <v>42545</v>
      </c>
      <c r="J6641">
        <v>2016</v>
      </c>
      <c r="K6641" t="s">
        <v>77</v>
      </c>
      <c r="L6641" t="s">
        <v>78</v>
      </c>
      <c r="M6641" s="1">
        <v>42566</v>
      </c>
      <c r="N6641">
        <v>21</v>
      </c>
      <c r="O6641">
        <f>STANDARDIZE(N6641,$N$8,$N$9)</f>
        <v>-0.25932518704948021</v>
      </c>
      <c r="P6641">
        <f>ABS($J$3-O6641)</f>
        <v>0.26804103672741014</v>
      </c>
      <c r="Q6641">
        <f>ABS($J$4-O6641)</f>
        <v>2.4481081354436793</v>
      </c>
      <c r="R6641">
        <f>ABS($J$5-O6641)</f>
        <v>0.10721641469096405</v>
      </c>
      <c r="S6641">
        <f>ABS($J$6-O6641)</f>
        <v>0.69690669549126638</v>
      </c>
      <c r="T6641">
        <f>MIN(P6641:S6641)</f>
        <v>0.10721641469096405</v>
      </c>
      <c r="U6641">
        <f>MATCH(T6641,P6641:S6641, 0)</f>
        <v>3</v>
      </c>
    </row>
    <row r="6642" spans="1:21" x14ac:dyDescent="0.35">
      <c r="A6642">
        <v>3</v>
      </c>
      <c r="B6642">
        <v>6631</v>
      </c>
      <c r="C6642" t="s">
        <v>30</v>
      </c>
      <c r="D6642" t="s">
        <v>31</v>
      </c>
      <c r="E6642" t="s">
        <v>52</v>
      </c>
      <c r="F6642" t="s">
        <v>102</v>
      </c>
      <c r="G6642" t="s">
        <v>103</v>
      </c>
      <c r="H6642" t="s">
        <v>104</v>
      </c>
      <c r="I6642" s="1">
        <v>42545</v>
      </c>
      <c r="J6642">
        <v>2016</v>
      </c>
      <c r="K6642" t="s">
        <v>77</v>
      </c>
      <c r="L6642" t="s">
        <v>78</v>
      </c>
      <c r="M6642" s="1">
        <v>42569</v>
      </c>
      <c r="N6642">
        <v>24</v>
      </c>
      <c r="O6642">
        <f>STANDARDIZE(N6642,$N$8,$N$9)</f>
        <v>-0.20571697970399819</v>
      </c>
      <c r="P6642">
        <f>ABS($J$3-O6642)</f>
        <v>0.32164924407289219</v>
      </c>
      <c r="Q6642">
        <f>ABS($J$4-O6642)</f>
        <v>2.3944999280981971</v>
      </c>
      <c r="R6642">
        <f>ABS($J$5-O6642)</f>
        <v>5.3608207345482023E-2</v>
      </c>
      <c r="S6642">
        <f>ABS($J$6-O6642)</f>
        <v>0.64329848814578428</v>
      </c>
      <c r="T6642">
        <f>MIN(P6642:S6642)</f>
        <v>5.3608207345482023E-2</v>
      </c>
      <c r="U6642">
        <f>MATCH(T6642,P6642:S6642, 0)</f>
        <v>3</v>
      </c>
    </row>
    <row r="6643" spans="1:21" x14ac:dyDescent="0.35">
      <c r="A6643">
        <v>3</v>
      </c>
      <c r="B6643">
        <v>6632</v>
      </c>
      <c r="C6643" t="s">
        <v>14</v>
      </c>
      <c r="D6643" t="s">
        <v>15</v>
      </c>
      <c r="E6643" t="s">
        <v>105</v>
      </c>
      <c r="F6643" t="s">
        <v>59</v>
      </c>
      <c r="G6643" t="s">
        <v>106</v>
      </c>
      <c r="H6643" t="s">
        <v>107</v>
      </c>
      <c r="I6643" s="1">
        <v>42545</v>
      </c>
      <c r="J6643">
        <v>2016</v>
      </c>
      <c r="K6643" t="s">
        <v>41</v>
      </c>
      <c r="L6643" t="s">
        <v>42</v>
      </c>
      <c r="M6643" s="1">
        <v>42572</v>
      </c>
      <c r="N6643">
        <v>27</v>
      </c>
      <c r="O6643">
        <f>STANDARDIZE(N6643,$N$8,$N$9)</f>
        <v>-0.15210877235851616</v>
      </c>
      <c r="P6643">
        <f>ABS($J$3-O6643)</f>
        <v>0.37525745141837419</v>
      </c>
      <c r="Q6643">
        <f>ABS($J$4-O6643)</f>
        <v>2.3408917207527153</v>
      </c>
      <c r="R6643">
        <f>ABS($J$5-O6643)</f>
        <v>0</v>
      </c>
      <c r="S6643">
        <f>ABS($J$6-O6643)</f>
        <v>0.58969028080030228</v>
      </c>
      <c r="T6643">
        <f>MIN(P6643:S6643)</f>
        <v>0</v>
      </c>
      <c r="U6643">
        <f>MATCH(T6643,P6643:S6643, 0)</f>
        <v>3</v>
      </c>
    </row>
    <row r="6644" spans="1:21" x14ac:dyDescent="0.35">
      <c r="A6644">
        <v>3</v>
      </c>
      <c r="B6644">
        <v>6633</v>
      </c>
      <c r="C6644" t="s">
        <v>239</v>
      </c>
      <c r="D6644" t="s">
        <v>240</v>
      </c>
      <c r="E6644" t="s">
        <v>141</v>
      </c>
      <c r="F6644" t="s">
        <v>142</v>
      </c>
      <c r="G6644" t="s">
        <v>143</v>
      </c>
      <c r="H6644" t="s">
        <v>144</v>
      </c>
      <c r="I6644" s="1">
        <v>42545</v>
      </c>
      <c r="J6644">
        <v>2016</v>
      </c>
      <c r="K6644" t="s">
        <v>227</v>
      </c>
      <c r="L6644" t="s">
        <v>228</v>
      </c>
      <c r="M6644" s="1">
        <v>42576</v>
      </c>
      <c r="N6644">
        <v>31</v>
      </c>
      <c r="O6644">
        <f>STANDARDIZE(N6644,$N$8,$N$9)</f>
        <v>-8.0631162564540129E-2</v>
      </c>
      <c r="P6644">
        <f>ABS($J$3-O6644)</f>
        <v>0.44673506121235024</v>
      </c>
      <c r="Q6644">
        <f>ABS($J$4-O6644)</f>
        <v>2.2694141109587389</v>
      </c>
      <c r="R6644">
        <f>ABS($J$5-O6644)</f>
        <v>7.1477609793976035E-2</v>
      </c>
      <c r="S6644">
        <f>ABS($J$6-O6644)</f>
        <v>0.51821267100632629</v>
      </c>
      <c r="T6644">
        <f>MIN(P6644:S6644)</f>
        <v>7.1477609793976035E-2</v>
      </c>
      <c r="U6644">
        <f>MATCH(T6644,P6644:S6644, 0)</f>
        <v>3</v>
      </c>
    </row>
    <row r="6645" spans="1:21" x14ac:dyDescent="0.35">
      <c r="A6645">
        <v>4</v>
      </c>
      <c r="B6645">
        <v>6634</v>
      </c>
      <c r="C6645" t="s">
        <v>67</v>
      </c>
      <c r="D6645" t="s">
        <v>68</v>
      </c>
      <c r="E6645" t="s">
        <v>149</v>
      </c>
      <c r="F6645" t="s">
        <v>150</v>
      </c>
      <c r="G6645" t="s">
        <v>215</v>
      </c>
      <c r="H6645" t="s">
        <v>216</v>
      </c>
      <c r="I6645" s="1">
        <v>42546</v>
      </c>
      <c r="J6645">
        <v>2016</v>
      </c>
      <c r="K6645" t="s">
        <v>41</v>
      </c>
      <c r="L6645" t="s">
        <v>42</v>
      </c>
      <c r="M6645" s="1">
        <v>42597</v>
      </c>
      <c r="N6645">
        <v>51</v>
      </c>
      <c r="O6645">
        <f>STANDARDIZE(N6645,$N$8,$N$9)</f>
        <v>0.27675688640534007</v>
      </c>
      <c r="P6645">
        <f>ABS($J$3-O6645)</f>
        <v>0.80412311018223037</v>
      </c>
      <c r="Q6645">
        <f>ABS($J$4-O6645)</f>
        <v>1.9120260619888589</v>
      </c>
      <c r="R6645">
        <f>ABS($J$5-O6645)</f>
        <v>0.42886565876385624</v>
      </c>
      <c r="S6645">
        <f>ABS($J$6-O6645)</f>
        <v>0.16082462203644604</v>
      </c>
      <c r="T6645">
        <f>MIN(P6645:S6645)</f>
        <v>0.16082462203644604</v>
      </c>
      <c r="U6645">
        <f>MATCH(T6645,P6645:S6645, 0)</f>
        <v>4</v>
      </c>
    </row>
    <row r="6646" spans="1:21" x14ac:dyDescent="0.35">
      <c r="A6646">
        <v>1</v>
      </c>
      <c r="B6646">
        <v>6635</v>
      </c>
      <c r="C6646" t="s">
        <v>67</v>
      </c>
      <c r="D6646" t="s">
        <v>68</v>
      </c>
      <c r="E6646" t="s">
        <v>16</v>
      </c>
      <c r="F6646" t="s">
        <v>17</v>
      </c>
      <c r="G6646" t="s">
        <v>344</v>
      </c>
      <c r="H6646" t="s">
        <v>345</v>
      </c>
      <c r="I6646" s="1">
        <v>42547</v>
      </c>
      <c r="J6646">
        <v>2016</v>
      </c>
      <c r="K6646" t="s">
        <v>125</v>
      </c>
      <c r="L6646" t="s">
        <v>126</v>
      </c>
      <c r="M6646" s="1">
        <v>42548</v>
      </c>
      <c r="N6646">
        <v>1</v>
      </c>
      <c r="O6646">
        <f>STANDARDIZE(N6646,$N$8,$N$9)</f>
        <v>-0.61671323601936046</v>
      </c>
      <c r="P6646">
        <f>ABS($J$3-O6646)</f>
        <v>8.9347012242470103E-2</v>
      </c>
      <c r="Q6646">
        <f>ABS($J$4-O6646)</f>
        <v>2.8054961844135593</v>
      </c>
      <c r="R6646">
        <f>ABS($J$5-O6646)</f>
        <v>0.46460446366084429</v>
      </c>
      <c r="S6646">
        <f>ABS($J$6-O6646)</f>
        <v>1.0542947444611466</v>
      </c>
      <c r="T6646">
        <f>MIN(P6646:S6646)</f>
        <v>8.9347012242470103E-2</v>
      </c>
      <c r="U6646">
        <f>MATCH(T6646,P6646:S6646, 0)</f>
        <v>1</v>
      </c>
    </row>
    <row r="6647" spans="1:21" x14ac:dyDescent="0.35">
      <c r="A6647">
        <v>1</v>
      </c>
      <c r="B6647">
        <v>6636</v>
      </c>
      <c r="C6647" t="s">
        <v>14</v>
      </c>
      <c r="D6647" t="s">
        <v>15</v>
      </c>
      <c r="E6647" t="s">
        <v>105</v>
      </c>
      <c r="F6647" t="s">
        <v>59</v>
      </c>
      <c r="G6647" t="s">
        <v>106</v>
      </c>
      <c r="H6647" t="s">
        <v>107</v>
      </c>
      <c r="I6647" s="1">
        <v>42547</v>
      </c>
      <c r="J6647">
        <v>2016</v>
      </c>
      <c r="K6647" t="s">
        <v>176</v>
      </c>
      <c r="L6647" t="s">
        <v>177</v>
      </c>
      <c r="M6647" s="1">
        <v>42550</v>
      </c>
      <c r="N6647">
        <v>3</v>
      </c>
      <c r="O6647">
        <f>STANDARDIZE(N6647,$N$8,$N$9)</f>
        <v>-0.58097443112237235</v>
      </c>
      <c r="P6647">
        <f>ABS($J$3-O6647)</f>
        <v>5.3608207345481995E-2</v>
      </c>
      <c r="Q6647">
        <f>ABS($J$4-O6647)</f>
        <v>2.7697573795165713</v>
      </c>
      <c r="R6647">
        <f>ABS($J$5-O6647)</f>
        <v>0.42886565876385618</v>
      </c>
      <c r="S6647">
        <f>ABS($J$6-O6647)</f>
        <v>1.0185559395641586</v>
      </c>
      <c r="T6647">
        <f>MIN(P6647:S6647)</f>
        <v>5.3608207345481995E-2</v>
      </c>
      <c r="U6647">
        <f>MATCH(T6647,P6647:S6647, 0)</f>
        <v>1</v>
      </c>
    </row>
    <row r="6648" spans="1:21" x14ac:dyDescent="0.35">
      <c r="A6648">
        <v>1</v>
      </c>
      <c r="B6648">
        <v>6637</v>
      </c>
      <c r="C6648" t="s">
        <v>135</v>
      </c>
      <c r="D6648" t="s">
        <v>136</v>
      </c>
      <c r="E6648" t="s">
        <v>131</v>
      </c>
      <c r="F6648" t="s">
        <v>132</v>
      </c>
      <c r="G6648" t="s">
        <v>133</v>
      </c>
      <c r="H6648" t="s">
        <v>134</v>
      </c>
      <c r="I6648" s="1">
        <v>42547</v>
      </c>
      <c r="J6648">
        <v>2016</v>
      </c>
      <c r="K6648" t="s">
        <v>41</v>
      </c>
      <c r="L6648" t="s">
        <v>42</v>
      </c>
      <c r="M6648" s="1">
        <v>42467</v>
      </c>
      <c r="N6648">
        <v>8</v>
      </c>
      <c r="O6648">
        <f>STANDARDIZE(N6648,$N$8,$N$9)</f>
        <v>-0.49162741887990236</v>
      </c>
      <c r="P6648">
        <f>ABS($J$3-O6648)</f>
        <v>3.5738804896987997E-2</v>
      </c>
      <c r="Q6648">
        <f>ABS($J$4-O6648)</f>
        <v>2.6804103672741011</v>
      </c>
      <c r="R6648">
        <f>ABS($J$5-O6648)</f>
        <v>0.33951864652138619</v>
      </c>
      <c r="S6648">
        <f>ABS($J$6-O6648)</f>
        <v>0.92920892732168847</v>
      </c>
      <c r="T6648">
        <f>MIN(P6648:S6648)</f>
        <v>3.5738804896987997E-2</v>
      </c>
      <c r="U6648">
        <f>MATCH(T6648,P6648:S6648, 0)</f>
        <v>1</v>
      </c>
    </row>
    <row r="6649" spans="1:21" x14ac:dyDescent="0.35">
      <c r="A6649">
        <v>1</v>
      </c>
      <c r="B6649">
        <v>6638</v>
      </c>
      <c r="C6649" t="s">
        <v>223</v>
      </c>
      <c r="D6649" t="s">
        <v>224</v>
      </c>
      <c r="E6649" t="s">
        <v>243</v>
      </c>
      <c r="F6649" t="s">
        <v>208</v>
      </c>
      <c r="G6649" t="s">
        <v>244</v>
      </c>
      <c r="H6649" t="s">
        <v>245</v>
      </c>
      <c r="I6649" s="1">
        <v>42547</v>
      </c>
      <c r="J6649">
        <v>2016</v>
      </c>
      <c r="K6649" t="s">
        <v>77</v>
      </c>
      <c r="L6649" t="s">
        <v>78</v>
      </c>
      <c r="M6649" s="1">
        <v>42497</v>
      </c>
      <c r="N6649">
        <v>9</v>
      </c>
      <c r="O6649">
        <f>STANDARDIZE(N6649,$N$8,$N$9)</f>
        <v>-0.4737580164314083</v>
      </c>
      <c r="P6649">
        <f>ABS($J$3-O6649)</f>
        <v>5.3608207345482051E-2</v>
      </c>
      <c r="Q6649">
        <f>ABS($J$4-O6649)</f>
        <v>2.6625409648256073</v>
      </c>
      <c r="R6649">
        <f>ABS($J$5-O6649)</f>
        <v>0.32164924407289214</v>
      </c>
      <c r="S6649">
        <f>ABS($J$6-O6649)</f>
        <v>0.91133952487319436</v>
      </c>
      <c r="T6649">
        <f>MIN(P6649:S6649)</f>
        <v>5.3608207345482051E-2</v>
      </c>
      <c r="U6649">
        <f>MATCH(T6649,P6649:S6649, 0)</f>
        <v>1</v>
      </c>
    </row>
    <row r="6650" spans="1:21" x14ac:dyDescent="0.35">
      <c r="A6650">
        <v>1</v>
      </c>
      <c r="B6650">
        <v>6639</v>
      </c>
      <c r="C6650" t="s">
        <v>14</v>
      </c>
      <c r="D6650" t="s">
        <v>15</v>
      </c>
      <c r="E6650" t="s">
        <v>16</v>
      </c>
      <c r="F6650" t="s">
        <v>17</v>
      </c>
      <c r="G6650" t="s">
        <v>18</v>
      </c>
      <c r="H6650" t="s">
        <v>19</v>
      </c>
      <c r="I6650" s="1">
        <v>42547</v>
      </c>
      <c r="J6650">
        <v>2016</v>
      </c>
      <c r="K6650" t="s">
        <v>41</v>
      </c>
      <c r="L6650" t="s">
        <v>42</v>
      </c>
      <c r="M6650" s="1">
        <v>42711</v>
      </c>
      <c r="N6650">
        <v>16</v>
      </c>
      <c r="O6650">
        <f>STANDARDIZE(N6650,$N$8,$N$9)</f>
        <v>-0.34867219929195026</v>
      </c>
      <c r="P6650">
        <f>ABS($J$3-O6650)</f>
        <v>0.17869402448494009</v>
      </c>
      <c r="Q6650">
        <f>ABS($J$4-O6650)</f>
        <v>2.5374551476861491</v>
      </c>
      <c r="R6650">
        <f>ABS($J$5-O6650)</f>
        <v>0.19656342693343409</v>
      </c>
      <c r="S6650">
        <f>ABS($J$6-O6650)</f>
        <v>0.78625370773373637</v>
      </c>
      <c r="T6650">
        <f>MIN(P6650:S6650)</f>
        <v>0.17869402448494009</v>
      </c>
      <c r="U6650">
        <f>MATCH(T6650,P6650:S6650, 0)</f>
        <v>1</v>
      </c>
    </row>
    <row r="6651" spans="1:21" x14ac:dyDescent="0.35">
      <c r="A6651">
        <v>3</v>
      </c>
      <c r="B6651">
        <v>6640</v>
      </c>
      <c r="C6651" t="s">
        <v>30</v>
      </c>
      <c r="D6651" t="s">
        <v>31</v>
      </c>
      <c r="E6651" t="s">
        <v>79</v>
      </c>
      <c r="F6651" t="s">
        <v>35</v>
      </c>
      <c r="G6651" t="s">
        <v>80</v>
      </c>
      <c r="H6651" t="s">
        <v>81</v>
      </c>
      <c r="I6651" s="1">
        <v>42547</v>
      </c>
      <c r="J6651">
        <v>2016</v>
      </c>
      <c r="K6651" t="s">
        <v>69</v>
      </c>
      <c r="L6651" t="s">
        <v>70</v>
      </c>
      <c r="M6651" s="1">
        <v>42566</v>
      </c>
      <c r="N6651">
        <v>19</v>
      </c>
      <c r="O6651">
        <f>STANDARDIZE(N6651,$N$8,$N$9)</f>
        <v>-0.29506399194646826</v>
      </c>
      <c r="P6651">
        <f>ABS($J$3-O6651)</f>
        <v>0.23230223183042209</v>
      </c>
      <c r="Q6651">
        <f>ABS($J$4-O6651)</f>
        <v>2.4838469403406673</v>
      </c>
      <c r="R6651">
        <f>ABS($J$5-O6651)</f>
        <v>0.1429552195879521</v>
      </c>
      <c r="S6651">
        <f>ABS($J$6-O6651)</f>
        <v>0.73264550038825438</v>
      </c>
      <c r="T6651">
        <f>MIN(P6651:S6651)</f>
        <v>0.1429552195879521</v>
      </c>
      <c r="U6651">
        <f>MATCH(T6651,P6651:S6651, 0)</f>
        <v>3</v>
      </c>
    </row>
    <row r="6652" spans="1:21" x14ac:dyDescent="0.35">
      <c r="A6652">
        <v>3</v>
      </c>
      <c r="B6652">
        <v>6641</v>
      </c>
      <c r="C6652" t="s">
        <v>14</v>
      </c>
      <c r="D6652" t="s">
        <v>15</v>
      </c>
      <c r="E6652" t="s">
        <v>73</v>
      </c>
      <c r="F6652" t="s">
        <v>74</v>
      </c>
      <c r="G6652" t="s">
        <v>75</v>
      </c>
      <c r="H6652" t="s">
        <v>76</v>
      </c>
      <c r="I6652" s="1">
        <v>42547</v>
      </c>
      <c r="J6652">
        <v>2016</v>
      </c>
      <c r="K6652" t="s">
        <v>77</v>
      </c>
      <c r="L6652" t="s">
        <v>78</v>
      </c>
      <c r="M6652" s="1">
        <v>42577</v>
      </c>
      <c r="N6652">
        <v>30</v>
      </c>
      <c r="O6652">
        <f>STANDARDIZE(N6652,$N$8,$N$9)</f>
        <v>-9.8500565013034141E-2</v>
      </c>
      <c r="P6652">
        <f>ABS($J$3-O6652)</f>
        <v>0.42886565876385618</v>
      </c>
      <c r="Q6652">
        <f>ABS($J$4-O6652)</f>
        <v>2.2872835134072331</v>
      </c>
      <c r="R6652">
        <f>ABS($J$5-O6652)</f>
        <v>5.3608207345482023E-2</v>
      </c>
      <c r="S6652">
        <f>ABS($J$6-O6652)</f>
        <v>0.53608207345482028</v>
      </c>
      <c r="T6652">
        <f>MIN(P6652:S6652)</f>
        <v>5.3608207345482023E-2</v>
      </c>
      <c r="U6652">
        <f>MATCH(T6652,P6652:S6652, 0)</f>
        <v>3</v>
      </c>
    </row>
    <row r="6653" spans="1:21" x14ac:dyDescent="0.35">
      <c r="A6653">
        <v>3</v>
      </c>
      <c r="B6653">
        <v>6642</v>
      </c>
      <c r="C6653" t="s">
        <v>135</v>
      </c>
      <c r="D6653" t="s">
        <v>136</v>
      </c>
      <c r="E6653" t="s">
        <v>73</v>
      </c>
      <c r="F6653" t="s">
        <v>74</v>
      </c>
      <c r="G6653" t="s">
        <v>75</v>
      </c>
      <c r="H6653" t="s">
        <v>76</v>
      </c>
      <c r="I6653" s="1">
        <v>42547</v>
      </c>
      <c r="J6653">
        <v>2016</v>
      </c>
      <c r="K6653" t="s">
        <v>77</v>
      </c>
      <c r="L6653" t="s">
        <v>78</v>
      </c>
      <c r="M6653" s="1">
        <v>42577</v>
      </c>
      <c r="N6653">
        <v>30</v>
      </c>
      <c r="O6653">
        <f>STANDARDIZE(N6653,$N$8,$N$9)</f>
        <v>-9.8500565013034141E-2</v>
      </c>
      <c r="P6653">
        <f>ABS($J$3-O6653)</f>
        <v>0.42886565876385618</v>
      </c>
      <c r="Q6653">
        <f>ABS($J$4-O6653)</f>
        <v>2.2872835134072331</v>
      </c>
      <c r="R6653">
        <f>ABS($J$5-O6653)</f>
        <v>5.3608207345482023E-2</v>
      </c>
      <c r="S6653">
        <f>ABS($J$6-O6653)</f>
        <v>0.53608207345482028</v>
      </c>
      <c r="T6653">
        <f>MIN(P6653:S6653)</f>
        <v>5.3608207345482023E-2</v>
      </c>
      <c r="U6653">
        <f>MATCH(T6653,P6653:S6653, 0)</f>
        <v>3</v>
      </c>
    </row>
    <row r="6654" spans="1:21" x14ac:dyDescent="0.35">
      <c r="A6654">
        <v>2</v>
      </c>
      <c r="B6654">
        <v>6643</v>
      </c>
      <c r="C6654" t="s">
        <v>14</v>
      </c>
      <c r="D6654" t="s">
        <v>15</v>
      </c>
      <c r="E6654" t="s">
        <v>43</v>
      </c>
      <c r="F6654" t="s">
        <v>35</v>
      </c>
      <c r="G6654" t="s">
        <v>127</v>
      </c>
      <c r="H6654" t="s">
        <v>128</v>
      </c>
      <c r="I6654" s="1">
        <v>42547</v>
      </c>
      <c r="J6654">
        <v>2016</v>
      </c>
      <c r="K6654" t="s">
        <v>69</v>
      </c>
      <c r="L6654" t="s">
        <v>70</v>
      </c>
      <c r="M6654" s="1">
        <v>42780</v>
      </c>
      <c r="N6654">
        <v>233</v>
      </c>
      <c r="O6654">
        <f>STANDARDIZE(N6654,$N$8,$N$9)</f>
        <v>3.5289881320312499</v>
      </c>
      <c r="P6654">
        <f>ABS($J$3-O6654)</f>
        <v>4.0563543558081401</v>
      </c>
      <c r="Q6654">
        <f>ABS($J$4-O6654)</f>
        <v>1.340205183637051</v>
      </c>
      <c r="R6654">
        <f>ABS($J$5-O6654)</f>
        <v>3.6810969043897659</v>
      </c>
      <c r="S6654">
        <f>ABS($J$6-O6654)</f>
        <v>3.0914066235894637</v>
      </c>
      <c r="T6654">
        <f>MIN(P6654:S6654)</f>
        <v>1.340205183637051</v>
      </c>
      <c r="U6654">
        <f>MATCH(T6654,P6654:S6654, 0)</f>
        <v>2</v>
      </c>
    </row>
    <row r="6655" spans="1:21" x14ac:dyDescent="0.35">
      <c r="A6655">
        <v>1</v>
      </c>
      <c r="B6655">
        <v>6644</v>
      </c>
      <c r="C6655" t="s">
        <v>14</v>
      </c>
      <c r="D6655" t="s">
        <v>15</v>
      </c>
      <c r="E6655" t="s">
        <v>79</v>
      </c>
      <c r="F6655" t="s">
        <v>35</v>
      </c>
      <c r="G6655" t="s">
        <v>200</v>
      </c>
      <c r="H6655" t="s">
        <v>201</v>
      </c>
      <c r="I6655" s="1">
        <v>42548</v>
      </c>
      <c r="J6655">
        <v>2016</v>
      </c>
      <c r="K6655" t="s">
        <v>77</v>
      </c>
      <c r="L6655" t="s">
        <v>78</v>
      </c>
      <c r="M6655" s="1">
        <v>42711</v>
      </c>
      <c r="N6655">
        <v>15</v>
      </c>
      <c r="O6655">
        <f>STANDARDIZE(N6655,$N$8,$N$9)</f>
        <v>-0.36654160174044426</v>
      </c>
      <c r="P6655">
        <f>ABS($J$3-O6655)</f>
        <v>0.1608246220364461</v>
      </c>
      <c r="Q6655">
        <f>ABS($J$4-O6655)</f>
        <v>2.5553245501346433</v>
      </c>
      <c r="R6655">
        <f>ABS($J$5-O6655)</f>
        <v>0.21443282938192809</v>
      </c>
      <c r="S6655">
        <f>ABS($J$6-O6655)</f>
        <v>0.80412311018223037</v>
      </c>
      <c r="T6655">
        <f>MIN(P6655:S6655)</f>
        <v>0.1608246220364461</v>
      </c>
      <c r="U6655">
        <f>MATCH(T6655,P6655:S6655, 0)</f>
        <v>1</v>
      </c>
    </row>
    <row r="6656" spans="1:21" x14ac:dyDescent="0.35">
      <c r="A6656">
        <v>3</v>
      </c>
      <c r="B6656">
        <v>6645</v>
      </c>
      <c r="C6656" t="s">
        <v>14</v>
      </c>
      <c r="D6656" t="s">
        <v>15</v>
      </c>
      <c r="E6656" t="s">
        <v>58</v>
      </c>
      <c r="F6656" t="s">
        <v>59</v>
      </c>
      <c r="G6656" t="s">
        <v>60</v>
      </c>
      <c r="H6656" t="s">
        <v>61</v>
      </c>
      <c r="I6656" s="1">
        <v>42548</v>
      </c>
      <c r="J6656">
        <v>2016</v>
      </c>
      <c r="K6656" t="s">
        <v>41</v>
      </c>
      <c r="L6656" t="s">
        <v>42</v>
      </c>
      <c r="M6656" s="1">
        <v>42571</v>
      </c>
      <c r="N6656">
        <v>23</v>
      </c>
      <c r="O6656">
        <f>STANDARDIZE(N6656,$N$8,$N$9)</f>
        <v>-0.22358638215249221</v>
      </c>
      <c r="P6656">
        <f>ABS($J$3-O6656)</f>
        <v>0.30377984162439814</v>
      </c>
      <c r="Q6656">
        <f>ABS($J$4-O6656)</f>
        <v>2.4123693305466913</v>
      </c>
      <c r="R6656">
        <f>ABS($J$5-O6656)</f>
        <v>7.1477609793976049E-2</v>
      </c>
      <c r="S6656">
        <f>ABS($J$6-O6656)</f>
        <v>0.66116789059427838</v>
      </c>
      <c r="T6656">
        <f>MIN(P6656:S6656)</f>
        <v>7.1477609793976049E-2</v>
      </c>
      <c r="U6656">
        <f>MATCH(T6656,P6656:S6656, 0)</f>
        <v>3</v>
      </c>
    </row>
    <row r="6657" spans="1:21" x14ac:dyDescent="0.35">
      <c r="A6657">
        <v>3</v>
      </c>
      <c r="B6657">
        <v>6646</v>
      </c>
      <c r="C6657" t="s">
        <v>67</v>
      </c>
      <c r="D6657" t="s">
        <v>68</v>
      </c>
      <c r="E6657" t="s">
        <v>163</v>
      </c>
      <c r="F6657" t="s">
        <v>59</v>
      </c>
      <c r="G6657" t="s">
        <v>164</v>
      </c>
      <c r="H6657" t="s">
        <v>165</v>
      </c>
      <c r="I6657" s="1">
        <v>42548</v>
      </c>
      <c r="J6657">
        <v>2016</v>
      </c>
      <c r="K6657" t="s">
        <v>77</v>
      </c>
      <c r="L6657" t="s">
        <v>78</v>
      </c>
      <c r="M6657" s="1">
        <v>42572</v>
      </c>
      <c r="N6657">
        <v>24</v>
      </c>
      <c r="O6657">
        <f>STANDARDIZE(N6657,$N$8,$N$9)</f>
        <v>-0.20571697970399819</v>
      </c>
      <c r="P6657">
        <f>ABS($J$3-O6657)</f>
        <v>0.32164924407289219</v>
      </c>
      <c r="Q6657">
        <f>ABS($J$4-O6657)</f>
        <v>2.3944999280981971</v>
      </c>
      <c r="R6657">
        <f>ABS($J$5-O6657)</f>
        <v>5.3608207345482023E-2</v>
      </c>
      <c r="S6657">
        <f>ABS($J$6-O6657)</f>
        <v>0.64329848814578428</v>
      </c>
      <c r="T6657">
        <f>MIN(P6657:S6657)</f>
        <v>5.3608207345482023E-2</v>
      </c>
      <c r="U6657">
        <f>MATCH(T6657,P6657:S6657, 0)</f>
        <v>3</v>
      </c>
    </row>
    <row r="6658" spans="1:21" x14ac:dyDescent="0.35">
      <c r="A6658">
        <v>3</v>
      </c>
      <c r="B6658">
        <v>6647</v>
      </c>
      <c r="C6658" t="s">
        <v>14</v>
      </c>
      <c r="D6658" t="s">
        <v>15</v>
      </c>
      <c r="E6658" t="s">
        <v>73</v>
      </c>
      <c r="F6658" t="s">
        <v>74</v>
      </c>
      <c r="G6658" t="s">
        <v>114</v>
      </c>
      <c r="H6658" t="s">
        <v>115</v>
      </c>
      <c r="I6658" s="1">
        <v>42548</v>
      </c>
      <c r="J6658">
        <v>2016</v>
      </c>
      <c r="K6658" t="s">
        <v>77</v>
      </c>
      <c r="L6658" t="s">
        <v>78</v>
      </c>
      <c r="M6658" s="1">
        <v>42468</v>
      </c>
      <c r="N6658">
        <v>38</v>
      </c>
      <c r="O6658">
        <f>STANDARDIZE(N6658,$N$8,$N$9)</f>
        <v>4.4454654574917936E-2</v>
      </c>
      <c r="P6658">
        <f>ABS($J$3-O6658)</f>
        <v>0.57182087835180828</v>
      </c>
      <c r="Q6658">
        <f>ABS($J$4-O6658)</f>
        <v>2.1443282938192811</v>
      </c>
      <c r="R6658">
        <f>ABS($J$5-O6658)</f>
        <v>0.19656342693343409</v>
      </c>
      <c r="S6658">
        <f>ABS($J$6-O6658)</f>
        <v>0.39312685386686819</v>
      </c>
      <c r="T6658">
        <f>MIN(P6658:S6658)</f>
        <v>0.19656342693343409</v>
      </c>
      <c r="U6658">
        <f>MATCH(T6658,P6658:S6658, 0)</f>
        <v>3</v>
      </c>
    </row>
    <row r="6659" spans="1:21" x14ac:dyDescent="0.35">
      <c r="A6659">
        <v>4</v>
      </c>
      <c r="B6659">
        <v>6648</v>
      </c>
      <c r="C6659" t="s">
        <v>67</v>
      </c>
      <c r="D6659" t="s">
        <v>68</v>
      </c>
      <c r="E6659" t="s">
        <v>73</v>
      </c>
      <c r="F6659" t="s">
        <v>74</v>
      </c>
      <c r="G6659" t="s">
        <v>114</v>
      </c>
      <c r="H6659" t="s">
        <v>115</v>
      </c>
      <c r="I6659" s="1">
        <v>42548</v>
      </c>
      <c r="J6659">
        <v>2016</v>
      </c>
      <c r="K6659" t="s">
        <v>77</v>
      </c>
      <c r="L6659" t="s">
        <v>78</v>
      </c>
      <c r="M6659" s="1">
        <v>42598</v>
      </c>
      <c r="N6659">
        <v>50</v>
      </c>
      <c r="O6659">
        <f>STANDARDIZE(N6659,$N$8,$N$9)</f>
        <v>0.25888748395684602</v>
      </c>
      <c r="P6659">
        <f>ABS($J$3-O6659)</f>
        <v>0.78625370773373637</v>
      </c>
      <c r="Q6659">
        <f>ABS($J$4-O6659)</f>
        <v>1.9298954644373529</v>
      </c>
      <c r="R6659">
        <f>ABS($J$5-O6659)</f>
        <v>0.41099625631536219</v>
      </c>
      <c r="S6659">
        <f>ABS($J$6-O6659)</f>
        <v>0.17869402448494009</v>
      </c>
      <c r="T6659">
        <f>MIN(P6659:S6659)</f>
        <v>0.17869402448494009</v>
      </c>
      <c r="U6659">
        <f>MATCH(T6659,P6659:S6659, 0)</f>
        <v>4</v>
      </c>
    </row>
    <row r="6660" spans="1:21" x14ac:dyDescent="0.35">
      <c r="A6660">
        <v>1</v>
      </c>
      <c r="B6660">
        <v>6649</v>
      </c>
      <c r="C6660" t="s">
        <v>223</v>
      </c>
      <c r="D6660" t="s">
        <v>224</v>
      </c>
      <c r="E6660" t="s">
        <v>84</v>
      </c>
      <c r="F6660" t="s">
        <v>85</v>
      </c>
      <c r="G6660" t="s">
        <v>153</v>
      </c>
      <c r="H6660" t="s">
        <v>154</v>
      </c>
      <c r="I6660" s="1">
        <v>42549</v>
      </c>
      <c r="J6660">
        <v>2016</v>
      </c>
      <c r="K6660" t="s">
        <v>176</v>
      </c>
      <c r="L6660" t="s">
        <v>177</v>
      </c>
      <c r="M6660" s="1">
        <v>42376</v>
      </c>
      <c r="N6660">
        <v>3</v>
      </c>
      <c r="O6660">
        <f>STANDARDIZE(N6660,$N$8,$N$9)</f>
        <v>-0.58097443112237235</v>
      </c>
      <c r="P6660">
        <f>ABS($J$3-O6660)</f>
        <v>5.3608207345481995E-2</v>
      </c>
      <c r="Q6660">
        <f>ABS($J$4-O6660)</f>
        <v>2.7697573795165713</v>
      </c>
      <c r="R6660">
        <f>ABS($J$5-O6660)</f>
        <v>0.42886565876385618</v>
      </c>
      <c r="S6660">
        <f>ABS($J$6-O6660)</f>
        <v>1.0185559395641586</v>
      </c>
      <c r="T6660">
        <f>MIN(P6660:S6660)</f>
        <v>5.3608207345481995E-2</v>
      </c>
      <c r="U6660">
        <f>MATCH(T6660,P6660:S6660, 0)</f>
        <v>1</v>
      </c>
    </row>
    <row r="6661" spans="1:21" x14ac:dyDescent="0.35">
      <c r="A6661">
        <v>1</v>
      </c>
      <c r="B6661">
        <v>6650</v>
      </c>
      <c r="C6661" t="s">
        <v>14</v>
      </c>
      <c r="D6661" t="s">
        <v>15</v>
      </c>
      <c r="E6661" t="s">
        <v>79</v>
      </c>
      <c r="F6661" t="s">
        <v>35</v>
      </c>
      <c r="G6661" t="s">
        <v>80</v>
      </c>
      <c r="H6661" t="s">
        <v>81</v>
      </c>
      <c r="I6661" s="1">
        <v>42549</v>
      </c>
      <c r="J6661">
        <v>2016</v>
      </c>
      <c r="K6661" t="s">
        <v>69</v>
      </c>
      <c r="L6661" t="s">
        <v>70</v>
      </c>
      <c r="M6661" s="1">
        <v>42558</v>
      </c>
      <c r="N6661">
        <v>9</v>
      </c>
      <c r="O6661">
        <f>STANDARDIZE(N6661,$N$8,$N$9)</f>
        <v>-0.4737580164314083</v>
      </c>
      <c r="P6661">
        <f>ABS($J$3-O6661)</f>
        <v>5.3608207345482051E-2</v>
      </c>
      <c r="Q6661">
        <f>ABS($J$4-O6661)</f>
        <v>2.6625409648256073</v>
      </c>
      <c r="R6661">
        <f>ABS($J$5-O6661)</f>
        <v>0.32164924407289214</v>
      </c>
      <c r="S6661">
        <f>ABS($J$6-O6661)</f>
        <v>0.91133952487319436</v>
      </c>
      <c r="T6661">
        <f>MIN(P6661:S6661)</f>
        <v>5.3608207345482051E-2</v>
      </c>
      <c r="U6661">
        <f>MATCH(T6661,P6661:S6661, 0)</f>
        <v>1</v>
      </c>
    </row>
    <row r="6662" spans="1:21" x14ac:dyDescent="0.35">
      <c r="A6662">
        <v>1</v>
      </c>
      <c r="B6662">
        <v>6651</v>
      </c>
      <c r="C6662" t="s">
        <v>14</v>
      </c>
      <c r="D6662" t="s">
        <v>15</v>
      </c>
      <c r="E6662" t="s">
        <v>79</v>
      </c>
      <c r="F6662" t="s">
        <v>35</v>
      </c>
      <c r="G6662" t="s">
        <v>200</v>
      </c>
      <c r="H6662" t="s">
        <v>201</v>
      </c>
      <c r="I6662" s="1">
        <v>42549</v>
      </c>
      <c r="J6662">
        <v>2016</v>
      </c>
      <c r="K6662" t="s">
        <v>77</v>
      </c>
      <c r="L6662" t="s">
        <v>78</v>
      </c>
      <c r="M6662" s="1">
        <v>42565</v>
      </c>
      <c r="N6662">
        <v>16</v>
      </c>
      <c r="O6662">
        <f>STANDARDIZE(N6662,$N$8,$N$9)</f>
        <v>-0.34867219929195026</v>
      </c>
      <c r="P6662">
        <f>ABS($J$3-O6662)</f>
        <v>0.17869402448494009</v>
      </c>
      <c r="Q6662">
        <f>ABS($J$4-O6662)</f>
        <v>2.5374551476861491</v>
      </c>
      <c r="R6662">
        <f>ABS($J$5-O6662)</f>
        <v>0.19656342693343409</v>
      </c>
      <c r="S6662">
        <f>ABS($J$6-O6662)</f>
        <v>0.78625370773373637</v>
      </c>
      <c r="T6662">
        <f>MIN(P6662:S6662)</f>
        <v>0.17869402448494009</v>
      </c>
      <c r="U6662">
        <f>MATCH(T6662,P6662:S6662, 0)</f>
        <v>1</v>
      </c>
    </row>
    <row r="6663" spans="1:21" x14ac:dyDescent="0.35">
      <c r="A6663">
        <v>3</v>
      </c>
      <c r="B6663">
        <v>6652</v>
      </c>
      <c r="C6663" t="s">
        <v>67</v>
      </c>
      <c r="D6663" t="s">
        <v>68</v>
      </c>
      <c r="E6663" t="s">
        <v>43</v>
      </c>
      <c r="F6663" t="s">
        <v>35</v>
      </c>
      <c r="G6663" t="s">
        <v>48</v>
      </c>
      <c r="H6663" t="s">
        <v>49</v>
      </c>
      <c r="I6663" s="1">
        <v>42549</v>
      </c>
      <c r="J6663">
        <v>2016</v>
      </c>
      <c r="K6663" t="s">
        <v>69</v>
      </c>
      <c r="L6663" t="s">
        <v>70</v>
      </c>
      <c r="M6663" s="1">
        <v>42577</v>
      </c>
      <c r="N6663">
        <v>28</v>
      </c>
      <c r="O6663">
        <f>STANDARDIZE(N6663,$N$8,$N$9)</f>
        <v>-0.13423936991002217</v>
      </c>
      <c r="P6663">
        <f>ABS($J$3-O6663)</f>
        <v>0.39312685386686819</v>
      </c>
      <c r="Q6663">
        <f>ABS($J$4-O6663)</f>
        <v>2.3230223183042211</v>
      </c>
      <c r="R6663">
        <f>ABS($J$5-O6663)</f>
        <v>1.7869402448493998E-2</v>
      </c>
      <c r="S6663">
        <f>ABS($J$6-O6663)</f>
        <v>0.57182087835180828</v>
      </c>
      <c r="T6663">
        <f>MIN(P6663:S6663)</f>
        <v>1.7869402448493998E-2</v>
      </c>
      <c r="U6663">
        <f>MATCH(T6663,P6663:S6663, 0)</f>
        <v>3</v>
      </c>
    </row>
    <row r="6664" spans="1:21" x14ac:dyDescent="0.35">
      <c r="A6664">
        <v>4</v>
      </c>
      <c r="B6664">
        <v>6653</v>
      </c>
      <c r="C6664" t="s">
        <v>14</v>
      </c>
      <c r="D6664" t="s">
        <v>15</v>
      </c>
      <c r="E6664" t="s">
        <v>163</v>
      </c>
      <c r="F6664" t="s">
        <v>59</v>
      </c>
      <c r="G6664" t="s">
        <v>164</v>
      </c>
      <c r="H6664" t="s">
        <v>165</v>
      </c>
      <c r="I6664" s="1">
        <v>42549</v>
      </c>
      <c r="J6664">
        <v>2016</v>
      </c>
      <c r="K6664" t="s">
        <v>41</v>
      </c>
      <c r="L6664" t="s">
        <v>42</v>
      </c>
      <c r="M6664" s="1">
        <v>42682</v>
      </c>
      <c r="N6664">
        <v>44</v>
      </c>
      <c r="O6664">
        <f>STANDARDIZE(N6664,$N$8,$N$9)</f>
        <v>0.151671069265882</v>
      </c>
      <c r="P6664">
        <f>ABS($J$3-O6664)</f>
        <v>0.67903729304277238</v>
      </c>
      <c r="Q6664">
        <f>ABS($J$4-O6664)</f>
        <v>2.0371118791283171</v>
      </c>
      <c r="R6664">
        <f>ABS($J$5-O6664)</f>
        <v>0.30377984162439819</v>
      </c>
      <c r="S6664">
        <f>ABS($J$6-O6664)</f>
        <v>0.28591043917590409</v>
      </c>
      <c r="T6664">
        <f>MIN(P6664:S6664)</f>
        <v>0.28591043917590409</v>
      </c>
      <c r="U6664">
        <f>MATCH(T6664,P6664:S6664, 0)</f>
        <v>4</v>
      </c>
    </row>
    <row r="6665" spans="1:21" x14ac:dyDescent="0.35">
      <c r="A6665">
        <v>4</v>
      </c>
      <c r="B6665">
        <v>6654</v>
      </c>
      <c r="C6665" t="s">
        <v>172</v>
      </c>
      <c r="D6665" t="s">
        <v>173</v>
      </c>
      <c r="E6665" t="s">
        <v>79</v>
      </c>
      <c r="F6665" t="s">
        <v>35</v>
      </c>
      <c r="G6665" t="s">
        <v>80</v>
      </c>
      <c r="H6665" t="s">
        <v>81</v>
      </c>
      <c r="I6665" s="1">
        <v>42549</v>
      </c>
      <c r="J6665">
        <v>2016</v>
      </c>
      <c r="K6665" t="s">
        <v>41</v>
      </c>
      <c r="L6665" t="s">
        <v>42</v>
      </c>
      <c r="M6665" s="1">
        <v>42712</v>
      </c>
      <c r="N6665">
        <v>45</v>
      </c>
      <c r="O6665">
        <f>STANDARDIZE(N6665,$N$8,$N$9)</f>
        <v>0.169540471714376</v>
      </c>
      <c r="P6665">
        <f>ABS($J$3-O6665)</f>
        <v>0.69690669549126638</v>
      </c>
      <c r="Q6665">
        <f>ABS($J$4-O6665)</f>
        <v>2.0192424766798229</v>
      </c>
      <c r="R6665">
        <f>ABS($J$5-O6665)</f>
        <v>0.32164924407289219</v>
      </c>
      <c r="S6665">
        <f>ABS($J$6-O6665)</f>
        <v>0.26804103672741009</v>
      </c>
      <c r="T6665">
        <f>MIN(P6665:S6665)</f>
        <v>0.26804103672741009</v>
      </c>
      <c r="U6665">
        <f>MATCH(T6665,P6665:S6665, 0)</f>
        <v>4</v>
      </c>
    </row>
    <row r="6666" spans="1:21" x14ac:dyDescent="0.35">
      <c r="A6666">
        <v>1</v>
      </c>
      <c r="B6666">
        <v>6655</v>
      </c>
      <c r="C6666" t="s">
        <v>67</v>
      </c>
      <c r="D6666" t="s">
        <v>68</v>
      </c>
      <c r="E6666" t="s">
        <v>16</v>
      </c>
      <c r="F6666" t="s">
        <v>17</v>
      </c>
      <c r="G6666" t="s">
        <v>599</v>
      </c>
      <c r="H6666" t="s">
        <v>600</v>
      </c>
      <c r="I6666" s="1">
        <v>42550</v>
      </c>
      <c r="J6666">
        <v>2016</v>
      </c>
      <c r="K6666" t="s">
        <v>125</v>
      </c>
      <c r="L6666" t="s">
        <v>126</v>
      </c>
      <c r="M6666" s="1">
        <v>42376</v>
      </c>
      <c r="N6666">
        <v>2</v>
      </c>
      <c r="O6666">
        <f>STANDARDIZE(N6666,$N$8,$N$9)</f>
        <v>-0.59884383357086635</v>
      </c>
      <c r="P6666">
        <f>ABS($J$3-O6666)</f>
        <v>7.1477609793975994E-2</v>
      </c>
      <c r="Q6666">
        <f>ABS($J$4-O6666)</f>
        <v>2.7876267819650655</v>
      </c>
      <c r="R6666">
        <f>ABS($J$5-O6666)</f>
        <v>0.44673506121235018</v>
      </c>
      <c r="S6666">
        <f>ABS($J$6-O6666)</f>
        <v>1.0364253420126524</v>
      </c>
      <c r="T6666">
        <f>MIN(P6666:S6666)</f>
        <v>7.1477609793975994E-2</v>
      </c>
      <c r="U6666">
        <f>MATCH(T6666,P6666:S6666, 0)</f>
        <v>1</v>
      </c>
    </row>
    <row r="6667" spans="1:21" x14ac:dyDescent="0.35">
      <c r="A6667">
        <v>1</v>
      </c>
      <c r="B6667">
        <v>6656</v>
      </c>
      <c r="C6667" t="s">
        <v>14</v>
      </c>
      <c r="D6667" t="s">
        <v>15</v>
      </c>
      <c r="E6667" t="s">
        <v>16</v>
      </c>
      <c r="F6667" t="s">
        <v>17</v>
      </c>
      <c r="G6667" t="s">
        <v>344</v>
      </c>
      <c r="H6667" t="s">
        <v>345</v>
      </c>
      <c r="I6667" s="1">
        <v>42550</v>
      </c>
      <c r="J6667">
        <v>2016</v>
      </c>
      <c r="K6667" t="s">
        <v>125</v>
      </c>
      <c r="L6667" t="s">
        <v>126</v>
      </c>
      <c r="M6667" s="1">
        <v>42436</v>
      </c>
      <c r="N6667">
        <v>4</v>
      </c>
      <c r="O6667">
        <f>STANDARDIZE(N6667,$N$8,$N$9)</f>
        <v>-0.56310502867387835</v>
      </c>
      <c r="P6667">
        <f>ABS($J$3-O6667)</f>
        <v>3.5738804896987997E-2</v>
      </c>
      <c r="Q6667">
        <f>ABS($J$4-O6667)</f>
        <v>2.7518879770680771</v>
      </c>
      <c r="R6667">
        <f>ABS($J$5-O6667)</f>
        <v>0.41099625631536219</v>
      </c>
      <c r="S6667">
        <f>ABS($J$6-O6667)</f>
        <v>1.0006865371156644</v>
      </c>
      <c r="T6667">
        <f>MIN(P6667:S6667)</f>
        <v>3.5738804896987997E-2</v>
      </c>
      <c r="U6667">
        <f>MATCH(T6667,P6667:S6667, 0)</f>
        <v>1</v>
      </c>
    </row>
    <row r="6668" spans="1:21" x14ac:dyDescent="0.35">
      <c r="A6668">
        <v>1</v>
      </c>
      <c r="B6668">
        <v>6657</v>
      </c>
      <c r="C6668" t="s">
        <v>14</v>
      </c>
      <c r="D6668" t="s">
        <v>15</v>
      </c>
      <c r="E6668" t="s">
        <v>79</v>
      </c>
      <c r="F6668" t="s">
        <v>35</v>
      </c>
      <c r="G6668" t="s">
        <v>80</v>
      </c>
      <c r="H6668" t="s">
        <v>81</v>
      </c>
      <c r="I6668" s="1">
        <v>42550</v>
      </c>
      <c r="J6668">
        <v>2016</v>
      </c>
      <c r="K6668" t="s">
        <v>176</v>
      </c>
      <c r="L6668" t="s">
        <v>177</v>
      </c>
      <c r="M6668" s="1">
        <v>42467</v>
      </c>
      <c r="N6668">
        <v>5</v>
      </c>
      <c r="O6668">
        <f>STANDARDIZE(N6668,$N$8,$N$9)</f>
        <v>-0.54523562622538435</v>
      </c>
      <c r="P6668">
        <f>ABS($J$3-O6668)</f>
        <v>1.7869402448493998E-2</v>
      </c>
      <c r="Q6668">
        <f>ABS($J$4-O6668)</f>
        <v>2.7340185746195833</v>
      </c>
      <c r="R6668">
        <f>ABS($J$5-O6668)</f>
        <v>0.39312685386686819</v>
      </c>
      <c r="S6668">
        <f>ABS($J$6-O6668)</f>
        <v>0.98281713466717047</v>
      </c>
      <c r="T6668">
        <f>MIN(P6668:S6668)</f>
        <v>1.7869402448493998E-2</v>
      </c>
      <c r="U6668">
        <f>MATCH(T6668,P6668:S6668, 0)</f>
        <v>1</v>
      </c>
    </row>
    <row r="6669" spans="1:21" x14ac:dyDescent="0.35">
      <c r="A6669">
        <v>1</v>
      </c>
      <c r="B6669">
        <v>6658</v>
      </c>
      <c r="C6669" t="s">
        <v>14</v>
      </c>
      <c r="D6669" t="s">
        <v>15</v>
      </c>
      <c r="E6669" t="s">
        <v>52</v>
      </c>
      <c r="F6669" t="s">
        <v>53</v>
      </c>
      <c r="G6669" t="s">
        <v>601</v>
      </c>
      <c r="H6669" t="s">
        <v>602</v>
      </c>
      <c r="I6669" s="1">
        <v>42550</v>
      </c>
      <c r="J6669">
        <v>2016</v>
      </c>
      <c r="K6669" t="s">
        <v>233</v>
      </c>
      <c r="L6669" t="s">
        <v>234</v>
      </c>
      <c r="M6669" s="1">
        <v>42566</v>
      </c>
      <c r="N6669">
        <v>16</v>
      </c>
      <c r="O6669">
        <f>STANDARDIZE(N6669,$N$8,$N$9)</f>
        <v>-0.34867219929195026</v>
      </c>
      <c r="P6669">
        <f>ABS($J$3-O6669)</f>
        <v>0.17869402448494009</v>
      </c>
      <c r="Q6669">
        <f>ABS($J$4-O6669)</f>
        <v>2.5374551476861491</v>
      </c>
      <c r="R6669">
        <f>ABS($J$5-O6669)</f>
        <v>0.19656342693343409</v>
      </c>
      <c r="S6669">
        <f>ABS($J$6-O6669)</f>
        <v>0.78625370773373637</v>
      </c>
      <c r="T6669">
        <f>MIN(P6669:S6669)</f>
        <v>0.17869402448494009</v>
      </c>
      <c r="U6669">
        <f>MATCH(T6669,P6669:S6669, 0)</f>
        <v>1</v>
      </c>
    </row>
    <row r="6670" spans="1:21" x14ac:dyDescent="0.35">
      <c r="A6670">
        <v>3</v>
      </c>
      <c r="B6670">
        <v>6659</v>
      </c>
      <c r="C6670" t="s">
        <v>288</v>
      </c>
      <c r="D6670" t="s">
        <v>289</v>
      </c>
      <c r="E6670" t="s">
        <v>141</v>
      </c>
      <c r="F6670" t="s">
        <v>142</v>
      </c>
      <c r="G6670" t="s">
        <v>143</v>
      </c>
      <c r="H6670" t="s">
        <v>144</v>
      </c>
      <c r="I6670" s="1">
        <v>42550</v>
      </c>
      <c r="J6670">
        <v>2016</v>
      </c>
      <c r="K6670" t="s">
        <v>77</v>
      </c>
      <c r="L6670" t="s">
        <v>78</v>
      </c>
      <c r="M6670" s="1">
        <v>42573</v>
      </c>
      <c r="N6670">
        <v>23</v>
      </c>
      <c r="O6670">
        <f>STANDARDIZE(N6670,$N$8,$N$9)</f>
        <v>-0.22358638215249221</v>
      </c>
      <c r="P6670">
        <f>ABS($J$3-O6670)</f>
        <v>0.30377984162439814</v>
      </c>
      <c r="Q6670">
        <f>ABS($J$4-O6670)</f>
        <v>2.4123693305466913</v>
      </c>
      <c r="R6670">
        <f>ABS($J$5-O6670)</f>
        <v>7.1477609793976049E-2</v>
      </c>
      <c r="S6670">
        <f>ABS($J$6-O6670)</f>
        <v>0.66116789059427838</v>
      </c>
      <c r="T6670">
        <f>MIN(P6670:S6670)</f>
        <v>7.1477609793976049E-2</v>
      </c>
      <c r="U6670">
        <f>MATCH(T6670,P6670:S6670, 0)</f>
        <v>3</v>
      </c>
    </row>
    <row r="6671" spans="1:21" x14ac:dyDescent="0.35">
      <c r="A6671">
        <v>3</v>
      </c>
      <c r="B6671">
        <v>6660</v>
      </c>
      <c r="C6671" t="s">
        <v>112</v>
      </c>
      <c r="D6671" t="s">
        <v>113</v>
      </c>
      <c r="E6671" t="s">
        <v>131</v>
      </c>
      <c r="F6671" t="s">
        <v>132</v>
      </c>
      <c r="G6671" t="s">
        <v>133</v>
      </c>
      <c r="H6671" t="s">
        <v>134</v>
      </c>
      <c r="I6671" s="1">
        <v>42550</v>
      </c>
      <c r="J6671">
        <v>2016</v>
      </c>
      <c r="K6671" t="s">
        <v>77</v>
      </c>
      <c r="L6671" t="s">
        <v>78</v>
      </c>
      <c r="M6671" s="1">
        <v>42573</v>
      </c>
      <c r="N6671">
        <v>23</v>
      </c>
      <c r="O6671">
        <f>STANDARDIZE(N6671,$N$8,$N$9)</f>
        <v>-0.22358638215249221</v>
      </c>
      <c r="P6671">
        <f>ABS($J$3-O6671)</f>
        <v>0.30377984162439814</v>
      </c>
      <c r="Q6671">
        <f>ABS($J$4-O6671)</f>
        <v>2.4123693305466913</v>
      </c>
      <c r="R6671">
        <f>ABS($J$5-O6671)</f>
        <v>7.1477609793976049E-2</v>
      </c>
      <c r="S6671">
        <f>ABS($J$6-O6671)</f>
        <v>0.66116789059427838</v>
      </c>
      <c r="T6671">
        <f>MIN(P6671:S6671)</f>
        <v>7.1477609793976049E-2</v>
      </c>
      <c r="U6671">
        <f>MATCH(T6671,P6671:S6671, 0)</f>
        <v>3</v>
      </c>
    </row>
    <row r="6672" spans="1:21" x14ac:dyDescent="0.35">
      <c r="A6672">
        <v>4</v>
      </c>
      <c r="B6672">
        <v>6661</v>
      </c>
      <c r="C6672" t="s">
        <v>30</v>
      </c>
      <c r="D6672" t="s">
        <v>31</v>
      </c>
      <c r="E6672" t="s">
        <v>52</v>
      </c>
      <c r="F6672" t="s">
        <v>53</v>
      </c>
      <c r="G6672" t="s">
        <v>601</v>
      </c>
      <c r="H6672" t="s">
        <v>602</v>
      </c>
      <c r="I6672" s="1">
        <v>42550</v>
      </c>
      <c r="J6672">
        <v>2016</v>
      </c>
      <c r="K6672" t="s">
        <v>233</v>
      </c>
      <c r="L6672" t="s">
        <v>234</v>
      </c>
      <c r="M6672" s="1">
        <v>42643</v>
      </c>
      <c r="N6672">
        <v>93</v>
      </c>
      <c r="O6672">
        <f>STANDARDIZE(N6672,$N$8,$N$9)</f>
        <v>1.0272717892420884</v>
      </c>
      <c r="P6672">
        <f>ABS($J$3-O6672)</f>
        <v>1.5546380130189787</v>
      </c>
      <c r="Q6672">
        <f>ABS($J$4-O6672)</f>
        <v>1.1615111591521106</v>
      </c>
      <c r="R6672">
        <f>ABS($J$5-O6672)</f>
        <v>1.1793805616006046</v>
      </c>
      <c r="S6672">
        <f>ABS($J$6-O6672)</f>
        <v>0.58969028080030228</v>
      </c>
      <c r="T6672">
        <f>MIN(P6672:S6672)</f>
        <v>0.58969028080030228</v>
      </c>
      <c r="U6672">
        <f>MATCH(T6672,P6672:S6672, 0)</f>
        <v>4</v>
      </c>
    </row>
    <row r="6673" spans="1:21" x14ac:dyDescent="0.35">
      <c r="A6673">
        <v>1</v>
      </c>
      <c r="B6673">
        <v>6662</v>
      </c>
      <c r="C6673" t="s">
        <v>390</v>
      </c>
      <c r="D6673" t="s">
        <v>391</v>
      </c>
      <c r="E6673" t="s">
        <v>131</v>
      </c>
      <c r="F6673" t="s">
        <v>132</v>
      </c>
      <c r="G6673" t="s">
        <v>133</v>
      </c>
      <c r="H6673" t="s">
        <v>134</v>
      </c>
      <c r="I6673" s="1">
        <v>42551</v>
      </c>
      <c r="J6673">
        <v>2016</v>
      </c>
      <c r="K6673" t="s">
        <v>176</v>
      </c>
      <c r="L6673" t="s">
        <v>177</v>
      </c>
      <c r="M6673" s="1">
        <v>42497</v>
      </c>
      <c r="N6673">
        <v>5</v>
      </c>
      <c r="O6673">
        <f>STANDARDIZE(N6673,$N$8,$N$9)</f>
        <v>-0.54523562622538435</v>
      </c>
      <c r="P6673">
        <f>ABS($J$3-O6673)</f>
        <v>1.7869402448493998E-2</v>
      </c>
      <c r="Q6673">
        <f>ABS($J$4-O6673)</f>
        <v>2.7340185746195833</v>
      </c>
      <c r="R6673">
        <f>ABS($J$5-O6673)</f>
        <v>0.39312685386686819</v>
      </c>
      <c r="S6673">
        <f>ABS($J$6-O6673)</f>
        <v>0.98281713466717047</v>
      </c>
      <c r="T6673">
        <f>MIN(P6673:S6673)</f>
        <v>1.7869402448493998E-2</v>
      </c>
      <c r="U6673">
        <f>MATCH(T6673,P6673:S6673, 0)</f>
        <v>1</v>
      </c>
    </row>
    <row r="6674" spans="1:21" x14ac:dyDescent="0.35">
      <c r="A6674">
        <v>1</v>
      </c>
      <c r="B6674">
        <v>6663</v>
      </c>
      <c r="C6674" t="s">
        <v>268</v>
      </c>
      <c r="D6674" t="s">
        <v>269</v>
      </c>
      <c r="E6674" t="s">
        <v>131</v>
      </c>
      <c r="F6674" t="s">
        <v>132</v>
      </c>
      <c r="G6674" t="s">
        <v>133</v>
      </c>
      <c r="H6674" t="s">
        <v>134</v>
      </c>
      <c r="I6674" s="1">
        <v>42551</v>
      </c>
      <c r="J6674">
        <v>2016</v>
      </c>
      <c r="K6674" t="s">
        <v>176</v>
      </c>
      <c r="L6674" t="s">
        <v>177</v>
      </c>
      <c r="M6674" s="1">
        <v>42497</v>
      </c>
      <c r="N6674">
        <v>5</v>
      </c>
      <c r="O6674">
        <f>STANDARDIZE(N6674,$N$8,$N$9)</f>
        <v>-0.54523562622538435</v>
      </c>
      <c r="P6674">
        <f>ABS($J$3-O6674)</f>
        <v>1.7869402448493998E-2</v>
      </c>
      <c r="Q6674">
        <f>ABS($J$4-O6674)</f>
        <v>2.7340185746195833</v>
      </c>
      <c r="R6674">
        <f>ABS($J$5-O6674)</f>
        <v>0.39312685386686819</v>
      </c>
      <c r="S6674">
        <f>ABS($J$6-O6674)</f>
        <v>0.98281713466717047</v>
      </c>
      <c r="T6674">
        <f>MIN(P6674:S6674)</f>
        <v>1.7869402448493998E-2</v>
      </c>
      <c r="U6674">
        <f>MATCH(T6674,P6674:S6674, 0)</f>
        <v>1</v>
      </c>
    </row>
    <row r="6675" spans="1:21" x14ac:dyDescent="0.35">
      <c r="A6675">
        <v>1</v>
      </c>
      <c r="B6675">
        <v>6664</v>
      </c>
      <c r="C6675" t="s">
        <v>229</v>
      </c>
      <c r="D6675" t="s">
        <v>230</v>
      </c>
      <c r="E6675" t="s">
        <v>116</v>
      </c>
      <c r="F6675" t="s">
        <v>97</v>
      </c>
      <c r="G6675" t="s">
        <v>117</v>
      </c>
      <c r="H6675" t="s">
        <v>118</v>
      </c>
      <c r="I6675" s="1">
        <v>42551</v>
      </c>
      <c r="J6675">
        <v>2016</v>
      </c>
      <c r="K6675" t="s">
        <v>77</v>
      </c>
      <c r="L6675" t="s">
        <v>78</v>
      </c>
      <c r="M6675" s="1">
        <v>42565</v>
      </c>
      <c r="N6675">
        <v>14</v>
      </c>
      <c r="O6675">
        <f>STANDARDIZE(N6675,$N$8,$N$9)</f>
        <v>-0.38441100418893831</v>
      </c>
      <c r="P6675">
        <f>ABS($J$3-O6675)</f>
        <v>0.14295521958795204</v>
      </c>
      <c r="Q6675">
        <f>ABS($J$4-O6675)</f>
        <v>2.5731939525831371</v>
      </c>
      <c r="R6675">
        <f>ABS($J$5-O6675)</f>
        <v>0.23230223183042215</v>
      </c>
      <c r="S6675">
        <f>ABS($J$6-O6675)</f>
        <v>0.82199251263072437</v>
      </c>
      <c r="T6675">
        <f>MIN(P6675:S6675)</f>
        <v>0.14295521958795204</v>
      </c>
      <c r="U6675">
        <f>MATCH(T6675,P6675:S6675, 0)</f>
        <v>1</v>
      </c>
    </row>
    <row r="6676" spans="1:21" x14ac:dyDescent="0.35">
      <c r="A6676">
        <v>1</v>
      </c>
      <c r="B6676">
        <v>6665</v>
      </c>
      <c r="C6676" t="s">
        <v>30</v>
      </c>
      <c r="D6676" t="s">
        <v>31</v>
      </c>
      <c r="E6676" t="s">
        <v>16</v>
      </c>
      <c r="F6676" t="s">
        <v>17</v>
      </c>
      <c r="G6676" t="s">
        <v>18</v>
      </c>
      <c r="H6676" t="s">
        <v>19</v>
      </c>
      <c r="I6676" s="1">
        <v>42551</v>
      </c>
      <c r="J6676">
        <v>2016</v>
      </c>
      <c r="K6676" t="s">
        <v>41</v>
      </c>
      <c r="L6676" t="s">
        <v>42</v>
      </c>
      <c r="M6676" s="1">
        <v>42565</v>
      </c>
      <c r="N6676">
        <v>14</v>
      </c>
      <c r="O6676">
        <f>STANDARDIZE(N6676,$N$8,$N$9)</f>
        <v>-0.38441100418893831</v>
      </c>
      <c r="P6676">
        <f>ABS($J$3-O6676)</f>
        <v>0.14295521958795204</v>
      </c>
      <c r="Q6676">
        <f>ABS($J$4-O6676)</f>
        <v>2.5731939525831371</v>
      </c>
      <c r="R6676">
        <f>ABS($J$5-O6676)</f>
        <v>0.23230223183042215</v>
      </c>
      <c r="S6676">
        <f>ABS($J$6-O6676)</f>
        <v>0.82199251263072437</v>
      </c>
      <c r="T6676">
        <f>MIN(P6676:S6676)</f>
        <v>0.14295521958795204</v>
      </c>
      <c r="U6676">
        <f>MATCH(T6676,P6676:S6676, 0)</f>
        <v>1</v>
      </c>
    </row>
    <row r="6677" spans="1:21" x14ac:dyDescent="0.35">
      <c r="A6677">
        <v>3</v>
      </c>
      <c r="B6677">
        <v>6666</v>
      </c>
      <c r="C6677" t="s">
        <v>239</v>
      </c>
      <c r="D6677" t="s">
        <v>240</v>
      </c>
      <c r="E6677" t="s">
        <v>34</v>
      </c>
      <c r="F6677" t="s">
        <v>35</v>
      </c>
      <c r="G6677" t="s">
        <v>468</v>
      </c>
      <c r="H6677" t="s">
        <v>469</v>
      </c>
      <c r="I6677" s="1">
        <v>42551</v>
      </c>
      <c r="J6677">
        <v>2016</v>
      </c>
      <c r="K6677" t="s">
        <v>77</v>
      </c>
      <c r="L6677" t="s">
        <v>78</v>
      </c>
      <c r="M6677" s="1">
        <v>42576</v>
      </c>
      <c r="N6677">
        <v>25</v>
      </c>
      <c r="O6677">
        <f>STANDARDIZE(N6677,$N$8,$N$9)</f>
        <v>-0.18784757725550419</v>
      </c>
      <c r="P6677">
        <f>ABS($J$3-O6677)</f>
        <v>0.33951864652138619</v>
      </c>
      <c r="Q6677">
        <f>ABS($J$4-O6677)</f>
        <v>2.3766305256497033</v>
      </c>
      <c r="R6677">
        <f>ABS($J$5-O6677)</f>
        <v>3.5738804896988025E-2</v>
      </c>
      <c r="S6677">
        <f>ABS($J$6-O6677)</f>
        <v>0.62542908569729028</v>
      </c>
      <c r="T6677">
        <f>MIN(P6677:S6677)</f>
        <v>3.5738804896988025E-2</v>
      </c>
      <c r="U6677">
        <f>MATCH(T6677,P6677:S6677, 0)</f>
        <v>3</v>
      </c>
    </row>
    <row r="6678" spans="1:21" x14ac:dyDescent="0.35">
      <c r="A6678">
        <v>1</v>
      </c>
      <c r="B6678">
        <v>6667</v>
      </c>
      <c r="C6678" t="s">
        <v>229</v>
      </c>
      <c r="D6678" t="s">
        <v>230</v>
      </c>
      <c r="E6678" t="s">
        <v>84</v>
      </c>
      <c r="F6678" t="s">
        <v>85</v>
      </c>
      <c r="G6678" t="s">
        <v>153</v>
      </c>
      <c r="H6678" t="s">
        <v>154</v>
      </c>
      <c r="I6678" s="1">
        <v>42552</v>
      </c>
      <c r="J6678">
        <v>2016</v>
      </c>
      <c r="K6678" t="s">
        <v>147</v>
      </c>
      <c r="L6678" t="s">
        <v>148</v>
      </c>
      <c r="M6678" s="1">
        <v>42387</v>
      </c>
      <c r="N6678">
        <v>11</v>
      </c>
      <c r="O6678">
        <f>STANDARDIZE(N6678,$N$8,$N$9)</f>
        <v>-0.43801921153442031</v>
      </c>
      <c r="P6678">
        <f>ABS($J$3-O6678)</f>
        <v>8.9347012242470047E-2</v>
      </c>
      <c r="Q6678">
        <f>ABS($J$4-O6678)</f>
        <v>2.6268021599286193</v>
      </c>
      <c r="R6678">
        <f>ABS($J$5-O6678)</f>
        <v>0.28591043917590414</v>
      </c>
      <c r="S6678">
        <f>ABS($J$6-O6678)</f>
        <v>0.87560071997620637</v>
      </c>
      <c r="T6678">
        <f>MIN(P6678:S6678)</f>
        <v>8.9347012242470047E-2</v>
      </c>
      <c r="U6678">
        <f>MATCH(T6678,P6678:S6678, 0)</f>
        <v>1</v>
      </c>
    </row>
    <row r="6679" spans="1:21" x14ac:dyDescent="0.35">
      <c r="A6679">
        <v>1</v>
      </c>
      <c r="B6679">
        <v>6668</v>
      </c>
      <c r="C6679" t="s">
        <v>14</v>
      </c>
      <c r="D6679" t="s">
        <v>15</v>
      </c>
      <c r="E6679" t="s">
        <v>163</v>
      </c>
      <c r="F6679" t="s">
        <v>59</v>
      </c>
      <c r="G6679" t="s">
        <v>164</v>
      </c>
      <c r="H6679" t="s">
        <v>165</v>
      </c>
      <c r="I6679" s="1">
        <v>42552</v>
      </c>
      <c r="J6679">
        <v>2016</v>
      </c>
      <c r="K6679" t="s">
        <v>77</v>
      </c>
      <c r="L6679" t="s">
        <v>78</v>
      </c>
      <c r="M6679" s="1">
        <v>42389</v>
      </c>
      <c r="N6679">
        <v>13</v>
      </c>
      <c r="O6679">
        <f>STANDARDIZE(N6679,$N$8,$N$9)</f>
        <v>-0.40228040663743231</v>
      </c>
      <c r="P6679">
        <f>ABS($J$3-O6679)</f>
        <v>0.12508581713945804</v>
      </c>
      <c r="Q6679">
        <f>ABS($J$4-O6679)</f>
        <v>2.5910633550316313</v>
      </c>
      <c r="R6679">
        <f>ABS($J$5-O6679)</f>
        <v>0.25017163427891614</v>
      </c>
      <c r="S6679">
        <f>ABS($J$6-O6679)</f>
        <v>0.83986191507921837</v>
      </c>
      <c r="T6679">
        <f>MIN(P6679:S6679)</f>
        <v>0.12508581713945804</v>
      </c>
      <c r="U6679">
        <f>MATCH(T6679,P6679:S6679, 0)</f>
        <v>1</v>
      </c>
    </row>
    <row r="6680" spans="1:21" x14ac:dyDescent="0.35">
      <c r="A6680">
        <v>1</v>
      </c>
      <c r="B6680">
        <v>6669</v>
      </c>
      <c r="C6680" t="s">
        <v>82</v>
      </c>
      <c r="D6680" t="s">
        <v>83</v>
      </c>
      <c r="E6680" t="s">
        <v>52</v>
      </c>
      <c r="F6680" t="s">
        <v>53</v>
      </c>
      <c r="G6680" t="s">
        <v>601</v>
      </c>
      <c r="H6680" t="s">
        <v>602</v>
      </c>
      <c r="I6680" s="1">
        <v>42552</v>
      </c>
      <c r="J6680">
        <v>2016</v>
      </c>
      <c r="K6680" t="s">
        <v>41</v>
      </c>
      <c r="L6680" t="s">
        <v>42</v>
      </c>
      <c r="M6680" s="1">
        <v>42390</v>
      </c>
      <c r="N6680">
        <v>14</v>
      </c>
      <c r="O6680">
        <f>STANDARDIZE(N6680,$N$8,$N$9)</f>
        <v>-0.38441100418893831</v>
      </c>
      <c r="P6680">
        <f>ABS($J$3-O6680)</f>
        <v>0.14295521958795204</v>
      </c>
      <c r="Q6680">
        <f>ABS($J$4-O6680)</f>
        <v>2.5731939525831371</v>
      </c>
      <c r="R6680">
        <f>ABS($J$5-O6680)</f>
        <v>0.23230223183042215</v>
      </c>
      <c r="S6680">
        <f>ABS($J$6-O6680)</f>
        <v>0.82199251263072437</v>
      </c>
      <c r="T6680">
        <f>MIN(P6680:S6680)</f>
        <v>0.14295521958795204</v>
      </c>
      <c r="U6680">
        <f>MATCH(T6680,P6680:S6680, 0)</f>
        <v>1</v>
      </c>
    </row>
    <row r="6681" spans="1:21" x14ac:dyDescent="0.35">
      <c r="A6681">
        <v>3</v>
      </c>
      <c r="B6681">
        <v>6670</v>
      </c>
      <c r="C6681" t="s">
        <v>14</v>
      </c>
      <c r="D6681" t="s">
        <v>15</v>
      </c>
      <c r="E6681" t="s">
        <v>131</v>
      </c>
      <c r="F6681" t="s">
        <v>132</v>
      </c>
      <c r="G6681" t="s">
        <v>133</v>
      </c>
      <c r="H6681" t="s">
        <v>134</v>
      </c>
      <c r="I6681" s="1">
        <v>42552</v>
      </c>
      <c r="J6681">
        <v>2016</v>
      </c>
      <c r="K6681" t="s">
        <v>77</v>
      </c>
      <c r="L6681" t="s">
        <v>78</v>
      </c>
      <c r="M6681" s="1">
        <v>42431</v>
      </c>
      <c r="N6681">
        <v>27</v>
      </c>
      <c r="O6681">
        <f>STANDARDIZE(N6681,$N$8,$N$9)</f>
        <v>-0.15210877235851616</v>
      </c>
      <c r="P6681">
        <f>ABS($J$3-O6681)</f>
        <v>0.37525745141837419</v>
      </c>
      <c r="Q6681">
        <f>ABS($J$4-O6681)</f>
        <v>2.3408917207527153</v>
      </c>
      <c r="R6681">
        <f>ABS($J$5-O6681)</f>
        <v>0</v>
      </c>
      <c r="S6681">
        <f>ABS($J$6-O6681)</f>
        <v>0.58969028080030228</v>
      </c>
      <c r="T6681">
        <f>MIN(P6681:S6681)</f>
        <v>0</v>
      </c>
      <c r="U6681">
        <f>MATCH(T6681,P6681:S6681, 0)</f>
        <v>3</v>
      </c>
    </row>
    <row r="6682" spans="1:21" x14ac:dyDescent="0.35">
      <c r="A6682">
        <v>3</v>
      </c>
      <c r="B6682">
        <v>6671</v>
      </c>
      <c r="C6682" t="s">
        <v>14</v>
      </c>
      <c r="D6682" t="s">
        <v>15</v>
      </c>
      <c r="E6682" t="s">
        <v>131</v>
      </c>
      <c r="F6682" t="s">
        <v>132</v>
      </c>
      <c r="G6682" t="s">
        <v>133</v>
      </c>
      <c r="H6682" t="s">
        <v>134</v>
      </c>
      <c r="I6682" s="1">
        <v>42552</v>
      </c>
      <c r="J6682">
        <v>2016</v>
      </c>
      <c r="K6682" t="s">
        <v>77</v>
      </c>
      <c r="L6682" t="s">
        <v>78</v>
      </c>
      <c r="M6682" s="1">
        <v>42431</v>
      </c>
      <c r="N6682">
        <v>27</v>
      </c>
      <c r="O6682">
        <f>STANDARDIZE(N6682,$N$8,$N$9)</f>
        <v>-0.15210877235851616</v>
      </c>
      <c r="P6682">
        <f>ABS($J$3-O6682)</f>
        <v>0.37525745141837419</v>
      </c>
      <c r="Q6682">
        <f>ABS($J$4-O6682)</f>
        <v>2.3408917207527153</v>
      </c>
      <c r="R6682">
        <f>ABS($J$5-O6682)</f>
        <v>0</v>
      </c>
      <c r="S6682">
        <f>ABS($J$6-O6682)</f>
        <v>0.58969028080030228</v>
      </c>
      <c r="T6682">
        <f>MIN(P6682:S6682)</f>
        <v>0</v>
      </c>
      <c r="U6682">
        <f>MATCH(T6682,P6682:S6682, 0)</f>
        <v>3</v>
      </c>
    </row>
    <row r="6683" spans="1:21" x14ac:dyDescent="0.35">
      <c r="A6683">
        <v>3</v>
      </c>
      <c r="B6683">
        <v>6672</v>
      </c>
      <c r="C6683" t="s">
        <v>14</v>
      </c>
      <c r="D6683" t="s">
        <v>15</v>
      </c>
      <c r="E6683" t="s">
        <v>131</v>
      </c>
      <c r="F6683" t="s">
        <v>132</v>
      </c>
      <c r="G6683" t="s">
        <v>133</v>
      </c>
      <c r="H6683" t="s">
        <v>134</v>
      </c>
      <c r="I6683" s="1">
        <v>42552</v>
      </c>
      <c r="J6683">
        <v>2016</v>
      </c>
      <c r="K6683" t="s">
        <v>77</v>
      </c>
      <c r="L6683" t="s">
        <v>78</v>
      </c>
      <c r="M6683" s="1">
        <v>42431</v>
      </c>
      <c r="N6683">
        <v>27</v>
      </c>
      <c r="O6683">
        <f>STANDARDIZE(N6683,$N$8,$N$9)</f>
        <v>-0.15210877235851616</v>
      </c>
      <c r="P6683">
        <f>ABS($J$3-O6683)</f>
        <v>0.37525745141837419</v>
      </c>
      <c r="Q6683">
        <f>ABS($J$4-O6683)</f>
        <v>2.3408917207527153</v>
      </c>
      <c r="R6683">
        <f>ABS($J$5-O6683)</f>
        <v>0</v>
      </c>
      <c r="S6683">
        <f>ABS($J$6-O6683)</f>
        <v>0.58969028080030228</v>
      </c>
      <c r="T6683">
        <f>MIN(P6683:S6683)</f>
        <v>0</v>
      </c>
      <c r="U6683">
        <f>MATCH(T6683,P6683:S6683, 0)</f>
        <v>3</v>
      </c>
    </row>
    <row r="6684" spans="1:21" x14ac:dyDescent="0.35">
      <c r="A6684">
        <v>4</v>
      </c>
      <c r="B6684">
        <v>6673</v>
      </c>
      <c r="C6684" t="s">
        <v>406</v>
      </c>
      <c r="D6684" t="s">
        <v>407</v>
      </c>
      <c r="E6684" t="s">
        <v>34</v>
      </c>
      <c r="F6684" t="s">
        <v>35</v>
      </c>
      <c r="G6684" t="s">
        <v>36</v>
      </c>
      <c r="H6684" t="s">
        <v>37</v>
      </c>
      <c r="I6684" s="1">
        <v>42552</v>
      </c>
      <c r="J6684">
        <v>2016</v>
      </c>
      <c r="K6684" t="s">
        <v>41</v>
      </c>
      <c r="L6684" t="s">
        <v>42</v>
      </c>
      <c r="M6684" s="1">
        <v>42424</v>
      </c>
      <c r="N6684">
        <v>48</v>
      </c>
      <c r="O6684">
        <f>STANDARDIZE(N6684,$N$8,$N$9)</f>
        <v>0.22314867905985802</v>
      </c>
      <c r="P6684">
        <f>ABS($J$3-O6684)</f>
        <v>0.75051490283674838</v>
      </c>
      <c r="Q6684">
        <f>ABS($J$4-O6684)</f>
        <v>1.9656342693343409</v>
      </c>
      <c r="R6684">
        <f>ABS($J$5-O6684)</f>
        <v>0.37525745141837419</v>
      </c>
      <c r="S6684">
        <f>ABS($J$6-O6684)</f>
        <v>0.21443282938192809</v>
      </c>
      <c r="T6684">
        <f>MIN(P6684:S6684)</f>
        <v>0.21443282938192809</v>
      </c>
      <c r="U6684">
        <f>MATCH(T6684,P6684:S6684, 0)</f>
        <v>4</v>
      </c>
    </row>
    <row r="6685" spans="1:21" x14ac:dyDescent="0.35">
      <c r="A6685">
        <v>4</v>
      </c>
      <c r="B6685">
        <v>6674</v>
      </c>
      <c r="C6685" t="s">
        <v>14</v>
      </c>
      <c r="D6685" t="s">
        <v>15</v>
      </c>
      <c r="E6685" t="s">
        <v>79</v>
      </c>
      <c r="F6685" t="s">
        <v>35</v>
      </c>
      <c r="G6685" t="s">
        <v>80</v>
      </c>
      <c r="H6685" t="s">
        <v>81</v>
      </c>
      <c r="I6685" s="1">
        <v>42552</v>
      </c>
      <c r="J6685">
        <v>2016</v>
      </c>
      <c r="K6685" t="s">
        <v>41</v>
      </c>
      <c r="L6685" t="s">
        <v>42</v>
      </c>
      <c r="M6685" s="1">
        <v>42447</v>
      </c>
      <c r="N6685">
        <v>71</v>
      </c>
      <c r="O6685">
        <f>STANDARDIZE(N6685,$N$8,$N$9)</f>
        <v>0.63414493537522021</v>
      </c>
      <c r="P6685">
        <f>ABS($J$3-O6685)</f>
        <v>1.1615111591521106</v>
      </c>
      <c r="Q6685">
        <f>ABS($J$4-O6685)</f>
        <v>1.5546380130189787</v>
      </c>
      <c r="R6685">
        <f>ABS($J$5-O6685)</f>
        <v>0.78625370773373637</v>
      </c>
      <c r="S6685">
        <f>ABS($J$6-O6685)</f>
        <v>0.19656342693343409</v>
      </c>
      <c r="T6685">
        <f>MIN(P6685:S6685)</f>
        <v>0.19656342693343409</v>
      </c>
      <c r="U6685">
        <f>MATCH(T6685,P6685:S6685, 0)</f>
        <v>4</v>
      </c>
    </row>
    <row r="6686" spans="1:21" x14ac:dyDescent="0.35">
      <c r="A6686">
        <v>1</v>
      </c>
      <c r="B6686">
        <v>6675</v>
      </c>
      <c r="C6686" t="s">
        <v>14</v>
      </c>
      <c r="D6686" t="s">
        <v>15</v>
      </c>
      <c r="E6686" t="s">
        <v>131</v>
      </c>
      <c r="F6686" t="s">
        <v>132</v>
      </c>
      <c r="G6686" t="s">
        <v>133</v>
      </c>
      <c r="H6686" t="s">
        <v>134</v>
      </c>
      <c r="I6686" s="1">
        <v>42553</v>
      </c>
      <c r="J6686">
        <v>2016</v>
      </c>
      <c r="K6686" t="s">
        <v>331</v>
      </c>
      <c r="L6686" t="s">
        <v>332</v>
      </c>
      <c r="M6686" s="1">
        <v>42615</v>
      </c>
      <c r="N6686">
        <v>2</v>
      </c>
      <c r="O6686">
        <f>STANDARDIZE(N6686,$N$8,$N$9)</f>
        <v>-0.59884383357086635</v>
      </c>
      <c r="P6686">
        <f>ABS($J$3-O6686)</f>
        <v>7.1477609793975994E-2</v>
      </c>
      <c r="Q6686">
        <f>ABS($J$4-O6686)</f>
        <v>2.7876267819650655</v>
      </c>
      <c r="R6686">
        <f>ABS($J$5-O6686)</f>
        <v>0.44673506121235018</v>
      </c>
      <c r="S6686">
        <f>ABS($J$6-O6686)</f>
        <v>1.0364253420126524</v>
      </c>
      <c r="T6686">
        <f>MIN(P6686:S6686)</f>
        <v>7.1477609793975994E-2</v>
      </c>
      <c r="U6686">
        <f>MATCH(T6686,P6686:S6686, 0)</f>
        <v>1</v>
      </c>
    </row>
    <row r="6687" spans="1:21" x14ac:dyDescent="0.35">
      <c r="A6687">
        <v>1</v>
      </c>
      <c r="B6687">
        <v>6676</v>
      </c>
      <c r="C6687" t="s">
        <v>67</v>
      </c>
      <c r="D6687" t="s">
        <v>68</v>
      </c>
      <c r="E6687" t="s">
        <v>79</v>
      </c>
      <c r="F6687" t="s">
        <v>35</v>
      </c>
      <c r="G6687" t="s">
        <v>80</v>
      </c>
      <c r="H6687" t="s">
        <v>81</v>
      </c>
      <c r="I6687" s="1">
        <v>42553</v>
      </c>
      <c r="J6687">
        <v>2016</v>
      </c>
      <c r="K6687" t="s">
        <v>77</v>
      </c>
      <c r="L6687" t="s">
        <v>78</v>
      </c>
      <c r="M6687" s="1">
        <v>42416</v>
      </c>
      <c r="N6687">
        <v>9</v>
      </c>
      <c r="O6687">
        <f>STANDARDIZE(N6687,$N$8,$N$9)</f>
        <v>-0.4737580164314083</v>
      </c>
      <c r="P6687">
        <f>ABS($J$3-O6687)</f>
        <v>5.3608207345482051E-2</v>
      </c>
      <c r="Q6687">
        <f>ABS($J$4-O6687)</f>
        <v>2.6625409648256073</v>
      </c>
      <c r="R6687">
        <f>ABS($J$5-O6687)</f>
        <v>0.32164924407289214</v>
      </c>
      <c r="S6687">
        <f>ABS($J$6-O6687)</f>
        <v>0.91133952487319436</v>
      </c>
      <c r="T6687">
        <f>MIN(P6687:S6687)</f>
        <v>5.3608207345482051E-2</v>
      </c>
      <c r="U6687">
        <f>MATCH(T6687,P6687:S6687, 0)</f>
        <v>1</v>
      </c>
    </row>
    <row r="6688" spans="1:21" x14ac:dyDescent="0.35">
      <c r="A6688">
        <v>3</v>
      </c>
      <c r="B6688">
        <v>6677</v>
      </c>
      <c r="C6688" t="s">
        <v>30</v>
      </c>
      <c r="D6688" t="s">
        <v>31</v>
      </c>
      <c r="E6688" t="s">
        <v>52</v>
      </c>
      <c r="F6688" t="s">
        <v>53</v>
      </c>
      <c r="G6688" t="s">
        <v>601</v>
      </c>
      <c r="H6688" t="s">
        <v>602</v>
      </c>
      <c r="I6688" s="1">
        <v>42553</v>
      </c>
      <c r="J6688">
        <v>2016</v>
      </c>
      <c r="K6688" t="s">
        <v>41</v>
      </c>
      <c r="L6688" t="s">
        <v>42</v>
      </c>
      <c r="M6688" s="1">
        <v>42426</v>
      </c>
      <c r="N6688">
        <v>19</v>
      </c>
      <c r="O6688">
        <f>STANDARDIZE(N6688,$N$8,$N$9)</f>
        <v>-0.29506399194646826</v>
      </c>
      <c r="P6688">
        <f>ABS($J$3-O6688)</f>
        <v>0.23230223183042209</v>
      </c>
      <c r="Q6688">
        <f>ABS($J$4-O6688)</f>
        <v>2.4838469403406673</v>
      </c>
      <c r="R6688">
        <f>ABS($J$5-O6688)</f>
        <v>0.1429552195879521</v>
      </c>
      <c r="S6688">
        <f>ABS($J$6-O6688)</f>
        <v>0.73264550038825438</v>
      </c>
      <c r="T6688">
        <f>MIN(P6688:S6688)</f>
        <v>0.1429552195879521</v>
      </c>
      <c r="U6688">
        <f>MATCH(T6688,P6688:S6688, 0)</f>
        <v>3</v>
      </c>
    </row>
    <row r="6689" spans="1:21" x14ac:dyDescent="0.35">
      <c r="A6689">
        <v>3</v>
      </c>
      <c r="B6689">
        <v>6678</v>
      </c>
      <c r="C6689" t="s">
        <v>14</v>
      </c>
      <c r="D6689" t="s">
        <v>15</v>
      </c>
      <c r="E6689" t="s">
        <v>52</v>
      </c>
      <c r="F6689" t="s">
        <v>53</v>
      </c>
      <c r="G6689" t="s">
        <v>601</v>
      </c>
      <c r="H6689" t="s">
        <v>602</v>
      </c>
      <c r="I6689" s="1">
        <v>42553</v>
      </c>
      <c r="J6689">
        <v>2016</v>
      </c>
      <c r="K6689" t="s">
        <v>77</v>
      </c>
      <c r="L6689" t="s">
        <v>78</v>
      </c>
      <c r="M6689" s="1">
        <v>42426</v>
      </c>
      <c r="N6689">
        <v>19</v>
      </c>
      <c r="O6689">
        <f>STANDARDIZE(N6689,$N$8,$N$9)</f>
        <v>-0.29506399194646826</v>
      </c>
      <c r="P6689">
        <f>ABS($J$3-O6689)</f>
        <v>0.23230223183042209</v>
      </c>
      <c r="Q6689">
        <f>ABS($J$4-O6689)</f>
        <v>2.4838469403406673</v>
      </c>
      <c r="R6689">
        <f>ABS($J$5-O6689)</f>
        <v>0.1429552195879521</v>
      </c>
      <c r="S6689">
        <f>ABS($J$6-O6689)</f>
        <v>0.73264550038825438</v>
      </c>
      <c r="T6689">
        <f>MIN(P6689:S6689)</f>
        <v>0.1429552195879521</v>
      </c>
      <c r="U6689">
        <f>MATCH(T6689,P6689:S6689, 0)</f>
        <v>3</v>
      </c>
    </row>
    <row r="6690" spans="1:21" x14ac:dyDescent="0.35">
      <c r="A6690">
        <v>3</v>
      </c>
      <c r="B6690">
        <v>6679</v>
      </c>
      <c r="C6690" t="s">
        <v>67</v>
      </c>
      <c r="D6690" t="s">
        <v>68</v>
      </c>
      <c r="E6690" t="s">
        <v>131</v>
      </c>
      <c r="F6690" t="s">
        <v>132</v>
      </c>
      <c r="G6690" t="s">
        <v>133</v>
      </c>
      <c r="H6690" t="s">
        <v>134</v>
      </c>
      <c r="I6690" s="1">
        <v>42553</v>
      </c>
      <c r="J6690">
        <v>2016</v>
      </c>
      <c r="K6690" t="s">
        <v>77</v>
      </c>
      <c r="L6690" t="s">
        <v>78</v>
      </c>
      <c r="M6690" s="1">
        <v>42554</v>
      </c>
      <c r="N6690">
        <v>29</v>
      </c>
      <c r="O6690">
        <f>STANDARDIZE(N6690,$N$8,$N$9)</f>
        <v>-0.11636996746152814</v>
      </c>
      <c r="P6690">
        <f>ABS($J$3-O6690)</f>
        <v>0.41099625631536219</v>
      </c>
      <c r="Q6690">
        <f>ABS($J$4-O6690)</f>
        <v>2.3051529158557269</v>
      </c>
      <c r="R6690">
        <f>ABS($J$5-O6690)</f>
        <v>3.5738804896988025E-2</v>
      </c>
      <c r="S6690">
        <f>ABS($J$6-O6690)</f>
        <v>0.55395147590331428</v>
      </c>
      <c r="T6690">
        <f>MIN(P6690:S6690)</f>
        <v>3.5738804896988025E-2</v>
      </c>
      <c r="U6690">
        <f>MATCH(T6690,P6690:S6690, 0)</f>
        <v>3</v>
      </c>
    </row>
    <row r="6691" spans="1:21" x14ac:dyDescent="0.35">
      <c r="A6691">
        <v>1</v>
      </c>
      <c r="B6691">
        <v>6680</v>
      </c>
      <c r="C6691" t="s">
        <v>342</v>
      </c>
      <c r="D6691" t="s">
        <v>343</v>
      </c>
      <c r="E6691" t="s">
        <v>131</v>
      </c>
      <c r="F6691" t="s">
        <v>132</v>
      </c>
      <c r="G6691" t="s">
        <v>133</v>
      </c>
      <c r="H6691" t="s">
        <v>134</v>
      </c>
      <c r="I6691" s="1">
        <v>42554</v>
      </c>
      <c r="J6691">
        <v>2016</v>
      </c>
      <c r="K6691" t="s">
        <v>166</v>
      </c>
      <c r="L6691" t="s">
        <v>167</v>
      </c>
      <c r="M6691" s="1">
        <v>42646</v>
      </c>
      <c r="N6691">
        <v>3</v>
      </c>
      <c r="O6691">
        <f>STANDARDIZE(N6691,$N$8,$N$9)</f>
        <v>-0.58097443112237235</v>
      </c>
      <c r="P6691">
        <f>ABS($J$3-O6691)</f>
        <v>5.3608207345481995E-2</v>
      </c>
      <c r="Q6691">
        <f>ABS($J$4-O6691)</f>
        <v>2.7697573795165713</v>
      </c>
      <c r="R6691">
        <f>ABS($J$5-O6691)</f>
        <v>0.42886565876385618</v>
      </c>
      <c r="S6691">
        <f>ABS($J$6-O6691)</f>
        <v>1.0185559395641586</v>
      </c>
      <c r="T6691">
        <f>MIN(P6691:S6691)</f>
        <v>5.3608207345481995E-2</v>
      </c>
      <c r="U6691">
        <f>MATCH(T6691,P6691:S6691, 0)</f>
        <v>1</v>
      </c>
    </row>
    <row r="6692" spans="1:21" x14ac:dyDescent="0.35">
      <c r="A6692">
        <v>1</v>
      </c>
      <c r="B6692">
        <v>6681</v>
      </c>
      <c r="C6692" t="s">
        <v>264</v>
      </c>
      <c r="D6692" t="s">
        <v>265</v>
      </c>
      <c r="E6692" t="s">
        <v>79</v>
      </c>
      <c r="F6692" t="s">
        <v>35</v>
      </c>
      <c r="G6692" t="s">
        <v>200</v>
      </c>
      <c r="H6692" t="s">
        <v>201</v>
      </c>
      <c r="I6692" s="1">
        <v>42554</v>
      </c>
      <c r="J6692">
        <v>2016</v>
      </c>
      <c r="K6692" t="s">
        <v>77</v>
      </c>
      <c r="L6692" t="s">
        <v>78</v>
      </c>
      <c r="M6692" s="1">
        <v>42448</v>
      </c>
      <c r="N6692">
        <v>12</v>
      </c>
      <c r="O6692">
        <f>STANDARDIZE(N6692,$N$8,$N$9)</f>
        <v>-0.42014980908592631</v>
      </c>
      <c r="P6692">
        <f>ABS($J$3-O6692)</f>
        <v>0.10721641469096405</v>
      </c>
      <c r="Q6692">
        <f>ABS($J$4-O6692)</f>
        <v>2.6089327574801251</v>
      </c>
      <c r="R6692">
        <f>ABS($J$5-O6692)</f>
        <v>0.26804103672741014</v>
      </c>
      <c r="S6692">
        <f>ABS($J$6-O6692)</f>
        <v>0.85773131752771237</v>
      </c>
      <c r="T6692">
        <f>MIN(P6692:S6692)</f>
        <v>0.10721641469096405</v>
      </c>
      <c r="U6692">
        <f>MATCH(T6692,P6692:S6692, 0)</f>
        <v>1</v>
      </c>
    </row>
    <row r="6693" spans="1:21" x14ac:dyDescent="0.35">
      <c r="A6693">
        <v>3</v>
      </c>
      <c r="B6693">
        <v>6682</v>
      </c>
      <c r="C6693" t="s">
        <v>575</v>
      </c>
      <c r="D6693" t="s">
        <v>576</v>
      </c>
      <c r="E6693" t="s">
        <v>52</v>
      </c>
      <c r="F6693" t="s">
        <v>102</v>
      </c>
      <c r="G6693" t="s">
        <v>103</v>
      </c>
      <c r="H6693" t="s">
        <v>104</v>
      </c>
      <c r="I6693" s="1">
        <v>42554</v>
      </c>
      <c r="J6693">
        <v>2016</v>
      </c>
      <c r="K6693" t="s">
        <v>77</v>
      </c>
      <c r="L6693" t="s">
        <v>78</v>
      </c>
      <c r="M6693" s="1">
        <v>42525</v>
      </c>
      <c r="N6693">
        <v>30</v>
      </c>
      <c r="O6693">
        <f>STANDARDIZE(N6693,$N$8,$N$9)</f>
        <v>-9.8500565013034141E-2</v>
      </c>
      <c r="P6693">
        <f>ABS($J$3-O6693)</f>
        <v>0.42886565876385618</v>
      </c>
      <c r="Q6693">
        <f>ABS($J$4-O6693)</f>
        <v>2.2872835134072331</v>
      </c>
      <c r="R6693">
        <f>ABS($J$5-O6693)</f>
        <v>5.3608207345482023E-2</v>
      </c>
      <c r="S6693">
        <f>ABS($J$6-O6693)</f>
        <v>0.53608207345482028</v>
      </c>
      <c r="T6693">
        <f>MIN(P6693:S6693)</f>
        <v>5.3608207345482023E-2</v>
      </c>
      <c r="U6693">
        <f>MATCH(T6693,P6693:S6693, 0)</f>
        <v>3</v>
      </c>
    </row>
    <row r="6694" spans="1:21" x14ac:dyDescent="0.35">
      <c r="A6694">
        <v>3</v>
      </c>
      <c r="B6694">
        <v>6683</v>
      </c>
      <c r="C6694" t="s">
        <v>14</v>
      </c>
      <c r="D6694" t="s">
        <v>15</v>
      </c>
      <c r="E6694" t="s">
        <v>16</v>
      </c>
      <c r="F6694" t="s">
        <v>17</v>
      </c>
      <c r="G6694" t="s">
        <v>344</v>
      </c>
      <c r="H6694" t="s">
        <v>345</v>
      </c>
      <c r="I6694" s="1">
        <v>42554</v>
      </c>
      <c r="J6694">
        <v>2016</v>
      </c>
      <c r="K6694" t="s">
        <v>41</v>
      </c>
      <c r="L6694" t="s">
        <v>42</v>
      </c>
      <c r="M6694" s="1">
        <v>42479</v>
      </c>
      <c r="N6694">
        <v>43</v>
      </c>
      <c r="O6694">
        <f>STANDARDIZE(N6694,$N$8,$N$9)</f>
        <v>0.13380166681738798</v>
      </c>
      <c r="P6694">
        <f>ABS($J$3-O6694)</f>
        <v>0.66116789059427838</v>
      </c>
      <c r="Q6694">
        <f>ABS($J$4-O6694)</f>
        <v>2.0549812815768109</v>
      </c>
      <c r="R6694">
        <f>ABS($J$5-O6694)</f>
        <v>0.28591043917590414</v>
      </c>
      <c r="S6694">
        <f>ABS($J$6-O6694)</f>
        <v>0.30377984162439814</v>
      </c>
      <c r="T6694">
        <f>MIN(P6694:S6694)</f>
        <v>0.28591043917590414</v>
      </c>
      <c r="U6694">
        <f>MATCH(T6694,P6694:S6694, 0)</f>
        <v>3</v>
      </c>
    </row>
    <row r="6695" spans="1:21" x14ac:dyDescent="0.35">
      <c r="A6695">
        <v>4</v>
      </c>
      <c r="B6695">
        <v>6684</v>
      </c>
      <c r="C6695" t="s">
        <v>30</v>
      </c>
      <c r="D6695" t="s">
        <v>31</v>
      </c>
      <c r="E6695" t="s">
        <v>52</v>
      </c>
      <c r="F6695" t="s">
        <v>53</v>
      </c>
      <c r="G6695" t="s">
        <v>601</v>
      </c>
      <c r="H6695" t="s">
        <v>602</v>
      </c>
      <c r="I6695" s="1">
        <v>42554</v>
      </c>
      <c r="J6695">
        <v>2016</v>
      </c>
      <c r="K6695" t="s">
        <v>41</v>
      </c>
      <c r="L6695" t="s">
        <v>42</v>
      </c>
      <c r="M6695" s="1">
        <v>42434</v>
      </c>
      <c r="N6695">
        <v>57</v>
      </c>
      <c r="O6695">
        <f>STANDARDIZE(N6695,$N$8,$N$9)</f>
        <v>0.38397330109630412</v>
      </c>
      <c r="P6695">
        <f>ABS($J$3-O6695)</f>
        <v>0.91133952487319447</v>
      </c>
      <c r="Q6695">
        <f>ABS($J$4-O6695)</f>
        <v>1.8048096472978949</v>
      </c>
      <c r="R6695">
        <f>ABS($J$5-O6695)</f>
        <v>0.53608207345482028</v>
      </c>
      <c r="S6695">
        <f>ABS($J$6-O6695)</f>
        <v>5.3608207345481995E-2</v>
      </c>
      <c r="T6695">
        <f>MIN(P6695:S6695)</f>
        <v>5.3608207345481995E-2</v>
      </c>
      <c r="U6695">
        <f>MATCH(T6695,P6695:S6695, 0)</f>
        <v>4</v>
      </c>
    </row>
    <row r="6696" spans="1:21" x14ac:dyDescent="0.35">
      <c r="A6696">
        <v>2</v>
      </c>
      <c r="B6696">
        <v>6685</v>
      </c>
      <c r="C6696" t="s">
        <v>14</v>
      </c>
      <c r="D6696" t="s">
        <v>15</v>
      </c>
      <c r="E6696" t="s">
        <v>105</v>
      </c>
      <c r="F6696" t="s">
        <v>59</v>
      </c>
      <c r="G6696" t="s">
        <v>106</v>
      </c>
      <c r="H6696" t="s">
        <v>107</v>
      </c>
      <c r="I6696" s="1">
        <v>42554</v>
      </c>
      <c r="J6696">
        <v>2016</v>
      </c>
      <c r="K6696" t="s">
        <v>41</v>
      </c>
      <c r="L6696" t="s">
        <v>42</v>
      </c>
      <c r="M6696" s="1">
        <v>42597</v>
      </c>
      <c r="N6696">
        <v>161</v>
      </c>
      <c r="O6696">
        <f>STANDARDIZE(N6696,$N$8,$N$9)</f>
        <v>2.2423911557396812</v>
      </c>
      <c r="P6696">
        <f>ABS($J$3-O6696)</f>
        <v>2.7697573795165713</v>
      </c>
      <c r="Q6696">
        <f>ABS($J$4-O6696)</f>
        <v>5.3608207345482217E-2</v>
      </c>
      <c r="R6696">
        <f>ABS($J$5-O6696)</f>
        <v>2.3944999280981971</v>
      </c>
      <c r="S6696">
        <f>ABS($J$6-O6696)</f>
        <v>1.8048096472978949</v>
      </c>
      <c r="T6696">
        <f>MIN(P6696:S6696)</f>
        <v>5.3608207345482217E-2</v>
      </c>
      <c r="U6696">
        <f>MATCH(T6696,P6696:S6696, 0)</f>
        <v>2</v>
      </c>
    </row>
    <row r="6697" spans="1:21" x14ac:dyDescent="0.35">
      <c r="A6697">
        <v>1</v>
      </c>
      <c r="B6697">
        <v>6686</v>
      </c>
      <c r="C6697" t="s">
        <v>266</v>
      </c>
      <c r="D6697" t="s">
        <v>267</v>
      </c>
      <c r="E6697" t="s">
        <v>163</v>
      </c>
      <c r="F6697" t="s">
        <v>59</v>
      </c>
      <c r="G6697" t="s">
        <v>164</v>
      </c>
      <c r="H6697" t="s">
        <v>165</v>
      </c>
      <c r="I6697" s="1">
        <v>42555</v>
      </c>
      <c r="J6697">
        <v>2016</v>
      </c>
      <c r="K6697" t="s">
        <v>77</v>
      </c>
      <c r="L6697" t="s">
        <v>78</v>
      </c>
      <c r="M6697" s="1">
        <v>42478</v>
      </c>
      <c r="N6697">
        <v>11</v>
      </c>
      <c r="O6697">
        <f>STANDARDIZE(N6697,$N$8,$N$9)</f>
        <v>-0.43801921153442031</v>
      </c>
      <c r="P6697">
        <f>ABS($J$3-O6697)</f>
        <v>8.9347012242470047E-2</v>
      </c>
      <c r="Q6697">
        <f>ABS($J$4-O6697)</f>
        <v>2.6268021599286193</v>
      </c>
      <c r="R6697">
        <f>ABS($J$5-O6697)</f>
        <v>0.28591043917590414</v>
      </c>
      <c r="S6697">
        <f>ABS($J$6-O6697)</f>
        <v>0.87560071997620637</v>
      </c>
      <c r="T6697">
        <f>MIN(P6697:S6697)</f>
        <v>8.9347012242470047E-2</v>
      </c>
      <c r="U6697">
        <f>MATCH(T6697,P6697:S6697, 0)</f>
        <v>1</v>
      </c>
    </row>
    <row r="6698" spans="1:21" x14ac:dyDescent="0.35">
      <c r="A6698">
        <v>1</v>
      </c>
      <c r="B6698">
        <v>6687</v>
      </c>
      <c r="C6698" t="s">
        <v>246</v>
      </c>
      <c r="D6698" t="s">
        <v>247</v>
      </c>
      <c r="E6698" t="s">
        <v>34</v>
      </c>
      <c r="F6698" t="s">
        <v>35</v>
      </c>
      <c r="G6698" t="s">
        <v>36</v>
      </c>
      <c r="H6698" t="s">
        <v>37</v>
      </c>
      <c r="I6698" s="1">
        <v>42555</v>
      </c>
      <c r="J6698">
        <v>2016</v>
      </c>
      <c r="K6698" t="s">
        <v>77</v>
      </c>
      <c r="L6698" t="s">
        <v>78</v>
      </c>
      <c r="M6698" s="1">
        <v>42481</v>
      </c>
      <c r="N6698">
        <v>14</v>
      </c>
      <c r="O6698">
        <f>STANDARDIZE(N6698,$N$8,$N$9)</f>
        <v>-0.38441100418893831</v>
      </c>
      <c r="P6698">
        <f>ABS($J$3-O6698)</f>
        <v>0.14295521958795204</v>
      </c>
      <c r="Q6698">
        <f>ABS($J$4-O6698)</f>
        <v>2.5731939525831371</v>
      </c>
      <c r="R6698">
        <f>ABS($J$5-O6698)</f>
        <v>0.23230223183042215</v>
      </c>
      <c r="S6698">
        <f>ABS($J$6-O6698)</f>
        <v>0.82199251263072437</v>
      </c>
      <c r="T6698">
        <f>MIN(P6698:S6698)</f>
        <v>0.14295521958795204</v>
      </c>
      <c r="U6698">
        <f>MATCH(T6698,P6698:S6698, 0)</f>
        <v>1</v>
      </c>
    </row>
    <row r="6699" spans="1:21" x14ac:dyDescent="0.35">
      <c r="A6699">
        <v>3</v>
      </c>
      <c r="B6699">
        <v>6688</v>
      </c>
      <c r="C6699" t="s">
        <v>383</v>
      </c>
      <c r="D6699" t="s">
        <v>384</v>
      </c>
      <c r="E6699" t="s">
        <v>64</v>
      </c>
      <c r="F6699" t="s">
        <v>59</v>
      </c>
      <c r="G6699" t="s">
        <v>65</v>
      </c>
      <c r="H6699" t="s">
        <v>66</v>
      </c>
      <c r="I6699" s="1">
        <v>42555</v>
      </c>
      <c r="J6699">
        <v>2016</v>
      </c>
      <c r="K6699" t="s">
        <v>77</v>
      </c>
      <c r="L6699" t="s">
        <v>78</v>
      </c>
      <c r="M6699" s="1">
        <v>42489</v>
      </c>
      <c r="N6699">
        <v>22</v>
      </c>
      <c r="O6699">
        <f>STANDARDIZE(N6699,$N$8,$N$9)</f>
        <v>-0.24145578460098621</v>
      </c>
      <c r="P6699">
        <f>ABS($J$3-O6699)</f>
        <v>0.28591043917590414</v>
      </c>
      <c r="Q6699">
        <f>ABS($J$4-O6699)</f>
        <v>2.4302387329951851</v>
      </c>
      <c r="R6699">
        <f>ABS($J$5-O6699)</f>
        <v>8.9347012242470047E-2</v>
      </c>
      <c r="S6699">
        <f>ABS($J$6-O6699)</f>
        <v>0.67903729304277238</v>
      </c>
      <c r="T6699">
        <f>MIN(P6699:S6699)</f>
        <v>8.9347012242470047E-2</v>
      </c>
      <c r="U6699">
        <f>MATCH(T6699,P6699:S6699, 0)</f>
        <v>3</v>
      </c>
    </row>
    <row r="6700" spans="1:21" x14ac:dyDescent="0.35">
      <c r="A6700">
        <v>3</v>
      </c>
      <c r="B6700">
        <v>6689</v>
      </c>
      <c r="C6700" t="s">
        <v>229</v>
      </c>
      <c r="D6700" t="s">
        <v>230</v>
      </c>
      <c r="E6700" t="s">
        <v>116</v>
      </c>
      <c r="F6700" t="s">
        <v>97</v>
      </c>
      <c r="G6700" t="s">
        <v>117</v>
      </c>
      <c r="H6700" t="s">
        <v>118</v>
      </c>
      <c r="I6700" s="1">
        <v>42555</v>
      </c>
      <c r="J6700">
        <v>2016</v>
      </c>
      <c r="K6700" t="s">
        <v>77</v>
      </c>
      <c r="L6700" t="s">
        <v>78</v>
      </c>
      <c r="M6700" s="1">
        <v>42374</v>
      </c>
      <c r="N6700">
        <v>24</v>
      </c>
      <c r="O6700">
        <f>STANDARDIZE(N6700,$N$8,$N$9)</f>
        <v>-0.20571697970399819</v>
      </c>
      <c r="P6700">
        <f>ABS($J$3-O6700)</f>
        <v>0.32164924407289219</v>
      </c>
      <c r="Q6700">
        <f>ABS($J$4-O6700)</f>
        <v>2.3944999280981971</v>
      </c>
      <c r="R6700">
        <f>ABS($J$5-O6700)</f>
        <v>5.3608207345482023E-2</v>
      </c>
      <c r="S6700">
        <f>ABS($J$6-O6700)</f>
        <v>0.64329848814578428</v>
      </c>
      <c r="T6700">
        <f>MIN(P6700:S6700)</f>
        <v>5.3608207345482023E-2</v>
      </c>
      <c r="U6700">
        <f>MATCH(T6700,P6700:S6700, 0)</f>
        <v>3</v>
      </c>
    </row>
    <row r="6701" spans="1:21" x14ac:dyDescent="0.35">
      <c r="A6701">
        <v>3</v>
      </c>
      <c r="B6701">
        <v>6690</v>
      </c>
      <c r="C6701" t="s">
        <v>14</v>
      </c>
      <c r="D6701" t="s">
        <v>15</v>
      </c>
      <c r="E6701" t="s">
        <v>79</v>
      </c>
      <c r="F6701" t="s">
        <v>35</v>
      </c>
      <c r="G6701" t="s">
        <v>80</v>
      </c>
      <c r="H6701" t="s">
        <v>81</v>
      </c>
      <c r="I6701" s="1">
        <v>42555</v>
      </c>
      <c r="J6701">
        <v>2016</v>
      </c>
      <c r="K6701" t="s">
        <v>41</v>
      </c>
      <c r="L6701" t="s">
        <v>42</v>
      </c>
      <c r="M6701" s="1">
        <v>42679</v>
      </c>
      <c r="N6701">
        <v>34</v>
      </c>
      <c r="O6701">
        <f>STANDARDIZE(N6701,$N$8,$N$9)</f>
        <v>-2.7022955219058099E-2</v>
      </c>
      <c r="P6701">
        <f>ABS($J$3-O6701)</f>
        <v>0.50034326855783229</v>
      </c>
      <c r="Q6701">
        <f>ABS($J$4-O6701)</f>
        <v>2.2158059036132571</v>
      </c>
      <c r="R6701">
        <f>ABS($J$5-O6701)</f>
        <v>0.12508581713945807</v>
      </c>
      <c r="S6701">
        <f>ABS($J$6-O6701)</f>
        <v>0.46460446366084424</v>
      </c>
      <c r="T6701">
        <f>MIN(P6701:S6701)</f>
        <v>0.12508581713945807</v>
      </c>
      <c r="U6701">
        <f>MATCH(T6701,P6701:S6701, 0)</f>
        <v>3</v>
      </c>
    </row>
    <row r="6702" spans="1:21" x14ac:dyDescent="0.35">
      <c r="A6702">
        <v>4</v>
      </c>
      <c r="B6702">
        <v>6691</v>
      </c>
      <c r="C6702" t="s">
        <v>239</v>
      </c>
      <c r="D6702" t="s">
        <v>240</v>
      </c>
      <c r="E6702" t="s">
        <v>131</v>
      </c>
      <c r="F6702" t="s">
        <v>132</v>
      </c>
      <c r="G6702" t="s">
        <v>133</v>
      </c>
      <c r="H6702" t="s">
        <v>134</v>
      </c>
      <c r="I6702" s="1">
        <v>42555</v>
      </c>
      <c r="J6702">
        <v>2016</v>
      </c>
      <c r="K6702" t="s">
        <v>77</v>
      </c>
      <c r="L6702" t="s">
        <v>78</v>
      </c>
      <c r="M6702" s="1">
        <v>42535</v>
      </c>
      <c r="N6702">
        <v>68</v>
      </c>
      <c r="O6702">
        <f>STANDARDIZE(N6702,$N$8,$N$9)</f>
        <v>0.58053672802973821</v>
      </c>
      <c r="P6702">
        <f>ABS($J$3-O6702)</f>
        <v>1.1079029518066286</v>
      </c>
      <c r="Q6702">
        <f>ABS($J$4-O6702)</f>
        <v>1.6082462203644607</v>
      </c>
      <c r="R6702">
        <f>ABS($J$5-O6702)</f>
        <v>0.73264550038825438</v>
      </c>
      <c r="S6702">
        <f>ABS($J$6-O6702)</f>
        <v>0.1429552195879521</v>
      </c>
      <c r="T6702">
        <f>MIN(P6702:S6702)</f>
        <v>0.1429552195879521</v>
      </c>
      <c r="U6702">
        <f>MATCH(T6702,P6702:S6702, 0)</f>
        <v>4</v>
      </c>
    </row>
    <row r="6703" spans="1:21" x14ac:dyDescent="0.35">
      <c r="A6703">
        <v>4</v>
      </c>
      <c r="B6703">
        <v>6692</v>
      </c>
      <c r="C6703" t="s">
        <v>14</v>
      </c>
      <c r="D6703" t="s">
        <v>15</v>
      </c>
      <c r="E6703" t="s">
        <v>79</v>
      </c>
      <c r="F6703" t="s">
        <v>35</v>
      </c>
      <c r="G6703" t="s">
        <v>80</v>
      </c>
      <c r="H6703" t="s">
        <v>81</v>
      </c>
      <c r="I6703" s="1">
        <v>42555</v>
      </c>
      <c r="J6703">
        <v>2016</v>
      </c>
      <c r="K6703" t="s">
        <v>20</v>
      </c>
      <c r="L6703" t="s">
        <v>21</v>
      </c>
      <c r="M6703" s="1">
        <v>42497</v>
      </c>
      <c r="N6703">
        <v>89</v>
      </c>
      <c r="O6703">
        <f>STANDARDIZE(N6703,$N$8,$N$9)</f>
        <v>0.9557941794481124</v>
      </c>
      <c r="P6703">
        <f>ABS($J$3-O6703)</f>
        <v>1.4831604032250028</v>
      </c>
      <c r="Q6703">
        <f>ABS($J$4-O6703)</f>
        <v>1.2329887689460866</v>
      </c>
      <c r="R6703">
        <f>ABS($J$5-O6703)</f>
        <v>1.1079029518066286</v>
      </c>
      <c r="S6703">
        <f>ABS($J$6-O6703)</f>
        <v>0.51821267100632629</v>
      </c>
      <c r="T6703">
        <f>MIN(P6703:S6703)</f>
        <v>0.51821267100632629</v>
      </c>
      <c r="U6703">
        <f>MATCH(T6703,P6703:S6703, 0)</f>
        <v>4</v>
      </c>
    </row>
    <row r="6704" spans="1:21" x14ac:dyDescent="0.35">
      <c r="A6704">
        <v>4</v>
      </c>
      <c r="B6704">
        <v>6693</v>
      </c>
      <c r="C6704" t="s">
        <v>288</v>
      </c>
      <c r="D6704" t="s">
        <v>289</v>
      </c>
      <c r="E6704" t="s">
        <v>163</v>
      </c>
      <c r="F6704" t="s">
        <v>59</v>
      </c>
      <c r="G6704" t="s">
        <v>164</v>
      </c>
      <c r="H6704" t="s">
        <v>165</v>
      </c>
      <c r="I6704" s="1">
        <v>42555</v>
      </c>
      <c r="J6704">
        <v>2016</v>
      </c>
      <c r="K6704" t="s">
        <v>41</v>
      </c>
      <c r="L6704" t="s">
        <v>42</v>
      </c>
      <c r="M6704" s="1">
        <v>42564</v>
      </c>
      <c r="N6704">
        <v>97</v>
      </c>
      <c r="O6704">
        <f>STANDARDIZE(N6704,$N$8,$N$9)</f>
        <v>1.0987493990360644</v>
      </c>
      <c r="P6704">
        <f>ABS($J$3-O6704)</f>
        <v>1.6261156228129547</v>
      </c>
      <c r="Q6704">
        <f>ABS($J$4-O6704)</f>
        <v>1.0900335493581346</v>
      </c>
      <c r="R6704">
        <f>ABS($J$5-O6704)</f>
        <v>1.2508581713945806</v>
      </c>
      <c r="S6704">
        <f>ABS($J$6-O6704)</f>
        <v>0.66116789059427827</v>
      </c>
      <c r="T6704">
        <f>MIN(P6704:S6704)</f>
        <v>0.66116789059427827</v>
      </c>
      <c r="U6704">
        <f>MATCH(T6704,P6704:S6704, 0)</f>
        <v>4</v>
      </c>
    </row>
    <row r="6705" spans="1:21" x14ac:dyDescent="0.35">
      <c r="A6705">
        <v>2</v>
      </c>
      <c r="B6705">
        <v>6694</v>
      </c>
      <c r="C6705" t="s">
        <v>14</v>
      </c>
      <c r="D6705" t="s">
        <v>15</v>
      </c>
      <c r="E6705" t="s">
        <v>105</v>
      </c>
      <c r="F6705" t="s">
        <v>59</v>
      </c>
      <c r="G6705" t="s">
        <v>106</v>
      </c>
      <c r="H6705" t="s">
        <v>107</v>
      </c>
      <c r="I6705" s="1">
        <v>42555</v>
      </c>
      <c r="J6705">
        <v>2016</v>
      </c>
      <c r="K6705" t="s">
        <v>69</v>
      </c>
      <c r="L6705" t="s">
        <v>70</v>
      </c>
      <c r="M6705" s="1">
        <v>42641</v>
      </c>
      <c r="N6705">
        <v>174</v>
      </c>
      <c r="O6705">
        <f>STANDARDIZE(N6705,$N$8,$N$9)</f>
        <v>2.4746933875701034</v>
      </c>
      <c r="P6705">
        <f>ABS($J$3-O6705)</f>
        <v>3.0020596113469935</v>
      </c>
      <c r="Q6705">
        <f>ABS($J$4-O6705)</f>
        <v>0.28591043917590442</v>
      </c>
      <c r="R6705">
        <f>ABS($J$5-O6705)</f>
        <v>2.6268021599286193</v>
      </c>
      <c r="S6705">
        <f>ABS($J$6-O6705)</f>
        <v>2.0371118791283171</v>
      </c>
      <c r="T6705">
        <f>MIN(P6705:S6705)</f>
        <v>0.28591043917590442</v>
      </c>
      <c r="U6705">
        <f>MATCH(T6705,P6705:S6705, 0)</f>
        <v>2</v>
      </c>
    </row>
    <row r="6706" spans="1:21" x14ac:dyDescent="0.35">
      <c r="A6706">
        <v>1</v>
      </c>
      <c r="B6706">
        <v>6695</v>
      </c>
      <c r="C6706" t="s">
        <v>172</v>
      </c>
      <c r="D6706" t="s">
        <v>173</v>
      </c>
      <c r="E6706" t="s">
        <v>163</v>
      </c>
      <c r="F6706" t="s">
        <v>59</v>
      </c>
      <c r="G6706" t="s">
        <v>164</v>
      </c>
      <c r="H6706" t="s">
        <v>165</v>
      </c>
      <c r="I6706" s="1">
        <v>42556</v>
      </c>
      <c r="J6706">
        <v>2016</v>
      </c>
      <c r="K6706" t="s">
        <v>166</v>
      </c>
      <c r="L6706" t="s">
        <v>167</v>
      </c>
      <c r="M6706" s="1">
        <v>42556</v>
      </c>
      <c r="N6706">
        <v>0</v>
      </c>
      <c r="O6706">
        <f>STANDARDIZE(N6706,$N$8,$N$9)</f>
        <v>-0.63458263846785445</v>
      </c>
      <c r="P6706">
        <f>ABS($J$3-O6706)</f>
        <v>0.1072164146909641</v>
      </c>
      <c r="Q6706">
        <f>ABS($J$4-O6706)</f>
        <v>2.8233655868620535</v>
      </c>
      <c r="R6706">
        <f>ABS($J$5-O6706)</f>
        <v>0.48247386610933829</v>
      </c>
      <c r="S6706">
        <f>ABS($J$6-O6706)</f>
        <v>1.0721641469096406</v>
      </c>
      <c r="T6706">
        <f>MIN(P6706:S6706)</f>
        <v>0.1072164146909641</v>
      </c>
      <c r="U6706">
        <f>MATCH(T6706,P6706:S6706, 0)</f>
        <v>1</v>
      </c>
    </row>
    <row r="6707" spans="1:21" x14ac:dyDescent="0.35">
      <c r="A6707">
        <v>1</v>
      </c>
      <c r="B6707">
        <v>6696</v>
      </c>
      <c r="C6707" t="s">
        <v>67</v>
      </c>
      <c r="D6707" t="s">
        <v>68</v>
      </c>
      <c r="E6707" t="s">
        <v>163</v>
      </c>
      <c r="F6707" t="s">
        <v>59</v>
      </c>
      <c r="G6707" t="s">
        <v>164</v>
      </c>
      <c r="H6707" t="s">
        <v>165</v>
      </c>
      <c r="I6707" s="1">
        <v>42556</v>
      </c>
      <c r="J6707">
        <v>2016</v>
      </c>
      <c r="K6707" t="s">
        <v>166</v>
      </c>
      <c r="L6707" t="s">
        <v>167</v>
      </c>
      <c r="M6707" s="1">
        <v>42556</v>
      </c>
      <c r="N6707">
        <v>0</v>
      </c>
      <c r="O6707">
        <f>STANDARDIZE(N6707,$N$8,$N$9)</f>
        <v>-0.63458263846785445</v>
      </c>
      <c r="P6707">
        <f>ABS($J$3-O6707)</f>
        <v>0.1072164146909641</v>
      </c>
      <c r="Q6707">
        <f>ABS($J$4-O6707)</f>
        <v>2.8233655868620535</v>
      </c>
      <c r="R6707">
        <f>ABS($J$5-O6707)</f>
        <v>0.48247386610933829</v>
      </c>
      <c r="S6707">
        <f>ABS($J$6-O6707)</f>
        <v>1.0721641469096406</v>
      </c>
      <c r="T6707">
        <f>MIN(P6707:S6707)</f>
        <v>0.1072164146909641</v>
      </c>
      <c r="U6707">
        <f>MATCH(T6707,P6707:S6707, 0)</f>
        <v>1</v>
      </c>
    </row>
    <row r="6708" spans="1:21" x14ac:dyDescent="0.35">
      <c r="A6708">
        <v>1</v>
      </c>
      <c r="B6708">
        <v>6697</v>
      </c>
      <c r="C6708" t="s">
        <v>30</v>
      </c>
      <c r="D6708" t="s">
        <v>31</v>
      </c>
      <c r="E6708" t="s">
        <v>163</v>
      </c>
      <c r="F6708" t="s">
        <v>59</v>
      </c>
      <c r="G6708" t="s">
        <v>164</v>
      </c>
      <c r="H6708" t="s">
        <v>165</v>
      </c>
      <c r="I6708" s="1">
        <v>42556</v>
      </c>
      <c r="J6708">
        <v>2016</v>
      </c>
      <c r="K6708" t="s">
        <v>166</v>
      </c>
      <c r="L6708" t="s">
        <v>167</v>
      </c>
      <c r="M6708" s="1">
        <v>42556</v>
      </c>
      <c r="N6708">
        <v>0</v>
      </c>
      <c r="O6708">
        <f>STANDARDIZE(N6708,$N$8,$N$9)</f>
        <v>-0.63458263846785445</v>
      </c>
      <c r="P6708">
        <f>ABS($J$3-O6708)</f>
        <v>0.1072164146909641</v>
      </c>
      <c r="Q6708">
        <f>ABS($J$4-O6708)</f>
        <v>2.8233655868620535</v>
      </c>
      <c r="R6708">
        <f>ABS($J$5-O6708)</f>
        <v>0.48247386610933829</v>
      </c>
      <c r="S6708">
        <f>ABS($J$6-O6708)</f>
        <v>1.0721641469096406</v>
      </c>
      <c r="T6708">
        <f>MIN(P6708:S6708)</f>
        <v>0.1072164146909641</v>
      </c>
      <c r="U6708">
        <f>MATCH(T6708,P6708:S6708, 0)</f>
        <v>1</v>
      </c>
    </row>
    <row r="6709" spans="1:21" x14ac:dyDescent="0.35">
      <c r="A6709">
        <v>1</v>
      </c>
      <c r="B6709">
        <v>6698</v>
      </c>
      <c r="C6709" t="s">
        <v>30</v>
      </c>
      <c r="D6709" t="s">
        <v>31</v>
      </c>
      <c r="E6709" t="s">
        <v>163</v>
      </c>
      <c r="F6709" t="s">
        <v>59</v>
      </c>
      <c r="G6709" t="s">
        <v>164</v>
      </c>
      <c r="H6709" t="s">
        <v>165</v>
      </c>
      <c r="I6709" s="1">
        <v>42556</v>
      </c>
      <c r="J6709">
        <v>2016</v>
      </c>
      <c r="K6709" t="s">
        <v>166</v>
      </c>
      <c r="L6709" t="s">
        <v>167</v>
      </c>
      <c r="M6709" s="1">
        <v>42556</v>
      </c>
      <c r="N6709">
        <v>0</v>
      </c>
      <c r="O6709">
        <f>STANDARDIZE(N6709,$N$8,$N$9)</f>
        <v>-0.63458263846785445</v>
      </c>
      <c r="P6709">
        <f>ABS($J$3-O6709)</f>
        <v>0.1072164146909641</v>
      </c>
      <c r="Q6709">
        <f>ABS($J$4-O6709)</f>
        <v>2.8233655868620535</v>
      </c>
      <c r="R6709">
        <f>ABS($J$5-O6709)</f>
        <v>0.48247386610933829</v>
      </c>
      <c r="S6709">
        <f>ABS($J$6-O6709)</f>
        <v>1.0721641469096406</v>
      </c>
      <c r="T6709">
        <f>MIN(P6709:S6709)</f>
        <v>0.1072164146909641</v>
      </c>
      <c r="U6709">
        <f>MATCH(T6709,P6709:S6709, 0)</f>
        <v>1</v>
      </c>
    </row>
    <row r="6710" spans="1:21" x14ac:dyDescent="0.35">
      <c r="A6710">
        <v>1</v>
      </c>
      <c r="B6710">
        <v>6699</v>
      </c>
      <c r="C6710" t="s">
        <v>178</v>
      </c>
      <c r="D6710" t="s">
        <v>179</v>
      </c>
      <c r="E6710" t="s">
        <v>163</v>
      </c>
      <c r="F6710" t="s">
        <v>59</v>
      </c>
      <c r="G6710" t="s">
        <v>164</v>
      </c>
      <c r="H6710" t="s">
        <v>165</v>
      </c>
      <c r="I6710" s="1">
        <v>42556</v>
      </c>
      <c r="J6710">
        <v>2016</v>
      </c>
      <c r="K6710" t="s">
        <v>166</v>
      </c>
      <c r="L6710" t="s">
        <v>167</v>
      </c>
      <c r="M6710" s="1">
        <v>42556</v>
      </c>
      <c r="N6710">
        <v>0</v>
      </c>
      <c r="O6710">
        <f>STANDARDIZE(N6710,$N$8,$N$9)</f>
        <v>-0.63458263846785445</v>
      </c>
      <c r="P6710">
        <f>ABS($J$3-O6710)</f>
        <v>0.1072164146909641</v>
      </c>
      <c r="Q6710">
        <f>ABS($J$4-O6710)</f>
        <v>2.8233655868620535</v>
      </c>
      <c r="R6710">
        <f>ABS($J$5-O6710)</f>
        <v>0.48247386610933829</v>
      </c>
      <c r="S6710">
        <f>ABS($J$6-O6710)</f>
        <v>1.0721641469096406</v>
      </c>
      <c r="T6710">
        <f>MIN(P6710:S6710)</f>
        <v>0.1072164146909641</v>
      </c>
      <c r="U6710">
        <f>MATCH(T6710,P6710:S6710, 0)</f>
        <v>1</v>
      </c>
    </row>
    <row r="6711" spans="1:21" x14ac:dyDescent="0.35">
      <c r="A6711">
        <v>1</v>
      </c>
      <c r="B6711">
        <v>6700</v>
      </c>
      <c r="C6711" t="s">
        <v>239</v>
      </c>
      <c r="D6711" t="s">
        <v>240</v>
      </c>
      <c r="E6711" t="s">
        <v>163</v>
      </c>
      <c r="F6711" t="s">
        <v>59</v>
      </c>
      <c r="G6711" t="s">
        <v>164</v>
      </c>
      <c r="H6711" t="s">
        <v>165</v>
      </c>
      <c r="I6711" s="1">
        <v>42556</v>
      </c>
      <c r="J6711">
        <v>2016</v>
      </c>
      <c r="K6711" t="s">
        <v>166</v>
      </c>
      <c r="L6711" t="s">
        <v>167</v>
      </c>
      <c r="M6711" s="1">
        <v>42556</v>
      </c>
      <c r="N6711">
        <v>0</v>
      </c>
      <c r="O6711">
        <f>STANDARDIZE(N6711,$N$8,$N$9)</f>
        <v>-0.63458263846785445</v>
      </c>
      <c r="P6711">
        <f>ABS($J$3-O6711)</f>
        <v>0.1072164146909641</v>
      </c>
      <c r="Q6711">
        <f>ABS($J$4-O6711)</f>
        <v>2.8233655868620535</v>
      </c>
      <c r="R6711">
        <f>ABS($J$5-O6711)</f>
        <v>0.48247386610933829</v>
      </c>
      <c r="S6711">
        <f>ABS($J$6-O6711)</f>
        <v>1.0721641469096406</v>
      </c>
      <c r="T6711">
        <f>MIN(P6711:S6711)</f>
        <v>0.1072164146909641</v>
      </c>
      <c r="U6711">
        <f>MATCH(T6711,P6711:S6711, 0)</f>
        <v>1</v>
      </c>
    </row>
    <row r="6712" spans="1:21" x14ac:dyDescent="0.35">
      <c r="A6712">
        <v>1</v>
      </c>
      <c r="B6712">
        <v>6701</v>
      </c>
      <c r="C6712" t="s">
        <v>14</v>
      </c>
      <c r="D6712" t="s">
        <v>15</v>
      </c>
      <c r="E6712" t="s">
        <v>131</v>
      </c>
      <c r="F6712" t="s">
        <v>132</v>
      </c>
      <c r="G6712" t="s">
        <v>133</v>
      </c>
      <c r="H6712" t="s">
        <v>134</v>
      </c>
      <c r="I6712" s="1">
        <v>42556</v>
      </c>
      <c r="J6712">
        <v>2016</v>
      </c>
      <c r="K6712" t="s">
        <v>41</v>
      </c>
      <c r="L6712" t="s">
        <v>42</v>
      </c>
      <c r="M6712" s="1">
        <v>42709</v>
      </c>
      <c r="N6712">
        <v>5</v>
      </c>
      <c r="O6712">
        <f>STANDARDIZE(N6712,$N$8,$N$9)</f>
        <v>-0.54523562622538435</v>
      </c>
      <c r="P6712">
        <f>ABS($J$3-O6712)</f>
        <v>1.7869402448493998E-2</v>
      </c>
      <c r="Q6712">
        <f>ABS($J$4-O6712)</f>
        <v>2.7340185746195833</v>
      </c>
      <c r="R6712">
        <f>ABS($J$5-O6712)</f>
        <v>0.39312685386686819</v>
      </c>
      <c r="S6712">
        <f>ABS($J$6-O6712)</f>
        <v>0.98281713466717047</v>
      </c>
      <c r="T6712">
        <f>MIN(P6712:S6712)</f>
        <v>1.7869402448493998E-2</v>
      </c>
      <c r="U6712">
        <f>MATCH(T6712,P6712:S6712, 0)</f>
        <v>1</v>
      </c>
    </row>
    <row r="6713" spans="1:21" x14ac:dyDescent="0.35">
      <c r="A6713">
        <v>1</v>
      </c>
      <c r="B6713">
        <v>6702</v>
      </c>
      <c r="C6713" t="s">
        <v>14</v>
      </c>
      <c r="D6713" t="s">
        <v>15</v>
      </c>
      <c r="E6713" t="s">
        <v>79</v>
      </c>
      <c r="F6713" t="s">
        <v>35</v>
      </c>
      <c r="G6713" t="s">
        <v>200</v>
      </c>
      <c r="H6713" t="s">
        <v>201</v>
      </c>
      <c r="I6713" s="1">
        <v>42556</v>
      </c>
      <c r="J6713">
        <v>2016</v>
      </c>
      <c r="K6713" t="s">
        <v>77</v>
      </c>
      <c r="L6713" t="s">
        <v>78</v>
      </c>
      <c r="M6713" s="1">
        <v>42505</v>
      </c>
      <c r="N6713">
        <v>8</v>
      </c>
      <c r="O6713">
        <f>STANDARDIZE(N6713,$N$8,$N$9)</f>
        <v>-0.49162741887990236</v>
      </c>
      <c r="P6713">
        <f>ABS($J$3-O6713)</f>
        <v>3.5738804896987997E-2</v>
      </c>
      <c r="Q6713">
        <f>ABS($J$4-O6713)</f>
        <v>2.6804103672741011</v>
      </c>
      <c r="R6713">
        <f>ABS($J$5-O6713)</f>
        <v>0.33951864652138619</v>
      </c>
      <c r="S6713">
        <f>ABS($J$6-O6713)</f>
        <v>0.92920892732168847</v>
      </c>
      <c r="T6713">
        <f>MIN(P6713:S6713)</f>
        <v>3.5738804896987997E-2</v>
      </c>
      <c r="U6713">
        <f>MATCH(T6713,P6713:S6713, 0)</f>
        <v>1</v>
      </c>
    </row>
    <row r="6714" spans="1:21" x14ac:dyDescent="0.35">
      <c r="A6714">
        <v>3</v>
      </c>
      <c r="B6714">
        <v>6703</v>
      </c>
      <c r="C6714" t="s">
        <v>14</v>
      </c>
      <c r="D6714" t="s">
        <v>15</v>
      </c>
      <c r="E6714" t="s">
        <v>43</v>
      </c>
      <c r="F6714" t="s">
        <v>35</v>
      </c>
      <c r="G6714" t="s">
        <v>127</v>
      </c>
      <c r="H6714" t="s">
        <v>128</v>
      </c>
      <c r="I6714" s="1">
        <v>42556</v>
      </c>
      <c r="J6714">
        <v>2016</v>
      </c>
      <c r="K6714" t="s">
        <v>69</v>
      </c>
      <c r="L6714" t="s">
        <v>70</v>
      </c>
      <c r="M6714" s="1">
        <v>42514</v>
      </c>
      <c r="N6714">
        <v>17</v>
      </c>
      <c r="O6714">
        <f>STANDARDIZE(N6714,$N$8,$N$9)</f>
        <v>-0.33080279684345626</v>
      </c>
      <c r="P6714">
        <f>ABS($J$3-O6714)</f>
        <v>0.19656342693343409</v>
      </c>
      <c r="Q6714">
        <f>ABS($J$4-O6714)</f>
        <v>2.5195857452376553</v>
      </c>
      <c r="R6714">
        <f>ABS($J$5-O6714)</f>
        <v>0.17869402448494009</v>
      </c>
      <c r="S6714">
        <f>ABS($J$6-O6714)</f>
        <v>0.76838430528524237</v>
      </c>
      <c r="T6714">
        <f>MIN(P6714:S6714)</f>
        <v>0.17869402448494009</v>
      </c>
      <c r="U6714">
        <f>MATCH(T6714,P6714:S6714, 0)</f>
        <v>3</v>
      </c>
    </row>
    <row r="6715" spans="1:21" x14ac:dyDescent="0.35">
      <c r="A6715">
        <v>3</v>
      </c>
      <c r="B6715">
        <v>6704</v>
      </c>
      <c r="C6715" t="s">
        <v>67</v>
      </c>
      <c r="D6715" t="s">
        <v>68</v>
      </c>
      <c r="E6715" t="s">
        <v>16</v>
      </c>
      <c r="F6715" t="s">
        <v>17</v>
      </c>
      <c r="G6715" t="s">
        <v>18</v>
      </c>
      <c r="H6715" t="s">
        <v>19</v>
      </c>
      <c r="I6715" s="1">
        <v>42556</v>
      </c>
      <c r="J6715">
        <v>2016</v>
      </c>
      <c r="K6715" t="s">
        <v>41</v>
      </c>
      <c r="L6715" t="s">
        <v>42</v>
      </c>
      <c r="M6715" s="1">
        <v>42514</v>
      </c>
      <c r="N6715">
        <v>17</v>
      </c>
      <c r="O6715">
        <f>STANDARDIZE(N6715,$N$8,$N$9)</f>
        <v>-0.33080279684345626</v>
      </c>
      <c r="P6715">
        <f>ABS($J$3-O6715)</f>
        <v>0.19656342693343409</v>
      </c>
      <c r="Q6715">
        <f>ABS($J$4-O6715)</f>
        <v>2.5195857452376553</v>
      </c>
      <c r="R6715">
        <f>ABS($J$5-O6715)</f>
        <v>0.17869402448494009</v>
      </c>
      <c r="S6715">
        <f>ABS($J$6-O6715)</f>
        <v>0.76838430528524237</v>
      </c>
      <c r="T6715">
        <f>MIN(P6715:S6715)</f>
        <v>0.17869402448494009</v>
      </c>
      <c r="U6715">
        <f>MATCH(T6715,P6715:S6715, 0)</f>
        <v>3</v>
      </c>
    </row>
    <row r="6716" spans="1:21" x14ac:dyDescent="0.35">
      <c r="A6716">
        <v>3</v>
      </c>
      <c r="B6716">
        <v>6705</v>
      </c>
      <c r="C6716" t="s">
        <v>302</v>
      </c>
      <c r="D6716" t="s">
        <v>303</v>
      </c>
      <c r="E6716" t="s">
        <v>16</v>
      </c>
      <c r="F6716" t="s">
        <v>17</v>
      </c>
      <c r="G6716" t="s">
        <v>18</v>
      </c>
      <c r="H6716" t="s">
        <v>19</v>
      </c>
      <c r="I6716" s="1">
        <v>42556</v>
      </c>
      <c r="J6716">
        <v>2016</v>
      </c>
      <c r="K6716" t="s">
        <v>77</v>
      </c>
      <c r="L6716" t="s">
        <v>78</v>
      </c>
      <c r="M6716" s="1">
        <v>42515</v>
      </c>
      <c r="N6716">
        <v>18</v>
      </c>
      <c r="O6716">
        <f>STANDARDIZE(N6716,$N$8,$N$9)</f>
        <v>-0.31293339439496226</v>
      </c>
      <c r="P6716">
        <f>ABS($J$3-O6716)</f>
        <v>0.21443282938192809</v>
      </c>
      <c r="Q6716">
        <f>ABS($J$4-O6716)</f>
        <v>2.5017163427891611</v>
      </c>
      <c r="R6716">
        <f>ABS($J$5-O6716)</f>
        <v>0.1608246220364461</v>
      </c>
      <c r="S6716">
        <f>ABS($J$6-O6716)</f>
        <v>0.75051490283674838</v>
      </c>
      <c r="T6716">
        <f>MIN(P6716:S6716)</f>
        <v>0.1608246220364461</v>
      </c>
      <c r="U6716">
        <f>MATCH(T6716,P6716:S6716, 0)</f>
        <v>3</v>
      </c>
    </row>
    <row r="6717" spans="1:21" x14ac:dyDescent="0.35">
      <c r="A6717">
        <v>3</v>
      </c>
      <c r="B6717">
        <v>6706</v>
      </c>
      <c r="C6717" t="s">
        <v>30</v>
      </c>
      <c r="D6717" t="s">
        <v>31</v>
      </c>
      <c r="E6717" t="s">
        <v>79</v>
      </c>
      <c r="F6717" t="s">
        <v>35</v>
      </c>
      <c r="G6717" t="s">
        <v>306</v>
      </c>
      <c r="H6717" t="s">
        <v>307</v>
      </c>
      <c r="I6717" s="1">
        <v>42556</v>
      </c>
      <c r="J6717">
        <v>2016</v>
      </c>
      <c r="K6717" t="s">
        <v>77</v>
      </c>
      <c r="L6717" t="s">
        <v>78</v>
      </c>
      <c r="M6717" s="1">
        <v>42536</v>
      </c>
      <c r="N6717">
        <v>39</v>
      </c>
      <c r="O6717">
        <f>STANDARDIZE(N6717,$N$8,$N$9)</f>
        <v>6.2324057023411948E-2</v>
      </c>
      <c r="P6717">
        <f>ABS($J$3-O6717)</f>
        <v>0.58969028080030228</v>
      </c>
      <c r="Q6717">
        <f>ABS($J$4-O6717)</f>
        <v>2.1264588913707869</v>
      </c>
      <c r="R6717">
        <f>ABS($J$5-O6717)</f>
        <v>0.21443282938192812</v>
      </c>
      <c r="S6717">
        <f>ABS($J$6-O6717)</f>
        <v>0.37525745141837419</v>
      </c>
      <c r="T6717">
        <f>MIN(P6717:S6717)</f>
        <v>0.21443282938192812</v>
      </c>
      <c r="U6717">
        <f>MATCH(T6717,P6717:S6717, 0)</f>
        <v>3</v>
      </c>
    </row>
    <row r="6718" spans="1:21" x14ac:dyDescent="0.35">
      <c r="A6718">
        <v>4</v>
      </c>
      <c r="B6718">
        <v>6707</v>
      </c>
      <c r="C6718" t="s">
        <v>172</v>
      </c>
      <c r="D6718" t="s">
        <v>173</v>
      </c>
      <c r="E6718" t="s">
        <v>163</v>
      </c>
      <c r="F6718" t="s">
        <v>59</v>
      </c>
      <c r="G6718" t="s">
        <v>164</v>
      </c>
      <c r="H6718" t="s">
        <v>165</v>
      </c>
      <c r="I6718" s="1">
        <v>42556</v>
      </c>
      <c r="J6718">
        <v>2016</v>
      </c>
      <c r="K6718" t="s">
        <v>41</v>
      </c>
      <c r="L6718" t="s">
        <v>42</v>
      </c>
      <c r="M6718" s="1">
        <v>42541</v>
      </c>
      <c r="N6718">
        <v>44</v>
      </c>
      <c r="O6718">
        <f>STANDARDIZE(N6718,$N$8,$N$9)</f>
        <v>0.151671069265882</v>
      </c>
      <c r="P6718">
        <f>ABS($J$3-O6718)</f>
        <v>0.67903729304277238</v>
      </c>
      <c r="Q6718">
        <f>ABS($J$4-O6718)</f>
        <v>2.0371118791283171</v>
      </c>
      <c r="R6718">
        <f>ABS($J$5-O6718)</f>
        <v>0.30377984162439819</v>
      </c>
      <c r="S6718">
        <f>ABS($J$6-O6718)</f>
        <v>0.28591043917590409</v>
      </c>
      <c r="T6718">
        <f>MIN(P6718:S6718)</f>
        <v>0.28591043917590409</v>
      </c>
      <c r="U6718">
        <f>MATCH(T6718,P6718:S6718, 0)</f>
        <v>4</v>
      </c>
    </row>
    <row r="6719" spans="1:21" x14ac:dyDescent="0.35">
      <c r="A6719">
        <v>1</v>
      </c>
      <c r="B6719">
        <v>6708</v>
      </c>
      <c r="C6719" t="s">
        <v>30</v>
      </c>
      <c r="D6719" t="s">
        <v>31</v>
      </c>
      <c r="E6719" t="s">
        <v>73</v>
      </c>
      <c r="F6719" t="s">
        <v>74</v>
      </c>
      <c r="G6719" t="s">
        <v>75</v>
      </c>
      <c r="H6719" t="s">
        <v>76</v>
      </c>
      <c r="I6719" s="1">
        <v>42557</v>
      </c>
      <c r="J6719">
        <v>2016</v>
      </c>
      <c r="K6719" t="s">
        <v>125</v>
      </c>
      <c r="L6719" t="s">
        <v>126</v>
      </c>
      <c r="M6719" s="1">
        <v>42588</v>
      </c>
      <c r="N6719">
        <v>1</v>
      </c>
      <c r="O6719">
        <f>STANDARDIZE(N6719,$N$8,$N$9)</f>
        <v>-0.61671323601936046</v>
      </c>
      <c r="P6719">
        <f>ABS($J$3-O6719)</f>
        <v>8.9347012242470103E-2</v>
      </c>
      <c r="Q6719">
        <f>ABS($J$4-O6719)</f>
        <v>2.8054961844135593</v>
      </c>
      <c r="R6719">
        <f>ABS($J$5-O6719)</f>
        <v>0.46460446366084429</v>
      </c>
      <c r="S6719">
        <f>ABS($J$6-O6719)</f>
        <v>1.0542947444611466</v>
      </c>
      <c r="T6719">
        <f>MIN(P6719:S6719)</f>
        <v>8.9347012242470103E-2</v>
      </c>
      <c r="U6719">
        <f>MATCH(T6719,P6719:S6719, 0)</f>
        <v>1</v>
      </c>
    </row>
    <row r="6720" spans="1:21" x14ac:dyDescent="0.35">
      <c r="A6720">
        <v>3</v>
      </c>
      <c r="B6720">
        <v>6709</v>
      </c>
      <c r="C6720" t="s">
        <v>14</v>
      </c>
      <c r="D6720" t="s">
        <v>15</v>
      </c>
      <c r="E6720" t="s">
        <v>141</v>
      </c>
      <c r="F6720" t="s">
        <v>142</v>
      </c>
      <c r="G6720" t="s">
        <v>143</v>
      </c>
      <c r="H6720" t="s">
        <v>144</v>
      </c>
      <c r="I6720" s="1">
        <v>42557</v>
      </c>
      <c r="J6720">
        <v>2016</v>
      </c>
      <c r="K6720" t="s">
        <v>227</v>
      </c>
      <c r="L6720" t="s">
        <v>228</v>
      </c>
      <c r="M6720" s="1">
        <v>42545</v>
      </c>
      <c r="N6720">
        <v>17</v>
      </c>
      <c r="O6720">
        <f>STANDARDIZE(N6720,$N$8,$N$9)</f>
        <v>-0.33080279684345626</v>
      </c>
      <c r="P6720">
        <f>ABS($J$3-O6720)</f>
        <v>0.19656342693343409</v>
      </c>
      <c r="Q6720">
        <f>ABS($J$4-O6720)</f>
        <v>2.5195857452376553</v>
      </c>
      <c r="R6720">
        <f>ABS($J$5-O6720)</f>
        <v>0.17869402448494009</v>
      </c>
      <c r="S6720">
        <f>ABS($J$6-O6720)</f>
        <v>0.76838430528524237</v>
      </c>
      <c r="T6720">
        <f>MIN(P6720:S6720)</f>
        <v>0.17869402448494009</v>
      </c>
      <c r="U6720">
        <f>MATCH(T6720,P6720:S6720, 0)</f>
        <v>3</v>
      </c>
    </row>
    <row r="6721" spans="1:21" x14ac:dyDescent="0.35">
      <c r="A6721">
        <v>3</v>
      </c>
      <c r="B6721">
        <v>6710</v>
      </c>
      <c r="C6721" t="s">
        <v>14</v>
      </c>
      <c r="D6721" t="s">
        <v>15</v>
      </c>
      <c r="E6721" t="s">
        <v>141</v>
      </c>
      <c r="F6721" t="s">
        <v>142</v>
      </c>
      <c r="G6721" t="s">
        <v>143</v>
      </c>
      <c r="H6721" t="s">
        <v>144</v>
      </c>
      <c r="I6721" s="1">
        <v>42557</v>
      </c>
      <c r="J6721">
        <v>2016</v>
      </c>
      <c r="K6721" t="s">
        <v>227</v>
      </c>
      <c r="L6721" t="s">
        <v>228</v>
      </c>
      <c r="M6721" s="1">
        <v>42551</v>
      </c>
      <c r="N6721">
        <v>23</v>
      </c>
      <c r="O6721">
        <f>STANDARDIZE(N6721,$N$8,$N$9)</f>
        <v>-0.22358638215249221</v>
      </c>
      <c r="P6721">
        <f>ABS($J$3-O6721)</f>
        <v>0.30377984162439814</v>
      </c>
      <c r="Q6721">
        <f>ABS($J$4-O6721)</f>
        <v>2.4123693305466913</v>
      </c>
      <c r="R6721">
        <f>ABS($J$5-O6721)</f>
        <v>7.1477609793976049E-2</v>
      </c>
      <c r="S6721">
        <f>ABS($J$6-O6721)</f>
        <v>0.66116789059427838</v>
      </c>
      <c r="T6721">
        <f>MIN(P6721:S6721)</f>
        <v>7.1477609793976049E-2</v>
      </c>
      <c r="U6721">
        <f>MATCH(T6721,P6721:S6721, 0)</f>
        <v>3</v>
      </c>
    </row>
    <row r="6722" spans="1:21" x14ac:dyDescent="0.35">
      <c r="A6722">
        <v>3</v>
      </c>
      <c r="B6722">
        <v>6711</v>
      </c>
      <c r="C6722" t="s">
        <v>119</v>
      </c>
      <c r="D6722" t="s">
        <v>120</v>
      </c>
      <c r="E6722" t="s">
        <v>168</v>
      </c>
      <c r="F6722" t="s">
        <v>169</v>
      </c>
      <c r="G6722" t="s">
        <v>170</v>
      </c>
      <c r="H6722" t="s">
        <v>171</v>
      </c>
      <c r="I6722" s="1">
        <v>42557</v>
      </c>
      <c r="J6722">
        <v>2016</v>
      </c>
      <c r="K6722" t="s">
        <v>77</v>
      </c>
      <c r="L6722" t="s">
        <v>78</v>
      </c>
      <c r="M6722" s="1">
        <v>42528</v>
      </c>
      <c r="N6722">
        <v>29</v>
      </c>
      <c r="O6722">
        <f>STANDARDIZE(N6722,$N$8,$N$9)</f>
        <v>-0.11636996746152814</v>
      </c>
      <c r="P6722">
        <f>ABS($J$3-O6722)</f>
        <v>0.41099625631536219</v>
      </c>
      <c r="Q6722">
        <f>ABS($J$4-O6722)</f>
        <v>2.3051529158557269</v>
      </c>
      <c r="R6722">
        <f>ABS($J$5-O6722)</f>
        <v>3.5738804896988025E-2</v>
      </c>
      <c r="S6722">
        <f>ABS($J$6-O6722)</f>
        <v>0.55395147590331428</v>
      </c>
      <c r="T6722">
        <f>MIN(P6722:S6722)</f>
        <v>3.5738804896988025E-2</v>
      </c>
      <c r="U6722">
        <f>MATCH(T6722,P6722:S6722, 0)</f>
        <v>3</v>
      </c>
    </row>
    <row r="6723" spans="1:21" x14ac:dyDescent="0.35">
      <c r="A6723">
        <v>2</v>
      </c>
      <c r="B6723">
        <v>6712</v>
      </c>
      <c r="C6723" t="s">
        <v>260</v>
      </c>
      <c r="D6723" t="s">
        <v>261</v>
      </c>
      <c r="E6723" t="s">
        <v>196</v>
      </c>
      <c r="F6723" t="s">
        <v>197</v>
      </c>
      <c r="G6723" t="s">
        <v>198</v>
      </c>
      <c r="H6723" t="s">
        <v>199</v>
      </c>
      <c r="I6723" s="1">
        <v>42557</v>
      </c>
      <c r="J6723">
        <v>2016</v>
      </c>
      <c r="K6723" t="s">
        <v>41</v>
      </c>
      <c r="L6723" t="s">
        <v>42</v>
      </c>
      <c r="M6723" s="1">
        <v>42531</v>
      </c>
      <c r="N6723">
        <v>121</v>
      </c>
      <c r="O6723">
        <f>STANDARDIZE(N6723,$N$8,$N$9)</f>
        <v>1.5276150577999208</v>
      </c>
      <c r="P6723">
        <f>ABS($J$3-O6723)</f>
        <v>2.0549812815768114</v>
      </c>
      <c r="Q6723">
        <f>ABS($J$4-O6723)</f>
        <v>0.66116789059427816</v>
      </c>
      <c r="R6723">
        <f>ABS($J$5-O6723)</f>
        <v>1.679723830158437</v>
      </c>
      <c r="S6723">
        <f>ABS($J$6-O6723)</f>
        <v>1.0900335493581346</v>
      </c>
      <c r="T6723">
        <f>MIN(P6723:S6723)</f>
        <v>0.66116789059427816</v>
      </c>
      <c r="U6723">
        <f>MATCH(T6723,P6723:S6723, 0)</f>
        <v>2</v>
      </c>
    </row>
    <row r="6724" spans="1:21" x14ac:dyDescent="0.35">
      <c r="A6724">
        <v>2</v>
      </c>
      <c r="B6724">
        <v>6713</v>
      </c>
      <c r="C6724" t="s">
        <v>67</v>
      </c>
      <c r="D6724" t="s">
        <v>68</v>
      </c>
      <c r="E6724" t="s">
        <v>34</v>
      </c>
      <c r="F6724" t="s">
        <v>35</v>
      </c>
      <c r="G6724" t="s">
        <v>468</v>
      </c>
      <c r="H6724" t="s">
        <v>469</v>
      </c>
      <c r="I6724" s="1">
        <v>42557</v>
      </c>
      <c r="J6724">
        <v>2016</v>
      </c>
      <c r="K6724" t="s">
        <v>20</v>
      </c>
      <c r="L6724" t="s">
        <v>21</v>
      </c>
      <c r="M6724" s="1">
        <v>42788</v>
      </c>
      <c r="N6724">
        <v>260</v>
      </c>
      <c r="O6724">
        <f>STANDARDIZE(N6724,$N$8,$N$9)</f>
        <v>4.0114619981405877</v>
      </c>
      <c r="P6724">
        <f>ABS($J$3-O6724)</f>
        <v>4.5388282219174778</v>
      </c>
      <c r="Q6724">
        <f>ABS($J$4-O6724)</f>
        <v>1.8226790497463887</v>
      </c>
      <c r="R6724">
        <f>ABS($J$5-O6724)</f>
        <v>4.1635707704991036</v>
      </c>
      <c r="S6724">
        <f>ABS($J$6-O6724)</f>
        <v>3.5738804896988015</v>
      </c>
      <c r="T6724">
        <f>MIN(P6724:S6724)</f>
        <v>1.8226790497463887</v>
      </c>
      <c r="U6724">
        <f>MATCH(T6724,P6724:S6724, 0)</f>
        <v>2</v>
      </c>
    </row>
    <row r="6725" spans="1:21" x14ac:dyDescent="0.35">
      <c r="A6725">
        <v>1</v>
      </c>
      <c r="B6725">
        <v>6714</v>
      </c>
      <c r="C6725" t="s">
        <v>14</v>
      </c>
      <c r="D6725" t="s">
        <v>15</v>
      </c>
      <c r="E6725" t="s">
        <v>105</v>
      </c>
      <c r="F6725" t="s">
        <v>59</v>
      </c>
      <c r="G6725" t="s">
        <v>106</v>
      </c>
      <c r="H6725" t="s">
        <v>107</v>
      </c>
      <c r="I6725" s="1">
        <v>42558</v>
      </c>
      <c r="J6725">
        <v>2016</v>
      </c>
      <c r="K6725" t="s">
        <v>125</v>
      </c>
      <c r="L6725" t="s">
        <v>126</v>
      </c>
      <c r="M6725" s="1">
        <v>42711</v>
      </c>
      <c r="N6725">
        <v>5</v>
      </c>
      <c r="O6725">
        <f>STANDARDIZE(N6725,$N$8,$N$9)</f>
        <v>-0.54523562622538435</v>
      </c>
      <c r="P6725">
        <f>ABS($J$3-O6725)</f>
        <v>1.7869402448493998E-2</v>
      </c>
      <c r="Q6725">
        <f>ABS($J$4-O6725)</f>
        <v>2.7340185746195833</v>
      </c>
      <c r="R6725">
        <f>ABS($J$5-O6725)</f>
        <v>0.39312685386686819</v>
      </c>
      <c r="S6725">
        <f>ABS($J$6-O6725)</f>
        <v>0.98281713466717047</v>
      </c>
      <c r="T6725">
        <f>MIN(P6725:S6725)</f>
        <v>1.7869402448493998E-2</v>
      </c>
      <c r="U6725">
        <f>MATCH(T6725,P6725:S6725, 0)</f>
        <v>1</v>
      </c>
    </row>
    <row r="6726" spans="1:21" x14ac:dyDescent="0.35">
      <c r="A6726">
        <v>1</v>
      </c>
      <c r="B6726">
        <v>6715</v>
      </c>
      <c r="C6726" t="s">
        <v>229</v>
      </c>
      <c r="D6726" t="s">
        <v>230</v>
      </c>
      <c r="E6726" t="s">
        <v>131</v>
      </c>
      <c r="F6726" t="s">
        <v>132</v>
      </c>
      <c r="G6726" t="s">
        <v>133</v>
      </c>
      <c r="H6726" t="s">
        <v>134</v>
      </c>
      <c r="I6726" s="1">
        <v>42558</v>
      </c>
      <c r="J6726">
        <v>2016</v>
      </c>
      <c r="K6726" t="s">
        <v>176</v>
      </c>
      <c r="L6726" t="s">
        <v>177</v>
      </c>
      <c r="M6726" s="1">
        <v>42565</v>
      </c>
      <c r="N6726">
        <v>7</v>
      </c>
      <c r="O6726">
        <f>STANDARDIZE(N6726,$N$8,$N$9)</f>
        <v>-0.50949682132839635</v>
      </c>
      <c r="P6726">
        <f>ABS($J$3-O6726)</f>
        <v>1.7869402448493998E-2</v>
      </c>
      <c r="Q6726">
        <f>ABS($J$4-O6726)</f>
        <v>2.6982797697225953</v>
      </c>
      <c r="R6726">
        <f>ABS($J$5-O6726)</f>
        <v>0.35738804896988019</v>
      </c>
      <c r="S6726">
        <f>ABS($J$6-O6726)</f>
        <v>0.94707832977018247</v>
      </c>
      <c r="T6726">
        <f>MIN(P6726:S6726)</f>
        <v>1.7869402448493998E-2</v>
      </c>
      <c r="U6726">
        <f>MATCH(T6726,P6726:S6726, 0)</f>
        <v>1</v>
      </c>
    </row>
    <row r="6727" spans="1:21" x14ac:dyDescent="0.35">
      <c r="A6727">
        <v>1</v>
      </c>
      <c r="B6727">
        <v>6716</v>
      </c>
      <c r="C6727" t="s">
        <v>30</v>
      </c>
      <c r="D6727" t="s">
        <v>31</v>
      </c>
      <c r="E6727" t="s">
        <v>163</v>
      </c>
      <c r="F6727" t="s">
        <v>59</v>
      </c>
      <c r="G6727" t="s">
        <v>164</v>
      </c>
      <c r="H6727" t="s">
        <v>165</v>
      </c>
      <c r="I6727" s="1">
        <v>42558</v>
      </c>
      <c r="J6727">
        <v>2016</v>
      </c>
      <c r="K6727" t="s">
        <v>77</v>
      </c>
      <c r="L6727" t="s">
        <v>78</v>
      </c>
      <c r="M6727" s="1">
        <v>42571</v>
      </c>
      <c r="N6727">
        <v>13</v>
      </c>
      <c r="O6727">
        <f>STANDARDIZE(N6727,$N$8,$N$9)</f>
        <v>-0.40228040663743231</v>
      </c>
      <c r="P6727">
        <f>ABS($J$3-O6727)</f>
        <v>0.12508581713945804</v>
      </c>
      <c r="Q6727">
        <f>ABS($J$4-O6727)</f>
        <v>2.5910633550316313</v>
      </c>
      <c r="R6727">
        <f>ABS($J$5-O6727)</f>
        <v>0.25017163427891614</v>
      </c>
      <c r="S6727">
        <f>ABS($J$6-O6727)</f>
        <v>0.83986191507921837</v>
      </c>
      <c r="T6727">
        <f>MIN(P6727:S6727)</f>
        <v>0.12508581713945804</v>
      </c>
      <c r="U6727">
        <f>MATCH(T6727,P6727:S6727, 0)</f>
        <v>1</v>
      </c>
    </row>
    <row r="6728" spans="1:21" x14ac:dyDescent="0.35">
      <c r="A6728">
        <v>3</v>
      </c>
      <c r="B6728">
        <v>6717</v>
      </c>
      <c r="C6728" t="s">
        <v>14</v>
      </c>
      <c r="D6728" t="s">
        <v>15</v>
      </c>
      <c r="E6728" t="s">
        <v>84</v>
      </c>
      <c r="F6728" t="s">
        <v>85</v>
      </c>
      <c r="G6728" t="s">
        <v>86</v>
      </c>
      <c r="H6728" t="s">
        <v>87</v>
      </c>
      <c r="I6728" s="1">
        <v>42558</v>
      </c>
      <c r="J6728">
        <v>2016</v>
      </c>
      <c r="K6728" t="s">
        <v>233</v>
      </c>
      <c r="L6728" t="s">
        <v>234</v>
      </c>
      <c r="M6728" s="1">
        <v>42576</v>
      </c>
      <c r="N6728">
        <v>18</v>
      </c>
      <c r="O6728">
        <f>STANDARDIZE(N6728,$N$8,$N$9)</f>
        <v>-0.31293339439496226</v>
      </c>
      <c r="P6728">
        <f>ABS($J$3-O6728)</f>
        <v>0.21443282938192809</v>
      </c>
      <c r="Q6728">
        <f>ABS($J$4-O6728)</f>
        <v>2.5017163427891611</v>
      </c>
      <c r="R6728">
        <f>ABS($J$5-O6728)</f>
        <v>0.1608246220364461</v>
      </c>
      <c r="S6728">
        <f>ABS($J$6-O6728)</f>
        <v>0.75051490283674838</v>
      </c>
      <c r="T6728">
        <f>MIN(P6728:S6728)</f>
        <v>0.1608246220364461</v>
      </c>
      <c r="U6728">
        <f>MATCH(T6728,P6728:S6728, 0)</f>
        <v>3</v>
      </c>
    </row>
    <row r="6729" spans="1:21" x14ac:dyDescent="0.35">
      <c r="A6729">
        <v>3</v>
      </c>
      <c r="B6729">
        <v>6718</v>
      </c>
      <c r="C6729" t="s">
        <v>14</v>
      </c>
      <c r="D6729" t="s">
        <v>15</v>
      </c>
      <c r="E6729" t="s">
        <v>34</v>
      </c>
      <c r="F6729" t="s">
        <v>35</v>
      </c>
      <c r="G6729" t="s">
        <v>36</v>
      </c>
      <c r="H6729" t="s">
        <v>37</v>
      </c>
      <c r="I6729" s="1">
        <v>42558</v>
      </c>
      <c r="J6729">
        <v>2016</v>
      </c>
      <c r="K6729" t="s">
        <v>77</v>
      </c>
      <c r="L6729" t="s">
        <v>78</v>
      </c>
      <c r="M6729" s="1">
        <v>42437</v>
      </c>
      <c r="N6729">
        <v>27</v>
      </c>
      <c r="O6729">
        <f>STANDARDIZE(N6729,$N$8,$N$9)</f>
        <v>-0.15210877235851616</v>
      </c>
      <c r="P6729">
        <f>ABS($J$3-O6729)</f>
        <v>0.37525745141837419</v>
      </c>
      <c r="Q6729">
        <f>ABS($J$4-O6729)</f>
        <v>2.3408917207527153</v>
      </c>
      <c r="R6729">
        <f>ABS($J$5-O6729)</f>
        <v>0</v>
      </c>
      <c r="S6729">
        <f>ABS($J$6-O6729)</f>
        <v>0.58969028080030228</v>
      </c>
      <c r="T6729">
        <f>MIN(P6729:S6729)</f>
        <v>0</v>
      </c>
      <c r="U6729">
        <f>MATCH(T6729,P6729:S6729, 0)</f>
        <v>3</v>
      </c>
    </row>
    <row r="6730" spans="1:21" x14ac:dyDescent="0.35">
      <c r="A6730">
        <v>3</v>
      </c>
      <c r="B6730">
        <v>6719</v>
      </c>
      <c r="C6730" t="s">
        <v>182</v>
      </c>
      <c r="D6730" t="s">
        <v>183</v>
      </c>
      <c r="E6730" t="s">
        <v>73</v>
      </c>
      <c r="F6730" t="s">
        <v>74</v>
      </c>
      <c r="G6730" t="s">
        <v>114</v>
      </c>
      <c r="H6730" t="s">
        <v>115</v>
      </c>
      <c r="I6730" s="1">
        <v>42558</v>
      </c>
      <c r="J6730">
        <v>2016</v>
      </c>
      <c r="K6730" t="s">
        <v>77</v>
      </c>
      <c r="L6730" t="s">
        <v>78</v>
      </c>
      <c r="M6730" s="1">
        <v>42468</v>
      </c>
      <c r="N6730">
        <v>28</v>
      </c>
      <c r="O6730">
        <f>STANDARDIZE(N6730,$N$8,$N$9)</f>
        <v>-0.13423936991002217</v>
      </c>
      <c r="P6730">
        <f>ABS($J$3-O6730)</f>
        <v>0.39312685386686819</v>
      </c>
      <c r="Q6730">
        <f>ABS($J$4-O6730)</f>
        <v>2.3230223183042211</v>
      </c>
      <c r="R6730">
        <f>ABS($J$5-O6730)</f>
        <v>1.7869402448493998E-2</v>
      </c>
      <c r="S6730">
        <f>ABS($J$6-O6730)</f>
        <v>0.57182087835180828</v>
      </c>
      <c r="T6730">
        <f>MIN(P6730:S6730)</f>
        <v>1.7869402448493998E-2</v>
      </c>
      <c r="U6730">
        <f>MATCH(T6730,P6730:S6730, 0)</f>
        <v>3</v>
      </c>
    </row>
    <row r="6731" spans="1:21" x14ac:dyDescent="0.35">
      <c r="A6731">
        <v>3</v>
      </c>
      <c r="B6731">
        <v>6720</v>
      </c>
      <c r="C6731" t="s">
        <v>119</v>
      </c>
      <c r="D6731" t="s">
        <v>120</v>
      </c>
      <c r="E6731" t="s">
        <v>73</v>
      </c>
      <c r="F6731" t="s">
        <v>74</v>
      </c>
      <c r="G6731" t="s">
        <v>114</v>
      </c>
      <c r="H6731" t="s">
        <v>115</v>
      </c>
      <c r="I6731" s="1">
        <v>42558</v>
      </c>
      <c r="J6731">
        <v>2016</v>
      </c>
      <c r="K6731" t="s">
        <v>227</v>
      </c>
      <c r="L6731" t="s">
        <v>228</v>
      </c>
      <c r="M6731" s="1">
        <v>42682</v>
      </c>
      <c r="N6731">
        <v>35</v>
      </c>
      <c r="O6731">
        <f>STANDARDIZE(N6731,$N$8,$N$9)</f>
        <v>-9.1535527705640905E-3</v>
      </c>
      <c r="P6731">
        <f>ABS($J$3-O6731)</f>
        <v>0.51821267100632629</v>
      </c>
      <c r="Q6731">
        <f>ABS($J$4-O6731)</f>
        <v>2.1979365011647629</v>
      </c>
      <c r="R6731">
        <f>ABS($J$5-O6731)</f>
        <v>0.14295521958795207</v>
      </c>
      <c r="S6731">
        <f>ABS($J$6-O6731)</f>
        <v>0.44673506121235018</v>
      </c>
      <c r="T6731">
        <f>MIN(P6731:S6731)</f>
        <v>0.14295521958795207</v>
      </c>
      <c r="U6731">
        <f>MATCH(T6731,P6731:S6731, 0)</f>
        <v>3</v>
      </c>
    </row>
    <row r="6732" spans="1:21" x14ac:dyDescent="0.35">
      <c r="A6732">
        <v>3</v>
      </c>
      <c r="B6732">
        <v>6721</v>
      </c>
      <c r="C6732" t="s">
        <v>119</v>
      </c>
      <c r="D6732" t="s">
        <v>120</v>
      </c>
      <c r="E6732" t="s">
        <v>64</v>
      </c>
      <c r="F6732" t="s">
        <v>59</v>
      </c>
      <c r="G6732" t="s">
        <v>513</v>
      </c>
      <c r="H6732" t="s">
        <v>514</v>
      </c>
      <c r="I6732" s="1">
        <v>42558</v>
      </c>
      <c r="J6732">
        <v>2016</v>
      </c>
      <c r="K6732" t="s">
        <v>41</v>
      </c>
      <c r="L6732" t="s">
        <v>42</v>
      </c>
      <c r="M6732" s="1">
        <v>42597</v>
      </c>
      <c r="N6732">
        <v>39</v>
      </c>
      <c r="O6732">
        <f>STANDARDIZE(N6732,$N$8,$N$9)</f>
        <v>6.2324057023411948E-2</v>
      </c>
      <c r="P6732">
        <f>ABS($J$3-O6732)</f>
        <v>0.58969028080030228</v>
      </c>
      <c r="Q6732">
        <f>ABS($J$4-O6732)</f>
        <v>2.1264588913707869</v>
      </c>
      <c r="R6732">
        <f>ABS($J$5-O6732)</f>
        <v>0.21443282938192812</v>
      </c>
      <c r="S6732">
        <f>ABS($J$6-O6732)</f>
        <v>0.37525745141837419</v>
      </c>
      <c r="T6732">
        <f>MIN(P6732:S6732)</f>
        <v>0.21443282938192812</v>
      </c>
      <c r="U6732">
        <f>MATCH(T6732,P6732:S6732, 0)</f>
        <v>3</v>
      </c>
    </row>
    <row r="6733" spans="1:21" x14ac:dyDescent="0.35">
      <c r="A6733">
        <v>4</v>
      </c>
      <c r="B6733">
        <v>6722</v>
      </c>
      <c r="C6733" t="s">
        <v>172</v>
      </c>
      <c r="D6733" t="s">
        <v>173</v>
      </c>
      <c r="E6733" t="s">
        <v>52</v>
      </c>
      <c r="F6733" t="s">
        <v>53</v>
      </c>
      <c r="G6733" t="s">
        <v>54</v>
      </c>
      <c r="H6733" t="s">
        <v>55</v>
      </c>
      <c r="I6733" s="1">
        <v>42558</v>
      </c>
      <c r="J6733">
        <v>2016</v>
      </c>
      <c r="K6733" t="s">
        <v>41</v>
      </c>
      <c r="L6733" t="s">
        <v>42</v>
      </c>
      <c r="M6733" s="1">
        <v>42613</v>
      </c>
      <c r="N6733">
        <v>55</v>
      </c>
      <c r="O6733">
        <f>STANDARDIZE(N6733,$N$8,$N$9)</f>
        <v>0.34823449619931607</v>
      </c>
      <c r="P6733">
        <f>ABS($J$3-O6733)</f>
        <v>0.87560071997620637</v>
      </c>
      <c r="Q6733">
        <f>ABS($J$4-O6733)</f>
        <v>1.8405484521948829</v>
      </c>
      <c r="R6733">
        <f>ABS($J$5-O6733)</f>
        <v>0.50034326855783218</v>
      </c>
      <c r="S6733">
        <f>ABS($J$6-O6733)</f>
        <v>8.9347012242470047E-2</v>
      </c>
      <c r="T6733">
        <f>MIN(P6733:S6733)</f>
        <v>8.9347012242470047E-2</v>
      </c>
      <c r="U6733">
        <f>MATCH(T6733,P6733:S6733, 0)</f>
        <v>4</v>
      </c>
    </row>
    <row r="6734" spans="1:21" x14ac:dyDescent="0.35">
      <c r="A6734">
        <v>1</v>
      </c>
      <c r="B6734">
        <v>6723</v>
      </c>
      <c r="C6734" t="s">
        <v>14</v>
      </c>
      <c r="D6734" t="s">
        <v>15</v>
      </c>
      <c r="E6734" t="s">
        <v>131</v>
      </c>
      <c r="F6734" t="s">
        <v>132</v>
      </c>
      <c r="G6734" t="s">
        <v>133</v>
      </c>
      <c r="H6734" t="s">
        <v>134</v>
      </c>
      <c r="I6734" s="1">
        <v>42559</v>
      </c>
      <c r="J6734">
        <v>2016</v>
      </c>
      <c r="K6734" t="s">
        <v>577</v>
      </c>
      <c r="L6734" t="s">
        <v>578</v>
      </c>
      <c r="M6734" s="1">
        <v>42590</v>
      </c>
      <c r="N6734">
        <v>1</v>
      </c>
      <c r="O6734">
        <f>STANDARDIZE(N6734,$N$8,$N$9)</f>
        <v>-0.61671323601936046</v>
      </c>
      <c r="P6734">
        <f>ABS($J$3-O6734)</f>
        <v>8.9347012242470103E-2</v>
      </c>
      <c r="Q6734">
        <f>ABS($J$4-O6734)</f>
        <v>2.8054961844135593</v>
      </c>
      <c r="R6734">
        <f>ABS($J$5-O6734)</f>
        <v>0.46460446366084429</v>
      </c>
      <c r="S6734">
        <f>ABS($J$6-O6734)</f>
        <v>1.0542947444611466</v>
      </c>
      <c r="T6734">
        <f>MIN(P6734:S6734)</f>
        <v>8.9347012242470103E-2</v>
      </c>
      <c r="U6734">
        <f>MATCH(T6734,P6734:S6734, 0)</f>
        <v>1</v>
      </c>
    </row>
    <row r="6735" spans="1:21" x14ac:dyDescent="0.35">
      <c r="A6735">
        <v>1</v>
      </c>
      <c r="B6735">
        <v>6724</v>
      </c>
      <c r="C6735" t="s">
        <v>406</v>
      </c>
      <c r="D6735" t="s">
        <v>407</v>
      </c>
      <c r="E6735" t="s">
        <v>105</v>
      </c>
      <c r="F6735" t="s">
        <v>59</v>
      </c>
      <c r="G6735" t="s">
        <v>106</v>
      </c>
      <c r="H6735" t="s">
        <v>107</v>
      </c>
      <c r="I6735" s="1">
        <v>42559</v>
      </c>
      <c r="J6735">
        <v>2016</v>
      </c>
      <c r="K6735" t="s">
        <v>41</v>
      </c>
      <c r="L6735" t="s">
        <v>42</v>
      </c>
      <c r="M6735" s="1">
        <v>42601</v>
      </c>
      <c r="N6735">
        <v>12</v>
      </c>
      <c r="O6735">
        <f>STANDARDIZE(N6735,$N$8,$N$9)</f>
        <v>-0.42014980908592631</v>
      </c>
      <c r="P6735">
        <f>ABS($J$3-O6735)</f>
        <v>0.10721641469096405</v>
      </c>
      <c r="Q6735">
        <f>ABS($J$4-O6735)</f>
        <v>2.6089327574801251</v>
      </c>
      <c r="R6735">
        <f>ABS($J$5-O6735)</f>
        <v>0.26804103672741014</v>
      </c>
      <c r="S6735">
        <f>ABS($J$6-O6735)</f>
        <v>0.85773131752771237</v>
      </c>
      <c r="T6735">
        <f>MIN(P6735:S6735)</f>
        <v>0.10721641469096405</v>
      </c>
      <c r="U6735">
        <f>MATCH(T6735,P6735:S6735, 0)</f>
        <v>1</v>
      </c>
    </row>
    <row r="6736" spans="1:21" x14ac:dyDescent="0.35">
      <c r="A6736">
        <v>1</v>
      </c>
      <c r="B6736">
        <v>6725</v>
      </c>
      <c r="C6736" t="s">
        <v>14</v>
      </c>
      <c r="D6736" t="s">
        <v>15</v>
      </c>
      <c r="E6736" t="s">
        <v>16</v>
      </c>
      <c r="F6736" t="s">
        <v>17</v>
      </c>
      <c r="G6736" t="s">
        <v>137</v>
      </c>
      <c r="H6736" t="s">
        <v>138</v>
      </c>
      <c r="I6736" s="1">
        <v>42560</v>
      </c>
      <c r="J6736">
        <v>2016</v>
      </c>
      <c r="K6736" t="s">
        <v>577</v>
      </c>
      <c r="L6736" t="s">
        <v>578</v>
      </c>
      <c r="M6736" s="1">
        <v>42560</v>
      </c>
      <c r="N6736">
        <v>0</v>
      </c>
      <c r="O6736">
        <f>STANDARDIZE(N6736,$N$8,$N$9)</f>
        <v>-0.63458263846785445</v>
      </c>
      <c r="P6736">
        <f>ABS($J$3-O6736)</f>
        <v>0.1072164146909641</v>
      </c>
      <c r="Q6736">
        <f>ABS($J$4-O6736)</f>
        <v>2.8233655868620535</v>
      </c>
      <c r="R6736">
        <f>ABS($J$5-O6736)</f>
        <v>0.48247386610933829</v>
      </c>
      <c r="S6736">
        <f>ABS($J$6-O6736)</f>
        <v>1.0721641469096406</v>
      </c>
      <c r="T6736">
        <f>MIN(P6736:S6736)</f>
        <v>0.1072164146909641</v>
      </c>
      <c r="U6736">
        <f>MATCH(T6736,P6736:S6736, 0)</f>
        <v>1</v>
      </c>
    </row>
    <row r="6737" spans="1:21" x14ac:dyDescent="0.35">
      <c r="A6737">
        <v>1</v>
      </c>
      <c r="B6737">
        <v>6726</v>
      </c>
      <c r="C6737" t="s">
        <v>192</v>
      </c>
      <c r="D6737" t="s">
        <v>193</v>
      </c>
      <c r="E6737" t="s">
        <v>16</v>
      </c>
      <c r="F6737" t="s">
        <v>17</v>
      </c>
      <c r="G6737" t="s">
        <v>344</v>
      </c>
      <c r="H6737" t="s">
        <v>345</v>
      </c>
      <c r="I6737" s="1">
        <v>42560</v>
      </c>
      <c r="J6737">
        <v>2016</v>
      </c>
      <c r="K6737" t="s">
        <v>125</v>
      </c>
      <c r="L6737" t="s">
        <v>126</v>
      </c>
      <c r="M6737" s="1">
        <v>42591</v>
      </c>
      <c r="N6737">
        <v>1</v>
      </c>
      <c r="O6737">
        <f>STANDARDIZE(N6737,$N$8,$N$9)</f>
        <v>-0.61671323601936046</v>
      </c>
      <c r="P6737">
        <f>ABS($J$3-O6737)</f>
        <v>8.9347012242470103E-2</v>
      </c>
      <c r="Q6737">
        <f>ABS($J$4-O6737)</f>
        <v>2.8054961844135593</v>
      </c>
      <c r="R6737">
        <f>ABS($J$5-O6737)</f>
        <v>0.46460446366084429</v>
      </c>
      <c r="S6737">
        <f>ABS($J$6-O6737)</f>
        <v>1.0542947444611466</v>
      </c>
      <c r="T6737">
        <f>MIN(P6737:S6737)</f>
        <v>8.9347012242470103E-2</v>
      </c>
      <c r="U6737">
        <f>MATCH(T6737,P6737:S6737, 0)</f>
        <v>1</v>
      </c>
    </row>
    <row r="6738" spans="1:21" x14ac:dyDescent="0.35">
      <c r="A6738">
        <v>1</v>
      </c>
      <c r="B6738">
        <v>6727</v>
      </c>
      <c r="C6738" t="s">
        <v>266</v>
      </c>
      <c r="D6738" t="s">
        <v>267</v>
      </c>
      <c r="E6738" t="s">
        <v>73</v>
      </c>
      <c r="F6738" t="s">
        <v>74</v>
      </c>
      <c r="G6738" t="s">
        <v>75</v>
      </c>
      <c r="H6738" t="s">
        <v>76</v>
      </c>
      <c r="I6738" s="1">
        <v>42560</v>
      </c>
      <c r="J6738">
        <v>2016</v>
      </c>
      <c r="K6738" t="s">
        <v>38</v>
      </c>
      <c r="L6738" t="s">
        <v>13</v>
      </c>
      <c r="M6738" s="1">
        <v>42591</v>
      </c>
      <c r="N6738">
        <v>1</v>
      </c>
      <c r="O6738">
        <f>STANDARDIZE(N6738,$N$8,$N$9)</f>
        <v>-0.61671323601936046</v>
      </c>
      <c r="P6738">
        <f>ABS($J$3-O6738)</f>
        <v>8.9347012242470103E-2</v>
      </c>
      <c r="Q6738">
        <f>ABS($J$4-O6738)</f>
        <v>2.8054961844135593</v>
      </c>
      <c r="R6738">
        <f>ABS($J$5-O6738)</f>
        <v>0.46460446366084429</v>
      </c>
      <c r="S6738">
        <f>ABS($J$6-O6738)</f>
        <v>1.0542947444611466</v>
      </c>
      <c r="T6738">
        <f>MIN(P6738:S6738)</f>
        <v>8.9347012242470103E-2</v>
      </c>
      <c r="U6738">
        <f>MATCH(T6738,P6738:S6738, 0)</f>
        <v>1</v>
      </c>
    </row>
    <row r="6739" spans="1:21" x14ac:dyDescent="0.35">
      <c r="A6739">
        <v>1</v>
      </c>
      <c r="B6739">
        <v>6728</v>
      </c>
      <c r="C6739" t="s">
        <v>62</v>
      </c>
      <c r="D6739" t="s">
        <v>63</v>
      </c>
      <c r="E6739" t="s">
        <v>105</v>
      </c>
      <c r="F6739" t="s">
        <v>59</v>
      </c>
      <c r="G6739" t="s">
        <v>106</v>
      </c>
      <c r="H6739" t="s">
        <v>107</v>
      </c>
      <c r="I6739" s="1">
        <v>42560</v>
      </c>
      <c r="J6739">
        <v>2016</v>
      </c>
      <c r="K6739" t="s">
        <v>125</v>
      </c>
      <c r="L6739" t="s">
        <v>126</v>
      </c>
      <c r="M6739" s="1">
        <v>42591</v>
      </c>
      <c r="N6739">
        <v>1</v>
      </c>
      <c r="O6739">
        <f>STANDARDIZE(N6739,$N$8,$N$9)</f>
        <v>-0.61671323601936046</v>
      </c>
      <c r="P6739">
        <f>ABS($J$3-O6739)</f>
        <v>8.9347012242470103E-2</v>
      </c>
      <c r="Q6739">
        <f>ABS($J$4-O6739)</f>
        <v>2.8054961844135593</v>
      </c>
      <c r="R6739">
        <f>ABS($J$5-O6739)</f>
        <v>0.46460446366084429</v>
      </c>
      <c r="S6739">
        <f>ABS($J$6-O6739)</f>
        <v>1.0542947444611466</v>
      </c>
      <c r="T6739">
        <f>MIN(P6739:S6739)</f>
        <v>8.9347012242470103E-2</v>
      </c>
      <c r="U6739">
        <f>MATCH(T6739,P6739:S6739, 0)</f>
        <v>1</v>
      </c>
    </row>
    <row r="6740" spans="1:21" x14ac:dyDescent="0.35">
      <c r="A6740">
        <v>1</v>
      </c>
      <c r="B6740">
        <v>6729</v>
      </c>
      <c r="C6740" t="s">
        <v>67</v>
      </c>
      <c r="D6740" t="s">
        <v>68</v>
      </c>
      <c r="E6740" t="s">
        <v>131</v>
      </c>
      <c r="F6740" t="s">
        <v>132</v>
      </c>
      <c r="G6740" t="s">
        <v>133</v>
      </c>
      <c r="H6740" t="s">
        <v>134</v>
      </c>
      <c r="I6740" s="1">
        <v>42560</v>
      </c>
      <c r="J6740">
        <v>2016</v>
      </c>
      <c r="K6740" t="s">
        <v>77</v>
      </c>
      <c r="L6740" t="s">
        <v>78</v>
      </c>
      <c r="M6740" s="1">
        <v>42626</v>
      </c>
      <c r="N6740">
        <v>6</v>
      </c>
      <c r="O6740">
        <f>STANDARDIZE(N6740,$N$8,$N$9)</f>
        <v>-0.52736622377689035</v>
      </c>
      <c r="P6740">
        <f>ABS($J$3-O6740)</f>
        <v>0</v>
      </c>
      <c r="Q6740">
        <f>ABS($J$4-O6740)</f>
        <v>2.7161491721710895</v>
      </c>
      <c r="R6740">
        <f>ABS($J$5-O6740)</f>
        <v>0.37525745141837419</v>
      </c>
      <c r="S6740">
        <f>ABS($J$6-O6740)</f>
        <v>0.96494773221867647</v>
      </c>
      <c r="T6740">
        <f>MIN(P6740:S6740)</f>
        <v>0</v>
      </c>
      <c r="U6740">
        <f>MATCH(T6740,P6740:S6740, 0)</f>
        <v>1</v>
      </c>
    </row>
    <row r="6741" spans="1:21" x14ac:dyDescent="0.35">
      <c r="A6741">
        <v>1</v>
      </c>
      <c r="B6741">
        <v>6730</v>
      </c>
      <c r="C6741" t="s">
        <v>229</v>
      </c>
      <c r="D6741" t="s">
        <v>230</v>
      </c>
      <c r="E6741" t="s">
        <v>243</v>
      </c>
      <c r="F6741" t="s">
        <v>208</v>
      </c>
      <c r="G6741" t="s">
        <v>244</v>
      </c>
      <c r="H6741" t="s">
        <v>245</v>
      </c>
      <c r="I6741" s="1">
        <v>42560</v>
      </c>
      <c r="J6741">
        <v>2016</v>
      </c>
      <c r="K6741" t="s">
        <v>77</v>
      </c>
      <c r="L6741" t="s">
        <v>78</v>
      </c>
      <c r="M6741" s="1">
        <v>42626</v>
      </c>
      <c r="N6741">
        <v>6</v>
      </c>
      <c r="O6741">
        <f>STANDARDIZE(N6741,$N$8,$N$9)</f>
        <v>-0.52736622377689035</v>
      </c>
      <c r="P6741">
        <f>ABS($J$3-O6741)</f>
        <v>0</v>
      </c>
      <c r="Q6741">
        <f>ABS($J$4-O6741)</f>
        <v>2.7161491721710895</v>
      </c>
      <c r="R6741">
        <f>ABS($J$5-O6741)</f>
        <v>0.37525745141837419</v>
      </c>
      <c r="S6741">
        <f>ABS($J$6-O6741)</f>
        <v>0.96494773221867647</v>
      </c>
      <c r="T6741">
        <f>MIN(P6741:S6741)</f>
        <v>0</v>
      </c>
      <c r="U6741">
        <f>MATCH(T6741,P6741:S6741, 0)</f>
        <v>1</v>
      </c>
    </row>
    <row r="6742" spans="1:21" x14ac:dyDescent="0.35">
      <c r="A6742">
        <v>1</v>
      </c>
      <c r="B6742">
        <v>6731</v>
      </c>
      <c r="C6742" t="s">
        <v>159</v>
      </c>
      <c r="D6742" t="s">
        <v>160</v>
      </c>
      <c r="E6742" t="s">
        <v>79</v>
      </c>
      <c r="F6742" t="s">
        <v>35</v>
      </c>
      <c r="G6742" t="s">
        <v>80</v>
      </c>
      <c r="H6742" t="s">
        <v>81</v>
      </c>
      <c r="I6742" s="1">
        <v>42560</v>
      </c>
      <c r="J6742">
        <v>2016</v>
      </c>
      <c r="K6742" t="s">
        <v>77</v>
      </c>
      <c r="L6742" t="s">
        <v>78</v>
      </c>
      <c r="M6742" s="1">
        <v>42628</v>
      </c>
      <c r="N6742">
        <v>8</v>
      </c>
      <c r="O6742">
        <f>STANDARDIZE(N6742,$N$8,$N$9)</f>
        <v>-0.49162741887990236</v>
      </c>
      <c r="P6742">
        <f>ABS($J$3-O6742)</f>
        <v>3.5738804896987997E-2</v>
      </c>
      <c r="Q6742">
        <f>ABS($J$4-O6742)</f>
        <v>2.6804103672741011</v>
      </c>
      <c r="R6742">
        <f>ABS($J$5-O6742)</f>
        <v>0.33951864652138619</v>
      </c>
      <c r="S6742">
        <f>ABS($J$6-O6742)</f>
        <v>0.92920892732168847</v>
      </c>
      <c r="T6742">
        <f>MIN(P6742:S6742)</f>
        <v>3.5738804896987997E-2</v>
      </c>
      <c r="U6742">
        <f>MATCH(T6742,P6742:S6742, 0)</f>
        <v>1</v>
      </c>
    </row>
    <row r="6743" spans="1:21" x14ac:dyDescent="0.35">
      <c r="A6743">
        <v>1</v>
      </c>
      <c r="B6743">
        <v>6732</v>
      </c>
      <c r="C6743" t="s">
        <v>14</v>
      </c>
      <c r="D6743" t="s">
        <v>15</v>
      </c>
      <c r="E6743" t="s">
        <v>79</v>
      </c>
      <c r="F6743" t="s">
        <v>35</v>
      </c>
      <c r="G6743" t="s">
        <v>80</v>
      </c>
      <c r="H6743" t="s">
        <v>81</v>
      </c>
      <c r="I6743" s="1">
        <v>42560</v>
      </c>
      <c r="J6743">
        <v>2016</v>
      </c>
      <c r="K6743" t="s">
        <v>77</v>
      </c>
      <c r="L6743" t="s">
        <v>78</v>
      </c>
      <c r="M6743" s="1">
        <v>42628</v>
      </c>
      <c r="N6743">
        <v>8</v>
      </c>
      <c r="O6743">
        <f>STANDARDIZE(N6743,$N$8,$N$9)</f>
        <v>-0.49162741887990236</v>
      </c>
      <c r="P6743">
        <f>ABS($J$3-O6743)</f>
        <v>3.5738804896987997E-2</v>
      </c>
      <c r="Q6743">
        <f>ABS($J$4-O6743)</f>
        <v>2.6804103672741011</v>
      </c>
      <c r="R6743">
        <f>ABS($J$5-O6743)</f>
        <v>0.33951864652138619</v>
      </c>
      <c r="S6743">
        <f>ABS($J$6-O6743)</f>
        <v>0.92920892732168847</v>
      </c>
      <c r="T6743">
        <f>MIN(P6743:S6743)</f>
        <v>3.5738804896987997E-2</v>
      </c>
      <c r="U6743">
        <f>MATCH(T6743,P6743:S6743, 0)</f>
        <v>1</v>
      </c>
    </row>
    <row r="6744" spans="1:21" x14ac:dyDescent="0.35">
      <c r="A6744">
        <v>1</v>
      </c>
      <c r="B6744">
        <v>6733</v>
      </c>
      <c r="C6744" t="s">
        <v>172</v>
      </c>
      <c r="D6744" t="s">
        <v>173</v>
      </c>
      <c r="E6744" t="s">
        <v>105</v>
      </c>
      <c r="F6744" t="s">
        <v>59</v>
      </c>
      <c r="G6744" t="s">
        <v>106</v>
      </c>
      <c r="H6744" t="s">
        <v>107</v>
      </c>
      <c r="I6744" s="1">
        <v>42560</v>
      </c>
      <c r="J6744">
        <v>2016</v>
      </c>
      <c r="K6744" t="s">
        <v>69</v>
      </c>
      <c r="L6744" t="s">
        <v>70</v>
      </c>
      <c r="M6744" s="1">
        <v>42629</v>
      </c>
      <c r="N6744">
        <v>9</v>
      </c>
      <c r="O6744">
        <f>STANDARDIZE(N6744,$N$8,$N$9)</f>
        <v>-0.4737580164314083</v>
      </c>
      <c r="P6744">
        <f>ABS($J$3-O6744)</f>
        <v>5.3608207345482051E-2</v>
      </c>
      <c r="Q6744">
        <f>ABS($J$4-O6744)</f>
        <v>2.6625409648256073</v>
      </c>
      <c r="R6744">
        <f>ABS($J$5-O6744)</f>
        <v>0.32164924407289214</v>
      </c>
      <c r="S6744">
        <f>ABS($J$6-O6744)</f>
        <v>0.91133952487319436</v>
      </c>
      <c r="T6744">
        <f>MIN(P6744:S6744)</f>
        <v>5.3608207345482051E-2</v>
      </c>
      <c r="U6744">
        <f>MATCH(T6744,P6744:S6744, 0)</f>
        <v>1</v>
      </c>
    </row>
    <row r="6745" spans="1:21" x14ac:dyDescent="0.35">
      <c r="A6745">
        <v>3</v>
      </c>
      <c r="B6745">
        <v>6734</v>
      </c>
      <c r="C6745" t="s">
        <v>14</v>
      </c>
      <c r="D6745" t="s">
        <v>15</v>
      </c>
      <c r="E6745" t="s">
        <v>52</v>
      </c>
      <c r="F6745" t="s">
        <v>102</v>
      </c>
      <c r="G6745" t="s">
        <v>103</v>
      </c>
      <c r="H6745" t="s">
        <v>104</v>
      </c>
      <c r="I6745" s="1">
        <v>42560</v>
      </c>
      <c r="J6745">
        <v>2016</v>
      </c>
      <c r="K6745" t="s">
        <v>77</v>
      </c>
      <c r="L6745" t="s">
        <v>78</v>
      </c>
      <c r="M6745" s="1">
        <v>42640</v>
      </c>
      <c r="N6745">
        <v>20</v>
      </c>
      <c r="O6745">
        <f>STANDARDIZE(N6745,$N$8,$N$9)</f>
        <v>-0.27719458949797421</v>
      </c>
      <c r="P6745">
        <f>ABS($J$3-O6745)</f>
        <v>0.25017163427891614</v>
      </c>
      <c r="Q6745">
        <f>ABS($J$4-O6745)</f>
        <v>2.4659775378921731</v>
      </c>
      <c r="R6745">
        <f>ABS($J$5-O6745)</f>
        <v>0.12508581713945804</v>
      </c>
      <c r="S6745">
        <f>ABS($J$6-O6745)</f>
        <v>0.71477609793976038</v>
      </c>
      <c r="T6745">
        <f>MIN(P6745:S6745)</f>
        <v>0.12508581713945804</v>
      </c>
      <c r="U6745">
        <f>MATCH(T6745,P6745:S6745, 0)</f>
        <v>3</v>
      </c>
    </row>
    <row r="6746" spans="1:21" x14ac:dyDescent="0.35">
      <c r="A6746">
        <v>3</v>
      </c>
      <c r="B6746">
        <v>6735</v>
      </c>
      <c r="C6746" t="s">
        <v>30</v>
      </c>
      <c r="D6746" t="s">
        <v>31</v>
      </c>
      <c r="E6746" t="s">
        <v>105</v>
      </c>
      <c r="F6746" t="s">
        <v>59</v>
      </c>
      <c r="G6746" t="s">
        <v>106</v>
      </c>
      <c r="H6746" t="s">
        <v>107</v>
      </c>
      <c r="I6746" s="1">
        <v>42560</v>
      </c>
      <c r="J6746">
        <v>2016</v>
      </c>
      <c r="K6746" t="s">
        <v>77</v>
      </c>
      <c r="L6746" t="s">
        <v>78</v>
      </c>
      <c r="M6746" s="1">
        <v>42653</v>
      </c>
      <c r="N6746">
        <v>33</v>
      </c>
      <c r="O6746">
        <f>STANDARDIZE(N6746,$N$8,$N$9)</f>
        <v>-4.4892357667552112E-2</v>
      </c>
      <c r="P6746">
        <f>ABS($J$3-O6746)</f>
        <v>0.48247386610933823</v>
      </c>
      <c r="Q6746">
        <f>ABS($J$4-O6746)</f>
        <v>2.2336753060617509</v>
      </c>
      <c r="R6746">
        <f>ABS($J$5-O6746)</f>
        <v>0.10721641469096405</v>
      </c>
      <c r="S6746">
        <f>ABS($J$6-O6746)</f>
        <v>0.48247386610933823</v>
      </c>
      <c r="T6746">
        <f>MIN(P6746:S6746)</f>
        <v>0.10721641469096405</v>
      </c>
      <c r="U6746">
        <f>MATCH(T6746,P6746:S6746, 0)</f>
        <v>3</v>
      </c>
    </row>
    <row r="6747" spans="1:21" x14ac:dyDescent="0.35">
      <c r="A6747">
        <v>4</v>
      </c>
      <c r="B6747">
        <v>6736</v>
      </c>
      <c r="C6747" t="s">
        <v>14</v>
      </c>
      <c r="D6747" t="s">
        <v>15</v>
      </c>
      <c r="E6747" t="s">
        <v>52</v>
      </c>
      <c r="F6747" t="s">
        <v>53</v>
      </c>
      <c r="G6747" t="s">
        <v>54</v>
      </c>
      <c r="H6747" t="s">
        <v>55</v>
      </c>
      <c r="I6747" s="1">
        <v>42560</v>
      </c>
      <c r="J6747">
        <v>2016</v>
      </c>
      <c r="K6747" t="s">
        <v>41</v>
      </c>
      <c r="L6747" t="s">
        <v>42</v>
      </c>
      <c r="M6747" s="1">
        <v>42411</v>
      </c>
      <c r="N6747">
        <v>56</v>
      </c>
      <c r="O6747">
        <f>STANDARDIZE(N6747,$N$8,$N$9)</f>
        <v>0.36610389864781012</v>
      </c>
      <c r="P6747">
        <f>ABS($J$3-O6747)</f>
        <v>0.89347012242470047</v>
      </c>
      <c r="Q6747">
        <f>ABS($J$4-O6747)</f>
        <v>1.8226790497463887</v>
      </c>
      <c r="R6747">
        <f>ABS($J$5-O6747)</f>
        <v>0.51821267100632629</v>
      </c>
      <c r="S6747">
        <f>ABS($J$6-O6747)</f>
        <v>7.1477609793975994E-2</v>
      </c>
      <c r="T6747">
        <f>MIN(P6747:S6747)</f>
        <v>7.1477609793975994E-2</v>
      </c>
      <c r="U6747">
        <f>MATCH(T6747,P6747:S6747, 0)</f>
        <v>4</v>
      </c>
    </row>
    <row r="6748" spans="1:21" x14ac:dyDescent="0.35">
      <c r="A6748">
        <v>1</v>
      </c>
      <c r="B6748">
        <v>6737</v>
      </c>
      <c r="C6748" t="s">
        <v>67</v>
      </c>
      <c r="D6748" t="s">
        <v>68</v>
      </c>
      <c r="E6748" t="s">
        <v>163</v>
      </c>
      <c r="F6748" t="s">
        <v>59</v>
      </c>
      <c r="G6748" t="s">
        <v>164</v>
      </c>
      <c r="H6748" t="s">
        <v>165</v>
      </c>
      <c r="I6748" s="1">
        <v>42561</v>
      </c>
      <c r="J6748">
        <v>2016</v>
      </c>
      <c r="K6748" t="s">
        <v>41</v>
      </c>
      <c r="L6748" t="s">
        <v>42</v>
      </c>
      <c r="M6748" s="1">
        <v>42714</v>
      </c>
      <c r="N6748">
        <v>5</v>
      </c>
      <c r="O6748">
        <f>STANDARDIZE(N6748,$N$8,$N$9)</f>
        <v>-0.54523562622538435</v>
      </c>
      <c r="P6748">
        <f>ABS($J$3-O6748)</f>
        <v>1.7869402448493998E-2</v>
      </c>
      <c r="Q6748">
        <f>ABS($J$4-O6748)</f>
        <v>2.7340185746195833</v>
      </c>
      <c r="R6748">
        <f>ABS($J$5-O6748)</f>
        <v>0.39312685386686819</v>
      </c>
      <c r="S6748">
        <f>ABS($J$6-O6748)</f>
        <v>0.98281713466717047</v>
      </c>
      <c r="T6748">
        <f>MIN(P6748:S6748)</f>
        <v>1.7869402448493998E-2</v>
      </c>
      <c r="U6748">
        <f>MATCH(T6748,P6748:S6748, 0)</f>
        <v>1</v>
      </c>
    </row>
    <row r="6749" spans="1:21" x14ac:dyDescent="0.35">
      <c r="A6749">
        <v>1</v>
      </c>
      <c r="B6749">
        <v>6738</v>
      </c>
      <c r="C6749" t="s">
        <v>30</v>
      </c>
      <c r="D6749" t="s">
        <v>31</v>
      </c>
      <c r="E6749" t="s">
        <v>79</v>
      </c>
      <c r="F6749" t="s">
        <v>35</v>
      </c>
      <c r="G6749" t="s">
        <v>80</v>
      </c>
      <c r="H6749" t="s">
        <v>81</v>
      </c>
      <c r="I6749" s="1">
        <v>42561</v>
      </c>
      <c r="J6749">
        <v>2016</v>
      </c>
      <c r="K6749" t="s">
        <v>77</v>
      </c>
      <c r="L6749" t="s">
        <v>78</v>
      </c>
      <c r="M6749" s="1">
        <v>42664</v>
      </c>
      <c r="N6749">
        <v>14</v>
      </c>
      <c r="O6749">
        <f>STANDARDIZE(N6749,$N$8,$N$9)</f>
        <v>-0.38441100418893831</v>
      </c>
      <c r="P6749">
        <f>ABS($J$3-O6749)</f>
        <v>0.14295521958795204</v>
      </c>
      <c r="Q6749">
        <f>ABS($J$4-O6749)</f>
        <v>2.5731939525831371</v>
      </c>
      <c r="R6749">
        <f>ABS($J$5-O6749)</f>
        <v>0.23230223183042215</v>
      </c>
      <c r="S6749">
        <f>ABS($J$6-O6749)</f>
        <v>0.82199251263072437</v>
      </c>
      <c r="T6749">
        <f>MIN(P6749:S6749)</f>
        <v>0.14295521958795204</v>
      </c>
      <c r="U6749">
        <f>MATCH(T6749,P6749:S6749, 0)</f>
        <v>1</v>
      </c>
    </row>
    <row r="6750" spans="1:21" x14ac:dyDescent="0.35">
      <c r="A6750">
        <v>4</v>
      </c>
      <c r="B6750">
        <v>6739</v>
      </c>
      <c r="C6750" t="s">
        <v>503</v>
      </c>
      <c r="D6750" t="s">
        <v>504</v>
      </c>
      <c r="E6750" t="s">
        <v>141</v>
      </c>
      <c r="F6750" t="s">
        <v>142</v>
      </c>
      <c r="G6750" t="s">
        <v>143</v>
      </c>
      <c r="H6750" t="s">
        <v>144</v>
      </c>
      <c r="I6750" s="1">
        <v>42561</v>
      </c>
      <c r="J6750">
        <v>2016</v>
      </c>
      <c r="K6750" t="s">
        <v>41</v>
      </c>
      <c r="L6750" t="s">
        <v>42</v>
      </c>
      <c r="M6750" s="1">
        <v>42856</v>
      </c>
      <c r="N6750">
        <v>90</v>
      </c>
      <c r="O6750">
        <f>STANDARDIZE(N6750,$N$8,$N$9)</f>
        <v>0.9736635818966064</v>
      </c>
      <c r="P6750">
        <f>ABS($J$3-O6750)</f>
        <v>1.5010298056734968</v>
      </c>
      <c r="Q6750">
        <f>ABS($J$4-O6750)</f>
        <v>1.2151193664975926</v>
      </c>
      <c r="R6750">
        <f>ABS($J$5-O6750)</f>
        <v>1.1257723542551226</v>
      </c>
      <c r="S6750">
        <f>ABS($J$6-O6750)</f>
        <v>0.53608207345482028</v>
      </c>
      <c r="T6750">
        <f>MIN(P6750:S6750)</f>
        <v>0.53608207345482028</v>
      </c>
      <c r="U6750">
        <f>MATCH(T6750,P6750:S6750, 0)</f>
        <v>4</v>
      </c>
    </row>
    <row r="6751" spans="1:21" x14ac:dyDescent="0.35">
      <c r="A6751">
        <v>2</v>
      </c>
      <c r="B6751">
        <v>6740</v>
      </c>
      <c r="C6751" t="s">
        <v>292</v>
      </c>
      <c r="D6751" t="s">
        <v>293</v>
      </c>
      <c r="E6751" t="s">
        <v>105</v>
      </c>
      <c r="F6751" t="s">
        <v>59</v>
      </c>
      <c r="G6751" t="s">
        <v>106</v>
      </c>
      <c r="H6751" t="s">
        <v>107</v>
      </c>
      <c r="I6751" s="1">
        <v>42561</v>
      </c>
      <c r="J6751">
        <v>2016</v>
      </c>
      <c r="K6751" t="s">
        <v>69</v>
      </c>
      <c r="L6751" t="s">
        <v>70</v>
      </c>
      <c r="M6751" s="1">
        <v>42760</v>
      </c>
      <c r="N6751">
        <v>110</v>
      </c>
      <c r="O6751">
        <f>STANDARDIZE(N6751,$N$8,$N$9)</f>
        <v>1.3310516308664868</v>
      </c>
      <c r="P6751">
        <f>ABS($J$3-O6751)</f>
        <v>1.8584178546433772</v>
      </c>
      <c r="Q6751">
        <f>ABS($J$4-O6751)</f>
        <v>0.85773131752771214</v>
      </c>
      <c r="R6751">
        <f>ABS($J$5-O6751)</f>
        <v>1.483160403225003</v>
      </c>
      <c r="S6751">
        <f>ABS($J$6-O6751)</f>
        <v>0.8934701224247007</v>
      </c>
      <c r="T6751">
        <f>MIN(P6751:S6751)</f>
        <v>0.85773131752771214</v>
      </c>
      <c r="U6751">
        <f>MATCH(T6751,P6751:S6751, 0)</f>
        <v>2</v>
      </c>
    </row>
    <row r="6752" spans="1:21" x14ac:dyDescent="0.35">
      <c r="A6752">
        <v>3</v>
      </c>
      <c r="B6752">
        <v>6741</v>
      </c>
      <c r="C6752" t="s">
        <v>487</v>
      </c>
      <c r="D6752" t="s">
        <v>488</v>
      </c>
      <c r="E6752" t="s">
        <v>24</v>
      </c>
      <c r="F6752" t="s">
        <v>25</v>
      </c>
      <c r="G6752" t="s">
        <v>26</v>
      </c>
      <c r="H6752" t="s">
        <v>27</v>
      </c>
      <c r="I6752" s="1">
        <v>42562</v>
      </c>
      <c r="J6752">
        <v>2016</v>
      </c>
      <c r="K6752" t="s">
        <v>28</v>
      </c>
      <c r="L6752" t="s">
        <v>29</v>
      </c>
      <c r="M6752" s="1">
        <v>42702</v>
      </c>
      <c r="N6752">
        <v>21</v>
      </c>
      <c r="O6752">
        <f>STANDARDIZE(N6752,$N$8,$N$9)</f>
        <v>-0.25932518704948021</v>
      </c>
      <c r="P6752">
        <f>ABS($J$3-O6752)</f>
        <v>0.26804103672741014</v>
      </c>
      <c r="Q6752">
        <f>ABS($J$4-O6752)</f>
        <v>2.4481081354436793</v>
      </c>
      <c r="R6752">
        <f>ABS($J$5-O6752)</f>
        <v>0.10721641469096405</v>
      </c>
      <c r="S6752">
        <f>ABS($J$6-O6752)</f>
        <v>0.69690669549126638</v>
      </c>
      <c r="T6752">
        <f>MIN(P6752:S6752)</f>
        <v>0.10721641469096405</v>
      </c>
      <c r="U6752">
        <f>MATCH(T6752,P6752:S6752, 0)</f>
        <v>3</v>
      </c>
    </row>
    <row r="6753" spans="1:21" x14ac:dyDescent="0.35">
      <c r="A6753">
        <v>3</v>
      </c>
      <c r="B6753">
        <v>6742</v>
      </c>
      <c r="C6753" t="s">
        <v>595</v>
      </c>
      <c r="D6753" t="s">
        <v>596</v>
      </c>
      <c r="E6753" t="s">
        <v>296</v>
      </c>
      <c r="F6753" t="s">
        <v>320</v>
      </c>
      <c r="G6753" t="s">
        <v>629</v>
      </c>
      <c r="H6753" t="s">
        <v>630</v>
      </c>
      <c r="I6753" s="1">
        <v>42562</v>
      </c>
      <c r="J6753">
        <v>2016</v>
      </c>
      <c r="K6753" t="s">
        <v>41</v>
      </c>
      <c r="L6753" t="s">
        <v>42</v>
      </c>
      <c r="M6753" s="1">
        <v>42381</v>
      </c>
      <c r="N6753">
        <v>24</v>
      </c>
      <c r="O6753">
        <f>STANDARDIZE(N6753,$N$8,$N$9)</f>
        <v>-0.20571697970399819</v>
      </c>
      <c r="P6753">
        <f>ABS($J$3-O6753)</f>
        <v>0.32164924407289219</v>
      </c>
      <c r="Q6753">
        <f>ABS($J$4-O6753)</f>
        <v>2.3944999280981971</v>
      </c>
      <c r="R6753">
        <f>ABS($J$5-O6753)</f>
        <v>5.3608207345482023E-2</v>
      </c>
      <c r="S6753">
        <f>ABS($J$6-O6753)</f>
        <v>0.64329848814578428</v>
      </c>
      <c r="T6753">
        <f>MIN(P6753:S6753)</f>
        <v>5.3608207345482023E-2</v>
      </c>
      <c r="U6753">
        <f>MATCH(T6753,P6753:S6753, 0)</f>
        <v>3</v>
      </c>
    </row>
    <row r="6754" spans="1:21" x14ac:dyDescent="0.35">
      <c r="A6754">
        <v>3</v>
      </c>
      <c r="B6754">
        <v>6743</v>
      </c>
      <c r="C6754" t="s">
        <v>14</v>
      </c>
      <c r="D6754" t="s">
        <v>15</v>
      </c>
      <c r="E6754" t="s">
        <v>24</v>
      </c>
      <c r="F6754" t="s">
        <v>25</v>
      </c>
      <c r="G6754" t="s">
        <v>26</v>
      </c>
      <c r="H6754" t="s">
        <v>27</v>
      </c>
      <c r="I6754" s="1">
        <v>42562</v>
      </c>
      <c r="J6754">
        <v>2016</v>
      </c>
      <c r="K6754" t="s">
        <v>20</v>
      </c>
      <c r="L6754" t="s">
        <v>21</v>
      </c>
      <c r="M6754" s="1">
        <v>42412</v>
      </c>
      <c r="N6754">
        <v>25</v>
      </c>
      <c r="O6754">
        <f>STANDARDIZE(N6754,$N$8,$N$9)</f>
        <v>-0.18784757725550419</v>
      </c>
      <c r="P6754">
        <f>ABS($J$3-O6754)</f>
        <v>0.33951864652138619</v>
      </c>
      <c r="Q6754">
        <f>ABS($J$4-O6754)</f>
        <v>2.3766305256497033</v>
      </c>
      <c r="R6754">
        <f>ABS($J$5-O6754)</f>
        <v>3.5738804896988025E-2</v>
      </c>
      <c r="S6754">
        <f>ABS($J$6-O6754)</f>
        <v>0.62542908569729028</v>
      </c>
      <c r="T6754">
        <f>MIN(P6754:S6754)</f>
        <v>3.5738804896988025E-2</v>
      </c>
      <c r="U6754">
        <f>MATCH(T6754,P6754:S6754, 0)</f>
        <v>3</v>
      </c>
    </row>
    <row r="6755" spans="1:21" x14ac:dyDescent="0.35">
      <c r="A6755">
        <v>2</v>
      </c>
      <c r="B6755">
        <v>6744</v>
      </c>
      <c r="C6755" t="s">
        <v>14</v>
      </c>
      <c r="D6755" t="s">
        <v>15</v>
      </c>
      <c r="E6755" t="s">
        <v>16</v>
      </c>
      <c r="F6755" t="s">
        <v>17</v>
      </c>
      <c r="G6755" t="s">
        <v>344</v>
      </c>
      <c r="H6755" t="s">
        <v>345</v>
      </c>
      <c r="I6755" s="1">
        <v>42562</v>
      </c>
      <c r="J6755">
        <v>2016</v>
      </c>
      <c r="K6755" t="s">
        <v>41</v>
      </c>
      <c r="L6755" t="s">
        <v>42</v>
      </c>
      <c r="M6755" s="1">
        <v>42738</v>
      </c>
      <c r="N6755">
        <v>114</v>
      </c>
      <c r="O6755">
        <f>STANDARDIZE(N6755,$N$8,$N$9)</f>
        <v>1.4025292406604628</v>
      </c>
      <c r="P6755">
        <f>ABS($J$3-O6755)</f>
        <v>1.9298954644373532</v>
      </c>
      <c r="Q6755">
        <f>ABS($J$4-O6755)</f>
        <v>0.78625370773373615</v>
      </c>
      <c r="R6755">
        <f>ABS($J$5-O6755)</f>
        <v>1.554638013018979</v>
      </c>
      <c r="S6755">
        <f>ABS($J$6-O6755)</f>
        <v>0.96494773221867669</v>
      </c>
      <c r="T6755">
        <f>MIN(P6755:S6755)</f>
        <v>0.78625370773373615</v>
      </c>
      <c r="U6755">
        <f>MATCH(T6755,P6755:S6755, 0)</f>
        <v>2</v>
      </c>
    </row>
    <row r="6756" spans="1:21" x14ac:dyDescent="0.35">
      <c r="A6756">
        <v>1</v>
      </c>
      <c r="B6756">
        <v>6745</v>
      </c>
      <c r="C6756" t="s">
        <v>14</v>
      </c>
      <c r="D6756" t="s">
        <v>15</v>
      </c>
      <c r="E6756" t="s">
        <v>34</v>
      </c>
      <c r="F6756" t="s">
        <v>35</v>
      </c>
      <c r="G6756" t="s">
        <v>36</v>
      </c>
      <c r="H6756" t="s">
        <v>37</v>
      </c>
      <c r="I6756" s="1">
        <v>42563</v>
      </c>
      <c r="J6756">
        <v>2016</v>
      </c>
      <c r="K6756" t="s">
        <v>41</v>
      </c>
      <c r="L6756" t="s">
        <v>42</v>
      </c>
      <c r="O6756">
        <f>STANDARDIZE(N6756,$N$8,$N$9)</f>
        <v>-0.63458263846785445</v>
      </c>
      <c r="P6756">
        <f>ABS($J$3-O6756)</f>
        <v>0.1072164146909641</v>
      </c>
      <c r="Q6756">
        <f>ABS($J$4-O6756)</f>
        <v>2.8233655868620535</v>
      </c>
      <c r="R6756">
        <f>ABS($J$5-O6756)</f>
        <v>0.48247386610933829</v>
      </c>
      <c r="S6756">
        <f>ABS($J$6-O6756)</f>
        <v>1.0721641469096406</v>
      </c>
      <c r="T6756">
        <f>MIN(P6756:S6756)</f>
        <v>0.1072164146909641</v>
      </c>
      <c r="U6756">
        <f>MATCH(T6756,P6756:S6756, 0)</f>
        <v>1</v>
      </c>
    </row>
    <row r="6757" spans="1:21" x14ac:dyDescent="0.35">
      <c r="A6757">
        <v>1</v>
      </c>
      <c r="B6757">
        <v>6746</v>
      </c>
      <c r="C6757" t="s">
        <v>135</v>
      </c>
      <c r="D6757" t="s">
        <v>136</v>
      </c>
      <c r="E6757" t="s">
        <v>131</v>
      </c>
      <c r="F6757" t="s">
        <v>132</v>
      </c>
      <c r="G6757" t="s">
        <v>133</v>
      </c>
      <c r="H6757" t="s">
        <v>134</v>
      </c>
      <c r="I6757" s="1">
        <v>42563</v>
      </c>
      <c r="J6757">
        <v>2016</v>
      </c>
      <c r="K6757" t="s">
        <v>331</v>
      </c>
      <c r="L6757" t="s">
        <v>332</v>
      </c>
      <c r="M6757" s="1">
        <v>42655</v>
      </c>
      <c r="N6757">
        <v>3</v>
      </c>
      <c r="O6757">
        <f>STANDARDIZE(N6757,$N$8,$N$9)</f>
        <v>-0.58097443112237235</v>
      </c>
      <c r="P6757">
        <f>ABS($J$3-O6757)</f>
        <v>5.3608207345481995E-2</v>
      </c>
      <c r="Q6757">
        <f>ABS($J$4-O6757)</f>
        <v>2.7697573795165713</v>
      </c>
      <c r="R6757">
        <f>ABS($J$5-O6757)</f>
        <v>0.42886565876385618</v>
      </c>
      <c r="S6757">
        <f>ABS($J$6-O6757)</f>
        <v>1.0185559395641586</v>
      </c>
      <c r="T6757">
        <f>MIN(P6757:S6757)</f>
        <v>5.3608207345481995E-2</v>
      </c>
      <c r="U6757">
        <f>MATCH(T6757,P6757:S6757, 0)</f>
        <v>1</v>
      </c>
    </row>
    <row r="6758" spans="1:21" x14ac:dyDescent="0.35">
      <c r="A6758">
        <v>1</v>
      </c>
      <c r="B6758">
        <v>6747</v>
      </c>
      <c r="C6758" t="s">
        <v>135</v>
      </c>
      <c r="D6758" t="s">
        <v>136</v>
      </c>
      <c r="E6758" t="s">
        <v>131</v>
      </c>
      <c r="F6758" t="s">
        <v>132</v>
      </c>
      <c r="G6758" t="s">
        <v>133</v>
      </c>
      <c r="H6758" t="s">
        <v>134</v>
      </c>
      <c r="I6758" s="1">
        <v>42563</v>
      </c>
      <c r="J6758">
        <v>2016</v>
      </c>
      <c r="K6758" t="s">
        <v>331</v>
      </c>
      <c r="L6758" t="s">
        <v>332</v>
      </c>
      <c r="M6758" s="1">
        <v>42655</v>
      </c>
      <c r="N6758">
        <v>3</v>
      </c>
      <c r="O6758">
        <f>STANDARDIZE(N6758,$N$8,$N$9)</f>
        <v>-0.58097443112237235</v>
      </c>
      <c r="P6758">
        <f>ABS($J$3-O6758)</f>
        <v>5.3608207345481995E-2</v>
      </c>
      <c r="Q6758">
        <f>ABS($J$4-O6758)</f>
        <v>2.7697573795165713</v>
      </c>
      <c r="R6758">
        <f>ABS($J$5-O6758)</f>
        <v>0.42886565876385618</v>
      </c>
      <c r="S6758">
        <f>ABS($J$6-O6758)</f>
        <v>1.0185559395641586</v>
      </c>
      <c r="T6758">
        <f>MIN(P6758:S6758)</f>
        <v>5.3608207345481995E-2</v>
      </c>
      <c r="U6758">
        <f>MATCH(T6758,P6758:S6758, 0)</f>
        <v>1</v>
      </c>
    </row>
    <row r="6759" spans="1:21" x14ac:dyDescent="0.35">
      <c r="A6759">
        <v>1</v>
      </c>
      <c r="B6759">
        <v>6748</v>
      </c>
      <c r="C6759" t="s">
        <v>135</v>
      </c>
      <c r="D6759" t="s">
        <v>136</v>
      </c>
      <c r="E6759" t="s">
        <v>131</v>
      </c>
      <c r="F6759" t="s">
        <v>132</v>
      </c>
      <c r="G6759" t="s">
        <v>133</v>
      </c>
      <c r="H6759" t="s">
        <v>134</v>
      </c>
      <c r="I6759" s="1">
        <v>42563</v>
      </c>
      <c r="J6759">
        <v>2016</v>
      </c>
      <c r="K6759" t="s">
        <v>331</v>
      </c>
      <c r="L6759" t="s">
        <v>332</v>
      </c>
      <c r="M6759" s="1">
        <v>42655</v>
      </c>
      <c r="N6759">
        <v>3</v>
      </c>
      <c r="O6759">
        <f>STANDARDIZE(N6759,$N$8,$N$9)</f>
        <v>-0.58097443112237235</v>
      </c>
      <c r="P6759">
        <f>ABS($J$3-O6759)</f>
        <v>5.3608207345481995E-2</v>
      </c>
      <c r="Q6759">
        <f>ABS($J$4-O6759)</f>
        <v>2.7697573795165713</v>
      </c>
      <c r="R6759">
        <f>ABS($J$5-O6759)</f>
        <v>0.42886565876385618</v>
      </c>
      <c r="S6759">
        <f>ABS($J$6-O6759)</f>
        <v>1.0185559395641586</v>
      </c>
      <c r="T6759">
        <f>MIN(P6759:S6759)</f>
        <v>5.3608207345481995E-2</v>
      </c>
      <c r="U6759">
        <f>MATCH(T6759,P6759:S6759, 0)</f>
        <v>1</v>
      </c>
    </row>
    <row r="6760" spans="1:21" x14ac:dyDescent="0.35">
      <c r="A6760">
        <v>1</v>
      </c>
      <c r="B6760">
        <v>6749</v>
      </c>
      <c r="C6760" t="s">
        <v>135</v>
      </c>
      <c r="D6760" t="s">
        <v>136</v>
      </c>
      <c r="E6760" t="s">
        <v>131</v>
      </c>
      <c r="F6760" t="s">
        <v>132</v>
      </c>
      <c r="G6760" t="s">
        <v>133</v>
      </c>
      <c r="H6760" t="s">
        <v>134</v>
      </c>
      <c r="I6760" s="1">
        <v>42563</v>
      </c>
      <c r="J6760">
        <v>2016</v>
      </c>
      <c r="K6760" t="s">
        <v>331</v>
      </c>
      <c r="L6760" t="s">
        <v>332</v>
      </c>
      <c r="M6760" s="1">
        <v>42655</v>
      </c>
      <c r="N6760">
        <v>3</v>
      </c>
      <c r="O6760">
        <f>STANDARDIZE(N6760,$N$8,$N$9)</f>
        <v>-0.58097443112237235</v>
      </c>
      <c r="P6760">
        <f>ABS($J$3-O6760)</f>
        <v>5.3608207345481995E-2</v>
      </c>
      <c r="Q6760">
        <f>ABS($J$4-O6760)</f>
        <v>2.7697573795165713</v>
      </c>
      <c r="R6760">
        <f>ABS($J$5-O6760)</f>
        <v>0.42886565876385618</v>
      </c>
      <c r="S6760">
        <f>ABS($J$6-O6760)</f>
        <v>1.0185559395641586</v>
      </c>
      <c r="T6760">
        <f>MIN(P6760:S6760)</f>
        <v>5.3608207345481995E-2</v>
      </c>
      <c r="U6760">
        <f>MATCH(T6760,P6760:S6760, 0)</f>
        <v>1</v>
      </c>
    </row>
    <row r="6761" spans="1:21" x14ac:dyDescent="0.35">
      <c r="A6761">
        <v>1</v>
      </c>
      <c r="B6761">
        <v>6750</v>
      </c>
      <c r="C6761" t="s">
        <v>135</v>
      </c>
      <c r="D6761" t="s">
        <v>136</v>
      </c>
      <c r="E6761" t="s">
        <v>131</v>
      </c>
      <c r="F6761" t="s">
        <v>132</v>
      </c>
      <c r="G6761" t="s">
        <v>133</v>
      </c>
      <c r="H6761" t="s">
        <v>134</v>
      </c>
      <c r="I6761" s="1">
        <v>42563</v>
      </c>
      <c r="J6761">
        <v>2016</v>
      </c>
      <c r="K6761" t="s">
        <v>331</v>
      </c>
      <c r="L6761" t="s">
        <v>332</v>
      </c>
      <c r="M6761" s="1">
        <v>42655</v>
      </c>
      <c r="N6761">
        <v>3</v>
      </c>
      <c r="O6761">
        <f>STANDARDIZE(N6761,$N$8,$N$9)</f>
        <v>-0.58097443112237235</v>
      </c>
      <c r="P6761">
        <f>ABS($J$3-O6761)</f>
        <v>5.3608207345481995E-2</v>
      </c>
      <c r="Q6761">
        <f>ABS($J$4-O6761)</f>
        <v>2.7697573795165713</v>
      </c>
      <c r="R6761">
        <f>ABS($J$5-O6761)</f>
        <v>0.42886565876385618</v>
      </c>
      <c r="S6761">
        <f>ABS($J$6-O6761)</f>
        <v>1.0185559395641586</v>
      </c>
      <c r="T6761">
        <f>MIN(P6761:S6761)</f>
        <v>5.3608207345481995E-2</v>
      </c>
      <c r="U6761">
        <f>MATCH(T6761,P6761:S6761, 0)</f>
        <v>1</v>
      </c>
    </row>
    <row r="6762" spans="1:21" x14ac:dyDescent="0.35">
      <c r="A6762">
        <v>1</v>
      </c>
      <c r="B6762">
        <v>6751</v>
      </c>
      <c r="C6762" t="s">
        <v>172</v>
      </c>
      <c r="D6762" t="s">
        <v>173</v>
      </c>
      <c r="E6762" t="s">
        <v>163</v>
      </c>
      <c r="F6762" t="s">
        <v>59</v>
      </c>
      <c r="G6762" t="s">
        <v>164</v>
      </c>
      <c r="H6762" t="s">
        <v>165</v>
      </c>
      <c r="I6762" s="1">
        <v>42563</v>
      </c>
      <c r="J6762">
        <v>2016</v>
      </c>
      <c r="K6762" t="s">
        <v>77</v>
      </c>
      <c r="L6762" t="s">
        <v>78</v>
      </c>
      <c r="M6762" s="1">
        <v>42718</v>
      </c>
      <c r="N6762">
        <v>7</v>
      </c>
      <c r="O6762">
        <f>STANDARDIZE(N6762,$N$8,$N$9)</f>
        <v>-0.50949682132839635</v>
      </c>
      <c r="P6762">
        <f>ABS($J$3-O6762)</f>
        <v>1.7869402448493998E-2</v>
      </c>
      <c r="Q6762">
        <f>ABS($J$4-O6762)</f>
        <v>2.6982797697225953</v>
      </c>
      <c r="R6762">
        <f>ABS($J$5-O6762)</f>
        <v>0.35738804896988019</v>
      </c>
      <c r="S6762">
        <f>ABS($J$6-O6762)</f>
        <v>0.94707832977018247</v>
      </c>
      <c r="T6762">
        <f>MIN(P6762:S6762)</f>
        <v>1.7869402448493998E-2</v>
      </c>
      <c r="U6762">
        <f>MATCH(T6762,P6762:S6762, 0)</f>
        <v>1</v>
      </c>
    </row>
    <row r="6763" spans="1:21" x14ac:dyDescent="0.35">
      <c r="A6763">
        <v>1</v>
      </c>
      <c r="B6763">
        <v>6752</v>
      </c>
      <c r="C6763" t="s">
        <v>135</v>
      </c>
      <c r="D6763" t="s">
        <v>136</v>
      </c>
      <c r="E6763" t="s">
        <v>131</v>
      </c>
      <c r="F6763" t="s">
        <v>132</v>
      </c>
      <c r="G6763" t="s">
        <v>133</v>
      </c>
      <c r="H6763" t="s">
        <v>134</v>
      </c>
      <c r="I6763" s="1">
        <v>42563</v>
      </c>
      <c r="J6763">
        <v>2016</v>
      </c>
      <c r="K6763" t="s">
        <v>331</v>
      </c>
      <c r="L6763" t="s">
        <v>332</v>
      </c>
      <c r="M6763" s="1">
        <v>42723</v>
      </c>
      <c r="N6763">
        <v>12</v>
      </c>
      <c r="O6763">
        <f>STANDARDIZE(N6763,$N$8,$N$9)</f>
        <v>-0.42014980908592631</v>
      </c>
      <c r="P6763">
        <f>ABS($J$3-O6763)</f>
        <v>0.10721641469096405</v>
      </c>
      <c r="Q6763">
        <f>ABS($J$4-O6763)</f>
        <v>2.6089327574801251</v>
      </c>
      <c r="R6763">
        <f>ABS($J$5-O6763)</f>
        <v>0.26804103672741014</v>
      </c>
      <c r="S6763">
        <f>ABS($J$6-O6763)</f>
        <v>0.85773131752771237</v>
      </c>
      <c r="T6763">
        <f>MIN(P6763:S6763)</f>
        <v>0.10721641469096405</v>
      </c>
      <c r="U6763">
        <f>MATCH(T6763,P6763:S6763, 0)</f>
        <v>1</v>
      </c>
    </row>
    <row r="6764" spans="1:21" x14ac:dyDescent="0.35">
      <c r="A6764">
        <v>3</v>
      </c>
      <c r="B6764">
        <v>6753</v>
      </c>
      <c r="C6764" t="s">
        <v>112</v>
      </c>
      <c r="D6764" t="s">
        <v>113</v>
      </c>
      <c r="E6764" t="s">
        <v>84</v>
      </c>
      <c r="F6764" t="s">
        <v>85</v>
      </c>
      <c r="G6764" t="s">
        <v>153</v>
      </c>
      <c r="H6764" t="s">
        <v>154</v>
      </c>
      <c r="I6764" s="1">
        <v>42563</v>
      </c>
      <c r="J6764">
        <v>2016</v>
      </c>
      <c r="K6764" t="s">
        <v>77</v>
      </c>
      <c r="L6764" t="s">
        <v>78</v>
      </c>
      <c r="M6764" s="1">
        <v>42729</v>
      </c>
      <c r="N6764">
        <v>18</v>
      </c>
      <c r="O6764">
        <f>STANDARDIZE(N6764,$N$8,$N$9)</f>
        <v>-0.31293339439496226</v>
      </c>
      <c r="P6764">
        <f>ABS($J$3-O6764)</f>
        <v>0.21443282938192809</v>
      </c>
      <c r="Q6764">
        <f>ABS($J$4-O6764)</f>
        <v>2.5017163427891611</v>
      </c>
      <c r="R6764">
        <f>ABS($J$5-O6764)</f>
        <v>0.1608246220364461</v>
      </c>
      <c r="S6764">
        <f>ABS($J$6-O6764)</f>
        <v>0.75051490283674838</v>
      </c>
      <c r="T6764">
        <f>MIN(P6764:S6764)</f>
        <v>0.1608246220364461</v>
      </c>
      <c r="U6764">
        <f>MATCH(T6764,P6764:S6764, 0)</f>
        <v>3</v>
      </c>
    </row>
    <row r="6765" spans="1:21" x14ac:dyDescent="0.35">
      <c r="A6765">
        <v>3</v>
      </c>
      <c r="B6765">
        <v>6754</v>
      </c>
      <c r="C6765" t="s">
        <v>82</v>
      </c>
      <c r="D6765" t="s">
        <v>83</v>
      </c>
      <c r="E6765" t="s">
        <v>58</v>
      </c>
      <c r="F6765" t="s">
        <v>348</v>
      </c>
      <c r="G6765" t="s">
        <v>349</v>
      </c>
      <c r="H6765" t="s">
        <v>350</v>
      </c>
      <c r="I6765" s="1">
        <v>42563</v>
      </c>
      <c r="J6765">
        <v>2016</v>
      </c>
      <c r="K6765" t="s">
        <v>77</v>
      </c>
      <c r="L6765" t="s">
        <v>78</v>
      </c>
      <c r="M6765" s="1">
        <v>42733</v>
      </c>
      <c r="N6765">
        <v>22</v>
      </c>
      <c r="O6765">
        <f>STANDARDIZE(N6765,$N$8,$N$9)</f>
        <v>-0.24145578460098621</v>
      </c>
      <c r="P6765">
        <f>ABS($J$3-O6765)</f>
        <v>0.28591043917590414</v>
      </c>
      <c r="Q6765">
        <f>ABS($J$4-O6765)</f>
        <v>2.4302387329951851</v>
      </c>
      <c r="R6765">
        <f>ABS($J$5-O6765)</f>
        <v>8.9347012242470047E-2</v>
      </c>
      <c r="S6765">
        <f>ABS($J$6-O6765)</f>
        <v>0.67903729304277238</v>
      </c>
      <c r="T6765">
        <f>MIN(P6765:S6765)</f>
        <v>8.9347012242470047E-2</v>
      </c>
      <c r="U6765">
        <f>MATCH(T6765,P6765:S6765, 0)</f>
        <v>3</v>
      </c>
    </row>
    <row r="6766" spans="1:21" x14ac:dyDescent="0.35">
      <c r="A6766">
        <v>3</v>
      </c>
      <c r="B6766">
        <v>6755</v>
      </c>
      <c r="C6766" t="s">
        <v>30</v>
      </c>
      <c r="D6766" t="s">
        <v>31</v>
      </c>
      <c r="E6766" t="s">
        <v>58</v>
      </c>
      <c r="F6766" t="s">
        <v>348</v>
      </c>
      <c r="G6766" t="s">
        <v>349</v>
      </c>
      <c r="H6766" t="s">
        <v>350</v>
      </c>
      <c r="I6766" s="1">
        <v>42563</v>
      </c>
      <c r="J6766">
        <v>2016</v>
      </c>
      <c r="K6766" t="s">
        <v>77</v>
      </c>
      <c r="L6766" t="s">
        <v>78</v>
      </c>
      <c r="M6766" s="1">
        <v>42733</v>
      </c>
      <c r="N6766">
        <v>22</v>
      </c>
      <c r="O6766">
        <f>STANDARDIZE(N6766,$N$8,$N$9)</f>
        <v>-0.24145578460098621</v>
      </c>
      <c r="P6766">
        <f>ABS($J$3-O6766)</f>
        <v>0.28591043917590414</v>
      </c>
      <c r="Q6766">
        <f>ABS($J$4-O6766)</f>
        <v>2.4302387329951851</v>
      </c>
      <c r="R6766">
        <f>ABS($J$5-O6766)</f>
        <v>8.9347012242470047E-2</v>
      </c>
      <c r="S6766">
        <f>ABS($J$6-O6766)</f>
        <v>0.67903729304277238</v>
      </c>
      <c r="T6766">
        <f>MIN(P6766:S6766)</f>
        <v>8.9347012242470047E-2</v>
      </c>
      <c r="U6766">
        <f>MATCH(T6766,P6766:S6766, 0)</f>
        <v>3</v>
      </c>
    </row>
    <row r="6767" spans="1:21" x14ac:dyDescent="0.35">
      <c r="A6767">
        <v>3</v>
      </c>
      <c r="B6767">
        <v>6756</v>
      </c>
      <c r="C6767" t="s">
        <v>288</v>
      </c>
      <c r="D6767" t="s">
        <v>289</v>
      </c>
      <c r="E6767" t="s">
        <v>163</v>
      </c>
      <c r="F6767" t="s">
        <v>59</v>
      </c>
      <c r="G6767" t="s">
        <v>164</v>
      </c>
      <c r="H6767" t="s">
        <v>165</v>
      </c>
      <c r="I6767" s="1">
        <v>42563</v>
      </c>
      <c r="J6767">
        <v>2016</v>
      </c>
      <c r="K6767" t="s">
        <v>77</v>
      </c>
      <c r="L6767" t="s">
        <v>78</v>
      </c>
      <c r="M6767" s="1">
        <v>42917</v>
      </c>
      <c r="N6767">
        <v>31</v>
      </c>
      <c r="O6767">
        <f>STANDARDIZE(N6767,$N$8,$N$9)</f>
        <v>-8.0631162564540129E-2</v>
      </c>
      <c r="P6767">
        <f>ABS($J$3-O6767)</f>
        <v>0.44673506121235024</v>
      </c>
      <c r="Q6767">
        <f>ABS($J$4-O6767)</f>
        <v>2.2694141109587389</v>
      </c>
      <c r="R6767">
        <f>ABS($J$5-O6767)</f>
        <v>7.1477609793976035E-2</v>
      </c>
      <c r="S6767">
        <f>ABS($J$6-O6767)</f>
        <v>0.51821267100632629</v>
      </c>
      <c r="T6767">
        <f>MIN(P6767:S6767)</f>
        <v>7.1477609793976035E-2</v>
      </c>
      <c r="U6767">
        <f>MATCH(T6767,P6767:S6767, 0)</f>
        <v>3</v>
      </c>
    </row>
    <row r="6768" spans="1:21" x14ac:dyDescent="0.35">
      <c r="A6768">
        <v>4</v>
      </c>
      <c r="B6768">
        <v>6757</v>
      </c>
      <c r="C6768" t="s">
        <v>266</v>
      </c>
      <c r="D6768" t="s">
        <v>267</v>
      </c>
      <c r="E6768" t="s">
        <v>24</v>
      </c>
      <c r="F6768" t="s">
        <v>25</v>
      </c>
      <c r="G6768" t="s">
        <v>26</v>
      </c>
      <c r="H6768" t="s">
        <v>27</v>
      </c>
      <c r="I6768" s="1">
        <v>42563</v>
      </c>
      <c r="J6768">
        <v>2016</v>
      </c>
      <c r="K6768" t="s">
        <v>28</v>
      </c>
      <c r="L6768" t="s">
        <v>29</v>
      </c>
      <c r="M6768" s="1">
        <v>42758</v>
      </c>
      <c r="N6768">
        <v>47</v>
      </c>
      <c r="O6768">
        <f>STANDARDIZE(N6768,$N$8,$N$9)</f>
        <v>0.20527927661136403</v>
      </c>
      <c r="P6768">
        <f>ABS($J$3-O6768)</f>
        <v>0.73264550038825438</v>
      </c>
      <c r="Q6768">
        <f>ABS($J$4-O6768)</f>
        <v>1.9835036717828349</v>
      </c>
      <c r="R6768">
        <f>ABS($J$5-O6768)</f>
        <v>0.35738804896988019</v>
      </c>
      <c r="S6768">
        <f>ABS($J$6-O6768)</f>
        <v>0.23230223183042209</v>
      </c>
      <c r="T6768">
        <f>MIN(P6768:S6768)</f>
        <v>0.23230223183042209</v>
      </c>
      <c r="U6768">
        <f>MATCH(T6768,P6768:S6768, 0)</f>
        <v>4</v>
      </c>
    </row>
    <row r="6769" spans="1:21" x14ac:dyDescent="0.35">
      <c r="A6769">
        <v>4</v>
      </c>
      <c r="B6769">
        <v>6758</v>
      </c>
      <c r="C6769" t="s">
        <v>14</v>
      </c>
      <c r="D6769" t="s">
        <v>15</v>
      </c>
      <c r="E6769" t="s">
        <v>52</v>
      </c>
      <c r="F6769" t="s">
        <v>53</v>
      </c>
      <c r="G6769" t="s">
        <v>601</v>
      </c>
      <c r="H6769" t="s">
        <v>602</v>
      </c>
      <c r="I6769" s="1">
        <v>42563</v>
      </c>
      <c r="J6769">
        <v>2016</v>
      </c>
      <c r="K6769" t="s">
        <v>41</v>
      </c>
      <c r="L6769" t="s">
        <v>42</v>
      </c>
      <c r="M6769" s="1">
        <v>42759</v>
      </c>
      <c r="N6769">
        <v>48</v>
      </c>
      <c r="O6769">
        <f>STANDARDIZE(N6769,$N$8,$N$9)</f>
        <v>0.22314867905985802</v>
      </c>
      <c r="P6769">
        <f>ABS($J$3-O6769)</f>
        <v>0.75051490283674838</v>
      </c>
      <c r="Q6769">
        <f>ABS($J$4-O6769)</f>
        <v>1.9656342693343409</v>
      </c>
      <c r="R6769">
        <f>ABS($J$5-O6769)</f>
        <v>0.37525745141837419</v>
      </c>
      <c r="S6769">
        <f>ABS($J$6-O6769)</f>
        <v>0.21443282938192809</v>
      </c>
      <c r="T6769">
        <f>MIN(P6769:S6769)</f>
        <v>0.21443282938192809</v>
      </c>
      <c r="U6769">
        <f>MATCH(T6769,P6769:S6769, 0)</f>
        <v>4</v>
      </c>
    </row>
    <row r="6770" spans="1:21" x14ac:dyDescent="0.35">
      <c r="A6770">
        <v>4</v>
      </c>
      <c r="B6770">
        <v>6759</v>
      </c>
      <c r="C6770" t="s">
        <v>300</v>
      </c>
      <c r="D6770" t="s">
        <v>301</v>
      </c>
      <c r="E6770" t="s">
        <v>79</v>
      </c>
      <c r="F6770" t="s">
        <v>35</v>
      </c>
      <c r="G6770" t="s">
        <v>80</v>
      </c>
      <c r="H6770" t="s">
        <v>81</v>
      </c>
      <c r="I6770" s="1">
        <v>42563</v>
      </c>
      <c r="J6770">
        <v>2016</v>
      </c>
      <c r="K6770" t="s">
        <v>41</v>
      </c>
      <c r="L6770" t="s">
        <v>42</v>
      </c>
      <c r="M6770" s="1">
        <v>42762</v>
      </c>
      <c r="N6770">
        <v>51</v>
      </c>
      <c r="O6770">
        <f>STANDARDIZE(N6770,$N$8,$N$9)</f>
        <v>0.27675688640534007</v>
      </c>
      <c r="P6770">
        <f>ABS($J$3-O6770)</f>
        <v>0.80412311018223037</v>
      </c>
      <c r="Q6770">
        <f>ABS($J$4-O6770)</f>
        <v>1.9120260619888589</v>
      </c>
      <c r="R6770">
        <f>ABS($J$5-O6770)</f>
        <v>0.42886565876385624</v>
      </c>
      <c r="S6770">
        <f>ABS($J$6-O6770)</f>
        <v>0.16082462203644604</v>
      </c>
      <c r="T6770">
        <f>MIN(P6770:S6770)</f>
        <v>0.16082462203644604</v>
      </c>
      <c r="U6770">
        <f>MATCH(T6770,P6770:S6770, 0)</f>
        <v>4</v>
      </c>
    </row>
    <row r="6771" spans="1:21" x14ac:dyDescent="0.35">
      <c r="A6771">
        <v>1</v>
      </c>
      <c r="B6771">
        <v>6760</v>
      </c>
      <c r="C6771" t="s">
        <v>406</v>
      </c>
      <c r="D6771" t="s">
        <v>407</v>
      </c>
      <c r="E6771" t="s">
        <v>105</v>
      </c>
      <c r="F6771" t="s">
        <v>59</v>
      </c>
      <c r="G6771" t="s">
        <v>106</v>
      </c>
      <c r="H6771" t="s">
        <v>107</v>
      </c>
      <c r="I6771" s="1">
        <v>42564</v>
      </c>
      <c r="J6771">
        <v>2016</v>
      </c>
      <c r="K6771" t="s">
        <v>41</v>
      </c>
      <c r="L6771" t="s">
        <v>42</v>
      </c>
      <c r="O6771">
        <f>STANDARDIZE(N6771,$N$8,$N$9)</f>
        <v>-0.63458263846785445</v>
      </c>
      <c r="P6771">
        <f>ABS($J$3-O6771)</f>
        <v>0.1072164146909641</v>
      </c>
      <c r="Q6771">
        <f>ABS($J$4-O6771)</f>
        <v>2.8233655868620535</v>
      </c>
      <c r="R6771">
        <f>ABS($J$5-O6771)</f>
        <v>0.48247386610933829</v>
      </c>
      <c r="S6771">
        <f>ABS($J$6-O6771)</f>
        <v>1.0721641469096406</v>
      </c>
      <c r="T6771">
        <f>MIN(P6771:S6771)</f>
        <v>0.1072164146909641</v>
      </c>
      <c r="U6771">
        <f>MATCH(T6771,P6771:S6771, 0)</f>
        <v>1</v>
      </c>
    </row>
    <row r="6772" spans="1:21" x14ac:dyDescent="0.35">
      <c r="A6772">
        <v>1</v>
      </c>
      <c r="B6772">
        <v>6761</v>
      </c>
      <c r="C6772" t="s">
        <v>30</v>
      </c>
      <c r="D6772" t="s">
        <v>31</v>
      </c>
      <c r="E6772" t="s">
        <v>163</v>
      </c>
      <c r="F6772" t="s">
        <v>59</v>
      </c>
      <c r="G6772" t="s">
        <v>164</v>
      </c>
      <c r="H6772" t="s">
        <v>165</v>
      </c>
      <c r="I6772" s="1">
        <v>42564</v>
      </c>
      <c r="J6772">
        <v>2016</v>
      </c>
      <c r="K6772" t="s">
        <v>227</v>
      </c>
      <c r="L6772" t="s">
        <v>228</v>
      </c>
      <c r="M6772" s="1">
        <v>42571</v>
      </c>
      <c r="N6772">
        <v>7</v>
      </c>
      <c r="O6772">
        <f>STANDARDIZE(N6772,$N$8,$N$9)</f>
        <v>-0.50949682132839635</v>
      </c>
      <c r="P6772">
        <f>ABS($J$3-O6772)</f>
        <v>1.7869402448493998E-2</v>
      </c>
      <c r="Q6772">
        <f>ABS($J$4-O6772)</f>
        <v>2.6982797697225953</v>
      </c>
      <c r="R6772">
        <f>ABS($J$5-O6772)</f>
        <v>0.35738804896988019</v>
      </c>
      <c r="S6772">
        <f>ABS($J$6-O6772)</f>
        <v>0.94707832977018247</v>
      </c>
      <c r="T6772">
        <f>MIN(P6772:S6772)</f>
        <v>1.7869402448493998E-2</v>
      </c>
      <c r="U6772">
        <f>MATCH(T6772,P6772:S6772, 0)</f>
        <v>1</v>
      </c>
    </row>
    <row r="6773" spans="1:21" x14ac:dyDescent="0.35">
      <c r="A6773">
        <v>3</v>
      </c>
      <c r="B6773">
        <v>6762</v>
      </c>
      <c r="C6773" t="s">
        <v>14</v>
      </c>
      <c r="D6773" t="s">
        <v>15</v>
      </c>
      <c r="E6773" t="s">
        <v>79</v>
      </c>
      <c r="F6773" t="s">
        <v>35</v>
      </c>
      <c r="G6773" t="s">
        <v>80</v>
      </c>
      <c r="H6773" t="s">
        <v>81</v>
      </c>
      <c r="I6773" s="1">
        <v>42564</v>
      </c>
      <c r="J6773">
        <v>2016</v>
      </c>
      <c r="K6773" t="s">
        <v>77</v>
      </c>
      <c r="L6773" t="s">
        <v>78</v>
      </c>
      <c r="M6773" s="1">
        <v>42621</v>
      </c>
      <c r="N6773">
        <v>27</v>
      </c>
      <c r="O6773">
        <f>STANDARDIZE(N6773,$N$8,$N$9)</f>
        <v>-0.15210877235851616</v>
      </c>
      <c r="P6773">
        <f>ABS($J$3-O6773)</f>
        <v>0.37525745141837419</v>
      </c>
      <c r="Q6773">
        <f>ABS($J$4-O6773)</f>
        <v>2.3408917207527153</v>
      </c>
      <c r="R6773">
        <f>ABS($J$5-O6773)</f>
        <v>0</v>
      </c>
      <c r="S6773">
        <f>ABS($J$6-O6773)</f>
        <v>0.58969028080030228</v>
      </c>
      <c r="T6773">
        <f>MIN(P6773:S6773)</f>
        <v>0</v>
      </c>
      <c r="U6773">
        <f>MATCH(T6773,P6773:S6773, 0)</f>
        <v>3</v>
      </c>
    </row>
    <row r="6774" spans="1:21" x14ac:dyDescent="0.35">
      <c r="A6774">
        <v>3</v>
      </c>
      <c r="B6774">
        <v>6763</v>
      </c>
      <c r="C6774" t="s">
        <v>67</v>
      </c>
      <c r="D6774" t="s">
        <v>68</v>
      </c>
      <c r="E6774" t="s">
        <v>79</v>
      </c>
      <c r="F6774" t="s">
        <v>35</v>
      </c>
      <c r="G6774" t="s">
        <v>80</v>
      </c>
      <c r="H6774" t="s">
        <v>81</v>
      </c>
      <c r="I6774" s="1">
        <v>42564</v>
      </c>
      <c r="J6774">
        <v>2016</v>
      </c>
      <c r="K6774" t="s">
        <v>77</v>
      </c>
      <c r="L6774" t="s">
        <v>78</v>
      </c>
      <c r="M6774" s="1">
        <v>42621</v>
      </c>
      <c r="N6774">
        <v>27</v>
      </c>
      <c r="O6774">
        <f>STANDARDIZE(N6774,$N$8,$N$9)</f>
        <v>-0.15210877235851616</v>
      </c>
      <c r="P6774">
        <f>ABS($J$3-O6774)</f>
        <v>0.37525745141837419</v>
      </c>
      <c r="Q6774">
        <f>ABS($J$4-O6774)</f>
        <v>2.3408917207527153</v>
      </c>
      <c r="R6774">
        <f>ABS($J$5-O6774)</f>
        <v>0</v>
      </c>
      <c r="S6774">
        <f>ABS($J$6-O6774)</f>
        <v>0.58969028080030228</v>
      </c>
      <c r="T6774">
        <f>MIN(P6774:S6774)</f>
        <v>0</v>
      </c>
      <c r="U6774">
        <f>MATCH(T6774,P6774:S6774, 0)</f>
        <v>3</v>
      </c>
    </row>
    <row r="6775" spans="1:21" x14ac:dyDescent="0.35">
      <c r="A6775">
        <v>3</v>
      </c>
      <c r="B6775">
        <v>6764</v>
      </c>
      <c r="C6775" t="s">
        <v>14</v>
      </c>
      <c r="D6775" t="s">
        <v>15</v>
      </c>
      <c r="E6775" t="s">
        <v>16</v>
      </c>
      <c r="F6775" t="s">
        <v>17</v>
      </c>
      <c r="G6775" t="s">
        <v>18</v>
      </c>
      <c r="H6775" t="s">
        <v>19</v>
      </c>
      <c r="I6775" s="1">
        <v>42564</v>
      </c>
      <c r="J6775">
        <v>2016</v>
      </c>
      <c r="K6775" t="s">
        <v>77</v>
      </c>
      <c r="L6775" t="s">
        <v>78</v>
      </c>
      <c r="M6775" s="1">
        <v>42606</v>
      </c>
      <c r="N6775">
        <v>42</v>
      </c>
      <c r="O6775">
        <f>STANDARDIZE(N6775,$N$8,$N$9)</f>
        <v>0.11593226436889398</v>
      </c>
      <c r="P6775">
        <f>ABS($J$3-O6775)</f>
        <v>0.64329848814578439</v>
      </c>
      <c r="Q6775">
        <f>ABS($J$4-O6775)</f>
        <v>2.0728506840253051</v>
      </c>
      <c r="R6775">
        <f>ABS($J$5-O6775)</f>
        <v>0.26804103672741014</v>
      </c>
      <c r="S6775">
        <f>ABS($J$6-O6775)</f>
        <v>0.32164924407289214</v>
      </c>
      <c r="T6775">
        <f>MIN(P6775:S6775)</f>
        <v>0.26804103672741014</v>
      </c>
      <c r="U6775">
        <f>MATCH(T6775,P6775:S6775, 0)</f>
        <v>3</v>
      </c>
    </row>
    <row r="6776" spans="1:21" x14ac:dyDescent="0.35">
      <c r="A6776">
        <v>2</v>
      </c>
      <c r="B6776">
        <v>6765</v>
      </c>
      <c r="C6776" t="s">
        <v>14</v>
      </c>
      <c r="D6776" t="s">
        <v>15</v>
      </c>
      <c r="E6776" t="s">
        <v>79</v>
      </c>
      <c r="F6776" t="s">
        <v>35</v>
      </c>
      <c r="G6776" t="s">
        <v>80</v>
      </c>
      <c r="H6776" t="s">
        <v>81</v>
      </c>
      <c r="I6776" s="1">
        <v>42564</v>
      </c>
      <c r="J6776">
        <v>2016</v>
      </c>
      <c r="K6776" t="s">
        <v>41</v>
      </c>
      <c r="L6776" t="s">
        <v>42</v>
      </c>
      <c r="M6776" s="1">
        <v>42795</v>
      </c>
      <c r="N6776">
        <v>174</v>
      </c>
      <c r="O6776">
        <f>STANDARDIZE(N6776,$N$8,$N$9)</f>
        <v>2.4746933875701034</v>
      </c>
      <c r="P6776">
        <f>ABS($J$3-O6776)</f>
        <v>3.0020596113469935</v>
      </c>
      <c r="Q6776">
        <f>ABS($J$4-O6776)</f>
        <v>0.28591043917590442</v>
      </c>
      <c r="R6776">
        <f>ABS($J$5-O6776)</f>
        <v>2.6268021599286193</v>
      </c>
      <c r="S6776">
        <f>ABS($J$6-O6776)</f>
        <v>2.0371118791283171</v>
      </c>
      <c r="T6776">
        <f>MIN(P6776:S6776)</f>
        <v>0.28591043917590442</v>
      </c>
      <c r="U6776">
        <f>MATCH(T6776,P6776:S6776, 0)</f>
        <v>2</v>
      </c>
    </row>
    <row r="6777" spans="1:21" x14ac:dyDescent="0.35">
      <c r="A6777">
        <v>2</v>
      </c>
      <c r="B6777">
        <v>6766</v>
      </c>
      <c r="C6777" t="s">
        <v>159</v>
      </c>
      <c r="D6777" t="s">
        <v>160</v>
      </c>
      <c r="E6777" t="s">
        <v>79</v>
      </c>
      <c r="F6777" t="s">
        <v>35</v>
      </c>
      <c r="G6777" t="s">
        <v>80</v>
      </c>
      <c r="H6777" t="s">
        <v>81</v>
      </c>
      <c r="I6777" s="1">
        <v>42564</v>
      </c>
      <c r="J6777">
        <v>2016</v>
      </c>
      <c r="K6777" t="s">
        <v>41</v>
      </c>
      <c r="L6777" t="s">
        <v>42</v>
      </c>
      <c r="M6777" s="1">
        <v>42918</v>
      </c>
      <c r="N6777">
        <v>209</v>
      </c>
      <c r="O6777">
        <f>STANDARDIZE(N6777,$N$8,$N$9)</f>
        <v>3.1001224732673935</v>
      </c>
      <c r="P6777">
        <f>ABS($J$3-O6777)</f>
        <v>3.6274886970442841</v>
      </c>
      <c r="Q6777">
        <f>ABS($J$4-O6777)</f>
        <v>0.91133952487319458</v>
      </c>
      <c r="R6777">
        <f>ABS($J$5-O6777)</f>
        <v>3.2522312456259099</v>
      </c>
      <c r="S6777">
        <f>ABS($J$6-O6777)</f>
        <v>2.6625409648256073</v>
      </c>
      <c r="T6777">
        <f>MIN(P6777:S6777)</f>
        <v>0.91133952487319458</v>
      </c>
      <c r="U6777">
        <f>MATCH(T6777,P6777:S6777, 0)</f>
        <v>2</v>
      </c>
    </row>
    <row r="6778" spans="1:21" x14ac:dyDescent="0.35">
      <c r="A6778">
        <v>1</v>
      </c>
      <c r="B6778">
        <v>6767</v>
      </c>
      <c r="C6778" t="s">
        <v>30</v>
      </c>
      <c r="D6778" t="s">
        <v>31</v>
      </c>
      <c r="E6778" t="s">
        <v>105</v>
      </c>
      <c r="F6778" t="s">
        <v>59</v>
      </c>
      <c r="G6778" t="s">
        <v>106</v>
      </c>
      <c r="H6778" t="s">
        <v>107</v>
      </c>
      <c r="I6778" s="1">
        <v>42565</v>
      </c>
      <c r="J6778">
        <v>2016</v>
      </c>
      <c r="K6778" t="s">
        <v>125</v>
      </c>
      <c r="L6778" t="s">
        <v>126</v>
      </c>
      <c r="M6778" s="1">
        <v>42569</v>
      </c>
      <c r="N6778">
        <v>4</v>
      </c>
      <c r="O6778">
        <f>STANDARDIZE(N6778,$N$8,$N$9)</f>
        <v>-0.56310502867387835</v>
      </c>
      <c r="P6778">
        <f>ABS($J$3-O6778)</f>
        <v>3.5738804896987997E-2</v>
      </c>
      <c r="Q6778">
        <f>ABS($J$4-O6778)</f>
        <v>2.7518879770680771</v>
      </c>
      <c r="R6778">
        <f>ABS($J$5-O6778)</f>
        <v>0.41099625631536219</v>
      </c>
      <c r="S6778">
        <f>ABS($J$6-O6778)</f>
        <v>1.0006865371156644</v>
      </c>
      <c r="T6778">
        <f>MIN(P6778:S6778)</f>
        <v>3.5738804896987997E-2</v>
      </c>
      <c r="U6778">
        <f>MATCH(T6778,P6778:S6778, 0)</f>
        <v>1</v>
      </c>
    </row>
    <row r="6779" spans="1:21" x14ac:dyDescent="0.35">
      <c r="A6779">
        <v>1</v>
      </c>
      <c r="B6779">
        <v>6768</v>
      </c>
      <c r="C6779" t="s">
        <v>62</v>
      </c>
      <c r="D6779" t="s">
        <v>63</v>
      </c>
      <c r="E6779" t="s">
        <v>243</v>
      </c>
      <c r="F6779" t="s">
        <v>208</v>
      </c>
      <c r="G6779" t="s">
        <v>244</v>
      </c>
      <c r="H6779" t="s">
        <v>245</v>
      </c>
      <c r="I6779" s="1">
        <v>42565</v>
      </c>
      <c r="J6779">
        <v>2016</v>
      </c>
      <c r="K6779" t="s">
        <v>77</v>
      </c>
      <c r="L6779" t="s">
        <v>78</v>
      </c>
      <c r="M6779" s="1">
        <v>42571</v>
      </c>
      <c r="N6779">
        <v>6</v>
      </c>
      <c r="O6779">
        <f>STANDARDIZE(N6779,$N$8,$N$9)</f>
        <v>-0.52736622377689035</v>
      </c>
      <c r="P6779">
        <f>ABS($J$3-O6779)</f>
        <v>0</v>
      </c>
      <c r="Q6779">
        <f>ABS($J$4-O6779)</f>
        <v>2.7161491721710895</v>
      </c>
      <c r="R6779">
        <f>ABS($J$5-O6779)</f>
        <v>0.37525745141837419</v>
      </c>
      <c r="S6779">
        <f>ABS($J$6-O6779)</f>
        <v>0.96494773221867647</v>
      </c>
      <c r="T6779">
        <f>MIN(P6779:S6779)</f>
        <v>0</v>
      </c>
      <c r="U6779">
        <f>MATCH(T6779,P6779:S6779, 0)</f>
        <v>1</v>
      </c>
    </row>
    <row r="6780" spans="1:21" x14ac:dyDescent="0.35">
      <c r="A6780">
        <v>1</v>
      </c>
      <c r="B6780">
        <v>6769</v>
      </c>
      <c r="C6780" t="s">
        <v>329</v>
      </c>
      <c r="D6780" t="s">
        <v>330</v>
      </c>
      <c r="E6780" t="s">
        <v>131</v>
      </c>
      <c r="F6780" t="s">
        <v>132</v>
      </c>
      <c r="G6780" t="s">
        <v>133</v>
      </c>
      <c r="H6780" t="s">
        <v>134</v>
      </c>
      <c r="I6780" s="1">
        <v>42565</v>
      </c>
      <c r="J6780">
        <v>2016</v>
      </c>
      <c r="K6780" t="s">
        <v>41</v>
      </c>
      <c r="L6780" t="s">
        <v>42</v>
      </c>
      <c r="M6780" s="1">
        <v>42572</v>
      </c>
      <c r="N6780">
        <v>7</v>
      </c>
      <c r="O6780">
        <f>STANDARDIZE(N6780,$N$8,$N$9)</f>
        <v>-0.50949682132839635</v>
      </c>
      <c r="P6780">
        <f>ABS($J$3-O6780)</f>
        <v>1.7869402448493998E-2</v>
      </c>
      <c r="Q6780">
        <f>ABS($J$4-O6780)</f>
        <v>2.6982797697225953</v>
      </c>
      <c r="R6780">
        <f>ABS($J$5-O6780)</f>
        <v>0.35738804896988019</v>
      </c>
      <c r="S6780">
        <f>ABS($J$6-O6780)</f>
        <v>0.94707832977018247</v>
      </c>
      <c r="T6780">
        <f>MIN(P6780:S6780)</f>
        <v>1.7869402448493998E-2</v>
      </c>
      <c r="U6780">
        <f>MATCH(T6780,P6780:S6780, 0)</f>
        <v>1</v>
      </c>
    </row>
    <row r="6781" spans="1:21" x14ac:dyDescent="0.35">
      <c r="A6781">
        <v>3</v>
      </c>
      <c r="B6781">
        <v>6770</v>
      </c>
      <c r="C6781" t="s">
        <v>14</v>
      </c>
      <c r="D6781" t="s">
        <v>15</v>
      </c>
      <c r="E6781" t="s">
        <v>52</v>
      </c>
      <c r="F6781" t="s">
        <v>53</v>
      </c>
      <c r="G6781" t="s">
        <v>54</v>
      </c>
      <c r="H6781" t="s">
        <v>55</v>
      </c>
      <c r="I6781" s="1">
        <v>42565</v>
      </c>
      <c r="J6781">
        <v>2016</v>
      </c>
      <c r="K6781" t="s">
        <v>77</v>
      </c>
      <c r="L6781" t="s">
        <v>78</v>
      </c>
      <c r="M6781" s="1">
        <v>42377</v>
      </c>
      <c r="N6781">
        <v>18</v>
      </c>
      <c r="O6781">
        <f>STANDARDIZE(N6781,$N$8,$N$9)</f>
        <v>-0.31293339439496226</v>
      </c>
      <c r="P6781">
        <f>ABS($J$3-O6781)</f>
        <v>0.21443282938192809</v>
      </c>
      <c r="Q6781">
        <f>ABS($J$4-O6781)</f>
        <v>2.5017163427891611</v>
      </c>
      <c r="R6781">
        <f>ABS($J$5-O6781)</f>
        <v>0.1608246220364461</v>
      </c>
      <c r="S6781">
        <f>ABS($J$6-O6781)</f>
        <v>0.75051490283674838</v>
      </c>
      <c r="T6781">
        <f>MIN(P6781:S6781)</f>
        <v>0.1608246220364461</v>
      </c>
      <c r="U6781">
        <f>MATCH(T6781,P6781:S6781, 0)</f>
        <v>3</v>
      </c>
    </row>
    <row r="6782" spans="1:21" x14ac:dyDescent="0.35">
      <c r="A6782">
        <v>3</v>
      </c>
      <c r="B6782">
        <v>6771</v>
      </c>
      <c r="C6782" t="s">
        <v>67</v>
      </c>
      <c r="D6782" t="s">
        <v>68</v>
      </c>
      <c r="E6782" t="s">
        <v>84</v>
      </c>
      <c r="F6782" t="s">
        <v>85</v>
      </c>
      <c r="G6782" t="s">
        <v>153</v>
      </c>
      <c r="H6782" t="s">
        <v>154</v>
      </c>
      <c r="I6782" s="1">
        <v>42565</v>
      </c>
      <c r="J6782">
        <v>2016</v>
      </c>
      <c r="K6782" t="s">
        <v>77</v>
      </c>
      <c r="L6782" t="s">
        <v>78</v>
      </c>
      <c r="M6782" s="1">
        <v>42559</v>
      </c>
      <c r="N6782">
        <v>24</v>
      </c>
      <c r="O6782">
        <f>STANDARDIZE(N6782,$N$8,$N$9)</f>
        <v>-0.20571697970399819</v>
      </c>
      <c r="P6782">
        <f>ABS($J$3-O6782)</f>
        <v>0.32164924407289219</v>
      </c>
      <c r="Q6782">
        <f>ABS($J$4-O6782)</f>
        <v>2.3944999280981971</v>
      </c>
      <c r="R6782">
        <f>ABS($J$5-O6782)</f>
        <v>5.3608207345482023E-2</v>
      </c>
      <c r="S6782">
        <f>ABS($J$6-O6782)</f>
        <v>0.64329848814578428</v>
      </c>
      <c r="T6782">
        <f>MIN(P6782:S6782)</f>
        <v>5.3608207345482023E-2</v>
      </c>
      <c r="U6782">
        <f>MATCH(T6782,P6782:S6782, 0)</f>
        <v>3</v>
      </c>
    </row>
    <row r="6783" spans="1:21" x14ac:dyDescent="0.35">
      <c r="A6783">
        <v>3</v>
      </c>
      <c r="B6783">
        <v>6772</v>
      </c>
      <c r="C6783" t="s">
        <v>14</v>
      </c>
      <c r="D6783" t="s">
        <v>15</v>
      </c>
      <c r="E6783" t="s">
        <v>52</v>
      </c>
      <c r="F6783" t="s">
        <v>53</v>
      </c>
      <c r="G6783" t="s">
        <v>54</v>
      </c>
      <c r="H6783" t="s">
        <v>55</v>
      </c>
      <c r="I6783" s="1">
        <v>42565</v>
      </c>
      <c r="J6783">
        <v>2016</v>
      </c>
      <c r="K6783" t="s">
        <v>227</v>
      </c>
      <c r="L6783" t="s">
        <v>228</v>
      </c>
      <c r="M6783" s="1">
        <v>42651</v>
      </c>
      <c r="N6783">
        <v>27</v>
      </c>
      <c r="O6783">
        <f>STANDARDIZE(N6783,$N$8,$N$9)</f>
        <v>-0.15210877235851616</v>
      </c>
      <c r="P6783">
        <f>ABS($J$3-O6783)</f>
        <v>0.37525745141837419</v>
      </c>
      <c r="Q6783">
        <f>ABS($J$4-O6783)</f>
        <v>2.3408917207527153</v>
      </c>
      <c r="R6783">
        <f>ABS($J$5-O6783)</f>
        <v>0</v>
      </c>
      <c r="S6783">
        <f>ABS($J$6-O6783)</f>
        <v>0.58969028080030228</v>
      </c>
      <c r="T6783">
        <f>MIN(P6783:S6783)</f>
        <v>0</v>
      </c>
      <c r="U6783">
        <f>MATCH(T6783,P6783:S6783, 0)</f>
        <v>3</v>
      </c>
    </row>
    <row r="6784" spans="1:21" x14ac:dyDescent="0.35">
      <c r="A6784">
        <v>3</v>
      </c>
      <c r="B6784">
        <v>6773</v>
      </c>
      <c r="C6784" t="s">
        <v>14</v>
      </c>
      <c r="D6784" t="s">
        <v>15</v>
      </c>
      <c r="E6784" t="s">
        <v>16</v>
      </c>
      <c r="F6784" t="s">
        <v>17</v>
      </c>
      <c r="G6784" t="s">
        <v>344</v>
      </c>
      <c r="H6784" t="s">
        <v>345</v>
      </c>
      <c r="I6784" s="1">
        <v>42565</v>
      </c>
      <c r="J6784">
        <v>2016</v>
      </c>
      <c r="K6784" t="s">
        <v>77</v>
      </c>
      <c r="L6784" t="s">
        <v>78</v>
      </c>
      <c r="M6784" s="1">
        <v>42682</v>
      </c>
      <c r="N6784">
        <v>28</v>
      </c>
      <c r="O6784">
        <f>STANDARDIZE(N6784,$N$8,$N$9)</f>
        <v>-0.13423936991002217</v>
      </c>
      <c r="P6784">
        <f>ABS($J$3-O6784)</f>
        <v>0.39312685386686819</v>
      </c>
      <c r="Q6784">
        <f>ABS($J$4-O6784)</f>
        <v>2.3230223183042211</v>
      </c>
      <c r="R6784">
        <f>ABS($J$5-O6784)</f>
        <v>1.7869402448493998E-2</v>
      </c>
      <c r="S6784">
        <f>ABS($J$6-O6784)</f>
        <v>0.57182087835180828</v>
      </c>
      <c r="T6784">
        <f>MIN(P6784:S6784)</f>
        <v>1.7869402448493998E-2</v>
      </c>
      <c r="U6784">
        <f>MATCH(T6784,P6784:S6784, 0)</f>
        <v>3</v>
      </c>
    </row>
    <row r="6785" spans="1:21" x14ac:dyDescent="0.35">
      <c r="A6785">
        <v>3</v>
      </c>
      <c r="B6785">
        <v>6774</v>
      </c>
      <c r="C6785" t="s">
        <v>30</v>
      </c>
      <c r="D6785" t="s">
        <v>31</v>
      </c>
      <c r="E6785" t="s">
        <v>16</v>
      </c>
      <c r="F6785" t="s">
        <v>17</v>
      </c>
      <c r="G6785" t="s">
        <v>344</v>
      </c>
      <c r="H6785" t="s">
        <v>345</v>
      </c>
      <c r="I6785" s="1">
        <v>42565</v>
      </c>
      <c r="J6785">
        <v>2016</v>
      </c>
      <c r="K6785" t="s">
        <v>77</v>
      </c>
      <c r="L6785" t="s">
        <v>78</v>
      </c>
      <c r="M6785" s="1">
        <v>42682</v>
      </c>
      <c r="N6785">
        <v>28</v>
      </c>
      <c r="O6785">
        <f>STANDARDIZE(N6785,$N$8,$N$9)</f>
        <v>-0.13423936991002217</v>
      </c>
      <c r="P6785">
        <f>ABS($J$3-O6785)</f>
        <v>0.39312685386686819</v>
      </c>
      <c r="Q6785">
        <f>ABS($J$4-O6785)</f>
        <v>2.3230223183042211</v>
      </c>
      <c r="R6785">
        <f>ABS($J$5-O6785)</f>
        <v>1.7869402448493998E-2</v>
      </c>
      <c r="S6785">
        <f>ABS($J$6-O6785)</f>
        <v>0.57182087835180828</v>
      </c>
      <c r="T6785">
        <f>MIN(P6785:S6785)</f>
        <v>1.7869402448493998E-2</v>
      </c>
      <c r="U6785">
        <f>MATCH(T6785,P6785:S6785, 0)</f>
        <v>3</v>
      </c>
    </row>
    <row r="6786" spans="1:21" x14ac:dyDescent="0.35">
      <c r="A6786">
        <v>3</v>
      </c>
      <c r="B6786">
        <v>6775</v>
      </c>
      <c r="C6786" t="s">
        <v>30</v>
      </c>
      <c r="D6786" t="s">
        <v>31</v>
      </c>
      <c r="E6786" t="s">
        <v>52</v>
      </c>
      <c r="F6786" t="s">
        <v>53</v>
      </c>
      <c r="G6786" t="s">
        <v>54</v>
      </c>
      <c r="H6786" t="s">
        <v>55</v>
      </c>
      <c r="I6786" s="1">
        <v>42565</v>
      </c>
      <c r="J6786">
        <v>2016</v>
      </c>
      <c r="K6786" t="s">
        <v>77</v>
      </c>
      <c r="L6786" t="s">
        <v>78</v>
      </c>
      <c r="M6786" s="1">
        <v>42712</v>
      </c>
      <c r="N6786">
        <v>29</v>
      </c>
      <c r="O6786">
        <f>STANDARDIZE(N6786,$N$8,$N$9)</f>
        <v>-0.11636996746152814</v>
      </c>
      <c r="P6786">
        <f>ABS($J$3-O6786)</f>
        <v>0.41099625631536219</v>
      </c>
      <c r="Q6786">
        <f>ABS($J$4-O6786)</f>
        <v>2.3051529158557269</v>
      </c>
      <c r="R6786">
        <f>ABS($J$5-O6786)</f>
        <v>3.5738804896988025E-2</v>
      </c>
      <c r="S6786">
        <f>ABS($J$6-O6786)</f>
        <v>0.55395147590331428</v>
      </c>
      <c r="T6786">
        <f>MIN(P6786:S6786)</f>
        <v>3.5738804896988025E-2</v>
      </c>
      <c r="U6786">
        <f>MATCH(T6786,P6786:S6786, 0)</f>
        <v>3</v>
      </c>
    </row>
    <row r="6787" spans="1:21" x14ac:dyDescent="0.35">
      <c r="A6787">
        <v>3</v>
      </c>
      <c r="B6787">
        <v>6776</v>
      </c>
      <c r="C6787" t="s">
        <v>30</v>
      </c>
      <c r="D6787" t="s">
        <v>31</v>
      </c>
      <c r="E6787" t="s">
        <v>52</v>
      </c>
      <c r="F6787" t="s">
        <v>53</v>
      </c>
      <c r="G6787" t="s">
        <v>54</v>
      </c>
      <c r="H6787" t="s">
        <v>55</v>
      </c>
      <c r="I6787" s="1">
        <v>42565</v>
      </c>
      <c r="J6787">
        <v>2016</v>
      </c>
      <c r="K6787" t="s">
        <v>41</v>
      </c>
      <c r="L6787" t="s">
        <v>42</v>
      </c>
      <c r="M6787" s="1">
        <v>42608</v>
      </c>
      <c r="N6787">
        <v>43</v>
      </c>
      <c r="O6787">
        <f>STANDARDIZE(N6787,$N$8,$N$9)</f>
        <v>0.13380166681738798</v>
      </c>
      <c r="P6787">
        <f>ABS($J$3-O6787)</f>
        <v>0.66116789059427838</v>
      </c>
      <c r="Q6787">
        <f>ABS($J$4-O6787)</f>
        <v>2.0549812815768109</v>
      </c>
      <c r="R6787">
        <f>ABS($J$5-O6787)</f>
        <v>0.28591043917590414</v>
      </c>
      <c r="S6787">
        <f>ABS($J$6-O6787)</f>
        <v>0.30377984162439814</v>
      </c>
      <c r="T6787">
        <f>MIN(P6787:S6787)</f>
        <v>0.28591043917590414</v>
      </c>
      <c r="U6787">
        <f>MATCH(T6787,P6787:S6787, 0)</f>
        <v>3</v>
      </c>
    </row>
    <row r="6788" spans="1:21" x14ac:dyDescent="0.35">
      <c r="A6788">
        <v>4</v>
      </c>
      <c r="B6788">
        <v>6777</v>
      </c>
      <c r="C6788" t="s">
        <v>14</v>
      </c>
      <c r="D6788" t="s">
        <v>15</v>
      </c>
      <c r="E6788" t="s">
        <v>52</v>
      </c>
      <c r="F6788" t="s">
        <v>53</v>
      </c>
      <c r="G6788" t="s">
        <v>54</v>
      </c>
      <c r="H6788" t="s">
        <v>55</v>
      </c>
      <c r="I6788" s="1">
        <v>42565</v>
      </c>
      <c r="J6788">
        <v>2016</v>
      </c>
      <c r="K6788" t="s">
        <v>77</v>
      </c>
      <c r="L6788" t="s">
        <v>78</v>
      </c>
      <c r="M6788" s="1">
        <v>42378</v>
      </c>
      <c r="N6788">
        <v>49</v>
      </c>
      <c r="O6788">
        <f>STANDARDIZE(N6788,$N$8,$N$9)</f>
        <v>0.24101808150835205</v>
      </c>
      <c r="P6788">
        <f>ABS($J$3-O6788)</f>
        <v>0.76838430528524237</v>
      </c>
      <c r="Q6788">
        <f>ABS($J$4-O6788)</f>
        <v>1.9477648668858469</v>
      </c>
      <c r="R6788">
        <f>ABS($J$5-O6788)</f>
        <v>0.39312685386686819</v>
      </c>
      <c r="S6788">
        <f>ABS($J$6-O6788)</f>
        <v>0.19656342693343407</v>
      </c>
      <c r="T6788">
        <f>MIN(P6788:S6788)</f>
        <v>0.19656342693343407</v>
      </c>
      <c r="U6788">
        <f>MATCH(T6788,P6788:S6788, 0)</f>
        <v>4</v>
      </c>
    </row>
    <row r="6789" spans="1:21" x14ac:dyDescent="0.35">
      <c r="A6789">
        <v>4</v>
      </c>
      <c r="B6789">
        <v>6778</v>
      </c>
      <c r="C6789" t="s">
        <v>14</v>
      </c>
      <c r="D6789" t="s">
        <v>15</v>
      </c>
      <c r="E6789" t="s">
        <v>52</v>
      </c>
      <c r="F6789" t="s">
        <v>53</v>
      </c>
      <c r="G6789" t="s">
        <v>54</v>
      </c>
      <c r="H6789" t="s">
        <v>55</v>
      </c>
      <c r="I6789" s="1">
        <v>42565</v>
      </c>
      <c r="J6789">
        <v>2016</v>
      </c>
      <c r="K6789" t="s">
        <v>41</v>
      </c>
      <c r="L6789" t="s">
        <v>42</v>
      </c>
      <c r="M6789" s="1">
        <v>42378</v>
      </c>
      <c r="N6789">
        <v>49</v>
      </c>
      <c r="O6789">
        <f>STANDARDIZE(N6789,$N$8,$N$9)</f>
        <v>0.24101808150835205</v>
      </c>
      <c r="P6789">
        <f>ABS($J$3-O6789)</f>
        <v>0.76838430528524237</v>
      </c>
      <c r="Q6789">
        <f>ABS($J$4-O6789)</f>
        <v>1.9477648668858469</v>
      </c>
      <c r="R6789">
        <f>ABS($J$5-O6789)</f>
        <v>0.39312685386686819</v>
      </c>
      <c r="S6789">
        <f>ABS($J$6-O6789)</f>
        <v>0.19656342693343407</v>
      </c>
      <c r="T6789">
        <f>MIN(P6789:S6789)</f>
        <v>0.19656342693343407</v>
      </c>
      <c r="U6789">
        <f>MATCH(T6789,P6789:S6789, 0)</f>
        <v>4</v>
      </c>
    </row>
    <row r="6790" spans="1:21" x14ac:dyDescent="0.35">
      <c r="A6790">
        <v>4</v>
      </c>
      <c r="B6790">
        <v>6779</v>
      </c>
      <c r="C6790" t="s">
        <v>14</v>
      </c>
      <c r="D6790" t="s">
        <v>15</v>
      </c>
      <c r="E6790" t="s">
        <v>16</v>
      </c>
      <c r="F6790" t="s">
        <v>17</v>
      </c>
      <c r="G6790" t="s">
        <v>18</v>
      </c>
      <c r="H6790" t="s">
        <v>19</v>
      </c>
      <c r="I6790" s="1">
        <v>42565</v>
      </c>
      <c r="J6790">
        <v>2016</v>
      </c>
      <c r="K6790" t="s">
        <v>77</v>
      </c>
      <c r="L6790" t="s">
        <v>78</v>
      </c>
      <c r="M6790" s="1">
        <v>42637</v>
      </c>
      <c r="N6790">
        <v>72</v>
      </c>
      <c r="O6790">
        <f>STANDARDIZE(N6790,$N$8,$N$9)</f>
        <v>0.65201433782371421</v>
      </c>
      <c r="P6790">
        <f>ABS($J$3-O6790)</f>
        <v>1.1793805616006046</v>
      </c>
      <c r="Q6790">
        <f>ABS($J$4-O6790)</f>
        <v>1.5367686105704847</v>
      </c>
      <c r="R6790">
        <f>ABS($J$5-O6790)</f>
        <v>0.80412311018223037</v>
      </c>
      <c r="S6790">
        <f>ABS($J$6-O6790)</f>
        <v>0.21443282938192809</v>
      </c>
      <c r="T6790">
        <f>MIN(P6790:S6790)</f>
        <v>0.21443282938192809</v>
      </c>
      <c r="U6790">
        <f>MATCH(T6790,P6790:S6790, 0)</f>
        <v>4</v>
      </c>
    </row>
    <row r="6791" spans="1:21" x14ac:dyDescent="0.35">
      <c r="A6791">
        <v>4</v>
      </c>
      <c r="B6791">
        <v>6780</v>
      </c>
      <c r="C6791" t="s">
        <v>159</v>
      </c>
      <c r="D6791" t="s">
        <v>160</v>
      </c>
      <c r="E6791" t="s">
        <v>79</v>
      </c>
      <c r="F6791" t="s">
        <v>35</v>
      </c>
      <c r="G6791" t="s">
        <v>80</v>
      </c>
      <c r="H6791" t="s">
        <v>81</v>
      </c>
      <c r="I6791" s="1">
        <v>42565</v>
      </c>
      <c r="J6791">
        <v>2016</v>
      </c>
      <c r="K6791" t="s">
        <v>41</v>
      </c>
      <c r="L6791" t="s">
        <v>42</v>
      </c>
      <c r="M6791" s="1">
        <v>42642</v>
      </c>
      <c r="N6791">
        <v>77</v>
      </c>
      <c r="O6791">
        <f>STANDARDIZE(N6791,$N$8,$N$9)</f>
        <v>0.74136135006618431</v>
      </c>
      <c r="P6791">
        <f>ABS($J$3-O6791)</f>
        <v>1.2687275738430746</v>
      </c>
      <c r="Q6791">
        <f>ABS($J$4-O6791)</f>
        <v>1.4474215983280145</v>
      </c>
      <c r="R6791">
        <f>ABS($J$5-O6791)</f>
        <v>0.89347012242470047</v>
      </c>
      <c r="S6791">
        <f>ABS($J$6-O6791)</f>
        <v>0.30377984162439819</v>
      </c>
      <c r="T6791">
        <f>MIN(P6791:S6791)</f>
        <v>0.30377984162439819</v>
      </c>
      <c r="U6791">
        <f>MATCH(T6791,P6791:S6791, 0)</f>
        <v>4</v>
      </c>
    </row>
    <row r="6792" spans="1:21" x14ac:dyDescent="0.35">
      <c r="A6792">
        <v>2</v>
      </c>
      <c r="B6792">
        <v>6781</v>
      </c>
      <c r="C6792" t="s">
        <v>178</v>
      </c>
      <c r="D6792" t="s">
        <v>179</v>
      </c>
      <c r="E6792" t="s">
        <v>52</v>
      </c>
      <c r="F6792" t="s">
        <v>102</v>
      </c>
      <c r="G6792" t="s">
        <v>103</v>
      </c>
      <c r="H6792" t="s">
        <v>104</v>
      </c>
      <c r="I6792" s="1">
        <v>42565</v>
      </c>
      <c r="J6792">
        <v>2016</v>
      </c>
      <c r="K6792" t="s">
        <v>41</v>
      </c>
      <c r="L6792" t="s">
        <v>42</v>
      </c>
      <c r="M6792" s="1">
        <v>42780</v>
      </c>
      <c r="N6792">
        <v>215</v>
      </c>
      <c r="O6792">
        <f>STANDARDIZE(N6792,$N$8,$N$9)</f>
        <v>3.2073388879583575</v>
      </c>
      <c r="P6792">
        <f>ABS($J$3-O6792)</f>
        <v>3.7347051117352477</v>
      </c>
      <c r="Q6792">
        <f>ABS($J$4-O6792)</f>
        <v>1.0185559395641586</v>
      </c>
      <c r="R6792">
        <f>ABS($J$5-O6792)</f>
        <v>3.3594476603168735</v>
      </c>
      <c r="S6792">
        <f>ABS($J$6-O6792)</f>
        <v>2.7697573795165713</v>
      </c>
      <c r="T6792">
        <f>MIN(P6792:S6792)</f>
        <v>1.0185559395641586</v>
      </c>
      <c r="U6792">
        <f>MATCH(T6792,P6792:S6792, 0)</f>
        <v>2</v>
      </c>
    </row>
    <row r="6793" spans="1:21" x14ac:dyDescent="0.35">
      <c r="A6793">
        <v>1</v>
      </c>
      <c r="B6793">
        <v>6782</v>
      </c>
      <c r="C6793" t="s">
        <v>172</v>
      </c>
      <c r="D6793" t="s">
        <v>173</v>
      </c>
      <c r="E6793" t="s">
        <v>52</v>
      </c>
      <c r="F6793" t="s">
        <v>53</v>
      </c>
      <c r="G6793" t="s">
        <v>54</v>
      </c>
      <c r="H6793" t="s">
        <v>55</v>
      </c>
      <c r="I6793" s="1">
        <v>42566</v>
      </c>
      <c r="J6793">
        <v>2016</v>
      </c>
      <c r="K6793" t="s">
        <v>155</v>
      </c>
      <c r="L6793" t="s">
        <v>156</v>
      </c>
      <c r="M6793" s="1">
        <v>42572</v>
      </c>
      <c r="N6793">
        <v>6</v>
      </c>
      <c r="O6793">
        <f>STANDARDIZE(N6793,$N$8,$N$9)</f>
        <v>-0.52736622377689035</v>
      </c>
      <c r="P6793">
        <f>ABS($J$3-O6793)</f>
        <v>0</v>
      </c>
      <c r="Q6793">
        <f>ABS($J$4-O6793)</f>
        <v>2.7161491721710895</v>
      </c>
      <c r="R6793">
        <f>ABS($J$5-O6793)</f>
        <v>0.37525745141837419</v>
      </c>
      <c r="S6793">
        <f>ABS($J$6-O6793)</f>
        <v>0.96494773221867647</v>
      </c>
      <c r="T6793">
        <f>MIN(P6793:S6793)</f>
        <v>0</v>
      </c>
      <c r="U6793">
        <f>MATCH(T6793,P6793:S6793, 0)</f>
        <v>1</v>
      </c>
    </row>
    <row r="6794" spans="1:21" x14ac:dyDescent="0.35">
      <c r="A6794">
        <v>1</v>
      </c>
      <c r="B6794">
        <v>6783</v>
      </c>
      <c r="C6794" t="s">
        <v>302</v>
      </c>
      <c r="D6794" t="s">
        <v>303</v>
      </c>
      <c r="E6794" t="s">
        <v>131</v>
      </c>
      <c r="F6794" t="s">
        <v>132</v>
      </c>
      <c r="G6794" t="s">
        <v>133</v>
      </c>
      <c r="H6794" t="s">
        <v>134</v>
      </c>
      <c r="I6794" s="1">
        <v>42566</v>
      </c>
      <c r="J6794">
        <v>2016</v>
      </c>
      <c r="K6794" t="s">
        <v>331</v>
      </c>
      <c r="L6794" t="s">
        <v>332</v>
      </c>
      <c r="M6794" s="1">
        <v>42572</v>
      </c>
      <c r="N6794">
        <v>6</v>
      </c>
      <c r="O6794">
        <f>STANDARDIZE(N6794,$N$8,$N$9)</f>
        <v>-0.52736622377689035</v>
      </c>
      <c r="P6794">
        <f>ABS($J$3-O6794)</f>
        <v>0</v>
      </c>
      <c r="Q6794">
        <f>ABS($J$4-O6794)</f>
        <v>2.7161491721710895</v>
      </c>
      <c r="R6794">
        <f>ABS($J$5-O6794)</f>
        <v>0.37525745141837419</v>
      </c>
      <c r="S6794">
        <f>ABS($J$6-O6794)</f>
        <v>0.96494773221867647</v>
      </c>
      <c r="T6794">
        <f>MIN(P6794:S6794)</f>
        <v>0</v>
      </c>
      <c r="U6794">
        <f>MATCH(T6794,P6794:S6794, 0)</f>
        <v>1</v>
      </c>
    </row>
    <row r="6795" spans="1:21" x14ac:dyDescent="0.35">
      <c r="A6795">
        <v>1</v>
      </c>
      <c r="B6795">
        <v>6784</v>
      </c>
      <c r="C6795" t="s">
        <v>30</v>
      </c>
      <c r="D6795" t="s">
        <v>31</v>
      </c>
      <c r="E6795" t="s">
        <v>79</v>
      </c>
      <c r="F6795" t="s">
        <v>35</v>
      </c>
      <c r="G6795" t="s">
        <v>80</v>
      </c>
      <c r="H6795" t="s">
        <v>81</v>
      </c>
      <c r="I6795" s="1">
        <v>42566</v>
      </c>
      <c r="J6795">
        <v>2016</v>
      </c>
      <c r="K6795" t="s">
        <v>41</v>
      </c>
      <c r="L6795" t="s">
        <v>42</v>
      </c>
      <c r="M6795" s="1">
        <v>42580</v>
      </c>
      <c r="N6795">
        <v>14</v>
      </c>
      <c r="O6795">
        <f>STANDARDIZE(N6795,$N$8,$N$9)</f>
        <v>-0.38441100418893831</v>
      </c>
      <c r="P6795">
        <f>ABS($J$3-O6795)</f>
        <v>0.14295521958795204</v>
      </c>
      <c r="Q6795">
        <f>ABS($J$4-O6795)</f>
        <v>2.5731939525831371</v>
      </c>
      <c r="R6795">
        <f>ABS($J$5-O6795)</f>
        <v>0.23230223183042215</v>
      </c>
      <c r="S6795">
        <f>ABS($J$6-O6795)</f>
        <v>0.82199251263072437</v>
      </c>
      <c r="T6795">
        <f>MIN(P6795:S6795)</f>
        <v>0.14295521958795204</v>
      </c>
      <c r="U6795">
        <f>MATCH(T6795,P6795:S6795, 0)</f>
        <v>1</v>
      </c>
    </row>
    <row r="6796" spans="1:21" x14ac:dyDescent="0.35">
      <c r="A6796">
        <v>3</v>
      </c>
      <c r="B6796">
        <v>6785</v>
      </c>
      <c r="C6796" t="s">
        <v>30</v>
      </c>
      <c r="D6796" t="s">
        <v>31</v>
      </c>
      <c r="E6796" t="s">
        <v>149</v>
      </c>
      <c r="F6796" t="s">
        <v>150</v>
      </c>
      <c r="G6796" t="s">
        <v>215</v>
      </c>
      <c r="H6796" t="s">
        <v>216</v>
      </c>
      <c r="I6796" s="1">
        <v>42566</v>
      </c>
      <c r="J6796">
        <v>2016</v>
      </c>
      <c r="K6796" t="s">
        <v>77</v>
      </c>
      <c r="L6796" t="s">
        <v>78</v>
      </c>
      <c r="M6796" s="1">
        <v>42529</v>
      </c>
      <c r="N6796">
        <v>22</v>
      </c>
      <c r="O6796">
        <f>STANDARDIZE(N6796,$N$8,$N$9)</f>
        <v>-0.24145578460098621</v>
      </c>
      <c r="P6796">
        <f>ABS($J$3-O6796)</f>
        <v>0.28591043917590414</v>
      </c>
      <c r="Q6796">
        <f>ABS($J$4-O6796)</f>
        <v>2.4302387329951851</v>
      </c>
      <c r="R6796">
        <f>ABS($J$5-O6796)</f>
        <v>8.9347012242470047E-2</v>
      </c>
      <c r="S6796">
        <f>ABS($J$6-O6796)</f>
        <v>0.67903729304277238</v>
      </c>
      <c r="T6796">
        <f>MIN(P6796:S6796)</f>
        <v>8.9347012242470047E-2</v>
      </c>
      <c r="U6796">
        <f>MATCH(T6796,P6796:S6796, 0)</f>
        <v>3</v>
      </c>
    </row>
    <row r="6797" spans="1:21" x14ac:dyDescent="0.35">
      <c r="A6797">
        <v>3</v>
      </c>
      <c r="B6797">
        <v>6786</v>
      </c>
      <c r="C6797" t="s">
        <v>159</v>
      </c>
      <c r="D6797" t="s">
        <v>160</v>
      </c>
      <c r="E6797" t="s">
        <v>79</v>
      </c>
      <c r="F6797" t="s">
        <v>35</v>
      </c>
      <c r="G6797" t="s">
        <v>80</v>
      </c>
      <c r="H6797" t="s">
        <v>81</v>
      </c>
      <c r="I6797" s="1">
        <v>42566</v>
      </c>
      <c r="J6797">
        <v>2016</v>
      </c>
      <c r="K6797" t="s">
        <v>77</v>
      </c>
      <c r="L6797" t="s">
        <v>78</v>
      </c>
      <c r="M6797" s="1">
        <v>42651</v>
      </c>
      <c r="N6797">
        <v>26</v>
      </c>
      <c r="O6797">
        <f>STANDARDIZE(N6797,$N$8,$N$9)</f>
        <v>-0.16997817480701016</v>
      </c>
      <c r="P6797">
        <f>ABS($J$3-O6797)</f>
        <v>0.35738804896988019</v>
      </c>
      <c r="Q6797">
        <f>ABS($J$4-O6797)</f>
        <v>2.3587611232012091</v>
      </c>
      <c r="R6797">
        <f>ABS($J$5-O6797)</f>
        <v>1.7869402448493998E-2</v>
      </c>
      <c r="S6797">
        <f>ABS($J$6-O6797)</f>
        <v>0.60755968324879628</v>
      </c>
      <c r="T6797">
        <f>MIN(P6797:S6797)</f>
        <v>1.7869402448493998E-2</v>
      </c>
      <c r="U6797">
        <f>MATCH(T6797,P6797:S6797, 0)</f>
        <v>3</v>
      </c>
    </row>
    <row r="6798" spans="1:21" x14ac:dyDescent="0.35">
      <c r="A6798">
        <v>3</v>
      </c>
      <c r="B6798">
        <v>6787</v>
      </c>
      <c r="C6798" t="s">
        <v>14</v>
      </c>
      <c r="D6798" t="s">
        <v>15</v>
      </c>
      <c r="E6798" t="s">
        <v>16</v>
      </c>
      <c r="F6798" t="s">
        <v>17</v>
      </c>
      <c r="G6798" t="s">
        <v>137</v>
      </c>
      <c r="H6798" t="s">
        <v>138</v>
      </c>
      <c r="I6798" s="1">
        <v>42566</v>
      </c>
      <c r="J6798">
        <v>2016</v>
      </c>
      <c r="K6798" t="s">
        <v>41</v>
      </c>
      <c r="L6798" t="s">
        <v>42</v>
      </c>
      <c r="M6798" s="1">
        <v>42606</v>
      </c>
      <c r="N6798">
        <v>40</v>
      </c>
      <c r="O6798">
        <f>STANDARDIZE(N6798,$N$8,$N$9)</f>
        <v>8.0193459471905953E-2</v>
      </c>
      <c r="P6798">
        <f>ABS($J$3-O6798)</f>
        <v>0.60755968324879628</v>
      </c>
      <c r="Q6798">
        <f>ABS($J$4-O6798)</f>
        <v>2.1085894889222931</v>
      </c>
      <c r="R6798">
        <f>ABS($J$5-O6798)</f>
        <v>0.23230223183042212</v>
      </c>
      <c r="S6798">
        <f>ABS($J$6-O6798)</f>
        <v>0.35738804896988019</v>
      </c>
      <c r="T6798">
        <f>MIN(P6798:S6798)</f>
        <v>0.23230223183042212</v>
      </c>
      <c r="U6798">
        <f>MATCH(T6798,P6798:S6798, 0)</f>
        <v>3</v>
      </c>
    </row>
    <row r="6799" spans="1:21" x14ac:dyDescent="0.35">
      <c r="A6799">
        <v>4</v>
      </c>
      <c r="B6799">
        <v>6788</v>
      </c>
      <c r="C6799" t="s">
        <v>14</v>
      </c>
      <c r="D6799" t="s">
        <v>15</v>
      </c>
      <c r="E6799" t="s">
        <v>79</v>
      </c>
      <c r="F6799" t="s">
        <v>35</v>
      </c>
      <c r="G6799" t="s">
        <v>200</v>
      </c>
      <c r="H6799" t="s">
        <v>201</v>
      </c>
      <c r="I6799" s="1">
        <v>42566</v>
      </c>
      <c r="J6799">
        <v>2016</v>
      </c>
      <c r="K6799" t="s">
        <v>227</v>
      </c>
      <c r="L6799" t="s">
        <v>228</v>
      </c>
      <c r="M6799" s="1">
        <v>42612</v>
      </c>
      <c r="N6799">
        <v>46</v>
      </c>
      <c r="O6799">
        <f>STANDARDIZE(N6799,$N$8,$N$9)</f>
        <v>0.18740987416287</v>
      </c>
      <c r="P6799">
        <f>ABS($J$3-O6799)</f>
        <v>0.71477609793976038</v>
      </c>
      <c r="Q6799">
        <f>ABS($J$4-O6799)</f>
        <v>2.0013730742313292</v>
      </c>
      <c r="R6799">
        <f>ABS($J$5-O6799)</f>
        <v>0.33951864652138619</v>
      </c>
      <c r="S6799">
        <f>ABS($J$6-O6799)</f>
        <v>0.25017163427891609</v>
      </c>
      <c r="T6799">
        <f>MIN(P6799:S6799)</f>
        <v>0.25017163427891609</v>
      </c>
      <c r="U6799">
        <f>MATCH(T6799,P6799:S6799, 0)</f>
        <v>4</v>
      </c>
    </row>
    <row r="6800" spans="1:21" x14ac:dyDescent="0.35">
      <c r="A6800">
        <v>4</v>
      </c>
      <c r="B6800">
        <v>6789</v>
      </c>
      <c r="C6800" t="s">
        <v>14</v>
      </c>
      <c r="D6800" t="s">
        <v>15</v>
      </c>
      <c r="E6800" t="s">
        <v>79</v>
      </c>
      <c r="F6800" t="s">
        <v>35</v>
      </c>
      <c r="G6800" t="s">
        <v>80</v>
      </c>
      <c r="H6800" t="s">
        <v>81</v>
      </c>
      <c r="I6800" s="1">
        <v>42566</v>
      </c>
      <c r="J6800">
        <v>2016</v>
      </c>
      <c r="K6800" t="s">
        <v>41</v>
      </c>
      <c r="L6800" t="s">
        <v>42</v>
      </c>
      <c r="M6800" s="1">
        <v>42634</v>
      </c>
      <c r="N6800">
        <v>68</v>
      </c>
      <c r="O6800">
        <f>STANDARDIZE(N6800,$N$8,$N$9)</f>
        <v>0.58053672802973821</v>
      </c>
      <c r="P6800">
        <f>ABS($J$3-O6800)</f>
        <v>1.1079029518066286</v>
      </c>
      <c r="Q6800">
        <f>ABS($J$4-O6800)</f>
        <v>1.6082462203644607</v>
      </c>
      <c r="R6800">
        <f>ABS($J$5-O6800)</f>
        <v>0.73264550038825438</v>
      </c>
      <c r="S6800">
        <f>ABS($J$6-O6800)</f>
        <v>0.1429552195879521</v>
      </c>
      <c r="T6800">
        <f>MIN(P6800:S6800)</f>
        <v>0.1429552195879521</v>
      </c>
      <c r="U6800">
        <f>MATCH(T6800,P6800:S6800, 0)</f>
        <v>4</v>
      </c>
    </row>
    <row r="6801" spans="1:21" x14ac:dyDescent="0.35">
      <c r="A6801">
        <v>4</v>
      </c>
      <c r="B6801">
        <v>6790</v>
      </c>
      <c r="C6801" t="s">
        <v>30</v>
      </c>
      <c r="D6801" t="s">
        <v>31</v>
      </c>
      <c r="E6801" t="s">
        <v>79</v>
      </c>
      <c r="F6801" t="s">
        <v>35</v>
      </c>
      <c r="G6801" t="s">
        <v>80</v>
      </c>
      <c r="H6801" t="s">
        <v>81</v>
      </c>
      <c r="I6801" s="1">
        <v>42566</v>
      </c>
      <c r="J6801">
        <v>2016</v>
      </c>
      <c r="K6801" t="s">
        <v>77</v>
      </c>
      <c r="L6801" t="s">
        <v>78</v>
      </c>
      <c r="M6801" s="1">
        <v>42470</v>
      </c>
      <c r="N6801">
        <v>81</v>
      </c>
      <c r="O6801">
        <f>STANDARDIZE(N6801,$N$8,$N$9)</f>
        <v>0.8128389598601603</v>
      </c>
      <c r="P6801">
        <f>ABS($J$3-O6801)</f>
        <v>1.3402051836370505</v>
      </c>
      <c r="Q6801">
        <f>ABS($J$4-O6801)</f>
        <v>1.3759439885340385</v>
      </c>
      <c r="R6801">
        <f>ABS($J$5-O6801)</f>
        <v>0.96494773221867647</v>
      </c>
      <c r="S6801">
        <f>ABS($J$6-O6801)</f>
        <v>0.37525745141837419</v>
      </c>
      <c r="T6801">
        <f>MIN(P6801:S6801)</f>
        <v>0.37525745141837419</v>
      </c>
      <c r="U6801">
        <f>MATCH(T6801,P6801:S6801, 0)</f>
        <v>4</v>
      </c>
    </row>
    <row r="6802" spans="1:21" x14ac:dyDescent="0.35">
      <c r="A6802">
        <v>3</v>
      </c>
      <c r="B6802">
        <v>6791</v>
      </c>
      <c r="C6802" t="s">
        <v>266</v>
      </c>
      <c r="D6802" t="s">
        <v>267</v>
      </c>
      <c r="E6802" t="s">
        <v>116</v>
      </c>
      <c r="F6802" t="s">
        <v>97</v>
      </c>
      <c r="G6802" t="s">
        <v>117</v>
      </c>
      <c r="H6802" t="s">
        <v>118</v>
      </c>
      <c r="I6802" s="1">
        <v>42567</v>
      </c>
      <c r="J6802">
        <v>2016</v>
      </c>
      <c r="K6802" t="s">
        <v>77</v>
      </c>
      <c r="L6802" t="s">
        <v>78</v>
      </c>
      <c r="M6802" s="1">
        <v>42468</v>
      </c>
      <c r="N6802">
        <v>19</v>
      </c>
      <c r="O6802">
        <f>STANDARDIZE(N6802,$N$8,$N$9)</f>
        <v>-0.29506399194646826</v>
      </c>
      <c r="P6802">
        <f>ABS($J$3-O6802)</f>
        <v>0.23230223183042209</v>
      </c>
      <c r="Q6802">
        <f>ABS($J$4-O6802)</f>
        <v>2.4838469403406673</v>
      </c>
      <c r="R6802">
        <f>ABS($J$5-O6802)</f>
        <v>0.1429552195879521</v>
      </c>
      <c r="S6802">
        <f>ABS($J$6-O6802)</f>
        <v>0.73264550038825438</v>
      </c>
      <c r="T6802">
        <f>MIN(P6802:S6802)</f>
        <v>0.1429552195879521</v>
      </c>
      <c r="U6802">
        <f>MATCH(T6802,P6802:S6802, 0)</f>
        <v>3</v>
      </c>
    </row>
    <row r="6803" spans="1:21" x14ac:dyDescent="0.35">
      <c r="A6803">
        <v>3</v>
      </c>
      <c r="B6803">
        <v>6792</v>
      </c>
      <c r="C6803" t="s">
        <v>100</v>
      </c>
      <c r="D6803" t="s">
        <v>101</v>
      </c>
      <c r="E6803" t="s">
        <v>79</v>
      </c>
      <c r="F6803" t="s">
        <v>35</v>
      </c>
      <c r="G6803" t="s">
        <v>80</v>
      </c>
      <c r="H6803" t="s">
        <v>81</v>
      </c>
      <c r="I6803" s="1">
        <v>42567</v>
      </c>
      <c r="J6803">
        <v>2016</v>
      </c>
      <c r="K6803" t="s">
        <v>41</v>
      </c>
      <c r="L6803" t="s">
        <v>42</v>
      </c>
      <c r="M6803" s="1">
        <v>42559</v>
      </c>
      <c r="N6803">
        <v>22</v>
      </c>
      <c r="O6803">
        <f>STANDARDIZE(N6803,$N$8,$N$9)</f>
        <v>-0.24145578460098621</v>
      </c>
      <c r="P6803">
        <f>ABS($J$3-O6803)</f>
        <v>0.28591043917590414</v>
      </c>
      <c r="Q6803">
        <f>ABS($J$4-O6803)</f>
        <v>2.4302387329951851</v>
      </c>
      <c r="R6803">
        <f>ABS($J$5-O6803)</f>
        <v>8.9347012242470047E-2</v>
      </c>
      <c r="S6803">
        <f>ABS($J$6-O6803)</f>
        <v>0.67903729304277238</v>
      </c>
      <c r="T6803">
        <f>MIN(P6803:S6803)</f>
        <v>8.9347012242470047E-2</v>
      </c>
      <c r="U6803">
        <f>MATCH(T6803,P6803:S6803, 0)</f>
        <v>3</v>
      </c>
    </row>
    <row r="6804" spans="1:21" x14ac:dyDescent="0.35">
      <c r="A6804">
        <v>3</v>
      </c>
      <c r="B6804">
        <v>6793</v>
      </c>
      <c r="C6804" t="s">
        <v>14</v>
      </c>
      <c r="D6804" t="s">
        <v>15</v>
      </c>
      <c r="E6804" t="s">
        <v>52</v>
      </c>
      <c r="F6804" t="s">
        <v>53</v>
      </c>
      <c r="G6804" t="s">
        <v>54</v>
      </c>
      <c r="H6804" t="s">
        <v>55</v>
      </c>
      <c r="I6804" s="1">
        <v>42567</v>
      </c>
      <c r="J6804">
        <v>2016</v>
      </c>
      <c r="K6804" t="s">
        <v>20</v>
      </c>
      <c r="L6804" t="s">
        <v>21</v>
      </c>
      <c r="M6804" s="1">
        <v>42651</v>
      </c>
      <c r="N6804">
        <v>25</v>
      </c>
      <c r="O6804">
        <f>STANDARDIZE(N6804,$N$8,$N$9)</f>
        <v>-0.18784757725550419</v>
      </c>
      <c r="P6804">
        <f>ABS($J$3-O6804)</f>
        <v>0.33951864652138619</v>
      </c>
      <c r="Q6804">
        <f>ABS($J$4-O6804)</f>
        <v>2.3766305256497033</v>
      </c>
      <c r="R6804">
        <f>ABS($J$5-O6804)</f>
        <v>3.5738804896988025E-2</v>
      </c>
      <c r="S6804">
        <f>ABS($J$6-O6804)</f>
        <v>0.62542908569729028</v>
      </c>
      <c r="T6804">
        <f>MIN(P6804:S6804)</f>
        <v>3.5738804896988025E-2</v>
      </c>
      <c r="U6804">
        <f>MATCH(T6804,P6804:S6804, 0)</f>
        <v>3</v>
      </c>
    </row>
    <row r="6805" spans="1:21" x14ac:dyDescent="0.35">
      <c r="A6805">
        <v>4</v>
      </c>
      <c r="B6805">
        <v>6794</v>
      </c>
      <c r="C6805" t="s">
        <v>487</v>
      </c>
      <c r="D6805" t="s">
        <v>488</v>
      </c>
      <c r="E6805" t="s">
        <v>219</v>
      </c>
      <c r="F6805" t="s">
        <v>220</v>
      </c>
      <c r="G6805" t="s">
        <v>221</v>
      </c>
      <c r="H6805" t="s">
        <v>222</v>
      </c>
      <c r="I6805" s="1">
        <v>42567</v>
      </c>
      <c r="J6805">
        <v>2016</v>
      </c>
      <c r="K6805" t="s">
        <v>41</v>
      </c>
      <c r="L6805" t="s">
        <v>42</v>
      </c>
      <c r="M6805" s="1">
        <v>42661</v>
      </c>
      <c r="N6805">
        <v>94</v>
      </c>
      <c r="O6805">
        <f>STANDARDIZE(N6805,$N$8,$N$9)</f>
        <v>1.0451411916905824</v>
      </c>
      <c r="P6805">
        <f>ABS($J$3-O6805)</f>
        <v>1.5725074154674727</v>
      </c>
      <c r="Q6805">
        <f>ABS($J$4-O6805)</f>
        <v>1.1436417567036166</v>
      </c>
      <c r="R6805">
        <f>ABS($J$5-O6805)</f>
        <v>1.1972499640490986</v>
      </c>
      <c r="S6805">
        <f>ABS($J$6-O6805)</f>
        <v>0.60755968324879628</v>
      </c>
      <c r="T6805">
        <f>MIN(P6805:S6805)</f>
        <v>0.60755968324879628</v>
      </c>
      <c r="U6805">
        <f>MATCH(T6805,P6805:S6805, 0)</f>
        <v>4</v>
      </c>
    </row>
    <row r="6806" spans="1:21" x14ac:dyDescent="0.35">
      <c r="A6806">
        <v>3</v>
      </c>
      <c r="B6806">
        <v>6795</v>
      </c>
      <c r="C6806" t="s">
        <v>67</v>
      </c>
      <c r="D6806" t="s">
        <v>68</v>
      </c>
      <c r="E6806" t="s">
        <v>52</v>
      </c>
      <c r="F6806" t="s">
        <v>53</v>
      </c>
      <c r="G6806" t="s">
        <v>601</v>
      </c>
      <c r="H6806" t="s">
        <v>602</v>
      </c>
      <c r="I6806" s="1">
        <v>42568</v>
      </c>
      <c r="J6806">
        <v>2016</v>
      </c>
      <c r="K6806" t="s">
        <v>20</v>
      </c>
      <c r="L6806" t="s">
        <v>21</v>
      </c>
      <c r="M6806" s="1">
        <v>42437</v>
      </c>
      <c r="N6806">
        <v>17</v>
      </c>
      <c r="O6806">
        <f>STANDARDIZE(N6806,$N$8,$N$9)</f>
        <v>-0.33080279684345626</v>
      </c>
      <c r="P6806">
        <f>ABS($J$3-O6806)</f>
        <v>0.19656342693343409</v>
      </c>
      <c r="Q6806">
        <f>ABS($J$4-O6806)</f>
        <v>2.5195857452376553</v>
      </c>
      <c r="R6806">
        <f>ABS($J$5-O6806)</f>
        <v>0.17869402448494009</v>
      </c>
      <c r="S6806">
        <f>ABS($J$6-O6806)</f>
        <v>0.76838430528524237</v>
      </c>
      <c r="T6806">
        <f>MIN(P6806:S6806)</f>
        <v>0.17869402448494009</v>
      </c>
      <c r="U6806">
        <f>MATCH(T6806,P6806:S6806, 0)</f>
        <v>3</v>
      </c>
    </row>
    <row r="6807" spans="1:21" x14ac:dyDescent="0.35">
      <c r="A6807">
        <v>1</v>
      </c>
      <c r="B6807">
        <v>6796</v>
      </c>
      <c r="C6807" t="s">
        <v>67</v>
      </c>
      <c r="D6807" t="s">
        <v>68</v>
      </c>
      <c r="E6807" t="s">
        <v>131</v>
      </c>
      <c r="F6807" t="s">
        <v>132</v>
      </c>
      <c r="G6807" t="s">
        <v>211</v>
      </c>
      <c r="H6807" t="s">
        <v>212</v>
      </c>
      <c r="I6807" s="1">
        <v>42569</v>
      </c>
      <c r="J6807">
        <v>2016</v>
      </c>
      <c r="K6807" t="s">
        <v>166</v>
      </c>
      <c r="L6807" t="s">
        <v>167</v>
      </c>
      <c r="M6807" s="1">
        <v>42577</v>
      </c>
      <c r="N6807">
        <v>8</v>
      </c>
      <c r="O6807">
        <f>STANDARDIZE(N6807,$N$8,$N$9)</f>
        <v>-0.49162741887990236</v>
      </c>
      <c r="P6807">
        <f>ABS($J$3-O6807)</f>
        <v>3.5738804896987997E-2</v>
      </c>
      <c r="Q6807">
        <f>ABS($J$4-O6807)</f>
        <v>2.6804103672741011</v>
      </c>
      <c r="R6807">
        <f>ABS($J$5-O6807)</f>
        <v>0.33951864652138619</v>
      </c>
      <c r="S6807">
        <f>ABS($J$6-O6807)</f>
        <v>0.92920892732168847</v>
      </c>
      <c r="T6807">
        <f>MIN(P6807:S6807)</f>
        <v>3.5738804896987997E-2</v>
      </c>
      <c r="U6807">
        <f>MATCH(T6807,P6807:S6807, 0)</f>
        <v>1</v>
      </c>
    </row>
    <row r="6808" spans="1:21" x14ac:dyDescent="0.35">
      <c r="A6808">
        <v>3</v>
      </c>
      <c r="B6808">
        <v>6797</v>
      </c>
      <c r="C6808" t="s">
        <v>14</v>
      </c>
      <c r="D6808" t="s">
        <v>15</v>
      </c>
      <c r="E6808" t="s">
        <v>141</v>
      </c>
      <c r="F6808" t="s">
        <v>142</v>
      </c>
      <c r="G6808" t="s">
        <v>143</v>
      </c>
      <c r="H6808" t="s">
        <v>144</v>
      </c>
      <c r="I6808" s="1">
        <v>42569</v>
      </c>
      <c r="J6808">
        <v>2016</v>
      </c>
      <c r="K6808" t="s">
        <v>77</v>
      </c>
      <c r="L6808" t="s">
        <v>78</v>
      </c>
      <c r="M6808" s="1">
        <v>42682</v>
      </c>
      <c r="N6808">
        <v>24</v>
      </c>
      <c r="O6808">
        <f>STANDARDIZE(N6808,$N$8,$N$9)</f>
        <v>-0.20571697970399819</v>
      </c>
      <c r="P6808">
        <f>ABS($J$3-O6808)</f>
        <v>0.32164924407289219</v>
      </c>
      <c r="Q6808">
        <f>ABS($J$4-O6808)</f>
        <v>2.3944999280981971</v>
      </c>
      <c r="R6808">
        <f>ABS($J$5-O6808)</f>
        <v>5.3608207345482023E-2</v>
      </c>
      <c r="S6808">
        <f>ABS($J$6-O6808)</f>
        <v>0.64329848814578428</v>
      </c>
      <c r="T6808">
        <f>MIN(P6808:S6808)</f>
        <v>5.3608207345482023E-2</v>
      </c>
      <c r="U6808">
        <f>MATCH(T6808,P6808:S6808, 0)</f>
        <v>3</v>
      </c>
    </row>
    <row r="6809" spans="1:21" x14ac:dyDescent="0.35">
      <c r="A6809">
        <v>3</v>
      </c>
      <c r="B6809">
        <v>6798</v>
      </c>
      <c r="C6809" t="s">
        <v>119</v>
      </c>
      <c r="D6809" t="s">
        <v>120</v>
      </c>
      <c r="E6809" t="s">
        <v>73</v>
      </c>
      <c r="F6809" t="s">
        <v>74</v>
      </c>
      <c r="G6809" t="s">
        <v>114</v>
      </c>
      <c r="H6809" t="s">
        <v>115</v>
      </c>
      <c r="I6809" s="1">
        <v>42569</v>
      </c>
      <c r="J6809">
        <v>2016</v>
      </c>
      <c r="K6809" t="s">
        <v>77</v>
      </c>
      <c r="L6809" t="s">
        <v>78</v>
      </c>
      <c r="M6809" s="1">
        <v>42598</v>
      </c>
      <c r="N6809">
        <v>29</v>
      </c>
      <c r="O6809">
        <f>STANDARDIZE(N6809,$N$8,$N$9)</f>
        <v>-0.11636996746152814</v>
      </c>
      <c r="P6809">
        <f>ABS($J$3-O6809)</f>
        <v>0.41099625631536219</v>
      </c>
      <c r="Q6809">
        <f>ABS($J$4-O6809)</f>
        <v>2.3051529158557269</v>
      </c>
      <c r="R6809">
        <f>ABS($J$5-O6809)</f>
        <v>3.5738804896988025E-2</v>
      </c>
      <c r="S6809">
        <f>ABS($J$6-O6809)</f>
        <v>0.55395147590331428</v>
      </c>
      <c r="T6809">
        <f>MIN(P6809:S6809)</f>
        <v>3.5738804896988025E-2</v>
      </c>
      <c r="U6809">
        <f>MATCH(T6809,P6809:S6809, 0)</f>
        <v>3</v>
      </c>
    </row>
    <row r="6810" spans="1:21" x14ac:dyDescent="0.35">
      <c r="A6810">
        <v>3</v>
      </c>
      <c r="B6810">
        <v>6799</v>
      </c>
      <c r="C6810" t="s">
        <v>14</v>
      </c>
      <c r="D6810" t="s">
        <v>15</v>
      </c>
      <c r="E6810" t="s">
        <v>73</v>
      </c>
      <c r="F6810" t="s">
        <v>74</v>
      </c>
      <c r="G6810" t="s">
        <v>114</v>
      </c>
      <c r="H6810" t="s">
        <v>115</v>
      </c>
      <c r="I6810" s="1">
        <v>42569</v>
      </c>
      <c r="J6810">
        <v>2016</v>
      </c>
      <c r="K6810" t="s">
        <v>77</v>
      </c>
      <c r="L6810" t="s">
        <v>78</v>
      </c>
      <c r="M6810" s="1">
        <v>42598</v>
      </c>
      <c r="N6810">
        <v>29</v>
      </c>
      <c r="O6810">
        <f>STANDARDIZE(N6810,$N$8,$N$9)</f>
        <v>-0.11636996746152814</v>
      </c>
      <c r="P6810">
        <f>ABS($J$3-O6810)</f>
        <v>0.41099625631536219</v>
      </c>
      <c r="Q6810">
        <f>ABS($J$4-O6810)</f>
        <v>2.3051529158557269</v>
      </c>
      <c r="R6810">
        <f>ABS($J$5-O6810)</f>
        <v>3.5738804896988025E-2</v>
      </c>
      <c r="S6810">
        <f>ABS($J$6-O6810)</f>
        <v>0.55395147590331428</v>
      </c>
      <c r="T6810">
        <f>MIN(P6810:S6810)</f>
        <v>3.5738804896988025E-2</v>
      </c>
      <c r="U6810">
        <f>MATCH(T6810,P6810:S6810, 0)</f>
        <v>3</v>
      </c>
    </row>
    <row r="6811" spans="1:21" x14ac:dyDescent="0.35">
      <c r="A6811">
        <v>3</v>
      </c>
      <c r="B6811">
        <v>6800</v>
      </c>
      <c r="C6811" t="s">
        <v>30</v>
      </c>
      <c r="D6811" t="s">
        <v>31</v>
      </c>
      <c r="E6811" t="s">
        <v>149</v>
      </c>
      <c r="F6811" t="s">
        <v>150</v>
      </c>
      <c r="G6811" t="s">
        <v>215</v>
      </c>
      <c r="H6811" t="s">
        <v>216</v>
      </c>
      <c r="I6811" s="1">
        <v>42569</v>
      </c>
      <c r="J6811">
        <v>2016</v>
      </c>
      <c r="K6811" t="s">
        <v>77</v>
      </c>
      <c r="L6811" t="s">
        <v>78</v>
      </c>
      <c r="M6811" s="1">
        <v>42599</v>
      </c>
      <c r="N6811">
        <v>30</v>
      </c>
      <c r="O6811">
        <f>STANDARDIZE(N6811,$N$8,$N$9)</f>
        <v>-9.8500565013034141E-2</v>
      </c>
      <c r="P6811">
        <f>ABS($J$3-O6811)</f>
        <v>0.42886565876385618</v>
      </c>
      <c r="Q6811">
        <f>ABS($J$4-O6811)</f>
        <v>2.2872835134072331</v>
      </c>
      <c r="R6811">
        <f>ABS($J$5-O6811)</f>
        <v>5.3608207345482023E-2</v>
      </c>
      <c r="S6811">
        <f>ABS($J$6-O6811)</f>
        <v>0.53608207345482028</v>
      </c>
      <c r="T6811">
        <f>MIN(P6811:S6811)</f>
        <v>5.3608207345482023E-2</v>
      </c>
      <c r="U6811">
        <f>MATCH(T6811,P6811:S6811, 0)</f>
        <v>3</v>
      </c>
    </row>
    <row r="6812" spans="1:21" x14ac:dyDescent="0.35">
      <c r="A6812">
        <v>3</v>
      </c>
      <c r="B6812">
        <v>6801</v>
      </c>
      <c r="C6812" t="s">
        <v>14</v>
      </c>
      <c r="D6812" t="s">
        <v>15</v>
      </c>
      <c r="E6812" t="s">
        <v>105</v>
      </c>
      <c r="F6812" t="s">
        <v>59</v>
      </c>
      <c r="G6812" t="s">
        <v>106</v>
      </c>
      <c r="H6812" t="s">
        <v>107</v>
      </c>
      <c r="I6812" s="1">
        <v>42569</v>
      </c>
      <c r="J6812">
        <v>2016</v>
      </c>
      <c r="K6812" t="s">
        <v>227</v>
      </c>
      <c r="L6812" t="s">
        <v>228</v>
      </c>
      <c r="M6812" s="1">
        <v>42612</v>
      </c>
      <c r="N6812">
        <v>43</v>
      </c>
      <c r="O6812">
        <f>STANDARDIZE(N6812,$N$8,$N$9)</f>
        <v>0.13380166681738798</v>
      </c>
      <c r="P6812">
        <f>ABS($J$3-O6812)</f>
        <v>0.66116789059427838</v>
      </c>
      <c r="Q6812">
        <f>ABS($J$4-O6812)</f>
        <v>2.0549812815768109</v>
      </c>
      <c r="R6812">
        <f>ABS($J$5-O6812)</f>
        <v>0.28591043917590414</v>
      </c>
      <c r="S6812">
        <f>ABS($J$6-O6812)</f>
        <v>0.30377984162439814</v>
      </c>
      <c r="T6812">
        <f>MIN(P6812:S6812)</f>
        <v>0.28591043917590414</v>
      </c>
      <c r="U6812">
        <f>MATCH(T6812,P6812:S6812, 0)</f>
        <v>3</v>
      </c>
    </row>
    <row r="6813" spans="1:21" x14ac:dyDescent="0.35">
      <c r="A6813">
        <v>4</v>
      </c>
      <c r="B6813">
        <v>6802</v>
      </c>
      <c r="C6813" t="s">
        <v>184</v>
      </c>
      <c r="D6813" t="s">
        <v>185</v>
      </c>
      <c r="E6813" t="s">
        <v>79</v>
      </c>
      <c r="F6813" t="s">
        <v>35</v>
      </c>
      <c r="G6813" t="s">
        <v>80</v>
      </c>
      <c r="H6813" t="s">
        <v>81</v>
      </c>
      <c r="I6813" s="1">
        <v>42569</v>
      </c>
      <c r="J6813">
        <v>2016</v>
      </c>
      <c r="K6813" t="s">
        <v>41</v>
      </c>
      <c r="L6813" t="s">
        <v>42</v>
      </c>
      <c r="M6813" s="1">
        <v>42714</v>
      </c>
      <c r="N6813">
        <v>86</v>
      </c>
      <c r="O6813">
        <f>STANDARDIZE(N6813,$N$8,$N$9)</f>
        <v>0.90218597210263041</v>
      </c>
      <c r="P6813">
        <f>ABS($J$3-O6813)</f>
        <v>1.4295521958795208</v>
      </c>
      <c r="Q6813">
        <f>ABS($J$4-O6813)</f>
        <v>1.2865969762915686</v>
      </c>
      <c r="R6813">
        <f>ABS($J$5-O6813)</f>
        <v>1.0542947444611466</v>
      </c>
      <c r="S6813">
        <f>ABS($J$6-O6813)</f>
        <v>0.46460446366084429</v>
      </c>
      <c r="T6813">
        <f>MIN(P6813:S6813)</f>
        <v>0.46460446366084429</v>
      </c>
      <c r="U6813">
        <f>MATCH(T6813,P6813:S6813, 0)</f>
        <v>4</v>
      </c>
    </row>
    <row r="6814" spans="1:21" x14ac:dyDescent="0.35">
      <c r="A6814">
        <v>1</v>
      </c>
      <c r="B6814">
        <v>6803</v>
      </c>
      <c r="C6814" t="s">
        <v>30</v>
      </c>
      <c r="D6814" t="s">
        <v>31</v>
      </c>
      <c r="E6814" t="s">
        <v>43</v>
      </c>
      <c r="F6814" t="s">
        <v>35</v>
      </c>
      <c r="G6814" t="s">
        <v>127</v>
      </c>
      <c r="H6814" t="s">
        <v>128</v>
      </c>
      <c r="I6814" s="1">
        <v>42570</v>
      </c>
      <c r="J6814">
        <v>2016</v>
      </c>
      <c r="K6814" t="s">
        <v>69</v>
      </c>
      <c r="L6814" t="s">
        <v>70</v>
      </c>
      <c r="M6814" s="1">
        <v>42571</v>
      </c>
      <c r="N6814">
        <v>1</v>
      </c>
      <c r="O6814">
        <f>STANDARDIZE(N6814,$N$8,$N$9)</f>
        <v>-0.61671323601936046</v>
      </c>
      <c r="P6814">
        <f>ABS($J$3-O6814)</f>
        <v>8.9347012242470103E-2</v>
      </c>
      <c r="Q6814">
        <f>ABS($J$4-O6814)</f>
        <v>2.8054961844135593</v>
      </c>
      <c r="R6814">
        <f>ABS($J$5-O6814)</f>
        <v>0.46460446366084429</v>
      </c>
      <c r="S6814">
        <f>ABS($J$6-O6814)</f>
        <v>1.0542947444611466</v>
      </c>
      <c r="T6814">
        <f>MIN(P6814:S6814)</f>
        <v>8.9347012242470103E-2</v>
      </c>
      <c r="U6814">
        <f>MATCH(T6814,P6814:S6814, 0)</f>
        <v>1</v>
      </c>
    </row>
    <row r="6815" spans="1:21" x14ac:dyDescent="0.35">
      <c r="A6815">
        <v>1</v>
      </c>
      <c r="B6815">
        <v>6804</v>
      </c>
      <c r="C6815" t="s">
        <v>14</v>
      </c>
      <c r="D6815" t="s">
        <v>15</v>
      </c>
      <c r="E6815" t="s">
        <v>16</v>
      </c>
      <c r="F6815" t="s">
        <v>17</v>
      </c>
      <c r="G6815" t="s">
        <v>18</v>
      </c>
      <c r="H6815" t="s">
        <v>19</v>
      </c>
      <c r="I6815" s="1">
        <v>42570</v>
      </c>
      <c r="J6815">
        <v>2016</v>
      </c>
      <c r="K6815" t="s">
        <v>176</v>
      </c>
      <c r="L6815" t="s">
        <v>177</v>
      </c>
      <c r="M6815" s="1">
        <v>42577</v>
      </c>
      <c r="N6815">
        <v>7</v>
      </c>
      <c r="O6815">
        <f>STANDARDIZE(N6815,$N$8,$N$9)</f>
        <v>-0.50949682132839635</v>
      </c>
      <c r="P6815">
        <f>ABS($J$3-O6815)</f>
        <v>1.7869402448493998E-2</v>
      </c>
      <c r="Q6815">
        <f>ABS($J$4-O6815)</f>
        <v>2.6982797697225953</v>
      </c>
      <c r="R6815">
        <f>ABS($J$5-O6815)</f>
        <v>0.35738804896988019</v>
      </c>
      <c r="S6815">
        <f>ABS($J$6-O6815)</f>
        <v>0.94707832977018247</v>
      </c>
      <c r="T6815">
        <f>MIN(P6815:S6815)</f>
        <v>1.7869402448493998E-2</v>
      </c>
      <c r="U6815">
        <f>MATCH(T6815,P6815:S6815, 0)</f>
        <v>1</v>
      </c>
    </row>
    <row r="6816" spans="1:21" x14ac:dyDescent="0.35">
      <c r="A6816">
        <v>1</v>
      </c>
      <c r="B6816">
        <v>6805</v>
      </c>
      <c r="C6816" t="s">
        <v>14</v>
      </c>
      <c r="D6816" t="s">
        <v>15</v>
      </c>
      <c r="E6816" t="s">
        <v>79</v>
      </c>
      <c r="F6816" t="s">
        <v>35</v>
      </c>
      <c r="G6816" t="s">
        <v>200</v>
      </c>
      <c r="H6816" t="s">
        <v>201</v>
      </c>
      <c r="I6816" s="1">
        <v>42570</v>
      </c>
      <c r="J6816">
        <v>2016</v>
      </c>
      <c r="K6816" t="s">
        <v>77</v>
      </c>
      <c r="L6816" t="s">
        <v>78</v>
      </c>
      <c r="M6816" s="1">
        <v>42581</v>
      </c>
      <c r="N6816">
        <v>11</v>
      </c>
      <c r="O6816">
        <f>STANDARDIZE(N6816,$N$8,$N$9)</f>
        <v>-0.43801921153442031</v>
      </c>
      <c r="P6816">
        <f>ABS($J$3-O6816)</f>
        <v>8.9347012242470047E-2</v>
      </c>
      <c r="Q6816">
        <f>ABS($J$4-O6816)</f>
        <v>2.6268021599286193</v>
      </c>
      <c r="R6816">
        <f>ABS($J$5-O6816)</f>
        <v>0.28591043917590414</v>
      </c>
      <c r="S6816">
        <f>ABS($J$6-O6816)</f>
        <v>0.87560071997620637</v>
      </c>
      <c r="T6816">
        <f>MIN(P6816:S6816)</f>
        <v>8.9347012242470047E-2</v>
      </c>
      <c r="U6816">
        <f>MATCH(T6816,P6816:S6816, 0)</f>
        <v>1</v>
      </c>
    </row>
    <row r="6817" spans="1:21" x14ac:dyDescent="0.35">
      <c r="A6817">
        <v>3</v>
      </c>
      <c r="B6817">
        <v>6806</v>
      </c>
      <c r="C6817" t="s">
        <v>14</v>
      </c>
      <c r="D6817" t="s">
        <v>15</v>
      </c>
      <c r="E6817" t="s">
        <v>16</v>
      </c>
      <c r="F6817" t="s">
        <v>17</v>
      </c>
      <c r="G6817" t="s">
        <v>18</v>
      </c>
      <c r="H6817" t="s">
        <v>19</v>
      </c>
      <c r="I6817" s="1">
        <v>42570</v>
      </c>
      <c r="J6817">
        <v>2016</v>
      </c>
      <c r="K6817" t="s">
        <v>77</v>
      </c>
      <c r="L6817" t="s">
        <v>78</v>
      </c>
      <c r="M6817" s="1">
        <v>42712</v>
      </c>
      <c r="N6817">
        <v>24</v>
      </c>
      <c r="O6817">
        <f>STANDARDIZE(N6817,$N$8,$N$9)</f>
        <v>-0.20571697970399819</v>
      </c>
      <c r="P6817">
        <f>ABS($J$3-O6817)</f>
        <v>0.32164924407289219</v>
      </c>
      <c r="Q6817">
        <f>ABS($J$4-O6817)</f>
        <v>2.3944999280981971</v>
      </c>
      <c r="R6817">
        <f>ABS($J$5-O6817)</f>
        <v>5.3608207345482023E-2</v>
      </c>
      <c r="S6817">
        <f>ABS($J$6-O6817)</f>
        <v>0.64329848814578428</v>
      </c>
      <c r="T6817">
        <f>MIN(P6817:S6817)</f>
        <v>5.3608207345482023E-2</v>
      </c>
      <c r="U6817">
        <f>MATCH(T6817,P6817:S6817, 0)</f>
        <v>3</v>
      </c>
    </row>
    <row r="6818" spans="1:21" x14ac:dyDescent="0.35">
      <c r="A6818">
        <v>3</v>
      </c>
      <c r="B6818">
        <v>6807</v>
      </c>
      <c r="C6818" t="s">
        <v>239</v>
      </c>
      <c r="D6818" t="s">
        <v>240</v>
      </c>
      <c r="E6818" t="s">
        <v>52</v>
      </c>
      <c r="F6818" t="s">
        <v>53</v>
      </c>
      <c r="G6818" t="s">
        <v>601</v>
      </c>
      <c r="H6818" t="s">
        <v>602</v>
      </c>
      <c r="I6818" s="1">
        <v>42570</v>
      </c>
      <c r="J6818">
        <v>2016</v>
      </c>
      <c r="K6818" t="s">
        <v>77</v>
      </c>
      <c r="L6818" t="s">
        <v>78</v>
      </c>
      <c r="M6818" s="1">
        <v>42597</v>
      </c>
      <c r="N6818">
        <v>27</v>
      </c>
      <c r="O6818">
        <f>STANDARDIZE(N6818,$N$8,$N$9)</f>
        <v>-0.15210877235851616</v>
      </c>
      <c r="P6818">
        <f>ABS($J$3-O6818)</f>
        <v>0.37525745141837419</v>
      </c>
      <c r="Q6818">
        <f>ABS($J$4-O6818)</f>
        <v>2.3408917207527153</v>
      </c>
      <c r="R6818">
        <f>ABS($J$5-O6818)</f>
        <v>0</v>
      </c>
      <c r="S6818">
        <f>ABS($J$6-O6818)</f>
        <v>0.58969028080030228</v>
      </c>
      <c r="T6818">
        <f>MIN(P6818:S6818)</f>
        <v>0</v>
      </c>
      <c r="U6818">
        <f>MATCH(T6818,P6818:S6818, 0)</f>
        <v>3</v>
      </c>
    </row>
    <row r="6819" spans="1:21" x14ac:dyDescent="0.35">
      <c r="A6819">
        <v>3</v>
      </c>
      <c r="B6819">
        <v>6808</v>
      </c>
      <c r="C6819" t="s">
        <v>14</v>
      </c>
      <c r="D6819" t="s">
        <v>15</v>
      </c>
      <c r="E6819" t="s">
        <v>79</v>
      </c>
      <c r="F6819" t="s">
        <v>35</v>
      </c>
      <c r="G6819" t="s">
        <v>80</v>
      </c>
      <c r="H6819" t="s">
        <v>81</v>
      </c>
      <c r="I6819" s="1">
        <v>42570</v>
      </c>
      <c r="J6819">
        <v>2016</v>
      </c>
      <c r="K6819" t="s">
        <v>77</v>
      </c>
      <c r="L6819" t="s">
        <v>78</v>
      </c>
      <c r="M6819" s="1">
        <v>42597</v>
      </c>
      <c r="N6819">
        <v>27</v>
      </c>
      <c r="O6819">
        <f>STANDARDIZE(N6819,$N$8,$N$9)</f>
        <v>-0.15210877235851616</v>
      </c>
      <c r="P6819">
        <f>ABS($J$3-O6819)</f>
        <v>0.37525745141837419</v>
      </c>
      <c r="Q6819">
        <f>ABS($J$4-O6819)</f>
        <v>2.3408917207527153</v>
      </c>
      <c r="R6819">
        <f>ABS($J$5-O6819)</f>
        <v>0</v>
      </c>
      <c r="S6819">
        <f>ABS($J$6-O6819)</f>
        <v>0.58969028080030228</v>
      </c>
      <c r="T6819">
        <f>MIN(P6819:S6819)</f>
        <v>0</v>
      </c>
      <c r="U6819">
        <f>MATCH(T6819,P6819:S6819, 0)</f>
        <v>3</v>
      </c>
    </row>
    <row r="6820" spans="1:21" x14ac:dyDescent="0.35">
      <c r="A6820">
        <v>3</v>
      </c>
      <c r="B6820">
        <v>6809</v>
      </c>
      <c r="C6820" t="s">
        <v>408</v>
      </c>
      <c r="D6820" t="s">
        <v>409</v>
      </c>
      <c r="E6820" t="s">
        <v>90</v>
      </c>
      <c r="F6820" t="s">
        <v>250</v>
      </c>
      <c r="G6820" t="s">
        <v>251</v>
      </c>
      <c r="H6820" t="s">
        <v>252</v>
      </c>
      <c r="I6820" s="1">
        <v>42570</v>
      </c>
      <c r="J6820">
        <v>2016</v>
      </c>
      <c r="K6820" t="s">
        <v>77</v>
      </c>
      <c r="L6820" t="s">
        <v>78</v>
      </c>
      <c r="M6820" s="1">
        <v>42599</v>
      </c>
      <c r="N6820">
        <v>29</v>
      </c>
      <c r="O6820">
        <f>STANDARDIZE(N6820,$N$8,$N$9)</f>
        <v>-0.11636996746152814</v>
      </c>
      <c r="P6820">
        <f>ABS($J$3-O6820)</f>
        <v>0.41099625631536219</v>
      </c>
      <c r="Q6820">
        <f>ABS($J$4-O6820)</f>
        <v>2.3051529158557269</v>
      </c>
      <c r="R6820">
        <f>ABS($J$5-O6820)</f>
        <v>3.5738804896988025E-2</v>
      </c>
      <c r="S6820">
        <f>ABS($J$6-O6820)</f>
        <v>0.55395147590331428</v>
      </c>
      <c r="T6820">
        <f>MIN(P6820:S6820)</f>
        <v>3.5738804896988025E-2</v>
      </c>
      <c r="U6820">
        <f>MATCH(T6820,P6820:S6820, 0)</f>
        <v>3</v>
      </c>
    </row>
    <row r="6821" spans="1:21" x14ac:dyDescent="0.35">
      <c r="A6821">
        <v>3</v>
      </c>
      <c r="B6821">
        <v>6810</v>
      </c>
      <c r="C6821" t="s">
        <v>30</v>
      </c>
      <c r="D6821" t="s">
        <v>31</v>
      </c>
      <c r="E6821" t="s">
        <v>16</v>
      </c>
      <c r="F6821" t="s">
        <v>17</v>
      </c>
      <c r="G6821" t="s">
        <v>18</v>
      </c>
      <c r="H6821" t="s">
        <v>19</v>
      </c>
      <c r="I6821" s="1">
        <v>42570</v>
      </c>
      <c r="J6821">
        <v>2016</v>
      </c>
      <c r="K6821" t="s">
        <v>77</v>
      </c>
      <c r="L6821" t="s">
        <v>78</v>
      </c>
      <c r="M6821" s="1">
        <v>42600</v>
      </c>
      <c r="N6821">
        <v>30</v>
      </c>
      <c r="O6821">
        <f>STANDARDIZE(N6821,$N$8,$N$9)</f>
        <v>-9.8500565013034141E-2</v>
      </c>
      <c r="P6821">
        <f>ABS($J$3-O6821)</f>
        <v>0.42886565876385618</v>
      </c>
      <c r="Q6821">
        <f>ABS($J$4-O6821)</f>
        <v>2.2872835134072331</v>
      </c>
      <c r="R6821">
        <f>ABS($J$5-O6821)</f>
        <v>5.3608207345482023E-2</v>
      </c>
      <c r="S6821">
        <f>ABS($J$6-O6821)</f>
        <v>0.53608207345482028</v>
      </c>
      <c r="T6821">
        <f>MIN(P6821:S6821)</f>
        <v>5.3608207345482023E-2</v>
      </c>
      <c r="U6821">
        <f>MATCH(T6821,P6821:S6821, 0)</f>
        <v>3</v>
      </c>
    </row>
    <row r="6822" spans="1:21" x14ac:dyDescent="0.35">
      <c r="A6822">
        <v>3</v>
      </c>
      <c r="B6822">
        <v>6811</v>
      </c>
      <c r="C6822" t="s">
        <v>62</v>
      </c>
      <c r="D6822" t="s">
        <v>63</v>
      </c>
      <c r="E6822" t="s">
        <v>168</v>
      </c>
      <c r="F6822" t="s">
        <v>169</v>
      </c>
      <c r="G6822" t="s">
        <v>170</v>
      </c>
      <c r="H6822" t="s">
        <v>171</v>
      </c>
      <c r="I6822" s="1">
        <v>42570</v>
      </c>
      <c r="J6822">
        <v>2016</v>
      </c>
      <c r="K6822" t="s">
        <v>77</v>
      </c>
      <c r="L6822" t="s">
        <v>78</v>
      </c>
      <c r="M6822" s="1">
        <v>42605</v>
      </c>
      <c r="N6822">
        <v>35</v>
      </c>
      <c r="O6822">
        <f>STANDARDIZE(N6822,$N$8,$N$9)</f>
        <v>-9.1535527705640905E-3</v>
      </c>
      <c r="P6822">
        <f>ABS($J$3-O6822)</f>
        <v>0.51821267100632629</v>
      </c>
      <c r="Q6822">
        <f>ABS($J$4-O6822)</f>
        <v>2.1979365011647629</v>
      </c>
      <c r="R6822">
        <f>ABS($J$5-O6822)</f>
        <v>0.14295521958795207</v>
      </c>
      <c r="S6822">
        <f>ABS($J$6-O6822)</f>
        <v>0.44673506121235018</v>
      </c>
      <c r="T6822">
        <f>MIN(P6822:S6822)</f>
        <v>0.14295521958795207</v>
      </c>
      <c r="U6822">
        <f>MATCH(T6822,P6822:S6822, 0)</f>
        <v>3</v>
      </c>
    </row>
    <row r="6823" spans="1:21" x14ac:dyDescent="0.35">
      <c r="A6823">
        <v>3</v>
      </c>
      <c r="B6823">
        <v>6812</v>
      </c>
      <c r="C6823" t="s">
        <v>30</v>
      </c>
      <c r="D6823" t="s">
        <v>31</v>
      </c>
      <c r="E6823" t="s">
        <v>16</v>
      </c>
      <c r="F6823" t="s">
        <v>17</v>
      </c>
      <c r="G6823" t="s">
        <v>137</v>
      </c>
      <c r="H6823" t="s">
        <v>138</v>
      </c>
      <c r="I6823" s="1">
        <v>42570</v>
      </c>
      <c r="J6823">
        <v>2016</v>
      </c>
      <c r="K6823" t="s">
        <v>577</v>
      </c>
      <c r="L6823" t="s">
        <v>578</v>
      </c>
      <c r="M6823" s="1">
        <v>42605</v>
      </c>
      <c r="N6823">
        <v>35</v>
      </c>
      <c r="O6823">
        <f>STANDARDIZE(N6823,$N$8,$N$9)</f>
        <v>-9.1535527705640905E-3</v>
      </c>
      <c r="P6823">
        <f>ABS($J$3-O6823)</f>
        <v>0.51821267100632629</v>
      </c>
      <c r="Q6823">
        <f>ABS($J$4-O6823)</f>
        <v>2.1979365011647629</v>
      </c>
      <c r="R6823">
        <f>ABS($J$5-O6823)</f>
        <v>0.14295521958795207</v>
      </c>
      <c r="S6823">
        <f>ABS($J$6-O6823)</f>
        <v>0.44673506121235018</v>
      </c>
      <c r="T6823">
        <f>MIN(P6823:S6823)</f>
        <v>0.14295521958795207</v>
      </c>
      <c r="U6823">
        <f>MATCH(T6823,P6823:S6823, 0)</f>
        <v>3</v>
      </c>
    </row>
    <row r="6824" spans="1:21" x14ac:dyDescent="0.35">
      <c r="A6824">
        <v>4</v>
      </c>
      <c r="B6824">
        <v>6813</v>
      </c>
      <c r="C6824" t="s">
        <v>14</v>
      </c>
      <c r="D6824" t="s">
        <v>15</v>
      </c>
      <c r="E6824" t="s">
        <v>79</v>
      </c>
      <c r="F6824" t="s">
        <v>35</v>
      </c>
      <c r="G6824" t="s">
        <v>80</v>
      </c>
      <c r="H6824" t="s">
        <v>81</v>
      </c>
      <c r="I6824" s="1">
        <v>42570</v>
      </c>
      <c r="J6824">
        <v>2016</v>
      </c>
      <c r="K6824" t="s">
        <v>77</v>
      </c>
      <c r="L6824" t="s">
        <v>78</v>
      </c>
      <c r="M6824" s="1">
        <v>42632</v>
      </c>
      <c r="N6824">
        <v>62</v>
      </c>
      <c r="O6824">
        <f>STANDARDIZE(N6824,$N$8,$N$9)</f>
        <v>0.47332031333877417</v>
      </c>
      <c r="P6824">
        <f>ABS($J$3-O6824)</f>
        <v>1.0006865371156646</v>
      </c>
      <c r="Q6824">
        <f>ABS($J$4-O6824)</f>
        <v>1.7154626350554247</v>
      </c>
      <c r="R6824">
        <f>ABS($J$5-O6824)</f>
        <v>0.62542908569729039</v>
      </c>
      <c r="S6824">
        <f>ABS($J$6-O6824)</f>
        <v>3.5738804896988052E-2</v>
      </c>
      <c r="T6824">
        <f>MIN(P6824:S6824)</f>
        <v>3.5738804896988052E-2</v>
      </c>
      <c r="U6824">
        <f>MATCH(T6824,P6824:S6824, 0)</f>
        <v>4</v>
      </c>
    </row>
    <row r="6825" spans="1:21" x14ac:dyDescent="0.35">
      <c r="A6825">
        <v>2</v>
      </c>
      <c r="B6825">
        <v>6814</v>
      </c>
      <c r="C6825" t="s">
        <v>14</v>
      </c>
      <c r="D6825" t="s">
        <v>15</v>
      </c>
      <c r="E6825" t="s">
        <v>79</v>
      </c>
      <c r="F6825" t="s">
        <v>35</v>
      </c>
      <c r="G6825" t="s">
        <v>80</v>
      </c>
      <c r="H6825" t="s">
        <v>81</v>
      </c>
      <c r="I6825" s="1">
        <v>42570</v>
      </c>
      <c r="J6825">
        <v>2016</v>
      </c>
      <c r="K6825" t="s">
        <v>41</v>
      </c>
      <c r="L6825" t="s">
        <v>42</v>
      </c>
      <c r="M6825" s="1">
        <v>42918</v>
      </c>
      <c r="N6825">
        <v>203</v>
      </c>
      <c r="O6825">
        <f>STANDARDIZE(N6825,$N$8,$N$9)</f>
        <v>2.9929060585764296</v>
      </c>
      <c r="P6825">
        <f>ABS($J$3-O6825)</f>
        <v>3.5202722823533197</v>
      </c>
      <c r="Q6825">
        <f>ABS($J$4-O6825)</f>
        <v>0.80412311018223059</v>
      </c>
      <c r="R6825">
        <f>ABS($J$5-O6825)</f>
        <v>3.1450148309349455</v>
      </c>
      <c r="S6825">
        <f>ABS($J$6-O6825)</f>
        <v>2.5553245501346433</v>
      </c>
      <c r="T6825">
        <f>MIN(P6825:S6825)</f>
        <v>0.80412311018223059</v>
      </c>
      <c r="U6825">
        <f>MATCH(T6825,P6825:S6825, 0)</f>
        <v>2</v>
      </c>
    </row>
    <row r="6826" spans="1:21" x14ac:dyDescent="0.35">
      <c r="A6826">
        <v>1</v>
      </c>
      <c r="B6826">
        <v>6815</v>
      </c>
      <c r="C6826" t="s">
        <v>67</v>
      </c>
      <c r="D6826" t="s">
        <v>68</v>
      </c>
      <c r="E6826" t="s">
        <v>84</v>
      </c>
      <c r="F6826" t="s">
        <v>85</v>
      </c>
      <c r="G6826" t="s">
        <v>593</v>
      </c>
      <c r="H6826" t="s">
        <v>594</v>
      </c>
      <c r="I6826" s="1">
        <v>42571</v>
      </c>
      <c r="J6826">
        <v>2016</v>
      </c>
      <c r="K6826" t="s">
        <v>176</v>
      </c>
      <c r="L6826" t="s">
        <v>177</v>
      </c>
      <c r="M6826" s="1">
        <v>42575</v>
      </c>
      <c r="N6826">
        <v>4</v>
      </c>
      <c r="O6826">
        <f>STANDARDIZE(N6826,$N$8,$N$9)</f>
        <v>-0.56310502867387835</v>
      </c>
      <c r="P6826">
        <f>ABS($J$3-O6826)</f>
        <v>3.5738804896987997E-2</v>
      </c>
      <c r="Q6826">
        <f>ABS($J$4-O6826)</f>
        <v>2.7518879770680771</v>
      </c>
      <c r="R6826">
        <f>ABS($J$5-O6826)</f>
        <v>0.41099625631536219</v>
      </c>
      <c r="S6826">
        <f>ABS($J$6-O6826)</f>
        <v>1.0006865371156644</v>
      </c>
      <c r="T6826">
        <f>MIN(P6826:S6826)</f>
        <v>3.5738804896987997E-2</v>
      </c>
      <c r="U6826">
        <f>MATCH(T6826,P6826:S6826, 0)</f>
        <v>1</v>
      </c>
    </row>
    <row r="6827" spans="1:21" x14ac:dyDescent="0.35">
      <c r="A6827">
        <v>1</v>
      </c>
      <c r="B6827">
        <v>6816</v>
      </c>
      <c r="C6827" t="s">
        <v>67</v>
      </c>
      <c r="D6827" t="s">
        <v>68</v>
      </c>
      <c r="E6827" t="s">
        <v>131</v>
      </c>
      <c r="F6827" t="s">
        <v>132</v>
      </c>
      <c r="G6827" t="s">
        <v>133</v>
      </c>
      <c r="H6827" t="s">
        <v>134</v>
      </c>
      <c r="I6827" s="1">
        <v>42571</v>
      </c>
      <c r="J6827">
        <v>2016</v>
      </c>
      <c r="K6827" t="s">
        <v>176</v>
      </c>
      <c r="L6827" t="s">
        <v>177</v>
      </c>
      <c r="M6827" s="1">
        <v>42577</v>
      </c>
      <c r="N6827">
        <v>6</v>
      </c>
      <c r="O6827">
        <f>STANDARDIZE(N6827,$N$8,$N$9)</f>
        <v>-0.52736622377689035</v>
      </c>
      <c r="P6827">
        <f>ABS($J$3-O6827)</f>
        <v>0</v>
      </c>
      <c r="Q6827">
        <f>ABS($J$4-O6827)</f>
        <v>2.7161491721710895</v>
      </c>
      <c r="R6827">
        <f>ABS($J$5-O6827)</f>
        <v>0.37525745141837419</v>
      </c>
      <c r="S6827">
        <f>ABS($J$6-O6827)</f>
        <v>0.96494773221867647</v>
      </c>
      <c r="T6827">
        <f>MIN(P6827:S6827)</f>
        <v>0</v>
      </c>
      <c r="U6827">
        <f>MATCH(T6827,P6827:S6827, 0)</f>
        <v>1</v>
      </c>
    </row>
    <row r="6828" spans="1:21" x14ac:dyDescent="0.35">
      <c r="A6828">
        <v>1</v>
      </c>
      <c r="B6828">
        <v>6817</v>
      </c>
      <c r="C6828" t="s">
        <v>14</v>
      </c>
      <c r="D6828" t="s">
        <v>15</v>
      </c>
      <c r="E6828" t="s">
        <v>79</v>
      </c>
      <c r="F6828" t="s">
        <v>35</v>
      </c>
      <c r="G6828" t="s">
        <v>80</v>
      </c>
      <c r="H6828" t="s">
        <v>81</v>
      </c>
      <c r="I6828" s="1">
        <v>42571</v>
      </c>
      <c r="J6828">
        <v>2016</v>
      </c>
      <c r="K6828" t="s">
        <v>41</v>
      </c>
      <c r="L6828" t="s">
        <v>42</v>
      </c>
      <c r="M6828" s="1">
        <v>42577</v>
      </c>
      <c r="N6828">
        <v>6</v>
      </c>
      <c r="O6828">
        <f>STANDARDIZE(N6828,$N$8,$N$9)</f>
        <v>-0.52736622377689035</v>
      </c>
      <c r="P6828">
        <f>ABS($J$3-O6828)</f>
        <v>0</v>
      </c>
      <c r="Q6828">
        <f>ABS($J$4-O6828)</f>
        <v>2.7161491721710895</v>
      </c>
      <c r="R6828">
        <f>ABS($J$5-O6828)</f>
        <v>0.37525745141837419</v>
      </c>
      <c r="S6828">
        <f>ABS($J$6-O6828)</f>
        <v>0.96494773221867647</v>
      </c>
      <c r="T6828">
        <f>MIN(P6828:S6828)</f>
        <v>0</v>
      </c>
      <c r="U6828">
        <f>MATCH(T6828,P6828:S6828, 0)</f>
        <v>1</v>
      </c>
    </row>
    <row r="6829" spans="1:21" x14ac:dyDescent="0.35">
      <c r="A6829">
        <v>3</v>
      </c>
      <c r="B6829">
        <v>6818</v>
      </c>
      <c r="C6829" t="s">
        <v>172</v>
      </c>
      <c r="D6829" t="s">
        <v>173</v>
      </c>
      <c r="E6829" t="s">
        <v>79</v>
      </c>
      <c r="F6829" t="s">
        <v>35</v>
      </c>
      <c r="G6829" t="s">
        <v>80</v>
      </c>
      <c r="H6829" t="s">
        <v>81</v>
      </c>
      <c r="I6829" s="1">
        <v>42571</v>
      </c>
      <c r="J6829">
        <v>2016</v>
      </c>
      <c r="K6829" t="s">
        <v>77</v>
      </c>
      <c r="L6829" t="s">
        <v>78</v>
      </c>
      <c r="M6829" s="1">
        <v>42529</v>
      </c>
      <c r="N6829">
        <v>17</v>
      </c>
      <c r="O6829">
        <f>STANDARDIZE(N6829,$N$8,$N$9)</f>
        <v>-0.33080279684345626</v>
      </c>
      <c r="P6829">
        <f>ABS($J$3-O6829)</f>
        <v>0.19656342693343409</v>
      </c>
      <c r="Q6829">
        <f>ABS($J$4-O6829)</f>
        <v>2.5195857452376553</v>
      </c>
      <c r="R6829">
        <f>ABS($J$5-O6829)</f>
        <v>0.17869402448494009</v>
      </c>
      <c r="S6829">
        <f>ABS($J$6-O6829)</f>
        <v>0.76838430528524237</v>
      </c>
      <c r="T6829">
        <f>MIN(P6829:S6829)</f>
        <v>0.17869402448494009</v>
      </c>
      <c r="U6829">
        <f>MATCH(T6829,P6829:S6829, 0)</f>
        <v>3</v>
      </c>
    </row>
    <row r="6830" spans="1:21" x14ac:dyDescent="0.35">
      <c r="A6830">
        <v>4</v>
      </c>
      <c r="B6830">
        <v>6819</v>
      </c>
      <c r="C6830" t="s">
        <v>288</v>
      </c>
      <c r="D6830" t="s">
        <v>289</v>
      </c>
      <c r="E6830" t="s">
        <v>163</v>
      </c>
      <c r="F6830" t="s">
        <v>59</v>
      </c>
      <c r="G6830" t="s">
        <v>164</v>
      </c>
      <c r="H6830" t="s">
        <v>165</v>
      </c>
      <c r="I6830" s="1">
        <v>42571</v>
      </c>
      <c r="J6830">
        <v>2016</v>
      </c>
      <c r="K6830" t="s">
        <v>69</v>
      </c>
      <c r="L6830" t="s">
        <v>70</v>
      </c>
      <c r="M6830" s="1">
        <v>42531</v>
      </c>
      <c r="N6830">
        <v>78</v>
      </c>
      <c r="O6830">
        <f>STANDARDIZE(N6830,$N$8,$N$9)</f>
        <v>0.75923075251467831</v>
      </c>
      <c r="P6830">
        <f>ABS($J$3-O6830)</f>
        <v>1.2865969762915688</v>
      </c>
      <c r="Q6830">
        <f>ABS($J$4-O6830)</f>
        <v>1.4295521958795208</v>
      </c>
      <c r="R6830">
        <f>ABS($J$5-O6830)</f>
        <v>0.91133952487319447</v>
      </c>
      <c r="S6830">
        <f>ABS($J$6-O6830)</f>
        <v>0.32164924407289219</v>
      </c>
      <c r="T6830">
        <f>MIN(P6830:S6830)</f>
        <v>0.32164924407289219</v>
      </c>
      <c r="U6830">
        <f>MATCH(T6830,P6830:S6830, 0)</f>
        <v>4</v>
      </c>
    </row>
    <row r="6831" spans="1:21" x14ac:dyDescent="0.35">
      <c r="A6831">
        <v>1</v>
      </c>
      <c r="B6831">
        <v>6820</v>
      </c>
      <c r="C6831" t="s">
        <v>14</v>
      </c>
      <c r="D6831" t="s">
        <v>15</v>
      </c>
      <c r="E6831" t="s">
        <v>131</v>
      </c>
      <c r="F6831" t="s">
        <v>132</v>
      </c>
      <c r="G6831" t="s">
        <v>133</v>
      </c>
      <c r="H6831" t="s">
        <v>134</v>
      </c>
      <c r="I6831" s="1">
        <v>42572</v>
      </c>
      <c r="J6831">
        <v>2016</v>
      </c>
      <c r="K6831" t="s">
        <v>176</v>
      </c>
      <c r="L6831" t="s">
        <v>177</v>
      </c>
      <c r="M6831" s="1">
        <v>42577</v>
      </c>
      <c r="N6831">
        <v>5</v>
      </c>
      <c r="O6831">
        <f>STANDARDIZE(N6831,$N$8,$N$9)</f>
        <v>-0.54523562622538435</v>
      </c>
      <c r="P6831">
        <f>ABS($J$3-O6831)</f>
        <v>1.7869402448493998E-2</v>
      </c>
      <c r="Q6831">
        <f>ABS($J$4-O6831)</f>
        <v>2.7340185746195833</v>
      </c>
      <c r="R6831">
        <f>ABS($J$5-O6831)</f>
        <v>0.39312685386686819</v>
      </c>
      <c r="S6831">
        <f>ABS($J$6-O6831)</f>
        <v>0.98281713466717047</v>
      </c>
      <c r="T6831">
        <f>MIN(P6831:S6831)</f>
        <v>1.7869402448493998E-2</v>
      </c>
      <c r="U6831">
        <f>MATCH(T6831,P6831:S6831, 0)</f>
        <v>1</v>
      </c>
    </row>
    <row r="6832" spans="1:21" x14ac:dyDescent="0.35">
      <c r="A6832">
        <v>1</v>
      </c>
      <c r="B6832">
        <v>6821</v>
      </c>
      <c r="C6832" t="s">
        <v>112</v>
      </c>
      <c r="D6832" t="s">
        <v>113</v>
      </c>
      <c r="E6832" t="s">
        <v>243</v>
      </c>
      <c r="F6832" t="s">
        <v>208</v>
      </c>
      <c r="G6832" t="s">
        <v>244</v>
      </c>
      <c r="H6832" t="s">
        <v>245</v>
      </c>
      <c r="I6832" s="1">
        <v>42572</v>
      </c>
      <c r="J6832">
        <v>2016</v>
      </c>
      <c r="K6832" t="s">
        <v>77</v>
      </c>
      <c r="L6832" t="s">
        <v>78</v>
      </c>
      <c r="M6832" s="1">
        <v>42578</v>
      </c>
      <c r="N6832">
        <v>6</v>
      </c>
      <c r="O6832">
        <f>STANDARDIZE(N6832,$N$8,$N$9)</f>
        <v>-0.52736622377689035</v>
      </c>
      <c r="P6832">
        <f>ABS($J$3-O6832)</f>
        <v>0</v>
      </c>
      <c r="Q6832">
        <f>ABS($J$4-O6832)</f>
        <v>2.7161491721710895</v>
      </c>
      <c r="R6832">
        <f>ABS($J$5-O6832)</f>
        <v>0.37525745141837419</v>
      </c>
      <c r="S6832">
        <f>ABS($J$6-O6832)</f>
        <v>0.96494773221867647</v>
      </c>
      <c r="T6832">
        <f>MIN(P6832:S6832)</f>
        <v>0</v>
      </c>
      <c r="U6832">
        <f>MATCH(T6832,P6832:S6832, 0)</f>
        <v>1</v>
      </c>
    </row>
    <row r="6833" spans="1:21" x14ac:dyDescent="0.35">
      <c r="A6833">
        <v>1</v>
      </c>
      <c r="B6833">
        <v>6822</v>
      </c>
      <c r="C6833" t="s">
        <v>14</v>
      </c>
      <c r="D6833" t="s">
        <v>15</v>
      </c>
      <c r="E6833" t="s">
        <v>79</v>
      </c>
      <c r="F6833" t="s">
        <v>35</v>
      </c>
      <c r="G6833" t="s">
        <v>80</v>
      </c>
      <c r="H6833" t="s">
        <v>81</v>
      </c>
      <c r="I6833" s="1">
        <v>42572</v>
      </c>
      <c r="J6833">
        <v>2016</v>
      </c>
      <c r="K6833" t="s">
        <v>77</v>
      </c>
      <c r="L6833" t="s">
        <v>78</v>
      </c>
      <c r="M6833" s="1">
        <v>42578</v>
      </c>
      <c r="N6833">
        <v>6</v>
      </c>
      <c r="O6833">
        <f>STANDARDIZE(N6833,$N$8,$N$9)</f>
        <v>-0.52736622377689035</v>
      </c>
      <c r="P6833">
        <f>ABS($J$3-O6833)</f>
        <v>0</v>
      </c>
      <c r="Q6833">
        <f>ABS($J$4-O6833)</f>
        <v>2.7161491721710895</v>
      </c>
      <c r="R6833">
        <f>ABS($J$5-O6833)</f>
        <v>0.37525745141837419</v>
      </c>
      <c r="S6833">
        <f>ABS($J$6-O6833)</f>
        <v>0.96494773221867647</v>
      </c>
      <c r="T6833">
        <f>MIN(P6833:S6833)</f>
        <v>0</v>
      </c>
      <c r="U6833">
        <f>MATCH(T6833,P6833:S6833, 0)</f>
        <v>1</v>
      </c>
    </row>
    <row r="6834" spans="1:21" x14ac:dyDescent="0.35">
      <c r="A6834">
        <v>3</v>
      </c>
      <c r="B6834">
        <v>6823</v>
      </c>
      <c r="C6834" t="s">
        <v>30</v>
      </c>
      <c r="D6834" t="s">
        <v>31</v>
      </c>
      <c r="E6834" t="s">
        <v>163</v>
      </c>
      <c r="F6834" t="s">
        <v>59</v>
      </c>
      <c r="G6834" t="s">
        <v>164</v>
      </c>
      <c r="H6834" t="s">
        <v>165</v>
      </c>
      <c r="I6834" s="1">
        <v>42572</v>
      </c>
      <c r="J6834">
        <v>2016</v>
      </c>
      <c r="K6834" t="s">
        <v>69</v>
      </c>
      <c r="L6834" t="s">
        <v>70</v>
      </c>
      <c r="M6834" s="1">
        <v>42611</v>
      </c>
      <c r="N6834">
        <v>39</v>
      </c>
      <c r="O6834">
        <f>STANDARDIZE(N6834,$N$8,$N$9)</f>
        <v>6.2324057023411948E-2</v>
      </c>
      <c r="P6834">
        <f>ABS($J$3-O6834)</f>
        <v>0.58969028080030228</v>
      </c>
      <c r="Q6834">
        <f>ABS($J$4-O6834)</f>
        <v>2.1264588913707869</v>
      </c>
      <c r="R6834">
        <f>ABS($J$5-O6834)</f>
        <v>0.21443282938192812</v>
      </c>
      <c r="S6834">
        <f>ABS($J$6-O6834)</f>
        <v>0.37525745141837419</v>
      </c>
      <c r="T6834">
        <f>MIN(P6834:S6834)</f>
        <v>0.21443282938192812</v>
      </c>
      <c r="U6834">
        <f>MATCH(T6834,P6834:S6834, 0)</f>
        <v>3</v>
      </c>
    </row>
    <row r="6835" spans="1:21" x14ac:dyDescent="0.35">
      <c r="A6835">
        <v>3</v>
      </c>
      <c r="B6835">
        <v>6824</v>
      </c>
      <c r="C6835" t="s">
        <v>14</v>
      </c>
      <c r="D6835" t="s">
        <v>15</v>
      </c>
      <c r="E6835" t="s">
        <v>52</v>
      </c>
      <c r="F6835" t="s">
        <v>53</v>
      </c>
      <c r="G6835" t="s">
        <v>54</v>
      </c>
      <c r="H6835" t="s">
        <v>55</v>
      </c>
      <c r="I6835" s="1">
        <v>42572</v>
      </c>
      <c r="J6835">
        <v>2016</v>
      </c>
      <c r="K6835" t="s">
        <v>69</v>
      </c>
      <c r="L6835" t="s">
        <v>70</v>
      </c>
      <c r="M6835" s="1">
        <v>42612</v>
      </c>
      <c r="N6835">
        <v>40</v>
      </c>
      <c r="O6835">
        <f>STANDARDIZE(N6835,$N$8,$N$9)</f>
        <v>8.0193459471905953E-2</v>
      </c>
      <c r="P6835">
        <f>ABS($J$3-O6835)</f>
        <v>0.60755968324879628</v>
      </c>
      <c r="Q6835">
        <f>ABS($J$4-O6835)</f>
        <v>2.1085894889222931</v>
      </c>
      <c r="R6835">
        <f>ABS($J$5-O6835)</f>
        <v>0.23230223183042212</v>
      </c>
      <c r="S6835">
        <f>ABS($J$6-O6835)</f>
        <v>0.35738804896988019</v>
      </c>
      <c r="T6835">
        <f>MIN(P6835:S6835)</f>
        <v>0.23230223183042212</v>
      </c>
      <c r="U6835">
        <f>MATCH(T6835,P6835:S6835, 0)</f>
        <v>3</v>
      </c>
    </row>
    <row r="6836" spans="1:21" x14ac:dyDescent="0.35">
      <c r="A6836">
        <v>4</v>
      </c>
      <c r="B6836">
        <v>6825</v>
      </c>
      <c r="C6836" t="s">
        <v>14</v>
      </c>
      <c r="D6836" t="s">
        <v>15</v>
      </c>
      <c r="E6836" t="s">
        <v>243</v>
      </c>
      <c r="F6836" t="s">
        <v>208</v>
      </c>
      <c r="G6836" t="s">
        <v>244</v>
      </c>
      <c r="H6836" t="s">
        <v>245</v>
      </c>
      <c r="I6836" s="1">
        <v>42572</v>
      </c>
      <c r="J6836">
        <v>2016</v>
      </c>
      <c r="K6836" t="s">
        <v>41</v>
      </c>
      <c r="L6836" t="s">
        <v>42</v>
      </c>
      <c r="M6836" s="1">
        <v>42560</v>
      </c>
      <c r="N6836">
        <v>48</v>
      </c>
      <c r="O6836">
        <f>STANDARDIZE(N6836,$N$8,$N$9)</f>
        <v>0.22314867905985802</v>
      </c>
      <c r="P6836">
        <f>ABS($J$3-O6836)</f>
        <v>0.75051490283674838</v>
      </c>
      <c r="Q6836">
        <f>ABS($J$4-O6836)</f>
        <v>1.9656342693343409</v>
      </c>
      <c r="R6836">
        <f>ABS($J$5-O6836)</f>
        <v>0.37525745141837419</v>
      </c>
      <c r="S6836">
        <f>ABS($J$6-O6836)</f>
        <v>0.21443282938192809</v>
      </c>
      <c r="T6836">
        <f>MIN(P6836:S6836)</f>
        <v>0.21443282938192809</v>
      </c>
      <c r="U6836">
        <f>MATCH(T6836,P6836:S6836, 0)</f>
        <v>4</v>
      </c>
    </row>
    <row r="6837" spans="1:21" x14ac:dyDescent="0.35">
      <c r="A6837">
        <v>4</v>
      </c>
      <c r="B6837">
        <v>6826</v>
      </c>
      <c r="C6837" t="s">
        <v>112</v>
      </c>
      <c r="D6837" t="s">
        <v>113</v>
      </c>
      <c r="E6837" t="s">
        <v>243</v>
      </c>
      <c r="F6837" t="s">
        <v>208</v>
      </c>
      <c r="G6837" t="s">
        <v>244</v>
      </c>
      <c r="H6837" t="s">
        <v>245</v>
      </c>
      <c r="I6837" s="1">
        <v>42572</v>
      </c>
      <c r="J6837">
        <v>2016</v>
      </c>
      <c r="K6837" t="s">
        <v>41</v>
      </c>
      <c r="L6837" t="s">
        <v>42</v>
      </c>
      <c r="M6837" s="1">
        <v>42674</v>
      </c>
      <c r="N6837">
        <v>102</v>
      </c>
      <c r="O6837">
        <f>STANDARDIZE(N6837,$N$8,$N$9)</f>
        <v>1.1880964112785346</v>
      </c>
      <c r="P6837">
        <f>ABS($J$3-O6837)</f>
        <v>1.715462635055425</v>
      </c>
      <c r="Q6837">
        <f>ABS($J$4-O6837)</f>
        <v>1.0006865371156644</v>
      </c>
      <c r="R6837">
        <f>ABS($J$5-O6837)</f>
        <v>1.3402051836370508</v>
      </c>
      <c r="S6837">
        <f>ABS($J$6-O6837)</f>
        <v>0.75051490283674849</v>
      </c>
      <c r="T6837">
        <f>MIN(P6837:S6837)</f>
        <v>0.75051490283674849</v>
      </c>
      <c r="U6837">
        <f>MATCH(T6837,P6837:S6837, 0)</f>
        <v>4</v>
      </c>
    </row>
    <row r="6838" spans="1:21" x14ac:dyDescent="0.35">
      <c r="A6838">
        <v>1</v>
      </c>
      <c r="B6838">
        <v>6827</v>
      </c>
      <c r="C6838" t="s">
        <v>82</v>
      </c>
      <c r="D6838" t="s">
        <v>83</v>
      </c>
      <c r="E6838" t="s">
        <v>84</v>
      </c>
      <c r="F6838" t="s">
        <v>85</v>
      </c>
      <c r="G6838" t="s">
        <v>333</v>
      </c>
      <c r="H6838" t="s">
        <v>334</v>
      </c>
      <c r="I6838" s="1">
        <v>42573</v>
      </c>
      <c r="J6838">
        <v>2016</v>
      </c>
      <c r="K6838" t="s">
        <v>176</v>
      </c>
      <c r="L6838" t="s">
        <v>177</v>
      </c>
      <c r="M6838" s="1">
        <v>42578</v>
      </c>
      <c r="N6838">
        <v>5</v>
      </c>
      <c r="O6838">
        <f>STANDARDIZE(N6838,$N$8,$N$9)</f>
        <v>-0.54523562622538435</v>
      </c>
      <c r="P6838">
        <f>ABS($J$3-O6838)</f>
        <v>1.7869402448493998E-2</v>
      </c>
      <c r="Q6838">
        <f>ABS($J$4-O6838)</f>
        <v>2.7340185746195833</v>
      </c>
      <c r="R6838">
        <f>ABS($J$5-O6838)</f>
        <v>0.39312685386686819</v>
      </c>
      <c r="S6838">
        <f>ABS($J$6-O6838)</f>
        <v>0.98281713466717047</v>
      </c>
      <c r="T6838">
        <f>MIN(P6838:S6838)</f>
        <v>1.7869402448493998E-2</v>
      </c>
      <c r="U6838">
        <f>MATCH(T6838,P6838:S6838, 0)</f>
        <v>1</v>
      </c>
    </row>
    <row r="6839" spans="1:21" x14ac:dyDescent="0.35">
      <c r="A6839">
        <v>3</v>
      </c>
      <c r="B6839">
        <v>6828</v>
      </c>
      <c r="C6839" t="s">
        <v>30</v>
      </c>
      <c r="D6839" t="s">
        <v>31</v>
      </c>
      <c r="E6839" t="s">
        <v>52</v>
      </c>
      <c r="F6839" t="s">
        <v>102</v>
      </c>
      <c r="G6839" t="s">
        <v>103</v>
      </c>
      <c r="H6839" t="s">
        <v>104</v>
      </c>
      <c r="I6839" s="1">
        <v>42573</v>
      </c>
      <c r="J6839">
        <v>2016</v>
      </c>
      <c r="K6839" t="s">
        <v>77</v>
      </c>
      <c r="L6839" t="s">
        <v>78</v>
      </c>
      <c r="M6839" s="1">
        <v>42601</v>
      </c>
      <c r="N6839">
        <v>28</v>
      </c>
      <c r="O6839">
        <f>STANDARDIZE(N6839,$N$8,$N$9)</f>
        <v>-0.13423936991002217</v>
      </c>
      <c r="P6839">
        <f>ABS($J$3-O6839)</f>
        <v>0.39312685386686819</v>
      </c>
      <c r="Q6839">
        <f>ABS($J$4-O6839)</f>
        <v>2.3230223183042211</v>
      </c>
      <c r="R6839">
        <f>ABS($J$5-O6839)</f>
        <v>1.7869402448493998E-2</v>
      </c>
      <c r="S6839">
        <f>ABS($J$6-O6839)</f>
        <v>0.57182087835180828</v>
      </c>
      <c r="T6839">
        <f>MIN(P6839:S6839)</f>
        <v>1.7869402448493998E-2</v>
      </c>
      <c r="U6839">
        <f>MATCH(T6839,P6839:S6839, 0)</f>
        <v>3</v>
      </c>
    </row>
    <row r="6840" spans="1:21" x14ac:dyDescent="0.35">
      <c r="A6840">
        <v>3</v>
      </c>
      <c r="B6840">
        <v>6829</v>
      </c>
      <c r="C6840" t="s">
        <v>14</v>
      </c>
      <c r="D6840" t="s">
        <v>15</v>
      </c>
      <c r="E6840" t="s">
        <v>52</v>
      </c>
      <c r="F6840" t="s">
        <v>53</v>
      </c>
      <c r="G6840" t="s">
        <v>601</v>
      </c>
      <c r="H6840" t="s">
        <v>602</v>
      </c>
      <c r="I6840" s="1">
        <v>42573</v>
      </c>
      <c r="J6840">
        <v>2016</v>
      </c>
      <c r="K6840" t="s">
        <v>77</v>
      </c>
      <c r="L6840" t="s">
        <v>78</v>
      </c>
      <c r="M6840" s="1">
        <v>42604</v>
      </c>
      <c r="N6840">
        <v>31</v>
      </c>
      <c r="O6840">
        <f>STANDARDIZE(N6840,$N$8,$N$9)</f>
        <v>-8.0631162564540129E-2</v>
      </c>
      <c r="P6840">
        <f>ABS($J$3-O6840)</f>
        <v>0.44673506121235024</v>
      </c>
      <c r="Q6840">
        <f>ABS($J$4-O6840)</f>
        <v>2.2694141109587389</v>
      </c>
      <c r="R6840">
        <f>ABS($J$5-O6840)</f>
        <v>7.1477609793976035E-2</v>
      </c>
      <c r="S6840">
        <f>ABS($J$6-O6840)</f>
        <v>0.51821267100632629</v>
      </c>
      <c r="T6840">
        <f>MIN(P6840:S6840)</f>
        <v>7.1477609793976035E-2</v>
      </c>
      <c r="U6840">
        <f>MATCH(T6840,P6840:S6840, 0)</f>
        <v>3</v>
      </c>
    </row>
    <row r="6841" spans="1:21" x14ac:dyDescent="0.35">
      <c r="A6841">
        <v>3</v>
      </c>
      <c r="B6841">
        <v>6830</v>
      </c>
      <c r="C6841" t="s">
        <v>14</v>
      </c>
      <c r="D6841" t="s">
        <v>15</v>
      </c>
      <c r="E6841" t="s">
        <v>79</v>
      </c>
      <c r="F6841" t="s">
        <v>35</v>
      </c>
      <c r="G6841" t="s">
        <v>80</v>
      </c>
      <c r="H6841" t="s">
        <v>81</v>
      </c>
      <c r="I6841" s="1">
        <v>42573</v>
      </c>
      <c r="J6841">
        <v>2016</v>
      </c>
      <c r="K6841" t="s">
        <v>69</v>
      </c>
      <c r="L6841" t="s">
        <v>70</v>
      </c>
      <c r="M6841" s="1">
        <v>42607</v>
      </c>
      <c r="N6841">
        <v>34</v>
      </c>
      <c r="O6841">
        <f>STANDARDIZE(N6841,$N$8,$N$9)</f>
        <v>-2.7022955219058099E-2</v>
      </c>
      <c r="P6841">
        <f>ABS($J$3-O6841)</f>
        <v>0.50034326855783229</v>
      </c>
      <c r="Q6841">
        <f>ABS($J$4-O6841)</f>
        <v>2.2158059036132571</v>
      </c>
      <c r="R6841">
        <f>ABS($J$5-O6841)</f>
        <v>0.12508581713945807</v>
      </c>
      <c r="S6841">
        <f>ABS($J$6-O6841)</f>
        <v>0.46460446366084424</v>
      </c>
      <c r="T6841">
        <f>MIN(P6841:S6841)</f>
        <v>0.12508581713945807</v>
      </c>
      <c r="U6841">
        <f>MATCH(T6841,P6841:S6841, 0)</f>
        <v>3</v>
      </c>
    </row>
    <row r="6842" spans="1:21" x14ac:dyDescent="0.35">
      <c r="A6842">
        <v>4</v>
      </c>
      <c r="B6842">
        <v>6831</v>
      </c>
      <c r="C6842" t="s">
        <v>30</v>
      </c>
      <c r="D6842" t="s">
        <v>31</v>
      </c>
      <c r="E6842" t="s">
        <v>24</v>
      </c>
      <c r="F6842" t="s">
        <v>253</v>
      </c>
      <c r="G6842" t="s">
        <v>398</v>
      </c>
      <c r="H6842" t="s">
        <v>399</v>
      </c>
      <c r="I6842" s="1">
        <v>42573</v>
      </c>
      <c r="J6842">
        <v>2016</v>
      </c>
      <c r="K6842" t="s">
        <v>69</v>
      </c>
      <c r="L6842" t="s">
        <v>70</v>
      </c>
      <c r="M6842" s="1">
        <v>42643</v>
      </c>
      <c r="N6842">
        <v>70</v>
      </c>
      <c r="O6842">
        <f>STANDARDIZE(N6842,$N$8,$N$9)</f>
        <v>0.61627553292672621</v>
      </c>
      <c r="P6842">
        <f>ABS($J$3-O6842)</f>
        <v>1.1436417567036166</v>
      </c>
      <c r="Q6842">
        <f>ABS($J$4-O6842)</f>
        <v>1.5725074154674727</v>
      </c>
      <c r="R6842">
        <f>ABS($J$5-O6842)</f>
        <v>0.76838430528524237</v>
      </c>
      <c r="S6842">
        <f>ABS($J$6-O6842)</f>
        <v>0.17869402448494009</v>
      </c>
      <c r="T6842">
        <f>MIN(P6842:S6842)</f>
        <v>0.17869402448494009</v>
      </c>
      <c r="U6842">
        <f>MATCH(T6842,P6842:S6842, 0)</f>
        <v>4</v>
      </c>
    </row>
    <row r="6843" spans="1:21" x14ac:dyDescent="0.35">
      <c r="A6843">
        <v>1</v>
      </c>
      <c r="B6843">
        <v>6832</v>
      </c>
      <c r="C6843" t="s">
        <v>172</v>
      </c>
      <c r="D6843" t="s">
        <v>173</v>
      </c>
      <c r="E6843" t="s">
        <v>79</v>
      </c>
      <c r="F6843" t="s">
        <v>35</v>
      </c>
      <c r="G6843" t="s">
        <v>80</v>
      </c>
      <c r="H6843" t="s">
        <v>81</v>
      </c>
      <c r="I6843" s="1">
        <v>42574</v>
      </c>
      <c r="J6843">
        <v>2016</v>
      </c>
      <c r="K6843" t="s">
        <v>41</v>
      </c>
      <c r="L6843" t="s">
        <v>42</v>
      </c>
      <c r="M6843" s="1">
        <v>42581</v>
      </c>
      <c r="N6843">
        <v>7</v>
      </c>
      <c r="O6843">
        <f>STANDARDIZE(N6843,$N$8,$N$9)</f>
        <v>-0.50949682132839635</v>
      </c>
      <c r="P6843">
        <f>ABS($J$3-O6843)</f>
        <v>1.7869402448493998E-2</v>
      </c>
      <c r="Q6843">
        <f>ABS($J$4-O6843)</f>
        <v>2.6982797697225953</v>
      </c>
      <c r="R6843">
        <f>ABS($J$5-O6843)</f>
        <v>0.35738804896988019</v>
      </c>
      <c r="S6843">
        <f>ABS($J$6-O6843)</f>
        <v>0.94707832977018247</v>
      </c>
      <c r="T6843">
        <f>MIN(P6843:S6843)</f>
        <v>1.7869402448493998E-2</v>
      </c>
      <c r="U6843">
        <f>MATCH(T6843,P6843:S6843, 0)</f>
        <v>1</v>
      </c>
    </row>
    <row r="6844" spans="1:21" x14ac:dyDescent="0.35">
      <c r="A6844">
        <v>3</v>
      </c>
      <c r="B6844">
        <v>6833</v>
      </c>
      <c r="C6844" t="s">
        <v>223</v>
      </c>
      <c r="D6844" t="s">
        <v>224</v>
      </c>
      <c r="E6844" t="s">
        <v>52</v>
      </c>
      <c r="F6844" t="s">
        <v>102</v>
      </c>
      <c r="G6844" t="s">
        <v>103</v>
      </c>
      <c r="H6844" t="s">
        <v>104</v>
      </c>
      <c r="I6844" s="1">
        <v>42574</v>
      </c>
      <c r="J6844">
        <v>2016</v>
      </c>
      <c r="K6844" t="s">
        <v>77</v>
      </c>
      <c r="L6844" t="s">
        <v>78</v>
      </c>
      <c r="M6844" s="1">
        <v>42621</v>
      </c>
      <c r="N6844">
        <v>17</v>
      </c>
      <c r="O6844">
        <f>STANDARDIZE(N6844,$N$8,$N$9)</f>
        <v>-0.33080279684345626</v>
      </c>
      <c r="P6844">
        <f>ABS($J$3-O6844)</f>
        <v>0.19656342693343409</v>
      </c>
      <c r="Q6844">
        <f>ABS($J$4-O6844)</f>
        <v>2.5195857452376553</v>
      </c>
      <c r="R6844">
        <f>ABS($J$5-O6844)</f>
        <v>0.17869402448494009</v>
      </c>
      <c r="S6844">
        <f>ABS($J$6-O6844)</f>
        <v>0.76838430528524237</v>
      </c>
      <c r="T6844">
        <f>MIN(P6844:S6844)</f>
        <v>0.17869402448494009</v>
      </c>
      <c r="U6844">
        <f>MATCH(T6844,P6844:S6844, 0)</f>
        <v>3</v>
      </c>
    </row>
    <row r="6845" spans="1:21" x14ac:dyDescent="0.35">
      <c r="A6845">
        <v>3</v>
      </c>
      <c r="B6845">
        <v>6834</v>
      </c>
      <c r="C6845" t="s">
        <v>172</v>
      </c>
      <c r="D6845" t="s">
        <v>173</v>
      </c>
      <c r="E6845" t="s">
        <v>149</v>
      </c>
      <c r="F6845" t="s">
        <v>150</v>
      </c>
      <c r="G6845" t="s">
        <v>215</v>
      </c>
      <c r="H6845" t="s">
        <v>216</v>
      </c>
      <c r="I6845" s="1">
        <v>42574</v>
      </c>
      <c r="J6845">
        <v>2016</v>
      </c>
      <c r="K6845" t="s">
        <v>77</v>
      </c>
      <c r="L6845" t="s">
        <v>78</v>
      </c>
      <c r="M6845" s="1">
        <v>42598</v>
      </c>
      <c r="N6845">
        <v>24</v>
      </c>
      <c r="O6845">
        <f>STANDARDIZE(N6845,$N$8,$N$9)</f>
        <v>-0.20571697970399819</v>
      </c>
      <c r="P6845">
        <f>ABS($J$3-O6845)</f>
        <v>0.32164924407289219</v>
      </c>
      <c r="Q6845">
        <f>ABS($J$4-O6845)</f>
        <v>2.3944999280981971</v>
      </c>
      <c r="R6845">
        <f>ABS($J$5-O6845)</f>
        <v>5.3608207345482023E-2</v>
      </c>
      <c r="S6845">
        <f>ABS($J$6-O6845)</f>
        <v>0.64329848814578428</v>
      </c>
      <c r="T6845">
        <f>MIN(P6845:S6845)</f>
        <v>5.3608207345482023E-2</v>
      </c>
      <c r="U6845">
        <f>MATCH(T6845,P6845:S6845, 0)</f>
        <v>3</v>
      </c>
    </row>
    <row r="6846" spans="1:21" x14ac:dyDescent="0.35">
      <c r="A6846">
        <v>3</v>
      </c>
      <c r="B6846">
        <v>6835</v>
      </c>
      <c r="C6846" t="s">
        <v>278</v>
      </c>
      <c r="D6846" t="s">
        <v>279</v>
      </c>
      <c r="E6846" t="s">
        <v>243</v>
      </c>
      <c r="F6846" t="s">
        <v>208</v>
      </c>
      <c r="G6846" t="s">
        <v>244</v>
      </c>
      <c r="H6846" t="s">
        <v>245</v>
      </c>
      <c r="I6846" s="1">
        <v>42574</v>
      </c>
      <c r="J6846">
        <v>2016</v>
      </c>
      <c r="K6846" t="s">
        <v>77</v>
      </c>
      <c r="L6846" t="s">
        <v>78</v>
      </c>
      <c r="M6846" s="1">
        <v>42600</v>
      </c>
      <c r="N6846">
        <v>26</v>
      </c>
      <c r="O6846">
        <f>STANDARDIZE(N6846,$N$8,$N$9)</f>
        <v>-0.16997817480701016</v>
      </c>
      <c r="P6846">
        <f>ABS($J$3-O6846)</f>
        <v>0.35738804896988019</v>
      </c>
      <c r="Q6846">
        <f>ABS($J$4-O6846)</f>
        <v>2.3587611232012091</v>
      </c>
      <c r="R6846">
        <f>ABS($J$5-O6846)</f>
        <v>1.7869402448493998E-2</v>
      </c>
      <c r="S6846">
        <f>ABS($J$6-O6846)</f>
        <v>0.60755968324879628</v>
      </c>
      <c r="T6846">
        <f>MIN(P6846:S6846)</f>
        <v>1.7869402448493998E-2</v>
      </c>
      <c r="U6846">
        <f>MATCH(T6846,P6846:S6846, 0)</f>
        <v>3</v>
      </c>
    </row>
    <row r="6847" spans="1:21" x14ac:dyDescent="0.35">
      <c r="A6847">
        <v>4</v>
      </c>
      <c r="B6847">
        <v>6836</v>
      </c>
      <c r="C6847" t="s">
        <v>353</v>
      </c>
      <c r="D6847" t="s">
        <v>354</v>
      </c>
      <c r="E6847" t="s">
        <v>90</v>
      </c>
      <c r="F6847" t="s">
        <v>250</v>
      </c>
      <c r="G6847" t="s">
        <v>251</v>
      </c>
      <c r="H6847" t="s">
        <v>252</v>
      </c>
      <c r="I6847" s="1">
        <v>42574</v>
      </c>
      <c r="J6847">
        <v>2016</v>
      </c>
      <c r="K6847" t="s">
        <v>77</v>
      </c>
      <c r="L6847" t="s">
        <v>78</v>
      </c>
      <c r="M6847" s="1">
        <v>42560</v>
      </c>
      <c r="N6847">
        <v>46</v>
      </c>
      <c r="O6847">
        <f>STANDARDIZE(N6847,$N$8,$N$9)</f>
        <v>0.18740987416287</v>
      </c>
      <c r="P6847">
        <f>ABS($J$3-O6847)</f>
        <v>0.71477609793976038</v>
      </c>
      <c r="Q6847">
        <f>ABS($J$4-O6847)</f>
        <v>2.0013730742313292</v>
      </c>
      <c r="R6847">
        <f>ABS($J$5-O6847)</f>
        <v>0.33951864652138619</v>
      </c>
      <c r="S6847">
        <f>ABS($J$6-O6847)</f>
        <v>0.25017163427891609</v>
      </c>
      <c r="T6847">
        <f>MIN(P6847:S6847)</f>
        <v>0.25017163427891609</v>
      </c>
      <c r="U6847">
        <f>MATCH(T6847,P6847:S6847, 0)</f>
        <v>4</v>
      </c>
    </row>
    <row r="6848" spans="1:21" x14ac:dyDescent="0.35">
      <c r="A6848">
        <v>1</v>
      </c>
      <c r="B6848">
        <v>6837</v>
      </c>
      <c r="C6848" t="s">
        <v>30</v>
      </c>
      <c r="D6848" t="s">
        <v>31</v>
      </c>
      <c r="E6848" t="s">
        <v>105</v>
      </c>
      <c r="F6848" t="s">
        <v>59</v>
      </c>
      <c r="G6848" t="s">
        <v>106</v>
      </c>
      <c r="H6848" t="s">
        <v>107</v>
      </c>
      <c r="I6848" s="1">
        <v>42575</v>
      </c>
      <c r="J6848">
        <v>2016</v>
      </c>
      <c r="K6848" t="s">
        <v>176</v>
      </c>
      <c r="L6848" t="s">
        <v>177</v>
      </c>
      <c r="M6848" s="1">
        <v>42580</v>
      </c>
      <c r="N6848">
        <v>5</v>
      </c>
      <c r="O6848">
        <f>STANDARDIZE(N6848,$N$8,$N$9)</f>
        <v>-0.54523562622538435</v>
      </c>
      <c r="P6848">
        <f>ABS($J$3-O6848)</f>
        <v>1.7869402448493998E-2</v>
      </c>
      <c r="Q6848">
        <f>ABS($J$4-O6848)</f>
        <v>2.7340185746195833</v>
      </c>
      <c r="R6848">
        <f>ABS($J$5-O6848)</f>
        <v>0.39312685386686819</v>
      </c>
      <c r="S6848">
        <f>ABS($J$6-O6848)</f>
        <v>0.98281713466717047</v>
      </c>
      <c r="T6848">
        <f>MIN(P6848:S6848)</f>
        <v>1.7869402448493998E-2</v>
      </c>
      <c r="U6848">
        <f>MATCH(T6848,P6848:S6848, 0)</f>
        <v>1</v>
      </c>
    </row>
    <row r="6849" spans="1:21" x14ac:dyDescent="0.35">
      <c r="A6849">
        <v>1</v>
      </c>
      <c r="B6849">
        <v>6838</v>
      </c>
      <c r="C6849" t="s">
        <v>394</v>
      </c>
      <c r="D6849" t="s">
        <v>395</v>
      </c>
      <c r="E6849" t="s">
        <v>105</v>
      </c>
      <c r="F6849" t="s">
        <v>59</v>
      </c>
      <c r="G6849" t="s">
        <v>106</v>
      </c>
      <c r="H6849" t="s">
        <v>107</v>
      </c>
      <c r="I6849" s="1">
        <v>42575</v>
      </c>
      <c r="J6849">
        <v>2016</v>
      </c>
      <c r="K6849" t="s">
        <v>176</v>
      </c>
      <c r="L6849" t="s">
        <v>177</v>
      </c>
      <c r="M6849" s="1">
        <v>42408</v>
      </c>
      <c r="N6849">
        <v>9</v>
      </c>
      <c r="O6849">
        <f>STANDARDIZE(N6849,$N$8,$N$9)</f>
        <v>-0.4737580164314083</v>
      </c>
      <c r="P6849">
        <f>ABS($J$3-O6849)</f>
        <v>5.3608207345482051E-2</v>
      </c>
      <c r="Q6849">
        <f>ABS($J$4-O6849)</f>
        <v>2.6625409648256073</v>
      </c>
      <c r="R6849">
        <f>ABS($J$5-O6849)</f>
        <v>0.32164924407289214</v>
      </c>
      <c r="S6849">
        <f>ABS($J$6-O6849)</f>
        <v>0.91133952487319436</v>
      </c>
      <c r="T6849">
        <f>MIN(P6849:S6849)</f>
        <v>5.3608207345482051E-2</v>
      </c>
      <c r="U6849">
        <f>MATCH(T6849,P6849:S6849, 0)</f>
        <v>1</v>
      </c>
    </row>
    <row r="6850" spans="1:21" x14ac:dyDescent="0.35">
      <c r="A6850">
        <v>3</v>
      </c>
      <c r="B6850">
        <v>6839</v>
      </c>
      <c r="C6850" t="s">
        <v>30</v>
      </c>
      <c r="D6850" t="s">
        <v>31</v>
      </c>
      <c r="E6850" t="s">
        <v>149</v>
      </c>
      <c r="F6850" t="s">
        <v>150</v>
      </c>
      <c r="G6850" t="s">
        <v>215</v>
      </c>
      <c r="H6850" t="s">
        <v>216</v>
      </c>
      <c r="I6850" s="1">
        <v>42575</v>
      </c>
      <c r="J6850">
        <v>2016</v>
      </c>
      <c r="K6850" t="s">
        <v>41</v>
      </c>
      <c r="L6850" t="s">
        <v>42</v>
      </c>
      <c r="M6850" s="1">
        <v>42597</v>
      </c>
      <c r="N6850">
        <v>22</v>
      </c>
      <c r="O6850">
        <f>STANDARDIZE(N6850,$N$8,$N$9)</f>
        <v>-0.24145578460098621</v>
      </c>
      <c r="P6850">
        <f>ABS($J$3-O6850)</f>
        <v>0.28591043917590414</v>
      </c>
      <c r="Q6850">
        <f>ABS($J$4-O6850)</f>
        <v>2.4302387329951851</v>
      </c>
      <c r="R6850">
        <f>ABS($J$5-O6850)</f>
        <v>8.9347012242470047E-2</v>
      </c>
      <c r="S6850">
        <f>ABS($J$6-O6850)</f>
        <v>0.67903729304277238</v>
      </c>
      <c r="T6850">
        <f>MIN(P6850:S6850)</f>
        <v>8.9347012242470047E-2</v>
      </c>
      <c r="U6850">
        <f>MATCH(T6850,P6850:S6850, 0)</f>
        <v>3</v>
      </c>
    </row>
    <row r="6851" spans="1:21" x14ac:dyDescent="0.35">
      <c r="A6851">
        <v>3</v>
      </c>
      <c r="B6851">
        <v>6840</v>
      </c>
      <c r="C6851" t="s">
        <v>135</v>
      </c>
      <c r="D6851" t="s">
        <v>136</v>
      </c>
      <c r="E6851" t="s">
        <v>149</v>
      </c>
      <c r="F6851" t="s">
        <v>150</v>
      </c>
      <c r="G6851" t="s">
        <v>215</v>
      </c>
      <c r="H6851" t="s">
        <v>216</v>
      </c>
      <c r="I6851" s="1">
        <v>42575</v>
      </c>
      <c r="J6851">
        <v>2016</v>
      </c>
      <c r="K6851" t="s">
        <v>41</v>
      </c>
      <c r="L6851" t="s">
        <v>42</v>
      </c>
      <c r="M6851" s="1">
        <v>42600</v>
      </c>
      <c r="N6851">
        <v>25</v>
      </c>
      <c r="O6851">
        <f>STANDARDIZE(N6851,$N$8,$N$9)</f>
        <v>-0.18784757725550419</v>
      </c>
      <c r="P6851">
        <f>ABS($J$3-O6851)</f>
        <v>0.33951864652138619</v>
      </c>
      <c r="Q6851">
        <f>ABS($J$4-O6851)</f>
        <v>2.3766305256497033</v>
      </c>
      <c r="R6851">
        <f>ABS($J$5-O6851)</f>
        <v>3.5738804896988025E-2</v>
      </c>
      <c r="S6851">
        <f>ABS($J$6-O6851)</f>
        <v>0.62542908569729028</v>
      </c>
      <c r="T6851">
        <f>MIN(P6851:S6851)</f>
        <v>3.5738804896988025E-2</v>
      </c>
      <c r="U6851">
        <f>MATCH(T6851,P6851:S6851, 0)</f>
        <v>3</v>
      </c>
    </row>
    <row r="6852" spans="1:21" x14ac:dyDescent="0.35">
      <c r="A6852">
        <v>3</v>
      </c>
      <c r="B6852">
        <v>6841</v>
      </c>
      <c r="C6852" t="s">
        <v>67</v>
      </c>
      <c r="D6852" t="s">
        <v>68</v>
      </c>
      <c r="E6852" t="s">
        <v>131</v>
      </c>
      <c r="F6852" t="s">
        <v>132</v>
      </c>
      <c r="G6852" t="s">
        <v>133</v>
      </c>
      <c r="H6852" t="s">
        <v>134</v>
      </c>
      <c r="I6852" s="1">
        <v>42575</v>
      </c>
      <c r="J6852">
        <v>2016</v>
      </c>
      <c r="K6852" t="s">
        <v>77</v>
      </c>
      <c r="L6852" t="s">
        <v>78</v>
      </c>
      <c r="M6852" s="1">
        <v>42601</v>
      </c>
      <c r="N6852">
        <v>26</v>
      </c>
      <c r="O6852">
        <f>STANDARDIZE(N6852,$N$8,$N$9)</f>
        <v>-0.16997817480701016</v>
      </c>
      <c r="P6852">
        <f>ABS($J$3-O6852)</f>
        <v>0.35738804896988019</v>
      </c>
      <c r="Q6852">
        <f>ABS($J$4-O6852)</f>
        <v>2.3587611232012091</v>
      </c>
      <c r="R6852">
        <f>ABS($J$5-O6852)</f>
        <v>1.7869402448493998E-2</v>
      </c>
      <c r="S6852">
        <f>ABS($J$6-O6852)</f>
        <v>0.60755968324879628</v>
      </c>
      <c r="T6852">
        <f>MIN(P6852:S6852)</f>
        <v>1.7869402448493998E-2</v>
      </c>
      <c r="U6852">
        <f>MATCH(T6852,P6852:S6852, 0)</f>
        <v>3</v>
      </c>
    </row>
    <row r="6853" spans="1:21" x14ac:dyDescent="0.35">
      <c r="A6853">
        <v>3</v>
      </c>
      <c r="B6853">
        <v>6842</v>
      </c>
      <c r="C6853" t="s">
        <v>14</v>
      </c>
      <c r="D6853" t="s">
        <v>15</v>
      </c>
      <c r="E6853" t="s">
        <v>34</v>
      </c>
      <c r="F6853" t="s">
        <v>35</v>
      </c>
      <c r="G6853" t="s">
        <v>468</v>
      </c>
      <c r="H6853" t="s">
        <v>469</v>
      </c>
      <c r="I6853" s="1">
        <v>42575</v>
      </c>
      <c r="J6853">
        <v>2016</v>
      </c>
      <c r="K6853" t="s">
        <v>77</v>
      </c>
      <c r="L6853" t="s">
        <v>78</v>
      </c>
      <c r="M6853" s="1">
        <v>42601</v>
      </c>
      <c r="N6853">
        <v>26</v>
      </c>
      <c r="O6853">
        <f>STANDARDIZE(N6853,$N$8,$N$9)</f>
        <v>-0.16997817480701016</v>
      </c>
      <c r="P6853">
        <f>ABS($J$3-O6853)</f>
        <v>0.35738804896988019</v>
      </c>
      <c r="Q6853">
        <f>ABS($J$4-O6853)</f>
        <v>2.3587611232012091</v>
      </c>
      <c r="R6853">
        <f>ABS($J$5-O6853)</f>
        <v>1.7869402448493998E-2</v>
      </c>
      <c r="S6853">
        <f>ABS($J$6-O6853)</f>
        <v>0.60755968324879628</v>
      </c>
      <c r="T6853">
        <f>MIN(P6853:S6853)</f>
        <v>1.7869402448493998E-2</v>
      </c>
      <c r="U6853">
        <f>MATCH(T6853,P6853:S6853, 0)</f>
        <v>3</v>
      </c>
    </row>
    <row r="6854" spans="1:21" x14ac:dyDescent="0.35">
      <c r="A6854">
        <v>3</v>
      </c>
      <c r="B6854">
        <v>6843</v>
      </c>
      <c r="C6854" t="s">
        <v>575</v>
      </c>
      <c r="D6854" t="s">
        <v>576</v>
      </c>
      <c r="E6854" t="s">
        <v>52</v>
      </c>
      <c r="F6854" t="s">
        <v>53</v>
      </c>
      <c r="G6854" t="s">
        <v>54</v>
      </c>
      <c r="H6854" t="s">
        <v>55</v>
      </c>
      <c r="I6854" s="1">
        <v>42575</v>
      </c>
      <c r="J6854">
        <v>2016</v>
      </c>
      <c r="K6854" t="s">
        <v>69</v>
      </c>
      <c r="L6854" t="s">
        <v>70</v>
      </c>
      <c r="M6854" s="1">
        <v>42378</v>
      </c>
      <c r="N6854">
        <v>39</v>
      </c>
      <c r="O6854">
        <f>STANDARDIZE(N6854,$N$8,$N$9)</f>
        <v>6.2324057023411948E-2</v>
      </c>
      <c r="P6854">
        <f>ABS($J$3-O6854)</f>
        <v>0.58969028080030228</v>
      </c>
      <c r="Q6854">
        <f>ABS($J$4-O6854)</f>
        <v>2.1264588913707869</v>
      </c>
      <c r="R6854">
        <f>ABS($J$5-O6854)</f>
        <v>0.21443282938192812</v>
      </c>
      <c r="S6854">
        <f>ABS($J$6-O6854)</f>
        <v>0.37525745141837419</v>
      </c>
      <c r="T6854">
        <f>MIN(P6854:S6854)</f>
        <v>0.21443282938192812</v>
      </c>
      <c r="U6854">
        <f>MATCH(T6854,P6854:S6854, 0)</f>
        <v>3</v>
      </c>
    </row>
    <row r="6855" spans="1:21" x14ac:dyDescent="0.35">
      <c r="A6855">
        <v>4</v>
      </c>
      <c r="B6855">
        <v>6844</v>
      </c>
      <c r="C6855" t="s">
        <v>67</v>
      </c>
      <c r="D6855" t="s">
        <v>68</v>
      </c>
      <c r="E6855" t="s">
        <v>79</v>
      </c>
      <c r="F6855" t="s">
        <v>35</v>
      </c>
      <c r="G6855" t="s">
        <v>80</v>
      </c>
      <c r="H6855" t="s">
        <v>81</v>
      </c>
      <c r="I6855" s="1">
        <v>42575</v>
      </c>
      <c r="J6855">
        <v>2016</v>
      </c>
      <c r="K6855" t="s">
        <v>41</v>
      </c>
      <c r="L6855" t="s">
        <v>42</v>
      </c>
      <c r="M6855" s="1">
        <v>42633</v>
      </c>
      <c r="N6855">
        <v>58</v>
      </c>
      <c r="O6855">
        <f>STANDARDIZE(N6855,$N$8,$N$9)</f>
        <v>0.40184270354479812</v>
      </c>
      <c r="P6855">
        <f>ABS($J$3-O6855)</f>
        <v>0.92920892732168847</v>
      </c>
      <c r="Q6855">
        <f>ABS($J$4-O6855)</f>
        <v>1.7869402448494007</v>
      </c>
      <c r="R6855">
        <f>ABS($J$5-O6855)</f>
        <v>0.55395147590331428</v>
      </c>
      <c r="S6855">
        <f>ABS($J$6-O6855)</f>
        <v>3.5738804896987997E-2</v>
      </c>
      <c r="T6855">
        <f>MIN(P6855:S6855)</f>
        <v>3.5738804896987997E-2</v>
      </c>
      <c r="U6855">
        <f>MATCH(T6855,P6855:S6855, 0)</f>
        <v>4</v>
      </c>
    </row>
    <row r="6856" spans="1:21" x14ac:dyDescent="0.35">
      <c r="A6856">
        <v>2</v>
      </c>
      <c r="B6856">
        <v>6845</v>
      </c>
      <c r="C6856" t="s">
        <v>112</v>
      </c>
      <c r="D6856" t="s">
        <v>113</v>
      </c>
      <c r="E6856" t="s">
        <v>52</v>
      </c>
      <c r="F6856" t="s">
        <v>53</v>
      </c>
      <c r="G6856" t="s">
        <v>54</v>
      </c>
      <c r="H6856" t="s">
        <v>55</v>
      </c>
      <c r="I6856" s="1">
        <v>42575</v>
      </c>
      <c r="J6856">
        <v>2016</v>
      </c>
      <c r="K6856" t="s">
        <v>41</v>
      </c>
      <c r="L6856" t="s">
        <v>42</v>
      </c>
      <c r="M6856" s="1">
        <v>42737</v>
      </c>
      <c r="N6856">
        <v>192</v>
      </c>
      <c r="O6856">
        <f>STANDARDIZE(N6856,$N$8,$N$9)</f>
        <v>2.7963426316429953</v>
      </c>
      <c r="P6856">
        <f>ABS($J$3-O6856)</f>
        <v>3.3237088554198859</v>
      </c>
      <c r="Q6856">
        <f>ABS($J$4-O6856)</f>
        <v>0.60755968324879639</v>
      </c>
      <c r="R6856">
        <f>ABS($J$5-O6856)</f>
        <v>2.9484514040015117</v>
      </c>
      <c r="S6856">
        <f>ABS($J$6-O6856)</f>
        <v>2.3587611232012091</v>
      </c>
      <c r="T6856">
        <f>MIN(P6856:S6856)</f>
        <v>0.60755968324879639</v>
      </c>
      <c r="U6856">
        <f>MATCH(T6856,P6856:S6856, 0)</f>
        <v>2</v>
      </c>
    </row>
    <row r="6857" spans="1:21" x14ac:dyDescent="0.35">
      <c r="A6857">
        <v>3</v>
      </c>
      <c r="B6857">
        <v>6846</v>
      </c>
      <c r="C6857" t="s">
        <v>67</v>
      </c>
      <c r="D6857" t="s">
        <v>68</v>
      </c>
      <c r="E6857" t="s">
        <v>149</v>
      </c>
      <c r="F6857" t="s">
        <v>150</v>
      </c>
      <c r="G6857" t="s">
        <v>215</v>
      </c>
      <c r="H6857" t="s">
        <v>216</v>
      </c>
      <c r="I6857" s="1">
        <v>42576</v>
      </c>
      <c r="J6857">
        <v>2016</v>
      </c>
      <c r="K6857" t="s">
        <v>77</v>
      </c>
      <c r="L6857" t="s">
        <v>78</v>
      </c>
      <c r="M6857" s="1">
        <v>42597</v>
      </c>
      <c r="N6857">
        <v>21</v>
      </c>
      <c r="O6857">
        <f>STANDARDIZE(N6857,$N$8,$N$9)</f>
        <v>-0.25932518704948021</v>
      </c>
      <c r="P6857">
        <f>ABS($J$3-O6857)</f>
        <v>0.26804103672741014</v>
      </c>
      <c r="Q6857">
        <f>ABS($J$4-O6857)</f>
        <v>2.4481081354436793</v>
      </c>
      <c r="R6857">
        <f>ABS($J$5-O6857)</f>
        <v>0.10721641469096405</v>
      </c>
      <c r="S6857">
        <f>ABS($J$6-O6857)</f>
        <v>0.69690669549126638</v>
      </c>
      <c r="T6857">
        <f>MIN(P6857:S6857)</f>
        <v>0.10721641469096405</v>
      </c>
      <c r="U6857">
        <f>MATCH(T6857,P6857:S6857, 0)</f>
        <v>3</v>
      </c>
    </row>
    <row r="6858" spans="1:21" x14ac:dyDescent="0.35">
      <c r="A6858">
        <v>3</v>
      </c>
      <c r="B6858">
        <v>6847</v>
      </c>
      <c r="C6858" t="s">
        <v>30</v>
      </c>
      <c r="D6858" t="s">
        <v>31</v>
      </c>
      <c r="E6858" t="s">
        <v>24</v>
      </c>
      <c r="F6858" t="s">
        <v>25</v>
      </c>
      <c r="G6858" t="s">
        <v>26</v>
      </c>
      <c r="H6858" t="s">
        <v>27</v>
      </c>
      <c r="I6858" s="1">
        <v>42576</v>
      </c>
      <c r="J6858">
        <v>2016</v>
      </c>
      <c r="K6858" t="s">
        <v>28</v>
      </c>
      <c r="L6858" t="s">
        <v>29</v>
      </c>
      <c r="M6858" s="1">
        <v>42601</v>
      </c>
      <c r="N6858">
        <v>25</v>
      </c>
      <c r="O6858">
        <f>STANDARDIZE(N6858,$N$8,$N$9)</f>
        <v>-0.18784757725550419</v>
      </c>
      <c r="P6858">
        <f>ABS($J$3-O6858)</f>
        <v>0.33951864652138619</v>
      </c>
      <c r="Q6858">
        <f>ABS($J$4-O6858)</f>
        <v>2.3766305256497033</v>
      </c>
      <c r="R6858">
        <f>ABS($J$5-O6858)</f>
        <v>3.5738804896988025E-2</v>
      </c>
      <c r="S6858">
        <f>ABS($J$6-O6858)</f>
        <v>0.62542908569729028</v>
      </c>
      <c r="T6858">
        <f>MIN(P6858:S6858)</f>
        <v>3.5738804896988025E-2</v>
      </c>
      <c r="U6858">
        <f>MATCH(T6858,P6858:S6858, 0)</f>
        <v>3</v>
      </c>
    </row>
    <row r="6859" spans="1:21" x14ac:dyDescent="0.35">
      <c r="A6859">
        <v>3</v>
      </c>
      <c r="B6859">
        <v>6848</v>
      </c>
      <c r="C6859" t="s">
        <v>14</v>
      </c>
      <c r="D6859" t="s">
        <v>15</v>
      </c>
      <c r="E6859" t="s">
        <v>79</v>
      </c>
      <c r="F6859" t="s">
        <v>35</v>
      </c>
      <c r="G6859" t="s">
        <v>80</v>
      </c>
      <c r="H6859" t="s">
        <v>81</v>
      </c>
      <c r="I6859" s="1">
        <v>42576</v>
      </c>
      <c r="J6859">
        <v>2016</v>
      </c>
      <c r="K6859" t="s">
        <v>77</v>
      </c>
      <c r="L6859" t="s">
        <v>78</v>
      </c>
      <c r="M6859" s="1">
        <v>42605</v>
      </c>
      <c r="N6859">
        <v>29</v>
      </c>
      <c r="O6859">
        <f>STANDARDIZE(N6859,$N$8,$N$9)</f>
        <v>-0.11636996746152814</v>
      </c>
      <c r="P6859">
        <f>ABS($J$3-O6859)</f>
        <v>0.41099625631536219</v>
      </c>
      <c r="Q6859">
        <f>ABS($J$4-O6859)</f>
        <v>2.3051529158557269</v>
      </c>
      <c r="R6859">
        <f>ABS($J$5-O6859)</f>
        <v>3.5738804896988025E-2</v>
      </c>
      <c r="S6859">
        <f>ABS($J$6-O6859)</f>
        <v>0.55395147590331428</v>
      </c>
      <c r="T6859">
        <f>MIN(P6859:S6859)</f>
        <v>3.5738804896988025E-2</v>
      </c>
      <c r="U6859">
        <f>MATCH(T6859,P6859:S6859, 0)</f>
        <v>3</v>
      </c>
    </row>
    <row r="6860" spans="1:21" x14ac:dyDescent="0.35">
      <c r="A6860">
        <v>3</v>
      </c>
      <c r="B6860">
        <v>6849</v>
      </c>
      <c r="C6860" t="s">
        <v>278</v>
      </c>
      <c r="D6860" t="s">
        <v>279</v>
      </c>
      <c r="E6860" t="s">
        <v>79</v>
      </c>
      <c r="F6860" t="s">
        <v>35</v>
      </c>
      <c r="G6860" t="s">
        <v>80</v>
      </c>
      <c r="H6860" t="s">
        <v>81</v>
      </c>
      <c r="I6860" s="1">
        <v>42576</v>
      </c>
      <c r="J6860">
        <v>2016</v>
      </c>
      <c r="K6860" t="s">
        <v>41</v>
      </c>
      <c r="L6860" t="s">
        <v>42</v>
      </c>
      <c r="M6860" s="1">
        <v>42607</v>
      </c>
      <c r="N6860">
        <v>31</v>
      </c>
      <c r="O6860">
        <f>STANDARDIZE(N6860,$N$8,$N$9)</f>
        <v>-8.0631162564540129E-2</v>
      </c>
      <c r="P6860">
        <f>ABS($J$3-O6860)</f>
        <v>0.44673506121235024</v>
      </c>
      <c r="Q6860">
        <f>ABS($J$4-O6860)</f>
        <v>2.2694141109587389</v>
      </c>
      <c r="R6860">
        <f>ABS($J$5-O6860)</f>
        <v>7.1477609793976035E-2</v>
      </c>
      <c r="S6860">
        <f>ABS($J$6-O6860)</f>
        <v>0.51821267100632629</v>
      </c>
      <c r="T6860">
        <f>MIN(P6860:S6860)</f>
        <v>7.1477609793976035E-2</v>
      </c>
      <c r="U6860">
        <f>MATCH(T6860,P6860:S6860, 0)</f>
        <v>3</v>
      </c>
    </row>
    <row r="6861" spans="1:21" x14ac:dyDescent="0.35">
      <c r="A6861">
        <v>4</v>
      </c>
      <c r="B6861">
        <v>6850</v>
      </c>
      <c r="C6861" t="s">
        <v>157</v>
      </c>
      <c r="D6861" t="s">
        <v>158</v>
      </c>
      <c r="E6861" t="s">
        <v>24</v>
      </c>
      <c r="F6861" t="s">
        <v>25</v>
      </c>
      <c r="G6861" t="s">
        <v>26</v>
      </c>
      <c r="H6861" t="s">
        <v>27</v>
      </c>
      <c r="I6861" s="1">
        <v>42576</v>
      </c>
      <c r="J6861">
        <v>2016</v>
      </c>
      <c r="K6861" t="s">
        <v>28</v>
      </c>
      <c r="L6861" t="s">
        <v>29</v>
      </c>
      <c r="M6861" s="1">
        <v>42640</v>
      </c>
      <c r="N6861">
        <v>64</v>
      </c>
      <c r="O6861">
        <f>STANDARDIZE(N6861,$N$8,$N$9)</f>
        <v>0.50905911823576222</v>
      </c>
      <c r="P6861">
        <f>ABS($J$3-O6861)</f>
        <v>1.0364253420126526</v>
      </c>
      <c r="Q6861">
        <f>ABS($J$4-O6861)</f>
        <v>1.6797238301584367</v>
      </c>
      <c r="R6861">
        <f>ABS($J$5-O6861)</f>
        <v>0.66116789059427838</v>
      </c>
      <c r="S6861">
        <f>ABS($J$6-O6861)</f>
        <v>7.1477609793976105E-2</v>
      </c>
      <c r="T6861">
        <f>MIN(P6861:S6861)</f>
        <v>7.1477609793976105E-2</v>
      </c>
      <c r="U6861">
        <f>MATCH(T6861,P6861:S6861, 0)</f>
        <v>4</v>
      </c>
    </row>
    <row r="6862" spans="1:21" x14ac:dyDescent="0.35">
      <c r="A6862">
        <v>1</v>
      </c>
      <c r="B6862">
        <v>6851</v>
      </c>
      <c r="C6862" t="s">
        <v>30</v>
      </c>
      <c r="D6862" t="s">
        <v>31</v>
      </c>
      <c r="E6862" t="s">
        <v>24</v>
      </c>
      <c r="F6862" t="s">
        <v>25</v>
      </c>
      <c r="G6862" t="s">
        <v>26</v>
      </c>
      <c r="H6862" t="s">
        <v>27</v>
      </c>
      <c r="I6862" s="1">
        <v>42577</v>
      </c>
      <c r="J6862">
        <v>2016</v>
      </c>
      <c r="K6862" t="s">
        <v>20</v>
      </c>
      <c r="L6862" t="s">
        <v>21</v>
      </c>
      <c r="O6862">
        <f>STANDARDIZE(N6862,$N$8,$N$9)</f>
        <v>-0.63458263846785445</v>
      </c>
      <c r="P6862">
        <f>ABS($J$3-O6862)</f>
        <v>0.1072164146909641</v>
      </c>
      <c r="Q6862">
        <f>ABS($J$4-O6862)</f>
        <v>2.8233655868620535</v>
      </c>
      <c r="R6862">
        <f>ABS($J$5-O6862)</f>
        <v>0.48247386610933829</v>
      </c>
      <c r="S6862">
        <f>ABS($J$6-O6862)</f>
        <v>1.0721641469096406</v>
      </c>
      <c r="T6862">
        <f>MIN(P6862:S6862)</f>
        <v>0.1072164146909641</v>
      </c>
      <c r="U6862">
        <f>MATCH(T6862,P6862:S6862, 0)</f>
        <v>1</v>
      </c>
    </row>
    <row r="6863" spans="1:21" x14ac:dyDescent="0.35">
      <c r="A6863">
        <v>1</v>
      </c>
      <c r="B6863">
        <v>6852</v>
      </c>
      <c r="C6863" t="s">
        <v>204</v>
      </c>
      <c r="D6863" t="s">
        <v>205</v>
      </c>
      <c r="E6863" t="s">
        <v>131</v>
      </c>
      <c r="F6863" t="s">
        <v>132</v>
      </c>
      <c r="G6863" t="s">
        <v>133</v>
      </c>
      <c r="H6863" t="s">
        <v>134</v>
      </c>
      <c r="I6863" s="1">
        <v>42577</v>
      </c>
      <c r="J6863">
        <v>2016</v>
      </c>
      <c r="K6863" t="s">
        <v>176</v>
      </c>
      <c r="L6863" t="s">
        <v>177</v>
      </c>
      <c r="M6863" s="1">
        <v>42578</v>
      </c>
      <c r="N6863">
        <v>1</v>
      </c>
      <c r="O6863">
        <f>STANDARDIZE(N6863,$N$8,$N$9)</f>
        <v>-0.61671323601936046</v>
      </c>
      <c r="P6863">
        <f>ABS($J$3-O6863)</f>
        <v>8.9347012242470103E-2</v>
      </c>
      <c r="Q6863">
        <f>ABS($J$4-O6863)</f>
        <v>2.8054961844135593</v>
      </c>
      <c r="R6863">
        <f>ABS($J$5-O6863)</f>
        <v>0.46460446366084429</v>
      </c>
      <c r="S6863">
        <f>ABS($J$6-O6863)</f>
        <v>1.0542947444611466</v>
      </c>
      <c r="T6863">
        <f>MIN(P6863:S6863)</f>
        <v>8.9347012242470103E-2</v>
      </c>
      <c r="U6863">
        <f>MATCH(T6863,P6863:S6863, 0)</f>
        <v>1</v>
      </c>
    </row>
    <row r="6864" spans="1:21" x14ac:dyDescent="0.35">
      <c r="A6864">
        <v>1</v>
      </c>
      <c r="B6864">
        <v>6853</v>
      </c>
      <c r="C6864" t="s">
        <v>14</v>
      </c>
      <c r="D6864" t="s">
        <v>15</v>
      </c>
      <c r="E6864" t="s">
        <v>84</v>
      </c>
      <c r="F6864" t="s">
        <v>85</v>
      </c>
      <c r="G6864" t="s">
        <v>274</v>
      </c>
      <c r="H6864" t="s">
        <v>275</v>
      </c>
      <c r="I6864" s="1">
        <v>42577</v>
      </c>
      <c r="J6864">
        <v>2016</v>
      </c>
      <c r="K6864" t="s">
        <v>125</v>
      </c>
      <c r="L6864" t="s">
        <v>126</v>
      </c>
      <c r="M6864" s="1">
        <v>42578</v>
      </c>
      <c r="N6864">
        <v>1</v>
      </c>
      <c r="O6864">
        <f>STANDARDIZE(N6864,$N$8,$N$9)</f>
        <v>-0.61671323601936046</v>
      </c>
      <c r="P6864">
        <f>ABS($J$3-O6864)</f>
        <v>8.9347012242470103E-2</v>
      </c>
      <c r="Q6864">
        <f>ABS($J$4-O6864)</f>
        <v>2.8054961844135593</v>
      </c>
      <c r="R6864">
        <f>ABS($J$5-O6864)</f>
        <v>0.46460446366084429</v>
      </c>
      <c r="S6864">
        <f>ABS($J$6-O6864)</f>
        <v>1.0542947444611466</v>
      </c>
      <c r="T6864">
        <f>MIN(P6864:S6864)</f>
        <v>8.9347012242470103E-2</v>
      </c>
      <c r="U6864">
        <f>MATCH(T6864,P6864:S6864, 0)</f>
        <v>1</v>
      </c>
    </row>
    <row r="6865" spans="1:21" x14ac:dyDescent="0.35">
      <c r="A6865">
        <v>1</v>
      </c>
      <c r="B6865">
        <v>6854</v>
      </c>
      <c r="C6865" t="s">
        <v>229</v>
      </c>
      <c r="D6865" t="s">
        <v>230</v>
      </c>
      <c r="E6865" t="s">
        <v>243</v>
      </c>
      <c r="F6865" t="s">
        <v>208</v>
      </c>
      <c r="G6865" t="s">
        <v>244</v>
      </c>
      <c r="H6865" t="s">
        <v>245</v>
      </c>
      <c r="I6865" s="1">
        <v>42577</v>
      </c>
      <c r="J6865">
        <v>2016</v>
      </c>
      <c r="K6865" t="s">
        <v>77</v>
      </c>
      <c r="L6865" t="s">
        <v>78</v>
      </c>
      <c r="M6865" s="1">
        <v>42377</v>
      </c>
      <c r="N6865">
        <v>6</v>
      </c>
      <c r="O6865">
        <f>STANDARDIZE(N6865,$N$8,$N$9)</f>
        <v>-0.52736622377689035</v>
      </c>
      <c r="P6865">
        <f>ABS($J$3-O6865)</f>
        <v>0</v>
      </c>
      <c r="Q6865">
        <f>ABS($J$4-O6865)</f>
        <v>2.7161491721710895</v>
      </c>
      <c r="R6865">
        <f>ABS($J$5-O6865)</f>
        <v>0.37525745141837419</v>
      </c>
      <c r="S6865">
        <f>ABS($J$6-O6865)</f>
        <v>0.96494773221867647</v>
      </c>
      <c r="T6865">
        <f>MIN(P6865:S6865)</f>
        <v>0</v>
      </c>
      <c r="U6865">
        <f>MATCH(T6865,P6865:S6865, 0)</f>
        <v>1</v>
      </c>
    </row>
    <row r="6866" spans="1:21" x14ac:dyDescent="0.35">
      <c r="A6866">
        <v>1</v>
      </c>
      <c r="B6866">
        <v>6855</v>
      </c>
      <c r="C6866" t="s">
        <v>192</v>
      </c>
      <c r="D6866" t="s">
        <v>193</v>
      </c>
      <c r="E6866" t="s">
        <v>219</v>
      </c>
      <c r="F6866" t="s">
        <v>220</v>
      </c>
      <c r="G6866" t="s">
        <v>435</v>
      </c>
      <c r="H6866" t="s">
        <v>436</v>
      </c>
      <c r="I6866" s="1">
        <v>42577</v>
      </c>
      <c r="J6866">
        <v>2016</v>
      </c>
      <c r="K6866" t="s">
        <v>41</v>
      </c>
      <c r="L6866" t="s">
        <v>42</v>
      </c>
      <c r="M6866" s="1">
        <v>42408</v>
      </c>
      <c r="N6866">
        <v>7</v>
      </c>
      <c r="O6866">
        <f>STANDARDIZE(N6866,$N$8,$N$9)</f>
        <v>-0.50949682132839635</v>
      </c>
      <c r="P6866">
        <f>ABS($J$3-O6866)</f>
        <v>1.7869402448493998E-2</v>
      </c>
      <c r="Q6866">
        <f>ABS($J$4-O6866)</f>
        <v>2.6982797697225953</v>
      </c>
      <c r="R6866">
        <f>ABS($J$5-O6866)</f>
        <v>0.35738804896988019</v>
      </c>
      <c r="S6866">
        <f>ABS($J$6-O6866)</f>
        <v>0.94707832977018247</v>
      </c>
      <c r="T6866">
        <f>MIN(P6866:S6866)</f>
        <v>1.7869402448493998E-2</v>
      </c>
      <c r="U6866">
        <f>MATCH(T6866,P6866:S6866, 0)</f>
        <v>1</v>
      </c>
    </row>
    <row r="6867" spans="1:21" x14ac:dyDescent="0.35">
      <c r="A6867">
        <v>1</v>
      </c>
      <c r="B6867">
        <v>6856</v>
      </c>
      <c r="C6867" t="s">
        <v>239</v>
      </c>
      <c r="D6867" t="s">
        <v>240</v>
      </c>
      <c r="E6867" t="s">
        <v>131</v>
      </c>
      <c r="F6867" t="s">
        <v>132</v>
      </c>
      <c r="G6867" t="s">
        <v>133</v>
      </c>
      <c r="H6867" t="s">
        <v>134</v>
      </c>
      <c r="I6867" s="1">
        <v>42577</v>
      </c>
      <c r="J6867">
        <v>2016</v>
      </c>
      <c r="K6867" t="s">
        <v>77</v>
      </c>
      <c r="L6867" t="s">
        <v>78</v>
      </c>
      <c r="M6867" s="1">
        <v>42468</v>
      </c>
      <c r="N6867">
        <v>9</v>
      </c>
      <c r="O6867">
        <f>STANDARDIZE(N6867,$N$8,$N$9)</f>
        <v>-0.4737580164314083</v>
      </c>
      <c r="P6867">
        <f>ABS($J$3-O6867)</f>
        <v>5.3608207345482051E-2</v>
      </c>
      <c r="Q6867">
        <f>ABS($J$4-O6867)</f>
        <v>2.6625409648256073</v>
      </c>
      <c r="R6867">
        <f>ABS($J$5-O6867)</f>
        <v>0.32164924407289214</v>
      </c>
      <c r="S6867">
        <f>ABS($J$6-O6867)</f>
        <v>0.91133952487319436</v>
      </c>
      <c r="T6867">
        <f>MIN(P6867:S6867)</f>
        <v>5.3608207345482051E-2</v>
      </c>
      <c r="U6867">
        <f>MATCH(T6867,P6867:S6867, 0)</f>
        <v>1</v>
      </c>
    </row>
    <row r="6868" spans="1:21" x14ac:dyDescent="0.35">
      <c r="A6868">
        <v>1</v>
      </c>
      <c r="B6868">
        <v>6857</v>
      </c>
      <c r="C6868" t="s">
        <v>239</v>
      </c>
      <c r="D6868" t="s">
        <v>240</v>
      </c>
      <c r="E6868" t="s">
        <v>131</v>
      </c>
      <c r="F6868" t="s">
        <v>132</v>
      </c>
      <c r="G6868" t="s">
        <v>133</v>
      </c>
      <c r="H6868" t="s">
        <v>134</v>
      </c>
      <c r="I6868" s="1">
        <v>42577</v>
      </c>
      <c r="J6868">
        <v>2016</v>
      </c>
      <c r="K6868" t="s">
        <v>77</v>
      </c>
      <c r="L6868" t="s">
        <v>78</v>
      </c>
      <c r="M6868" s="1">
        <v>42468</v>
      </c>
      <c r="N6868">
        <v>9</v>
      </c>
      <c r="O6868">
        <f>STANDARDIZE(N6868,$N$8,$N$9)</f>
        <v>-0.4737580164314083</v>
      </c>
      <c r="P6868">
        <f>ABS($J$3-O6868)</f>
        <v>5.3608207345482051E-2</v>
      </c>
      <c r="Q6868">
        <f>ABS($J$4-O6868)</f>
        <v>2.6625409648256073</v>
      </c>
      <c r="R6868">
        <f>ABS($J$5-O6868)</f>
        <v>0.32164924407289214</v>
      </c>
      <c r="S6868">
        <f>ABS($J$6-O6868)</f>
        <v>0.91133952487319436</v>
      </c>
      <c r="T6868">
        <f>MIN(P6868:S6868)</f>
        <v>5.3608207345482051E-2</v>
      </c>
      <c r="U6868">
        <f>MATCH(T6868,P6868:S6868, 0)</f>
        <v>1</v>
      </c>
    </row>
    <row r="6869" spans="1:21" x14ac:dyDescent="0.35">
      <c r="A6869">
        <v>1</v>
      </c>
      <c r="B6869">
        <v>6858</v>
      </c>
      <c r="C6869" t="s">
        <v>239</v>
      </c>
      <c r="D6869" t="s">
        <v>240</v>
      </c>
      <c r="E6869" t="s">
        <v>131</v>
      </c>
      <c r="F6869" t="s">
        <v>132</v>
      </c>
      <c r="G6869" t="s">
        <v>133</v>
      </c>
      <c r="H6869" t="s">
        <v>134</v>
      </c>
      <c r="I6869" s="1">
        <v>42577</v>
      </c>
      <c r="J6869">
        <v>2016</v>
      </c>
      <c r="K6869" t="s">
        <v>331</v>
      </c>
      <c r="L6869" t="s">
        <v>332</v>
      </c>
      <c r="M6869" s="1">
        <v>42468</v>
      </c>
      <c r="N6869">
        <v>9</v>
      </c>
      <c r="O6869">
        <f>STANDARDIZE(N6869,$N$8,$N$9)</f>
        <v>-0.4737580164314083</v>
      </c>
      <c r="P6869">
        <f>ABS($J$3-O6869)</f>
        <v>5.3608207345482051E-2</v>
      </c>
      <c r="Q6869">
        <f>ABS($J$4-O6869)</f>
        <v>2.6625409648256073</v>
      </c>
      <c r="R6869">
        <f>ABS($J$5-O6869)</f>
        <v>0.32164924407289214</v>
      </c>
      <c r="S6869">
        <f>ABS($J$6-O6869)</f>
        <v>0.91133952487319436</v>
      </c>
      <c r="T6869">
        <f>MIN(P6869:S6869)</f>
        <v>5.3608207345482051E-2</v>
      </c>
      <c r="U6869">
        <f>MATCH(T6869,P6869:S6869, 0)</f>
        <v>1</v>
      </c>
    </row>
    <row r="6870" spans="1:21" x14ac:dyDescent="0.35">
      <c r="A6870">
        <v>1</v>
      </c>
      <c r="B6870">
        <v>6859</v>
      </c>
      <c r="C6870" t="s">
        <v>239</v>
      </c>
      <c r="D6870" t="s">
        <v>240</v>
      </c>
      <c r="E6870" t="s">
        <v>131</v>
      </c>
      <c r="F6870" t="s">
        <v>132</v>
      </c>
      <c r="G6870" t="s">
        <v>133</v>
      </c>
      <c r="H6870" t="s">
        <v>134</v>
      </c>
      <c r="I6870" s="1">
        <v>42577</v>
      </c>
      <c r="J6870">
        <v>2016</v>
      </c>
      <c r="K6870" t="s">
        <v>77</v>
      </c>
      <c r="L6870" t="s">
        <v>78</v>
      </c>
      <c r="M6870" s="1">
        <v>42468</v>
      </c>
      <c r="N6870">
        <v>9</v>
      </c>
      <c r="O6870">
        <f>STANDARDIZE(N6870,$N$8,$N$9)</f>
        <v>-0.4737580164314083</v>
      </c>
      <c r="P6870">
        <f>ABS($J$3-O6870)</f>
        <v>5.3608207345482051E-2</v>
      </c>
      <c r="Q6870">
        <f>ABS($J$4-O6870)</f>
        <v>2.6625409648256073</v>
      </c>
      <c r="R6870">
        <f>ABS($J$5-O6870)</f>
        <v>0.32164924407289214</v>
      </c>
      <c r="S6870">
        <f>ABS($J$6-O6870)</f>
        <v>0.91133952487319436</v>
      </c>
      <c r="T6870">
        <f>MIN(P6870:S6870)</f>
        <v>5.3608207345482051E-2</v>
      </c>
      <c r="U6870">
        <f>MATCH(T6870,P6870:S6870, 0)</f>
        <v>1</v>
      </c>
    </row>
    <row r="6871" spans="1:21" x14ac:dyDescent="0.35">
      <c r="A6871">
        <v>1</v>
      </c>
      <c r="B6871">
        <v>6860</v>
      </c>
      <c r="C6871" t="s">
        <v>229</v>
      </c>
      <c r="D6871" t="s">
        <v>230</v>
      </c>
      <c r="E6871" t="s">
        <v>243</v>
      </c>
      <c r="F6871" t="s">
        <v>208</v>
      </c>
      <c r="G6871" t="s">
        <v>244</v>
      </c>
      <c r="H6871" t="s">
        <v>245</v>
      </c>
      <c r="I6871" s="1">
        <v>42577</v>
      </c>
      <c r="J6871">
        <v>2016</v>
      </c>
      <c r="K6871" t="s">
        <v>77</v>
      </c>
      <c r="L6871" t="s">
        <v>78</v>
      </c>
      <c r="M6871" s="1">
        <v>42468</v>
      </c>
      <c r="N6871">
        <v>9</v>
      </c>
      <c r="O6871">
        <f>STANDARDIZE(N6871,$N$8,$N$9)</f>
        <v>-0.4737580164314083</v>
      </c>
      <c r="P6871">
        <f>ABS($J$3-O6871)</f>
        <v>5.3608207345482051E-2</v>
      </c>
      <c r="Q6871">
        <f>ABS($J$4-O6871)</f>
        <v>2.6625409648256073</v>
      </c>
      <c r="R6871">
        <f>ABS($J$5-O6871)</f>
        <v>0.32164924407289214</v>
      </c>
      <c r="S6871">
        <f>ABS($J$6-O6871)</f>
        <v>0.91133952487319436</v>
      </c>
      <c r="T6871">
        <f>MIN(P6871:S6871)</f>
        <v>5.3608207345482051E-2</v>
      </c>
      <c r="U6871">
        <f>MATCH(T6871,P6871:S6871, 0)</f>
        <v>1</v>
      </c>
    </row>
    <row r="6872" spans="1:21" x14ac:dyDescent="0.35">
      <c r="A6872">
        <v>1</v>
      </c>
      <c r="B6872">
        <v>6861</v>
      </c>
      <c r="C6872" t="s">
        <v>14</v>
      </c>
      <c r="D6872" t="s">
        <v>15</v>
      </c>
      <c r="E6872" t="s">
        <v>105</v>
      </c>
      <c r="F6872" t="s">
        <v>59</v>
      </c>
      <c r="G6872" t="s">
        <v>106</v>
      </c>
      <c r="H6872" t="s">
        <v>107</v>
      </c>
      <c r="I6872" s="1">
        <v>42577</v>
      </c>
      <c r="J6872">
        <v>2016</v>
      </c>
      <c r="K6872" t="s">
        <v>125</v>
      </c>
      <c r="L6872" t="s">
        <v>126</v>
      </c>
      <c r="M6872" s="1">
        <v>42468</v>
      </c>
      <c r="N6872">
        <v>9</v>
      </c>
      <c r="O6872">
        <f>STANDARDIZE(N6872,$N$8,$N$9)</f>
        <v>-0.4737580164314083</v>
      </c>
      <c r="P6872">
        <f>ABS($J$3-O6872)</f>
        <v>5.3608207345482051E-2</v>
      </c>
      <c r="Q6872">
        <f>ABS($J$4-O6872)</f>
        <v>2.6625409648256073</v>
      </c>
      <c r="R6872">
        <f>ABS($J$5-O6872)</f>
        <v>0.32164924407289214</v>
      </c>
      <c r="S6872">
        <f>ABS($J$6-O6872)</f>
        <v>0.91133952487319436</v>
      </c>
      <c r="T6872">
        <f>MIN(P6872:S6872)</f>
        <v>5.3608207345482051E-2</v>
      </c>
      <c r="U6872">
        <f>MATCH(T6872,P6872:S6872, 0)</f>
        <v>1</v>
      </c>
    </row>
    <row r="6873" spans="1:21" x14ac:dyDescent="0.35">
      <c r="A6873">
        <v>1</v>
      </c>
      <c r="B6873">
        <v>6862</v>
      </c>
      <c r="C6873" t="s">
        <v>30</v>
      </c>
      <c r="D6873" t="s">
        <v>31</v>
      </c>
      <c r="E6873" t="s">
        <v>79</v>
      </c>
      <c r="F6873" t="s">
        <v>35</v>
      </c>
      <c r="G6873" t="s">
        <v>80</v>
      </c>
      <c r="H6873" t="s">
        <v>81</v>
      </c>
      <c r="I6873" s="1">
        <v>42577</v>
      </c>
      <c r="J6873">
        <v>2016</v>
      </c>
      <c r="K6873" t="s">
        <v>77</v>
      </c>
      <c r="L6873" t="s">
        <v>78</v>
      </c>
      <c r="M6873" s="1">
        <v>42590</v>
      </c>
      <c r="N6873">
        <v>13</v>
      </c>
      <c r="O6873">
        <f>STANDARDIZE(N6873,$N$8,$N$9)</f>
        <v>-0.40228040663743231</v>
      </c>
      <c r="P6873">
        <f>ABS($J$3-O6873)</f>
        <v>0.12508581713945804</v>
      </c>
      <c r="Q6873">
        <f>ABS($J$4-O6873)</f>
        <v>2.5910633550316313</v>
      </c>
      <c r="R6873">
        <f>ABS($J$5-O6873)</f>
        <v>0.25017163427891614</v>
      </c>
      <c r="S6873">
        <f>ABS($J$6-O6873)</f>
        <v>0.83986191507921837</v>
      </c>
      <c r="T6873">
        <f>MIN(P6873:S6873)</f>
        <v>0.12508581713945804</v>
      </c>
      <c r="U6873">
        <f>MATCH(T6873,P6873:S6873, 0)</f>
        <v>1</v>
      </c>
    </row>
    <row r="6874" spans="1:21" x14ac:dyDescent="0.35">
      <c r="A6874">
        <v>1</v>
      </c>
      <c r="B6874">
        <v>6863</v>
      </c>
      <c r="C6874" t="s">
        <v>229</v>
      </c>
      <c r="D6874" t="s">
        <v>230</v>
      </c>
      <c r="E6874" t="s">
        <v>116</v>
      </c>
      <c r="F6874" t="s">
        <v>208</v>
      </c>
      <c r="G6874" t="s">
        <v>209</v>
      </c>
      <c r="H6874" t="s">
        <v>210</v>
      </c>
      <c r="I6874" s="1">
        <v>42577</v>
      </c>
      <c r="J6874">
        <v>2016</v>
      </c>
      <c r="K6874" t="s">
        <v>69</v>
      </c>
      <c r="L6874" t="s">
        <v>70</v>
      </c>
      <c r="M6874" s="1">
        <v>42621</v>
      </c>
      <c r="N6874">
        <v>14</v>
      </c>
      <c r="O6874">
        <f>STANDARDIZE(N6874,$N$8,$N$9)</f>
        <v>-0.38441100418893831</v>
      </c>
      <c r="P6874">
        <f>ABS($J$3-O6874)</f>
        <v>0.14295521958795204</v>
      </c>
      <c r="Q6874">
        <f>ABS($J$4-O6874)</f>
        <v>2.5731939525831371</v>
      </c>
      <c r="R6874">
        <f>ABS($J$5-O6874)</f>
        <v>0.23230223183042215</v>
      </c>
      <c r="S6874">
        <f>ABS($J$6-O6874)</f>
        <v>0.82199251263072437</v>
      </c>
      <c r="T6874">
        <f>MIN(P6874:S6874)</f>
        <v>0.14295521958795204</v>
      </c>
      <c r="U6874">
        <f>MATCH(T6874,P6874:S6874, 0)</f>
        <v>1</v>
      </c>
    </row>
    <row r="6875" spans="1:21" x14ac:dyDescent="0.35">
      <c r="A6875">
        <v>1</v>
      </c>
      <c r="B6875">
        <v>6864</v>
      </c>
      <c r="C6875" t="s">
        <v>46</v>
      </c>
      <c r="D6875" t="s">
        <v>47</v>
      </c>
      <c r="E6875" t="s">
        <v>73</v>
      </c>
      <c r="F6875" t="s">
        <v>74</v>
      </c>
      <c r="G6875" t="s">
        <v>75</v>
      </c>
      <c r="H6875" t="s">
        <v>76</v>
      </c>
      <c r="I6875" s="1">
        <v>42577</v>
      </c>
      <c r="J6875">
        <v>2016</v>
      </c>
      <c r="K6875" t="s">
        <v>147</v>
      </c>
      <c r="L6875" t="s">
        <v>148</v>
      </c>
      <c r="M6875" s="1">
        <v>42651</v>
      </c>
      <c r="N6875">
        <v>15</v>
      </c>
      <c r="O6875">
        <f>STANDARDIZE(N6875,$N$8,$N$9)</f>
        <v>-0.36654160174044426</v>
      </c>
      <c r="P6875">
        <f>ABS($J$3-O6875)</f>
        <v>0.1608246220364461</v>
      </c>
      <c r="Q6875">
        <f>ABS($J$4-O6875)</f>
        <v>2.5553245501346433</v>
      </c>
      <c r="R6875">
        <f>ABS($J$5-O6875)</f>
        <v>0.21443282938192809</v>
      </c>
      <c r="S6875">
        <f>ABS($J$6-O6875)</f>
        <v>0.80412311018223037</v>
      </c>
      <c r="T6875">
        <f>MIN(P6875:S6875)</f>
        <v>0.1608246220364461</v>
      </c>
      <c r="U6875">
        <f>MATCH(T6875,P6875:S6875, 0)</f>
        <v>1</v>
      </c>
    </row>
    <row r="6876" spans="1:21" x14ac:dyDescent="0.35">
      <c r="A6876">
        <v>3</v>
      </c>
      <c r="B6876">
        <v>6865</v>
      </c>
      <c r="C6876" t="s">
        <v>67</v>
      </c>
      <c r="D6876" t="s">
        <v>68</v>
      </c>
      <c r="E6876" t="s">
        <v>73</v>
      </c>
      <c r="F6876" t="s">
        <v>74</v>
      </c>
      <c r="G6876" t="s">
        <v>75</v>
      </c>
      <c r="H6876" t="s">
        <v>76</v>
      </c>
      <c r="I6876" s="1">
        <v>42577</v>
      </c>
      <c r="J6876">
        <v>2016</v>
      </c>
      <c r="K6876" t="s">
        <v>227</v>
      </c>
      <c r="L6876" t="s">
        <v>228</v>
      </c>
      <c r="M6876" s="1">
        <v>42595</v>
      </c>
      <c r="N6876">
        <v>18</v>
      </c>
      <c r="O6876">
        <f>STANDARDIZE(N6876,$N$8,$N$9)</f>
        <v>-0.31293339439496226</v>
      </c>
      <c r="P6876">
        <f>ABS($J$3-O6876)</f>
        <v>0.21443282938192809</v>
      </c>
      <c r="Q6876">
        <f>ABS($J$4-O6876)</f>
        <v>2.5017163427891611</v>
      </c>
      <c r="R6876">
        <f>ABS($J$5-O6876)</f>
        <v>0.1608246220364461</v>
      </c>
      <c r="S6876">
        <f>ABS($J$6-O6876)</f>
        <v>0.75051490283674838</v>
      </c>
      <c r="T6876">
        <f>MIN(P6876:S6876)</f>
        <v>0.1608246220364461</v>
      </c>
      <c r="U6876">
        <f>MATCH(T6876,P6876:S6876, 0)</f>
        <v>3</v>
      </c>
    </row>
    <row r="6877" spans="1:21" x14ac:dyDescent="0.35">
      <c r="A6877">
        <v>3</v>
      </c>
      <c r="B6877">
        <v>6866</v>
      </c>
      <c r="C6877" t="s">
        <v>14</v>
      </c>
      <c r="D6877" t="s">
        <v>15</v>
      </c>
      <c r="E6877" t="s">
        <v>34</v>
      </c>
      <c r="F6877" t="s">
        <v>35</v>
      </c>
      <c r="G6877" t="s">
        <v>468</v>
      </c>
      <c r="H6877" t="s">
        <v>469</v>
      </c>
      <c r="I6877" s="1">
        <v>42577</v>
      </c>
      <c r="J6877">
        <v>2016</v>
      </c>
      <c r="K6877" t="s">
        <v>20</v>
      </c>
      <c r="L6877" t="s">
        <v>21</v>
      </c>
      <c r="M6877" s="1">
        <v>42409</v>
      </c>
      <c r="N6877">
        <v>38</v>
      </c>
      <c r="O6877">
        <f>STANDARDIZE(N6877,$N$8,$N$9)</f>
        <v>4.4454654574917936E-2</v>
      </c>
      <c r="P6877">
        <f>ABS($J$3-O6877)</f>
        <v>0.57182087835180828</v>
      </c>
      <c r="Q6877">
        <f>ABS($J$4-O6877)</f>
        <v>2.1443282938192811</v>
      </c>
      <c r="R6877">
        <f>ABS($J$5-O6877)</f>
        <v>0.19656342693343409</v>
      </c>
      <c r="S6877">
        <f>ABS($J$6-O6877)</f>
        <v>0.39312685386686819</v>
      </c>
      <c r="T6877">
        <f>MIN(P6877:S6877)</f>
        <v>0.19656342693343409</v>
      </c>
      <c r="U6877">
        <f>MATCH(T6877,P6877:S6877, 0)</f>
        <v>3</v>
      </c>
    </row>
    <row r="6878" spans="1:21" x14ac:dyDescent="0.35">
      <c r="A6878">
        <v>3</v>
      </c>
      <c r="B6878">
        <v>6867</v>
      </c>
      <c r="C6878" t="s">
        <v>112</v>
      </c>
      <c r="D6878" t="s">
        <v>113</v>
      </c>
      <c r="E6878" t="s">
        <v>52</v>
      </c>
      <c r="F6878" t="s">
        <v>53</v>
      </c>
      <c r="G6878" t="s">
        <v>54</v>
      </c>
      <c r="H6878" t="s">
        <v>55</v>
      </c>
      <c r="I6878" s="1">
        <v>42577</v>
      </c>
      <c r="J6878">
        <v>2016</v>
      </c>
      <c r="K6878" t="s">
        <v>69</v>
      </c>
      <c r="L6878" t="s">
        <v>70</v>
      </c>
      <c r="M6878" s="1">
        <v>42560</v>
      </c>
      <c r="N6878">
        <v>43</v>
      </c>
      <c r="O6878">
        <f>STANDARDIZE(N6878,$N$8,$N$9)</f>
        <v>0.13380166681738798</v>
      </c>
      <c r="P6878">
        <f>ABS($J$3-O6878)</f>
        <v>0.66116789059427838</v>
      </c>
      <c r="Q6878">
        <f>ABS($J$4-O6878)</f>
        <v>2.0549812815768109</v>
      </c>
      <c r="R6878">
        <f>ABS($J$5-O6878)</f>
        <v>0.28591043917590414</v>
      </c>
      <c r="S6878">
        <f>ABS($J$6-O6878)</f>
        <v>0.30377984162439814</v>
      </c>
      <c r="T6878">
        <f>MIN(P6878:S6878)</f>
        <v>0.28591043917590414</v>
      </c>
      <c r="U6878">
        <f>MATCH(T6878,P6878:S6878, 0)</f>
        <v>3</v>
      </c>
    </row>
    <row r="6879" spans="1:21" x14ac:dyDescent="0.35">
      <c r="A6879">
        <v>4</v>
      </c>
      <c r="B6879">
        <v>6868</v>
      </c>
      <c r="C6879" t="s">
        <v>30</v>
      </c>
      <c r="D6879" t="s">
        <v>31</v>
      </c>
      <c r="E6879" t="s">
        <v>79</v>
      </c>
      <c r="F6879" t="s">
        <v>35</v>
      </c>
      <c r="G6879" t="s">
        <v>200</v>
      </c>
      <c r="H6879" t="s">
        <v>201</v>
      </c>
      <c r="I6879" s="1">
        <v>42577</v>
      </c>
      <c r="J6879">
        <v>2016</v>
      </c>
      <c r="K6879" t="s">
        <v>69</v>
      </c>
      <c r="L6879" t="s">
        <v>70</v>
      </c>
      <c r="M6879" s="1">
        <v>42635</v>
      </c>
      <c r="N6879">
        <v>58</v>
      </c>
      <c r="O6879">
        <f>STANDARDIZE(N6879,$N$8,$N$9)</f>
        <v>0.40184270354479812</v>
      </c>
      <c r="P6879">
        <f>ABS($J$3-O6879)</f>
        <v>0.92920892732168847</v>
      </c>
      <c r="Q6879">
        <f>ABS($J$4-O6879)</f>
        <v>1.7869402448494007</v>
      </c>
      <c r="R6879">
        <f>ABS($J$5-O6879)</f>
        <v>0.55395147590331428</v>
      </c>
      <c r="S6879">
        <f>ABS($J$6-O6879)</f>
        <v>3.5738804896987997E-2</v>
      </c>
      <c r="T6879">
        <f>MIN(P6879:S6879)</f>
        <v>3.5738804896987997E-2</v>
      </c>
      <c r="U6879">
        <f>MATCH(T6879,P6879:S6879, 0)</f>
        <v>4</v>
      </c>
    </row>
    <row r="6880" spans="1:21" x14ac:dyDescent="0.35">
      <c r="A6880">
        <v>2</v>
      </c>
      <c r="B6880">
        <v>6869</v>
      </c>
      <c r="C6880" t="s">
        <v>172</v>
      </c>
      <c r="D6880" t="s">
        <v>173</v>
      </c>
      <c r="E6880" t="s">
        <v>79</v>
      </c>
      <c r="F6880" t="s">
        <v>35</v>
      </c>
      <c r="G6880" t="s">
        <v>200</v>
      </c>
      <c r="H6880" t="s">
        <v>201</v>
      </c>
      <c r="I6880" s="1">
        <v>42577</v>
      </c>
      <c r="J6880">
        <v>2016</v>
      </c>
      <c r="K6880" t="s">
        <v>233</v>
      </c>
      <c r="L6880" t="s">
        <v>234</v>
      </c>
      <c r="M6880" s="1">
        <v>42753</v>
      </c>
      <c r="N6880">
        <v>176</v>
      </c>
      <c r="O6880">
        <f>STANDARDIZE(N6880,$N$8,$N$9)</f>
        <v>2.5104321924670914</v>
      </c>
      <c r="P6880">
        <f>ABS($J$3-O6880)</f>
        <v>3.0377984162439819</v>
      </c>
      <c r="Q6880">
        <f>ABS($J$4-O6880)</f>
        <v>0.32164924407289242</v>
      </c>
      <c r="R6880">
        <f>ABS($J$5-O6880)</f>
        <v>2.6625409648256078</v>
      </c>
      <c r="S6880">
        <f>ABS($J$6-O6880)</f>
        <v>2.0728506840253051</v>
      </c>
      <c r="T6880">
        <f>MIN(P6880:S6880)</f>
        <v>0.32164924407289242</v>
      </c>
      <c r="U6880">
        <f>MATCH(T6880,P6880:S6880, 0)</f>
        <v>2</v>
      </c>
    </row>
    <row r="6881" spans="1:21" x14ac:dyDescent="0.35">
      <c r="A6881">
        <v>1</v>
      </c>
      <c r="B6881">
        <v>6870</v>
      </c>
      <c r="C6881" t="s">
        <v>14</v>
      </c>
      <c r="D6881" t="s">
        <v>15</v>
      </c>
      <c r="E6881" t="s">
        <v>163</v>
      </c>
      <c r="F6881" t="s">
        <v>59</v>
      </c>
      <c r="G6881" t="s">
        <v>164</v>
      </c>
      <c r="H6881" t="s">
        <v>165</v>
      </c>
      <c r="I6881" s="1">
        <v>42578</v>
      </c>
      <c r="J6881">
        <v>2016</v>
      </c>
      <c r="K6881" t="s">
        <v>77</v>
      </c>
      <c r="L6881" t="s">
        <v>78</v>
      </c>
      <c r="M6881" s="1">
        <v>42408</v>
      </c>
      <c r="N6881">
        <v>6</v>
      </c>
      <c r="O6881">
        <f>STANDARDIZE(N6881,$N$8,$N$9)</f>
        <v>-0.52736622377689035</v>
      </c>
      <c r="P6881">
        <f>ABS($J$3-O6881)</f>
        <v>0</v>
      </c>
      <c r="Q6881">
        <f>ABS($J$4-O6881)</f>
        <v>2.7161491721710895</v>
      </c>
      <c r="R6881">
        <f>ABS($J$5-O6881)</f>
        <v>0.37525745141837419</v>
      </c>
      <c r="S6881">
        <f>ABS($J$6-O6881)</f>
        <v>0.96494773221867647</v>
      </c>
      <c r="T6881">
        <f>MIN(P6881:S6881)</f>
        <v>0</v>
      </c>
      <c r="U6881">
        <f>MATCH(T6881,P6881:S6881, 0)</f>
        <v>1</v>
      </c>
    </row>
    <row r="6882" spans="1:21" x14ac:dyDescent="0.35">
      <c r="A6882">
        <v>1</v>
      </c>
      <c r="B6882">
        <v>6871</v>
      </c>
      <c r="C6882" t="s">
        <v>14</v>
      </c>
      <c r="D6882" t="s">
        <v>15</v>
      </c>
      <c r="E6882" t="s">
        <v>16</v>
      </c>
      <c r="F6882" t="s">
        <v>17</v>
      </c>
      <c r="G6882" t="s">
        <v>18</v>
      </c>
      <c r="H6882" t="s">
        <v>19</v>
      </c>
      <c r="I6882" s="1">
        <v>42578</v>
      </c>
      <c r="J6882">
        <v>2016</v>
      </c>
      <c r="K6882" t="s">
        <v>77</v>
      </c>
      <c r="L6882" t="s">
        <v>78</v>
      </c>
      <c r="M6882" s="1">
        <v>42437</v>
      </c>
      <c r="N6882">
        <v>7</v>
      </c>
      <c r="O6882">
        <f>STANDARDIZE(N6882,$N$8,$N$9)</f>
        <v>-0.50949682132839635</v>
      </c>
      <c r="P6882">
        <f>ABS($J$3-O6882)</f>
        <v>1.7869402448493998E-2</v>
      </c>
      <c r="Q6882">
        <f>ABS($J$4-O6882)</f>
        <v>2.6982797697225953</v>
      </c>
      <c r="R6882">
        <f>ABS($J$5-O6882)</f>
        <v>0.35738804896988019</v>
      </c>
      <c r="S6882">
        <f>ABS($J$6-O6882)</f>
        <v>0.94707832977018247</v>
      </c>
      <c r="T6882">
        <f>MIN(P6882:S6882)</f>
        <v>1.7869402448493998E-2</v>
      </c>
      <c r="U6882">
        <f>MATCH(T6882,P6882:S6882, 0)</f>
        <v>1</v>
      </c>
    </row>
    <row r="6883" spans="1:21" x14ac:dyDescent="0.35">
      <c r="A6883">
        <v>1</v>
      </c>
      <c r="B6883">
        <v>6872</v>
      </c>
      <c r="C6883" t="s">
        <v>30</v>
      </c>
      <c r="D6883" t="s">
        <v>31</v>
      </c>
      <c r="E6883" t="s">
        <v>131</v>
      </c>
      <c r="F6883" t="s">
        <v>132</v>
      </c>
      <c r="G6883" t="s">
        <v>133</v>
      </c>
      <c r="H6883" t="s">
        <v>134</v>
      </c>
      <c r="I6883" s="1">
        <v>42578</v>
      </c>
      <c r="J6883">
        <v>2016</v>
      </c>
      <c r="K6883" t="s">
        <v>77</v>
      </c>
      <c r="L6883" t="s">
        <v>78</v>
      </c>
      <c r="M6883" s="1">
        <v>42651</v>
      </c>
      <c r="N6883">
        <v>14</v>
      </c>
      <c r="O6883">
        <f>STANDARDIZE(N6883,$N$8,$N$9)</f>
        <v>-0.38441100418893831</v>
      </c>
      <c r="P6883">
        <f>ABS($J$3-O6883)</f>
        <v>0.14295521958795204</v>
      </c>
      <c r="Q6883">
        <f>ABS($J$4-O6883)</f>
        <v>2.5731939525831371</v>
      </c>
      <c r="R6883">
        <f>ABS($J$5-O6883)</f>
        <v>0.23230223183042215</v>
      </c>
      <c r="S6883">
        <f>ABS($J$6-O6883)</f>
        <v>0.82199251263072437</v>
      </c>
      <c r="T6883">
        <f>MIN(P6883:S6883)</f>
        <v>0.14295521958795204</v>
      </c>
      <c r="U6883">
        <f>MATCH(T6883,P6883:S6883, 0)</f>
        <v>1</v>
      </c>
    </row>
    <row r="6884" spans="1:21" x14ac:dyDescent="0.35">
      <c r="A6884">
        <v>1</v>
      </c>
      <c r="B6884">
        <v>6873</v>
      </c>
      <c r="C6884" t="s">
        <v>71</v>
      </c>
      <c r="D6884" t="s">
        <v>72</v>
      </c>
      <c r="E6884" t="s">
        <v>84</v>
      </c>
      <c r="F6884" t="s">
        <v>85</v>
      </c>
      <c r="G6884" t="s">
        <v>153</v>
      </c>
      <c r="H6884" t="s">
        <v>154</v>
      </c>
      <c r="I6884" s="1">
        <v>42578</v>
      </c>
      <c r="J6884">
        <v>2016</v>
      </c>
      <c r="K6884" t="s">
        <v>77</v>
      </c>
      <c r="L6884" t="s">
        <v>78</v>
      </c>
      <c r="M6884" s="1">
        <v>42651</v>
      </c>
      <c r="N6884">
        <v>14</v>
      </c>
      <c r="O6884">
        <f>STANDARDIZE(N6884,$N$8,$N$9)</f>
        <v>-0.38441100418893831</v>
      </c>
      <c r="P6884">
        <f>ABS($J$3-O6884)</f>
        <v>0.14295521958795204</v>
      </c>
      <c r="Q6884">
        <f>ABS($J$4-O6884)</f>
        <v>2.5731939525831371</v>
      </c>
      <c r="R6884">
        <f>ABS($J$5-O6884)</f>
        <v>0.23230223183042215</v>
      </c>
      <c r="S6884">
        <f>ABS($J$6-O6884)</f>
        <v>0.82199251263072437</v>
      </c>
      <c r="T6884">
        <f>MIN(P6884:S6884)</f>
        <v>0.14295521958795204</v>
      </c>
      <c r="U6884">
        <f>MATCH(T6884,P6884:S6884, 0)</f>
        <v>1</v>
      </c>
    </row>
    <row r="6885" spans="1:21" x14ac:dyDescent="0.35">
      <c r="A6885">
        <v>3</v>
      </c>
      <c r="B6885">
        <v>6874</v>
      </c>
      <c r="C6885" t="s">
        <v>67</v>
      </c>
      <c r="D6885" t="s">
        <v>68</v>
      </c>
      <c r="E6885" t="s">
        <v>52</v>
      </c>
      <c r="F6885" t="s">
        <v>53</v>
      </c>
      <c r="G6885" t="s">
        <v>601</v>
      </c>
      <c r="H6885" t="s">
        <v>602</v>
      </c>
      <c r="I6885" s="1">
        <v>42578</v>
      </c>
      <c r="J6885">
        <v>2016</v>
      </c>
      <c r="K6885" t="s">
        <v>77</v>
      </c>
      <c r="L6885" t="s">
        <v>78</v>
      </c>
      <c r="M6885" s="1">
        <v>42597</v>
      </c>
      <c r="N6885">
        <v>19</v>
      </c>
      <c r="O6885">
        <f>STANDARDIZE(N6885,$N$8,$N$9)</f>
        <v>-0.29506399194646826</v>
      </c>
      <c r="P6885">
        <f>ABS($J$3-O6885)</f>
        <v>0.23230223183042209</v>
      </c>
      <c r="Q6885">
        <f>ABS($J$4-O6885)</f>
        <v>2.4838469403406673</v>
      </c>
      <c r="R6885">
        <f>ABS($J$5-O6885)</f>
        <v>0.1429552195879521</v>
      </c>
      <c r="S6885">
        <f>ABS($J$6-O6885)</f>
        <v>0.73264550038825438</v>
      </c>
      <c r="T6885">
        <f>MIN(P6885:S6885)</f>
        <v>0.1429552195879521</v>
      </c>
      <c r="U6885">
        <f>MATCH(T6885,P6885:S6885, 0)</f>
        <v>3</v>
      </c>
    </row>
    <row r="6886" spans="1:21" x14ac:dyDescent="0.35">
      <c r="A6886">
        <v>3</v>
      </c>
      <c r="B6886">
        <v>6875</v>
      </c>
      <c r="C6886" t="s">
        <v>14</v>
      </c>
      <c r="D6886" t="s">
        <v>15</v>
      </c>
      <c r="E6886" t="s">
        <v>52</v>
      </c>
      <c r="F6886" t="s">
        <v>53</v>
      </c>
      <c r="G6886" t="s">
        <v>54</v>
      </c>
      <c r="H6886" t="s">
        <v>55</v>
      </c>
      <c r="I6886" s="1">
        <v>42578</v>
      </c>
      <c r="J6886">
        <v>2016</v>
      </c>
      <c r="K6886" t="s">
        <v>41</v>
      </c>
      <c r="L6886" t="s">
        <v>42</v>
      </c>
      <c r="M6886" s="1">
        <v>42600</v>
      </c>
      <c r="N6886">
        <v>22</v>
      </c>
      <c r="O6886">
        <f>STANDARDIZE(N6886,$N$8,$N$9)</f>
        <v>-0.24145578460098621</v>
      </c>
      <c r="P6886">
        <f>ABS($J$3-O6886)</f>
        <v>0.28591043917590414</v>
      </c>
      <c r="Q6886">
        <f>ABS($J$4-O6886)</f>
        <v>2.4302387329951851</v>
      </c>
      <c r="R6886">
        <f>ABS($J$5-O6886)</f>
        <v>8.9347012242470047E-2</v>
      </c>
      <c r="S6886">
        <f>ABS($J$6-O6886)</f>
        <v>0.67903729304277238</v>
      </c>
      <c r="T6886">
        <f>MIN(P6886:S6886)</f>
        <v>8.9347012242470047E-2</v>
      </c>
      <c r="U6886">
        <f>MATCH(T6886,P6886:S6886, 0)</f>
        <v>3</v>
      </c>
    </row>
    <row r="6887" spans="1:21" x14ac:dyDescent="0.35">
      <c r="A6887">
        <v>3</v>
      </c>
      <c r="B6887">
        <v>6876</v>
      </c>
      <c r="C6887" t="s">
        <v>192</v>
      </c>
      <c r="D6887" t="s">
        <v>193</v>
      </c>
      <c r="E6887" t="s">
        <v>131</v>
      </c>
      <c r="F6887" t="s">
        <v>132</v>
      </c>
      <c r="G6887" t="s">
        <v>133</v>
      </c>
      <c r="H6887" t="s">
        <v>134</v>
      </c>
      <c r="I6887" s="1">
        <v>42578</v>
      </c>
      <c r="J6887">
        <v>2016</v>
      </c>
      <c r="K6887" t="s">
        <v>77</v>
      </c>
      <c r="L6887" t="s">
        <v>78</v>
      </c>
      <c r="M6887" s="1">
        <v>42600</v>
      </c>
      <c r="N6887">
        <v>22</v>
      </c>
      <c r="O6887">
        <f>STANDARDIZE(N6887,$N$8,$N$9)</f>
        <v>-0.24145578460098621</v>
      </c>
      <c r="P6887">
        <f>ABS($J$3-O6887)</f>
        <v>0.28591043917590414</v>
      </c>
      <c r="Q6887">
        <f>ABS($J$4-O6887)</f>
        <v>2.4302387329951851</v>
      </c>
      <c r="R6887">
        <f>ABS($J$5-O6887)</f>
        <v>8.9347012242470047E-2</v>
      </c>
      <c r="S6887">
        <f>ABS($J$6-O6887)</f>
        <v>0.67903729304277238</v>
      </c>
      <c r="T6887">
        <f>MIN(P6887:S6887)</f>
        <v>8.9347012242470047E-2</v>
      </c>
      <c r="U6887">
        <f>MATCH(T6887,P6887:S6887, 0)</f>
        <v>3</v>
      </c>
    </row>
    <row r="6888" spans="1:21" x14ac:dyDescent="0.35">
      <c r="A6888">
        <v>3</v>
      </c>
      <c r="B6888">
        <v>6877</v>
      </c>
      <c r="C6888" t="s">
        <v>14</v>
      </c>
      <c r="D6888" t="s">
        <v>15</v>
      </c>
      <c r="E6888" t="s">
        <v>131</v>
      </c>
      <c r="F6888" t="s">
        <v>132</v>
      </c>
      <c r="G6888" t="s">
        <v>133</v>
      </c>
      <c r="H6888" t="s">
        <v>134</v>
      </c>
      <c r="I6888" s="1">
        <v>42578</v>
      </c>
      <c r="J6888">
        <v>2016</v>
      </c>
      <c r="K6888" t="s">
        <v>77</v>
      </c>
      <c r="L6888" t="s">
        <v>78</v>
      </c>
      <c r="M6888" s="1">
        <v>42600</v>
      </c>
      <c r="N6888">
        <v>22</v>
      </c>
      <c r="O6888">
        <f>STANDARDIZE(N6888,$N$8,$N$9)</f>
        <v>-0.24145578460098621</v>
      </c>
      <c r="P6888">
        <f>ABS($J$3-O6888)</f>
        <v>0.28591043917590414</v>
      </c>
      <c r="Q6888">
        <f>ABS($J$4-O6888)</f>
        <v>2.4302387329951851</v>
      </c>
      <c r="R6888">
        <f>ABS($J$5-O6888)</f>
        <v>8.9347012242470047E-2</v>
      </c>
      <c r="S6888">
        <f>ABS($J$6-O6888)</f>
        <v>0.67903729304277238</v>
      </c>
      <c r="T6888">
        <f>MIN(P6888:S6888)</f>
        <v>8.9347012242470047E-2</v>
      </c>
      <c r="U6888">
        <f>MATCH(T6888,P6888:S6888, 0)</f>
        <v>3</v>
      </c>
    </row>
    <row r="6889" spans="1:21" x14ac:dyDescent="0.35">
      <c r="A6889">
        <v>3</v>
      </c>
      <c r="B6889">
        <v>6878</v>
      </c>
      <c r="C6889" t="s">
        <v>647</v>
      </c>
      <c r="D6889" t="s">
        <v>648</v>
      </c>
      <c r="E6889" t="s">
        <v>131</v>
      </c>
      <c r="F6889" t="s">
        <v>132</v>
      </c>
      <c r="G6889" t="s">
        <v>133</v>
      </c>
      <c r="H6889" t="s">
        <v>134</v>
      </c>
      <c r="I6889" s="1">
        <v>42578</v>
      </c>
      <c r="J6889">
        <v>2016</v>
      </c>
      <c r="K6889" t="s">
        <v>77</v>
      </c>
      <c r="L6889" t="s">
        <v>78</v>
      </c>
      <c r="M6889" s="1">
        <v>42600</v>
      </c>
      <c r="N6889">
        <v>22</v>
      </c>
      <c r="O6889">
        <f>STANDARDIZE(N6889,$N$8,$N$9)</f>
        <v>-0.24145578460098621</v>
      </c>
      <c r="P6889">
        <f>ABS($J$3-O6889)</f>
        <v>0.28591043917590414</v>
      </c>
      <c r="Q6889">
        <f>ABS($J$4-O6889)</f>
        <v>2.4302387329951851</v>
      </c>
      <c r="R6889">
        <f>ABS($J$5-O6889)</f>
        <v>8.9347012242470047E-2</v>
      </c>
      <c r="S6889">
        <f>ABS($J$6-O6889)</f>
        <v>0.67903729304277238</v>
      </c>
      <c r="T6889">
        <f>MIN(P6889:S6889)</f>
        <v>8.9347012242470047E-2</v>
      </c>
      <c r="U6889">
        <f>MATCH(T6889,P6889:S6889, 0)</f>
        <v>3</v>
      </c>
    </row>
    <row r="6890" spans="1:21" x14ac:dyDescent="0.35">
      <c r="A6890">
        <v>3</v>
      </c>
      <c r="B6890">
        <v>6879</v>
      </c>
      <c r="C6890" t="s">
        <v>14</v>
      </c>
      <c r="D6890" t="s">
        <v>15</v>
      </c>
      <c r="E6890" t="s">
        <v>79</v>
      </c>
      <c r="F6890" t="s">
        <v>35</v>
      </c>
      <c r="G6890" t="s">
        <v>80</v>
      </c>
      <c r="H6890" t="s">
        <v>81</v>
      </c>
      <c r="I6890" s="1">
        <v>42578</v>
      </c>
      <c r="J6890">
        <v>2016</v>
      </c>
      <c r="K6890" t="s">
        <v>41</v>
      </c>
      <c r="L6890" t="s">
        <v>42</v>
      </c>
      <c r="M6890" s="1">
        <v>42600</v>
      </c>
      <c r="N6890">
        <v>22</v>
      </c>
      <c r="O6890">
        <f>STANDARDIZE(N6890,$N$8,$N$9)</f>
        <v>-0.24145578460098621</v>
      </c>
      <c r="P6890">
        <f>ABS($J$3-O6890)</f>
        <v>0.28591043917590414</v>
      </c>
      <c r="Q6890">
        <f>ABS($J$4-O6890)</f>
        <v>2.4302387329951851</v>
      </c>
      <c r="R6890">
        <f>ABS($J$5-O6890)</f>
        <v>8.9347012242470047E-2</v>
      </c>
      <c r="S6890">
        <f>ABS($J$6-O6890)</f>
        <v>0.67903729304277238</v>
      </c>
      <c r="T6890">
        <f>MIN(P6890:S6890)</f>
        <v>8.9347012242470047E-2</v>
      </c>
      <c r="U6890">
        <f>MATCH(T6890,P6890:S6890, 0)</f>
        <v>3</v>
      </c>
    </row>
    <row r="6891" spans="1:21" x14ac:dyDescent="0.35">
      <c r="A6891">
        <v>3</v>
      </c>
      <c r="B6891">
        <v>6880</v>
      </c>
      <c r="C6891" t="s">
        <v>14</v>
      </c>
      <c r="D6891" t="s">
        <v>15</v>
      </c>
      <c r="E6891" t="s">
        <v>131</v>
      </c>
      <c r="F6891" t="s">
        <v>132</v>
      </c>
      <c r="G6891" t="s">
        <v>133</v>
      </c>
      <c r="H6891" t="s">
        <v>134</v>
      </c>
      <c r="I6891" s="1">
        <v>42578</v>
      </c>
      <c r="J6891">
        <v>2016</v>
      </c>
      <c r="K6891" t="s">
        <v>77</v>
      </c>
      <c r="L6891" t="s">
        <v>78</v>
      </c>
      <c r="M6891" s="1">
        <v>42600</v>
      </c>
      <c r="N6891">
        <v>22</v>
      </c>
      <c r="O6891">
        <f>STANDARDIZE(N6891,$N$8,$N$9)</f>
        <v>-0.24145578460098621</v>
      </c>
      <c r="P6891">
        <f>ABS($J$3-O6891)</f>
        <v>0.28591043917590414</v>
      </c>
      <c r="Q6891">
        <f>ABS($J$4-O6891)</f>
        <v>2.4302387329951851</v>
      </c>
      <c r="R6891">
        <f>ABS($J$5-O6891)</f>
        <v>8.9347012242470047E-2</v>
      </c>
      <c r="S6891">
        <f>ABS($J$6-O6891)</f>
        <v>0.67903729304277238</v>
      </c>
      <c r="T6891">
        <f>MIN(P6891:S6891)</f>
        <v>8.9347012242470047E-2</v>
      </c>
      <c r="U6891">
        <f>MATCH(T6891,P6891:S6891, 0)</f>
        <v>3</v>
      </c>
    </row>
    <row r="6892" spans="1:21" x14ac:dyDescent="0.35">
      <c r="A6892">
        <v>3</v>
      </c>
      <c r="B6892">
        <v>6881</v>
      </c>
      <c r="C6892" t="s">
        <v>477</v>
      </c>
      <c r="D6892" t="s">
        <v>478</v>
      </c>
      <c r="E6892" t="s">
        <v>16</v>
      </c>
      <c r="F6892" t="s">
        <v>17</v>
      </c>
      <c r="G6892" t="s">
        <v>344</v>
      </c>
      <c r="H6892" t="s">
        <v>345</v>
      </c>
      <c r="I6892" s="1">
        <v>42578</v>
      </c>
      <c r="J6892">
        <v>2016</v>
      </c>
      <c r="K6892" t="s">
        <v>577</v>
      </c>
      <c r="L6892" t="s">
        <v>578</v>
      </c>
      <c r="M6892" s="1">
        <v>42605</v>
      </c>
      <c r="N6892">
        <v>27</v>
      </c>
      <c r="O6892">
        <f>STANDARDIZE(N6892,$N$8,$N$9)</f>
        <v>-0.15210877235851616</v>
      </c>
      <c r="P6892">
        <f>ABS($J$3-O6892)</f>
        <v>0.37525745141837419</v>
      </c>
      <c r="Q6892">
        <f>ABS($J$4-O6892)</f>
        <v>2.3408917207527153</v>
      </c>
      <c r="R6892">
        <f>ABS($J$5-O6892)</f>
        <v>0</v>
      </c>
      <c r="S6892">
        <f>ABS($J$6-O6892)</f>
        <v>0.58969028080030228</v>
      </c>
      <c r="T6892">
        <f>MIN(P6892:S6892)</f>
        <v>0</v>
      </c>
      <c r="U6892">
        <f>MATCH(T6892,P6892:S6892, 0)</f>
        <v>3</v>
      </c>
    </row>
    <row r="6893" spans="1:21" x14ac:dyDescent="0.35">
      <c r="A6893">
        <v>4</v>
      </c>
      <c r="B6893">
        <v>6882</v>
      </c>
      <c r="C6893" t="s">
        <v>292</v>
      </c>
      <c r="D6893" t="s">
        <v>293</v>
      </c>
      <c r="E6893" t="s">
        <v>79</v>
      </c>
      <c r="F6893" t="s">
        <v>35</v>
      </c>
      <c r="G6893" t="s">
        <v>80</v>
      </c>
      <c r="H6893" t="s">
        <v>81</v>
      </c>
      <c r="I6893" s="1">
        <v>42578</v>
      </c>
      <c r="J6893">
        <v>2016</v>
      </c>
      <c r="K6893" t="s">
        <v>41</v>
      </c>
      <c r="L6893" t="s">
        <v>42</v>
      </c>
      <c r="M6893" s="1">
        <v>42500</v>
      </c>
      <c r="N6893">
        <v>70</v>
      </c>
      <c r="O6893">
        <f>STANDARDIZE(N6893,$N$8,$N$9)</f>
        <v>0.61627553292672621</v>
      </c>
      <c r="P6893">
        <f>ABS($J$3-O6893)</f>
        <v>1.1436417567036166</v>
      </c>
      <c r="Q6893">
        <f>ABS($J$4-O6893)</f>
        <v>1.5725074154674727</v>
      </c>
      <c r="R6893">
        <f>ABS($J$5-O6893)</f>
        <v>0.76838430528524237</v>
      </c>
      <c r="S6893">
        <f>ABS($J$6-O6893)</f>
        <v>0.17869402448494009</v>
      </c>
      <c r="T6893">
        <f>MIN(P6893:S6893)</f>
        <v>0.17869402448494009</v>
      </c>
      <c r="U6893">
        <f>MATCH(T6893,P6893:S6893, 0)</f>
        <v>4</v>
      </c>
    </row>
    <row r="6894" spans="1:21" x14ac:dyDescent="0.35">
      <c r="A6894">
        <v>1</v>
      </c>
      <c r="B6894">
        <v>6883</v>
      </c>
      <c r="C6894" t="s">
        <v>157</v>
      </c>
      <c r="D6894" t="s">
        <v>158</v>
      </c>
      <c r="E6894" t="s">
        <v>131</v>
      </c>
      <c r="F6894" t="s">
        <v>132</v>
      </c>
      <c r="G6894" t="s">
        <v>133</v>
      </c>
      <c r="H6894" t="s">
        <v>134</v>
      </c>
      <c r="I6894" s="1">
        <v>42579</v>
      </c>
      <c r="J6894">
        <v>2016</v>
      </c>
      <c r="K6894" t="s">
        <v>331</v>
      </c>
      <c r="L6894" t="s">
        <v>332</v>
      </c>
      <c r="M6894" s="1">
        <v>42408</v>
      </c>
      <c r="N6894">
        <v>5</v>
      </c>
      <c r="O6894">
        <f>STANDARDIZE(N6894,$N$8,$N$9)</f>
        <v>-0.54523562622538435</v>
      </c>
      <c r="P6894">
        <f>ABS($J$3-O6894)</f>
        <v>1.7869402448493998E-2</v>
      </c>
      <c r="Q6894">
        <f>ABS($J$4-O6894)</f>
        <v>2.7340185746195833</v>
      </c>
      <c r="R6894">
        <f>ABS($J$5-O6894)</f>
        <v>0.39312685386686819</v>
      </c>
      <c r="S6894">
        <f>ABS($J$6-O6894)</f>
        <v>0.98281713466717047</v>
      </c>
      <c r="T6894">
        <f>MIN(P6894:S6894)</f>
        <v>1.7869402448493998E-2</v>
      </c>
      <c r="U6894">
        <f>MATCH(T6894,P6894:S6894, 0)</f>
        <v>1</v>
      </c>
    </row>
    <row r="6895" spans="1:21" x14ac:dyDescent="0.35">
      <c r="A6895">
        <v>1</v>
      </c>
      <c r="B6895">
        <v>6884</v>
      </c>
      <c r="C6895" t="s">
        <v>14</v>
      </c>
      <c r="D6895" t="s">
        <v>15</v>
      </c>
      <c r="E6895" t="s">
        <v>105</v>
      </c>
      <c r="F6895" t="s">
        <v>59</v>
      </c>
      <c r="G6895" t="s">
        <v>106</v>
      </c>
      <c r="H6895" t="s">
        <v>107</v>
      </c>
      <c r="I6895" s="1">
        <v>42579</v>
      </c>
      <c r="J6895">
        <v>2016</v>
      </c>
      <c r="K6895" t="s">
        <v>125</v>
      </c>
      <c r="L6895" t="s">
        <v>126</v>
      </c>
      <c r="M6895" s="1">
        <v>42408</v>
      </c>
      <c r="N6895">
        <v>5</v>
      </c>
      <c r="O6895">
        <f>STANDARDIZE(N6895,$N$8,$N$9)</f>
        <v>-0.54523562622538435</v>
      </c>
      <c r="P6895">
        <f>ABS($J$3-O6895)</f>
        <v>1.7869402448493998E-2</v>
      </c>
      <c r="Q6895">
        <f>ABS($J$4-O6895)</f>
        <v>2.7340185746195833</v>
      </c>
      <c r="R6895">
        <f>ABS($J$5-O6895)</f>
        <v>0.39312685386686819</v>
      </c>
      <c r="S6895">
        <f>ABS($J$6-O6895)</f>
        <v>0.98281713466717047</v>
      </c>
      <c r="T6895">
        <f>MIN(P6895:S6895)</f>
        <v>1.7869402448493998E-2</v>
      </c>
      <c r="U6895">
        <f>MATCH(T6895,P6895:S6895, 0)</f>
        <v>1</v>
      </c>
    </row>
    <row r="6896" spans="1:21" x14ac:dyDescent="0.35">
      <c r="A6896">
        <v>1</v>
      </c>
      <c r="B6896">
        <v>6885</v>
      </c>
      <c r="C6896" t="s">
        <v>14</v>
      </c>
      <c r="D6896" t="s">
        <v>15</v>
      </c>
      <c r="E6896" t="s">
        <v>131</v>
      </c>
      <c r="F6896" t="s">
        <v>132</v>
      </c>
      <c r="G6896" t="s">
        <v>133</v>
      </c>
      <c r="H6896" t="s">
        <v>134</v>
      </c>
      <c r="I6896" s="1">
        <v>42579</v>
      </c>
      <c r="J6896">
        <v>2016</v>
      </c>
      <c r="K6896" t="s">
        <v>331</v>
      </c>
      <c r="L6896" t="s">
        <v>332</v>
      </c>
      <c r="M6896" s="1">
        <v>42468</v>
      </c>
      <c r="N6896">
        <v>7</v>
      </c>
      <c r="O6896">
        <f>STANDARDIZE(N6896,$N$8,$N$9)</f>
        <v>-0.50949682132839635</v>
      </c>
      <c r="P6896">
        <f>ABS($J$3-O6896)</f>
        <v>1.7869402448493998E-2</v>
      </c>
      <c r="Q6896">
        <f>ABS($J$4-O6896)</f>
        <v>2.6982797697225953</v>
      </c>
      <c r="R6896">
        <f>ABS($J$5-O6896)</f>
        <v>0.35738804896988019</v>
      </c>
      <c r="S6896">
        <f>ABS($J$6-O6896)</f>
        <v>0.94707832977018247</v>
      </c>
      <c r="T6896">
        <f>MIN(P6896:S6896)</f>
        <v>1.7869402448493998E-2</v>
      </c>
      <c r="U6896">
        <f>MATCH(T6896,P6896:S6896, 0)</f>
        <v>1</v>
      </c>
    </row>
    <row r="6897" spans="1:21" x14ac:dyDescent="0.35">
      <c r="A6897">
        <v>1</v>
      </c>
      <c r="B6897">
        <v>6886</v>
      </c>
      <c r="C6897" t="s">
        <v>14</v>
      </c>
      <c r="D6897" t="s">
        <v>15</v>
      </c>
      <c r="E6897" t="s">
        <v>16</v>
      </c>
      <c r="F6897" t="s">
        <v>17</v>
      </c>
      <c r="G6897" t="s">
        <v>18</v>
      </c>
      <c r="H6897" t="s">
        <v>19</v>
      </c>
      <c r="I6897" s="1">
        <v>42579</v>
      </c>
      <c r="J6897">
        <v>2016</v>
      </c>
      <c r="K6897" t="s">
        <v>77</v>
      </c>
      <c r="L6897" t="s">
        <v>78</v>
      </c>
      <c r="M6897" s="1">
        <v>42529</v>
      </c>
      <c r="N6897">
        <v>9</v>
      </c>
      <c r="O6897">
        <f>STANDARDIZE(N6897,$N$8,$N$9)</f>
        <v>-0.4737580164314083</v>
      </c>
      <c r="P6897">
        <f>ABS($J$3-O6897)</f>
        <v>5.3608207345482051E-2</v>
      </c>
      <c r="Q6897">
        <f>ABS($J$4-O6897)</f>
        <v>2.6625409648256073</v>
      </c>
      <c r="R6897">
        <f>ABS($J$5-O6897)</f>
        <v>0.32164924407289214</v>
      </c>
      <c r="S6897">
        <f>ABS($J$6-O6897)</f>
        <v>0.91133952487319436</v>
      </c>
      <c r="T6897">
        <f>MIN(P6897:S6897)</f>
        <v>5.3608207345482051E-2</v>
      </c>
      <c r="U6897">
        <f>MATCH(T6897,P6897:S6897, 0)</f>
        <v>1</v>
      </c>
    </row>
    <row r="6898" spans="1:21" x14ac:dyDescent="0.35">
      <c r="A6898">
        <v>3</v>
      </c>
      <c r="B6898">
        <v>6887</v>
      </c>
      <c r="C6898" t="s">
        <v>14</v>
      </c>
      <c r="D6898" t="s">
        <v>15</v>
      </c>
      <c r="E6898" t="s">
        <v>16</v>
      </c>
      <c r="F6898" t="s">
        <v>17</v>
      </c>
      <c r="G6898" t="s">
        <v>18</v>
      </c>
      <c r="H6898" t="s">
        <v>19</v>
      </c>
      <c r="I6898" s="1">
        <v>42579</v>
      </c>
      <c r="J6898">
        <v>2016</v>
      </c>
      <c r="K6898" t="s">
        <v>77</v>
      </c>
      <c r="L6898" t="s">
        <v>78</v>
      </c>
      <c r="M6898" s="1">
        <v>42599</v>
      </c>
      <c r="N6898">
        <v>20</v>
      </c>
      <c r="O6898">
        <f>STANDARDIZE(N6898,$N$8,$N$9)</f>
        <v>-0.27719458949797421</v>
      </c>
      <c r="P6898">
        <f>ABS($J$3-O6898)</f>
        <v>0.25017163427891614</v>
      </c>
      <c r="Q6898">
        <f>ABS($J$4-O6898)</f>
        <v>2.4659775378921731</v>
      </c>
      <c r="R6898">
        <f>ABS($J$5-O6898)</f>
        <v>0.12508581713945804</v>
      </c>
      <c r="S6898">
        <f>ABS($J$6-O6898)</f>
        <v>0.71477609793976038</v>
      </c>
      <c r="T6898">
        <f>MIN(P6898:S6898)</f>
        <v>0.12508581713945804</v>
      </c>
      <c r="U6898">
        <f>MATCH(T6898,P6898:S6898, 0)</f>
        <v>3</v>
      </c>
    </row>
    <row r="6899" spans="1:21" x14ac:dyDescent="0.35">
      <c r="A6899">
        <v>3</v>
      </c>
      <c r="B6899">
        <v>6888</v>
      </c>
      <c r="C6899" t="s">
        <v>14</v>
      </c>
      <c r="D6899" t="s">
        <v>15</v>
      </c>
      <c r="E6899" t="s">
        <v>16</v>
      </c>
      <c r="F6899" t="s">
        <v>17</v>
      </c>
      <c r="G6899" t="s">
        <v>18</v>
      </c>
      <c r="H6899" t="s">
        <v>19</v>
      </c>
      <c r="I6899" s="1">
        <v>42579</v>
      </c>
      <c r="J6899">
        <v>2016</v>
      </c>
      <c r="K6899" t="s">
        <v>77</v>
      </c>
      <c r="L6899" t="s">
        <v>78</v>
      </c>
      <c r="M6899" s="1">
        <v>42606</v>
      </c>
      <c r="N6899">
        <v>27</v>
      </c>
      <c r="O6899">
        <f>STANDARDIZE(N6899,$N$8,$N$9)</f>
        <v>-0.15210877235851616</v>
      </c>
      <c r="P6899">
        <f>ABS($J$3-O6899)</f>
        <v>0.37525745141837419</v>
      </c>
      <c r="Q6899">
        <f>ABS($J$4-O6899)</f>
        <v>2.3408917207527153</v>
      </c>
      <c r="R6899">
        <f>ABS($J$5-O6899)</f>
        <v>0</v>
      </c>
      <c r="S6899">
        <f>ABS($J$6-O6899)</f>
        <v>0.58969028080030228</v>
      </c>
      <c r="T6899">
        <f>MIN(P6899:S6899)</f>
        <v>0</v>
      </c>
      <c r="U6899">
        <f>MATCH(T6899,P6899:S6899, 0)</f>
        <v>3</v>
      </c>
    </row>
    <row r="6900" spans="1:21" x14ac:dyDescent="0.35">
      <c r="A6900">
        <v>3</v>
      </c>
      <c r="B6900">
        <v>6889</v>
      </c>
      <c r="C6900" t="s">
        <v>184</v>
      </c>
      <c r="D6900" t="s">
        <v>185</v>
      </c>
      <c r="E6900" t="s">
        <v>90</v>
      </c>
      <c r="F6900" t="s">
        <v>250</v>
      </c>
      <c r="G6900" t="s">
        <v>251</v>
      </c>
      <c r="H6900" t="s">
        <v>252</v>
      </c>
      <c r="I6900" s="1">
        <v>42579</v>
      </c>
      <c r="J6900">
        <v>2016</v>
      </c>
      <c r="K6900" t="s">
        <v>41</v>
      </c>
      <c r="L6900" t="s">
        <v>42</v>
      </c>
      <c r="M6900" s="1">
        <v>42608</v>
      </c>
      <c r="N6900">
        <v>29</v>
      </c>
      <c r="O6900">
        <f>STANDARDIZE(N6900,$N$8,$N$9)</f>
        <v>-0.11636996746152814</v>
      </c>
      <c r="P6900">
        <f>ABS($J$3-O6900)</f>
        <v>0.41099625631536219</v>
      </c>
      <c r="Q6900">
        <f>ABS($J$4-O6900)</f>
        <v>2.3051529158557269</v>
      </c>
      <c r="R6900">
        <f>ABS($J$5-O6900)</f>
        <v>3.5738804896988025E-2</v>
      </c>
      <c r="S6900">
        <f>ABS($J$6-O6900)</f>
        <v>0.55395147590331428</v>
      </c>
      <c r="T6900">
        <f>MIN(P6900:S6900)</f>
        <v>3.5738804896988025E-2</v>
      </c>
      <c r="U6900">
        <f>MATCH(T6900,P6900:S6900, 0)</f>
        <v>3</v>
      </c>
    </row>
    <row r="6901" spans="1:21" x14ac:dyDescent="0.35">
      <c r="A6901">
        <v>1</v>
      </c>
      <c r="B6901">
        <v>6890</v>
      </c>
      <c r="C6901" t="s">
        <v>256</v>
      </c>
      <c r="D6901" t="s">
        <v>257</v>
      </c>
      <c r="E6901" t="s">
        <v>196</v>
      </c>
      <c r="F6901" t="s">
        <v>197</v>
      </c>
      <c r="G6901" t="s">
        <v>198</v>
      </c>
      <c r="H6901" t="s">
        <v>199</v>
      </c>
      <c r="I6901" s="1">
        <v>42580</v>
      </c>
      <c r="J6901">
        <v>2016</v>
      </c>
      <c r="K6901" t="s">
        <v>41</v>
      </c>
      <c r="L6901" t="s">
        <v>42</v>
      </c>
      <c r="O6901">
        <f>STANDARDIZE(N6901,$N$8,$N$9)</f>
        <v>-0.63458263846785445</v>
      </c>
      <c r="P6901">
        <f>ABS($J$3-O6901)</f>
        <v>0.1072164146909641</v>
      </c>
      <c r="Q6901">
        <f>ABS($J$4-O6901)</f>
        <v>2.8233655868620535</v>
      </c>
      <c r="R6901">
        <f>ABS($J$5-O6901)</f>
        <v>0.48247386610933829</v>
      </c>
      <c r="S6901">
        <f>ABS($J$6-O6901)</f>
        <v>1.0721641469096406</v>
      </c>
      <c r="T6901">
        <f>MIN(P6901:S6901)</f>
        <v>0.1072164146909641</v>
      </c>
      <c r="U6901">
        <f>MATCH(T6901,P6901:S6901, 0)</f>
        <v>1</v>
      </c>
    </row>
    <row r="6902" spans="1:21" x14ac:dyDescent="0.35">
      <c r="A6902">
        <v>1</v>
      </c>
      <c r="B6902">
        <v>6891</v>
      </c>
      <c r="C6902" t="s">
        <v>178</v>
      </c>
      <c r="D6902" t="s">
        <v>179</v>
      </c>
      <c r="E6902" t="s">
        <v>131</v>
      </c>
      <c r="F6902" t="s">
        <v>132</v>
      </c>
      <c r="G6902" t="s">
        <v>133</v>
      </c>
      <c r="H6902" t="s">
        <v>134</v>
      </c>
      <c r="I6902" s="1">
        <v>42580</v>
      </c>
      <c r="J6902">
        <v>2016</v>
      </c>
      <c r="K6902" t="s">
        <v>125</v>
      </c>
      <c r="L6902" t="s">
        <v>126</v>
      </c>
      <c r="M6902" s="1">
        <v>42580</v>
      </c>
      <c r="N6902">
        <v>0</v>
      </c>
      <c r="O6902">
        <f>STANDARDIZE(N6902,$N$8,$N$9)</f>
        <v>-0.63458263846785445</v>
      </c>
      <c r="P6902">
        <f>ABS($J$3-O6902)</f>
        <v>0.1072164146909641</v>
      </c>
      <c r="Q6902">
        <f>ABS($J$4-O6902)</f>
        <v>2.8233655868620535</v>
      </c>
      <c r="R6902">
        <f>ABS($J$5-O6902)</f>
        <v>0.48247386610933829</v>
      </c>
      <c r="S6902">
        <f>ABS($J$6-O6902)</f>
        <v>1.0721641469096406</v>
      </c>
      <c r="T6902">
        <f>MIN(P6902:S6902)</f>
        <v>0.1072164146909641</v>
      </c>
      <c r="U6902">
        <f>MATCH(T6902,P6902:S6902, 0)</f>
        <v>1</v>
      </c>
    </row>
    <row r="6903" spans="1:21" x14ac:dyDescent="0.35">
      <c r="A6903">
        <v>1</v>
      </c>
      <c r="B6903">
        <v>6892</v>
      </c>
      <c r="C6903" t="s">
        <v>30</v>
      </c>
      <c r="D6903" t="s">
        <v>31</v>
      </c>
      <c r="E6903" t="s">
        <v>84</v>
      </c>
      <c r="F6903" t="s">
        <v>85</v>
      </c>
      <c r="G6903" t="s">
        <v>153</v>
      </c>
      <c r="H6903" t="s">
        <v>154</v>
      </c>
      <c r="I6903" s="1">
        <v>42580</v>
      </c>
      <c r="J6903">
        <v>2016</v>
      </c>
      <c r="K6903" t="s">
        <v>77</v>
      </c>
      <c r="L6903" t="s">
        <v>78</v>
      </c>
      <c r="M6903" s="1">
        <v>42712</v>
      </c>
      <c r="N6903">
        <v>14</v>
      </c>
      <c r="O6903">
        <f>STANDARDIZE(N6903,$N$8,$N$9)</f>
        <v>-0.38441100418893831</v>
      </c>
      <c r="P6903">
        <f>ABS($J$3-O6903)</f>
        <v>0.14295521958795204</v>
      </c>
      <c r="Q6903">
        <f>ABS($J$4-O6903)</f>
        <v>2.5731939525831371</v>
      </c>
      <c r="R6903">
        <f>ABS($J$5-O6903)</f>
        <v>0.23230223183042215</v>
      </c>
      <c r="S6903">
        <f>ABS($J$6-O6903)</f>
        <v>0.82199251263072437</v>
      </c>
      <c r="T6903">
        <f>MIN(P6903:S6903)</f>
        <v>0.14295521958795204</v>
      </c>
      <c r="U6903">
        <f>MATCH(T6903,P6903:S6903, 0)</f>
        <v>1</v>
      </c>
    </row>
    <row r="6904" spans="1:21" x14ac:dyDescent="0.35">
      <c r="A6904">
        <v>3</v>
      </c>
      <c r="B6904">
        <v>6893</v>
      </c>
      <c r="C6904" t="s">
        <v>30</v>
      </c>
      <c r="D6904" t="s">
        <v>31</v>
      </c>
      <c r="E6904" t="s">
        <v>16</v>
      </c>
      <c r="F6904" t="s">
        <v>17</v>
      </c>
      <c r="G6904" t="s">
        <v>18</v>
      </c>
      <c r="H6904" t="s">
        <v>19</v>
      </c>
      <c r="I6904" s="1">
        <v>42580</v>
      </c>
      <c r="J6904">
        <v>2016</v>
      </c>
      <c r="K6904" t="s">
        <v>77</v>
      </c>
      <c r="L6904" t="s">
        <v>78</v>
      </c>
      <c r="M6904" s="1">
        <v>42606</v>
      </c>
      <c r="N6904">
        <v>26</v>
      </c>
      <c r="O6904">
        <f>STANDARDIZE(N6904,$N$8,$N$9)</f>
        <v>-0.16997817480701016</v>
      </c>
      <c r="P6904">
        <f>ABS($J$3-O6904)</f>
        <v>0.35738804896988019</v>
      </c>
      <c r="Q6904">
        <f>ABS($J$4-O6904)</f>
        <v>2.3587611232012091</v>
      </c>
      <c r="R6904">
        <f>ABS($J$5-O6904)</f>
        <v>1.7869402448493998E-2</v>
      </c>
      <c r="S6904">
        <f>ABS($J$6-O6904)</f>
        <v>0.60755968324879628</v>
      </c>
      <c r="T6904">
        <f>MIN(P6904:S6904)</f>
        <v>1.7869402448493998E-2</v>
      </c>
      <c r="U6904">
        <f>MATCH(T6904,P6904:S6904, 0)</f>
        <v>3</v>
      </c>
    </row>
    <row r="6905" spans="1:21" x14ac:dyDescent="0.35">
      <c r="A6905">
        <v>3</v>
      </c>
      <c r="B6905">
        <v>6894</v>
      </c>
      <c r="C6905" t="s">
        <v>635</v>
      </c>
      <c r="D6905" t="s">
        <v>636</v>
      </c>
      <c r="E6905" t="s">
        <v>219</v>
      </c>
      <c r="F6905" t="s">
        <v>220</v>
      </c>
      <c r="G6905" t="s">
        <v>221</v>
      </c>
      <c r="H6905" t="s">
        <v>222</v>
      </c>
      <c r="I6905" s="1">
        <v>42580</v>
      </c>
      <c r="J6905">
        <v>2016</v>
      </c>
      <c r="K6905" t="s">
        <v>41</v>
      </c>
      <c r="L6905" t="s">
        <v>42</v>
      </c>
      <c r="M6905" s="1">
        <v>42608</v>
      </c>
      <c r="N6905">
        <v>28</v>
      </c>
      <c r="O6905">
        <f>STANDARDIZE(N6905,$N$8,$N$9)</f>
        <v>-0.13423936991002217</v>
      </c>
      <c r="P6905">
        <f>ABS($J$3-O6905)</f>
        <v>0.39312685386686819</v>
      </c>
      <c r="Q6905">
        <f>ABS($J$4-O6905)</f>
        <v>2.3230223183042211</v>
      </c>
      <c r="R6905">
        <f>ABS($J$5-O6905)</f>
        <v>1.7869402448493998E-2</v>
      </c>
      <c r="S6905">
        <f>ABS($J$6-O6905)</f>
        <v>0.57182087835180828</v>
      </c>
      <c r="T6905">
        <f>MIN(P6905:S6905)</f>
        <v>1.7869402448493998E-2</v>
      </c>
      <c r="U6905">
        <f>MATCH(T6905,P6905:S6905, 0)</f>
        <v>3</v>
      </c>
    </row>
    <row r="6906" spans="1:21" x14ac:dyDescent="0.35">
      <c r="A6906">
        <v>3</v>
      </c>
      <c r="B6906">
        <v>6895</v>
      </c>
      <c r="C6906" t="s">
        <v>14</v>
      </c>
      <c r="D6906" t="s">
        <v>15</v>
      </c>
      <c r="E6906" t="s">
        <v>52</v>
      </c>
      <c r="F6906" t="s">
        <v>53</v>
      </c>
      <c r="G6906" t="s">
        <v>601</v>
      </c>
      <c r="H6906" t="s">
        <v>602</v>
      </c>
      <c r="I6906" s="1">
        <v>42580</v>
      </c>
      <c r="J6906">
        <v>2016</v>
      </c>
      <c r="K6906" t="s">
        <v>77</v>
      </c>
      <c r="L6906" t="s">
        <v>78</v>
      </c>
      <c r="M6906" s="1">
        <v>42608</v>
      </c>
      <c r="N6906">
        <v>28</v>
      </c>
      <c r="O6906">
        <f>STANDARDIZE(N6906,$N$8,$N$9)</f>
        <v>-0.13423936991002217</v>
      </c>
      <c r="P6906">
        <f>ABS($J$3-O6906)</f>
        <v>0.39312685386686819</v>
      </c>
      <c r="Q6906">
        <f>ABS($J$4-O6906)</f>
        <v>2.3230223183042211</v>
      </c>
      <c r="R6906">
        <f>ABS($J$5-O6906)</f>
        <v>1.7869402448493998E-2</v>
      </c>
      <c r="S6906">
        <f>ABS($J$6-O6906)</f>
        <v>0.57182087835180828</v>
      </c>
      <c r="T6906">
        <f>MIN(P6906:S6906)</f>
        <v>1.7869402448493998E-2</v>
      </c>
      <c r="U6906">
        <f>MATCH(T6906,P6906:S6906, 0)</f>
        <v>3</v>
      </c>
    </row>
    <row r="6907" spans="1:21" x14ac:dyDescent="0.35">
      <c r="A6907">
        <v>3</v>
      </c>
      <c r="B6907">
        <v>6896</v>
      </c>
      <c r="C6907" t="s">
        <v>14</v>
      </c>
      <c r="D6907" t="s">
        <v>15</v>
      </c>
      <c r="E6907" t="s">
        <v>52</v>
      </c>
      <c r="F6907" t="s">
        <v>53</v>
      </c>
      <c r="G6907" t="s">
        <v>54</v>
      </c>
      <c r="H6907" t="s">
        <v>55</v>
      </c>
      <c r="I6907" s="1">
        <v>42580</v>
      </c>
      <c r="J6907">
        <v>2016</v>
      </c>
      <c r="K6907" t="s">
        <v>233</v>
      </c>
      <c r="L6907" t="s">
        <v>234</v>
      </c>
      <c r="M6907" s="1">
        <v>42608</v>
      </c>
      <c r="N6907">
        <v>28</v>
      </c>
      <c r="O6907">
        <f>STANDARDIZE(N6907,$N$8,$N$9)</f>
        <v>-0.13423936991002217</v>
      </c>
      <c r="P6907">
        <f>ABS($J$3-O6907)</f>
        <v>0.39312685386686819</v>
      </c>
      <c r="Q6907">
        <f>ABS($J$4-O6907)</f>
        <v>2.3230223183042211</v>
      </c>
      <c r="R6907">
        <f>ABS($J$5-O6907)</f>
        <v>1.7869402448493998E-2</v>
      </c>
      <c r="S6907">
        <f>ABS($J$6-O6907)</f>
        <v>0.57182087835180828</v>
      </c>
      <c r="T6907">
        <f>MIN(P6907:S6907)</f>
        <v>1.7869402448493998E-2</v>
      </c>
      <c r="U6907">
        <f>MATCH(T6907,P6907:S6907, 0)</f>
        <v>3</v>
      </c>
    </row>
    <row r="6908" spans="1:21" x14ac:dyDescent="0.35">
      <c r="A6908">
        <v>3</v>
      </c>
      <c r="B6908">
        <v>6897</v>
      </c>
      <c r="C6908" t="s">
        <v>619</v>
      </c>
      <c r="D6908" t="s">
        <v>620</v>
      </c>
      <c r="E6908" t="s">
        <v>73</v>
      </c>
      <c r="F6908" t="s">
        <v>74</v>
      </c>
      <c r="G6908" t="s">
        <v>114</v>
      </c>
      <c r="H6908" t="s">
        <v>115</v>
      </c>
      <c r="I6908" s="1">
        <v>42580</v>
      </c>
      <c r="J6908">
        <v>2016</v>
      </c>
      <c r="K6908" t="s">
        <v>41</v>
      </c>
      <c r="L6908" t="s">
        <v>42</v>
      </c>
      <c r="M6908" s="1">
        <v>42378</v>
      </c>
      <c r="N6908">
        <v>34</v>
      </c>
      <c r="O6908">
        <f>STANDARDIZE(N6908,$N$8,$N$9)</f>
        <v>-2.7022955219058099E-2</v>
      </c>
      <c r="P6908">
        <f>ABS($J$3-O6908)</f>
        <v>0.50034326855783229</v>
      </c>
      <c r="Q6908">
        <f>ABS($J$4-O6908)</f>
        <v>2.2158059036132571</v>
      </c>
      <c r="R6908">
        <f>ABS($J$5-O6908)</f>
        <v>0.12508581713945807</v>
      </c>
      <c r="S6908">
        <f>ABS($J$6-O6908)</f>
        <v>0.46460446366084424</v>
      </c>
      <c r="T6908">
        <f>MIN(P6908:S6908)</f>
        <v>0.12508581713945807</v>
      </c>
      <c r="U6908">
        <f>MATCH(T6908,P6908:S6908, 0)</f>
        <v>3</v>
      </c>
    </row>
    <row r="6909" spans="1:21" x14ac:dyDescent="0.35">
      <c r="A6909">
        <v>1</v>
      </c>
      <c r="B6909">
        <v>6898</v>
      </c>
      <c r="C6909" t="s">
        <v>14</v>
      </c>
      <c r="D6909" t="s">
        <v>15</v>
      </c>
      <c r="E6909" t="s">
        <v>79</v>
      </c>
      <c r="F6909" t="s">
        <v>35</v>
      </c>
      <c r="G6909" t="s">
        <v>80</v>
      </c>
      <c r="H6909" t="s">
        <v>81</v>
      </c>
      <c r="I6909" s="1">
        <v>42581</v>
      </c>
      <c r="J6909">
        <v>2016</v>
      </c>
      <c r="K6909" t="s">
        <v>41</v>
      </c>
      <c r="L6909" t="s">
        <v>42</v>
      </c>
      <c r="M6909" s="1">
        <v>42377</v>
      </c>
      <c r="N6909">
        <v>2</v>
      </c>
      <c r="O6909">
        <f>STANDARDIZE(N6909,$N$8,$N$9)</f>
        <v>-0.59884383357086635</v>
      </c>
      <c r="P6909">
        <f>ABS($J$3-O6909)</f>
        <v>7.1477609793975994E-2</v>
      </c>
      <c r="Q6909">
        <f>ABS($J$4-O6909)</f>
        <v>2.7876267819650655</v>
      </c>
      <c r="R6909">
        <f>ABS($J$5-O6909)</f>
        <v>0.44673506121235018</v>
      </c>
      <c r="S6909">
        <f>ABS($J$6-O6909)</f>
        <v>1.0364253420126524</v>
      </c>
      <c r="T6909">
        <f>MIN(P6909:S6909)</f>
        <v>7.1477609793975994E-2</v>
      </c>
      <c r="U6909">
        <f>MATCH(T6909,P6909:S6909, 0)</f>
        <v>1</v>
      </c>
    </row>
    <row r="6910" spans="1:21" x14ac:dyDescent="0.35">
      <c r="A6910">
        <v>1</v>
      </c>
      <c r="B6910">
        <v>6899</v>
      </c>
      <c r="C6910" t="s">
        <v>14</v>
      </c>
      <c r="D6910" t="s">
        <v>15</v>
      </c>
      <c r="E6910" t="s">
        <v>79</v>
      </c>
      <c r="F6910" t="s">
        <v>35</v>
      </c>
      <c r="G6910" t="s">
        <v>200</v>
      </c>
      <c r="H6910" t="s">
        <v>201</v>
      </c>
      <c r="I6910" s="1">
        <v>42581</v>
      </c>
      <c r="J6910">
        <v>2016</v>
      </c>
      <c r="K6910" t="s">
        <v>77</v>
      </c>
      <c r="L6910" t="s">
        <v>78</v>
      </c>
      <c r="M6910" s="1">
        <v>42408</v>
      </c>
      <c r="N6910">
        <v>3</v>
      </c>
      <c r="O6910">
        <f>STANDARDIZE(N6910,$N$8,$N$9)</f>
        <v>-0.58097443112237235</v>
      </c>
      <c r="P6910">
        <f>ABS($J$3-O6910)</f>
        <v>5.3608207345481995E-2</v>
      </c>
      <c r="Q6910">
        <f>ABS($J$4-O6910)</f>
        <v>2.7697573795165713</v>
      </c>
      <c r="R6910">
        <f>ABS($J$5-O6910)</f>
        <v>0.42886565876385618</v>
      </c>
      <c r="S6910">
        <f>ABS($J$6-O6910)</f>
        <v>1.0185559395641586</v>
      </c>
      <c r="T6910">
        <f>MIN(P6910:S6910)</f>
        <v>5.3608207345481995E-2</v>
      </c>
      <c r="U6910">
        <f>MATCH(T6910,P6910:S6910, 0)</f>
        <v>1</v>
      </c>
    </row>
    <row r="6911" spans="1:21" x14ac:dyDescent="0.35">
      <c r="A6911">
        <v>1</v>
      </c>
      <c r="B6911">
        <v>6900</v>
      </c>
      <c r="C6911" t="s">
        <v>14</v>
      </c>
      <c r="D6911" t="s">
        <v>15</v>
      </c>
      <c r="E6911" t="s">
        <v>16</v>
      </c>
      <c r="F6911" t="s">
        <v>17</v>
      </c>
      <c r="G6911" t="s">
        <v>18</v>
      </c>
      <c r="H6911" t="s">
        <v>19</v>
      </c>
      <c r="I6911" s="1">
        <v>42581</v>
      </c>
      <c r="J6911">
        <v>2016</v>
      </c>
      <c r="K6911" t="s">
        <v>176</v>
      </c>
      <c r="L6911" t="s">
        <v>177</v>
      </c>
      <c r="M6911" s="1">
        <v>42468</v>
      </c>
      <c r="N6911">
        <v>5</v>
      </c>
      <c r="O6911">
        <f>STANDARDIZE(N6911,$N$8,$N$9)</f>
        <v>-0.54523562622538435</v>
      </c>
      <c r="P6911">
        <f>ABS($J$3-O6911)</f>
        <v>1.7869402448493998E-2</v>
      </c>
      <c r="Q6911">
        <f>ABS($J$4-O6911)</f>
        <v>2.7340185746195833</v>
      </c>
      <c r="R6911">
        <f>ABS($J$5-O6911)</f>
        <v>0.39312685386686819</v>
      </c>
      <c r="S6911">
        <f>ABS($J$6-O6911)</f>
        <v>0.98281713466717047</v>
      </c>
      <c r="T6911">
        <f>MIN(P6911:S6911)</f>
        <v>1.7869402448493998E-2</v>
      </c>
      <c r="U6911">
        <f>MATCH(T6911,P6911:S6911, 0)</f>
        <v>1</v>
      </c>
    </row>
    <row r="6912" spans="1:21" x14ac:dyDescent="0.35">
      <c r="A6912">
        <v>1</v>
      </c>
      <c r="B6912">
        <v>6901</v>
      </c>
      <c r="C6912" t="s">
        <v>14</v>
      </c>
      <c r="D6912" t="s">
        <v>15</v>
      </c>
      <c r="E6912" t="s">
        <v>79</v>
      </c>
      <c r="F6912" t="s">
        <v>35</v>
      </c>
      <c r="G6912" t="s">
        <v>200</v>
      </c>
      <c r="H6912" t="s">
        <v>201</v>
      </c>
      <c r="I6912" s="1">
        <v>42581</v>
      </c>
      <c r="J6912">
        <v>2016</v>
      </c>
      <c r="K6912" t="s">
        <v>77</v>
      </c>
      <c r="L6912" t="s">
        <v>78</v>
      </c>
      <c r="M6912" s="1">
        <v>42596</v>
      </c>
      <c r="N6912">
        <v>15</v>
      </c>
      <c r="O6912">
        <f>STANDARDIZE(N6912,$N$8,$N$9)</f>
        <v>-0.36654160174044426</v>
      </c>
      <c r="P6912">
        <f>ABS($J$3-O6912)</f>
        <v>0.1608246220364461</v>
      </c>
      <c r="Q6912">
        <f>ABS($J$4-O6912)</f>
        <v>2.5553245501346433</v>
      </c>
      <c r="R6912">
        <f>ABS($J$5-O6912)</f>
        <v>0.21443282938192809</v>
      </c>
      <c r="S6912">
        <f>ABS($J$6-O6912)</f>
        <v>0.80412311018223037</v>
      </c>
      <c r="T6912">
        <f>MIN(P6912:S6912)</f>
        <v>0.1608246220364461</v>
      </c>
      <c r="U6912">
        <f>MATCH(T6912,P6912:S6912, 0)</f>
        <v>1</v>
      </c>
    </row>
    <row r="6913" spans="1:21" x14ac:dyDescent="0.35">
      <c r="A6913">
        <v>4</v>
      </c>
      <c r="B6913">
        <v>6902</v>
      </c>
      <c r="C6913" t="s">
        <v>14</v>
      </c>
      <c r="D6913" t="s">
        <v>15</v>
      </c>
      <c r="E6913" t="s">
        <v>16</v>
      </c>
      <c r="F6913" t="s">
        <v>17</v>
      </c>
      <c r="G6913" t="s">
        <v>18</v>
      </c>
      <c r="H6913" t="s">
        <v>19</v>
      </c>
      <c r="I6913" s="1">
        <v>42581</v>
      </c>
      <c r="J6913">
        <v>2016</v>
      </c>
      <c r="K6913" t="s">
        <v>77</v>
      </c>
      <c r="L6913" t="s">
        <v>78</v>
      </c>
      <c r="M6913" s="1">
        <v>42627</v>
      </c>
      <c r="N6913">
        <v>46</v>
      </c>
      <c r="O6913">
        <f>STANDARDIZE(N6913,$N$8,$N$9)</f>
        <v>0.18740987416287</v>
      </c>
      <c r="P6913">
        <f>ABS($J$3-O6913)</f>
        <v>0.71477609793976038</v>
      </c>
      <c r="Q6913">
        <f>ABS($J$4-O6913)</f>
        <v>2.0013730742313292</v>
      </c>
      <c r="R6913">
        <f>ABS($J$5-O6913)</f>
        <v>0.33951864652138619</v>
      </c>
      <c r="S6913">
        <f>ABS($J$6-O6913)</f>
        <v>0.25017163427891609</v>
      </c>
      <c r="T6913">
        <f>MIN(P6913:S6913)</f>
        <v>0.25017163427891609</v>
      </c>
      <c r="U6913">
        <f>MATCH(T6913,P6913:S6913, 0)</f>
        <v>4</v>
      </c>
    </row>
    <row r="6914" spans="1:21" x14ac:dyDescent="0.35">
      <c r="A6914">
        <v>1</v>
      </c>
      <c r="B6914">
        <v>6903</v>
      </c>
      <c r="C6914" t="s">
        <v>14</v>
      </c>
      <c r="D6914" t="s">
        <v>15</v>
      </c>
      <c r="E6914" t="s">
        <v>79</v>
      </c>
      <c r="F6914" t="s">
        <v>35</v>
      </c>
      <c r="G6914" t="s">
        <v>80</v>
      </c>
      <c r="H6914" t="s">
        <v>81</v>
      </c>
      <c r="I6914" s="1">
        <v>42582</v>
      </c>
      <c r="J6914">
        <v>2016</v>
      </c>
      <c r="K6914" t="s">
        <v>176</v>
      </c>
      <c r="L6914" t="s">
        <v>177</v>
      </c>
      <c r="M6914" s="1">
        <v>42468</v>
      </c>
      <c r="N6914">
        <v>4</v>
      </c>
      <c r="O6914">
        <f>STANDARDIZE(N6914,$N$8,$N$9)</f>
        <v>-0.56310502867387835</v>
      </c>
      <c r="P6914">
        <f>ABS($J$3-O6914)</f>
        <v>3.5738804896987997E-2</v>
      </c>
      <c r="Q6914">
        <f>ABS($J$4-O6914)</f>
        <v>2.7518879770680771</v>
      </c>
      <c r="R6914">
        <f>ABS($J$5-O6914)</f>
        <v>0.41099625631536219</v>
      </c>
      <c r="S6914">
        <f>ABS($J$6-O6914)</f>
        <v>1.0006865371156644</v>
      </c>
      <c r="T6914">
        <f>MIN(P6914:S6914)</f>
        <v>3.5738804896987997E-2</v>
      </c>
      <c r="U6914">
        <f>MATCH(T6914,P6914:S6914, 0)</f>
        <v>1</v>
      </c>
    </row>
    <row r="6915" spans="1:21" x14ac:dyDescent="0.35">
      <c r="A6915">
        <v>3</v>
      </c>
      <c r="B6915">
        <v>6904</v>
      </c>
      <c r="C6915" t="s">
        <v>14</v>
      </c>
      <c r="D6915" t="s">
        <v>15</v>
      </c>
      <c r="E6915" t="s">
        <v>79</v>
      </c>
      <c r="F6915" t="s">
        <v>35</v>
      </c>
      <c r="G6915" t="s">
        <v>200</v>
      </c>
      <c r="H6915" t="s">
        <v>201</v>
      </c>
      <c r="I6915" s="1">
        <v>42582</v>
      </c>
      <c r="J6915">
        <v>2016</v>
      </c>
      <c r="K6915" t="s">
        <v>227</v>
      </c>
      <c r="L6915" t="s">
        <v>228</v>
      </c>
      <c r="M6915" s="1">
        <v>42608</v>
      </c>
      <c r="N6915">
        <v>26</v>
      </c>
      <c r="O6915">
        <f>STANDARDIZE(N6915,$N$8,$N$9)</f>
        <v>-0.16997817480701016</v>
      </c>
      <c r="P6915">
        <f>ABS($J$3-O6915)</f>
        <v>0.35738804896988019</v>
      </c>
      <c r="Q6915">
        <f>ABS($J$4-O6915)</f>
        <v>2.3587611232012091</v>
      </c>
      <c r="R6915">
        <f>ABS($J$5-O6915)</f>
        <v>1.7869402448493998E-2</v>
      </c>
      <c r="S6915">
        <f>ABS($J$6-O6915)</f>
        <v>0.60755968324879628</v>
      </c>
      <c r="T6915">
        <f>MIN(P6915:S6915)</f>
        <v>1.7869402448493998E-2</v>
      </c>
      <c r="U6915">
        <f>MATCH(T6915,P6915:S6915, 0)</f>
        <v>3</v>
      </c>
    </row>
    <row r="6916" spans="1:21" x14ac:dyDescent="0.35">
      <c r="A6916">
        <v>4</v>
      </c>
      <c r="B6916">
        <v>6905</v>
      </c>
      <c r="C6916" t="s">
        <v>30</v>
      </c>
      <c r="D6916" t="s">
        <v>31</v>
      </c>
      <c r="E6916" t="s">
        <v>121</v>
      </c>
      <c r="F6916" t="s">
        <v>122</v>
      </c>
      <c r="G6916" t="s">
        <v>123</v>
      </c>
      <c r="H6916" t="s">
        <v>124</v>
      </c>
      <c r="I6916" s="1">
        <v>42582</v>
      </c>
      <c r="J6916">
        <v>2016</v>
      </c>
      <c r="K6916" t="s">
        <v>41</v>
      </c>
      <c r="L6916" t="s">
        <v>42</v>
      </c>
      <c r="M6916" s="1">
        <v>42639</v>
      </c>
      <c r="N6916">
        <v>57</v>
      </c>
      <c r="O6916">
        <f>STANDARDIZE(N6916,$N$8,$N$9)</f>
        <v>0.38397330109630412</v>
      </c>
      <c r="P6916">
        <f>ABS($J$3-O6916)</f>
        <v>0.91133952487319447</v>
      </c>
      <c r="Q6916">
        <f>ABS($J$4-O6916)</f>
        <v>1.8048096472978949</v>
      </c>
      <c r="R6916">
        <f>ABS($J$5-O6916)</f>
        <v>0.53608207345482028</v>
      </c>
      <c r="S6916">
        <f>ABS($J$6-O6916)</f>
        <v>5.3608207345481995E-2</v>
      </c>
      <c r="T6916">
        <f>MIN(P6916:S6916)</f>
        <v>5.3608207345481995E-2</v>
      </c>
      <c r="U6916">
        <f>MATCH(T6916,P6916:S6916, 0)</f>
        <v>4</v>
      </c>
    </row>
    <row r="6917" spans="1:21" x14ac:dyDescent="0.35">
      <c r="A6917">
        <v>1</v>
      </c>
      <c r="B6917">
        <v>6906</v>
      </c>
      <c r="C6917" t="s">
        <v>30</v>
      </c>
      <c r="D6917" t="s">
        <v>31</v>
      </c>
      <c r="E6917" t="s">
        <v>16</v>
      </c>
      <c r="F6917" t="s">
        <v>17</v>
      </c>
      <c r="G6917" t="s">
        <v>599</v>
      </c>
      <c r="H6917" t="s">
        <v>600</v>
      </c>
      <c r="I6917" s="1">
        <v>42583</v>
      </c>
      <c r="J6917">
        <v>2016</v>
      </c>
      <c r="K6917" t="s">
        <v>227</v>
      </c>
      <c r="L6917" t="s">
        <v>228</v>
      </c>
      <c r="M6917" s="1">
        <v>42382</v>
      </c>
      <c r="N6917">
        <v>5</v>
      </c>
      <c r="O6917">
        <f>STANDARDIZE(N6917,$N$8,$N$9)</f>
        <v>-0.54523562622538435</v>
      </c>
      <c r="P6917">
        <f>ABS($J$3-O6917)</f>
        <v>1.7869402448493998E-2</v>
      </c>
      <c r="Q6917">
        <f>ABS($J$4-O6917)</f>
        <v>2.7340185746195833</v>
      </c>
      <c r="R6917">
        <f>ABS($J$5-O6917)</f>
        <v>0.39312685386686819</v>
      </c>
      <c r="S6917">
        <f>ABS($J$6-O6917)</f>
        <v>0.98281713466717047</v>
      </c>
      <c r="T6917">
        <f>MIN(P6917:S6917)</f>
        <v>1.7869402448493998E-2</v>
      </c>
      <c r="U6917">
        <f>MATCH(T6917,P6917:S6917, 0)</f>
        <v>1</v>
      </c>
    </row>
    <row r="6918" spans="1:21" x14ac:dyDescent="0.35">
      <c r="A6918">
        <v>3</v>
      </c>
      <c r="B6918">
        <v>6907</v>
      </c>
      <c r="C6918" t="s">
        <v>14</v>
      </c>
      <c r="D6918" t="s">
        <v>15</v>
      </c>
      <c r="E6918" t="s">
        <v>149</v>
      </c>
      <c r="F6918" t="s">
        <v>150</v>
      </c>
      <c r="G6918" t="s">
        <v>215</v>
      </c>
      <c r="H6918" t="s">
        <v>216</v>
      </c>
      <c r="I6918" s="1">
        <v>42583</v>
      </c>
      <c r="J6918">
        <v>2016</v>
      </c>
      <c r="K6918" t="s">
        <v>77</v>
      </c>
      <c r="L6918" t="s">
        <v>78</v>
      </c>
      <c r="M6918" s="1">
        <v>42371</v>
      </c>
      <c r="N6918">
        <v>24</v>
      </c>
      <c r="O6918">
        <f>STANDARDIZE(N6918,$N$8,$N$9)</f>
        <v>-0.20571697970399819</v>
      </c>
      <c r="P6918">
        <f>ABS($J$3-O6918)</f>
        <v>0.32164924407289219</v>
      </c>
      <c r="Q6918">
        <f>ABS($J$4-O6918)</f>
        <v>2.3944999280981971</v>
      </c>
      <c r="R6918">
        <f>ABS($J$5-O6918)</f>
        <v>5.3608207345482023E-2</v>
      </c>
      <c r="S6918">
        <f>ABS($J$6-O6918)</f>
        <v>0.64329848814578428</v>
      </c>
      <c r="T6918">
        <f>MIN(P6918:S6918)</f>
        <v>5.3608207345482023E-2</v>
      </c>
      <c r="U6918">
        <f>MATCH(T6918,P6918:S6918, 0)</f>
        <v>3</v>
      </c>
    </row>
    <row r="6919" spans="1:21" x14ac:dyDescent="0.35">
      <c r="A6919">
        <v>3</v>
      </c>
      <c r="B6919">
        <v>6908</v>
      </c>
      <c r="C6919" t="s">
        <v>414</v>
      </c>
      <c r="D6919" t="s">
        <v>415</v>
      </c>
      <c r="E6919" t="s">
        <v>43</v>
      </c>
      <c r="F6919" t="s">
        <v>35</v>
      </c>
      <c r="G6919" t="s">
        <v>127</v>
      </c>
      <c r="H6919" t="s">
        <v>128</v>
      </c>
      <c r="I6919" s="1">
        <v>42583</v>
      </c>
      <c r="J6919">
        <v>2016</v>
      </c>
      <c r="K6919" t="s">
        <v>69</v>
      </c>
      <c r="L6919" t="s">
        <v>70</v>
      </c>
      <c r="M6919" s="1">
        <v>42615</v>
      </c>
      <c r="N6919">
        <v>32</v>
      </c>
      <c r="O6919">
        <f>STANDARDIZE(N6919,$N$8,$N$9)</f>
        <v>-6.2761760116046117E-2</v>
      </c>
      <c r="P6919">
        <f>ABS($J$3-O6919)</f>
        <v>0.46460446366084424</v>
      </c>
      <c r="Q6919">
        <f>ABS($J$4-O6919)</f>
        <v>2.2515447085102451</v>
      </c>
      <c r="R6919">
        <f>ABS($J$5-O6919)</f>
        <v>8.9347012242470047E-2</v>
      </c>
      <c r="S6919">
        <f>ABS($J$6-O6919)</f>
        <v>0.50034326855783218</v>
      </c>
      <c r="T6919">
        <f>MIN(P6919:S6919)</f>
        <v>8.9347012242470047E-2</v>
      </c>
      <c r="U6919">
        <f>MATCH(T6919,P6919:S6919, 0)</f>
        <v>3</v>
      </c>
    </row>
    <row r="6920" spans="1:21" x14ac:dyDescent="0.35">
      <c r="A6920">
        <v>1</v>
      </c>
      <c r="B6920">
        <v>6909</v>
      </c>
      <c r="C6920" t="s">
        <v>14</v>
      </c>
      <c r="D6920" t="s">
        <v>15</v>
      </c>
      <c r="E6920" t="s">
        <v>296</v>
      </c>
      <c r="F6920" t="s">
        <v>320</v>
      </c>
      <c r="G6920" t="s">
        <v>351</v>
      </c>
      <c r="H6920" t="s">
        <v>352</v>
      </c>
      <c r="I6920" s="1">
        <v>42584</v>
      </c>
      <c r="J6920">
        <v>2016</v>
      </c>
      <c r="K6920" t="s">
        <v>41</v>
      </c>
      <c r="L6920" t="s">
        <v>42</v>
      </c>
      <c r="M6920" s="1">
        <v>42615</v>
      </c>
      <c r="N6920">
        <v>1</v>
      </c>
      <c r="O6920">
        <f>STANDARDIZE(N6920,$N$8,$N$9)</f>
        <v>-0.61671323601936046</v>
      </c>
      <c r="P6920">
        <f>ABS($J$3-O6920)</f>
        <v>8.9347012242470103E-2</v>
      </c>
      <c r="Q6920">
        <f>ABS($J$4-O6920)</f>
        <v>2.8054961844135593</v>
      </c>
      <c r="R6920">
        <f>ABS($J$5-O6920)</f>
        <v>0.46460446366084429</v>
      </c>
      <c r="S6920">
        <f>ABS($J$6-O6920)</f>
        <v>1.0542947444611466</v>
      </c>
      <c r="T6920">
        <f>MIN(P6920:S6920)</f>
        <v>8.9347012242470103E-2</v>
      </c>
      <c r="U6920">
        <f>MATCH(T6920,P6920:S6920, 0)</f>
        <v>1</v>
      </c>
    </row>
    <row r="6921" spans="1:21" x14ac:dyDescent="0.35">
      <c r="A6921">
        <v>1</v>
      </c>
      <c r="B6921">
        <v>6910</v>
      </c>
      <c r="C6921" t="s">
        <v>112</v>
      </c>
      <c r="D6921" t="s">
        <v>113</v>
      </c>
      <c r="E6921" t="s">
        <v>243</v>
      </c>
      <c r="F6921" t="s">
        <v>208</v>
      </c>
      <c r="G6921" t="s">
        <v>244</v>
      </c>
      <c r="H6921" t="s">
        <v>245</v>
      </c>
      <c r="I6921" s="1">
        <v>42584</v>
      </c>
      <c r="J6921">
        <v>2016</v>
      </c>
      <c r="K6921" t="s">
        <v>77</v>
      </c>
      <c r="L6921" t="s">
        <v>78</v>
      </c>
      <c r="M6921" s="1">
        <v>42645</v>
      </c>
      <c r="N6921">
        <v>2</v>
      </c>
      <c r="O6921">
        <f>STANDARDIZE(N6921,$N$8,$N$9)</f>
        <v>-0.59884383357086635</v>
      </c>
      <c r="P6921">
        <f>ABS($J$3-O6921)</f>
        <v>7.1477609793975994E-2</v>
      </c>
      <c r="Q6921">
        <f>ABS($J$4-O6921)</f>
        <v>2.7876267819650655</v>
      </c>
      <c r="R6921">
        <f>ABS($J$5-O6921)</f>
        <v>0.44673506121235018</v>
      </c>
      <c r="S6921">
        <f>ABS($J$6-O6921)</f>
        <v>1.0364253420126524</v>
      </c>
      <c r="T6921">
        <f>MIN(P6921:S6921)</f>
        <v>7.1477609793975994E-2</v>
      </c>
      <c r="U6921">
        <f>MATCH(T6921,P6921:S6921, 0)</f>
        <v>1</v>
      </c>
    </row>
    <row r="6922" spans="1:21" x14ac:dyDescent="0.35">
      <c r="A6922">
        <v>1</v>
      </c>
      <c r="B6922">
        <v>6911</v>
      </c>
      <c r="C6922" t="s">
        <v>14</v>
      </c>
      <c r="D6922" t="s">
        <v>15</v>
      </c>
      <c r="E6922" t="s">
        <v>52</v>
      </c>
      <c r="F6922" t="s">
        <v>53</v>
      </c>
      <c r="G6922" t="s">
        <v>54</v>
      </c>
      <c r="H6922" t="s">
        <v>55</v>
      </c>
      <c r="I6922" s="1">
        <v>42584</v>
      </c>
      <c r="J6922">
        <v>2016</v>
      </c>
      <c r="K6922" t="s">
        <v>41</v>
      </c>
      <c r="L6922" t="s">
        <v>42</v>
      </c>
      <c r="M6922" s="1">
        <v>42706</v>
      </c>
      <c r="N6922">
        <v>4</v>
      </c>
      <c r="O6922">
        <f>STANDARDIZE(N6922,$N$8,$N$9)</f>
        <v>-0.56310502867387835</v>
      </c>
      <c r="P6922">
        <f>ABS($J$3-O6922)</f>
        <v>3.5738804896987997E-2</v>
      </c>
      <c r="Q6922">
        <f>ABS($J$4-O6922)</f>
        <v>2.7518879770680771</v>
      </c>
      <c r="R6922">
        <f>ABS($J$5-O6922)</f>
        <v>0.41099625631536219</v>
      </c>
      <c r="S6922">
        <f>ABS($J$6-O6922)</f>
        <v>1.0006865371156644</v>
      </c>
      <c r="T6922">
        <f>MIN(P6922:S6922)</f>
        <v>3.5738804896987997E-2</v>
      </c>
      <c r="U6922">
        <f>MATCH(T6922,P6922:S6922, 0)</f>
        <v>1</v>
      </c>
    </row>
    <row r="6923" spans="1:21" x14ac:dyDescent="0.35">
      <c r="A6923">
        <v>1</v>
      </c>
      <c r="B6923">
        <v>6912</v>
      </c>
      <c r="C6923" t="s">
        <v>14</v>
      </c>
      <c r="D6923" t="s">
        <v>15</v>
      </c>
      <c r="E6923" t="s">
        <v>296</v>
      </c>
      <c r="F6923" t="s">
        <v>320</v>
      </c>
      <c r="G6923" t="s">
        <v>321</v>
      </c>
      <c r="H6923" t="s">
        <v>322</v>
      </c>
      <c r="I6923" s="1">
        <v>42584</v>
      </c>
      <c r="J6923">
        <v>2016</v>
      </c>
      <c r="K6923" t="s">
        <v>77</v>
      </c>
      <c r="L6923" t="s">
        <v>78</v>
      </c>
      <c r="M6923" s="1">
        <v>42422</v>
      </c>
      <c r="N6923">
        <v>14</v>
      </c>
      <c r="O6923">
        <f>STANDARDIZE(N6923,$N$8,$N$9)</f>
        <v>-0.38441100418893831</v>
      </c>
      <c r="P6923">
        <f>ABS($J$3-O6923)</f>
        <v>0.14295521958795204</v>
      </c>
      <c r="Q6923">
        <f>ABS($J$4-O6923)</f>
        <v>2.5731939525831371</v>
      </c>
      <c r="R6923">
        <f>ABS($J$5-O6923)</f>
        <v>0.23230223183042215</v>
      </c>
      <c r="S6923">
        <f>ABS($J$6-O6923)</f>
        <v>0.82199251263072437</v>
      </c>
      <c r="T6923">
        <f>MIN(P6923:S6923)</f>
        <v>0.14295521958795204</v>
      </c>
      <c r="U6923">
        <f>MATCH(T6923,P6923:S6923, 0)</f>
        <v>1</v>
      </c>
    </row>
    <row r="6924" spans="1:21" x14ac:dyDescent="0.35">
      <c r="A6924">
        <v>1</v>
      </c>
      <c r="B6924">
        <v>6913</v>
      </c>
      <c r="C6924" t="s">
        <v>71</v>
      </c>
      <c r="D6924" t="s">
        <v>72</v>
      </c>
      <c r="E6924" t="s">
        <v>52</v>
      </c>
      <c r="F6924" t="s">
        <v>53</v>
      </c>
      <c r="G6924" t="s">
        <v>439</v>
      </c>
      <c r="H6924" t="s">
        <v>440</v>
      </c>
      <c r="I6924" s="1">
        <v>42584</v>
      </c>
      <c r="J6924">
        <v>2016</v>
      </c>
      <c r="K6924" t="s">
        <v>41</v>
      </c>
      <c r="L6924" t="s">
        <v>42</v>
      </c>
      <c r="M6924" s="1">
        <v>42423</v>
      </c>
      <c r="N6924">
        <v>15</v>
      </c>
      <c r="O6924">
        <f>STANDARDIZE(N6924,$N$8,$N$9)</f>
        <v>-0.36654160174044426</v>
      </c>
      <c r="P6924">
        <f>ABS($J$3-O6924)</f>
        <v>0.1608246220364461</v>
      </c>
      <c r="Q6924">
        <f>ABS($J$4-O6924)</f>
        <v>2.5553245501346433</v>
      </c>
      <c r="R6924">
        <f>ABS($J$5-O6924)</f>
        <v>0.21443282938192809</v>
      </c>
      <c r="S6924">
        <f>ABS($J$6-O6924)</f>
        <v>0.80412311018223037</v>
      </c>
      <c r="T6924">
        <f>MIN(P6924:S6924)</f>
        <v>0.1608246220364461</v>
      </c>
      <c r="U6924">
        <f>MATCH(T6924,P6924:S6924, 0)</f>
        <v>1</v>
      </c>
    </row>
    <row r="6925" spans="1:21" x14ac:dyDescent="0.35">
      <c r="A6925">
        <v>1</v>
      </c>
      <c r="B6925">
        <v>6914</v>
      </c>
      <c r="C6925" t="s">
        <v>14</v>
      </c>
      <c r="D6925" t="s">
        <v>15</v>
      </c>
      <c r="E6925" t="s">
        <v>79</v>
      </c>
      <c r="F6925" t="s">
        <v>35</v>
      </c>
      <c r="G6925" t="s">
        <v>200</v>
      </c>
      <c r="H6925" t="s">
        <v>201</v>
      </c>
      <c r="I6925" s="1">
        <v>42584</v>
      </c>
      <c r="J6925">
        <v>2016</v>
      </c>
      <c r="K6925" t="s">
        <v>77</v>
      </c>
      <c r="L6925" t="s">
        <v>78</v>
      </c>
      <c r="M6925" s="1">
        <v>42423</v>
      </c>
      <c r="N6925">
        <v>15</v>
      </c>
      <c r="O6925">
        <f>STANDARDIZE(N6925,$N$8,$N$9)</f>
        <v>-0.36654160174044426</v>
      </c>
      <c r="P6925">
        <f>ABS($J$3-O6925)</f>
        <v>0.1608246220364461</v>
      </c>
      <c r="Q6925">
        <f>ABS($J$4-O6925)</f>
        <v>2.5553245501346433</v>
      </c>
      <c r="R6925">
        <f>ABS($J$5-O6925)</f>
        <v>0.21443282938192809</v>
      </c>
      <c r="S6925">
        <f>ABS($J$6-O6925)</f>
        <v>0.80412311018223037</v>
      </c>
      <c r="T6925">
        <f>MIN(P6925:S6925)</f>
        <v>0.1608246220364461</v>
      </c>
      <c r="U6925">
        <f>MATCH(T6925,P6925:S6925, 0)</f>
        <v>1</v>
      </c>
    </row>
    <row r="6926" spans="1:21" x14ac:dyDescent="0.35">
      <c r="A6926">
        <v>3</v>
      </c>
      <c r="B6926">
        <v>6915</v>
      </c>
      <c r="C6926" t="s">
        <v>342</v>
      </c>
      <c r="D6926" t="s">
        <v>343</v>
      </c>
      <c r="E6926" t="s">
        <v>90</v>
      </c>
      <c r="F6926" t="s">
        <v>91</v>
      </c>
      <c r="G6926" t="s">
        <v>235</v>
      </c>
      <c r="H6926" t="s">
        <v>236</v>
      </c>
      <c r="I6926" s="1">
        <v>42584</v>
      </c>
      <c r="J6926">
        <v>2016</v>
      </c>
      <c r="K6926" t="s">
        <v>69</v>
      </c>
      <c r="L6926" t="s">
        <v>70</v>
      </c>
      <c r="M6926" s="1">
        <v>42677</v>
      </c>
      <c r="N6926">
        <v>32</v>
      </c>
      <c r="O6926">
        <f>STANDARDIZE(N6926,$N$8,$N$9)</f>
        <v>-6.2761760116046117E-2</v>
      </c>
      <c r="P6926">
        <f>ABS($J$3-O6926)</f>
        <v>0.46460446366084424</v>
      </c>
      <c r="Q6926">
        <f>ABS($J$4-O6926)</f>
        <v>2.2515447085102451</v>
      </c>
      <c r="R6926">
        <f>ABS($J$5-O6926)</f>
        <v>8.9347012242470047E-2</v>
      </c>
      <c r="S6926">
        <f>ABS($J$6-O6926)</f>
        <v>0.50034326855783218</v>
      </c>
      <c r="T6926">
        <f>MIN(P6926:S6926)</f>
        <v>8.9347012242470047E-2</v>
      </c>
      <c r="U6926">
        <f>MATCH(T6926,P6926:S6926, 0)</f>
        <v>3</v>
      </c>
    </row>
    <row r="6927" spans="1:21" x14ac:dyDescent="0.35">
      <c r="A6927">
        <v>1</v>
      </c>
      <c r="B6927">
        <v>6916</v>
      </c>
      <c r="C6927" t="s">
        <v>157</v>
      </c>
      <c r="D6927" t="s">
        <v>158</v>
      </c>
      <c r="E6927" t="s">
        <v>131</v>
      </c>
      <c r="F6927" t="s">
        <v>132</v>
      </c>
      <c r="G6927" t="s">
        <v>133</v>
      </c>
      <c r="H6927" t="s">
        <v>134</v>
      </c>
      <c r="I6927" s="1">
        <v>42585</v>
      </c>
      <c r="J6927">
        <v>2016</v>
      </c>
      <c r="K6927" t="s">
        <v>166</v>
      </c>
      <c r="L6927" t="s">
        <v>167</v>
      </c>
      <c r="M6927" s="1">
        <v>42646</v>
      </c>
      <c r="N6927">
        <v>2</v>
      </c>
      <c r="O6927">
        <f>STANDARDIZE(N6927,$N$8,$N$9)</f>
        <v>-0.59884383357086635</v>
      </c>
      <c r="P6927">
        <f>ABS($J$3-O6927)</f>
        <v>7.1477609793975994E-2</v>
      </c>
      <c r="Q6927">
        <f>ABS($J$4-O6927)</f>
        <v>2.7876267819650655</v>
      </c>
      <c r="R6927">
        <f>ABS($J$5-O6927)</f>
        <v>0.44673506121235018</v>
      </c>
      <c r="S6927">
        <f>ABS($J$6-O6927)</f>
        <v>1.0364253420126524</v>
      </c>
      <c r="T6927">
        <f>MIN(P6927:S6927)</f>
        <v>7.1477609793975994E-2</v>
      </c>
      <c r="U6927">
        <f>MATCH(T6927,P6927:S6927, 0)</f>
        <v>1</v>
      </c>
    </row>
    <row r="6928" spans="1:21" x14ac:dyDescent="0.35">
      <c r="A6928">
        <v>1</v>
      </c>
      <c r="B6928">
        <v>6917</v>
      </c>
      <c r="C6928" t="s">
        <v>14</v>
      </c>
      <c r="D6928" t="s">
        <v>15</v>
      </c>
      <c r="E6928" t="s">
        <v>131</v>
      </c>
      <c r="F6928" t="s">
        <v>132</v>
      </c>
      <c r="G6928" t="s">
        <v>133</v>
      </c>
      <c r="H6928" t="s">
        <v>134</v>
      </c>
      <c r="I6928" s="1">
        <v>42585</v>
      </c>
      <c r="J6928">
        <v>2016</v>
      </c>
      <c r="K6928" t="s">
        <v>125</v>
      </c>
      <c r="L6928" t="s">
        <v>126</v>
      </c>
      <c r="M6928" s="1">
        <v>42677</v>
      </c>
      <c r="N6928">
        <v>3</v>
      </c>
      <c r="O6928">
        <f>STANDARDIZE(N6928,$N$8,$N$9)</f>
        <v>-0.58097443112237235</v>
      </c>
      <c r="P6928">
        <f>ABS($J$3-O6928)</f>
        <v>5.3608207345481995E-2</v>
      </c>
      <c r="Q6928">
        <f>ABS($J$4-O6928)</f>
        <v>2.7697573795165713</v>
      </c>
      <c r="R6928">
        <f>ABS($J$5-O6928)</f>
        <v>0.42886565876385618</v>
      </c>
      <c r="S6928">
        <f>ABS($J$6-O6928)</f>
        <v>1.0185559395641586</v>
      </c>
      <c r="T6928">
        <f>MIN(P6928:S6928)</f>
        <v>5.3608207345481995E-2</v>
      </c>
      <c r="U6928">
        <f>MATCH(T6928,P6928:S6928, 0)</f>
        <v>1</v>
      </c>
    </row>
    <row r="6929" spans="1:21" x14ac:dyDescent="0.35">
      <c r="A6929">
        <v>1</v>
      </c>
      <c r="B6929">
        <v>6918</v>
      </c>
      <c r="C6929" t="s">
        <v>288</v>
      </c>
      <c r="D6929" t="s">
        <v>289</v>
      </c>
      <c r="E6929" t="s">
        <v>79</v>
      </c>
      <c r="F6929" t="s">
        <v>35</v>
      </c>
      <c r="G6929" t="s">
        <v>200</v>
      </c>
      <c r="H6929" t="s">
        <v>201</v>
      </c>
      <c r="I6929" s="1">
        <v>42585</v>
      </c>
      <c r="J6929">
        <v>2016</v>
      </c>
      <c r="K6929" t="s">
        <v>77</v>
      </c>
      <c r="L6929" t="s">
        <v>78</v>
      </c>
      <c r="M6929" s="1">
        <v>42707</v>
      </c>
      <c r="N6929">
        <v>4</v>
      </c>
      <c r="O6929">
        <f>STANDARDIZE(N6929,$N$8,$N$9)</f>
        <v>-0.56310502867387835</v>
      </c>
      <c r="P6929">
        <f>ABS($J$3-O6929)</f>
        <v>3.5738804896987997E-2</v>
      </c>
      <c r="Q6929">
        <f>ABS($J$4-O6929)</f>
        <v>2.7518879770680771</v>
      </c>
      <c r="R6929">
        <f>ABS($J$5-O6929)</f>
        <v>0.41099625631536219</v>
      </c>
      <c r="S6929">
        <f>ABS($J$6-O6929)</f>
        <v>1.0006865371156644</v>
      </c>
      <c r="T6929">
        <f>MIN(P6929:S6929)</f>
        <v>3.5738804896987997E-2</v>
      </c>
      <c r="U6929">
        <f>MATCH(T6929,P6929:S6929, 0)</f>
        <v>1</v>
      </c>
    </row>
    <row r="6930" spans="1:21" x14ac:dyDescent="0.35">
      <c r="A6930">
        <v>1</v>
      </c>
      <c r="B6930">
        <v>6919</v>
      </c>
      <c r="C6930" t="s">
        <v>615</v>
      </c>
      <c r="D6930" t="s">
        <v>616</v>
      </c>
      <c r="E6930" t="s">
        <v>16</v>
      </c>
      <c r="F6930" t="s">
        <v>17</v>
      </c>
      <c r="G6930" t="s">
        <v>18</v>
      </c>
      <c r="H6930" t="s">
        <v>19</v>
      </c>
      <c r="I6930" s="1">
        <v>42585</v>
      </c>
      <c r="J6930">
        <v>2016</v>
      </c>
      <c r="K6930" t="s">
        <v>77</v>
      </c>
      <c r="L6930" t="s">
        <v>78</v>
      </c>
      <c r="M6930" s="1">
        <v>42450</v>
      </c>
      <c r="N6930">
        <v>13</v>
      </c>
      <c r="O6930">
        <f>STANDARDIZE(N6930,$N$8,$N$9)</f>
        <v>-0.40228040663743231</v>
      </c>
      <c r="P6930">
        <f>ABS($J$3-O6930)</f>
        <v>0.12508581713945804</v>
      </c>
      <c r="Q6930">
        <f>ABS($J$4-O6930)</f>
        <v>2.5910633550316313</v>
      </c>
      <c r="R6930">
        <f>ABS($J$5-O6930)</f>
        <v>0.25017163427891614</v>
      </c>
      <c r="S6930">
        <f>ABS($J$6-O6930)</f>
        <v>0.83986191507921837</v>
      </c>
      <c r="T6930">
        <f>MIN(P6930:S6930)</f>
        <v>0.12508581713945804</v>
      </c>
      <c r="U6930">
        <f>MATCH(T6930,P6930:S6930, 0)</f>
        <v>1</v>
      </c>
    </row>
    <row r="6931" spans="1:21" x14ac:dyDescent="0.35">
      <c r="A6931">
        <v>1</v>
      </c>
      <c r="B6931">
        <v>6920</v>
      </c>
      <c r="C6931" t="s">
        <v>14</v>
      </c>
      <c r="D6931" t="s">
        <v>15</v>
      </c>
      <c r="E6931" t="s">
        <v>163</v>
      </c>
      <c r="F6931" t="s">
        <v>59</v>
      </c>
      <c r="G6931" t="s">
        <v>164</v>
      </c>
      <c r="H6931" t="s">
        <v>165</v>
      </c>
      <c r="I6931" s="1">
        <v>42585</v>
      </c>
      <c r="J6931">
        <v>2016</v>
      </c>
      <c r="K6931" t="s">
        <v>77</v>
      </c>
      <c r="L6931" t="s">
        <v>78</v>
      </c>
      <c r="M6931" s="1">
        <v>42451</v>
      </c>
      <c r="N6931">
        <v>14</v>
      </c>
      <c r="O6931">
        <f>STANDARDIZE(N6931,$N$8,$N$9)</f>
        <v>-0.38441100418893831</v>
      </c>
      <c r="P6931">
        <f>ABS($J$3-O6931)</f>
        <v>0.14295521958795204</v>
      </c>
      <c r="Q6931">
        <f>ABS($J$4-O6931)</f>
        <v>2.5731939525831371</v>
      </c>
      <c r="R6931">
        <f>ABS($J$5-O6931)</f>
        <v>0.23230223183042215</v>
      </c>
      <c r="S6931">
        <f>ABS($J$6-O6931)</f>
        <v>0.82199251263072437</v>
      </c>
      <c r="T6931">
        <f>MIN(P6931:S6931)</f>
        <v>0.14295521958795204</v>
      </c>
      <c r="U6931">
        <f>MATCH(T6931,P6931:S6931, 0)</f>
        <v>1</v>
      </c>
    </row>
    <row r="6932" spans="1:21" x14ac:dyDescent="0.35">
      <c r="A6932">
        <v>3</v>
      </c>
      <c r="B6932">
        <v>6921</v>
      </c>
      <c r="C6932" t="s">
        <v>14</v>
      </c>
      <c r="D6932" t="s">
        <v>15</v>
      </c>
      <c r="E6932" t="s">
        <v>296</v>
      </c>
      <c r="F6932" t="s">
        <v>320</v>
      </c>
      <c r="G6932" t="s">
        <v>629</v>
      </c>
      <c r="H6932" t="s">
        <v>630</v>
      </c>
      <c r="I6932" s="1">
        <v>42585</v>
      </c>
      <c r="J6932">
        <v>2016</v>
      </c>
      <c r="K6932" t="s">
        <v>77</v>
      </c>
      <c r="L6932" t="s">
        <v>78</v>
      </c>
      <c r="M6932" s="1">
        <v>42454</v>
      </c>
      <c r="N6932">
        <v>17</v>
      </c>
      <c r="O6932">
        <f>STANDARDIZE(N6932,$N$8,$N$9)</f>
        <v>-0.33080279684345626</v>
      </c>
      <c r="P6932">
        <f>ABS($J$3-O6932)</f>
        <v>0.19656342693343409</v>
      </c>
      <c r="Q6932">
        <f>ABS($J$4-O6932)</f>
        <v>2.5195857452376553</v>
      </c>
      <c r="R6932">
        <f>ABS($J$5-O6932)</f>
        <v>0.17869402448494009</v>
      </c>
      <c r="S6932">
        <f>ABS($J$6-O6932)</f>
        <v>0.76838430528524237</v>
      </c>
      <c r="T6932">
        <f>MIN(P6932:S6932)</f>
        <v>0.17869402448494009</v>
      </c>
      <c r="U6932">
        <f>MATCH(T6932,P6932:S6932, 0)</f>
        <v>3</v>
      </c>
    </row>
    <row r="6933" spans="1:21" x14ac:dyDescent="0.35">
      <c r="A6933">
        <v>3</v>
      </c>
      <c r="B6933">
        <v>6922</v>
      </c>
      <c r="C6933" t="s">
        <v>268</v>
      </c>
      <c r="D6933" t="s">
        <v>269</v>
      </c>
      <c r="E6933" t="s">
        <v>296</v>
      </c>
      <c r="F6933" t="s">
        <v>320</v>
      </c>
      <c r="G6933" t="s">
        <v>629</v>
      </c>
      <c r="H6933" t="s">
        <v>630</v>
      </c>
      <c r="I6933" s="1">
        <v>42585</v>
      </c>
      <c r="J6933">
        <v>2016</v>
      </c>
      <c r="K6933" t="s">
        <v>77</v>
      </c>
      <c r="L6933" t="s">
        <v>78</v>
      </c>
      <c r="M6933" s="1">
        <v>42525</v>
      </c>
      <c r="N6933">
        <v>29</v>
      </c>
      <c r="O6933">
        <f>STANDARDIZE(N6933,$N$8,$N$9)</f>
        <v>-0.11636996746152814</v>
      </c>
      <c r="P6933">
        <f>ABS($J$3-O6933)</f>
        <v>0.41099625631536219</v>
      </c>
      <c r="Q6933">
        <f>ABS($J$4-O6933)</f>
        <v>2.3051529158557269</v>
      </c>
      <c r="R6933">
        <f>ABS($J$5-O6933)</f>
        <v>3.5738804896988025E-2</v>
      </c>
      <c r="S6933">
        <f>ABS($J$6-O6933)</f>
        <v>0.55395147590331428</v>
      </c>
      <c r="T6933">
        <f>MIN(P6933:S6933)</f>
        <v>3.5738804896988025E-2</v>
      </c>
      <c r="U6933">
        <f>MATCH(T6933,P6933:S6933, 0)</f>
        <v>3</v>
      </c>
    </row>
    <row r="6934" spans="1:21" x14ac:dyDescent="0.35">
      <c r="A6934">
        <v>4</v>
      </c>
      <c r="B6934">
        <v>6923</v>
      </c>
      <c r="C6934" t="s">
        <v>394</v>
      </c>
      <c r="D6934" t="s">
        <v>395</v>
      </c>
      <c r="E6934" t="s">
        <v>34</v>
      </c>
      <c r="F6934" t="s">
        <v>35</v>
      </c>
      <c r="G6934" t="s">
        <v>36</v>
      </c>
      <c r="H6934" t="s">
        <v>37</v>
      </c>
      <c r="I6934" s="1">
        <v>42585</v>
      </c>
      <c r="J6934">
        <v>2016</v>
      </c>
      <c r="K6934" t="s">
        <v>77</v>
      </c>
      <c r="L6934" t="s">
        <v>78</v>
      </c>
      <c r="M6934" s="1">
        <v>42465</v>
      </c>
      <c r="N6934">
        <v>57</v>
      </c>
      <c r="O6934">
        <f>STANDARDIZE(N6934,$N$8,$N$9)</f>
        <v>0.38397330109630412</v>
      </c>
      <c r="P6934">
        <f>ABS($J$3-O6934)</f>
        <v>0.91133952487319447</v>
      </c>
      <c r="Q6934">
        <f>ABS($J$4-O6934)</f>
        <v>1.8048096472978949</v>
      </c>
      <c r="R6934">
        <f>ABS($J$5-O6934)</f>
        <v>0.53608207345482028</v>
      </c>
      <c r="S6934">
        <f>ABS($J$6-O6934)</f>
        <v>5.3608207345481995E-2</v>
      </c>
      <c r="T6934">
        <f>MIN(P6934:S6934)</f>
        <v>5.3608207345481995E-2</v>
      </c>
      <c r="U6934">
        <f>MATCH(T6934,P6934:S6934, 0)</f>
        <v>4</v>
      </c>
    </row>
    <row r="6935" spans="1:21" x14ac:dyDescent="0.35">
      <c r="A6935">
        <v>4</v>
      </c>
      <c r="B6935">
        <v>6924</v>
      </c>
      <c r="C6935" t="s">
        <v>14</v>
      </c>
      <c r="D6935" t="s">
        <v>15</v>
      </c>
      <c r="E6935" t="s">
        <v>79</v>
      </c>
      <c r="F6935" t="s">
        <v>35</v>
      </c>
      <c r="G6935" t="s">
        <v>80</v>
      </c>
      <c r="H6935" t="s">
        <v>81</v>
      </c>
      <c r="I6935" s="1">
        <v>42585</v>
      </c>
      <c r="J6935">
        <v>2016</v>
      </c>
      <c r="K6935" t="s">
        <v>20</v>
      </c>
      <c r="L6935" t="s">
        <v>21</v>
      </c>
      <c r="M6935" s="1">
        <v>42503</v>
      </c>
      <c r="N6935">
        <v>66</v>
      </c>
      <c r="O6935">
        <f>STANDARDIZE(N6935,$N$8,$N$9)</f>
        <v>0.54479792313275022</v>
      </c>
      <c r="P6935">
        <f>ABS($J$3-O6935)</f>
        <v>1.0721641469096406</v>
      </c>
      <c r="Q6935">
        <f>ABS($J$4-O6935)</f>
        <v>1.6439850252614487</v>
      </c>
      <c r="R6935">
        <f>ABS($J$5-O6935)</f>
        <v>0.69690669549126638</v>
      </c>
      <c r="S6935">
        <f>ABS($J$6-O6935)</f>
        <v>0.1072164146909641</v>
      </c>
      <c r="T6935">
        <f>MIN(P6935:S6935)</f>
        <v>0.1072164146909641</v>
      </c>
      <c r="U6935">
        <f>MATCH(T6935,P6935:S6935, 0)</f>
        <v>4</v>
      </c>
    </row>
    <row r="6936" spans="1:21" x14ac:dyDescent="0.35">
      <c r="A6936">
        <v>4</v>
      </c>
      <c r="B6936">
        <v>6925</v>
      </c>
      <c r="C6936" t="s">
        <v>108</v>
      </c>
      <c r="D6936" t="s">
        <v>109</v>
      </c>
      <c r="E6936" t="s">
        <v>52</v>
      </c>
      <c r="F6936" t="s">
        <v>53</v>
      </c>
      <c r="G6936" t="s">
        <v>601</v>
      </c>
      <c r="H6936" t="s">
        <v>602</v>
      </c>
      <c r="I6936" s="1">
        <v>42585</v>
      </c>
      <c r="J6936">
        <v>2016</v>
      </c>
      <c r="K6936" t="s">
        <v>41</v>
      </c>
      <c r="L6936" t="s">
        <v>42</v>
      </c>
      <c r="M6936" s="1">
        <v>42520</v>
      </c>
      <c r="N6936">
        <v>83</v>
      </c>
      <c r="O6936">
        <f>STANDARDIZE(N6936,$N$8,$N$9)</f>
        <v>0.8485777647571483</v>
      </c>
      <c r="P6936">
        <f>ABS($J$3-O6936)</f>
        <v>1.3759439885340385</v>
      </c>
      <c r="Q6936">
        <f>ABS($J$4-O6936)</f>
        <v>1.3402051836370505</v>
      </c>
      <c r="R6936">
        <f>ABS($J$5-O6936)</f>
        <v>1.0006865371156644</v>
      </c>
      <c r="S6936">
        <f>ABS($J$6-O6936)</f>
        <v>0.41099625631536219</v>
      </c>
      <c r="T6936">
        <f>MIN(P6936:S6936)</f>
        <v>0.41099625631536219</v>
      </c>
      <c r="U6936">
        <f>MATCH(T6936,P6936:S6936, 0)</f>
        <v>4</v>
      </c>
    </row>
    <row r="6937" spans="1:21" x14ac:dyDescent="0.35">
      <c r="A6937">
        <v>1</v>
      </c>
      <c r="B6937">
        <v>6926</v>
      </c>
      <c r="C6937" t="s">
        <v>157</v>
      </c>
      <c r="D6937" t="s">
        <v>158</v>
      </c>
      <c r="E6937" t="s">
        <v>131</v>
      </c>
      <c r="F6937" t="s">
        <v>132</v>
      </c>
      <c r="G6937" t="s">
        <v>133</v>
      </c>
      <c r="H6937" t="s">
        <v>134</v>
      </c>
      <c r="I6937" s="1">
        <v>42586</v>
      </c>
      <c r="J6937">
        <v>2016</v>
      </c>
      <c r="K6937" t="s">
        <v>331</v>
      </c>
      <c r="L6937" t="s">
        <v>332</v>
      </c>
      <c r="M6937" s="1">
        <v>42678</v>
      </c>
      <c r="N6937">
        <v>3</v>
      </c>
      <c r="O6937">
        <f>STANDARDIZE(N6937,$N$8,$N$9)</f>
        <v>-0.58097443112237235</v>
      </c>
      <c r="P6937">
        <f>ABS($J$3-O6937)</f>
        <v>5.3608207345481995E-2</v>
      </c>
      <c r="Q6937">
        <f>ABS($J$4-O6937)</f>
        <v>2.7697573795165713</v>
      </c>
      <c r="R6937">
        <f>ABS($J$5-O6937)</f>
        <v>0.42886565876385618</v>
      </c>
      <c r="S6937">
        <f>ABS($J$6-O6937)</f>
        <v>1.0185559395641586</v>
      </c>
      <c r="T6937">
        <f>MIN(P6937:S6937)</f>
        <v>5.3608207345481995E-2</v>
      </c>
      <c r="U6937">
        <f>MATCH(T6937,P6937:S6937, 0)</f>
        <v>1</v>
      </c>
    </row>
    <row r="6938" spans="1:21" x14ac:dyDescent="0.35">
      <c r="A6938">
        <v>1</v>
      </c>
      <c r="B6938">
        <v>6927</v>
      </c>
      <c r="C6938" t="s">
        <v>14</v>
      </c>
      <c r="D6938" t="s">
        <v>15</v>
      </c>
      <c r="E6938" t="s">
        <v>79</v>
      </c>
      <c r="F6938" t="s">
        <v>35</v>
      </c>
      <c r="G6938" t="s">
        <v>80</v>
      </c>
      <c r="H6938" t="s">
        <v>81</v>
      </c>
      <c r="I6938" s="1">
        <v>42586</v>
      </c>
      <c r="J6938">
        <v>2016</v>
      </c>
      <c r="K6938" t="s">
        <v>77</v>
      </c>
      <c r="L6938" t="s">
        <v>78</v>
      </c>
      <c r="M6938" s="1">
        <v>42678</v>
      </c>
      <c r="N6938">
        <v>3</v>
      </c>
      <c r="O6938">
        <f>STANDARDIZE(N6938,$N$8,$N$9)</f>
        <v>-0.58097443112237235</v>
      </c>
      <c r="P6938">
        <f>ABS($J$3-O6938)</f>
        <v>5.3608207345481995E-2</v>
      </c>
      <c r="Q6938">
        <f>ABS($J$4-O6938)</f>
        <v>2.7697573795165713</v>
      </c>
      <c r="R6938">
        <f>ABS($J$5-O6938)</f>
        <v>0.42886565876385618</v>
      </c>
      <c r="S6938">
        <f>ABS($J$6-O6938)</f>
        <v>1.0185559395641586</v>
      </c>
      <c r="T6938">
        <f>MIN(P6938:S6938)</f>
        <v>5.3608207345481995E-2</v>
      </c>
      <c r="U6938">
        <f>MATCH(T6938,P6938:S6938, 0)</f>
        <v>1</v>
      </c>
    </row>
    <row r="6939" spans="1:21" x14ac:dyDescent="0.35">
      <c r="A6939">
        <v>1</v>
      </c>
      <c r="B6939">
        <v>6928</v>
      </c>
      <c r="C6939" t="s">
        <v>239</v>
      </c>
      <c r="D6939" t="s">
        <v>240</v>
      </c>
      <c r="E6939" t="s">
        <v>243</v>
      </c>
      <c r="F6939" t="s">
        <v>208</v>
      </c>
      <c r="G6939" t="s">
        <v>244</v>
      </c>
      <c r="H6939" t="s">
        <v>245</v>
      </c>
      <c r="I6939" s="1">
        <v>42586</v>
      </c>
      <c r="J6939">
        <v>2016</v>
      </c>
      <c r="K6939" t="s">
        <v>77</v>
      </c>
      <c r="L6939" t="s">
        <v>78</v>
      </c>
      <c r="M6939" s="1">
        <v>42708</v>
      </c>
      <c r="N6939">
        <v>4</v>
      </c>
      <c r="O6939">
        <f>STANDARDIZE(N6939,$N$8,$N$9)</f>
        <v>-0.56310502867387835</v>
      </c>
      <c r="P6939">
        <f>ABS($J$3-O6939)</f>
        <v>3.5738804896987997E-2</v>
      </c>
      <c r="Q6939">
        <f>ABS($J$4-O6939)</f>
        <v>2.7518879770680771</v>
      </c>
      <c r="R6939">
        <f>ABS($J$5-O6939)</f>
        <v>0.41099625631536219</v>
      </c>
      <c r="S6939">
        <f>ABS($J$6-O6939)</f>
        <v>1.0006865371156644</v>
      </c>
      <c r="T6939">
        <f>MIN(P6939:S6939)</f>
        <v>3.5738804896987997E-2</v>
      </c>
      <c r="U6939">
        <f>MATCH(T6939,P6939:S6939, 0)</f>
        <v>1</v>
      </c>
    </row>
    <row r="6940" spans="1:21" x14ac:dyDescent="0.35">
      <c r="A6940">
        <v>1</v>
      </c>
      <c r="B6940">
        <v>6929</v>
      </c>
      <c r="C6940" t="s">
        <v>14</v>
      </c>
      <c r="D6940" t="s">
        <v>15</v>
      </c>
      <c r="E6940" t="s">
        <v>16</v>
      </c>
      <c r="F6940" t="s">
        <v>17</v>
      </c>
      <c r="G6940" t="s">
        <v>18</v>
      </c>
      <c r="H6940" t="s">
        <v>19</v>
      </c>
      <c r="I6940" s="1">
        <v>42586</v>
      </c>
      <c r="J6940">
        <v>2016</v>
      </c>
      <c r="K6940" t="s">
        <v>77</v>
      </c>
      <c r="L6940" t="s">
        <v>78</v>
      </c>
      <c r="M6940" s="1">
        <v>42478</v>
      </c>
      <c r="N6940">
        <v>10</v>
      </c>
      <c r="O6940">
        <f>STANDARDIZE(N6940,$N$8,$N$9)</f>
        <v>-0.4558886139829143</v>
      </c>
      <c r="P6940">
        <f>ABS($J$3-O6940)</f>
        <v>7.1477609793976049E-2</v>
      </c>
      <c r="Q6940">
        <f>ABS($J$4-O6940)</f>
        <v>2.6446715623771131</v>
      </c>
      <c r="R6940">
        <f>ABS($J$5-O6940)</f>
        <v>0.30377984162439814</v>
      </c>
      <c r="S6940">
        <f>ABS($J$6-O6940)</f>
        <v>0.89347012242470036</v>
      </c>
      <c r="T6940">
        <f>MIN(P6940:S6940)</f>
        <v>7.1477609793976049E-2</v>
      </c>
      <c r="U6940">
        <f>MATCH(T6940,P6940:S6940, 0)</f>
        <v>1</v>
      </c>
    </row>
    <row r="6941" spans="1:21" x14ac:dyDescent="0.35">
      <c r="A6941">
        <v>3</v>
      </c>
      <c r="B6941">
        <v>6930</v>
      </c>
      <c r="C6941" t="s">
        <v>178</v>
      </c>
      <c r="D6941" t="s">
        <v>179</v>
      </c>
      <c r="E6941" t="s">
        <v>73</v>
      </c>
      <c r="F6941" t="s">
        <v>74</v>
      </c>
      <c r="G6941" t="s">
        <v>75</v>
      </c>
      <c r="H6941" t="s">
        <v>76</v>
      </c>
      <c r="I6941" s="1">
        <v>42586</v>
      </c>
      <c r="J6941">
        <v>2016</v>
      </c>
      <c r="K6941" t="s">
        <v>38</v>
      </c>
      <c r="L6941" t="s">
        <v>13</v>
      </c>
      <c r="M6941" s="1">
        <v>42485</v>
      </c>
      <c r="N6941">
        <v>17</v>
      </c>
      <c r="O6941">
        <f>STANDARDIZE(N6941,$N$8,$N$9)</f>
        <v>-0.33080279684345626</v>
      </c>
      <c r="P6941">
        <f>ABS($J$3-O6941)</f>
        <v>0.19656342693343409</v>
      </c>
      <c r="Q6941">
        <f>ABS($J$4-O6941)</f>
        <v>2.5195857452376553</v>
      </c>
      <c r="R6941">
        <f>ABS($J$5-O6941)</f>
        <v>0.17869402448494009</v>
      </c>
      <c r="S6941">
        <f>ABS($J$6-O6941)</f>
        <v>0.76838430528524237</v>
      </c>
      <c r="T6941">
        <f>MIN(P6941:S6941)</f>
        <v>0.17869402448494009</v>
      </c>
      <c r="U6941">
        <f>MATCH(T6941,P6941:S6941, 0)</f>
        <v>3</v>
      </c>
    </row>
    <row r="6942" spans="1:21" x14ac:dyDescent="0.35">
      <c r="A6942">
        <v>3</v>
      </c>
      <c r="B6942">
        <v>6931</v>
      </c>
      <c r="C6942" t="s">
        <v>32</v>
      </c>
      <c r="D6942" t="s">
        <v>33</v>
      </c>
      <c r="E6942" t="s">
        <v>16</v>
      </c>
      <c r="F6942" t="s">
        <v>17</v>
      </c>
      <c r="G6942" t="s">
        <v>18</v>
      </c>
      <c r="H6942" t="s">
        <v>19</v>
      </c>
      <c r="I6942" s="1">
        <v>42586</v>
      </c>
      <c r="J6942">
        <v>2016</v>
      </c>
      <c r="K6942" t="s">
        <v>41</v>
      </c>
      <c r="L6942" t="s">
        <v>42</v>
      </c>
      <c r="M6942" s="1">
        <v>42486</v>
      </c>
      <c r="N6942">
        <v>18</v>
      </c>
      <c r="O6942">
        <f>STANDARDIZE(N6942,$N$8,$N$9)</f>
        <v>-0.31293339439496226</v>
      </c>
      <c r="P6942">
        <f>ABS($J$3-O6942)</f>
        <v>0.21443282938192809</v>
      </c>
      <c r="Q6942">
        <f>ABS($J$4-O6942)</f>
        <v>2.5017163427891611</v>
      </c>
      <c r="R6942">
        <f>ABS($J$5-O6942)</f>
        <v>0.1608246220364461</v>
      </c>
      <c r="S6942">
        <f>ABS($J$6-O6942)</f>
        <v>0.75051490283674838</v>
      </c>
      <c r="T6942">
        <f>MIN(P6942:S6942)</f>
        <v>0.1608246220364461</v>
      </c>
      <c r="U6942">
        <f>MATCH(T6942,P6942:S6942, 0)</f>
        <v>3</v>
      </c>
    </row>
    <row r="6943" spans="1:21" x14ac:dyDescent="0.35">
      <c r="A6943">
        <v>3</v>
      </c>
      <c r="B6943">
        <v>6932</v>
      </c>
      <c r="C6943" t="s">
        <v>266</v>
      </c>
      <c r="D6943" t="s">
        <v>267</v>
      </c>
      <c r="E6943" t="s">
        <v>34</v>
      </c>
      <c r="F6943" t="s">
        <v>35</v>
      </c>
      <c r="G6943" t="s">
        <v>468</v>
      </c>
      <c r="H6943" t="s">
        <v>469</v>
      </c>
      <c r="I6943" s="1">
        <v>42586</v>
      </c>
      <c r="J6943">
        <v>2016</v>
      </c>
      <c r="K6943" t="s">
        <v>77</v>
      </c>
      <c r="L6943" t="s">
        <v>78</v>
      </c>
      <c r="M6943" s="1">
        <v>42488</v>
      </c>
      <c r="N6943">
        <v>20</v>
      </c>
      <c r="O6943">
        <f>STANDARDIZE(N6943,$N$8,$N$9)</f>
        <v>-0.27719458949797421</v>
      </c>
      <c r="P6943">
        <f>ABS($J$3-O6943)</f>
        <v>0.25017163427891614</v>
      </c>
      <c r="Q6943">
        <f>ABS($J$4-O6943)</f>
        <v>2.4659775378921731</v>
      </c>
      <c r="R6943">
        <f>ABS($J$5-O6943)</f>
        <v>0.12508581713945804</v>
      </c>
      <c r="S6943">
        <f>ABS($J$6-O6943)</f>
        <v>0.71477609793976038</v>
      </c>
      <c r="T6943">
        <f>MIN(P6943:S6943)</f>
        <v>0.12508581713945804</v>
      </c>
      <c r="U6943">
        <f>MATCH(T6943,P6943:S6943, 0)</f>
        <v>3</v>
      </c>
    </row>
    <row r="6944" spans="1:21" x14ac:dyDescent="0.35">
      <c r="A6944">
        <v>3</v>
      </c>
      <c r="B6944">
        <v>6933</v>
      </c>
      <c r="C6944" t="s">
        <v>178</v>
      </c>
      <c r="D6944" t="s">
        <v>179</v>
      </c>
      <c r="E6944" t="s">
        <v>34</v>
      </c>
      <c r="F6944" t="s">
        <v>35</v>
      </c>
      <c r="G6944" t="s">
        <v>468</v>
      </c>
      <c r="H6944" t="s">
        <v>469</v>
      </c>
      <c r="I6944" s="1">
        <v>42586</v>
      </c>
      <c r="J6944">
        <v>2016</v>
      </c>
      <c r="K6944" t="s">
        <v>77</v>
      </c>
      <c r="L6944" t="s">
        <v>78</v>
      </c>
      <c r="M6944" s="1">
        <v>42488</v>
      </c>
      <c r="N6944">
        <v>20</v>
      </c>
      <c r="O6944">
        <f>STANDARDIZE(N6944,$N$8,$N$9)</f>
        <v>-0.27719458949797421</v>
      </c>
      <c r="P6944">
        <f>ABS($J$3-O6944)</f>
        <v>0.25017163427891614</v>
      </c>
      <c r="Q6944">
        <f>ABS($J$4-O6944)</f>
        <v>2.4659775378921731</v>
      </c>
      <c r="R6944">
        <f>ABS($J$5-O6944)</f>
        <v>0.12508581713945804</v>
      </c>
      <c r="S6944">
        <f>ABS($J$6-O6944)</f>
        <v>0.71477609793976038</v>
      </c>
      <c r="T6944">
        <f>MIN(P6944:S6944)</f>
        <v>0.12508581713945804</v>
      </c>
      <c r="U6944">
        <f>MATCH(T6944,P6944:S6944, 0)</f>
        <v>3</v>
      </c>
    </row>
    <row r="6945" spans="1:21" x14ac:dyDescent="0.35">
      <c r="A6945">
        <v>3</v>
      </c>
      <c r="B6945">
        <v>6934</v>
      </c>
      <c r="C6945" t="s">
        <v>239</v>
      </c>
      <c r="D6945" t="s">
        <v>240</v>
      </c>
      <c r="E6945" t="s">
        <v>16</v>
      </c>
      <c r="F6945" t="s">
        <v>17</v>
      </c>
      <c r="G6945" t="s">
        <v>18</v>
      </c>
      <c r="H6945" t="s">
        <v>19</v>
      </c>
      <c r="I6945" s="1">
        <v>42586</v>
      </c>
      <c r="J6945">
        <v>2016</v>
      </c>
      <c r="K6945" t="s">
        <v>77</v>
      </c>
      <c r="L6945" t="s">
        <v>78</v>
      </c>
      <c r="M6945" s="1">
        <v>42405</v>
      </c>
      <c r="N6945">
        <v>24</v>
      </c>
      <c r="O6945">
        <f>STANDARDIZE(N6945,$N$8,$N$9)</f>
        <v>-0.20571697970399819</v>
      </c>
      <c r="P6945">
        <f>ABS($J$3-O6945)</f>
        <v>0.32164924407289219</v>
      </c>
      <c r="Q6945">
        <f>ABS($J$4-O6945)</f>
        <v>2.3944999280981971</v>
      </c>
      <c r="R6945">
        <f>ABS($J$5-O6945)</f>
        <v>5.3608207345482023E-2</v>
      </c>
      <c r="S6945">
        <f>ABS($J$6-O6945)</f>
        <v>0.64329848814578428</v>
      </c>
      <c r="T6945">
        <f>MIN(P6945:S6945)</f>
        <v>5.3608207345482023E-2</v>
      </c>
      <c r="U6945">
        <f>MATCH(T6945,P6945:S6945, 0)</f>
        <v>3</v>
      </c>
    </row>
    <row r="6946" spans="1:21" x14ac:dyDescent="0.35">
      <c r="A6946">
        <v>3</v>
      </c>
      <c r="B6946">
        <v>6935</v>
      </c>
      <c r="C6946" t="s">
        <v>14</v>
      </c>
      <c r="D6946" t="s">
        <v>15</v>
      </c>
      <c r="E6946" t="s">
        <v>34</v>
      </c>
      <c r="F6946" t="s">
        <v>35</v>
      </c>
      <c r="G6946" t="s">
        <v>36</v>
      </c>
      <c r="H6946" t="s">
        <v>37</v>
      </c>
      <c r="I6946" s="1">
        <v>42586</v>
      </c>
      <c r="J6946">
        <v>2016</v>
      </c>
      <c r="K6946" t="s">
        <v>41</v>
      </c>
      <c r="L6946" t="s">
        <v>42</v>
      </c>
      <c r="M6946" s="1">
        <v>42465</v>
      </c>
      <c r="N6946">
        <v>26</v>
      </c>
      <c r="O6946">
        <f>STANDARDIZE(N6946,$N$8,$N$9)</f>
        <v>-0.16997817480701016</v>
      </c>
      <c r="P6946">
        <f>ABS($J$3-O6946)</f>
        <v>0.35738804896988019</v>
      </c>
      <c r="Q6946">
        <f>ABS($J$4-O6946)</f>
        <v>2.3587611232012091</v>
      </c>
      <c r="R6946">
        <f>ABS($J$5-O6946)</f>
        <v>1.7869402448493998E-2</v>
      </c>
      <c r="S6946">
        <f>ABS($J$6-O6946)</f>
        <v>0.60755968324879628</v>
      </c>
      <c r="T6946">
        <f>MIN(P6946:S6946)</f>
        <v>1.7869402448493998E-2</v>
      </c>
      <c r="U6946">
        <f>MATCH(T6946,P6946:S6946, 0)</f>
        <v>3</v>
      </c>
    </row>
    <row r="6947" spans="1:21" x14ac:dyDescent="0.35">
      <c r="A6947">
        <v>3</v>
      </c>
      <c r="B6947">
        <v>6936</v>
      </c>
      <c r="C6947" t="s">
        <v>14</v>
      </c>
      <c r="D6947" t="s">
        <v>15</v>
      </c>
      <c r="E6947" t="s">
        <v>79</v>
      </c>
      <c r="F6947" t="s">
        <v>35</v>
      </c>
      <c r="G6947" t="s">
        <v>80</v>
      </c>
      <c r="H6947" t="s">
        <v>81</v>
      </c>
      <c r="I6947" s="1">
        <v>42586</v>
      </c>
      <c r="J6947">
        <v>2016</v>
      </c>
      <c r="K6947" t="s">
        <v>77</v>
      </c>
      <c r="L6947" t="s">
        <v>78</v>
      </c>
      <c r="M6947" s="1">
        <v>42526</v>
      </c>
      <c r="N6947">
        <v>28</v>
      </c>
      <c r="O6947">
        <f>STANDARDIZE(N6947,$N$8,$N$9)</f>
        <v>-0.13423936991002217</v>
      </c>
      <c r="P6947">
        <f>ABS($J$3-O6947)</f>
        <v>0.39312685386686819</v>
      </c>
      <c r="Q6947">
        <f>ABS($J$4-O6947)</f>
        <v>2.3230223183042211</v>
      </c>
      <c r="R6947">
        <f>ABS($J$5-O6947)</f>
        <v>1.7869402448493998E-2</v>
      </c>
      <c r="S6947">
        <f>ABS($J$6-O6947)</f>
        <v>0.57182087835180828</v>
      </c>
      <c r="T6947">
        <f>MIN(P6947:S6947)</f>
        <v>1.7869402448493998E-2</v>
      </c>
      <c r="U6947">
        <f>MATCH(T6947,P6947:S6947, 0)</f>
        <v>3</v>
      </c>
    </row>
    <row r="6948" spans="1:21" x14ac:dyDescent="0.35">
      <c r="A6948">
        <v>3</v>
      </c>
      <c r="B6948">
        <v>6937</v>
      </c>
      <c r="C6948" t="s">
        <v>14</v>
      </c>
      <c r="D6948" t="s">
        <v>15</v>
      </c>
      <c r="E6948" t="s">
        <v>79</v>
      </c>
      <c r="F6948" t="s">
        <v>35</v>
      </c>
      <c r="G6948" t="s">
        <v>80</v>
      </c>
      <c r="H6948" t="s">
        <v>81</v>
      </c>
      <c r="I6948" s="1">
        <v>42586</v>
      </c>
      <c r="J6948">
        <v>2016</v>
      </c>
      <c r="K6948" t="s">
        <v>77</v>
      </c>
      <c r="L6948" t="s">
        <v>78</v>
      </c>
      <c r="M6948" s="1">
        <v>42526</v>
      </c>
      <c r="N6948">
        <v>28</v>
      </c>
      <c r="O6948">
        <f>STANDARDIZE(N6948,$N$8,$N$9)</f>
        <v>-0.13423936991002217</v>
      </c>
      <c r="P6948">
        <f>ABS($J$3-O6948)</f>
        <v>0.39312685386686819</v>
      </c>
      <c r="Q6948">
        <f>ABS($J$4-O6948)</f>
        <v>2.3230223183042211</v>
      </c>
      <c r="R6948">
        <f>ABS($J$5-O6948)</f>
        <v>1.7869402448493998E-2</v>
      </c>
      <c r="S6948">
        <f>ABS($J$6-O6948)</f>
        <v>0.57182087835180828</v>
      </c>
      <c r="T6948">
        <f>MIN(P6948:S6948)</f>
        <v>1.7869402448493998E-2</v>
      </c>
      <c r="U6948">
        <f>MATCH(T6948,P6948:S6948, 0)</f>
        <v>3</v>
      </c>
    </row>
    <row r="6949" spans="1:21" x14ac:dyDescent="0.35">
      <c r="A6949">
        <v>4</v>
      </c>
      <c r="B6949">
        <v>6938</v>
      </c>
      <c r="C6949" t="s">
        <v>14</v>
      </c>
      <c r="D6949" t="s">
        <v>15</v>
      </c>
      <c r="E6949" t="s">
        <v>79</v>
      </c>
      <c r="F6949" t="s">
        <v>35</v>
      </c>
      <c r="G6949" t="s">
        <v>80</v>
      </c>
      <c r="H6949" t="s">
        <v>81</v>
      </c>
      <c r="I6949" s="1">
        <v>42586</v>
      </c>
      <c r="J6949">
        <v>2016</v>
      </c>
      <c r="K6949" t="s">
        <v>77</v>
      </c>
      <c r="L6949" t="s">
        <v>78</v>
      </c>
      <c r="M6949" s="1">
        <v>42527</v>
      </c>
      <c r="N6949">
        <v>59</v>
      </c>
      <c r="O6949">
        <f>STANDARDIZE(N6949,$N$8,$N$9)</f>
        <v>0.41971210599329212</v>
      </c>
      <c r="P6949">
        <f>ABS($J$3-O6949)</f>
        <v>0.94707832977018247</v>
      </c>
      <c r="Q6949">
        <f>ABS($J$4-O6949)</f>
        <v>1.769070842400907</v>
      </c>
      <c r="R6949">
        <f>ABS($J$5-O6949)</f>
        <v>0.57182087835180828</v>
      </c>
      <c r="S6949">
        <f>ABS($J$6-O6949)</f>
        <v>1.7869402448493998E-2</v>
      </c>
      <c r="T6949">
        <f>MIN(P6949:S6949)</f>
        <v>1.7869402448493998E-2</v>
      </c>
      <c r="U6949">
        <f>MATCH(T6949,P6949:S6949, 0)</f>
        <v>4</v>
      </c>
    </row>
    <row r="6950" spans="1:21" x14ac:dyDescent="0.35">
      <c r="A6950">
        <v>2</v>
      </c>
      <c r="B6950">
        <v>6939</v>
      </c>
      <c r="C6950" t="s">
        <v>237</v>
      </c>
      <c r="D6950" t="s">
        <v>238</v>
      </c>
      <c r="E6950" t="s">
        <v>79</v>
      </c>
      <c r="F6950" t="s">
        <v>35</v>
      </c>
      <c r="G6950" t="s">
        <v>80</v>
      </c>
      <c r="H6950" t="s">
        <v>81</v>
      </c>
      <c r="I6950" s="1">
        <v>42586</v>
      </c>
      <c r="J6950">
        <v>2016</v>
      </c>
      <c r="K6950" t="s">
        <v>41</v>
      </c>
      <c r="L6950" t="s">
        <v>42</v>
      </c>
      <c r="M6950" s="1">
        <v>42630</v>
      </c>
      <c r="N6950">
        <v>162</v>
      </c>
      <c r="O6950">
        <f>STANDARDIZE(N6950,$N$8,$N$9)</f>
        <v>2.2602605581881754</v>
      </c>
      <c r="P6950">
        <f>ABS($J$3-O6950)</f>
        <v>2.7876267819650655</v>
      </c>
      <c r="Q6950">
        <f>ABS($J$4-O6950)</f>
        <v>7.1477609793976438E-2</v>
      </c>
      <c r="R6950">
        <f>ABS($J$5-O6950)</f>
        <v>2.4123693305466913</v>
      </c>
      <c r="S6950">
        <f>ABS($J$6-O6950)</f>
        <v>1.8226790497463892</v>
      </c>
      <c r="T6950">
        <f>MIN(P6950:S6950)</f>
        <v>7.1477609793976438E-2</v>
      </c>
      <c r="U6950">
        <f>MATCH(T6950,P6950:S6950, 0)</f>
        <v>2</v>
      </c>
    </row>
    <row r="6951" spans="1:21" x14ac:dyDescent="0.35">
      <c r="A6951">
        <v>1</v>
      </c>
      <c r="B6951">
        <v>6940</v>
      </c>
      <c r="C6951" t="s">
        <v>30</v>
      </c>
      <c r="D6951" t="s">
        <v>31</v>
      </c>
      <c r="E6951" t="s">
        <v>79</v>
      </c>
      <c r="F6951" t="s">
        <v>35</v>
      </c>
      <c r="G6951" t="s">
        <v>80</v>
      </c>
      <c r="H6951" t="s">
        <v>81</v>
      </c>
      <c r="I6951" s="1">
        <v>42587</v>
      </c>
      <c r="J6951">
        <v>2016</v>
      </c>
      <c r="K6951" t="s">
        <v>41</v>
      </c>
      <c r="L6951" t="s">
        <v>42</v>
      </c>
      <c r="M6951" s="1">
        <v>42503</v>
      </c>
      <c r="N6951">
        <v>5</v>
      </c>
      <c r="O6951">
        <f>STANDARDIZE(N6951,$N$8,$N$9)</f>
        <v>-0.54523562622538435</v>
      </c>
      <c r="P6951">
        <f>ABS($J$3-O6951)</f>
        <v>1.7869402448493998E-2</v>
      </c>
      <c r="Q6951">
        <f>ABS($J$4-O6951)</f>
        <v>2.7340185746195833</v>
      </c>
      <c r="R6951">
        <f>ABS($J$5-O6951)</f>
        <v>0.39312685386686819</v>
      </c>
      <c r="S6951">
        <f>ABS($J$6-O6951)</f>
        <v>0.98281713466717047</v>
      </c>
      <c r="T6951">
        <f>MIN(P6951:S6951)</f>
        <v>1.7869402448493998E-2</v>
      </c>
      <c r="U6951">
        <f>MATCH(T6951,P6951:S6951, 0)</f>
        <v>1</v>
      </c>
    </row>
    <row r="6952" spans="1:21" x14ac:dyDescent="0.35">
      <c r="A6952">
        <v>1</v>
      </c>
      <c r="B6952">
        <v>6941</v>
      </c>
      <c r="C6952" t="s">
        <v>157</v>
      </c>
      <c r="D6952" t="s">
        <v>158</v>
      </c>
      <c r="E6952" t="s">
        <v>84</v>
      </c>
      <c r="F6952" t="s">
        <v>85</v>
      </c>
      <c r="G6952" t="s">
        <v>86</v>
      </c>
      <c r="H6952" t="s">
        <v>87</v>
      </c>
      <c r="I6952" s="1">
        <v>42587</v>
      </c>
      <c r="J6952">
        <v>2016</v>
      </c>
      <c r="K6952" t="s">
        <v>227</v>
      </c>
      <c r="L6952" t="s">
        <v>228</v>
      </c>
      <c r="M6952" s="1">
        <v>42508</v>
      </c>
      <c r="N6952">
        <v>10</v>
      </c>
      <c r="O6952">
        <f>STANDARDIZE(N6952,$N$8,$N$9)</f>
        <v>-0.4558886139829143</v>
      </c>
      <c r="P6952">
        <f>ABS($J$3-O6952)</f>
        <v>7.1477609793976049E-2</v>
      </c>
      <c r="Q6952">
        <f>ABS($J$4-O6952)</f>
        <v>2.6446715623771131</v>
      </c>
      <c r="R6952">
        <f>ABS($J$5-O6952)</f>
        <v>0.30377984162439814</v>
      </c>
      <c r="S6952">
        <f>ABS($J$6-O6952)</f>
        <v>0.89347012242470036</v>
      </c>
      <c r="T6952">
        <f>MIN(P6952:S6952)</f>
        <v>7.1477609793976049E-2</v>
      </c>
      <c r="U6952">
        <f>MATCH(T6952,P6952:S6952, 0)</f>
        <v>1</v>
      </c>
    </row>
    <row r="6953" spans="1:21" x14ac:dyDescent="0.35">
      <c r="A6953">
        <v>3</v>
      </c>
      <c r="B6953">
        <v>6942</v>
      </c>
      <c r="C6953" t="s">
        <v>342</v>
      </c>
      <c r="D6953" t="s">
        <v>343</v>
      </c>
      <c r="E6953" t="s">
        <v>90</v>
      </c>
      <c r="F6953" t="s">
        <v>91</v>
      </c>
      <c r="G6953" t="s">
        <v>92</v>
      </c>
      <c r="H6953" t="s">
        <v>93</v>
      </c>
      <c r="I6953" s="1">
        <v>42587</v>
      </c>
      <c r="J6953">
        <v>2016</v>
      </c>
      <c r="K6953" t="s">
        <v>41</v>
      </c>
      <c r="L6953" t="s">
        <v>42</v>
      </c>
      <c r="M6953" s="1">
        <v>42375</v>
      </c>
      <c r="N6953">
        <v>24</v>
      </c>
      <c r="O6953">
        <f>STANDARDIZE(N6953,$N$8,$N$9)</f>
        <v>-0.20571697970399819</v>
      </c>
      <c r="P6953">
        <f>ABS($J$3-O6953)</f>
        <v>0.32164924407289219</v>
      </c>
      <c r="Q6953">
        <f>ABS($J$4-O6953)</f>
        <v>2.3944999280981971</v>
      </c>
      <c r="R6953">
        <f>ABS($J$5-O6953)</f>
        <v>5.3608207345482023E-2</v>
      </c>
      <c r="S6953">
        <f>ABS($J$6-O6953)</f>
        <v>0.64329848814578428</v>
      </c>
      <c r="T6953">
        <f>MIN(P6953:S6953)</f>
        <v>5.3608207345482023E-2</v>
      </c>
      <c r="U6953">
        <f>MATCH(T6953,P6953:S6953, 0)</f>
        <v>3</v>
      </c>
    </row>
    <row r="6954" spans="1:21" x14ac:dyDescent="0.35">
      <c r="A6954">
        <v>3</v>
      </c>
      <c r="B6954">
        <v>6943</v>
      </c>
      <c r="C6954" t="s">
        <v>178</v>
      </c>
      <c r="D6954" t="s">
        <v>179</v>
      </c>
      <c r="E6954" t="s">
        <v>52</v>
      </c>
      <c r="F6954" t="s">
        <v>102</v>
      </c>
      <c r="G6954" t="s">
        <v>103</v>
      </c>
      <c r="H6954" t="s">
        <v>104</v>
      </c>
      <c r="I6954" s="1">
        <v>42587</v>
      </c>
      <c r="J6954">
        <v>2016</v>
      </c>
      <c r="K6954" t="s">
        <v>77</v>
      </c>
      <c r="L6954" t="s">
        <v>78</v>
      </c>
      <c r="M6954" s="1">
        <v>42557</v>
      </c>
      <c r="N6954">
        <v>30</v>
      </c>
      <c r="O6954">
        <f>STANDARDIZE(N6954,$N$8,$N$9)</f>
        <v>-9.8500565013034141E-2</v>
      </c>
      <c r="P6954">
        <f>ABS($J$3-O6954)</f>
        <v>0.42886565876385618</v>
      </c>
      <c r="Q6954">
        <f>ABS($J$4-O6954)</f>
        <v>2.2872835134072331</v>
      </c>
      <c r="R6954">
        <f>ABS($J$5-O6954)</f>
        <v>5.3608207345482023E-2</v>
      </c>
      <c r="S6954">
        <f>ABS($J$6-O6954)</f>
        <v>0.53608207345482028</v>
      </c>
      <c r="T6954">
        <f>MIN(P6954:S6954)</f>
        <v>5.3608207345482023E-2</v>
      </c>
      <c r="U6954">
        <f>MATCH(T6954,P6954:S6954, 0)</f>
        <v>3</v>
      </c>
    </row>
    <row r="6955" spans="1:21" x14ac:dyDescent="0.35">
      <c r="A6955">
        <v>3</v>
      </c>
      <c r="B6955">
        <v>6944</v>
      </c>
      <c r="C6955" t="s">
        <v>527</v>
      </c>
      <c r="D6955" t="s">
        <v>528</v>
      </c>
      <c r="E6955" t="s">
        <v>116</v>
      </c>
      <c r="F6955" t="s">
        <v>208</v>
      </c>
      <c r="G6955" t="s">
        <v>209</v>
      </c>
      <c r="H6955" t="s">
        <v>210</v>
      </c>
      <c r="I6955" s="1">
        <v>42587</v>
      </c>
      <c r="J6955">
        <v>2016</v>
      </c>
      <c r="K6955" t="s">
        <v>77</v>
      </c>
      <c r="L6955" t="s">
        <v>78</v>
      </c>
      <c r="M6955" s="1">
        <v>42588</v>
      </c>
      <c r="N6955">
        <v>31</v>
      </c>
      <c r="O6955">
        <f>STANDARDIZE(N6955,$N$8,$N$9)</f>
        <v>-8.0631162564540129E-2</v>
      </c>
      <c r="P6955">
        <f>ABS($J$3-O6955)</f>
        <v>0.44673506121235024</v>
      </c>
      <c r="Q6955">
        <f>ABS($J$4-O6955)</f>
        <v>2.2694141109587389</v>
      </c>
      <c r="R6955">
        <f>ABS($J$5-O6955)</f>
        <v>7.1477609793976035E-2</v>
      </c>
      <c r="S6955">
        <f>ABS($J$6-O6955)</f>
        <v>0.51821267100632629</v>
      </c>
      <c r="T6955">
        <f>MIN(P6955:S6955)</f>
        <v>7.1477609793976035E-2</v>
      </c>
      <c r="U6955">
        <f>MATCH(T6955,P6955:S6955, 0)</f>
        <v>3</v>
      </c>
    </row>
    <row r="6956" spans="1:21" x14ac:dyDescent="0.35">
      <c r="A6956">
        <v>2</v>
      </c>
      <c r="B6956">
        <v>6945</v>
      </c>
      <c r="C6956" t="s">
        <v>621</v>
      </c>
      <c r="D6956" t="s">
        <v>622</v>
      </c>
      <c r="E6956" t="s">
        <v>79</v>
      </c>
      <c r="F6956" t="s">
        <v>35</v>
      </c>
      <c r="G6956" t="s">
        <v>80</v>
      </c>
      <c r="H6956" t="s">
        <v>81</v>
      </c>
      <c r="I6956" s="1">
        <v>42587</v>
      </c>
      <c r="J6956">
        <v>2016</v>
      </c>
      <c r="K6956" t="s">
        <v>41</v>
      </c>
      <c r="L6956" t="s">
        <v>42</v>
      </c>
      <c r="M6956" s="1">
        <v>42642</v>
      </c>
      <c r="N6956">
        <v>144</v>
      </c>
      <c r="O6956">
        <f>STANDARDIZE(N6956,$N$8,$N$9)</f>
        <v>1.938611314115283</v>
      </c>
      <c r="P6956">
        <f>ABS($J$3-O6956)</f>
        <v>2.4659775378921731</v>
      </c>
      <c r="Q6956">
        <f>ABS($J$4-O6956)</f>
        <v>0.25017163427891598</v>
      </c>
      <c r="R6956">
        <f>ABS($J$5-O6956)</f>
        <v>2.0907200864737989</v>
      </c>
      <c r="S6956">
        <f>ABS($J$6-O6956)</f>
        <v>1.5010298056734968</v>
      </c>
      <c r="T6956">
        <f>MIN(P6956:S6956)</f>
        <v>0.25017163427891598</v>
      </c>
      <c r="U6956">
        <f>MATCH(T6956,P6956:S6956, 0)</f>
        <v>2</v>
      </c>
    </row>
    <row r="6957" spans="1:21" x14ac:dyDescent="0.35">
      <c r="A6957">
        <v>1</v>
      </c>
      <c r="B6957">
        <v>6946</v>
      </c>
      <c r="C6957" t="s">
        <v>316</v>
      </c>
      <c r="D6957" t="s">
        <v>317</v>
      </c>
      <c r="E6957" t="s">
        <v>163</v>
      </c>
      <c r="F6957" t="s">
        <v>59</v>
      </c>
      <c r="G6957" t="s">
        <v>164</v>
      </c>
      <c r="H6957" t="s">
        <v>165</v>
      </c>
      <c r="I6957" s="1">
        <v>42588</v>
      </c>
      <c r="J6957">
        <v>2016</v>
      </c>
      <c r="K6957" t="s">
        <v>77</v>
      </c>
      <c r="L6957" t="s">
        <v>78</v>
      </c>
      <c r="M6957" s="1">
        <v>42539</v>
      </c>
      <c r="N6957">
        <v>10</v>
      </c>
      <c r="O6957">
        <f>STANDARDIZE(N6957,$N$8,$N$9)</f>
        <v>-0.4558886139829143</v>
      </c>
      <c r="P6957">
        <f>ABS($J$3-O6957)</f>
        <v>7.1477609793976049E-2</v>
      </c>
      <c r="Q6957">
        <f>ABS($J$4-O6957)</f>
        <v>2.6446715623771131</v>
      </c>
      <c r="R6957">
        <f>ABS($J$5-O6957)</f>
        <v>0.30377984162439814</v>
      </c>
      <c r="S6957">
        <f>ABS($J$6-O6957)</f>
        <v>0.89347012242470036</v>
      </c>
      <c r="T6957">
        <f>MIN(P6957:S6957)</f>
        <v>7.1477609793976049E-2</v>
      </c>
      <c r="U6957">
        <f>MATCH(T6957,P6957:S6957, 0)</f>
        <v>1</v>
      </c>
    </row>
    <row r="6958" spans="1:21" x14ac:dyDescent="0.35">
      <c r="A6958">
        <v>1</v>
      </c>
      <c r="B6958">
        <v>6947</v>
      </c>
      <c r="C6958" t="s">
        <v>135</v>
      </c>
      <c r="D6958" t="s">
        <v>136</v>
      </c>
      <c r="E6958" t="s">
        <v>149</v>
      </c>
      <c r="F6958" t="s">
        <v>150</v>
      </c>
      <c r="G6958" t="s">
        <v>215</v>
      </c>
      <c r="H6958" t="s">
        <v>216</v>
      </c>
      <c r="I6958" s="1">
        <v>42588</v>
      </c>
      <c r="J6958">
        <v>2016</v>
      </c>
      <c r="K6958" t="s">
        <v>77</v>
      </c>
      <c r="L6958" t="s">
        <v>78</v>
      </c>
      <c r="M6958" s="1">
        <v>42544</v>
      </c>
      <c r="N6958">
        <v>15</v>
      </c>
      <c r="O6958">
        <f>STANDARDIZE(N6958,$N$8,$N$9)</f>
        <v>-0.36654160174044426</v>
      </c>
      <c r="P6958">
        <f>ABS($J$3-O6958)</f>
        <v>0.1608246220364461</v>
      </c>
      <c r="Q6958">
        <f>ABS($J$4-O6958)</f>
        <v>2.5553245501346433</v>
      </c>
      <c r="R6958">
        <f>ABS($J$5-O6958)</f>
        <v>0.21443282938192809</v>
      </c>
      <c r="S6958">
        <f>ABS($J$6-O6958)</f>
        <v>0.80412311018223037</v>
      </c>
      <c r="T6958">
        <f>MIN(P6958:S6958)</f>
        <v>0.1608246220364461</v>
      </c>
      <c r="U6958">
        <f>MATCH(T6958,P6958:S6958, 0)</f>
        <v>1</v>
      </c>
    </row>
    <row r="6959" spans="1:21" x14ac:dyDescent="0.35">
      <c r="A6959">
        <v>3</v>
      </c>
      <c r="B6959">
        <v>6948</v>
      </c>
      <c r="C6959" t="s">
        <v>67</v>
      </c>
      <c r="D6959" t="s">
        <v>68</v>
      </c>
      <c r="E6959" t="s">
        <v>73</v>
      </c>
      <c r="F6959" t="s">
        <v>74</v>
      </c>
      <c r="G6959" t="s">
        <v>75</v>
      </c>
      <c r="H6959" t="s">
        <v>76</v>
      </c>
      <c r="I6959" s="1">
        <v>42588</v>
      </c>
      <c r="J6959">
        <v>2016</v>
      </c>
      <c r="K6959" t="s">
        <v>77</v>
      </c>
      <c r="L6959" t="s">
        <v>78</v>
      </c>
      <c r="M6959" s="1">
        <v>42550</v>
      </c>
      <c r="N6959">
        <v>21</v>
      </c>
      <c r="O6959">
        <f>STANDARDIZE(N6959,$N$8,$N$9)</f>
        <v>-0.25932518704948021</v>
      </c>
      <c r="P6959">
        <f>ABS($J$3-O6959)</f>
        <v>0.26804103672741014</v>
      </c>
      <c r="Q6959">
        <f>ABS($J$4-O6959)</f>
        <v>2.4481081354436793</v>
      </c>
      <c r="R6959">
        <f>ABS($J$5-O6959)</f>
        <v>0.10721641469096405</v>
      </c>
      <c r="S6959">
        <f>ABS($J$6-O6959)</f>
        <v>0.69690669549126638</v>
      </c>
      <c r="T6959">
        <f>MIN(P6959:S6959)</f>
        <v>0.10721641469096405</v>
      </c>
      <c r="U6959">
        <f>MATCH(T6959,P6959:S6959, 0)</f>
        <v>3</v>
      </c>
    </row>
    <row r="6960" spans="1:21" x14ac:dyDescent="0.35">
      <c r="A6960">
        <v>3</v>
      </c>
      <c r="B6960">
        <v>6949</v>
      </c>
      <c r="C6960" t="s">
        <v>172</v>
      </c>
      <c r="D6960" t="s">
        <v>173</v>
      </c>
      <c r="E6960" t="s">
        <v>73</v>
      </c>
      <c r="F6960" t="s">
        <v>74</v>
      </c>
      <c r="G6960" t="s">
        <v>75</v>
      </c>
      <c r="H6960" t="s">
        <v>76</v>
      </c>
      <c r="I6960" s="1">
        <v>42588</v>
      </c>
      <c r="J6960">
        <v>2016</v>
      </c>
      <c r="K6960" t="s">
        <v>77</v>
      </c>
      <c r="L6960" t="s">
        <v>78</v>
      </c>
      <c r="M6960" s="1">
        <v>42550</v>
      </c>
      <c r="N6960">
        <v>21</v>
      </c>
      <c r="O6960">
        <f>STANDARDIZE(N6960,$N$8,$N$9)</f>
        <v>-0.25932518704948021</v>
      </c>
      <c r="P6960">
        <f>ABS($J$3-O6960)</f>
        <v>0.26804103672741014</v>
      </c>
      <c r="Q6960">
        <f>ABS($J$4-O6960)</f>
        <v>2.4481081354436793</v>
      </c>
      <c r="R6960">
        <f>ABS($J$5-O6960)</f>
        <v>0.10721641469096405</v>
      </c>
      <c r="S6960">
        <f>ABS($J$6-O6960)</f>
        <v>0.69690669549126638</v>
      </c>
      <c r="T6960">
        <f>MIN(P6960:S6960)</f>
        <v>0.10721641469096405</v>
      </c>
      <c r="U6960">
        <f>MATCH(T6960,P6960:S6960, 0)</f>
        <v>3</v>
      </c>
    </row>
    <row r="6961" spans="1:21" x14ac:dyDescent="0.35">
      <c r="A6961">
        <v>3</v>
      </c>
      <c r="B6961">
        <v>6950</v>
      </c>
      <c r="C6961" t="s">
        <v>239</v>
      </c>
      <c r="D6961" t="s">
        <v>240</v>
      </c>
      <c r="E6961" t="s">
        <v>131</v>
      </c>
      <c r="F6961" t="s">
        <v>132</v>
      </c>
      <c r="G6961" t="s">
        <v>133</v>
      </c>
      <c r="H6961" t="s">
        <v>134</v>
      </c>
      <c r="I6961" s="1">
        <v>42588</v>
      </c>
      <c r="J6961">
        <v>2016</v>
      </c>
      <c r="K6961" t="s">
        <v>77</v>
      </c>
      <c r="L6961" t="s">
        <v>78</v>
      </c>
      <c r="M6961" s="1">
        <v>42376</v>
      </c>
      <c r="N6961">
        <v>23</v>
      </c>
      <c r="O6961">
        <f>STANDARDIZE(N6961,$N$8,$N$9)</f>
        <v>-0.22358638215249221</v>
      </c>
      <c r="P6961">
        <f>ABS($J$3-O6961)</f>
        <v>0.30377984162439814</v>
      </c>
      <c r="Q6961">
        <f>ABS($J$4-O6961)</f>
        <v>2.4123693305466913</v>
      </c>
      <c r="R6961">
        <f>ABS($J$5-O6961)</f>
        <v>7.1477609793976049E-2</v>
      </c>
      <c r="S6961">
        <f>ABS($J$6-O6961)</f>
        <v>0.66116789059427838</v>
      </c>
      <c r="T6961">
        <f>MIN(P6961:S6961)</f>
        <v>7.1477609793976049E-2</v>
      </c>
      <c r="U6961">
        <f>MATCH(T6961,P6961:S6961, 0)</f>
        <v>3</v>
      </c>
    </row>
    <row r="6962" spans="1:21" x14ac:dyDescent="0.35">
      <c r="A6962">
        <v>3</v>
      </c>
      <c r="B6962">
        <v>6951</v>
      </c>
      <c r="C6962" t="s">
        <v>14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 s="1">
        <v>42588</v>
      </c>
      <c r="J6962">
        <v>2016</v>
      </c>
      <c r="K6962" t="s">
        <v>77</v>
      </c>
      <c r="L6962" t="s">
        <v>78</v>
      </c>
      <c r="M6962" s="1">
        <v>42558</v>
      </c>
      <c r="N6962">
        <v>29</v>
      </c>
      <c r="O6962">
        <f>STANDARDIZE(N6962,$N$8,$N$9)</f>
        <v>-0.11636996746152814</v>
      </c>
      <c r="P6962">
        <f>ABS($J$3-O6962)</f>
        <v>0.41099625631536219</v>
      </c>
      <c r="Q6962">
        <f>ABS($J$4-O6962)</f>
        <v>2.3051529158557269</v>
      </c>
      <c r="R6962">
        <f>ABS($J$5-O6962)</f>
        <v>3.5738804896988025E-2</v>
      </c>
      <c r="S6962">
        <f>ABS($J$6-O6962)</f>
        <v>0.55395147590331428</v>
      </c>
      <c r="T6962">
        <f>MIN(P6962:S6962)</f>
        <v>3.5738804896988025E-2</v>
      </c>
      <c r="U6962">
        <f>MATCH(T6962,P6962:S6962, 0)</f>
        <v>3</v>
      </c>
    </row>
    <row r="6963" spans="1:21" x14ac:dyDescent="0.35">
      <c r="A6963">
        <v>3</v>
      </c>
      <c r="B6963">
        <v>6952</v>
      </c>
      <c r="C6963" t="s">
        <v>14</v>
      </c>
      <c r="D6963" t="s">
        <v>15</v>
      </c>
      <c r="E6963" t="s">
        <v>24</v>
      </c>
      <c r="F6963" t="s">
        <v>25</v>
      </c>
      <c r="G6963" t="s">
        <v>26</v>
      </c>
      <c r="H6963" t="s">
        <v>27</v>
      </c>
      <c r="I6963" s="1">
        <v>42588</v>
      </c>
      <c r="J6963">
        <v>2016</v>
      </c>
      <c r="K6963" t="s">
        <v>41</v>
      </c>
      <c r="L6963" t="s">
        <v>42</v>
      </c>
      <c r="M6963" s="1">
        <v>42566</v>
      </c>
      <c r="N6963">
        <v>37</v>
      </c>
      <c r="O6963">
        <f>STANDARDIZE(N6963,$N$8,$N$9)</f>
        <v>2.6585252126423927E-2</v>
      </c>
      <c r="P6963">
        <f>ABS($J$3-O6963)</f>
        <v>0.55395147590331428</v>
      </c>
      <c r="Q6963">
        <f>ABS($J$4-O6963)</f>
        <v>2.1621976962677749</v>
      </c>
      <c r="R6963">
        <f>ABS($J$5-O6963)</f>
        <v>0.17869402448494009</v>
      </c>
      <c r="S6963">
        <f>ABS($J$6-O6963)</f>
        <v>0.41099625631536219</v>
      </c>
      <c r="T6963">
        <f>MIN(P6963:S6963)</f>
        <v>0.17869402448494009</v>
      </c>
      <c r="U6963">
        <f>MATCH(T6963,P6963:S6963, 0)</f>
        <v>3</v>
      </c>
    </row>
    <row r="6964" spans="1:21" x14ac:dyDescent="0.35">
      <c r="A6964">
        <v>2</v>
      </c>
      <c r="B6964">
        <v>6953</v>
      </c>
      <c r="C6964" t="s">
        <v>639</v>
      </c>
      <c r="D6964" t="s">
        <v>640</v>
      </c>
      <c r="E6964" t="s">
        <v>79</v>
      </c>
      <c r="F6964" t="s">
        <v>35</v>
      </c>
      <c r="G6964" t="s">
        <v>80</v>
      </c>
      <c r="H6964" t="s">
        <v>81</v>
      </c>
      <c r="I6964" s="1">
        <v>42588</v>
      </c>
      <c r="J6964">
        <v>2016</v>
      </c>
      <c r="K6964" t="s">
        <v>41</v>
      </c>
      <c r="L6964" t="s">
        <v>42</v>
      </c>
      <c r="M6964" s="1">
        <v>42918</v>
      </c>
      <c r="N6964">
        <v>244</v>
      </c>
      <c r="O6964">
        <f>STANDARDIZE(N6964,$N$8,$N$9)</f>
        <v>3.7255515589646842</v>
      </c>
      <c r="P6964">
        <f>ABS($J$3-O6964)</f>
        <v>4.2529177827415747</v>
      </c>
      <c r="Q6964">
        <f>ABS($J$4-O6964)</f>
        <v>1.5367686105704852</v>
      </c>
      <c r="R6964">
        <f>ABS($J$5-O6964)</f>
        <v>3.8776603313232005</v>
      </c>
      <c r="S6964">
        <f>ABS($J$6-O6964)</f>
        <v>3.2879700505228979</v>
      </c>
      <c r="T6964">
        <f>MIN(P6964:S6964)</f>
        <v>1.5367686105704852</v>
      </c>
      <c r="U6964">
        <f>MATCH(T6964,P6964:S6964, 0)</f>
        <v>2</v>
      </c>
    </row>
    <row r="6965" spans="1:21" x14ac:dyDescent="0.35">
      <c r="A6965">
        <v>1</v>
      </c>
      <c r="B6965">
        <v>6954</v>
      </c>
      <c r="C6965" t="s">
        <v>14</v>
      </c>
      <c r="D6965" t="s">
        <v>15</v>
      </c>
      <c r="E6965" t="s">
        <v>16</v>
      </c>
      <c r="F6965" t="s">
        <v>17</v>
      </c>
      <c r="G6965" t="s">
        <v>18</v>
      </c>
      <c r="H6965" t="s">
        <v>19</v>
      </c>
      <c r="I6965" s="1">
        <v>42589</v>
      </c>
      <c r="J6965">
        <v>2016</v>
      </c>
      <c r="K6965" t="s">
        <v>176</v>
      </c>
      <c r="L6965" t="s">
        <v>177</v>
      </c>
      <c r="M6965" s="1">
        <v>42711</v>
      </c>
      <c r="N6965">
        <v>4</v>
      </c>
      <c r="O6965">
        <f>STANDARDIZE(N6965,$N$8,$N$9)</f>
        <v>-0.56310502867387835</v>
      </c>
      <c r="P6965">
        <f>ABS($J$3-O6965)</f>
        <v>3.5738804896987997E-2</v>
      </c>
      <c r="Q6965">
        <f>ABS($J$4-O6965)</f>
        <v>2.7518879770680771</v>
      </c>
      <c r="R6965">
        <f>ABS($J$5-O6965)</f>
        <v>0.41099625631536219</v>
      </c>
      <c r="S6965">
        <f>ABS($J$6-O6965)</f>
        <v>1.0006865371156644</v>
      </c>
      <c r="T6965">
        <f>MIN(P6965:S6965)</f>
        <v>3.5738804896987997E-2</v>
      </c>
      <c r="U6965">
        <f>MATCH(T6965,P6965:S6965, 0)</f>
        <v>1</v>
      </c>
    </row>
    <row r="6966" spans="1:21" x14ac:dyDescent="0.35">
      <c r="A6966">
        <v>1</v>
      </c>
      <c r="B6966">
        <v>6955</v>
      </c>
      <c r="C6966" t="s">
        <v>14</v>
      </c>
      <c r="D6966" t="s">
        <v>15</v>
      </c>
      <c r="E6966" t="s">
        <v>16</v>
      </c>
      <c r="F6966" t="s">
        <v>17</v>
      </c>
      <c r="G6966" t="s">
        <v>18</v>
      </c>
      <c r="H6966" t="s">
        <v>19</v>
      </c>
      <c r="I6966" s="1">
        <v>42589</v>
      </c>
      <c r="J6966">
        <v>2016</v>
      </c>
      <c r="K6966" t="s">
        <v>176</v>
      </c>
      <c r="L6966" t="s">
        <v>177</v>
      </c>
      <c r="M6966" s="1">
        <v>42564</v>
      </c>
      <c r="N6966">
        <v>5</v>
      </c>
      <c r="O6966">
        <f>STANDARDIZE(N6966,$N$8,$N$9)</f>
        <v>-0.54523562622538435</v>
      </c>
      <c r="P6966">
        <f>ABS($J$3-O6966)</f>
        <v>1.7869402448493998E-2</v>
      </c>
      <c r="Q6966">
        <f>ABS($J$4-O6966)</f>
        <v>2.7340185746195833</v>
      </c>
      <c r="R6966">
        <f>ABS($J$5-O6966)</f>
        <v>0.39312685386686819</v>
      </c>
      <c r="S6966">
        <f>ABS($J$6-O6966)</f>
        <v>0.98281713466717047</v>
      </c>
      <c r="T6966">
        <f>MIN(P6966:S6966)</f>
        <v>1.7869402448493998E-2</v>
      </c>
      <c r="U6966">
        <f>MATCH(T6966,P6966:S6966, 0)</f>
        <v>1</v>
      </c>
    </row>
    <row r="6967" spans="1:21" x14ac:dyDescent="0.35">
      <c r="A6967">
        <v>1</v>
      </c>
      <c r="B6967">
        <v>6956</v>
      </c>
      <c r="C6967" t="s">
        <v>145</v>
      </c>
      <c r="D6967" t="s">
        <v>146</v>
      </c>
      <c r="E6967" t="s">
        <v>163</v>
      </c>
      <c r="F6967" t="s">
        <v>59</v>
      </c>
      <c r="G6967" t="s">
        <v>164</v>
      </c>
      <c r="H6967" t="s">
        <v>165</v>
      </c>
      <c r="I6967" s="1">
        <v>42589</v>
      </c>
      <c r="J6967">
        <v>2016</v>
      </c>
      <c r="K6967" t="s">
        <v>77</v>
      </c>
      <c r="L6967" t="s">
        <v>78</v>
      </c>
      <c r="M6967" s="1">
        <v>42565</v>
      </c>
      <c r="N6967">
        <v>6</v>
      </c>
      <c r="O6967">
        <f>STANDARDIZE(N6967,$N$8,$N$9)</f>
        <v>-0.52736622377689035</v>
      </c>
      <c r="P6967">
        <f>ABS($J$3-O6967)</f>
        <v>0</v>
      </c>
      <c r="Q6967">
        <f>ABS($J$4-O6967)</f>
        <v>2.7161491721710895</v>
      </c>
      <c r="R6967">
        <f>ABS($J$5-O6967)</f>
        <v>0.37525745141837419</v>
      </c>
      <c r="S6967">
        <f>ABS($J$6-O6967)</f>
        <v>0.96494773221867647</v>
      </c>
      <c r="T6967">
        <f>MIN(P6967:S6967)</f>
        <v>0</v>
      </c>
      <c r="U6967">
        <f>MATCH(T6967,P6967:S6967, 0)</f>
        <v>1</v>
      </c>
    </row>
    <row r="6968" spans="1:21" x14ac:dyDescent="0.35">
      <c r="A6968">
        <v>1</v>
      </c>
      <c r="B6968">
        <v>6957</v>
      </c>
      <c r="C6968" t="s">
        <v>14</v>
      </c>
      <c r="D6968" t="s">
        <v>15</v>
      </c>
      <c r="E6968" t="s">
        <v>16</v>
      </c>
      <c r="F6968" t="s">
        <v>17</v>
      </c>
      <c r="G6968" t="s">
        <v>18</v>
      </c>
      <c r="H6968" t="s">
        <v>19</v>
      </c>
      <c r="I6968" s="1">
        <v>42589</v>
      </c>
      <c r="J6968">
        <v>2016</v>
      </c>
      <c r="K6968" t="s">
        <v>77</v>
      </c>
      <c r="L6968" t="s">
        <v>78</v>
      </c>
      <c r="M6968" s="1">
        <v>42571</v>
      </c>
      <c r="N6968">
        <v>12</v>
      </c>
      <c r="O6968">
        <f>STANDARDIZE(N6968,$N$8,$N$9)</f>
        <v>-0.42014980908592631</v>
      </c>
      <c r="P6968">
        <f>ABS($J$3-O6968)</f>
        <v>0.10721641469096405</v>
      </c>
      <c r="Q6968">
        <f>ABS($J$4-O6968)</f>
        <v>2.6089327574801251</v>
      </c>
      <c r="R6968">
        <f>ABS($J$5-O6968)</f>
        <v>0.26804103672741014</v>
      </c>
      <c r="S6968">
        <f>ABS($J$6-O6968)</f>
        <v>0.85773131752771237</v>
      </c>
      <c r="T6968">
        <f>MIN(P6968:S6968)</f>
        <v>0.10721641469096405</v>
      </c>
      <c r="U6968">
        <f>MATCH(T6968,P6968:S6968, 0)</f>
        <v>1</v>
      </c>
    </row>
    <row r="6969" spans="1:21" x14ac:dyDescent="0.35">
      <c r="A6969">
        <v>3</v>
      </c>
      <c r="B6969">
        <v>6958</v>
      </c>
      <c r="C6969" t="s">
        <v>82</v>
      </c>
      <c r="D6969" t="s">
        <v>83</v>
      </c>
      <c r="E6969" t="s">
        <v>84</v>
      </c>
      <c r="F6969" t="s">
        <v>85</v>
      </c>
      <c r="G6969" t="s">
        <v>86</v>
      </c>
      <c r="H6969" t="s">
        <v>87</v>
      </c>
      <c r="I6969" s="1">
        <v>42589</v>
      </c>
      <c r="J6969">
        <v>2016</v>
      </c>
      <c r="K6969" t="s">
        <v>77</v>
      </c>
      <c r="L6969" t="s">
        <v>78</v>
      </c>
      <c r="M6969" s="1">
        <v>42578</v>
      </c>
      <c r="N6969">
        <v>19</v>
      </c>
      <c r="O6969">
        <f>STANDARDIZE(N6969,$N$8,$N$9)</f>
        <v>-0.29506399194646826</v>
      </c>
      <c r="P6969">
        <f>ABS($J$3-O6969)</f>
        <v>0.23230223183042209</v>
      </c>
      <c r="Q6969">
        <f>ABS($J$4-O6969)</f>
        <v>2.4838469403406673</v>
      </c>
      <c r="R6969">
        <f>ABS($J$5-O6969)</f>
        <v>0.1429552195879521</v>
      </c>
      <c r="S6969">
        <f>ABS($J$6-O6969)</f>
        <v>0.73264550038825438</v>
      </c>
      <c r="T6969">
        <f>MIN(P6969:S6969)</f>
        <v>0.1429552195879521</v>
      </c>
      <c r="U6969">
        <f>MATCH(T6969,P6969:S6969, 0)</f>
        <v>3</v>
      </c>
    </row>
    <row r="6970" spans="1:21" x14ac:dyDescent="0.35">
      <c r="A6970">
        <v>3</v>
      </c>
      <c r="B6970">
        <v>6959</v>
      </c>
      <c r="C6970" t="s">
        <v>67</v>
      </c>
      <c r="D6970" t="s">
        <v>68</v>
      </c>
      <c r="E6970" t="s">
        <v>24</v>
      </c>
      <c r="F6970" t="s">
        <v>25</v>
      </c>
      <c r="G6970" t="s">
        <v>26</v>
      </c>
      <c r="H6970" t="s">
        <v>27</v>
      </c>
      <c r="I6970" s="1">
        <v>42589</v>
      </c>
      <c r="J6970">
        <v>2016</v>
      </c>
      <c r="K6970" t="s">
        <v>28</v>
      </c>
      <c r="L6970" t="s">
        <v>29</v>
      </c>
      <c r="M6970" s="1">
        <v>42580</v>
      </c>
      <c r="N6970">
        <v>21</v>
      </c>
      <c r="O6970">
        <f>STANDARDIZE(N6970,$N$8,$N$9)</f>
        <v>-0.25932518704948021</v>
      </c>
      <c r="P6970">
        <f>ABS($J$3-O6970)</f>
        <v>0.26804103672741014</v>
      </c>
      <c r="Q6970">
        <f>ABS($J$4-O6970)</f>
        <v>2.4481081354436793</v>
      </c>
      <c r="R6970">
        <f>ABS($J$5-O6970)</f>
        <v>0.10721641469096405</v>
      </c>
      <c r="S6970">
        <f>ABS($J$6-O6970)</f>
        <v>0.69690669549126638</v>
      </c>
      <c r="T6970">
        <f>MIN(P6970:S6970)</f>
        <v>0.10721641469096405</v>
      </c>
      <c r="U6970">
        <f>MATCH(T6970,P6970:S6970, 0)</f>
        <v>3</v>
      </c>
    </row>
    <row r="6971" spans="1:21" x14ac:dyDescent="0.35">
      <c r="A6971">
        <v>3</v>
      </c>
      <c r="B6971">
        <v>6960</v>
      </c>
      <c r="C6971" t="s">
        <v>14</v>
      </c>
      <c r="D6971" t="s">
        <v>15</v>
      </c>
      <c r="E6971" t="s">
        <v>79</v>
      </c>
      <c r="F6971" t="s">
        <v>35</v>
      </c>
      <c r="G6971" t="s">
        <v>80</v>
      </c>
      <c r="H6971" t="s">
        <v>81</v>
      </c>
      <c r="I6971" s="1">
        <v>42589</v>
      </c>
      <c r="J6971">
        <v>2016</v>
      </c>
      <c r="K6971" t="s">
        <v>77</v>
      </c>
      <c r="L6971" t="s">
        <v>78</v>
      </c>
      <c r="M6971" s="1">
        <v>42498</v>
      </c>
      <c r="N6971">
        <v>28</v>
      </c>
      <c r="O6971">
        <f>STANDARDIZE(N6971,$N$8,$N$9)</f>
        <v>-0.13423936991002217</v>
      </c>
      <c r="P6971">
        <f>ABS($J$3-O6971)</f>
        <v>0.39312685386686819</v>
      </c>
      <c r="Q6971">
        <f>ABS($J$4-O6971)</f>
        <v>2.3230223183042211</v>
      </c>
      <c r="R6971">
        <f>ABS($J$5-O6971)</f>
        <v>1.7869402448493998E-2</v>
      </c>
      <c r="S6971">
        <f>ABS($J$6-O6971)</f>
        <v>0.57182087835180828</v>
      </c>
      <c r="T6971">
        <f>MIN(P6971:S6971)</f>
        <v>1.7869402448493998E-2</v>
      </c>
      <c r="U6971">
        <f>MATCH(T6971,P6971:S6971, 0)</f>
        <v>3</v>
      </c>
    </row>
    <row r="6972" spans="1:21" x14ac:dyDescent="0.35">
      <c r="A6972">
        <v>4</v>
      </c>
      <c r="B6972">
        <v>6961</v>
      </c>
      <c r="C6972" t="s">
        <v>172</v>
      </c>
      <c r="D6972" t="s">
        <v>173</v>
      </c>
      <c r="E6972" t="s">
        <v>79</v>
      </c>
      <c r="F6972" t="s">
        <v>35</v>
      </c>
      <c r="G6972" t="s">
        <v>80</v>
      </c>
      <c r="H6972" t="s">
        <v>81</v>
      </c>
      <c r="I6972" s="1">
        <v>42589</v>
      </c>
      <c r="J6972">
        <v>2016</v>
      </c>
      <c r="K6972" t="s">
        <v>41</v>
      </c>
      <c r="L6972" t="s">
        <v>42</v>
      </c>
      <c r="M6972" s="1">
        <v>42378</v>
      </c>
      <c r="N6972">
        <v>55</v>
      </c>
      <c r="O6972">
        <f>STANDARDIZE(N6972,$N$8,$N$9)</f>
        <v>0.34823449619931607</v>
      </c>
      <c r="P6972">
        <f>ABS($J$3-O6972)</f>
        <v>0.87560071997620637</v>
      </c>
      <c r="Q6972">
        <f>ABS($J$4-O6972)</f>
        <v>1.8405484521948829</v>
      </c>
      <c r="R6972">
        <f>ABS($J$5-O6972)</f>
        <v>0.50034326855783218</v>
      </c>
      <c r="S6972">
        <f>ABS($J$6-O6972)</f>
        <v>8.9347012242470047E-2</v>
      </c>
      <c r="T6972">
        <f>MIN(P6972:S6972)</f>
        <v>8.9347012242470047E-2</v>
      </c>
      <c r="U6972">
        <f>MATCH(T6972,P6972:S6972, 0)</f>
        <v>4</v>
      </c>
    </row>
    <row r="6973" spans="1:21" x14ac:dyDescent="0.35">
      <c r="A6973">
        <v>4</v>
      </c>
      <c r="B6973">
        <v>6962</v>
      </c>
      <c r="C6973" t="s">
        <v>172</v>
      </c>
      <c r="D6973" t="s">
        <v>173</v>
      </c>
      <c r="E6973" t="s">
        <v>52</v>
      </c>
      <c r="F6973" t="s">
        <v>53</v>
      </c>
      <c r="G6973" t="s">
        <v>601</v>
      </c>
      <c r="H6973" t="s">
        <v>602</v>
      </c>
      <c r="I6973" s="1">
        <v>42589</v>
      </c>
      <c r="J6973">
        <v>2016</v>
      </c>
      <c r="K6973" t="s">
        <v>28</v>
      </c>
      <c r="L6973" t="s">
        <v>29</v>
      </c>
      <c r="M6973" s="1">
        <v>42409</v>
      </c>
      <c r="N6973">
        <v>56</v>
      </c>
      <c r="O6973">
        <f>STANDARDIZE(N6973,$N$8,$N$9)</f>
        <v>0.36610389864781012</v>
      </c>
      <c r="P6973">
        <f>ABS($J$3-O6973)</f>
        <v>0.89347012242470047</v>
      </c>
      <c r="Q6973">
        <f>ABS($J$4-O6973)</f>
        <v>1.8226790497463887</v>
      </c>
      <c r="R6973">
        <f>ABS($J$5-O6973)</f>
        <v>0.51821267100632629</v>
      </c>
      <c r="S6973">
        <f>ABS($J$6-O6973)</f>
        <v>7.1477609793975994E-2</v>
      </c>
      <c r="T6973">
        <f>MIN(P6973:S6973)</f>
        <v>7.1477609793975994E-2</v>
      </c>
      <c r="U6973">
        <f>MATCH(T6973,P6973:S6973, 0)</f>
        <v>4</v>
      </c>
    </row>
    <row r="6974" spans="1:21" x14ac:dyDescent="0.35">
      <c r="A6974">
        <v>2</v>
      </c>
      <c r="B6974">
        <v>6963</v>
      </c>
      <c r="C6974" t="s">
        <v>82</v>
      </c>
      <c r="D6974" t="s">
        <v>83</v>
      </c>
      <c r="E6974" t="s">
        <v>84</v>
      </c>
      <c r="F6974" t="s">
        <v>85</v>
      </c>
      <c r="G6974" t="s">
        <v>86</v>
      </c>
      <c r="H6974" t="s">
        <v>87</v>
      </c>
      <c r="I6974" s="1">
        <v>42589</v>
      </c>
      <c r="J6974">
        <v>2016</v>
      </c>
      <c r="K6974" t="s">
        <v>77</v>
      </c>
      <c r="L6974" t="s">
        <v>78</v>
      </c>
      <c r="M6974" s="1">
        <v>42625</v>
      </c>
      <c r="N6974">
        <v>154</v>
      </c>
      <c r="O6974">
        <f>STANDARDIZE(N6974,$N$8,$N$9)</f>
        <v>2.117305338600223</v>
      </c>
      <c r="P6974">
        <f>ABS($J$3-O6974)</f>
        <v>2.6446715623771135</v>
      </c>
      <c r="Q6974">
        <f>ABS($J$4-O6974)</f>
        <v>7.1477609793975994E-2</v>
      </c>
      <c r="R6974">
        <f>ABS($J$5-O6974)</f>
        <v>2.2694141109587394</v>
      </c>
      <c r="S6974">
        <f>ABS($J$6-O6974)</f>
        <v>1.6797238301584367</v>
      </c>
      <c r="T6974">
        <f>MIN(P6974:S6974)</f>
        <v>7.1477609793975994E-2</v>
      </c>
      <c r="U6974">
        <f>MATCH(T6974,P6974:S6974, 0)</f>
        <v>2</v>
      </c>
    </row>
    <row r="6975" spans="1:21" x14ac:dyDescent="0.35">
      <c r="A6975">
        <v>1</v>
      </c>
      <c r="B6975">
        <v>6964</v>
      </c>
      <c r="C6975" t="s">
        <v>14</v>
      </c>
      <c r="D6975" t="s">
        <v>15</v>
      </c>
      <c r="E6975" t="s">
        <v>79</v>
      </c>
      <c r="F6975" t="s">
        <v>35</v>
      </c>
      <c r="G6975" t="s">
        <v>80</v>
      </c>
      <c r="H6975" t="s">
        <v>81</v>
      </c>
      <c r="I6975" s="1">
        <v>42590</v>
      </c>
      <c r="J6975">
        <v>2016</v>
      </c>
      <c r="K6975" t="s">
        <v>41</v>
      </c>
      <c r="L6975" t="s">
        <v>42</v>
      </c>
      <c r="O6975">
        <f>STANDARDIZE(N6975,$N$8,$N$9)</f>
        <v>-0.63458263846785445</v>
      </c>
      <c r="P6975">
        <f>ABS($J$3-O6975)</f>
        <v>0.1072164146909641</v>
      </c>
      <c r="Q6975">
        <f>ABS($J$4-O6975)</f>
        <v>2.8233655868620535</v>
      </c>
      <c r="R6975">
        <f>ABS($J$5-O6975)</f>
        <v>0.48247386610933829</v>
      </c>
      <c r="S6975">
        <f>ABS($J$6-O6975)</f>
        <v>1.0721641469096406</v>
      </c>
      <c r="T6975">
        <f>MIN(P6975:S6975)</f>
        <v>0.1072164146909641</v>
      </c>
      <c r="U6975">
        <f>MATCH(T6975,P6975:S6975, 0)</f>
        <v>1</v>
      </c>
    </row>
    <row r="6976" spans="1:21" x14ac:dyDescent="0.35">
      <c r="A6976">
        <v>1</v>
      </c>
      <c r="B6976">
        <v>6965</v>
      </c>
      <c r="C6976" t="s">
        <v>67</v>
      </c>
      <c r="D6976" t="s">
        <v>68</v>
      </c>
      <c r="E6976" t="s">
        <v>131</v>
      </c>
      <c r="F6976" t="s">
        <v>132</v>
      </c>
      <c r="G6976" t="s">
        <v>133</v>
      </c>
      <c r="H6976" t="s">
        <v>134</v>
      </c>
      <c r="I6976" s="1">
        <v>42590</v>
      </c>
      <c r="J6976">
        <v>2016</v>
      </c>
      <c r="K6976" t="s">
        <v>577</v>
      </c>
      <c r="L6976" t="s">
        <v>578</v>
      </c>
      <c r="M6976" s="1">
        <v>42621</v>
      </c>
      <c r="N6976">
        <v>1</v>
      </c>
      <c r="O6976">
        <f>STANDARDIZE(N6976,$N$8,$N$9)</f>
        <v>-0.61671323601936046</v>
      </c>
      <c r="P6976">
        <f>ABS($J$3-O6976)</f>
        <v>8.9347012242470103E-2</v>
      </c>
      <c r="Q6976">
        <f>ABS($J$4-O6976)</f>
        <v>2.8054961844135593</v>
      </c>
      <c r="R6976">
        <f>ABS($J$5-O6976)</f>
        <v>0.46460446366084429</v>
      </c>
      <c r="S6976">
        <f>ABS($J$6-O6976)</f>
        <v>1.0542947444611466</v>
      </c>
      <c r="T6976">
        <f>MIN(P6976:S6976)</f>
        <v>8.9347012242470103E-2</v>
      </c>
      <c r="U6976">
        <f>MATCH(T6976,P6976:S6976, 0)</f>
        <v>1</v>
      </c>
    </row>
    <row r="6977" spans="1:21" x14ac:dyDescent="0.35">
      <c r="A6977">
        <v>1</v>
      </c>
      <c r="B6977">
        <v>6966</v>
      </c>
      <c r="C6977" t="s">
        <v>14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 s="1">
        <v>42590</v>
      </c>
      <c r="J6977">
        <v>2016</v>
      </c>
      <c r="K6977" t="s">
        <v>176</v>
      </c>
      <c r="L6977" t="s">
        <v>177</v>
      </c>
      <c r="M6977" s="1">
        <v>42651</v>
      </c>
      <c r="N6977">
        <v>2</v>
      </c>
      <c r="O6977">
        <f>STANDARDIZE(N6977,$N$8,$N$9)</f>
        <v>-0.59884383357086635</v>
      </c>
      <c r="P6977">
        <f>ABS($J$3-O6977)</f>
        <v>7.1477609793975994E-2</v>
      </c>
      <c r="Q6977">
        <f>ABS($J$4-O6977)</f>
        <v>2.7876267819650655</v>
      </c>
      <c r="R6977">
        <f>ABS($J$5-O6977)</f>
        <v>0.44673506121235018</v>
      </c>
      <c r="S6977">
        <f>ABS($J$6-O6977)</f>
        <v>1.0364253420126524</v>
      </c>
      <c r="T6977">
        <f>MIN(P6977:S6977)</f>
        <v>7.1477609793975994E-2</v>
      </c>
      <c r="U6977">
        <f>MATCH(T6977,P6977:S6977, 0)</f>
        <v>1</v>
      </c>
    </row>
    <row r="6978" spans="1:21" x14ac:dyDescent="0.35">
      <c r="A6978">
        <v>3</v>
      </c>
      <c r="B6978">
        <v>6967</v>
      </c>
      <c r="C6978" t="s">
        <v>14</v>
      </c>
      <c r="D6978" t="s">
        <v>15</v>
      </c>
      <c r="E6978" t="s">
        <v>163</v>
      </c>
      <c r="F6978" t="s">
        <v>59</v>
      </c>
      <c r="G6978" t="s">
        <v>164</v>
      </c>
      <c r="H6978" t="s">
        <v>165</v>
      </c>
      <c r="I6978" s="1">
        <v>42590</v>
      </c>
      <c r="J6978">
        <v>2016</v>
      </c>
      <c r="K6978" t="s">
        <v>41</v>
      </c>
      <c r="L6978" t="s">
        <v>42</v>
      </c>
      <c r="M6978" s="1">
        <v>42611</v>
      </c>
      <c r="N6978">
        <v>21</v>
      </c>
      <c r="O6978">
        <f>STANDARDIZE(N6978,$N$8,$N$9)</f>
        <v>-0.25932518704948021</v>
      </c>
      <c r="P6978">
        <f>ABS($J$3-O6978)</f>
        <v>0.26804103672741014</v>
      </c>
      <c r="Q6978">
        <f>ABS($J$4-O6978)</f>
        <v>2.4481081354436793</v>
      </c>
      <c r="R6978">
        <f>ABS($J$5-O6978)</f>
        <v>0.10721641469096405</v>
      </c>
      <c r="S6978">
        <f>ABS($J$6-O6978)</f>
        <v>0.69690669549126638</v>
      </c>
      <c r="T6978">
        <f>MIN(P6978:S6978)</f>
        <v>0.10721641469096405</v>
      </c>
      <c r="U6978">
        <f>MATCH(T6978,P6978:S6978, 0)</f>
        <v>3</v>
      </c>
    </row>
    <row r="6979" spans="1:21" x14ac:dyDescent="0.35">
      <c r="A6979">
        <v>3</v>
      </c>
      <c r="B6979">
        <v>6968</v>
      </c>
      <c r="C6979" t="s">
        <v>477</v>
      </c>
      <c r="D6979" t="s">
        <v>478</v>
      </c>
      <c r="E6979" t="s">
        <v>24</v>
      </c>
      <c r="F6979" t="s">
        <v>25</v>
      </c>
      <c r="G6979" t="s">
        <v>26</v>
      </c>
      <c r="H6979" t="s">
        <v>27</v>
      </c>
      <c r="I6979" s="1">
        <v>42590</v>
      </c>
      <c r="J6979">
        <v>2016</v>
      </c>
      <c r="K6979" t="s">
        <v>227</v>
      </c>
      <c r="L6979" t="s">
        <v>228</v>
      </c>
      <c r="M6979" s="1">
        <v>42613</v>
      </c>
      <c r="N6979">
        <v>23</v>
      </c>
      <c r="O6979">
        <f>STANDARDIZE(N6979,$N$8,$N$9)</f>
        <v>-0.22358638215249221</v>
      </c>
      <c r="P6979">
        <f>ABS($J$3-O6979)</f>
        <v>0.30377984162439814</v>
      </c>
      <c r="Q6979">
        <f>ABS($J$4-O6979)</f>
        <v>2.4123693305466913</v>
      </c>
      <c r="R6979">
        <f>ABS($J$5-O6979)</f>
        <v>7.1477609793976049E-2</v>
      </c>
      <c r="S6979">
        <f>ABS($J$6-O6979)</f>
        <v>0.66116789059427838</v>
      </c>
      <c r="T6979">
        <f>MIN(P6979:S6979)</f>
        <v>7.1477609793976049E-2</v>
      </c>
      <c r="U6979">
        <f>MATCH(T6979,P6979:S6979, 0)</f>
        <v>3</v>
      </c>
    </row>
    <row r="6980" spans="1:21" x14ac:dyDescent="0.35">
      <c r="A6980">
        <v>3</v>
      </c>
      <c r="B6980">
        <v>6969</v>
      </c>
      <c r="C6980" t="s">
        <v>229</v>
      </c>
      <c r="D6980" t="s">
        <v>230</v>
      </c>
      <c r="E6980" t="s">
        <v>73</v>
      </c>
      <c r="F6980" t="s">
        <v>74</v>
      </c>
      <c r="G6980" t="s">
        <v>75</v>
      </c>
      <c r="H6980" t="s">
        <v>76</v>
      </c>
      <c r="I6980" s="1">
        <v>42590</v>
      </c>
      <c r="J6980">
        <v>2016</v>
      </c>
      <c r="K6980" t="s">
        <v>77</v>
      </c>
      <c r="L6980" t="s">
        <v>78</v>
      </c>
      <c r="M6980" s="1">
        <v>42560</v>
      </c>
      <c r="N6980">
        <v>30</v>
      </c>
      <c r="O6980">
        <f>STANDARDIZE(N6980,$N$8,$N$9)</f>
        <v>-9.8500565013034141E-2</v>
      </c>
      <c r="P6980">
        <f>ABS($J$3-O6980)</f>
        <v>0.42886565876385618</v>
      </c>
      <c r="Q6980">
        <f>ABS($J$4-O6980)</f>
        <v>2.2872835134072331</v>
      </c>
      <c r="R6980">
        <f>ABS($J$5-O6980)</f>
        <v>5.3608207345482023E-2</v>
      </c>
      <c r="S6980">
        <f>ABS($J$6-O6980)</f>
        <v>0.53608207345482028</v>
      </c>
      <c r="T6980">
        <f>MIN(P6980:S6980)</f>
        <v>5.3608207345482023E-2</v>
      </c>
      <c r="U6980">
        <f>MATCH(T6980,P6980:S6980, 0)</f>
        <v>3</v>
      </c>
    </row>
    <row r="6981" spans="1:21" x14ac:dyDescent="0.35">
      <c r="A6981">
        <v>3</v>
      </c>
      <c r="B6981">
        <v>6970</v>
      </c>
      <c r="C6981" t="s">
        <v>14</v>
      </c>
      <c r="D6981" t="s">
        <v>15</v>
      </c>
      <c r="E6981" t="s">
        <v>73</v>
      </c>
      <c r="F6981" t="s">
        <v>74</v>
      </c>
      <c r="G6981" t="s">
        <v>75</v>
      </c>
      <c r="H6981" t="s">
        <v>76</v>
      </c>
      <c r="I6981" s="1">
        <v>42590</v>
      </c>
      <c r="J6981">
        <v>2016</v>
      </c>
      <c r="K6981" t="s">
        <v>77</v>
      </c>
      <c r="L6981" t="s">
        <v>78</v>
      </c>
      <c r="M6981" s="1">
        <v>42560</v>
      </c>
      <c r="N6981">
        <v>30</v>
      </c>
      <c r="O6981">
        <f>STANDARDIZE(N6981,$N$8,$N$9)</f>
        <v>-9.8500565013034141E-2</v>
      </c>
      <c r="P6981">
        <f>ABS($J$3-O6981)</f>
        <v>0.42886565876385618</v>
      </c>
      <c r="Q6981">
        <f>ABS($J$4-O6981)</f>
        <v>2.2872835134072331</v>
      </c>
      <c r="R6981">
        <f>ABS($J$5-O6981)</f>
        <v>5.3608207345482023E-2</v>
      </c>
      <c r="S6981">
        <f>ABS($J$6-O6981)</f>
        <v>0.53608207345482028</v>
      </c>
      <c r="T6981">
        <f>MIN(P6981:S6981)</f>
        <v>5.3608207345482023E-2</v>
      </c>
      <c r="U6981">
        <f>MATCH(T6981,P6981:S6981, 0)</f>
        <v>3</v>
      </c>
    </row>
    <row r="6982" spans="1:21" x14ac:dyDescent="0.35">
      <c r="A6982">
        <v>3</v>
      </c>
      <c r="B6982">
        <v>6971</v>
      </c>
      <c r="C6982" t="s">
        <v>184</v>
      </c>
      <c r="D6982" t="s">
        <v>185</v>
      </c>
      <c r="E6982" t="s">
        <v>52</v>
      </c>
      <c r="F6982" t="s">
        <v>102</v>
      </c>
      <c r="G6982" t="s">
        <v>103</v>
      </c>
      <c r="H6982" t="s">
        <v>104</v>
      </c>
      <c r="I6982" s="1">
        <v>42590</v>
      </c>
      <c r="J6982">
        <v>2016</v>
      </c>
      <c r="K6982" t="s">
        <v>69</v>
      </c>
      <c r="L6982" t="s">
        <v>70</v>
      </c>
      <c r="M6982" s="1">
        <v>42591</v>
      </c>
      <c r="N6982">
        <v>31</v>
      </c>
      <c r="O6982">
        <f>STANDARDIZE(N6982,$N$8,$N$9)</f>
        <v>-8.0631162564540129E-2</v>
      </c>
      <c r="P6982">
        <f>ABS($J$3-O6982)</f>
        <v>0.44673506121235024</v>
      </c>
      <c r="Q6982">
        <f>ABS($J$4-O6982)</f>
        <v>2.2694141109587389</v>
      </c>
      <c r="R6982">
        <f>ABS($J$5-O6982)</f>
        <v>7.1477609793976035E-2</v>
      </c>
      <c r="S6982">
        <f>ABS($J$6-O6982)</f>
        <v>0.51821267100632629</v>
      </c>
      <c r="T6982">
        <f>MIN(P6982:S6982)</f>
        <v>7.1477609793976035E-2</v>
      </c>
      <c r="U6982">
        <f>MATCH(T6982,P6982:S6982, 0)</f>
        <v>3</v>
      </c>
    </row>
    <row r="6983" spans="1:21" x14ac:dyDescent="0.35">
      <c r="A6983">
        <v>3</v>
      </c>
      <c r="B6983">
        <v>6972</v>
      </c>
      <c r="C6983" t="s">
        <v>223</v>
      </c>
      <c r="D6983" t="s">
        <v>224</v>
      </c>
      <c r="E6983" t="s">
        <v>73</v>
      </c>
      <c r="F6983" t="s">
        <v>74</v>
      </c>
      <c r="G6983" t="s">
        <v>75</v>
      </c>
      <c r="H6983" t="s">
        <v>76</v>
      </c>
      <c r="I6983" s="1">
        <v>42590</v>
      </c>
      <c r="J6983">
        <v>2016</v>
      </c>
      <c r="K6983" t="s">
        <v>41</v>
      </c>
      <c r="L6983" t="s">
        <v>42</v>
      </c>
      <c r="M6983" s="1">
        <v>42627</v>
      </c>
      <c r="N6983">
        <v>37</v>
      </c>
      <c r="O6983">
        <f>STANDARDIZE(N6983,$N$8,$N$9)</f>
        <v>2.6585252126423927E-2</v>
      </c>
      <c r="P6983">
        <f>ABS($J$3-O6983)</f>
        <v>0.55395147590331428</v>
      </c>
      <c r="Q6983">
        <f>ABS($J$4-O6983)</f>
        <v>2.1621976962677749</v>
      </c>
      <c r="R6983">
        <f>ABS($J$5-O6983)</f>
        <v>0.17869402448494009</v>
      </c>
      <c r="S6983">
        <f>ABS($J$6-O6983)</f>
        <v>0.41099625631536219</v>
      </c>
      <c r="T6983">
        <f>MIN(P6983:S6983)</f>
        <v>0.17869402448494009</v>
      </c>
      <c r="U6983">
        <f>MATCH(T6983,P6983:S6983, 0)</f>
        <v>3</v>
      </c>
    </row>
    <row r="6984" spans="1:21" x14ac:dyDescent="0.35">
      <c r="A6984">
        <v>4</v>
      </c>
      <c r="B6984">
        <v>6973</v>
      </c>
      <c r="C6984" t="s">
        <v>14</v>
      </c>
      <c r="D6984" t="s">
        <v>15</v>
      </c>
      <c r="E6984" t="s">
        <v>105</v>
      </c>
      <c r="F6984" t="s">
        <v>59</v>
      </c>
      <c r="G6984" t="s">
        <v>106</v>
      </c>
      <c r="H6984" t="s">
        <v>107</v>
      </c>
      <c r="I6984" s="1">
        <v>42590</v>
      </c>
      <c r="J6984">
        <v>2016</v>
      </c>
      <c r="K6984" t="s">
        <v>41</v>
      </c>
      <c r="L6984" t="s">
        <v>42</v>
      </c>
      <c r="M6984" s="1">
        <v>42714</v>
      </c>
      <c r="N6984">
        <v>65</v>
      </c>
      <c r="O6984">
        <f>STANDARDIZE(N6984,$N$8,$N$9)</f>
        <v>0.52692852068425622</v>
      </c>
      <c r="P6984">
        <f>ABS($J$3-O6984)</f>
        <v>1.0542947444611466</v>
      </c>
      <c r="Q6984">
        <f>ABS($J$4-O6984)</f>
        <v>1.6618544277099427</v>
      </c>
      <c r="R6984">
        <f>ABS($J$5-O6984)</f>
        <v>0.67903729304277238</v>
      </c>
      <c r="S6984">
        <f>ABS($J$6-O6984)</f>
        <v>8.9347012242470103E-2</v>
      </c>
      <c r="T6984">
        <f>MIN(P6984:S6984)</f>
        <v>8.9347012242470103E-2</v>
      </c>
      <c r="U6984">
        <f>MATCH(T6984,P6984:S6984, 0)</f>
        <v>4</v>
      </c>
    </row>
    <row r="6985" spans="1:21" x14ac:dyDescent="0.35">
      <c r="A6985">
        <v>4</v>
      </c>
      <c r="B6985">
        <v>6974</v>
      </c>
      <c r="C6985" t="s">
        <v>172</v>
      </c>
      <c r="D6985" t="s">
        <v>173</v>
      </c>
      <c r="E6985" t="s">
        <v>79</v>
      </c>
      <c r="F6985" t="s">
        <v>35</v>
      </c>
      <c r="G6985" t="s">
        <v>80</v>
      </c>
      <c r="H6985" t="s">
        <v>81</v>
      </c>
      <c r="I6985" s="1">
        <v>42590</v>
      </c>
      <c r="J6985">
        <v>2016</v>
      </c>
      <c r="K6985" t="s">
        <v>41</v>
      </c>
      <c r="L6985" t="s">
        <v>42</v>
      </c>
      <c r="M6985" s="1">
        <v>42658</v>
      </c>
      <c r="N6985">
        <v>68</v>
      </c>
      <c r="O6985">
        <f>STANDARDIZE(N6985,$N$8,$N$9)</f>
        <v>0.58053672802973821</v>
      </c>
      <c r="P6985">
        <f>ABS($J$3-O6985)</f>
        <v>1.1079029518066286</v>
      </c>
      <c r="Q6985">
        <f>ABS($J$4-O6985)</f>
        <v>1.6082462203644607</v>
      </c>
      <c r="R6985">
        <f>ABS($J$5-O6985)</f>
        <v>0.73264550038825438</v>
      </c>
      <c r="S6985">
        <f>ABS($J$6-O6985)</f>
        <v>0.1429552195879521</v>
      </c>
      <c r="T6985">
        <f>MIN(P6985:S6985)</f>
        <v>0.1429552195879521</v>
      </c>
      <c r="U6985">
        <f>MATCH(T6985,P6985:S6985, 0)</f>
        <v>4</v>
      </c>
    </row>
    <row r="6986" spans="1:21" x14ac:dyDescent="0.35">
      <c r="A6986">
        <v>4</v>
      </c>
      <c r="B6986">
        <v>6975</v>
      </c>
      <c r="C6986" t="s">
        <v>587</v>
      </c>
      <c r="D6986" t="s">
        <v>588</v>
      </c>
      <c r="E6986" t="s">
        <v>105</v>
      </c>
      <c r="F6986" t="s">
        <v>59</v>
      </c>
      <c r="G6986" t="s">
        <v>106</v>
      </c>
      <c r="H6986" t="s">
        <v>107</v>
      </c>
      <c r="I6986" s="1">
        <v>42590</v>
      </c>
      <c r="J6986">
        <v>2016</v>
      </c>
      <c r="K6986" t="s">
        <v>41</v>
      </c>
      <c r="L6986" t="s">
        <v>42</v>
      </c>
      <c r="M6986" s="1">
        <v>42690</v>
      </c>
      <c r="N6986">
        <v>100</v>
      </c>
      <c r="O6986">
        <f>STANDARDIZE(N6986,$N$8,$N$9)</f>
        <v>1.1523576063815466</v>
      </c>
      <c r="P6986">
        <f>ABS($J$3-O6986)</f>
        <v>1.679723830158437</v>
      </c>
      <c r="Q6986">
        <f>ABS($J$4-O6986)</f>
        <v>1.0364253420126524</v>
      </c>
      <c r="R6986">
        <f>ABS($J$5-O6986)</f>
        <v>1.3044663787400628</v>
      </c>
      <c r="S6986">
        <f>ABS($J$6-O6986)</f>
        <v>0.71477609793976049</v>
      </c>
      <c r="T6986">
        <f>MIN(P6986:S6986)</f>
        <v>0.71477609793976049</v>
      </c>
      <c r="U6986">
        <f>MATCH(T6986,P6986:S6986, 0)</f>
        <v>4</v>
      </c>
    </row>
    <row r="6987" spans="1:21" x14ac:dyDescent="0.35">
      <c r="A6987">
        <v>2</v>
      </c>
      <c r="B6987">
        <v>6976</v>
      </c>
      <c r="C6987" t="s">
        <v>239</v>
      </c>
      <c r="D6987" t="s">
        <v>240</v>
      </c>
      <c r="E6987" t="s">
        <v>24</v>
      </c>
      <c r="F6987" t="s">
        <v>253</v>
      </c>
      <c r="G6987" t="s">
        <v>398</v>
      </c>
      <c r="H6987" t="s">
        <v>399</v>
      </c>
      <c r="I6987" s="1">
        <v>42590</v>
      </c>
      <c r="J6987">
        <v>2016</v>
      </c>
      <c r="K6987" t="s">
        <v>69</v>
      </c>
      <c r="L6987" t="s">
        <v>70</v>
      </c>
      <c r="M6987" s="1">
        <v>42533</v>
      </c>
      <c r="N6987">
        <v>120</v>
      </c>
      <c r="O6987">
        <f>STANDARDIZE(N6987,$N$8,$N$9)</f>
        <v>1.5097456553514268</v>
      </c>
      <c r="P6987">
        <f>ABS($J$3-O6987)</f>
        <v>2.0371118791283171</v>
      </c>
      <c r="Q6987">
        <f>ABS($J$4-O6987)</f>
        <v>0.67903729304277216</v>
      </c>
      <c r="R6987">
        <f>ABS($J$5-O6987)</f>
        <v>1.661854427709943</v>
      </c>
      <c r="S6987">
        <f>ABS($J$6-O6987)</f>
        <v>1.0721641469096408</v>
      </c>
      <c r="T6987">
        <f>MIN(P6987:S6987)</f>
        <v>0.67903729304277216</v>
      </c>
      <c r="U6987">
        <f>MATCH(T6987,P6987:S6987, 0)</f>
        <v>2</v>
      </c>
    </row>
    <row r="6988" spans="1:21" x14ac:dyDescent="0.35">
      <c r="A6988">
        <v>2</v>
      </c>
      <c r="B6988">
        <v>6977</v>
      </c>
      <c r="C6988" t="s">
        <v>266</v>
      </c>
      <c r="D6988" t="s">
        <v>267</v>
      </c>
      <c r="E6988" t="s">
        <v>52</v>
      </c>
      <c r="F6988" t="s">
        <v>53</v>
      </c>
      <c r="G6988" t="s">
        <v>601</v>
      </c>
      <c r="H6988" t="s">
        <v>602</v>
      </c>
      <c r="I6988" s="1">
        <v>42590</v>
      </c>
      <c r="J6988">
        <v>2016</v>
      </c>
      <c r="K6988" t="s">
        <v>41</v>
      </c>
      <c r="L6988" t="s">
        <v>42</v>
      </c>
      <c r="M6988" s="1">
        <v>42752</v>
      </c>
      <c r="N6988">
        <v>162</v>
      </c>
      <c r="O6988">
        <f>STANDARDIZE(N6988,$N$8,$N$9)</f>
        <v>2.2602605581881754</v>
      </c>
      <c r="P6988">
        <f>ABS($J$3-O6988)</f>
        <v>2.7876267819650655</v>
      </c>
      <c r="Q6988">
        <f>ABS($J$4-O6988)</f>
        <v>7.1477609793976438E-2</v>
      </c>
      <c r="R6988">
        <f>ABS($J$5-O6988)</f>
        <v>2.4123693305466913</v>
      </c>
      <c r="S6988">
        <f>ABS($J$6-O6988)</f>
        <v>1.8226790497463892</v>
      </c>
      <c r="T6988">
        <f>MIN(P6988:S6988)</f>
        <v>7.1477609793976438E-2</v>
      </c>
      <c r="U6988">
        <f>MATCH(T6988,P6988:S6988, 0)</f>
        <v>2</v>
      </c>
    </row>
    <row r="6989" spans="1:21" x14ac:dyDescent="0.35">
      <c r="A6989">
        <v>1</v>
      </c>
      <c r="B6989">
        <v>6978</v>
      </c>
      <c r="C6989" t="s">
        <v>172</v>
      </c>
      <c r="D6989" t="s">
        <v>173</v>
      </c>
      <c r="E6989" t="s">
        <v>16</v>
      </c>
      <c r="F6989" t="s">
        <v>17</v>
      </c>
      <c r="G6989" t="s">
        <v>599</v>
      </c>
      <c r="H6989" t="s">
        <v>600</v>
      </c>
      <c r="I6989" s="1">
        <v>42591</v>
      </c>
      <c r="J6989">
        <v>2016</v>
      </c>
      <c r="K6989" t="s">
        <v>577</v>
      </c>
      <c r="L6989" t="s">
        <v>578</v>
      </c>
      <c r="M6989" s="1">
        <v>42591</v>
      </c>
      <c r="N6989">
        <v>0</v>
      </c>
      <c r="O6989">
        <f>STANDARDIZE(N6989,$N$8,$N$9)</f>
        <v>-0.63458263846785445</v>
      </c>
      <c r="P6989">
        <f>ABS($J$3-O6989)</f>
        <v>0.1072164146909641</v>
      </c>
      <c r="Q6989">
        <f>ABS($J$4-O6989)</f>
        <v>2.8233655868620535</v>
      </c>
      <c r="R6989">
        <f>ABS($J$5-O6989)</f>
        <v>0.48247386610933829</v>
      </c>
      <c r="S6989">
        <f>ABS($J$6-O6989)</f>
        <v>1.0721641469096406</v>
      </c>
      <c r="T6989">
        <f>MIN(P6989:S6989)</f>
        <v>0.1072164146909641</v>
      </c>
      <c r="U6989">
        <f>MATCH(T6989,P6989:S6989, 0)</f>
        <v>1</v>
      </c>
    </row>
    <row r="6990" spans="1:21" x14ac:dyDescent="0.35">
      <c r="A6990">
        <v>1</v>
      </c>
      <c r="B6990">
        <v>6979</v>
      </c>
      <c r="C6990" t="s">
        <v>260</v>
      </c>
      <c r="D6990" t="s">
        <v>261</v>
      </c>
      <c r="E6990" t="s">
        <v>16</v>
      </c>
      <c r="F6990" t="s">
        <v>17</v>
      </c>
      <c r="G6990" t="s">
        <v>344</v>
      </c>
      <c r="H6990" t="s">
        <v>345</v>
      </c>
      <c r="I6990" s="1">
        <v>42591</v>
      </c>
      <c r="J6990">
        <v>2016</v>
      </c>
      <c r="K6990" t="s">
        <v>125</v>
      </c>
      <c r="L6990" t="s">
        <v>126</v>
      </c>
      <c r="M6990" s="1">
        <v>42622</v>
      </c>
      <c r="N6990">
        <v>1</v>
      </c>
      <c r="O6990">
        <f>STANDARDIZE(N6990,$N$8,$N$9)</f>
        <v>-0.61671323601936046</v>
      </c>
      <c r="P6990">
        <f>ABS($J$3-O6990)</f>
        <v>8.9347012242470103E-2</v>
      </c>
      <c r="Q6990">
        <f>ABS($J$4-O6990)</f>
        <v>2.8054961844135593</v>
      </c>
      <c r="R6990">
        <f>ABS($J$5-O6990)</f>
        <v>0.46460446366084429</v>
      </c>
      <c r="S6990">
        <f>ABS($J$6-O6990)</f>
        <v>1.0542947444611466</v>
      </c>
      <c r="T6990">
        <f>MIN(P6990:S6990)</f>
        <v>8.9347012242470103E-2</v>
      </c>
      <c r="U6990">
        <f>MATCH(T6990,P6990:S6990, 0)</f>
        <v>1</v>
      </c>
    </row>
    <row r="6991" spans="1:21" x14ac:dyDescent="0.35">
      <c r="A6991">
        <v>3</v>
      </c>
      <c r="B6991">
        <v>6980</v>
      </c>
      <c r="C6991" t="s">
        <v>30</v>
      </c>
      <c r="D6991" t="s">
        <v>31</v>
      </c>
      <c r="E6991" t="s">
        <v>52</v>
      </c>
      <c r="F6991" t="s">
        <v>53</v>
      </c>
      <c r="G6991" t="s">
        <v>54</v>
      </c>
      <c r="H6991" t="s">
        <v>55</v>
      </c>
      <c r="I6991" s="1">
        <v>42591</v>
      </c>
      <c r="J6991">
        <v>2016</v>
      </c>
      <c r="K6991" t="s">
        <v>41</v>
      </c>
      <c r="L6991" t="s">
        <v>42</v>
      </c>
      <c r="M6991" s="1">
        <v>42641</v>
      </c>
      <c r="N6991">
        <v>20</v>
      </c>
      <c r="O6991">
        <f>STANDARDIZE(N6991,$N$8,$N$9)</f>
        <v>-0.27719458949797421</v>
      </c>
      <c r="P6991">
        <f>ABS($J$3-O6991)</f>
        <v>0.25017163427891614</v>
      </c>
      <c r="Q6991">
        <f>ABS($J$4-O6991)</f>
        <v>2.4659775378921731</v>
      </c>
      <c r="R6991">
        <f>ABS($J$5-O6991)</f>
        <v>0.12508581713945804</v>
      </c>
      <c r="S6991">
        <f>ABS($J$6-O6991)</f>
        <v>0.71477609793976038</v>
      </c>
      <c r="T6991">
        <f>MIN(P6991:S6991)</f>
        <v>0.12508581713945804</v>
      </c>
      <c r="U6991">
        <f>MATCH(T6991,P6991:S6991, 0)</f>
        <v>3</v>
      </c>
    </row>
    <row r="6992" spans="1:21" x14ac:dyDescent="0.35">
      <c r="A6992">
        <v>3</v>
      </c>
      <c r="B6992">
        <v>6981</v>
      </c>
      <c r="C6992" t="s">
        <v>14</v>
      </c>
      <c r="D6992" t="s">
        <v>15</v>
      </c>
      <c r="E6992" t="s">
        <v>79</v>
      </c>
      <c r="F6992" t="s">
        <v>35</v>
      </c>
      <c r="G6992" t="s">
        <v>80</v>
      </c>
      <c r="H6992" t="s">
        <v>81</v>
      </c>
      <c r="I6992" s="1">
        <v>42591</v>
      </c>
      <c r="J6992">
        <v>2016</v>
      </c>
      <c r="K6992" t="s">
        <v>77</v>
      </c>
      <c r="L6992" t="s">
        <v>78</v>
      </c>
      <c r="M6992" s="1">
        <v>42470</v>
      </c>
      <c r="N6992">
        <v>26</v>
      </c>
      <c r="O6992">
        <f>STANDARDIZE(N6992,$N$8,$N$9)</f>
        <v>-0.16997817480701016</v>
      </c>
      <c r="P6992">
        <f>ABS($J$3-O6992)</f>
        <v>0.35738804896988019</v>
      </c>
      <c r="Q6992">
        <f>ABS($J$4-O6992)</f>
        <v>2.3587611232012091</v>
      </c>
      <c r="R6992">
        <f>ABS($J$5-O6992)</f>
        <v>1.7869402448493998E-2</v>
      </c>
      <c r="S6992">
        <f>ABS($J$6-O6992)</f>
        <v>0.60755968324879628</v>
      </c>
      <c r="T6992">
        <f>MIN(P6992:S6992)</f>
        <v>1.7869402448493998E-2</v>
      </c>
      <c r="U6992">
        <f>MATCH(T6992,P6992:S6992, 0)</f>
        <v>3</v>
      </c>
    </row>
    <row r="6993" spans="1:21" x14ac:dyDescent="0.35">
      <c r="A6993">
        <v>3</v>
      </c>
      <c r="B6993">
        <v>6982</v>
      </c>
      <c r="C6993" t="s">
        <v>30</v>
      </c>
      <c r="D6993" t="s">
        <v>31</v>
      </c>
      <c r="E6993" t="s">
        <v>196</v>
      </c>
      <c r="F6993" t="s">
        <v>197</v>
      </c>
      <c r="G6993" t="s">
        <v>198</v>
      </c>
      <c r="H6993" t="s">
        <v>199</v>
      </c>
      <c r="I6993" s="1">
        <v>42591</v>
      </c>
      <c r="J6993">
        <v>2016</v>
      </c>
      <c r="K6993" t="s">
        <v>227</v>
      </c>
      <c r="L6993" t="s">
        <v>228</v>
      </c>
      <c r="M6993" s="1">
        <v>42531</v>
      </c>
      <c r="N6993">
        <v>28</v>
      </c>
      <c r="O6993">
        <f>STANDARDIZE(N6993,$N$8,$N$9)</f>
        <v>-0.13423936991002217</v>
      </c>
      <c r="P6993">
        <f>ABS($J$3-O6993)</f>
        <v>0.39312685386686819</v>
      </c>
      <c r="Q6993">
        <f>ABS($J$4-O6993)</f>
        <v>2.3230223183042211</v>
      </c>
      <c r="R6993">
        <f>ABS($J$5-O6993)</f>
        <v>1.7869402448493998E-2</v>
      </c>
      <c r="S6993">
        <f>ABS($J$6-O6993)</f>
        <v>0.57182087835180828</v>
      </c>
      <c r="T6993">
        <f>MIN(P6993:S6993)</f>
        <v>1.7869402448493998E-2</v>
      </c>
      <c r="U6993">
        <f>MATCH(T6993,P6993:S6993, 0)</f>
        <v>3</v>
      </c>
    </row>
    <row r="6994" spans="1:21" x14ac:dyDescent="0.35">
      <c r="A6994">
        <v>2</v>
      </c>
      <c r="B6994">
        <v>6983</v>
      </c>
      <c r="C6994" t="s">
        <v>67</v>
      </c>
      <c r="D6994" t="s">
        <v>68</v>
      </c>
      <c r="E6994" t="s">
        <v>52</v>
      </c>
      <c r="F6994" t="s">
        <v>53</v>
      </c>
      <c r="G6994" t="s">
        <v>54</v>
      </c>
      <c r="H6994" t="s">
        <v>55</v>
      </c>
      <c r="I6994" s="1">
        <v>42591</v>
      </c>
      <c r="J6994">
        <v>2016</v>
      </c>
      <c r="K6994" t="s">
        <v>41</v>
      </c>
      <c r="L6994" t="s">
        <v>42</v>
      </c>
      <c r="M6994" s="1">
        <v>42754</v>
      </c>
      <c r="N6994">
        <v>133</v>
      </c>
      <c r="O6994">
        <f>STANDARDIZE(N6994,$N$8,$N$9)</f>
        <v>1.742047887181849</v>
      </c>
      <c r="P6994">
        <f>ABS($J$3-O6994)</f>
        <v>2.2694141109587394</v>
      </c>
      <c r="Q6994">
        <f>ABS($J$4-O6994)</f>
        <v>0.44673506121234996</v>
      </c>
      <c r="R6994">
        <f>ABS($J$5-O6994)</f>
        <v>1.8941566595403652</v>
      </c>
      <c r="S6994">
        <f>ABS($J$6-O6994)</f>
        <v>1.304466378740063</v>
      </c>
      <c r="T6994">
        <f>MIN(P6994:S6994)</f>
        <v>0.44673506121234996</v>
      </c>
      <c r="U6994">
        <f>MATCH(T6994,P6994:S6994, 0)</f>
        <v>2</v>
      </c>
    </row>
    <row r="6995" spans="1:21" x14ac:dyDescent="0.35">
      <c r="A6995">
        <v>2</v>
      </c>
      <c r="B6995">
        <v>6984</v>
      </c>
      <c r="C6995" t="s">
        <v>552</v>
      </c>
      <c r="D6995" t="s">
        <v>553</v>
      </c>
      <c r="E6995" t="s">
        <v>24</v>
      </c>
      <c r="F6995" t="s">
        <v>25</v>
      </c>
      <c r="G6995" t="s">
        <v>26</v>
      </c>
      <c r="H6995" t="s">
        <v>27</v>
      </c>
      <c r="I6995" s="1">
        <v>42591</v>
      </c>
      <c r="J6995">
        <v>2016</v>
      </c>
      <c r="K6995" t="s">
        <v>41</v>
      </c>
      <c r="L6995" t="s">
        <v>42</v>
      </c>
      <c r="M6995" s="1">
        <v>42889</v>
      </c>
      <c r="N6995">
        <v>179</v>
      </c>
      <c r="O6995">
        <f>STANDARDIZE(N6995,$N$8,$N$9)</f>
        <v>2.5640403998125731</v>
      </c>
      <c r="P6995">
        <f>ABS($J$3-O6995)</f>
        <v>3.0914066235894637</v>
      </c>
      <c r="Q6995">
        <f>ABS($J$4-O6995)</f>
        <v>0.37525745141837419</v>
      </c>
      <c r="R6995">
        <f>ABS($J$5-O6995)</f>
        <v>2.7161491721710895</v>
      </c>
      <c r="S6995">
        <f>ABS($J$6-O6995)</f>
        <v>2.1264588913707869</v>
      </c>
      <c r="T6995">
        <f>MIN(P6995:S6995)</f>
        <v>0.37525745141837419</v>
      </c>
      <c r="U6995">
        <f>MATCH(T6995,P6995:S6995, 0)</f>
        <v>2</v>
      </c>
    </row>
    <row r="6996" spans="1:21" x14ac:dyDescent="0.35">
      <c r="A6996">
        <v>1</v>
      </c>
      <c r="B6996">
        <v>6985</v>
      </c>
      <c r="C6996" t="s">
        <v>67</v>
      </c>
      <c r="D6996" t="s">
        <v>68</v>
      </c>
      <c r="E6996" t="s">
        <v>79</v>
      </c>
      <c r="F6996" t="s">
        <v>35</v>
      </c>
      <c r="G6996" t="s">
        <v>80</v>
      </c>
      <c r="H6996" t="s">
        <v>81</v>
      </c>
      <c r="I6996" s="1">
        <v>42592</v>
      </c>
      <c r="J6996">
        <v>2016</v>
      </c>
      <c r="K6996" t="s">
        <v>41</v>
      </c>
      <c r="L6996" t="s">
        <v>42</v>
      </c>
      <c r="O6996">
        <f>STANDARDIZE(N6996,$N$8,$N$9)</f>
        <v>-0.63458263846785445</v>
      </c>
      <c r="P6996">
        <f>ABS($J$3-O6996)</f>
        <v>0.1072164146909641</v>
      </c>
      <c r="Q6996">
        <f>ABS($J$4-O6996)</f>
        <v>2.8233655868620535</v>
      </c>
      <c r="R6996">
        <f>ABS($J$5-O6996)</f>
        <v>0.48247386610933829</v>
      </c>
      <c r="S6996">
        <f>ABS($J$6-O6996)</f>
        <v>1.0721641469096406</v>
      </c>
      <c r="T6996">
        <f>MIN(P6996:S6996)</f>
        <v>0.1072164146909641</v>
      </c>
      <c r="U6996">
        <f>MATCH(T6996,P6996:S6996, 0)</f>
        <v>1</v>
      </c>
    </row>
    <row r="6997" spans="1:21" x14ac:dyDescent="0.35">
      <c r="A6997">
        <v>1</v>
      </c>
      <c r="B6997">
        <v>6986</v>
      </c>
      <c r="C6997" t="s">
        <v>30</v>
      </c>
      <c r="D6997" t="s">
        <v>31</v>
      </c>
      <c r="E6997" t="s">
        <v>105</v>
      </c>
      <c r="F6997" t="s">
        <v>59</v>
      </c>
      <c r="G6997" t="s">
        <v>106</v>
      </c>
      <c r="H6997" t="s">
        <v>107</v>
      </c>
      <c r="I6997" s="1">
        <v>42592</v>
      </c>
      <c r="J6997">
        <v>2016</v>
      </c>
      <c r="K6997" t="s">
        <v>77</v>
      </c>
      <c r="L6997" t="s">
        <v>78</v>
      </c>
      <c r="M6997" s="1">
        <v>42714</v>
      </c>
      <c r="N6997">
        <v>4</v>
      </c>
      <c r="O6997">
        <f>STANDARDIZE(N6997,$N$8,$N$9)</f>
        <v>-0.56310502867387835</v>
      </c>
      <c r="P6997">
        <f>ABS($J$3-O6997)</f>
        <v>3.5738804896987997E-2</v>
      </c>
      <c r="Q6997">
        <f>ABS($J$4-O6997)</f>
        <v>2.7518879770680771</v>
      </c>
      <c r="R6997">
        <f>ABS($J$5-O6997)</f>
        <v>0.41099625631536219</v>
      </c>
      <c r="S6997">
        <f>ABS($J$6-O6997)</f>
        <v>1.0006865371156644</v>
      </c>
      <c r="T6997">
        <f>MIN(P6997:S6997)</f>
        <v>3.5738804896987997E-2</v>
      </c>
      <c r="U6997">
        <f>MATCH(T6997,P6997:S6997, 0)</f>
        <v>1</v>
      </c>
    </row>
    <row r="6998" spans="1:21" x14ac:dyDescent="0.35">
      <c r="A6998">
        <v>1</v>
      </c>
      <c r="B6998">
        <v>6987</v>
      </c>
      <c r="C6998" t="s">
        <v>14</v>
      </c>
      <c r="D6998" t="s">
        <v>15</v>
      </c>
      <c r="E6998" t="s">
        <v>16</v>
      </c>
      <c r="F6998" t="s">
        <v>17</v>
      </c>
      <c r="G6998" t="s">
        <v>18</v>
      </c>
      <c r="H6998" t="s">
        <v>19</v>
      </c>
      <c r="I6998" s="1">
        <v>42592</v>
      </c>
      <c r="J6998">
        <v>2016</v>
      </c>
      <c r="K6998" t="s">
        <v>176</v>
      </c>
      <c r="L6998" t="s">
        <v>177</v>
      </c>
      <c r="M6998" s="1">
        <v>42656</v>
      </c>
      <c r="N6998">
        <v>5</v>
      </c>
      <c r="O6998">
        <f>STANDARDIZE(N6998,$N$8,$N$9)</f>
        <v>-0.54523562622538435</v>
      </c>
      <c r="P6998">
        <f>ABS($J$3-O6998)</f>
        <v>1.7869402448493998E-2</v>
      </c>
      <c r="Q6998">
        <f>ABS($J$4-O6998)</f>
        <v>2.7340185746195833</v>
      </c>
      <c r="R6998">
        <f>ABS($J$5-O6998)</f>
        <v>0.39312685386686819</v>
      </c>
      <c r="S6998">
        <f>ABS($J$6-O6998)</f>
        <v>0.98281713466717047</v>
      </c>
      <c r="T6998">
        <f>MIN(P6998:S6998)</f>
        <v>1.7869402448493998E-2</v>
      </c>
      <c r="U6998">
        <f>MATCH(T6998,P6998:S6998, 0)</f>
        <v>1</v>
      </c>
    </row>
    <row r="6999" spans="1:21" x14ac:dyDescent="0.35">
      <c r="A6999">
        <v>3</v>
      </c>
      <c r="B6999">
        <v>6988</v>
      </c>
      <c r="C6999" t="s">
        <v>14</v>
      </c>
      <c r="D6999" t="s">
        <v>15</v>
      </c>
      <c r="E6999" t="s">
        <v>105</v>
      </c>
      <c r="F6999" t="s">
        <v>59</v>
      </c>
      <c r="G6999" t="s">
        <v>106</v>
      </c>
      <c r="H6999" t="s">
        <v>107</v>
      </c>
      <c r="I6999" s="1">
        <v>42592</v>
      </c>
      <c r="J6999">
        <v>2016</v>
      </c>
      <c r="K6999" t="s">
        <v>77</v>
      </c>
      <c r="L6999" t="s">
        <v>78</v>
      </c>
      <c r="M6999" s="1">
        <v>42671</v>
      </c>
      <c r="N6999">
        <v>20</v>
      </c>
      <c r="O6999">
        <f>STANDARDIZE(N6999,$N$8,$N$9)</f>
        <v>-0.27719458949797421</v>
      </c>
      <c r="P6999">
        <f>ABS($J$3-O6999)</f>
        <v>0.25017163427891614</v>
      </c>
      <c r="Q6999">
        <f>ABS($J$4-O6999)</f>
        <v>2.4659775378921731</v>
      </c>
      <c r="R6999">
        <f>ABS($J$5-O6999)</f>
        <v>0.12508581713945804</v>
      </c>
      <c r="S6999">
        <f>ABS($J$6-O6999)</f>
        <v>0.71477609793976038</v>
      </c>
      <c r="T6999">
        <f>MIN(P6999:S6999)</f>
        <v>0.12508581713945804</v>
      </c>
      <c r="U6999">
        <f>MATCH(T6999,P6999:S6999, 0)</f>
        <v>3</v>
      </c>
    </row>
    <row r="7000" spans="1:21" x14ac:dyDescent="0.35">
      <c r="A7000">
        <v>3</v>
      </c>
      <c r="B7000">
        <v>6989</v>
      </c>
      <c r="C7000" t="s">
        <v>30</v>
      </c>
      <c r="D7000" t="s">
        <v>31</v>
      </c>
      <c r="E7000" t="s">
        <v>34</v>
      </c>
      <c r="F7000" t="s">
        <v>35</v>
      </c>
      <c r="G7000" t="s">
        <v>36</v>
      </c>
      <c r="H7000" t="s">
        <v>37</v>
      </c>
      <c r="I7000" s="1">
        <v>42592</v>
      </c>
      <c r="J7000">
        <v>2016</v>
      </c>
      <c r="K7000" t="s">
        <v>227</v>
      </c>
      <c r="L7000" t="s">
        <v>228</v>
      </c>
      <c r="M7000" s="1">
        <v>42692</v>
      </c>
      <c r="N7000">
        <v>41</v>
      </c>
      <c r="O7000">
        <f>STANDARDIZE(N7000,$N$8,$N$9)</f>
        <v>9.8062861920399966E-2</v>
      </c>
      <c r="P7000">
        <f>ABS($J$3-O7000)</f>
        <v>0.62542908569729028</v>
      </c>
      <c r="Q7000">
        <f>ABS($J$4-O7000)</f>
        <v>2.0907200864737989</v>
      </c>
      <c r="R7000">
        <f>ABS($J$5-O7000)</f>
        <v>0.25017163427891614</v>
      </c>
      <c r="S7000">
        <f>ABS($J$6-O7000)</f>
        <v>0.33951864652138614</v>
      </c>
      <c r="T7000">
        <f>MIN(P7000:S7000)</f>
        <v>0.25017163427891614</v>
      </c>
      <c r="U7000">
        <f>MATCH(T7000,P7000:S7000, 0)</f>
        <v>3</v>
      </c>
    </row>
    <row r="7001" spans="1:21" x14ac:dyDescent="0.35">
      <c r="A7001">
        <v>4</v>
      </c>
      <c r="B7001">
        <v>6990</v>
      </c>
      <c r="C7001" t="s">
        <v>30</v>
      </c>
      <c r="D7001" t="s">
        <v>31</v>
      </c>
      <c r="E7001" t="s">
        <v>163</v>
      </c>
      <c r="F7001" t="s">
        <v>59</v>
      </c>
      <c r="G7001" t="s">
        <v>164</v>
      </c>
      <c r="H7001" t="s">
        <v>165</v>
      </c>
      <c r="I7001" s="1">
        <v>42592</v>
      </c>
      <c r="J7001">
        <v>2016</v>
      </c>
      <c r="K7001" t="s">
        <v>77</v>
      </c>
      <c r="L7001" t="s">
        <v>78</v>
      </c>
      <c r="M7001" s="1">
        <v>42502</v>
      </c>
      <c r="N7001">
        <v>58</v>
      </c>
      <c r="O7001">
        <f>STANDARDIZE(N7001,$N$8,$N$9)</f>
        <v>0.40184270354479812</v>
      </c>
      <c r="P7001">
        <f>ABS($J$3-O7001)</f>
        <v>0.92920892732168847</v>
      </c>
      <c r="Q7001">
        <f>ABS($J$4-O7001)</f>
        <v>1.7869402448494007</v>
      </c>
      <c r="R7001">
        <f>ABS($J$5-O7001)</f>
        <v>0.55395147590331428</v>
      </c>
      <c r="S7001">
        <f>ABS($J$6-O7001)</f>
        <v>3.5738804896987997E-2</v>
      </c>
      <c r="T7001">
        <f>MIN(P7001:S7001)</f>
        <v>3.5738804896987997E-2</v>
      </c>
      <c r="U7001">
        <f>MATCH(T7001,P7001:S7001, 0)</f>
        <v>4</v>
      </c>
    </row>
    <row r="7002" spans="1:21" x14ac:dyDescent="0.35">
      <c r="A7002">
        <v>1</v>
      </c>
      <c r="B7002">
        <v>6991</v>
      </c>
      <c r="C7002" t="s">
        <v>390</v>
      </c>
      <c r="D7002" t="s">
        <v>391</v>
      </c>
      <c r="E7002" t="s">
        <v>79</v>
      </c>
      <c r="F7002" t="s">
        <v>35</v>
      </c>
      <c r="G7002" t="s">
        <v>80</v>
      </c>
      <c r="H7002" t="s">
        <v>81</v>
      </c>
      <c r="I7002" s="1">
        <v>42592</v>
      </c>
      <c r="J7002">
        <v>2016</v>
      </c>
      <c r="K7002" t="s">
        <v>155</v>
      </c>
      <c r="L7002" t="s">
        <v>156</v>
      </c>
      <c r="O7002">
        <f>STANDARDIZE(N7002,$N$8,$N$9)</f>
        <v>-0.63458263846785445</v>
      </c>
      <c r="P7002">
        <f>ABS($J$3-O7002)</f>
        <v>0.1072164146909641</v>
      </c>
      <c r="Q7002">
        <f>ABS($J$4-O7002)</f>
        <v>2.8233655868620535</v>
      </c>
      <c r="R7002">
        <f>ABS($J$5-O7002)</f>
        <v>0.48247386610933829</v>
      </c>
      <c r="S7002">
        <f>ABS($J$6-O7002)</f>
        <v>1.0721641469096406</v>
      </c>
      <c r="T7002">
        <f>MIN(P7002:S7002)</f>
        <v>0.1072164146909641</v>
      </c>
      <c r="U7002">
        <f>MATCH(T7002,P7002:S7002, 0)</f>
        <v>1</v>
      </c>
    </row>
    <row r="7003" spans="1:21" x14ac:dyDescent="0.35">
      <c r="A7003">
        <v>1</v>
      </c>
      <c r="B7003">
        <v>6992</v>
      </c>
      <c r="C7003" t="s">
        <v>172</v>
      </c>
      <c r="D7003" t="s">
        <v>173</v>
      </c>
      <c r="E7003" t="s">
        <v>79</v>
      </c>
      <c r="F7003" t="s">
        <v>35</v>
      </c>
      <c r="G7003" t="s">
        <v>80</v>
      </c>
      <c r="H7003" t="s">
        <v>81</v>
      </c>
      <c r="I7003" s="1">
        <v>42593</v>
      </c>
      <c r="J7003">
        <v>2016</v>
      </c>
      <c r="K7003" t="s">
        <v>77</v>
      </c>
      <c r="L7003" t="s">
        <v>78</v>
      </c>
      <c r="O7003">
        <f>STANDARDIZE(N7003,$N$8,$N$9)</f>
        <v>-0.63458263846785445</v>
      </c>
      <c r="P7003">
        <f>ABS($J$3-O7003)</f>
        <v>0.1072164146909641</v>
      </c>
      <c r="Q7003">
        <f>ABS($J$4-O7003)</f>
        <v>2.8233655868620535</v>
      </c>
      <c r="R7003">
        <f>ABS($J$5-O7003)</f>
        <v>0.48247386610933829</v>
      </c>
      <c r="S7003">
        <f>ABS($J$6-O7003)</f>
        <v>1.0721641469096406</v>
      </c>
      <c r="T7003">
        <f>MIN(P7003:S7003)</f>
        <v>0.1072164146909641</v>
      </c>
      <c r="U7003">
        <f>MATCH(T7003,P7003:S7003, 0)</f>
        <v>1</v>
      </c>
    </row>
    <row r="7004" spans="1:21" x14ac:dyDescent="0.35">
      <c r="A7004">
        <v>1</v>
      </c>
      <c r="B7004">
        <v>6993</v>
      </c>
      <c r="C7004" t="s">
        <v>414</v>
      </c>
      <c r="D7004" t="s">
        <v>415</v>
      </c>
      <c r="E7004" t="s">
        <v>131</v>
      </c>
      <c r="F7004" t="s">
        <v>132</v>
      </c>
      <c r="G7004" t="s">
        <v>133</v>
      </c>
      <c r="H7004" t="s">
        <v>134</v>
      </c>
      <c r="I7004" s="1">
        <v>42593</v>
      </c>
      <c r="J7004">
        <v>2016</v>
      </c>
      <c r="K7004" t="s">
        <v>166</v>
      </c>
      <c r="L7004" t="s">
        <v>167</v>
      </c>
      <c r="M7004" s="1">
        <v>42654</v>
      </c>
      <c r="N7004">
        <v>2</v>
      </c>
      <c r="O7004">
        <f>STANDARDIZE(N7004,$N$8,$N$9)</f>
        <v>-0.59884383357086635</v>
      </c>
      <c r="P7004">
        <f>ABS($J$3-O7004)</f>
        <v>7.1477609793975994E-2</v>
      </c>
      <c r="Q7004">
        <f>ABS($J$4-O7004)</f>
        <v>2.7876267819650655</v>
      </c>
      <c r="R7004">
        <f>ABS($J$5-O7004)</f>
        <v>0.44673506121235018</v>
      </c>
      <c r="S7004">
        <f>ABS($J$6-O7004)</f>
        <v>1.0364253420126524</v>
      </c>
      <c r="T7004">
        <f>MIN(P7004:S7004)</f>
        <v>7.1477609793975994E-2</v>
      </c>
      <c r="U7004">
        <f>MATCH(T7004,P7004:S7004, 0)</f>
        <v>1</v>
      </c>
    </row>
    <row r="7005" spans="1:21" x14ac:dyDescent="0.35">
      <c r="A7005">
        <v>1</v>
      </c>
      <c r="B7005">
        <v>6994</v>
      </c>
      <c r="C7005" t="s">
        <v>30</v>
      </c>
      <c r="D7005" t="s">
        <v>31</v>
      </c>
      <c r="E7005" t="s">
        <v>105</v>
      </c>
      <c r="F7005" t="s">
        <v>59</v>
      </c>
      <c r="G7005" t="s">
        <v>106</v>
      </c>
      <c r="H7005" t="s">
        <v>107</v>
      </c>
      <c r="I7005" s="1">
        <v>42593</v>
      </c>
      <c r="J7005">
        <v>2016</v>
      </c>
      <c r="K7005" t="s">
        <v>125</v>
      </c>
      <c r="L7005" t="s">
        <v>126</v>
      </c>
      <c r="M7005" s="1">
        <v>42688</v>
      </c>
      <c r="N7005">
        <v>6</v>
      </c>
      <c r="O7005">
        <f>STANDARDIZE(N7005,$N$8,$N$9)</f>
        <v>-0.52736622377689035</v>
      </c>
      <c r="P7005">
        <f>ABS($J$3-O7005)</f>
        <v>0</v>
      </c>
      <c r="Q7005">
        <f>ABS($J$4-O7005)</f>
        <v>2.7161491721710895</v>
      </c>
      <c r="R7005">
        <f>ABS($J$5-O7005)</f>
        <v>0.37525745141837419</v>
      </c>
      <c r="S7005">
        <f>ABS($J$6-O7005)</f>
        <v>0.96494773221867647</v>
      </c>
      <c r="T7005">
        <f>MIN(P7005:S7005)</f>
        <v>0</v>
      </c>
      <c r="U7005">
        <f>MATCH(T7005,P7005:S7005, 0)</f>
        <v>1</v>
      </c>
    </row>
    <row r="7006" spans="1:21" x14ac:dyDescent="0.35">
      <c r="A7006">
        <v>1</v>
      </c>
      <c r="B7006">
        <v>6995</v>
      </c>
      <c r="C7006" t="s">
        <v>67</v>
      </c>
      <c r="D7006" t="s">
        <v>68</v>
      </c>
      <c r="E7006" t="s">
        <v>16</v>
      </c>
      <c r="F7006" t="s">
        <v>17</v>
      </c>
      <c r="G7006" t="s">
        <v>137</v>
      </c>
      <c r="H7006" t="s">
        <v>138</v>
      </c>
      <c r="I7006" s="1">
        <v>42593</v>
      </c>
      <c r="J7006">
        <v>2016</v>
      </c>
      <c r="K7006" t="s">
        <v>125</v>
      </c>
      <c r="L7006" t="s">
        <v>126</v>
      </c>
      <c r="M7006" s="1">
        <v>42690</v>
      </c>
      <c r="N7006">
        <v>8</v>
      </c>
      <c r="O7006">
        <f>STANDARDIZE(N7006,$N$8,$N$9)</f>
        <v>-0.49162741887990236</v>
      </c>
      <c r="P7006">
        <f>ABS($J$3-O7006)</f>
        <v>3.5738804896987997E-2</v>
      </c>
      <c r="Q7006">
        <f>ABS($J$4-O7006)</f>
        <v>2.6804103672741011</v>
      </c>
      <c r="R7006">
        <f>ABS($J$5-O7006)</f>
        <v>0.33951864652138619</v>
      </c>
      <c r="S7006">
        <f>ABS($J$6-O7006)</f>
        <v>0.92920892732168847</v>
      </c>
      <c r="T7006">
        <f>MIN(P7006:S7006)</f>
        <v>3.5738804896987997E-2</v>
      </c>
      <c r="U7006">
        <f>MATCH(T7006,P7006:S7006, 0)</f>
        <v>1</v>
      </c>
    </row>
    <row r="7007" spans="1:21" x14ac:dyDescent="0.35">
      <c r="A7007">
        <v>3</v>
      </c>
      <c r="B7007">
        <v>6996</v>
      </c>
      <c r="C7007" t="s">
        <v>14</v>
      </c>
      <c r="D7007" t="s">
        <v>15</v>
      </c>
      <c r="E7007" t="s">
        <v>24</v>
      </c>
      <c r="F7007" t="s">
        <v>25</v>
      </c>
      <c r="G7007" t="s">
        <v>26</v>
      </c>
      <c r="H7007" t="s">
        <v>27</v>
      </c>
      <c r="I7007" s="1">
        <v>42593</v>
      </c>
      <c r="J7007">
        <v>2016</v>
      </c>
      <c r="K7007" t="s">
        <v>41</v>
      </c>
      <c r="L7007" t="s">
        <v>42</v>
      </c>
      <c r="M7007" s="1">
        <v>42412</v>
      </c>
      <c r="N7007">
        <v>24</v>
      </c>
      <c r="O7007">
        <f>STANDARDIZE(N7007,$N$8,$N$9)</f>
        <v>-0.20571697970399819</v>
      </c>
      <c r="P7007">
        <f>ABS($J$3-O7007)</f>
        <v>0.32164924407289219</v>
      </c>
      <c r="Q7007">
        <f>ABS($J$4-O7007)</f>
        <v>2.3944999280981971</v>
      </c>
      <c r="R7007">
        <f>ABS($J$5-O7007)</f>
        <v>5.3608207345482023E-2</v>
      </c>
      <c r="S7007">
        <f>ABS($J$6-O7007)</f>
        <v>0.64329848814578428</v>
      </c>
      <c r="T7007">
        <f>MIN(P7007:S7007)</f>
        <v>5.3608207345482023E-2</v>
      </c>
      <c r="U7007">
        <f>MATCH(T7007,P7007:S7007, 0)</f>
        <v>3</v>
      </c>
    </row>
    <row r="7008" spans="1:21" x14ac:dyDescent="0.35">
      <c r="A7008">
        <v>4</v>
      </c>
      <c r="B7008">
        <v>6997</v>
      </c>
      <c r="C7008" t="s">
        <v>71</v>
      </c>
      <c r="D7008" t="s">
        <v>72</v>
      </c>
      <c r="E7008" t="s">
        <v>16</v>
      </c>
      <c r="F7008" t="s">
        <v>17</v>
      </c>
      <c r="G7008" t="s">
        <v>344</v>
      </c>
      <c r="H7008" t="s">
        <v>345</v>
      </c>
      <c r="I7008" s="1">
        <v>42593</v>
      </c>
      <c r="J7008">
        <v>2016</v>
      </c>
      <c r="K7008" t="s">
        <v>41</v>
      </c>
      <c r="L7008" t="s">
        <v>42</v>
      </c>
      <c r="M7008" s="1">
        <v>42783</v>
      </c>
      <c r="N7008">
        <v>101</v>
      </c>
      <c r="O7008">
        <f>STANDARDIZE(N7008,$N$8,$N$9)</f>
        <v>1.1702270088300406</v>
      </c>
      <c r="P7008">
        <f>ABS($J$3-O7008)</f>
        <v>1.697593232606931</v>
      </c>
      <c r="Q7008">
        <f>ABS($J$4-O7008)</f>
        <v>1.0185559395641584</v>
      </c>
      <c r="R7008">
        <f>ABS($J$5-O7008)</f>
        <v>1.3223357811885568</v>
      </c>
      <c r="S7008">
        <f>ABS($J$6-O7008)</f>
        <v>0.73264550038825449</v>
      </c>
      <c r="T7008">
        <f>MIN(P7008:S7008)</f>
        <v>0.73264550038825449</v>
      </c>
      <c r="U7008">
        <f>MATCH(T7008,P7008:S7008, 0)</f>
        <v>4</v>
      </c>
    </row>
    <row r="7009" spans="1:21" x14ac:dyDescent="0.35">
      <c r="A7009">
        <v>1</v>
      </c>
      <c r="B7009">
        <v>6998</v>
      </c>
      <c r="C7009" t="s">
        <v>14</v>
      </c>
      <c r="D7009" t="s">
        <v>15</v>
      </c>
      <c r="E7009" t="s">
        <v>16</v>
      </c>
      <c r="F7009" t="s">
        <v>17</v>
      </c>
      <c r="G7009" t="s">
        <v>344</v>
      </c>
      <c r="H7009" t="s">
        <v>345</v>
      </c>
      <c r="I7009" s="1">
        <v>42594</v>
      </c>
      <c r="J7009">
        <v>2016</v>
      </c>
      <c r="K7009" t="s">
        <v>41</v>
      </c>
      <c r="L7009" t="s">
        <v>42</v>
      </c>
      <c r="O7009">
        <f>STANDARDIZE(N7009,$N$8,$N$9)</f>
        <v>-0.63458263846785445</v>
      </c>
      <c r="P7009">
        <f>ABS($J$3-O7009)</f>
        <v>0.1072164146909641</v>
      </c>
      <c r="Q7009">
        <f>ABS($J$4-O7009)</f>
        <v>2.8233655868620535</v>
      </c>
      <c r="R7009">
        <f>ABS($J$5-O7009)</f>
        <v>0.48247386610933829</v>
      </c>
      <c r="S7009">
        <f>ABS($J$6-O7009)</f>
        <v>1.0721641469096406</v>
      </c>
      <c r="T7009">
        <f>MIN(P7009:S7009)</f>
        <v>0.1072164146909641</v>
      </c>
      <c r="U7009">
        <f>MATCH(T7009,P7009:S7009, 0)</f>
        <v>1</v>
      </c>
    </row>
    <row r="7010" spans="1:21" x14ac:dyDescent="0.35">
      <c r="A7010">
        <v>1</v>
      </c>
      <c r="B7010">
        <v>6999</v>
      </c>
      <c r="C7010" t="s">
        <v>14</v>
      </c>
      <c r="D7010" t="s">
        <v>15</v>
      </c>
      <c r="E7010" t="s">
        <v>131</v>
      </c>
      <c r="F7010" t="s">
        <v>132</v>
      </c>
      <c r="G7010" t="s">
        <v>133</v>
      </c>
      <c r="H7010" t="s">
        <v>134</v>
      </c>
      <c r="I7010" s="1">
        <v>42594</v>
      </c>
      <c r="J7010">
        <v>2016</v>
      </c>
      <c r="K7010" t="s">
        <v>166</v>
      </c>
      <c r="L7010" t="s">
        <v>167</v>
      </c>
      <c r="M7010" s="1">
        <v>42719</v>
      </c>
      <c r="N7010">
        <v>7</v>
      </c>
      <c r="O7010">
        <f>STANDARDIZE(N7010,$N$8,$N$9)</f>
        <v>-0.50949682132839635</v>
      </c>
      <c r="P7010">
        <f>ABS($J$3-O7010)</f>
        <v>1.7869402448493998E-2</v>
      </c>
      <c r="Q7010">
        <f>ABS($J$4-O7010)</f>
        <v>2.6982797697225953</v>
      </c>
      <c r="R7010">
        <f>ABS($J$5-O7010)</f>
        <v>0.35738804896988019</v>
      </c>
      <c r="S7010">
        <f>ABS($J$6-O7010)</f>
        <v>0.94707832977018247</v>
      </c>
      <c r="T7010">
        <f>MIN(P7010:S7010)</f>
        <v>1.7869402448493998E-2</v>
      </c>
      <c r="U7010">
        <f>MATCH(T7010,P7010:S7010, 0)</f>
        <v>1</v>
      </c>
    </row>
    <row r="7011" spans="1:21" x14ac:dyDescent="0.35">
      <c r="A7011">
        <v>1</v>
      </c>
      <c r="B7011">
        <v>7000</v>
      </c>
      <c r="C7011" t="s">
        <v>67</v>
      </c>
      <c r="D7011" t="s">
        <v>68</v>
      </c>
      <c r="E7011" t="s">
        <v>131</v>
      </c>
      <c r="F7011" t="s">
        <v>132</v>
      </c>
      <c r="G7011" t="s">
        <v>133</v>
      </c>
      <c r="H7011" t="s">
        <v>134</v>
      </c>
      <c r="I7011" s="1">
        <v>42594</v>
      </c>
      <c r="J7011">
        <v>2016</v>
      </c>
      <c r="K7011" t="s">
        <v>577</v>
      </c>
      <c r="L7011" t="s">
        <v>578</v>
      </c>
      <c r="M7011" s="1">
        <v>42723</v>
      </c>
      <c r="N7011">
        <v>11</v>
      </c>
      <c r="O7011">
        <f>STANDARDIZE(N7011,$N$8,$N$9)</f>
        <v>-0.43801921153442031</v>
      </c>
      <c r="P7011">
        <f>ABS($J$3-O7011)</f>
        <v>8.9347012242470047E-2</v>
      </c>
      <c r="Q7011">
        <f>ABS($J$4-O7011)</f>
        <v>2.6268021599286193</v>
      </c>
      <c r="R7011">
        <f>ABS($J$5-O7011)</f>
        <v>0.28591043917590414</v>
      </c>
      <c r="S7011">
        <f>ABS($J$6-O7011)</f>
        <v>0.87560071997620637</v>
      </c>
      <c r="T7011">
        <f>MIN(P7011:S7011)</f>
        <v>8.9347012242470047E-2</v>
      </c>
      <c r="U7011">
        <f>MATCH(T7011,P7011:S7011, 0)</f>
        <v>1</v>
      </c>
    </row>
    <row r="7012" spans="1:21" x14ac:dyDescent="0.35">
      <c r="A7012">
        <v>3</v>
      </c>
      <c r="B7012">
        <v>7001</v>
      </c>
      <c r="C7012" t="s">
        <v>172</v>
      </c>
      <c r="D7012" t="s">
        <v>173</v>
      </c>
      <c r="E7012" t="s">
        <v>16</v>
      </c>
      <c r="F7012" t="s">
        <v>17</v>
      </c>
      <c r="G7012" t="s">
        <v>344</v>
      </c>
      <c r="H7012" t="s">
        <v>345</v>
      </c>
      <c r="I7012" s="1">
        <v>42594</v>
      </c>
      <c r="J7012">
        <v>2016</v>
      </c>
      <c r="K7012" t="s">
        <v>77</v>
      </c>
      <c r="L7012" t="s">
        <v>78</v>
      </c>
      <c r="M7012" s="1">
        <v>42731</v>
      </c>
      <c r="N7012">
        <v>19</v>
      </c>
      <c r="O7012">
        <f>STANDARDIZE(N7012,$N$8,$N$9)</f>
        <v>-0.29506399194646826</v>
      </c>
      <c r="P7012">
        <f>ABS($J$3-O7012)</f>
        <v>0.23230223183042209</v>
      </c>
      <c r="Q7012">
        <f>ABS($J$4-O7012)</f>
        <v>2.4838469403406673</v>
      </c>
      <c r="R7012">
        <f>ABS($J$5-O7012)</f>
        <v>0.1429552195879521</v>
      </c>
      <c r="S7012">
        <f>ABS($J$6-O7012)</f>
        <v>0.73264550038825438</v>
      </c>
      <c r="T7012">
        <f>MIN(P7012:S7012)</f>
        <v>0.1429552195879521</v>
      </c>
      <c r="U7012">
        <f>MATCH(T7012,P7012:S7012, 0)</f>
        <v>3</v>
      </c>
    </row>
    <row r="7013" spans="1:21" x14ac:dyDescent="0.35">
      <c r="A7013">
        <v>3</v>
      </c>
      <c r="B7013">
        <v>7002</v>
      </c>
      <c r="C7013" t="s">
        <v>135</v>
      </c>
      <c r="D7013" t="s">
        <v>136</v>
      </c>
      <c r="E7013" t="s">
        <v>296</v>
      </c>
      <c r="F7013" t="s">
        <v>335</v>
      </c>
      <c r="G7013" t="s">
        <v>336</v>
      </c>
      <c r="H7013" t="s">
        <v>337</v>
      </c>
      <c r="I7013" s="1">
        <v>42594</v>
      </c>
      <c r="J7013">
        <v>2016</v>
      </c>
      <c r="K7013" t="s">
        <v>69</v>
      </c>
      <c r="L7013" t="s">
        <v>70</v>
      </c>
      <c r="M7013" s="1">
        <v>42732</v>
      </c>
      <c r="N7013">
        <v>20</v>
      </c>
      <c r="O7013">
        <f>STANDARDIZE(N7013,$N$8,$N$9)</f>
        <v>-0.27719458949797421</v>
      </c>
      <c r="P7013">
        <f>ABS($J$3-O7013)</f>
        <v>0.25017163427891614</v>
      </c>
      <c r="Q7013">
        <f>ABS($J$4-O7013)</f>
        <v>2.4659775378921731</v>
      </c>
      <c r="R7013">
        <f>ABS($J$5-O7013)</f>
        <v>0.12508581713945804</v>
      </c>
      <c r="S7013">
        <f>ABS($J$6-O7013)</f>
        <v>0.71477609793976038</v>
      </c>
      <c r="T7013">
        <f>MIN(P7013:S7013)</f>
        <v>0.12508581713945804</v>
      </c>
      <c r="U7013">
        <f>MATCH(T7013,P7013:S7013, 0)</f>
        <v>3</v>
      </c>
    </row>
    <row r="7014" spans="1:21" x14ac:dyDescent="0.35">
      <c r="A7014">
        <v>3</v>
      </c>
      <c r="B7014">
        <v>7003</v>
      </c>
      <c r="C7014" t="s">
        <v>239</v>
      </c>
      <c r="D7014" t="s">
        <v>240</v>
      </c>
      <c r="E7014" t="s">
        <v>84</v>
      </c>
      <c r="F7014" t="s">
        <v>85</v>
      </c>
      <c r="G7014" t="s">
        <v>86</v>
      </c>
      <c r="H7014" t="s">
        <v>87</v>
      </c>
      <c r="I7014" s="1">
        <v>42594</v>
      </c>
      <c r="J7014">
        <v>2016</v>
      </c>
      <c r="K7014" t="s">
        <v>77</v>
      </c>
      <c r="L7014" t="s">
        <v>78</v>
      </c>
      <c r="M7014" s="1">
        <v>42733</v>
      </c>
      <c r="N7014">
        <v>21</v>
      </c>
      <c r="O7014">
        <f>STANDARDIZE(N7014,$N$8,$N$9)</f>
        <v>-0.25932518704948021</v>
      </c>
      <c r="P7014">
        <f>ABS($J$3-O7014)</f>
        <v>0.26804103672741014</v>
      </c>
      <c r="Q7014">
        <f>ABS($J$4-O7014)</f>
        <v>2.4481081354436793</v>
      </c>
      <c r="R7014">
        <f>ABS($J$5-O7014)</f>
        <v>0.10721641469096405</v>
      </c>
      <c r="S7014">
        <f>ABS($J$6-O7014)</f>
        <v>0.69690669549126638</v>
      </c>
      <c r="T7014">
        <f>MIN(P7014:S7014)</f>
        <v>0.10721641469096405</v>
      </c>
      <c r="U7014">
        <f>MATCH(T7014,P7014:S7014, 0)</f>
        <v>3</v>
      </c>
    </row>
    <row r="7015" spans="1:21" x14ac:dyDescent="0.35">
      <c r="A7015">
        <v>3</v>
      </c>
      <c r="B7015">
        <v>7004</v>
      </c>
      <c r="C7015" t="s">
        <v>14</v>
      </c>
      <c r="D7015" t="s">
        <v>15</v>
      </c>
      <c r="E7015" t="s">
        <v>16</v>
      </c>
      <c r="F7015" t="s">
        <v>17</v>
      </c>
      <c r="G7015" t="s">
        <v>18</v>
      </c>
      <c r="H7015" t="s">
        <v>19</v>
      </c>
      <c r="I7015" s="1">
        <v>42594</v>
      </c>
      <c r="J7015">
        <v>2016</v>
      </c>
      <c r="K7015" t="s">
        <v>77</v>
      </c>
      <c r="L7015" t="s">
        <v>78</v>
      </c>
      <c r="M7015" s="1">
        <v>42826</v>
      </c>
      <c r="N7015">
        <v>27</v>
      </c>
      <c r="O7015">
        <f>STANDARDIZE(N7015,$N$8,$N$9)</f>
        <v>-0.15210877235851616</v>
      </c>
      <c r="P7015">
        <f>ABS($J$3-O7015)</f>
        <v>0.37525745141837419</v>
      </c>
      <c r="Q7015">
        <f>ABS($J$4-O7015)</f>
        <v>2.3408917207527153</v>
      </c>
      <c r="R7015">
        <f>ABS($J$5-O7015)</f>
        <v>0</v>
      </c>
      <c r="S7015">
        <f>ABS($J$6-O7015)</f>
        <v>0.58969028080030228</v>
      </c>
      <c r="T7015">
        <f>MIN(P7015:S7015)</f>
        <v>0</v>
      </c>
      <c r="U7015">
        <f>MATCH(T7015,P7015:S7015, 0)</f>
        <v>3</v>
      </c>
    </row>
    <row r="7016" spans="1:21" x14ac:dyDescent="0.35">
      <c r="A7016">
        <v>3</v>
      </c>
      <c r="B7016">
        <v>7005</v>
      </c>
      <c r="C7016" t="s">
        <v>172</v>
      </c>
      <c r="D7016" t="s">
        <v>173</v>
      </c>
      <c r="E7016" t="s">
        <v>79</v>
      </c>
      <c r="F7016" t="s">
        <v>35</v>
      </c>
      <c r="G7016" t="s">
        <v>80</v>
      </c>
      <c r="H7016" t="s">
        <v>81</v>
      </c>
      <c r="I7016" s="1">
        <v>42594</v>
      </c>
      <c r="J7016">
        <v>2016</v>
      </c>
      <c r="K7016" t="s">
        <v>77</v>
      </c>
      <c r="L7016" t="s">
        <v>78</v>
      </c>
      <c r="M7016" s="1">
        <v>42856</v>
      </c>
      <c r="N7016">
        <v>28</v>
      </c>
      <c r="O7016">
        <f>STANDARDIZE(N7016,$N$8,$N$9)</f>
        <v>-0.13423936991002217</v>
      </c>
      <c r="P7016">
        <f>ABS($J$3-O7016)</f>
        <v>0.39312685386686819</v>
      </c>
      <c r="Q7016">
        <f>ABS($J$4-O7016)</f>
        <v>2.3230223183042211</v>
      </c>
      <c r="R7016">
        <f>ABS($J$5-O7016)</f>
        <v>1.7869402448493998E-2</v>
      </c>
      <c r="S7016">
        <f>ABS($J$6-O7016)</f>
        <v>0.57182087835180828</v>
      </c>
      <c r="T7016">
        <f>MIN(P7016:S7016)</f>
        <v>1.7869402448493998E-2</v>
      </c>
      <c r="U7016">
        <f>MATCH(T7016,P7016:S7016, 0)</f>
        <v>3</v>
      </c>
    </row>
    <row r="7017" spans="1:21" x14ac:dyDescent="0.35">
      <c r="A7017">
        <v>3</v>
      </c>
      <c r="B7017">
        <v>7006</v>
      </c>
      <c r="C7017" t="s">
        <v>14</v>
      </c>
      <c r="D7017" t="s">
        <v>15</v>
      </c>
      <c r="E7017" t="s">
        <v>79</v>
      </c>
      <c r="F7017" t="s">
        <v>35</v>
      </c>
      <c r="G7017" t="s">
        <v>80</v>
      </c>
      <c r="H7017" t="s">
        <v>81</v>
      </c>
      <c r="I7017" s="1">
        <v>42594</v>
      </c>
      <c r="J7017">
        <v>2016</v>
      </c>
      <c r="K7017" t="s">
        <v>41</v>
      </c>
      <c r="L7017" t="s">
        <v>42</v>
      </c>
      <c r="M7017" s="1">
        <v>42856</v>
      </c>
      <c r="N7017">
        <v>28</v>
      </c>
      <c r="O7017">
        <f>STANDARDIZE(N7017,$N$8,$N$9)</f>
        <v>-0.13423936991002217</v>
      </c>
      <c r="P7017">
        <f>ABS($J$3-O7017)</f>
        <v>0.39312685386686819</v>
      </c>
      <c r="Q7017">
        <f>ABS($J$4-O7017)</f>
        <v>2.3230223183042211</v>
      </c>
      <c r="R7017">
        <f>ABS($J$5-O7017)</f>
        <v>1.7869402448493998E-2</v>
      </c>
      <c r="S7017">
        <f>ABS($J$6-O7017)</f>
        <v>0.57182087835180828</v>
      </c>
      <c r="T7017">
        <f>MIN(P7017:S7017)</f>
        <v>1.7869402448493998E-2</v>
      </c>
      <c r="U7017">
        <f>MATCH(T7017,P7017:S7017, 0)</f>
        <v>3</v>
      </c>
    </row>
    <row r="7018" spans="1:21" x14ac:dyDescent="0.35">
      <c r="A7018">
        <v>4</v>
      </c>
      <c r="B7018">
        <v>7007</v>
      </c>
      <c r="C7018" t="s">
        <v>14</v>
      </c>
      <c r="D7018" t="s">
        <v>15</v>
      </c>
      <c r="E7018" t="s">
        <v>131</v>
      </c>
      <c r="F7018" t="s">
        <v>132</v>
      </c>
      <c r="G7018" t="s">
        <v>133</v>
      </c>
      <c r="H7018" t="s">
        <v>134</v>
      </c>
      <c r="I7018" s="1">
        <v>42594</v>
      </c>
      <c r="J7018">
        <v>2016</v>
      </c>
      <c r="K7018" t="s">
        <v>577</v>
      </c>
      <c r="L7018" t="s">
        <v>578</v>
      </c>
      <c r="M7018" s="1">
        <v>42760</v>
      </c>
      <c r="N7018">
        <v>48</v>
      </c>
      <c r="O7018">
        <f>STANDARDIZE(N7018,$N$8,$N$9)</f>
        <v>0.22314867905985802</v>
      </c>
      <c r="P7018">
        <f>ABS($J$3-O7018)</f>
        <v>0.75051490283674838</v>
      </c>
      <c r="Q7018">
        <f>ABS($J$4-O7018)</f>
        <v>1.9656342693343409</v>
      </c>
      <c r="R7018">
        <f>ABS($J$5-O7018)</f>
        <v>0.37525745141837419</v>
      </c>
      <c r="S7018">
        <f>ABS($J$6-O7018)</f>
        <v>0.21443282938192809</v>
      </c>
      <c r="T7018">
        <f>MIN(P7018:S7018)</f>
        <v>0.21443282938192809</v>
      </c>
      <c r="U7018">
        <f>MATCH(T7018,P7018:S7018, 0)</f>
        <v>4</v>
      </c>
    </row>
    <row r="7019" spans="1:21" x14ac:dyDescent="0.35">
      <c r="A7019">
        <v>4</v>
      </c>
      <c r="B7019">
        <v>7008</v>
      </c>
      <c r="C7019" t="s">
        <v>14</v>
      </c>
      <c r="D7019" t="s">
        <v>15</v>
      </c>
      <c r="E7019" t="s">
        <v>34</v>
      </c>
      <c r="F7019" t="s">
        <v>35</v>
      </c>
      <c r="G7019" t="s">
        <v>468</v>
      </c>
      <c r="H7019" t="s">
        <v>469</v>
      </c>
      <c r="I7019" s="1">
        <v>42594</v>
      </c>
      <c r="J7019">
        <v>2016</v>
      </c>
      <c r="K7019" t="s">
        <v>41</v>
      </c>
      <c r="L7019" t="s">
        <v>42</v>
      </c>
      <c r="M7019" s="1">
        <v>42766</v>
      </c>
      <c r="N7019">
        <v>54</v>
      </c>
      <c r="O7019">
        <f>STANDARDIZE(N7019,$N$8,$N$9)</f>
        <v>0.33036509375082207</v>
      </c>
      <c r="P7019">
        <f>ABS($J$3-O7019)</f>
        <v>0.85773131752771237</v>
      </c>
      <c r="Q7019">
        <f>ABS($J$4-O7019)</f>
        <v>1.8584178546433769</v>
      </c>
      <c r="R7019">
        <f>ABS($J$5-O7019)</f>
        <v>0.48247386610933823</v>
      </c>
      <c r="S7019">
        <f>ABS($J$6-O7019)</f>
        <v>0.10721641469096405</v>
      </c>
      <c r="T7019">
        <f>MIN(P7019:S7019)</f>
        <v>0.10721641469096405</v>
      </c>
      <c r="U7019">
        <f>MATCH(T7019,P7019:S7019, 0)</f>
        <v>4</v>
      </c>
    </row>
    <row r="7020" spans="1:21" x14ac:dyDescent="0.35">
      <c r="A7020">
        <v>3</v>
      </c>
      <c r="B7020">
        <v>7009</v>
      </c>
      <c r="C7020" t="s">
        <v>14</v>
      </c>
      <c r="D7020" t="s">
        <v>15</v>
      </c>
      <c r="E7020" t="s">
        <v>79</v>
      </c>
      <c r="F7020" t="s">
        <v>35</v>
      </c>
      <c r="G7020" t="s">
        <v>80</v>
      </c>
      <c r="H7020" t="s">
        <v>81</v>
      </c>
      <c r="I7020" s="1">
        <v>42595</v>
      </c>
      <c r="J7020">
        <v>2016</v>
      </c>
      <c r="K7020" t="s">
        <v>77</v>
      </c>
      <c r="L7020" t="s">
        <v>78</v>
      </c>
      <c r="M7020" s="1">
        <v>42612</v>
      </c>
      <c r="N7020">
        <v>17</v>
      </c>
      <c r="O7020">
        <f>STANDARDIZE(N7020,$N$8,$N$9)</f>
        <v>-0.33080279684345626</v>
      </c>
      <c r="P7020">
        <f>ABS($J$3-O7020)</f>
        <v>0.19656342693343409</v>
      </c>
      <c r="Q7020">
        <f>ABS($J$4-O7020)</f>
        <v>2.5195857452376553</v>
      </c>
      <c r="R7020">
        <f>ABS($J$5-O7020)</f>
        <v>0.17869402448494009</v>
      </c>
      <c r="S7020">
        <f>ABS($J$6-O7020)</f>
        <v>0.76838430528524237</v>
      </c>
      <c r="T7020">
        <f>MIN(P7020:S7020)</f>
        <v>0.17869402448494009</v>
      </c>
      <c r="U7020">
        <f>MATCH(T7020,P7020:S7020, 0)</f>
        <v>3</v>
      </c>
    </row>
    <row r="7021" spans="1:21" x14ac:dyDescent="0.35">
      <c r="A7021">
        <v>3</v>
      </c>
      <c r="B7021">
        <v>7010</v>
      </c>
      <c r="C7021" t="s">
        <v>229</v>
      </c>
      <c r="D7021" t="s">
        <v>230</v>
      </c>
      <c r="E7021" t="s">
        <v>149</v>
      </c>
      <c r="F7021" t="s">
        <v>150</v>
      </c>
      <c r="G7021" t="s">
        <v>215</v>
      </c>
      <c r="H7021" t="s">
        <v>216</v>
      </c>
      <c r="I7021" s="1">
        <v>42595</v>
      </c>
      <c r="J7021">
        <v>2016</v>
      </c>
      <c r="K7021" t="s">
        <v>77</v>
      </c>
      <c r="L7021" t="s">
        <v>78</v>
      </c>
      <c r="M7021" s="1">
        <v>42591</v>
      </c>
      <c r="N7021">
        <v>26</v>
      </c>
      <c r="O7021">
        <f>STANDARDIZE(N7021,$N$8,$N$9)</f>
        <v>-0.16997817480701016</v>
      </c>
      <c r="P7021">
        <f>ABS($J$3-O7021)</f>
        <v>0.35738804896988019</v>
      </c>
      <c r="Q7021">
        <f>ABS($J$4-O7021)</f>
        <v>2.3587611232012091</v>
      </c>
      <c r="R7021">
        <f>ABS($J$5-O7021)</f>
        <v>1.7869402448493998E-2</v>
      </c>
      <c r="S7021">
        <f>ABS($J$6-O7021)</f>
        <v>0.60755968324879628</v>
      </c>
      <c r="T7021">
        <f>MIN(P7021:S7021)</f>
        <v>1.7869402448493998E-2</v>
      </c>
      <c r="U7021">
        <f>MATCH(T7021,P7021:S7021, 0)</f>
        <v>3</v>
      </c>
    </row>
    <row r="7022" spans="1:21" x14ac:dyDescent="0.35">
      <c r="A7022">
        <v>2</v>
      </c>
      <c r="B7022">
        <v>7011</v>
      </c>
      <c r="C7022" t="s">
        <v>649</v>
      </c>
      <c r="D7022" t="s">
        <v>650</v>
      </c>
      <c r="E7022" t="s">
        <v>79</v>
      </c>
      <c r="F7022" t="s">
        <v>35</v>
      </c>
      <c r="G7022" t="s">
        <v>80</v>
      </c>
      <c r="H7022" t="s">
        <v>81</v>
      </c>
      <c r="I7022" s="1">
        <v>42595</v>
      </c>
      <c r="J7022">
        <v>2016</v>
      </c>
      <c r="K7022" t="s">
        <v>41</v>
      </c>
      <c r="L7022" t="s">
        <v>42</v>
      </c>
      <c r="M7022" s="1">
        <v>42502</v>
      </c>
      <c r="N7022">
        <v>114</v>
      </c>
      <c r="O7022">
        <f>STANDARDIZE(N7022,$N$8,$N$9)</f>
        <v>1.4025292406604628</v>
      </c>
      <c r="P7022">
        <f>ABS($J$3-O7022)</f>
        <v>1.9298954644373532</v>
      </c>
      <c r="Q7022">
        <f>ABS($J$4-O7022)</f>
        <v>0.78625370773373615</v>
      </c>
      <c r="R7022">
        <f>ABS($J$5-O7022)</f>
        <v>1.554638013018979</v>
      </c>
      <c r="S7022">
        <f>ABS($J$6-O7022)</f>
        <v>0.96494773221867669</v>
      </c>
      <c r="T7022">
        <f>MIN(P7022:S7022)</f>
        <v>0.78625370773373615</v>
      </c>
      <c r="U7022">
        <f>MATCH(T7022,P7022:S7022, 0)</f>
        <v>2</v>
      </c>
    </row>
    <row r="7023" spans="1:21" x14ac:dyDescent="0.35">
      <c r="A7023">
        <v>3</v>
      </c>
      <c r="B7023">
        <v>7012</v>
      </c>
      <c r="C7023" t="s">
        <v>239</v>
      </c>
      <c r="D7023" t="s">
        <v>240</v>
      </c>
      <c r="E7023" t="s">
        <v>219</v>
      </c>
      <c r="F7023" t="s">
        <v>220</v>
      </c>
      <c r="G7023" t="s">
        <v>221</v>
      </c>
      <c r="H7023" t="s">
        <v>222</v>
      </c>
      <c r="I7023" s="1">
        <v>42596</v>
      </c>
      <c r="J7023">
        <v>2016</v>
      </c>
      <c r="K7023" t="s">
        <v>77</v>
      </c>
      <c r="L7023" t="s">
        <v>78</v>
      </c>
      <c r="M7023" s="1">
        <v>42591</v>
      </c>
      <c r="N7023">
        <v>25</v>
      </c>
      <c r="O7023">
        <f>STANDARDIZE(N7023,$N$8,$N$9)</f>
        <v>-0.18784757725550419</v>
      </c>
      <c r="P7023">
        <f>ABS($J$3-O7023)</f>
        <v>0.33951864652138619</v>
      </c>
      <c r="Q7023">
        <f>ABS($J$4-O7023)</f>
        <v>2.3766305256497033</v>
      </c>
      <c r="R7023">
        <f>ABS($J$5-O7023)</f>
        <v>3.5738804896988025E-2</v>
      </c>
      <c r="S7023">
        <f>ABS($J$6-O7023)</f>
        <v>0.62542908569729028</v>
      </c>
      <c r="T7023">
        <f>MIN(P7023:S7023)</f>
        <v>3.5738804896988025E-2</v>
      </c>
      <c r="U7023">
        <f>MATCH(T7023,P7023:S7023, 0)</f>
        <v>3</v>
      </c>
    </row>
    <row r="7024" spans="1:21" x14ac:dyDescent="0.35">
      <c r="A7024">
        <v>4</v>
      </c>
      <c r="B7024">
        <v>7013</v>
      </c>
      <c r="C7024" t="s">
        <v>239</v>
      </c>
      <c r="D7024" t="s">
        <v>240</v>
      </c>
      <c r="E7024" t="s">
        <v>296</v>
      </c>
      <c r="F7024" t="s">
        <v>335</v>
      </c>
      <c r="G7024" t="s">
        <v>579</v>
      </c>
      <c r="H7024" t="s">
        <v>580</v>
      </c>
      <c r="I7024" s="1">
        <v>42596</v>
      </c>
      <c r="J7024">
        <v>2016</v>
      </c>
      <c r="K7024" t="s">
        <v>77</v>
      </c>
      <c r="L7024" t="s">
        <v>78</v>
      </c>
      <c r="M7024" s="1">
        <v>42439</v>
      </c>
      <c r="N7024">
        <v>50</v>
      </c>
      <c r="O7024">
        <f>STANDARDIZE(N7024,$N$8,$N$9)</f>
        <v>0.25888748395684602</v>
      </c>
      <c r="P7024">
        <f>ABS($J$3-O7024)</f>
        <v>0.78625370773373637</v>
      </c>
      <c r="Q7024">
        <f>ABS($J$4-O7024)</f>
        <v>1.9298954644373529</v>
      </c>
      <c r="R7024">
        <f>ABS($J$5-O7024)</f>
        <v>0.41099625631536219</v>
      </c>
      <c r="S7024">
        <f>ABS($J$6-O7024)</f>
        <v>0.17869402448494009</v>
      </c>
      <c r="T7024">
        <f>MIN(P7024:S7024)</f>
        <v>0.17869402448494009</v>
      </c>
      <c r="U7024">
        <f>MATCH(T7024,P7024:S7024, 0)</f>
        <v>4</v>
      </c>
    </row>
    <row r="7025" spans="1:21" x14ac:dyDescent="0.35">
      <c r="A7025">
        <v>1</v>
      </c>
      <c r="B7025">
        <v>7014</v>
      </c>
      <c r="C7025" t="s">
        <v>110</v>
      </c>
      <c r="D7025" t="s">
        <v>111</v>
      </c>
      <c r="E7025" t="s">
        <v>131</v>
      </c>
      <c r="F7025" t="s">
        <v>132</v>
      </c>
      <c r="G7025" t="s">
        <v>133</v>
      </c>
      <c r="H7025" t="s">
        <v>134</v>
      </c>
      <c r="I7025" s="1">
        <v>42597</v>
      </c>
      <c r="J7025">
        <v>2016</v>
      </c>
      <c r="K7025" t="s">
        <v>176</v>
      </c>
      <c r="L7025" t="s">
        <v>177</v>
      </c>
      <c r="M7025" s="1">
        <v>42598</v>
      </c>
      <c r="N7025">
        <v>1</v>
      </c>
      <c r="O7025">
        <f>STANDARDIZE(N7025,$N$8,$N$9)</f>
        <v>-0.61671323601936046</v>
      </c>
      <c r="P7025">
        <f>ABS($J$3-O7025)</f>
        <v>8.9347012242470103E-2</v>
      </c>
      <c r="Q7025">
        <f>ABS($J$4-O7025)</f>
        <v>2.8054961844135593</v>
      </c>
      <c r="R7025">
        <f>ABS($J$5-O7025)</f>
        <v>0.46460446366084429</v>
      </c>
      <c r="S7025">
        <f>ABS($J$6-O7025)</f>
        <v>1.0542947444611466</v>
      </c>
      <c r="T7025">
        <f>MIN(P7025:S7025)</f>
        <v>8.9347012242470103E-2</v>
      </c>
      <c r="U7025">
        <f>MATCH(T7025,P7025:S7025, 0)</f>
        <v>1</v>
      </c>
    </row>
    <row r="7026" spans="1:21" x14ac:dyDescent="0.35">
      <c r="A7026">
        <v>1</v>
      </c>
      <c r="B7026">
        <v>7015</v>
      </c>
      <c r="C7026" t="s">
        <v>22</v>
      </c>
      <c r="D7026" t="s">
        <v>23</v>
      </c>
      <c r="E7026" t="s">
        <v>243</v>
      </c>
      <c r="F7026" t="s">
        <v>208</v>
      </c>
      <c r="G7026" t="s">
        <v>244</v>
      </c>
      <c r="H7026" t="s">
        <v>245</v>
      </c>
      <c r="I7026" s="1">
        <v>42597</v>
      </c>
      <c r="J7026">
        <v>2016</v>
      </c>
      <c r="K7026" t="s">
        <v>77</v>
      </c>
      <c r="L7026" t="s">
        <v>78</v>
      </c>
      <c r="M7026" s="1">
        <v>42603</v>
      </c>
      <c r="N7026">
        <v>6</v>
      </c>
      <c r="O7026">
        <f>STANDARDIZE(N7026,$N$8,$N$9)</f>
        <v>-0.52736622377689035</v>
      </c>
      <c r="P7026">
        <f>ABS($J$3-O7026)</f>
        <v>0</v>
      </c>
      <c r="Q7026">
        <f>ABS($J$4-O7026)</f>
        <v>2.7161491721710895</v>
      </c>
      <c r="R7026">
        <f>ABS($J$5-O7026)</f>
        <v>0.37525745141837419</v>
      </c>
      <c r="S7026">
        <f>ABS($J$6-O7026)</f>
        <v>0.96494773221867647</v>
      </c>
      <c r="T7026">
        <f>MIN(P7026:S7026)</f>
        <v>0</v>
      </c>
      <c r="U7026">
        <f>MATCH(T7026,P7026:S7026, 0)</f>
        <v>1</v>
      </c>
    </row>
    <row r="7027" spans="1:21" x14ac:dyDescent="0.35">
      <c r="A7027">
        <v>1</v>
      </c>
      <c r="B7027">
        <v>7016</v>
      </c>
      <c r="C7027" t="s">
        <v>14</v>
      </c>
      <c r="D7027" t="s">
        <v>15</v>
      </c>
      <c r="E7027" t="s">
        <v>16</v>
      </c>
      <c r="F7027" t="s">
        <v>17</v>
      </c>
      <c r="G7027" t="s">
        <v>137</v>
      </c>
      <c r="H7027" t="s">
        <v>138</v>
      </c>
      <c r="I7027" s="1">
        <v>42597</v>
      </c>
      <c r="J7027">
        <v>2016</v>
      </c>
      <c r="K7027" t="s">
        <v>125</v>
      </c>
      <c r="L7027" t="s">
        <v>126</v>
      </c>
      <c r="M7027" s="1">
        <v>42604</v>
      </c>
      <c r="N7027">
        <v>7</v>
      </c>
      <c r="O7027">
        <f>STANDARDIZE(N7027,$N$8,$N$9)</f>
        <v>-0.50949682132839635</v>
      </c>
      <c r="P7027">
        <f>ABS($J$3-O7027)</f>
        <v>1.7869402448493998E-2</v>
      </c>
      <c r="Q7027">
        <f>ABS($J$4-O7027)</f>
        <v>2.6982797697225953</v>
      </c>
      <c r="R7027">
        <f>ABS($J$5-O7027)</f>
        <v>0.35738804896988019</v>
      </c>
      <c r="S7027">
        <f>ABS($J$6-O7027)</f>
        <v>0.94707832977018247</v>
      </c>
      <c r="T7027">
        <f>MIN(P7027:S7027)</f>
        <v>1.7869402448493998E-2</v>
      </c>
      <c r="U7027">
        <f>MATCH(T7027,P7027:S7027, 0)</f>
        <v>1</v>
      </c>
    </row>
    <row r="7028" spans="1:21" x14ac:dyDescent="0.35">
      <c r="A7028">
        <v>1</v>
      </c>
      <c r="B7028">
        <v>7017</v>
      </c>
      <c r="C7028" t="s">
        <v>135</v>
      </c>
      <c r="D7028" t="s">
        <v>136</v>
      </c>
      <c r="E7028" t="s">
        <v>34</v>
      </c>
      <c r="F7028" t="s">
        <v>35</v>
      </c>
      <c r="G7028" t="s">
        <v>36</v>
      </c>
      <c r="H7028" t="s">
        <v>37</v>
      </c>
      <c r="I7028" s="1">
        <v>42597</v>
      </c>
      <c r="J7028">
        <v>2016</v>
      </c>
      <c r="K7028" t="s">
        <v>77</v>
      </c>
      <c r="L7028" t="s">
        <v>78</v>
      </c>
      <c r="M7028" s="1">
        <v>42613</v>
      </c>
      <c r="N7028">
        <v>16</v>
      </c>
      <c r="O7028">
        <f>STANDARDIZE(N7028,$N$8,$N$9)</f>
        <v>-0.34867219929195026</v>
      </c>
      <c r="P7028">
        <f>ABS($J$3-O7028)</f>
        <v>0.17869402448494009</v>
      </c>
      <c r="Q7028">
        <f>ABS($J$4-O7028)</f>
        <v>2.5374551476861491</v>
      </c>
      <c r="R7028">
        <f>ABS($J$5-O7028)</f>
        <v>0.19656342693343409</v>
      </c>
      <c r="S7028">
        <f>ABS($J$6-O7028)</f>
        <v>0.78625370773373637</v>
      </c>
      <c r="T7028">
        <f>MIN(P7028:S7028)</f>
        <v>0.17869402448494009</v>
      </c>
      <c r="U7028">
        <f>MATCH(T7028,P7028:S7028, 0)</f>
        <v>1</v>
      </c>
    </row>
    <row r="7029" spans="1:21" x14ac:dyDescent="0.35">
      <c r="A7029">
        <v>2</v>
      </c>
      <c r="B7029">
        <v>7018</v>
      </c>
      <c r="C7029" t="s">
        <v>172</v>
      </c>
      <c r="D7029" t="s">
        <v>173</v>
      </c>
      <c r="E7029" t="s">
        <v>43</v>
      </c>
      <c r="F7029" t="s">
        <v>35</v>
      </c>
      <c r="G7029" t="s">
        <v>127</v>
      </c>
      <c r="H7029" t="s">
        <v>128</v>
      </c>
      <c r="I7029" s="1">
        <v>42597</v>
      </c>
      <c r="J7029">
        <v>2016</v>
      </c>
      <c r="K7029" t="s">
        <v>28</v>
      </c>
      <c r="L7029" t="s">
        <v>29</v>
      </c>
      <c r="M7029" s="1">
        <v>42780</v>
      </c>
      <c r="N7029">
        <v>183</v>
      </c>
      <c r="O7029">
        <f>STANDARDIZE(N7029,$N$8,$N$9)</f>
        <v>2.6355180096065496</v>
      </c>
      <c r="P7029">
        <f>ABS($J$3-O7029)</f>
        <v>3.1628842333834397</v>
      </c>
      <c r="Q7029">
        <f>ABS($J$4-O7029)</f>
        <v>0.44673506121235063</v>
      </c>
      <c r="R7029">
        <f>ABS($J$5-O7029)</f>
        <v>2.7876267819650655</v>
      </c>
      <c r="S7029">
        <f>ABS($J$6-O7029)</f>
        <v>2.1979365011647634</v>
      </c>
      <c r="T7029">
        <f>MIN(P7029:S7029)</f>
        <v>0.44673506121235063</v>
      </c>
      <c r="U7029">
        <f>MATCH(T7029,P7029:S7029, 0)</f>
        <v>2</v>
      </c>
    </row>
    <row r="7030" spans="1:21" x14ac:dyDescent="0.35">
      <c r="A7030">
        <v>1</v>
      </c>
      <c r="B7030">
        <v>7019</v>
      </c>
      <c r="C7030" t="s">
        <v>67</v>
      </c>
      <c r="D7030" t="s">
        <v>68</v>
      </c>
      <c r="E7030" t="s">
        <v>105</v>
      </c>
      <c r="F7030" t="s">
        <v>59</v>
      </c>
      <c r="G7030" t="s">
        <v>106</v>
      </c>
      <c r="H7030" t="s">
        <v>107</v>
      </c>
      <c r="I7030" s="1">
        <v>42598</v>
      </c>
      <c r="J7030">
        <v>2016</v>
      </c>
      <c r="K7030" t="s">
        <v>125</v>
      </c>
      <c r="L7030" t="s">
        <v>126</v>
      </c>
      <c r="M7030" s="1">
        <v>42599</v>
      </c>
      <c r="N7030">
        <v>1</v>
      </c>
      <c r="O7030">
        <f>STANDARDIZE(N7030,$N$8,$N$9)</f>
        <v>-0.61671323601936046</v>
      </c>
      <c r="P7030">
        <f>ABS($J$3-O7030)</f>
        <v>8.9347012242470103E-2</v>
      </c>
      <c r="Q7030">
        <f>ABS($J$4-O7030)</f>
        <v>2.8054961844135593</v>
      </c>
      <c r="R7030">
        <f>ABS($J$5-O7030)</f>
        <v>0.46460446366084429</v>
      </c>
      <c r="S7030">
        <f>ABS($J$6-O7030)</f>
        <v>1.0542947444611466</v>
      </c>
      <c r="T7030">
        <f>MIN(P7030:S7030)</f>
        <v>8.9347012242470103E-2</v>
      </c>
      <c r="U7030">
        <f>MATCH(T7030,P7030:S7030, 0)</f>
        <v>1</v>
      </c>
    </row>
    <row r="7031" spans="1:21" x14ac:dyDescent="0.35">
      <c r="A7031">
        <v>1</v>
      </c>
      <c r="B7031">
        <v>7020</v>
      </c>
      <c r="C7031" t="s">
        <v>71</v>
      </c>
      <c r="D7031" t="s">
        <v>72</v>
      </c>
      <c r="E7031" t="s">
        <v>105</v>
      </c>
      <c r="F7031" t="s">
        <v>59</v>
      </c>
      <c r="G7031" t="s">
        <v>106</v>
      </c>
      <c r="H7031" t="s">
        <v>107</v>
      </c>
      <c r="I7031" s="1">
        <v>42598</v>
      </c>
      <c r="J7031">
        <v>2016</v>
      </c>
      <c r="K7031" t="s">
        <v>125</v>
      </c>
      <c r="L7031" t="s">
        <v>126</v>
      </c>
      <c r="M7031" s="1">
        <v>42600</v>
      </c>
      <c r="N7031">
        <v>2</v>
      </c>
      <c r="O7031">
        <f>STANDARDIZE(N7031,$N$8,$N$9)</f>
        <v>-0.59884383357086635</v>
      </c>
      <c r="P7031">
        <f>ABS($J$3-O7031)</f>
        <v>7.1477609793975994E-2</v>
      </c>
      <c r="Q7031">
        <f>ABS($J$4-O7031)</f>
        <v>2.7876267819650655</v>
      </c>
      <c r="R7031">
        <f>ABS($J$5-O7031)</f>
        <v>0.44673506121235018</v>
      </c>
      <c r="S7031">
        <f>ABS($J$6-O7031)</f>
        <v>1.0364253420126524</v>
      </c>
      <c r="T7031">
        <f>MIN(P7031:S7031)</f>
        <v>7.1477609793975994E-2</v>
      </c>
      <c r="U7031">
        <f>MATCH(T7031,P7031:S7031, 0)</f>
        <v>1</v>
      </c>
    </row>
    <row r="7032" spans="1:21" x14ac:dyDescent="0.35">
      <c r="A7032">
        <v>1</v>
      </c>
      <c r="B7032">
        <v>7021</v>
      </c>
      <c r="C7032" t="s">
        <v>184</v>
      </c>
      <c r="D7032" t="s">
        <v>185</v>
      </c>
      <c r="E7032" t="s">
        <v>243</v>
      </c>
      <c r="F7032" t="s">
        <v>208</v>
      </c>
      <c r="G7032" t="s">
        <v>244</v>
      </c>
      <c r="H7032" t="s">
        <v>245</v>
      </c>
      <c r="I7032" s="1">
        <v>42598</v>
      </c>
      <c r="J7032">
        <v>2016</v>
      </c>
      <c r="K7032" t="s">
        <v>77</v>
      </c>
      <c r="L7032" t="s">
        <v>78</v>
      </c>
      <c r="M7032" s="1">
        <v>42604</v>
      </c>
      <c r="N7032">
        <v>6</v>
      </c>
      <c r="O7032">
        <f>STANDARDIZE(N7032,$N$8,$N$9)</f>
        <v>-0.52736622377689035</v>
      </c>
      <c r="P7032">
        <f>ABS($J$3-O7032)</f>
        <v>0</v>
      </c>
      <c r="Q7032">
        <f>ABS($J$4-O7032)</f>
        <v>2.7161491721710895</v>
      </c>
      <c r="R7032">
        <f>ABS($J$5-O7032)</f>
        <v>0.37525745141837419</v>
      </c>
      <c r="S7032">
        <f>ABS($J$6-O7032)</f>
        <v>0.96494773221867647</v>
      </c>
      <c r="T7032">
        <f>MIN(P7032:S7032)</f>
        <v>0</v>
      </c>
      <c r="U7032">
        <f>MATCH(T7032,P7032:S7032, 0)</f>
        <v>1</v>
      </c>
    </row>
    <row r="7033" spans="1:21" x14ac:dyDescent="0.35">
      <c r="A7033">
        <v>1</v>
      </c>
      <c r="B7033">
        <v>7022</v>
      </c>
      <c r="C7033" t="s">
        <v>14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 s="1">
        <v>42598</v>
      </c>
      <c r="J7033">
        <v>2016</v>
      </c>
      <c r="K7033" t="s">
        <v>20</v>
      </c>
      <c r="L7033" t="s">
        <v>21</v>
      </c>
      <c r="M7033" s="1">
        <v>42611</v>
      </c>
      <c r="N7033">
        <v>13</v>
      </c>
      <c r="O7033">
        <f>STANDARDIZE(N7033,$N$8,$N$9)</f>
        <v>-0.40228040663743231</v>
      </c>
      <c r="P7033">
        <f>ABS($J$3-O7033)</f>
        <v>0.12508581713945804</v>
      </c>
      <c r="Q7033">
        <f>ABS($J$4-O7033)</f>
        <v>2.5910633550316313</v>
      </c>
      <c r="R7033">
        <f>ABS($J$5-O7033)</f>
        <v>0.25017163427891614</v>
      </c>
      <c r="S7033">
        <f>ABS($J$6-O7033)</f>
        <v>0.83986191507921837</v>
      </c>
      <c r="T7033">
        <f>MIN(P7033:S7033)</f>
        <v>0.12508581713945804</v>
      </c>
      <c r="U7033">
        <f>MATCH(T7033,P7033:S7033, 0)</f>
        <v>1</v>
      </c>
    </row>
    <row r="7034" spans="1:21" x14ac:dyDescent="0.35">
      <c r="A7034">
        <v>1</v>
      </c>
      <c r="B7034">
        <v>7023</v>
      </c>
      <c r="C7034" t="s">
        <v>135</v>
      </c>
      <c r="D7034" t="s">
        <v>136</v>
      </c>
      <c r="E7034" t="s">
        <v>131</v>
      </c>
      <c r="F7034" t="s">
        <v>132</v>
      </c>
      <c r="G7034" t="s">
        <v>133</v>
      </c>
      <c r="H7034" t="s">
        <v>134</v>
      </c>
      <c r="I7034" s="1">
        <v>42598</v>
      </c>
      <c r="J7034">
        <v>2016</v>
      </c>
      <c r="K7034" t="s">
        <v>77</v>
      </c>
      <c r="L7034" t="s">
        <v>78</v>
      </c>
      <c r="M7034" s="1">
        <v>42611</v>
      </c>
      <c r="N7034">
        <v>13</v>
      </c>
      <c r="O7034">
        <f>STANDARDIZE(N7034,$N$8,$N$9)</f>
        <v>-0.40228040663743231</v>
      </c>
      <c r="P7034">
        <f>ABS($J$3-O7034)</f>
        <v>0.12508581713945804</v>
      </c>
      <c r="Q7034">
        <f>ABS($J$4-O7034)</f>
        <v>2.5910633550316313</v>
      </c>
      <c r="R7034">
        <f>ABS($J$5-O7034)</f>
        <v>0.25017163427891614</v>
      </c>
      <c r="S7034">
        <f>ABS($J$6-O7034)</f>
        <v>0.83986191507921837</v>
      </c>
      <c r="T7034">
        <f>MIN(P7034:S7034)</f>
        <v>0.12508581713945804</v>
      </c>
      <c r="U7034">
        <f>MATCH(T7034,P7034:S7034, 0)</f>
        <v>1</v>
      </c>
    </row>
    <row r="7035" spans="1:21" x14ac:dyDescent="0.35">
      <c r="A7035">
        <v>3</v>
      </c>
      <c r="B7035">
        <v>7024</v>
      </c>
      <c r="C7035" t="s">
        <v>67</v>
      </c>
      <c r="D7035" t="s">
        <v>68</v>
      </c>
      <c r="E7035" t="s">
        <v>52</v>
      </c>
      <c r="F7035" t="s">
        <v>53</v>
      </c>
      <c r="G7035" t="s">
        <v>54</v>
      </c>
      <c r="H7035" t="s">
        <v>55</v>
      </c>
      <c r="I7035" s="1">
        <v>42598</v>
      </c>
      <c r="J7035">
        <v>2016</v>
      </c>
      <c r="K7035" t="s">
        <v>69</v>
      </c>
      <c r="L7035" t="s">
        <v>70</v>
      </c>
      <c r="M7035" s="1">
        <v>42409</v>
      </c>
      <c r="N7035">
        <v>17</v>
      </c>
      <c r="O7035">
        <f>STANDARDIZE(N7035,$N$8,$N$9)</f>
        <v>-0.33080279684345626</v>
      </c>
      <c r="P7035">
        <f>ABS($J$3-O7035)</f>
        <v>0.19656342693343409</v>
      </c>
      <c r="Q7035">
        <f>ABS($J$4-O7035)</f>
        <v>2.5195857452376553</v>
      </c>
      <c r="R7035">
        <f>ABS($J$5-O7035)</f>
        <v>0.17869402448494009</v>
      </c>
      <c r="S7035">
        <f>ABS($J$6-O7035)</f>
        <v>0.76838430528524237</v>
      </c>
      <c r="T7035">
        <f>MIN(P7035:S7035)</f>
        <v>0.17869402448494009</v>
      </c>
      <c r="U7035">
        <f>MATCH(T7035,P7035:S7035, 0)</f>
        <v>3</v>
      </c>
    </row>
    <row r="7036" spans="1:21" x14ac:dyDescent="0.35">
      <c r="A7036">
        <v>3</v>
      </c>
      <c r="B7036">
        <v>7025</v>
      </c>
      <c r="C7036" t="s">
        <v>229</v>
      </c>
      <c r="D7036" t="s">
        <v>230</v>
      </c>
      <c r="E7036" t="s">
        <v>73</v>
      </c>
      <c r="F7036" t="s">
        <v>74</v>
      </c>
      <c r="G7036" t="s">
        <v>114</v>
      </c>
      <c r="H7036" t="s">
        <v>115</v>
      </c>
      <c r="I7036" s="1">
        <v>42598</v>
      </c>
      <c r="J7036">
        <v>2016</v>
      </c>
      <c r="K7036" t="s">
        <v>77</v>
      </c>
      <c r="L7036" t="s">
        <v>78</v>
      </c>
      <c r="M7036" s="1">
        <v>42627</v>
      </c>
      <c r="N7036">
        <v>29</v>
      </c>
      <c r="O7036">
        <f>STANDARDIZE(N7036,$N$8,$N$9)</f>
        <v>-0.11636996746152814</v>
      </c>
      <c r="P7036">
        <f>ABS($J$3-O7036)</f>
        <v>0.41099625631536219</v>
      </c>
      <c r="Q7036">
        <f>ABS($J$4-O7036)</f>
        <v>2.3051529158557269</v>
      </c>
      <c r="R7036">
        <f>ABS($J$5-O7036)</f>
        <v>3.5738804896988025E-2</v>
      </c>
      <c r="S7036">
        <f>ABS($J$6-O7036)</f>
        <v>0.55395147590331428</v>
      </c>
      <c r="T7036">
        <f>MIN(P7036:S7036)</f>
        <v>3.5738804896988025E-2</v>
      </c>
      <c r="U7036">
        <f>MATCH(T7036,P7036:S7036, 0)</f>
        <v>3</v>
      </c>
    </row>
    <row r="7037" spans="1:21" x14ac:dyDescent="0.35">
      <c r="A7037">
        <v>3</v>
      </c>
      <c r="B7037">
        <v>7026</v>
      </c>
      <c r="C7037" t="s">
        <v>651</v>
      </c>
      <c r="D7037" t="s">
        <v>652</v>
      </c>
      <c r="E7037" t="s">
        <v>131</v>
      </c>
      <c r="F7037" t="s">
        <v>132</v>
      </c>
      <c r="G7037" t="s">
        <v>211</v>
      </c>
      <c r="H7037" t="s">
        <v>212</v>
      </c>
      <c r="I7037" s="1">
        <v>42598</v>
      </c>
      <c r="J7037">
        <v>2016</v>
      </c>
      <c r="K7037" t="s">
        <v>41</v>
      </c>
      <c r="L7037" t="s">
        <v>42</v>
      </c>
      <c r="M7037" s="1">
        <v>42629</v>
      </c>
      <c r="N7037">
        <v>31</v>
      </c>
      <c r="O7037">
        <f>STANDARDIZE(N7037,$N$8,$N$9)</f>
        <v>-8.0631162564540129E-2</v>
      </c>
      <c r="P7037">
        <f>ABS($J$3-O7037)</f>
        <v>0.44673506121235024</v>
      </c>
      <c r="Q7037">
        <f>ABS($J$4-O7037)</f>
        <v>2.2694141109587389</v>
      </c>
      <c r="R7037">
        <f>ABS($J$5-O7037)</f>
        <v>7.1477609793976035E-2</v>
      </c>
      <c r="S7037">
        <f>ABS($J$6-O7037)</f>
        <v>0.51821267100632629</v>
      </c>
      <c r="T7037">
        <f>MIN(P7037:S7037)</f>
        <v>7.1477609793976035E-2</v>
      </c>
      <c r="U7037">
        <f>MATCH(T7037,P7037:S7037, 0)</f>
        <v>3</v>
      </c>
    </row>
    <row r="7038" spans="1:21" x14ac:dyDescent="0.35">
      <c r="A7038">
        <v>1</v>
      </c>
      <c r="B7038">
        <v>7027</v>
      </c>
      <c r="C7038" t="s">
        <v>14</v>
      </c>
      <c r="D7038" t="s">
        <v>15</v>
      </c>
      <c r="E7038" t="s">
        <v>16</v>
      </c>
      <c r="F7038" t="s">
        <v>17</v>
      </c>
      <c r="G7038" t="s">
        <v>18</v>
      </c>
      <c r="H7038" t="s">
        <v>19</v>
      </c>
      <c r="I7038" s="1">
        <v>42599</v>
      </c>
      <c r="J7038">
        <v>2016</v>
      </c>
      <c r="K7038" t="s">
        <v>176</v>
      </c>
      <c r="L7038" t="s">
        <v>177</v>
      </c>
      <c r="M7038" s="1">
        <v>42601</v>
      </c>
      <c r="N7038">
        <v>2</v>
      </c>
      <c r="O7038">
        <f>STANDARDIZE(N7038,$N$8,$N$9)</f>
        <v>-0.59884383357086635</v>
      </c>
      <c r="P7038">
        <f>ABS($J$3-O7038)</f>
        <v>7.1477609793975994E-2</v>
      </c>
      <c r="Q7038">
        <f>ABS($J$4-O7038)</f>
        <v>2.7876267819650655</v>
      </c>
      <c r="R7038">
        <f>ABS($J$5-O7038)</f>
        <v>0.44673506121235018</v>
      </c>
      <c r="S7038">
        <f>ABS($J$6-O7038)</f>
        <v>1.0364253420126524</v>
      </c>
      <c r="T7038">
        <f>MIN(P7038:S7038)</f>
        <v>7.1477609793975994E-2</v>
      </c>
      <c r="U7038">
        <f>MATCH(T7038,P7038:S7038, 0)</f>
        <v>1</v>
      </c>
    </row>
    <row r="7039" spans="1:21" x14ac:dyDescent="0.35">
      <c r="A7039">
        <v>1</v>
      </c>
      <c r="B7039">
        <v>7028</v>
      </c>
      <c r="C7039" t="s">
        <v>110</v>
      </c>
      <c r="D7039" t="s">
        <v>111</v>
      </c>
      <c r="E7039" t="s">
        <v>131</v>
      </c>
      <c r="F7039" t="s">
        <v>132</v>
      </c>
      <c r="G7039" t="s">
        <v>133</v>
      </c>
      <c r="H7039" t="s">
        <v>134</v>
      </c>
      <c r="I7039" s="1">
        <v>42599</v>
      </c>
      <c r="J7039">
        <v>2016</v>
      </c>
      <c r="K7039" t="s">
        <v>77</v>
      </c>
      <c r="L7039" t="s">
        <v>78</v>
      </c>
      <c r="M7039" s="1">
        <v>42601</v>
      </c>
      <c r="N7039">
        <v>2</v>
      </c>
      <c r="O7039">
        <f>STANDARDIZE(N7039,$N$8,$N$9)</f>
        <v>-0.59884383357086635</v>
      </c>
      <c r="P7039">
        <f>ABS($J$3-O7039)</f>
        <v>7.1477609793975994E-2</v>
      </c>
      <c r="Q7039">
        <f>ABS($J$4-O7039)</f>
        <v>2.7876267819650655</v>
      </c>
      <c r="R7039">
        <f>ABS($J$5-O7039)</f>
        <v>0.44673506121235018</v>
      </c>
      <c r="S7039">
        <f>ABS($J$6-O7039)</f>
        <v>1.0364253420126524</v>
      </c>
      <c r="T7039">
        <f>MIN(P7039:S7039)</f>
        <v>7.1477609793975994E-2</v>
      </c>
      <c r="U7039">
        <f>MATCH(T7039,P7039:S7039, 0)</f>
        <v>1</v>
      </c>
    </row>
    <row r="7040" spans="1:21" x14ac:dyDescent="0.35">
      <c r="A7040">
        <v>1</v>
      </c>
      <c r="B7040">
        <v>7029</v>
      </c>
      <c r="C7040" t="s">
        <v>329</v>
      </c>
      <c r="D7040" t="s">
        <v>330</v>
      </c>
      <c r="E7040" t="s">
        <v>84</v>
      </c>
      <c r="F7040" t="s">
        <v>85</v>
      </c>
      <c r="G7040" t="s">
        <v>333</v>
      </c>
      <c r="H7040" t="s">
        <v>334</v>
      </c>
      <c r="I7040" s="1">
        <v>42599</v>
      </c>
      <c r="J7040">
        <v>2016</v>
      </c>
      <c r="K7040" t="s">
        <v>77</v>
      </c>
      <c r="L7040" t="s">
        <v>78</v>
      </c>
      <c r="M7040" s="1">
        <v>42409</v>
      </c>
      <c r="N7040">
        <v>16</v>
      </c>
      <c r="O7040">
        <f>STANDARDIZE(N7040,$N$8,$N$9)</f>
        <v>-0.34867219929195026</v>
      </c>
      <c r="P7040">
        <f>ABS($J$3-O7040)</f>
        <v>0.17869402448494009</v>
      </c>
      <c r="Q7040">
        <f>ABS($J$4-O7040)</f>
        <v>2.5374551476861491</v>
      </c>
      <c r="R7040">
        <f>ABS($J$5-O7040)</f>
        <v>0.19656342693343409</v>
      </c>
      <c r="S7040">
        <f>ABS($J$6-O7040)</f>
        <v>0.78625370773373637</v>
      </c>
      <c r="T7040">
        <f>MIN(P7040:S7040)</f>
        <v>0.17869402448494009</v>
      </c>
      <c r="U7040">
        <f>MATCH(T7040,P7040:S7040, 0)</f>
        <v>1</v>
      </c>
    </row>
    <row r="7041" spans="1:21" x14ac:dyDescent="0.35">
      <c r="A7041">
        <v>3</v>
      </c>
      <c r="B7041">
        <v>7030</v>
      </c>
      <c r="C7041" t="s">
        <v>30</v>
      </c>
      <c r="D7041" t="s">
        <v>31</v>
      </c>
      <c r="E7041" t="s">
        <v>79</v>
      </c>
      <c r="F7041" t="s">
        <v>35</v>
      </c>
      <c r="G7041" t="s">
        <v>80</v>
      </c>
      <c r="H7041" t="s">
        <v>81</v>
      </c>
      <c r="I7041" s="1">
        <v>42599</v>
      </c>
      <c r="J7041">
        <v>2016</v>
      </c>
      <c r="K7041" t="s">
        <v>77</v>
      </c>
      <c r="L7041" t="s">
        <v>78</v>
      </c>
      <c r="M7041" s="1">
        <v>42530</v>
      </c>
      <c r="N7041">
        <v>20</v>
      </c>
      <c r="O7041">
        <f>STANDARDIZE(N7041,$N$8,$N$9)</f>
        <v>-0.27719458949797421</v>
      </c>
      <c r="P7041">
        <f>ABS($J$3-O7041)</f>
        <v>0.25017163427891614</v>
      </c>
      <c r="Q7041">
        <f>ABS($J$4-O7041)</f>
        <v>2.4659775378921731</v>
      </c>
      <c r="R7041">
        <f>ABS($J$5-O7041)</f>
        <v>0.12508581713945804</v>
      </c>
      <c r="S7041">
        <f>ABS($J$6-O7041)</f>
        <v>0.71477609793976038</v>
      </c>
      <c r="T7041">
        <f>MIN(P7041:S7041)</f>
        <v>0.12508581713945804</v>
      </c>
      <c r="U7041">
        <f>MATCH(T7041,P7041:S7041, 0)</f>
        <v>3</v>
      </c>
    </row>
    <row r="7042" spans="1:21" x14ac:dyDescent="0.35">
      <c r="A7042">
        <v>3</v>
      </c>
      <c r="B7042">
        <v>7031</v>
      </c>
      <c r="C7042" t="s">
        <v>14</v>
      </c>
      <c r="D7042" t="s">
        <v>15</v>
      </c>
      <c r="E7042" t="s">
        <v>131</v>
      </c>
      <c r="F7042" t="s">
        <v>132</v>
      </c>
      <c r="G7042" t="s">
        <v>133</v>
      </c>
      <c r="H7042" t="s">
        <v>134</v>
      </c>
      <c r="I7042" s="1">
        <v>42599</v>
      </c>
      <c r="J7042">
        <v>2016</v>
      </c>
      <c r="K7042" t="s">
        <v>77</v>
      </c>
      <c r="L7042" t="s">
        <v>78</v>
      </c>
      <c r="M7042" s="1">
        <v>42560</v>
      </c>
      <c r="N7042">
        <v>21</v>
      </c>
      <c r="O7042">
        <f>STANDARDIZE(N7042,$N$8,$N$9)</f>
        <v>-0.25932518704948021</v>
      </c>
      <c r="P7042">
        <f>ABS($J$3-O7042)</f>
        <v>0.26804103672741014</v>
      </c>
      <c r="Q7042">
        <f>ABS($J$4-O7042)</f>
        <v>2.4481081354436793</v>
      </c>
      <c r="R7042">
        <f>ABS($J$5-O7042)</f>
        <v>0.10721641469096405</v>
      </c>
      <c r="S7042">
        <f>ABS($J$6-O7042)</f>
        <v>0.69690669549126638</v>
      </c>
      <c r="T7042">
        <f>MIN(P7042:S7042)</f>
        <v>0.10721641469096405</v>
      </c>
      <c r="U7042">
        <f>MATCH(T7042,P7042:S7042, 0)</f>
        <v>3</v>
      </c>
    </row>
    <row r="7043" spans="1:21" x14ac:dyDescent="0.35">
      <c r="A7043">
        <v>3</v>
      </c>
      <c r="B7043">
        <v>7032</v>
      </c>
      <c r="C7043" t="s">
        <v>14</v>
      </c>
      <c r="D7043" t="s">
        <v>15</v>
      </c>
      <c r="E7043" t="s">
        <v>79</v>
      </c>
      <c r="F7043" t="s">
        <v>35</v>
      </c>
      <c r="G7043" t="s">
        <v>80</v>
      </c>
      <c r="H7043" t="s">
        <v>81</v>
      </c>
      <c r="I7043" s="1">
        <v>42599</v>
      </c>
      <c r="J7043">
        <v>2016</v>
      </c>
      <c r="K7043" t="s">
        <v>77</v>
      </c>
      <c r="L7043" t="s">
        <v>78</v>
      </c>
      <c r="M7043" s="1">
        <v>42591</v>
      </c>
      <c r="N7043">
        <v>22</v>
      </c>
      <c r="O7043">
        <f>STANDARDIZE(N7043,$N$8,$N$9)</f>
        <v>-0.24145578460098621</v>
      </c>
      <c r="P7043">
        <f>ABS($J$3-O7043)</f>
        <v>0.28591043917590414</v>
      </c>
      <c r="Q7043">
        <f>ABS($J$4-O7043)</f>
        <v>2.4302387329951851</v>
      </c>
      <c r="R7043">
        <f>ABS($J$5-O7043)</f>
        <v>8.9347012242470047E-2</v>
      </c>
      <c r="S7043">
        <f>ABS($J$6-O7043)</f>
        <v>0.67903729304277238</v>
      </c>
      <c r="T7043">
        <f>MIN(P7043:S7043)</f>
        <v>8.9347012242470047E-2</v>
      </c>
      <c r="U7043">
        <f>MATCH(T7043,P7043:S7043, 0)</f>
        <v>3</v>
      </c>
    </row>
    <row r="7044" spans="1:21" x14ac:dyDescent="0.35">
      <c r="A7044">
        <v>3</v>
      </c>
      <c r="B7044">
        <v>7033</v>
      </c>
      <c r="C7044" t="s">
        <v>119</v>
      </c>
      <c r="D7044" t="s">
        <v>120</v>
      </c>
      <c r="E7044" t="s">
        <v>24</v>
      </c>
      <c r="F7044" t="s">
        <v>253</v>
      </c>
      <c r="G7044" t="s">
        <v>398</v>
      </c>
      <c r="H7044" t="s">
        <v>399</v>
      </c>
      <c r="I7044" s="1">
        <v>42599</v>
      </c>
      <c r="J7044">
        <v>2016</v>
      </c>
      <c r="K7044" t="s">
        <v>69</v>
      </c>
      <c r="L7044" t="s">
        <v>70</v>
      </c>
      <c r="M7044" s="1">
        <v>42642</v>
      </c>
      <c r="N7044">
        <v>43</v>
      </c>
      <c r="O7044">
        <f>STANDARDIZE(N7044,$N$8,$N$9)</f>
        <v>0.13380166681738798</v>
      </c>
      <c r="P7044">
        <f>ABS($J$3-O7044)</f>
        <v>0.66116789059427838</v>
      </c>
      <c r="Q7044">
        <f>ABS($J$4-O7044)</f>
        <v>2.0549812815768109</v>
      </c>
      <c r="R7044">
        <f>ABS($J$5-O7044)</f>
        <v>0.28591043917590414</v>
      </c>
      <c r="S7044">
        <f>ABS($J$6-O7044)</f>
        <v>0.30377984162439814</v>
      </c>
      <c r="T7044">
        <f>MIN(P7044:S7044)</f>
        <v>0.28591043917590414</v>
      </c>
      <c r="U7044">
        <f>MATCH(T7044,P7044:S7044, 0)</f>
        <v>3</v>
      </c>
    </row>
    <row r="7045" spans="1:21" x14ac:dyDescent="0.35">
      <c r="A7045">
        <v>2</v>
      </c>
      <c r="B7045">
        <v>7034</v>
      </c>
      <c r="C7045" t="s">
        <v>325</v>
      </c>
      <c r="D7045" t="s">
        <v>326</v>
      </c>
      <c r="E7045" t="s">
        <v>84</v>
      </c>
      <c r="F7045" t="s">
        <v>85</v>
      </c>
      <c r="G7045" t="s">
        <v>86</v>
      </c>
      <c r="H7045" t="s">
        <v>87</v>
      </c>
      <c r="I7045" s="1">
        <v>42599</v>
      </c>
      <c r="J7045">
        <v>2016</v>
      </c>
      <c r="K7045" t="s">
        <v>41</v>
      </c>
      <c r="L7045" t="s">
        <v>42</v>
      </c>
      <c r="M7045" s="1">
        <v>42789</v>
      </c>
      <c r="N7045">
        <v>190</v>
      </c>
      <c r="O7045">
        <f>STANDARDIZE(N7045,$N$8,$N$9)</f>
        <v>2.7606038267460073</v>
      </c>
      <c r="P7045">
        <f>ABS($J$3-O7045)</f>
        <v>3.2879700505228975</v>
      </c>
      <c r="Q7045">
        <f>ABS($J$4-O7045)</f>
        <v>0.57182087835180839</v>
      </c>
      <c r="R7045">
        <f>ABS($J$5-O7045)</f>
        <v>2.9127125991045233</v>
      </c>
      <c r="S7045">
        <f>ABS($J$6-O7045)</f>
        <v>2.3230223183042211</v>
      </c>
      <c r="T7045">
        <f>MIN(P7045:S7045)</f>
        <v>0.57182087835180839</v>
      </c>
      <c r="U7045">
        <f>MATCH(T7045,P7045:S7045, 0)</f>
        <v>2</v>
      </c>
    </row>
    <row r="7046" spans="1:21" x14ac:dyDescent="0.35">
      <c r="A7046">
        <v>1</v>
      </c>
      <c r="B7046">
        <v>7035</v>
      </c>
      <c r="C7046" t="s">
        <v>14</v>
      </c>
      <c r="D7046" t="s">
        <v>15</v>
      </c>
      <c r="E7046" t="s">
        <v>79</v>
      </c>
      <c r="F7046" t="s">
        <v>35</v>
      </c>
      <c r="G7046" t="s">
        <v>80</v>
      </c>
      <c r="H7046" t="s">
        <v>81</v>
      </c>
      <c r="I7046" s="1">
        <v>42600</v>
      </c>
      <c r="J7046">
        <v>2016</v>
      </c>
      <c r="K7046" t="s">
        <v>176</v>
      </c>
      <c r="L7046" t="s">
        <v>177</v>
      </c>
      <c r="M7046" s="1">
        <v>42604</v>
      </c>
      <c r="N7046">
        <v>4</v>
      </c>
      <c r="O7046">
        <f>STANDARDIZE(N7046,$N$8,$N$9)</f>
        <v>-0.56310502867387835</v>
      </c>
      <c r="P7046">
        <f>ABS($J$3-O7046)</f>
        <v>3.5738804896987997E-2</v>
      </c>
      <c r="Q7046">
        <f>ABS($J$4-O7046)</f>
        <v>2.7518879770680771</v>
      </c>
      <c r="R7046">
        <f>ABS($J$5-O7046)</f>
        <v>0.41099625631536219</v>
      </c>
      <c r="S7046">
        <f>ABS($J$6-O7046)</f>
        <v>1.0006865371156644</v>
      </c>
      <c r="T7046">
        <f>MIN(P7046:S7046)</f>
        <v>3.5738804896987997E-2</v>
      </c>
      <c r="U7046">
        <f>MATCH(T7046,P7046:S7046, 0)</f>
        <v>1</v>
      </c>
    </row>
    <row r="7047" spans="1:21" x14ac:dyDescent="0.35">
      <c r="A7047">
        <v>1</v>
      </c>
      <c r="B7047">
        <v>7036</v>
      </c>
      <c r="C7047" t="s">
        <v>14</v>
      </c>
      <c r="D7047" t="s">
        <v>15</v>
      </c>
      <c r="E7047" t="s">
        <v>52</v>
      </c>
      <c r="F7047" t="s">
        <v>53</v>
      </c>
      <c r="G7047" t="s">
        <v>54</v>
      </c>
      <c r="H7047" t="s">
        <v>55</v>
      </c>
      <c r="I7047" s="1">
        <v>42600</v>
      </c>
      <c r="J7047">
        <v>2016</v>
      </c>
      <c r="K7047" t="s">
        <v>233</v>
      </c>
      <c r="L7047" t="s">
        <v>234</v>
      </c>
      <c r="M7047" s="1">
        <v>42378</v>
      </c>
      <c r="N7047">
        <v>14</v>
      </c>
      <c r="O7047">
        <f>STANDARDIZE(N7047,$N$8,$N$9)</f>
        <v>-0.38441100418893831</v>
      </c>
      <c r="P7047">
        <f>ABS($J$3-O7047)</f>
        <v>0.14295521958795204</v>
      </c>
      <c r="Q7047">
        <f>ABS($J$4-O7047)</f>
        <v>2.5731939525831371</v>
      </c>
      <c r="R7047">
        <f>ABS($J$5-O7047)</f>
        <v>0.23230223183042215</v>
      </c>
      <c r="S7047">
        <f>ABS($J$6-O7047)</f>
        <v>0.82199251263072437</v>
      </c>
      <c r="T7047">
        <f>MIN(P7047:S7047)</f>
        <v>0.14295521958795204</v>
      </c>
      <c r="U7047">
        <f>MATCH(T7047,P7047:S7047, 0)</f>
        <v>1</v>
      </c>
    </row>
    <row r="7048" spans="1:21" x14ac:dyDescent="0.35">
      <c r="A7048">
        <v>1</v>
      </c>
      <c r="B7048">
        <v>7037</v>
      </c>
      <c r="C7048" t="s">
        <v>22</v>
      </c>
      <c r="D7048" t="s">
        <v>23</v>
      </c>
      <c r="E7048" t="s">
        <v>79</v>
      </c>
      <c r="F7048" t="s">
        <v>35</v>
      </c>
      <c r="G7048" t="s">
        <v>80</v>
      </c>
      <c r="H7048" t="s">
        <v>81</v>
      </c>
      <c r="I7048" s="1">
        <v>42600</v>
      </c>
      <c r="J7048">
        <v>2016</v>
      </c>
      <c r="K7048" t="s">
        <v>77</v>
      </c>
      <c r="L7048" t="s">
        <v>78</v>
      </c>
      <c r="M7048" s="1">
        <v>42438</v>
      </c>
      <c r="N7048">
        <v>16</v>
      </c>
      <c r="O7048">
        <f>STANDARDIZE(N7048,$N$8,$N$9)</f>
        <v>-0.34867219929195026</v>
      </c>
      <c r="P7048">
        <f>ABS($J$3-O7048)</f>
        <v>0.17869402448494009</v>
      </c>
      <c r="Q7048">
        <f>ABS($J$4-O7048)</f>
        <v>2.5374551476861491</v>
      </c>
      <c r="R7048">
        <f>ABS($J$5-O7048)</f>
        <v>0.19656342693343409</v>
      </c>
      <c r="S7048">
        <f>ABS($J$6-O7048)</f>
        <v>0.78625370773373637</v>
      </c>
      <c r="T7048">
        <f>MIN(P7048:S7048)</f>
        <v>0.17869402448494009</v>
      </c>
      <c r="U7048">
        <f>MATCH(T7048,P7048:S7048, 0)</f>
        <v>1</v>
      </c>
    </row>
    <row r="7049" spans="1:21" x14ac:dyDescent="0.35">
      <c r="A7049">
        <v>3</v>
      </c>
      <c r="B7049">
        <v>7038</v>
      </c>
      <c r="C7049" t="s">
        <v>88</v>
      </c>
      <c r="D7049" t="s">
        <v>89</v>
      </c>
      <c r="E7049" t="s">
        <v>52</v>
      </c>
      <c r="F7049" t="s">
        <v>53</v>
      </c>
      <c r="G7049" t="s">
        <v>601</v>
      </c>
      <c r="H7049" t="s">
        <v>602</v>
      </c>
      <c r="I7049" s="1">
        <v>42600</v>
      </c>
      <c r="J7049">
        <v>2016</v>
      </c>
      <c r="K7049" t="s">
        <v>77</v>
      </c>
      <c r="L7049" t="s">
        <v>78</v>
      </c>
      <c r="M7049" s="1">
        <v>42530</v>
      </c>
      <c r="N7049">
        <v>19</v>
      </c>
      <c r="O7049">
        <f>STANDARDIZE(N7049,$N$8,$N$9)</f>
        <v>-0.29506399194646826</v>
      </c>
      <c r="P7049">
        <f>ABS($J$3-O7049)</f>
        <v>0.23230223183042209</v>
      </c>
      <c r="Q7049">
        <f>ABS($J$4-O7049)</f>
        <v>2.4838469403406673</v>
      </c>
      <c r="R7049">
        <f>ABS($J$5-O7049)</f>
        <v>0.1429552195879521</v>
      </c>
      <c r="S7049">
        <f>ABS($J$6-O7049)</f>
        <v>0.73264550038825438</v>
      </c>
      <c r="T7049">
        <f>MIN(P7049:S7049)</f>
        <v>0.1429552195879521</v>
      </c>
      <c r="U7049">
        <f>MATCH(T7049,P7049:S7049, 0)</f>
        <v>3</v>
      </c>
    </row>
    <row r="7050" spans="1:21" x14ac:dyDescent="0.35">
      <c r="A7050">
        <v>3</v>
      </c>
      <c r="B7050">
        <v>7039</v>
      </c>
      <c r="C7050" t="s">
        <v>14</v>
      </c>
      <c r="D7050" t="s">
        <v>15</v>
      </c>
      <c r="E7050" t="s">
        <v>79</v>
      </c>
      <c r="F7050" t="s">
        <v>35</v>
      </c>
      <c r="G7050" t="s">
        <v>80</v>
      </c>
      <c r="H7050" t="s">
        <v>81</v>
      </c>
      <c r="I7050" s="1">
        <v>42600</v>
      </c>
      <c r="J7050">
        <v>2016</v>
      </c>
      <c r="K7050" t="s">
        <v>41</v>
      </c>
      <c r="L7050" t="s">
        <v>42</v>
      </c>
      <c r="M7050" s="1">
        <v>42652</v>
      </c>
      <c r="N7050">
        <v>23</v>
      </c>
      <c r="O7050">
        <f>STANDARDIZE(N7050,$N$8,$N$9)</f>
        <v>-0.22358638215249221</v>
      </c>
      <c r="P7050">
        <f>ABS($J$3-O7050)</f>
        <v>0.30377984162439814</v>
      </c>
      <c r="Q7050">
        <f>ABS($J$4-O7050)</f>
        <v>2.4123693305466913</v>
      </c>
      <c r="R7050">
        <f>ABS($J$5-O7050)</f>
        <v>7.1477609793976049E-2</v>
      </c>
      <c r="S7050">
        <f>ABS($J$6-O7050)</f>
        <v>0.66116789059427838</v>
      </c>
      <c r="T7050">
        <f>MIN(P7050:S7050)</f>
        <v>7.1477609793976049E-2</v>
      </c>
      <c r="U7050">
        <f>MATCH(T7050,P7050:S7050, 0)</f>
        <v>3</v>
      </c>
    </row>
    <row r="7051" spans="1:21" x14ac:dyDescent="0.35">
      <c r="A7051">
        <v>3</v>
      </c>
      <c r="B7051">
        <v>7040</v>
      </c>
      <c r="C7051" t="s">
        <v>172</v>
      </c>
      <c r="D7051" t="s">
        <v>173</v>
      </c>
      <c r="E7051" t="s">
        <v>34</v>
      </c>
      <c r="F7051" t="s">
        <v>35</v>
      </c>
      <c r="G7051" t="s">
        <v>468</v>
      </c>
      <c r="H7051" t="s">
        <v>469</v>
      </c>
      <c r="I7051" s="1">
        <v>42600</v>
      </c>
      <c r="J7051">
        <v>2016</v>
      </c>
      <c r="K7051" t="s">
        <v>41</v>
      </c>
      <c r="L7051" t="s">
        <v>42</v>
      </c>
      <c r="M7051" s="1">
        <v>42627</v>
      </c>
      <c r="N7051">
        <v>27</v>
      </c>
      <c r="O7051">
        <f>STANDARDIZE(N7051,$N$8,$N$9)</f>
        <v>-0.15210877235851616</v>
      </c>
      <c r="P7051">
        <f>ABS($J$3-O7051)</f>
        <v>0.37525745141837419</v>
      </c>
      <c r="Q7051">
        <f>ABS($J$4-O7051)</f>
        <v>2.3408917207527153</v>
      </c>
      <c r="R7051">
        <f>ABS($J$5-O7051)</f>
        <v>0</v>
      </c>
      <c r="S7051">
        <f>ABS($J$6-O7051)</f>
        <v>0.58969028080030228</v>
      </c>
      <c r="T7051">
        <f>MIN(P7051:S7051)</f>
        <v>0</v>
      </c>
      <c r="U7051">
        <f>MATCH(T7051,P7051:S7051, 0)</f>
        <v>3</v>
      </c>
    </row>
    <row r="7052" spans="1:21" x14ac:dyDescent="0.35">
      <c r="A7052">
        <v>4</v>
      </c>
      <c r="B7052">
        <v>7041</v>
      </c>
      <c r="C7052" t="s">
        <v>30</v>
      </c>
      <c r="D7052" t="s">
        <v>31</v>
      </c>
      <c r="E7052" t="s">
        <v>16</v>
      </c>
      <c r="F7052" t="s">
        <v>17</v>
      </c>
      <c r="G7052" t="s">
        <v>18</v>
      </c>
      <c r="H7052" t="s">
        <v>19</v>
      </c>
      <c r="I7052" s="1">
        <v>42600</v>
      </c>
      <c r="J7052">
        <v>2016</v>
      </c>
      <c r="K7052" t="s">
        <v>77</v>
      </c>
      <c r="L7052" t="s">
        <v>78</v>
      </c>
      <c r="M7052" s="1">
        <v>42656</v>
      </c>
      <c r="N7052">
        <v>56</v>
      </c>
      <c r="O7052">
        <f>STANDARDIZE(N7052,$N$8,$N$9)</f>
        <v>0.36610389864781012</v>
      </c>
      <c r="P7052">
        <f>ABS($J$3-O7052)</f>
        <v>0.89347012242470047</v>
      </c>
      <c r="Q7052">
        <f>ABS($J$4-O7052)</f>
        <v>1.8226790497463887</v>
      </c>
      <c r="R7052">
        <f>ABS($J$5-O7052)</f>
        <v>0.51821267100632629</v>
      </c>
      <c r="S7052">
        <f>ABS($J$6-O7052)</f>
        <v>7.1477609793975994E-2</v>
      </c>
      <c r="T7052">
        <f>MIN(P7052:S7052)</f>
        <v>7.1477609793975994E-2</v>
      </c>
      <c r="U7052">
        <f>MATCH(T7052,P7052:S7052, 0)</f>
        <v>4</v>
      </c>
    </row>
    <row r="7053" spans="1:21" x14ac:dyDescent="0.35">
      <c r="A7053">
        <v>4</v>
      </c>
      <c r="B7053">
        <v>7042</v>
      </c>
      <c r="C7053" t="s">
        <v>239</v>
      </c>
      <c r="D7053" t="s">
        <v>240</v>
      </c>
      <c r="E7053" t="s">
        <v>219</v>
      </c>
      <c r="F7053" t="s">
        <v>220</v>
      </c>
      <c r="G7053" t="s">
        <v>221</v>
      </c>
      <c r="H7053" t="s">
        <v>222</v>
      </c>
      <c r="I7053" s="1">
        <v>42600</v>
      </c>
      <c r="J7053">
        <v>2016</v>
      </c>
      <c r="K7053" t="s">
        <v>77</v>
      </c>
      <c r="L7053" t="s">
        <v>78</v>
      </c>
      <c r="M7053" s="1">
        <v>42660</v>
      </c>
      <c r="N7053">
        <v>60</v>
      </c>
      <c r="O7053">
        <f>STANDARDIZE(N7053,$N$8,$N$9)</f>
        <v>0.43758150844178612</v>
      </c>
      <c r="P7053">
        <f>ABS($J$3-O7053)</f>
        <v>0.96494773221867647</v>
      </c>
      <c r="Q7053">
        <f>ABS($J$4-O7053)</f>
        <v>1.7512014399524127</v>
      </c>
      <c r="R7053">
        <f>ABS($J$5-O7053)</f>
        <v>0.58969028080030228</v>
      </c>
      <c r="S7053">
        <f>ABS($J$6-O7053)</f>
        <v>0</v>
      </c>
      <c r="T7053">
        <f>MIN(P7053:S7053)</f>
        <v>0</v>
      </c>
      <c r="U7053">
        <f>MATCH(T7053,P7053:S7053, 0)</f>
        <v>4</v>
      </c>
    </row>
    <row r="7054" spans="1:21" x14ac:dyDescent="0.35">
      <c r="A7054">
        <v>1</v>
      </c>
      <c r="B7054">
        <v>7043</v>
      </c>
      <c r="C7054" t="s">
        <v>67</v>
      </c>
      <c r="D7054" t="s">
        <v>68</v>
      </c>
      <c r="E7054" t="s">
        <v>79</v>
      </c>
      <c r="F7054" t="s">
        <v>35</v>
      </c>
      <c r="G7054" t="s">
        <v>80</v>
      </c>
      <c r="H7054" t="s">
        <v>81</v>
      </c>
      <c r="I7054" s="1">
        <v>42601</v>
      </c>
      <c r="J7054">
        <v>2016</v>
      </c>
      <c r="K7054" t="s">
        <v>77</v>
      </c>
      <c r="L7054" t="s">
        <v>78</v>
      </c>
      <c r="M7054" s="1">
        <v>42611</v>
      </c>
      <c r="N7054">
        <v>10</v>
      </c>
      <c r="O7054">
        <f>STANDARDIZE(N7054,$N$8,$N$9)</f>
        <v>-0.4558886139829143</v>
      </c>
      <c r="P7054">
        <f>ABS($J$3-O7054)</f>
        <v>7.1477609793976049E-2</v>
      </c>
      <c r="Q7054">
        <f>ABS($J$4-O7054)</f>
        <v>2.6446715623771131</v>
      </c>
      <c r="R7054">
        <f>ABS($J$5-O7054)</f>
        <v>0.30377984162439814</v>
      </c>
      <c r="S7054">
        <f>ABS($J$6-O7054)</f>
        <v>0.89347012242470036</v>
      </c>
      <c r="T7054">
        <f>MIN(P7054:S7054)</f>
        <v>7.1477609793976049E-2</v>
      </c>
      <c r="U7054">
        <f>MATCH(T7054,P7054:S7054, 0)</f>
        <v>1</v>
      </c>
    </row>
    <row r="7055" spans="1:21" x14ac:dyDescent="0.35">
      <c r="A7055">
        <v>1</v>
      </c>
      <c r="B7055">
        <v>7044</v>
      </c>
      <c r="C7055" t="s">
        <v>30</v>
      </c>
      <c r="D7055" t="s">
        <v>31</v>
      </c>
      <c r="E7055" t="s">
        <v>79</v>
      </c>
      <c r="F7055" t="s">
        <v>35</v>
      </c>
      <c r="G7055" t="s">
        <v>80</v>
      </c>
      <c r="H7055" t="s">
        <v>81</v>
      </c>
      <c r="I7055" s="1">
        <v>42601</v>
      </c>
      <c r="J7055">
        <v>2016</v>
      </c>
      <c r="K7055" t="s">
        <v>77</v>
      </c>
      <c r="L7055" t="s">
        <v>78</v>
      </c>
      <c r="M7055" s="1">
        <v>42611</v>
      </c>
      <c r="N7055">
        <v>10</v>
      </c>
      <c r="O7055">
        <f>STANDARDIZE(N7055,$N$8,$N$9)</f>
        <v>-0.4558886139829143</v>
      </c>
      <c r="P7055">
        <f>ABS($J$3-O7055)</f>
        <v>7.1477609793976049E-2</v>
      </c>
      <c r="Q7055">
        <f>ABS($J$4-O7055)</f>
        <v>2.6446715623771131</v>
      </c>
      <c r="R7055">
        <f>ABS($J$5-O7055)</f>
        <v>0.30377984162439814</v>
      </c>
      <c r="S7055">
        <f>ABS($J$6-O7055)</f>
        <v>0.89347012242470036</v>
      </c>
      <c r="T7055">
        <f>MIN(P7055:S7055)</f>
        <v>7.1477609793976049E-2</v>
      </c>
      <c r="U7055">
        <f>MATCH(T7055,P7055:S7055, 0)</f>
        <v>1</v>
      </c>
    </row>
    <row r="7056" spans="1:21" x14ac:dyDescent="0.35">
      <c r="A7056">
        <v>1</v>
      </c>
      <c r="B7056">
        <v>7045</v>
      </c>
      <c r="C7056" t="s">
        <v>14</v>
      </c>
      <c r="D7056" t="s">
        <v>15</v>
      </c>
      <c r="E7056" t="s">
        <v>79</v>
      </c>
      <c r="F7056" t="s">
        <v>35</v>
      </c>
      <c r="G7056" t="s">
        <v>80</v>
      </c>
      <c r="H7056" t="s">
        <v>81</v>
      </c>
      <c r="I7056" s="1">
        <v>42601</v>
      </c>
      <c r="J7056">
        <v>2016</v>
      </c>
      <c r="K7056" t="s">
        <v>77</v>
      </c>
      <c r="L7056" t="s">
        <v>78</v>
      </c>
      <c r="M7056" s="1">
        <v>42409</v>
      </c>
      <c r="N7056">
        <v>14</v>
      </c>
      <c r="O7056">
        <f>STANDARDIZE(N7056,$N$8,$N$9)</f>
        <v>-0.38441100418893831</v>
      </c>
      <c r="P7056">
        <f>ABS($J$3-O7056)</f>
        <v>0.14295521958795204</v>
      </c>
      <c r="Q7056">
        <f>ABS($J$4-O7056)</f>
        <v>2.5731939525831371</v>
      </c>
      <c r="R7056">
        <f>ABS($J$5-O7056)</f>
        <v>0.23230223183042215</v>
      </c>
      <c r="S7056">
        <f>ABS($J$6-O7056)</f>
        <v>0.82199251263072437</v>
      </c>
      <c r="T7056">
        <f>MIN(P7056:S7056)</f>
        <v>0.14295521958795204</v>
      </c>
      <c r="U7056">
        <f>MATCH(T7056,P7056:S7056, 0)</f>
        <v>1</v>
      </c>
    </row>
    <row r="7057" spans="1:21" x14ac:dyDescent="0.35">
      <c r="A7057">
        <v>1</v>
      </c>
      <c r="B7057">
        <v>7046</v>
      </c>
      <c r="C7057" t="s">
        <v>30</v>
      </c>
      <c r="D7057" t="s">
        <v>31</v>
      </c>
      <c r="E7057" t="s">
        <v>79</v>
      </c>
      <c r="F7057" t="s">
        <v>35</v>
      </c>
      <c r="G7057" t="s">
        <v>80</v>
      </c>
      <c r="H7057" t="s">
        <v>81</v>
      </c>
      <c r="I7057" s="1">
        <v>42601</v>
      </c>
      <c r="J7057">
        <v>2016</v>
      </c>
      <c r="K7057" t="s">
        <v>77</v>
      </c>
      <c r="L7057" t="s">
        <v>78</v>
      </c>
      <c r="M7057" s="1">
        <v>42409</v>
      </c>
      <c r="N7057">
        <v>14</v>
      </c>
      <c r="O7057">
        <f>STANDARDIZE(N7057,$N$8,$N$9)</f>
        <v>-0.38441100418893831</v>
      </c>
      <c r="P7057">
        <f>ABS($J$3-O7057)</f>
        <v>0.14295521958795204</v>
      </c>
      <c r="Q7057">
        <f>ABS($J$4-O7057)</f>
        <v>2.5731939525831371</v>
      </c>
      <c r="R7057">
        <f>ABS($J$5-O7057)</f>
        <v>0.23230223183042215</v>
      </c>
      <c r="S7057">
        <f>ABS($J$6-O7057)</f>
        <v>0.82199251263072437</v>
      </c>
      <c r="T7057">
        <f>MIN(P7057:S7057)</f>
        <v>0.14295521958795204</v>
      </c>
      <c r="U7057">
        <f>MATCH(T7057,P7057:S7057, 0)</f>
        <v>1</v>
      </c>
    </row>
    <row r="7058" spans="1:21" x14ac:dyDescent="0.35">
      <c r="A7058">
        <v>1</v>
      </c>
      <c r="B7058">
        <v>7047</v>
      </c>
      <c r="C7058" t="s">
        <v>30</v>
      </c>
      <c r="D7058" t="s">
        <v>31</v>
      </c>
      <c r="E7058" t="s">
        <v>79</v>
      </c>
      <c r="F7058" t="s">
        <v>35</v>
      </c>
      <c r="G7058" t="s">
        <v>80</v>
      </c>
      <c r="H7058" t="s">
        <v>81</v>
      </c>
      <c r="I7058" s="1">
        <v>42601</v>
      </c>
      <c r="J7058">
        <v>2016</v>
      </c>
      <c r="K7058" t="s">
        <v>77</v>
      </c>
      <c r="L7058" t="s">
        <v>78</v>
      </c>
      <c r="M7058" s="1">
        <v>42409</v>
      </c>
      <c r="N7058">
        <v>14</v>
      </c>
      <c r="O7058">
        <f>STANDARDIZE(N7058,$N$8,$N$9)</f>
        <v>-0.38441100418893831</v>
      </c>
      <c r="P7058">
        <f>ABS($J$3-O7058)</f>
        <v>0.14295521958795204</v>
      </c>
      <c r="Q7058">
        <f>ABS($J$4-O7058)</f>
        <v>2.5731939525831371</v>
      </c>
      <c r="R7058">
        <f>ABS($J$5-O7058)</f>
        <v>0.23230223183042215</v>
      </c>
      <c r="S7058">
        <f>ABS($J$6-O7058)</f>
        <v>0.82199251263072437</v>
      </c>
      <c r="T7058">
        <f>MIN(P7058:S7058)</f>
        <v>0.14295521958795204</v>
      </c>
      <c r="U7058">
        <f>MATCH(T7058,P7058:S7058, 0)</f>
        <v>1</v>
      </c>
    </row>
    <row r="7059" spans="1:21" x14ac:dyDescent="0.35">
      <c r="A7059">
        <v>1</v>
      </c>
      <c r="B7059">
        <v>7048</v>
      </c>
      <c r="C7059" t="s">
        <v>14</v>
      </c>
      <c r="D7059" t="s">
        <v>15</v>
      </c>
      <c r="E7059" t="s">
        <v>79</v>
      </c>
      <c r="F7059" t="s">
        <v>35</v>
      </c>
      <c r="G7059" t="s">
        <v>80</v>
      </c>
      <c r="H7059" t="s">
        <v>81</v>
      </c>
      <c r="I7059" s="1">
        <v>42601</v>
      </c>
      <c r="J7059">
        <v>2016</v>
      </c>
      <c r="K7059" t="s">
        <v>77</v>
      </c>
      <c r="L7059" t="s">
        <v>78</v>
      </c>
      <c r="M7059" s="1">
        <v>42409</v>
      </c>
      <c r="N7059">
        <v>14</v>
      </c>
      <c r="O7059">
        <f>STANDARDIZE(N7059,$N$8,$N$9)</f>
        <v>-0.38441100418893831</v>
      </c>
      <c r="P7059">
        <f>ABS($J$3-O7059)</f>
        <v>0.14295521958795204</v>
      </c>
      <c r="Q7059">
        <f>ABS($J$4-O7059)</f>
        <v>2.5731939525831371</v>
      </c>
      <c r="R7059">
        <f>ABS($J$5-O7059)</f>
        <v>0.23230223183042215</v>
      </c>
      <c r="S7059">
        <f>ABS($J$6-O7059)</f>
        <v>0.82199251263072437</v>
      </c>
      <c r="T7059">
        <f>MIN(P7059:S7059)</f>
        <v>0.14295521958795204</v>
      </c>
      <c r="U7059">
        <f>MATCH(T7059,P7059:S7059, 0)</f>
        <v>1</v>
      </c>
    </row>
    <row r="7060" spans="1:21" x14ac:dyDescent="0.35">
      <c r="A7060">
        <v>3</v>
      </c>
      <c r="B7060">
        <v>7049</v>
      </c>
      <c r="C7060" t="s">
        <v>14</v>
      </c>
      <c r="D7060" t="s">
        <v>15</v>
      </c>
      <c r="E7060" t="s">
        <v>79</v>
      </c>
      <c r="F7060" t="s">
        <v>35</v>
      </c>
      <c r="G7060" t="s">
        <v>80</v>
      </c>
      <c r="H7060" t="s">
        <v>81</v>
      </c>
      <c r="I7060" s="1">
        <v>42601</v>
      </c>
      <c r="J7060">
        <v>2016</v>
      </c>
      <c r="K7060" t="s">
        <v>77</v>
      </c>
      <c r="L7060" t="s">
        <v>78</v>
      </c>
      <c r="M7060" s="1">
        <v>42629</v>
      </c>
      <c r="N7060">
        <v>28</v>
      </c>
      <c r="O7060">
        <f>STANDARDIZE(N7060,$N$8,$N$9)</f>
        <v>-0.13423936991002217</v>
      </c>
      <c r="P7060">
        <f>ABS($J$3-O7060)</f>
        <v>0.39312685386686819</v>
      </c>
      <c r="Q7060">
        <f>ABS($J$4-O7060)</f>
        <v>2.3230223183042211</v>
      </c>
      <c r="R7060">
        <f>ABS($J$5-O7060)</f>
        <v>1.7869402448493998E-2</v>
      </c>
      <c r="S7060">
        <f>ABS($J$6-O7060)</f>
        <v>0.57182087835180828</v>
      </c>
      <c r="T7060">
        <f>MIN(P7060:S7060)</f>
        <v>1.7869402448493998E-2</v>
      </c>
      <c r="U7060">
        <f>MATCH(T7060,P7060:S7060, 0)</f>
        <v>3</v>
      </c>
    </row>
    <row r="7061" spans="1:21" x14ac:dyDescent="0.35">
      <c r="A7061">
        <v>3</v>
      </c>
      <c r="B7061">
        <v>7050</v>
      </c>
      <c r="C7061" t="s">
        <v>30</v>
      </c>
      <c r="D7061" t="s">
        <v>31</v>
      </c>
      <c r="E7061" t="s">
        <v>79</v>
      </c>
      <c r="F7061" t="s">
        <v>35</v>
      </c>
      <c r="G7061" t="s">
        <v>80</v>
      </c>
      <c r="H7061" t="s">
        <v>81</v>
      </c>
      <c r="I7061" s="1">
        <v>42601</v>
      </c>
      <c r="J7061">
        <v>2016</v>
      </c>
      <c r="K7061" t="s">
        <v>77</v>
      </c>
      <c r="L7061" t="s">
        <v>78</v>
      </c>
      <c r="M7061" s="1">
        <v>42629</v>
      </c>
      <c r="N7061">
        <v>28</v>
      </c>
      <c r="O7061">
        <f>STANDARDIZE(N7061,$N$8,$N$9)</f>
        <v>-0.13423936991002217</v>
      </c>
      <c r="P7061">
        <f>ABS($J$3-O7061)</f>
        <v>0.39312685386686819</v>
      </c>
      <c r="Q7061">
        <f>ABS($J$4-O7061)</f>
        <v>2.3230223183042211</v>
      </c>
      <c r="R7061">
        <f>ABS($J$5-O7061)</f>
        <v>1.7869402448493998E-2</v>
      </c>
      <c r="S7061">
        <f>ABS($J$6-O7061)</f>
        <v>0.57182087835180828</v>
      </c>
      <c r="T7061">
        <f>MIN(P7061:S7061)</f>
        <v>1.7869402448493998E-2</v>
      </c>
      <c r="U7061">
        <f>MATCH(T7061,P7061:S7061, 0)</f>
        <v>3</v>
      </c>
    </row>
    <row r="7062" spans="1:21" x14ac:dyDescent="0.35">
      <c r="A7062">
        <v>3</v>
      </c>
      <c r="B7062">
        <v>7051</v>
      </c>
      <c r="C7062" t="s">
        <v>14</v>
      </c>
      <c r="D7062" t="s">
        <v>15</v>
      </c>
      <c r="E7062" t="s">
        <v>52</v>
      </c>
      <c r="F7062" t="s">
        <v>53</v>
      </c>
      <c r="G7062" t="s">
        <v>601</v>
      </c>
      <c r="H7062" t="s">
        <v>602</v>
      </c>
      <c r="I7062" s="1">
        <v>42601</v>
      </c>
      <c r="J7062">
        <v>2016</v>
      </c>
      <c r="K7062" t="s">
        <v>233</v>
      </c>
      <c r="L7062" t="s">
        <v>234</v>
      </c>
      <c r="M7062" s="1">
        <v>42639</v>
      </c>
      <c r="N7062">
        <v>38</v>
      </c>
      <c r="O7062">
        <f>STANDARDIZE(N7062,$N$8,$N$9)</f>
        <v>4.4454654574917936E-2</v>
      </c>
      <c r="P7062">
        <f>ABS($J$3-O7062)</f>
        <v>0.57182087835180828</v>
      </c>
      <c r="Q7062">
        <f>ABS($J$4-O7062)</f>
        <v>2.1443282938192811</v>
      </c>
      <c r="R7062">
        <f>ABS($J$5-O7062)</f>
        <v>0.19656342693343409</v>
      </c>
      <c r="S7062">
        <f>ABS($J$6-O7062)</f>
        <v>0.39312685386686819</v>
      </c>
      <c r="T7062">
        <f>MIN(P7062:S7062)</f>
        <v>0.19656342693343409</v>
      </c>
      <c r="U7062">
        <f>MATCH(T7062,P7062:S7062, 0)</f>
        <v>3</v>
      </c>
    </row>
    <row r="7063" spans="1:21" x14ac:dyDescent="0.35">
      <c r="A7063">
        <v>4</v>
      </c>
      <c r="B7063">
        <v>7052</v>
      </c>
      <c r="C7063" t="s">
        <v>30</v>
      </c>
      <c r="D7063" t="s">
        <v>31</v>
      </c>
      <c r="E7063" t="s">
        <v>58</v>
      </c>
      <c r="F7063" t="s">
        <v>59</v>
      </c>
      <c r="G7063" t="s">
        <v>60</v>
      </c>
      <c r="H7063" t="s">
        <v>61</v>
      </c>
      <c r="I7063" s="1">
        <v>42601</v>
      </c>
      <c r="J7063">
        <v>2016</v>
      </c>
      <c r="K7063" t="s">
        <v>41</v>
      </c>
      <c r="L7063" t="s">
        <v>42</v>
      </c>
      <c r="M7063" s="1">
        <v>42669</v>
      </c>
      <c r="N7063">
        <v>68</v>
      </c>
      <c r="O7063">
        <f>STANDARDIZE(N7063,$N$8,$N$9)</f>
        <v>0.58053672802973821</v>
      </c>
      <c r="P7063">
        <f>ABS($J$3-O7063)</f>
        <v>1.1079029518066286</v>
      </c>
      <c r="Q7063">
        <f>ABS($J$4-O7063)</f>
        <v>1.6082462203644607</v>
      </c>
      <c r="R7063">
        <f>ABS($J$5-O7063)</f>
        <v>0.73264550038825438</v>
      </c>
      <c r="S7063">
        <f>ABS($J$6-O7063)</f>
        <v>0.1429552195879521</v>
      </c>
      <c r="T7063">
        <f>MIN(P7063:S7063)</f>
        <v>0.1429552195879521</v>
      </c>
      <c r="U7063">
        <f>MATCH(T7063,P7063:S7063, 0)</f>
        <v>4</v>
      </c>
    </row>
    <row r="7064" spans="1:21" x14ac:dyDescent="0.35">
      <c r="A7064">
        <v>4</v>
      </c>
      <c r="B7064">
        <v>7053</v>
      </c>
      <c r="C7064" t="s">
        <v>14</v>
      </c>
      <c r="D7064" t="s">
        <v>15</v>
      </c>
      <c r="E7064" t="s">
        <v>43</v>
      </c>
      <c r="F7064" t="s">
        <v>35</v>
      </c>
      <c r="G7064" t="s">
        <v>48</v>
      </c>
      <c r="H7064" t="s">
        <v>49</v>
      </c>
      <c r="I7064" s="1">
        <v>42601</v>
      </c>
      <c r="J7064">
        <v>2016</v>
      </c>
      <c r="K7064" t="s">
        <v>69</v>
      </c>
      <c r="L7064" t="s">
        <v>70</v>
      </c>
      <c r="M7064" s="1">
        <v>42702</v>
      </c>
      <c r="N7064">
        <v>101</v>
      </c>
      <c r="O7064">
        <f>STANDARDIZE(N7064,$N$8,$N$9)</f>
        <v>1.1702270088300406</v>
      </c>
      <c r="P7064">
        <f>ABS($J$3-O7064)</f>
        <v>1.697593232606931</v>
      </c>
      <c r="Q7064">
        <f>ABS($J$4-O7064)</f>
        <v>1.0185559395641584</v>
      </c>
      <c r="R7064">
        <f>ABS($J$5-O7064)</f>
        <v>1.3223357811885568</v>
      </c>
      <c r="S7064">
        <f>ABS($J$6-O7064)</f>
        <v>0.73264550038825449</v>
      </c>
      <c r="T7064">
        <f>MIN(P7064:S7064)</f>
        <v>0.73264550038825449</v>
      </c>
      <c r="U7064">
        <f>MATCH(T7064,P7064:S7064, 0)</f>
        <v>4</v>
      </c>
    </row>
    <row r="7065" spans="1:21" x14ac:dyDescent="0.35">
      <c r="A7065">
        <v>1</v>
      </c>
      <c r="B7065">
        <v>7054</v>
      </c>
      <c r="C7065" t="s">
        <v>14</v>
      </c>
      <c r="D7065" t="s">
        <v>15</v>
      </c>
      <c r="E7065" t="s">
        <v>79</v>
      </c>
      <c r="F7065" t="s">
        <v>35</v>
      </c>
      <c r="G7065" t="s">
        <v>80</v>
      </c>
      <c r="H7065" t="s">
        <v>81</v>
      </c>
      <c r="I7065" s="1">
        <v>42602</v>
      </c>
      <c r="J7065">
        <v>2016</v>
      </c>
      <c r="K7065" t="s">
        <v>41</v>
      </c>
      <c r="L7065" t="s">
        <v>42</v>
      </c>
      <c r="O7065">
        <f>STANDARDIZE(N7065,$N$8,$N$9)</f>
        <v>-0.63458263846785445</v>
      </c>
      <c r="P7065">
        <f>ABS($J$3-O7065)</f>
        <v>0.1072164146909641</v>
      </c>
      <c r="Q7065">
        <f>ABS($J$4-O7065)</f>
        <v>2.8233655868620535</v>
      </c>
      <c r="R7065">
        <f>ABS($J$5-O7065)</f>
        <v>0.48247386610933829</v>
      </c>
      <c r="S7065">
        <f>ABS($J$6-O7065)</f>
        <v>1.0721641469096406</v>
      </c>
      <c r="T7065">
        <f>MIN(P7065:S7065)</f>
        <v>0.1072164146909641</v>
      </c>
      <c r="U7065">
        <f>MATCH(T7065,P7065:S7065, 0)</f>
        <v>1</v>
      </c>
    </row>
    <row r="7066" spans="1:21" x14ac:dyDescent="0.35">
      <c r="A7066">
        <v>1</v>
      </c>
      <c r="B7066">
        <v>7055</v>
      </c>
      <c r="C7066" t="s">
        <v>229</v>
      </c>
      <c r="D7066" t="s">
        <v>230</v>
      </c>
      <c r="E7066" t="s">
        <v>79</v>
      </c>
      <c r="F7066" t="s">
        <v>35</v>
      </c>
      <c r="G7066" t="s">
        <v>80</v>
      </c>
      <c r="H7066" t="s">
        <v>81</v>
      </c>
      <c r="I7066" s="1">
        <v>42602</v>
      </c>
      <c r="J7066">
        <v>2016</v>
      </c>
      <c r="K7066" t="s">
        <v>41</v>
      </c>
      <c r="L7066" t="s">
        <v>42</v>
      </c>
      <c r="M7066" s="1">
        <v>42605</v>
      </c>
      <c r="N7066">
        <v>3</v>
      </c>
      <c r="O7066">
        <f>STANDARDIZE(N7066,$N$8,$N$9)</f>
        <v>-0.58097443112237235</v>
      </c>
      <c r="P7066">
        <f>ABS($J$3-O7066)</f>
        <v>5.3608207345481995E-2</v>
      </c>
      <c r="Q7066">
        <f>ABS($J$4-O7066)</f>
        <v>2.7697573795165713</v>
      </c>
      <c r="R7066">
        <f>ABS($J$5-O7066)</f>
        <v>0.42886565876385618</v>
      </c>
      <c r="S7066">
        <f>ABS($J$6-O7066)</f>
        <v>1.0185559395641586</v>
      </c>
      <c r="T7066">
        <f>MIN(P7066:S7066)</f>
        <v>5.3608207345481995E-2</v>
      </c>
      <c r="U7066">
        <f>MATCH(T7066,P7066:S7066, 0)</f>
        <v>1</v>
      </c>
    </row>
    <row r="7067" spans="1:21" x14ac:dyDescent="0.35">
      <c r="A7067">
        <v>1</v>
      </c>
      <c r="B7067">
        <v>7056</v>
      </c>
      <c r="C7067" t="s">
        <v>30</v>
      </c>
      <c r="D7067" t="s">
        <v>31</v>
      </c>
      <c r="E7067" t="s">
        <v>52</v>
      </c>
      <c r="F7067" t="s">
        <v>53</v>
      </c>
      <c r="G7067" t="s">
        <v>54</v>
      </c>
      <c r="H7067" t="s">
        <v>55</v>
      </c>
      <c r="I7067" s="1">
        <v>42602</v>
      </c>
      <c r="J7067">
        <v>2016</v>
      </c>
      <c r="K7067" t="s">
        <v>155</v>
      </c>
      <c r="L7067" t="s">
        <v>156</v>
      </c>
      <c r="M7067" s="1">
        <v>42607</v>
      </c>
      <c r="N7067">
        <v>5</v>
      </c>
      <c r="O7067">
        <f>STANDARDIZE(N7067,$N$8,$N$9)</f>
        <v>-0.54523562622538435</v>
      </c>
      <c r="P7067">
        <f>ABS($J$3-O7067)</f>
        <v>1.7869402448493998E-2</v>
      </c>
      <c r="Q7067">
        <f>ABS($J$4-O7067)</f>
        <v>2.7340185746195833</v>
      </c>
      <c r="R7067">
        <f>ABS($J$5-O7067)</f>
        <v>0.39312685386686819</v>
      </c>
      <c r="S7067">
        <f>ABS($J$6-O7067)</f>
        <v>0.98281713466717047</v>
      </c>
      <c r="T7067">
        <f>MIN(P7067:S7067)</f>
        <v>1.7869402448493998E-2</v>
      </c>
      <c r="U7067">
        <f>MATCH(T7067,P7067:S7067, 0)</f>
        <v>1</v>
      </c>
    </row>
    <row r="7068" spans="1:21" x14ac:dyDescent="0.35">
      <c r="A7068">
        <v>1</v>
      </c>
      <c r="B7068">
        <v>7057</v>
      </c>
      <c r="C7068" t="s">
        <v>30</v>
      </c>
      <c r="D7068" t="s">
        <v>31</v>
      </c>
      <c r="E7068" t="s">
        <v>105</v>
      </c>
      <c r="F7068" t="s">
        <v>59</v>
      </c>
      <c r="G7068" t="s">
        <v>106</v>
      </c>
      <c r="H7068" t="s">
        <v>107</v>
      </c>
      <c r="I7068" s="1">
        <v>42602</v>
      </c>
      <c r="J7068">
        <v>2016</v>
      </c>
      <c r="K7068" t="s">
        <v>77</v>
      </c>
      <c r="L7068" t="s">
        <v>78</v>
      </c>
      <c r="M7068" s="1">
        <v>42611</v>
      </c>
      <c r="N7068">
        <v>9</v>
      </c>
      <c r="O7068">
        <f>STANDARDIZE(N7068,$N$8,$N$9)</f>
        <v>-0.4737580164314083</v>
      </c>
      <c r="P7068">
        <f>ABS($J$3-O7068)</f>
        <v>5.3608207345482051E-2</v>
      </c>
      <c r="Q7068">
        <f>ABS($J$4-O7068)</f>
        <v>2.6625409648256073</v>
      </c>
      <c r="R7068">
        <f>ABS($J$5-O7068)</f>
        <v>0.32164924407289214</v>
      </c>
      <c r="S7068">
        <f>ABS($J$6-O7068)</f>
        <v>0.91133952487319436</v>
      </c>
      <c r="T7068">
        <f>MIN(P7068:S7068)</f>
        <v>5.3608207345482051E-2</v>
      </c>
      <c r="U7068">
        <f>MATCH(T7068,P7068:S7068, 0)</f>
        <v>1</v>
      </c>
    </row>
    <row r="7069" spans="1:21" x14ac:dyDescent="0.35">
      <c r="A7069">
        <v>1</v>
      </c>
      <c r="B7069">
        <v>7058</v>
      </c>
      <c r="C7069" t="s">
        <v>14</v>
      </c>
      <c r="D7069" t="s">
        <v>15</v>
      </c>
      <c r="E7069" t="s">
        <v>105</v>
      </c>
      <c r="F7069" t="s">
        <v>59</v>
      </c>
      <c r="G7069" t="s">
        <v>106</v>
      </c>
      <c r="H7069" t="s">
        <v>107</v>
      </c>
      <c r="I7069" s="1">
        <v>42602</v>
      </c>
      <c r="J7069">
        <v>2016</v>
      </c>
      <c r="K7069" t="s">
        <v>77</v>
      </c>
      <c r="L7069" t="s">
        <v>78</v>
      </c>
      <c r="M7069" s="1">
        <v>42611</v>
      </c>
      <c r="N7069">
        <v>9</v>
      </c>
      <c r="O7069">
        <f>STANDARDIZE(N7069,$N$8,$N$9)</f>
        <v>-0.4737580164314083</v>
      </c>
      <c r="P7069">
        <f>ABS($J$3-O7069)</f>
        <v>5.3608207345482051E-2</v>
      </c>
      <c r="Q7069">
        <f>ABS($J$4-O7069)</f>
        <v>2.6625409648256073</v>
      </c>
      <c r="R7069">
        <f>ABS($J$5-O7069)</f>
        <v>0.32164924407289214</v>
      </c>
      <c r="S7069">
        <f>ABS($J$6-O7069)</f>
        <v>0.91133952487319436</v>
      </c>
      <c r="T7069">
        <f>MIN(P7069:S7069)</f>
        <v>5.3608207345482051E-2</v>
      </c>
      <c r="U7069">
        <f>MATCH(T7069,P7069:S7069, 0)</f>
        <v>1</v>
      </c>
    </row>
    <row r="7070" spans="1:21" x14ac:dyDescent="0.35">
      <c r="A7070">
        <v>2</v>
      </c>
      <c r="B7070">
        <v>7059</v>
      </c>
      <c r="C7070" t="s">
        <v>14</v>
      </c>
      <c r="D7070" t="s">
        <v>15</v>
      </c>
      <c r="E7070" t="s">
        <v>58</v>
      </c>
      <c r="F7070" t="s">
        <v>59</v>
      </c>
      <c r="G7070" t="s">
        <v>60</v>
      </c>
      <c r="H7070" t="s">
        <v>61</v>
      </c>
      <c r="I7070" s="1">
        <v>42602</v>
      </c>
      <c r="J7070">
        <v>2016</v>
      </c>
      <c r="K7070" t="s">
        <v>41</v>
      </c>
      <c r="L7070" t="s">
        <v>42</v>
      </c>
      <c r="M7070" s="1">
        <v>43040</v>
      </c>
      <c r="N7070">
        <v>144</v>
      </c>
      <c r="O7070">
        <f>STANDARDIZE(N7070,$N$8,$N$9)</f>
        <v>1.938611314115283</v>
      </c>
      <c r="P7070">
        <f>ABS($J$3-O7070)</f>
        <v>2.4659775378921731</v>
      </c>
      <c r="Q7070">
        <f>ABS($J$4-O7070)</f>
        <v>0.25017163427891598</v>
      </c>
      <c r="R7070">
        <f>ABS($J$5-O7070)</f>
        <v>2.0907200864737989</v>
      </c>
      <c r="S7070">
        <f>ABS($J$6-O7070)</f>
        <v>1.5010298056734968</v>
      </c>
      <c r="T7070">
        <f>MIN(P7070:S7070)</f>
        <v>0.25017163427891598</v>
      </c>
      <c r="U7070">
        <f>MATCH(T7070,P7070:S7070, 0)</f>
        <v>2</v>
      </c>
    </row>
    <row r="7071" spans="1:21" x14ac:dyDescent="0.35">
      <c r="A7071">
        <v>1</v>
      </c>
      <c r="B7071">
        <v>7060</v>
      </c>
      <c r="C7071" t="s">
        <v>302</v>
      </c>
      <c r="D7071" t="s">
        <v>303</v>
      </c>
      <c r="E7071" t="s">
        <v>84</v>
      </c>
      <c r="F7071" t="s">
        <v>85</v>
      </c>
      <c r="G7071" t="s">
        <v>153</v>
      </c>
      <c r="H7071" t="s">
        <v>154</v>
      </c>
      <c r="I7071" s="1">
        <v>42603</v>
      </c>
      <c r="J7071">
        <v>2016</v>
      </c>
      <c r="K7071" t="s">
        <v>176</v>
      </c>
      <c r="L7071" t="s">
        <v>177</v>
      </c>
      <c r="M7071" s="1">
        <v>42605</v>
      </c>
      <c r="N7071">
        <v>2</v>
      </c>
      <c r="O7071">
        <f>STANDARDIZE(N7071,$N$8,$N$9)</f>
        <v>-0.59884383357086635</v>
      </c>
      <c r="P7071">
        <f>ABS($J$3-O7071)</f>
        <v>7.1477609793975994E-2</v>
      </c>
      <c r="Q7071">
        <f>ABS($J$4-O7071)</f>
        <v>2.7876267819650655</v>
      </c>
      <c r="R7071">
        <f>ABS($J$5-O7071)</f>
        <v>0.44673506121235018</v>
      </c>
      <c r="S7071">
        <f>ABS($J$6-O7071)</f>
        <v>1.0364253420126524</v>
      </c>
      <c r="T7071">
        <f>MIN(P7071:S7071)</f>
        <v>7.1477609793975994E-2</v>
      </c>
      <c r="U7071">
        <f>MATCH(T7071,P7071:S7071, 0)</f>
        <v>1</v>
      </c>
    </row>
    <row r="7072" spans="1:21" x14ac:dyDescent="0.35">
      <c r="A7072">
        <v>1</v>
      </c>
      <c r="B7072">
        <v>7061</v>
      </c>
      <c r="C7072" t="s">
        <v>172</v>
      </c>
      <c r="D7072" t="s">
        <v>173</v>
      </c>
      <c r="E7072" t="s">
        <v>243</v>
      </c>
      <c r="F7072" t="s">
        <v>208</v>
      </c>
      <c r="G7072" t="s">
        <v>244</v>
      </c>
      <c r="H7072" t="s">
        <v>245</v>
      </c>
      <c r="I7072" s="1">
        <v>42603</v>
      </c>
      <c r="J7072">
        <v>2016</v>
      </c>
      <c r="K7072" t="s">
        <v>77</v>
      </c>
      <c r="L7072" t="s">
        <v>78</v>
      </c>
      <c r="M7072" s="1">
        <v>42609</v>
      </c>
      <c r="N7072">
        <v>6</v>
      </c>
      <c r="O7072">
        <f>STANDARDIZE(N7072,$N$8,$N$9)</f>
        <v>-0.52736622377689035</v>
      </c>
      <c r="P7072">
        <f>ABS($J$3-O7072)</f>
        <v>0</v>
      </c>
      <c r="Q7072">
        <f>ABS($J$4-O7072)</f>
        <v>2.7161491721710895</v>
      </c>
      <c r="R7072">
        <f>ABS($J$5-O7072)</f>
        <v>0.37525745141837419</v>
      </c>
      <c r="S7072">
        <f>ABS($J$6-O7072)</f>
        <v>0.96494773221867647</v>
      </c>
      <c r="T7072">
        <f>MIN(P7072:S7072)</f>
        <v>0</v>
      </c>
      <c r="U7072">
        <f>MATCH(T7072,P7072:S7072, 0)</f>
        <v>1</v>
      </c>
    </row>
    <row r="7073" spans="1:21" x14ac:dyDescent="0.35">
      <c r="A7073">
        <v>3</v>
      </c>
      <c r="B7073">
        <v>7062</v>
      </c>
      <c r="C7073" t="s">
        <v>30</v>
      </c>
      <c r="D7073" t="s">
        <v>31</v>
      </c>
      <c r="E7073" t="s">
        <v>163</v>
      </c>
      <c r="F7073" t="s">
        <v>59</v>
      </c>
      <c r="G7073" t="s">
        <v>164</v>
      </c>
      <c r="H7073" t="s">
        <v>165</v>
      </c>
      <c r="I7073" s="1">
        <v>42603</v>
      </c>
      <c r="J7073">
        <v>2016</v>
      </c>
      <c r="K7073" t="s">
        <v>227</v>
      </c>
      <c r="L7073" t="s">
        <v>228</v>
      </c>
      <c r="M7073" s="1">
        <v>42622</v>
      </c>
      <c r="N7073">
        <v>19</v>
      </c>
      <c r="O7073">
        <f>STANDARDIZE(N7073,$N$8,$N$9)</f>
        <v>-0.29506399194646826</v>
      </c>
      <c r="P7073">
        <f>ABS($J$3-O7073)</f>
        <v>0.23230223183042209</v>
      </c>
      <c r="Q7073">
        <f>ABS($J$4-O7073)</f>
        <v>2.4838469403406673</v>
      </c>
      <c r="R7073">
        <f>ABS($J$5-O7073)</f>
        <v>0.1429552195879521</v>
      </c>
      <c r="S7073">
        <f>ABS($J$6-O7073)</f>
        <v>0.73264550038825438</v>
      </c>
      <c r="T7073">
        <f>MIN(P7073:S7073)</f>
        <v>0.1429552195879521</v>
      </c>
      <c r="U7073">
        <f>MATCH(T7073,P7073:S7073, 0)</f>
        <v>3</v>
      </c>
    </row>
    <row r="7074" spans="1:21" x14ac:dyDescent="0.35">
      <c r="A7074">
        <v>4</v>
      </c>
      <c r="B7074">
        <v>7063</v>
      </c>
      <c r="C7074" t="s">
        <v>14</v>
      </c>
      <c r="D7074" t="s">
        <v>15</v>
      </c>
      <c r="E7074" t="s">
        <v>58</v>
      </c>
      <c r="F7074" t="s">
        <v>59</v>
      </c>
      <c r="G7074" t="s">
        <v>60</v>
      </c>
      <c r="H7074" t="s">
        <v>61</v>
      </c>
      <c r="I7074" s="1">
        <v>42603</v>
      </c>
      <c r="J7074">
        <v>2016</v>
      </c>
      <c r="K7074" t="s">
        <v>41</v>
      </c>
      <c r="L7074" t="s">
        <v>42</v>
      </c>
      <c r="M7074" s="1">
        <v>42500</v>
      </c>
      <c r="N7074">
        <v>45</v>
      </c>
      <c r="O7074">
        <f>STANDARDIZE(N7074,$N$8,$N$9)</f>
        <v>0.169540471714376</v>
      </c>
      <c r="P7074">
        <f>ABS($J$3-O7074)</f>
        <v>0.69690669549126638</v>
      </c>
      <c r="Q7074">
        <f>ABS($J$4-O7074)</f>
        <v>2.0192424766798229</v>
      </c>
      <c r="R7074">
        <f>ABS($J$5-O7074)</f>
        <v>0.32164924407289219</v>
      </c>
      <c r="S7074">
        <f>ABS($J$6-O7074)</f>
        <v>0.26804103672741009</v>
      </c>
      <c r="T7074">
        <f>MIN(P7074:S7074)</f>
        <v>0.26804103672741009</v>
      </c>
      <c r="U7074">
        <f>MATCH(T7074,P7074:S7074, 0)</f>
        <v>4</v>
      </c>
    </row>
    <row r="7075" spans="1:21" x14ac:dyDescent="0.35">
      <c r="A7075">
        <v>4</v>
      </c>
      <c r="B7075">
        <v>7064</v>
      </c>
      <c r="C7075" t="s">
        <v>14</v>
      </c>
      <c r="D7075" t="s">
        <v>15</v>
      </c>
      <c r="E7075" t="s">
        <v>16</v>
      </c>
      <c r="F7075" t="s">
        <v>17</v>
      </c>
      <c r="G7075" t="s">
        <v>18</v>
      </c>
      <c r="H7075" t="s">
        <v>19</v>
      </c>
      <c r="I7075" s="1">
        <v>42603</v>
      </c>
      <c r="J7075">
        <v>2016</v>
      </c>
      <c r="K7075" t="s">
        <v>41</v>
      </c>
      <c r="L7075" t="s">
        <v>42</v>
      </c>
      <c r="M7075" s="1">
        <v>42662</v>
      </c>
      <c r="N7075">
        <v>59</v>
      </c>
      <c r="O7075">
        <f>STANDARDIZE(N7075,$N$8,$N$9)</f>
        <v>0.41971210599329212</v>
      </c>
      <c r="P7075">
        <f>ABS($J$3-O7075)</f>
        <v>0.94707832977018247</v>
      </c>
      <c r="Q7075">
        <f>ABS($J$4-O7075)</f>
        <v>1.769070842400907</v>
      </c>
      <c r="R7075">
        <f>ABS($J$5-O7075)</f>
        <v>0.57182087835180828</v>
      </c>
      <c r="S7075">
        <f>ABS($J$6-O7075)</f>
        <v>1.7869402448493998E-2</v>
      </c>
      <c r="T7075">
        <f>MIN(P7075:S7075)</f>
        <v>1.7869402448493998E-2</v>
      </c>
      <c r="U7075">
        <f>MATCH(T7075,P7075:S7075, 0)</f>
        <v>4</v>
      </c>
    </row>
    <row r="7076" spans="1:21" x14ac:dyDescent="0.35">
      <c r="A7076">
        <v>1</v>
      </c>
      <c r="B7076">
        <v>7065</v>
      </c>
      <c r="C7076" t="s">
        <v>292</v>
      </c>
      <c r="D7076" t="s">
        <v>293</v>
      </c>
      <c r="E7076" t="s">
        <v>79</v>
      </c>
      <c r="F7076" t="s">
        <v>35</v>
      </c>
      <c r="G7076" t="s">
        <v>80</v>
      </c>
      <c r="H7076" t="s">
        <v>81</v>
      </c>
      <c r="I7076" s="1">
        <v>42604</v>
      </c>
      <c r="J7076">
        <v>2016</v>
      </c>
      <c r="K7076" t="s">
        <v>41</v>
      </c>
      <c r="L7076" t="s">
        <v>42</v>
      </c>
      <c r="M7076" s="1">
        <v>42612</v>
      </c>
      <c r="N7076">
        <v>8</v>
      </c>
      <c r="O7076">
        <f>STANDARDIZE(N7076,$N$8,$N$9)</f>
        <v>-0.49162741887990236</v>
      </c>
      <c r="P7076">
        <f>ABS($J$3-O7076)</f>
        <v>3.5738804896987997E-2</v>
      </c>
      <c r="Q7076">
        <f>ABS($J$4-O7076)</f>
        <v>2.6804103672741011</v>
      </c>
      <c r="R7076">
        <f>ABS($J$5-O7076)</f>
        <v>0.33951864652138619</v>
      </c>
      <c r="S7076">
        <f>ABS($J$6-O7076)</f>
        <v>0.92920892732168847</v>
      </c>
      <c r="T7076">
        <f>MIN(P7076:S7076)</f>
        <v>3.5738804896987997E-2</v>
      </c>
      <c r="U7076">
        <f>MATCH(T7076,P7076:S7076, 0)</f>
        <v>1</v>
      </c>
    </row>
    <row r="7077" spans="1:21" x14ac:dyDescent="0.35">
      <c r="A7077">
        <v>1</v>
      </c>
      <c r="B7077">
        <v>7066</v>
      </c>
      <c r="C7077" t="s">
        <v>30</v>
      </c>
      <c r="D7077" t="s">
        <v>31</v>
      </c>
      <c r="E7077" t="s">
        <v>163</v>
      </c>
      <c r="F7077" t="s">
        <v>59</v>
      </c>
      <c r="G7077" t="s">
        <v>164</v>
      </c>
      <c r="H7077" t="s">
        <v>165</v>
      </c>
      <c r="I7077" s="1">
        <v>42604</v>
      </c>
      <c r="J7077">
        <v>2016</v>
      </c>
      <c r="K7077" t="s">
        <v>77</v>
      </c>
      <c r="L7077" t="s">
        <v>78</v>
      </c>
      <c r="M7077" s="1">
        <v>42378</v>
      </c>
      <c r="N7077">
        <v>10</v>
      </c>
      <c r="O7077">
        <f>STANDARDIZE(N7077,$N$8,$N$9)</f>
        <v>-0.4558886139829143</v>
      </c>
      <c r="P7077">
        <f>ABS($J$3-O7077)</f>
        <v>7.1477609793976049E-2</v>
      </c>
      <c r="Q7077">
        <f>ABS($J$4-O7077)</f>
        <v>2.6446715623771131</v>
      </c>
      <c r="R7077">
        <f>ABS($J$5-O7077)</f>
        <v>0.30377984162439814</v>
      </c>
      <c r="S7077">
        <f>ABS($J$6-O7077)</f>
        <v>0.89347012242470036</v>
      </c>
      <c r="T7077">
        <f>MIN(P7077:S7077)</f>
        <v>7.1477609793976049E-2</v>
      </c>
      <c r="U7077">
        <f>MATCH(T7077,P7077:S7077, 0)</f>
        <v>1</v>
      </c>
    </row>
    <row r="7078" spans="1:21" x14ac:dyDescent="0.35">
      <c r="A7078">
        <v>1</v>
      </c>
      <c r="B7078">
        <v>7067</v>
      </c>
      <c r="C7078" t="s">
        <v>67</v>
      </c>
      <c r="D7078" t="s">
        <v>68</v>
      </c>
      <c r="E7078" t="s">
        <v>64</v>
      </c>
      <c r="F7078" t="s">
        <v>59</v>
      </c>
      <c r="G7078" t="s">
        <v>65</v>
      </c>
      <c r="H7078" t="s">
        <v>66</v>
      </c>
      <c r="I7078" s="1">
        <v>42604</v>
      </c>
      <c r="J7078">
        <v>2016</v>
      </c>
      <c r="K7078" t="s">
        <v>77</v>
      </c>
      <c r="L7078" t="s">
        <v>78</v>
      </c>
      <c r="M7078" s="1">
        <v>42560</v>
      </c>
      <c r="N7078">
        <v>16</v>
      </c>
      <c r="O7078">
        <f>STANDARDIZE(N7078,$N$8,$N$9)</f>
        <v>-0.34867219929195026</v>
      </c>
      <c r="P7078">
        <f>ABS($J$3-O7078)</f>
        <v>0.17869402448494009</v>
      </c>
      <c r="Q7078">
        <f>ABS($J$4-O7078)</f>
        <v>2.5374551476861491</v>
      </c>
      <c r="R7078">
        <f>ABS($J$5-O7078)</f>
        <v>0.19656342693343409</v>
      </c>
      <c r="S7078">
        <f>ABS($J$6-O7078)</f>
        <v>0.78625370773373637</v>
      </c>
      <c r="T7078">
        <f>MIN(P7078:S7078)</f>
        <v>0.17869402448494009</v>
      </c>
      <c r="U7078">
        <f>MATCH(T7078,P7078:S7078, 0)</f>
        <v>1</v>
      </c>
    </row>
    <row r="7079" spans="1:21" x14ac:dyDescent="0.35">
      <c r="A7079">
        <v>1</v>
      </c>
      <c r="B7079">
        <v>7068</v>
      </c>
      <c r="C7079" t="s">
        <v>14</v>
      </c>
      <c r="D7079" t="s">
        <v>15</v>
      </c>
      <c r="E7079" t="s">
        <v>64</v>
      </c>
      <c r="F7079" t="s">
        <v>59</v>
      </c>
      <c r="G7079" t="s">
        <v>65</v>
      </c>
      <c r="H7079" t="s">
        <v>66</v>
      </c>
      <c r="I7079" s="1">
        <v>42604</v>
      </c>
      <c r="J7079">
        <v>2016</v>
      </c>
      <c r="K7079" t="s">
        <v>77</v>
      </c>
      <c r="L7079" t="s">
        <v>78</v>
      </c>
      <c r="M7079" s="1">
        <v>42560</v>
      </c>
      <c r="N7079">
        <v>16</v>
      </c>
      <c r="O7079">
        <f>STANDARDIZE(N7079,$N$8,$N$9)</f>
        <v>-0.34867219929195026</v>
      </c>
      <c r="P7079">
        <f>ABS($J$3-O7079)</f>
        <v>0.17869402448494009</v>
      </c>
      <c r="Q7079">
        <f>ABS($J$4-O7079)</f>
        <v>2.5374551476861491</v>
      </c>
      <c r="R7079">
        <f>ABS($J$5-O7079)</f>
        <v>0.19656342693343409</v>
      </c>
      <c r="S7079">
        <f>ABS($J$6-O7079)</f>
        <v>0.78625370773373637</v>
      </c>
      <c r="T7079">
        <f>MIN(P7079:S7079)</f>
        <v>0.17869402448494009</v>
      </c>
      <c r="U7079">
        <f>MATCH(T7079,P7079:S7079, 0)</f>
        <v>1</v>
      </c>
    </row>
    <row r="7080" spans="1:21" x14ac:dyDescent="0.35">
      <c r="A7080">
        <v>1</v>
      </c>
      <c r="B7080">
        <v>7069</v>
      </c>
      <c r="C7080" t="s">
        <v>239</v>
      </c>
      <c r="D7080" t="s">
        <v>240</v>
      </c>
      <c r="E7080" t="s">
        <v>73</v>
      </c>
      <c r="F7080" t="s">
        <v>74</v>
      </c>
      <c r="G7080" t="s">
        <v>114</v>
      </c>
      <c r="H7080" t="s">
        <v>115</v>
      </c>
      <c r="I7080" s="1">
        <v>42604</v>
      </c>
      <c r="J7080">
        <v>2016</v>
      </c>
      <c r="K7080" t="s">
        <v>77</v>
      </c>
      <c r="L7080" t="s">
        <v>78</v>
      </c>
      <c r="M7080" s="1">
        <v>42560</v>
      </c>
      <c r="N7080">
        <v>16</v>
      </c>
      <c r="O7080">
        <f>STANDARDIZE(N7080,$N$8,$N$9)</f>
        <v>-0.34867219929195026</v>
      </c>
      <c r="P7080">
        <f>ABS($J$3-O7080)</f>
        <v>0.17869402448494009</v>
      </c>
      <c r="Q7080">
        <f>ABS($J$4-O7080)</f>
        <v>2.5374551476861491</v>
      </c>
      <c r="R7080">
        <f>ABS($J$5-O7080)</f>
        <v>0.19656342693343409</v>
      </c>
      <c r="S7080">
        <f>ABS($J$6-O7080)</f>
        <v>0.78625370773373637</v>
      </c>
      <c r="T7080">
        <f>MIN(P7080:S7080)</f>
        <v>0.17869402448494009</v>
      </c>
      <c r="U7080">
        <f>MATCH(T7080,P7080:S7080, 0)</f>
        <v>1</v>
      </c>
    </row>
    <row r="7081" spans="1:21" x14ac:dyDescent="0.35">
      <c r="A7081">
        <v>3</v>
      </c>
      <c r="B7081">
        <v>7070</v>
      </c>
      <c r="C7081" t="s">
        <v>300</v>
      </c>
      <c r="D7081" t="s">
        <v>301</v>
      </c>
      <c r="E7081" t="s">
        <v>52</v>
      </c>
      <c r="F7081" t="s">
        <v>102</v>
      </c>
      <c r="G7081" t="s">
        <v>103</v>
      </c>
      <c r="H7081" t="s">
        <v>104</v>
      </c>
      <c r="I7081" s="1">
        <v>42604</v>
      </c>
      <c r="J7081">
        <v>2016</v>
      </c>
      <c r="K7081" t="s">
        <v>77</v>
      </c>
      <c r="L7081" t="s">
        <v>78</v>
      </c>
      <c r="M7081" s="1">
        <v>42629</v>
      </c>
      <c r="N7081">
        <v>25</v>
      </c>
      <c r="O7081">
        <f>STANDARDIZE(N7081,$N$8,$N$9)</f>
        <v>-0.18784757725550419</v>
      </c>
      <c r="P7081">
        <f>ABS($J$3-O7081)</f>
        <v>0.33951864652138619</v>
      </c>
      <c r="Q7081">
        <f>ABS($J$4-O7081)</f>
        <v>2.3766305256497033</v>
      </c>
      <c r="R7081">
        <f>ABS($J$5-O7081)</f>
        <v>3.5738804896988025E-2</v>
      </c>
      <c r="S7081">
        <f>ABS($J$6-O7081)</f>
        <v>0.62542908569729028</v>
      </c>
      <c r="T7081">
        <f>MIN(P7081:S7081)</f>
        <v>3.5738804896988025E-2</v>
      </c>
      <c r="U7081">
        <f>MATCH(T7081,P7081:S7081, 0)</f>
        <v>3</v>
      </c>
    </row>
    <row r="7082" spans="1:21" x14ac:dyDescent="0.35">
      <c r="A7082">
        <v>3</v>
      </c>
      <c r="B7082">
        <v>7071</v>
      </c>
      <c r="C7082" t="s">
        <v>30</v>
      </c>
      <c r="D7082" t="s">
        <v>31</v>
      </c>
      <c r="E7082" t="s">
        <v>34</v>
      </c>
      <c r="F7082" t="s">
        <v>35</v>
      </c>
      <c r="G7082" t="s">
        <v>468</v>
      </c>
      <c r="H7082" t="s">
        <v>469</v>
      </c>
      <c r="I7082" s="1">
        <v>42604</v>
      </c>
      <c r="J7082">
        <v>2016</v>
      </c>
      <c r="K7082" t="s">
        <v>77</v>
      </c>
      <c r="L7082" t="s">
        <v>78</v>
      </c>
      <c r="M7082" s="1">
        <v>42643</v>
      </c>
      <c r="N7082">
        <v>39</v>
      </c>
      <c r="O7082">
        <f>STANDARDIZE(N7082,$N$8,$N$9)</f>
        <v>6.2324057023411948E-2</v>
      </c>
      <c r="P7082">
        <f>ABS($J$3-O7082)</f>
        <v>0.58969028080030228</v>
      </c>
      <c r="Q7082">
        <f>ABS($J$4-O7082)</f>
        <v>2.1264588913707869</v>
      </c>
      <c r="R7082">
        <f>ABS($J$5-O7082)</f>
        <v>0.21443282938192812</v>
      </c>
      <c r="S7082">
        <f>ABS($J$6-O7082)</f>
        <v>0.37525745141837419</v>
      </c>
      <c r="T7082">
        <f>MIN(P7082:S7082)</f>
        <v>0.21443282938192812</v>
      </c>
      <c r="U7082">
        <f>MATCH(T7082,P7082:S7082, 0)</f>
        <v>3</v>
      </c>
    </row>
    <row r="7083" spans="1:21" x14ac:dyDescent="0.35">
      <c r="A7083">
        <v>1</v>
      </c>
      <c r="B7083">
        <v>7072</v>
      </c>
      <c r="C7083" t="s">
        <v>14</v>
      </c>
      <c r="D7083" t="s">
        <v>15</v>
      </c>
      <c r="E7083" t="s">
        <v>131</v>
      </c>
      <c r="F7083" t="s">
        <v>132</v>
      </c>
      <c r="G7083" t="s">
        <v>133</v>
      </c>
      <c r="H7083" t="s">
        <v>134</v>
      </c>
      <c r="I7083" s="1">
        <v>42605</v>
      </c>
      <c r="J7083">
        <v>2016</v>
      </c>
      <c r="K7083" t="s">
        <v>577</v>
      </c>
      <c r="L7083" t="s">
        <v>578</v>
      </c>
      <c r="M7083" s="1">
        <v>42608</v>
      </c>
      <c r="N7083">
        <v>3</v>
      </c>
      <c r="O7083">
        <f>STANDARDIZE(N7083,$N$8,$N$9)</f>
        <v>-0.58097443112237235</v>
      </c>
      <c r="P7083">
        <f>ABS($J$3-O7083)</f>
        <v>5.3608207345481995E-2</v>
      </c>
      <c r="Q7083">
        <f>ABS($J$4-O7083)</f>
        <v>2.7697573795165713</v>
      </c>
      <c r="R7083">
        <f>ABS($J$5-O7083)</f>
        <v>0.42886565876385618</v>
      </c>
      <c r="S7083">
        <f>ABS($J$6-O7083)</f>
        <v>1.0185559395641586</v>
      </c>
      <c r="T7083">
        <f>MIN(P7083:S7083)</f>
        <v>5.3608207345481995E-2</v>
      </c>
      <c r="U7083">
        <f>MATCH(T7083,P7083:S7083, 0)</f>
        <v>1</v>
      </c>
    </row>
    <row r="7084" spans="1:21" x14ac:dyDescent="0.35">
      <c r="A7084">
        <v>1</v>
      </c>
      <c r="B7084">
        <v>7073</v>
      </c>
      <c r="C7084" t="s">
        <v>62</v>
      </c>
      <c r="D7084" t="s">
        <v>63</v>
      </c>
      <c r="E7084" t="s">
        <v>296</v>
      </c>
      <c r="F7084" t="s">
        <v>320</v>
      </c>
      <c r="G7084" t="s">
        <v>321</v>
      </c>
      <c r="H7084" t="s">
        <v>322</v>
      </c>
      <c r="I7084" s="1">
        <v>42605</v>
      </c>
      <c r="J7084">
        <v>2016</v>
      </c>
      <c r="K7084" t="s">
        <v>176</v>
      </c>
      <c r="L7084" t="s">
        <v>177</v>
      </c>
      <c r="M7084" s="1">
        <v>42409</v>
      </c>
      <c r="N7084">
        <v>10</v>
      </c>
      <c r="O7084">
        <f>STANDARDIZE(N7084,$N$8,$N$9)</f>
        <v>-0.4558886139829143</v>
      </c>
      <c r="P7084">
        <f>ABS($J$3-O7084)</f>
        <v>7.1477609793976049E-2</v>
      </c>
      <c r="Q7084">
        <f>ABS($J$4-O7084)</f>
        <v>2.6446715623771131</v>
      </c>
      <c r="R7084">
        <f>ABS($J$5-O7084)</f>
        <v>0.30377984162439814</v>
      </c>
      <c r="S7084">
        <f>ABS($J$6-O7084)</f>
        <v>0.89347012242470036</v>
      </c>
      <c r="T7084">
        <f>MIN(P7084:S7084)</f>
        <v>7.1477609793976049E-2</v>
      </c>
      <c r="U7084">
        <f>MATCH(T7084,P7084:S7084, 0)</f>
        <v>1</v>
      </c>
    </row>
    <row r="7085" spans="1:21" x14ac:dyDescent="0.35">
      <c r="A7085">
        <v>1</v>
      </c>
      <c r="B7085">
        <v>7074</v>
      </c>
      <c r="C7085" t="s">
        <v>30</v>
      </c>
      <c r="D7085" t="s">
        <v>31</v>
      </c>
      <c r="E7085" t="s">
        <v>34</v>
      </c>
      <c r="F7085" t="s">
        <v>35</v>
      </c>
      <c r="G7085" t="s">
        <v>36</v>
      </c>
      <c r="H7085" t="s">
        <v>37</v>
      </c>
      <c r="I7085" s="1">
        <v>42605</v>
      </c>
      <c r="J7085">
        <v>2016</v>
      </c>
      <c r="K7085" t="s">
        <v>77</v>
      </c>
      <c r="L7085" t="s">
        <v>78</v>
      </c>
      <c r="M7085" s="1">
        <v>42560</v>
      </c>
      <c r="N7085">
        <v>15</v>
      </c>
      <c r="O7085">
        <f>STANDARDIZE(N7085,$N$8,$N$9)</f>
        <v>-0.36654160174044426</v>
      </c>
      <c r="P7085">
        <f>ABS($J$3-O7085)</f>
        <v>0.1608246220364461</v>
      </c>
      <c r="Q7085">
        <f>ABS($J$4-O7085)</f>
        <v>2.5553245501346433</v>
      </c>
      <c r="R7085">
        <f>ABS($J$5-O7085)</f>
        <v>0.21443282938192809</v>
      </c>
      <c r="S7085">
        <f>ABS($J$6-O7085)</f>
        <v>0.80412311018223037</v>
      </c>
      <c r="T7085">
        <f>MIN(P7085:S7085)</f>
        <v>0.1608246220364461</v>
      </c>
      <c r="U7085">
        <f>MATCH(T7085,P7085:S7085, 0)</f>
        <v>1</v>
      </c>
    </row>
    <row r="7086" spans="1:21" x14ac:dyDescent="0.35">
      <c r="A7086">
        <v>1</v>
      </c>
      <c r="B7086">
        <v>7075</v>
      </c>
      <c r="C7086" t="s">
        <v>67</v>
      </c>
      <c r="D7086" t="s">
        <v>68</v>
      </c>
      <c r="E7086" t="s">
        <v>163</v>
      </c>
      <c r="F7086" t="s">
        <v>59</v>
      </c>
      <c r="G7086" t="s">
        <v>164</v>
      </c>
      <c r="H7086" t="s">
        <v>165</v>
      </c>
      <c r="I7086" s="1">
        <v>42605</v>
      </c>
      <c r="J7086">
        <v>2016</v>
      </c>
      <c r="K7086" t="s">
        <v>77</v>
      </c>
      <c r="L7086" t="s">
        <v>78</v>
      </c>
      <c r="M7086" s="1">
        <v>42560</v>
      </c>
      <c r="N7086">
        <v>15</v>
      </c>
      <c r="O7086">
        <f>STANDARDIZE(N7086,$N$8,$N$9)</f>
        <v>-0.36654160174044426</v>
      </c>
      <c r="P7086">
        <f>ABS($J$3-O7086)</f>
        <v>0.1608246220364461</v>
      </c>
      <c r="Q7086">
        <f>ABS($J$4-O7086)</f>
        <v>2.5553245501346433</v>
      </c>
      <c r="R7086">
        <f>ABS($J$5-O7086)</f>
        <v>0.21443282938192809</v>
      </c>
      <c r="S7086">
        <f>ABS($J$6-O7086)</f>
        <v>0.80412311018223037</v>
      </c>
      <c r="T7086">
        <f>MIN(P7086:S7086)</f>
        <v>0.1608246220364461</v>
      </c>
      <c r="U7086">
        <f>MATCH(T7086,P7086:S7086, 0)</f>
        <v>1</v>
      </c>
    </row>
    <row r="7087" spans="1:21" x14ac:dyDescent="0.35">
      <c r="A7087">
        <v>1</v>
      </c>
      <c r="B7087">
        <v>7076</v>
      </c>
      <c r="C7087" t="s">
        <v>14</v>
      </c>
      <c r="D7087" t="s">
        <v>15</v>
      </c>
      <c r="E7087" t="s">
        <v>163</v>
      </c>
      <c r="F7087" t="s">
        <v>59</v>
      </c>
      <c r="G7087" t="s">
        <v>164</v>
      </c>
      <c r="H7087" t="s">
        <v>165</v>
      </c>
      <c r="I7087" s="1">
        <v>42605</v>
      </c>
      <c r="J7087">
        <v>2016</v>
      </c>
      <c r="K7087" t="s">
        <v>77</v>
      </c>
      <c r="L7087" t="s">
        <v>78</v>
      </c>
      <c r="M7087" s="1">
        <v>42560</v>
      </c>
      <c r="N7087">
        <v>15</v>
      </c>
      <c r="O7087">
        <f>STANDARDIZE(N7087,$N$8,$N$9)</f>
        <v>-0.36654160174044426</v>
      </c>
      <c r="P7087">
        <f>ABS($J$3-O7087)</f>
        <v>0.1608246220364461</v>
      </c>
      <c r="Q7087">
        <f>ABS($J$4-O7087)</f>
        <v>2.5553245501346433</v>
      </c>
      <c r="R7087">
        <f>ABS($J$5-O7087)</f>
        <v>0.21443282938192809</v>
      </c>
      <c r="S7087">
        <f>ABS($J$6-O7087)</f>
        <v>0.80412311018223037</v>
      </c>
      <c r="T7087">
        <f>MIN(P7087:S7087)</f>
        <v>0.1608246220364461</v>
      </c>
      <c r="U7087">
        <f>MATCH(T7087,P7087:S7087, 0)</f>
        <v>1</v>
      </c>
    </row>
    <row r="7088" spans="1:21" x14ac:dyDescent="0.35">
      <c r="A7088">
        <v>1</v>
      </c>
      <c r="B7088">
        <v>7077</v>
      </c>
      <c r="C7088" t="s">
        <v>119</v>
      </c>
      <c r="D7088" t="s">
        <v>120</v>
      </c>
      <c r="E7088" t="s">
        <v>243</v>
      </c>
      <c r="F7088" t="s">
        <v>208</v>
      </c>
      <c r="G7088" t="s">
        <v>244</v>
      </c>
      <c r="H7088" t="s">
        <v>245</v>
      </c>
      <c r="I7088" s="1">
        <v>42605</v>
      </c>
      <c r="J7088">
        <v>2016</v>
      </c>
      <c r="K7088" t="s">
        <v>41</v>
      </c>
      <c r="L7088" t="s">
        <v>42</v>
      </c>
      <c r="M7088" s="1">
        <v>42560</v>
      </c>
      <c r="N7088">
        <v>15</v>
      </c>
      <c r="O7088">
        <f>STANDARDIZE(N7088,$N$8,$N$9)</f>
        <v>-0.36654160174044426</v>
      </c>
      <c r="P7088">
        <f>ABS($J$3-O7088)</f>
        <v>0.1608246220364461</v>
      </c>
      <c r="Q7088">
        <f>ABS($J$4-O7088)</f>
        <v>2.5553245501346433</v>
      </c>
      <c r="R7088">
        <f>ABS($J$5-O7088)</f>
        <v>0.21443282938192809</v>
      </c>
      <c r="S7088">
        <f>ABS($J$6-O7088)</f>
        <v>0.80412311018223037</v>
      </c>
      <c r="T7088">
        <f>MIN(P7088:S7088)</f>
        <v>0.1608246220364461</v>
      </c>
      <c r="U7088">
        <f>MATCH(T7088,P7088:S7088, 0)</f>
        <v>1</v>
      </c>
    </row>
    <row r="7089" spans="1:21" x14ac:dyDescent="0.35">
      <c r="A7089">
        <v>3</v>
      </c>
      <c r="B7089">
        <v>7078</v>
      </c>
      <c r="C7089" t="s">
        <v>112</v>
      </c>
      <c r="D7089" t="s">
        <v>113</v>
      </c>
      <c r="E7089" t="s">
        <v>52</v>
      </c>
      <c r="F7089" t="s">
        <v>102</v>
      </c>
      <c r="G7089" t="s">
        <v>103</v>
      </c>
      <c r="H7089" t="s">
        <v>104</v>
      </c>
      <c r="I7089" s="1">
        <v>42605</v>
      </c>
      <c r="J7089">
        <v>2016</v>
      </c>
      <c r="K7089" t="s">
        <v>69</v>
      </c>
      <c r="L7089" t="s">
        <v>70</v>
      </c>
      <c r="M7089" s="1">
        <v>42635</v>
      </c>
      <c r="N7089">
        <v>30</v>
      </c>
      <c r="O7089">
        <f>STANDARDIZE(N7089,$N$8,$N$9)</f>
        <v>-9.8500565013034141E-2</v>
      </c>
      <c r="P7089">
        <f>ABS($J$3-O7089)</f>
        <v>0.42886565876385618</v>
      </c>
      <c r="Q7089">
        <f>ABS($J$4-O7089)</f>
        <v>2.2872835134072331</v>
      </c>
      <c r="R7089">
        <f>ABS($J$5-O7089)</f>
        <v>5.3608207345482023E-2</v>
      </c>
      <c r="S7089">
        <f>ABS($J$6-O7089)</f>
        <v>0.53608207345482028</v>
      </c>
      <c r="T7089">
        <f>MIN(P7089:S7089)</f>
        <v>5.3608207345482023E-2</v>
      </c>
      <c r="U7089">
        <f>MATCH(T7089,P7089:S7089, 0)</f>
        <v>3</v>
      </c>
    </row>
    <row r="7090" spans="1:21" x14ac:dyDescent="0.35">
      <c r="A7090">
        <v>4</v>
      </c>
      <c r="B7090">
        <v>7079</v>
      </c>
      <c r="C7090" t="s">
        <v>14</v>
      </c>
      <c r="D7090" t="s">
        <v>15</v>
      </c>
      <c r="E7090" t="s">
        <v>16</v>
      </c>
      <c r="F7090" t="s">
        <v>17</v>
      </c>
      <c r="G7090" t="s">
        <v>18</v>
      </c>
      <c r="H7090" t="s">
        <v>19</v>
      </c>
      <c r="I7090" s="1">
        <v>42605</v>
      </c>
      <c r="J7090">
        <v>2016</v>
      </c>
      <c r="K7090" t="s">
        <v>77</v>
      </c>
      <c r="L7090" t="s">
        <v>78</v>
      </c>
      <c r="M7090" s="1">
        <v>42662</v>
      </c>
      <c r="N7090">
        <v>57</v>
      </c>
      <c r="O7090">
        <f>STANDARDIZE(N7090,$N$8,$N$9)</f>
        <v>0.38397330109630412</v>
      </c>
      <c r="P7090">
        <f>ABS($J$3-O7090)</f>
        <v>0.91133952487319447</v>
      </c>
      <c r="Q7090">
        <f>ABS($J$4-O7090)</f>
        <v>1.8048096472978949</v>
      </c>
      <c r="R7090">
        <f>ABS($J$5-O7090)</f>
        <v>0.53608207345482028</v>
      </c>
      <c r="S7090">
        <f>ABS($J$6-O7090)</f>
        <v>5.3608207345481995E-2</v>
      </c>
      <c r="T7090">
        <f>MIN(P7090:S7090)</f>
        <v>5.3608207345481995E-2</v>
      </c>
      <c r="U7090">
        <f>MATCH(T7090,P7090:S7090, 0)</f>
        <v>4</v>
      </c>
    </row>
    <row r="7091" spans="1:21" x14ac:dyDescent="0.35">
      <c r="A7091">
        <v>4</v>
      </c>
      <c r="B7091">
        <v>7080</v>
      </c>
      <c r="C7091" t="s">
        <v>325</v>
      </c>
      <c r="D7091" t="s">
        <v>326</v>
      </c>
      <c r="E7091" t="s">
        <v>84</v>
      </c>
      <c r="F7091" t="s">
        <v>85</v>
      </c>
      <c r="G7091" t="s">
        <v>86</v>
      </c>
      <c r="H7091" t="s">
        <v>87</v>
      </c>
      <c r="I7091" s="1">
        <v>42605</v>
      </c>
      <c r="J7091">
        <v>2016</v>
      </c>
      <c r="K7091" t="s">
        <v>41</v>
      </c>
      <c r="L7091" t="s">
        <v>42</v>
      </c>
      <c r="M7091" s="1">
        <v>42654</v>
      </c>
      <c r="N7091">
        <v>79</v>
      </c>
      <c r="O7091">
        <f>STANDARDIZE(N7091,$N$8,$N$9)</f>
        <v>0.77710015496317231</v>
      </c>
      <c r="P7091">
        <f>ABS($J$3-O7091)</f>
        <v>1.3044663787400625</v>
      </c>
      <c r="Q7091">
        <f>ABS($J$4-O7091)</f>
        <v>1.4116827934310265</v>
      </c>
      <c r="R7091">
        <f>ABS($J$5-O7091)</f>
        <v>0.92920892732168847</v>
      </c>
      <c r="S7091">
        <f>ABS($J$6-O7091)</f>
        <v>0.33951864652138619</v>
      </c>
      <c r="T7091">
        <f>MIN(P7091:S7091)</f>
        <v>0.33951864652138619</v>
      </c>
      <c r="U7091">
        <f>MATCH(T7091,P7091:S7091, 0)</f>
        <v>4</v>
      </c>
    </row>
    <row r="7092" spans="1:21" x14ac:dyDescent="0.35">
      <c r="A7092">
        <v>4</v>
      </c>
      <c r="B7092">
        <v>7081</v>
      </c>
      <c r="C7092" t="s">
        <v>14</v>
      </c>
      <c r="D7092" t="s">
        <v>15</v>
      </c>
      <c r="E7092" t="s">
        <v>163</v>
      </c>
      <c r="F7092" t="s">
        <v>59</v>
      </c>
      <c r="G7092" t="s">
        <v>164</v>
      </c>
      <c r="H7092" t="s">
        <v>165</v>
      </c>
      <c r="I7092" s="1">
        <v>42605</v>
      </c>
      <c r="J7092">
        <v>2016</v>
      </c>
      <c r="K7092" t="s">
        <v>41</v>
      </c>
      <c r="L7092" t="s">
        <v>42</v>
      </c>
      <c r="M7092" s="1">
        <v>42697</v>
      </c>
      <c r="N7092">
        <v>92</v>
      </c>
      <c r="O7092">
        <f>STANDARDIZE(N7092,$N$8,$N$9)</f>
        <v>1.0094023867935944</v>
      </c>
      <c r="P7092">
        <f>ABS($J$3-O7092)</f>
        <v>1.5367686105704847</v>
      </c>
      <c r="Q7092">
        <f>ABS($J$4-O7092)</f>
        <v>1.1793805616006046</v>
      </c>
      <c r="R7092">
        <f>ABS($J$5-O7092)</f>
        <v>1.1615111591521106</v>
      </c>
      <c r="S7092">
        <f>ABS($J$6-O7092)</f>
        <v>0.57182087835180828</v>
      </c>
      <c r="T7092">
        <f>MIN(P7092:S7092)</f>
        <v>0.57182087835180828</v>
      </c>
      <c r="U7092">
        <f>MATCH(T7092,P7092:S7092, 0)</f>
        <v>4</v>
      </c>
    </row>
    <row r="7093" spans="1:21" x14ac:dyDescent="0.35">
      <c r="A7093">
        <v>2</v>
      </c>
      <c r="B7093">
        <v>7082</v>
      </c>
      <c r="C7093" t="s">
        <v>206</v>
      </c>
      <c r="D7093" t="s">
        <v>207</v>
      </c>
      <c r="E7093" t="s">
        <v>79</v>
      </c>
      <c r="F7093" t="s">
        <v>35</v>
      </c>
      <c r="G7093" t="s">
        <v>80</v>
      </c>
      <c r="H7093" t="s">
        <v>81</v>
      </c>
      <c r="I7093" s="1">
        <v>42605</v>
      </c>
      <c r="J7093">
        <v>2016</v>
      </c>
      <c r="K7093" t="s">
        <v>41</v>
      </c>
      <c r="L7093" t="s">
        <v>42</v>
      </c>
      <c r="M7093" s="1">
        <v>42795</v>
      </c>
      <c r="N7093">
        <v>133</v>
      </c>
      <c r="O7093">
        <f>STANDARDIZE(N7093,$N$8,$N$9)</f>
        <v>1.742047887181849</v>
      </c>
      <c r="P7093">
        <f>ABS($J$3-O7093)</f>
        <v>2.2694141109587394</v>
      </c>
      <c r="Q7093">
        <f>ABS($J$4-O7093)</f>
        <v>0.44673506121234996</v>
      </c>
      <c r="R7093">
        <f>ABS($J$5-O7093)</f>
        <v>1.8941566595403652</v>
      </c>
      <c r="S7093">
        <f>ABS($J$6-O7093)</f>
        <v>1.304466378740063</v>
      </c>
      <c r="T7093">
        <f>MIN(P7093:S7093)</f>
        <v>0.44673506121234996</v>
      </c>
      <c r="U7093">
        <f>MATCH(T7093,P7093:S7093, 0)</f>
        <v>2</v>
      </c>
    </row>
    <row r="7094" spans="1:21" x14ac:dyDescent="0.35">
      <c r="A7094">
        <v>1</v>
      </c>
      <c r="B7094">
        <v>7083</v>
      </c>
      <c r="C7094" t="s">
        <v>14</v>
      </c>
      <c r="D7094" t="s">
        <v>15</v>
      </c>
      <c r="E7094" t="s">
        <v>79</v>
      </c>
      <c r="F7094" t="s">
        <v>35</v>
      </c>
      <c r="G7094" t="s">
        <v>80</v>
      </c>
      <c r="H7094" t="s">
        <v>81</v>
      </c>
      <c r="I7094" s="1">
        <v>42606</v>
      </c>
      <c r="J7094">
        <v>2016</v>
      </c>
      <c r="K7094" t="s">
        <v>77</v>
      </c>
      <c r="L7094" t="s">
        <v>78</v>
      </c>
      <c r="M7094" s="1">
        <v>42611</v>
      </c>
      <c r="N7094">
        <v>5</v>
      </c>
      <c r="O7094">
        <f>STANDARDIZE(N7094,$N$8,$N$9)</f>
        <v>-0.54523562622538435</v>
      </c>
      <c r="P7094">
        <f>ABS($J$3-O7094)</f>
        <v>1.7869402448493998E-2</v>
      </c>
      <c r="Q7094">
        <f>ABS($J$4-O7094)</f>
        <v>2.7340185746195833</v>
      </c>
      <c r="R7094">
        <f>ABS($J$5-O7094)</f>
        <v>0.39312685386686819</v>
      </c>
      <c r="S7094">
        <f>ABS($J$6-O7094)</f>
        <v>0.98281713466717047</v>
      </c>
      <c r="T7094">
        <f>MIN(P7094:S7094)</f>
        <v>1.7869402448493998E-2</v>
      </c>
      <c r="U7094">
        <f>MATCH(T7094,P7094:S7094, 0)</f>
        <v>1</v>
      </c>
    </row>
    <row r="7095" spans="1:21" x14ac:dyDescent="0.35">
      <c r="A7095">
        <v>1</v>
      </c>
      <c r="B7095">
        <v>7084</v>
      </c>
      <c r="C7095" t="s">
        <v>30</v>
      </c>
      <c r="D7095" t="s">
        <v>31</v>
      </c>
      <c r="E7095" t="s">
        <v>79</v>
      </c>
      <c r="F7095" t="s">
        <v>35</v>
      </c>
      <c r="G7095" t="s">
        <v>80</v>
      </c>
      <c r="H7095" t="s">
        <v>81</v>
      </c>
      <c r="I7095" s="1">
        <v>42606</v>
      </c>
      <c r="J7095">
        <v>2016</v>
      </c>
      <c r="K7095" t="s">
        <v>77</v>
      </c>
      <c r="L7095" t="s">
        <v>78</v>
      </c>
      <c r="M7095" s="1">
        <v>42409</v>
      </c>
      <c r="N7095">
        <v>9</v>
      </c>
      <c r="O7095">
        <f>STANDARDIZE(N7095,$N$8,$N$9)</f>
        <v>-0.4737580164314083</v>
      </c>
      <c r="P7095">
        <f>ABS($J$3-O7095)</f>
        <v>5.3608207345482051E-2</v>
      </c>
      <c r="Q7095">
        <f>ABS($J$4-O7095)</f>
        <v>2.6625409648256073</v>
      </c>
      <c r="R7095">
        <f>ABS($J$5-O7095)</f>
        <v>0.32164924407289214</v>
      </c>
      <c r="S7095">
        <f>ABS($J$6-O7095)</f>
        <v>0.91133952487319436</v>
      </c>
      <c r="T7095">
        <f>MIN(P7095:S7095)</f>
        <v>5.3608207345482051E-2</v>
      </c>
      <c r="U7095">
        <f>MATCH(T7095,P7095:S7095, 0)</f>
        <v>1</v>
      </c>
    </row>
    <row r="7096" spans="1:21" x14ac:dyDescent="0.35">
      <c r="A7096">
        <v>3</v>
      </c>
      <c r="B7096">
        <v>7085</v>
      </c>
      <c r="C7096" t="s">
        <v>477</v>
      </c>
      <c r="D7096" t="s">
        <v>478</v>
      </c>
      <c r="E7096" t="s">
        <v>79</v>
      </c>
      <c r="F7096" t="s">
        <v>35</v>
      </c>
      <c r="G7096" t="s">
        <v>80</v>
      </c>
      <c r="H7096" t="s">
        <v>81</v>
      </c>
      <c r="I7096" s="1">
        <v>42606</v>
      </c>
      <c r="J7096">
        <v>2016</v>
      </c>
      <c r="K7096" t="s">
        <v>77</v>
      </c>
      <c r="L7096" t="s">
        <v>78</v>
      </c>
      <c r="M7096" s="1">
        <v>42629</v>
      </c>
      <c r="N7096">
        <v>23</v>
      </c>
      <c r="O7096">
        <f>STANDARDIZE(N7096,$N$8,$N$9)</f>
        <v>-0.22358638215249221</v>
      </c>
      <c r="P7096">
        <f>ABS($J$3-O7096)</f>
        <v>0.30377984162439814</v>
      </c>
      <c r="Q7096">
        <f>ABS($J$4-O7096)</f>
        <v>2.4123693305466913</v>
      </c>
      <c r="R7096">
        <f>ABS($J$5-O7096)</f>
        <v>7.1477609793976049E-2</v>
      </c>
      <c r="S7096">
        <f>ABS($J$6-O7096)</f>
        <v>0.66116789059427838</v>
      </c>
      <c r="T7096">
        <f>MIN(P7096:S7096)</f>
        <v>7.1477609793976049E-2</v>
      </c>
      <c r="U7096">
        <f>MATCH(T7096,P7096:S7096, 0)</f>
        <v>3</v>
      </c>
    </row>
    <row r="7097" spans="1:21" x14ac:dyDescent="0.35">
      <c r="A7097">
        <v>3</v>
      </c>
      <c r="B7097">
        <v>7086</v>
      </c>
      <c r="C7097" t="s">
        <v>112</v>
      </c>
      <c r="D7097" t="s">
        <v>113</v>
      </c>
      <c r="E7097" t="s">
        <v>121</v>
      </c>
      <c r="F7097" t="s">
        <v>122</v>
      </c>
      <c r="G7097" t="s">
        <v>123</v>
      </c>
      <c r="H7097" t="s">
        <v>124</v>
      </c>
      <c r="I7097" s="1">
        <v>42606</v>
      </c>
      <c r="J7097">
        <v>2016</v>
      </c>
      <c r="K7097" t="s">
        <v>41</v>
      </c>
      <c r="L7097" t="s">
        <v>42</v>
      </c>
      <c r="M7097" s="1">
        <v>42634</v>
      </c>
      <c r="N7097">
        <v>28</v>
      </c>
      <c r="O7097">
        <f>STANDARDIZE(N7097,$N$8,$N$9)</f>
        <v>-0.13423936991002217</v>
      </c>
      <c r="P7097">
        <f>ABS($J$3-O7097)</f>
        <v>0.39312685386686819</v>
      </c>
      <c r="Q7097">
        <f>ABS($J$4-O7097)</f>
        <v>2.3230223183042211</v>
      </c>
      <c r="R7097">
        <f>ABS($J$5-O7097)</f>
        <v>1.7869402448493998E-2</v>
      </c>
      <c r="S7097">
        <f>ABS($J$6-O7097)</f>
        <v>0.57182087835180828</v>
      </c>
      <c r="T7097">
        <f>MIN(P7097:S7097)</f>
        <v>1.7869402448493998E-2</v>
      </c>
      <c r="U7097">
        <f>MATCH(T7097,P7097:S7097, 0)</f>
        <v>3</v>
      </c>
    </row>
    <row r="7098" spans="1:21" x14ac:dyDescent="0.35">
      <c r="A7098">
        <v>3</v>
      </c>
      <c r="B7098">
        <v>7087</v>
      </c>
      <c r="C7098" t="s">
        <v>14</v>
      </c>
      <c r="D7098" t="s">
        <v>15</v>
      </c>
      <c r="E7098" t="s">
        <v>163</v>
      </c>
      <c r="F7098" t="s">
        <v>59</v>
      </c>
      <c r="G7098" t="s">
        <v>164</v>
      </c>
      <c r="H7098" t="s">
        <v>165</v>
      </c>
      <c r="I7098" s="1">
        <v>42606</v>
      </c>
      <c r="J7098">
        <v>2016</v>
      </c>
      <c r="K7098" t="s">
        <v>77</v>
      </c>
      <c r="L7098" t="s">
        <v>78</v>
      </c>
      <c r="M7098" s="1">
        <v>42641</v>
      </c>
      <c r="N7098">
        <v>35</v>
      </c>
      <c r="O7098">
        <f>STANDARDIZE(N7098,$N$8,$N$9)</f>
        <v>-9.1535527705640905E-3</v>
      </c>
      <c r="P7098">
        <f>ABS($J$3-O7098)</f>
        <v>0.51821267100632629</v>
      </c>
      <c r="Q7098">
        <f>ABS($J$4-O7098)</f>
        <v>2.1979365011647629</v>
      </c>
      <c r="R7098">
        <f>ABS($J$5-O7098)</f>
        <v>0.14295521958795207</v>
      </c>
      <c r="S7098">
        <f>ABS($J$6-O7098)</f>
        <v>0.44673506121235018</v>
      </c>
      <c r="T7098">
        <f>MIN(P7098:S7098)</f>
        <v>0.14295521958795207</v>
      </c>
      <c r="U7098">
        <f>MATCH(T7098,P7098:S7098, 0)</f>
        <v>3</v>
      </c>
    </row>
    <row r="7099" spans="1:21" x14ac:dyDescent="0.35">
      <c r="A7099">
        <v>3</v>
      </c>
      <c r="B7099">
        <v>7088</v>
      </c>
      <c r="C7099" t="s">
        <v>523</v>
      </c>
      <c r="D7099" t="s">
        <v>524</v>
      </c>
      <c r="E7099" t="s">
        <v>131</v>
      </c>
      <c r="F7099" t="s">
        <v>132</v>
      </c>
      <c r="G7099" t="s">
        <v>211</v>
      </c>
      <c r="H7099" t="s">
        <v>212</v>
      </c>
      <c r="I7099" s="1">
        <v>42606</v>
      </c>
      <c r="J7099">
        <v>2016</v>
      </c>
      <c r="K7099" t="s">
        <v>41</v>
      </c>
      <c r="L7099" t="s">
        <v>42</v>
      </c>
      <c r="M7099" s="1">
        <v>42643</v>
      </c>
      <c r="N7099">
        <v>37</v>
      </c>
      <c r="O7099">
        <f>STANDARDIZE(N7099,$N$8,$N$9)</f>
        <v>2.6585252126423927E-2</v>
      </c>
      <c r="P7099">
        <f>ABS($J$3-O7099)</f>
        <v>0.55395147590331428</v>
      </c>
      <c r="Q7099">
        <f>ABS($J$4-O7099)</f>
        <v>2.1621976962677749</v>
      </c>
      <c r="R7099">
        <f>ABS($J$5-O7099)</f>
        <v>0.17869402448494009</v>
      </c>
      <c r="S7099">
        <f>ABS($J$6-O7099)</f>
        <v>0.41099625631536219</v>
      </c>
      <c r="T7099">
        <f>MIN(P7099:S7099)</f>
        <v>0.17869402448494009</v>
      </c>
      <c r="U7099">
        <f>MATCH(T7099,P7099:S7099, 0)</f>
        <v>3</v>
      </c>
    </row>
    <row r="7100" spans="1:21" x14ac:dyDescent="0.35">
      <c r="A7100">
        <v>4</v>
      </c>
      <c r="B7100">
        <v>7089</v>
      </c>
      <c r="C7100" t="s">
        <v>172</v>
      </c>
      <c r="D7100" t="s">
        <v>173</v>
      </c>
      <c r="E7100" t="s">
        <v>79</v>
      </c>
      <c r="F7100" t="s">
        <v>35</v>
      </c>
      <c r="G7100" t="s">
        <v>80</v>
      </c>
      <c r="H7100" t="s">
        <v>81</v>
      </c>
      <c r="I7100" s="1">
        <v>42606</v>
      </c>
      <c r="J7100">
        <v>2016</v>
      </c>
      <c r="K7100" t="s">
        <v>41</v>
      </c>
      <c r="L7100" t="s">
        <v>42</v>
      </c>
      <c r="M7100" s="1">
        <v>42660</v>
      </c>
      <c r="N7100">
        <v>54</v>
      </c>
      <c r="O7100">
        <f>STANDARDIZE(N7100,$N$8,$N$9)</f>
        <v>0.33036509375082207</v>
      </c>
      <c r="P7100">
        <f>ABS($J$3-O7100)</f>
        <v>0.85773131752771237</v>
      </c>
      <c r="Q7100">
        <f>ABS($J$4-O7100)</f>
        <v>1.8584178546433769</v>
      </c>
      <c r="R7100">
        <f>ABS($J$5-O7100)</f>
        <v>0.48247386610933823</v>
      </c>
      <c r="S7100">
        <f>ABS($J$6-O7100)</f>
        <v>0.10721641469096405</v>
      </c>
      <c r="T7100">
        <f>MIN(P7100:S7100)</f>
        <v>0.10721641469096405</v>
      </c>
      <c r="U7100">
        <f>MATCH(T7100,P7100:S7100, 0)</f>
        <v>4</v>
      </c>
    </row>
    <row r="7101" spans="1:21" x14ac:dyDescent="0.35">
      <c r="A7101">
        <v>2</v>
      </c>
      <c r="B7101">
        <v>7090</v>
      </c>
      <c r="C7101" t="s">
        <v>30</v>
      </c>
      <c r="D7101" t="s">
        <v>31</v>
      </c>
      <c r="E7101" t="s">
        <v>43</v>
      </c>
      <c r="F7101" t="s">
        <v>35</v>
      </c>
      <c r="G7101" t="s">
        <v>48</v>
      </c>
      <c r="H7101" t="s">
        <v>49</v>
      </c>
      <c r="I7101" s="1">
        <v>42606</v>
      </c>
      <c r="J7101">
        <v>2016</v>
      </c>
      <c r="K7101" t="s">
        <v>69</v>
      </c>
      <c r="L7101" t="s">
        <v>70</v>
      </c>
      <c r="M7101" s="1">
        <v>42725</v>
      </c>
      <c r="N7101">
        <v>119</v>
      </c>
      <c r="O7101">
        <f>STANDARDIZE(N7101,$N$8,$N$9)</f>
        <v>1.4918762529029328</v>
      </c>
      <c r="P7101">
        <f>ABS($J$3-O7101)</f>
        <v>2.0192424766798229</v>
      </c>
      <c r="Q7101">
        <f>ABS($J$4-O7101)</f>
        <v>0.69690669549126616</v>
      </c>
      <c r="R7101">
        <f>ABS($J$5-O7101)</f>
        <v>1.643985025261449</v>
      </c>
      <c r="S7101">
        <f>ABS($J$6-O7101)</f>
        <v>1.0542947444611466</v>
      </c>
      <c r="T7101">
        <f>MIN(P7101:S7101)</f>
        <v>0.69690669549126616</v>
      </c>
      <c r="U7101">
        <f>MATCH(T7101,P7101:S7101, 0)</f>
        <v>2</v>
      </c>
    </row>
    <row r="7102" spans="1:21" x14ac:dyDescent="0.35">
      <c r="A7102">
        <v>1</v>
      </c>
      <c r="B7102">
        <v>7091</v>
      </c>
      <c r="C7102" t="s">
        <v>180</v>
      </c>
      <c r="D7102" t="s">
        <v>181</v>
      </c>
      <c r="E7102" t="s">
        <v>131</v>
      </c>
      <c r="F7102" t="s">
        <v>132</v>
      </c>
      <c r="G7102" t="s">
        <v>133</v>
      </c>
      <c r="H7102" t="s">
        <v>134</v>
      </c>
      <c r="I7102" s="1">
        <v>42607</v>
      </c>
      <c r="J7102">
        <v>2016</v>
      </c>
      <c r="K7102" t="s">
        <v>176</v>
      </c>
      <c r="L7102" t="s">
        <v>177</v>
      </c>
      <c r="M7102" s="1">
        <v>42608</v>
      </c>
      <c r="N7102">
        <v>1</v>
      </c>
      <c r="O7102">
        <f>STANDARDIZE(N7102,$N$8,$N$9)</f>
        <v>-0.61671323601936046</v>
      </c>
      <c r="P7102">
        <f>ABS($J$3-O7102)</f>
        <v>8.9347012242470103E-2</v>
      </c>
      <c r="Q7102">
        <f>ABS($J$4-O7102)</f>
        <v>2.8054961844135593</v>
      </c>
      <c r="R7102">
        <f>ABS($J$5-O7102)</f>
        <v>0.46460446366084429</v>
      </c>
      <c r="S7102">
        <f>ABS($J$6-O7102)</f>
        <v>1.0542947444611466</v>
      </c>
      <c r="T7102">
        <f>MIN(P7102:S7102)</f>
        <v>8.9347012242470103E-2</v>
      </c>
      <c r="U7102">
        <f>MATCH(T7102,P7102:S7102, 0)</f>
        <v>1</v>
      </c>
    </row>
    <row r="7103" spans="1:21" x14ac:dyDescent="0.35">
      <c r="A7103">
        <v>1</v>
      </c>
      <c r="B7103">
        <v>7092</v>
      </c>
      <c r="C7103" t="s">
        <v>14</v>
      </c>
      <c r="D7103" t="s">
        <v>15</v>
      </c>
      <c r="E7103" t="s">
        <v>43</v>
      </c>
      <c r="F7103" t="s">
        <v>35</v>
      </c>
      <c r="G7103" t="s">
        <v>48</v>
      </c>
      <c r="H7103" t="s">
        <v>49</v>
      </c>
      <c r="I7103" s="1">
        <v>42607</v>
      </c>
      <c r="J7103">
        <v>2016</v>
      </c>
      <c r="K7103" t="s">
        <v>77</v>
      </c>
      <c r="L7103" t="s">
        <v>78</v>
      </c>
      <c r="M7103" s="1">
        <v>42438</v>
      </c>
      <c r="N7103">
        <v>9</v>
      </c>
      <c r="O7103">
        <f>STANDARDIZE(N7103,$N$8,$N$9)</f>
        <v>-0.4737580164314083</v>
      </c>
      <c r="P7103">
        <f>ABS($J$3-O7103)</f>
        <v>5.3608207345482051E-2</v>
      </c>
      <c r="Q7103">
        <f>ABS($J$4-O7103)</f>
        <v>2.6625409648256073</v>
      </c>
      <c r="R7103">
        <f>ABS($J$5-O7103)</f>
        <v>0.32164924407289214</v>
      </c>
      <c r="S7103">
        <f>ABS($J$6-O7103)</f>
        <v>0.91133952487319436</v>
      </c>
      <c r="T7103">
        <f>MIN(P7103:S7103)</f>
        <v>5.3608207345482051E-2</v>
      </c>
      <c r="U7103">
        <f>MATCH(T7103,P7103:S7103, 0)</f>
        <v>1</v>
      </c>
    </row>
    <row r="7104" spans="1:21" x14ac:dyDescent="0.35">
      <c r="A7104">
        <v>1</v>
      </c>
      <c r="B7104">
        <v>7093</v>
      </c>
      <c r="C7104" t="s">
        <v>30</v>
      </c>
      <c r="D7104" t="s">
        <v>31</v>
      </c>
      <c r="E7104" t="s">
        <v>79</v>
      </c>
      <c r="F7104" t="s">
        <v>35</v>
      </c>
      <c r="G7104" t="s">
        <v>80</v>
      </c>
      <c r="H7104" t="s">
        <v>81</v>
      </c>
      <c r="I7104" s="1">
        <v>42607</v>
      </c>
      <c r="J7104">
        <v>2016</v>
      </c>
      <c r="K7104" t="s">
        <v>41</v>
      </c>
      <c r="L7104" t="s">
        <v>42</v>
      </c>
      <c r="M7104" s="1">
        <v>42469</v>
      </c>
      <c r="N7104">
        <v>10</v>
      </c>
      <c r="O7104">
        <f>STANDARDIZE(N7104,$N$8,$N$9)</f>
        <v>-0.4558886139829143</v>
      </c>
      <c r="P7104">
        <f>ABS($J$3-O7104)</f>
        <v>7.1477609793976049E-2</v>
      </c>
      <c r="Q7104">
        <f>ABS($J$4-O7104)</f>
        <v>2.6446715623771131</v>
      </c>
      <c r="R7104">
        <f>ABS($J$5-O7104)</f>
        <v>0.30377984162439814</v>
      </c>
      <c r="S7104">
        <f>ABS($J$6-O7104)</f>
        <v>0.89347012242470036</v>
      </c>
      <c r="T7104">
        <f>MIN(P7104:S7104)</f>
        <v>7.1477609793976049E-2</v>
      </c>
      <c r="U7104">
        <f>MATCH(T7104,P7104:S7104, 0)</f>
        <v>1</v>
      </c>
    </row>
    <row r="7105" spans="1:21" x14ac:dyDescent="0.35">
      <c r="A7105">
        <v>1</v>
      </c>
      <c r="B7105">
        <v>7094</v>
      </c>
      <c r="C7105" t="s">
        <v>278</v>
      </c>
      <c r="D7105" t="s">
        <v>279</v>
      </c>
      <c r="E7105" t="s">
        <v>79</v>
      </c>
      <c r="F7105" t="s">
        <v>35</v>
      </c>
      <c r="G7105" t="s">
        <v>80</v>
      </c>
      <c r="H7105" t="s">
        <v>81</v>
      </c>
      <c r="I7105" s="1">
        <v>42607</v>
      </c>
      <c r="J7105">
        <v>2016</v>
      </c>
      <c r="K7105" t="s">
        <v>41</v>
      </c>
      <c r="L7105" t="s">
        <v>42</v>
      </c>
      <c r="M7105" s="1">
        <v>42560</v>
      </c>
      <c r="N7105">
        <v>13</v>
      </c>
      <c r="O7105">
        <f>STANDARDIZE(N7105,$N$8,$N$9)</f>
        <v>-0.40228040663743231</v>
      </c>
      <c r="P7105">
        <f>ABS($J$3-O7105)</f>
        <v>0.12508581713945804</v>
      </c>
      <c r="Q7105">
        <f>ABS($J$4-O7105)</f>
        <v>2.5910633550316313</v>
      </c>
      <c r="R7105">
        <f>ABS($J$5-O7105)</f>
        <v>0.25017163427891614</v>
      </c>
      <c r="S7105">
        <f>ABS($J$6-O7105)</f>
        <v>0.83986191507921837</v>
      </c>
      <c r="T7105">
        <f>MIN(P7105:S7105)</f>
        <v>0.12508581713945804</v>
      </c>
      <c r="U7105">
        <f>MATCH(T7105,P7105:S7105, 0)</f>
        <v>1</v>
      </c>
    </row>
    <row r="7106" spans="1:21" x14ac:dyDescent="0.35">
      <c r="A7106">
        <v>1</v>
      </c>
      <c r="B7106">
        <v>7095</v>
      </c>
      <c r="C7106" t="s">
        <v>67</v>
      </c>
      <c r="D7106" t="s">
        <v>68</v>
      </c>
      <c r="E7106" t="s">
        <v>196</v>
      </c>
      <c r="F7106" t="s">
        <v>197</v>
      </c>
      <c r="G7106" t="s">
        <v>198</v>
      </c>
      <c r="H7106" t="s">
        <v>199</v>
      </c>
      <c r="I7106" s="1">
        <v>42607</v>
      </c>
      <c r="J7106">
        <v>2016</v>
      </c>
      <c r="K7106" t="s">
        <v>77</v>
      </c>
      <c r="L7106" t="s">
        <v>78</v>
      </c>
      <c r="M7106" s="1">
        <v>42652</v>
      </c>
      <c r="N7106">
        <v>16</v>
      </c>
      <c r="O7106">
        <f>STANDARDIZE(N7106,$N$8,$N$9)</f>
        <v>-0.34867219929195026</v>
      </c>
      <c r="P7106">
        <f>ABS($J$3-O7106)</f>
        <v>0.17869402448494009</v>
      </c>
      <c r="Q7106">
        <f>ABS($J$4-O7106)</f>
        <v>2.5374551476861491</v>
      </c>
      <c r="R7106">
        <f>ABS($J$5-O7106)</f>
        <v>0.19656342693343409</v>
      </c>
      <c r="S7106">
        <f>ABS($J$6-O7106)</f>
        <v>0.78625370773373637</v>
      </c>
      <c r="T7106">
        <f>MIN(P7106:S7106)</f>
        <v>0.17869402448494009</v>
      </c>
      <c r="U7106">
        <f>MATCH(T7106,P7106:S7106, 0)</f>
        <v>1</v>
      </c>
    </row>
    <row r="7107" spans="1:21" x14ac:dyDescent="0.35">
      <c r="A7107">
        <v>3</v>
      </c>
      <c r="B7107">
        <v>7096</v>
      </c>
      <c r="C7107" t="s">
        <v>14</v>
      </c>
      <c r="D7107" t="s">
        <v>15</v>
      </c>
      <c r="E7107" t="s">
        <v>163</v>
      </c>
      <c r="F7107" t="s">
        <v>59</v>
      </c>
      <c r="G7107" t="s">
        <v>164</v>
      </c>
      <c r="H7107" t="s">
        <v>165</v>
      </c>
      <c r="I7107" s="1">
        <v>42607</v>
      </c>
      <c r="J7107">
        <v>2016</v>
      </c>
      <c r="K7107" t="s">
        <v>41</v>
      </c>
      <c r="L7107" t="s">
        <v>42</v>
      </c>
      <c r="M7107" s="1">
        <v>42713</v>
      </c>
      <c r="N7107">
        <v>18</v>
      </c>
      <c r="O7107">
        <f>STANDARDIZE(N7107,$N$8,$N$9)</f>
        <v>-0.31293339439496226</v>
      </c>
      <c r="P7107">
        <f>ABS($J$3-O7107)</f>
        <v>0.21443282938192809</v>
      </c>
      <c r="Q7107">
        <f>ABS($J$4-O7107)</f>
        <v>2.5017163427891611</v>
      </c>
      <c r="R7107">
        <f>ABS($J$5-O7107)</f>
        <v>0.1608246220364461</v>
      </c>
      <c r="S7107">
        <f>ABS($J$6-O7107)</f>
        <v>0.75051490283674838</v>
      </c>
      <c r="T7107">
        <f>MIN(P7107:S7107)</f>
        <v>0.1608246220364461</v>
      </c>
      <c r="U7107">
        <f>MATCH(T7107,P7107:S7107, 0)</f>
        <v>3</v>
      </c>
    </row>
    <row r="7108" spans="1:21" x14ac:dyDescent="0.35">
      <c r="A7108">
        <v>3</v>
      </c>
      <c r="B7108">
        <v>7097</v>
      </c>
      <c r="C7108" t="s">
        <v>14</v>
      </c>
      <c r="D7108" t="s">
        <v>15</v>
      </c>
      <c r="E7108" t="s">
        <v>131</v>
      </c>
      <c r="F7108" t="s">
        <v>132</v>
      </c>
      <c r="G7108" t="s">
        <v>133</v>
      </c>
      <c r="H7108" t="s">
        <v>134</v>
      </c>
      <c r="I7108" s="1">
        <v>42607</v>
      </c>
      <c r="J7108">
        <v>2016</v>
      </c>
      <c r="K7108" t="s">
        <v>77</v>
      </c>
      <c r="L7108" t="s">
        <v>78</v>
      </c>
      <c r="M7108" s="1">
        <v>42626</v>
      </c>
      <c r="N7108">
        <v>19</v>
      </c>
      <c r="O7108">
        <f>STANDARDIZE(N7108,$N$8,$N$9)</f>
        <v>-0.29506399194646826</v>
      </c>
      <c r="P7108">
        <f>ABS($J$3-O7108)</f>
        <v>0.23230223183042209</v>
      </c>
      <c r="Q7108">
        <f>ABS($J$4-O7108)</f>
        <v>2.4838469403406673</v>
      </c>
      <c r="R7108">
        <f>ABS($J$5-O7108)</f>
        <v>0.1429552195879521</v>
      </c>
      <c r="S7108">
        <f>ABS($J$6-O7108)</f>
        <v>0.73264550038825438</v>
      </c>
      <c r="T7108">
        <f>MIN(P7108:S7108)</f>
        <v>0.1429552195879521</v>
      </c>
      <c r="U7108">
        <f>MATCH(T7108,P7108:S7108, 0)</f>
        <v>3</v>
      </c>
    </row>
    <row r="7109" spans="1:21" x14ac:dyDescent="0.35">
      <c r="A7109">
        <v>3</v>
      </c>
      <c r="B7109">
        <v>7098</v>
      </c>
      <c r="C7109" t="s">
        <v>14</v>
      </c>
      <c r="D7109" t="s">
        <v>15</v>
      </c>
      <c r="E7109" t="s">
        <v>52</v>
      </c>
      <c r="F7109" t="s">
        <v>53</v>
      </c>
      <c r="G7109" t="s">
        <v>54</v>
      </c>
      <c r="H7109" t="s">
        <v>55</v>
      </c>
      <c r="I7109" s="1">
        <v>42607</v>
      </c>
      <c r="J7109">
        <v>2016</v>
      </c>
      <c r="K7109" t="s">
        <v>233</v>
      </c>
      <c r="L7109" t="s">
        <v>234</v>
      </c>
      <c r="M7109" s="1">
        <v>42635</v>
      </c>
      <c r="N7109">
        <v>28</v>
      </c>
      <c r="O7109">
        <f>STANDARDIZE(N7109,$N$8,$N$9)</f>
        <v>-0.13423936991002217</v>
      </c>
      <c r="P7109">
        <f>ABS($J$3-O7109)</f>
        <v>0.39312685386686819</v>
      </c>
      <c r="Q7109">
        <f>ABS($J$4-O7109)</f>
        <v>2.3230223183042211</v>
      </c>
      <c r="R7109">
        <f>ABS($J$5-O7109)</f>
        <v>1.7869402448493998E-2</v>
      </c>
      <c r="S7109">
        <f>ABS($J$6-O7109)</f>
        <v>0.57182087835180828</v>
      </c>
      <c r="T7109">
        <f>MIN(P7109:S7109)</f>
        <v>1.7869402448493998E-2</v>
      </c>
      <c r="U7109">
        <f>MATCH(T7109,P7109:S7109, 0)</f>
        <v>3</v>
      </c>
    </row>
    <row r="7110" spans="1:21" x14ac:dyDescent="0.35">
      <c r="A7110">
        <v>3</v>
      </c>
      <c r="B7110">
        <v>7099</v>
      </c>
      <c r="C7110" t="s">
        <v>32</v>
      </c>
      <c r="D7110" t="s">
        <v>33</v>
      </c>
      <c r="E7110" t="s">
        <v>90</v>
      </c>
      <c r="F7110" t="s">
        <v>250</v>
      </c>
      <c r="G7110" t="s">
        <v>481</v>
      </c>
      <c r="H7110" t="s">
        <v>482</v>
      </c>
      <c r="I7110" s="1">
        <v>42607</v>
      </c>
      <c r="J7110">
        <v>2016</v>
      </c>
      <c r="K7110" t="s">
        <v>176</v>
      </c>
      <c r="L7110" t="s">
        <v>177</v>
      </c>
      <c r="M7110" s="1">
        <v>42636</v>
      </c>
      <c r="N7110">
        <v>29</v>
      </c>
      <c r="O7110">
        <f>STANDARDIZE(N7110,$N$8,$N$9)</f>
        <v>-0.11636996746152814</v>
      </c>
      <c r="P7110">
        <f>ABS($J$3-O7110)</f>
        <v>0.41099625631536219</v>
      </c>
      <c r="Q7110">
        <f>ABS($J$4-O7110)</f>
        <v>2.3051529158557269</v>
      </c>
      <c r="R7110">
        <f>ABS($J$5-O7110)</f>
        <v>3.5738804896988025E-2</v>
      </c>
      <c r="S7110">
        <f>ABS($J$6-O7110)</f>
        <v>0.55395147590331428</v>
      </c>
      <c r="T7110">
        <f>MIN(P7110:S7110)</f>
        <v>3.5738804896988025E-2</v>
      </c>
      <c r="U7110">
        <f>MATCH(T7110,P7110:S7110, 0)</f>
        <v>3</v>
      </c>
    </row>
    <row r="7111" spans="1:21" x14ac:dyDescent="0.35">
      <c r="A7111">
        <v>3</v>
      </c>
      <c r="B7111">
        <v>7100</v>
      </c>
      <c r="C7111" t="s">
        <v>112</v>
      </c>
      <c r="D7111" t="s">
        <v>113</v>
      </c>
      <c r="E7111" t="s">
        <v>52</v>
      </c>
      <c r="F7111" t="s">
        <v>53</v>
      </c>
      <c r="G7111" t="s">
        <v>54</v>
      </c>
      <c r="H7111" t="s">
        <v>55</v>
      </c>
      <c r="I7111" s="1">
        <v>42607</v>
      </c>
      <c r="J7111">
        <v>2016</v>
      </c>
      <c r="K7111" t="s">
        <v>41</v>
      </c>
      <c r="L7111" t="s">
        <v>42</v>
      </c>
      <c r="M7111" s="1">
        <v>42642</v>
      </c>
      <c r="N7111">
        <v>35</v>
      </c>
      <c r="O7111">
        <f>STANDARDIZE(N7111,$N$8,$N$9)</f>
        <v>-9.1535527705640905E-3</v>
      </c>
      <c r="P7111">
        <f>ABS($J$3-O7111)</f>
        <v>0.51821267100632629</v>
      </c>
      <c r="Q7111">
        <f>ABS($J$4-O7111)</f>
        <v>2.1979365011647629</v>
      </c>
      <c r="R7111">
        <f>ABS($J$5-O7111)</f>
        <v>0.14295521958795207</v>
      </c>
      <c r="S7111">
        <f>ABS($J$6-O7111)</f>
        <v>0.44673506121235018</v>
      </c>
      <c r="T7111">
        <f>MIN(P7111:S7111)</f>
        <v>0.14295521958795207</v>
      </c>
      <c r="U7111">
        <f>MATCH(T7111,P7111:S7111, 0)</f>
        <v>3</v>
      </c>
    </row>
    <row r="7112" spans="1:21" x14ac:dyDescent="0.35">
      <c r="A7112">
        <v>3</v>
      </c>
      <c r="B7112">
        <v>7101</v>
      </c>
      <c r="C7112" t="s">
        <v>14</v>
      </c>
      <c r="D7112" t="s">
        <v>15</v>
      </c>
      <c r="E7112" t="s">
        <v>79</v>
      </c>
      <c r="F7112" t="s">
        <v>35</v>
      </c>
      <c r="G7112" t="s">
        <v>80</v>
      </c>
      <c r="H7112" t="s">
        <v>81</v>
      </c>
      <c r="I7112" s="1">
        <v>42607</v>
      </c>
      <c r="J7112">
        <v>2016</v>
      </c>
      <c r="K7112" t="s">
        <v>69</v>
      </c>
      <c r="L7112" t="s">
        <v>70</v>
      </c>
      <c r="M7112" s="1">
        <v>42500</v>
      </c>
      <c r="N7112">
        <v>41</v>
      </c>
      <c r="O7112">
        <f>STANDARDIZE(N7112,$N$8,$N$9)</f>
        <v>9.8062861920399966E-2</v>
      </c>
      <c r="P7112">
        <f>ABS($J$3-O7112)</f>
        <v>0.62542908569729028</v>
      </c>
      <c r="Q7112">
        <f>ABS($J$4-O7112)</f>
        <v>2.0907200864737989</v>
      </c>
      <c r="R7112">
        <f>ABS($J$5-O7112)</f>
        <v>0.25017163427891614</v>
      </c>
      <c r="S7112">
        <f>ABS($J$6-O7112)</f>
        <v>0.33951864652138614</v>
      </c>
      <c r="T7112">
        <f>MIN(P7112:S7112)</f>
        <v>0.25017163427891614</v>
      </c>
      <c r="U7112">
        <f>MATCH(T7112,P7112:S7112, 0)</f>
        <v>3</v>
      </c>
    </row>
    <row r="7113" spans="1:21" x14ac:dyDescent="0.35">
      <c r="A7113">
        <v>4</v>
      </c>
      <c r="B7113">
        <v>7102</v>
      </c>
      <c r="C7113" t="s">
        <v>30</v>
      </c>
      <c r="D7113" t="s">
        <v>31</v>
      </c>
      <c r="E7113" t="s">
        <v>149</v>
      </c>
      <c r="F7113" t="s">
        <v>150</v>
      </c>
      <c r="G7113" t="s">
        <v>215</v>
      </c>
      <c r="H7113" t="s">
        <v>216</v>
      </c>
      <c r="I7113" s="1">
        <v>42607</v>
      </c>
      <c r="J7113">
        <v>2016</v>
      </c>
      <c r="K7113" t="s">
        <v>41</v>
      </c>
      <c r="L7113" t="s">
        <v>42</v>
      </c>
      <c r="M7113" s="1">
        <v>42690</v>
      </c>
      <c r="N7113">
        <v>83</v>
      </c>
      <c r="O7113">
        <f>STANDARDIZE(N7113,$N$8,$N$9)</f>
        <v>0.8485777647571483</v>
      </c>
      <c r="P7113">
        <f>ABS($J$3-O7113)</f>
        <v>1.3759439885340385</v>
      </c>
      <c r="Q7113">
        <f>ABS($J$4-O7113)</f>
        <v>1.3402051836370505</v>
      </c>
      <c r="R7113">
        <f>ABS($J$5-O7113)</f>
        <v>1.0006865371156644</v>
      </c>
      <c r="S7113">
        <f>ABS($J$6-O7113)</f>
        <v>0.41099625631536219</v>
      </c>
      <c r="T7113">
        <f>MIN(P7113:S7113)</f>
        <v>0.41099625631536219</v>
      </c>
      <c r="U7113">
        <f>MATCH(T7113,P7113:S7113, 0)</f>
        <v>4</v>
      </c>
    </row>
    <row r="7114" spans="1:21" x14ac:dyDescent="0.35">
      <c r="A7114">
        <v>1</v>
      </c>
      <c r="B7114">
        <v>7103</v>
      </c>
      <c r="C7114" t="s">
        <v>30</v>
      </c>
      <c r="D7114" t="s">
        <v>31</v>
      </c>
      <c r="E7114" t="s">
        <v>16</v>
      </c>
      <c r="F7114" t="s">
        <v>17</v>
      </c>
      <c r="G7114" t="s">
        <v>18</v>
      </c>
      <c r="H7114" t="s">
        <v>19</v>
      </c>
      <c r="I7114" s="1">
        <v>42608</v>
      </c>
      <c r="J7114">
        <v>2016</v>
      </c>
      <c r="K7114" t="s">
        <v>176</v>
      </c>
      <c r="L7114" t="s">
        <v>177</v>
      </c>
      <c r="M7114" s="1">
        <v>42612</v>
      </c>
      <c r="N7114">
        <v>4</v>
      </c>
      <c r="O7114">
        <f>STANDARDIZE(N7114,$N$8,$N$9)</f>
        <v>-0.56310502867387835</v>
      </c>
      <c r="P7114">
        <f>ABS($J$3-O7114)</f>
        <v>3.5738804896987997E-2</v>
      </c>
      <c r="Q7114">
        <f>ABS($J$4-O7114)</f>
        <v>2.7518879770680771</v>
      </c>
      <c r="R7114">
        <f>ABS($J$5-O7114)</f>
        <v>0.41099625631536219</v>
      </c>
      <c r="S7114">
        <f>ABS($J$6-O7114)</f>
        <v>1.0006865371156644</v>
      </c>
      <c r="T7114">
        <f>MIN(P7114:S7114)</f>
        <v>3.5738804896987997E-2</v>
      </c>
      <c r="U7114">
        <f>MATCH(T7114,P7114:S7114, 0)</f>
        <v>1</v>
      </c>
    </row>
    <row r="7115" spans="1:21" x14ac:dyDescent="0.35">
      <c r="A7115">
        <v>1</v>
      </c>
      <c r="B7115">
        <v>7104</v>
      </c>
      <c r="C7115" t="s">
        <v>14</v>
      </c>
      <c r="D7115" t="s">
        <v>15</v>
      </c>
      <c r="E7115" t="s">
        <v>219</v>
      </c>
      <c r="F7115" t="s">
        <v>220</v>
      </c>
      <c r="G7115" t="s">
        <v>221</v>
      </c>
      <c r="H7115" t="s">
        <v>222</v>
      </c>
      <c r="I7115" s="1">
        <v>42608</v>
      </c>
      <c r="J7115">
        <v>2016</v>
      </c>
      <c r="K7115" t="s">
        <v>41</v>
      </c>
      <c r="L7115" t="s">
        <v>42</v>
      </c>
      <c r="M7115" s="1">
        <v>42613</v>
      </c>
      <c r="N7115">
        <v>5</v>
      </c>
      <c r="O7115">
        <f>STANDARDIZE(N7115,$N$8,$N$9)</f>
        <v>-0.54523562622538435</v>
      </c>
      <c r="P7115">
        <f>ABS($J$3-O7115)</f>
        <v>1.7869402448493998E-2</v>
      </c>
      <c r="Q7115">
        <f>ABS($J$4-O7115)</f>
        <v>2.7340185746195833</v>
      </c>
      <c r="R7115">
        <f>ABS($J$5-O7115)</f>
        <v>0.39312685386686819</v>
      </c>
      <c r="S7115">
        <f>ABS($J$6-O7115)</f>
        <v>0.98281713466717047</v>
      </c>
      <c r="T7115">
        <f>MIN(P7115:S7115)</f>
        <v>1.7869402448493998E-2</v>
      </c>
      <c r="U7115">
        <f>MATCH(T7115,P7115:S7115, 0)</f>
        <v>1</v>
      </c>
    </row>
    <row r="7116" spans="1:21" x14ac:dyDescent="0.35">
      <c r="A7116">
        <v>3</v>
      </c>
      <c r="B7116">
        <v>7105</v>
      </c>
      <c r="C7116" t="s">
        <v>14</v>
      </c>
      <c r="D7116" t="s">
        <v>15</v>
      </c>
      <c r="E7116" t="s">
        <v>79</v>
      </c>
      <c r="F7116" t="s">
        <v>35</v>
      </c>
      <c r="G7116" t="s">
        <v>80</v>
      </c>
      <c r="H7116" t="s">
        <v>81</v>
      </c>
      <c r="I7116" s="1">
        <v>42608</v>
      </c>
      <c r="J7116">
        <v>2016</v>
      </c>
      <c r="K7116" t="s">
        <v>41</v>
      </c>
      <c r="L7116" t="s">
        <v>42</v>
      </c>
      <c r="M7116" s="1">
        <v>42636</v>
      </c>
      <c r="N7116">
        <v>28</v>
      </c>
      <c r="O7116">
        <f>STANDARDIZE(N7116,$N$8,$N$9)</f>
        <v>-0.13423936991002217</v>
      </c>
      <c r="P7116">
        <f>ABS($J$3-O7116)</f>
        <v>0.39312685386686819</v>
      </c>
      <c r="Q7116">
        <f>ABS($J$4-O7116)</f>
        <v>2.3230223183042211</v>
      </c>
      <c r="R7116">
        <f>ABS($J$5-O7116)</f>
        <v>1.7869402448493998E-2</v>
      </c>
      <c r="S7116">
        <f>ABS($J$6-O7116)</f>
        <v>0.57182087835180828</v>
      </c>
      <c r="T7116">
        <f>MIN(P7116:S7116)</f>
        <v>1.7869402448493998E-2</v>
      </c>
      <c r="U7116">
        <f>MATCH(T7116,P7116:S7116, 0)</f>
        <v>3</v>
      </c>
    </row>
    <row r="7117" spans="1:21" x14ac:dyDescent="0.35">
      <c r="A7117">
        <v>1</v>
      </c>
      <c r="B7117">
        <v>7106</v>
      </c>
      <c r="C7117" t="s">
        <v>192</v>
      </c>
      <c r="D7117" t="s">
        <v>193</v>
      </c>
      <c r="E7117" t="s">
        <v>105</v>
      </c>
      <c r="F7117" t="s">
        <v>59</v>
      </c>
      <c r="G7117" t="s">
        <v>106</v>
      </c>
      <c r="H7117" t="s">
        <v>107</v>
      </c>
      <c r="I7117" s="1">
        <v>42609</v>
      </c>
      <c r="J7117">
        <v>2016</v>
      </c>
      <c r="K7117" t="s">
        <v>77</v>
      </c>
      <c r="L7117" t="s">
        <v>78</v>
      </c>
      <c r="M7117" s="1">
        <v>42612</v>
      </c>
      <c r="N7117">
        <v>3</v>
      </c>
      <c r="O7117">
        <f>STANDARDIZE(N7117,$N$8,$N$9)</f>
        <v>-0.58097443112237235</v>
      </c>
      <c r="P7117">
        <f>ABS($J$3-O7117)</f>
        <v>5.3608207345481995E-2</v>
      </c>
      <c r="Q7117">
        <f>ABS($J$4-O7117)</f>
        <v>2.7697573795165713</v>
      </c>
      <c r="R7117">
        <f>ABS($J$5-O7117)</f>
        <v>0.42886565876385618</v>
      </c>
      <c r="S7117">
        <f>ABS($J$6-O7117)</f>
        <v>1.0185559395641586</v>
      </c>
      <c r="T7117">
        <f>MIN(P7117:S7117)</f>
        <v>5.3608207345481995E-2</v>
      </c>
      <c r="U7117">
        <f>MATCH(T7117,P7117:S7117, 0)</f>
        <v>1</v>
      </c>
    </row>
    <row r="7118" spans="1:21" x14ac:dyDescent="0.35">
      <c r="A7118">
        <v>1</v>
      </c>
      <c r="B7118">
        <v>7107</v>
      </c>
      <c r="C7118" t="s">
        <v>14</v>
      </c>
      <c r="D7118" t="s">
        <v>15</v>
      </c>
      <c r="E7118" t="s">
        <v>79</v>
      </c>
      <c r="F7118" t="s">
        <v>35</v>
      </c>
      <c r="G7118" t="s">
        <v>80</v>
      </c>
      <c r="H7118" t="s">
        <v>81</v>
      </c>
      <c r="I7118" s="1">
        <v>42609</v>
      </c>
      <c r="J7118">
        <v>2016</v>
      </c>
      <c r="K7118" t="s">
        <v>77</v>
      </c>
      <c r="L7118" t="s">
        <v>78</v>
      </c>
      <c r="M7118" s="1">
        <v>42469</v>
      </c>
      <c r="N7118">
        <v>8</v>
      </c>
      <c r="O7118">
        <f>STANDARDIZE(N7118,$N$8,$N$9)</f>
        <v>-0.49162741887990236</v>
      </c>
      <c r="P7118">
        <f>ABS($J$3-O7118)</f>
        <v>3.5738804896987997E-2</v>
      </c>
      <c r="Q7118">
        <f>ABS($J$4-O7118)</f>
        <v>2.6804103672741011</v>
      </c>
      <c r="R7118">
        <f>ABS($J$5-O7118)</f>
        <v>0.33951864652138619</v>
      </c>
      <c r="S7118">
        <f>ABS($J$6-O7118)</f>
        <v>0.92920892732168847</v>
      </c>
      <c r="T7118">
        <f>MIN(P7118:S7118)</f>
        <v>3.5738804896987997E-2</v>
      </c>
      <c r="U7118">
        <f>MATCH(T7118,P7118:S7118, 0)</f>
        <v>1</v>
      </c>
    </row>
    <row r="7119" spans="1:21" x14ac:dyDescent="0.35">
      <c r="A7119">
        <v>1</v>
      </c>
      <c r="B7119">
        <v>7108</v>
      </c>
      <c r="C7119" t="s">
        <v>67</v>
      </c>
      <c r="D7119" t="s">
        <v>68</v>
      </c>
      <c r="E7119" t="s">
        <v>131</v>
      </c>
      <c r="F7119" t="s">
        <v>132</v>
      </c>
      <c r="G7119" t="s">
        <v>133</v>
      </c>
      <c r="H7119" t="s">
        <v>134</v>
      </c>
      <c r="I7119" s="1">
        <v>42609</v>
      </c>
      <c r="J7119">
        <v>2016</v>
      </c>
      <c r="K7119" t="s">
        <v>77</v>
      </c>
      <c r="L7119" t="s">
        <v>78</v>
      </c>
      <c r="M7119" s="1">
        <v>42622</v>
      </c>
      <c r="N7119">
        <v>13</v>
      </c>
      <c r="O7119">
        <f>STANDARDIZE(N7119,$N$8,$N$9)</f>
        <v>-0.40228040663743231</v>
      </c>
      <c r="P7119">
        <f>ABS($J$3-O7119)</f>
        <v>0.12508581713945804</v>
      </c>
      <c r="Q7119">
        <f>ABS($J$4-O7119)</f>
        <v>2.5910633550316313</v>
      </c>
      <c r="R7119">
        <f>ABS($J$5-O7119)</f>
        <v>0.25017163427891614</v>
      </c>
      <c r="S7119">
        <f>ABS($J$6-O7119)</f>
        <v>0.83986191507921837</v>
      </c>
      <c r="T7119">
        <f>MIN(P7119:S7119)</f>
        <v>0.12508581713945804</v>
      </c>
      <c r="U7119">
        <f>MATCH(T7119,P7119:S7119, 0)</f>
        <v>1</v>
      </c>
    </row>
    <row r="7120" spans="1:21" x14ac:dyDescent="0.35">
      <c r="A7120">
        <v>3</v>
      </c>
      <c r="B7120">
        <v>7109</v>
      </c>
      <c r="C7120" t="s">
        <v>14</v>
      </c>
      <c r="D7120" t="s">
        <v>15</v>
      </c>
      <c r="E7120" t="s">
        <v>79</v>
      </c>
      <c r="F7120" t="s">
        <v>35</v>
      </c>
      <c r="G7120" t="s">
        <v>80</v>
      </c>
      <c r="H7120" t="s">
        <v>81</v>
      </c>
      <c r="I7120" s="1">
        <v>42609</v>
      </c>
      <c r="J7120">
        <v>2016</v>
      </c>
      <c r="K7120" t="s">
        <v>77</v>
      </c>
      <c r="L7120" t="s">
        <v>78</v>
      </c>
      <c r="M7120" s="1">
        <v>42626</v>
      </c>
      <c r="N7120">
        <v>17</v>
      </c>
      <c r="O7120">
        <f>STANDARDIZE(N7120,$N$8,$N$9)</f>
        <v>-0.33080279684345626</v>
      </c>
      <c r="P7120">
        <f>ABS($J$3-O7120)</f>
        <v>0.19656342693343409</v>
      </c>
      <c r="Q7120">
        <f>ABS($J$4-O7120)</f>
        <v>2.5195857452376553</v>
      </c>
      <c r="R7120">
        <f>ABS($J$5-O7120)</f>
        <v>0.17869402448494009</v>
      </c>
      <c r="S7120">
        <f>ABS($J$6-O7120)</f>
        <v>0.76838430528524237</v>
      </c>
      <c r="T7120">
        <f>MIN(P7120:S7120)</f>
        <v>0.17869402448494009</v>
      </c>
      <c r="U7120">
        <f>MATCH(T7120,P7120:S7120, 0)</f>
        <v>3</v>
      </c>
    </row>
    <row r="7121" spans="1:21" x14ac:dyDescent="0.35">
      <c r="A7121">
        <v>2</v>
      </c>
      <c r="B7121">
        <v>7110</v>
      </c>
      <c r="C7121" t="s">
        <v>108</v>
      </c>
      <c r="D7121" t="s">
        <v>109</v>
      </c>
      <c r="E7121" t="s">
        <v>243</v>
      </c>
      <c r="F7121" t="s">
        <v>208</v>
      </c>
      <c r="G7121" t="s">
        <v>244</v>
      </c>
      <c r="H7121" t="s">
        <v>245</v>
      </c>
      <c r="I7121" s="1">
        <v>42610</v>
      </c>
      <c r="J7121">
        <v>2016</v>
      </c>
      <c r="K7121" t="s">
        <v>77</v>
      </c>
      <c r="L7121" t="s">
        <v>78</v>
      </c>
      <c r="M7121" s="1">
        <v>42755</v>
      </c>
      <c r="N7121">
        <v>145</v>
      </c>
      <c r="O7121">
        <f>STANDARDIZE(N7121,$N$8,$N$9)</f>
        <v>1.956480716563777</v>
      </c>
      <c r="P7121">
        <f>ABS($J$3-O7121)</f>
        <v>2.4838469403406673</v>
      </c>
      <c r="Q7121">
        <f>ABS($J$4-O7121)</f>
        <v>0.23230223183042198</v>
      </c>
      <c r="R7121">
        <f>ABS($J$5-O7121)</f>
        <v>2.1085894889222931</v>
      </c>
      <c r="S7121">
        <f>ABS($J$6-O7121)</f>
        <v>1.518899208121991</v>
      </c>
      <c r="T7121">
        <f>MIN(P7121:S7121)</f>
        <v>0.23230223183042198</v>
      </c>
      <c r="U7121">
        <f>MATCH(T7121,P7121:S7121, 0)</f>
        <v>2</v>
      </c>
    </row>
    <row r="7122" spans="1:21" x14ac:dyDescent="0.35">
      <c r="A7122">
        <v>1</v>
      </c>
      <c r="B7122">
        <v>7111</v>
      </c>
      <c r="C7122" t="s">
        <v>479</v>
      </c>
      <c r="D7122" t="s">
        <v>480</v>
      </c>
      <c r="E7122" t="s">
        <v>84</v>
      </c>
      <c r="F7122" t="s">
        <v>85</v>
      </c>
      <c r="G7122" t="s">
        <v>153</v>
      </c>
      <c r="H7122" t="s">
        <v>154</v>
      </c>
      <c r="I7122" s="1">
        <v>42612</v>
      </c>
      <c r="J7122">
        <v>2016</v>
      </c>
      <c r="K7122" t="s">
        <v>331</v>
      </c>
      <c r="L7122" t="s">
        <v>332</v>
      </c>
      <c r="M7122" s="1">
        <v>42378</v>
      </c>
      <c r="N7122">
        <v>2</v>
      </c>
      <c r="O7122">
        <f>STANDARDIZE(N7122,$N$8,$N$9)</f>
        <v>-0.59884383357086635</v>
      </c>
      <c r="P7122">
        <f>ABS($J$3-O7122)</f>
        <v>7.1477609793975994E-2</v>
      </c>
      <c r="Q7122">
        <f>ABS($J$4-O7122)</f>
        <v>2.7876267819650655</v>
      </c>
      <c r="R7122">
        <f>ABS($J$5-O7122)</f>
        <v>0.44673506121235018</v>
      </c>
      <c r="S7122">
        <f>ABS($J$6-O7122)</f>
        <v>1.0364253420126524</v>
      </c>
      <c r="T7122">
        <f>MIN(P7122:S7122)</f>
        <v>7.1477609793975994E-2</v>
      </c>
      <c r="U7122">
        <f>MATCH(T7122,P7122:S7122, 0)</f>
        <v>1</v>
      </c>
    </row>
    <row r="7123" spans="1:21" x14ac:dyDescent="0.35">
      <c r="A7123">
        <v>1</v>
      </c>
      <c r="B7123">
        <v>7112</v>
      </c>
      <c r="C7123" t="s">
        <v>479</v>
      </c>
      <c r="D7123" t="s">
        <v>480</v>
      </c>
      <c r="E7123" t="s">
        <v>84</v>
      </c>
      <c r="F7123" t="s">
        <v>85</v>
      </c>
      <c r="G7123" t="s">
        <v>153</v>
      </c>
      <c r="H7123" t="s">
        <v>154</v>
      </c>
      <c r="I7123" s="1">
        <v>42612</v>
      </c>
      <c r="J7123">
        <v>2016</v>
      </c>
      <c r="K7123" t="s">
        <v>331</v>
      </c>
      <c r="L7123" t="s">
        <v>332</v>
      </c>
      <c r="M7123" s="1">
        <v>42378</v>
      </c>
      <c r="N7123">
        <v>2</v>
      </c>
      <c r="O7123">
        <f>STANDARDIZE(N7123,$N$8,$N$9)</f>
        <v>-0.59884383357086635</v>
      </c>
      <c r="P7123">
        <f>ABS($J$3-O7123)</f>
        <v>7.1477609793975994E-2</v>
      </c>
      <c r="Q7123">
        <f>ABS($J$4-O7123)</f>
        <v>2.7876267819650655</v>
      </c>
      <c r="R7123">
        <f>ABS($J$5-O7123)</f>
        <v>0.44673506121235018</v>
      </c>
      <c r="S7123">
        <f>ABS($J$6-O7123)</f>
        <v>1.0364253420126524</v>
      </c>
      <c r="T7123">
        <f>MIN(P7123:S7123)</f>
        <v>7.1477609793975994E-2</v>
      </c>
      <c r="U7123">
        <f>MATCH(T7123,P7123:S7123, 0)</f>
        <v>1</v>
      </c>
    </row>
    <row r="7124" spans="1:21" x14ac:dyDescent="0.35">
      <c r="A7124">
        <v>1</v>
      </c>
      <c r="B7124">
        <v>7113</v>
      </c>
      <c r="C7124" t="s">
        <v>479</v>
      </c>
      <c r="D7124" t="s">
        <v>480</v>
      </c>
      <c r="E7124" t="s">
        <v>84</v>
      </c>
      <c r="F7124" t="s">
        <v>85</v>
      </c>
      <c r="G7124" t="s">
        <v>153</v>
      </c>
      <c r="H7124" t="s">
        <v>154</v>
      </c>
      <c r="I7124" s="1">
        <v>42612</v>
      </c>
      <c r="J7124">
        <v>2016</v>
      </c>
      <c r="K7124" t="s">
        <v>331</v>
      </c>
      <c r="L7124" t="s">
        <v>332</v>
      </c>
      <c r="M7124" s="1">
        <v>42378</v>
      </c>
      <c r="N7124">
        <v>2</v>
      </c>
      <c r="O7124">
        <f>STANDARDIZE(N7124,$N$8,$N$9)</f>
        <v>-0.59884383357086635</v>
      </c>
      <c r="P7124">
        <f>ABS($J$3-O7124)</f>
        <v>7.1477609793975994E-2</v>
      </c>
      <c r="Q7124">
        <f>ABS($J$4-O7124)</f>
        <v>2.7876267819650655</v>
      </c>
      <c r="R7124">
        <f>ABS($J$5-O7124)</f>
        <v>0.44673506121235018</v>
      </c>
      <c r="S7124">
        <f>ABS($J$6-O7124)</f>
        <v>1.0364253420126524</v>
      </c>
      <c r="T7124">
        <f>MIN(P7124:S7124)</f>
        <v>7.1477609793975994E-2</v>
      </c>
      <c r="U7124">
        <f>MATCH(T7124,P7124:S7124, 0)</f>
        <v>1</v>
      </c>
    </row>
    <row r="7125" spans="1:21" x14ac:dyDescent="0.35">
      <c r="A7125">
        <v>1</v>
      </c>
      <c r="B7125">
        <v>7114</v>
      </c>
      <c r="C7125" t="s">
        <v>110</v>
      </c>
      <c r="D7125" t="s">
        <v>111</v>
      </c>
      <c r="E7125" t="s">
        <v>84</v>
      </c>
      <c r="F7125" t="s">
        <v>85</v>
      </c>
      <c r="G7125" t="s">
        <v>153</v>
      </c>
      <c r="H7125" t="s">
        <v>154</v>
      </c>
      <c r="I7125" s="1">
        <v>42612</v>
      </c>
      <c r="J7125">
        <v>2016</v>
      </c>
      <c r="K7125" t="s">
        <v>77</v>
      </c>
      <c r="L7125" t="s">
        <v>78</v>
      </c>
      <c r="M7125" s="1">
        <v>42378</v>
      </c>
      <c r="N7125">
        <v>2</v>
      </c>
      <c r="O7125">
        <f>STANDARDIZE(N7125,$N$8,$N$9)</f>
        <v>-0.59884383357086635</v>
      </c>
      <c r="P7125">
        <f>ABS($J$3-O7125)</f>
        <v>7.1477609793975994E-2</v>
      </c>
      <c r="Q7125">
        <f>ABS($J$4-O7125)</f>
        <v>2.7876267819650655</v>
      </c>
      <c r="R7125">
        <f>ABS($J$5-O7125)</f>
        <v>0.44673506121235018</v>
      </c>
      <c r="S7125">
        <f>ABS($J$6-O7125)</f>
        <v>1.0364253420126524</v>
      </c>
      <c r="T7125">
        <f>MIN(P7125:S7125)</f>
        <v>7.1477609793975994E-2</v>
      </c>
      <c r="U7125">
        <f>MATCH(T7125,P7125:S7125, 0)</f>
        <v>1</v>
      </c>
    </row>
    <row r="7126" spans="1:21" x14ac:dyDescent="0.35">
      <c r="A7126">
        <v>1</v>
      </c>
      <c r="B7126">
        <v>7115</v>
      </c>
      <c r="C7126" t="s">
        <v>67</v>
      </c>
      <c r="D7126" t="s">
        <v>68</v>
      </c>
      <c r="E7126" t="s">
        <v>16</v>
      </c>
      <c r="F7126" t="s">
        <v>17</v>
      </c>
      <c r="G7126" t="s">
        <v>137</v>
      </c>
      <c r="H7126" t="s">
        <v>138</v>
      </c>
      <c r="I7126" s="1">
        <v>42612</v>
      </c>
      <c r="J7126">
        <v>2016</v>
      </c>
      <c r="K7126" t="s">
        <v>41</v>
      </c>
      <c r="L7126" t="s">
        <v>42</v>
      </c>
      <c r="M7126" s="1">
        <v>42628</v>
      </c>
      <c r="N7126">
        <v>16</v>
      </c>
      <c r="O7126">
        <f>STANDARDIZE(N7126,$N$8,$N$9)</f>
        <v>-0.34867219929195026</v>
      </c>
      <c r="P7126">
        <f>ABS($J$3-O7126)</f>
        <v>0.17869402448494009</v>
      </c>
      <c r="Q7126">
        <f>ABS($J$4-O7126)</f>
        <v>2.5374551476861491</v>
      </c>
      <c r="R7126">
        <f>ABS($J$5-O7126)</f>
        <v>0.19656342693343409</v>
      </c>
      <c r="S7126">
        <f>ABS($J$6-O7126)</f>
        <v>0.78625370773373637</v>
      </c>
      <c r="T7126">
        <f>MIN(P7126:S7126)</f>
        <v>0.17869402448494009</v>
      </c>
      <c r="U7126">
        <f>MATCH(T7126,P7126:S7126, 0)</f>
        <v>1</v>
      </c>
    </row>
    <row r="7127" spans="1:21" x14ac:dyDescent="0.35">
      <c r="A7127">
        <v>3</v>
      </c>
      <c r="B7127">
        <v>7116</v>
      </c>
      <c r="C7127" t="s">
        <v>308</v>
      </c>
      <c r="D7127" t="s">
        <v>309</v>
      </c>
      <c r="E7127" t="s">
        <v>149</v>
      </c>
      <c r="F7127" t="s">
        <v>150</v>
      </c>
      <c r="G7127" t="s">
        <v>215</v>
      </c>
      <c r="H7127" t="s">
        <v>216</v>
      </c>
      <c r="I7127" s="1">
        <v>42612</v>
      </c>
      <c r="J7127">
        <v>2016</v>
      </c>
      <c r="K7127" t="s">
        <v>77</v>
      </c>
      <c r="L7127" t="s">
        <v>78</v>
      </c>
      <c r="M7127" s="1">
        <v>42629</v>
      </c>
      <c r="N7127">
        <v>17</v>
      </c>
      <c r="O7127">
        <f>STANDARDIZE(N7127,$N$8,$N$9)</f>
        <v>-0.33080279684345626</v>
      </c>
      <c r="P7127">
        <f>ABS($J$3-O7127)</f>
        <v>0.19656342693343409</v>
      </c>
      <c r="Q7127">
        <f>ABS($J$4-O7127)</f>
        <v>2.5195857452376553</v>
      </c>
      <c r="R7127">
        <f>ABS($J$5-O7127)</f>
        <v>0.17869402448494009</v>
      </c>
      <c r="S7127">
        <f>ABS($J$6-O7127)</f>
        <v>0.76838430528524237</v>
      </c>
      <c r="T7127">
        <f>MIN(P7127:S7127)</f>
        <v>0.17869402448494009</v>
      </c>
      <c r="U7127">
        <f>MATCH(T7127,P7127:S7127, 0)</f>
        <v>3</v>
      </c>
    </row>
    <row r="7128" spans="1:21" x14ac:dyDescent="0.35">
      <c r="A7128">
        <v>3</v>
      </c>
      <c r="B7128">
        <v>7117</v>
      </c>
      <c r="C7128" t="s">
        <v>157</v>
      </c>
      <c r="D7128" t="s">
        <v>158</v>
      </c>
      <c r="E7128" t="s">
        <v>163</v>
      </c>
      <c r="F7128" t="s">
        <v>59</v>
      </c>
      <c r="G7128" t="s">
        <v>282</v>
      </c>
      <c r="H7128" t="s">
        <v>283</v>
      </c>
      <c r="I7128" s="1">
        <v>42612</v>
      </c>
      <c r="J7128">
        <v>2016</v>
      </c>
      <c r="K7128" t="s">
        <v>77</v>
      </c>
      <c r="L7128" t="s">
        <v>78</v>
      </c>
      <c r="M7128" s="1">
        <v>42632</v>
      </c>
      <c r="N7128">
        <v>20</v>
      </c>
      <c r="O7128">
        <f>STANDARDIZE(N7128,$N$8,$N$9)</f>
        <v>-0.27719458949797421</v>
      </c>
      <c r="P7128">
        <f>ABS($J$3-O7128)</f>
        <v>0.25017163427891614</v>
      </c>
      <c r="Q7128">
        <f>ABS($J$4-O7128)</f>
        <v>2.4659775378921731</v>
      </c>
      <c r="R7128">
        <f>ABS($J$5-O7128)</f>
        <v>0.12508581713945804</v>
      </c>
      <c r="S7128">
        <f>ABS($J$6-O7128)</f>
        <v>0.71477609793976038</v>
      </c>
      <c r="T7128">
        <f>MIN(P7128:S7128)</f>
        <v>0.12508581713945804</v>
      </c>
      <c r="U7128">
        <f>MATCH(T7128,P7128:S7128, 0)</f>
        <v>3</v>
      </c>
    </row>
    <row r="7129" spans="1:21" x14ac:dyDescent="0.35">
      <c r="A7129">
        <v>4</v>
      </c>
      <c r="B7129">
        <v>7118</v>
      </c>
      <c r="C7129" t="s">
        <v>62</v>
      </c>
      <c r="D7129" t="s">
        <v>63</v>
      </c>
      <c r="E7129" t="s">
        <v>131</v>
      </c>
      <c r="F7129" t="s">
        <v>132</v>
      </c>
      <c r="G7129" t="s">
        <v>327</v>
      </c>
      <c r="H7129" t="s">
        <v>328</v>
      </c>
      <c r="I7129" s="1">
        <v>42612</v>
      </c>
      <c r="J7129">
        <v>2016</v>
      </c>
      <c r="K7129" t="s">
        <v>77</v>
      </c>
      <c r="L7129" t="s">
        <v>78</v>
      </c>
      <c r="M7129" s="1">
        <v>42440</v>
      </c>
      <c r="N7129">
        <v>65</v>
      </c>
      <c r="O7129">
        <f>STANDARDIZE(N7129,$N$8,$N$9)</f>
        <v>0.52692852068425622</v>
      </c>
      <c r="P7129">
        <f>ABS($J$3-O7129)</f>
        <v>1.0542947444611466</v>
      </c>
      <c r="Q7129">
        <f>ABS($J$4-O7129)</f>
        <v>1.6618544277099427</v>
      </c>
      <c r="R7129">
        <f>ABS($J$5-O7129)</f>
        <v>0.67903729304277238</v>
      </c>
      <c r="S7129">
        <f>ABS($J$6-O7129)</f>
        <v>8.9347012242470103E-2</v>
      </c>
      <c r="T7129">
        <f>MIN(P7129:S7129)</f>
        <v>8.9347012242470103E-2</v>
      </c>
      <c r="U7129">
        <f>MATCH(T7129,P7129:S7129, 0)</f>
        <v>4</v>
      </c>
    </row>
    <row r="7130" spans="1:21" x14ac:dyDescent="0.35">
      <c r="A7130">
        <v>1</v>
      </c>
      <c r="B7130">
        <v>7119</v>
      </c>
      <c r="C7130" t="s">
        <v>300</v>
      </c>
      <c r="D7130" t="s">
        <v>301</v>
      </c>
      <c r="E7130" t="s">
        <v>79</v>
      </c>
      <c r="F7130" t="s">
        <v>35</v>
      </c>
      <c r="G7130" t="s">
        <v>80</v>
      </c>
      <c r="H7130" t="s">
        <v>81</v>
      </c>
      <c r="I7130" s="1">
        <v>42613</v>
      </c>
      <c r="J7130">
        <v>2016</v>
      </c>
      <c r="K7130" t="s">
        <v>41</v>
      </c>
      <c r="L7130" t="s">
        <v>42</v>
      </c>
      <c r="M7130" s="1">
        <v>42560</v>
      </c>
      <c r="N7130">
        <v>7</v>
      </c>
      <c r="O7130">
        <f>STANDARDIZE(N7130,$N$8,$N$9)</f>
        <v>-0.50949682132839635</v>
      </c>
      <c r="P7130">
        <f>ABS($J$3-O7130)</f>
        <v>1.7869402448493998E-2</v>
      </c>
      <c r="Q7130">
        <f>ABS($J$4-O7130)</f>
        <v>2.6982797697225953</v>
      </c>
      <c r="R7130">
        <f>ABS($J$5-O7130)</f>
        <v>0.35738804896988019</v>
      </c>
      <c r="S7130">
        <f>ABS($J$6-O7130)</f>
        <v>0.94707832977018247</v>
      </c>
      <c r="T7130">
        <f>MIN(P7130:S7130)</f>
        <v>1.7869402448493998E-2</v>
      </c>
      <c r="U7130">
        <f>MATCH(T7130,P7130:S7130, 0)</f>
        <v>1</v>
      </c>
    </row>
    <row r="7131" spans="1:21" x14ac:dyDescent="0.35">
      <c r="A7131">
        <v>1</v>
      </c>
      <c r="B7131">
        <v>7120</v>
      </c>
      <c r="C7131" t="s">
        <v>192</v>
      </c>
      <c r="D7131" t="s">
        <v>193</v>
      </c>
      <c r="E7131" t="s">
        <v>243</v>
      </c>
      <c r="F7131" t="s">
        <v>208</v>
      </c>
      <c r="G7131" t="s">
        <v>244</v>
      </c>
      <c r="H7131" t="s">
        <v>245</v>
      </c>
      <c r="I7131" s="1">
        <v>42613</v>
      </c>
      <c r="J7131">
        <v>2016</v>
      </c>
      <c r="K7131" t="s">
        <v>77</v>
      </c>
      <c r="L7131" t="s">
        <v>78</v>
      </c>
      <c r="M7131" s="1">
        <v>42622</v>
      </c>
      <c r="N7131">
        <v>9</v>
      </c>
      <c r="O7131">
        <f>STANDARDIZE(N7131,$N$8,$N$9)</f>
        <v>-0.4737580164314083</v>
      </c>
      <c r="P7131">
        <f>ABS($J$3-O7131)</f>
        <v>5.3608207345482051E-2</v>
      </c>
      <c r="Q7131">
        <f>ABS($J$4-O7131)</f>
        <v>2.6625409648256073</v>
      </c>
      <c r="R7131">
        <f>ABS($J$5-O7131)</f>
        <v>0.32164924407289214</v>
      </c>
      <c r="S7131">
        <f>ABS($J$6-O7131)</f>
        <v>0.91133952487319436</v>
      </c>
      <c r="T7131">
        <f>MIN(P7131:S7131)</f>
        <v>5.3608207345482051E-2</v>
      </c>
      <c r="U7131">
        <f>MATCH(T7131,P7131:S7131, 0)</f>
        <v>1</v>
      </c>
    </row>
    <row r="7132" spans="1:21" x14ac:dyDescent="0.35">
      <c r="A7132">
        <v>1</v>
      </c>
      <c r="B7132">
        <v>7121</v>
      </c>
      <c r="C7132" t="s">
        <v>292</v>
      </c>
      <c r="D7132" t="s">
        <v>293</v>
      </c>
      <c r="E7132" t="s">
        <v>79</v>
      </c>
      <c r="F7132" t="s">
        <v>35</v>
      </c>
      <c r="G7132" t="s">
        <v>80</v>
      </c>
      <c r="H7132" t="s">
        <v>81</v>
      </c>
      <c r="I7132" s="1">
        <v>42613</v>
      </c>
      <c r="J7132">
        <v>2016</v>
      </c>
      <c r="K7132" t="s">
        <v>41</v>
      </c>
      <c r="L7132" t="s">
        <v>42</v>
      </c>
      <c r="M7132" s="1">
        <v>42627</v>
      </c>
      <c r="N7132">
        <v>14</v>
      </c>
      <c r="O7132">
        <f>STANDARDIZE(N7132,$N$8,$N$9)</f>
        <v>-0.38441100418893831</v>
      </c>
      <c r="P7132">
        <f>ABS($J$3-O7132)</f>
        <v>0.14295521958795204</v>
      </c>
      <c r="Q7132">
        <f>ABS($J$4-O7132)</f>
        <v>2.5731939525831371</v>
      </c>
      <c r="R7132">
        <f>ABS($J$5-O7132)</f>
        <v>0.23230223183042215</v>
      </c>
      <c r="S7132">
        <f>ABS($J$6-O7132)</f>
        <v>0.82199251263072437</v>
      </c>
      <c r="T7132">
        <f>MIN(P7132:S7132)</f>
        <v>0.14295521958795204</v>
      </c>
      <c r="U7132">
        <f>MATCH(T7132,P7132:S7132, 0)</f>
        <v>1</v>
      </c>
    </row>
    <row r="7133" spans="1:21" x14ac:dyDescent="0.35">
      <c r="A7133">
        <v>3</v>
      </c>
      <c r="B7133">
        <v>7122</v>
      </c>
      <c r="C7133" t="s">
        <v>406</v>
      </c>
      <c r="D7133" t="s">
        <v>407</v>
      </c>
      <c r="E7133" t="s">
        <v>219</v>
      </c>
      <c r="F7133" t="s">
        <v>220</v>
      </c>
      <c r="G7133" t="s">
        <v>435</v>
      </c>
      <c r="H7133" t="s">
        <v>436</v>
      </c>
      <c r="I7133" s="1">
        <v>42613</v>
      </c>
      <c r="J7133">
        <v>2016</v>
      </c>
      <c r="K7133" t="s">
        <v>77</v>
      </c>
      <c r="L7133" t="s">
        <v>78</v>
      </c>
      <c r="M7133" s="1">
        <v>42630</v>
      </c>
      <c r="N7133">
        <v>17</v>
      </c>
      <c r="O7133">
        <f>STANDARDIZE(N7133,$N$8,$N$9)</f>
        <v>-0.33080279684345626</v>
      </c>
      <c r="P7133">
        <f>ABS($J$3-O7133)</f>
        <v>0.19656342693343409</v>
      </c>
      <c r="Q7133">
        <f>ABS($J$4-O7133)</f>
        <v>2.5195857452376553</v>
      </c>
      <c r="R7133">
        <f>ABS($J$5-O7133)</f>
        <v>0.17869402448494009</v>
      </c>
      <c r="S7133">
        <f>ABS($J$6-O7133)</f>
        <v>0.76838430528524237</v>
      </c>
      <c r="T7133">
        <f>MIN(P7133:S7133)</f>
        <v>0.17869402448494009</v>
      </c>
      <c r="U7133">
        <f>MATCH(T7133,P7133:S7133, 0)</f>
        <v>3</v>
      </c>
    </row>
    <row r="7134" spans="1:21" x14ac:dyDescent="0.35">
      <c r="A7134">
        <v>3</v>
      </c>
      <c r="B7134">
        <v>7123</v>
      </c>
      <c r="C7134" t="s">
        <v>172</v>
      </c>
      <c r="D7134" t="s">
        <v>173</v>
      </c>
      <c r="E7134" t="s">
        <v>52</v>
      </c>
      <c r="F7134" t="s">
        <v>53</v>
      </c>
      <c r="G7134" t="s">
        <v>601</v>
      </c>
      <c r="H7134" t="s">
        <v>602</v>
      </c>
      <c r="I7134" s="1">
        <v>42613</v>
      </c>
      <c r="J7134">
        <v>2016</v>
      </c>
      <c r="K7134" t="s">
        <v>28</v>
      </c>
      <c r="L7134" t="s">
        <v>29</v>
      </c>
      <c r="M7134" s="1">
        <v>42643</v>
      </c>
      <c r="N7134">
        <v>30</v>
      </c>
      <c r="O7134">
        <f>STANDARDIZE(N7134,$N$8,$N$9)</f>
        <v>-9.8500565013034141E-2</v>
      </c>
      <c r="P7134">
        <f>ABS($J$3-O7134)</f>
        <v>0.42886565876385618</v>
      </c>
      <c r="Q7134">
        <f>ABS($J$4-O7134)</f>
        <v>2.2872835134072331</v>
      </c>
      <c r="R7134">
        <f>ABS($J$5-O7134)</f>
        <v>5.3608207345482023E-2</v>
      </c>
      <c r="S7134">
        <f>ABS($J$6-O7134)</f>
        <v>0.53608207345482028</v>
      </c>
      <c r="T7134">
        <f>MIN(P7134:S7134)</f>
        <v>5.3608207345482023E-2</v>
      </c>
      <c r="U7134">
        <f>MATCH(T7134,P7134:S7134, 0)</f>
        <v>3</v>
      </c>
    </row>
    <row r="7135" spans="1:21" x14ac:dyDescent="0.35">
      <c r="A7135">
        <v>3</v>
      </c>
      <c r="B7135">
        <v>7124</v>
      </c>
      <c r="C7135" t="s">
        <v>14</v>
      </c>
      <c r="D7135" t="s">
        <v>15</v>
      </c>
      <c r="E7135" t="s">
        <v>79</v>
      </c>
      <c r="F7135" t="s">
        <v>35</v>
      </c>
      <c r="G7135" t="s">
        <v>80</v>
      </c>
      <c r="H7135" t="s">
        <v>81</v>
      </c>
      <c r="I7135" s="1">
        <v>42613</v>
      </c>
      <c r="J7135">
        <v>2016</v>
      </c>
      <c r="K7135" t="s">
        <v>28</v>
      </c>
      <c r="L7135" t="s">
        <v>29</v>
      </c>
      <c r="M7135" s="1">
        <v>42439</v>
      </c>
      <c r="N7135">
        <v>33</v>
      </c>
      <c r="O7135">
        <f>STANDARDIZE(N7135,$N$8,$N$9)</f>
        <v>-4.4892357667552112E-2</v>
      </c>
      <c r="P7135">
        <f>ABS($J$3-O7135)</f>
        <v>0.48247386610933823</v>
      </c>
      <c r="Q7135">
        <f>ABS($J$4-O7135)</f>
        <v>2.2336753060617509</v>
      </c>
      <c r="R7135">
        <f>ABS($J$5-O7135)</f>
        <v>0.10721641469096405</v>
      </c>
      <c r="S7135">
        <f>ABS($J$6-O7135)</f>
        <v>0.48247386610933823</v>
      </c>
      <c r="T7135">
        <f>MIN(P7135:S7135)</f>
        <v>0.10721641469096405</v>
      </c>
      <c r="U7135">
        <f>MATCH(T7135,P7135:S7135, 0)</f>
        <v>3</v>
      </c>
    </row>
    <row r="7136" spans="1:21" x14ac:dyDescent="0.35">
      <c r="A7136">
        <v>3</v>
      </c>
      <c r="B7136">
        <v>7125</v>
      </c>
      <c r="C7136" t="s">
        <v>32</v>
      </c>
      <c r="D7136" t="s">
        <v>33</v>
      </c>
      <c r="E7136" t="s">
        <v>90</v>
      </c>
      <c r="F7136" t="s">
        <v>91</v>
      </c>
      <c r="G7136" t="s">
        <v>377</v>
      </c>
      <c r="H7136" t="s">
        <v>378</v>
      </c>
      <c r="I7136" s="1">
        <v>42613</v>
      </c>
      <c r="J7136">
        <v>2016</v>
      </c>
      <c r="K7136" t="s">
        <v>41</v>
      </c>
      <c r="L7136" t="s">
        <v>42</v>
      </c>
      <c r="M7136" s="1">
        <v>42531</v>
      </c>
      <c r="N7136">
        <v>36</v>
      </c>
      <c r="O7136">
        <f>STANDARDIZE(N7136,$N$8,$N$9)</f>
        <v>8.7158496779299183E-3</v>
      </c>
      <c r="P7136">
        <f>ABS($J$3-O7136)</f>
        <v>0.53608207345482028</v>
      </c>
      <c r="Q7136">
        <f>ABS($J$4-O7136)</f>
        <v>2.1800670987162691</v>
      </c>
      <c r="R7136">
        <f>ABS($J$5-O7136)</f>
        <v>0.1608246220364461</v>
      </c>
      <c r="S7136">
        <f>ABS($J$6-O7136)</f>
        <v>0.42886565876385618</v>
      </c>
      <c r="T7136">
        <f>MIN(P7136:S7136)</f>
        <v>0.1608246220364461</v>
      </c>
      <c r="U7136">
        <f>MATCH(T7136,P7136:S7136, 0)</f>
        <v>3</v>
      </c>
    </row>
    <row r="7137" spans="1:21" x14ac:dyDescent="0.35">
      <c r="A7137">
        <v>3</v>
      </c>
      <c r="B7137">
        <v>7126</v>
      </c>
      <c r="C7137" t="s">
        <v>14</v>
      </c>
      <c r="D7137" t="s">
        <v>15</v>
      </c>
      <c r="E7137" t="s">
        <v>79</v>
      </c>
      <c r="F7137" t="s">
        <v>35</v>
      </c>
      <c r="G7137" t="s">
        <v>80</v>
      </c>
      <c r="H7137" t="s">
        <v>81</v>
      </c>
      <c r="I7137" s="1">
        <v>42613</v>
      </c>
      <c r="J7137">
        <v>2016</v>
      </c>
      <c r="K7137" t="s">
        <v>28</v>
      </c>
      <c r="L7137" t="s">
        <v>29</v>
      </c>
      <c r="M7137" s="1">
        <v>42561</v>
      </c>
      <c r="N7137">
        <v>37</v>
      </c>
      <c r="O7137">
        <f>STANDARDIZE(N7137,$N$8,$N$9)</f>
        <v>2.6585252126423927E-2</v>
      </c>
      <c r="P7137">
        <f>ABS($J$3-O7137)</f>
        <v>0.55395147590331428</v>
      </c>
      <c r="Q7137">
        <f>ABS($J$4-O7137)</f>
        <v>2.1621976962677749</v>
      </c>
      <c r="R7137">
        <f>ABS($J$5-O7137)</f>
        <v>0.17869402448494009</v>
      </c>
      <c r="S7137">
        <f>ABS($J$6-O7137)</f>
        <v>0.41099625631536219</v>
      </c>
      <c r="T7137">
        <f>MIN(P7137:S7137)</f>
        <v>0.17869402448494009</v>
      </c>
      <c r="U7137">
        <f>MATCH(T7137,P7137:S7137, 0)</f>
        <v>3</v>
      </c>
    </row>
    <row r="7138" spans="1:21" x14ac:dyDescent="0.35">
      <c r="A7138">
        <v>1</v>
      </c>
      <c r="B7138">
        <v>7127</v>
      </c>
      <c r="C7138" t="s">
        <v>157</v>
      </c>
      <c r="D7138" t="s">
        <v>158</v>
      </c>
      <c r="E7138" t="s">
        <v>16</v>
      </c>
      <c r="F7138" t="s">
        <v>17</v>
      </c>
      <c r="G7138" t="s">
        <v>344</v>
      </c>
      <c r="H7138" t="s">
        <v>345</v>
      </c>
      <c r="I7138" s="1">
        <v>42614</v>
      </c>
      <c r="J7138">
        <v>2016</v>
      </c>
      <c r="K7138" t="s">
        <v>125</v>
      </c>
      <c r="L7138" t="s">
        <v>126</v>
      </c>
      <c r="M7138" s="1">
        <v>42675</v>
      </c>
      <c r="N7138">
        <v>2</v>
      </c>
      <c r="O7138">
        <f>STANDARDIZE(N7138,$N$8,$N$9)</f>
        <v>-0.59884383357086635</v>
      </c>
      <c r="P7138">
        <f>ABS($J$3-O7138)</f>
        <v>7.1477609793975994E-2</v>
      </c>
      <c r="Q7138">
        <f>ABS($J$4-O7138)</f>
        <v>2.7876267819650655</v>
      </c>
      <c r="R7138">
        <f>ABS($J$5-O7138)</f>
        <v>0.44673506121235018</v>
      </c>
      <c r="S7138">
        <f>ABS($J$6-O7138)</f>
        <v>1.0364253420126524</v>
      </c>
      <c r="T7138">
        <f>MIN(P7138:S7138)</f>
        <v>7.1477609793975994E-2</v>
      </c>
      <c r="U7138">
        <f>MATCH(T7138,P7138:S7138, 0)</f>
        <v>1</v>
      </c>
    </row>
    <row r="7139" spans="1:21" x14ac:dyDescent="0.35">
      <c r="A7139">
        <v>1</v>
      </c>
      <c r="B7139">
        <v>7128</v>
      </c>
      <c r="C7139" t="s">
        <v>14</v>
      </c>
      <c r="D7139" t="s">
        <v>15</v>
      </c>
      <c r="E7139" t="s">
        <v>52</v>
      </c>
      <c r="F7139" t="s">
        <v>53</v>
      </c>
      <c r="G7139" t="s">
        <v>54</v>
      </c>
      <c r="H7139" t="s">
        <v>55</v>
      </c>
      <c r="I7139" s="1">
        <v>42614</v>
      </c>
      <c r="J7139">
        <v>2016</v>
      </c>
      <c r="K7139" t="s">
        <v>155</v>
      </c>
      <c r="L7139" t="s">
        <v>156</v>
      </c>
      <c r="M7139" s="1">
        <v>42383</v>
      </c>
      <c r="N7139">
        <v>5</v>
      </c>
      <c r="O7139">
        <f>STANDARDIZE(N7139,$N$8,$N$9)</f>
        <v>-0.54523562622538435</v>
      </c>
      <c r="P7139">
        <f>ABS($J$3-O7139)</f>
        <v>1.7869402448493998E-2</v>
      </c>
      <c r="Q7139">
        <f>ABS($J$4-O7139)</f>
        <v>2.7340185746195833</v>
      </c>
      <c r="R7139">
        <f>ABS($J$5-O7139)</f>
        <v>0.39312685386686819</v>
      </c>
      <c r="S7139">
        <f>ABS($J$6-O7139)</f>
        <v>0.98281713466717047</v>
      </c>
      <c r="T7139">
        <f>MIN(P7139:S7139)</f>
        <v>1.7869402448493998E-2</v>
      </c>
      <c r="U7139">
        <f>MATCH(T7139,P7139:S7139, 0)</f>
        <v>1</v>
      </c>
    </row>
    <row r="7140" spans="1:21" x14ac:dyDescent="0.35">
      <c r="A7140">
        <v>1</v>
      </c>
      <c r="B7140">
        <v>7129</v>
      </c>
      <c r="C7140" t="s">
        <v>14</v>
      </c>
      <c r="D7140" t="s">
        <v>15</v>
      </c>
      <c r="E7140" t="s">
        <v>84</v>
      </c>
      <c r="F7140" t="s">
        <v>85</v>
      </c>
      <c r="G7140" t="s">
        <v>153</v>
      </c>
      <c r="H7140" t="s">
        <v>154</v>
      </c>
      <c r="I7140" s="1">
        <v>42614</v>
      </c>
      <c r="J7140">
        <v>2016</v>
      </c>
      <c r="K7140" t="s">
        <v>77</v>
      </c>
      <c r="L7140" t="s">
        <v>78</v>
      </c>
      <c r="M7140" s="1">
        <v>42383</v>
      </c>
      <c r="N7140">
        <v>5</v>
      </c>
      <c r="O7140">
        <f>STANDARDIZE(N7140,$N$8,$N$9)</f>
        <v>-0.54523562622538435</v>
      </c>
      <c r="P7140">
        <f>ABS($J$3-O7140)</f>
        <v>1.7869402448493998E-2</v>
      </c>
      <c r="Q7140">
        <f>ABS($J$4-O7140)</f>
        <v>2.7340185746195833</v>
      </c>
      <c r="R7140">
        <f>ABS($J$5-O7140)</f>
        <v>0.39312685386686819</v>
      </c>
      <c r="S7140">
        <f>ABS($J$6-O7140)</f>
        <v>0.98281713466717047</v>
      </c>
      <c r="T7140">
        <f>MIN(P7140:S7140)</f>
        <v>1.7869402448493998E-2</v>
      </c>
      <c r="U7140">
        <f>MATCH(T7140,P7140:S7140, 0)</f>
        <v>1</v>
      </c>
    </row>
    <row r="7141" spans="1:21" x14ac:dyDescent="0.35">
      <c r="A7141">
        <v>1</v>
      </c>
      <c r="B7141">
        <v>7130</v>
      </c>
      <c r="C7141" t="s">
        <v>597</v>
      </c>
      <c r="D7141" t="s">
        <v>598</v>
      </c>
      <c r="E7141" t="s">
        <v>243</v>
      </c>
      <c r="F7141" t="s">
        <v>208</v>
      </c>
      <c r="G7141" t="s">
        <v>244</v>
      </c>
      <c r="H7141" t="s">
        <v>245</v>
      </c>
      <c r="I7141" s="1">
        <v>42614</v>
      </c>
      <c r="J7141">
        <v>2016</v>
      </c>
      <c r="K7141" t="s">
        <v>77</v>
      </c>
      <c r="L7141" t="s">
        <v>78</v>
      </c>
      <c r="M7141" s="1">
        <v>42387</v>
      </c>
      <c r="N7141">
        <v>9</v>
      </c>
      <c r="O7141">
        <f>STANDARDIZE(N7141,$N$8,$N$9)</f>
        <v>-0.4737580164314083</v>
      </c>
      <c r="P7141">
        <f>ABS($J$3-O7141)</f>
        <v>5.3608207345482051E-2</v>
      </c>
      <c r="Q7141">
        <f>ABS($J$4-O7141)</f>
        <v>2.6625409648256073</v>
      </c>
      <c r="R7141">
        <f>ABS($J$5-O7141)</f>
        <v>0.32164924407289214</v>
      </c>
      <c r="S7141">
        <f>ABS($J$6-O7141)</f>
        <v>0.91133952487319436</v>
      </c>
      <c r="T7141">
        <f>MIN(P7141:S7141)</f>
        <v>5.3608207345482051E-2</v>
      </c>
      <c r="U7141">
        <f>MATCH(T7141,P7141:S7141, 0)</f>
        <v>1</v>
      </c>
    </row>
    <row r="7142" spans="1:21" x14ac:dyDescent="0.35">
      <c r="A7142">
        <v>1</v>
      </c>
      <c r="B7142">
        <v>7131</v>
      </c>
      <c r="C7142" t="s">
        <v>14</v>
      </c>
      <c r="D7142" t="s">
        <v>15</v>
      </c>
      <c r="E7142" t="s">
        <v>90</v>
      </c>
      <c r="F7142" t="s">
        <v>250</v>
      </c>
      <c r="G7142" t="s">
        <v>251</v>
      </c>
      <c r="H7142" t="s">
        <v>252</v>
      </c>
      <c r="I7142" s="1">
        <v>42615</v>
      </c>
      <c r="J7142">
        <v>2016</v>
      </c>
      <c r="K7142" t="s">
        <v>166</v>
      </c>
      <c r="L7142" t="s">
        <v>167</v>
      </c>
      <c r="M7142" s="1">
        <v>42417</v>
      </c>
      <c r="N7142">
        <v>8</v>
      </c>
      <c r="O7142">
        <f>STANDARDIZE(N7142,$N$8,$N$9)</f>
        <v>-0.49162741887990236</v>
      </c>
      <c r="P7142">
        <f>ABS($J$3-O7142)</f>
        <v>3.5738804896987997E-2</v>
      </c>
      <c r="Q7142">
        <f>ABS($J$4-O7142)</f>
        <v>2.6804103672741011</v>
      </c>
      <c r="R7142">
        <f>ABS($J$5-O7142)</f>
        <v>0.33951864652138619</v>
      </c>
      <c r="S7142">
        <f>ABS($J$6-O7142)</f>
        <v>0.92920892732168847</v>
      </c>
      <c r="T7142">
        <f>MIN(P7142:S7142)</f>
        <v>3.5738804896987997E-2</v>
      </c>
      <c r="U7142">
        <f>MATCH(T7142,P7142:S7142, 0)</f>
        <v>1</v>
      </c>
    </row>
    <row r="7143" spans="1:21" x14ac:dyDescent="0.35">
      <c r="A7143">
        <v>3</v>
      </c>
      <c r="B7143">
        <v>7132</v>
      </c>
      <c r="C7143" t="s">
        <v>14</v>
      </c>
      <c r="D7143" t="s">
        <v>15</v>
      </c>
      <c r="E7143" t="s">
        <v>163</v>
      </c>
      <c r="F7143" t="s">
        <v>59</v>
      </c>
      <c r="G7143" t="s">
        <v>282</v>
      </c>
      <c r="H7143" t="s">
        <v>283</v>
      </c>
      <c r="I7143" s="1">
        <v>42615</v>
      </c>
      <c r="J7143">
        <v>2016</v>
      </c>
      <c r="K7143" t="s">
        <v>77</v>
      </c>
      <c r="L7143" t="s">
        <v>78</v>
      </c>
      <c r="M7143" s="1">
        <v>42429</v>
      </c>
      <c r="N7143">
        <v>20</v>
      </c>
      <c r="O7143">
        <f>STANDARDIZE(N7143,$N$8,$N$9)</f>
        <v>-0.27719458949797421</v>
      </c>
      <c r="P7143">
        <f>ABS($J$3-O7143)</f>
        <v>0.25017163427891614</v>
      </c>
      <c r="Q7143">
        <f>ABS($J$4-O7143)</f>
        <v>2.4659775378921731</v>
      </c>
      <c r="R7143">
        <f>ABS($J$5-O7143)</f>
        <v>0.12508581713945804</v>
      </c>
      <c r="S7143">
        <f>ABS($J$6-O7143)</f>
        <v>0.71477609793976038</v>
      </c>
      <c r="T7143">
        <f>MIN(P7143:S7143)</f>
        <v>0.12508581713945804</v>
      </c>
      <c r="U7143">
        <f>MATCH(T7143,P7143:S7143, 0)</f>
        <v>3</v>
      </c>
    </row>
    <row r="7144" spans="1:21" x14ac:dyDescent="0.35">
      <c r="A7144">
        <v>3</v>
      </c>
      <c r="B7144">
        <v>7133</v>
      </c>
      <c r="C7144" t="s">
        <v>14</v>
      </c>
      <c r="D7144" t="s">
        <v>15</v>
      </c>
      <c r="E7144" t="s">
        <v>196</v>
      </c>
      <c r="F7144" t="s">
        <v>197</v>
      </c>
      <c r="G7144" t="s">
        <v>198</v>
      </c>
      <c r="H7144" t="s">
        <v>199</v>
      </c>
      <c r="I7144" s="1">
        <v>42615</v>
      </c>
      <c r="J7144">
        <v>2016</v>
      </c>
      <c r="K7144" t="s">
        <v>38</v>
      </c>
      <c r="L7144" t="s">
        <v>13</v>
      </c>
      <c r="M7144" s="1">
        <v>42585</v>
      </c>
      <c r="N7144">
        <v>28</v>
      </c>
      <c r="O7144">
        <f>STANDARDIZE(N7144,$N$8,$N$9)</f>
        <v>-0.13423936991002217</v>
      </c>
      <c r="P7144">
        <f>ABS($J$3-O7144)</f>
        <v>0.39312685386686819</v>
      </c>
      <c r="Q7144">
        <f>ABS($J$4-O7144)</f>
        <v>2.3230223183042211</v>
      </c>
      <c r="R7144">
        <f>ABS($J$5-O7144)</f>
        <v>1.7869402448493998E-2</v>
      </c>
      <c r="S7144">
        <f>ABS($J$6-O7144)</f>
        <v>0.57182087835180828</v>
      </c>
      <c r="T7144">
        <f>MIN(P7144:S7144)</f>
        <v>1.7869402448493998E-2</v>
      </c>
      <c r="U7144">
        <f>MATCH(T7144,P7144:S7144, 0)</f>
        <v>3</v>
      </c>
    </row>
    <row r="7145" spans="1:21" x14ac:dyDescent="0.35">
      <c r="A7145">
        <v>3</v>
      </c>
      <c r="B7145">
        <v>7134</v>
      </c>
      <c r="C7145" t="s">
        <v>172</v>
      </c>
      <c r="D7145" t="s">
        <v>173</v>
      </c>
      <c r="E7145" t="s">
        <v>52</v>
      </c>
      <c r="F7145" t="s">
        <v>53</v>
      </c>
      <c r="G7145" t="s">
        <v>601</v>
      </c>
      <c r="H7145" t="s">
        <v>602</v>
      </c>
      <c r="I7145" s="1">
        <v>42615</v>
      </c>
      <c r="J7145">
        <v>2016</v>
      </c>
      <c r="K7145" t="s">
        <v>28</v>
      </c>
      <c r="L7145" t="s">
        <v>29</v>
      </c>
      <c r="M7145" s="1">
        <v>42677</v>
      </c>
      <c r="N7145">
        <v>31</v>
      </c>
      <c r="O7145">
        <f>STANDARDIZE(N7145,$N$8,$N$9)</f>
        <v>-8.0631162564540129E-2</v>
      </c>
      <c r="P7145">
        <f>ABS($J$3-O7145)</f>
        <v>0.44673506121235024</v>
      </c>
      <c r="Q7145">
        <f>ABS($J$4-O7145)</f>
        <v>2.2694141109587389</v>
      </c>
      <c r="R7145">
        <f>ABS($J$5-O7145)</f>
        <v>7.1477609793976035E-2</v>
      </c>
      <c r="S7145">
        <f>ABS($J$6-O7145)</f>
        <v>0.51821267100632629</v>
      </c>
      <c r="T7145">
        <f>MIN(P7145:S7145)</f>
        <v>7.1477609793976035E-2</v>
      </c>
      <c r="U7145">
        <f>MATCH(T7145,P7145:S7145, 0)</f>
        <v>3</v>
      </c>
    </row>
    <row r="7146" spans="1:21" x14ac:dyDescent="0.35">
      <c r="A7146">
        <v>3</v>
      </c>
      <c r="B7146">
        <v>7135</v>
      </c>
      <c r="C7146" t="s">
        <v>260</v>
      </c>
      <c r="D7146" t="s">
        <v>261</v>
      </c>
      <c r="E7146" t="s">
        <v>52</v>
      </c>
      <c r="F7146" t="s">
        <v>53</v>
      </c>
      <c r="G7146" t="s">
        <v>601</v>
      </c>
      <c r="H7146" t="s">
        <v>602</v>
      </c>
      <c r="I7146" s="1">
        <v>42615</v>
      </c>
      <c r="J7146">
        <v>2016</v>
      </c>
      <c r="K7146" t="s">
        <v>41</v>
      </c>
      <c r="L7146" t="s">
        <v>42</v>
      </c>
      <c r="M7146" s="1">
        <v>42447</v>
      </c>
      <c r="N7146">
        <v>38</v>
      </c>
      <c r="O7146">
        <f>STANDARDIZE(N7146,$N$8,$N$9)</f>
        <v>4.4454654574917936E-2</v>
      </c>
      <c r="P7146">
        <f>ABS($J$3-O7146)</f>
        <v>0.57182087835180828</v>
      </c>
      <c r="Q7146">
        <f>ABS($J$4-O7146)</f>
        <v>2.1443282938192811</v>
      </c>
      <c r="R7146">
        <f>ABS($J$5-O7146)</f>
        <v>0.19656342693343409</v>
      </c>
      <c r="S7146">
        <f>ABS($J$6-O7146)</f>
        <v>0.39312685386686819</v>
      </c>
      <c r="T7146">
        <f>MIN(P7146:S7146)</f>
        <v>0.19656342693343409</v>
      </c>
      <c r="U7146">
        <f>MATCH(T7146,P7146:S7146, 0)</f>
        <v>3</v>
      </c>
    </row>
    <row r="7147" spans="1:21" x14ac:dyDescent="0.35">
      <c r="A7147">
        <v>2</v>
      </c>
      <c r="B7147">
        <v>7136</v>
      </c>
      <c r="C7147" t="s">
        <v>14</v>
      </c>
      <c r="D7147" t="s">
        <v>15</v>
      </c>
      <c r="E7147" t="s">
        <v>105</v>
      </c>
      <c r="F7147" t="s">
        <v>59</v>
      </c>
      <c r="G7147" t="s">
        <v>106</v>
      </c>
      <c r="H7147" t="s">
        <v>107</v>
      </c>
      <c r="I7147" s="1">
        <v>42615</v>
      </c>
      <c r="J7147">
        <v>2016</v>
      </c>
      <c r="K7147" t="s">
        <v>41</v>
      </c>
      <c r="L7147" t="s">
        <v>42</v>
      </c>
      <c r="M7147" s="1">
        <v>42549</v>
      </c>
      <c r="N7147">
        <v>140</v>
      </c>
      <c r="O7147">
        <f>STANDARDIZE(N7147,$N$8,$N$9)</f>
        <v>1.867133704321307</v>
      </c>
      <c r="P7147">
        <f>ABS($J$3-O7147)</f>
        <v>2.3944999280981971</v>
      </c>
      <c r="Q7147">
        <f>ABS($J$4-O7147)</f>
        <v>0.32164924407289197</v>
      </c>
      <c r="R7147">
        <f>ABS($J$5-O7147)</f>
        <v>2.0192424766798229</v>
      </c>
      <c r="S7147">
        <f>ABS($J$6-O7147)</f>
        <v>1.4295521958795208</v>
      </c>
      <c r="T7147">
        <f>MIN(P7147:S7147)</f>
        <v>0.32164924407289197</v>
      </c>
      <c r="U7147">
        <f>MATCH(T7147,P7147:S7147, 0)</f>
        <v>2</v>
      </c>
    </row>
    <row r="7148" spans="1:21" x14ac:dyDescent="0.35">
      <c r="A7148">
        <v>1</v>
      </c>
      <c r="B7148">
        <v>7137</v>
      </c>
      <c r="C7148" t="s">
        <v>172</v>
      </c>
      <c r="D7148" t="s">
        <v>173</v>
      </c>
      <c r="E7148" t="s">
        <v>131</v>
      </c>
      <c r="F7148" t="s">
        <v>132</v>
      </c>
      <c r="G7148" t="s">
        <v>133</v>
      </c>
      <c r="H7148" t="s">
        <v>134</v>
      </c>
      <c r="I7148" s="1">
        <v>42616</v>
      </c>
      <c r="J7148">
        <v>2016</v>
      </c>
      <c r="K7148" t="s">
        <v>166</v>
      </c>
      <c r="L7148" t="s">
        <v>167</v>
      </c>
      <c r="M7148" s="1">
        <v>42646</v>
      </c>
      <c r="N7148">
        <v>1</v>
      </c>
      <c r="O7148">
        <f>STANDARDIZE(N7148,$N$8,$N$9)</f>
        <v>-0.61671323601936046</v>
      </c>
      <c r="P7148">
        <f>ABS($J$3-O7148)</f>
        <v>8.9347012242470103E-2</v>
      </c>
      <c r="Q7148">
        <f>ABS($J$4-O7148)</f>
        <v>2.8054961844135593</v>
      </c>
      <c r="R7148">
        <f>ABS($J$5-O7148)</f>
        <v>0.46460446366084429</v>
      </c>
      <c r="S7148">
        <f>ABS($J$6-O7148)</f>
        <v>1.0542947444611466</v>
      </c>
      <c r="T7148">
        <f>MIN(P7148:S7148)</f>
        <v>8.9347012242470103E-2</v>
      </c>
      <c r="U7148">
        <f>MATCH(T7148,P7148:S7148, 0)</f>
        <v>1</v>
      </c>
    </row>
    <row r="7149" spans="1:21" x14ac:dyDescent="0.35">
      <c r="A7149">
        <v>1</v>
      </c>
      <c r="B7149">
        <v>7138</v>
      </c>
      <c r="C7149" t="s">
        <v>67</v>
      </c>
      <c r="D7149" t="s">
        <v>68</v>
      </c>
      <c r="E7149" t="s">
        <v>90</v>
      </c>
      <c r="F7149" t="s">
        <v>250</v>
      </c>
      <c r="G7149" t="s">
        <v>251</v>
      </c>
      <c r="H7149" t="s">
        <v>252</v>
      </c>
      <c r="I7149" s="1">
        <v>42616</v>
      </c>
      <c r="J7149">
        <v>2016</v>
      </c>
      <c r="K7149" t="s">
        <v>125</v>
      </c>
      <c r="L7149" t="s">
        <v>126</v>
      </c>
      <c r="M7149" s="1">
        <v>42443</v>
      </c>
      <c r="N7149">
        <v>5</v>
      </c>
      <c r="O7149">
        <f>STANDARDIZE(N7149,$N$8,$N$9)</f>
        <v>-0.54523562622538435</v>
      </c>
      <c r="P7149">
        <f>ABS($J$3-O7149)</f>
        <v>1.7869402448493998E-2</v>
      </c>
      <c r="Q7149">
        <f>ABS($J$4-O7149)</f>
        <v>2.7340185746195833</v>
      </c>
      <c r="R7149">
        <f>ABS($J$5-O7149)</f>
        <v>0.39312685386686819</v>
      </c>
      <c r="S7149">
        <f>ABS($J$6-O7149)</f>
        <v>0.98281713466717047</v>
      </c>
      <c r="T7149">
        <f>MIN(P7149:S7149)</f>
        <v>1.7869402448493998E-2</v>
      </c>
      <c r="U7149">
        <f>MATCH(T7149,P7149:S7149, 0)</f>
        <v>1</v>
      </c>
    </row>
    <row r="7150" spans="1:21" x14ac:dyDescent="0.35">
      <c r="A7150">
        <v>1</v>
      </c>
      <c r="B7150">
        <v>7139</v>
      </c>
      <c r="C7150" t="s">
        <v>14</v>
      </c>
      <c r="D7150" t="s">
        <v>15</v>
      </c>
      <c r="E7150" t="s">
        <v>163</v>
      </c>
      <c r="F7150" t="s">
        <v>59</v>
      </c>
      <c r="G7150" t="s">
        <v>164</v>
      </c>
      <c r="H7150" t="s">
        <v>165</v>
      </c>
      <c r="I7150" s="1">
        <v>42616</v>
      </c>
      <c r="J7150">
        <v>2016</v>
      </c>
      <c r="K7150" t="s">
        <v>41</v>
      </c>
      <c r="L7150" t="s">
        <v>42</v>
      </c>
      <c r="M7150" s="1">
        <v>42451</v>
      </c>
      <c r="N7150">
        <v>13</v>
      </c>
      <c r="O7150">
        <f>STANDARDIZE(N7150,$N$8,$N$9)</f>
        <v>-0.40228040663743231</v>
      </c>
      <c r="P7150">
        <f>ABS($J$3-O7150)</f>
        <v>0.12508581713945804</v>
      </c>
      <c r="Q7150">
        <f>ABS($J$4-O7150)</f>
        <v>2.5910633550316313</v>
      </c>
      <c r="R7150">
        <f>ABS($J$5-O7150)</f>
        <v>0.25017163427891614</v>
      </c>
      <c r="S7150">
        <f>ABS($J$6-O7150)</f>
        <v>0.83986191507921837</v>
      </c>
      <c r="T7150">
        <f>MIN(P7150:S7150)</f>
        <v>0.12508581713945804</v>
      </c>
      <c r="U7150">
        <f>MATCH(T7150,P7150:S7150, 0)</f>
        <v>1</v>
      </c>
    </row>
    <row r="7151" spans="1:21" x14ac:dyDescent="0.35">
      <c r="A7151">
        <v>1</v>
      </c>
      <c r="B7151">
        <v>7140</v>
      </c>
      <c r="C7151" t="s">
        <v>441</v>
      </c>
      <c r="D7151" t="s">
        <v>442</v>
      </c>
      <c r="E7151" t="s">
        <v>163</v>
      </c>
      <c r="F7151" t="s">
        <v>59</v>
      </c>
      <c r="G7151" t="s">
        <v>164</v>
      </c>
      <c r="H7151" t="s">
        <v>165</v>
      </c>
      <c r="I7151" s="1">
        <v>42616</v>
      </c>
      <c r="J7151">
        <v>2016</v>
      </c>
      <c r="K7151" t="s">
        <v>69</v>
      </c>
      <c r="L7151" t="s">
        <v>70</v>
      </c>
      <c r="M7151" s="1">
        <v>42452</v>
      </c>
      <c r="N7151">
        <v>14</v>
      </c>
      <c r="O7151">
        <f>STANDARDIZE(N7151,$N$8,$N$9)</f>
        <v>-0.38441100418893831</v>
      </c>
      <c r="P7151">
        <f>ABS($J$3-O7151)</f>
        <v>0.14295521958795204</v>
      </c>
      <c r="Q7151">
        <f>ABS($J$4-O7151)</f>
        <v>2.5731939525831371</v>
      </c>
      <c r="R7151">
        <f>ABS($J$5-O7151)</f>
        <v>0.23230223183042215</v>
      </c>
      <c r="S7151">
        <f>ABS($J$6-O7151)</f>
        <v>0.82199251263072437</v>
      </c>
      <c r="T7151">
        <f>MIN(P7151:S7151)</f>
        <v>0.14295521958795204</v>
      </c>
      <c r="U7151">
        <f>MATCH(T7151,P7151:S7151, 0)</f>
        <v>1</v>
      </c>
    </row>
    <row r="7152" spans="1:21" x14ac:dyDescent="0.35">
      <c r="A7152">
        <v>3</v>
      </c>
      <c r="B7152">
        <v>7141</v>
      </c>
      <c r="C7152" t="s">
        <v>14</v>
      </c>
      <c r="D7152" t="s">
        <v>15</v>
      </c>
      <c r="E7152" t="s">
        <v>34</v>
      </c>
      <c r="F7152" t="s">
        <v>35</v>
      </c>
      <c r="G7152" t="s">
        <v>468</v>
      </c>
      <c r="H7152" t="s">
        <v>469</v>
      </c>
      <c r="I7152" s="1">
        <v>42616</v>
      </c>
      <c r="J7152">
        <v>2016</v>
      </c>
      <c r="K7152" t="s">
        <v>77</v>
      </c>
      <c r="L7152" t="s">
        <v>78</v>
      </c>
      <c r="M7152" s="1">
        <v>42457</v>
      </c>
      <c r="N7152">
        <v>19</v>
      </c>
      <c r="O7152">
        <f>STANDARDIZE(N7152,$N$8,$N$9)</f>
        <v>-0.29506399194646826</v>
      </c>
      <c r="P7152">
        <f>ABS($J$3-O7152)</f>
        <v>0.23230223183042209</v>
      </c>
      <c r="Q7152">
        <f>ABS($J$4-O7152)</f>
        <v>2.4838469403406673</v>
      </c>
      <c r="R7152">
        <f>ABS($J$5-O7152)</f>
        <v>0.1429552195879521</v>
      </c>
      <c r="S7152">
        <f>ABS($J$6-O7152)</f>
        <v>0.73264550038825438</v>
      </c>
      <c r="T7152">
        <f>MIN(P7152:S7152)</f>
        <v>0.1429552195879521</v>
      </c>
      <c r="U7152">
        <f>MATCH(T7152,P7152:S7152, 0)</f>
        <v>3</v>
      </c>
    </row>
    <row r="7153" spans="1:21" x14ac:dyDescent="0.35">
      <c r="A7153">
        <v>3</v>
      </c>
      <c r="B7153">
        <v>7142</v>
      </c>
      <c r="C7153" t="s">
        <v>229</v>
      </c>
      <c r="D7153" t="s">
        <v>230</v>
      </c>
      <c r="E7153" t="s">
        <v>96</v>
      </c>
      <c r="F7153" t="s">
        <v>97</v>
      </c>
      <c r="G7153" t="s">
        <v>98</v>
      </c>
      <c r="H7153" t="s">
        <v>99</v>
      </c>
      <c r="I7153" s="1">
        <v>42616</v>
      </c>
      <c r="J7153">
        <v>2016</v>
      </c>
      <c r="K7153" t="s">
        <v>20</v>
      </c>
      <c r="L7153" t="s">
        <v>21</v>
      </c>
      <c r="M7153" s="1">
        <v>42460</v>
      </c>
      <c r="N7153">
        <v>22</v>
      </c>
      <c r="O7153">
        <f>STANDARDIZE(N7153,$N$8,$N$9)</f>
        <v>-0.24145578460098621</v>
      </c>
      <c r="P7153">
        <f>ABS($J$3-O7153)</f>
        <v>0.28591043917590414</v>
      </c>
      <c r="Q7153">
        <f>ABS($J$4-O7153)</f>
        <v>2.4302387329951851</v>
      </c>
      <c r="R7153">
        <f>ABS($J$5-O7153)</f>
        <v>8.9347012242470047E-2</v>
      </c>
      <c r="S7153">
        <f>ABS($J$6-O7153)</f>
        <v>0.67903729304277238</v>
      </c>
      <c r="T7153">
        <f>MIN(P7153:S7153)</f>
        <v>8.9347012242470047E-2</v>
      </c>
      <c r="U7153">
        <f>MATCH(T7153,P7153:S7153, 0)</f>
        <v>3</v>
      </c>
    </row>
    <row r="7154" spans="1:21" x14ac:dyDescent="0.35">
      <c r="A7154">
        <v>3</v>
      </c>
      <c r="B7154">
        <v>7143</v>
      </c>
      <c r="C7154" t="s">
        <v>112</v>
      </c>
      <c r="D7154" t="s">
        <v>113</v>
      </c>
      <c r="E7154" t="s">
        <v>84</v>
      </c>
      <c r="F7154" t="s">
        <v>85</v>
      </c>
      <c r="G7154" t="s">
        <v>153</v>
      </c>
      <c r="H7154" t="s">
        <v>154</v>
      </c>
      <c r="I7154" s="1">
        <v>42616</v>
      </c>
      <c r="J7154">
        <v>2016</v>
      </c>
      <c r="K7154" t="s">
        <v>77</v>
      </c>
      <c r="L7154" t="s">
        <v>78</v>
      </c>
      <c r="M7154" s="1">
        <v>42525</v>
      </c>
      <c r="N7154">
        <v>28</v>
      </c>
      <c r="O7154">
        <f>STANDARDIZE(N7154,$N$8,$N$9)</f>
        <v>-0.13423936991002217</v>
      </c>
      <c r="P7154">
        <f>ABS($J$3-O7154)</f>
        <v>0.39312685386686819</v>
      </c>
      <c r="Q7154">
        <f>ABS($J$4-O7154)</f>
        <v>2.3230223183042211</v>
      </c>
      <c r="R7154">
        <f>ABS($J$5-O7154)</f>
        <v>1.7869402448493998E-2</v>
      </c>
      <c r="S7154">
        <f>ABS($J$6-O7154)</f>
        <v>0.57182087835180828</v>
      </c>
      <c r="T7154">
        <f>MIN(P7154:S7154)</f>
        <v>1.7869402448493998E-2</v>
      </c>
      <c r="U7154">
        <f>MATCH(T7154,P7154:S7154, 0)</f>
        <v>3</v>
      </c>
    </row>
    <row r="7155" spans="1:21" x14ac:dyDescent="0.35">
      <c r="A7155">
        <v>3</v>
      </c>
      <c r="B7155">
        <v>7144</v>
      </c>
      <c r="C7155" t="s">
        <v>135</v>
      </c>
      <c r="D7155" t="s">
        <v>136</v>
      </c>
      <c r="E7155" t="s">
        <v>131</v>
      </c>
      <c r="F7155" t="s">
        <v>132</v>
      </c>
      <c r="G7155" t="s">
        <v>133</v>
      </c>
      <c r="H7155" t="s">
        <v>134</v>
      </c>
      <c r="I7155" s="1">
        <v>42616</v>
      </c>
      <c r="J7155">
        <v>2016</v>
      </c>
      <c r="K7155" t="s">
        <v>77</v>
      </c>
      <c r="L7155" t="s">
        <v>78</v>
      </c>
      <c r="M7155" s="1">
        <v>42586</v>
      </c>
      <c r="N7155">
        <v>30</v>
      </c>
      <c r="O7155">
        <f>STANDARDIZE(N7155,$N$8,$N$9)</f>
        <v>-9.8500565013034141E-2</v>
      </c>
      <c r="P7155">
        <f>ABS($J$3-O7155)</f>
        <v>0.42886565876385618</v>
      </c>
      <c r="Q7155">
        <f>ABS($J$4-O7155)</f>
        <v>2.2872835134072331</v>
      </c>
      <c r="R7155">
        <f>ABS($J$5-O7155)</f>
        <v>5.3608207345482023E-2</v>
      </c>
      <c r="S7155">
        <f>ABS($J$6-O7155)</f>
        <v>0.53608207345482028</v>
      </c>
      <c r="T7155">
        <f>MIN(P7155:S7155)</f>
        <v>5.3608207345482023E-2</v>
      </c>
      <c r="U7155">
        <f>MATCH(T7155,P7155:S7155, 0)</f>
        <v>3</v>
      </c>
    </row>
    <row r="7156" spans="1:21" x14ac:dyDescent="0.35">
      <c r="A7156">
        <v>4</v>
      </c>
      <c r="B7156">
        <v>7145</v>
      </c>
      <c r="C7156" t="s">
        <v>288</v>
      </c>
      <c r="D7156" t="s">
        <v>289</v>
      </c>
      <c r="E7156" t="s">
        <v>131</v>
      </c>
      <c r="F7156" t="s">
        <v>132</v>
      </c>
      <c r="G7156" t="s">
        <v>133</v>
      </c>
      <c r="H7156" t="s">
        <v>134</v>
      </c>
      <c r="I7156" s="1">
        <v>42616</v>
      </c>
      <c r="J7156">
        <v>2016</v>
      </c>
      <c r="K7156" t="s">
        <v>577</v>
      </c>
      <c r="L7156" t="s">
        <v>578</v>
      </c>
      <c r="M7156" s="1">
        <v>42485</v>
      </c>
      <c r="N7156">
        <v>47</v>
      </c>
      <c r="O7156">
        <f>STANDARDIZE(N7156,$N$8,$N$9)</f>
        <v>0.20527927661136403</v>
      </c>
      <c r="P7156">
        <f>ABS($J$3-O7156)</f>
        <v>0.73264550038825438</v>
      </c>
      <c r="Q7156">
        <f>ABS($J$4-O7156)</f>
        <v>1.9835036717828349</v>
      </c>
      <c r="R7156">
        <f>ABS($J$5-O7156)</f>
        <v>0.35738804896988019</v>
      </c>
      <c r="S7156">
        <f>ABS($J$6-O7156)</f>
        <v>0.23230223183042209</v>
      </c>
      <c r="T7156">
        <f>MIN(P7156:S7156)</f>
        <v>0.23230223183042209</v>
      </c>
      <c r="U7156">
        <f>MATCH(T7156,P7156:S7156, 0)</f>
        <v>4</v>
      </c>
    </row>
    <row r="7157" spans="1:21" x14ac:dyDescent="0.35">
      <c r="A7157">
        <v>4</v>
      </c>
      <c r="B7157">
        <v>7146</v>
      </c>
      <c r="C7157" t="s">
        <v>112</v>
      </c>
      <c r="D7157" t="s">
        <v>113</v>
      </c>
      <c r="E7157" t="s">
        <v>52</v>
      </c>
      <c r="F7157" t="s">
        <v>102</v>
      </c>
      <c r="G7157" t="s">
        <v>103</v>
      </c>
      <c r="H7157" t="s">
        <v>104</v>
      </c>
      <c r="I7157" s="1">
        <v>42616</v>
      </c>
      <c r="J7157">
        <v>2016</v>
      </c>
      <c r="K7157" t="s">
        <v>41</v>
      </c>
      <c r="L7157" t="s">
        <v>42</v>
      </c>
      <c r="M7157" s="1">
        <v>42434</v>
      </c>
      <c r="N7157">
        <v>55</v>
      </c>
      <c r="O7157">
        <f>STANDARDIZE(N7157,$N$8,$N$9)</f>
        <v>0.34823449619931607</v>
      </c>
      <c r="P7157">
        <f>ABS($J$3-O7157)</f>
        <v>0.87560071997620637</v>
      </c>
      <c r="Q7157">
        <f>ABS($J$4-O7157)</f>
        <v>1.8405484521948829</v>
      </c>
      <c r="R7157">
        <f>ABS($J$5-O7157)</f>
        <v>0.50034326855783218</v>
      </c>
      <c r="S7157">
        <f>ABS($J$6-O7157)</f>
        <v>8.9347012242470047E-2</v>
      </c>
      <c r="T7157">
        <f>MIN(P7157:S7157)</f>
        <v>8.9347012242470047E-2</v>
      </c>
      <c r="U7157">
        <f>MATCH(T7157,P7157:S7157, 0)</f>
        <v>4</v>
      </c>
    </row>
    <row r="7158" spans="1:21" x14ac:dyDescent="0.35">
      <c r="A7158">
        <v>2</v>
      </c>
      <c r="B7158">
        <v>7147</v>
      </c>
      <c r="C7158" t="s">
        <v>30</v>
      </c>
      <c r="D7158" t="s">
        <v>31</v>
      </c>
      <c r="E7158" t="s">
        <v>43</v>
      </c>
      <c r="F7158" t="s">
        <v>35</v>
      </c>
      <c r="G7158" t="s">
        <v>48</v>
      </c>
      <c r="H7158" t="s">
        <v>49</v>
      </c>
      <c r="I7158" s="1">
        <v>42616</v>
      </c>
      <c r="J7158">
        <v>2016</v>
      </c>
      <c r="K7158" t="s">
        <v>20</v>
      </c>
      <c r="L7158" t="s">
        <v>21</v>
      </c>
      <c r="M7158" s="1">
        <v>42377</v>
      </c>
      <c r="N7158">
        <v>145</v>
      </c>
      <c r="O7158">
        <f>STANDARDIZE(N7158,$N$8,$N$9)</f>
        <v>1.956480716563777</v>
      </c>
      <c r="P7158">
        <f>ABS($J$3-O7158)</f>
        <v>2.4838469403406673</v>
      </c>
      <c r="Q7158">
        <f>ABS($J$4-O7158)</f>
        <v>0.23230223183042198</v>
      </c>
      <c r="R7158">
        <f>ABS($J$5-O7158)</f>
        <v>2.1085894889222931</v>
      </c>
      <c r="S7158">
        <f>ABS($J$6-O7158)</f>
        <v>1.518899208121991</v>
      </c>
      <c r="T7158">
        <f>MIN(P7158:S7158)</f>
        <v>0.23230223183042198</v>
      </c>
      <c r="U7158">
        <f>MATCH(T7158,P7158:S7158, 0)</f>
        <v>2</v>
      </c>
    </row>
    <row r="7159" spans="1:21" x14ac:dyDescent="0.35">
      <c r="A7159">
        <v>1</v>
      </c>
      <c r="B7159">
        <v>7148</v>
      </c>
      <c r="C7159" t="s">
        <v>554</v>
      </c>
      <c r="D7159" t="s">
        <v>555</v>
      </c>
      <c r="E7159" t="s">
        <v>105</v>
      </c>
      <c r="F7159" t="s">
        <v>59</v>
      </c>
      <c r="G7159" t="s">
        <v>106</v>
      </c>
      <c r="H7159" t="s">
        <v>107</v>
      </c>
      <c r="I7159" s="1">
        <v>42617</v>
      </c>
      <c r="J7159">
        <v>2016</v>
      </c>
      <c r="K7159" t="s">
        <v>41</v>
      </c>
      <c r="L7159" t="s">
        <v>42</v>
      </c>
      <c r="M7159" s="1">
        <v>42678</v>
      </c>
      <c r="N7159">
        <v>2</v>
      </c>
      <c r="O7159">
        <f>STANDARDIZE(N7159,$N$8,$N$9)</f>
        <v>-0.59884383357086635</v>
      </c>
      <c r="P7159">
        <f>ABS($J$3-O7159)</f>
        <v>7.1477609793975994E-2</v>
      </c>
      <c r="Q7159">
        <f>ABS($J$4-O7159)</f>
        <v>2.7876267819650655</v>
      </c>
      <c r="R7159">
        <f>ABS($J$5-O7159)</f>
        <v>0.44673506121235018</v>
      </c>
      <c r="S7159">
        <f>ABS($J$6-O7159)</f>
        <v>1.0364253420126524</v>
      </c>
      <c r="T7159">
        <f>MIN(P7159:S7159)</f>
        <v>7.1477609793975994E-2</v>
      </c>
      <c r="U7159">
        <f>MATCH(T7159,P7159:S7159, 0)</f>
        <v>1</v>
      </c>
    </row>
    <row r="7160" spans="1:21" x14ac:dyDescent="0.35">
      <c r="A7160">
        <v>1</v>
      </c>
      <c r="B7160">
        <v>7149</v>
      </c>
      <c r="C7160" t="s">
        <v>14</v>
      </c>
      <c r="D7160" t="s">
        <v>15</v>
      </c>
      <c r="E7160" t="s">
        <v>105</v>
      </c>
      <c r="F7160" t="s">
        <v>59</v>
      </c>
      <c r="G7160" t="s">
        <v>106</v>
      </c>
      <c r="H7160" t="s">
        <v>107</v>
      </c>
      <c r="I7160" s="1">
        <v>42617</v>
      </c>
      <c r="J7160">
        <v>2016</v>
      </c>
      <c r="K7160" t="s">
        <v>176</v>
      </c>
      <c r="L7160" t="s">
        <v>177</v>
      </c>
      <c r="M7160" s="1">
        <v>42708</v>
      </c>
      <c r="N7160">
        <v>3</v>
      </c>
      <c r="O7160">
        <f>STANDARDIZE(N7160,$N$8,$N$9)</f>
        <v>-0.58097443112237235</v>
      </c>
      <c r="P7160">
        <f>ABS($J$3-O7160)</f>
        <v>5.3608207345481995E-2</v>
      </c>
      <c r="Q7160">
        <f>ABS($J$4-O7160)</f>
        <v>2.7697573795165713</v>
      </c>
      <c r="R7160">
        <f>ABS($J$5-O7160)</f>
        <v>0.42886565876385618</v>
      </c>
      <c r="S7160">
        <f>ABS($J$6-O7160)</f>
        <v>1.0185559395641586</v>
      </c>
      <c r="T7160">
        <f>MIN(P7160:S7160)</f>
        <v>5.3608207345481995E-2</v>
      </c>
      <c r="U7160">
        <f>MATCH(T7160,P7160:S7160, 0)</f>
        <v>1</v>
      </c>
    </row>
    <row r="7161" spans="1:21" x14ac:dyDescent="0.35">
      <c r="A7161">
        <v>1</v>
      </c>
      <c r="B7161">
        <v>7150</v>
      </c>
      <c r="C7161" t="s">
        <v>30</v>
      </c>
      <c r="D7161" t="s">
        <v>31</v>
      </c>
      <c r="E7161" t="s">
        <v>163</v>
      </c>
      <c r="F7161" t="s">
        <v>59</v>
      </c>
      <c r="G7161" t="s">
        <v>546</v>
      </c>
      <c r="H7161" t="s">
        <v>547</v>
      </c>
      <c r="I7161" s="1">
        <v>42617</v>
      </c>
      <c r="J7161">
        <v>2016</v>
      </c>
      <c r="K7161" t="s">
        <v>368</v>
      </c>
      <c r="L7161" t="s">
        <v>369</v>
      </c>
      <c r="M7161" s="1">
        <v>42480</v>
      </c>
      <c r="N7161">
        <v>11</v>
      </c>
      <c r="O7161">
        <f>STANDARDIZE(N7161,$N$8,$N$9)</f>
        <v>-0.43801921153442031</v>
      </c>
      <c r="P7161">
        <f>ABS($J$3-O7161)</f>
        <v>8.9347012242470047E-2</v>
      </c>
      <c r="Q7161">
        <f>ABS($J$4-O7161)</f>
        <v>2.6268021599286193</v>
      </c>
      <c r="R7161">
        <f>ABS($J$5-O7161)</f>
        <v>0.28591043917590414</v>
      </c>
      <c r="S7161">
        <f>ABS($J$6-O7161)</f>
        <v>0.87560071997620637</v>
      </c>
      <c r="T7161">
        <f>MIN(P7161:S7161)</f>
        <v>8.9347012242470047E-2</v>
      </c>
      <c r="U7161">
        <f>MATCH(T7161,P7161:S7161, 0)</f>
        <v>1</v>
      </c>
    </row>
    <row r="7162" spans="1:21" x14ac:dyDescent="0.35">
      <c r="A7162">
        <v>1</v>
      </c>
      <c r="B7162">
        <v>7151</v>
      </c>
      <c r="C7162" t="s">
        <v>30</v>
      </c>
      <c r="D7162" t="s">
        <v>31</v>
      </c>
      <c r="E7162" t="s">
        <v>43</v>
      </c>
      <c r="F7162" t="s">
        <v>35</v>
      </c>
      <c r="G7162" t="s">
        <v>127</v>
      </c>
      <c r="H7162" t="s">
        <v>128</v>
      </c>
      <c r="I7162" s="1">
        <v>42617</v>
      </c>
      <c r="J7162">
        <v>2016</v>
      </c>
      <c r="K7162" t="s">
        <v>94</v>
      </c>
      <c r="L7162" t="s">
        <v>95</v>
      </c>
      <c r="M7162" s="1">
        <v>42485</v>
      </c>
      <c r="N7162">
        <v>16</v>
      </c>
      <c r="O7162">
        <f>STANDARDIZE(N7162,$N$8,$N$9)</f>
        <v>-0.34867219929195026</v>
      </c>
      <c r="P7162">
        <f>ABS($J$3-O7162)</f>
        <v>0.17869402448494009</v>
      </c>
      <c r="Q7162">
        <f>ABS($J$4-O7162)</f>
        <v>2.5374551476861491</v>
      </c>
      <c r="R7162">
        <f>ABS($J$5-O7162)</f>
        <v>0.19656342693343409</v>
      </c>
      <c r="S7162">
        <f>ABS($J$6-O7162)</f>
        <v>0.78625370773373637</v>
      </c>
      <c r="T7162">
        <f>MIN(P7162:S7162)</f>
        <v>0.17869402448494009</v>
      </c>
      <c r="U7162">
        <f>MATCH(T7162,P7162:S7162, 0)</f>
        <v>1</v>
      </c>
    </row>
    <row r="7163" spans="1:21" x14ac:dyDescent="0.35">
      <c r="A7163">
        <v>3</v>
      </c>
      <c r="B7163">
        <v>7152</v>
      </c>
      <c r="C7163" t="s">
        <v>390</v>
      </c>
      <c r="D7163" t="s">
        <v>391</v>
      </c>
      <c r="E7163" t="s">
        <v>52</v>
      </c>
      <c r="F7163" t="s">
        <v>53</v>
      </c>
      <c r="G7163" t="s">
        <v>54</v>
      </c>
      <c r="H7163" t="s">
        <v>55</v>
      </c>
      <c r="I7163" s="1">
        <v>42617</v>
      </c>
      <c r="J7163">
        <v>2016</v>
      </c>
      <c r="K7163" t="s">
        <v>41</v>
      </c>
      <c r="L7163" t="s">
        <v>42</v>
      </c>
      <c r="M7163" s="1">
        <v>42506</v>
      </c>
      <c r="N7163">
        <v>37</v>
      </c>
      <c r="O7163">
        <f>STANDARDIZE(N7163,$N$8,$N$9)</f>
        <v>2.6585252126423927E-2</v>
      </c>
      <c r="P7163">
        <f>ABS($J$3-O7163)</f>
        <v>0.55395147590331428</v>
      </c>
      <c r="Q7163">
        <f>ABS($J$4-O7163)</f>
        <v>2.1621976962677749</v>
      </c>
      <c r="R7163">
        <f>ABS($J$5-O7163)</f>
        <v>0.17869402448494009</v>
      </c>
      <c r="S7163">
        <f>ABS($J$6-O7163)</f>
        <v>0.41099625631536219</v>
      </c>
      <c r="T7163">
        <f>MIN(P7163:S7163)</f>
        <v>0.17869402448494009</v>
      </c>
      <c r="U7163">
        <f>MATCH(T7163,P7163:S7163, 0)</f>
        <v>3</v>
      </c>
    </row>
    <row r="7164" spans="1:21" x14ac:dyDescent="0.35">
      <c r="A7164">
        <v>1</v>
      </c>
      <c r="B7164">
        <v>7153</v>
      </c>
      <c r="C7164" t="s">
        <v>342</v>
      </c>
      <c r="D7164" t="s">
        <v>343</v>
      </c>
      <c r="E7164" t="s">
        <v>131</v>
      </c>
      <c r="F7164" t="s">
        <v>132</v>
      </c>
      <c r="G7164" t="s">
        <v>133</v>
      </c>
      <c r="H7164" t="s">
        <v>134</v>
      </c>
      <c r="I7164" s="1">
        <v>42618</v>
      </c>
      <c r="J7164">
        <v>2016</v>
      </c>
      <c r="K7164" t="s">
        <v>41</v>
      </c>
      <c r="L7164" t="s">
        <v>42</v>
      </c>
      <c r="M7164" s="1">
        <v>42679</v>
      </c>
      <c r="N7164">
        <v>2</v>
      </c>
      <c r="O7164">
        <f>STANDARDIZE(N7164,$N$8,$N$9)</f>
        <v>-0.59884383357086635</v>
      </c>
      <c r="P7164">
        <f>ABS($J$3-O7164)</f>
        <v>7.1477609793975994E-2</v>
      </c>
      <c r="Q7164">
        <f>ABS($J$4-O7164)</f>
        <v>2.7876267819650655</v>
      </c>
      <c r="R7164">
        <f>ABS($J$5-O7164)</f>
        <v>0.44673506121235018</v>
      </c>
      <c r="S7164">
        <f>ABS($J$6-O7164)</f>
        <v>1.0364253420126524</v>
      </c>
      <c r="T7164">
        <f>MIN(P7164:S7164)</f>
        <v>7.1477609793975994E-2</v>
      </c>
      <c r="U7164">
        <f>MATCH(T7164,P7164:S7164, 0)</f>
        <v>1</v>
      </c>
    </row>
    <row r="7165" spans="1:21" x14ac:dyDescent="0.35">
      <c r="A7165">
        <v>1</v>
      </c>
      <c r="B7165">
        <v>7154</v>
      </c>
      <c r="C7165" t="s">
        <v>266</v>
      </c>
      <c r="D7165" t="s">
        <v>267</v>
      </c>
      <c r="E7165" t="s">
        <v>163</v>
      </c>
      <c r="F7165" t="s">
        <v>59</v>
      </c>
      <c r="G7165" t="s">
        <v>164</v>
      </c>
      <c r="H7165" t="s">
        <v>165</v>
      </c>
      <c r="I7165" s="1">
        <v>42618</v>
      </c>
      <c r="J7165">
        <v>2016</v>
      </c>
      <c r="K7165" t="s">
        <v>77</v>
      </c>
      <c r="L7165" t="s">
        <v>78</v>
      </c>
      <c r="M7165" s="1">
        <v>42510</v>
      </c>
      <c r="N7165">
        <v>11</v>
      </c>
      <c r="O7165">
        <f>STANDARDIZE(N7165,$N$8,$N$9)</f>
        <v>-0.43801921153442031</v>
      </c>
      <c r="P7165">
        <f>ABS($J$3-O7165)</f>
        <v>8.9347012242470047E-2</v>
      </c>
      <c r="Q7165">
        <f>ABS($J$4-O7165)</f>
        <v>2.6268021599286193</v>
      </c>
      <c r="R7165">
        <f>ABS($J$5-O7165)</f>
        <v>0.28591043917590414</v>
      </c>
      <c r="S7165">
        <f>ABS($J$6-O7165)</f>
        <v>0.87560071997620637</v>
      </c>
      <c r="T7165">
        <f>MIN(P7165:S7165)</f>
        <v>8.9347012242470047E-2</v>
      </c>
      <c r="U7165">
        <f>MATCH(T7165,P7165:S7165, 0)</f>
        <v>1</v>
      </c>
    </row>
    <row r="7166" spans="1:21" x14ac:dyDescent="0.35">
      <c r="A7166">
        <v>1</v>
      </c>
      <c r="B7166">
        <v>7155</v>
      </c>
      <c r="C7166" t="s">
        <v>14</v>
      </c>
      <c r="D7166" t="s">
        <v>15</v>
      </c>
      <c r="E7166" t="s">
        <v>163</v>
      </c>
      <c r="F7166" t="s">
        <v>59</v>
      </c>
      <c r="G7166" t="s">
        <v>164</v>
      </c>
      <c r="H7166" t="s">
        <v>165</v>
      </c>
      <c r="I7166" s="1">
        <v>42618</v>
      </c>
      <c r="J7166">
        <v>2016</v>
      </c>
      <c r="K7166" t="s">
        <v>41</v>
      </c>
      <c r="L7166" t="s">
        <v>42</v>
      </c>
      <c r="M7166" s="1">
        <v>42515</v>
      </c>
      <c r="N7166">
        <v>16</v>
      </c>
      <c r="O7166">
        <f>STANDARDIZE(N7166,$N$8,$N$9)</f>
        <v>-0.34867219929195026</v>
      </c>
      <c r="P7166">
        <f>ABS($J$3-O7166)</f>
        <v>0.17869402448494009</v>
      </c>
      <c r="Q7166">
        <f>ABS($J$4-O7166)</f>
        <v>2.5374551476861491</v>
      </c>
      <c r="R7166">
        <f>ABS($J$5-O7166)</f>
        <v>0.19656342693343409</v>
      </c>
      <c r="S7166">
        <f>ABS($J$6-O7166)</f>
        <v>0.78625370773373637</v>
      </c>
      <c r="T7166">
        <f>MIN(P7166:S7166)</f>
        <v>0.17869402448494009</v>
      </c>
      <c r="U7166">
        <f>MATCH(T7166,P7166:S7166, 0)</f>
        <v>1</v>
      </c>
    </row>
    <row r="7167" spans="1:21" x14ac:dyDescent="0.35">
      <c r="A7167">
        <v>3</v>
      </c>
      <c r="B7167">
        <v>7156</v>
      </c>
      <c r="C7167" t="s">
        <v>30</v>
      </c>
      <c r="D7167" t="s">
        <v>31</v>
      </c>
      <c r="E7167" t="s">
        <v>163</v>
      </c>
      <c r="F7167" t="s">
        <v>59</v>
      </c>
      <c r="G7167" t="s">
        <v>546</v>
      </c>
      <c r="H7167" t="s">
        <v>547</v>
      </c>
      <c r="I7167" s="1">
        <v>42618</v>
      </c>
      <c r="J7167">
        <v>2016</v>
      </c>
      <c r="K7167" t="s">
        <v>166</v>
      </c>
      <c r="L7167" t="s">
        <v>167</v>
      </c>
      <c r="M7167" s="1">
        <v>42517</v>
      </c>
      <c r="N7167">
        <v>18</v>
      </c>
      <c r="O7167">
        <f>STANDARDIZE(N7167,$N$8,$N$9)</f>
        <v>-0.31293339439496226</v>
      </c>
      <c r="P7167">
        <f>ABS($J$3-O7167)</f>
        <v>0.21443282938192809</v>
      </c>
      <c r="Q7167">
        <f>ABS($J$4-O7167)</f>
        <v>2.5017163427891611</v>
      </c>
      <c r="R7167">
        <f>ABS($J$5-O7167)</f>
        <v>0.1608246220364461</v>
      </c>
      <c r="S7167">
        <f>ABS($J$6-O7167)</f>
        <v>0.75051490283674838</v>
      </c>
      <c r="T7167">
        <f>MIN(P7167:S7167)</f>
        <v>0.1608246220364461</v>
      </c>
      <c r="U7167">
        <f>MATCH(T7167,P7167:S7167, 0)</f>
        <v>3</v>
      </c>
    </row>
    <row r="7168" spans="1:21" x14ac:dyDescent="0.35">
      <c r="A7168">
        <v>3</v>
      </c>
      <c r="B7168">
        <v>7157</v>
      </c>
      <c r="C7168" t="s">
        <v>71</v>
      </c>
      <c r="D7168" t="s">
        <v>72</v>
      </c>
      <c r="E7168" t="s">
        <v>79</v>
      </c>
      <c r="F7168" t="s">
        <v>35</v>
      </c>
      <c r="G7168" t="s">
        <v>80</v>
      </c>
      <c r="H7168" t="s">
        <v>81</v>
      </c>
      <c r="I7168" s="1">
        <v>42618</v>
      </c>
      <c r="J7168">
        <v>2016</v>
      </c>
      <c r="K7168" t="s">
        <v>41</v>
      </c>
      <c r="L7168" t="s">
        <v>42</v>
      </c>
      <c r="M7168" s="1">
        <v>42517</v>
      </c>
      <c r="N7168">
        <v>18</v>
      </c>
      <c r="O7168">
        <f>STANDARDIZE(N7168,$N$8,$N$9)</f>
        <v>-0.31293339439496226</v>
      </c>
      <c r="P7168">
        <f>ABS($J$3-O7168)</f>
        <v>0.21443282938192809</v>
      </c>
      <c r="Q7168">
        <f>ABS($J$4-O7168)</f>
        <v>2.5017163427891611</v>
      </c>
      <c r="R7168">
        <f>ABS($J$5-O7168)</f>
        <v>0.1608246220364461</v>
      </c>
      <c r="S7168">
        <f>ABS($J$6-O7168)</f>
        <v>0.75051490283674838</v>
      </c>
      <c r="T7168">
        <f>MIN(P7168:S7168)</f>
        <v>0.1608246220364461</v>
      </c>
      <c r="U7168">
        <f>MATCH(T7168,P7168:S7168, 0)</f>
        <v>3</v>
      </c>
    </row>
    <row r="7169" spans="1:21" x14ac:dyDescent="0.35">
      <c r="A7169">
        <v>3</v>
      </c>
      <c r="B7169">
        <v>7158</v>
      </c>
      <c r="C7169" t="s">
        <v>30</v>
      </c>
      <c r="D7169" t="s">
        <v>31</v>
      </c>
      <c r="E7169" t="s">
        <v>163</v>
      </c>
      <c r="F7169" t="s">
        <v>59</v>
      </c>
      <c r="G7169" t="s">
        <v>546</v>
      </c>
      <c r="H7169" t="s">
        <v>547</v>
      </c>
      <c r="I7169" s="1">
        <v>42618</v>
      </c>
      <c r="J7169">
        <v>2016</v>
      </c>
      <c r="K7169" t="s">
        <v>166</v>
      </c>
      <c r="L7169" t="s">
        <v>167</v>
      </c>
      <c r="M7169" s="1">
        <v>42521</v>
      </c>
      <c r="N7169">
        <v>22</v>
      </c>
      <c r="O7169">
        <f>STANDARDIZE(N7169,$N$8,$N$9)</f>
        <v>-0.24145578460098621</v>
      </c>
      <c r="P7169">
        <f>ABS($J$3-O7169)</f>
        <v>0.28591043917590414</v>
      </c>
      <c r="Q7169">
        <f>ABS($J$4-O7169)</f>
        <v>2.4302387329951851</v>
      </c>
      <c r="R7169">
        <f>ABS($J$5-O7169)</f>
        <v>8.9347012242470047E-2</v>
      </c>
      <c r="S7169">
        <f>ABS($J$6-O7169)</f>
        <v>0.67903729304277238</v>
      </c>
      <c r="T7169">
        <f>MIN(P7169:S7169)</f>
        <v>8.9347012242470047E-2</v>
      </c>
      <c r="U7169">
        <f>MATCH(T7169,P7169:S7169, 0)</f>
        <v>3</v>
      </c>
    </row>
    <row r="7170" spans="1:21" x14ac:dyDescent="0.35">
      <c r="A7170">
        <v>4</v>
      </c>
      <c r="B7170">
        <v>7159</v>
      </c>
      <c r="C7170" t="s">
        <v>67</v>
      </c>
      <c r="D7170" t="s">
        <v>68</v>
      </c>
      <c r="E7170" t="s">
        <v>84</v>
      </c>
      <c r="F7170" t="s">
        <v>85</v>
      </c>
      <c r="G7170" t="s">
        <v>86</v>
      </c>
      <c r="H7170" t="s">
        <v>87</v>
      </c>
      <c r="I7170" s="1">
        <v>42618</v>
      </c>
      <c r="J7170">
        <v>2016</v>
      </c>
      <c r="K7170" t="s">
        <v>41</v>
      </c>
      <c r="L7170" t="s">
        <v>42</v>
      </c>
      <c r="M7170" s="1">
        <v>42377</v>
      </c>
      <c r="N7170">
        <v>84</v>
      </c>
      <c r="O7170">
        <f>STANDARDIZE(N7170,$N$8,$N$9)</f>
        <v>0.86644716720564241</v>
      </c>
      <c r="P7170">
        <f>ABS($J$3-O7170)</f>
        <v>1.3938133909825328</v>
      </c>
      <c r="Q7170">
        <f>ABS($J$4-O7170)</f>
        <v>1.3223357811885565</v>
      </c>
      <c r="R7170">
        <f>ABS($J$5-O7170)</f>
        <v>1.0185559395641586</v>
      </c>
      <c r="S7170">
        <f>ABS($J$6-O7170)</f>
        <v>0.42886565876385629</v>
      </c>
      <c r="T7170">
        <f>MIN(P7170:S7170)</f>
        <v>0.42886565876385629</v>
      </c>
      <c r="U7170">
        <f>MATCH(T7170,P7170:S7170, 0)</f>
        <v>4</v>
      </c>
    </row>
    <row r="7171" spans="1:21" x14ac:dyDescent="0.35">
      <c r="A7171">
        <v>1</v>
      </c>
      <c r="B7171">
        <v>7160</v>
      </c>
      <c r="C7171" t="s">
        <v>67</v>
      </c>
      <c r="D7171" t="s">
        <v>68</v>
      </c>
      <c r="E7171" t="s">
        <v>84</v>
      </c>
      <c r="F7171" t="s">
        <v>85</v>
      </c>
      <c r="G7171" t="s">
        <v>593</v>
      </c>
      <c r="H7171" t="s">
        <v>594</v>
      </c>
      <c r="I7171" s="1">
        <v>42619</v>
      </c>
      <c r="J7171">
        <v>2016</v>
      </c>
      <c r="K7171" t="s">
        <v>77</v>
      </c>
      <c r="L7171" t="s">
        <v>78</v>
      </c>
      <c r="M7171" s="1">
        <v>42536</v>
      </c>
      <c r="N7171">
        <v>6</v>
      </c>
      <c r="O7171">
        <f>STANDARDIZE(N7171,$N$8,$N$9)</f>
        <v>-0.52736622377689035</v>
      </c>
      <c r="P7171">
        <f>ABS($J$3-O7171)</f>
        <v>0</v>
      </c>
      <c r="Q7171">
        <f>ABS($J$4-O7171)</f>
        <v>2.7161491721710895</v>
      </c>
      <c r="R7171">
        <f>ABS($J$5-O7171)</f>
        <v>0.37525745141837419</v>
      </c>
      <c r="S7171">
        <f>ABS($J$6-O7171)</f>
        <v>0.96494773221867647</v>
      </c>
      <c r="T7171">
        <f>MIN(P7171:S7171)</f>
        <v>0</v>
      </c>
      <c r="U7171">
        <f>MATCH(T7171,P7171:S7171, 0)</f>
        <v>1</v>
      </c>
    </row>
    <row r="7172" spans="1:21" x14ac:dyDescent="0.35">
      <c r="A7172">
        <v>1</v>
      </c>
      <c r="B7172">
        <v>7161</v>
      </c>
      <c r="C7172" t="s">
        <v>184</v>
      </c>
      <c r="D7172" t="s">
        <v>185</v>
      </c>
      <c r="E7172" t="s">
        <v>79</v>
      </c>
      <c r="F7172" t="s">
        <v>35</v>
      </c>
      <c r="G7172" t="s">
        <v>80</v>
      </c>
      <c r="H7172" t="s">
        <v>81</v>
      </c>
      <c r="I7172" s="1">
        <v>42619</v>
      </c>
      <c r="J7172">
        <v>2016</v>
      </c>
      <c r="K7172" t="s">
        <v>41</v>
      </c>
      <c r="L7172" t="s">
        <v>42</v>
      </c>
      <c r="M7172" s="1">
        <v>42538</v>
      </c>
      <c r="N7172">
        <v>8</v>
      </c>
      <c r="O7172">
        <f>STANDARDIZE(N7172,$N$8,$N$9)</f>
        <v>-0.49162741887990236</v>
      </c>
      <c r="P7172">
        <f>ABS($J$3-O7172)</f>
        <v>3.5738804896987997E-2</v>
      </c>
      <c r="Q7172">
        <f>ABS($J$4-O7172)</f>
        <v>2.6804103672741011</v>
      </c>
      <c r="R7172">
        <f>ABS($J$5-O7172)</f>
        <v>0.33951864652138619</v>
      </c>
      <c r="S7172">
        <f>ABS($J$6-O7172)</f>
        <v>0.92920892732168847</v>
      </c>
      <c r="T7172">
        <f>MIN(P7172:S7172)</f>
        <v>3.5738804896987997E-2</v>
      </c>
      <c r="U7172">
        <f>MATCH(T7172,P7172:S7172, 0)</f>
        <v>1</v>
      </c>
    </row>
    <row r="7173" spans="1:21" x14ac:dyDescent="0.35">
      <c r="A7173">
        <v>1</v>
      </c>
      <c r="B7173">
        <v>7162</v>
      </c>
      <c r="C7173" t="s">
        <v>14</v>
      </c>
      <c r="D7173" t="s">
        <v>15</v>
      </c>
      <c r="E7173" t="s">
        <v>131</v>
      </c>
      <c r="F7173" t="s">
        <v>132</v>
      </c>
      <c r="G7173" t="s">
        <v>133</v>
      </c>
      <c r="H7173" t="s">
        <v>134</v>
      </c>
      <c r="I7173" s="1">
        <v>42619</v>
      </c>
      <c r="J7173">
        <v>2016</v>
      </c>
      <c r="K7173" t="s">
        <v>77</v>
      </c>
      <c r="L7173" t="s">
        <v>78</v>
      </c>
      <c r="M7173" s="1">
        <v>42538</v>
      </c>
      <c r="N7173">
        <v>8</v>
      </c>
      <c r="O7173">
        <f>STANDARDIZE(N7173,$N$8,$N$9)</f>
        <v>-0.49162741887990236</v>
      </c>
      <c r="P7173">
        <f>ABS($J$3-O7173)</f>
        <v>3.5738804896987997E-2</v>
      </c>
      <c r="Q7173">
        <f>ABS($J$4-O7173)</f>
        <v>2.6804103672741011</v>
      </c>
      <c r="R7173">
        <f>ABS($J$5-O7173)</f>
        <v>0.33951864652138619</v>
      </c>
      <c r="S7173">
        <f>ABS($J$6-O7173)</f>
        <v>0.92920892732168847</v>
      </c>
      <c r="T7173">
        <f>MIN(P7173:S7173)</f>
        <v>3.5738804896987997E-2</v>
      </c>
      <c r="U7173">
        <f>MATCH(T7173,P7173:S7173, 0)</f>
        <v>1</v>
      </c>
    </row>
    <row r="7174" spans="1:21" x14ac:dyDescent="0.35">
      <c r="A7174">
        <v>3</v>
      </c>
      <c r="B7174">
        <v>7163</v>
      </c>
      <c r="C7174" t="s">
        <v>30</v>
      </c>
      <c r="D7174" t="s">
        <v>31</v>
      </c>
      <c r="E7174" t="s">
        <v>52</v>
      </c>
      <c r="F7174" t="s">
        <v>53</v>
      </c>
      <c r="G7174" t="s">
        <v>601</v>
      </c>
      <c r="H7174" t="s">
        <v>602</v>
      </c>
      <c r="I7174" s="1">
        <v>42619</v>
      </c>
      <c r="J7174">
        <v>2016</v>
      </c>
      <c r="K7174" t="s">
        <v>77</v>
      </c>
      <c r="L7174" t="s">
        <v>78</v>
      </c>
      <c r="M7174" s="1">
        <v>42558</v>
      </c>
      <c r="N7174">
        <v>28</v>
      </c>
      <c r="O7174">
        <f>STANDARDIZE(N7174,$N$8,$N$9)</f>
        <v>-0.13423936991002217</v>
      </c>
      <c r="P7174">
        <f>ABS($J$3-O7174)</f>
        <v>0.39312685386686819</v>
      </c>
      <c r="Q7174">
        <f>ABS($J$4-O7174)</f>
        <v>2.3230223183042211</v>
      </c>
      <c r="R7174">
        <f>ABS($J$5-O7174)</f>
        <v>1.7869402448493998E-2</v>
      </c>
      <c r="S7174">
        <f>ABS($J$6-O7174)</f>
        <v>0.57182087835180828</v>
      </c>
      <c r="T7174">
        <f>MIN(P7174:S7174)</f>
        <v>1.7869402448493998E-2</v>
      </c>
      <c r="U7174">
        <f>MATCH(T7174,P7174:S7174, 0)</f>
        <v>3</v>
      </c>
    </row>
    <row r="7175" spans="1:21" x14ac:dyDescent="0.35">
      <c r="A7175">
        <v>3</v>
      </c>
      <c r="B7175">
        <v>7164</v>
      </c>
      <c r="C7175" t="s">
        <v>14</v>
      </c>
      <c r="D7175" t="s">
        <v>15</v>
      </c>
      <c r="E7175" t="s">
        <v>79</v>
      </c>
      <c r="F7175" t="s">
        <v>35</v>
      </c>
      <c r="G7175" t="s">
        <v>200</v>
      </c>
      <c r="H7175" t="s">
        <v>201</v>
      </c>
      <c r="I7175" s="1">
        <v>42619</v>
      </c>
      <c r="J7175">
        <v>2016</v>
      </c>
      <c r="K7175" t="s">
        <v>41</v>
      </c>
      <c r="L7175" t="s">
        <v>42</v>
      </c>
      <c r="M7175" s="1">
        <v>42620</v>
      </c>
      <c r="N7175">
        <v>30</v>
      </c>
      <c r="O7175">
        <f>STANDARDIZE(N7175,$N$8,$N$9)</f>
        <v>-9.8500565013034141E-2</v>
      </c>
      <c r="P7175">
        <f>ABS($J$3-O7175)</f>
        <v>0.42886565876385618</v>
      </c>
      <c r="Q7175">
        <f>ABS($J$4-O7175)</f>
        <v>2.2872835134072331</v>
      </c>
      <c r="R7175">
        <f>ABS($J$5-O7175)</f>
        <v>5.3608207345482023E-2</v>
      </c>
      <c r="S7175">
        <f>ABS($J$6-O7175)</f>
        <v>0.53608207345482028</v>
      </c>
      <c r="T7175">
        <f>MIN(P7175:S7175)</f>
        <v>5.3608207345482023E-2</v>
      </c>
      <c r="U7175">
        <f>MATCH(T7175,P7175:S7175, 0)</f>
        <v>3</v>
      </c>
    </row>
    <row r="7176" spans="1:21" x14ac:dyDescent="0.35">
      <c r="A7176">
        <v>1</v>
      </c>
      <c r="B7176">
        <v>7165</v>
      </c>
      <c r="C7176" t="s">
        <v>67</v>
      </c>
      <c r="D7176" t="s">
        <v>68</v>
      </c>
      <c r="E7176" t="s">
        <v>131</v>
      </c>
      <c r="F7176" t="s">
        <v>132</v>
      </c>
      <c r="G7176" t="s">
        <v>133</v>
      </c>
      <c r="H7176" t="s">
        <v>134</v>
      </c>
      <c r="I7176" s="1">
        <v>42620</v>
      </c>
      <c r="J7176">
        <v>2016</v>
      </c>
      <c r="K7176" t="s">
        <v>176</v>
      </c>
      <c r="L7176" t="s">
        <v>177</v>
      </c>
      <c r="M7176" s="1">
        <v>42681</v>
      </c>
      <c r="N7176">
        <v>2</v>
      </c>
      <c r="O7176">
        <f>STANDARDIZE(N7176,$N$8,$N$9)</f>
        <v>-0.59884383357086635</v>
      </c>
      <c r="P7176">
        <f>ABS($J$3-O7176)</f>
        <v>7.1477609793975994E-2</v>
      </c>
      <c r="Q7176">
        <f>ABS($J$4-O7176)</f>
        <v>2.7876267819650655</v>
      </c>
      <c r="R7176">
        <f>ABS($J$5-O7176)</f>
        <v>0.44673506121235018</v>
      </c>
      <c r="S7176">
        <f>ABS($J$6-O7176)</f>
        <v>1.0364253420126524</v>
      </c>
      <c r="T7176">
        <f>MIN(P7176:S7176)</f>
        <v>7.1477609793975994E-2</v>
      </c>
      <c r="U7176">
        <f>MATCH(T7176,P7176:S7176, 0)</f>
        <v>1</v>
      </c>
    </row>
    <row r="7177" spans="1:21" x14ac:dyDescent="0.35">
      <c r="A7177">
        <v>1</v>
      </c>
      <c r="B7177">
        <v>7166</v>
      </c>
      <c r="C7177" t="s">
        <v>14</v>
      </c>
      <c r="D7177" t="s">
        <v>15</v>
      </c>
      <c r="E7177" t="s">
        <v>79</v>
      </c>
      <c r="F7177" t="s">
        <v>35</v>
      </c>
      <c r="G7177" t="s">
        <v>80</v>
      </c>
      <c r="H7177" t="s">
        <v>81</v>
      </c>
      <c r="I7177" s="1">
        <v>42620</v>
      </c>
      <c r="J7177">
        <v>2016</v>
      </c>
      <c r="K7177" t="s">
        <v>41</v>
      </c>
      <c r="L7177" t="s">
        <v>42</v>
      </c>
      <c r="M7177" s="1">
        <v>42570</v>
      </c>
      <c r="N7177">
        <v>10</v>
      </c>
      <c r="O7177">
        <f>STANDARDIZE(N7177,$N$8,$N$9)</f>
        <v>-0.4558886139829143</v>
      </c>
      <c r="P7177">
        <f>ABS($J$3-O7177)</f>
        <v>7.1477609793976049E-2</v>
      </c>
      <c r="Q7177">
        <f>ABS($J$4-O7177)</f>
        <v>2.6446715623771131</v>
      </c>
      <c r="R7177">
        <f>ABS($J$5-O7177)</f>
        <v>0.30377984162439814</v>
      </c>
      <c r="S7177">
        <f>ABS($J$6-O7177)</f>
        <v>0.89347012242470036</v>
      </c>
      <c r="T7177">
        <f>MIN(P7177:S7177)</f>
        <v>7.1477609793976049E-2</v>
      </c>
      <c r="U7177">
        <f>MATCH(T7177,P7177:S7177, 0)</f>
        <v>1</v>
      </c>
    </row>
    <row r="7178" spans="1:21" x14ac:dyDescent="0.35">
      <c r="A7178">
        <v>3</v>
      </c>
      <c r="B7178">
        <v>7167</v>
      </c>
      <c r="C7178" t="s">
        <v>292</v>
      </c>
      <c r="D7178" t="s">
        <v>293</v>
      </c>
      <c r="E7178" t="s">
        <v>79</v>
      </c>
      <c r="F7178" t="s">
        <v>35</v>
      </c>
      <c r="G7178" t="s">
        <v>80</v>
      </c>
      <c r="H7178" t="s">
        <v>81</v>
      </c>
      <c r="I7178" s="1">
        <v>42620</v>
      </c>
      <c r="J7178">
        <v>2016</v>
      </c>
      <c r="K7178" t="s">
        <v>41</v>
      </c>
      <c r="L7178" t="s">
        <v>42</v>
      </c>
      <c r="M7178" s="1">
        <v>42468</v>
      </c>
      <c r="N7178">
        <v>26</v>
      </c>
      <c r="O7178">
        <f>STANDARDIZE(N7178,$N$8,$N$9)</f>
        <v>-0.16997817480701016</v>
      </c>
      <c r="P7178">
        <f>ABS($J$3-O7178)</f>
        <v>0.35738804896988019</v>
      </c>
      <c r="Q7178">
        <f>ABS($J$4-O7178)</f>
        <v>2.3587611232012091</v>
      </c>
      <c r="R7178">
        <f>ABS($J$5-O7178)</f>
        <v>1.7869402448493998E-2</v>
      </c>
      <c r="S7178">
        <f>ABS($J$6-O7178)</f>
        <v>0.60755968324879628</v>
      </c>
      <c r="T7178">
        <f>MIN(P7178:S7178)</f>
        <v>1.7869402448493998E-2</v>
      </c>
      <c r="U7178">
        <f>MATCH(T7178,P7178:S7178, 0)</f>
        <v>3</v>
      </c>
    </row>
    <row r="7179" spans="1:21" x14ac:dyDescent="0.35">
      <c r="A7179">
        <v>3</v>
      </c>
      <c r="B7179">
        <v>7168</v>
      </c>
      <c r="C7179" t="s">
        <v>14</v>
      </c>
      <c r="D7179" t="s">
        <v>15</v>
      </c>
      <c r="E7179" t="s">
        <v>79</v>
      </c>
      <c r="F7179" t="s">
        <v>35</v>
      </c>
      <c r="G7179" t="s">
        <v>80</v>
      </c>
      <c r="H7179" t="s">
        <v>81</v>
      </c>
      <c r="I7179" s="1">
        <v>42620</v>
      </c>
      <c r="J7179">
        <v>2016</v>
      </c>
      <c r="K7179" t="s">
        <v>77</v>
      </c>
      <c r="L7179" t="s">
        <v>78</v>
      </c>
      <c r="M7179" s="1">
        <v>42590</v>
      </c>
      <c r="N7179">
        <v>30</v>
      </c>
      <c r="O7179">
        <f>STANDARDIZE(N7179,$N$8,$N$9)</f>
        <v>-9.8500565013034141E-2</v>
      </c>
      <c r="P7179">
        <f>ABS($J$3-O7179)</f>
        <v>0.42886565876385618</v>
      </c>
      <c r="Q7179">
        <f>ABS($J$4-O7179)</f>
        <v>2.2872835134072331</v>
      </c>
      <c r="R7179">
        <f>ABS($J$5-O7179)</f>
        <v>5.3608207345482023E-2</v>
      </c>
      <c r="S7179">
        <f>ABS($J$6-O7179)</f>
        <v>0.53608207345482028</v>
      </c>
      <c r="T7179">
        <f>MIN(P7179:S7179)</f>
        <v>5.3608207345482023E-2</v>
      </c>
      <c r="U7179">
        <f>MATCH(T7179,P7179:S7179, 0)</f>
        <v>3</v>
      </c>
    </row>
    <row r="7180" spans="1:21" x14ac:dyDescent="0.35">
      <c r="A7180">
        <v>3</v>
      </c>
      <c r="B7180">
        <v>7169</v>
      </c>
      <c r="C7180" t="s">
        <v>159</v>
      </c>
      <c r="D7180" t="s">
        <v>160</v>
      </c>
      <c r="E7180" t="s">
        <v>79</v>
      </c>
      <c r="F7180" t="s">
        <v>35</v>
      </c>
      <c r="G7180" t="s">
        <v>80</v>
      </c>
      <c r="H7180" t="s">
        <v>81</v>
      </c>
      <c r="I7180" s="1">
        <v>42620</v>
      </c>
      <c r="J7180">
        <v>2016</v>
      </c>
      <c r="K7180" t="s">
        <v>77</v>
      </c>
      <c r="L7180" t="s">
        <v>78</v>
      </c>
      <c r="M7180" s="1">
        <v>42590</v>
      </c>
      <c r="N7180">
        <v>30</v>
      </c>
      <c r="O7180">
        <f>STANDARDIZE(N7180,$N$8,$N$9)</f>
        <v>-9.8500565013034141E-2</v>
      </c>
      <c r="P7180">
        <f>ABS($J$3-O7180)</f>
        <v>0.42886565876385618</v>
      </c>
      <c r="Q7180">
        <f>ABS($J$4-O7180)</f>
        <v>2.2872835134072331</v>
      </c>
      <c r="R7180">
        <f>ABS($J$5-O7180)</f>
        <v>5.3608207345482023E-2</v>
      </c>
      <c r="S7180">
        <f>ABS($J$6-O7180)</f>
        <v>0.53608207345482028</v>
      </c>
      <c r="T7180">
        <f>MIN(P7180:S7180)</f>
        <v>5.3608207345482023E-2</v>
      </c>
      <c r="U7180">
        <f>MATCH(T7180,P7180:S7180, 0)</f>
        <v>3</v>
      </c>
    </row>
    <row r="7181" spans="1:21" x14ac:dyDescent="0.35">
      <c r="A7181">
        <v>4</v>
      </c>
      <c r="B7181">
        <v>7170</v>
      </c>
      <c r="C7181" t="s">
        <v>67</v>
      </c>
      <c r="D7181" t="s">
        <v>68</v>
      </c>
      <c r="E7181" t="s">
        <v>131</v>
      </c>
      <c r="F7181" t="s">
        <v>132</v>
      </c>
      <c r="G7181" t="s">
        <v>133</v>
      </c>
      <c r="H7181" t="s">
        <v>134</v>
      </c>
      <c r="I7181" s="1">
        <v>42620</v>
      </c>
      <c r="J7181">
        <v>2016</v>
      </c>
      <c r="K7181" t="s">
        <v>77</v>
      </c>
      <c r="L7181" t="s">
        <v>78</v>
      </c>
      <c r="M7181" s="1">
        <v>42378</v>
      </c>
      <c r="N7181">
        <v>54</v>
      </c>
      <c r="O7181">
        <f>STANDARDIZE(N7181,$N$8,$N$9)</f>
        <v>0.33036509375082207</v>
      </c>
      <c r="P7181">
        <f>ABS($J$3-O7181)</f>
        <v>0.85773131752771237</v>
      </c>
      <c r="Q7181">
        <f>ABS($J$4-O7181)</f>
        <v>1.8584178546433769</v>
      </c>
      <c r="R7181">
        <f>ABS($J$5-O7181)</f>
        <v>0.48247386610933823</v>
      </c>
      <c r="S7181">
        <f>ABS($J$6-O7181)</f>
        <v>0.10721641469096405</v>
      </c>
      <c r="T7181">
        <f>MIN(P7181:S7181)</f>
        <v>0.10721641469096405</v>
      </c>
      <c r="U7181">
        <f>MATCH(T7181,P7181:S7181, 0)</f>
        <v>4</v>
      </c>
    </row>
    <row r="7182" spans="1:21" x14ac:dyDescent="0.35">
      <c r="A7182">
        <v>1</v>
      </c>
      <c r="B7182">
        <v>7171</v>
      </c>
      <c r="C7182" t="s">
        <v>172</v>
      </c>
      <c r="D7182" t="s">
        <v>173</v>
      </c>
      <c r="E7182" t="s">
        <v>16</v>
      </c>
      <c r="F7182" t="s">
        <v>17</v>
      </c>
      <c r="G7182" t="s">
        <v>137</v>
      </c>
      <c r="H7182" t="s">
        <v>138</v>
      </c>
      <c r="I7182" s="1">
        <v>42621</v>
      </c>
      <c r="J7182">
        <v>2016</v>
      </c>
      <c r="K7182" t="s">
        <v>125</v>
      </c>
      <c r="L7182" t="s">
        <v>126</v>
      </c>
      <c r="M7182" s="1">
        <v>42712</v>
      </c>
      <c r="N7182">
        <v>3</v>
      </c>
      <c r="O7182">
        <f>STANDARDIZE(N7182,$N$8,$N$9)</f>
        <v>-0.58097443112237235</v>
      </c>
      <c r="P7182">
        <f>ABS($J$3-O7182)</f>
        <v>5.3608207345481995E-2</v>
      </c>
      <c r="Q7182">
        <f>ABS($J$4-O7182)</f>
        <v>2.7697573795165713</v>
      </c>
      <c r="R7182">
        <f>ABS($J$5-O7182)</f>
        <v>0.42886565876385618</v>
      </c>
      <c r="S7182">
        <f>ABS($J$6-O7182)</f>
        <v>1.0185559395641586</v>
      </c>
      <c r="T7182">
        <f>MIN(P7182:S7182)</f>
        <v>5.3608207345481995E-2</v>
      </c>
      <c r="U7182">
        <f>MATCH(T7182,P7182:S7182, 0)</f>
        <v>1</v>
      </c>
    </row>
    <row r="7183" spans="1:21" x14ac:dyDescent="0.35">
      <c r="A7183">
        <v>1</v>
      </c>
      <c r="B7183">
        <v>7172</v>
      </c>
      <c r="C7183" t="s">
        <v>30</v>
      </c>
      <c r="D7183" t="s">
        <v>31</v>
      </c>
      <c r="E7183" t="s">
        <v>16</v>
      </c>
      <c r="F7183" t="s">
        <v>17</v>
      </c>
      <c r="G7183" t="s">
        <v>137</v>
      </c>
      <c r="H7183" t="s">
        <v>138</v>
      </c>
      <c r="I7183" s="1">
        <v>42621</v>
      </c>
      <c r="J7183">
        <v>2016</v>
      </c>
      <c r="K7183" t="s">
        <v>125</v>
      </c>
      <c r="L7183" t="s">
        <v>126</v>
      </c>
      <c r="M7183" s="1">
        <v>42598</v>
      </c>
      <c r="N7183">
        <v>7</v>
      </c>
      <c r="O7183">
        <f>STANDARDIZE(N7183,$N$8,$N$9)</f>
        <v>-0.50949682132839635</v>
      </c>
      <c r="P7183">
        <f>ABS($J$3-O7183)</f>
        <v>1.7869402448493998E-2</v>
      </c>
      <c r="Q7183">
        <f>ABS($J$4-O7183)</f>
        <v>2.6982797697225953</v>
      </c>
      <c r="R7183">
        <f>ABS($J$5-O7183)</f>
        <v>0.35738804896988019</v>
      </c>
      <c r="S7183">
        <f>ABS($J$6-O7183)</f>
        <v>0.94707832977018247</v>
      </c>
      <c r="T7183">
        <f>MIN(P7183:S7183)</f>
        <v>1.7869402448493998E-2</v>
      </c>
      <c r="U7183">
        <f>MATCH(T7183,P7183:S7183, 0)</f>
        <v>1</v>
      </c>
    </row>
    <row r="7184" spans="1:21" x14ac:dyDescent="0.35">
      <c r="A7184">
        <v>1</v>
      </c>
      <c r="B7184">
        <v>7173</v>
      </c>
      <c r="C7184" t="s">
        <v>67</v>
      </c>
      <c r="D7184" t="s">
        <v>68</v>
      </c>
      <c r="E7184" t="s">
        <v>79</v>
      </c>
      <c r="F7184" t="s">
        <v>35</v>
      </c>
      <c r="G7184" t="s">
        <v>80</v>
      </c>
      <c r="H7184" t="s">
        <v>81</v>
      </c>
      <c r="I7184" s="1">
        <v>42621</v>
      </c>
      <c r="J7184">
        <v>2016</v>
      </c>
      <c r="K7184" t="s">
        <v>176</v>
      </c>
      <c r="L7184" t="s">
        <v>177</v>
      </c>
      <c r="M7184" s="1">
        <v>42598</v>
      </c>
      <c r="N7184">
        <v>7</v>
      </c>
      <c r="O7184">
        <f>STANDARDIZE(N7184,$N$8,$N$9)</f>
        <v>-0.50949682132839635</v>
      </c>
      <c r="P7184">
        <f>ABS($J$3-O7184)</f>
        <v>1.7869402448493998E-2</v>
      </c>
      <c r="Q7184">
        <f>ABS($J$4-O7184)</f>
        <v>2.6982797697225953</v>
      </c>
      <c r="R7184">
        <f>ABS($J$5-O7184)</f>
        <v>0.35738804896988019</v>
      </c>
      <c r="S7184">
        <f>ABS($J$6-O7184)</f>
        <v>0.94707832977018247</v>
      </c>
      <c r="T7184">
        <f>MIN(P7184:S7184)</f>
        <v>1.7869402448493998E-2</v>
      </c>
      <c r="U7184">
        <f>MATCH(T7184,P7184:S7184, 0)</f>
        <v>1</v>
      </c>
    </row>
    <row r="7185" spans="1:21" x14ac:dyDescent="0.35">
      <c r="A7185">
        <v>3</v>
      </c>
      <c r="B7185">
        <v>7174</v>
      </c>
      <c r="C7185" t="s">
        <v>14</v>
      </c>
      <c r="D7185" t="s">
        <v>15</v>
      </c>
      <c r="E7185" t="s">
        <v>131</v>
      </c>
      <c r="F7185" t="s">
        <v>132</v>
      </c>
      <c r="G7185" t="s">
        <v>133</v>
      </c>
      <c r="H7185" t="s">
        <v>134</v>
      </c>
      <c r="I7185" s="1">
        <v>42621</v>
      </c>
      <c r="J7185">
        <v>2016</v>
      </c>
      <c r="K7185" t="s">
        <v>77</v>
      </c>
      <c r="L7185" t="s">
        <v>78</v>
      </c>
      <c r="M7185" s="1">
        <v>42608</v>
      </c>
      <c r="N7185">
        <v>17</v>
      </c>
      <c r="O7185">
        <f>STANDARDIZE(N7185,$N$8,$N$9)</f>
        <v>-0.33080279684345626</v>
      </c>
      <c r="P7185">
        <f>ABS($J$3-O7185)</f>
        <v>0.19656342693343409</v>
      </c>
      <c r="Q7185">
        <f>ABS($J$4-O7185)</f>
        <v>2.5195857452376553</v>
      </c>
      <c r="R7185">
        <f>ABS($J$5-O7185)</f>
        <v>0.17869402448494009</v>
      </c>
      <c r="S7185">
        <f>ABS($J$6-O7185)</f>
        <v>0.76838430528524237</v>
      </c>
      <c r="T7185">
        <f>MIN(P7185:S7185)</f>
        <v>0.17869402448494009</v>
      </c>
      <c r="U7185">
        <f>MATCH(T7185,P7185:S7185, 0)</f>
        <v>3</v>
      </c>
    </row>
    <row r="7186" spans="1:21" x14ac:dyDescent="0.35">
      <c r="A7186">
        <v>3</v>
      </c>
      <c r="B7186">
        <v>7175</v>
      </c>
      <c r="C7186" t="s">
        <v>30</v>
      </c>
      <c r="D7186" t="s">
        <v>31</v>
      </c>
      <c r="E7186" t="s">
        <v>79</v>
      </c>
      <c r="F7186" t="s">
        <v>35</v>
      </c>
      <c r="G7186" t="s">
        <v>80</v>
      </c>
      <c r="H7186" t="s">
        <v>81</v>
      </c>
      <c r="I7186" s="1">
        <v>42621</v>
      </c>
      <c r="J7186">
        <v>2016</v>
      </c>
      <c r="K7186" t="s">
        <v>77</v>
      </c>
      <c r="L7186" t="s">
        <v>78</v>
      </c>
      <c r="M7186" s="1">
        <v>42409</v>
      </c>
      <c r="N7186">
        <v>24</v>
      </c>
      <c r="O7186">
        <f>STANDARDIZE(N7186,$N$8,$N$9)</f>
        <v>-0.20571697970399819</v>
      </c>
      <c r="P7186">
        <f>ABS($J$3-O7186)</f>
        <v>0.32164924407289219</v>
      </c>
      <c r="Q7186">
        <f>ABS($J$4-O7186)</f>
        <v>2.3944999280981971</v>
      </c>
      <c r="R7186">
        <f>ABS($J$5-O7186)</f>
        <v>5.3608207345482023E-2</v>
      </c>
      <c r="S7186">
        <f>ABS($J$6-O7186)</f>
        <v>0.64329848814578428</v>
      </c>
      <c r="T7186">
        <f>MIN(P7186:S7186)</f>
        <v>5.3608207345482023E-2</v>
      </c>
      <c r="U7186">
        <f>MATCH(T7186,P7186:S7186, 0)</f>
        <v>3</v>
      </c>
    </row>
    <row r="7187" spans="1:21" x14ac:dyDescent="0.35">
      <c r="A7187">
        <v>3</v>
      </c>
      <c r="B7187">
        <v>7176</v>
      </c>
      <c r="C7187" t="s">
        <v>383</v>
      </c>
      <c r="D7187" t="s">
        <v>384</v>
      </c>
      <c r="E7187" t="s">
        <v>16</v>
      </c>
      <c r="F7187" t="s">
        <v>17</v>
      </c>
      <c r="G7187" t="s">
        <v>18</v>
      </c>
      <c r="H7187" t="s">
        <v>19</v>
      </c>
      <c r="I7187" s="1">
        <v>42621</v>
      </c>
      <c r="J7187">
        <v>2016</v>
      </c>
      <c r="K7187" t="s">
        <v>77</v>
      </c>
      <c r="L7187" t="s">
        <v>78</v>
      </c>
      <c r="M7187" s="1">
        <v>42560</v>
      </c>
      <c r="N7187">
        <v>29</v>
      </c>
      <c r="O7187">
        <f>STANDARDIZE(N7187,$N$8,$N$9)</f>
        <v>-0.11636996746152814</v>
      </c>
      <c r="P7187">
        <f>ABS($J$3-O7187)</f>
        <v>0.41099625631536219</v>
      </c>
      <c r="Q7187">
        <f>ABS($J$4-O7187)</f>
        <v>2.3051529158557269</v>
      </c>
      <c r="R7187">
        <f>ABS($J$5-O7187)</f>
        <v>3.5738804896988025E-2</v>
      </c>
      <c r="S7187">
        <f>ABS($J$6-O7187)</f>
        <v>0.55395147590331428</v>
      </c>
      <c r="T7187">
        <f>MIN(P7187:S7187)</f>
        <v>3.5738804896988025E-2</v>
      </c>
      <c r="U7187">
        <f>MATCH(T7187,P7187:S7187, 0)</f>
        <v>3</v>
      </c>
    </row>
    <row r="7188" spans="1:21" x14ac:dyDescent="0.35">
      <c r="A7188">
        <v>3</v>
      </c>
      <c r="B7188">
        <v>7177</v>
      </c>
      <c r="C7188" t="s">
        <v>14</v>
      </c>
      <c r="D7188" t="s">
        <v>15</v>
      </c>
      <c r="E7188" t="s">
        <v>131</v>
      </c>
      <c r="F7188" t="s">
        <v>132</v>
      </c>
      <c r="G7188" t="s">
        <v>133</v>
      </c>
      <c r="H7188" t="s">
        <v>134</v>
      </c>
      <c r="I7188" s="1">
        <v>42621</v>
      </c>
      <c r="J7188">
        <v>2016</v>
      </c>
      <c r="K7188" t="s">
        <v>77</v>
      </c>
      <c r="L7188" t="s">
        <v>78</v>
      </c>
      <c r="M7188" s="1">
        <v>42628</v>
      </c>
      <c r="N7188">
        <v>37</v>
      </c>
      <c r="O7188">
        <f>STANDARDIZE(N7188,$N$8,$N$9)</f>
        <v>2.6585252126423927E-2</v>
      </c>
      <c r="P7188">
        <f>ABS($J$3-O7188)</f>
        <v>0.55395147590331428</v>
      </c>
      <c r="Q7188">
        <f>ABS($J$4-O7188)</f>
        <v>2.1621976962677749</v>
      </c>
      <c r="R7188">
        <f>ABS($J$5-O7188)</f>
        <v>0.17869402448494009</v>
      </c>
      <c r="S7188">
        <f>ABS($J$6-O7188)</f>
        <v>0.41099625631536219</v>
      </c>
      <c r="T7188">
        <f>MIN(P7188:S7188)</f>
        <v>0.17869402448494009</v>
      </c>
      <c r="U7188">
        <f>MATCH(T7188,P7188:S7188, 0)</f>
        <v>3</v>
      </c>
    </row>
    <row r="7189" spans="1:21" x14ac:dyDescent="0.35">
      <c r="A7189">
        <v>4</v>
      </c>
      <c r="B7189">
        <v>7178</v>
      </c>
      <c r="C7189" t="s">
        <v>14</v>
      </c>
      <c r="D7189" t="s">
        <v>15</v>
      </c>
      <c r="E7189" t="s">
        <v>79</v>
      </c>
      <c r="F7189" t="s">
        <v>35</v>
      </c>
      <c r="G7189" t="s">
        <v>80</v>
      </c>
      <c r="H7189" t="s">
        <v>81</v>
      </c>
      <c r="I7189" s="1">
        <v>42621</v>
      </c>
      <c r="J7189">
        <v>2016</v>
      </c>
      <c r="K7189" t="s">
        <v>41</v>
      </c>
      <c r="L7189" t="s">
        <v>42</v>
      </c>
      <c r="M7189" s="1">
        <v>42635</v>
      </c>
      <c r="N7189">
        <v>44</v>
      </c>
      <c r="O7189">
        <f>STANDARDIZE(N7189,$N$8,$N$9)</f>
        <v>0.151671069265882</v>
      </c>
      <c r="P7189">
        <f>ABS($J$3-O7189)</f>
        <v>0.67903729304277238</v>
      </c>
      <c r="Q7189">
        <f>ABS($J$4-O7189)</f>
        <v>2.0371118791283171</v>
      </c>
      <c r="R7189">
        <f>ABS($J$5-O7189)</f>
        <v>0.30377984162439819</v>
      </c>
      <c r="S7189">
        <f>ABS($J$6-O7189)</f>
        <v>0.28591043917590409</v>
      </c>
      <c r="T7189">
        <f>MIN(P7189:S7189)</f>
        <v>0.28591043917590409</v>
      </c>
      <c r="U7189">
        <f>MATCH(T7189,P7189:S7189, 0)</f>
        <v>4</v>
      </c>
    </row>
    <row r="7190" spans="1:21" x14ac:dyDescent="0.35">
      <c r="A7190">
        <v>4</v>
      </c>
      <c r="B7190">
        <v>7179</v>
      </c>
      <c r="C7190" t="s">
        <v>14</v>
      </c>
      <c r="D7190" t="s">
        <v>15</v>
      </c>
      <c r="E7190" t="s">
        <v>16</v>
      </c>
      <c r="F7190" t="s">
        <v>17</v>
      </c>
      <c r="G7190" t="s">
        <v>18</v>
      </c>
      <c r="H7190" t="s">
        <v>19</v>
      </c>
      <c r="I7190" s="1">
        <v>42621</v>
      </c>
      <c r="J7190">
        <v>2016</v>
      </c>
      <c r="K7190" t="s">
        <v>41</v>
      </c>
      <c r="L7190" t="s">
        <v>42</v>
      </c>
      <c r="M7190" s="1">
        <v>42662</v>
      </c>
      <c r="N7190">
        <v>71</v>
      </c>
      <c r="O7190">
        <f>STANDARDIZE(N7190,$N$8,$N$9)</f>
        <v>0.63414493537522021</v>
      </c>
      <c r="P7190">
        <f>ABS($J$3-O7190)</f>
        <v>1.1615111591521106</v>
      </c>
      <c r="Q7190">
        <f>ABS($J$4-O7190)</f>
        <v>1.5546380130189787</v>
      </c>
      <c r="R7190">
        <f>ABS($J$5-O7190)</f>
        <v>0.78625370773373637</v>
      </c>
      <c r="S7190">
        <f>ABS($J$6-O7190)</f>
        <v>0.19656342693343409</v>
      </c>
      <c r="T7190">
        <f>MIN(P7190:S7190)</f>
        <v>0.19656342693343409</v>
      </c>
      <c r="U7190">
        <f>MATCH(T7190,P7190:S7190, 0)</f>
        <v>4</v>
      </c>
    </row>
    <row r="7191" spans="1:21" x14ac:dyDescent="0.35">
      <c r="A7191">
        <v>4</v>
      </c>
      <c r="B7191">
        <v>7180</v>
      </c>
      <c r="C7191" t="s">
        <v>357</v>
      </c>
      <c r="D7191" t="s">
        <v>358</v>
      </c>
      <c r="E7191" t="s">
        <v>149</v>
      </c>
      <c r="F7191" t="s">
        <v>150</v>
      </c>
      <c r="G7191" t="s">
        <v>215</v>
      </c>
      <c r="H7191" t="s">
        <v>216</v>
      </c>
      <c r="I7191" s="1">
        <v>42621</v>
      </c>
      <c r="J7191">
        <v>2016</v>
      </c>
      <c r="K7191" t="s">
        <v>41</v>
      </c>
      <c r="L7191" t="s">
        <v>42</v>
      </c>
      <c r="M7191" s="1">
        <v>42690</v>
      </c>
      <c r="N7191">
        <v>99</v>
      </c>
      <c r="O7191">
        <f>STANDARDIZE(N7191,$N$8,$N$9)</f>
        <v>1.1344882039330524</v>
      </c>
      <c r="P7191">
        <f>ABS($J$3-O7191)</f>
        <v>1.6618544277099427</v>
      </c>
      <c r="Q7191">
        <f>ABS($J$4-O7191)</f>
        <v>1.0542947444611466</v>
      </c>
      <c r="R7191">
        <f>ABS($J$5-O7191)</f>
        <v>1.2865969762915686</v>
      </c>
      <c r="S7191">
        <f>ABS($J$6-O7191)</f>
        <v>0.69690669549126627</v>
      </c>
      <c r="T7191">
        <f>MIN(P7191:S7191)</f>
        <v>0.69690669549126627</v>
      </c>
      <c r="U7191">
        <f>MATCH(T7191,P7191:S7191, 0)</f>
        <v>4</v>
      </c>
    </row>
    <row r="7192" spans="1:21" x14ac:dyDescent="0.35">
      <c r="A7192">
        <v>2</v>
      </c>
      <c r="B7192">
        <v>7181</v>
      </c>
      <c r="C7192" t="s">
        <v>14</v>
      </c>
      <c r="D7192" t="s">
        <v>15</v>
      </c>
      <c r="E7192" t="s">
        <v>43</v>
      </c>
      <c r="F7192" t="s">
        <v>35</v>
      </c>
      <c r="G7192" t="s">
        <v>127</v>
      </c>
      <c r="H7192" t="s">
        <v>128</v>
      </c>
      <c r="I7192" s="1">
        <v>42621</v>
      </c>
      <c r="J7192">
        <v>2016</v>
      </c>
      <c r="K7192" t="s">
        <v>233</v>
      </c>
      <c r="L7192" t="s">
        <v>234</v>
      </c>
      <c r="M7192" s="1">
        <v>42780</v>
      </c>
      <c r="N7192">
        <v>189</v>
      </c>
      <c r="O7192">
        <f>STANDARDIZE(N7192,$N$8,$N$9)</f>
        <v>2.7427344242975136</v>
      </c>
      <c r="P7192">
        <f>ABS($J$3-O7192)</f>
        <v>3.2701006480744041</v>
      </c>
      <c r="Q7192">
        <f>ABS($J$4-O7192)</f>
        <v>0.55395147590331462</v>
      </c>
      <c r="R7192">
        <f>ABS($J$5-O7192)</f>
        <v>2.89484319665603</v>
      </c>
      <c r="S7192">
        <f>ABS($J$6-O7192)</f>
        <v>2.3051529158557273</v>
      </c>
      <c r="T7192">
        <f>MIN(P7192:S7192)</f>
        <v>0.55395147590331462</v>
      </c>
      <c r="U7192">
        <f>MATCH(T7192,P7192:S7192, 0)</f>
        <v>2</v>
      </c>
    </row>
    <row r="7193" spans="1:21" x14ac:dyDescent="0.35">
      <c r="A7193">
        <v>1</v>
      </c>
      <c r="B7193">
        <v>7182</v>
      </c>
      <c r="C7193" t="s">
        <v>172</v>
      </c>
      <c r="D7193" t="s">
        <v>173</v>
      </c>
      <c r="E7193" t="s">
        <v>16</v>
      </c>
      <c r="F7193" t="s">
        <v>17</v>
      </c>
      <c r="G7193" t="s">
        <v>137</v>
      </c>
      <c r="H7193" t="s">
        <v>138</v>
      </c>
      <c r="I7193" s="1">
        <v>42622</v>
      </c>
      <c r="J7193">
        <v>2016</v>
      </c>
      <c r="K7193" t="s">
        <v>577</v>
      </c>
      <c r="L7193" t="s">
        <v>578</v>
      </c>
      <c r="M7193" s="1">
        <v>42622</v>
      </c>
      <c r="N7193">
        <v>0</v>
      </c>
      <c r="O7193">
        <f>STANDARDIZE(N7193,$N$8,$N$9)</f>
        <v>-0.63458263846785445</v>
      </c>
      <c r="P7193">
        <f>ABS($J$3-O7193)</f>
        <v>0.1072164146909641</v>
      </c>
      <c r="Q7193">
        <f>ABS($J$4-O7193)</f>
        <v>2.8233655868620535</v>
      </c>
      <c r="R7193">
        <f>ABS($J$5-O7193)</f>
        <v>0.48247386610933829</v>
      </c>
      <c r="S7193">
        <f>ABS($J$6-O7193)</f>
        <v>1.0721641469096406</v>
      </c>
      <c r="T7193">
        <f>MIN(P7193:S7193)</f>
        <v>0.1072164146909641</v>
      </c>
      <c r="U7193">
        <f>MATCH(T7193,P7193:S7193, 0)</f>
        <v>1</v>
      </c>
    </row>
    <row r="7194" spans="1:21" x14ac:dyDescent="0.35">
      <c r="A7194">
        <v>1</v>
      </c>
      <c r="B7194">
        <v>7183</v>
      </c>
      <c r="C7194" t="s">
        <v>229</v>
      </c>
      <c r="D7194" t="s">
        <v>230</v>
      </c>
      <c r="E7194" t="s">
        <v>79</v>
      </c>
      <c r="F7194" t="s">
        <v>35</v>
      </c>
      <c r="G7194" t="s">
        <v>80</v>
      </c>
      <c r="H7194" t="s">
        <v>81</v>
      </c>
      <c r="I7194" s="1">
        <v>42622</v>
      </c>
      <c r="J7194">
        <v>2016</v>
      </c>
      <c r="K7194" t="s">
        <v>41</v>
      </c>
      <c r="L7194" t="s">
        <v>42</v>
      </c>
      <c r="M7194" s="1">
        <v>42635</v>
      </c>
      <c r="N7194">
        <v>13</v>
      </c>
      <c r="O7194">
        <f>STANDARDIZE(N7194,$N$8,$N$9)</f>
        <v>-0.40228040663743231</v>
      </c>
      <c r="P7194">
        <f>ABS($J$3-O7194)</f>
        <v>0.12508581713945804</v>
      </c>
      <c r="Q7194">
        <f>ABS($J$4-O7194)</f>
        <v>2.5910633550316313</v>
      </c>
      <c r="R7194">
        <f>ABS($J$5-O7194)</f>
        <v>0.25017163427891614</v>
      </c>
      <c r="S7194">
        <f>ABS($J$6-O7194)</f>
        <v>0.83986191507921837</v>
      </c>
      <c r="T7194">
        <f>MIN(P7194:S7194)</f>
        <v>0.12508581713945804</v>
      </c>
      <c r="U7194">
        <f>MATCH(T7194,P7194:S7194, 0)</f>
        <v>1</v>
      </c>
    </row>
    <row r="7195" spans="1:21" x14ac:dyDescent="0.35">
      <c r="A7195">
        <v>3</v>
      </c>
      <c r="B7195">
        <v>7184</v>
      </c>
      <c r="C7195" t="s">
        <v>239</v>
      </c>
      <c r="D7195" t="s">
        <v>240</v>
      </c>
      <c r="E7195" t="s">
        <v>73</v>
      </c>
      <c r="F7195" t="s">
        <v>74</v>
      </c>
      <c r="G7195" t="s">
        <v>114</v>
      </c>
      <c r="H7195" t="s">
        <v>115</v>
      </c>
      <c r="I7195" s="1">
        <v>42622</v>
      </c>
      <c r="J7195">
        <v>2016</v>
      </c>
      <c r="K7195" t="s">
        <v>69</v>
      </c>
      <c r="L7195" t="s">
        <v>70</v>
      </c>
      <c r="M7195" s="1">
        <v>42639</v>
      </c>
      <c r="N7195">
        <v>17</v>
      </c>
      <c r="O7195">
        <f>STANDARDIZE(N7195,$N$8,$N$9)</f>
        <v>-0.33080279684345626</v>
      </c>
      <c r="P7195">
        <f>ABS($J$3-O7195)</f>
        <v>0.19656342693343409</v>
      </c>
      <c r="Q7195">
        <f>ABS($J$4-O7195)</f>
        <v>2.5195857452376553</v>
      </c>
      <c r="R7195">
        <f>ABS($J$5-O7195)</f>
        <v>0.17869402448494009</v>
      </c>
      <c r="S7195">
        <f>ABS($J$6-O7195)</f>
        <v>0.76838430528524237</v>
      </c>
      <c r="T7195">
        <f>MIN(P7195:S7195)</f>
        <v>0.17869402448494009</v>
      </c>
      <c r="U7195">
        <f>MATCH(T7195,P7195:S7195, 0)</f>
        <v>3</v>
      </c>
    </row>
    <row r="7196" spans="1:21" x14ac:dyDescent="0.35">
      <c r="A7196">
        <v>3</v>
      </c>
      <c r="B7196">
        <v>7185</v>
      </c>
      <c r="C7196" t="s">
        <v>14</v>
      </c>
      <c r="D7196" t="s">
        <v>15</v>
      </c>
      <c r="E7196" t="s">
        <v>24</v>
      </c>
      <c r="F7196" t="s">
        <v>25</v>
      </c>
      <c r="G7196" t="s">
        <v>26</v>
      </c>
      <c r="H7196" t="s">
        <v>27</v>
      </c>
      <c r="I7196" s="1">
        <v>42622</v>
      </c>
      <c r="J7196">
        <v>2016</v>
      </c>
      <c r="K7196" t="s">
        <v>233</v>
      </c>
      <c r="L7196" t="s">
        <v>234</v>
      </c>
      <c r="M7196" s="1">
        <v>42531</v>
      </c>
      <c r="N7196">
        <v>27</v>
      </c>
      <c r="O7196">
        <f>STANDARDIZE(N7196,$N$8,$N$9)</f>
        <v>-0.15210877235851616</v>
      </c>
      <c r="P7196">
        <f>ABS($J$3-O7196)</f>
        <v>0.37525745141837419</v>
      </c>
      <c r="Q7196">
        <f>ABS($J$4-O7196)</f>
        <v>2.3408917207527153</v>
      </c>
      <c r="R7196">
        <f>ABS($J$5-O7196)</f>
        <v>0</v>
      </c>
      <c r="S7196">
        <f>ABS($J$6-O7196)</f>
        <v>0.58969028080030228</v>
      </c>
      <c r="T7196">
        <f>MIN(P7196:S7196)</f>
        <v>0</v>
      </c>
      <c r="U7196">
        <f>MATCH(T7196,P7196:S7196, 0)</f>
        <v>3</v>
      </c>
    </row>
    <row r="7197" spans="1:21" x14ac:dyDescent="0.35">
      <c r="A7197">
        <v>3</v>
      </c>
      <c r="B7197">
        <v>7186</v>
      </c>
      <c r="C7197" t="s">
        <v>67</v>
      </c>
      <c r="D7197" t="s">
        <v>68</v>
      </c>
      <c r="E7197" t="s">
        <v>149</v>
      </c>
      <c r="F7197" t="s">
        <v>150</v>
      </c>
      <c r="G7197" t="s">
        <v>215</v>
      </c>
      <c r="H7197" t="s">
        <v>216</v>
      </c>
      <c r="I7197" s="1">
        <v>42622</v>
      </c>
      <c r="J7197">
        <v>2016</v>
      </c>
      <c r="K7197" t="s">
        <v>77</v>
      </c>
      <c r="L7197" t="s">
        <v>78</v>
      </c>
      <c r="M7197" s="1">
        <v>42623</v>
      </c>
      <c r="N7197">
        <v>30</v>
      </c>
      <c r="O7197">
        <f>STANDARDIZE(N7197,$N$8,$N$9)</f>
        <v>-9.8500565013034141E-2</v>
      </c>
      <c r="P7197">
        <f>ABS($J$3-O7197)</f>
        <v>0.42886565876385618</v>
      </c>
      <c r="Q7197">
        <f>ABS($J$4-O7197)</f>
        <v>2.2872835134072331</v>
      </c>
      <c r="R7197">
        <f>ABS($J$5-O7197)</f>
        <v>5.3608207345482023E-2</v>
      </c>
      <c r="S7197">
        <f>ABS($J$6-O7197)</f>
        <v>0.53608207345482028</v>
      </c>
      <c r="T7197">
        <f>MIN(P7197:S7197)</f>
        <v>5.3608207345482023E-2</v>
      </c>
      <c r="U7197">
        <f>MATCH(T7197,P7197:S7197, 0)</f>
        <v>3</v>
      </c>
    </row>
    <row r="7198" spans="1:21" x14ac:dyDescent="0.35">
      <c r="A7198">
        <v>1</v>
      </c>
      <c r="B7198">
        <v>7187</v>
      </c>
      <c r="C7198" t="s">
        <v>239</v>
      </c>
      <c r="D7198" t="s">
        <v>240</v>
      </c>
      <c r="E7198" t="s">
        <v>16</v>
      </c>
      <c r="F7198" t="s">
        <v>17</v>
      </c>
      <c r="G7198" t="s">
        <v>18</v>
      </c>
      <c r="H7198" t="s">
        <v>19</v>
      </c>
      <c r="I7198" s="1">
        <v>42623</v>
      </c>
      <c r="J7198">
        <v>2016</v>
      </c>
      <c r="K7198" t="s">
        <v>77</v>
      </c>
      <c r="L7198" t="s">
        <v>78</v>
      </c>
      <c r="M7198" s="1">
        <v>42659</v>
      </c>
      <c r="N7198">
        <v>7</v>
      </c>
      <c r="O7198">
        <f>STANDARDIZE(N7198,$N$8,$N$9)</f>
        <v>-0.50949682132839635</v>
      </c>
      <c r="P7198">
        <f>ABS($J$3-O7198)</f>
        <v>1.7869402448493998E-2</v>
      </c>
      <c r="Q7198">
        <f>ABS($J$4-O7198)</f>
        <v>2.6982797697225953</v>
      </c>
      <c r="R7198">
        <f>ABS($J$5-O7198)</f>
        <v>0.35738804896988019</v>
      </c>
      <c r="S7198">
        <f>ABS($J$6-O7198)</f>
        <v>0.94707832977018247</v>
      </c>
      <c r="T7198">
        <f>MIN(P7198:S7198)</f>
        <v>1.7869402448493998E-2</v>
      </c>
      <c r="U7198">
        <f>MATCH(T7198,P7198:S7198, 0)</f>
        <v>1</v>
      </c>
    </row>
    <row r="7199" spans="1:21" x14ac:dyDescent="0.35">
      <c r="A7199">
        <v>3</v>
      </c>
      <c r="B7199">
        <v>7188</v>
      </c>
      <c r="C7199" t="s">
        <v>404</v>
      </c>
      <c r="D7199" t="s">
        <v>405</v>
      </c>
      <c r="E7199" t="s">
        <v>163</v>
      </c>
      <c r="F7199" t="s">
        <v>59</v>
      </c>
      <c r="G7199" t="s">
        <v>164</v>
      </c>
      <c r="H7199" t="s">
        <v>165</v>
      </c>
      <c r="I7199" s="1">
        <v>42623</v>
      </c>
      <c r="J7199">
        <v>2016</v>
      </c>
      <c r="K7199" t="s">
        <v>77</v>
      </c>
      <c r="L7199" t="s">
        <v>78</v>
      </c>
      <c r="M7199" s="1">
        <v>42669</v>
      </c>
      <c r="N7199">
        <v>17</v>
      </c>
      <c r="O7199">
        <f>STANDARDIZE(N7199,$N$8,$N$9)</f>
        <v>-0.33080279684345626</v>
      </c>
      <c r="P7199">
        <f>ABS($J$3-O7199)</f>
        <v>0.19656342693343409</v>
      </c>
      <c r="Q7199">
        <f>ABS($J$4-O7199)</f>
        <v>2.5195857452376553</v>
      </c>
      <c r="R7199">
        <f>ABS($J$5-O7199)</f>
        <v>0.17869402448494009</v>
      </c>
      <c r="S7199">
        <f>ABS($J$6-O7199)</f>
        <v>0.76838430528524237</v>
      </c>
      <c r="T7199">
        <f>MIN(P7199:S7199)</f>
        <v>0.17869402448494009</v>
      </c>
      <c r="U7199">
        <f>MATCH(T7199,P7199:S7199, 0)</f>
        <v>3</v>
      </c>
    </row>
    <row r="7200" spans="1:21" x14ac:dyDescent="0.35">
      <c r="A7200">
        <v>3</v>
      </c>
      <c r="B7200">
        <v>7189</v>
      </c>
      <c r="C7200" t="s">
        <v>260</v>
      </c>
      <c r="D7200" t="s">
        <v>261</v>
      </c>
      <c r="E7200" t="s">
        <v>73</v>
      </c>
      <c r="F7200" t="s">
        <v>74</v>
      </c>
      <c r="G7200" t="s">
        <v>75</v>
      </c>
      <c r="H7200" t="s">
        <v>76</v>
      </c>
      <c r="I7200" s="1">
        <v>42623</v>
      </c>
      <c r="J7200">
        <v>2016</v>
      </c>
      <c r="K7200" t="s">
        <v>77</v>
      </c>
      <c r="L7200" t="s">
        <v>78</v>
      </c>
      <c r="M7200" s="1">
        <v>42380</v>
      </c>
      <c r="N7200">
        <v>23</v>
      </c>
      <c r="O7200">
        <f>STANDARDIZE(N7200,$N$8,$N$9)</f>
        <v>-0.22358638215249221</v>
      </c>
      <c r="P7200">
        <f>ABS($J$3-O7200)</f>
        <v>0.30377984162439814</v>
      </c>
      <c r="Q7200">
        <f>ABS($J$4-O7200)</f>
        <v>2.4123693305466913</v>
      </c>
      <c r="R7200">
        <f>ABS($J$5-O7200)</f>
        <v>7.1477609793976049E-2</v>
      </c>
      <c r="S7200">
        <f>ABS($J$6-O7200)</f>
        <v>0.66116789059427838</v>
      </c>
      <c r="T7200">
        <f>MIN(P7200:S7200)</f>
        <v>7.1477609793976049E-2</v>
      </c>
      <c r="U7200">
        <f>MATCH(T7200,P7200:S7200, 0)</f>
        <v>3</v>
      </c>
    </row>
    <row r="7201" spans="1:21" x14ac:dyDescent="0.35">
      <c r="A7201">
        <v>3</v>
      </c>
      <c r="B7201">
        <v>7190</v>
      </c>
      <c r="C7201" t="s">
        <v>119</v>
      </c>
      <c r="D7201" t="s">
        <v>120</v>
      </c>
      <c r="E7201" t="s">
        <v>16</v>
      </c>
      <c r="F7201" t="s">
        <v>17</v>
      </c>
      <c r="G7201" t="s">
        <v>18</v>
      </c>
      <c r="H7201" t="s">
        <v>19</v>
      </c>
      <c r="I7201" s="1">
        <v>42623</v>
      </c>
      <c r="J7201">
        <v>2016</v>
      </c>
      <c r="K7201" t="s">
        <v>77</v>
      </c>
      <c r="L7201" t="s">
        <v>78</v>
      </c>
      <c r="M7201" s="1">
        <v>42562</v>
      </c>
      <c r="N7201">
        <v>29</v>
      </c>
      <c r="O7201">
        <f>STANDARDIZE(N7201,$N$8,$N$9)</f>
        <v>-0.11636996746152814</v>
      </c>
      <c r="P7201">
        <f>ABS($J$3-O7201)</f>
        <v>0.41099625631536219</v>
      </c>
      <c r="Q7201">
        <f>ABS($J$4-O7201)</f>
        <v>2.3051529158557269</v>
      </c>
      <c r="R7201">
        <f>ABS($J$5-O7201)</f>
        <v>3.5738804896988025E-2</v>
      </c>
      <c r="S7201">
        <f>ABS($J$6-O7201)</f>
        <v>0.55395147590331428</v>
      </c>
      <c r="T7201">
        <f>MIN(P7201:S7201)</f>
        <v>3.5738804896988025E-2</v>
      </c>
      <c r="U7201">
        <f>MATCH(T7201,P7201:S7201, 0)</f>
        <v>3</v>
      </c>
    </row>
    <row r="7202" spans="1:21" x14ac:dyDescent="0.35">
      <c r="A7202">
        <v>4</v>
      </c>
      <c r="B7202">
        <v>7191</v>
      </c>
      <c r="C7202" t="s">
        <v>30</v>
      </c>
      <c r="D7202" t="s">
        <v>31</v>
      </c>
      <c r="E7202" t="s">
        <v>79</v>
      </c>
      <c r="F7202" t="s">
        <v>35</v>
      </c>
      <c r="G7202" t="s">
        <v>80</v>
      </c>
      <c r="H7202" t="s">
        <v>81</v>
      </c>
      <c r="I7202" s="1">
        <v>42623</v>
      </c>
      <c r="J7202">
        <v>2016</v>
      </c>
      <c r="K7202" t="s">
        <v>41</v>
      </c>
      <c r="L7202" t="s">
        <v>42</v>
      </c>
      <c r="M7202" s="1">
        <v>42795</v>
      </c>
      <c r="N7202">
        <v>86</v>
      </c>
      <c r="O7202">
        <f>STANDARDIZE(N7202,$N$8,$N$9)</f>
        <v>0.90218597210263041</v>
      </c>
      <c r="P7202">
        <f>ABS($J$3-O7202)</f>
        <v>1.4295521958795208</v>
      </c>
      <c r="Q7202">
        <f>ABS($J$4-O7202)</f>
        <v>1.2865969762915686</v>
      </c>
      <c r="R7202">
        <f>ABS($J$5-O7202)</f>
        <v>1.0542947444611466</v>
      </c>
      <c r="S7202">
        <f>ABS($J$6-O7202)</f>
        <v>0.46460446366084429</v>
      </c>
      <c r="T7202">
        <f>MIN(P7202:S7202)</f>
        <v>0.46460446366084429</v>
      </c>
      <c r="U7202">
        <f>MATCH(T7202,P7202:S7202, 0)</f>
        <v>4</v>
      </c>
    </row>
    <row r="7203" spans="1:21" x14ac:dyDescent="0.35">
      <c r="A7203">
        <v>1</v>
      </c>
      <c r="B7203">
        <v>7192</v>
      </c>
      <c r="C7203" t="s">
        <v>14</v>
      </c>
      <c r="D7203" t="s">
        <v>15</v>
      </c>
      <c r="E7203" t="s">
        <v>24</v>
      </c>
      <c r="F7203" t="s">
        <v>25</v>
      </c>
      <c r="G7203" t="s">
        <v>26</v>
      </c>
      <c r="H7203" t="s">
        <v>27</v>
      </c>
      <c r="I7203" s="1">
        <v>42624</v>
      </c>
      <c r="J7203">
        <v>2016</v>
      </c>
      <c r="K7203" t="s">
        <v>41</v>
      </c>
      <c r="L7203" t="s">
        <v>42</v>
      </c>
      <c r="O7203">
        <f>STANDARDIZE(N7203,$N$8,$N$9)</f>
        <v>-0.63458263846785445</v>
      </c>
      <c r="P7203">
        <f>ABS($J$3-O7203)</f>
        <v>0.1072164146909641</v>
      </c>
      <c r="Q7203">
        <f>ABS($J$4-O7203)</f>
        <v>2.8233655868620535</v>
      </c>
      <c r="R7203">
        <f>ABS($J$5-O7203)</f>
        <v>0.48247386610933829</v>
      </c>
      <c r="S7203">
        <f>ABS($J$6-O7203)</f>
        <v>1.0721641469096406</v>
      </c>
      <c r="T7203">
        <f>MIN(P7203:S7203)</f>
        <v>0.1072164146909641</v>
      </c>
      <c r="U7203">
        <f>MATCH(T7203,P7203:S7203, 0)</f>
        <v>1</v>
      </c>
    </row>
    <row r="7204" spans="1:21" x14ac:dyDescent="0.35">
      <c r="A7204">
        <v>3</v>
      </c>
      <c r="B7204">
        <v>7193</v>
      </c>
      <c r="C7204" t="s">
        <v>14</v>
      </c>
      <c r="D7204" t="s">
        <v>15</v>
      </c>
      <c r="E7204" t="s">
        <v>34</v>
      </c>
      <c r="F7204" t="s">
        <v>35</v>
      </c>
      <c r="G7204" t="s">
        <v>36</v>
      </c>
      <c r="H7204" t="s">
        <v>37</v>
      </c>
      <c r="I7204" s="1">
        <v>42624</v>
      </c>
      <c r="J7204">
        <v>2016</v>
      </c>
      <c r="K7204" t="s">
        <v>77</v>
      </c>
      <c r="L7204" t="s">
        <v>78</v>
      </c>
      <c r="M7204" s="1">
        <v>42704</v>
      </c>
      <c r="N7204">
        <v>21</v>
      </c>
      <c r="O7204">
        <f>STANDARDIZE(N7204,$N$8,$N$9)</f>
        <v>-0.25932518704948021</v>
      </c>
      <c r="P7204">
        <f>ABS($J$3-O7204)</f>
        <v>0.26804103672741014</v>
      </c>
      <c r="Q7204">
        <f>ABS($J$4-O7204)</f>
        <v>2.4481081354436793</v>
      </c>
      <c r="R7204">
        <f>ABS($J$5-O7204)</f>
        <v>0.10721641469096405</v>
      </c>
      <c r="S7204">
        <f>ABS($J$6-O7204)</f>
        <v>0.69690669549126638</v>
      </c>
      <c r="T7204">
        <f>MIN(P7204:S7204)</f>
        <v>0.10721641469096405</v>
      </c>
      <c r="U7204">
        <f>MATCH(T7204,P7204:S7204, 0)</f>
        <v>3</v>
      </c>
    </row>
    <row r="7205" spans="1:21" x14ac:dyDescent="0.35">
      <c r="A7205">
        <v>3</v>
      </c>
      <c r="B7205">
        <v>7194</v>
      </c>
      <c r="C7205" t="s">
        <v>14</v>
      </c>
      <c r="D7205" t="s">
        <v>15</v>
      </c>
      <c r="E7205" t="s">
        <v>52</v>
      </c>
      <c r="F7205" t="s">
        <v>53</v>
      </c>
      <c r="G7205" t="s">
        <v>54</v>
      </c>
      <c r="H7205" t="s">
        <v>55</v>
      </c>
      <c r="I7205" s="1">
        <v>42624</v>
      </c>
      <c r="J7205">
        <v>2016</v>
      </c>
      <c r="K7205" t="s">
        <v>28</v>
      </c>
      <c r="L7205" t="s">
        <v>29</v>
      </c>
      <c r="M7205" s="1">
        <v>42563</v>
      </c>
      <c r="N7205">
        <v>28</v>
      </c>
      <c r="O7205">
        <f>STANDARDIZE(N7205,$N$8,$N$9)</f>
        <v>-0.13423936991002217</v>
      </c>
      <c r="P7205">
        <f>ABS($J$3-O7205)</f>
        <v>0.39312685386686819</v>
      </c>
      <c r="Q7205">
        <f>ABS($J$4-O7205)</f>
        <v>2.3230223183042211</v>
      </c>
      <c r="R7205">
        <f>ABS($J$5-O7205)</f>
        <v>1.7869402448493998E-2</v>
      </c>
      <c r="S7205">
        <f>ABS($J$6-O7205)</f>
        <v>0.57182087835180828</v>
      </c>
      <c r="T7205">
        <f>MIN(P7205:S7205)</f>
        <v>1.7869402448493998E-2</v>
      </c>
      <c r="U7205">
        <f>MATCH(T7205,P7205:S7205, 0)</f>
        <v>3</v>
      </c>
    </row>
    <row r="7206" spans="1:21" x14ac:dyDescent="0.35">
      <c r="A7206">
        <v>4</v>
      </c>
      <c r="B7206">
        <v>7195</v>
      </c>
      <c r="C7206" t="s">
        <v>14</v>
      </c>
      <c r="D7206" t="s">
        <v>15</v>
      </c>
      <c r="E7206" t="s">
        <v>105</v>
      </c>
      <c r="F7206" t="s">
        <v>59</v>
      </c>
      <c r="G7206" t="s">
        <v>106</v>
      </c>
      <c r="H7206" t="s">
        <v>107</v>
      </c>
      <c r="I7206" s="1">
        <v>42624</v>
      </c>
      <c r="J7206">
        <v>2016</v>
      </c>
      <c r="K7206" t="s">
        <v>77</v>
      </c>
      <c r="L7206" t="s">
        <v>78</v>
      </c>
      <c r="M7206" s="1">
        <v>42795</v>
      </c>
      <c r="N7206">
        <v>55</v>
      </c>
      <c r="O7206">
        <f>STANDARDIZE(N7206,$N$8,$N$9)</f>
        <v>0.34823449619931607</v>
      </c>
      <c r="P7206">
        <f>ABS($J$3-O7206)</f>
        <v>0.87560071997620637</v>
      </c>
      <c r="Q7206">
        <f>ABS($J$4-O7206)</f>
        <v>1.8405484521948829</v>
      </c>
      <c r="R7206">
        <f>ABS($J$5-O7206)</f>
        <v>0.50034326855783218</v>
      </c>
      <c r="S7206">
        <f>ABS($J$6-O7206)</f>
        <v>8.9347012242470047E-2</v>
      </c>
      <c r="T7206">
        <f>MIN(P7206:S7206)</f>
        <v>8.9347012242470047E-2</v>
      </c>
      <c r="U7206">
        <f>MATCH(T7206,P7206:S7206, 0)</f>
        <v>4</v>
      </c>
    </row>
    <row r="7207" spans="1:21" x14ac:dyDescent="0.35">
      <c r="A7207">
        <v>1</v>
      </c>
      <c r="B7207">
        <v>7196</v>
      </c>
      <c r="C7207" t="s">
        <v>157</v>
      </c>
      <c r="D7207" t="s">
        <v>158</v>
      </c>
      <c r="E7207" t="s">
        <v>243</v>
      </c>
      <c r="F7207" t="s">
        <v>208</v>
      </c>
      <c r="G7207" t="s">
        <v>244</v>
      </c>
      <c r="H7207" t="s">
        <v>245</v>
      </c>
      <c r="I7207" s="1">
        <v>42625</v>
      </c>
      <c r="J7207">
        <v>2016</v>
      </c>
      <c r="K7207" t="s">
        <v>41</v>
      </c>
      <c r="L7207" t="s">
        <v>42</v>
      </c>
      <c r="O7207">
        <f>STANDARDIZE(N7207,$N$8,$N$9)</f>
        <v>-0.63458263846785445</v>
      </c>
      <c r="P7207">
        <f>ABS($J$3-O7207)</f>
        <v>0.1072164146909641</v>
      </c>
      <c r="Q7207">
        <f>ABS($J$4-O7207)</f>
        <v>2.8233655868620535</v>
      </c>
      <c r="R7207">
        <f>ABS($J$5-O7207)</f>
        <v>0.48247386610933829</v>
      </c>
      <c r="S7207">
        <f>ABS($J$6-O7207)</f>
        <v>1.0721641469096406</v>
      </c>
      <c r="T7207">
        <f>MIN(P7207:S7207)</f>
        <v>0.1072164146909641</v>
      </c>
      <c r="U7207">
        <f>MATCH(T7207,P7207:S7207, 0)</f>
        <v>1</v>
      </c>
    </row>
    <row r="7208" spans="1:21" x14ac:dyDescent="0.35">
      <c r="A7208">
        <v>1</v>
      </c>
      <c r="B7208">
        <v>7197</v>
      </c>
      <c r="C7208" t="s">
        <v>14</v>
      </c>
      <c r="D7208" t="s">
        <v>15</v>
      </c>
      <c r="E7208" t="s">
        <v>16</v>
      </c>
      <c r="F7208" t="s">
        <v>17</v>
      </c>
      <c r="G7208" t="s">
        <v>18</v>
      </c>
      <c r="H7208" t="s">
        <v>19</v>
      </c>
      <c r="I7208" s="1">
        <v>42625</v>
      </c>
      <c r="J7208">
        <v>2016</v>
      </c>
      <c r="K7208" t="s">
        <v>176</v>
      </c>
      <c r="L7208" t="s">
        <v>177</v>
      </c>
      <c r="M7208" s="1">
        <v>42717</v>
      </c>
      <c r="N7208">
        <v>4</v>
      </c>
      <c r="O7208">
        <f>STANDARDIZE(N7208,$N$8,$N$9)</f>
        <v>-0.56310502867387835</v>
      </c>
      <c r="P7208">
        <f>ABS($J$3-O7208)</f>
        <v>3.5738804896987997E-2</v>
      </c>
      <c r="Q7208">
        <f>ABS($J$4-O7208)</f>
        <v>2.7518879770680771</v>
      </c>
      <c r="R7208">
        <f>ABS($J$5-O7208)</f>
        <v>0.41099625631536219</v>
      </c>
      <c r="S7208">
        <f>ABS($J$6-O7208)</f>
        <v>1.0006865371156644</v>
      </c>
      <c r="T7208">
        <f>MIN(P7208:S7208)</f>
        <v>3.5738804896987997E-2</v>
      </c>
      <c r="U7208">
        <f>MATCH(T7208,P7208:S7208, 0)</f>
        <v>1</v>
      </c>
    </row>
    <row r="7209" spans="1:21" x14ac:dyDescent="0.35">
      <c r="A7209">
        <v>1</v>
      </c>
      <c r="B7209">
        <v>7198</v>
      </c>
      <c r="C7209" t="s">
        <v>14</v>
      </c>
      <c r="D7209" t="s">
        <v>15</v>
      </c>
      <c r="E7209" t="s">
        <v>16</v>
      </c>
      <c r="F7209" t="s">
        <v>17</v>
      </c>
      <c r="G7209" t="s">
        <v>18</v>
      </c>
      <c r="H7209" t="s">
        <v>19</v>
      </c>
      <c r="I7209" s="1">
        <v>42625</v>
      </c>
      <c r="J7209">
        <v>2016</v>
      </c>
      <c r="K7209" t="s">
        <v>176</v>
      </c>
      <c r="L7209" t="s">
        <v>177</v>
      </c>
      <c r="M7209" s="1">
        <v>42720</v>
      </c>
      <c r="N7209">
        <v>7</v>
      </c>
      <c r="O7209">
        <f>STANDARDIZE(N7209,$N$8,$N$9)</f>
        <v>-0.50949682132839635</v>
      </c>
      <c r="P7209">
        <f>ABS($J$3-O7209)</f>
        <v>1.7869402448493998E-2</v>
      </c>
      <c r="Q7209">
        <f>ABS($J$4-O7209)</f>
        <v>2.6982797697225953</v>
      </c>
      <c r="R7209">
        <f>ABS($J$5-O7209)</f>
        <v>0.35738804896988019</v>
      </c>
      <c r="S7209">
        <f>ABS($J$6-O7209)</f>
        <v>0.94707832977018247</v>
      </c>
      <c r="T7209">
        <f>MIN(P7209:S7209)</f>
        <v>1.7869402448493998E-2</v>
      </c>
      <c r="U7209">
        <f>MATCH(T7209,P7209:S7209, 0)</f>
        <v>1</v>
      </c>
    </row>
    <row r="7210" spans="1:21" x14ac:dyDescent="0.35">
      <c r="A7210">
        <v>1</v>
      </c>
      <c r="B7210">
        <v>7199</v>
      </c>
      <c r="C7210" t="s">
        <v>206</v>
      </c>
      <c r="D7210" t="s">
        <v>207</v>
      </c>
      <c r="E7210" t="s">
        <v>84</v>
      </c>
      <c r="F7210" t="s">
        <v>85</v>
      </c>
      <c r="G7210" t="s">
        <v>333</v>
      </c>
      <c r="H7210" t="s">
        <v>334</v>
      </c>
      <c r="I7210" s="1">
        <v>42625</v>
      </c>
      <c r="J7210">
        <v>2016</v>
      </c>
      <c r="K7210" t="s">
        <v>176</v>
      </c>
      <c r="L7210" t="s">
        <v>177</v>
      </c>
      <c r="M7210" s="1">
        <v>42721</v>
      </c>
      <c r="N7210">
        <v>8</v>
      </c>
      <c r="O7210">
        <f>STANDARDIZE(N7210,$N$8,$N$9)</f>
        <v>-0.49162741887990236</v>
      </c>
      <c r="P7210">
        <f>ABS($J$3-O7210)</f>
        <v>3.5738804896987997E-2</v>
      </c>
      <c r="Q7210">
        <f>ABS($J$4-O7210)</f>
        <v>2.6804103672741011</v>
      </c>
      <c r="R7210">
        <f>ABS($J$5-O7210)</f>
        <v>0.33951864652138619</v>
      </c>
      <c r="S7210">
        <f>ABS($J$6-O7210)</f>
        <v>0.92920892732168847</v>
      </c>
      <c r="T7210">
        <f>MIN(P7210:S7210)</f>
        <v>3.5738804896987997E-2</v>
      </c>
      <c r="U7210">
        <f>MATCH(T7210,P7210:S7210, 0)</f>
        <v>1</v>
      </c>
    </row>
    <row r="7211" spans="1:21" x14ac:dyDescent="0.35">
      <c r="A7211">
        <v>1</v>
      </c>
      <c r="B7211">
        <v>7200</v>
      </c>
      <c r="C7211" t="s">
        <v>112</v>
      </c>
      <c r="D7211" t="s">
        <v>113</v>
      </c>
      <c r="E7211" t="s">
        <v>243</v>
      </c>
      <c r="F7211" t="s">
        <v>208</v>
      </c>
      <c r="G7211" t="s">
        <v>244</v>
      </c>
      <c r="H7211" t="s">
        <v>245</v>
      </c>
      <c r="I7211" s="1">
        <v>42625</v>
      </c>
      <c r="J7211">
        <v>2016</v>
      </c>
      <c r="K7211" t="s">
        <v>77</v>
      </c>
      <c r="L7211" t="s">
        <v>78</v>
      </c>
      <c r="M7211" s="1">
        <v>42722</v>
      </c>
      <c r="N7211">
        <v>9</v>
      </c>
      <c r="O7211">
        <f>STANDARDIZE(N7211,$N$8,$N$9)</f>
        <v>-0.4737580164314083</v>
      </c>
      <c r="P7211">
        <f>ABS($J$3-O7211)</f>
        <v>5.3608207345482051E-2</v>
      </c>
      <c r="Q7211">
        <f>ABS($J$4-O7211)</f>
        <v>2.6625409648256073</v>
      </c>
      <c r="R7211">
        <f>ABS($J$5-O7211)</f>
        <v>0.32164924407289214</v>
      </c>
      <c r="S7211">
        <f>ABS($J$6-O7211)</f>
        <v>0.91133952487319436</v>
      </c>
      <c r="T7211">
        <f>MIN(P7211:S7211)</f>
        <v>5.3608207345482051E-2</v>
      </c>
      <c r="U7211">
        <f>MATCH(T7211,P7211:S7211, 0)</f>
        <v>1</v>
      </c>
    </row>
    <row r="7212" spans="1:21" x14ac:dyDescent="0.35">
      <c r="A7212">
        <v>1</v>
      </c>
      <c r="B7212">
        <v>7201</v>
      </c>
      <c r="C7212" t="s">
        <v>239</v>
      </c>
      <c r="D7212" t="s">
        <v>240</v>
      </c>
      <c r="E7212" t="s">
        <v>219</v>
      </c>
      <c r="F7212" t="s">
        <v>220</v>
      </c>
      <c r="G7212" t="s">
        <v>221</v>
      </c>
      <c r="H7212" t="s">
        <v>222</v>
      </c>
      <c r="I7212" s="1">
        <v>42625</v>
      </c>
      <c r="J7212">
        <v>2016</v>
      </c>
      <c r="K7212" t="s">
        <v>38</v>
      </c>
      <c r="L7212" t="s">
        <v>13</v>
      </c>
      <c r="M7212" s="1">
        <v>42724</v>
      </c>
      <c r="N7212">
        <v>11</v>
      </c>
      <c r="O7212">
        <f>STANDARDIZE(N7212,$N$8,$N$9)</f>
        <v>-0.43801921153442031</v>
      </c>
      <c r="P7212">
        <f>ABS($J$3-O7212)</f>
        <v>8.9347012242470047E-2</v>
      </c>
      <c r="Q7212">
        <f>ABS($J$4-O7212)</f>
        <v>2.6268021599286193</v>
      </c>
      <c r="R7212">
        <f>ABS($J$5-O7212)</f>
        <v>0.28591043917590414</v>
      </c>
      <c r="S7212">
        <f>ABS($J$6-O7212)</f>
        <v>0.87560071997620637</v>
      </c>
      <c r="T7212">
        <f>MIN(P7212:S7212)</f>
        <v>8.9347012242470047E-2</v>
      </c>
      <c r="U7212">
        <f>MATCH(T7212,P7212:S7212, 0)</f>
        <v>1</v>
      </c>
    </row>
    <row r="7213" spans="1:21" x14ac:dyDescent="0.35">
      <c r="A7213">
        <v>1</v>
      </c>
      <c r="B7213">
        <v>7202</v>
      </c>
      <c r="C7213" t="s">
        <v>276</v>
      </c>
      <c r="D7213" t="s">
        <v>277</v>
      </c>
      <c r="E7213" t="s">
        <v>84</v>
      </c>
      <c r="F7213" t="s">
        <v>85</v>
      </c>
      <c r="G7213" t="s">
        <v>153</v>
      </c>
      <c r="H7213" t="s">
        <v>154</v>
      </c>
      <c r="I7213" s="1">
        <v>42625</v>
      </c>
      <c r="J7213">
        <v>2016</v>
      </c>
      <c r="K7213" t="s">
        <v>77</v>
      </c>
      <c r="L7213" t="s">
        <v>78</v>
      </c>
      <c r="M7213" s="1">
        <v>42724</v>
      </c>
      <c r="N7213">
        <v>11</v>
      </c>
      <c r="O7213">
        <f>STANDARDIZE(N7213,$N$8,$N$9)</f>
        <v>-0.43801921153442031</v>
      </c>
      <c r="P7213">
        <f>ABS($J$3-O7213)</f>
        <v>8.9347012242470047E-2</v>
      </c>
      <c r="Q7213">
        <f>ABS($J$4-O7213)</f>
        <v>2.6268021599286193</v>
      </c>
      <c r="R7213">
        <f>ABS($J$5-O7213)</f>
        <v>0.28591043917590414</v>
      </c>
      <c r="S7213">
        <f>ABS($J$6-O7213)</f>
        <v>0.87560071997620637</v>
      </c>
      <c r="T7213">
        <f>MIN(P7213:S7213)</f>
        <v>8.9347012242470047E-2</v>
      </c>
      <c r="U7213">
        <f>MATCH(T7213,P7213:S7213, 0)</f>
        <v>1</v>
      </c>
    </row>
    <row r="7214" spans="1:21" x14ac:dyDescent="0.35">
      <c r="A7214">
        <v>1</v>
      </c>
      <c r="B7214">
        <v>7203</v>
      </c>
      <c r="C7214" t="s">
        <v>14</v>
      </c>
      <c r="D7214" t="s">
        <v>15</v>
      </c>
      <c r="E7214" t="s">
        <v>16</v>
      </c>
      <c r="F7214" t="s">
        <v>17</v>
      </c>
      <c r="G7214" t="s">
        <v>18</v>
      </c>
      <c r="H7214" t="s">
        <v>19</v>
      </c>
      <c r="I7214" s="1">
        <v>42625</v>
      </c>
      <c r="J7214">
        <v>2016</v>
      </c>
      <c r="K7214" t="s">
        <v>577</v>
      </c>
      <c r="L7214" t="s">
        <v>578</v>
      </c>
      <c r="M7214" s="1">
        <v>42725</v>
      </c>
      <c r="N7214">
        <v>12</v>
      </c>
      <c r="O7214">
        <f>STANDARDIZE(N7214,$N$8,$N$9)</f>
        <v>-0.42014980908592631</v>
      </c>
      <c r="P7214">
        <f>ABS($J$3-O7214)</f>
        <v>0.10721641469096405</v>
      </c>
      <c r="Q7214">
        <f>ABS($J$4-O7214)</f>
        <v>2.6089327574801251</v>
      </c>
      <c r="R7214">
        <f>ABS($J$5-O7214)</f>
        <v>0.26804103672741014</v>
      </c>
      <c r="S7214">
        <f>ABS($J$6-O7214)</f>
        <v>0.85773131752771237</v>
      </c>
      <c r="T7214">
        <f>MIN(P7214:S7214)</f>
        <v>0.10721641469096405</v>
      </c>
      <c r="U7214">
        <f>MATCH(T7214,P7214:S7214, 0)</f>
        <v>1</v>
      </c>
    </row>
    <row r="7215" spans="1:21" x14ac:dyDescent="0.35">
      <c r="A7215">
        <v>1</v>
      </c>
      <c r="B7215">
        <v>7204</v>
      </c>
      <c r="C7215" t="s">
        <v>229</v>
      </c>
      <c r="D7215" t="s">
        <v>230</v>
      </c>
      <c r="E7215" t="s">
        <v>73</v>
      </c>
      <c r="F7215" t="s">
        <v>74</v>
      </c>
      <c r="G7215" t="s">
        <v>75</v>
      </c>
      <c r="H7215" t="s">
        <v>76</v>
      </c>
      <c r="I7215" s="1">
        <v>42625</v>
      </c>
      <c r="J7215">
        <v>2016</v>
      </c>
      <c r="K7215" t="s">
        <v>77</v>
      </c>
      <c r="L7215" t="s">
        <v>78</v>
      </c>
      <c r="M7215" s="1">
        <v>42729</v>
      </c>
      <c r="N7215">
        <v>16</v>
      </c>
      <c r="O7215">
        <f>STANDARDIZE(N7215,$N$8,$N$9)</f>
        <v>-0.34867219929195026</v>
      </c>
      <c r="P7215">
        <f>ABS($J$3-O7215)</f>
        <v>0.17869402448494009</v>
      </c>
      <c r="Q7215">
        <f>ABS($J$4-O7215)</f>
        <v>2.5374551476861491</v>
      </c>
      <c r="R7215">
        <f>ABS($J$5-O7215)</f>
        <v>0.19656342693343409</v>
      </c>
      <c r="S7215">
        <f>ABS($J$6-O7215)</f>
        <v>0.78625370773373637</v>
      </c>
      <c r="T7215">
        <f>MIN(P7215:S7215)</f>
        <v>0.17869402448494009</v>
      </c>
      <c r="U7215">
        <f>MATCH(T7215,P7215:S7215, 0)</f>
        <v>1</v>
      </c>
    </row>
    <row r="7216" spans="1:21" x14ac:dyDescent="0.35">
      <c r="A7216">
        <v>3</v>
      </c>
      <c r="B7216">
        <v>7205</v>
      </c>
      <c r="C7216" t="s">
        <v>239</v>
      </c>
      <c r="D7216" t="s">
        <v>240</v>
      </c>
      <c r="E7216" t="s">
        <v>219</v>
      </c>
      <c r="F7216" t="s">
        <v>220</v>
      </c>
      <c r="G7216" t="s">
        <v>221</v>
      </c>
      <c r="H7216" t="s">
        <v>222</v>
      </c>
      <c r="I7216" s="1">
        <v>42625</v>
      </c>
      <c r="J7216">
        <v>2016</v>
      </c>
      <c r="K7216" t="s">
        <v>77</v>
      </c>
      <c r="L7216" t="s">
        <v>78</v>
      </c>
      <c r="M7216" s="1">
        <v>42948</v>
      </c>
      <c r="N7216">
        <v>30</v>
      </c>
      <c r="O7216">
        <f>STANDARDIZE(N7216,$N$8,$N$9)</f>
        <v>-9.8500565013034141E-2</v>
      </c>
      <c r="P7216">
        <f>ABS($J$3-O7216)</f>
        <v>0.42886565876385618</v>
      </c>
      <c r="Q7216">
        <f>ABS($J$4-O7216)</f>
        <v>2.2872835134072331</v>
      </c>
      <c r="R7216">
        <f>ABS($J$5-O7216)</f>
        <v>5.3608207345482023E-2</v>
      </c>
      <c r="S7216">
        <f>ABS($J$6-O7216)</f>
        <v>0.53608207345482028</v>
      </c>
      <c r="T7216">
        <f>MIN(P7216:S7216)</f>
        <v>5.3608207345482023E-2</v>
      </c>
      <c r="U7216">
        <f>MATCH(T7216,P7216:S7216, 0)</f>
        <v>3</v>
      </c>
    </row>
    <row r="7217" spans="1:21" x14ac:dyDescent="0.35">
      <c r="A7217">
        <v>3</v>
      </c>
      <c r="B7217">
        <v>7206</v>
      </c>
      <c r="C7217" t="s">
        <v>30</v>
      </c>
      <c r="D7217" t="s">
        <v>31</v>
      </c>
      <c r="E7217" t="s">
        <v>163</v>
      </c>
      <c r="F7217" t="s">
        <v>59</v>
      </c>
      <c r="G7217" t="s">
        <v>164</v>
      </c>
      <c r="H7217" t="s">
        <v>165</v>
      </c>
      <c r="I7217" s="1">
        <v>42625</v>
      </c>
      <c r="J7217">
        <v>2016</v>
      </c>
      <c r="K7217" t="s">
        <v>69</v>
      </c>
      <c r="L7217" t="s">
        <v>70</v>
      </c>
      <c r="M7217" s="1">
        <v>42979</v>
      </c>
      <c r="N7217">
        <v>31</v>
      </c>
      <c r="O7217">
        <f>STANDARDIZE(N7217,$N$8,$N$9)</f>
        <v>-8.0631162564540129E-2</v>
      </c>
      <c r="P7217">
        <f>ABS($J$3-O7217)</f>
        <v>0.44673506121235024</v>
      </c>
      <c r="Q7217">
        <f>ABS($J$4-O7217)</f>
        <v>2.2694141109587389</v>
      </c>
      <c r="R7217">
        <f>ABS($J$5-O7217)</f>
        <v>7.1477609793976035E-2</v>
      </c>
      <c r="S7217">
        <f>ABS($J$6-O7217)</f>
        <v>0.51821267100632629</v>
      </c>
      <c r="T7217">
        <f>MIN(P7217:S7217)</f>
        <v>7.1477609793976035E-2</v>
      </c>
      <c r="U7217">
        <f>MATCH(T7217,P7217:S7217, 0)</f>
        <v>3</v>
      </c>
    </row>
    <row r="7218" spans="1:21" x14ac:dyDescent="0.35">
      <c r="A7218">
        <v>3</v>
      </c>
      <c r="B7218">
        <v>7207</v>
      </c>
      <c r="C7218" t="s">
        <v>112</v>
      </c>
      <c r="D7218" t="s">
        <v>113</v>
      </c>
      <c r="E7218" t="s">
        <v>73</v>
      </c>
      <c r="F7218" t="s">
        <v>74</v>
      </c>
      <c r="G7218" t="s">
        <v>114</v>
      </c>
      <c r="H7218" t="s">
        <v>115</v>
      </c>
      <c r="I7218" s="1">
        <v>42625</v>
      </c>
      <c r="J7218">
        <v>2016</v>
      </c>
      <c r="K7218" t="s">
        <v>69</v>
      </c>
      <c r="L7218" t="s">
        <v>70</v>
      </c>
      <c r="M7218" s="1">
        <v>43009</v>
      </c>
      <c r="N7218">
        <v>32</v>
      </c>
      <c r="O7218">
        <f>STANDARDIZE(N7218,$N$8,$N$9)</f>
        <v>-6.2761760116046117E-2</v>
      </c>
      <c r="P7218">
        <f>ABS($J$3-O7218)</f>
        <v>0.46460446366084424</v>
      </c>
      <c r="Q7218">
        <f>ABS($J$4-O7218)</f>
        <v>2.2515447085102451</v>
      </c>
      <c r="R7218">
        <f>ABS($J$5-O7218)</f>
        <v>8.9347012242470047E-2</v>
      </c>
      <c r="S7218">
        <f>ABS($J$6-O7218)</f>
        <v>0.50034326855783218</v>
      </c>
      <c r="T7218">
        <f>MIN(P7218:S7218)</f>
        <v>8.9347012242470047E-2</v>
      </c>
      <c r="U7218">
        <f>MATCH(T7218,P7218:S7218, 0)</f>
        <v>3</v>
      </c>
    </row>
    <row r="7219" spans="1:21" x14ac:dyDescent="0.35">
      <c r="A7219">
        <v>3</v>
      </c>
      <c r="B7219">
        <v>7208</v>
      </c>
      <c r="C7219" t="s">
        <v>14</v>
      </c>
      <c r="D7219" t="s">
        <v>15</v>
      </c>
      <c r="E7219" t="s">
        <v>24</v>
      </c>
      <c r="F7219" t="s">
        <v>25</v>
      </c>
      <c r="G7219" t="s">
        <v>26</v>
      </c>
      <c r="H7219" t="s">
        <v>27</v>
      </c>
      <c r="I7219" s="1">
        <v>42625</v>
      </c>
      <c r="J7219">
        <v>2016</v>
      </c>
      <c r="K7219" t="s">
        <v>28</v>
      </c>
      <c r="L7219" t="s">
        <v>29</v>
      </c>
      <c r="M7219" s="1">
        <v>43070</v>
      </c>
      <c r="N7219">
        <v>34</v>
      </c>
      <c r="O7219">
        <f>STANDARDIZE(N7219,$N$8,$N$9)</f>
        <v>-2.7022955219058099E-2</v>
      </c>
      <c r="P7219">
        <f>ABS($J$3-O7219)</f>
        <v>0.50034326855783229</v>
      </c>
      <c r="Q7219">
        <f>ABS($J$4-O7219)</f>
        <v>2.2158059036132571</v>
      </c>
      <c r="R7219">
        <f>ABS($J$5-O7219)</f>
        <v>0.12508581713945807</v>
      </c>
      <c r="S7219">
        <f>ABS($J$6-O7219)</f>
        <v>0.46460446366084424</v>
      </c>
      <c r="T7219">
        <f>MIN(P7219:S7219)</f>
        <v>0.12508581713945807</v>
      </c>
      <c r="U7219">
        <f>MATCH(T7219,P7219:S7219, 0)</f>
        <v>3</v>
      </c>
    </row>
    <row r="7220" spans="1:21" x14ac:dyDescent="0.35">
      <c r="A7220">
        <v>3</v>
      </c>
      <c r="B7220">
        <v>7209</v>
      </c>
      <c r="C7220" t="s">
        <v>406</v>
      </c>
      <c r="D7220" t="s">
        <v>407</v>
      </c>
      <c r="E7220" t="s">
        <v>105</v>
      </c>
      <c r="F7220" t="s">
        <v>59</v>
      </c>
      <c r="G7220" t="s">
        <v>106</v>
      </c>
      <c r="H7220" t="s">
        <v>107</v>
      </c>
      <c r="I7220" s="1">
        <v>42625</v>
      </c>
      <c r="J7220">
        <v>2016</v>
      </c>
      <c r="K7220" t="s">
        <v>41</v>
      </c>
      <c r="L7220" t="s">
        <v>42</v>
      </c>
      <c r="M7220" s="1">
        <v>42755</v>
      </c>
      <c r="N7220">
        <v>42</v>
      </c>
      <c r="O7220">
        <f>STANDARDIZE(N7220,$N$8,$N$9)</f>
        <v>0.11593226436889398</v>
      </c>
      <c r="P7220">
        <f>ABS($J$3-O7220)</f>
        <v>0.64329848814578439</v>
      </c>
      <c r="Q7220">
        <f>ABS($J$4-O7220)</f>
        <v>2.0728506840253051</v>
      </c>
      <c r="R7220">
        <f>ABS($J$5-O7220)</f>
        <v>0.26804103672741014</v>
      </c>
      <c r="S7220">
        <f>ABS($J$6-O7220)</f>
        <v>0.32164924407289214</v>
      </c>
      <c r="T7220">
        <f>MIN(P7220:S7220)</f>
        <v>0.26804103672741014</v>
      </c>
      <c r="U7220">
        <f>MATCH(T7220,P7220:S7220, 0)</f>
        <v>3</v>
      </c>
    </row>
    <row r="7221" spans="1:21" x14ac:dyDescent="0.35">
      <c r="A7221">
        <v>4</v>
      </c>
      <c r="B7221">
        <v>7210</v>
      </c>
      <c r="C7221" t="s">
        <v>14</v>
      </c>
      <c r="D7221" t="s">
        <v>15</v>
      </c>
      <c r="E7221" t="s">
        <v>34</v>
      </c>
      <c r="F7221" t="s">
        <v>35</v>
      </c>
      <c r="G7221" t="s">
        <v>36</v>
      </c>
      <c r="H7221" t="s">
        <v>37</v>
      </c>
      <c r="I7221" s="1">
        <v>42625</v>
      </c>
      <c r="J7221">
        <v>2016</v>
      </c>
      <c r="K7221" t="s">
        <v>41</v>
      </c>
      <c r="L7221" t="s">
        <v>42</v>
      </c>
      <c r="M7221" s="1">
        <v>42810</v>
      </c>
      <c r="N7221">
        <v>97</v>
      </c>
      <c r="O7221">
        <f>STANDARDIZE(N7221,$N$8,$N$9)</f>
        <v>1.0987493990360644</v>
      </c>
      <c r="P7221">
        <f>ABS($J$3-O7221)</f>
        <v>1.6261156228129547</v>
      </c>
      <c r="Q7221">
        <f>ABS($J$4-O7221)</f>
        <v>1.0900335493581346</v>
      </c>
      <c r="R7221">
        <f>ABS($J$5-O7221)</f>
        <v>1.2508581713945806</v>
      </c>
      <c r="S7221">
        <f>ABS($J$6-O7221)</f>
        <v>0.66116789059427827</v>
      </c>
      <c r="T7221">
        <f>MIN(P7221:S7221)</f>
        <v>0.66116789059427827</v>
      </c>
      <c r="U7221">
        <f>MATCH(T7221,P7221:S7221, 0)</f>
        <v>4</v>
      </c>
    </row>
    <row r="7222" spans="1:21" x14ac:dyDescent="0.35">
      <c r="A7222">
        <v>1</v>
      </c>
      <c r="B7222">
        <v>7211</v>
      </c>
      <c r="C7222" t="s">
        <v>605</v>
      </c>
      <c r="D7222" t="s">
        <v>606</v>
      </c>
      <c r="E7222" t="s">
        <v>79</v>
      </c>
      <c r="F7222" t="s">
        <v>35</v>
      </c>
      <c r="G7222" t="s">
        <v>80</v>
      </c>
      <c r="H7222" t="s">
        <v>81</v>
      </c>
      <c r="I7222" s="1">
        <v>42626</v>
      </c>
      <c r="J7222">
        <v>2016</v>
      </c>
      <c r="K7222" t="s">
        <v>41</v>
      </c>
      <c r="L7222" t="s">
        <v>42</v>
      </c>
      <c r="O7222">
        <f>STANDARDIZE(N7222,$N$8,$N$9)</f>
        <v>-0.63458263846785445</v>
      </c>
      <c r="P7222">
        <f>ABS($J$3-O7222)</f>
        <v>0.1072164146909641</v>
      </c>
      <c r="Q7222">
        <f>ABS($J$4-O7222)</f>
        <v>2.8233655868620535</v>
      </c>
      <c r="R7222">
        <f>ABS($J$5-O7222)</f>
        <v>0.48247386610933829</v>
      </c>
      <c r="S7222">
        <f>ABS($J$6-O7222)</f>
        <v>1.0721641469096406</v>
      </c>
      <c r="T7222">
        <f>MIN(P7222:S7222)</f>
        <v>0.1072164146909641</v>
      </c>
      <c r="U7222">
        <f>MATCH(T7222,P7222:S7222, 0)</f>
        <v>1</v>
      </c>
    </row>
    <row r="7223" spans="1:21" x14ac:dyDescent="0.35">
      <c r="A7223">
        <v>1</v>
      </c>
      <c r="B7223">
        <v>7212</v>
      </c>
      <c r="C7223" t="s">
        <v>82</v>
      </c>
      <c r="D7223" t="s">
        <v>83</v>
      </c>
      <c r="E7223" t="s">
        <v>16</v>
      </c>
      <c r="F7223" t="s">
        <v>17</v>
      </c>
      <c r="G7223" t="s">
        <v>344</v>
      </c>
      <c r="H7223" t="s">
        <v>345</v>
      </c>
      <c r="I7223" s="1">
        <v>42626</v>
      </c>
      <c r="J7223">
        <v>2016</v>
      </c>
      <c r="K7223" t="s">
        <v>125</v>
      </c>
      <c r="L7223" t="s">
        <v>126</v>
      </c>
      <c r="M7223" s="1">
        <v>42627</v>
      </c>
      <c r="N7223">
        <v>1</v>
      </c>
      <c r="O7223">
        <f>STANDARDIZE(N7223,$N$8,$N$9)</f>
        <v>-0.61671323601936046</v>
      </c>
      <c r="P7223">
        <f>ABS($J$3-O7223)</f>
        <v>8.9347012242470103E-2</v>
      </c>
      <c r="Q7223">
        <f>ABS($J$4-O7223)</f>
        <v>2.8054961844135593</v>
      </c>
      <c r="R7223">
        <f>ABS($J$5-O7223)</f>
        <v>0.46460446366084429</v>
      </c>
      <c r="S7223">
        <f>ABS($J$6-O7223)</f>
        <v>1.0542947444611466</v>
      </c>
      <c r="T7223">
        <f>MIN(P7223:S7223)</f>
        <v>8.9347012242470103E-2</v>
      </c>
      <c r="U7223">
        <f>MATCH(T7223,P7223:S7223, 0)</f>
        <v>1</v>
      </c>
    </row>
    <row r="7224" spans="1:21" x14ac:dyDescent="0.35">
      <c r="A7224">
        <v>1</v>
      </c>
      <c r="B7224">
        <v>7213</v>
      </c>
      <c r="C7224" t="s">
        <v>396</v>
      </c>
      <c r="D7224" t="s">
        <v>397</v>
      </c>
      <c r="E7224" t="s">
        <v>73</v>
      </c>
      <c r="F7224" t="s">
        <v>74</v>
      </c>
      <c r="G7224" t="s">
        <v>75</v>
      </c>
      <c r="H7224" t="s">
        <v>76</v>
      </c>
      <c r="I7224" s="1">
        <v>42626</v>
      </c>
      <c r="J7224">
        <v>2016</v>
      </c>
      <c r="K7224" t="s">
        <v>38</v>
      </c>
      <c r="L7224" t="s">
        <v>13</v>
      </c>
      <c r="M7224" s="1">
        <v>42627</v>
      </c>
      <c r="N7224">
        <v>1</v>
      </c>
      <c r="O7224">
        <f>STANDARDIZE(N7224,$N$8,$N$9)</f>
        <v>-0.61671323601936046</v>
      </c>
      <c r="P7224">
        <f>ABS($J$3-O7224)</f>
        <v>8.9347012242470103E-2</v>
      </c>
      <c r="Q7224">
        <f>ABS($J$4-O7224)</f>
        <v>2.8054961844135593</v>
      </c>
      <c r="R7224">
        <f>ABS($J$5-O7224)</f>
        <v>0.46460446366084429</v>
      </c>
      <c r="S7224">
        <f>ABS($J$6-O7224)</f>
        <v>1.0542947444611466</v>
      </c>
      <c r="T7224">
        <f>MIN(P7224:S7224)</f>
        <v>8.9347012242470103E-2</v>
      </c>
      <c r="U7224">
        <f>MATCH(T7224,P7224:S7224, 0)</f>
        <v>1</v>
      </c>
    </row>
    <row r="7225" spans="1:21" x14ac:dyDescent="0.35">
      <c r="A7225">
        <v>1</v>
      </c>
      <c r="B7225">
        <v>7214</v>
      </c>
      <c r="C7225" t="s">
        <v>67</v>
      </c>
      <c r="D7225" t="s">
        <v>68</v>
      </c>
      <c r="E7225" t="s">
        <v>73</v>
      </c>
      <c r="F7225" t="s">
        <v>74</v>
      </c>
      <c r="G7225" t="s">
        <v>114</v>
      </c>
      <c r="H7225" t="s">
        <v>115</v>
      </c>
      <c r="I7225" s="1">
        <v>42626</v>
      </c>
      <c r="J7225">
        <v>2016</v>
      </c>
      <c r="K7225" t="s">
        <v>125</v>
      </c>
      <c r="L7225" t="s">
        <v>126</v>
      </c>
      <c r="M7225" s="1">
        <v>42630</v>
      </c>
      <c r="N7225">
        <v>4</v>
      </c>
      <c r="O7225">
        <f>STANDARDIZE(N7225,$N$8,$N$9)</f>
        <v>-0.56310502867387835</v>
      </c>
      <c r="P7225">
        <f>ABS($J$3-O7225)</f>
        <v>3.5738804896987997E-2</v>
      </c>
      <c r="Q7225">
        <f>ABS($J$4-O7225)</f>
        <v>2.7518879770680771</v>
      </c>
      <c r="R7225">
        <f>ABS($J$5-O7225)</f>
        <v>0.41099625631536219</v>
      </c>
      <c r="S7225">
        <f>ABS($J$6-O7225)</f>
        <v>1.0006865371156644</v>
      </c>
      <c r="T7225">
        <f>MIN(P7225:S7225)</f>
        <v>3.5738804896987997E-2</v>
      </c>
      <c r="U7225">
        <f>MATCH(T7225,P7225:S7225, 0)</f>
        <v>1</v>
      </c>
    </row>
    <row r="7226" spans="1:21" x14ac:dyDescent="0.35">
      <c r="A7226">
        <v>1</v>
      </c>
      <c r="B7226">
        <v>7215</v>
      </c>
      <c r="C7226" t="s">
        <v>14</v>
      </c>
      <c r="D7226" t="s">
        <v>15</v>
      </c>
      <c r="E7226" t="s">
        <v>79</v>
      </c>
      <c r="F7226" t="s">
        <v>35</v>
      </c>
      <c r="G7226" t="s">
        <v>80</v>
      </c>
      <c r="H7226" t="s">
        <v>81</v>
      </c>
      <c r="I7226" s="1">
        <v>42626</v>
      </c>
      <c r="J7226">
        <v>2016</v>
      </c>
      <c r="K7226" t="s">
        <v>176</v>
      </c>
      <c r="L7226" t="s">
        <v>177</v>
      </c>
      <c r="M7226" s="1">
        <v>42633</v>
      </c>
      <c r="N7226">
        <v>7</v>
      </c>
      <c r="O7226">
        <f>STANDARDIZE(N7226,$N$8,$N$9)</f>
        <v>-0.50949682132839635</v>
      </c>
      <c r="P7226">
        <f>ABS($J$3-O7226)</f>
        <v>1.7869402448493998E-2</v>
      </c>
      <c r="Q7226">
        <f>ABS($J$4-O7226)</f>
        <v>2.6982797697225953</v>
      </c>
      <c r="R7226">
        <f>ABS($J$5-O7226)</f>
        <v>0.35738804896988019</v>
      </c>
      <c r="S7226">
        <f>ABS($J$6-O7226)</f>
        <v>0.94707832977018247</v>
      </c>
      <c r="T7226">
        <f>MIN(P7226:S7226)</f>
        <v>1.7869402448493998E-2</v>
      </c>
      <c r="U7226">
        <f>MATCH(T7226,P7226:S7226, 0)</f>
        <v>1</v>
      </c>
    </row>
    <row r="7227" spans="1:21" x14ac:dyDescent="0.35">
      <c r="A7227">
        <v>1</v>
      </c>
      <c r="B7227">
        <v>7216</v>
      </c>
      <c r="C7227" t="s">
        <v>14</v>
      </c>
      <c r="D7227" t="s">
        <v>15</v>
      </c>
      <c r="E7227" t="s">
        <v>196</v>
      </c>
      <c r="F7227" t="s">
        <v>197</v>
      </c>
      <c r="G7227" t="s">
        <v>198</v>
      </c>
      <c r="H7227" t="s">
        <v>199</v>
      </c>
      <c r="I7227" s="1">
        <v>42626</v>
      </c>
      <c r="J7227">
        <v>2016</v>
      </c>
      <c r="K7227" t="s">
        <v>77</v>
      </c>
      <c r="L7227" t="s">
        <v>78</v>
      </c>
      <c r="M7227" s="1">
        <v>42639</v>
      </c>
      <c r="N7227">
        <v>13</v>
      </c>
      <c r="O7227">
        <f>STANDARDIZE(N7227,$N$8,$N$9)</f>
        <v>-0.40228040663743231</v>
      </c>
      <c r="P7227">
        <f>ABS($J$3-O7227)</f>
        <v>0.12508581713945804</v>
      </c>
      <c r="Q7227">
        <f>ABS($J$4-O7227)</f>
        <v>2.5910633550316313</v>
      </c>
      <c r="R7227">
        <f>ABS($J$5-O7227)</f>
        <v>0.25017163427891614</v>
      </c>
      <c r="S7227">
        <f>ABS($J$6-O7227)</f>
        <v>0.83986191507921837</v>
      </c>
      <c r="T7227">
        <f>MIN(P7227:S7227)</f>
        <v>0.12508581713945804</v>
      </c>
      <c r="U7227">
        <f>MATCH(T7227,P7227:S7227, 0)</f>
        <v>1</v>
      </c>
    </row>
    <row r="7228" spans="1:21" x14ac:dyDescent="0.35">
      <c r="A7228">
        <v>1</v>
      </c>
      <c r="B7228">
        <v>7217</v>
      </c>
      <c r="C7228" t="s">
        <v>14</v>
      </c>
      <c r="D7228" t="s">
        <v>15</v>
      </c>
      <c r="E7228" t="s">
        <v>79</v>
      </c>
      <c r="F7228" t="s">
        <v>35</v>
      </c>
      <c r="G7228" t="s">
        <v>80</v>
      </c>
      <c r="H7228" t="s">
        <v>81</v>
      </c>
      <c r="I7228" s="1">
        <v>42626</v>
      </c>
      <c r="J7228">
        <v>2016</v>
      </c>
      <c r="K7228" t="s">
        <v>77</v>
      </c>
      <c r="L7228" t="s">
        <v>78</v>
      </c>
      <c r="M7228" s="1">
        <v>42639</v>
      </c>
      <c r="N7228">
        <v>13</v>
      </c>
      <c r="O7228">
        <f>STANDARDIZE(N7228,$N$8,$N$9)</f>
        <v>-0.40228040663743231</v>
      </c>
      <c r="P7228">
        <f>ABS($J$3-O7228)</f>
        <v>0.12508581713945804</v>
      </c>
      <c r="Q7228">
        <f>ABS($J$4-O7228)</f>
        <v>2.5910633550316313</v>
      </c>
      <c r="R7228">
        <f>ABS($J$5-O7228)</f>
        <v>0.25017163427891614</v>
      </c>
      <c r="S7228">
        <f>ABS($J$6-O7228)</f>
        <v>0.83986191507921837</v>
      </c>
      <c r="T7228">
        <f>MIN(P7228:S7228)</f>
        <v>0.12508581713945804</v>
      </c>
      <c r="U7228">
        <f>MATCH(T7228,P7228:S7228, 0)</f>
        <v>1</v>
      </c>
    </row>
    <row r="7229" spans="1:21" x14ac:dyDescent="0.35">
      <c r="A7229">
        <v>1</v>
      </c>
      <c r="B7229">
        <v>7218</v>
      </c>
      <c r="C7229" t="s">
        <v>30</v>
      </c>
      <c r="D7229" t="s">
        <v>31</v>
      </c>
      <c r="E7229" t="s">
        <v>79</v>
      </c>
      <c r="F7229" t="s">
        <v>35</v>
      </c>
      <c r="G7229" t="s">
        <v>80</v>
      </c>
      <c r="H7229" t="s">
        <v>81</v>
      </c>
      <c r="I7229" s="1">
        <v>42626</v>
      </c>
      <c r="J7229">
        <v>2016</v>
      </c>
      <c r="K7229" t="s">
        <v>41</v>
      </c>
      <c r="L7229" t="s">
        <v>42</v>
      </c>
      <c r="M7229" s="1">
        <v>42640</v>
      </c>
      <c r="N7229">
        <v>14</v>
      </c>
      <c r="O7229">
        <f>STANDARDIZE(N7229,$N$8,$N$9)</f>
        <v>-0.38441100418893831</v>
      </c>
      <c r="P7229">
        <f>ABS($J$3-O7229)</f>
        <v>0.14295521958795204</v>
      </c>
      <c r="Q7229">
        <f>ABS($J$4-O7229)</f>
        <v>2.5731939525831371</v>
      </c>
      <c r="R7229">
        <f>ABS($J$5-O7229)</f>
        <v>0.23230223183042215</v>
      </c>
      <c r="S7229">
        <f>ABS($J$6-O7229)</f>
        <v>0.82199251263072437</v>
      </c>
      <c r="T7229">
        <f>MIN(P7229:S7229)</f>
        <v>0.14295521958795204</v>
      </c>
      <c r="U7229">
        <f>MATCH(T7229,P7229:S7229, 0)</f>
        <v>1</v>
      </c>
    </row>
    <row r="7230" spans="1:21" x14ac:dyDescent="0.35">
      <c r="A7230">
        <v>3</v>
      </c>
      <c r="B7230">
        <v>7219</v>
      </c>
      <c r="C7230" t="s">
        <v>300</v>
      </c>
      <c r="D7230" t="s">
        <v>301</v>
      </c>
      <c r="E7230" t="s">
        <v>90</v>
      </c>
      <c r="F7230" t="s">
        <v>91</v>
      </c>
      <c r="G7230" t="s">
        <v>377</v>
      </c>
      <c r="H7230" t="s">
        <v>378</v>
      </c>
      <c r="I7230" s="1">
        <v>42626</v>
      </c>
      <c r="J7230">
        <v>2016</v>
      </c>
      <c r="K7230" t="s">
        <v>69</v>
      </c>
      <c r="L7230" t="s">
        <v>70</v>
      </c>
      <c r="M7230" s="1">
        <v>42531</v>
      </c>
      <c r="N7230">
        <v>23</v>
      </c>
      <c r="O7230">
        <f>STANDARDIZE(N7230,$N$8,$N$9)</f>
        <v>-0.22358638215249221</v>
      </c>
      <c r="P7230">
        <f>ABS($J$3-O7230)</f>
        <v>0.30377984162439814</v>
      </c>
      <c r="Q7230">
        <f>ABS($J$4-O7230)</f>
        <v>2.4123693305466913</v>
      </c>
      <c r="R7230">
        <f>ABS($J$5-O7230)</f>
        <v>7.1477609793976049E-2</v>
      </c>
      <c r="S7230">
        <f>ABS($J$6-O7230)</f>
        <v>0.66116789059427838</v>
      </c>
      <c r="T7230">
        <f>MIN(P7230:S7230)</f>
        <v>7.1477609793976049E-2</v>
      </c>
      <c r="U7230">
        <f>MATCH(T7230,P7230:S7230, 0)</f>
        <v>3</v>
      </c>
    </row>
    <row r="7231" spans="1:21" x14ac:dyDescent="0.35">
      <c r="A7231">
        <v>3</v>
      </c>
      <c r="B7231">
        <v>7220</v>
      </c>
      <c r="C7231" t="s">
        <v>112</v>
      </c>
      <c r="D7231" t="s">
        <v>113</v>
      </c>
      <c r="E7231" t="s">
        <v>116</v>
      </c>
      <c r="F7231" t="s">
        <v>97</v>
      </c>
      <c r="G7231" t="s">
        <v>117</v>
      </c>
      <c r="H7231" t="s">
        <v>118</v>
      </c>
      <c r="I7231" s="1">
        <v>42626</v>
      </c>
      <c r="J7231">
        <v>2016</v>
      </c>
      <c r="K7231" t="s">
        <v>69</v>
      </c>
      <c r="L7231" t="s">
        <v>70</v>
      </c>
      <c r="M7231" s="1">
        <v>42684</v>
      </c>
      <c r="N7231">
        <v>28</v>
      </c>
      <c r="O7231">
        <f>STANDARDIZE(N7231,$N$8,$N$9)</f>
        <v>-0.13423936991002217</v>
      </c>
      <c r="P7231">
        <f>ABS($J$3-O7231)</f>
        <v>0.39312685386686819</v>
      </c>
      <c r="Q7231">
        <f>ABS($J$4-O7231)</f>
        <v>2.3230223183042211</v>
      </c>
      <c r="R7231">
        <f>ABS($J$5-O7231)</f>
        <v>1.7869402448493998E-2</v>
      </c>
      <c r="S7231">
        <f>ABS($J$6-O7231)</f>
        <v>0.57182087835180828</v>
      </c>
      <c r="T7231">
        <f>MIN(P7231:S7231)</f>
        <v>1.7869402448493998E-2</v>
      </c>
      <c r="U7231">
        <f>MATCH(T7231,P7231:S7231, 0)</f>
        <v>3</v>
      </c>
    </row>
    <row r="7232" spans="1:21" x14ac:dyDescent="0.35">
      <c r="A7232">
        <v>3</v>
      </c>
      <c r="B7232">
        <v>7221</v>
      </c>
      <c r="C7232" t="s">
        <v>82</v>
      </c>
      <c r="D7232" t="s">
        <v>83</v>
      </c>
      <c r="E7232" t="s">
        <v>79</v>
      </c>
      <c r="F7232" t="s">
        <v>35</v>
      </c>
      <c r="G7232" t="s">
        <v>80</v>
      </c>
      <c r="H7232" t="s">
        <v>81</v>
      </c>
      <c r="I7232" s="1">
        <v>42626</v>
      </c>
      <c r="J7232">
        <v>2016</v>
      </c>
      <c r="K7232" t="s">
        <v>77</v>
      </c>
      <c r="L7232" t="s">
        <v>78</v>
      </c>
      <c r="M7232" s="1">
        <v>42714</v>
      </c>
      <c r="N7232">
        <v>29</v>
      </c>
      <c r="O7232">
        <f>STANDARDIZE(N7232,$N$8,$N$9)</f>
        <v>-0.11636996746152814</v>
      </c>
      <c r="P7232">
        <f>ABS($J$3-O7232)</f>
        <v>0.41099625631536219</v>
      </c>
      <c r="Q7232">
        <f>ABS($J$4-O7232)</f>
        <v>2.3051529158557269</v>
      </c>
      <c r="R7232">
        <f>ABS($J$5-O7232)</f>
        <v>3.5738804896988025E-2</v>
      </c>
      <c r="S7232">
        <f>ABS($J$6-O7232)</f>
        <v>0.55395147590331428</v>
      </c>
      <c r="T7232">
        <f>MIN(P7232:S7232)</f>
        <v>3.5738804896988025E-2</v>
      </c>
      <c r="U7232">
        <f>MATCH(T7232,P7232:S7232, 0)</f>
        <v>3</v>
      </c>
    </row>
    <row r="7233" spans="1:21" x14ac:dyDescent="0.35">
      <c r="A7233">
        <v>4</v>
      </c>
      <c r="B7233">
        <v>7222</v>
      </c>
      <c r="C7233" t="s">
        <v>67</v>
      </c>
      <c r="D7233" t="s">
        <v>68</v>
      </c>
      <c r="E7233" t="s">
        <v>79</v>
      </c>
      <c r="F7233" t="s">
        <v>35</v>
      </c>
      <c r="G7233" t="s">
        <v>80</v>
      </c>
      <c r="H7233" t="s">
        <v>81</v>
      </c>
      <c r="I7233" s="1">
        <v>42626</v>
      </c>
      <c r="J7233">
        <v>2016</v>
      </c>
      <c r="K7233" t="s">
        <v>41</v>
      </c>
      <c r="L7233" t="s">
        <v>42</v>
      </c>
      <c r="M7233" s="1">
        <v>42724</v>
      </c>
      <c r="N7233">
        <v>98</v>
      </c>
      <c r="O7233">
        <f>STANDARDIZE(N7233,$N$8,$N$9)</f>
        <v>1.1166188014845584</v>
      </c>
      <c r="P7233">
        <f>ABS($J$3-O7233)</f>
        <v>1.6439850252614487</v>
      </c>
      <c r="Q7233">
        <f>ABS($J$4-O7233)</f>
        <v>1.0721641469096406</v>
      </c>
      <c r="R7233">
        <f>ABS($J$5-O7233)</f>
        <v>1.2687275738430746</v>
      </c>
      <c r="S7233">
        <f>ABS($J$6-O7233)</f>
        <v>0.67903729304277227</v>
      </c>
      <c r="T7233">
        <f>MIN(P7233:S7233)</f>
        <v>0.67903729304277227</v>
      </c>
      <c r="U7233">
        <f>MATCH(T7233,P7233:S7233, 0)</f>
        <v>4</v>
      </c>
    </row>
    <row r="7234" spans="1:21" x14ac:dyDescent="0.35">
      <c r="A7234">
        <v>2</v>
      </c>
      <c r="B7234">
        <v>7223</v>
      </c>
      <c r="C7234" t="s">
        <v>172</v>
      </c>
      <c r="D7234" t="s">
        <v>173</v>
      </c>
      <c r="E7234" t="s">
        <v>24</v>
      </c>
      <c r="F7234" t="s">
        <v>25</v>
      </c>
      <c r="G7234" t="s">
        <v>26</v>
      </c>
      <c r="H7234" t="s">
        <v>27</v>
      </c>
      <c r="I7234" s="1">
        <v>42626</v>
      </c>
      <c r="J7234">
        <v>2016</v>
      </c>
      <c r="K7234" t="s">
        <v>41</v>
      </c>
      <c r="L7234" t="s">
        <v>42</v>
      </c>
      <c r="M7234" s="1">
        <v>42748</v>
      </c>
      <c r="N7234">
        <v>122</v>
      </c>
      <c r="O7234">
        <f>STANDARDIZE(N7234,$N$8,$N$9)</f>
        <v>1.5454844602484148</v>
      </c>
      <c r="P7234">
        <f>ABS($J$3-O7234)</f>
        <v>2.0728506840253051</v>
      </c>
      <c r="Q7234">
        <f>ABS($J$4-O7234)</f>
        <v>0.64329848814578416</v>
      </c>
      <c r="R7234">
        <f>ABS($J$5-O7234)</f>
        <v>1.697593232606931</v>
      </c>
      <c r="S7234">
        <f>ABS($J$6-O7234)</f>
        <v>1.1079029518066288</v>
      </c>
      <c r="T7234">
        <f>MIN(P7234:S7234)</f>
        <v>0.64329848814578416</v>
      </c>
      <c r="U7234">
        <f>MATCH(T7234,P7234:S7234, 0)</f>
        <v>2</v>
      </c>
    </row>
    <row r="7235" spans="1:21" x14ac:dyDescent="0.35">
      <c r="A7235">
        <v>1</v>
      </c>
      <c r="B7235">
        <v>7224</v>
      </c>
      <c r="C7235" t="s">
        <v>14</v>
      </c>
      <c r="D7235" t="s">
        <v>15</v>
      </c>
      <c r="E7235" t="s">
        <v>16</v>
      </c>
      <c r="F7235" t="s">
        <v>17</v>
      </c>
      <c r="G7235" t="s">
        <v>344</v>
      </c>
      <c r="H7235" t="s">
        <v>345</v>
      </c>
      <c r="I7235" s="1">
        <v>42627</v>
      </c>
      <c r="J7235">
        <v>2016</v>
      </c>
      <c r="K7235" t="s">
        <v>125</v>
      </c>
      <c r="L7235" t="s">
        <v>126</v>
      </c>
      <c r="M7235" s="1">
        <v>42628</v>
      </c>
      <c r="N7235">
        <v>1</v>
      </c>
      <c r="O7235">
        <f>STANDARDIZE(N7235,$N$8,$N$9)</f>
        <v>-0.61671323601936046</v>
      </c>
      <c r="P7235">
        <f>ABS($J$3-O7235)</f>
        <v>8.9347012242470103E-2</v>
      </c>
      <c r="Q7235">
        <f>ABS($J$4-O7235)</f>
        <v>2.8054961844135593</v>
      </c>
      <c r="R7235">
        <f>ABS($J$5-O7235)</f>
        <v>0.46460446366084429</v>
      </c>
      <c r="S7235">
        <f>ABS($J$6-O7235)</f>
        <v>1.0542947444611466</v>
      </c>
      <c r="T7235">
        <f>MIN(P7235:S7235)</f>
        <v>8.9347012242470103E-2</v>
      </c>
      <c r="U7235">
        <f>MATCH(T7235,P7235:S7235, 0)</f>
        <v>1</v>
      </c>
    </row>
    <row r="7236" spans="1:21" x14ac:dyDescent="0.35">
      <c r="A7236">
        <v>1</v>
      </c>
      <c r="B7236">
        <v>7225</v>
      </c>
      <c r="C7236" t="s">
        <v>14</v>
      </c>
      <c r="D7236" t="s">
        <v>15</v>
      </c>
      <c r="E7236" t="s">
        <v>16</v>
      </c>
      <c r="F7236" t="s">
        <v>17</v>
      </c>
      <c r="G7236" t="s">
        <v>599</v>
      </c>
      <c r="H7236" t="s">
        <v>600</v>
      </c>
      <c r="I7236" s="1">
        <v>42627</v>
      </c>
      <c r="J7236">
        <v>2016</v>
      </c>
      <c r="K7236" t="s">
        <v>202</v>
      </c>
      <c r="L7236" t="s">
        <v>203</v>
      </c>
      <c r="M7236" s="1">
        <v>42628</v>
      </c>
      <c r="N7236">
        <v>1</v>
      </c>
      <c r="O7236">
        <f>STANDARDIZE(N7236,$N$8,$N$9)</f>
        <v>-0.61671323601936046</v>
      </c>
      <c r="P7236">
        <f>ABS($J$3-O7236)</f>
        <v>8.9347012242470103E-2</v>
      </c>
      <c r="Q7236">
        <f>ABS($J$4-O7236)</f>
        <v>2.8054961844135593</v>
      </c>
      <c r="R7236">
        <f>ABS($J$5-O7236)</f>
        <v>0.46460446366084429</v>
      </c>
      <c r="S7236">
        <f>ABS($J$6-O7236)</f>
        <v>1.0542947444611466</v>
      </c>
      <c r="T7236">
        <f>MIN(P7236:S7236)</f>
        <v>8.9347012242470103E-2</v>
      </c>
      <c r="U7236">
        <f>MATCH(T7236,P7236:S7236, 0)</f>
        <v>1</v>
      </c>
    </row>
    <row r="7237" spans="1:21" x14ac:dyDescent="0.35">
      <c r="A7237">
        <v>1</v>
      </c>
      <c r="B7237">
        <v>7226</v>
      </c>
      <c r="C7237" t="s">
        <v>71</v>
      </c>
      <c r="D7237" t="s">
        <v>72</v>
      </c>
      <c r="E7237" t="s">
        <v>79</v>
      </c>
      <c r="F7237" t="s">
        <v>35</v>
      </c>
      <c r="G7237" t="s">
        <v>80</v>
      </c>
      <c r="H7237" t="s">
        <v>81</v>
      </c>
      <c r="I7237" s="1">
        <v>42627</v>
      </c>
      <c r="J7237">
        <v>2016</v>
      </c>
      <c r="K7237" t="s">
        <v>77</v>
      </c>
      <c r="L7237" t="s">
        <v>78</v>
      </c>
      <c r="M7237" s="1">
        <v>42639</v>
      </c>
      <c r="N7237">
        <v>12</v>
      </c>
      <c r="O7237">
        <f>STANDARDIZE(N7237,$N$8,$N$9)</f>
        <v>-0.42014980908592631</v>
      </c>
      <c r="P7237">
        <f>ABS($J$3-O7237)</f>
        <v>0.10721641469096405</v>
      </c>
      <c r="Q7237">
        <f>ABS($J$4-O7237)</f>
        <v>2.6089327574801251</v>
      </c>
      <c r="R7237">
        <f>ABS($J$5-O7237)</f>
        <v>0.26804103672741014</v>
      </c>
      <c r="S7237">
        <f>ABS($J$6-O7237)</f>
        <v>0.85773131752771237</v>
      </c>
      <c r="T7237">
        <f>MIN(P7237:S7237)</f>
        <v>0.10721641469096405</v>
      </c>
      <c r="U7237">
        <f>MATCH(T7237,P7237:S7237, 0)</f>
        <v>1</v>
      </c>
    </row>
    <row r="7238" spans="1:21" x14ac:dyDescent="0.35">
      <c r="A7238">
        <v>1</v>
      </c>
      <c r="B7238">
        <v>7227</v>
      </c>
      <c r="C7238" t="s">
        <v>172</v>
      </c>
      <c r="D7238" t="s">
        <v>173</v>
      </c>
      <c r="E7238" t="s">
        <v>79</v>
      </c>
      <c r="F7238" t="s">
        <v>35</v>
      </c>
      <c r="G7238" t="s">
        <v>80</v>
      </c>
      <c r="H7238" t="s">
        <v>81</v>
      </c>
      <c r="I7238" s="1">
        <v>42627</v>
      </c>
      <c r="J7238">
        <v>2016</v>
      </c>
      <c r="K7238" t="s">
        <v>77</v>
      </c>
      <c r="L7238" t="s">
        <v>78</v>
      </c>
      <c r="M7238" s="1">
        <v>42639</v>
      </c>
      <c r="N7238">
        <v>12</v>
      </c>
      <c r="O7238">
        <f>STANDARDIZE(N7238,$N$8,$N$9)</f>
        <v>-0.42014980908592631</v>
      </c>
      <c r="P7238">
        <f>ABS($J$3-O7238)</f>
        <v>0.10721641469096405</v>
      </c>
      <c r="Q7238">
        <f>ABS($J$4-O7238)</f>
        <v>2.6089327574801251</v>
      </c>
      <c r="R7238">
        <f>ABS($J$5-O7238)</f>
        <v>0.26804103672741014</v>
      </c>
      <c r="S7238">
        <f>ABS($J$6-O7238)</f>
        <v>0.85773131752771237</v>
      </c>
      <c r="T7238">
        <f>MIN(P7238:S7238)</f>
        <v>0.10721641469096405</v>
      </c>
      <c r="U7238">
        <f>MATCH(T7238,P7238:S7238, 0)</f>
        <v>1</v>
      </c>
    </row>
    <row r="7239" spans="1:21" x14ac:dyDescent="0.35">
      <c r="A7239">
        <v>3</v>
      </c>
      <c r="B7239">
        <v>7228</v>
      </c>
      <c r="C7239" t="s">
        <v>14</v>
      </c>
      <c r="D7239" t="s">
        <v>15</v>
      </c>
      <c r="E7239" t="s">
        <v>131</v>
      </c>
      <c r="F7239" t="s">
        <v>132</v>
      </c>
      <c r="G7239" t="s">
        <v>133</v>
      </c>
      <c r="H7239" t="s">
        <v>134</v>
      </c>
      <c r="I7239" s="1">
        <v>42627</v>
      </c>
      <c r="J7239">
        <v>2016</v>
      </c>
      <c r="K7239" t="s">
        <v>20</v>
      </c>
      <c r="L7239" t="s">
        <v>21</v>
      </c>
      <c r="M7239" s="1">
        <v>42670</v>
      </c>
      <c r="N7239">
        <v>43</v>
      </c>
      <c r="O7239">
        <f>STANDARDIZE(N7239,$N$8,$N$9)</f>
        <v>0.13380166681738798</v>
      </c>
      <c r="P7239">
        <f>ABS($J$3-O7239)</f>
        <v>0.66116789059427838</v>
      </c>
      <c r="Q7239">
        <f>ABS($J$4-O7239)</f>
        <v>2.0549812815768109</v>
      </c>
      <c r="R7239">
        <f>ABS($J$5-O7239)</f>
        <v>0.28591043917590414</v>
      </c>
      <c r="S7239">
        <f>ABS($J$6-O7239)</f>
        <v>0.30377984162439814</v>
      </c>
      <c r="T7239">
        <f>MIN(P7239:S7239)</f>
        <v>0.28591043917590414</v>
      </c>
      <c r="U7239">
        <f>MATCH(T7239,P7239:S7239, 0)</f>
        <v>3</v>
      </c>
    </row>
    <row r="7240" spans="1:21" x14ac:dyDescent="0.35">
      <c r="A7240">
        <v>1</v>
      </c>
      <c r="B7240">
        <v>7229</v>
      </c>
      <c r="C7240" t="s">
        <v>172</v>
      </c>
      <c r="D7240" t="s">
        <v>173</v>
      </c>
      <c r="E7240" t="s">
        <v>16</v>
      </c>
      <c r="F7240" t="s">
        <v>17</v>
      </c>
      <c r="G7240" t="s">
        <v>137</v>
      </c>
      <c r="H7240" t="s">
        <v>138</v>
      </c>
      <c r="I7240" s="1">
        <v>42628</v>
      </c>
      <c r="J7240">
        <v>2016</v>
      </c>
      <c r="K7240" t="s">
        <v>577</v>
      </c>
      <c r="L7240" t="s">
        <v>578</v>
      </c>
      <c r="M7240" s="1">
        <v>42633</v>
      </c>
      <c r="N7240">
        <v>5</v>
      </c>
      <c r="O7240">
        <f>STANDARDIZE(N7240,$N$8,$N$9)</f>
        <v>-0.54523562622538435</v>
      </c>
      <c r="P7240">
        <f>ABS($J$3-O7240)</f>
        <v>1.7869402448493998E-2</v>
      </c>
      <c r="Q7240">
        <f>ABS($J$4-O7240)</f>
        <v>2.7340185746195833</v>
      </c>
      <c r="R7240">
        <f>ABS($J$5-O7240)</f>
        <v>0.39312685386686819</v>
      </c>
      <c r="S7240">
        <f>ABS($J$6-O7240)</f>
        <v>0.98281713466717047</v>
      </c>
      <c r="T7240">
        <f>MIN(P7240:S7240)</f>
        <v>1.7869402448493998E-2</v>
      </c>
      <c r="U7240">
        <f>MATCH(T7240,P7240:S7240, 0)</f>
        <v>1</v>
      </c>
    </row>
    <row r="7241" spans="1:21" x14ac:dyDescent="0.35">
      <c r="A7241">
        <v>1</v>
      </c>
      <c r="B7241">
        <v>7230</v>
      </c>
      <c r="C7241" t="s">
        <v>119</v>
      </c>
      <c r="D7241" t="s">
        <v>120</v>
      </c>
      <c r="E7241" t="s">
        <v>73</v>
      </c>
      <c r="F7241" t="s">
        <v>74</v>
      </c>
      <c r="G7241" t="s">
        <v>114</v>
      </c>
      <c r="H7241" t="s">
        <v>115</v>
      </c>
      <c r="I7241" s="1">
        <v>42628</v>
      </c>
      <c r="J7241">
        <v>2016</v>
      </c>
      <c r="K7241" t="s">
        <v>227</v>
      </c>
      <c r="L7241" t="s">
        <v>228</v>
      </c>
      <c r="M7241" s="1">
        <v>42639</v>
      </c>
      <c r="N7241">
        <v>11</v>
      </c>
      <c r="O7241">
        <f>STANDARDIZE(N7241,$N$8,$N$9)</f>
        <v>-0.43801921153442031</v>
      </c>
      <c r="P7241">
        <f>ABS($J$3-O7241)</f>
        <v>8.9347012242470047E-2</v>
      </c>
      <c r="Q7241">
        <f>ABS($J$4-O7241)</f>
        <v>2.6268021599286193</v>
      </c>
      <c r="R7241">
        <f>ABS($J$5-O7241)</f>
        <v>0.28591043917590414</v>
      </c>
      <c r="S7241">
        <f>ABS($J$6-O7241)</f>
        <v>0.87560071997620637</v>
      </c>
      <c r="T7241">
        <f>MIN(P7241:S7241)</f>
        <v>8.9347012242470047E-2</v>
      </c>
      <c r="U7241">
        <f>MATCH(T7241,P7241:S7241, 0)</f>
        <v>1</v>
      </c>
    </row>
    <row r="7242" spans="1:21" x14ac:dyDescent="0.35">
      <c r="A7242">
        <v>3</v>
      </c>
      <c r="B7242">
        <v>7231</v>
      </c>
      <c r="C7242" t="s">
        <v>172</v>
      </c>
      <c r="D7242" t="s">
        <v>173</v>
      </c>
      <c r="E7242" t="s">
        <v>149</v>
      </c>
      <c r="F7242" t="s">
        <v>150</v>
      </c>
      <c r="G7242" t="s">
        <v>215</v>
      </c>
      <c r="H7242" t="s">
        <v>216</v>
      </c>
      <c r="I7242" s="1">
        <v>42628</v>
      </c>
      <c r="J7242">
        <v>2016</v>
      </c>
      <c r="K7242" t="s">
        <v>77</v>
      </c>
      <c r="L7242" t="s">
        <v>78</v>
      </c>
      <c r="M7242" s="1">
        <v>42410</v>
      </c>
      <c r="N7242">
        <v>17</v>
      </c>
      <c r="O7242">
        <f>STANDARDIZE(N7242,$N$8,$N$9)</f>
        <v>-0.33080279684345626</v>
      </c>
      <c r="P7242">
        <f>ABS($J$3-O7242)</f>
        <v>0.19656342693343409</v>
      </c>
      <c r="Q7242">
        <f>ABS($J$4-O7242)</f>
        <v>2.5195857452376553</v>
      </c>
      <c r="R7242">
        <f>ABS($J$5-O7242)</f>
        <v>0.17869402448494009</v>
      </c>
      <c r="S7242">
        <f>ABS($J$6-O7242)</f>
        <v>0.76838430528524237</v>
      </c>
      <c r="T7242">
        <f>MIN(P7242:S7242)</f>
        <v>0.17869402448494009</v>
      </c>
      <c r="U7242">
        <f>MATCH(T7242,P7242:S7242, 0)</f>
        <v>3</v>
      </c>
    </row>
    <row r="7243" spans="1:21" x14ac:dyDescent="0.35">
      <c r="A7243">
        <v>4</v>
      </c>
      <c r="B7243">
        <v>7232</v>
      </c>
      <c r="C7243" t="s">
        <v>14</v>
      </c>
      <c r="D7243" t="s">
        <v>15</v>
      </c>
      <c r="E7243" t="s">
        <v>24</v>
      </c>
      <c r="F7243" t="s">
        <v>25</v>
      </c>
      <c r="G7243" t="s">
        <v>26</v>
      </c>
      <c r="H7243" t="s">
        <v>27</v>
      </c>
      <c r="I7243" s="1">
        <v>42628</v>
      </c>
      <c r="J7243">
        <v>2016</v>
      </c>
      <c r="K7243" t="s">
        <v>28</v>
      </c>
      <c r="L7243" t="s">
        <v>29</v>
      </c>
      <c r="M7243" s="1">
        <v>42688</v>
      </c>
      <c r="N7243">
        <v>60</v>
      </c>
      <c r="O7243">
        <f>STANDARDIZE(N7243,$N$8,$N$9)</f>
        <v>0.43758150844178612</v>
      </c>
      <c r="P7243">
        <f>ABS($J$3-O7243)</f>
        <v>0.96494773221867647</v>
      </c>
      <c r="Q7243">
        <f>ABS($J$4-O7243)</f>
        <v>1.7512014399524127</v>
      </c>
      <c r="R7243">
        <f>ABS($J$5-O7243)</f>
        <v>0.58969028080030228</v>
      </c>
      <c r="S7243">
        <f>ABS($J$6-O7243)</f>
        <v>0</v>
      </c>
      <c r="T7243">
        <f>MIN(P7243:S7243)</f>
        <v>0</v>
      </c>
      <c r="U7243">
        <f>MATCH(T7243,P7243:S7243, 0)</f>
        <v>4</v>
      </c>
    </row>
    <row r="7244" spans="1:21" x14ac:dyDescent="0.35">
      <c r="A7244">
        <v>4</v>
      </c>
      <c r="B7244">
        <v>7233</v>
      </c>
      <c r="C7244" t="s">
        <v>30</v>
      </c>
      <c r="D7244" t="s">
        <v>31</v>
      </c>
      <c r="E7244" t="s">
        <v>149</v>
      </c>
      <c r="F7244" t="s">
        <v>150</v>
      </c>
      <c r="G7244" t="s">
        <v>215</v>
      </c>
      <c r="H7244" t="s">
        <v>216</v>
      </c>
      <c r="I7244" s="1">
        <v>42628</v>
      </c>
      <c r="J7244">
        <v>2016</v>
      </c>
      <c r="K7244" t="s">
        <v>77</v>
      </c>
      <c r="L7244" t="s">
        <v>78</v>
      </c>
      <c r="M7244" s="1">
        <v>42690</v>
      </c>
      <c r="N7244">
        <v>62</v>
      </c>
      <c r="O7244">
        <f>STANDARDIZE(N7244,$N$8,$N$9)</f>
        <v>0.47332031333877417</v>
      </c>
      <c r="P7244">
        <f>ABS($J$3-O7244)</f>
        <v>1.0006865371156646</v>
      </c>
      <c r="Q7244">
        <f>ABS($J$4-O7244)</f>
        <v>1.7154626350554247</v>
      </c>
      <c r="R7244">
        <f>ABS($J$5-O7244)</f>
        <v>0.62542908569729039</v>
      </c>
      <c r="S7244">
        <f>ABS($J$6-O7244)</f>
        <v>3.5738804896988052E-2</v>
      </c>
      <c r="T7244">
        <f>MIN(P7244:S7244)</f>
        <v>3.5738804896988052E-2</v>
      </c>
      <c r="U7244">
        <f>MATCH(T7244,P7244:S7244, 0)</f>
        <v>4</v>
      </c>
    </row>
    <row r="7245" spans="1:21" x14ac:dyDescent="0.35">
      <c r="A7245">
        <v>3</v>
      </c>
      <c r="B7245">
        <v>7234</v>
      </c>
      <c r="C7245" t="s">
        <v>30</v>
      </c>
      <c r="D7245" t="s">
        <v>31</v>
      </c>
      <c r="E7245" t="s">
        <v>79</v>
      </c>
      <c r="F7245" t="s">
        <v>35</v>
      </c>
      <c r="G7245" t="s">
        <v>80</v>
      </c>
      <c r="H7245" t="s">
        <v>81</v>
      </c>
      <c r="I7245" s="1">
        <v>42629</v>
      </c>
      <c r="J7245">
        <v>2016</v>
      </c>
      <c r="K7245" t="s">
        <v>41</v>
      </c>
      <c r="L7245" t="s">
        <v>42</v>
      </c>
      <c r="M7245" s="1">
        <v>42470</v>
      </c>
      <c r="N7245">
        <v>18</v>
      </c>
      <c r="O7245">
        <f>STANDARDIZE(N7245,$N$8,$N$9)</f>
        <v>-0.31293339439496226</v>
      </c>
      <c r="P7245">
        <f>ABS($J$3-O7245)</f>
        <v>0.21443282938192809</v>
      </c>
      <c r="Q7245">
        <f>ABS($J$4-O7245)</f>
        <v>2.5017163427891611</v>
      </c>
      <c r="R7245">
        <f>ABS($J$5-O7245)</f>
        <v>0.1608246220364461</v>
      </c>
      <c r="S7245">
        <f>ABS($J$6-O7245)</f>
        <v>0.75051490283674838</v>
      </c>
      <c r="T7245">
        <f>MIN(P7245:S7245)</f>
        <v>0.1608246220364461</v>
      </c>
      <c r="U7245">
        <f>MATCH(T7245,P7245:S7245, 0)</f>
        <v>3</v>
      </c>
    </row>
    <row r="7246" spans="1:21" x14ac:dyDescent="0.35">
      <c r="A7246">
        <v>3</v>
      </c>
      <c r="B7246">
        <v>7235</v>
      </c>
      <c r="C7246" t="s">
        <v>276</v>
      </c>
      <c r="D7246" t="s">
        <v>277</v>
      </c>
      <c r="E7246" t="s">
        <v>149</v>
      </c>
      <c r="F7246" t="s">
        <v>150</v>
      </c>
      <c r="G7246" t="s">
        <v>215</v>
      </c>
      <c r="H7246" t="s">
        <v>216</v>
      </c>
      <c r="I7246" s="1">
        <v>42629</v>
      </c>
      <c r="J7246">
        <v>2016</v>
      </c>
      <c r="K7246" t="s">
        <v>77</v>
      </c>
      <c r="L7246" t="s">
        <v>78</v>
      </c>
      <c r="M7246" s="1">
        <v>42531</v>
      </c>
      <c r="N7246">
        <v>20</v>
      </c>
      <c r="O7246">
        <f>STANDARDIZE(N7246,$N$8,$N$9)</f>
        <v>-0.27719458949797421</v>
      </c>
      <c r="P7246">
        <f>ABS($J$3-O7246)</f>
        <v>0.25017163427891614</v>
      </c>
      <c r="Q7246">
        <f>ABS($J$4-O7246)</f>
        <v>2.4659775378921731</v>
      </c>
      <c r="R7246">
        <f>ABS($J$5-O7246)</f>
        <v>0.12508581713945804</v>
      </c>
      <c r="S7246">
        <f>ABS($J$6-O7246)</f>
        <v>0.71477609793976038</v>
      </c>
      <c r="T7246">
        <f>MIN(P7246:S7246)</f>
        <v>0.12508581713945804</v>
      </c>
      <c r="U7246">
        <f>MATCH(T7246,P7246:S7246, 0)</f>
        <v>3</v>
      </c>
    </row>
    <row r="7247" spans="1:21" x14ac:dyDescent="0.35">
      <c r="A7247">
        <v>3</v>
      </c>
      <c r="B7247">
        <v>7236</v>
      </c>
      <c r="C7247" t="s">
        <v>262</v>
      </c>
      <c r="D7247" t="s">
        <v>263</v>
      </c>
      <c r="E7247" t="s">
        <v>73</v>
      </c>
      <c r="F7247" t="s">
        <v>74</v>
      </c>
      <c r="G7247" t="s">
        <v>114</v>
      </c>
      <c r="H7247" t="s">
        <v>115</v>
      </c>
      <c r="I7247" s="1">
        <v>42629</v>
      </c>
      <c r="J7247">
        <v>2016</v>
      </c>
      <c r="K7247" t="s">
        <v>77</v>
      </c>
      <c r="L7247" t="s">
        <v>78</v>
      </c>
      <c r="M7247" s="1">
        <v>42669</v>
      </c>
      <c r="N7247">
        <v>40</v>
      </c>
      <c r="O7247">
        <f>STANDARDIZE(N7247,$N$8,$N$9)</f>
        <v>8.0193459471905953E-2</v>
      </c>
      <c r="P7247">
        <f>ABS($J$3-O7247)</f>
        <v>0.60755968324879628</v>
      </c>
      <c r="Q7247">
        <f>ABS($J$4-O7247)</f>
        <v>2.1085894889222931</v>
      </c>
      <c r="R7247">
        <f>ABS($J$5-O7247)</f>
        <v>0.23230223183042212</v>
      </c>
      <c r="S7247">
        <f>ABS($J$6-O7247)</f>
        <v>0.35738804896988019</v>
      </c>
      <c r="T7247">
        <f>MIN(P7247:S7247)</f>
        <v>0.23230223183042212</v>
      </c>
      <c r="U7247">
        <f>MATCH(T7247,P7247:S7247, 0)</f>
        <v>3</v>
      </c>
    </row>
    <row r="7248" spans="1:21" x14ac:dyDescent="0.35">
      <c r="A7248">
        <v>2</v>
      </c>
      <c r="B7248">
        <v>7237</v>
      </c>
      <c r="C7248" t="s">
        <v>206</v>
      </c>
      <c r="D7248" t="s">
        <v>207</v>
      </c>
      <c r="E7248" t="s">
        <v>73</v>
      </c>
      <c r="F7248" t="s">
        <v>74</v>
      </c>
      <c r="G7248" t="s">
        <v>114</v>
      </c>
      <c r="H7248" t="s">
        <v>115</v>
      </c>
      <c r="I7248" s="1">
        <v>42629</v>
      </c>
      <c r="J7248">
        <v>2016</v>
      </c>
      <c r="K7248" t="s">
        <v>69</v>
      </c>
      <c r="L7248" t="s">
        <v>70</v>
      </c>
      <c r="M7248" s="1">
        <v>42754</v>
      </c>
      <c r="N7248">
        <v>125</v>
      </c>
      <c r="O7248">
        <f>STANDARDIZE(N7248,$N$8,$N$9)</f>
        <v>1.5990926675938968</v>
      </c>
      <c r="P7248">
        <f>ABS($J$3-O7248)</f>
        <v>2.1264588913707874</v>
      </c>
      <c r="Q7248">
        <f>ABS($J$4-O7248)</f>
        <v>0.58969028080030217</v>
      </c>
      <c r="R7248">
        <f>ABS($J$5-O7248)</f>
        <v>1.751201439952413</v>
      </c>
      <c r="S7248">
        <f>ABS($J$6-O7248)</f>
        <v>1.1615111591521106</v>
      </c>
      <c r="T7248">
        <f>MIN(P7248:S7248)</f>
        <v>0.58969028080030217</v>
      </c>
      <c r="U7248">
        <f>MATCH(T7248,P7248:S7248, 0)</f>
        <v>2</v>
      </c>
    </row>
    <row r="7249" spans="1:21" x14ac:dyDescent="0.35">
      <c r="A7249">
        <v>1</v>
      </c>
      <c r="B7249">
        <v>7238</v>
      </c>
      <c r="C7249" t="s">
        <v>14</v>
      </c>
      <c r="D7249" t="s">
        <v>15</v>
      </c>
      <c r="E7249" t="s">
        <v>16</v>
      </c>
      <c r="F7249" t="s">
        <v>17</v>
      </c>
      <c r="G7249" t="s">
        <v>344</v>
      </c>
      <c r="H7249" t="s">
        <v>345</v>
      </c>
      <c r="I7249" s="1">
        <v>42630</v>
      </c>
      <c r="J7249">
        <v>2016</v>
      </c>
      <c r="K7249" t="s">
        <v>577</v>
      </c>
      <c r="L7249" t="s">
        <v>578</v>
      </c>
      <c r="M7249" s="1">
        <v>42630</v>
      </c>
      <c r="N7249">
        <v>0</v>
      </c>
      <c r="O7249">
        <f>STANDARDIZE(N7249,$N$8,$N$9)</f>
        <v>-0.63458263846785445</v>
      </c>
      <c r="P7249">
        <f>ABS($J$3-O7249)</f>
        <v>0.1072164146909641</v>
      </c>
      <c r="Q7249">
        <f>ABS($J$4-O7249)</f>
        <v>2.8233655868620535</v>
      </c>
      <c r="R7249">
        <f>ABS($J$5-O7249)</f>
        <v>0.48247386610933829</v>
      </c>
      <c r="S7249">
        <f>ABS($J$6-O7249)</f>
        <v>1.0721641469096406</v>
      </c>
      <c r="T7249">
        <f>MIN(P7249:S7249)</f>
        <v>0.1072164146909641</v>
      </c>
      <c r="U7249">
        <f>MATCH(T7249,P7249:S7249, 0)</f>
        <v>1</v>
      </c>
    </row>
    <row r="7250" spans="1:21" x14ac:dyDescent="0.35">
      <c r="A7250">
        <v>1</v>
      </c>
      <c r="B7250">
        <v>7239</v>
      </c>
      <c r="C7250" t="s">
        <v>82</v>
      </c>
      <c r="D7250" t="s">
        <v>83</v>
      </c>
      <c r="E7250" t="s">
        <v>79</v>
      </c>
      <c r="F7250" t="s">
        <v>35</v>
      </c>
      <c r="G7250" t="s">
        <v>80</v>
      </c>
      <c r="H7250" t="s">
        <v>81</v>
      </c>
      <c r="I7250" s="1">
        <v>42630</v>
      </c>
      <c r="J7250">
        <v>2016</v>
      </c>
      <c r="K7250" t="s">
        <v>176</v>
      </c>
      <c r="L7250" t="s">
        <v>177</v>
      </c>
      <c r="M7250" s="1">
        <v>42633</v>
      </c>
      <c r="N7250">
        <v>3</v>
      </c>
      <c r="O7250">
        <f>STANDARDIZE(N7250,$N$8,$N$9)</f>
        <v>-0.58097443112237235</v>
      </c>
      <c r="P7250">
        <f>ABS($J$3-O7250)</f>
        <v>5.3608207345481995E-2</v>
      </c>
      <c r="Q7250">
        <f>ABS($J$4-O7250)</f>
        <v>2.7697573795165713</v>
      </c>
      <c r="R7250">
        <f>ABS($J$5-O7250)</f>
        <v>0.42886565876385618</v>
      </c>
      <c r="S7250">
        <f>ABS($J$6-O7250)</f>
        <v>1.0185559395641586</v>
      </c>
      <c r="T7250">
        <f>MIN(P7250:S7250)</f>
        <v>5.3608207345481995E-2</v>
      </c>
      <c r="U7250">
        <f>MATCH(T7250,P7250:S7250, 0)</f>
        <v>1</v>
      </c>
    </row>
    <row r="7251" spans="1:21" x14ac:dyDescent="0.35">
      <c r="A7251">
        <v>1</v>
      </c>
      <c r="B7251">
        <v>7240</v>
      </c>
      <c r="C7251" t="s">
        <v>427</v>
      </c>
      <c r="D7251" t="s">
        <v>428</v>
      </c>
      <c r="E7251" t="s">
        <v>79</v>
      </c>
      <c r="F7251" t="s">
        <v>35</v>
      </c>
      <c r="G7251" t="s">
        <v>80</v>
      </c>
      <c r="H7251" t="s">
        <v>81</v>
      </c>
      <c r="I7251" s="1">
        <v>42630</v>
      </c>
      <c r="J7251">
        <v>2016</v>
      </c>
      <c r="K7251" t="s">
        <v>176</v>
      </c>
      <c r="L7251" t="s">
        <v>177</v>
      </c>
      <c r="M7251" s="1">
        <v>42633</v>
      </c>
      <c r="N7251">
        <v>3</v>
      </c>
      <c r="O7251">
        <f>STANDARDIZE(N7251,$N$8,$N$9)</f>
        <v>-0.58097443112237235</v>
      </c>
      <c r="P7251">
        <f>ABS($J$3-O7251)</f>
        <v>5.3608207345481995E-2</v>
      </c>
      <c r="Q7251">
        <f>ABS($J$4-O7251)</f>
        <v>2.7697573795165713</v>
      </c>
      <c r="R7251">
        <f>ABS($J$5-O7251)</f>
        <v>0.42886565876385618</v>
      </c>
      <c r="S7251">
        <f>ABS($J$6-O7251)</f>
        <v>1.0185559395641586</v>
      </c>
      <c r="T7251">
        <f>MIN(P7251:S7251)</f>
        <v>5.3608207345481995E-2</v>
      </c>
      <c r="U7251">
        <f>MATCH(T7251,P7251:S7251, 0)</f>
        <v>1</v>
      </c>
    </row>
    <row r="7252" spans="1:21" x14ac:dyDescent="0.35">
      <c r="A7252">
        <v>1</v>
      </c>
      <c r="B7252">
        <v>7241</v>
      </c>
      <c r="C7252" t="s">
        <v>14</v>
      </c>
      <c r="D7252" t="s">
        <v>15</v>
      </c>
      <c r="E7252" t="s">
        <v>43</v>
      </c>
      <c r="F7252" t="s">
        <v>35</v>
      </c>
      <c r="G7252" t="s">
        <v>48</v>
      </c>
      <c r="H7252" t="s">
        <v>49</v>
      </c>
      <c r="I7252" s="1">
        <v>42630</v>
      </c>
      <c r="J7252">
        <v>2016</v>
      </c>
      <c r="K7252" t="s">
        <v>77</v>
      </c>
      <c r="L7252" t="s">
        <v>78</v>
      </c>
      <c r="M7252" s="1">
        <v>42635</v>
      </c>
      <c r="N7252">
        <v>5</v>
      </c>
      <c r="O7252">
        <f>STANDARDIZE(N7252,$N$8,$N$9)</f>
        <v>-0.54523562622538435</v>
      </c>
      <c r="P7252">
        <f>ABS($J$3-O7252)</f>
        <v>1.7869402448493998E-2</v>
      </c>
      <c r="Q7252">
        <f>ABS($J$4-O7252)</f>
        <v>2.7340185746195833</v>
      </c>
      <c r="R7252">
        <f>ABS($J$5-O7252)</f>
        <v>0.39312685386686819</v>
      </c>
      <c r="S7252">
        <f>ABS($J$6-O7252)</f>
        <v>0.98281713466717047</v>
      </c>
      <c r="T7252">
        <f>MIN(P7252:S7252)</f>
        <v>1.7869402448493998E-2</v>
      </c>
      <c r="U7252">
        <f>MATCH(T7252,P7252:S7252, 0)</f>
        <v>1</v>
      </c>
    </row>
    <row r="7253" spans="1:21" x14ac:dyDescent="0.35">
      <c r="A7253">
        <v>4</v>
      </c>
      <c r="B7253">
        <v>7242</v>
      </c>
      <c r="C7253" t="s">
        <v>404</v>
      </c>
      <c r="D7253" t="s">
        <v>405</v>
      </c>
      <c r="E7253" t="s">
        <v>52</v>
      </c>
      <c r="F7253" t="s">
        <v>102</v>
      </c>
      <c r="G7253" t="s">
        <v>103</v>
      </c>
      <c r="H7253" t="s">
        <v>104</v>
      </c>
      <c r="I7253" s="1">
        <v>42630</v>
      </c>
      <c r="J7253">
        <v>2016</v>
      </c>
      <c r="K7253" t="s">
        <v>41</v>
      </c>
      <c r="L7253" t="s">
        <v>42</v>
      </c>
      <c r="M7253" s="1">
        <v>42411</v>
      </c>
      <c r="N7253">
        <v>46</v>
      </c>
      <c r="O7253">
        <f>STANDARDIZE(N7253,$N$8,$N$9)</f>
        <v>0.18740987416287</v>
      </c>
      <c r="P7253">
        <f>ABS($J$3-O7253)</f>
        <v>0.71477609793976038</v>
      </c>
      <c r="Q7253">
        <f>ABS($J$4-O7253)</f>
        <v>2.0013730742313292</v>
      </c>
      <c r="R7253">
        <f>ABS($J$5-O7253)</f>
        <v>0.33951864652138619</v>
      </c>
      <c r="S7253">
        <f>ABS($J$6-O7253)</f>
        <v>0.25017163427891609</v>
      </c>
      <c r="T7253">
        <f>MIN(P7253:S7253)</f>
        <v>0.25017163427891609</v>
      </c>
      <c r="U7253">
        <f>MATCH(T7253,P7253:S7253, 0)</f>
        <v>4</v>
      </c>
    </row>
    <row r="7254" spans="1:21" x14ac:dyDescent="0.35">
      <c r="A7254">
        <v>4</v>
      </c>
      <c r="B7254">
        <v>7243</v>
      </c>
      <c r="C7254" t="s">
        <v>67</v>
      </c>
      <c r="D7254" t="s">
        <v>68</v>
      </c>
      <c r="E7254" t="s">
        <v>149</v>
      </c>
      <c r="F7254" t="s">
        <v>150</v>
      </c>
      <c r="G7254" t="s">
        <v>215</v>
      </c>
      <c r="H7254" t="s">
        <v>216</v>
      </c>
      <c r="I7254" s="1">
        <v>42630</v>
      </c>
      <c r="J7254">
        <v>2016</v>
      </c>
      <c r="K7254" t="s">
        <v>77</v>
      </c>
      <c r="L7254" t="s">
        <v>78</v>
      </c>
      <c r="M7254" s="1">
        <v>42624</v>
      </c>
      <c r="N7254">
        <v>53</v>
      </c>
      <c r="O7254">
        <f>STANDARDIZE(N7254,$N$8,$N$9)</f>
        <v>0.31249569130232807</v>
      </c>
      <c r="P7254">
        <f>ABS($J$3-O7254)</f>
        <v>0.83986191507921837</v>
      </c>
      <c r="Q7254">
        <f>ABS($J$4-O7254)</f>
        <v>1.8762872570918709</v>
      </c>
      <c r="R7254">
        <f>ABS($J$5-O7254)</f>
        <v>0.46460446366084424</v>
      </c>
      <c r="S7254">
        <f>ABS($J$6-O7254)</f>
        <v>0.12508581713945804</v>
      </c>
      <c r="T7254">
        <f>MIN(P7254:S7254)</f>
        <v>0.12508581713945804</v>
      </c>
      <c r="U7254">
        <f>MATCH(T7254,P7254:S7254, 0)</f>
        <v>4</v>
      </c>
    </row>
    <row r="7255" spans="1:21" x14ac:dyDescent="0.35">
      <c r="A7255">
        <v>4</v>
      </c>
      <c r="B7255">
        <v>7244</v>
      </c>
      <c r="C7255" t="s">
        <v>30</v>
      </c>
      <c r="D7255" t="s">
        <v>31</v>
      </c>
      <c r="E7255" t="s">
        <v>163</v>
      </c>
      <c r="F7255" t="s">
        <v>59</v>
      </c>
      <c r="G7255" t="s">
        <v>164</v>
      </c>
      <c r="H7255" t="s">
        <v>165</v>
      </c>
      <c r="I7255" s="1">
        <v>42631</v>
      </c>
      <c r="J7255">
        <v>2016</v>
      </c>
      <c r="K7255" t="s">
        <v>227</v>
      </c>
      <c r="L7255" t="s">
        <v>228</v>
      </c>
      <c r="M7255" s="1">
        <v>42654</v>
      </c>
      <c r="N7255">
        <v>53</v>
      </c>
      <c r="O7255">
        <f>STANDARDIZE(N7255,$N$8,$N$9)</f>
        <v>0.31249569130232807</v>
      </c>
      <c r="P7255">
        <f>ABS($J$3-O7255)</f>
        <v>0.83986191507921837</v>
      </c>
      <c r="Q7255">
        <f>ABS($J$4-O7255)</f>
        <v>1.8762872570918709</v>
      </c>
      <c r="R7255">
        <f>ABS($J$5-O7255)</f>
        <v>0.46460446366084424</v>
      </c>
      <c r="S7255">
        <f>ABS($J$6-O7255)</f>
        <v>0.12508581713945804</v>
      </c>
      <c r="T7255">
        <f>MIN(P7255:S7255)</f>
        <v>0.12508581713945804</v>
      </c>
      <c r="U7255">
        <f>MATCH(T7255,P7255:S7255, 0)</f>
        <v>4</v>
      </c>
    </row>
    <row r="7256" spans="1:21" x14ac:dyDescent="0.35">
      <c r="A7256">
        <v>1</v>
      </c>
      <c r="B7256">
        <v>7245</v>
      </c>
      <c r="C7256" t="s">
        <v>229</v>
      </c>
      <c r="D7256" t="s">
        <v>230</v>
      </c>
      <c r="E7256" t="s">
        <v>84</v>
      </c>
      <c r="F7256" t="s">
        <v>85</v>
      </c>
      <c r="G7256" t="s">
        <v>333</v>
      </c>
      <c r="H7256" t="s">
        <v>334</v>
      </c>
      <c r="I7256" s="1">
        <v>42632</v>
      </c>
      <c r="J7256">
        <v>2016</v>
      </c>
      <c r="K7256" t="s">
        <v>176</v>
      </c>
      <c r="L7256" t="s">
        <v>177</v>
      </c>
      <c r="M7256" s="1">
        <v>42636</v>
      </c>
      <c r="N7256">
        <v>4</v>
      </c>
      <c r="O7256">
        <f>STANDARDIZE(N7256,$N$8,$N$9)</f>
        <v>-0.56310502867387835</v>
      </c>
      <c r="P7256">
        <f>ABS($J$3-O7256)</f>
        <v>3.5738804896987997E-2</v>
      </c>
      <c r="Q7256">
        <f>ABS($J$4-O7256)</f>
        <v>2.7518879770680771</v>
      </c>
      <c r="R7256">
        <f>ABS($J$5-O7256)</f>
        <v>0.41099625631536219</v>
      </c>
      <c r="S7256">
        <f>ABS($J$6-O7256)</f>
        <v>1.0006865371156644</v>
      </c>
      <c r="T7256">
        <f>MIN(P7256:S7256)</f>
        <v>3.5738804896987997E-2</v>
      </c>
      <c r="U7256">
        <f>MATCH(T7256,P7256:S7256, 0)</f>
        <v>1</v>
      </c>
    </row>
    <row r="7257" spans="1:21" x14ac:dyDescent="0.35">
      <c r="A7257">
        <v>1</v>
      </c>
      <c r="B7257">
        <v>7246</v>
      </c>
      <c r="C7257" t="s">
        <v>14</v>
      </c>
      <c r="D7257" t="s">
        <v>15</v>
      </c>
      <c r="E7257" t="s">
        <v>163</v>
      </c>
      <c r="F7257" t="s">
        <v>59</v>
      </c>
      <c r="G7257" t="s">
        <v>164</v>
      </c>
      <c r="H7257" t="s">
        <v>165</v>
      </c>
      <c r="I7257" s="1">
        <v>42632</v>
      </c>
      <c r="J7257">
        <v>2016</v>
      </c>
      <c r="K7257" t="s">
        <v>77</v>
      </c>
      <c r="L7257" t="s">
        <v>78</v>
      </c>
      <c r="M7257" s="1">
        <v>42640</v>
      </c>
      <c r="N7257">
        <v>8</v>
      </c>
      <c r="O7257">
        <f>STANDARDIZE(N7257,$N$8,$N$9)</f>
        <v>-0.49162741887990236</v>
      </c>
      <c r="P7257">
        <f>ABS($J$3-O7257)</f>
        <v>3.5738804896987997E-2</v>
      </c>
      <c r="Q7257">
        <f>ABS($J$4-O7257)</f>
        <v>2.6804103672741011</v>
      </c>
      <c r="R7257">
        <f>ABS($J$5-O7257)</f>
        <v>0.33951864652138619</v>
      </c>
      <c r="S7257">
        <f>ABS($J$6-O7257)</f>
        <v>0.92920892732168847</v>
      </c>
      <c r="T7257">
        <f>MIN(P7257:S7257)</f>
        <v>3.5738804896987997E-2</v>
      </c>
      <c r="U7257">
        <f>MATCH(T7257,P7257:S7257, 0)</f>
        <v>1</v>
      </c>
    </row>
    <row r="7258" spans="1:21" x14ac:dyDescent="0.35">
      <c r="A7258">
        <v>1</v>
      </c>
      <c r="B7258">
        <v>7247</v>
      </c>
      <c r="C7258" t="s">
        <v>67</v>
      </c>
      <c r="D7258" t="s">
        <v>68</v>
      </c>
      <c r="E7258" t="s">
        <v>163</v>
      </c>
      <c r="F7258" t="s">
        <v>59</v>
      </c>
      <c r="G7258" t="s">
        <v>164</v>
      </c>
      <c r="H7258" t="s">
        <v>165</v>
      </c>
      <c r="I7258" s="1">
        <v>42632</v>
      </c>
      <c r="J7258">
        <v>2016</v>
      </c>
      <c r="K7258" t="s">
        <v>77</v>
      </c>
      <c r="L7258" t="s">
        <v>78</v>
      </c>
      <c r="M7258" s="1">
        <v>42640</v>
      </c>
      <c r="N7258">
        <v>8</v>
      </c>
      <c r="O7258">
        <f>STANDARDIZE(N7258,$N$8,$N$9)</f>
        <v>-0.49162741887990236</v>
      </c>
      <c r="P7258">
        <f>ABS($J$3-O7258)</f>
        <v>3.5738804896987997E-2</v>
      </c>
      <c r="Q7258">
        <f>ABS($J$4-O7258)</f>
        <v>2.6804103672741011</v>
      </c>
      <c r="R7258">
        <f>ABS($J$5-O7258)</f>
        <v>0.33951864652138619</v>
      </c>
      <c r="S7258">
        <f>ABS($J$6-O7258)</f>
        <v>0.92920892732168847</v>
      </c>
      <c r="T7258">
        <f>MIN(P7258:S7258)</f>
        <v>3.5738804896987997E-2</v>
      </c>
      <c r="U7258">
        <f>MATCH(T7258,P7258:S7258, 0)</f>
        <v>1</v>
      </c>
    </row>
    <row r="7259" spans="1:21" x14ac:dyDescent="0.35">
      <c r="A7259">
        <v>1</v>
      </c>
      <c r="B7259">
        <v>7248</v>
      </c>
      <c r="C7259" t="s">
        <v>14</v>
      </c>
      <c r="D7259" t="s">
        <v>15</v>
      </c>
      <c r="E7259" t="s">
        <v>196</v>
      </c>
      <c r="F7259" t="s">
        <v>197</v>
      </c>
      <c r="G7259" t="s">
        <v>198</v>
      </c>
      <c r="H7259" t="s">
        <v>199</v>
      </c>
      <c r="I7259" s="1">
        <v>42632</v>
      </c>
      <c r="J7259">
        <v>2016</v>
      </c>
      <c r="K7259" t="s">
        <v>69</v>
      </c>
      <c r="L7259" t="s">
        <v>70</v>
      </c>
      <c r="M7259" s="1">
        <v>42642</v>
      </c>
      <c r="N7259">
        <v>10</v>
      </c>
      <c r="O7259">
        <f>STANDARDIZE(N7259,$N$8,$N$9)</f>
        <v>-0.4558886139829143</v>
      </c>
      <c r="P7259">
        <f>ABS($J$3-O7259)</f>
        <v>7.1477609793976049E-2</v>
      </c>
      <c r="Q7259">
        <f>ABS($J$4-O7259)</f>
        <v>2.6446715623771131</v>
      </c>
      <c r="R7259">
        <f>ABS($J$5-O7259)</f>
        <v>0.30377984162439814</v>
      </c>
      <c r="S7259">
        <f>ABS($J$6-O7259)</f>
        <v>0.89347012242470036</v>
      </c>
      <c r="T7259">
        <f>MIN(P7259:S7259)</f>
        <v>7.1477609793976049E-2</v>
      </c>
      <c r="U7259">
        <f>MATCH(T7259,P7259:S7259, 0)</f>
        <v>1</v>
      </c>
    </row>
    <row r="7260" spans="1:21" x14ac:dyDescent="0.35">
      <c r="A7260">
        <v>3</v>
      </c>
      <c r="B7260">
        <v>7249</v>
      </c>
      <c r="C7260" t="s">
        <v>260</v>
      </c>
      <c r="D7260" t="s">
        <v>261</v>
      </c>
      <c r="E7260" t="s">
        <v>73</v>
      </c>
      <c r="F7260" t="s">
        <v>74</v>
      </c>
      <c r="G7260" t="s">
        <v>75</v>
      </c>
      <c r="H7260" t="s">
        <v>76</v>
      </c>
      <c r="I7260" s="1">
        <v>42632</v>
      </c>
      <c r="J7260">
        <v>2016</v>
      </c>
      <c r="K7260" t="s">
        <v>77</v>
      </c>
      <c r="L7260" t="s">
        <v>78</v>
      </c>
      <c r="M7260" s="1">
        <v>42531</v>
      </c>
      <c r="N7260">
        <v>17</v>
      </c>
      <c r="O7260">
        <f>STANDARDIZE(N7260,$N$8,$N$9)</f>
        <v>-0.33080279684345626</v>
      </c>
      <c r="P7260">
        <f>ABS($J$3-O7260)</f>
        <v>0.19656342693343409</v>
      </c>
      <c r="Q7260">
        <f>ABS($J$4-O7260)</f>
        <v>2.5195857452376553</v>
      </c>
      <c r="R7260">
        <f>ABS($J$5-O7260)</f>
        <v>0.17869402448494009</v>
      </c>
      <c r="S7260">
        <f>ABS($J$6-O7260)</f>
        <v>0.76838430528524237</v>
      </c>
      <c r="T7260">
        <f>MIN(P7260:S7260)</f>
        <v>0.17869402448494009</v>
      </c>
      <c r="U7260">
        <f>MATCH(T7260,P7260:S7260, 0)</f>
        <v>3</v>
      </c>
    </row>
    <row r="7261" spans="1:21" x14ac:dyDescent="0.35">
      <c r="A7261">
        <v>3</v>
      </c>
      <c r="B7261">
        <v>7250</v>
      </c>
      <c r="C7261" t="s">
        <v>30</v>
      </c>
      <c r="D7261" t="s">
        <v>31</v>
      </c>
      <c r="E7261" t="s">
        <v>149</v>
      </c>
      <c r="F7261" t="s">
        <v>150</v>
      </c>
      <c r="G7261" t="s">
        <v>215</v>
      </c>
      <c r="H7261" t="s">
        <v>216</v>
      </c>
      <c r="I7261" s="1">
        <v>42632</v>
      </c>
      <c r="J7261">
        <v>2016</v>
      </c>
      <c r="K7261" t="s">
        <v>77</v>
      </c>
      <c r="L7261" t="s">
        <v>78</v>
      </c>
      <c r="M7261" s="1">
        <v>42684</v>
      </c>
      <c r="N7261">
        <v>22</v>
      </c>
      <c r="O7261">
        <f>STANDARDIZE(N7261,$N$8,$N$9)</f>
        <v>-0.24145578460098621</v>
      </c>
      <c r="P7261">
        <f>ABS($J$3-O7261)</f>
        <v>0.28591043917590414</v>
      </c>
      <c r="Q7261">
        <f>ABS($J$4-O7261)</f>
        <v>2.4302387329951851</v>
      </c>
      <c r="R7261">
        <f>ABS($J$5-O7261)</f>
        <v>8.9347012242470047E-2</v>
      </c>
      <c r="S7261">
        <f>ABS($J$6-O7261)</f>
        <v>0.67903729304277238</v>
      </c>
      <c r="T7261">
        <f>MIN(P7261:S7261)</f>
        <v>8.9347012242470047E-2</v>
      </c>
      <c r="U7261">
        <f>MATCH(T7261,P7261:S7261, 0)</f>
        <v>3</v>
      </c>
    </row>
    <row r="7262" spans="1:21" x14ac:dyDescent="0.35">
      <c r="A7262">
        <v>1</v>
      </c>
      <c r="B7262">
        <v>7251</v>
      </c>
      <c r="C7262" t="s">
        <v>316</v>
      </c>
      <c r="D7262" t="s">
        <v>317</v>
      </c>
      <c r="E7262" t="s">
        <v>131</v>
      </c>
      <c r="F7262" t="s">
        <v>132</v>
      </c>
      <c r="G7262" t="s">
        <v>133</v>
      </c>
      <c r="H7262" t="s">
        <v>134</v>
      </c>
      <c r="I7262" s="1">
        <v>42633</v>
      </c>
      <c r="J7262">
        <v>2016</v>
      </c>
      <c r="K7262" t="s">
        <v>577</v>
      </c>
      <c r="L7262" t="s">
        <v>578</v>
      </c>
      <c r="M7262" s="1">
        <v>42635</v>
      </c>
      <c r="N7262">
        <v>2</v>
      </c>
      <c r="O7262">
        <f>STANDARDIZE(N7262,$N$8,$N$9)</f>
        <v>-0.59884383357086635</v>
      </c>
      <c r="P7262">
        <f>ABS($J$3-O7262)</f>
        <v>7.1477609793975994E-2</v>
      </c>
      <c r="Q7262">
        <f>ABS($J$4-O7262)</f>
        <v>2.7876267819650655</v>
      </c>
      <c r="R7262">
        <f>ABS($J$5-O7262)</f>
        <v>0.44673506121235018</v>
      </c>
      <c r="S7262">
        <f>ABS($J$6-O7262)</f>
        <v>1.0364253420126524</v>
      </c>
      <c r="T7262">
        <f>MIN(P7262:S7262)</f>
        <v>7.1477609793975994E-2</v>
      </c>
      <c r="U7262">
        <f>MATCH(T7262,P7262:S7262, 0)</f>
        <v>1</v>
      </c>
    </row>
    <row r="7263" spans="1:21" x14ac:dyDescent="0.35">
      <c r="A7263">
        <v>1</v>
      </c>
      <c r="B7263">
        <v>7252</v>
      </c>
      <c r="C7263" t="s">
        <v>464</v>
      </c>
      <c r="D7263" t="s">
        <v>465</v>
      </c>
      <c r="E7263" t="s">
        <v>163</v>
      </c>
      <c r="F7263" t="s">
        <v>59</v>
      </c>
      <c r="G7263" t="s">
        <v>164</v>
      </c>
      <c r="H7263" t="s">
        <v>165</v>
      </c>
      <c r="I7263" s="1">
        <v>42633</v>
      </c>
      <c r="J7263">
        <v>2016</v>
      </c>
      <c r="K7263" t="s">
        <v>77</v>
      </c>
      <c r="L7263" t="s">
        <v>78</v>
      </c>
      <c r="M7263" s="1">
        <v>42641</v>
      </c>
      <c r="N7263">
        <v>8</v>
      </c>
      <c r="O7263">
        <f>STANDARDIZE(N7263,$N$8,$N$9)</f>
        <v>-0.49162741887990236</v>
      </c>
      <c r="P7263">
        <f>ABS($J$3-O7263)</f>
        <v>3.5738804896987997E-2</v>
      </c>
      <c r="Q7263">
        <f>ABS($J$4-O7263)</f>
        <v>2.6804103672741011</v>
      </c>
      <c r="R7263">
        <f>ABS($J$5-O7263)</f>
        <v>0.33951864652138619</v>
      </c>
      <c r="S7263">
        <f>ABS($J$6-O7263)</f>
        <v>0.92920892732168847</v>
      </c>
      <c r="T7263">
        <f>MIN(P7263:S7263)</f>
        <v>3.5738804896987997E-2</v>
      </c>
      <c r="U7263">
        <f>MATCH(T7263,P7263:S7263, 0)</f>
        <v>1</v>
      </c>
    </row>
    <row r="7264" spans="1:21" x14ac:dyDescent="0.35">
      <c r="A7264">
        <v>1</v>
      </c>
      <c r="B7264">
        <v>7253</v>
      </c>
      <c r="C7264" t="s">
        <v>67</v>
      </c>
      <c r="D7264" t="s">
        <v>68</v>
      </c>
      <c r="E7264" t="s">
        <v>163</v>
      </c>
      <c r="F7264" t="s">
        <v>59</v>
      </c>
      <c r="G7264" t="s">
        <v>164</v>
      </c>
      <c r="H7264" t="s">
        <v>165</v>
      </c>
      <c r="I7264" s="1">
        <v>42633</v>
      </c>
      <c r="J7264">
        <v>2016</v>
      </c>
      <c r="K7264" t="s">
        <v>41</v>
      </c>
      <c r="L7264" t="s">
        <v>42</v>
      </c>
      <c r="M7264" s="1">
        <v>42470</v>
      </c>
      <c r="N7264">
        <v>14</v>
      </c>
      <c r="O7264">
        <f>STANDARDIZE(N7264,$N$8,$N$9)</f>
        <v>-0.38441100418893831</v>
      </c>
      <c r="P7264">
        <f>ABS($J$3-O7264)</f>
        <v>0.14295521958795204</v>
      </c>
      <c r="Q7264">
        <f>ABS($J$4-O7264)</f>
        <v>2.5731939525831371</v>
      </c>
      <c r="R7264">
        <f>ABS($J$5-O7264)</f>
        <v>0.23230223183042215</v>
      </c>
      <c r="S7264">
        <f>ABS($J$6-O7264)</f>
        <v>0.82199251263072437</v>
      </c>
      <c r="T7264">
        <f>MIN(P7264:S7264)</f>
        <v>0.14295521958795204</v>
      </c>
      <c r="U7264">
        <f>MATCH(T7264,P7264:S7264, 0)</f>
        <v>1</v>
      </c>
    </row>
    <row r="7265" spans="1:21" x14ac:dyDescent="0.35">
      <c r="A7265">
        <v>3</v>
      </c>
      <c r="B7265">
        <v>7254</v>
      </c>
      <c r="C7265" t="s">
        <v>229</v>
      </c>
      <c r="D7265" t="s">
        <v>230</v>
      </c>
      <c r="E7265" t="s">
        <v>168</v>
      </c>
      <c r="F7265" t="s">
        <v>169</v>
      </c>
      <c r="G7265" t="s">
        <v>170</v>
      </c>
      <c r="H7265" t="s">
        <v>171</v>
      </c>
      <c r="I7265" s="1">
        <v>42633</v>
      </c>
      <c r="J7265">
        <v>2016</v>
      </c>
      <c r="K7265" t="s">
        <v>77</v>
      </c>
      <c r="L7265" t="s">
        <v>78</v>
      </c>
      <c r="M7265" s="1">
        <v>42623</v>
      </c>
      <c r="N7265">
        <v>19</v>
      </c>
      <c r="O7265">
        <f>STANDARDIZE(N7265,$N$8,$N$9)</f>
        <v>-0.29506399194646826</v>
      </c>
      <c r="P7265">
        <f>ABS($J$3-O7265)</f>
        <v>0.23230223183042209</v>
      </c>
      <c r="Q7265">
        <f>ABS($J$4-O7265)</f>
        <v>2.4838469403406673</v>
      </c>
      <c r="R7265">
        <f>ABS($J$5-O7265)</f>
        <v>0.1429552195879521</v>
      </c>
      <c r="S7265">
        <f>ABS($J$6-O7265)</f>
        <v>0.73264550038825438</v>
      </c>
      <c r="T7265">
        <f>MIN(P7265:S7265)</f>
        <v>0.1429552195879521</v>
      </c>
      <c r="U7265">
        <f>MATCH(T7265,P7265:S7265, 0)</f>
        <v>3</v>
      </c>
    </row>
    <row r="7266" spans="1:21" x14ac:dyDescent="0.35">
      <c r="A7266">
        <v>3</v>
      </c>
      <c r="B7266">
        <v>7255</v>
      </c>
      <c r="C7266" t="s">
        <v>239</v>
      </c>
      <c r="D7266" t="s">
        <v>240</v>
      </c>
      <c r="E7266" t="s">
        <v>219</v>
      </c>
      <c r="F7266" t="s">
        <v>220</v>
      </c>
      <c r="G7266" t="s">
        <v>221</v>
      </c>
      <c r="H7266" t="s">
        <v>222</v>
      </c>
      <c r="I7266" s="1">
        <v>42633</v>
      </c>
      <c r="J7266">
        <v>2016</v>
      </c>
      <c r="K7266" t="s">
        <v>77</v>
      </c>
      <c r="L7266" t="s">
        <v>78</v>
      </c>
      <c r="M7266" s="1">
        <v>42658</v>
      </c>
      <c r="N7266">
        <v>25</v>
      </c>
      <c r="O7266">
        <f>STANDARDIZE(N7266,$N$8,$N$9)</f>
        <v>-0.18784757725550419</v>
      </c>
      <c r="P7266">
        <f>ABS($J$3-O7266)</f>
        <v>0.33951864652138619</v>
      </c>
      <c r="Q7266">
        <f>ABS($J$4-O7266)</f>
        <v>2.3766305256497033</v>
      </c>
      <c r="R7266">
        <f>ABS($J$5-O7266)</f>
        <v>3.5738804896988025E-2</v>
      </c>
      <c r="S7266">
        <f>ABS($J$6-O7266)</f>
        <v>0.62542908569729028</v>
      </c>
      <c r="T7266">
        <f>MIN(P7266:S7266)</f>
        <v>3.5738804896988025E-2</v>
      </c>
      <c r="U7266">
        <f>MATCH(T7266,P7266:S7266, 0)</f>
        <v>3</v>
      </c>
    </row>
    <row r="7267" spans="1:21" x14ac:dyDescent="0.35">
      <c r="A7267">
        <v>3</v>
      </c>
      <c r="B7267">
        <v>7256</v>
      </c>
      <c r="C7267" t="s">
        <v>229</v>
      </c>
      <c r="D7267" t="s">
        <v>230</v>
      </c>
      <c r="E7267" t="s">
        <v>73</v>
      </c>
      <c r="F7267" t="s">
        <v>74</v>
      </c>
      <c r="G7267" t="s">
        <v>114</v>
      </c>
      <c r="H7267" t="s">
        <v>115</v>
      </c>
      <c r="I7267" s="1">
        <v>42633</v>
      </c>
      <c r="J7267">
        <v>2016</v>
      </c>
      <c r="K7267" t="s">
        <v>69</v>
      </c>
      <c r="L7267" t="s">
        <v>70</v>
      </c>
      <c r="M7267" s="1">
        <v>42663</v>
      </c>
      <c r="N7267">
        <v>30</v>
      </c>
      <c r="O7267">
        <f>STANDARDIZE(N7267,$N$8,$N$9)</f>
        <v>-9.8500565013034141E-2</v>
      </c>
      <c r="P7267">
        <f>ABS($J$3-O7267)</f>
        <v>0.42886565876385618</v>
      </c>
      <c r="Q7267">
        <f>ABS($J$4-O7267)</f>
        <v>2.2872835134072331</v>
      </c>
      <c r="R7267">
        <f>ABS($J$5-O7267)</f>
        <v>5.3608207345482023E-2</v>
      </c>
      <c r="S7267">
        <f>ABS($J$6-O7267)</f>
        <v>0.53608207345482028</v>
      </c>
      <c r="T7267">
        <f>MIN(P7267:S7267)</f>
        <v>5.3608207345482023E-2</v>
      </c>
      <c r="U7267">
        <f>MATCH(T7267,P7267:S7267, 0)</f>
        <v>3</v>
      </c>
    </row>
    <row r="7268" spans="1:21" x14ac:dyDescent="0.35">
      <c r="A7268">
        <v>3</v>
      </c>
      <c r="B7268">
        <v>7257</v>
      </c>
      <c r="C7268" t="s">
        <v>292</v>
      </c>
      <c r="D7268" t="s">
        <v>293</v>
      </c>
      <c r="E7268" t="s">
        <v>79</v>
      </c>
      <c r="F7268" t="s">
        <v>35</v>
      </c>
      <c r="G7268" t="s">
        <v>80</v>
      </c>
      <c r="H7268" t="s">
        <v>81</v>
      </c>
      <c r="I7268" s="1">
        <v>42633</v>
      </c>
      <c r="J7268">
        <v>2016</v>
      </c>
      <c r="K7268" t="s">
        <v>41</v>
      </c>
      <c r="L7268" t="s">
        <v>42</v>
      </c>
      <c r="M7268" s="1">
        <v>42664</v>
      </c>
      <c r="N7268">
        <v>31</v>
      </c>
      <c r="O7268">
        <f>STANDARDIZE(N7268,$N$8,$N$9)</f>
        <v>-8.0631162564540129E-2</v>
      </c>
      <c r="P7268">
        <f>ABS($J$3-O7268)</f>
        <v>0.44673506121235024</v>
      </c>
      <c r="Q7268">
        <f>ABS($J$4-O7268)</f>
        <v>2.2694141109587389</v>
      </c>
      <c r="R7268">
        <f>ABS($J$5-O7268)</f>
        <v>7.1477609793976035E-2</v>
      </c>
      <c r="S7268">
        <f>ABS($J$6-O7268)</f>
        <v>0.51821267100632629</v>
      </c>
      <c r="T7268">
        <f>MIN(P7268:S7268)</f>
        <v>7.1477609793976035E-2</v>
      </c>
      <c r="U7268">
        <f>MATCH(T7268,P7268:S7268, 0)</f>
        <v>3</v>
      </c>
    </row>
    <row r="7269" spans="1:21" x14ac:dyDescent="0.35">
      <c r="A7269">
        <v>2</v>
      </c>
      <c r="B7269">
        <v>7258</v>
      </c>
      <c r="C7269" t="s">
        <v>14</v>
      </c>
      <c r="D7269" t="s">
        <v>15</v>
      </c>
      <c r="E7269" t="s">
        <v>43</v>
      </c>
      <c r="F7269" t="s">
        <v>35</v>
      </c>
      <c r="G7269" t="s">
        <v>48</v>
      </c>
      <c r="H7269" t="s">
        <v>49</v>
      </c>
      <c r="I7269" s="1">
        <v>42633</v>
      </c>
      <c r="J7269">
        <v>2016</v>
      </c>
      <c r="K7269" t="s">
        <v>56</v>
      </c>
      <c r="L7269" t="s">
        <v>57</v>
      </c>
      <c r="M7269" s="1">
        <v>43070</v>
      </c>
      <c r="N7269">
        <v>114</v>
      </c>
      <c r="O7269">
        <f>STANDARDIZE(N7269,$N$8,$N$9)</f>
        <v>1.4025292406604628</v>
      </c>
      <c r="P7269">
        <f>ABS($J$3-O7269)</f>
        <v>1.9298954644373532</v>
      </c>
      <c r="Q7269">
        <f>ABS($J$4-O7269)</f>
        <v>0.78625370773373615</v>
      </c>
      <c r="R7269">
        <f>ABS($J$5-O7269)</f>
        <v>1.554638013018979</v>
      </c>
      <c r="S7269">
        <f>ABS($J$6-O7269)</f>
        <v>0.96494773221867669</v>
      </c>
      <c r="T7269">
        <f>MIN(P7269:S7269)</f>
        <v>0.78625370773373615</v>
      </c>
      <c r="U7269">
        <f>MATCH(T7269,P7269:S7269, 0)</f>
        <v>2</v>
      </c>
    </row>
    <row r="7270" spans="1:21" x14ac:dyDescent="0.35">
      <c r="A7270">
        <v>1</v>
      </c>
      <c r="B7270">
        <v>7259</v>
      </c>
      <c r="C7270" t="s">
        <v>172</v>
      </c>
      <c r="D7270" t="s">
        <v>173</v>
      </c>
      <c r="E7270" t="s">
        <v>16</v>
      </c>
      <c r="F7270" t="s">
        <v>17</v>
      </c>
      <c r="G7270" t="s">
        <v>18</v>
      </c>
      <c r="H7270" t="s">
        <v>19</v>
      </c>
      <c r="I7270" s="1">
        <v>42634</v>
      </c>
      <c r="J7270">
        <v>2016</v>
      </c>
      <c r="K7270" t="s">
        <v>176</v>
      </c>
      <c r="L7270" t="s">
        <v>177</v>
      </c>
      <c r="M7270" s="1">
        <v>42636</v>
      </c>
      <c r="N7270">
        <v>2</v>
      </c>
      <c r="O7270">
        <f>STANDARDIZE(N7270,$N$8,$N$9)</f>
        <v>-0.59884383357086635</v>
      </c>
      <c r="P7270">
        <f>ABS($J$3-O7270)</f>
        <v>7.1477609793975994E-2</v>
      </c>
      <c r="Q7270">
        <f>ABS($J$4-O7270)</f>
        <v>2.7876267819650655</v>
      </c>
      <c r="R7270">
        <f>ABS($J$5-O7270)</f>
        <v>0.44673506121235018</v>
      </c>
      <c r="S7270">
        <f>ABS($J$6-O7270)</f>
        <v>1.0364253420126524</v>
      </c>
      <c r="T7270">
        <f>MIN(P7270:S7270)</f>
        <v>7.1477609793975994E-2</v>
      </c>
      <c r="U7270">
        <f>MATCH(T7270,P7270:S7270, 0)</f>
        <v>1</v>
      </c>
    </row>
    <row r="7271" spans="1:21" x14ac:dyDescent="0.35">
      <c r="A7271">
        <v>3</v>
      </c>
      <c r="B7271">
        <v>7260</v>
      </c>
      <c r="C7271" t="s">
        <v>67</v>
      </c>
      <c r="D7271" t="s">
        <v>68</v>
      </c>
      <c r="E7271" t="s">
        <v>79</v>
      </c>
      <c r="F7271" t="s">
        <v>35</v>
      </c>
      <c r="G7271" t="s">
        <v>80</v>
      </c>
      <c r="H7271" t="s">
        <v>81</v>
      </c>
      <c r="I7271" s="1">
        <v>42634</v>
      </c>
      <c r="J7271">
        <v>2016</v>
      </c>
      <c r="K7271" t="s">
        <v>77</v>
      </c>
      <c r="L7271" t="s">
        <v>78</v>
      </c>
      <c r="M7271" s="1">
        <v>42661</v>
      </c>
      <c r="N7271">
        <v>27</v>
      </c>
      <c r="O7271">
        <f>STANDARDIZE(N7271,$N$8,$N$9)</f>
        <v>-0.15210877235851616</v>
      </c>
      <c r="P7271">
        <f>ABS($J$3-O7271)</f>
        <v>0.37525745141837419</v>
      </c>
      <c r="Q7271">
        <f>ABS($J$4-O7271)</f>
        <v>2.3408917207527153</v>
      </c>
      <c r="R7271">
        <f>ABS($J$5-O7271)</f>
        <v>0</v>
      </c>
      <c r="S7271">
        <f>ABS($J$6-O7271)</f>
        <v>0.58969028080030228</v>
      </c>
      <c r="T7271">
        <f>MIN(P7271:S7271)</f>
        <v>0</v>
      </c>
      <c r="U7271">
        <f>MATCH(T7271,P7271:S7271, 0)</f>
        <v>3</v>
      </c>
    </row>
    <row r="7272" spans="1:21" x14ac:dyDescent="0.35">
      <c r="A7272">
        <v>4</v>
      </c>
      <c r="B7272">
        <v>7261</v>
      </c>
      <c r="C7272" t="s">
        <v>300</v>
      </c>
      <c r="D7272" t="s">
        <v>301</v>
      </c>
      <c r="E7272" t="s">
        <v>79</v>
      </c>
      <c r="F7272" t="s">
        <v>35</v>
      </c>
      <c r="G7272" t="s">
        <v>80</v>
      </c>
      <c r="H7272" t="s">
        <v>81</v>
      </c>
      <c r="I7272" s="1">
        <v>42634</v>
      </c>
      <c r="J7272">
        <v>2016</v>
      </c>
      <c r="K7272" t="s">
        <v>41</v>
      </c>
      <c r="L7272" t="s">
        <v>42</v>
      </c>
      <c r="M7272" s="1">
        <v>42692</v>
      </c>
      <c r="N7272">
        <v>58</v>
      </c>
      <c r="O7272">
        <f>STANDARDIZE(N7272,$N$8,$N$9)</f>
        <v>0.40184270354479812</v>
      </c>
      <c r="P7272">
        <f>ABS($J$3-O7272)</f>
        <v>0.92920892732168847</v>
      </c>
      <c r="Q7272">
        <f>ABS($J$4-O7272)</f>
        <v>1.7869402448494007</v>
      </c>
      <c r="R7272">
        <f>ABS($J$5-O7272)</f>
        <v>0.55395147590331428</v>
      </c>
      <c r="S7272">
        <f>ABS($J$6-O7272)</f>
        <v>3.5738804896987997E-2</v>
      </c>
      <c r="T7272">
        <f>MIN(P7272:S7272)</f>
        <v>3.5738804896987997E-2</v>
      </c>
      <c r="U7272">
        <f>MATCH(T7272,P7272:S7272, 0)</f>
        <v>4</v>
      </c>
    </row>
    <row r="7273" spans="1:21" x14ac:dyDescent="0.35">
      <c r="A7273">
        <v>1</v>
      </c>
      <c r="B7273">
        <v>7262</v>
      </c>
      <c r="C7273" t="s">
        <v>14</v>
      </c>
      <c r="D7273" t="s">
        <v>15</v>
      </c>
      <c r="E7273" t="s">
        <v>131</v>
      </c>
      <c r="F7273" t="s">
        <v>132</v>
      </c>
      <c r="G7273" t="s">
        <v>133</v>
      </c>
      <c r="H7273" t="s">
        <v>134</v>
      </c>
      <c r="I7273" s="1">
        <v>42635</v>
      </c>
      <c r="J7273">
        <v>2016</v>
      </c>
      <c r="K7273" t="s">
        <v>577</v>
      </c>
      <c r="L7273" t="s">
        <v>578</v>
      </c>
      <c r="M7273" s="1">
        <v>42636</v>
      </c>
      <c r="N7273">
        <v>1</v>
      </c>
      <c r="O7273">
        <f>STANDARDIZE(N7273,$N$8,$N$9)</f>
        <v>-0.61671323601936046</v>
      </c>
      <c r="P7273">
        <f>ABS($J$3-O7273)</f>
        <v>8.9347012242470103E-2</v>
      </c>
      <c r="Q7273">
        <f>ABS($J$4-O7273)</f>
        <v>2.8054961844135593</v>
      </c>
      <c r="R7273">
        <f>ABS($J$5-O7273)</f>
        <v>0.46460446366084429</v>
      </c>
      <c r="S7273">
        <f>ABS($J$6-O7273)</f>
        <v>1.0542947444611466</v>
      </c>
      <c r="T7273">
        <f>MIN(P7273:S7273)</f>
        <v>8.9347012242470103E-2</v>
      </c>
      <c r="U7273">
        <f>MATCH(T7273,P7273:S7273, 0)</f>
        <v>1</v>
      </c>
    </row>
    <row r="7274" spans="1:21" x14ac:dyDescent="0.35">
      <c r="A7274">
        <v>1</v>
      </c>
      <c r="B7274">
        <v>7263</v>
      </c>
      <c r="C7274" t="s">
        <v>206</v>
      </c>
      <c r="D7274" t="s">
        <v>207</v>
      </c>
      <c r="E7274" t="s">
        <v>131</v>
      </c>
      <c r="F7274" t="s">
        <v>132</v>
      </c>
      <c r="G7274" t="s">
        <v>133</v>
      </c>
      <c r="H7274" t="s">
        <v>134</v>
      </c>
      <c r="I7274" s="1">
        <v>42635</v>
      </c>
      <c r="J7274">
        <v>2016</v>
      </c>
      <c r="K7274" t="s">
        <v>577</v>
      </c>
      <c r="L7274" t="s">
        <v>578</v>
      </c>
      <c r="M7274" s="1">
        <v>42636</v>
      </c>
      <c r="N7274">
        <v>1</v>
      </c>
      <c r="O7274">
        <f>STANDARDIZE(N7274,$N$8,$N$9)</f>
        <v>-0.61671323601936046</v>
      </c>
      <c r="P7274">
        <f>ABS($J$3-O7274)</f>
        <v>8.9347012242470103E-2</v>
      </c>
      <c r="Q7274">
        <f>ABS($J$4-O7274)</f>
        <v>2.8054961844135593</v>
      </c>
      <c r="R7274">
        <f>ABS($J$5-O7274)</f>
        <v>0.46460446366084429</v>
      </c>
      <c r="S7274">
        <f>ABS($J$6-O7274)</f>
        <v>1.0542947444611466</v>
      </c>
      <c r="T7274">
        <f>MIN(P7274:S7274)</f>
        <v>8.9347012242470103E-2</v>
      </c>
      <c r="U7274">
        <f>MATCH(T7274,P7274:S7274, 0)</f>
        <v>1</v>
      </c>
    </row>
    <row r="7275" spans="1:21" x14ac:dyDescent="0.35">
      <c r="A7275">
        <v>1</v>
      </c>
      <c r="B7275">
        <v>7264</v>
      </c>
      <c r="C7275" t="s">
        <v>14</v>
      </c>
      <c r="D7275" t="s">
        <v>15</v>
      </c>
      <c r="E7275" t="s">
        <v>79</v>
      </c>
      <c r="F7275" t="s">
        <v>35</v>
      </c>
      <c r="G7275" t="s">
        <v>80</v>
      </c>
      <c r="H7275" t="s">
        <v>81</v>
      </c>
      <c r="I7275" s="1">
        <v>42635</v>
      </c>
      <c r="J7275">
        <v>2016</v>
      </c>
      <c r="K7275" t="s">
        <v>77</v>
      </c>
      <c r="L7275" t="s">
        <v>78</v>
      </c>
      <c r="M7275" s="1">
        <v>42470</v>
      </c>
      <c r="N7275">
        <v>12</v>
      </c>
      <c r="O7275">
        <f>STANDARDIZE(N7275,$N$8,$N$9)</f>
        <v>-0.42014980908592631</v>
      </c>
      <c r="P7275">
        <f>ABS($J$3-O7275)</f>
        <v>0.10721641469096405</v>
      </c>
      <c r="Q7275">
        <f>ABS($J$4-O7275)</f>
        <v>2.6089327574801251</v>
      </c>
      <c r="R7275">
        <f>ABS($J$5-O7275)</f>
        <v>0.26804103672741014</v>
      </c>
      <c r="S7275">
        <f>ABS($J$6-O7275)</f>
        <v>0.85773131752771237</v>
      </c>
      <c r="T7275">
        <f>MIN(P7275:S7275)</f>
        <v>0.10721641469096405</v>
      </c>
      <c r="U7275">
        <f>MATCH(T7275,P7275:S7275, 0)</f>
        <v>1</v>
      </c>
    </row>
    <row r="7276" spans="1:21" x14ac:dyDescent="0.35">
      <c r="A7276">
        <v>3</v>
      </c>
      <c r="B7276">
        <v>7265</v>
      </c>
      <c r="C7276" t="s">
        <v>503</v>
      </c>
      <c r="D7276" t="s">
        <v>504</v>
      </c>
      <c r="E7276" t="s">
        <v>219</v>
      </c>
      <c r="F7276" t="s">
        <v>220</v>
      </c>
      <c r="G7276" t="s">
        <v>435</v>
      </c>
      <c r="H7276" t="s">
        <v>436</v>
      </c>
      <c r="I7276" s="1">
        <v>42635</v>
      </c>
      <c r="J7276">
        <v>2016</v>
      </c>
      <c r="K7276" t="s">
        <v>77</v>
      </c>
      <c r="L7276" t="s">
        <v>78</v>
      </c>
      <c r="M7276" s="1">
        <v>42714</v>
      </c>
      <c r="N7276">
        <v>20</v>
      </c>
      <c r="O7276">
        <f>STANDARDIZE(N7276,$N$8,$N$9)</f>
        <v>-0.27719458949797421</v>
      </c>
      <c r="P7276">
        <f>ABS($J$3-O7276)</f>
        <v>0.25017163427891614</v>
      </c>
      <c r="Q7276">
        <f>ABS($J$4-O7276)</f>
        <v>2.4659775378921731</v>
      </c>
      <c r="R7276">
        <f>ABS($J$5-O7276)</f>
        <v>0.12508581713945804</v>
      </c>
      <c r="S7276">
        <f>ABS($J$6-O7276)</f>
        <v>0.71477609793976038</v>
      </c>
      <c r="T7276">
        <f>MIN(P7276:S7276)</f>
        <v>0.12508581713945804</v>
      </c>
      <c r="U7276">
        <f>MATCH(T7276,P7276:S7276, 0)</f>
        <v>3</v>
      </c>
    </row>
    <row r="7277" spans="1:21" x14ac:dyDescent="0.35">
      <c r="A7277">
        <v>3</v>
      </c>
      <c r="B7277">
        <v>7266</v>
      </c>
      <c r="C7277" t="s">
        <v>135</v>
      </c>
      <c r="D7277" t="s">
        <v>136</v>
      </c>
      <c r="E7277" t="s">
        <v>149</v>
      </c>
      <c r="F7277" t="s">
        <v>150</v>
      </c>
      <c r="G7277" t="s">
        <v>215</v>
      </c>
      <c r="H7277" t="s">
        <v>216</v>
      </c>
      <c r="I7277" s="1">
        <v>42635</v>
      </c>
      <c r="J7277">
        <v>2016</v>
      </c>
      <c r="K7277" t="s">
        <v>41</v>
      </c>
      <c r="L7277" t="s">
        <v>42</v>
      </c>
      <c r="M7277" s="1">
        <v>42656</v>
      </c>
      <c r="N7277">
        <v>21</v>
      </c>
      <c r="O7277">
        <f>STANDARDIZE(N7277,$N$8,$N$9)</f>
        <v>-0.25932518704948021</v>
      </c>
      <c r="P7277">
        <f>ABS($J$3-O7277)</f>
        <v>0.26804103672741014</v>
      </c>
      <c r="Q7277">
        <f>ABS($J$4-O7277)</f>
        <v>2.4481081354436793</v>
      </c>
      <c r="R7277">
        <f>ABS($J$5-O7277)</f>
        <v>0.10721641469096405</v>
      </c>
      <c r="S7277">
        <f>ABS($J$6-O7277)</f>
        <v>0.69690669549126638</v>
      </c>
      <c r="T7277">
        <f>MIN(P7277:S7277)</f>
        <v>0.10721641469096405</v>
      </c>
      <c r="U7277">
        <f>MATCH(T7277,P7277:S7277, 0)</f>
        <v>3</v>
      </c>
    </row>
    <row r="7278" spans="1:21" x14ac:dyDescent="0.35">
      <c r="A7278">
        <v>3</v>
      </c>
      <c r="B7278">
        <v>7267</v>
      </c>
      <c r="C7278" t="s">
        <v>14</v>
      </c>
      <c r="D7278" t="s">
        <v>15</v>
      </c>
      <c r="E7278" t="s">
        <v>79</v>
      </c>
      <c r="F7278" t="s">
        <v>35</v>
      </c>
      <c r="G7278" t="s">
        <v>80</v>
      </c>
      <c r="H7278" t="s">
        <v>81</v>
      </c>
      <c r="I7278" s="1">
        <v>42635</v>
      </c>
      <c r="J7278">
        <v>2016</v>
      </c>
      <c r="K7278" t="s">
        <v>41</v>
      </c>
      <c r="L7278" t="s">
        <v>42</v>
      </c>
      <c r="M7278" s="1">
        <v>42657</v>
      </c>
      <c r="N7278">
        <v>22</v>
      </c>
      <c r="O7278">
        <f>STANDARDIZE(N7278,$N$8,$N$9)</f>
        <v>-0.24145578460098621</v>
      </c>
      <c r="P7278">
        <f>ABS($J$3-O7278)</f>
        <v>0.28591043917590414</v>
      </c>
      <c r="Q7278">
        <f>ABS($J$4-O7278)</f>
        <v>2.4302387329951851</v>
      </c>
      <c r="R7278">
        <f>ABS($J$5-O7278)</f>
        <v>8.9347012242470047E-2</v>
      </c>
      <c r="S7278">
        <f>ABS($J$6-O7278)</f>
        <v>0.67903729304277238</v>
      </c>
      <c r="T7278">
        <f>MIN(P7278:S7278)</f>
        <v>8.9347012242470047E-2</v>
      </c>
      <c r="U7278">
        <f>MATCH(T7278,P7278:S7278, 0)</f>
        <v>3</v>
      </c>
    </row>
    <row r="7279" spans="1:21" x14ac:dyDescent="0.35">
      <c r="A7279">
        <v>3</v>
      </c>
      <c r="B7279">
        <v>7268</v>
      </c>
      <c r="C7279" t="s">
        <v>192</v>
      </c>
      <c r="D7279" t="s">
        <v>193</v>
      </c>
      <c r="E7279" t="s">
        <v>52</v>
      </c>
      <c r="F7279" t="s">
        <v>53</v>
      </c>
      <c r="G7279" t="s">
        <v>601</v>
      </c>
      <c r="H7279" t="s">
        <v>602</v>
      </c>
      <c r="I7279" s="1">
        <v>42635</v>
      </c>
      <c r="J7279">
        <v>2016</v>
      </c>
      <c r="K7279" t="s">
        <v>77</v>
      </c>
      <c r="L7279" t="s">
        <v>78</v>
      </c>
      <c r="M7279" s="1">
        <v>42664</v>
      </c>
      <c r="N7279">
        <v>29</v>
      </c>
      <c r="O7279">
        <f>STANDARDIZE(N7279,$N$8,$N$9)</f>
        <v>-0.11636996746152814</v>
      </c>
      <c r="P7279">
        <f>ABS($J$3-O7279)</f>
        <v>0.41099625631536219</v>
      </c>
      <c r="Q7279">
        <f>ABS($J$4-O7279)</f>
        <v>2.3051529158557269</v>
      </c>
      <c r="R7279">
        <f>ABS($J$5-O7279)</f>
        <v>3.5738804896988025E-2</v>
      </c>
      <c r="S7279">
        <f>ABS($J$6-O7279)</f>
        <v>0.55395147590331428</v>
      </c>
      <c r="T7279">
        <f>MIN(P7279:S7279)</f>
        <v>3.5738804896988025E-2</v>
      </c>
      <c r="U7279">
        <f>MATCH(T7279,P7279:S7279, 0)</f>
        <v>3</v>
      </c>
    </row>
    <row r="7280" spans="1:21" x14ac:dyDescent="0.35">
      <c r="A7280">
        <v>3</v>
      </c>
      <c r="B7280">
        <v>7269</v>
      </c>
      <c r="C7280" t="s">
        <v>406</v>
      </c>
      <c r="D7280" t="s">
        <v>407</v>
      </c>
      <c r="E7280" t="s">
        <v>219</v>
      </c>
      <c r="F7280" t="s">
        <v>220</v>
      </c>
      <c r="G7280" t="s">
        <v>435</v>
      </c>
      <c r="H7280" t="s">
        <v>436</v>
      </c>
      <c r="I7280" s="1">
        <v>42635</v>
      </c>
      <c r="J7280">
        <v>2016</v>
      </c>
      <c r="K7280" t="s">
        <v>77</v>
      </c>
      <c r="L7280" t="s">
        <v>78</v>
      </c>
      <c r="M7280" s="1">
        <v>42665</v>
      </c>
      <c r="N7280">
        <v>30</v>
      </c>
      <c r="O7280">
        <f>STANDARDIZE(N7280,$N$8,$N$9)</f>
        <v>-9.8500565013034141E-2</v>
      </c>
      <c r="P7280">
        <f>ABS($J$3-O7280)</f>
        <v>0.42886565876385618</v>
      </c>
      <c r="Q7280">
        <f>ABS($J$4-O7280)</f>
        <v>2.2872835134072331</v>
      </c>
      <c r="R7280">
        <f>ABS($J$5-O7280)</f>
        <v>5.3608207345482023E-2</v>
      </c>
      <c r="S7280">
        <f>ABS($J$6-O7280)</f>
        <v>0.53608207345482028</v>
      </c>
      <c r="T7280">
        <f>MIN(P7280:S7280)</f>
        <v>5.3608207345482023E-2</v>
      </c>
      <c r="U7280">
        <f>MATCH(T7280,P7280:S7280, 0)</f>
        <v>3</v>
      </c>
    </row>
    <row r="7281" spans="1:21" x14ac:dyDescent="0.35">
      <c r="A7281">
        <v>1</v>
      </c>
      <c r="B7281">
        <v>7270</v>
      </c>
      <c r="C7281" t="s">
        <v>30</v>
      </c>
      <c r="D7281" t="s">
        <v>31</v>
      </c>
      <c r="E7281" t="s">
        <v>79</v>
      </c>
      <c r="F7281" t="s">
        <v>35</v>
      </c>
      <c r="G7281" t="s">
        <v>80</v>
      </c>
      <c r="H7281" t="s">
        <v>81</v>
      </c>
      <c r="I7281" s="1">
        <v>42636</v>
      </c>
      <c r="J7281">
        <v>2016</v>
      </c>
      <c r="K7281" t="s">
        <v>176</v>
      </c>
      <c r="L7281" t="s">
        <v>177</v>
      </c>
      <c r="M7281" s="1">
        <v>42639</v>
      </c>
      <c r="N7281">
        <v>3</v>
      </c>
      <c r="O7281">
        <f>STANDARDIZE(N7281,$N$8,$N$9)</f>
        <v>-0.58097443112237235</v>
      </c>
      <c r="P7281">
        <f>ABS($J$3-O7281)</f>
        <v>5.3608207345481995E-2</v>
      </c>
      <c r="Q7281">
        <f>ABS($J$4-O7281)</f>
        <v>2.7697573795165713</v>
      </c>
      <c r="R7281">
        <f>ABS($J$5-O7281)</f>
        <v>0.42886565876385618</v>
      </c>
      <c r="S7281">
        <f>ABS($J$6-O7281)</f>
        <v>1.0185559395641586</v>
      </c>
      <c r="T7281">
        <f>MIN(P7281:S7281)</f>
        <v>5.3608207345481995E-2</v>
      </c>
      <c r="U7281">
        <f>MATCH(T7281,P7281:S7281, 0)</f>
        <v>1</v>
      </c>
    </row>
    <row r="7282" spans="1:21" x14ac:dyDescent="0.35">
      <c r="A7282">
        <v>1</v>
      </c>
      <c r="B7282">
        <v>7271</v>
      </c>
      <c r="C7282" t="s">
        <v>229</v>
      </c>
      <c r="D7282" t="s">
        <v>230</v>
      </c>
      <c r="E7282" t="s">
        <v>243</v>
      </c>
      <c r="F7282" t="s">
        <v>208</v>
      </c>
      <c r="G7282" t="s">
        <v>244</v>
      </c>
      <c r="H7282" t="s">
        <v>245</v>
      </c>
      <c r="I7282" s="1">
        <v>42636</v>
      </c>
      <c r="J7282">
        <v>2016</v>
      </c>
      <c r="K7282" t="s">
        <v>77</v>
      </c>
      <c r="L7282" t="s">
        <v>78</v>
      </c>
      <c r="M7282" s="1">
        <v>42642</v>
      </c>
      <c r="N7282">
        <v>6</v>
      </c>
      <c r="O7282">
        <f>STANDARDIZE(N7282,$N$8,$N$9)</f>
        <v>-0.52736622377689035</v>
      </c>
      <c r="P7282">
        <f>ABS($J$3-O7282)</f>
        <v>0</v>
      </c>
      <c r="Q7282">
        <f>ABS($J$4-O7282)</f>
        <v>2.7161491721710895</v>
      </c>
      <c r="R7282">
        <f>ABS($J$5-O7282)</f>
        <v>0.37525745141837419</v>
      </c>
      <c r="S7282">
        <f>ABS($J$6-O7282)</f>
        <v>0.96494773221867647</v>
      </c>
      <c r="T7282">
        <f>MIN(P7282:S7282)</f>
        <v>0</v>
      </c>
      <c r="U7282">
        <f>MATCH(T7282,P7282:S7282, 0)</f>
        <v>1</v>
      </c>
    </row>
    <row r="7283" spans="1:21" x14ac:dyDescent="0.35">
      <c r="A7283">
        <v>1</v>
      </c>
      <c r="B7283">
        <v>7272</v>
      </c>
      <c r="C7283" t="s">
        <v>342</v>
      </c>
      <c r="D7283" t="s">
        <v>343</v>
      </c>
      <c r="E7283" t="s">
        <v>131</v>
      </c>
      <c r="F7283" t="s">
        <v>132</v>
      </c>
      <c r="G7283" t="s">
        <v>133</v>
      </c>
      <c r="H7283" t="s">
        <v>134</v>
      </c>
      <c r="I7283" s="1">
        <v>42636</v>
      </c>
      <c r="J7283">
        <v>2016</v>
      </c>
      <c r="K7283" t="s">
        <v>77</v>
      </c>
      <c r="L7283" t="s">
        <v>78</v>
      </c>
      <c r="M7283" s="1">
        <v>42500</v>
      </c>
      <c r="N7283">
        <v>12</v>
      </c>
      <c r="O7283">
        <f>STANDARDIZE(N7283,$N$8,$N$9)</f>
        <v>-0.42014980908592631</v>
      </c>
      <c r="P7283">
        <f>ABS($J$3-O7283)</f>
        <v>0.10721641469096405</v>
      </c>
      <c r="Q7283">
        <f>ABS($J$4-O7283)</f>
        <v>2.6089327574801251</v>
      </c>
      <c r="R7283">
        <f>ABS($J$5-O7283)</f>
        <v>0.26804103672741014</v>
      </c>
      <c r="S7283">
        <f>ABS($J$6-O7283)</f>
        <v>0.85773131752771237</v>
      </c>
      <c r="T7283">
        <f>MIN(P7283:S7283)</f>
        <v>0.10721641469096405</v>
      </c>
      <c r="U7283">
        <f>MATCH(T7283,P7283:S7283, 0)</f>
        <v>1</v>
      </c>
    </row>
    <row r="7284" spans="1:21" x14ac:dyDescent="0.35">
      <c r="A7284">
        <v>1</v>
      </c>
      <c r="B7284">
        <v>7273</v>
      </c>
      <c r="C7284" t="s">
        <v>184</v>
      </c>
      <c r="D7284" t="s">
        <v>185</v>
      </c>
      <c r="E7284" t="s">
        <v>64</v>
      </c>
      <c r="F7284" t="s">
        <v>59</v>
      </c>
      <c r="G7284" t="s">
        <v>513</v>
      </c>
      <c r="H7284" t="s">
        <v>514</v>
      </c>
      <c r="I7284" s="1">
        <v>42636</v>
      </c>
      <c r="J7284">
        <v>2016</v>
      </c>
      <c r="K7284" t="s">
        <v>77</v>
      </c>
      <c r="L7284" t="s">
        <v>78</v>
      </c>
      <c r="M7284" s="1">
        <v>42592</v>
      </c>
      <c r="N7284">
        <v>15</v>
      </c>
      <c r="O7284">
        <f>STANDARDIZE(N7284,$N$8,$N$9)</f>
        <v>-0.36654160174044426</v>
      </c>
      <c r="P7284">
        <f>ABS($J$3-O7284)</f>
        <v>0.1608246220364461</v>
      </c>
      <c r="Q7284">
        <f>ABS($J$4-O7284)</f>
        <v>2.5553245501346433</v>
      </c>
      <c r="R7284">
        <f>ABS($J$5-O7284)</f>
        <v>0.21443282938192809</v>
      </c>
      <c r="S7284">
        <f>ABS($J$6-O7284)</f>
        <v>0.80412311018223037</v>
      </c>
      <c r="T7284">
        <f>MIN(P7284:S7284)</f>
        <v>0.1608246220364461</v>
      </c>
      <c r="U7284">
        <f>MATCH(T7284,P7284:S7284, 0)</f>
        <v>1</v>
      </c>
    </row>
    <row r="7285" spans="1:21" x14ac:dyDescent="0.35">
      <c r="A7285">
        <v>1</v>
      </c>
      <c r="B7285">
        <v>7274</v>
      </c>
      <c r="C7285" t="s">
        <v>32</v>
      </c>
      <c r="D7285" t="s">
        <v>33</v>
      </c>
      <c r="E7285" t="s">
        <v>79</v>
      </c>
      <c r="F7285" t="s">
        <v>35</v>
      </c>
      <c r="G7285" t="s">
        <v>80</v>
      </c>
      <c r="H7285" t="s">
        <v>81</v>
      </c>
      <c r="I7285" s="1">
        <v>42636</v>
      </c>
      <c r="J7285">
        <v>2016</v>
      </c>
      <c r="K7285" t="s">
        <v>77</v>
      </c>
      <c r="L7285" t="s">
        <v>78</v>
      </c>
      <c r="M7285" s="1">
        <v>42623</v>
      </c>
      <c r="N7285">
        <v>16</v>
      </c>
      <c r="O7285">
        <f>STANDARDIZE(N7285,$N$8,$N$9)</f>
        <v>-0.34867219929195026</v>
      </c>
      <c r="P7285">
        <f>ABS($J$3-O7285)</f>
        <v>0.17869402448494009</v>
      </c>
      <c r="Q7285">
        <f>ABS($J$4-O7285)</f>
        <v>2.5374551476861491</v>
      </c>
      <c r="R7285">
        <f>ABS($J$5-O7285)</f>
        <v>0.19656342693343409</v>
      </c>
      <c r="S7285">
        <f>ABS($J$6-O7285)</f>
        <v>0.78625370773373637</v>
      </c>
      <c r="T7285">
        <f>MIN(P7285:S7285)</f>
        <v>0.17869402448494009</v>
      </c>
      <c r="U7285">
        <f>MATCH(T7285,P7285:S7285, 0)</f>
        <v>1</v>
      </c>
    </row>
    <row r="7286" spans="1:21" x14ac:dyDescent="0.35">
      <c r="A7286">
        <v>1</v>
      </c>
      <c r="B7286">
        <v>7275</v>
      </c>
      <c r="C7286" t="s">
        <v>14</v>
      </c>
      <c r="D7286" t="s">
        <v>15</v>
      </c>
      <c r="E7286" t="s">
        <v>131</v>
      </c>
      <c r="F7286" t="s">
        <v>132</v>
      </c>
      <c r="G7286" t="s">
        <v>133</v>
      </c>
      <c r="H7286" t="s">
        <v>134</v>
      </c>
      <c r="I7286" s="1">
        <v>42636</v>
      </c>
      <c r="J7286">
        <v>2016</v>
      </c>
      <c r="K7286" t="s">
        <v>41</v>
      </c>
      <c r="L7286" t="s">
        <v>42</v>
      </c>
      <c r="M7286" s="1">
        <v>42623</v>
      </c>
      <c r="N7286">
        <v>16</v>
      </c>
      <c r="O7286">
        <f>STANDARDIZE(N7286,$N$8,$N$9)</f>
        <v>-0.34867219929195026</v>
      </c>
      <c r="P7286">
        <f>ABS($J$3-O7286)</f>
        <v>0.17869402448494009</v>
      </c>
      <c r="Q7286">
        <f>ABS($J$4-O7286)</f>
        <v>2.5374551476861491</v>
      </c>
      <c r="R7286">
        <f>ABS($J$5-O7286)</f>
        <v>0.19656342693343409</v>
      </c>
      <c r="S7286">
        <f>ABS($J$6-O7286)</f>
        <v>0.78625370773373637</v>
      </c>
      <c r="T7286">
        <f>MIN(P7286:S7286)</f>
        <v>0.17869402448494009</v>
      </c>
      <c r="U7286">
        <f>MATCH(T7286,P7286:S7286, 0)</f>
        <v>1</v>
      </c>
    </row>
    <row r="7287" spans="1:21" x14ac:dyDescent="0.35">
      <c r="A7287">
        <v>3</v>
      </c>
      <c r="B7287">
        <v>7276</v>
      </c>
      <c r="C7287" t="s">
        <v>272</v>
      </c>
      <c r="D7287" t="s">
        <v>273</v>
      </c>
      <c r="E7287" t="s">
        <v>163</v>
      </c>
      <c r="F7287" t="s">
        <v>59</v>
      </c>
      <c r="G7287" t="s">
        <v>164</v>
      </c>
      <c r="H7287" t="s">
        <v>165</v>
      </c>
      <c r="I7287" s="1">
        <v>42636</v>
      </c>
      <c r="J7287">
        <v>2016</v>
      </c>
      <c r="K7287" t="s">
        <v>41</v>
      </c>
      <c r="L7287" t="s">
        <v>42</v>
      </c>
      <c r="M7287" s="1">
        <v>42657</v>
      </c>
      <c r="N7287">
        <v>21</v>
      </c>
      <c r="O7287">
        <f>STANDARDIZE(N7287,$N$8,$N$9)</f>
        <v>-0.25932518704948021</v>
      </c>
      <c r="P7287">
        <f>ABS($J$3-O7287)</f>
        <v>0.26804103672741014</v>
      </c>
      <c r="Q7287">
        <f>ABS($J$4-O7287)</f>
        <v>2.4481081354436793</v>
      </c>
      <c r="R7287">
        <f>ABS($J$5-O7287)</f>
        <v>0.10721641469096405</v>
      </c>
      <c r="S7287">
        <f>ABS($J$6-O7287)</f>
        <v>0.69690669549126638</v>
      </c>
      <c r="T7287">
        <f>MIN(P7287:S7287)</f>
        <v>0.10721641469096405</v>
      </c>
      <c r="U7287">
        <f>MATCH(T7287,P7287:S7287, 0)</f>
        <v>3</v>
      </c>
    </row>
    <row r="7288" spans="1:21" x14ac:dyDescent="0.35">
      <c r="A7288">
        <v>3</v>
      </c>
      <c r="B7288">
        <v>7277</v>
      </c>
      <c r="C7288" t="s">
        <v>560</v>
      </c>
      <c r="D7288" t="s">
        <v>561</v>
      </c>
      <c r="E7288" t="s">
        <v>84</v>
      </c>
      <c r="F7288" t="s">
        <v>85</v>
      </c>
      <c r="G7288" t="s">
        <v>86</v>
      </c>
      <c r="H7288" t="s">
        <v>87</v>
      </c>
      <c r="I7288" s="1">
        <v>42636</v>
      </c>
      <c r="J7288">
        <v>2016</v>
      </c>
      <c r="K7288" t="s">
        <v>77</v>
      </c>
      <c r="L7288" t="s">
        <v>78</v>
      </c>
      <c r="M7288" s="1">
        <v>42661</v>
      </c>
      <c r="N7288">
        <v>25</v>
      </c>
      <c r="O7288">
        <f>STANDARDIZE(N7288,$N$8,$N$9)</f>
        <v>-0.18784757725550419</v>
      </c>
      <c r="P7288">
        <f>ABS($J$3-O7288)</f>
        <v>0.33951864652138619</v>
      </c>
      <c r="Q7288">
        <f>ABS($J$4-O7288)</f>
        <v>2.3766305256497033</v>
      </c>
      <c r="R7288">
        <f>ABS($J$5-O7288)</f>
        <v>3.5738804896988025E-2</v>
      </c>
      <c r="S7288">
        <f>ABS($J$6-O7288)</f>
        <v>0.62542908569729028</v>
      </c>
      <c r="T7288">
        <f>MIN(P7288:S7288)</f>
        <v>3.5738804896988025E-2</v>
      </c>
      <c r="U7288">
        <f>MATCH(T7288,P7288:S7288, 0)</f>
        <v>3</v>
      </c>
    </row>
    <row r="7289" spans="1:21" x14ac:dyDescent="0.35">
      <c r="A7289">
        <v>3</v>
      </c>
      <c r="B7289">
        <v>7278</v>
      </c>
      <c r="C7289" t="s">
        <v>14</v>
      </c>
      <c r="D7289" t="s">
        <v>15</v>
      </c>
      <c r="E7289" t="s">
        <v>52</v>
      </c>
      <c r="F7289" t="s">
        <v>53</v>
      </c>
      <c r="G7289" t="s">
        <v>601</v>
      </c>
      <c r="H7289" t="s">
        <v>602</v>
      </c>
      <c r="I7289" s="1">
        <v>42636</v>
      </c>
      <c r="J7289">
        <v>2016</v>
      </c>
      <c r="K7289" t="s">
        <v>233</v>
      </c>
      <c r="L7289" t="s">
        <v>234</v>
      </c>
      <c r="M7289" s="1">
        <v>42663</v>
      </c>
      <c r="N7289">
        <v>27</v>
      </c>
      <c r="O7289">
        <f>STANDARDIZE(N7289,$N$8,$N$9)</f>
        <v>-0.15210877235851616</v>
      </c>
      <c r="P7289">
        <f>ABS($J$3-O7289)</f>
        <v>0.37525745141837419</v>
      </c>
      <c r="Q7289">
        <f>ABS($J$4-O7289)</f>
        <v>2.3408917207527153</v>
      </c>
      <c r="R7289">
        <f>ABS($J$5-O7289)</f>
        <v>0</v>
      </c>
      <c r="S7289">
        <f>ABS($J$6-O7289)</f>
        <v>0.58969028080030228</v>
      </c>
      <c r="T7289">
        <f>MIN(P7289:S7289)</f>
        <v>0</v>
      </c>
      <c r="U7289">
        <f>MATCH(T7289,P7289:S7289, 0)</f>
        <v>3</v>
      </c>
    </row>
    <row r="7290" spans="1:21" x14ac:dyDescent="0.35">
      <c r="A7290">
        <v>4</v>
      </c>
      <c r="B7290">
        <v>7279</v>
      </c>
      <c r="C7290" t="s">
        <v>30</v>
      </c>
      <c r="D7290" t="s">
        <v>31</v>
      </c>
      <c r="E7290" t="s">
        <v>52</v>
      </c>
      <c r="F7290" t="s">
        <v>53</v>
      </c>
      <c r="G7290" t="s">
        <v>54</v>
      </c>
      <c r="H7290" t="s">
        <v>55</v>
      </c>
      <c r="I7290" s="1">
        <v>42636</v>
      </c>
      <c r="J7290">
        <v>2016</v>
      </c>
      <c r="K7290" t="s">
        <v>20</v>
      </c>
      <c r="L7290" t="s">
        <v>21</v>
      </c>
      <c r="M7290" s="1">
        <v>42695</v>
      </c>
      <c r="N7290">
        <v>59</v>
      </c>
      <c r="O7290">
        <f>STANDARDIZE(N7290,$N$8,$N$9)</f>
        <v>0.41971210599329212</v>
      </c>
      <c r="P7290">
        <f>ABS($J$3-O7290)</f>
        <v>0.94707832977018247</v>
      </c>
      <c r="Q7290">
        <f>ABS($J$4-O7290)</f>
        <v>1.769070842400907</v>
      </c>
      <c r="R7290">
        <f>ABS($J$5-O7290)</f>
        <v>0.57182087835180828</v>
      </c>
      <c r="S7290">
        <f>ABS($J$6-O7290)</f>
        <v>1.7869402448493998E-2</v>
      </c>
      <c r="T7290">
        <f>MIN(P7290:S7290)</f>
        <v>1.7869402448493998E-2</v>
      </c>
      <c r="U7290">
        <f>MATCH(T7290,P7290:S7290, 0)</f>
        <v>4</v>
      </c>
    </row>
    <row r="7291" spans="1:21" x14ac:dyDescent="0.35">
      <c r="A7291">
        <v>4</v>
      </c>
      <c r="B7291">
        <v>7280</v>
      </c>
      <c r="C7291" t="s">
        <v>30</v>
      </c>
      <c r="D7291" t="s">
        <v>31</v>
      </c>
      <c r="E7291" t="s">
        <v>52</v>
      </c>
      <c r="F7291" t="s">
        <v>53</v>
      </c>
      <c r="G7291" t="s">
        <v>54</v>
      </c>
      <c r="H7291" t="s">
        <v>55</v>
      </c>
      <c r="I7291" s="1">
        <v>42636</v>
      </c>
      <c r="J7291">
        <v>2016</v>
      </c>
      <c r="K7291" t="s">
        <v>41</v>
      </c>
      <c r="L7291" t="s">
        <v>42</v>
      </c>
      <c r="M7291" s="1">
        <v>42704</v>
      </c>
      <c r="N7291">
        <v>68</v>
      </c>
      <c r="O7291">
        <f>STANDARDIZE(N7291,$N$8,$N$9)</f>
        <v>0.58053672802973821</v>
      </c>
      <c r="P7291">
        <f>ABS($J$3-O7291)</f>
        <v>1.1079029518066286</v>
      </c>
      <c r="Q7291">
        <f>ABS($J$4-O7291)</f>
        <v>1.6082462203644607</v>
      </c>
      <c r="R7291">
        <f>ABS($J$5-O7291)</f>
        <v>0.73264550038825438</v>
      </c>
      <c r="S7291">
        <f>ABS($J$6-O7291)</f>
        <v>0.1429552195879521</v>
      </c>
      <c r="T7291">
        <f>MIN(P7291:S7291)</f>
        <v>0.1429552195879521</v>
      </c>
      <c r="U7291">
        <f>MATCH(T7291,P7291:S7291, 0)</f>
        <v>4</v>
      </c>
    </row>
    <row r="7292" spans="1:21" x14ac:dyDescent="0.35">
      <c r="A7292">
        <v>4</v>
      </c>
      <c r="B7292">
        <v>7281</v>
      </c>
      <c r="C7292" t="s">
        <v>30</v>
      </c>
      <c r="D7292" t="s">
        <v>31</v>
      </c>
      <c r="E7292" t="s">
        <v>52</v>
      </c>
      <c r="F7292" t="s">
        <v>53</v>
      </c>
      <c r="G7292" t="s">
        <v>54</v>
      </c>
      <c r="H7292" t="s">
        <v>55</v>
      </c>
      <c r="I7292" s="1">
        <v>42636</v>
      </c>
      <c r="J7292">
        <v>2016</v>
      </c>
      <c r="K7292" t="s">
        <v>20</v>
      </c>
      <c r="L7292" t="s">
        <v>21</v>
      </c>
      <c r="M7292" s="1">
        <v>42563</v>
      </c>
      <c r="N7292">
        <v>75</v>
      </c>
      <c r="O7292">
        <f>STANDARDIZE(N7292,$N$8,$N$9)</f>
        <v>0.70562254516919631</v>
      </c>
      <c r="P7292">
        <f>ABS($J$3-O7292)</f>
        <v>1.2329887689460866</v>
      </c>
      <c r="Q7292">
        <f>ABS($J$4-O7292)</f>
        <v>1.4831604032250025</v>
      </c>
      <c r="R7292">
        <f>ABS($J$5-O7292)</f>
        <v>0.85773131752771248</v>
      </c>
      <c r="S7292">
        <f>ABS($J$6-O7292)</f>
        <v>0.2680410367274102</v>
      </c>
      <c r="T7292">
        <f>MIN(P7292:S7292)</f>
        <v>0.2680410367274102</v>
      </c>
      <c r="U7292">
        <f>MATCH(T7292,P7292:S7292, 0)</f>
        <v>4</v>
      </c>
    </row>
    <row r="7293" spans="1:21" x14ac:dyDescent="0.35">
      <c r="A7293">
        <v>1</v>
      </c>
      <c r="B7293">
        <v>7282</v>
      </c>
      <c r="C7293" t="s">
        <v>256</v>
      </c>
      <c r="D7293" t="s">
        <v>257</v>
      </c>
      <c r="E7293" t="s">
        <v>131</v>
      </c>
      <c r="F7293" t="s">
        <v>132</v>
      </c>
      <c r="G7293" t="s">
        <v>133</v>
      </c>
      <c r="H7293" t="s">
        <v>134</v>
      </c>
      <c r="I7293" s="1">
        <v>42637</v>
      </c>
      <c r="J7293">
        <v>2016</v>
      </c>
      <c r="K7293" t="s">
        <v>577</v>
      </c>
      <c r="L7293" t="s">
        <v>578</v>
      </c>
      <c r="M7293" s="1">
        <v>42639</v>
      </c>
      <c r="N7293">
        <v>2</v>
      </c>
      <c r="O7293">
        <f>STANDARDIZE(N7293,$N$8,$N$9)</f>
        <v>-0.59884383357086635</v>
      </c>
      <c r="P7293">
        <f>ABS($J$3-O7293)</f>
        <v>7.1477609793975994E-2</v>
      </c>
      <c r="Q7293">
        <f>ABS($J$4-O7293)</f>
        <v>2.7876267819650655</v>
      </c>
      <c r="R7293">
        <f>ABS($J$5-O7293)</f>
        <v>0.44673506121235018</v>
      </c>
      <c r="S7293">
        <f>ABS($J$6-O7293)</f>
        <v>1.0364253420126524</v>
      </c>
      <c r="T7293">
        <f>MIN(P7293:S7293)</f>
        <v>7.1477609793975994E-2</v>
      </c>
      <c r="U7293">
        <f>MATCH(T7293,P7293:S7293, 0)</f>
        <v>1</v>
      </c>
    </row>
    <row r="7294" spans="1:21" x14ac:dyDescent="0.35">
      <c r="A7294">
        <v>1</v>
      </c>
      <c r="B7294">
        <v>7283</v>
      </c>
      <c r="C7294" t="s">
        <v>157</v>
      </c>
      <c r="D7294" t="s">
        <v>158</v>
      </c>
      <c r="E7294" t="s">
        <v>84</v>
      </c>
      <c r="F7294" t="s">
        <v>85</v>
      </c>
      <c r="G7294" t="s">
        <v>153</v>
      </c>
      <c r="H7294" t="s">
        <v>154</v>
      </c>
      <c r="I7294" s="1">
        <v>42637</v>
      </c>
      <c r="J7294">
        <v>2016</v>
      </c>
      <c r="K7294" t="s">
        <v>20</v>
      </c>
      <c r="L7294" t="s">
        <v>21</v>
      </c>
      <c r="M7294" s="1">
        <v>42641</v>
      </c>
      <c r="N7294">
        <v>4</v>
      </c>
      <c r="O7294">
        <f>STANDARDIZE(N7294,$N$8,$N$9)</f>
        <v>-0.56310502867387835</v>
      </c>
      <c r="P7294">
        <f>ABS($J$3-O7294)</f>
        <v>3.5738804896987997E-2</v>
      </c>
      <c r="Q7294">
        <f>ABS($J$4-O7294)</f>
        <v>2.7518879770680771</v>
      </c>
      <c r="R7294">
        <f>ABS($J$5-O7294)</f>
        <v>0.41099625631536219</v>
      </c>
      <c r="S7294">
        <f>ABS($J$6-O7294)</f>
        <v>1.0006865371156644</v>
      </c>
      <c r="T7294">
        <f>MIN(P7294:S7294)</f>
        <v>3.5738804896987997E-2</v>
      </c>
      <c r="U7294">
        <f>MATCH(T7294,P7294:S7294, 0)</f>
        <v>1</v>
      </c>
    </row>
    <row r="7295" spans="1:21" x14ac:dyDescent="0.35">
      <c r="A7295">
        <v>4</v>
      </c>
      <c r="B7295">
        <v>7284</v>
      </c>
      <c r="C7295" t="s">
        <v>14</v>
      </c>
      <c r="D7295" t="s">
        <v>15</v>
      </c>
      <c r="E7295" t="s">
        <v>52</v>
      </c>
      <c r="F7295" t="s">
        <v>53</v>
      </c>
      <c r="G7295" t="s">
        <v>54</v>
      </c>
      <c r="H7295" t="s">
        <v>55</v>
      </c>
      <c r="I7295" s="1">
        <v>42637</v>
      </c>
      <c r="J7295">
        <v>2016</v>
      </c>
      <c r="K7295" t="s">
        <v>69</v>
      </c>
      <c r="L7295" t="s">
        <v>70</v>
      </c>
      <c r="M7295" s="1">
        <v>42734</v>
      </c>
      <c r="N7295">
        <v>97</v>
      </c>
      <c r="O7295">
        <f>STANDARDIZE(N7295,$N$8,$N$9)</f>
        <v>1.0987493990360644</v>
      </c>
      <c r="P7295">
        <f>ABS($J$3-O7295)</f>
        <v>1.6261156228129547</v>
      </c>
      <c r="Q7295">
        <f>ABS($J$4-O7295)</f>
        <v>1.0900335493581346</v>
      </c>
      <c r="R7295">
        <f>ABS($J$5-O7295)</f>
        <v>1.2508581713945806</v>
      </c>
      <c r="S7295">
        <f>ABS($J$6-O7295)</f>
        <v>0.66116789059427827</v>
      </c>
      <c r="T7295">
        <f>MIN(P7295:S7295)</f>
        <v>0.66116789059427827</v>
      </c>
      <c r="U7295">
        <f>MATCH(T7295,P7295:S7295, 0)</f>
        <v>4</v>
      </c>
    </row>
    <row r="7296" spans="1:21" x14ac:dyDescent="0.35">
      <c r="A7296">
        <v>1</v>
      </c>
      <c r="B7296">
        <v>7285</v>
      </c>
      <c r="C7296" t="s">
        <v>14</v>
      </c>
      <c r="D7296" t="s">
        <v>15</v>
      </c>
      <c r="E7296" t="s">
        <v>79</v>
      </c>
      <c r="F7296" t="s">
        <v>35</v>
      </c>
      <c r="G7296" t="s">
        <v>80</v>
      </c>
      <c r="H7296" t="s">
        <v>81</v>
      </c>
      <c r="I7296" s="1">
        <v>42638</v>
      </c>
      <c r="J7296">
        <v>2016</v>
      </c>
      <c r="K7296" t="s">
        <v>176</v>
      </c>
      <c r="L7296" t="s">
        <v>177</v>
      </c>
      <c r="M7296" s="1">
        <v>42641</v>
      </c>
      <c r="N7296">
        <v>3</v>
      </c>
      <c r="O7296">
        <f>STANDARDIZE(N7296,$N$8,$N$9)</f>
        <v>-0.58097443112237235</v>
      </c>
      <c r="P7296">
        <f>ABS($J$3-O7296)</f>
        <v>5.3608207345481995E-2</v>
      </c>
      <c r="Q7296">
        <f>ABS($J$4-O7296)</f>
        <v>2.7697573795165713</v>
      </c>
      <c r="R7296">
        <f>ABS($J$5-O7296)</f>
        <v>0.42886565876385618</v>
      </c>
      <c r="S7296">
        <f>ABS($J$6-O7296)</f>
        <v>1.0185559395641586</v>
      </c>
      <c r="T7296">
        <f>MIN(P7296:S7296)</f>
        <v>5.3608207345481995E-2</v>
      </c>
      <c r="U7296">
        <f>MATCH(T7296,P7296:S7296, 0)</f>
        <v>1</v>
      </c>
    </row>
    <row r="7297" spans="1:21" x14ac:dyDescent="0.35">
      <c r="A7297">
        <v>1</v>
      </c>
      <c r="B7297">
        <v>7286</v>
      </c>
      <c r="C7297" t="s">
        <v>14</v>
      </c>
      <c r="D7297" t="s">
        <v>15</v>
      </c>
      <c r="E7297" t="s">
        <v>79</v>
      </c>
      <c r="F7297" t="s">
        <v>35</v>
      </c>
      <c r="G7297" t="s">
        <v>80</v>
      </c>
      <c r="H7297" t="s">
        <v>81</v>
      </c>
      <c r="I7297" s="1">
        <v>42638</v>
      </c>
      <c r="J7297">
        <v>2016</v>
      </c>
      <c r="K7297" t="s">
        <v>176</v>
      </c>
      <c r="L7297" t="s">
        <v>177</v>
      </c>
      <c r="M7297" s="1">
        <v>42642</v>
      </c>
      <c r="N7297">
        <v>4</v>
      </c>
      <c r="O7297">
        <f>STANDARDIZE(N7297,$N$8,$N$9)</f>
        <v>-0.56310502867387835</v>
      </c>
      <c r="P7297">
        <f>ABS($J$3-O7297)</f>
        <v>3.5738804896987997E-2</v>
      </c>
      <c r="Q7297">
        <f>ABS($J$4-O7297)</f>
        <v>2.7518879770680771</v>
      </c>
      <c r="R7297">
        <f>ABS($J$5-O7297)</f>
        <v>0.41099625631536219</v>
      </c>
      <c r="S7297">
        <f>ABS($J$6-O7297)</f>
        <v>1.0006865371156644</v>
      </c>
      <c r="T7297">
        <f>MIN(P7297:S7297)</f>
        <v>3.5738804896987997E-2</v>
      </c>
      <c r="U7297">
        <f>MATCH(T7297,P7297:S7297, 0)</f>
        <v>1</v>
      </c>
    </row>
    <row r="7298" spans="1:21" x14ac:dyDescent="0.35">
      <c r="A7298">
        <v>1</v>
      </c>
      <c r="B7298">
        <v>7287</v>
      </c>
      <c r="C7298" t="s">
        <v>67</v>
      </c>
      <c r="D7298" t="s">
        <v>68</v>
      </c>
      <c r="E7298" t="s">
        <v>163</v>
      </c>
      <c r="F7298" t="s">
        <v>59</v>
      </c>
      <c r="G7298" t="s">
        <v>164</v>
      </c>
      <c r="H7298" t="s">
        <v>165</v>
      </c>
      <c r="I7298" s="1">
        <v>42638</v>
      </c>
      <c r="J7298">
        <v>2016</v>
      </c>
      <c r="K7298" t="s">
        <v>41</v>
      </c>
      <c r="L7298" t="s">
        <v>42</v>
      </c>
      <c r="M7298" s="1">
        <v>42642</v>
      </c>
      <c r="N7298">
        <v>4</v>
      </c>
      <c r="O7298">
        <f>STANDARDIZE(N7298,$N$8,$N$9)</f>
        <v>-0.56310502867387835</v>
      </c>
      <c r="P7298">
        <f>ABS($J$3-O7298)</f>
        <v>3.5738804896987997E-2</v>
      </c>
      <c r="Q7298">
        <f>ABS($J$4-O7298)</f>
        <v>2.7518879770680771</v>
      </c>
      <c r="R7298">
        <f>ABS($J$5-O7298)</f>
        <v>0.41099625631536219</v>
      </c>
      <c r="S7298">
        <f>ABS($J$6-O7298)</f>
        <v>1.0006865371156644</v>
      </c>
      <c r="T7298">
        <f>MIN(P7298:S7298)</f>
        <v>3.5738804896987997E-2</v>
      </c>
      <c r="U7298">
        <f>MATCH(T7298,P7298:S7298, 0)</f>
        <v>1</v>
      </c>
    </row>
    <row r="7299" spans="1:21" x14ac:dyDescent="0.35">
      <c r="A7299">
        <v>4</v>
      </c>
      <c r="B7299">
        <v>7288</v>
      </c>
      <c r="C7299" t="s">
        <v>14</v>
      </c>
      <c r="D7299" t="s">
        <v>15</v>
      </c>
      <c r="E7299" t="s">
        <v>79</v>
      </c>
      <c r="F7299" t="s">
        <v>35</v>
      </c>
      <c r="G7299" t="s">
        <v>80</v>
      </c>
      <c r="H7299" t="s">
        <v>81</v>
      </c>
      <c r="I7299" s="1">
        <v>42638</v>
      </c>
      <c r="J7299">
        <v>2016</v>
      </c>
      <c r="K7299" t="s">
        <v>41</v>
      </c>
      <c r="L7299" t="s">
        <v>42</v>
      </c>
      <c r="M7299" s="1">
        <v>42704</v>
      </c>
      <c r="N7299">
        <v>66</v>
      </c>
      <c r="O7299">
        <f>STANDARDIZE(N7299,$N$8,$N$9)</f>
        <v>0.54479792313275022</v>
      </c>
      <c r="P7299">
        <f>ABS($J$3-O7299)</f>
        <v>1.0721641469096406</v>
      </c>
      <c r="Q7299">
        <f>ABS($J$4-O7299)</f>
        <v>1.6439850252614487</v>
      </c>
      <c r="R7299">
        <f>ABS($J$5-O7299)</f>
        <v>0.69690669549126638</v>
      </c>
      <c r="S7299">
        <f>ABS($J$6-O7299)</f>
        <v>0.1072164146909641</v>
      </c>
      <c r="T7299">
        <f>MIN(P7299:S7299)</f>
        <v>0.1072164146909641</v>
      </c>
      <c r="U7299">
        <f>MATCH(T7299,P7299:S7299, 0)</f>
        <v>4</v>
      </c>
    </row>
    <row r="7300" spans="1:21" x14ac:dyDescent="0.35">
      <c r="A7300">
        <v>4</v>
      </c>
      <c r="B7300">
        <v>7289</v>
      </c>
      <c r="C7300" t="s">
        <v>14</v>
      </c>
      <c r="D7300" t="s">
        <v>15</v>
      </c>
      <c r="E7300" t="s">
        <v>79</v>
      </c>
      <c r="F7300" t="s">
        <v>35</v>
      </c>
      <c r="G7300" t="s">
        <v>80</v>
      </c>
      <c r="H7300" t="s">
        <v>81</v>
      </c>
      <c r="I7300" s="1">
        <v>42638</v>
      </c>
      <c r="J7300">
        <v>2016</v>
      </c>
      <c r="K7300" t="s">
        <v>41</v>
      </c>
      <c r="L7300" t="s">
        <v>42</v>
      </c>
      <c r="M7300" s="1">
        <v>42686</v>
      </c>
      <c r="N7300">
        <v>77</v>
      </c>
      <c r="O7300">
        <f>STANDARDIZE(N7300,$N$8,$N$9)</f>
        <v>0.74136135006618431</v>
      </c>
      <c r="P7300">
        <f>ABS($J$3-O7300)</f>
        <v>1.2687275738430746</v>
      </c>
      <c r="Q7300">
        <f>ABS($J$4-O7300)</f>
        <v>1.4474215983280145</v>
      </c>
      <c r="R7300">
        <f>ABS($J$5-O7300)</f>
        <v>0.89347012242470047</v>
      </c>
      <c r="S7300">
        <f>ABS($J$6-O7300)</f>
        <v>0.30377984162439819</v>
      </c>
      <c r="T7300">
        <f>MIN(P7300:S7300)</f>
        <v>0.30377984162439819</v>
      </c>
      <c r="U7300">
        <f>MATCH(T7300,P7300:S7300, 0)</f>
        <v>4</v>
      </c>
    </row>
    <row r="7301" spans="1:21" x14ac:dyDescent="0.35">
      <c r="A7301">
        <v>2</v>
      </c>
      <c r="B7301">
        <v>7290</v>
      </c>
      <c r="C7301" t="s">
        <v>14</v>
      </c>
      <c r="D7301" t="s">
        <v>15</v>
      </c>
      <c r="E7301" t="s">
        <v>79</v>
      </c>
      <c r="F7301" t="s">
        <v>35</v>
      </c>
      <c r="G7301" t="s">
        <v>80</v>
      </c>
      <c r="H7301" t="s">
        <v>81</v>
      </c>
      <c r="I7301" s="1">
        <v>42638</v>
      </c>
      <c r="J7301">
        <v>2016</v>
      </c>
      <c r="K7301" t="s">
        <v>41</v>
      </c>
      <c r="L7301" t="s">
        <v>42</v>
      </c>
      <c r="M7301" s="1">
        <v>42789</v>
      </c>
      <c r="N7301">
        <v>151</v>
      </c>
      <c r="O7301">
        <f>STANDARDIZE(N7301,$N$8,$N$9)</f>
        <v>2.0636971312547412</v>
      </c>
      <c r="P7301">
        <f>ABS($J$3-O7301)</f>
        <v>2.5910633550316318</v>
      </c>
      <c r="Q7301">
        <f>ABS($J$4-O7301)</f>
        <v>0.12508581713945777</v>
      </c>
      <c r="R7301">
        <f>ABS($J$5-O7301)</f>
        <v>2.2158059036132576</v>
      </c>
      <c r="S7301">
        <f>ABS($J$6-O7301)</f>
        <v>1.626115622812955</v>
      </c>
      <c r="T7301">
        <f>MIN(P7301:S7301)</f>
        <v>0.12508581713945777</v>
      </c>
      <c r="U7301">
        <f>MATCH(T7301,P7301:S7301, 0)</f>
        <v>2</v>
      </c>
    </row>
    <row r="7302" spans="1:21" x14ac:dyDescent="0.35">
      <c r="A7302">
        <v>1</v>
      </c>
      <c r="B7302">
        <v>7291</v>
      </c>
      <c r="C7302" t="s">
        <v>14</v>
      </c>
      <c r="D7302" t="s">
        <v>15</v>
      </c>
      <c r="E7302" t="s">
        <v>131</v>
      </c>
      <c r="F7302" t="s">
        <v>132</v>
      </c>
      <c r="G7302" t="s">
        <v>133</v>
      </c>
      <c r="H7302" t="s">
        <v>134</v>
      </c>
      <c r="I7302" s="1">
        <v>42639</v>
      </c>
      <c r="J7302">
        <v>2016</v>
      </c>
      <c r="K7302" t="s">
        <v>77</v>
      </c>
      <c r="L7302" t="s">
        <v>78</v>
      </c>
      <c r="M7302" s="1">
        <v>42643</v>
      </c>
      <c r="N7302">
        <v>4</v>
      </c>
      <c r="O7302">
        <f>STANDARDIZE(N7302,$N$8,$N$9)</f>
        <v>-0.56310502867387835</v>
      </c>
      <c r="P7302">
        <f>ABS($J$3-O7302)</f>
        <v>3.5738804896987997E-2</v>
      </c>
      <c r="Q7302">
        <f>ABS($J$4-O7302)</f>
        <v>2.7518879770680771</v>
      </c>
      <c r="R7302">
        <f>ABS($J$5-O7302)</f>
        <v>0.41099625631536219</v>
      </c>
      <c r="S7302">
        <f>ABS($J$6-O7302)</f>
        <v>1.0006865371156644</v>
      </c>
      <c r="T7302">
        <f>MIN(P7302:S7302)</f>
        <v>3.5738804896987997E-2</v>
      </c>
      <c r="U7302">
        <f>MATCH(T7302,P7302:S7302, 0)</f>
        <v>1</v>
      </c>
    </row>
    <row r="7303" spans="1:21" x14ac:dyDescent="0.35">
      <c r="A7303">
        <v>1</v>
      </c>
      <c r="B7303">
        <v>7292</v>
      </c>
      <c r="C7303" t="s">
        <v>67</v>
      </c>
      <c r="D7303" t="s">
        <v>68</v>
      </c>
      <c r="E7303" t="s">
        <v>131</v>
      </c>
      <c r="F7303" t="s">
        <v>132</v>
      </c>
      <c r="G7303" t="s">
        <v>133</v>
      </c>
      <c r="H7303" t="s">
        <v>134</v>
      </c>
      <c r="I7303" s="1">
        <v>42639</v>
      </c>
      <c r="J7303">
        <v>2016</v>
      </c>
      <c r="K7303" t="s">
        <v>331</v>
      </c>
      <c r="L7303" t="s">
        <v>332</v>
      </c>
      <c r="M7303" s="1">
        <v>42643</v>
      </c>
      <c r="N7303">
        <v>4</v>
      </c>
      <c r="O7303">
        <f>STANDARDIZE(N7303,$N$8,$N$9)</f>
        <v>-0.56310502867387835</v>
      </c>
      <c r="P7303">
        <f>ABS($J$3-O7303)</f>
        <v>3.5738804896987997E-2</v>
      </c>
      <c r="Q7303">
        <f>ABS($J$4-O7303)</f>
        <v>2.7518879770680771</v>
      </c>
      <c r="R7303">
        <f>ABS($J$5-O7303)</f>
        <v>0.41099625631536219</v>
      </c>
      <c r="S7303">
        <f>ABS($J$6-O7303)</f>
        <v>1.0006865371156644</v>
      </c>
      <c r="T7303">
        <f>MIN(P7303:S7303)</f>
        <v>3.5738804896987997E-2</v>
      </c>
      <c r="U7303">
        <f>MATCH(T7303,P7303:S7303, 0)</f>
        <v>1</v>
      </c>
    </row>
    <row r="7304" spans="1:21" x14ac:dyDescent="0.35">
      <c r="A7304">
        <v>4</v>
      </c>
      <c r="B7304">
        <v>7293</v>
      </c>
      <c r="C7304" t="s">
        <v>67</v>
      </c>
      <c r="D7304" t="s">
        <v>68</v>
      </c>
      <c r="E7304" t="s">
        <v>34</v>
      </c>
      <c r="F7304" t="s">
        <v>35</v>
      </c>
      <c r="G7304" t="s">
        <v>468</v>
      </c>
      <c r="H7304" t="s">
        <v>469</v>
      </c>
      <c r="I7304" s="1">
        <v>42639</v>
      </c>
      <c r="J7304">
        <v>2016</v>
      </c>
      <c r="K7304" t="s">
        <v>69</v>
      </c>
      <c r="L7304" t="s">
        <v>70</v>
      </c>
      <c r="M7304" s="1">
        <v>42563</v>
      </c>
      <c r="N7304">
        <v>72</v>
      </c>
      <c r="O7304">
        <f>STANDARDIZE(N7304,$N$8,$N$9)</f>
        <v>0.65201433782371421</v>
      </c>
      <c r="P7304">
        <f>ABS($J$3-O7304)</f>
        <v>1.1793805616006046</v>
      </c>
      <c r="Q7304">
        <f>ABS($J$4-O7304)</f>
        <v>1.5367686105704847</v>
      </c>
      <c r="R7304">
        <f>ABS($J$5-O7304)</f>
        <v>0.80412311018223037</v>
      </c>
      <c r="S7304">
        <f>ABS($J$6-O7304)</f>
        <v>0.21443282938192809</v>
      </c>
      <c r="T7304">
        <f>MIN(P7304:S7304)</f>
        <v>0.21443282938192809</v>
      </c>
      <c r="U7304">
        <f>MATCH(T7304,P7304:S7304, 0)</f>
        <v>4</v>
      </c>
    </row>
    <row r="7305" spans="1:21" x14ac:dyDescent="0.35">
      <c r="A7305">
        <v>1</v>
      </c>
      <c r="B7305">
        <v>7294</v>
      </c>
      <c r="C7305" t="s">
        <v>30</v>
      </c>
      <c r="D7305" t="s">
        <v>31</v>
      </c>
      <c r="E7305" t="s">
        <v>131</v>
      </c>
      <c r="F7305" t="s">
        <v>132</v>
      </c>
      <c r="G7305" t="s">
        <v>133</v>
      </c>
      <c r="H7305" t="s">
        <v>134</v>
      </c>
      <c r="I7305" s="1">
        <v>42640</v>
      </c>
      <c r="J7305">
        <v>2016</v>
      </c>
      <c r="K7305" t="s">
        <v>362</v>
      </c>
      <c r="L7305" t="s">
        <v>363</v>
      </c>
      <c r="M7305" s="1">
        <v>42641</v>
      </c>
      <c r="N7305">
        <v>1</v>
      </c>
      <c r="O7305">
        <f>STANDARDIZE(N7305,$N$8,$N$9)</f>
        <v>-0.61671323601936046</v>
      </c>
      <c r="P7305">
        <f>ABS($J$3-O7305)</f>
        <v>8.9347012242470103E-2</v>
      </c>
      <c r="Q7305">
        <f>ABS($J$4-O7305)</f>
        <v>2.8054961844135593</v>
      </c>
      <c r="R7305">
        <f>ABS($J$5-O7305)</f>
        <v>0.46460446366084429</v>
      </c>
      <c r="S7305">
        <f>ABS($J$6-O7305)</f>
        <v>1.0542947444611466</v>
      </c>
      <c r="T7305">
        <f>MIN(P7305:S7305)</f>
        <v>8.9347012242470103E-2</v>
      </c>
      <c r="U7305">
        <f>MATCH(T7305,P7305:S7305, 0)</f>
        <v>1</v>
      </c>
    </row>
    <row r="7306" spans="1:21" x14ac:dyDescent="0.35">
      <c r="A7306">
        <v>1</v>
      </c>
      <c r="B7306">
        <v>7295</v>
      </c>
      <c r="C7306" t="s">
        <v>30</v>
      </c>
      <c r="D7306" t="s">
        <v>31</v>
      </c>
      <c r="E7306" t="s">
        <v>131</v>
      </c>
      <c r="F7306" t="s">
        <v>132</v>
      </c>
      <c r="G7306" t="s">
        <v>133</v>
      </c>
      <c r="H7306" t="s">
        <v>134</v>
      </c>
      <c r="I7306" s="1">
        <v>42640</v>
      </c>
      <c r="J7306">
        <v>2016</v>
      </c>
      <c r="K7306" t="s">
        <v>69</v>
      </c>
      <c r="L7306" t="s">
        <v>70</v>
      </c>
      <c r="M7306" s="1">
        <v>42643</v>
      </c>
      <c r="N7306">
        <v>3</v>
      </c>
      <c r="O7306">
        <f>STANDARDIZE(N7306,$N$8,$N$9)</f>
        <v>-0.58097443112237235</v>
      </c>
      <c r="P7306">
        <f>ABS($J$3-O7306)</f>
        <v>5.3608207345481995E-2</v>
      </c>
      <c r="Q7306">
        <f>ABS($J$4-O7306)</f>
        <v>2.7697573795165713</v>
      </c>
      <c r="R7306">
        <f>ABS($J$5-O7306)</f>
        <v>0.42886565876385618</v>
      </c>
      <c r="S7306">
        <f>ABS($J$6-O7306)</f>
        <v>1.0185559395641586</v>
      </c>
      <c r="T7306">
        <f>MIN(P7306:S7306)</f>
        <v>5.3608207345481995E-2</v>
      </c>
      <c r="U7306">
        <f>MATCH(T7306,P7306:S7306, 0)</f>
        <v>1</v>
      </c>
    </row>
    <row r="7307" spans="1:21" x14ac:dyDescent="0.35">
      <c r="A7307">
        <v>1</v>
      </c>
      <c r="B7307">
        <v>7296</v>
      </c>
      <c r="C7307" t="s">
        <v>67</v>
      </c>
      <c r="D7307" t="s">
        <v>68</v>
      </c>
      <c r="E7307" t="s">
        <v>131</v>
      </c>
      <c r="F7307" t="s">
        <v>132</v>
      </c>
      <c r="G7307" t="s">
        <v>133</v>
      </c>
      <c r="H7307" t="s">
        <v>134</v>
      </c>
      <c r="I7307" s="1">
        <v>42640</v>
      </c>
      <c r="J7307">
        <v>2016</v>
      </c>
      <c r="K7307" t="s">
        <v>69</v>
      </c>
      <c r="L7307" t="s">
        <v>70</v>
      </c>
      <c r="M7307" s="1">
        <v>42643</v>
      </c>
      <c r="N7307">
        <v>3</v>
      </c>
      <c r="O7307">
        <f>STANDARDIZE(N7307,$N$8,$N$9)</f>
        <v>-0.58097443112237235</v>
      </c>
      <c r="P7307">
        <f>ABS($J$3-O7307)</f>
        <v>5.3608207345481995E-2</v>
      </c>
      <c r="Q7307">
        <f>ABS($J$4-O7307)</f>
        <v>2.7697573795165713</v>
      </c>
      <c r="R7307">
        <f>ABS($J$5-O7307)</f>
        <v>0.42886565876385618</v>
      </c>
      <c r="S7307">
        <f>ABS($J$6-O7307)</f>
        <v>1.0185559395641586</v>
      </c>
      <c r="T7307">
        <f>MIN(P7307:S7307)</f>
        <v>5.3608207345481995E-2</v>
      </c>
      <c r="U7307">
        <f>MATCH(T7307,P7307:S7307, 0)</f>
        <v>1</v>
      </c>
    </row>
    <row r="7308" spans="1:21" x14ac:dyDescent="0.35">
      <c r="A7308">
        <v>1</v>
      </c>
      <c r="B7308">
        <v>7297</v>
      </c>
      <c r="C7308" t="s">
        <v>489</v>
      </c>
      <c r="D7308" t="s">
        <v>490</v>
      </c>
      <c r="E7308" t="s">
        <v>90</v>
      </c>
      <c r="F7308" t="s">
        <v>250</v>
      </c>
      <c r="G7308" t="s">
        <v>251</v>
      </c>
      <c r="H7308" t="s">
        <v>252</v>
      </c>
      <c r="I7308" s="1">
        <v>42640</v>
      </c>
      <c r="J7308">
        <v>2016</v>
      </c>
      <c r="K7308" t="s">
        <v>331</v>
      </c>
      <c r="L7308" t="s">
        <v>332</v>
      </c>
      <c r="M7308" s="1">
        <v>42643</v>
      </c>
      <c r="N7308">
        <v>3</v>
      </c>
      <c r="O7308">
        <f>STANDARDIZE(N7308,$N$8,$N$9)</f>
        <v>-0.58097443112237235</v>
      </c>
      <c r="P7308">
        <f>ABS($J$3-O7308)</f>
        <v>5.3608207345481995E-2</v>
      </c>
      <c r="Q7308">
        <f>ABS($J$4-O7308)</f>
        <v>2.7697573795165713</v>
      </c>
      <c r="R7308">
        <f>ABS($J$5-O7308)</f>
        <v>0.42886565876385618</v>
      </c>
      <c r="S7308">
        <f>ABS($J$6-O7308)</f>
        <v>1.0185559395641586</v>
      </c>
      <c r="T7308">
        <f>MIN(P7308:S7308)</f>
        <v>5.3608207345481995E-2</v>
      </c>
      <c r="U7308">
        <f>MATCH(T7308,P7308:S7308, 0)</f>
        <v>1</v>
      </c>
    </row>
    <row r="7309" spans="1:21" x14ac:dyDescent="0.35">
      <c r="A7309">
        <v>3</v>
      </c>
      <c r="B7309">
        <v>7298</v>
      </c>
      <c r="C7309" t="s">
        <v>112</v>
      </c>
      <c r="D7309" t="s">
        <v>113</v>
      </c>
      <c r="E7309" t="s">
        <v>73</v>
      </c>
      <c r="F7309" t="s">
        <v>74</v>
      </c>
      <c r="G7309" t="s">
        <v>114</v>
      </c>
      <c r="H7309" t="s">
        <v>115</v>
      </c>
      <c r="I7309" s="1">
        <v>42640</v>
      </c>
      <c r="J7309">
        <v>2016</v>
      </c>
      <c r="K7309" t="s">
        <v>69</v>
      </c>
      <c r="L7309" t="s">
        <v>70</v>
      </c>
      <c r="M7309" s="1">
        <v>42663</v>
      </c>
      <c r="N7309">
        <v>23</v>
      </c>
      <c r="O7309">
        <f>STANDARDIZE(N7309,$N$8,$N$9)</f>
        <v>-0.22358638215249221</v>
      </c>
      <c r="P7309">
        <f>ABS($J$3-O7309)</f>
        <v>0.30377984162439814</v>
      </c>
      <c r="Q7309">
        <f>ABS($J$4-O7309)</f>
        <v>2.4123693305466913</v>
      </c>
      <c r="R7309">
        <f>ABS($J$5-O7309)</f>
        <v>7.1477609793976049E-2</v>
      </c>
      <c r="S7309">
        <f>ABS($J$6-O7309)</f>
        <v>0.66116789059427838</v>
      </c>
      <c r="T7309">
        <f>MIN(P7309:S7309)</f>
        <v>7.1477609793976049E-2</v>
      </c>
      <c r="U7309">
        <f>MATCH(T7309,P7309:S7309, 0)</f>
        <v>3</v>
      </c>
    </row>
    <row r="7310" spans="1:21" x14ac:dyDescent="0.35">
      <c r="A7310">
        <v>3</v>
      </c>
      <c r="B7310">
        <v>7299</v>
      </c>
      <c r="C7310" t="s">
        <v>157</v>
      </c>
      <c r="D7310" t="s">
        <v>158</v>
      </c>
      <c r="E7310" t="s">
        <v>90</v>
      </c>
      <c r="F7310" t="s">
        <v>91</v>
      </c>
      <c r="G7310" t="s">
        <v>235</v>
      </c>
      <c r="H7310" t="s">
        <v>236</v>
      </c>
      <c r="I7310" s="1">
        <v>42640</v>
      </c>
      <c r="J7310">
        <v>2016</v>
      </c>
      <c r="K7310" t="s">
        <v>69</v>
      </c>
      <c r="L7310" t="s">
        <v>70</v>
      </c>
      <c r="M7310" s="1">
        <v>42665</v>
      </c>
      <c r="N7310">
        <v>25</v>
      </c>
      <c r="O7310">
        <f>STANDARDIZE(N7310,$N$8,$N$9)</f>
        <v>-0.18784757725550419</v>
      </c>
      <c r="P7310">
        <f>ABS($J$3-O7310)</f>
        <v>0.33951864652138619</v>
      </c>
      <c r="Q7310">
        <f>ABS($J$4-O7310)</f>
        <v>2.3766305256497033</v>
      </c>
      <c r="R7310">
        <f>ABS($J$5-O7310)</f>
        <v>3.5738804896988025E-2</v>
      </c>
      <c r="S7310">
        <f>ABS($J$6-O7310)</f>
        <v>0.62542908569729028</v>
      </c>
      <c r="T7310">
        <f>MIN(P7310:S7310)</f>
        <v>3.5738804896988025E-2</v>
      </c>
      <c r="U7310">
        <f>MATCH(T7310,P7310:S7310, 0)</f>
        <v>3</v>
      </c>
    </row>
    <row r="7311" spans="1:21" x14ac:dyDescent="0.35">
      <c r="A7311">
        <v>1</v>
      </c>
      <c r="B7311">
        <v>7300</v>
      </c>
      <c r="C7311" t="s">
        <v>135</v>
      </c>
      <c r="D7311" t="s">
        <v>136</v>
      </c>
      <c r="E7311" t="s">
        <v>131</v>
      </c>
      <c r="F7311" t="s">
        <v>132</v>
      </c>
      <c r="G7311" t="s">
        <v>133</v>
      </c>
      <c r="H7311" t="s">
        <v>134</v>
      </c>
      <c r="I7311" s="1">
        <v>42641</v>
      </c>
      <c r="J7311">
        <v>2016</v>
      </c>
      <c r="K7311" t="s">
        <v>577</v>
      </c>
      <c r="L7311" t="s">
        <v>578</v>
      </c>
      <c r="M7311" s="1">
        <v>42642</v>
      </c>
      <c r="N7311">
        <v>1</v>
      </c>
      <c r="O7311">
        <f>STANDARDIZE(N7311,$N$8,$N$9)</f>
        <v>-0.61671323601936046</v>
      </c>
      <c r="P7311">
        <f>ABS($J$3-O7311)</f>
        <v>8.9347012242470103E-2</v>
      </c>
      <c r="Q7311">
        <f>ABS($J$4-O7311)</f>
        <v>2.8054961844135593</v>
      </c>
      <c r="R7311">
        <f>ABS($J$5-O7311)</f>
        <v>0.46460446366084429</v>
      </c>
      <c r="S7311">
        <f>ABS($J$6-O7311)</f>
        <v>1.0542947444611466</v>
      </c>
      <c r="T7311">
        <f>MIN(P7311:S7311)</f>
        <v>8.9347012242470103E-2</v>
      </c>
      <c r="U7311">
        <f>MATCH(T7311,P7311:S7311, 0)</f>
        <v>1</v>
      </c>
    </row>
    <row r="7312" spans="1:21" x14ac:dyDescent="0.35">
      <c r="A7312">
        <v>3</v>
      </c>
      <c r="B7312">
        <v>7301</v>
      </c>
      <c r="C7312" t="s">
        <v>14</v>
      </c>
      <c r="D7312" t="s">
        <v>15</v>
      </c>
      <c r="E7312" t="s">
        <v>79</v>
      </c>
      <c r="F7312" t="s">
        <v>35</v>
      </c>
      <c r="G7312" t="s">
        <v>80</v>
      </c>
      <c r="H7312" t="s">
        <v>81</v>
      </c>
      <c r="I7312" s="1">
        <v>42641</v>
      </c>
      <c r="J7312">
        <v>2016</v>
      </c>
      <c r="K7312" t="s">
        <v>77</v>
      </c>
      <c r="L7312" t="s">
        <v>78</v>
      </c>
      <c r="M7312" s="1">
        <v>42660</v>
      </c>
      <c r="N7312">
        <v>19</v>
      </c>
      <c r="O7312">
        <f>STANDARDIZE(N7312,$N$8,$N$9)</f>
        <v>-0.29506399194646826</v>
      </c>
      <c r="P7312">
        <f>ABS($J$3-O7312)</f>
        <v>0.23230223183042209</v>
      </c>
      <c r="Q7312">
        <f>ABS($J$4-O7312)</f>
        <v>2.4838469403406673</v>
      </c>
      <c r="R7312">
        <f>ABS($J$5-O7312)</f>
        <v>0.1429552195879521</v>
      </c>
      <c r="S7312">
        <f>ABS($J$6-O7312)</f>
        <v>0.73264550038825438</v>
      </c>
      <c r="T7312">
        <f>MIN(P7312:S7312)</f>
        <v>0.1429552195879521</v>
      </c>
      <c r="U7312">
        <f>MATCH(T7312,P7312:S7312, 0)</f>
        <v>3</v>
      </c>
    </row>
    <row r="7313" spans="1:21" x14ac:dyDescent="0.35">
      <c r="A7313">
        <v>3</v>
      </c>
      <c r="B7313">
        <v>7302</v>
      </c>
      <c r="C7313" t="s">
        <v>14</v>
      </c>
      <c r="D7313" t="s">
        <v>15</v>
      </c>
      <c r="E7313" t="s">
        <v>52</v>
      </c>
      <c r="F7313" t="s">
        <v>53</v>
      </c>
      <c r="G7313" t="s">
        <v>601</v>
      </c>
      <c r="H7313" t="s">
        <v>602</v>
      </c>
      <c r="I7313" s="1">
        <v>42641</v>
      </c>
      <c r="J7313">
        <v>2016</v>
      </c>
      <c r="K7313" t="s">
        <v>77</v>
      </c>
      <c r="L7313" t="s">
        <v>78</v>
      </c>
      <c r="M7313" s="1">
        <v>42664</v>
      </c>
      <c r="N7313">
        <v>23</v>
      </c>
      <c r="O7313">
        <f>STANDARDIZE(N7313,$N$8,$N$9)</f>
        <v>-0.22358638215249221</v>
      </c>
      <c r="P7313">
        <f>ABS($J$3-O7313)</f>
        <v>0.30377984162439814</v>
      </c>
      <c r="Q7313">
        <f>ABS($J$4-O7313)</f>
        <v>2.4123693305466913</v>
      </c>
      <c r="R7313">
        <f>ABS($J$5-O7313)</f>
        <v>7.1477609793976049E-2</v>
      </c>
      <c r="S7313">
        <f>ABS($J$6-O7313)</f>
        <v>0.66116789059427838</v>
      </c>
      <c r="T7313">
        <f>MIN(P7313:S7313)</f>
        <v>7.1477609793976049E-2</v>
      </c>
      <c r="U7313">
        <f>MATCH(T7313,P7313:S7313, 0)</f>
        <v>3</v>
      </c>
    </row>
    <row r="7314" spans="1:21" x14ac:dyDescent="0.35">
      <c r="A7314">
        <v>3</v>
      </c>
      <c r="B7314">
        <v>7303</v>
      </c>
      <c r="C7314" t="s">
        <v>14</v>
      </c>
      <c r="D7314" t="s">
        <v>15</v>
      </c>
      <c r="E7314" t="s">
        <v>79</v>
      </c>
      <c r="F7314" t="s">
        <v>35</v>
      </c>
      <c r="G7314" t="s">
        <v>80</v>
      </c>
      <c r="H7314" t="s">
        <v>81</v>
      </c>
      <c r="I7314" s="1">
        <v>42641</v>
      </c>
      <c r="J7314">
        <v>2016</v>
      </c>
      <c r="K7314" t="s">
        <v>77</v>
      </c>
      <c r="L7314" t="s">
        <v>78</v>
      </c>
      <c r="M7314" s="1">
        <v>42669</v>
      </c>
      <c r="N7314">
        <v>28</v>
      </c>
      <c r="O7314">
        <f>STANDARDIZE(N7314,$N$8,$N$9)</f>
        <v>-0.13423936991002217</v>
      </c>
      <c r="P7314">
        <f>ABS($J$3-O7314)</f>
        <v>0.39312685386686819</v>
      </c>
      <c r="Q7314">
        <f>ABS($J$4-O7314)</f>
        <v>2.3230223183042211</v>
      </c>
      <c r="R7314">
        <f>ABS($J$5-O7314)</f>
        <v>1.7869402448493998E-2</v>
      </c>
      <c r="S7314">
        <f>ABS($J$6-O7314)</f>
        <v>0.57182087835180828</v>
      </c>
      <c r="T7314">
        <f>MIN(P7314:S7314)</f>
        <v>1.7869402448493998E-2</v>
      </c>
      <c r="U7314">
        <f>MATCH(T7314,P7314:S7314, 0)</f>
        <v>3</v>
      </c>
    </row>
    <row r="7315" spans="1:21" x14ac:dyDescent="0.35">
      <c r="A7315">
        <v>3</v>
      </c>
      <c r="B7315">
        <v>7304</v>
      </c>
      <c r="C7315" t="s">
        <v>192</v>
      </c>
      <c r="D7315" t="s">
        <v>193</v>
      </c>
      <c r="E7315" t="s">
        <v>34</v>
      </c>
      <c r="F7315" t="s">
        <v>35</v>
      </c>
      <c r="G7315" t="s">
        <v>36</v>
      </c>
      <c r="H7315" t="s">
        <v>37</v>
      </c>
      <c r="I7315" s="1">
        <v>42641</v>
      </c>
      <c r="J7315">
        <v>2016</v>
      </c>
      <c r="K7315" t="s">
        <v>20</v>
      </c>
      <c r="L7315" t="s">
        <v>21</v>
      </c>
      <c r="M7315" s="1">
        <v>42593</v>
      </c>
      <c r="N7315">
        <v>41</v>
      </c>
      <c r="O7315">
        <f>STANDARDIZE(N7315,$N$8,$N$9)</f>
        <v>9.8062861920399966E-2</v>
      </c>
      <c r="P7315">
        <f>ABS($J$3-O7315)</f>
        <v>0.62542908569729028</v>
      </c>
      <c r="Q7315">
        <f>ABS($J$4-O7315)</f>
        <v>2.0907200864737989</v>
      </c>
      <c r="R7315">
        <f>ABS($J$5-O7315)</f>
        <v>0.25017163427891614</v>
      </c>
      <c r="S7315">
        <f>ABS($J$6-O7315)</f>
        <v>0.33951864652138614</v>
      </c>
      <c r="T7315">
        <f>MIN(P7315:S7315)</f>
        <v>0.25017163427891614</v>
      </c>
      <c r="U7315">
        <f>MATCH(T7315,P7315:S7315, 0)</f>
        <v>3</v>
      </c>
    </row>
    <row r="7316" spans="1:21" x14ac:dyDescent="0.35">
      <c r="A7316">
        <v>4</v>
      </c>
      <c r="B7316">
        <v>7305</v>
      </c>
      <c r="C7316" t="s">
        <v>157</v>
      </c>
      <c r="D7316" t="s">
        <v>158</v>
      </c>
      <c r="E7316" t="s">
        <v>24</v>
      </c>
      <c r="F7316" t="s">
        <v>25</v>
      </c>
      <c r="G7316" t="s">
        <v>26</v>
      </c>
      <c r="H7316" t="s">
        <v>27</v>
      </c>
      <c r="I7316" s="1">
        <v>42641</v>
      </c>
      <c r="J7316">
        <v>2016</v>
      </c>
      <c r="K7316" t="s">
        <v>28</v>
      </c>
      <c r="L7316" t="s">
        <v>29</v>
      </c>
      <c r="M7316" s="1">
        <v>42688</v>
      </c>
      <c r="N7316">
        <v>47</v>
      </c>
      <c r="O7316">
        <f>STANDARDIZE(N7316,$N$8,$N$9)</f>
        <v>0.20527927661136403</v>
      </c>
      <c r="P7316">
        <f>ABS($J$3-O7316)</f>
        <v>0.73264550038825438</v>
      </c>
      <c r="Q7316">
        <f>ABS($J$4-O7316)</f>
        <v>1.9835036717828349</v>
      </c>
      <c r="R7316">
        <f>ABS($J$5-O7316)</f>
        <v>0.35738804896988019</v>
      </c>
      <c r="S7316">
        <f>ABS($J$6-O7316)</f>
        <v>0.23230223183042209</v>
      </c>
      <c r="T7316">
        <f>MIN(P7316:S7316)</f>
        <v>0.23230223183042209</v>
      </c>
      <c r="U7316">
        <f>MATCH(T7316,P7316:S7316, 0)</f>
        <v>4</v>
      </c>
    </row>
    <row r="7317" spans="1:21" x14ac:dyDescent="0.35">
      <c r="A7317">
        <v>4</v>
      </c>
      <c r="B7317">
        <v>7306</v>
      </c>
      <c r="C7317" t="s">
        <v>14</v>
      </c>
      <c r="D7317" t="s">
        <v>15</v>
      </c>
      <c r="E7317" t="s">
        <v>24</v>
      </c>
      <c r="F7317" t="s">
        <v>25</v>
      </c>
      <c r="G7317" t="s">
        <v>26</v>
      </c>
      <c r="H7317" t="s">
        <v>27</v>
      </c>
      <c r="I7317" s="1">
        <v>42641</v>
      </c>
      <c r="J7317">
        <v>2016</v>
      </c>
      <c r="K7317" t="s">
        <v>28</v>
      </c>
      <c r="L7317" t="s">
        <v>29</v>
      </c>
      <c r="M7317" s="1">
        <v>42381</v>
      </c>
      <c r="N7317">
        <v>64</v>
      </c>
      <c r="O7317">
        <f>STANDARDIZE(N7317,$N$8,$N$9)</f>
        <v>0.50905911823576222</v>
      </c>
      <c r="P7317">
        <f>ABS($J$3-O7317)</f>
        <v>1.0364253420126526</v>
      </c>
      <c r="Q7317">
        <f>ABS($J$4-O7317)</f>
        <v>1.6797238301584367</v>
      </c>
      <c r="R7317">
        <f>ABS($J$5-O7317)</f>
        <v>0.66116789059427838</v>
      </c>
      <c r="S7317">
        <f>ABS($J$6-O7317)</f>
        <v>7.1477609793976105E-2</v>
      </c>
      <c r="T7317">
        <f>MIN(P7317:S7317)</f>
        <v>7.1477609793976105E-2</v>
      </c>
      <c r="U7317">
        <f>MATCH(T7317,P7317:S7317, 0)</f>
        <v>4</v>
      </c>
    </row>
    <row r="7318" spans="1:21" x14ac:dyDescent="0.35">
      <c r="A7318">
        <v>2</v>
      </c>
      <c r="B7318">
        <v>7307</v>
      </c>
      <c r="C7318" t="s">
        <v>30</v>
      </c>
      <c r="D7318" t="s">
        <v>31</v>
      </c>
      <c r="E7318" t="s">
        <v>105</v>
      </c>
      <c r="F7318" t="s">
        <v>59</v>
      </c>
      <c r="G7318" t="s">
        <v>106</v>
      </c>
      <c r="H7318" t="s">
        <v>107</v>
      </c>
      <c r="I7318" s="1">
        <v>42641</v>
      </c>
      <c r="J7318">
        <v>2016</v>
      </c>
      <c r="K7318" t="s">
        <v>69</v>
      </c>
      <c r="L7318" t="s">
        <v>70</v>
      </c>
      <c r="M7318" s="1">
        <v>42949</v>
      </c>
      <c r="N7318">
        <v>133</v>
      </c>
      <c r="O7318">
        <f>STANDARDIZE(N7318,$N$8,$N$9)</f>
        <v>1.742047887181849</v>
      </c>
      <c r="P7318">
        <f>ABS($J$3-O7318)</f>
        <v>2.2694141109587394</v>
      </c>
      <c r="Q7318">
        <f>ABS($J$4-O7318)</f>
        <v>0.44673506121234996</v>
      </c>
      <c r="R7318">
        <f>ABS($J$5-O7318)</f>
        <v>1.8941566595403652</v>
      </c>
      <c r="S7318">
        <f>ABS($J$6-O7318)</f>
        <v>1.304466378740063</v>
      </c>
      <c r="T7318">
        <f>MIN(P7318:S7318)</f>
        <v>0.44673506121234996</v>
      </c>
      <c r="U7318">
        <f>MATCH(T7318,P7318:S7318, 0)</f>
        <v>2</v>
      </c>
    </row>
    <row r="7319" spans="1:21" x14ac:dyDescent="0.35">
      <c r="A7319">
        <v>3</v>
      </c>
      <c r="B7319">
        <v>7308</v>
      </c>
      <c r="C7319" t="s">
        <v>14</v>
      </c>
      <c r="D7319" t="s">
        <v>15</v>
      </c>
      <c r="E7319" t="s">
        <v>16</v>
      </c>
      <c r="F7319" t="s">
        <v>17</v>
      </c>
      <c r="G7319" t="s">
        <v>137</v>
      </c>
      <c r="H7319" t="s">
        <v>138</v>
      </c>
      <c r="I7319" s="1">
        <v>42642</v>
      </c>
      <c r="J7319">
        <v>2016</v>
      </c>
      <c r="K7319" t="s">
        <v>125</v>
      </c>
      <c r="L7319" t="s">
        <v>126</v>
      </c>
      <c r="M7319" s="1">
        <v>42661</v>
      </c>
      <c r="N7319">
        <v>19</v>
      </c>
      <c r="O7319">
        <f>STANDARDIZE(N7319,$N$8,$N$9)</f>
        <v>-0.29506399194646826</v>
      </c>
      <c r="P7319">
        <f>ABS($J$3-O7319)</f>
        <v>0.23230223183042209</v>
      </c>
      <c r="Q7319">
        <f>ABS($J$4-O7319)</f>
        <v>2.4838469403406673</v>
      </c>
      <c r="R7319">
        <f>ABS($J$5-O7319)</f>
        <v>0.1429552195879521</v>
      </c>
      <c r="S7319">
        <f>ABS($J$6-O7319)</f>
        <v>0.73264550038825438</v>
      </c>
      <c r="T7319">
        <f>MIN(P7319:S7319)</f>
        <v>0.1429552195879521</v>
      </c>
      <c r="U7319">
        <f>MATCH(T7319,P7319:S7319, 0)</f>
        <v>3</v>
      </c>
    </row>
    <row r="7320" spans="1:21" x14ac:dyDescent="0.35">
      <c r="A7320">
        <v>4</v>
      </c>
      <c r="B7320">
        <v>7309</v>
      </c>
      <c r="C7320" t="s">
        <v>67</v>
      </c>
      <c r="D7320" t="s">
        <v>68</v>
      </c>
      <c r="E7320" t="s">
        <v>34</v>
      </c>
      <c r="F7320" t="s">
        <v>35</v>
      </c>
      <c r="G7320" t="s">
        <v>36</v>
      </c>
      <c r="H7320" t="s">
        <v>37</v>
      </c>
      <c r="I7320" s="1">
        <v>42642</v>
      </c>
      <c r="J7320">
        <v>2016</v>
      </c>
      <c r="K7320" t="s">
        <v>41</v>
      </c>
      <c r="L7320" t="s">
        <v>42</v>
      </c>
      <c r="M7320" s="1">
        <v>42690</v>
      </c>
      <c r="N7320">
        <v>48</v>
      </c>
      <c r="O7320">
        <f>STANDARDIZE(N7320,$N$8,$N$9)</f>
        <v>0.22314867905985802</v>
      </c>
      <c r="P7320">
        <f>ABS($J$3-O7320)</f>
        <v>0.75051490283674838</v>
      </c>
      <c r="Q7320">
        <f>ABS($J$4-O7320)</f>
        <v>1.9656342693343409</v>
      </c>
      <c r="R7320">
        <f>ABS($J$5-O7320)</f>
        <v>0.37525745141837419</v>
      </c>
      <c r="S7320">
        <f>ABS($J$6-O7320)</f>
        <v>0.21443282938192809</v>
      </c>
      <c r="T7320">
        <f>MIN(P7320:S7320)</f>
        <v>0.21443282938192809</v>
      </c>
      <c r="U7320">
        <f>MATCH(T7320,P7320:S7320, 0)</f>
        <v>4</v>
      </c>
    </row>
    <row r="7321" spans="1:21" x14ac:dyDescent="0.35">
      <c r="A7321">
        <v>1</v>
      </c>
      <c r="B7321">
        <v>7310</v>
      </c>
      <c r="C7321" t="s">
        <v>172</v>
      </c>
      <c r="D7321" t="s">
        <v>173</v>
      </c>
      <c r="E7321" t="s">
        <v>16</v>
      </c>
      <c r="F7321" t="s">
        <v>17</v>
      </c>
      <c r="G7321" t="s">
        <v>18</v>
      </c>
      <c r="H7321" t="s">
        <v>19</v>
      </c>
      <c r="I7321" s="1">
        <v>42643</v>
      </c>
      <c r="J7321">
        <v>2016</v>
      </c>
      <c r="K7321" t="s">
        <v>20</v>
      </c>
      <c r="L7321" t="s">
        <v>21</v>
      </c>
      <c r="M7321" s="1">
        <v>42500</v>
      </c>
      <c r="N7321">
        <v>5</v>
      </c>
      <c r="O7321">
        <f>STANDARDIZE(N7321,$N$8,$N$9)</f>
        <v>-0.54523562622538435</v>
      </c>
      <c r="P7321">
        <f>ABS($J$3-O7321)</f>
        <v>1.7869402448493998E-2</v>
      </c>
      <c r="Q7321">
        <f>ABS($J$4-O7321)</f>
        <v>2.7340185746195833</v>
      </c>
      <c r="R7321">
        <f>ABS($J$5-O7321)</f>
        <v>0.39312685386686819</v>
      </c>
      <c r="S7321">
        <f>ABS($J$6-O7321)</f>
        <v>0.98281713466717047</v>
      </c>
      <c r="T7321">
        <f>MIN(P7321:S7321)</f>
        <v>1.7869402448493998E-2</v>
      </c>
      <c r="U7321">
        <f>MATCH(T7321,P7321:S7321, 0)</f>
        <v>1</v>
      </c>
    </row>
    <row r="7322" spans="1:21" x14ac:dyDescent="0.35">
      <c r="A7322">
        <v>1</v>
      </c>
      <c r="B7322">
        <v>7311</v>
      </c>
      <c r="C7322" t="s">
        <v>157</v>
      </c>
      <c r="D7322" t="s">
        <v>158</v>
      </c>
      <c r="E7322" t="s">
        <v>84</v>
      </c>
      <c r="F7322" t="s">
        <v>85</v>
      </c>
      <c r="G7322" t="s">
        <v>86</v>
      </c>
      <c r="H7322" t="s">
        <v>87</v>
      </c>
      <c r="I7322" s="1">
        <v>42643</v>
      </c>
      <c r="J7322">
        <v>2016</v>
      </c>
      <c r="K7322" t="s">
        <v>77</v>
      </c>
      <c r="L7322" t="s">
        <v>78</v>
      </c>
      <c r="M7322" s="1">
        <v>42659</v>
      </c>
      <c r="N7322">
        <v>16</v>
      </c>
      <c r="O7322">
        <f>STANDARDIZE(N7322,$N$8,$N$9)</f>
        <v>-0.34867219929195026</v>
      </c>
      <c r="P7322">
        <f>ABS($J$3-O7322)</f>
        <v>0.17869402448494009</v>
      </c>
      <c r="Q7322">
        <f>ABS($J$4-O7322)</f>
        <v>2.5374551476861491</v>
      </c>
      <c r="R7322">
        <f>ABS($J$5-O7322)</f>
        <v>0.19656342693343409</v>
      </c>
      <c r="S7322">
        <f>ABS($J$6-O7322)</f>
        <v>0.78625370773373637</v>
      </c>
      <c r="T7322">
        <f>MIN(P7322:S7322)</f>
        <v>0.17869402448494009</v>
      </c>
      <c r="U7322">
        <f>MATCH(T7322,P7322:S7322, 0)</f>
        <v>1</v>
      </c>
    </row>
    <row r="7323" spans="1:21" x14ac:dyDescent="0.35">
      <c r="A7323">
        <v>3</v>
      </c>
      <c r="B7323">
        <v>7312</v>
      </c>
      <c r="C7323" t="s">
        <v>32</v>
      </c>
      <c r="D7323" t="s">
        <v>33</v>
      </c>
      <c r="E7323" t="s">
        <v>52</v>
      </c>
      <c r="F7323" t="s">
        <v>53</v>
      </c>
      <c r="G7323" t="s">
        <v>54</v>
      </c>
      <c r="H7323" t="s">
        <v>55</v>
      </c>
      <c r="I7323" s="1">
        <v>42643</v>
      </c>
      <c r="J7323">
        <v>2016</v>
      </c>
      <c r="K7323" t="s">
        <v>77</v>
      </c>
      <c r="L7323" t="s">
        <v>78</v>
      </c>
      <c r="M7323" s="1">
        <v>42669</v>
      </c>
      <c r="N7323">
        <v>26</v>
      </c>
      <c r="O7323">
        <f>STANDARDIZE(N7323,$N$8,$N$9)</f>
        <v>-0.16997817480701016</v>
      </c>
      <c r="P7323">
        <f>ABS($J$3-O7323)</f>
        <v>0.35738804896988019</v>
      </c>
      <c r="Q7323">
        <f>ABS($J$4-O7323)</f>
        <v>2.3587611232012091</v>
      </c>
      <c r="R7323">
        <f>ABS($J$5-O7323)</f>
        <v>1.7869402448493998E-2</v>
      </c>
      <c r="S7323">
        <f>ABS($J$6-O7323)</f>
        <v>0.60755968324879628</v>
      </c>
      <c r="T7323">
        <f>MIN(P7323:S7323)</f>
        <v>1.7869402448493998E-2</v>
      </c>
      <c r="U7323">
        <f>MATCH(T7323,P7323:S7323, 0)</f>
        <v>3</v>
      </c>
    </row>
    <row r="7324" spans="1:21" x14ac:dyDescent="0.35">
      <c r="A7324">
        <v>3</v>
      </c>
      <c r="B7324">
        <v>7313</v>
      </c>
      <c r="C7324" t="s">
        <v>229</v>
      </c>
      <c r="D7324" t="s">
        <v>230</v>
      </c>
      <c r="E7324" t="s">
        <v>73</v>
      </c>
      <c r="F7324" t="s">
        <v>74</v>
      </c>
      <c r="G7324" t="s">
        <v>75</v>
      </c>
      <c r="H7324" t="s">
        <v>76</v>
      </c>
      <c r="I7324" s="1">
        <v>42643</v>
      </c>
      <c r="J7324">
        <v>2016</v>
      </c>
      <c r="K7324" t="s">
        <v>77</v>
      </c>
      <c r="L7324" t="s">
        <v>78</v>
      </c>
      <c r="M7324" s="1">
        <v>42671</v>
      </c>
      <c r="N7324">
        <v>28</v>
      </c>
      <c r="O7324">
        <f>STANDARDIZE(N7324,$N$8,$N$9)</f>
        <v>-0.13423936991002217</v>
      </c>
      <c r="P7324">
        <f>ABS($J$3-O7324)</f>
        <v>0.39312685386686819</v>
      </c>
      <c r="Q7324">
        <f>ABS($J$4-O7324)</f>
        <v>2.3230223183042211</v>
      </c>
      <c r="R7324">
        <f>ABS($J$5-O7324)</f>
        <v>1.7869402448493998E-2</v>
      </c>
      <c r="S7324">
        <f>ABS($J$6-O7324)</f>
        <v>0.57182087835180828</v>
      </c>
      <c r="T7324">
        <f>MIN(P7324:S7324)</f>
        <v>1.7869402448493998E-2</v>
      </c>
      <c r="U7324">
        <f>MATCH(T7324,P7324:S7324, 0)</f>
        <v>3</v>
      </c>
    </row>
    <row r="7325" spans="1:21" x14ac:dyDescent="0.35">
      <c r="A7325">
        <v>3</v>
      </c>
      <c r="B7325">
        <v>7314</v>
      </c>
      <c r="C7325" t="s">
        <v>110</v>
      </c>
      <c r="D7325" t="s">
        <v>111</v>
      </c>
      <c r="E7325" t="s">
        <v>79</v>
      </c>
      <c r="F7325" t="s">
        <v>35</v>
      </c>
      <c r="G7325" t="s">
        <v>80</v>
      </c>
      <c r="H7325" t="s">
        <v>81</v>
      </c>
      <c r="I7325" s="1">
        <v>42643</v>
      </c>
      <c r="J7325">
        <v>2016</v>
      </c>
      <c r="K7325" t="s">
        <v>77</v>
      </c>
      <c r="L7325" t="s">
        <v>78</v>
      </c>
      <c r="M7325" s="1">
        <v>42671</v>
      </c>
      <c r="N7325">
        <v>28</v>
      </c>
      <c r="O7325">
        <f>STANDARDIZE(N7325,$N$8,$N$9)</f>
        <v>-0.13423936991002217</v>
      </c>
      <c r="P7325">
        <f>ABS($J$3-O7325)</f>
        <v>0.39312685386686819</v>
      </c>
      <c r="Q7325">
        <f>ABS($J$4-O7325)</f>
        <v>2.3230223183042211</v>
      </c>
      <c r="R7325">
        <f>ABS($J$5-O7325)</f>
        <v>1.7869402448493998E-2</v>
      </c>
      <c r="S7325">
        <f>ABS($J$6-O7325)</f>
        <v>0.57182087835180828</v>
      </c>
      <c r="T7325">
        <f>MIN(P7325:S7325)</f>
        <v>1.7869402448493998E-2</v>
      </c>
      <c r="U7325">
        <f>MATCH(T7325,P7325:S7325, 0)</f>
        <v>3</v>
      </c>
    </row>
    <row r="7326" spans="1:21" x14ac:dyDescent="0.35">
      <c r="A7326">
        <v>3</v>
      </c>
      <c r="B7326">
        <v>7315</v>
      </c>
      <c r="C7326" t="s">
        <v>67</v>
      </c>
      <c r="D7326" t="s">
        <v>68</v>
      </c>
      <c r="E7326" t="s">
        <v>79</v>
      </c>
      <c r="F7326" t="s">
        <v>35</v>
      </c>
      <c r="G7326" t="s">
        <v>80</v>
      </c>
      <c r="H7326" t="s">
        <v>81</v>
      </c>
      <c r="I7326" s="1">
        <v>42643</v>
      </c>
      <c r="J7326">
        <v>2016</v>
      </c>
      <c r="K7326" t="s">
        <v>41</v>
      </c>
      <c r="L7326" t="s">
        <v>42</v>
      </c>
      <c r="M7326" s="1">
        <v>42380</v>
      </c>
      <c r="N7326">
        <v>32</v>
      </c>
      <c r="O7326">
        <f>STANDARDIZE(N7326,$N$8,$N$9)</f>
        <v>-6.2761760116046117E-2</v>
      </c>
      <c r="P7326">
        <f>ABS($J$3-O7326)</f>
        <v>0.46460446366084424</v>
      </c>
      <c r="Q7326">
        <f>ABS($J$4-O7326)</f>
        <v>2.2515447085102451</v>
      </c>
      <c r="R7326">
        <f>ABS($J$5-O7326)</f>
        <v>8.9347012242470047E-2</v>
      </c>
      <c r="S7326">
        <f>ABS($J$6-O7326)</f>
        <v>0.50034326855783218</v>
      </c>
      <c r="T7326">
        <f>MIN(P7326:S7326)</f>
        <v>8.9347012242470047E-2</v>
      </c>
      <c r="U7326">
        <f>MATCH(T7326,P7326:S7326, 0)</f>
        <v>3</v>
      </c>
    </row>
    <row r="7327" spans="1:21" x14ac:dyDescent="0.35">
      <c r="A7327">
        <v>3</v>
      </c>
      <c r="B7327">
        <v>7316</v>
      </c>
      <c r="C7327" t="s">
        <v>237</v>
      </c>
      <c r="D7327" t="s">
        <v>238</v>
      </c>
      <c r="E7327" t="s">
        <v>79</v>
      </c>
      <c r="F7327" t="s">
        <v>35</v>
      </c>
      <c r="G7327" t="s">
        <v>80</v>
      </c>
      <c r="H7327" t="s">
        <v>81</v>
      </c>
      <c r="I7327" s="1">
        <v>42643</v>
      </c>
      <c r="J7327">
        <v>2016</v>
      </c>
      <c r="K7327" t="s">
        <v>41</v>
      </c>
      <c r="L7327" t="s">
        <v>42</v>
      </c>
      <c r="M7327" s="1">
        <v>42593</v>
      </c>
      <c r="N7327">
        <v>39</v>
      </c>
      <c r="O7327">
        <f>STANDARDIZE(N7327,$N$8,$N$9)</f>
        <v>6.2324057023411948E-2</v>
      </c>
      <c r="P7327">
        <f>ABS($J$3-O7327)</f>
        <v>0.58969028080030228</v>
      </c>
      <c r="Q7327">
        <f>ABS($J$4-O7327)</f>
        <v>2.1264588913707869</v>
      </c>
      <c r="R7327">
        <f>ABS($J$5-O7327)</f>
        <v>0.21443282938192812</v>
      </c>
      <c r="S7327">
        <f>ABS($J$6-O7327)</f>
        <v>0.37525745141837419</v>
      </c>
      <c r="T7327">
        <f>MIN(P7327:S7327)</f>
        <v>0.21443282938192812</v>
      </c>
      <c r="U7327">
        <f>MATCH(T7327,P7327:S7327, 0)</f>
        <v>3</v>
      </c>
    </row>
    <row r="7328" spans="1:21" x14ac:dyDescent="0.35">
      <c r="A7328">
        <v>4</v>
      </c>
      <c r="B7328">
        <v>7317</v>
      </c>
      <c r="C7328" t="s">
        <v>184</v>
      </c>
      <c r="D7328" t="s">
        <v>185</v>
      </c>
      <c r="E7328" t="s">
        <v>52</v>
      </c>
      <c r="F7328" t="s">
        <v>53</v>
      </c>
      <c r="G7328" t="s">
        <v>601</v>
      </c>
      <c r="H7328" t="s">
        <v>602</v>
      </c>
      <c r="I7328" s="1">
        <v>42643</v>
      </c>
      <c r="J7328">
        <v>2016</v>
      </c>
      <c r="K7328" t="s">
        <v>41</v>
      </c>
      <c r="L7328" t="s">
        <v>42</v>
      </c>
      <c r="M7328" s="1">
        <v>42720</v>
      </c>
      <c r="N7328">
        <v>77</v>
      </c>
      <c r="O7328">
        <f>STANDARDIZE(N7328,$N$8,$N$9)</f>
        <v>0.74136135006618431</v>
      </c>
      <c r="P7328">
        <f>ABS($J$3-O7328)</f>
        <v>1.2687275738430746</v>
      </c>
      <c r="Q7328">
        <f>ABS($J$4-O7328)</f>
        <v>1.4474215983280145</v>
      </c>
      <c r="R7328">
        <f>ABS($J$5-O7328)</f>
        <v>0.89347012242470047</v>
      </c>
      <c r="S7328">
        <f>ABS($J$6-O7328)</f>
        <v>0.30377984162439819</v>
      </c>
      <c r="T7328">
        <f>MIN(P7328:S7328)</f>
        <v>0.30377984162439819</v>
      </c>
      <c r="U7328">
        <f>MATCH(T7328,P7328:S7328, 0)</f>
        <v>4</v>
      </c>
    </row>
    <row r="7329" spans="1:21" x14ac:dyDescent="0.35">
      <c r="A7329">
        <v>1</v>
      </c>
      <c r="B7329">
        <v>7318</v>
      </c>
      <c r="C7329" t="s">
        <v>82</v>
      </c>
      <c r="D7329" t="s">
        <v>83</v>
      </c>
      <c r="E7329" t="s">
        <v>196</v>
      </c>
      <c r="F7329" t="s">
        <v>197</v>
      </c>
      <c r="G7329" t="s">
        <v>198</v>
      </c>
      <c r="H7329" t="s">
        <v>199</v>
      </c>
      <c r="I7329" s="1">
        <v>42644</v>
      </c>
      <c r="J7329">
        <v>2016</v>
      </c>
      <c r="K7329" t="s">
        <v>176</v>
      </c>
      <c r="L7329" t="s">
        <v>177</v>
      </c>
      <c r="M7329" s="1">
        <v>42705</v>
      </c>
      <c r="N7329">
        <v>2</v>
      </c>
      <c r="O7329">
        <f>STANDARDIZE(N7329,$N$8,$N$9)</f>
        <v>-0.59884383357086635</v>
      </c>
      <c r="P7329">
        <f>ABS($J$3-O7329)</f>
        <v>7.1477609793975994E-2</v>
      </c>
      <c r="Q7329">
        <f>ABS($J$4-O7329)</f>
        <v>2.7876267819650655</v>
      </c>
      <c r="R7329">
        <f>ABS($J$5-O7329)</f>
        <v>0.44673506121235018</v>
      </c>
      <c r="S7329">
        <f>ABS($J$6-O7329)</f>
        <v>1.0364253420126524</v>
      </c>
      <c r="T7329">
        <f>MIN(P7329:S7329)</f>
        <v>7.1477609793975994E-2</v>
      </c>
      <c r="U7329">
        <f>MATCH(T7329,P7329:S7329, 0)</f>
        <v>1</v>
      </c>
    </row>
    <row r="7330" spans="1:21" x14ac:dyDescent="0.35">
      <c r="A7330">
        <v>1</v>
      </c>
      <c r="B7330">
        <v>7319</v>
      </c>
      <c r="C7330" t="s">
        <v>509</v>
      </c>
      <c r="D7330" t="s">
        <v>510</v>
      </c>
      <c r="E7330" t="s">
        <v>196</v>
      </c>
      <c r="F7330" t="s">
        <v>197</v>
      </c>
      <c r="G7330" t="s">
        <v>198</v>
      </c>
      <c r="H7330" t="s">
        <v>199</v>
      </c>
      <c r="I7330" s="1">
        <v>42644</v>
      </c>
      <c r="J7330">
        <v>2016</v>
      </c>
      <c r="K7330" t="s">
        <v>41</v>
      </c>
      <c r="L7330" t="s">
        <v>42</v>
      </c>
      <c r="M7330" s="1">
        <v>42389</v>
      </c>
      <c r="N7330">
        <v>10</v>
      </c>
      <c r="O7330">
        <f>STANDARDIZE(N7330,$N$8,$N$9)</f>
        <v>-0.4558886139829143</v>
      </c>
      <c r="P7330">
        <f>ABS($J$3-O7330)</f>
        <v>7.1477609793976049E-2</v>
      </c>
      <c r="Q7330">
        <f>ABS($J$4-O7330)</f>
        <v>2.6446715623771131</v>
      </c>
      <c r="R7330">
        <f>ABS($J$5-O7330)</f>
        <v>0.30377984162439814</v>
      </c>
      <c r="S7330">
        <f>ABS($J$6-O7330)</f>
        <v>0.89347012242470036</v>
      </c>
      <c r="T7330">
        <f>MIN(P7330:S7330)</f>
        <v>7.1477609793976049E-2</v>
      </c>
      <c r="U7330">
        <f>MATCH(T7330,P7330:S7330, 0)</f>
        <v>1</v>
      </c>
    </row>
    <row r="7331" spans="1:21" x14ac:dyDescent="0.35">
      <c r="A7331">
        <v>1</v>
      </c>
      <c r="B7331">
        <v>7320</v>
      </c>
      <c r="C7331" t="s">
        <v>276</v>
      </c>
      <c r="D7331" t="s">
        <v>277</v>
      </c>
      <c r="E7331" t="s">
        <v>79</v>
      </c>
      <c r="F7331" t="s">
        <v>35</v>
      </c>
      <c r="G7331" t="s">
        <v>80</v>
      </c>
      <c r="H7331" t="s">
        <v>81</v>
      </c>
      <c r="I7331" s="1">
        <v>42644</v>
      </c>
      <c r="J7331">
        <v>2016</v>
      </c>
      <c r="K7331" t="s">
        <v>41</v>
      </c>
      <c r="L7331" t="s">
        <v>42</v>
      </c>
      <c r="M7331" s="1">
        <v>42390</v>
      </c>
      <c r="N7331">
        <v>11</v>
      </c>
      <c r="O7331">
        <f>STANDARDIZE(N7331,$N$8,$N$9)</f>
        <v>-0.43801921153442031</v>
      </c>
      <c r="P7331">
        <f>ABS($J$3-O7331)</f>
        <v>8.9347012242470047E-2</v>
      </c>
      <c r="Q7331">
        <f>ABS($J$4-O7331)</f>
        <v>2.6268021599286193</v>
      </c>
      <c r="R7331">
        <f>ABS($J$5-O7331)</f>
        <v>0.28591043917590414</v>
      </c>
      <c r="S7331">
        <f>ABS($J$6-O7331)</f>
        <v>0.87560071997620637</v>
      </c>
      <c r="T7331">
        <f>MIN(P7331:S7331)</f>
        <v>8.9347012242470047E-2</v>
      </c>
      <c r="U7331">
        <f>MATCH(T7331,P7331:S7331, 0)</f>
        <v>1</v>
      </c>
    </row>
    <row r="7332" spans="1:21" x14ac:dyDescent="0.35">
      <c r="A7332">
        <v>1</v>
      </c>
      <c r="B7332">
        <v>7321</v>
      </c>
      <c r="C7332" t="s">
        <v>30</v>
      </c>
      <c r="D7332" t="s">
        <v>31</v>
      </c>
      <c r="E7332" t="s">
        <v>131</v>
      </c>
      <c r="F7332" t="s">
        <v>132</v>
      </c>
      <c r="G7332" t="s">
        <v>133</v>
      </c>
      <c r="H7332" t="s">
        <v>134</v>
      </c>
      <c r="I7332" s="1">
        <v>42645</v>
      </c>
      <c r="J7332">
        <v>2016</v>
      </c>
      <c r="K7332" t="s">
        <v>577</v>
      </c>
      <c r="L7332" t="s">
        <v>578</v>
      </c>
      <c r="M7332" s="1">
        <v>42676</v>
      </c>
      <c r="N7332">
        <v>1</v>
      </c>
      <c r="O7332">
        <f>STANDARDIZE(N7332,$N$8,$N$9)</f>
        <v>-0.61671323601936046</v>
      </c>
      <c r="P7332">
        <f>ABS($J$3-O7332)</f>
        <v>8.9347012242470103E-2</v>
      </c>
      <c r="Q7332">
        <f>ABS($J$4-O7332)</f>
        <v>2.8054961844135593</v>
      </c>
      <c r="R7332">
        <f>ABS($J$5-O7332)</f>
        <v>0.46460446366084429</v>
      </c>
      <c r="S7332">
        <f>ABS($J$6-O7332)</f>
        <v>1.0542947444611466</v>
      </c>
      <c r="T7332">
        <f>MIN(P7332:S7332)</f>
        <v>8.9347012242470103E-2</v>
      </c>
      <c r="U7332">
        <f>MATCH(T7332,P7332:S7332, 0)</f>
        <v>1</v>
      </c>
    </row>
    <row r="7333" spans="1:21" x14ac:dyDescent="0.35">
      <c r="A7333">
        <v>1</v>
      </c>
      <c r="B7333">
        <v>7322</v>
      </c>
      <c r="C7333" t="s">
        <v>30</v>
      </c>
      <c r="D7333" t="s">
        <v>31</v>
      </c>
      <c r="E7333" t="s">
        <v>79</v>
      </c>
      <c r="F7333" t="s">
        <v>35</v>
      </c>
      <c r="G7333" t="s">
        <v>80</v>
      </c>
      <c r="H7333" t="s">
        <v>81</v>
      </c>
      <c r="I7333" s="1">
        <v>42645</v>
      </c>
      <c r="J7333">
        <v>2016</v>
      </c>
      <c r="K7333" t="s">
        <v>176</v>
      </c>
      <c r="L7333" t="s">
        <v>177</v>
      </c>
      <c r="M7333" s="1">
        <v>42416</v>
      </c>
      <c r="N7333">
        <v>6</v>
      </c>
      <c r="O7333">
        <f>STANDARDIZE(N7333,$N$8,$N$9)</f>
        <v>-0.52736622377689035</v>
      </c>
      <c r="P7333">
        <f>ABS($J$3-O7333)</f>
        <v>0</v>
      </c>
      <c r="Q7333">
        <f>ABS($J$4-O7333)</f>
        <v>2.7161491721710895</v>
      </c>
      <c r="R7333">
        <f>ABS($J$5-O7333)</f>
        <v>0.37525745141837419</v>
      </c>
      <c r="S7333">
        <f>ABS($J$6-O7333)</f>
        <v>0.96494773221867647</v>
      </c>
      <c r="T7333">
        <f>MIN(P7333:S7333)</f>
        <v>0</v>
      </c>
      <c r="U7333">
        <f>MATCH(T7333,P7333:S7333, 0)</f>
        <v>1</v>
      </c>
    </row>
    <row r="7334" spans="1:21" x14ac:dyDescent="0.35">
      <c r="A7334">
        <v>1</v>
      </c>
      <c r="B7334">
        <v>7323</v>
      </c>
      <c r="C7334" t="s">
        <v>88</v>
      </c>
      <c r="D7334" t="s">
        <v>89</v>
      </c>
      <c r="E7334" t="s">
        <v>79</v>
      </c>
      <c r="F7334" t="s">
        <v>35</v>
      </c>
      <c r="G7334" t="s">
        <v>80</v>
      </c>
      <c r="H7334" t="s">
        <v>81</v>
      </c>
      <c r="I7334" s="1">
        <v>42645</v>
      </c>
      <c r="J7334">
        <v>2016</v>
      </c>
      <c r="K7334" t="s">
        <v>41</v>
      </c>
      <c r="L7334" t="s">
        <v>42</v>
      </c>
      <c r="M7334" s="1">
        <v>42417</v>
      </c>
      <c r="N7334">
        <v>7</v>
      </c>
      <c r="O7334">
        <f>STANDARDIZE(N7334,$N$8,$N$9)</f>
        <v>-0.50949682132839635</v>
      </c>
      <c r="P7334">
        <f>ABS($J$3-O7334)</f>
        <v>1.7869402448493998E-2</v>
      </c>
      <c r="Q7334">
        <f>ABS($J$4-O7334)</f>
        <v>2.6982797697225953</v>
      </c>
      <c r="R7334">
        <f>ABS($J$5-O7334)</f>
        <v>0.35738804896988019</v>
      </c>
      <c r="S7334">
        <f>ABS($J$6-O7334)</f>
        <v>0.94707832977018247</v>
      </c>
      <c r="T7334">
        <f>MIN(P7334:S7334)</f>
        <v>1.7869402448493998E-2</v>
      </c>
      <c r="U7334">
        <f>MATCH(T7334,P7334:S7334, 0)</f>
        <v>1</v>
      </c>
    </row>
    <row r="7335" spans="1:21" x14ac:dyDescent="0.35">
      <c r="A7335">
        <v>1</v>
      </c>
      <c r="B7335">
        <v>7324</v>
      </c>
      <c r="C7335" t="s">
        <v>178</v>
      </c>
      <c r="D7335" t="s">
        <v>179</v>
      </c>
      <c r="E7335" t="s">
        <v>52</v>
      </c>
      <c r="F7335" t="s">
        <v>53</v>
      </c>
      <c r="G7335" t="s">
        <v>54</v>
      </c>
      <c r="H7335" t="s">
        <v>55</v>
      </c>
      <c r="I7335" s="1">
        <v>42645</v>
      </c>
      <c r="J7335">
        <v>2016</v>
      </c>
      <c r="K7335" t="s">
        <v>77</v>
      </c>
      <c r="L7335" t="s">
        <v>78</v>
      </c>
      <c r="M7335" s="1">
        <v>42426</v>
      </c>
      <c r="N7335">
        <v>16</v>
      </c>
      <c r="O7335">
        <f>STANDARDIZE(N7335,$N$8,$N$9)</f>
        <v>-0.34867219929195026</v>
      </c>
      <c r="P7335">
        <f>ABS($J$3-O7335)</f>
        <v>0.17869402448494009</v>
      </c>
      <c r="Q7335">
        <f>ABS($J$4-O7335)</f>
        <v>2.5374551476861491</v>
      </c>
      <c r="R7335">
        <f>ABS($J$5-O7335)</f>
        <v>0.19656342693343409</v>
      </c>
      <c r="S7335">
        <f>ABS($J$6-O7335)</f>
        <v>0.78625370773373637</v>
      </c>
      <c r="T7335">
        <f>MIN(P7335:S7335)</f>
        <v>0.17869402448494009</v>
      </c>
      <c r="U7335">
        <f>MATCH(T7335,P7335:S7335, 0)</f>
        <v>1</v>
      </c>
    </row>
    <row r="7336" spans="1:21" x14ac:dyDescent="0.35">
      <c r="A7336">
        <v>3</v>
      </c>
      <c r="B7336">
        <v>7325</v>
      </c>
      <c r="C7336" t="s">
        <v>266</v>
      </c>
      <c r="D7336" t="s">
        <v>267</v>
      </c>
      <c r="E7336" t="s">
        <v>149</v>
      </c>
      <c r="F7336" t="s">
        <v>150</v>
      </c>
      <c r="G7336" t="s">
        <v>215</v>
      </c>
      <c r="H7336" t="s">
        <v>216</v>
      </c>
      <c r="I7336" s="1">
        <v>42645</v>
      </c>
      <c r="J7336">
        <v>2016</v>
      </c>
      <c r="K7336" t="s">
        <v>77</v>
      </c>
      <c r="L7336" t="s">
        <v>78</v>
      </c>
      <c r="M7336" s="1">
        <v>42616</v>
      </c>
      <c r="N7336">
        <v>28</v>
      </c>
      <c r="O7336">
        <f>STANDARDIZE(N7336,$N$8,$N$9)</f>
        <v>-0.13423936991002217</v>
      </c>
      <c r="P7336">
        <f>ABS($J$3-O7336)</f>
        <v>0.39312685386686819</v>
      </c>
      <c r="Q7336">
        <f>ABS($J$4-O7336)</f>
        <v>2.3230223183042211</v>
      </c>
      <c r="R7336">
        <f>ABS($J$5-O7336)</f>
        <v>1.7869402448493998E-2</v>
      </c>
      <c r="S7336">
        <f>ABS($J$6-O7336)</f>
        <v>0.57182087835180828</v>
      </c>
      <c r="T7336">
        <f>MIN(P7336:S7336)</f>
        <v>1.7869402448493998E-2</v>
      </c>
      <c r="U7336">
        <f>MATCH(T7336,P7336:S7336, 0)</f>
        <v>3</v>
      </c>
    </row>
    <row r="7337" spans="1:21" x14ac:dyDescent="0.35">
      <c r="A7337">
        <v>3</v>
      </c>
      <c r="B7337">
        <v>7326</v>
      </c>
      <c r="C7337" t="s">
        <v>239</v>
      </c>
      <c r="D7337" t="s">
        <v>240</v>
      </c>
      <c r="E7337" t="s">
        <v>141</v>
      </c>
      <c r="F7337" t="s">
        <v>142</v>
      </c>
      <c r="G7337" t="s">
        <v>143</v>
      </c>
      <c r="H7337" t="s">
        <v>144</v>
      </c>
      <c r="I7337" s="1">
        <v>42645</v>
      </c>
      <c r="J7337">
        <v>2016</v>
      </c>
      <c r="K7337" t="s">
        <v>227</v>
      </c>
      <c r="L7337" t="s">
        <v>228</v>
      </c>
      <c r="M7337" s="1">
        <v>42452</v>
      </c>
      <c r="N7337">
        <v>42</v>
      </c>
      <c r="O7337">
        <f>STANDARDIZE(N7337,$N$8,$N$9)</f>
        <v>0.11593226436889398</v>
      </c>
      <c r="P7337">
        <f>ABS($J$3-O7337)</f>
        <v>0.64329848814578439</v>
      </c>
      <c r="Q7337">
        <f>ABS($J$4-O7337)</f>
        <v>2.0728506840253051</v>
      </c>
      <c r="R7337">
        <f>ABS($J$5-O7337)</f>
        <v>0.26804103672741014</v>
      </c>
      <c r="S7337">
        <f>ABS($J$6-O7337)</f>
        <v>0.32164924407289214</v>
      </c>
      <c r="T7337">
        <f>MIN(P7337:S7337)</f>
        <v>0.26804103672741014</v>
      </c>
      <c r="U7337">
        <f>MATCH(T7337,P7337:S7337, 0)</f>
        <v>3</v>
      </c>
    </row>
    <row r="7338" spans="1:21" x14ac:dyDescent="0.35">
      <c r="A7338">
        <v>4</v>
      </c>
      <c r="B7338">
        <v>7327</v>
      </c>
      <c r="C7338" t="s">
        <v>159</v>
      </c>
      <c r="D7338" t="s">
        <v>160</v>
      </c>
      <c r="E7338" t="s">
        <v>24</v>
      </c>
      <c r="F7338" t="s">
        <v>25</v>
      </c>
      <c r="G7338" t="s">
        <v>26</v>
      </c>
      <c r="H7338" t="s">
        <v>27</v>
      </c>
      <c r="I7338" s="1">
        <v>42645</v>
      </c>
      <c r="J7338">
        <v>2016</v>
      </c>
      <c r="K7338" t="s">
        <v>28</v>
      </c>
      <c r="L7338" t="s">
        <v>29</v>
      </c>
      <c r="M7338" s="1">
        <v>42525</v>
      </c>
      <c r="N7338">
        <v>56</v>
      </c>
      <c r="O7338">
        <f>STANDARDIZE(N7338,$N$8,$N$9)</f>
        <v>0.36610389864781012</v>
      </c>
      <c r="P7338">
        <f>ABS($J$3-O7338)</f>
        <v>0.89347012242470047</v>
      </c>
      <c r="Q7338">
        <f>ABS($J$4-O7338)</f>
        <v>1.8226790497463887</v>
      </c>
      <c r="R7338">
        <f>ABS($J$5-O7338)</f>
        <v>0.51821267100632629</v>
      </c>
      <c r="S7338">
        <f>ABS($J$6-O7338)</f>
        <v>7.1477609793975994E-2</v>
      </c>
      <c r="T7338">
        <f>MIN(P7338:S7338)</f>
        <v>7.1477609793975994E-2</v>
      </c>
      <c r="U7338">
        <f>MATCH(T7338,P7338:S7338, 0)</f>
        <v>4</v>
      </c>
    </row>
    <row r="7339" spans="1:21" x14ac:dyDescent="0.35">
      <c r="A7339">
        <v>4</v>
      </c>
      <c r="B7339">
        <v>7328</v>
      </c>
      <c r="C7339" t="s">
        <v>67</v>
      </c>
      <c r="D7339" t="s">
        <v>68</v>
      </c>
      <c r="E7339" t="s">
        <v>52</v>
      </c>
      <c r="F7339" t="s">
        <v>53</v>
      </c>
      <c r="G7339" t="s">
        <v>601</v>
      </c>
      <c r="H7339" t="s">
        <v>602</v>
      </c>
      <c r="I7339" s="1">
        <v>42645</v>
      </c>
      <c r="J7339">
        <v>2016</v>
      </c>
      <c r="K7339" t="s">
        <v>77</v>
      </c>
      <c r="L7339" t="s">
        <v>78</v>
      </c>
      <c r="M7339" s="1">
        <v>42480</v>
      </c>
      <c r="N7339">
        <v>70</v>
      </c>
      <c r="O7339">
        <f>STANDARDIZE(N7339,$N$8,$N$9)</f>
        <v>0.61627553292672621</v>
      </c>
      <c r="P7339">
        <f>ABS($J$3-O7339)</f>
        <v>1.1436417567036166</v>
      </c>
      <c r="Q7339">
        <f>ABS($J$4-O7339)</f>
        <v>1.5725074154674727</v>
      </c>
      <c r="R7339">
        <f>ABS($J$5-O7339)</f>
        <v>0.76838430528524237</v>
      </c>
      <c r="S7339">
        <f>ABS($J$6-O7339)</f>
        <v>0.17869402448494009</v>
      </c>
      <c r="T7339">
        <f>MIN(P7339:S7339)</f>
        <v>0.17869402448494009</v>
      </c>
      <c r="U7339">
        <f>MATCH(T7339,P7339:S7339, 0)</f>
        <v>4</v>
      </c>
    </row>
    <row r="7340" spans="1:21" x14ac:dyDescent="0.35">
      <c r="A7340">
        <v>2</v>
      </c>
      <c r="B7340">
        <v>7329</v>
      </c>
      <c r="C7340" t="s">
        <v>82</v>
      </c>
      <c r="D7340" t="s">
        <v>83</v>
      </c>
      <c r="E7340" t="s">
        <v>84</v>
      </c>
      <c r="F7340" t="s">
        <v>85</v>
      </c>
      <c r="G7340" t="s">
        <v>86</v>
      </c>
      <c r="H7340" t="s">
        <v>87</v>
      </c>
      <c r="I7340" s="1">
        <v>42645</v>
      </c>
      <c r="J7340">
        <v>2016</v>
      </c>
      <c r="K7340" t="s">
        <v>41</v>
      </c>
      <c r="L7340" t="s">
        <v>42</v>
      </c>
      <c r="M7340" s="1">
        <v>42545</v>
      </c>
      <c r="N7340">
        <v>135</v>
      </c>
      <c r="O7340">
        <f>STANDARDIZE(N7340,$N$8,$N$9)</f>
        <v>1.777786692078837</v>
      </c>
      <c r="P7340">
        <f>ABS($J$3-O7340)</f>
        <v>2.3051529158557273</v>
      </c>
      <c r="Q7340">
        <f>ABS($J$4-O7340)</f>
        <v>0.41099625631536196</v>
      </c>
      <c r="R7340">
        <f>ABS($J$5-O7340)</f>
        <v>1.9298954644373532</v>
      </c>
      <c r="S7340">
        <f>ABS($J$6-O7340)</f>
        <v>1.340205183637051</v>
      </c>
      <c r="T7340">
        <f>MIN(P7340:S7340)</f>
        <v>0.41099625631536196</v>
      </c>
      <c r="U7340">
        <f>MATCH(T7340,P7340:S7340, 0)</f>
        <v>2</v>
      </c>
    </row>
    <row r="7341" spans="1:21" x14ac:dyDescent="0.35">
      <c r="A7341">
        <v>1</v>
      </c>
      <c r="B7341">
        <v>7330</v>
      </c>
      <c r="C7341" t="s">
        <v>14</v>
      </c>
      <c r="D7341" t="s">
        <v>15</v>
      </c>
      <c r="E7341" t="s">
        <v>64</v>
      </c>
      <c r="F7341" t="s">
        <v>59</v>
      </c>
      <c r="G7341" t="s">
        <v>65</v>
      </c>
      <c r="H7341" t="s">
        <v>66</v>
      </c>
      <c r="I7341" s="1">
        <v>42646</v>
      </c>
      <c r="J7341">
        <v>2016</v>
      </c>
      <c r="K7341" t="s">
        <v>166</v>
      </c>
      <c r="L7341" t="s">
        <v>167</v>
      </c>
      <c r="M7341" s="1">
        <v>42444</v>
      </c>
      <c r="N7341">
        <v>5</v>
      </c>
      <c r="O7341">
        <f>STANDARDIZE(N7341,$N$8,$N$9)</f>
        <v>-0.54523562622538435</v>
      </c>
      <c r="P7341">
        <f>ABS($J$3-O7341)</f>
        <v>1.7869402448493998E-2</v>
      </c>
      <c r="Q7341">
        <f>ABS($J$4-O7341)</f>
        <v>2.7340185746195833</v>
      </c>
      <c r="R7341">
        <f>ABS($J$5-O7341)</f>
        <v>0.39312685386686819</v>
      </c>
      <c r="S7341">
        <f>ABS($J$6-O7341)</f>
        <v>0.98281713466717047</v>
      </c>
      <c r="T7341">
        <f>MIN(P7341:S7341)</f>
        <v>1.7869402448493998E-2</v>
      </c>
      <c r="U7341">
        <f>MATCH(T7341,P7341:S7341, 0)</f>
        <v>1</v>
      </c>
    </row>
    <row r="7342" spans="1:21" x14ac:dyDescent="0.35">
      <c r="A7342">
        <v>1</v>
      </c>
      <c r="B7342">
        <v>7331</v>
      </c>
      <c r="C7342" t="s">
        <v>67</v>
      </c>
      <c r="D7342" t="s">
        <v>68</v>
      </c>
      <c r="E7342" t="s">
        <v>52</v>
      </c>
      <c r="F7342" t="s">
        <v>53</v>
      </c>
      <c r="G7342" t="s">
        <v>601</v>
      </c>
      <c r="H7342" t="s">
        <v>602</v>
      </c>
      <c r="I7342" s="1">
        <v>42646</v>
      </c>
      <c r="J7342">
        <v>2016</v>
      </c>
      <c r="K7342" t="s">
        <v>155</v>
      </c>
      <c r="L7342" t="s">
        <v>156</v>
      </c>
      <c r="M7342" s="1">
        <v>42447</v>
      </c>
      <c r="N7342">
        <v>8</v>
      </c>
      <c r="O7342">
        <f>STANDARDIZE(N7342,$N$8,$N$9)</f>
        <v>-0.49162741887990236</v>
      </c>
      <c r="P7342">
        <f>ABS($J$3-O7342)</f>
        <v>3.5738804896987997E-2</v>
      </c>
      <c r="Q7342">
        <f>ABS($J$4-O7342)</f>
        <v>2.6804103672741011</v>
      </c>
      <c r="R7342">
        <f>ABS($J$5-O7342)</f>
        <v>0.33951864652138619</v>
      </c>
      <c r="S7342">
        <f>ABS($J$6-O7342)</f>
        <v>0.92920892732168847</v>
      </c>
      <c r="T7342">
        <f>MIN(P7342:S7342)</f>
        <v>3.5738804896987997E-2</v>
      </c>
      <c r="U7342">
        <f>MATCH(T7342,P7342:S7342, 0)</f>
        <v>1</v>
      </c>
    </row>
    <row r="7343" spans="1:21" x14ac:dyDescent="0.35">
      <c r="A7343">
        <v>1</v>
      </c>
      <c r="B7343">
        <v>7332</v>
      </c>
      <c r="C7343" t="s">
        <v>62</v>
      </c>
      <c r="D7343" t="s">
        <v>63</v>
      </c>
      <c r="E7343" t="s">
        <v>105</v>
      </c>
      <c r="F7343" t="s">
        <v>59</v>
      </c>
      <c r="G7343" t="s">
        <v>106</v>
      </c>
      <c r="H7343" t="s">
        <v>107</v>
      </c>
      <c r="I7343" s="1">
        <v>42646</v>
      </c>
      <c r="J7343">
        <v>2016</v>
      </c>
      <c r="K7343" t="s">
        <v>41</v>
      </c>
      <c r="L7343" t="s">
        <v>42</v>
      </c>
      <c r="M7343" s="1">
        <v>42450</v>
      </c>
      <c r="N7343">
        <v>11</v>
      </c>
      <c r="O7343">
        <f>STANDARDIZE(N7343,$N$8,$N$9)</f>
        <v>-0.43801921153442031</v>
      </c>
      <c r="P7343">
        <f>ABS($J$3-O7343)</f>
        <v>8.9347012242470047E-2</v>
      </c>
      <c r="Q7343">
        <f>ABS($J$4-O7343)</f>
        <v>2.6268021599286193</v>
      </c>
      <c r="R7343">
        <f>ABS($J$5-O7343)</f>
        <v>0.28591043917590414</v>
      </c>
      <c r="S7343">
        <f>ABS($J$6-O7343)</f>
        <v>0.87560071997620637</v>
      </c>
      <c r="T7343">
        <f>MIN(P7343:S7343)</f>
        <v>8.9347012242470047E-2</v>
      </c>
      <c r="U7343">
        <f>MATCH(T7343,P7343:S7343, 0)</f>
        <v>1</v>
      </c>
    </row>
    <row r="7344" spans="1:21" x14ac:dyDescent="0.35">
      <c r="A7344">
        <v>1</v>
      </c>
      <c r="B7344">
        <v>7333</v>
      </c>
      <c r="C7344" t="s">
        <v>14</v>
      </c>
      <c r="D7344" t="s">
        <v>15</v>
      </c>
      <c r="E7344" t="s">
        <v>34</v>
      </c>
      <c r="F7344" t="s">
        <v>35</v>
      </c>
      <c r="G7344" t="s">
        <v>36</v>
      </c>
      <c r="H7344" t="s">
        <v>37</v>
      </c>
      <c r="I7344" s="1">
        <v>42646</v>
      </c>
      <c r="J7344">
        <v>2016</v>
      </c>
      <c r="K7344" t="s">
        <v>77</v>
      </c>
      <c r="L7344" t="s">
        <v>78</v>
      </c>
      <c r="M7344" s="1">
        <v>42454</v>
      </c>
      <c r="N7344">
        <v>15</v>
      </c>
      <c r="O7344">
        <f>STANDARDIZE(N7344,$N$8,$N$9)</f>
        <v>-0.36654160174044426</v>
      </c>
      <c r="P7344">
        <f>ABS($J$3-O7344)</f>
        <v>0.1608246220364461</v>
      </c>
      <c r="Q7344">
        <f>ABS($J$4-O7344)</f>
        <v>2.5553245501346433</v>
      </c>
      <c r="R7344">
        <f>ABS($J$5-O7344)</f>
        <v>0.21443282938192809</v>
      </c>
      <c r="S7344">
        <f>ABS($J$6-O7344)</f>
        <v>0.80412311018223037</v>
      </c>
      <c r="T7344">
        <f>MIN(P7344:S7344)</f>
        <v>0.1608246220364461</v>
      </c>
      <c r="U7344">
        <f>MATCH(T7344,P7344:S7344, 0)</f>
        <v>1</v>
      </c>
    </row>
    <row r="7345" spans="1:21" x14ac:dyDescent="0.35">
      <c r="A7345">
        <v>3</v>
      </c>
      <c r="B7345">
        <v>7334</v>
      </c>
      <c r="C7345" t="s">
        <v>14</v>
      </c>
      <c r="D7345" t="s">
        <v>15</v>
      </c>
      <c r="E7345" t="s">
        <v>34</v>
      </c>
      <c r="F7345" t="s">
        <v>35</v>
      </c>
      <c r="G7345" t="s">
        <v>36</v>
      </c>
      <c r="H7345" t="s">
        <v>37</v>
      </c>
      <c r="I7345" s="1">
        <v>42646</v>
      </c>
      <c r="J7345">
        <v>2016</v>
      </c>
      <c r="K7345" t="s">
        <v>77</v>
      </c>
      <c r="L7345" t="s">
        <v>78</v>
      </c>
      <c r="M7345" s="1">
        <v>42459</v>
      </c>
      <c r="N7345">
        <v>20</v>
      </c>
      <c r="O7345">
        <f>STANDARDIZE(N7345,$N$8,$N$9)</f>
        <v>-0.27719458949797421</v>
      </c>
      <c r="P7345">
        <f>ABS($J$3-O7345)</f>
        <v>0.25017163427891614</v>
      </c>
      <c r="Q7345">
        <f>ABS($J$4-O7345)</f>
        <v>2.4659775378921731</v>
      </c>
      <c r="R7345">
        <f>ABS($J$5-O7345)</f>
        <v>0.12508581713945804</v>
      </c>
      <c r="S7345">
        <f>ABS($J$6-O7345)</f>
        <v>0.71477609793976038</v>
      </c>
      <c r="T7345">
        <f>MIN(P7345:S7345)</f>
        <v>0.12508581713945804</v>
      </c>
      <c r="U7345">
        <f>MATCH(T7345,P7345:S7345, 0)</f>
        <v>3</v>
      </c>
    </row>
    <row r="7346" spans="1:21" x14ac:dyDescent="0.35">
      <c r="A7346">
        <v>3</v>
      </c>
      <c r="B7346">
        <v>7335</v>
      </c>
      <c r="C7346" t="s">
        <v>112</v>
      </c>
      <c r="D7346" t="s">
        <v>113</v>
      </c>
      <c r="E7346" t="s">
        <v>16</v>
      </c>
      <c r="F7346" t="s">
        <v>17</v>
      </c>
      <c r="G7346" t="s">
        <v>18</v>
      </c>
      <c r="H7346" t="s">
        <v>19</v>
      </c>
      <c r="I7346" s="1">
        <v>42646</v>
      </c>
      <c r="J7346">
        <v>2016</v>
      </c>
      <c r="K7346" t="s">
        <v>77</v>
      </c>
      <c r="L7346" t="s">
        <v>78</v>
      </c>
      <c r="M7346" s="1">
        <v>42459</v>
      </c>
      <c r="N7346">
        <v>20</v>
      </c>
      <c r="O7346">
        <f>STANDARDIZE(N7346,$N$8,$N$9)</f>
        <v>-0.27719458949797421</v>
      </c>
      <c r="P7346">
        <f>ABS($J$3-O7346)</f>
        <v>0.25017163427891614</v>
      </c>
      <c r="Q7346">
        <f>ABS($J$4-O7346)</f>
        <v>2.4659775378921731</v>
      </c>
      <c r="R7346">
        <f>ABS($J$5-O7346)</f>
        <v>0.12508581713945804</v>
      </c>
      <c r="S7346">
        <f>ABS($J$6-O7346)</f>
        <v>0.71477609793976038</v>
      </c>
      <c r="T7346">
        <f>MIN(P7346:S7346)</f>
        <v>0.12508581713945804</v>
      </c>
      <c r="U7346">
        <f>MATCH(T7346,P7346:S7346, 0)</f>
        <v>3</v>
      </c>
    </row>
    <row r="7347" spans="1:21" x14ac:dyDescent="0.35">
      <c r="A7347">
        <v>2</v>
      </c>
      <c r="B7347">
        <v>7336</v>
      </c>
      <c r="C7347" t="s">
        <v>14</v>
      </c>
      <c r="D7347" t="s">
        <v>15</v>
      </c>
      <c r="E7347" t="s">
        <v>58</v>
      </c>
      <c r="F7347" t="s">
        <v>59</v>
      </c>
      <c r="G7347" t="s">
        <v>60</v>
      </c>
      <c r="H7347" t="s">
        <v>61</v>
      </c>
      <c r="I7347" s="1">
        <v>42646</v>
      </c>
      <c r="J7347">
        <v>2016</v>
      </c>
      <c r="K7347" t="s">
        <v>41</v>
      </c>
      <c r="L7347" t="s">
        <v>42</v>
      </c>
      <c r="M7347" s="1">
        <v>42562</v>
      </c>
      <c r="N7347">
        <v>242</v>
      </c>
      <c r="O7347">
        <f>STANDARDIZE(N7347,$N$8,$N$9)</f>
        <v>3.6898127540676962</v>
      </c>
      <c r="P7347">
        <f>ABS($J$3-O7347)</f>
        <v>4.2171789778445863</v>
      </c>
      <c r="Q7347">
        <f>ABS($J$4-O7347)</f>
        <v>1.5010298056734972</v>
      </c>
      <c r="R7347">
        <f>ABS($J$5-O7347)</f>
        <v>3.8419215264262121</v>
      </c>
      <c r="S7347">
        <f>ABS($J$6-O7347)</f>
        <v>3.2522312456259099</v>
      </c>
      <c r="T7347">
        <f>MIN(P7347:S7347)</f>
        <v>1.5010298056734972</v>
      </c>
      <c r="U7347">
        <f>MATCH(T7347,P7347:S7347, 0)</f>
        <v>2</v>
      </c>
    </row>
    <row r="7348" spans="1:21" x14ac:dyDescent="0.35">
      <c r="A7348">
        <v>1</v>
      </c>
      <c r="B7348">
        <v>7337</v>
      </c>
      <c r="C7348" t="s">
        <v>14</v>
      </c>
      <c r="D7348" t="s">
        <v>15</v>
      </c>
      <c r="E7348" t="s">
        <v>73</v>
      </c>
      <c r="F7348" t="s">
        <v>74</v>
      </c>
      <c r="G7348" t="s">
        <v>564</v>
      </c>
      <c r="H7348" t="s">
        <v>565</v>
      </c>
      <c r="I7348" s="1">
        <v>42647</v>
      </c>
      <c r="J7348">
        <v>2016</v>
      </c>
      <c r="K7348" t="s">
        <v>284</v>
      </c>
      <c r="L7348" t="s">
        <v>285</v>
      </c>
      <c r="M7348" s="1">
        <v>42678</v>
      </c>
      <c r="N7348">
        <v>1</v>
      </c>
      <c r="O7348">
        <f>STANDARDIZE(N7348,$N$8,$N$9)</f>
        <v>-0.61671323601936046</v>
      </c>
      <c r="P7348">
        <f>ABS($J$3-O7348)</f>
        <v>8.9347012242470103E-2</v>
      </c>
      <c r="Q7348">
        <f>ABS($J$4-O7348)</f>
        <v>2.8054961844135593</v>
      </c>
      <c r="R7348">
        <f>ABS($J$5-O7348)</f>
        <v>0.46460446366084429</v>
      </c>
      <c r="S7348">
        <f>ABS($J$6-O7348)</f>
        <v>1.0542947444611466</v>
      </c>
      <c r="T7348">
        <f>MIN(P7348:S7348)</f>
        <v>8.9347012242470103E-2</v>
      </c>
      <c r="U7348">
        <f>MATCH(T7348,P7348:S7348, 0)</f>
        <v>1</v>
      </c>
    </row>
    <row r="7349" spans="1:21" x14ac:dyDescent="0.35">
      <c r="A7349">
        <v>1</v>
      </c>
      <c r="B7349">
        <v>7338</v>
      </c>
      <c r="C7349" t="s">
        <v>71</v>
      </c>
      <c r="D7349" t="s">
        <v>72</v>
      </c>
      <c r="E7349" t="s">
        <v>131</v>
      </c>
      <c r="F7349" t="s">
        <v>132</v>
      </c>
      <c r="G7349" t="s">
        <v>133</v>
      </c>
      <c r="H7349" t="s">
        <v>134</v>
      </c>
      <c r="I7349" s="1">
        <v>42647</v>
      </c>
      <c r="J7349">
        <v>2016</v>
      </c>
      <c r="K7349" t="s">
        <v>331</v>
      </c>
      <c r="L7349" t="s">
        <v>332</v>
      </c>
      <c r="M7349" s="1">
        <v>42708</v>
      </c>
      <c r="N7349">
        <v>2</v>
      </c>
      <c r="O7349">
        <f>STANDARDIZE(N7349,$N$8,$N$9)</f>
        <v>-0.59884383357086635</v>
      </c>
      <c r="P7349">
        <f>ABS($J$3-O7349)</f>
        <v>7.1477609793975994E-2</v>
      </c>
      <c r="Q7349">
        <f>ABS($J$4-O7349)</f>
        <v>2.7876267819650655</v>
      </c>
      <c r="R7349">
        <f>ABS($J$5-O7349)</f>
        <v>0.44673506121235018</v>
      </c>
      <c r="S7349">
        <f>ABS($J$6-O7349)</f>
        <v>1.0364253420126524</v>
      </c>
      <c r="T7349">
        <f>MIN(P7349:S7349)</f>
        <v>7.1477609793975994E-2</v>
      </c>
      <c r="U7349">
        <f>MATCH(T7349,P7349:S7349, 0)</f>
        <v>1</v>
      </c>
    </row>
    <row r="7350" spans="1:21" x14ac:dyDescent="0.35">
      <c r="A7350">
        <v>1</v>
      </c>
      <c r="B7350">
        <v>7339</v>
      </c>
      <c r="C7350" t="s">
        <v>172</v>
      </c>
      <c r="D7350" t="s">
        <v>173</v>
      </c>
      <c r="E7350" t="s">
        <v>149</v>
      </c>
      <c r="F7350" t="s">
        <v>150</v>
      </c>
      <c r="G7350" t="s">
        <v>215</v>
      </c>
      <c r="H7350" t="s">
        <v>216</v>
      </c>
      <c r="I7350" s="1">
        <v>42647</v>
      </c>
      <c r="J7350">
        <v>2016</v>
      </c>
      <c r="K7350" t="s">
        <v>176</v>
      </c>
      <c r="L7350" t="s">
        <v>177</v>
      </c>
      <c r="M7350" s="1">
        <v>42476</v>
      </c>
      <c r="N7350">
        <v>6</v>
      </c>
      <c r="O7350">
        <f>STANDARDIZE(N7350,$N$8,$N$9)</f>
        <v>-0.52736622377689035</v>
      </c>
      <c r="P7350">
        <f>ABS($J$3-O7350)</f>
        <v>0</v>
      </c>
      <c r="Q7350">
        <f>ABS($J$4-O7350)</f>
        <v>2.7161491721710895</v>
      </c>
      <c r="R7350">
        <f>ABS($J$5-O7350)</f>
        <v>0.37525745141837419</v>
      </c>
      <c r="S7350">
        <f>ABS($J$6-O7350)</f>
        <v>0.96494773221867647</v>
      </c>
      <c r="T7350">
        <f>MIN(P7350:S7350)</f>
        <v>0</v>
      </c>
      <c r="U7350">
        <f>MATCH(T7350,P7350:S7350, 0)</f>
        <v>1</v>
      </c>
    </row>
    <row r="7351" spans="1:21" x14ac:dyDescent="0.35">
      <c r="A7351">
        <v>1</v>
      </c>
      <c r="B7351">
        <v>7340</v>
      </c>
      <c r="C7351" t="s">
        <v>239</v>
      </c>
      <c r="D7351" t="s">
        <v>240</v>
      </c>
      <c r="E7351" t="s">
        <v>131</v>
      </c>
      <c r="F7351" t="s">
        <v>132</v>
      </c>
      <c r="G7351" t="s">
        <v>133</v>
      </c>
      <c r="H7351" t="s">
        <v>134</v>
      </c>
      <c r="I7351" s="1">
        <v>42647</v>
      </c>
      <c r="J7351">
        <v>2016</v>
      </c>
      <c r="K7351" t="s">
        <v>331</v>
      </c>
      <c r="L7351" t="s">
        <v>332</v>
      </c>
      <c r="M7351" s="1">
        <v>42478</v>
      </c>
      <c r="N7351">
        <v>8</v>
      </c>
      <c r="O7351">
        <f>STANDARDIZE(N7351,$N$8,$N$9)</f>
        <v>-0.49162741887990236</v>
      </c>
      <c r="P7351">
        <f>ABS($J$3-O7351)</f>
        <v>3.5738804896987997E-2</v>
      </c>
      <c r="Q7351">
        <f>ABS($J$4-O7351)</f>
        <v>2.6804103672741011</v>
      </c>
      <c r="R7351">
        <f>ABS($J$5-O7351)</f>
        <v>0.33951864652138619</v>
      </c>
      <c r="S7351">
        <f>ABS($J$6-O7351)</f>
        <v>0.92920892732168847</v>
      </c>
      <c r="T7351">
        <f>MIN(P7351:S7351)</f>
        <v>3.5738804896987997E-2</v>
      </c>
      <c r="U7351">
        <f>MATCH(T7351,P7351:S7351, 0)</f>
        <v>1</v>
      </c>
    </row>
    <row r="7352" spans="1:21" x14ac:dyDescent="0.35">
      <c r="A7352">
        <v>1</v>
      </c>
      <c r="B7352">
        <v>7341</v>
      </c>
      <c r="C7352" t="s">
        <v>67</v>
      </c>
      <c r="D7352" t="s">
        <v>68</v>
      </c>
      <c r="E7352" t="s">
        <v>131</v>
      </c>
      <c r="F7352" t="s">
        <v>132</v>
      </c>
      <c r="G7352" t="s">
        <v>133</v>
      </c>
      <c r="H7352" t="s">
        <v>134</v>
      </c>
      <c r="I7352" s="1">
        <v>42647</v>
      </c>
      <c r="J7352">
        <v>2016</v>
      </c>
      <c r="K7352" t="s">
        <v>77</v>
      </c>
      <c r="L7352" t="s">
        <v>78</v>
      </c>
      <c r="M7352" s="1">
        <v>42485</v>
      </c>
      <c r="N7352">
        <v>15</v>
      </c>
      <c r="O7352">
        <f>STANDARDIZE(N7352,$N$8,$N$9)</f>
        <v>-0.36654160174044426</v>
      </c>
      <c r="P7352">
        <f>ABS($J$3-O7352)</f>
        <v>0.1608246220364461</v>
      </c>
      <c r="Q7352">
        <f>ABS($J$4-O7352)</f>
        <v>2.5553245501346433</v>
      </c>
      <c r="R7352">
        <f>ABS($J$5-O7352)</f>
        <v>0.21443282938192809</v>
      </c>
      <c r="S7352">
        <f>ABS($J$6-O7352)</f>
        <v>0.80412311018223037</v>
      </c>
      <c r="T7352">
        <f>MIN(P7352:S7352)</f>
        <v>0.1608246220364461</v>
      </c>
      <c r="U7352">
        <f>MATCH(T7352,P7352:S7352, 0)</f>
        <v>1</v>
      </c>
    </row>
    <row r="7353" spans="1:21" x14ac:dyDescent="0.35">
      <c r="A7353">
        <v>1</v>
      </c>
      <c r="B7353">
        <v>7342</v>
      </c>
      <c r="C7353" t="s">
        <v>172</v>
      </c>
      <c r="D7353" t="s">
        <v>173</v>
      </c>
      <c r="E7353" t="s">
        <v>34</v>
      </c>
      <c r="F7353" t="s">
        <v>35</v>
      </c>
      <c r="G7353" t="s">
        <v>36</v>
      </c>
      <c r="H7353" t="s">
        <v>37</v>
      </c>
      <c r="I7353" s="1">
        <v>42647</v>
      </c>
      <c r="J7353">
        <v>2016</v>
      </c>
      <c r="K7353" t="s">
        <v>77</v>
      </c>
      <c r="L7353" t="s">
        <v>78</v>
      </c>
      <c r="M7353" s="1">
        <v>42486</v>
      </c>
      <c r="N7353">
        <v>16</v>
      </c>
      <c r="O7353">
        <f>STANDARDIZE(N7353,$N$8,$N$9)</f>
        <v>-0.34867219929195026</v>
      </c>
      <c r="P7353">
        <f>ABS($J$3-O7353)</f>
        <v>0.17869402448494009</v>
      </c>
      <c r="Q7353">
        <f>ABS($J$4-O7353)</f>
        <v>2.5374551476861491</v>
      </c>
      <c r="R7353">
        <f>ABS($J$5-O7353)</f>
        <v>0.19656342693343409</v>
      </c>
      <c r="S7353">
        <f>ABS($J$6-O7353)</f>
        <v>0.78625370773373637</v>
      </c>
      <c r="T7353">
        <f>MIN(P7353:S7353)</f>
        <v>0.17869402448494009</v>
      </c>
      <c r="U7353">
        <f>MATCH(T7353,P7353:S7353, 0)</f>
        <v>1</v>
      </c>
    </row>
    <row r="7354" spans="1:21" x14ac:dyDescent="0.35">
      <c r="A7354">
        <v>3</v>
      </c>
      <c r="B7354">
        <v>7343</v>
      </c>
      <c r="C7354" t="s">
        <v>67</v>
      </c>
      <c r="D7354" t="s">
        <v>68</v>
      </c>
      <c r="E7354" t="s">
        <v>131</v>
      </c>
      <c r="F7354" t="s">
        <v>132</v>
      </c>
      <c r="G7354" t="s">
        <v>133</v>
      </c>
      <c r="H7354" t="s">
        <v>134</v>
      </c>
      <c r="I7354" s="1">
        <v>42647</v>
      </c>
      <c r="J7354">
        <v>2016</v>
      </c>
      <c r="K7354" t="s">
        <v>77</v>
      </c>
      <c r="L7354" t="s">
        <v>78</v>
      </c>
      <c r="M7354" s="1">
        <v>42618</v>
      </c>
      <c r="N7354">
        <v>29</v>
      </c>
      <c r="O7354">
        <f>STANDARDIZE(N7354,$N$8,$N$9)</f>
        <v>-0.11636996746152814</v>
      </c>
      <c r="P7354">
        <f>ABS($J$3-O7354)</f>
        <v>0.41099625631536219</v>
      </c>
      <c r="Q7354">
        <f>ABS($J$4-O7354)</f>
        <v>2.3051529158557269</v>
      </c>
      <c r="R7354">
        <f>ABS($J$5-O7354)</f>
        <v>3.5738804896988025E-2</v>
      </c>
      <c r="S7354">
        <f>ABS($J$6-O7354)</f>
        <v>0.55395147590331428</v>
      </c>
      <c r="T7354">
        <f>MIN(P7354:S7354)</f>
        <v>3.5738804896988025E-2</v>
      </c>
      <c r="U7354">
        <f>MATCH(T7354,P7354:S7354, 0)</f>
        <v>3</v>
      </c>
    </row>
    <row r="7355" spans="1:21" x14ac:dyDescent="0.35">
      <c r="A7355">
        <v>1</v>
      </c>
      <c r="B7355">
        <v>7344</v>
      </c>
      <c r="C7355" t="s">
        <v>14</v>
      </c>
      <c r="D7355" t="s">
        <v>15</v>
      </c>
      <c r="E7355" t="s">
        <v>105</v>
      </c>
      <c r="F7355" t="s">
        <v>59</v>
      </c>
      <c r="G7355" t="s">
        <v>106</v>
      </c>
      <c r="H7355" t="s">
        <v>107</v>
      </c>
      <c r="I7355" s="1">
        <v>42648</v>
      </c>
      <c r="J7355">
        <v>2016</v>
      </c>
      <c r="K7355" t="s">
        <v>176</v>
      </c>
      <c r="L7355" t="s">
        <v>177</v>
      </c>
      <c r="M7355" s="1">
        <v>42506</v>
      </c>
      <c r="N7355">
        <v>6</v>
      </c>
      <c r="O7355">
        <f>STANDARDIZE(N7355,$N$8,$N$9)</f>
        <v>-0.52736622377689035</v>
      </c>
      <c r="P7355">
        <f>ABS($J$3-O7355)</f>
        <v>0</v>
      </c>
      <c r="Q7355">
        <f>ABS($J$4-O7355)</f>
        <v>2.7161491721710895</v>
      </c>
      <c r="R7355">
        <f>ABS($J$5-O7355)</f>
        <v>0.37525745141837419</v>
      </c>
      <c r="S7355">
        <f>ABS($J$6-O7355)</f>
        <v>0.96494773221867647</v>
      </c>
      <c r="T7355">
        <f>MIN(P7355:S7355)</f>
        <v>0</v>
      </c>
      <c r="U7355">
        <f>MATCH(T7355,P7355:S7355, 0)</f>
        <v>1</v>
      </c>
    </row>
    <row r="7356" spans="1:21" x14ac:dyDescent="0.35">
      <c r="A7356">
        <v>1</v>
      </c>
      <c r="B7356">
        <v>7345</v>
      </c>
      <c r="C7356" t="s">
        <v>14</v>
      </c>
      <c r="D7356" t="s">
        <v>15</v>
      </c>
      <c r="E7356" t="s">
        <v>34</v>
      </c>
      <c r="F7356" t="s">
        <v>35</v>
      </c>
      <c r="G7356" t="s">
        <v>36</v>
      </c>
      <c r="H7356" t="s">
        <v>37</v>
      </c>
      <c r="I7356" s="1">
        <v>42648</v>
      </c>
      <c r="J7356">
        <v>2016</v>
      </c>
      <c r="K7356" t="s">
        <v>77</v>
      </c>
      <c r="L7356" t="s">
        <v>78</v>
      </c>
      <c r="M7356" s="1">
        <v>42515</v>
      </c>
      <c r="N7356">
        <v>15</v>
      </c>
      <c r="O7356">
        <f>STANDARDIZE(N7356,$N$8,$N$9)</f>
        <v>-0.36654160174044426</v>
      </c>
      <c r="P7356">
        <f>ABS($J$3-O7356)</f>
        <v>0.1608246220364461</v>
      </c>
      <c r="Q7356">
        <f>ABS($J$4-O7356)</f>
        <v>2.5553245501346433</v>
      </c>
      <c r="R7356">
        <f>ABS($J$5-O7356)</f>
        <v>0.21443282938192809</v>
      </c>
      <c r="S7356">
        <f>ABS($J$6-O7356)</f>
        <v>0.80412311018223037</v>
      </c>
      <c r="T7356">
        <f>MIN(P7356:S7356)</f>
        <v>0.1608246220364461</v>
      </c>
      <c r="U7356">
        <f>MATCH(T7356,P7356:S7356, 0)</f>
        <v>1</v>
      </c>
    </row>
    <row r="7357" spans="1:21" x14ac:dyDescent="0.35">
      <c r="A7357">
        <v>1</v>
      </c>
      <c r="B7357">
        <v>7346</v>
      </c>
      <c r="C7357" t="s">
        <v>14</v>
      </c>
      <c r="D7357" t="s">
        <v>15</v>
      </c>
      <c r="E7357" t="s">
        <v>24</v>
      </c>
      <c r="F7357" t="s">
        <v>25</v>
      </c>
      <c r="G7357" t="s">
        <v>26</v>
      </c>
      <c r="H7357" t="s">
        <v>27</v>
      </c>
      <c r="I7357" s="1">
        <v>42648</v>
      </c>
      <c r="J7357">
        <v>2016</v>
      </c>
      <c r="K7357" t="s">
        <v>28</v>
      </c>
      <c r="L7357" t="s">
        <v>29</v>
      </c>
      <c r="M7357" s="1">
        <v>42516</v>
      </c>
      <c r="N7357">
        <v>16</v>
      </c>
      <c r="O7357">
        <f>STANDARDIZE(N7357,$N$8,$N$9)</f>
        <v>-0.34867219929195026</v>
      </c>
      <c r="P7357">
        <f>ABS($J$3-O7357)</f>
        <v>0.17869402448494009</v>
      </c>
      <c r="Q7357">
        <f>ABS($J$4-O7357)</f>
        <v>2.5374551476861491</v>
      </c>
      <c r="R7357">
        <f>ABS($J$5-O7357)</f>
        <v>0.19656342693343409</v>
      </c>
      <c r="S7357">
        <f>ABS($J$6-O7357)</f>
        <v>0.78625370773373637</v>
      </c>
      <c r="T7357">
        <f>MIN(P7357:S7357)</f>
        <v>0.17869402448494009</v>
      </c>
      <c r="U7357">
        <f>MATCH(T7357,P7357:S7357, 0)</f>
        <v>1</v>
      </c>
    </row>
    <row r="7358" spans="1:21" x14ac:dyDescent="0.35">
      <c r="A7358">
        <v>3</v>
      </c>
      <c r="B7358">
        <v>7347</v>
      </c>
      <c r="C7358" t="s">
        <v>404</v>
      </c>
      <c r="D7358" t="s">
        <v>405</v>
      </c>
      <c r="E7358" t="s">
        <v>121</v>
      </c>
      <c r="F7358" t="s">
        <v>122</v>
      </c>
      <c r="G7358" t="s">
        <v>161</v>
      </c>
      <c r="H7358" t="s">
        <v>162</v>
      </c>
      <c r="I7358" s="1">
        <v>42648</v>
      </c>
      <c r="J7358">
        <v>2016</v>
      </c>
      <c r="K7358" t="s">
        <v>77</v>
      </c>
      <c r="L7358" t="s">
        <v>78</v>
      </c>
      <c r="M7358" s="1">
        <v>42517</v>
      </c>
      <c r="N7358">
        <v>17</v>
      </c>
      <c r="O7358">
        <f>STANDARDIZE(N7358,$N$8,$N$9)</f>
        <v>-0.33080279684345626</v>
      </c>
      <c r="P7358">
        <f>ABS($J$3-O7358)</f>
        <v>0.19656342693343409</v>
      </c>
      <c r="Q7358">
        <f>ABS($J$4-O7358)</f>
        <v>2.5195857452376553</v>
      </c>
      <c r="R7358">
        <f>ABS($J$5-O7358)</f>
        <v>0.17869402448494009</v>
      </c>
      <c r="S7358">
        <f>ABS($J$6-O7358)</f>
        <v>0.76838430528524237</v>
      </c>
      <c r="T7358">
        <f>MIN(P7358:S7358)</f>
        <v>0.17869402448494009</v>
      </c>
      <c r="U7358">
        <f>MATCH(T7358,P7358:S7358, 0)</f>
        <v>3</v>
      </c>
    </row>
    <row r="7359" spans="1:21" x14ac:dyDescent="0.35">
      <c r="A7359">
        <v>1</v>
      </c>
      <c r="B7359">
        <v>7348</v>
      </c>
      <c r="C7359" t="s">
        <v>67</v>
      </c>
      <c r="D7359" t="s">
        <v>68</v>
      </c>
      <c r="E7359" t="s">
        <v>79</v>
      </c>
      <c r="F7359" t="s">
        <v>35</v>
      </c>
      <c r="G7359" t="s">
        <v>80</v>
      </c>
      <c r="H7359" t="s">
        <v>81</v>
      </c>
      <c r="I7359" s="1">
        <v>42649</v>
      </c>
      <c r="J7359">
        <v>2016</v>
      </c>
      <c r="K7359" t="s">
        <v>176</v>
      </c>
      <c r="L7359" t="s">
        <v>177</v>
      </c>
      <c r="M7359" s="1">
        <v>42535</v>
      </c>
      <c r="N7359">
        <v>4</v>
      </c>
      <c r="O7359">
        <f>STANDARDIZE(N7359,$N$8,$N$9)</f>
        <v>-0.56310502867387835</v>
      </c>
      <c r="P7359">
        <f>ABS($J$3-O7359)</f>
        <v>3.5738804896987997E-2</v>
      </c>
      <c r="Q7359">
        <f>ABS($J$4-O7359)</f>
        <v>2.7518879770680771</v>
      </c>
      <c r="R7359">
        <f>ABS($J$5-O7359)</f>
        <v>0.41099625631536219</v>
      </c>
      <c r="S7359">
        <f>ABS($J$6-O7359)</f>
        <v>1.0006865371156644</v>
      </c>
      <c r="T7359">
        <f>MIN(P7359:S7359)</f>
        <v>3.5738804896987997E-2</v>
      </c>
      <c r="U7359">
        <f>MATCH(T7359,P7359:S7359, 0)</f>
        <v>1</v>
      </c>
    </row>
    <row r="7360" spans="1:21" x14ac:dyDescent="0.35">
      <c r="A7360">
        <v>1</v>
      </c>
      <c r="B7360">
        <v>7349</v>
      </c>
      <c r="C7360" t="s">
        <v>493</v>
      </c>
      <c r="D7360" t="s">
        <v>494</v>
      </c>
      <c r="E7360" t="s">
        <v>219</v>
      </c>
      <c r="F7360" t="s">
        <v>220</v>
      </c>
      <c r="G7360" t="s">
        <v>221</v>
      </c>
      <c r="H7360" t="s">
        <v>222</v>
      </c>
      <c r="I7360" s="1">
        <v>42649</v>
      </c>
      <c r="J7360">
        <v>2016</v>
      </c>
      <c r="K7360" t="s">
        <v>125</v>
      </c>
      <c r="L7360" t="s">
        <v>126</v>
      </c>
      <c r="M7360" s="1">
        <v>42538</v>
      </c>
      <c r="N7360">
        <v>7</v>
      </c>
      <c r="O7360">
        <f>STANDARDIZE(N7360,$N$8,$N$9)</f>
        <v>-0.50949682132839635</v>
      </c>
      <c r="P7360">
        <f>ABS($J$3-O7360)</f>
        <v>1.7869402448493998E-2</v>
      </c>
      <c r="Q7360">
        <f>ABS($J$4-O7360)</f>
        <v>2.6982797697225953</v>
      </c>
      <c r="R7360">
        <f>ABS($J$5-O7360)</f>
        <v>0.35738804896988019</v>
      </c>
      <c r="S7360">
        <f>ABS($J$6-O7360)</f>
        <v>0.94707832977018247</v>
      </c>
      <c r="T7360">
        <f>MIN(P7360:S7360)</f>
        <v>1.7869402448493998E-2</v>
      </c>
      <c r="U7360">
        <f>MATCH(T7360,P7360:S7360, 0)</f>
        <v>1</v>
      </c>
    </row>
    <row r="7361" spans="1:21" x14ac:dyDescent="0.35">
      <c r="A7361">
        <v>1</v>
      </c>
      <c r="B7361">
        <v>7350</v>
      </c>
      <c r="C7361" t="s">
        <v>14</v>
      </c>
      <c r="D7361" t="s">
        <v>15</v>
      </c>
      <c r="E7361" t="s">
        <v>79</v>
      </c>
      <c r="F7361" t="s">
        <v>35</v>
      </c>
      <c r="G7361" t="s">
        <v>80</v>
      </c>
      <c r="H7361" t="s">
        <v>81</v>
      </c>
      <c r="I7361" s="1">
        <v>42649</v>
      </c>
      <c r="J7361">
        <v>2016</v>
      </c>
      <c r="K7361" t="s">
        <v>77</v>
      </c>
      <c r="L7361" t="s">
        <v>78</v>
      </c>
      <c r="M7361" s="1">
        <v>42543</v>
      </c>
      <c r="N7361">
        <v>12</v>
      </c>
      <c r="O7361">
        <f>STANDARDIZE(N7361,$N$8,$N$9)</f>
        <v>-0.42014980908592631</v>
      </c>
      <c r="P7361">
        <f>ABS($J$3-O7361)</f>
        <v>0.10721641469096405</v>
      </c>
      <c r="Q7361">
        <f>ABS($J$4-O7361)</f>
        <v>2.6089327574801251</v>
      </c>
      <c r="R7361">
        <f>ABS($J$5-O7361)</f>
        <v>0.26804103672741014</v>
      </c>
      <c r="S7361">
        <f>ABS($J$6-O7361)</f>
        <v>0.85773131752771237</v>
      </c>
      <c r="T7361">
        <f>MIN(P7361:S7361)</f>
        <v>0.10721641469096405</v>
      </c>
      <c r="U7361">
        <f>MATCH(T7361,P7361:S7361, 0)</f>
        <v>1</v>
      </c>
    </row>
    <row r="7362" spans="1:21" x14ac:dyDescent="0.35">
      <c r="A7362">
        <v>3</v>
      </c>
      <c r="B7362">
        <v>7351</v>
      </c>
      <c r="C7362" t="s">
        <v>157</v>
      </c>
      <c r="D7362" t="s">
        <v>158</v>
      </c>
      <c r="E7362" t="s">
        <v>24</v>
      </c>
      <c r="F7362" t="s">
        <v>25</v>
      </c>
      <c r="G7362" t="s">
        <v>26</v>
      </c>
      <c r="H7362" t="s">
        <v>27</v>
      </c>
      <c r="I7362" s="1">
        <v>42649</v>
      </c>
      <c r="J7362">
        <v>2016</v>
      </c>
      <c r="K7362" t="s">
        <v>28</v>
      </c>
      <c r="L7362" t="s">
        <v>29</v>
      </c>
      <c r="M7362" s="1">
        <v>42573</v>
      </c>
      <c r="N7362">
        <v>42</v>
      </c>
      <c r="O7362">
        <f>STANDARDIZE(N7362,$N$8,$N$9)</f>
        <v>0.11593226436889398</v>
      </c>
      <c r="P7362">
        <f>ABS($J$3-O7362)</f>
        <v>0.64329848814578439</v>
      </c>
      <c r="Q7362">
        <f>ABS($J$4-O7362)</f>
        <v>2.0728506840253051</v>
      </c>
      <c r="R7362">
        <f>ABS($J$5-O7362)</f>
        <v>0.26804103672741014</v>
      </c>
      <c r="S7362">
        <f>ABS($J$6-O7362)</f>
        <v>0.32164924407289214</v>
      </c>
      <c r="T7362">
        <f>MIN(P7362:S7362)</f>
        <v>0.26804103672741014</v>
      </c>
      <c r="U7362">
        <f>MATCH(T7362,P7362:S7362, 0)</f>
        <v>3</v>
      </c>
    </row>
    <row r="7363" spans="1:21" x14ac:dyDescent="0.35">
      <c r="A7363">
        <v>4</v>
      </c>
      <c r="B7363">
        <v>7352</v>
      </c>
      <c r="C7363" t="s">
        <v>14</v>
      </c>
      <c r="D7363" t="s">
        <v>15</v>
      </c>
      <c r="E7363" t="s">
        <v>52</v>
      </c>
      <c r="F7363" t="s">
        <v>53</v>
      </c>
      <c r="G7363" t="s">
        <v>601</v>
      </c>
      <c r="H7363" t="s">
        <v>602</v>
      </c>
      <c r="I7363" s="1">
        <v>42649</v>
      </c>
      <c r="J7363">
        <v>2016</v>
      </c>
      <c r="K7363" t="s">
        <v>233</v>
      </c>
      <c r="L7363" t="s">
        <v>234</v>
      </c>
      <c r="M7363" s="1">
        <v>42600</v>
      </c>
      <c r="N7363">
        <v>69</v>
      </c>
      <c r="O7363">
        <f>STANDARDIZE(N7363,$N$8,$N$9)</f>
        <v>0.59840613047823221</v>
      </c>
      <c r="P7363">
        <f>ABS($J$3-O7363)</f>
        <v>1.1257723542551226</v>
      </c>
      <c r="Q7363">
        <f>ABS($J$4-O7363)</f>
        <v>1.5903768179159667</v>
      </c>
      <c r="R7363">
        <f>ABS($J$5-O7363)</f>
        <v>0.75051490283674838</v>
      </c>
      <c r="S7363">
        <f>ABS($J$6-O7363)</f>
        <v>0.1608246220364461</v>
      </c>
      <c r="T7363">
        <f>MIN(P7363:S7363)</f>
        <v>0.1608246220364461</v>
      </c>
      <c r="U7363">
        <f>MATCH(T7363,P7363:S7363, 0)</f>
        <v>4</v>
      </c>
    </row>
    <row r="7364" spans="1:21" x14ac:dyDescent="0.35">
      <c r="A7364">
        <v>1</v>
      </c>
      <c r="B7364">
        <v>7353</v>
      </c>
      <c r="C7364" t="s">
        <v>67</v>
      </c>
      <c r="D7364" t="s">
        <v>68</v>
      </c>
      <c r="E7364" t="s">
        <v>219</v>
      </c>
      <c r="F7364" t="s">
        <v>220</v>
      </c>
      <c r="G7364" t="s">
        <v>221</v>
      </c>
      <c r="H7364" t="s">
        <v>222</v>
      </c>
      <c r="I7364" s="1">
        <v>42650</v>
      </c>
      <c r="J7364">
        <v>2016</v>
      </c>
      <c r="K7364" t="s">
        <v>77</v>
      </c>
      <c r="L7364" t="s">
        <v>78</v>
      </c>
      <c r="M7364" s="1">
        <v>42577</v>
      </c>
      <c r="N7364">
        <v>16</v>
      </c>
      <c r="O7364">
        <f>STANDARDIZE(N7364,$N$8,$N$9)</f>
        <v>-0.34867219929195026</v>
      </c>
      <c r="P7364">
        <f>ABS($J$3-O7364)</f>
        <v>0.17869402448494009</v>
      </c>
      <c r="Q7364">
        <f>ABS($J$4-O7364)</f>
        <v>2.5374551476861491</v>
      </c>
      <c r="R7364">
        <f>ABS($J$5-O7364)</f>
        <v>0.19656342693343409</v>
      </c>
      <c r="S7364">
        <f>ABS($J$6-O7364)</f>
        <v>0.78625370773373637</v>
      </c>
      <c r="T7364">
        <f>MIN(P7364:S7364)</f>
        <v>0.17869402448494009</v>
      </c>
      <c r="U7364">
        <f>MATCH(T7364,P7364:S7364, 0)</f>
        <v>1</v>
      </c>
    </row>
    <row r="7365" spans="1:21" x14ac:dyDescent="0.35">
      <c r="A7365">
        <v>1</v>
      </c>
      <c r="B7365">
        <v>7354</v>
      </c>
      <c r="C7365" t="s">
        <v>14</v>
      </c>
      <c r="D7365" t="s">
        <v>15</v>
      </c>
      <c r="E7365" t="s">
        <v>219</v>
      </c>
      <c r="F7365" t="s">
        <v>220</v>
      </c>
      <c r="G7365" t="s">
        <v>221</v>
      </c>
      <c r="H7365" t="s">
        <v>222</v>
      </c>
      <c r="I7365" s="1">
        <v>42650</v>
      </c>
      <c r="J7365">
        <v>2016</v>
      </c>
      <c r="K7365" t="s">
        <v>77</v>
      </c>
      <c r="L7365" t="s">
        <v>78</v>
      </c>
      <c r="M7365" s="1">
        <v>42577</v>
      </c>
      <c r="N7365">
        <v>16</v>
      </c>
      <c r="O7365">
        <f>STANDARDIZE(N7365,$N$8,$N$9)</f>
        <v>-0.34867219929195026</v>
      </c>
      <c r="P7365">
        <f>ABS($J$3-O7365)</f>
        <v>0.17869402448494009</v>
      </c>
      <c r="Q7365">
        <f>ABS($J$4-O7365)</f>
        <v>2.5374551476861491</v>
      </c>
      <c r="R7365">
        <f>ABS($J$5-O7365)</f>
        <v>0.19656342693343409</v>
      </c>
      <c r="S7365">
        <f>ABS($J$6-O7365)</f>
        <v>0.78625370773373637</v>
      </c>
      <c r="T7365">
        <f>MIN(P7365:S7365)</f>
        <v>0.17869402448494009</v>
      </c>
      <c r="U7365">
        <f>MATCH(T7365,P7365:S7365, 0)</f>
        <v>1</v>
      </c>
    </row>
    <row r="7366" spans="1:21" x14ac:dyDescent="0.35">
      <c r="A7366">
        <v>3</v>
      </c>
      <c r="B7366">
        <v>7355</v>
      </c>
      <c r="C7366" t="s">
        <v>266</v>
      </c>
      <c r="D7366" t="s">
        <v>267</v>
      </c>
      <c r="E7366" t="s">
        <v>149</v>
      </c>
      <c r="F7366" t="s">
        <v>150</v>
      </c>
      <c r="G7366" t="s">
        <v>215</v>
      </c>
      <c r="H7366" t="s">
        <v>216</v>
      </c>
      <c r="I7366" s="1">
        <v>42650</v>
      </c>
      <c r="J7366">
        <v>2016</v>
      </c>
      <c r="K7366" t="s">
        <v>77</v>
      </c>
      <c r="L7366" t="s">
        <v>78</v>
      </c>
      <c r="M7366" s="1">
        <v>42598</v>
      </c>
      <c r="N7366">
        <v>37</v>
      </c>
      <c r="O7366">
        <f>STANDARDIZE(N7366,$N$8,$N$9)</f>
        <v>2.6585252126423927E-2</v>
      </c>
      <c r="P7366">
        <f>ABS($J$3-O7366)</f>
        <v>0.55395147590331428</v>
      </c>
      <c r="Q7366">
        <f>ABS($J$4-O7366)</f>
        <v>2.1621976962677749</v>
      </c>
      <c r="R7366">
        <f>ABS($J$5-O7366)</f>
        <v>0.17869402448494009</v>
      </c>
      <c r="S7366">
        <f>ABS($J$6-O7366)</f>
        <v>0.41099625631536219</v>
      </c>
      <c r="T7366">
        <f>MIN(P7366:S7366)</f>
        <v>0.17869402448494009</v>
      </c>
      <c r="U7366">
        <f>MATCH(T7366,P7366:S7366, 0)</f>
        <v>3</v>
      </c>
    </row>
    <row r="7367" spans="1:21" x14ac:dyDescent="0.35">
      <c r="A7367">
        <v>3</v>
      </c>
      <c r="B7367">
        <v>7356</v>
      </c>
      <c r="C7367" t="s">
        <v>67</v>
      </c>
      <c r="D7367" t="s">
        <v>68</v>
      </c>
      <c r="E7367" t="s">
        <v>149</v>
      </c>
      <c r="F7367" t="s">
        <v>150</v>
      </c>
      <c r="G7367" t="s">
        <v>609</v>
      </c>
      <c r="H7367" t="s">
        <v>610</v>
      </c>
      <c r="I7367" s="1">
        <v>42651</v>
      </c>
      <c r="J7367">
        <v>2016</v>
      </c>
      <c r="K7367" t="s">
        <v>77</v>
      </c>
      <c r="L7367" t="s">
        <v>78</v>
      </c>
      <c r="M7367" s="1">
        <v>42609</v>
      </c>
      <c r="N7367">
        <v>17</v>
      </c>
      <c r="O7367">
        <f>STANDARDIZE(N7367,$N$8,$N$9)</f>
        <v>-0.33080279684345626</v>
      </c>
      <c r="P7367">
        <f>ABS($J$3-O7367)</f>
        <v>0.19656342693343409</v>
      </c>
      <c r="Q7367">
        <f>ABS($J$4-O7367)</f>
        <v>2.5195857452376553</v>
      </c>
      <c r="R7367">
        <f>ABS($J$5-O7367)</f>
        <v>0.17869402448494009</v>
      </c>
      <c r="S7367">
        <f>ABS($J$6-O7367)</f>
        <v>0.76838430528524237</v>
      </c>
      <c r="T7367">
        <f>MIN(P7367:S7367)</f>
        <v>0.17869402448494009</v>
      </c>
      <c r="U7367">
        <f>MATCH(T7367,P7367:S7367, 0)</f>
        <v>3</v>
      </c>
    </row>
    <row r="7368" spans="1:21" x14ac:dyDescent="0.35">
      <c r="A7368">
        <v>3</v>
      </c>
      <c r="B7368">
        <v>7357</v>
      </c>
      <c r="C7368" t="s">
        <v>30</v>
      </c>
      <c r="D7368" t="s">
        <v>31</v>
      </c>
      <c r="E7368" t="s">
        <v>105</v>
      </c>
      <c r="F7368" t="s">
        <v>59</v>
      </c>
      <c r="G7368" t="s">
        <v>106</v>
      </c>
      <c r="H7368" t="s">
        <v>107</v>
      </c>
      <c r="I7368" s="1">
        <v>42651</v>
      </c>
      <c r="J7368">
        <v>2016</v>
      </c>
      <c r="K7368" t="s">
        <v>77</v>
      </c>
      <c r="L7368" t="s">
        <v>78</v>
      </c>
      <c r="M7368" s="1">
        <v>42611</v>
      </c>
      <c r="N7368">
        <v>19</v>
      </c>
      <c r="O7368">
        <f>STANDARDIZE(N7368,$N$8,$N$9)</f>
        <v>-0.29506399194646826</v>
      </c>
      <c r="P7368">
        <f>ABS($J$3-O7368)</f>
        <v>0.23230223183042209</v>
      </c>
      <c r="Q7368">
        <f>ABS($J$4-O7368)</f>
        <v>2.4838469403406673</v>
      </c>
      <c r="R7368">
        <f>ABS($J$5-O7368)</f>
        <v>0.1429552195879521</v>
      </c>
      <c r="S7368">
        <f>ABS($J$6-O7368)</f>
        <v>0.73264550038825438</v>
      </c>
      <c r="T7368">
        <f>MIN(P7368:S7368)</f>
        <v>0.1429552195879521</v>
      </c>
      <c r="U7368">
        <f>MATCH(T7368,P7368:S7368, 0)</f>
        <v>3</v>
      </c>
    </row>
    <row r="7369" spans="1:21" x14ac:dyDescent="0.35">
      <c r="A7369">
        <v>3</v>
      </c>
      <c r="B7369">
        <v>7358</v>
      </c>
      <c r="C7369" t="s">
        <v>172</v>
      </c>
      <c r="D7369" t="s">
        <v>173</v>
      </c>
      <c r="E7369" t="s">
        <v>163</v>
      </c>
      <c r="F7369" t="s">
        <v>59</v>
      </c>
      <c r="G7369" t="s">
        <v>164</v>
      </c>
      <c r="H7369" t="s">
        <v>165</v>
      </c>
      <c r="I7369" s="1">
        <v>42651</v>
      </c>
      <c r="J7369">
        <v>2016</v>
      </c>
      <c r="K7369" t="s">
        <v>77</v>
      </c>
      <c r="L7369" t="s">
        <v>78</v>
      </c>
      <c r="M7369" s="1">
        <v>42611</v>
      </c>
      <c r="N7369">
        <v>19</v>
      </c>
      <c r="O7369">
        <f>STANDARDIZE(N7369,$N$8,$N$9)</f>
        <v>-0.29506399194646826</v>
      </c>
      <c r="P7369">
        <f>ABS($J$3-O7369)</f>
        <v>0.23230223183042209</v>
      </c>
      <c r="Q7369">
        <f>ABS($J$4-O7369)</f>
        <v>2.4838469403406673</v>
      </c>
      <c r="R7369">
        <f>ABS($J$5-O7369)</f>
        <v>0.1429552195879521</v>
      </c>
      <c r="S7369">
        <f>ABS($J$6-O7369)</f>
        <v>0.73264550038825438</v>
      </c>
      <c r="T7369">
        <f>MIN(P7369:S7369)</f>
        <v>0.1429552195879521</v>
      </c>
      <c r="U7369">
        <f>MATCH(T7369,P7369:S7369, 0)</f>
        <v>3</v>
      </c>
    </row>
    <row r="7370" spans="1:21" x14ac:dyDescent="0.35">
      <c r="A7370">
        <v>3</v>
      </c>
      <c r="B7370">
        <v>7359</v>
      </c>
      <c r="C7370" t="s">
        <v>653</v>
      </c>
      <c r="D7370" t="s">
        <v>654</v>
      </c>
      <c r="E7370" t="s">
        <v>79</v>
      </c>
      <c r="F7370" t="s">
        <v>35</v>
      </c>
      <c r="G7370" t="s">
        <v>80</v>
      </c>
      <c r="H7370" t="s">
        <v>81</v>
      </c>
      <c r="I7370" s="1">
        <v>42651</v>
      </c>
      <c r="J7370">
        <v>2016</v>
      </c>
      <c r="K7370" t="s">
        <v>77</v>
      </c>
      <c r="L7370" t="s">
        <v>78</v>
      </c>
      <c r="M7370" s="1">
        <v>42409</v>
      </c>
      <c r="N7370">
        <v>23</v>
      </c>
      <c r="O7370">
        <f>STANDARDIZE(N7370,$N$8,$N$9)</f>
        <v>-0.22358638215249221</v>
      </c>
      <c r="P7370">
        <f>ABS($J$3-O7370)</f>
        <v>0.30377984162439814</v>
      </c>
      <c r="Q7370">
        <f>ABS($J$4-O7370)</f>
        <v>2.4123693305466913</v>
      </c>
      <c r="R7370">
        <f>ABS($J$5-O7370)</f>
        <v>7.1477609793976049E-2</v>
      </c>
      <c r="S7370">
        <f>ABS($J$6-O7370)</f>
        <v>0.66116789059427838</v>
      </c>
      <c r="T7370">
        <f>MIN(P7370:S7370)</f>
        <v>7.1477609793976049E-2</v>
      </c>
      <c r="U7370">
        <f>MATCH(T7370,P7370:S7370, 0)</f>
        <v>3</v>
      </c>
    </row>
    <row r="7371" spans="1:21" x14ac:dyDescent="0.35">
      <c r="A7371">
        <v>3</v>
      </c>
      <c r="B7371">
        <v>7360</v>
      </c>
      <c r="C7371" t="s">
        <v>67</v>
      </c>
      <c r="D7371" t="s">
        <v>68</v>
      </c>
      <c r="E7371" t="s">
        <v>52</v>
      </c>
      <c r="F7371" t="s">
        <v>53</v>
      </c>
      <c r="G7371" t="s">
        <v>54</v>
      </c>
      <c r="H7371" t="s">
        <v>55</v>
      </c>
      <c r="I7371" s="1">
        <v>42651</v>
      </c>
      <c r="J7371">
        <v>2016</v>
      </c>
      <c r="K7371" t="s">
        <v>77</v>
      </c>
      <c r="L7371" t="s">
        <v>78</v>
      </c>
      <c r="M7371" s="1">
        <v>42622</v>
      </c>
      <c r="N7371">
        <v>30</v>
      </c>
      <c r="O7371">
        <f>STANDARDIZE(N7371,$N$8,$N$9)</f>
        <v>-9.8500565013034141E-2</v>
      </c>
      <c r="P7371">
        <f>ABS($J$3-O7371)</f>
        <v>0.42886565876385618</v>
      </c>
      <c r="Q7371">
        <f>ABS($J$4-O7371)</f>
        <v>2.2872835134072331</v>
      </c>
      <c r="R7371">
        <f>ABS($J$5-O7371)</f>
        <v>5.3608207345482023E-2</v>
      </c>
      <c r="S7371">
        <f>ABS($J$6-O7371)</f>
        <v>0.53608207345482028</v>
      </c>
      <c r="T7371">
        <f>MIN(P7371:S7371)</f>
        <v>5.3608207345482023E-2</v>
      </c>
      <c r="U7371">
        <f>MATCH(T7371,P7371:S7371, 0)</f>
        <v>3</v>
      </c>
    </row>
    <row r="7372" spans="1:21" x14ac:dyDescent="0.35">
      <c r="A7372">
        <v>3</v>
      </c>
      <c r="B7372">
        <v>7361</v>
      </c>
      <c r="C7372" t="s">
        <v>266</v>
      </c>
      <c r="D7372" t="s">
        <v>267</v>
      </c>
      <c r="E7372" t="s">
        <v>52</v>
      </c>
      <c r="F7372" t="s">
        <v>53</v>
      </c>
      <c r="G7372" t="s">
        <v>54</v>
      </c>
      <c r="H7372" t="s">
        <v>55</v>
      </c>
      <c r="I7372" s="1">
        <v>42651</v>
      </c>
      <c r="J7372">
        <v>2016</v>
      </c>
      <c r="K7372" t="s">
        <v>77</v>
      </c>
      <c r="L7372" t="s">
        <v>78</v>
      </c>
      <c r="M7372" s="1">
        <v>42622</v>
      </c>
      <c r="N7372">
        <v>30</v>
      </c>
      <c r="O7372">
        <f>STANDARDIZE(N7372,$N$8,$N$9)</f>
        <v>-9.8500565013034141E-2</v>
      </c>
      <c r="P7372">
        <f>ABS($J$3-O7372)</f>
        <v>0.42886565876385618</v>
      </c>
      <c r="Q7372">
        <f>ABS($J$4-O7372)</f>
        <v>2.2872835134072331</v>
      </c>
      <c r="R7372">
        <f>ABS($J$5-O7372)</f>
        <v>5.3608207345482023E-2</v>
      </c>
      <c r="S7372">
        <f>ABS($J$6-O7372)</f>
        <v>0.53608207345482028</v>
      </c>
      <c r="T7372">
        <f>MIN(P7372:S7372)</f>
        <v>5.3608207345482023E-2</v>
      </c>
      <c r="U7372">
        <f>MATCH(T7372,P7372:S7372, 0)</f>
        <v>3</v>
      </c>
    </row>
    <row r="7373" spans="1:21" x14ac:dyDescent="0.35">
      <c r="A7373">
        <v>3</v>
      </c>
      <c r="B7373">
        <v>7362</v>
      </c>
      <c r="C7373" t="s">
        <v>14</v>
      </c>
      <c r="D7373" t="s">
        <v>15</v>
      </c>
      <c r="E7373" t="s">
        <v>52</v>
      </c>
      <c r="F7373" t="s">
        <v>53</v>
      </c>
      <c r="G7373" t="s">
        <v>54</v>
      </c>
      <c r="H7373" t="s">
        <v>55</v>
      </c>
      <c r="I7373" s="1">
        <v>42651</v>
      </c>
      <c r="J7373">
        <v>2016</v>
      </c>
      <c r="K7373" t="s">
        <v>41</v>
      </c>
      <c r="L7373" t="s">
        <v>42</v>
      </c>
      <c r="M7373" s="1">
        <v>42635</v>
      </c>
      <c r="N7373">
        <v>43</v>
      </c>
      <c r="O7373">
        <f>STANDARDIZE(N7373,$N$8,$N$9)</f>
        <v>0.13380166681738798</v>
      </c>
      <c r="P7373">
        <f>ABS($J$3-O7373)</f>
        <v>0.66116789059427838</v>
      </c>
      <c r="Q7373">
        <f>ABS($J$4-O7373)</f>
        <v>2.0549812815768109</v>
      </c>
      <c r="R7373">
        <f>ABS($J$5-O7373)</f>
        <v>0.28591043917590414</v>
      </c>
      <c r="S7373">
        <f>ABS($J$6-O7373)</f>
        <v>0.30377984162439814</v>
      </c>
      <c r="T7373">
        <f>MIN(P7373:S7373)</f>
        <v>0.28591043917590414</v>
      </c>
      <c r="U7373">
        <f>MATCH(T7373,P7373:S7373, 0)</f>
        <v>3</v>
      </c>
    </row>
    <row r="7374" spans="1:21" x14ac:dyDescent="0.35">
      <c r="A7374">
        <v>4</v>
      </c>
      <c r="B7374">
        <v>7363</v>
      </c>
      <c r="C7374" t="s">
        <v>14</v>
      </c>
      <c r="D7374" t="s">
        <v>15</v>
      </c>
      <c r="E7374" t="s">
        <v>52</v>
      </c>
      <c r="F7374" t="s">
        <v>53</v>
      </c>
      <c r="G7374" t="s">
        <v>54</v>
      </c>
      <c r="H7374" t="s">
        <v>55</v>
      </c>
      <c r="I7374" s="1">
        <v>42651</v>
      </c>
      <c r="J7374">
        <v>2016</v>
      </c>
      <c r="K7374" t="s">
        <v>41</v>
      </c>
      <c r="L7374" t="s">
        <v>42</v>
      </c>
      <c r="M7374" s="1">
        <v>42656</v>
      </c>
      <c r="N7374">
        <v>64</v>
      </c>
      <c r="O7374">
        <f>STANDARDIZE(N7374,$N$8,$N$9)</f>
        <v>0.50905911823576222</v>
      </c>
      <c r="P7374">
        <f>ABS($J$3-O7374)</f>
        <v>1.0364253420126526</v>
      </c>
      <c r="Q7374">
        <f>ABS($J$4-O7374)</f>
        <v>1.6797238301584367</v>
      </c>
      <c r="R7374">
        <f>ABS($J$5-O7374)</f>
        <v>0.66116789059427838</v>
      </c>
      <c r="S7374">
        <f>ABS($J$6-O7374)</f>
        <v>7.1477609793976105E-2</v>
      </c>
      <c r="T7374">
        <f>MIN(P7374:S7374)</f>
        <v>7.1477609793976105E-2</v>
      </c>
      <c r="U7374">
        <f>MATCH(T7374,P7374:S7374, 0)</f>
        <v>4</v>
      </c>
    </row>
    <row r="7375" spans="1:21" x14ac:dyDescent="0.35">
      <c r="A7375">
        <v>4</v>
      </c>
      <c r="B7375">
        <v>7364</v>
      </c>
      <c r="C7375" t="s">
        <v>62</v>
      </c>
      <c r="D7375" t="s">
        <v>63</v>
      </c>
      <c r="E7375" t="s">
        <v>52</v>
      </c>
      <c r="F7375" t="s">
        <v>53</v>
      </c>
      <c r="G7375" t="s">
        <v>54</v>
      </c>
      <c r="H7375" t="s">
        <v>55</v>
      </c>
      <c r="I7375" s="1">
        <v>42651</v>
      </c>
      <c r="J7375">
        <v>2016</v>
      </c>
      <c r="K7375" t="s">
        <v>41</v>
      </c>
      <c r="L7375" t="s">
        <v>42</v>
      </c>
      <c r="M7375" s="1">
        <v>42662</v>
      </c>
      <c r="N7375">
        <v>70</v>
      </c>
      <c r="O7375">
        <f>STANDARDIZE(N7375,$N$8,$N$9)</f>
        <v>0.61627553292672621</v>
      </c>
      <c r="P7375">
        <f>ABS($J$3-O7375)</f>
        <v>1.1436417567036166</v>
      </c>
      <c r="Q7375">
        <f>ABS($J$4-O7375)</f>
        <v>1.5725074154674727</v>
      </c>
      <c r="R7375">
        <f>ABS($J$5-O7375)</f>
        <v>0.76838430528524237</v>
      </c>
      <c r="S7375">
        <f>ABS($J$6-O7375)</f>
        <v>0.17869402448494009</v>
      </c>
      <c r="T7375">
        <f>MIN(P7375:S7375)</f>
        <v>0.17869402448494009</v>
      </c>
      <c r="U7375">
        <f>MATCH(T7375,P7375:S7375, 0)</f>
        <v>4</v>
      </c>
    </row>
    <row r="7376" spans="1:21" x14ac:dyDescent="0.35">
      <c r="A7376">
        <v>2</v>
      </c>
      <c r="B7376">
        <v>7365</v>
      </c>
      <c r="C7376" t="s">
        <v>172</v>
      </c>
      <c r="D7376" t="s">
        <v>173</v>
      </c>
      <c r="E7376" t="s">
        <v>52</v>
      </c>
      <c r="F7376" t="s">
        <v>53</v>
      </c>
      <c r="G7376" t="s">
        <v>54</v>
      </c>
      <c r="H7376" t="s">
        <v>55</v>
      </c>
      <c r="I7376" s="1">
        <v>42651</v>
      </c>
      <c r="J7376">
        <v>2016</v>
      </c>
      <c r="K7376" t="s">
        <v>41</v>
      </c>
      <c r="L7376" t="s">
        <v>42</v>
      </c>
      <c r="M7376" s="1">
        <v>42655</v>
      </c>
      <c r="N7376">
        <v>122</v>
      </c>
      <c r="O7376">
        <f>STANDARDIZE(N7376,$N$8,$N$9)</f>
        <v>1.5454844602484148</v>
      </c>
      <c r="P7376">
        <f>ABS($J$3-O7376)</f>
        <v>2.0728506840253051</v>
      </c>
      <c r="Q7376">
        <f>ABS($J$4-O7376)</f>
        <v>0.64329848814578416</v>
      </c>
      <c r="R7376">
        <f>ABS($J$5-O7376)</f>
        <v>1.697593232606931</v>
      </c>
      <c r="S7376">
        <f>ABS($J$6-O7376)</f>
        <v>1.1079029518066288</v>
      </c>
      <c r="T7376">
        <f>MIN(P7376:S7376)</f>
        <v>0.64329848814578416</v>
      </c>
      <c r="U7376">
        <f>MATCH(T7376,P7376:S7376, 0)</f>
        <v>2</v>
      </c>
    </row>
    <row r="7377" spans="1:21" x14ac:dyDescent="0.35">
      <c r="A7377">
        <v>3</v>
      </c>
      <c r="B7377">
        <v>7366</v>
      </c>
      <c r="C7377" t="s">
        <v>400</v>
      </c>
      <c r="D7377" t="s">
        <v>401</v>
      </c>
      <c r="E7377" t="s">
        <v>79</v>
      </c>
      <c r="F7377" t="s">
        <v>35</v>
      </c>
      <c r="G7377" t="s">
        <v>80</v>
      </c>
      <c r="H7377" t="s">
        <v>81</v>
      </c>
      <c r="I7377" s="1">
        <v>42652</v>
      </c>
      <c r="J7377">
        <v>2016</v>
      </c>
      <c r="K7377" t="s">
        <v>41</v>
      </c>
      <c r="L7377" t="s">
        <v>42</v>
      </c>
      <c r="M7377" s="1">
        <v>42531</v>
      </c>
      <c r="N7377">
        <v>26</v>
      </c>
      <c r="O7377">
        <f>STANDARDIZE(N7377,$N$8,$N$9)</f>
        <v>-0.16997817480701016</v>
      </c>
      <c r="P7377">
        <f>ABS($J$3-O7377)</f>
        <v>0.35738804896988019</v>
      </c>
      <c r="Q7377">
        <f>ABS($J$4-O7377)</f>
        <v>2.3587611232012091</v>
      </c>
      <c r="R7377">
        <f>ABS($J$5-O7377)</f>
        <v>1.7869402448493998E-2</v>
      </c>
      <c r="S7377">
        <f>ABS($J$6-O7377)</f>
        <v>0.60755968324879628</v>
      </c>
      <c r="T7377">
        <f>MIN(P7377:S7377)</f>
        <v>1.7869402448493998E-2</v>
      </c>
      <c r="U7377">
        <f>MATCH(T7377,P7377:S7377, 0)</f>
        <v>3</v>
      </c>
    </row>
    <row r="7378" spans="1:21" x14ac:dyDescent="0.35">
      <c r="A7378">
        <v>3</v>
      </c>
      <c r="B7378">
        <v>7367</v>
      </c>
      <c r="C7378" t="s">
        <v>316</v>
      </c>
      <c r="D7378" t="s">
        <v>317</v>
      </c>
      <c r="E7378" t="s">
        <v>52</v>
      </c>
      <c r="F7378" t="s">
        <v>102</v>
      </c>
      <c r="G7378" t="s">
        <v>103</v>
      </c>
      <c r="H7378" t="s">
        <v>104</v>
      </c>
      <c r="I7378" s="1">
        <v>42652</v>
      </c>
      <c r="J7378">
        <v>2016</v>
      </c>
      <c r="K7378" t="s">
        <v>77</v>
      </c>
      <c r="L7378" t="s">
        <v>78</v>
      </c>
      <c r="M7378" s="1">
        <v>42653</v>
      </c>
      <c r="N7378">
        <v>30</v>
      </c>
      <c r="O7378">
        <f>STANDARDIZE(N7378,$N$8,$N$9)</f>
        <v>-9.8500565013034141E-2</v>
      </c>
      <c r="P7378">
        <f>ABS($J$3-O7378)</f>
        <v>0.42886565876385618</v>
      </c>
      <c r="Q7378">
        <f>ABS($J$4-O7378)</f>
        <v>2.2872835134072331</v>
      </c>
      <c r="R7378">
        <f>ABS($J$5-O7378)</f>
        <v>5.3608207345482023E-2</v>
      </c>
      <c r="S7378">
        <f>ABS($J$6-O7378)</f>
        <v>0.53608207345482028</v>
      </c>
      <c r="T7378">
        <f>MIN(P7378:S7378)</f>
        <v>5.3608207345482023E-2</v>
      </c>
      <c r="U7378">
        <f>MATCH(T7378,P7378:S7378, 0)</f>
        <v>3</v>
      </c>
    </row>
    <row r="7379" spans="1:21" x14ac:dyDescent="0.35">
      <c r="A7379">
        <v>4</v>
      </c>
      <c r="B7379">
        <v>7368</v>
      </c>
      <c r="C7379" t="s">
        <v>14</v>
      </c>
      <c r="D7379" t="s">
        <v>15</v>
      </c>
      <c r="E7379" t="s">
        <v>43</v>
      </c>
      <c r="F7379" t="s">
        <v>35</v>
      </c>
      <c r="G7379" t="s">
        <v>127</v>
      </c>
      <c r="H7379" t="s">
        <v>128</v>
      </c>
      <c r="I7379" s="1">
        <v>42652</v>
      </c>
      <c r="J7379">
        <v>2016</v>
      </c>
      <c r="K7379" t="s">
        <v>69</v>
      </c>
      <c r="L7379" t="s">
        <v>70</v>
      </c>
      <c r="M7379" s="1">
        <v>42670</v>
      </c>
      <c r="N7379">
        <v>47</v>
      </c>
      <c r="O7379">
        <f>STANDARDIZE(N7379,$N$8,$N$9)</f>
        <v>0.20527927661136403</v>
      </c>
      <c r="P7379">
        <f>ABS($J$3-O7379)</f>
        <v>0.73264550038825438</v>
      </c>
      <c r="Q7379">
        <f>ABS($J$4-O7379)</f>
        <v>1.9835036717828349</v>
      </c>
      <c r="R7379">
        <f>ABS($J$5-O7379)</f>
        <v>0.35738804896988019</v>
      </c>
      <c r="S7379">
        <f>ABS($J$6-O7379)</f>
        <v>0.23230223183042209</v>
      </c>
      <c r="T7379">
        <f>MIN(P7379:S7379)</f>
        <v>0.23230223183042209</v>
      </c>
      <c r="U7379">
        <f>MATCH(T7379,P7379:S7379, 0)</f>
        <v>4</v>
      </c>
    </row>
    <row r="7380" spans="1:21" x14ac:dyDescent="0.35">
      <c r="A7380">
        <v>4</v>
      </c>
      <c r="B7380">
        <v>7369</v>
      </c>
      <c r="C7380" t="s">
        <v>402</v>
      </c>
      <c r="D7380" t="s">
        <v>403</v>
      </c>
      <c r="E7380" t="s">
        <v>79</v>
      </c>
      <c r="F7380" t="s">
        <v>35</v>
      </c>
      <c r="G7380" t="s">
        <v>80</v>
      </c>
      <c r="H7380" t="s">
        <v>81</v>
      </c>
      <c r="I7380" s="1">
        <v>42652</v>
      </c>
      <c r="J7380">
        <v>2016</v>
      </c>
      <c r="K7380" t="s">
        <v>41</v>
      </c>
      <c r="L7380" t="s">
        <v>42</v>
      </c>
      <c r="M7380" s="1">
        <v>42533</v>
      </c>
      <c r="N7380">
        <v>87</v>
      </c>
      <c r="O7380">
        <f>STANDARDIZE(N7380,$N$8,$N$9)</f>
        <v>0.92005537455112441</v>
      </c>
      <c r="P7380">
        <f>ABS($J$3-O7380)</f>
        <v>1.4474215983280148</v>
      </c>
      <c r="Q7380">
        <f>ABS($J$4-O7380)</f>
        <v>1.2687275738430746</v>
      </c>
      <c r="R7380">
        <f>ABS($J$5-O7380)</f>
        <v>1.0721641469096406</v>
      </c>
      <c r="S7380">
        <f>ABS($J$6-O7380)</f>
        <v>0.48247386610933829</v>
      </c>
      <c r="T7380">
        <f>MIN(P7380:S7380)</f>
        <v>0.48247386610933829</v>
      </c>
      <c r="U7380">
        <f>MATCH(T7380,P7380:S7380, 0)</f>
        <v>4</v>
      </c>
    </row>
    <row r="7381" spans="1:21" x14ac:dyDescent="0.35">
      <c r="A7381">
        <v>1</v>
      </c>
      <c r="B7381">
        <v>7370</v>
      </c>
      <c r="C7381" t="s">
        <v>82</v>
      </c>
      <c r="D7381" t="s">
        <v>83</v>
      </c>
      <c r="E7381" t="s">
        <v>96</v>
      </c>
      <c r="F7381" t="s">
        <v>97</v>
      </c>
      <c r="G7381" t="s">
        <v>98</v>
      </c>
      <c r="H7381" t="s">
        <v>99</v>
      </c>
      <c r="I7381" s="1">
        <v>42653</v>
      </c>
      <c r="J7381">
        <v>2016</v>
      </c>
      <c r="K7381" t="s">
        <v>69</v>
      </c>
      <c r="L7381" t="s">
        <v>70</v>
      </c>
      <c r="M7381" s="1">
        <v>42664</v>
      </c>
      <c r="N7381">
        <v>11</v>
      </c>
      <c r="O7381">
        <f>STANDARDIZE(N7381,$N$8,$N$9)</f>
        <v>-0.43801921153442031</v>
      </c>
      <c r="P7381">
        <f>ABS($J$3-O7381)</f>
        <v>8.9347012242470047E-2</v>
      </c>
      <c r="Q7381">
        <f>ABS($J$4-O7381)</f>
        <v>2.6268021599286193</v>
      </c>
      <c r="R7381">
        <f>ABS($J$5-O7381)</f>
        <v>0.28591043917590414</v>
      </c>
      <c r="S7381">
        <f>ABS($J$6-O7381)</f>
        <v>0.87560071997620637</v>
      </c>
      <c r="T7381">
        <f>MIN(P7381:S7381)</f>
        <v>8.9347012242470047E-2</v>
      </c>
      <c r="U7381">
        <f>MATCH(T7381,P7381:S7381, 0)</f>
        <v>1</v>
      </c>
    </row>
    <row r="7382" spans="1:21" x14ac:dyDescent="0.35">
      <c r="A7382">
        <v>1</v>
      </c>
      <c r="B7382">
        <v>7371</v>
      </c>
      <c r="C7382" t="s">
        <v>229</v>
      </c>
      <c r="D7382" t="s">
        <v>230</v>
      </c>
      <c r="E7382" t="s">
        <v>96</v>
      </c>
      <c r="F7382" t="s">
        <v>97</v>
      </c>
      <c r="G7382" t="s">
        <v>98</v>
      </c>
      <c r="H7382" t="s">
        <v>99</v>
      </c>
      <c r="I7382" s="1">
        <v>42653</v>
      </c>
      <c r="J7382">
        <v>2016</v>
      </c>
      <c r="K7382" t="s">
        <v>69</v>
      </c>
      <c r="L7382" t="s">
        <v>70</v>
      </c>
      <c r="M7382" s="1">
        <v>42667</v>
      </c>
      <c r="N7382">
        <v>14</v>
      </c>
      <c r="O7382">
        <f>STANDARDIZE(N7382,$N$8,$N$9)</f>
        <v>-0.38441100418893831</v>
      </c>
      <c r="P7382">
        <f>ABS($J$3-O7382)</f>
        <v>0.14295521958795204</v>
      </c>
      <c r="Q7382">
        <f>ABS($J$4-O7382)</f>
        <v>2.5731939525831371</v>
      </c>
      <c r="R7382">
        <f>ABS($J$5-O7382)</f>
        <v>0.23230223183042215</v>
      </c>
      <c r="S7382">
        <f>ABS($J$6-O7382)</f>
        <v>0.82199251263072437</v>
      </c>
      <c r="T7382">
        <f>MIN(P7382:S7382)</f>
        <v>0.14295521958795204</v>
      </c>
      <c r="U7382">
        <f>MATCH(T7382,P7382:S7382, 0)</f>
        <v>1</v>
      </c>
    </row>
    <row r="7383" spans="1:21" x14ac:dyDescent="0.35">
      <c r="A7383">
        <v>1</v>
      </c>
      <c r="B7383">
        <v>7372</v>
      </c>
      <c r="C7383" t="s">
        <v>266</v>
      </c>
      <c r="D7383" t="s">
        <v>267</v>
      </c>
      <c r="E7383" t="s">
        <v>84</v>
      </c>
      <c r="F7383" t="s">
        <v>85</v>
      </c>
      <c r="G7383" t="s">
        <v>153</v>
      </c>
      <c r="H7383" t="s">
        <v>154</v>
      </c>
      <c r="I7383" s="1">
        <v>42653</v>
      </c>
      <c r="J7383">
        <v>2016</v>
      </c>
      <c r="K7383" t="s">
        <v>41</v>
      </c>
      <c r="L7383" t="s">
        <v>42</v>
      </c>
      <c r="M7383" s="1">
        <v>42667</v>
      </c>
      <c r="N7383">
        <v>14</v>
      </c>
      <c r="O7383">
        <f>STANDARDIZE(N7383,$N$8,$N$9)</f>
        <v>-0.38441100418893831</v>
      </c>
      <c r="P7383">
        <f>ABS($J$3-O7383)</f>
        <v>0.14295521958795204</v>
      </c>
      <c r="Q7383">
        <f>ABS($J$4-O7383)</f>
        <v>2.5731939525831371</v>
      </c>
      <c r="R7383">
        <f>ABS($J$5-O7383)</f>
        <v>0.23230223183042215</v>
      </c>
      <c r="S7383">
        <f>ABS($J$6-O7383)</f>
        <v>0.82199251263072437</v>
      </c>
      <c r="T7383">
        <f>MIN(P7383:S7383)</f>
        <v>0.14295521958795204</v>
      </c>
      <c r="U7383">
        <f>MATCH(T7383,P7383:S7383, 0)</f>
        <v>1</v>
      </c>
    </row>
    <row r="7384" spans="1:21" x14ac:dyDescent="0.35">
      <c r="A7384">
        <v>1</v>
      </c>
      <c r="B7384">
        <v>7373</v>
      </c>
      <c r="C7384" t="s">
        <v>82</v>
      </c>
      <c r="D7384" t="s">
        <v>83</v>
      </c>
      <c r="E7384" t="s">
        <v>84</v>
      </c>
      <c r="F7384" t="s">
        <v>85</v>
      </c>
      <c r="G7384" t="s">
        <v>153</v>
      </c>
      <c r="H7384" t="s">
        <v>154</v>
      </c>
      <c r="I7384" s="1">
        <v>42653</v>
      </c>
      <c r="J7384">
        <v>2016</v>
      </c>
      <c r="K7384" t="s">
        <v>77</v>
      </c>
      <c r="L7384" t="s">
        <v>78</v>
      </c>
      <c r="M7384" s="1">
        <v>42669</v>
      </c>
      <c r="N7384">
        <v>16</v>
      </c>
      <c r="O7384">
        <f>STANDARDIZE(N7384,$N$8,$N$9)</f>
        <v>-0.34867219929195026</v>
      </c>
      <c r="P7384">
        <f>ABS($J$3-O7384)</f>
        <v>0.17869402448494009</v>
      </c>
      <c r="Q7384">
        <f>ABS($J$4-O7384)</f>
        <v>2.5374551476861491</v>
      </c>
      <c r="R7384">
        <f>ABS($J$5-O7384)</f>
        <v>0.19656342693343409</v>
      </c>
      <c r="S7384">
        <f>ABS($J$6-O7384)</f>
        <v>0.78625370773373637</v>
      </c>
      <c r="T7384">
        <f>MIN(P7384:S7384)</f>
        <v>0.17869402448494009</v>
      </c>
      <c r="U7384">
        <f>MATCH(T7384,P7384:S7384, 0)</f>
        <v>1</v>
      </c>
    </row>
    <row r="7385" spans="1:21" x14ac:dyDescent="0.35">
      <c r="A7385">
        <v>3</v>
      </c>
      <c r="B7385">
        <v>7374</v>
      </c>
      <c r="C7385" t="s">
        <v>67</v>
      </c>
      <c r="D7385" t="s">
        <v>68</v>
      </c>
      <c r="E7385" t="s">
        <v>141</v>
      </c>
      <c r="F7385" t="s">
        <v>142</v>
      </c>
      <c r="G7385" t="s">
        <v>143</v>
      </c>
      <c r="H7385" t="s">
        <v>144</v>
      </c>
      <c r="I7385" s="1">
        <v>42653</v>
      </c>
      <c r="J7385">
        <v>2016</v>
      </c>
      <c r="K7385" t="s">
        <v>41</v>
      </c>
      <c r="L7385" t="s">
        <v>42</v>
      </c>
      <c r="M7385" s="1">
        <v>42674</v>
      </c>
      <c r="N7385">
        <v>21</v>
      </c>
      <c r="O7385">
        <f>STANDARDIZE(N7385,$N$8,$N$9)</f>
        <v>-0.25932518704948021</v>
      </c>
      <c r="P7385">
        <f>ABS($J$3-O7385)</f>
        <v>0.26804103672741014</v>
      </c>
      <c r="Q7385">
        <f>ABS($J$4-O7385)</f>
        <v>2.4481081354436793</v>
      </c>
      <c r="R7385">
        <f>ABS($J$5-O7385)</f>
        <v>0.10721641469096405</v>
      </c>
      <c r="S7385">
        <f>ABS($J$6-O7385)</f>
        <v>0.69690669549126638</v>
      </c>
      <c r="T7385">
        <f>MIN(P7385:S7385)</f>
        <v>0.10721641469096405</v>
      </c>
      <c r="U7385">
        <f>MATCH(T7385,P7385:S7385, 0)</f>
        <v>3</v>
      </c>
    </row>
    <row r="7386" spans="1:21" x14ac:dyDescent="0.35">
      <c r="A7386">
        <v>3</v>
      </c>
      <c r="B7386">
        <v>7375</v>
      </c>
      <c r="C7386" t="s">
        <v>82</v>
      </c>
      <c r="D7386" t="s">
        <v>83</v>
      </c>
      <c r="E7386" t="s">
        <v>96</v>
      </c>
      <c r="F7386" t="s">
        <v>97</v>
      </c>
      <c r="G7386" t="s">
        <v>98</v>
      </c>
      <c r="H7386" t="s">
        <v>99</v>
      </c>
      <c r="I7386" s="1">
        <v>42653</v>
      </c>
      <c r="J7386">
        <v>2016</v>
      </c>
      <c r="K7386" t="s">
        <v>69</v>
      </c>
      <c r="L7386" t="s">
        <v>70</v>
      </c>
      <c r="M7386" s="1">
        <v>42380</v>
      </c>
      <c r="N7386">
        <v>22</v>
      </c>
      <c r="O7386">
        <f>STANDARDIZE(N7386,$N$8,$N$9)</f>
        <v>-0.24145578460098621</v>
      </c>
      <c r="P7386">
        <f>ABS($J$3-O7386)</f>
        <v>0.28591043917590414</v>
      </c>
      <c r="Q7386">
        <f>ABS($J$4-O7386)</f>
        <v>2.4302387329951851</v>
      </c>
      <c r="R7386">
        <f>ABS($J$5-O7386)</f>
        <v>8.9347012242470047E-2</v>
      </c>
      <c r="S7386">
        <f>ABS($J$6-O7386)</f>
        <v>0.67903729304277238</v>
      </c>
      <c r="T7386">
        <f>MIN(P7386:S7386)</f>
        <v>8.9347012242470047E-2</v>
      </c>
      <c r="U7386">
        <f>MATCH(T7386,P7386:S7386, 0)</f>
        <v>3</v>
      </c>
    </row>
    <row r="7387" spans="1:21" x14ac:dyDescent="0.35">
      <c r="A7387">
        <v>3</v>
      </c>
      <c r="B7387">
        <v>7376</v>
      </c>
      <c r="C7387" t="s">
        <v>404</v>
      </c>
      <c r="D7387" t="s">
        <v>405</v>
      </c>
      <c r="E7387" t="s">
        <v>96</v>
      </c>
      <c r="F7387" t="s">
        <v>97</v>
      </c>
      <c r="G7387" t="s">
        <v>98</v>
      </c>
      <c r="H7387" t="s">
        <v>99</v>
      </c>
      <c r="I7387" s="1">
        <v>42653</v>
      </c>
      <c r="J7387">
        <v>2016</v>
      </c>
      <c r="K7387" t="s">
        <v>69</v>
      </c>
      <c r="L7387" t="s">
        <v>70</v>
      </c>
      <c r="M7387" s="1">
        <v>42380</v>
      </c>
      <c r="N7387">
        <v>22</v>
      </c>
      <c r="O7387">
        <f>STANDARDIZE(N7387,$N$8,$N$9)</f>
        <v>-0.24145578460098621</v>
      </c>
      <c r="P7387">
        <f>ABS($J$3-O7387)</f>
        <v>0.28591043917590414</v>
      </c>
      <c r="Q7387">
        <f>ABS($J$4-O7387)</f>
        <v>2.4302387329951851</v>
      </c>
      <c r="R7387">
        <f>ABS($J$5-O7387)</f>
        <v>8.9347012242470047E-2</v>
      </c>
      <c r="S7387">
        <f>ABS($J$6-O7387)</f>
        <v>0.67903729304277238</v>
      </c>
      <c r="T7387">
        <f>MIN(P7387:S7387)</f>
        <v>8.9347012242470047E-2</v>
      </c>
      <c r="U7387">
        <f>MATCH(T7387,P7387:S7387, 0)</f>
        <v>3</v>
      </c>
    </row>
    <row r="7388" spans="1:21" x14ac:dyDescent="0.35">
      <c r="A7388">
        <v>3</v>
      </c>
      <c r="B7388">
        <v>7377</v>
      </c>
      <c r="C7388" t="s">
        <v>172</v>
      </c>
      <c r="D7388" t="s">
        <v>173</v>
      </c>
      <c r="E7388" t="s">
        <v>96</v>
      </c>
      <c r="F7388" t="s">
        <v>97</v>
      </c>
      <c r="G7388" t="s">
        <v>98</v>
      </c>
      <c r="H7388" t="s">
        <v>99</v>
      </c>
      <c r="I7388" s="1">
        <v>42653</v>
      </c>
      <c r="J7388">
        <v>2016</v>
      </c>
      <c r="K7388" t="s">
        <v>69</v>
      </c>
      <c r="L7388" t="s">
        <v>70</v>
      </c>
      <c r="M7388" s="1">
        <v>42380</v>
      </c>
      <c r="N7388">
        <v>22</v>
      </c>
      <c r="O7388">
        <f>STANDARDIZE(N7388,$N$8,$N$9)</f>
        <v>-0.24145578460098621</v>
      </c>
      <c r="P7388">
        <f>ABS($J$3-O7388)</f>
        <v>0.28591043917590414</v>
      </c>
      <c r="Q7388">
        <f>ABS($J$4-O7388)</f>
        <v>2.4302387329951851</v>
      </c>
      <c r="R7388">
        <f>ABS($J$5-O7388)</f>
        <v>8.9347012242470047E-2</v>
      </c>
      <c r="S7388">
        <f>ABS($J$6-O7388)</f>
        <v>0.67903729304277238</v>
      </c>
      <c r="T7388">
        <f>MIN(P7388:S7388)</f>
        <v>8.9347012242470047E-2</v>
      </c>
      <c r="U7388">
        <f>MATCH(T7388,P7388:S7388, 0)</f>
        <v>3</v>
      </c>
    </row>
    <row r="7389" spans="1:21" x14ac:dyDescent="0.35">
      <c r="A7389">
        <v>3</v>
      </c>
      <c r="B7389">
        <v>7378</v>
      </c>
      <c r="C7389" t="s">
        <v>14</v>
      </c>
      <c r="D7389" t="s">
        <v>15</v>
      </c>
      <c r="E7389" t="s">
        <v>34</v>
      </c>
      <c r="F7389" t="s">
        <v>35</v>
      </c>
      <c r="G7389" t="s">
        <v>36</v>
      </c>
      <c r="H7389" t="s">
        <v>37</v>
      </c>
      <c r="I7389" s="1">
        <v>42653</v>
      </c>
      <c r="J7389">
        <v>2016</v>
      </c>
      <c r="K7389" t="s">
        <v>77</v>
      </c>
      <c r="L7389" t="s">
        <v>78</v>
      </c>
      <c r="M7389" s="1">
        <v>42411</v>
      </c>
      <c r="N7389">
        <v>23</v>
      </c>
      <c r="O7389">
        <f>STANDARDIZE(N7389,$N$8,$N$9)</f>
        <v>-0.22358638215249221</v>
      </c>
      <c r="P7389">
        <f>ABS($J$3-O7389)</f>
        <v>0.30377984162439814</v>
      </c>
      <c r="Q7389">
        <f>ABS($J$4-O7389)</f>
        <v>2.4123693305466913</v>
      </c>
      <c r="R7389">
        <f>ABS($J$5-O7389)</f>
        <v>7.1477609793976049E-2</v>
      </c>
      <c r="S7389">
        <f>ABS($J$6-O7389)</f>
        <v>0.66116789059427838</v>
      </c>
      <c r="T7389">
        <f>MIN(P7389:S7389)</f>
        <v>7.1477609793976049E-2</v>
      </c>
      <c r="U7389">
        <f>MATCH(T7389,P7389:S7389, 0)</f>
        <v>3</v>
      </c>
    </row>
    <row r="7390" spans="1:21" x14ac:dyDescent="0.35">
      <c r="A7390">
        <v>3</v>
      </c>
      <c r="B7390">
        <v>7379</v>
      </c>
      <c r="C7390" t="s">
        <v>14</v>
      </c>
      <c r="D7390" t="s">
        <v>15</v>
      </c>
      <c r="E7390" t="s">
        <v>79</v>
      </c>
      <c r="F7390" t="s">
        <v>35</v>
      </c>
      <c r="G7390" t="s">
        <v>80</v>
      </c>
      <c r="H7390" t="s">
        <v>81</v>
      </c>
      <c r="I7390" s="1">
        <v>42653</v>
      </c>
      <c r="J7390">
        <v>2016</v>
      </c>
      <c r="K7390" t="s">
        <v>77</v>
      </c>
      <c r="L7390" t="s">
        <v>78</v>
      </c>
      <c r="M7390" s="1">
        <v>42440</v>
      </c>
      <c r="N7390">
        <v>24</v>
      </c>
      <c r="O7390">
        <f>STANDARDIZE(N7390,$N$8,$N$9)</f>
        <v>-0.20571697970399819</v>
      </c>
      <c r="P7390">
        <f>ABS($J$3-O7390)</f>
        <v>0.32164924407289219</v>
      </c>
      <c r="Q7390">
        <f>ABS($J$4-O7390)</f>
        <v>2.3944999280981971</v>
      </c>
      <c r="R7390">
        <f>ABS($J$5-O7390)</f>
        <v>5.3608207345482023E-2</v>
      </c>
      <c r="S7390">
        <f>ABS($J$6-O7390)</f>
        <v>0.64329848814578428</v>
      </c>
      <c r="T7390">
        <f>MIN(P7390:S7390)</f>
        <v>5.3608207345482023E-2</v>
      </c>
      <c r="U7390">
        <f>MATCH(T7390,P7390:S7390, 0)</f>
        <v>3</v>
      </c>
    </row>
    <row r="7391" spans="1:21" x14ac:dyDescent="0.35">
      <c r="A7391">
        <v>4</v>
      </c>
      <c r="B7391">
        <v>7380</v>
      </c>
      <c r="C7391" t="s">
        <v>14</v>
      </c>
      <c r="D7391" t="s">
        <v>15</v>
      </c>
      <c r="E7391" t="s">
        <v>79</v>
      </c>
      <c r="F7391" t="s">
        <v>35</v>
      </c>
      <c r="G7391" t="s">
        <v>80</v>
      </c>
      <c r="H7391" t="s">
        <v>81</v>
      </c>
      <c r="I7391" s="1">
        <v>42653</v>
      </c>
      <c r="J7391">
        <v>2016</v>
      </c>
      <c r="K7391" t="s">
        <v>41</v>
      </c>
      <c r="L7391" t="s">
        <v>42</v>
      </c>
      <c r="M7391" s="1">
        <v>42702</v>
      </c>
      <c r="N7391">
        <v>49</v>
      </c>
      <c r="O7391">
        <f>STANDARDIZE(N7391,$N$8,$N$9)</f>
        <v>0.24101808150835205</v>
      </c>
      <c r="P7391">
        <f>ABS($J$3-O7391)</f>
        <v>0.76838430528524237</v>
      </c>
      <c r="Q7391">
        <f>ABS($J$4-O7391)</f>
        <v>1.9477648668858469</v>
      </c>
      <c r="R7391">
        <f>ABS($J$5-O7391)</f>
        <v>0.39312685386686819</v>
      </c>
      <c r="S7391">
        <f>ABS($J$6-O7391)</f>
        <v>0.19656342693343407</v>
      </c>
      <c r="T7391">
        <f>MIN(P7391:S7391)</f>
        <v>0.19656342693343407</v>
      </c>
      <c r="U7391">
        <f>MATCH(T7391,P7391:S7391, 0)</f>
        <v>4</v>
      </c>
    </row>
    <row r="7392" spans="1:21" x14ac:dyDescent="0.35">
      <c r="A7392">
        <v>4</v>
      </c>
      <c r="B7392">
        <v>7381</v>
      </c>
      <c r="C7392" t="s">
        <v>67</v>
      </c>
      <c r="D7392" t="s">
        <v>68</v>
      </c>
      <c r="E7392" t="s">
        <v>163</v>
      </c>
      <c r="F7392" t="s">
        <v>59</v>
      </c>
      <c r="G7392" t="s">
        <v>164</v>
      </c>
      <c r="H7392" t="s">
        <v>165</v>
      </c>
      <c r="I7392" s="1">
        <v>42653</v>
      </c>
      <c r="J7392">
        <v>2016</v>
      </c>
      <c r="K7392" t="s">
        <v>227</v>
      </c>
      <c r="L7392" t="s">
        <v>228</v>
      </c>
      <c r="M7392" s="1">
        <v>42979</v>
      </c>
      <c r="N7392">
        <v>91</v>
      </c>
      <c r="O7392">
        <f>STANDARDIZE(N7392,$N$8,$N$9)</f>
        <v>0.9915329843451004</v>
      </c>
      <c r="P7392">
        <f>ABS($J$3-O7392)</f>
        <v>1.5188992081219908</v>
      </c>
      <c r="Q7392">
        <f>ABS($J$4-O7392)</f>
        <v>1.1972499640490986</v>
      </c>
      <c r="R7392">
        <f>ABS($J$5-O7392)</f>
        <v>1.1436417567036166</v>
      </c>
      <c r="S7392">
        <f>ABS($J$6-O7392)</f>
        <v>0.55395147590331428</v>
      </c>
      <c r="T7392">
        <f>MIN(P7392:S7392)</f>
        <v>0.55395147590331428</v>
      </c>
      <c r="U7392">
        <f>MATCH(T7392,P7392:S7392, 0)</f>
        <v>4</v>
      </c>
    </row>
    <row r="7393" spans="1:21" x14ac:dyDescent="0.35">
      <c r="A7393">
        <v>1</v>
      </c>
      <c r="B7393">
        <v>7382</v>
      </c>
      <c r="C7393" t="s">
        <v>14</v>
      </c>
      <c r="D7393" t="s">
        <v>15</v>
      </c>
      <c r="E7393" t="s">
        <v>79</v>
      </c>
      <c r="F7393" t="s">
        <v>35</v>
      </c>
      <c r="G7393" t="s">
        <v>80</v>
      </c>
      <c r="H7393" t="s">
        <v>81</v>
      </c>
      <c r="I7393" s="1">
        <v>42654</v>
      </c>
      <c r="J7393">
        <v>2016</v>
      </c>
      <c r="K7393" t="s">
        <v>41</v>
      </c>
      <c r="L7393" t="s">
        <v>42</v>
      </c>
      <c r="O7393">
        <f>STANDARDIZE(N7393,$N$8,$N$9)</f>
        <v>-0.63458263846785445</v>
      </c>
      <c r="P7393">
        <f>ABS($J$3-O7393)</f>
        <v>0.1072164146909641</v>
      </c>
      <c r="Q7393">
        <f>ABS($J$4-O7393)</f>
        <v>2.8233655868620535</v>
      </c>
      <c r="R7393">
        <f>ABS($J$5-O7393)</f>
        <v>0.48247386610933829</v>
      </c>
      <c r="S7393">
        <f>ABS($J$6-O7393)</f>
        <v>1.0721641469096406</v>
      </c>
      <c r="T7393">
        <f>MIN(P7393:S7393)</f>
        <v>0.1072164146909641</v>
      </c>
      <c r="U7393">
        <f>MATCH(T7393,P7393:S7393, 0)</f>
        <v>1</v>
      </c>
    </row>
    <row r="7394" spans="1:21" x14ac:dyDescent="0.35">
      <c r="A7394">
        <v>3</v>
      </c>
      <c r="B7394">
        <v>7383</v>
      </c>
      <c r="C7394" t="s">
        <v>14</v>
      </c>
      <c r="D7394" t="s">
        <v>15</v>
      </c>
      <c r="E7394" t="s">
        <v>43</v>
      </c>
      <c r="F7394" t="s">
        <v>35</v>
      </c>
      <c r="G7394" t="s">
        <v>127</v>
      </c>
      <c r="H7394" t="s">
        <v>128</v>
      </c>
      <c r="I7394" s="1">
        <v>42654</v>
      </c>
      <c r="J7394">
        <v>2016</v>
      </c>
      <c r="K7394" t="s">
        <v>69</v>
      </c>
      <c r="L7394" t="s">
        <v>70</v>
      </c>
      <c r="M7394" s="1">
        <v>42702</v>
      </c>
      <c r="N7394">
        <v>18</v>
      </c>
      <c r="O7394">
        <f>STANDARDIZE(N7394,$N$8,$N$9)</f>
        <v>-0.31293339439496226</v>
      </c>
      <c r="P7394">
        <f>ABS($J$3-O7394)</f>
        <v>0.21443282938192809</v>
      </c>
      <c r="Q7394">
        <f>ABS($J$4-O7394)</f>
        <v>2.5017163427891611</v>
      </c>
      <c r="R7394">
        <f>ABS($J$5-O7394)</f>
        <v>0.1608246220364461</v>
      </c>
      <c r="S7394">
        <f>ABS($J$6-O7394)</f>
        <v>0.75051490283674838</v>
      </c>
      <c r="T7394">
        <f>MIN(P7394:S7394)</f>
        <v>0.1608246220364461</v>
      </c>
      <c r="U7394">
        <f>MATCH(T7394,P7394:S7394, 0)</f>
        <v>3</v>
      </c>
    </row>
    <row r="7395" spans="1:21" x14ac:dyDescent="0.35">
      <c r="A7395">
        <v>3</v>
      </c>
      <c r="B7395">
        <v>7384</v>
      </c>
      <c r="C7395" t="s">
        <v>71</v>
      </c>
      <c r="D7395" t="s">
        <v>72</v>
      </c>
      <c r="E7395" t="s">
        <v>43</v>
      </c>
      <c r="F7395" t="s">
        <v>35</v>
      </c>
      <c r="G7395" t="s">
        <v>127</v>
      </c>
      <c r="H7395" t="s">
        <v>128</v>
      </c>
      <c r="I7395" s="1">
        <v>42654</v>
      </c>
      <c r="J7395">
        <v>2016</v>
      </c>
      <c r="K7395" t="s">
        <v>69</v>
      </c>
      <c r="L7395" t="s">
        <v>70</v>
      </c>
      <c r="M7395" s="1">
        <v>42702</v>
      </c>
      <c r="N7395">
        <v>18</v>
      </c>
      <c r="O7395">
        <f>STANDARDIZE(N7395,$N$8,$N$9)</f>
        <v>-0.31293339439496226</v>
      </c>
      <c r="P7395">
        <f>ABS($J$3-O7395)</f>
        <v>0.21443282938192809</v>
      </c>
      <c r="Q7395">
        <f>ABS($J$4-O7395)</f>
        <v>2.5017163427891611</v>
      </c>
      <c r="R7395">
        <f>ABS($J$5-O7395)</f>
        <v>0.1608246220364461</v>
      </c>
      <c r="S7395">
        <f>ABS($J$6-O7395)</f>
        <v>0.75051490283674838</v>
      </c>
      <c r="T7395">
        <f>MIN(P7395:S7395)</f>
        <v>0.1608246220364461</v>
      </c>
      <c r="U7395">
        <f>MATCH(T7395,P7395:S7395, 0)</f>
        <v>3</v>
      </c>
    </row>
    <row r="7396" spans="1:21" x14ac:dyDescent="0.35">
      <c r="A7396">
        <v>3</v>
      </c>
      <c r="B7396">
        <v>7385</v>
      </c>
      <c r="C7396" t="s">
        <v>14</v>
      </c>
      <c r="D7396" t="s">
        <v>15</v>
      </c>
      <c r="E7396" t="s">
        <v>34</v>
      </c>
      <c r="F7396" t="s">
        <v>35</v>
      </c>
      <c r="G7396" t="s">
        <v>36</v>
      </c>
      <c r="H7396" t="s">
        <v>37</v>
      </c>
      <c r="I7396" s="1">
        <v>42654</v>
      </c>
      <c r="J7396">
        <v>2016</v>
      </c>
      <c r="K7396" t="s">
        <v>77</v>
      </c>
      <c r="L7396" t="s">
        <v>78</v>
      </c>
      <c r="M7396" s="1">
        <v>42703</v>
      </c>
      <c r="N7396">
        <v>19</v>
      </c>
      <c r="O7396">
        <f>STANDARDIZE(N7396,$N$8,$N$9)</f>
        <v>-0.29506399194646826</v>
      </c>
      <c r="P7396">
        <f>ABS($J$3-O7396)</f>
        <v>0.23230223183042209</v>
      </c>
      <c r="Q7396">
        <f>ABS($J$4-O7396)</f>
        <v>2.4838469403406673</v>
      </c>
      <c r="R7396">
        <f>ABS($J$5-O7396)</f>
        <v>0.1429552195879521</v>
      </c>
      <c r="S7396">
        <f>ABS($J$6-O7396)</f>
        <v>0.73264550038825438</v>
      </c>
      <c r="T7396">
        <f>MIN(P7396:S7396)</f>
        <v>0.1429552195879521</v>
      </c>
      <c r="U7396">
        <f>MATCH(T7396,P7396:S7396, 0)</f>
        <v>3</v>
      </c>
    </row>
    <row r="7397" spans="1:21" x14ac:dyDescent="0.35">
      <c r="A7397">
        <v>3</v>
      </c>
      <c r="B7397">
        <v>7386</v>
      </c>
      <c r="C7397" t="s">
        <v>172</v>
      </c>
      <c r="D7397" t="s">
        <v>173</v>
      </c>
      <c r="E7397" t="s">
        <v>34</v>
      </c>
      <c r="F7397" t="s">
        <v>35</v>
      </c>
      <c r="G7397" t="s">
        <v>36</v>
      </c>
      <c r="H7397" t="s">
        <v>37</v>
      </c>
      <c r="I7397" s="1">
        <v>42654</v>
      </c>
      <c r="J7397">
        <v>2016</v>
      </c>
      <c r="K7397" t="s">
        <v>77</v>
      </c>
      <c r="L7397" t="s">
        <v>78</v>
      </c>
      <c r="M7397" s="1">
        <v>42703</v>
      </c>
      <c r="N7397">
        <v>19</v>
      </c>
      <c r="O7397">
        <f>STANDARDIZE(N7397,$N$8,$N$9)</f>
        <v>-0.29506399194646826</v>
      </c>
      <c r="P7397">
        <f>ABS($J$3-O7397)</f>
        <v>0.23230223183042209</v>
      </c>
      <c r="Q7397">
        <f>ABS($J$4-O7397)</f>
        <v>2.4838469403406673</v>
      </c>
      <c r="R7397">
        <f>ABS($J$5-O7397)</f>
        <v>0.1429552195879521</v>
      </c>
      <c r="S7397">
        <f>ABS($J$6-O7397)</f>
        <v>0.73264550038825438</v>
      </c>
      <c r="T7397">
        <f>MIN(P7397:S7397)</f>
        <v>0.1429552195879521</v>
      </c>
      <c r="U7397">
        <f>MATCH(T7397,P7397:S7397, 0)</f>
        <v>3</v>
      </c>
    </row>
    <row r="7398" spans="1:21" x14ac:dyDescent="0.35">
      <c r="A7398">
        <v>3</v>
      </c>
      <c r="B7398">
        <v>7387</v>
      </c>
      <c r="C7398" t="s">
        <v>14</v>
      </c>
      <c r="D7398" t="s">
        <v>15</v>
      </c>
      <c r="E7398" t="s">
        <v>163</v>
      </c>
      <c r="F7398" t="s">
        <v>59</v>
      </c>
      <c r="G7398" t="s">
        <v>164</v>
      </c>
      <c r="H7398" t="s">
        <v>165</v>
      </c>
      <c r="I7398" s="1">
        <v>42654</v>
      </c>
      <c r="J7398">
        <v>2016</v>
      </c>
      <c r="K7398" t="s">
        <v>41</v>
      </c>
      <c r="L7398" t="s">
        <v>42</v>
      </c>
      <c r="M7398" s="1">
        <v>42533</v>
      </c>
      <c r="N7398">
        <v>26</v>
      </c>
      <c r="O7398">
        <f>STANDARDIZE(N7398,$N$8,$N$9)</f>
        <v>-0.16997817480701016</v>
      </c>
      <c r="P7398">
        <f>ABS($J$3-O7398)</f>
        <v>0.35738804896988019</v>
      </c>
      <c r="Q7398">
        <f>ABS($J$4-O7398)</f>
        <v>2.3587611232012091</v>
      </c>
      <c r="R7398">
        <f>ABS($J$5-O7398)</f>
        <v>1.7869402448493998E-2</v>
      </c>
      <c r="S7398">
        <f>ABS($J$6-O7398)</f>
        <v>0.60755968324879628</v>
      </c>
      <c r="T7398">
        <f>MIN(P7398:S7398)</f>
        <v>1.7869402448493998E-2</v>
      </c>
      <c r="U7398">
        <f>MATCH(T7398,P7398:S7398, 0)</f>
        <v>3</v>
      </c>
    </row>
    <row r="7399" spans="1:21" x14ac:dyDescent="0.35">
      <c r="A7399">
        <v>3</v>
      </c>
      <c r="B7399">
        <v>7388</v>
      </c>
      <c r="C7399" t="s">
        <v>14</v>
      </c>
      <c r="D7399" t="s">
        <v>15</v>
      </c>
      <c r="E7399" t="s">
        <v>34</v>
      </c>
      <c r="F7399" t="s">
        <v>35</v>
      </c>
      <c r="G7399" t="s">
        <v>36</v>
      </c>
      <c r="H7399" t="s">
        <v>37</v>
      </c>
      <c r="I7399" s="1">
        <v>42654</v>
      </c>
      <c r="J7399">
        <v>2016</v>
      </c>
      <c r="K7399" t="s">
        <v>77</v>
      </c>
      <c r="L7399" t="s">
        <v>78</v>
      </c>
      <c r="M7399" s="1">
        <v>42563</v>
      </c>
      <c r="N7399">
        <v>27</v>
      </c>
      <c r="O7399">
        <f>STANDARDIZE(N7399,$N$8,$N$9)</f>
        <v>-0.15210877235851616</v>
      </c>
      <c r="P7399">
        <f>ABS($J$3-O7399)</f>
        <v>0.37525745141837419</v>
      </c>
      <c r="Q7399">
        <f>ABS($J$4-O7399)</f>
        <v>2.3408917207527153</v>
      </c>
      <c r="R7399">
        <f>ABS($J$5-O7399)</f>
        <v>0</v>
      </c>
      <c r="S7399">
        <f>ABS($J$6-O7399)</f>
        <v>0.58969028080030228</v>
      </c>
      <c r="T7399">
        <f>MIN(P7399:S7399)</f>
        <v>0</v>
      </c>
      <c r="U7399">
        <f>MATCH(T7399,P7399:S7399, 0)</f>
        <v>3</v>
      </c>
    </row>
    <row r="7400" spans="1:21" x14ac:dyDescent="0.35">
      <c r="A7400">
        <v>3</v>
      </c>
      <c r="B7400">
        <v>7389</v>
      </c>
      <c r="C7400" t="s">
        <v>67</v>
      </c>
      <c r="D7400" t="s">
        <v>68</v>
      </c>
      <c r="E7400" t="s">
        <v>73</v>
      </c>
      <c r="F7400" t="s">
        <v>74</v>
      </c>
      <c r="G7400" t="s">
        <v>75</v>
      </c>
      <c r="H7400" t="s">
        <v>76</v>
      </c>
      <c r="I7400" s="1">
        <v>42654</v>
      </c>
      <c r="J7400">
        <v>2016</v>
      </c>
      <c r="K7400" t="s">
        <v>77</v>
      </c>
      <c r="L7400" t="s">
        <v>78</v>
      </c>
      <c r="M7400" s="1">
        <v>42655</v>
      </c>
      <c r="N7400">
        <v>30</v>
      </c>
      <c r="O7400">
        <f>STANDARDIZE(N7400,$N$8,$N$9)</f>
        <v>-9.8500565013034141E-2</v>
      </c>
      <c r="P7400">
        <f>ABS($J$3-O7400)</f>
        <v>0.42886565876385618</v>
      </c>
      <c r="Q7400">
        <f>ABS($J$4-O7400)</f>
        <v>2.2872835134072331</v>
      </c>
      <c r="R7400">
        <f>ABS($J$5-O7400)</f>
        <v>5.3608207345482023E-2</v>
      </c>
      <c r="S7400">
        <f>ABS($J$6-O7400)</f>
        <v>0.53608207345482028</v>
      </c>
      <c r="T7400">
        <f>MIN(P7400:S7400)</f>
        <v>5.3608207345482023E-2</v>
      </c>
      <c r="U7400">
        <f>MATCH(T7400,P7400:S7400, 0)</f>
        <v>3</v>
      </c>
    </row>
    <row r="7401" spans="1:21" x14ac:dyDescent="0.35">
      <c r="A7401">
        <v>3</v>
      </c>
      <c r="B7401">
        <v>7390</v>
      </c>
      <c r="C7401" t="s">
        <v>30</v>
      </c>
      <c r="D7401" t="s">
        <v>31</v>
      </c>
      <c r="E7401" t="s">
        <v>73</v>
      </c>
      <c r="F7401" t="s">
        <v>74</v>
      </c>
      <c r="G7401" t="s">
        <v>75</v>
      </c>
      <c r="H7401" t="s">
        <v>76</v>
      </c>
      <c r="I7401" s="1">
        <v>42654</v>
      </c>
      <c r="J7401">
        <v>2016</v>
      </c>
      <c r="K7401" t="s">
        <v>77</v>
      </c>
      <c r="L7401" t="s">
        <v>78</v>
      </c>
      <c r="M7401" s="1">
        <v>42655</v>
      </c>
      <c r="N7401">
        <v>30</v>
      </c>
      <c r="O7401">
        <f>STANDARDIZE(N7401,$N$8,$N$9)</f>
        <v>-9.8500565013034141E-2</v>
      </c>
      <c r="P7401">
        <f>ABS($J$3-O7401)</f>
        <v>0.42886565876385618</v>
      </c>
      <c r="Q7401">
        <f>ABS($J$4-O7401)</f>
        <v>2.2872835134072331</v>
      </c>
      <c r="R7401">
        <f>ABS($J$5-O7401)</f>
        <v>5.3608207345482023E-2</v>
      </c>
      <c r="S7401">
        <f>ABS($J$6-O7401)</f>
        <v>0.53608207345482028</v>
      </c>
      <c r="T7401">
        <f>MIN(P7401:S7401)</f>
        <v>5.3608207345482023E-2</v>
      </c>
      <c r="U7401">
        <f>MATCH(T7401,P7401:S7401, 0)</f>
        <v>3</v>
      </c>
    </row>
    <row r="7402" spans="1:21" x14ac:dyDescent="0.35">
      <c r="A7402">
        <v>3</v>
      </c>
      <c r="B7402">
        <v>7391</v>
      </c>
      <c r="C7402" t="s">
        <v>62</v>
      </c>
      <c r="D7402" t="s">
        <v>63</v>
      </c>
      <c r="E7402" t="s">
        <v>131</v>
      </c>
      <c r="F7402" t="s">
        <v>132</v>
      </c>
      <c r="G7402" t="s">
        <v>133</v>
      </c>
      <c r="H7402" t="s">
        <v>134</v>
      </c>
      <c r="I7402" s="1">
        <v>42654</v>
      </c>
      <c r="J7402">
        <v>2016</v>
      </c>
      <c r="K7402" t="s">
        <v>623</v>
      </c>
      <c r="L7402" t="s">
        <v>624</v>
      </c>
      <c r="M7402" s="1">
        <v>42720</v>
      </c>
      <c r="N7402">
        <v>36</v>
      </c>
      <c r="O7402">
        <f>STANDARDIZE(N7402,$N$8,$N$9)</f>
        <v>8.7158496779299183E-3</v>
      </c>
      <c r="P7402">
        <f>ABS($J$3-O7402)</f>
        <v>0.53608207345482028</v>
      </c>
      <c r="Q7402">
        <f>ABS($J$4-O7402)</f>
        <v>2.1800670987162691</v>
      </c>
      <c r="R7402">
        <f>ABS($J$5-O7402)</f>
        <v>0.1608246220364461</v>
      </c>
      <c r="S7402">
        <f>ABS($J$6-O7402)</f>
        <v>0.42886565876385618</v>
      </c>
      <c r="T7402">
        <f>MIN(P7402:S7402)</f>
        <v>0.1608246220364461</v>
      </c>
      <c r="U7402">
        <f>MATCH(T7402,P7402:S7402, 0)</f>
        <v>3</v>
      </c>
    </row>
    <row r="7403" spans="1:21" x14ac:dyDescent="0.35">
      <c r="A7403">
        <v>3</v>
      </c>
      <c r="B7403">
        <v>7392</v>
      </c>
      <c r="C7403" t="s">
        <v>342</v>
      </c>
      <c r="D7403" t="s">
        <v>343</v>
      </c>
      <c r="E7403" t="s">
        <v>131</v>
      </c>
      <c r="F7403" t="s">
        <v>132</v>
      </c>
      <c r="G7403" t="s">
        <v>133</v>
      </c>
      <c r="H7403" t="s">
        <v>134</v>
      </c>
      <c r="I7403" s="1">
        <v>42654</v>
      </c>
      <c r="J7403">
        <v>2016</v>
      </c>
      <c r="K7403" t="s">
        <v>41</v>
      </c>
      <c r="L7403" t="s">
        <v>42</v>
      </c>
      <c r="M7403" s="1">
        <v>42724</v>
      </c>
      <c r="N7403">
        <v>40</v>
      </c>
      <c r="O7403">
        <f>STANDARDIZE(N7403,$N$8,$N$9)</f>
        <v>8.0193459471905953E-2</v>
      </c>
      <c r="P7403">
        <f>ABS($J$3-O7403)</f>
        <v>0.60755968324879628</v>
      </c>
      <c r="Q7403">
        <f>ABS($J$4-O7403)</f>
        <v>2.1085894889222931</v>
      </c>
      <c r="R7403">
        <f>ABS($J$5-O7403)</f>
        <v>0.23230223183042212</v>
      </c>
      <c r="S7403">
        <f>ABS($J$6-O7403)</f>
        <v>0.35738804896988019</v>
      </c>
      <c r="T7403">
        <f>MIN(P7403:S7403)</f>
        <v>0.23230223183042212</v>
      </c>
      <c r="U7403">
        <f>MATCH(T7403,P7403:S7403, 0)</f>
        <v>3</v>
      </c>
    </row>
    <row r="7404" spans="1:21" x14ac:dyDescent="0.35">
      <c r="A7404">
        <v>4</v>
      </c>
      <c r="B7404">
        <v>7393</v>
      </c>
      <c r="C7404" t="s">
        <v>408</v>
      </c>
      <c r="D7404" t="s">
        <v>409</v>
      </c>
      <c r="E7404" t="s">
        <v>141</v>
      </c>
      <c r="F7404" t="s">
        <v>142</v>
      </c>
      <c r="G7404" t="s">
        <v>143</v>
      </c>
      <c r="H7404" t="s">
        <v>144</v>
      </c>
      <c r="I7404" s="1">
        <v>42654</v>
      </c>
      <c r="J7404">
        <v>2016</v>
      </c>
      <c r="K7404" t="s">
        <v>41</v>
      </c>
      <c r="L7404" t="s">
        <v>42</v>
      </c>
      <c r="M7404" s="1">
        <v>42887</v>
      </c>
      <c r="N7404">
        <v>57</v>
      </c>
      <c r="O7404">
        <f>STANDARDIZE(N7404,$N$8,$N$9)</f>
        <v>0.38397330109630412</v>
      </c>
      <c r="P7404">
        <f>ABS($J$3-O7404)</f>
        <v>0.91133952487319447</v>
      </c>
      <c r="Q7404">
        <f>ABS($J$4-O7404)</f>
        <v>1.8048096472978949</v>
      </c>
      <c r="R7404">
        <f>ABS($J$5-O7404)</f>
        <v>0.53608207345482028</v>
      </c>
      <c r="S7404">
        <f>ABS($J$6-O7404)</f>
        <v>5.3608207345481995E-2</v>
      </c>
      <c r="T7404">
        <f>MIN(P7404:S7404)</f>
        <v>5.3608207345481995E-2</v>
      </c>
      <c r="U7404">
        <f>MATCH(T7404,P7404:S7404, 0)</f>
        <v>4</v>
      </c>
    </row>
    <row r="7405" spans="1:21" x14ac:dyDescent="0.35">
      <c r="A7405">
        <v>1</v>
      </c>
      <c r="B7405">
        <v>7394</v>
      </c>
      <c r="C7405" t="s">
        <v>82</v>
      </c>
      <c r="D7405" t="s">
        <v>83</v>
      </c>
      <c r="E7405" t="s">
        <v>105</v>
      </c>
      <c r="F7405" t="s">
        <v>59</v>
      </c>
      <c r="G7405" t="s">
        <v>106</v>
      </c>
      <c r="H7405" t="s">
        <v>107</v>
      </c>
      <c r="I7405" s="1">
        <v>42655</v>
      </c>
      <c r="J7405">
        <v>2016</v>
      </c>
      <c r="K7405" t="s">
        <v>176</v>
      </c>
      <c r="L7405" t="s">
        <v>177</v>
      </c>
      <c r="M7405" s="1">
        <v>42717</v>
      </c>
      <c r="N7405">
        <v>3</v>
      </c>
      <c r="O7405">
        <f>STANDARDIZE(N7405,$N$8,$N$9)</f>
        <v>-0.58097443112237235</v>
      </c>
      <c r="P7405">
        <f>ABS($J$3-O7405)</f>
        <v>5.3608207345481995E-2</v>
      </c>
      <c r="Q7405">
        <f>ABS($J$4-O7405)</f>
        <v>2.7697573795165713</v>
      </c>
      <c r="R7405">
        <f>ABS($J$5-O7405)</f>
        <v>0.42886565876385618</v>
      </c>
      <c r="S7405">
        <f>ABS($J$6-O7405)</f>
        <v>1.0185559395641586</v>
      </c>
      <c r="T7405">
        <f>MIN(P7405:S7405)</f>
        <v>5.3608207345481995E-2</v>
      </c>
      <c r="U7405">
        <f>MATCH(T7405,P7405:S7405, 0)</f>
        <v>1</v>
      </c>
    </row>
    <row r="7406" spans="1:21" x14ac:dyDescent="0.35">
      <c r="A7406">
        <v>1</v>
      </c>
      <c r="B7406">
        <v>7395</v>
      </c>
      <c r="C7406" t="s">
        <v>239</v>
      </c>
      <c r="D7406" t="s">
        <v>240</v>
      </c>
      <c r="E7406" t="s">
        <v>131</v>
      </c>
      <c r="F7406" t="s">
        <v>132</v>
      </c>
      <c r="G7406" t="s">
        <v>133</v>
      </c>
      <c r="H7406" t="s">
        <v>134</v>
      </c>
      <c r="I7406" s="1">
        <v>42655</v>
      </c>
      <c r="J7406">
        <v>2016</v>
      </c>
      <c r="K7406" t="s">
        <v>77</v>
      </c>
      <c r="L7406" t="s">
        <v>78</v>
      </c>
      <c r="M7406" s="1">
        <v>42725</v>
      </c>
      <c r="N7406">
        <v>11</v>
      </c>
      <c r="O7406">
        <f>STANDARDIZE(N7406,$N$8,$N$9)</f>
        <v>-0.43801921153442031</v>
      </c>
      <c r="P7406">
        <f>ABS($J$3-O7406)</f>
        <v>8.9347012242470047E-2</v>
      </c>
      <c r="Q7406">
        <f>ABS($J$4-O7406)</f>
        <v>2.6268021599286193</v>
      </c>
      <c r="R7406">
        <f>ABS($J$5-O7406)</f>
        <v>0.28591043917590414</v>
      </c>
      <c r="S7406">
        <f>ABS($J$6-O7406)</f>
        <v>0.87560071997620637</v>
      </c>
      <c r="T7406">
        <f>MIN(P7406:S7406)</f>
        <v>8.9347012242470047E-2</v>
      </c>
      <c r="U7406">
        <f>MATCH(T7406,P7406:S7406, 0)</f>
        <v>1</v>
      </c>
    </row>
    <row r="7407" spans="1:21" x14ac:dyDescent="0.35">
      <c r="A7407">
        <v>3</v>
      </c>
      <c r="B7407">
        <v>7396</v>
      </c>
      <c r="C7407" t="s">
        <v>229</v>
      </c>
      <c r="D7407" t="s">
        <v>230</v>
      </c>
      <c r="E7407" t="s">
        <v>73</v>
      </c>
      <c r="F7407" t="s">
        <v>74</v>
      </c>
      <c r="G7407" t="s">
        <v>75</v>
      </c>
      <c r="H7407" t="s">
        <v>76</v>
      </c>
      <c r="I7407" s="1">
        <v>42655</v>
      </c>
      <c r="J7407">
        <v>2016</v>
      </c>
      <c r="K7407" t="s">
        <v>77</v>
      </c>
      <c r="L7407" t="s">
        <v>78</v>
      </c>
      <c r="M7407" s="1">
        <v>42795</v>
      </c>
      <c r="N7407">
        <v>24</v>
      </c>
      <c r="O7407">
        <f>STANDARDIZE(N7407,$N$8,$N$9)</f>
        <v>-0.20571697970399819</v>
      </c>
      <c r="P7407">
        <f>ABS($J$3-O7407)</f>
        <v>0.32164924407289219</v>
      </c>
      <c r="Q7407">
        <f>ABS($J$4-O7407)</f>
        <v>2.3944999280981971</v>
      </c>
      <c r="R7407">
        <f>ABS($J$5-O7407)</f>
        <v>5.3608207345482023E-2</v>
      </c>
      <c r="S7407">
        <f>ABS($J$6-O7407)</f>
        <v>0.64329848814578428</v>
      </c>
      <c r="T7407">
        <f>MIN(P7407:S7407)</f>
        <v>5.3608207345482023E-2</v>
      </c>
      <c r="U7407">
        <f>MATCH(T7407,P7407:S7407, 0)</f>
        <v>3</v>
      </c>
    </row>
    <row r="7408" spans="1:21" x14ac:dyDescent="0.35">
      <c r="A7408">
        <v>4</v>
      </c>
      <c r="B7408">
        <v>7397</v>
      </c>
      <c r="C7408" t="s">
        <v>14</v>
      </c>
      <c r="D7408" t="s">
        <v>15</v>
      </c>
      <c r="E7408" t="s">
        <v>79</v>
      </c>
      <c r="F7408" t="s">
        <v>35</v>
      </c>
      <c r="G7408" t="s">
        <v>80</v>
      </c>
      <c r="H7408" t="s">
        <v>81</v>
      </c>
      <c r="I7408" s="1">
        <v>42655</v>
      </c>
      <c r="J7408">
        <v>2016</v>
      </c>
      <c r="K7408" t="s">
        <v>41</v>
      </c>
      <c r="L7408" t="s">
        <v>42</v>
      </c>
      <c r="M7408" s="1">
        <v>42796</v>
      </c>
      <c r="N7408">
        <v>55</v>
      </c>
      <c r="O7408">
        <f>STANDARDIZE(N7408,$N$8,$N$9)</f>
        <v>0.34823449619931607</v>
      </c>
      <c r="P7408">
        <f>ABS($J$3-O7408)</f>
        <v>0.87560071997620637</v>
      </c>
      <c r="Q7408">
        <f>ABS($J$4-O7408)</f>
        <v>1.8405484521948829</v>
      </c>
      <c r="R7408">
        <f>ABS($J$5-O7408)</f>
        <v>0.50034326855783218</v>
      </c>
      <c r="S7408">
        <f>ABS($J$6-O7408)</f>
        <v>8.9347012242470047E-2</v>
      </c>
      <c r="T7408">
        <f>MIN(P7408:S7408)</f>
        <v>8.9347012242470047E-2</v>
      </c>
      <c r="U7408">
        <f>MATCH(T7408,P7408:S7408, 0)</f>
        <v>4</v>
      </c>
    </row>
    <row r="7409" spans="1:21" x14ac:dyDescent="0.35">
      <c r="A7409">
        <v>4</v>
      </c>
      <c r="B7409">
        <v>7398</v>
      </c>
      <c r="C7409" t="s">
        <v>110</v>
      </c>
      <c r="D7409" t="s">
        <v>111</v>
      </c>
      <c r="E7409" t="s">
        <v>43</v>
      </c>
      <c r="F7409" t="s">
        <v>35</v>
      </c>
      <c r="G7409" t="s">
        <v>48</v>
      </c>
      <c r="H7409" t="s">
        <v>49</v>
      </c>
      <c r="I7409" s="1">
        <v>42655</v>
      </c>
      <c r="J7409">
        <v>2016</v>
      </c>
      <c r="K7409" t="s">
        <v>41</v>
      </c>
      <c r="L7409" t="s">
        <v>42</v>
      </c>
      <c r="M7409" s="1">
        <v>42980</v>
      </c>
      <c r="N7409">
        <v>61</v>
      </c>
      <c r="O7409">
        <f>STANDARDIZE(N7409,$N$8,$N$9)</f>
        <v>0.45545091089028017</v>
      </c>
      <c r="P7409">
        <f>ABS($J$3-O7409)</f>
        <v>0.98281713466717058</v>
      </c>
      <c r="Q7409">
        <f>ABS($J$4-O7409)</f>
        <v>1.7333320375039187</v>
      </c>
      <c r="R7409">
        <f>ABS($J$5-O7409)</f>
        <v>0.60755968324879639</v>
      </c>
      <c r="S7409">
        <f>ABS($J$6-O7409)</f>
        <v>1.7869402448494054E-2</v>
      </c>
      <c r="T7409">
        <f>MIN(P7409:S7409)</f>
        <v>1.7869402448494054E-2</v>
      </c>
      <c r="U7409">
        <f>MATCH(T7409,P7409:S7409, 0)</f>
        <v>4</v>
      </c>
    </row>
    <row r="7410" spans="1:21" x14ac:dyDescent="0.35">
      <c r="A7410">
        <v>3</v>
      </c>
      <c r="B7410">
        <v>7399</v>
      </c>
      <c r="C7410" t="s">
        <v>30</v>
      </c>
      <c r="D7410" t="s">
        <v>31</v>
      </c>
      <c r="E7410" t="s">
        <v>168</v>
      </c>
      <c r="F7410" t="s">
        <v>169</v>
      </c>
      <c r="G7410" t="s">
        <v>186</v>
      </c>
      <c r="H7410" t="s">
        <v>187</v>
      </c>
      <c r="I7410" s="1">
        <v>42656</v>
      </c>
      <c r="J7410">
        <v>2016</v>
      </c>
      <c r="K7410" t="s">
        <v>77</v>
      </c>
      <c r="L7410" t="s">
        <v>78</v>
      </c>
      <c r="M7410" s="1">
        <v>42380</v>
      </c>
      <c r="N7410">
        <v>19</v>
      </c>
      <c r="O7410">
        <f>STANDARDIZE(N7410,$N$8,$N$9)</f>
        <v>-0.29506399194646826</v>
      </c>
      <c r="P7410">
        <f>ABS($J$3-O7410)</f>
        <v>0.23230223183042209</v>
      </c>
      <c r="Q7410">
        <f>ABS($J$4-O7410)</f>
        <v>2.4838469403406673</v>
      </c>
      <c r="R7410">
        <f>ABS($J$5-O7410)</f>
        <v>0.1429552195879521</v>
      </c>
      <c r="S7410">
        <f>ABS($J$6-O7410)</f>
        <v>0.73264550038825438</v>
      </c>
      <c r="T7410">
        <f>MIN(P7410:S7410)</f>
        <v>0.1429552195879521</v>
      </c>
      <c r="U7410">
        <f>MATCH(T7410,P7410:S7410, 0)</f>
        <v>3</v>
      </c>
    </row>
    <row r="7411" spans="1:21" x14ac:dyDescent="0.35">
      <c r="A7411">
        <v>3</v>
      </c>
      <c r="B7411">
        <v>7400</v>
      </c>
      <c r="C7411" t="s">
        <v>88</v>
      </c>
      <c r="D7411" t="s">
        <v>89</v>
      </c>
      <c r="E7411" t="s">
        <v>163</v>
      </c>
      <c r="F7411" t="s">
        <v>59</v>
      </c>
      <c r="G7411" t="s">
        <v>164</v>
      </c>
      <c r="H7411" t="s">
        <v>165</v>
      </c>
      <c r="I7411" s="1">
        <v>42656</v>
      </c>
      <c r="J7411">
        <v>2016</v>
      </c>
      <c r="K7411" t="s">
        <v>77</v>
      </c>
      <c r="L7411" t="s">
        <v>78</v>
      </c>
      <c r="M7411" s="1">
        <v>42562</v>
      </c>
      <c r="N7411">
        <v>25</v>
      </c>
      <c r="O7411">
        <f>STANDARDIZE(N7411,$N$8,$N$9)</f>
        <v>-0.18784757725550419</v>
      </c>
      <c r="P7411">
        <f>ABS($J$3-O7411)</f>
        <v>0.33951864652138619</v>
      </c>
      <c r="Q7411">
        <f>ABS($J$4-O7411)</f>
        <v>2.3766305256497033</v>
      </c>
      <c r="R7411">
        <f>ABS($J$5-O7411)</f>
        <v>3.5738804896988025E-2</v>
      </c>
      <c r="S7411">
        <f>ABS($J$6-O7411)</f>
        <v>0.62542908569729028</v>
      </c>
      <c r="T7411">
        <f>MIN(P7411:S7411)</f>
        <v>3.5738804896988025E-2</v>
      </c>
      <c r="U7411">
        <f>MATCH(T7411,P7411:S7411, 0)</f>
        <v>3</v>
      </c>
    </row>
    <row r="7412" spans="1:21" x14ac:dyDescent="0.35">
      <c r="A7412">
        <v>4</v>
      </c>
      <c r="B7412">
        <v>7401</v>
      </c>
      <c r="C7412" t="s">
        <v>308</v>
      </c>
      <c r="D7412" t="s">
        <v>309</v>
      </c>
      <c r="E7412" t="s">
        <v>52</v>
      </c>
      <c r="F7412" t="s">
        <v>53</v>
      </c>
      <c r="G7412" t="s">
        <v>601</v>
      </c>
      <c r="H7412" t="s">
        <v>602</v>
      </c>
      <c r="I7412" s="1">
        <v>42656</v>
      </c>
      <c r="J7412">
        <v>2016</v>
      </c>
      <c r="K7412" t="s">
        <v>41</v>
      </c>
      <c r="L7412" t="s">
        <v>42</v>
      </c>
      <c r="M7412" s="1">
        <v>42719</v>
      </c>
      <c r="N7412">
        <v>63</v>
      </c>
      <c r="O7412">
        <f>STANDARDIZE(N7412,$N$8,$N$9)</f>
        <v>0.49118971578726817</v>
      </c>
      <c r="P7412">
        <f>ABS($J$3-O7412)</f>
        <v>1.0185559395641586</v>
      </c>
      <c r="Q7412">
        <f>ABS($J$4-O7412)</f>
        <v>1.6975932326069307</v>
      </c>
      <c r="R7412">
        <f>ABS($J$5-O7412)</f>
        <v>0.64329848814578439</v>
      </c>
      <c r="S7412">
        <f>ABS($J$6-O7412)</f>
        <v>5.3608207345482051E-2</v>
      </c>
      <c r="T7412">
        <f>MIN(P7412:S7412)</f>
        <v>5.3608207345482051E-2</v>
      </c>
      <c r="U7412">
        <f>MATCH(T7412,P7412:S7412, 0)</f>
        <v>4</v>
      </c>
    </row>
    <row r="7413" spans="1:21" x14ac:dyDescent="0.35">
      <c r="A7413">
        <v>1</v>
      </c>
      <c r="B7413">
        <v>7402</v>
      </c>
      <c r="C7413" t="s">
        <v>172</v>
      </c>
      <c r="D7413" t="s">
        <v>173</v>
      </c>
      <c r="E7413" t="s">
        <v>131</v>
      </c>
      <c r="F7413" t="s">
        <v>132</v>
      </c>
      <c r="G7413" t="s">
        <v>133</v>
      </c>
      <c r="H7413" t="s">
        <v>134</v>
      </c>
      <c r="I7413" s="1">
        <v>42657</v>
      </c>
      <c r="J7413">
        <v>2016</v>
      </c>
      <c r="K7413" t="s">
        <v>77</v>
      </c>
      <c r="L7413" t="s">
        <v>78</v>
      </c>
      <c r="M7413" s="1">
        <v>42669</v>
      </c>
      <c r="N7413">
        <v>12</v>
      </c>
      <c r="O7413">
        <f>STANDARDIZE(N7413,$N$8,$N$9)</f>
        <v>-0.42014980908592631</v>
      </c>
      <c r="P7413">
        <f>ABS($J$3-O7413)</f>
        <v>0.10721641469096405</v>
      </c>
      <c r="Q7413">
        <f>ABS($J$4-O7413)</f>
        <v>2.6089327574801251</v>
      </c>
      <c r="R7413">
        <f>ABS($J$5-O7413)</f>
        <v>0.26804103672741014</v>
      </c>
      <c r="S7413">
        <f>ABS($J$6-O7413)</f>
        <v>0.85773131752771237</v>
      </c>
      <c r="T7413">
        <f>MIN(P7413:S7413)</f>
        <v>0.10721641469096405</v>
      </c>
      <c r="U7413">
        <f>MATCH(T7413,P7413:S7413, 0)</f>
        <v>1</v>
      </c>
    </row>
    <row r="7414" spans="1:21" x14ac:dyDescent="0.35">
      <c r="A7414">
        <v>3</v>
      </c>
      <c r="B7414">
        <v>7403</v>
      </c>
      <c r="C7414" t="s">
        <v>14</v>
      </c>
      <c r="D7414" t="s">
        <v>15</v>
      </c>
      <c r="E7414" t="s">
        <v>79</v>
      </c>
      <c r="F7414" t="s">
        <v>35</v>
      </c>
      <c r="G7414" t="s">
        <v>80</v>
      </c>
      <c r="H7414" t="s">
        <v>81</v>
      </c>
      <c r="I7414" s="1">
        <v>42657</v>
      </c>
      <c r="J7414">
        <v>2016</v>
      </c>
      <c r="K7414" t="s">
        <v>41</v>
      </c>
      <c r="L7414" t="s">
        <v>42</v>
      </c>
      <c r="M7414" s="1">
        <v>42501</v>
      </c>
      <c r="N7414">
        <v>22</v>
      </c>
      <c r="O7414">
        <f>STANDARDIZE(N7414,$N$8,$N$9)</f>
        <v>-0.24145578460098621</v>
      </c>
      <c r="P7414">
        <f>ABS($J$3-O7414)</f>
        <v>0.28591043917590414</v>
      </c>
      <c r="Q7414">
        <f>ABS($J$4-O7414)</f>
        <v>2.4302387329951851</v>
      </c>
      <c r="R7414">
        <f>ABS($J$5-O7414)</f>
        <v>8.9347012242470047E-2</v>
      </c>
      <c r="S7414">
        <f>ABS($J$6-O7414)</f>
        <v>0.67903729304277238</v>
      </c>
      <c r="T7414">
        <f>MIN(P7414:S7414)</f>
        <v>8.9347012242470047E-2</v>
      </c>
      <c r="U7414">
        <f>MATCH(T7414,P7414:S7414, 0)</f>
        <v>3</v>
      </c>
    </row>
    <row r="7415" spans="1:21" x14ac:dyDescent="0.35">
      <c r="A7415">
        <v>3</v>
      </c>
      <c r="B7415">
        <v>7404</v>
      </c>
      <c r="C7415" t="s">
        <v>408</v>
      </c>
      <c r="D7415" t="s">
        <v>409</v>
      </c>
      <c r="E7415" t="s">
        <v>141</v>
      </c>
      <c r="F7415" t="s">
        <v>142</v>
      </c>
      <c r="G7415" t="s">
        <v>143</v>
      </c>
      <c r="H7415" t="s">
        <v>144</v>
      </c>
      <c r="I7415" s="1">
        <v>42657</v>
      </c>
      <c r="J7415">
        <v>2016</v>
      </c>
      <c r="K7415" t="s">
        <v>94</v>
      </c>
      <c r="L7415" t="s">
        <v>95</v>
      </c>
      <c r="M7415" s="1">
        <v>42593</v>
      </c>
      <c r="N7415">
        <v>25</v>
      </c>
      <c r="O7415">
        <f>STANDARDIZE(N7415,$N$8,$N$9)</f>
        <v>-0.18784757725550419</v>
      </c>
      <c r="P7415">
        <f>ABS($J$3-O7415)</f>
        <v>0.33951864652138619</v>
      </c>
      <c r="Q7415">
        <f>ABS($J$4-O7415)</f>
        <v>2.3766305256497033</v>
      </c>
      <c r="R7415">
        <f>ABS($J$5-O7415)</f>
        <v>3.5738804896988025E-2</v>
      </c>
      <c r="S7415">
        <f>ABS($J$6-O7415)</f>
        <v>0.62542908569729028</v>
      </c>
      <c r="T7415">
        <f>MIN(P7415:S7415)</f>
        <v>3.5738804896988025E-2</v>
      </c>
      <c r="U7415">
        <f>MATCH(T7415,P7415:S7415, 0)</f>
        <v>3</v>
      </c>
    </row>
    <row r="7416" spans="1:21" x14ac:dyDescent="0.35">
      <c r="A7416">
        <v>3</v>
      </c>
      <c r="B7416">
        <v>7405</v>
      </c>
      <c r="C7416" t="s">
        <v>239</v>
      </c>
      <c r="D7416" t="s">
        <v>240</v>
      </c>
      <c r="E7416" t="s">
        <v>168</v>
      </c>
      <c r="F7416" t="s">
        <v>169</v>
      </c>
      <c r="G7416" t="s">
        <v>231</v>
      </c>
      <c r="H7416" t="s">
        <v>232</v>
      </c>
      <c r="I7416" s="1">
        <v>42657</v>
      </c>
      <c r="J7416">
        <v>2016</v>
      </c>
      <c r="K7416" t="s">
        <v>41</v>
      </c>
      <c r="L7416" t="s">
        <v>42</v>
      </c>
      <c r="M7416" s="1">
        <v>42688</v>
      </c>
      <c r="N7416">
        <v>31</v>
      </c>
      <c r="O7416">
        <f>STANDARDIZE(N7416,$N$8,$N$9)</f>
        <v>-8.0631162564540129E-2</v>
      </c>
      <c r="P7416">
        <f>ABS($J$3-O7416)</f>
        <v>0.44673506121235024</v>
      </c>
      <c r="Q7416">
        <f>ABS($J$4-O7416)</f>
        <v>2.2694141109587389</v>
      </c>
      <c r="R7416">
        <f>ABS($J$5-O7416)</f>
        <v>7.1477609793976035E-2</v>
      </c>
      <c r="S7416">
        <f>ABS($J$6-O7416)</f>
        <v>0.51821267100632629</v>
      </c>
      <c r="T7416">
        <f>MIN(P7416:S7416)</f>
        <v>7.1477609793976035E-2</v>
      </c>
      <c r="U7416">
        <f>MATCH(T7416,P7416:S7416, 0)</f>
        <v>3</v>
      </c>
    </row>
    <row r="7417" spans="1:21" x14ac:dyDescent="0.35">
      <c r="A7417">
        <v>2</v>
      </c>
      <c r="B7417">
        <v>7406</v>
      </c>
      <c r="C7417" t="s">
        <v>14</v>
      </c>
      <c r="D7417" t="s">
        <v>15</v>
      </c>
      <c r="E7417" t="s">
        <v>43</v>
      </c>
      <c r="F7417" t="s">
        <v>35</v>
      </c>
      <c r="G7417" t="s">
        <v>48</v>
      </c>
      <c r="H7417" t="s">
        <v>49</v>
      </c>
      <c r="I7417" s="1">
        <v>42657</v>
      </c>
      <c r="J7417">
        <v>2016</v>
      </c>
      <c r="K7417" t="s">
        <v>41</v>
      </c>
      <c r="L7417" t="s">
        <v>42</v>
      </c>
      <c r="M7417" s="1">
        <v>42980</v>
      </c>
      <c r="N7417">
        <v>118</v>
      </c>
      <c r="O7417">
        <f>STANDARDIZE(N7417,$N$8,$N$9)</f>
        <v>1.4740068504544388</v>
      </c>
      <c r="P7417">
        <f>ABS($J$3-O7417)</f>
        <v>2.0013730742313292</v>
      </c>
      <c r="Q7417">
        <f>ABS($J$4-O7417)</f>
        <v>0.71477609793976016</v>
      </c>
      <c r="R7417">
        <f>ABS($J$5-O7417)</f>
        <v>1.626115622812955</v>
      </c>
      <c r="S7417">
        <f>ABS($J$6-O7417)</f>
        <v>1.0364253420126528</v>
      </c>
      <c r="T7417">
        <f>MIN(P7417:S7417)</f>
        <v>0.71477609793976016</v>
      </c>
      <c r="U7417">
        <f>MATCH(T7417,P7417:S7417, 0)</f>
        <v>2</v>
      </c>
    </row>
    <row r="7418" spans="1:21" x14ac:dyDescent="0.35">
      <c r="A7418">
        <v>1</v>
      </c>
      <c r="B7418">
        <v>7407</v>
      </c>
      <c r="C7418" t="s">
        <v>292</v>
      </c>
      <c r="D7418" t="s">
        <v>293</v>
      </c>
      <c r="E7418" t="s">
        <v>79</v>
      </c>
      <c r="F7418" t="s">
        <v>35</v>
      </c>
      <c r="G7418" t="s">
        <v>80</v>
      </c>
      <c r="H7418" t="s">
        <v>81</v>
      </c>
      <c r="I7418" s="1">
        <v>42658</v>
      </c>
      <c r="J7418">
        <v>2016</v>
      </c>
      <c r="K7418" t="s">
        <v>41</v>
      </c>
      <c r="L7418" t="s">
        <v>42</v>
      </c>
      <c r="O7418">
        <f>STANDARDIZE(N7418,$N$8,$N$9)</f>
        <v>-0.63458263846785445</v>
      </c>
      <c r="P7418">
        <f>ABS($J$3-O7418)</f>
        <v>0.1072164146909641</v>
      </c>
      <c r="Q7418">
        <f>ABS($J$4-O7418)</f>
        <v>2.8233655868620535</v>
      </c>
      <c r="R7418">
        <f>ABS($J$5-O7418)</f>
        <v>0.48247386610933829</v>
      </c>
      <c r="S7418">
        <f>ABS($J$6-O7418)</f>
        <v>1.0721641469096406</v>
      </c>
      <c r="T7418">
        <f>MIN(P7418:S7418)</f>
        <v>0.1072164146909641</v>
      </c>
      <c r="U7418">
        <f>MATCH(T7418,P7418:S7418, 0)</f>
        <v>1</v>
      </c>
    </row>
    <row r="7419" spans="1:21" x14ac:dyDescent="0.35">
      <c r="A7419">
        <v>3</v>
      </c>
      <c r="B7419">
        <v>7408</v>
      </c>
      <c r="C7419" t="s">
        <v>30</v>
      </c>
      <c r="D7419" t="s">
        <v>31</v>
      </c>
      <c r="E7419" t="s">
        <v>79</v>
      </c>
      <c r="F7419" t="s">
        <v>35</v>
      </c>
      <c r="G7419" t="s">
        <v>80</v>
      </c>
      <c r="H7419" t="s">
        <v>81</v>
      </c>
      <c r="I7419" s="1">
        <v>42658</v>
      </c>
      <c r="J7419">
        <v>2016</v>
      </c>
      <c r="K7419" t="s">
        <v>69</v>
      </c>
      <c r="L7419" t="s">
        <v>70</v>
      </c>
      <c r="M7419" s="1">
        <v>42380</v>
      </c>
      <c r="N7419">
        <v>17</v>
      </c>
      <c r="O7419">
        <f>STANDARDIZE(N7419,$N$8,$N$9)</f>
        <v>-0.33080279684345626</v>
      </c>
      <c r="P7419">
        <f>ABS($J$3-O7419)</f>
        <v>0.19656342693343409</v>
      </c>
      <c r="Q7419">
        <f>ABS($J$4-O7419)</f>
        <v>2.5195857452376553</v>
      </c>
      <c r="R7419">
        <f>ABS($J$5-O7419)</f>
        <v>0.17869402448494009</v>
      </c>
      <c r="S7419">
        <f>ABS($J$6-O7419)</f>
        <v>0.76838430528524237</v>
      </c>
      <c r="T7419">
        <f>MIN(P7419:S7419)</f>
        <v>0.17869402448494009</v>
      </c>
      <c r="U7419">
        <f>MATCH(T7419,P7419:S7419, 0)</f>
        <v>3</v>
      </c>
    </row>
    <row r="7420" spans="1:21" x14ac:dyDescent="0.35">
      <c r="A7420">
        <v>3</v>
      </c>
      <c r="B7420">
        <v>7409</v>
      </c>
      <c r="C7420" t="s">
        <v>172</v>
      </c>
      <c r="D7420" t="s">
        <v>173</v>
      </c>
      <c r="E7420" t="s">
        <v>79</v>
      </c>
      <c r="F7420" t="s">
        <v>35</v>
      </c>
      <c r="G7420" t="s">
        <v>80</v>
      </c>
      <c r="H7420" t="s">
        <v>81</v>
      </c>
      <c r="I7420" s="1">
        <v>42658</v>
      </c>
      <c r="J7420">
        <v>2016</v>
      </c>
      <c r="K7420" t="s">
        <v>77</v>
      </c>
      <c r="L7420" t="s">
        <v>78</v>
      </c>
      <c r="M7420" s="1">
        <v>42624</v>
      </c>
      <c r="N7420">
        <v>25</v>
      </c>
      <c r="O7420">
        <f>STANDARDIZE(N7420,$N$8,$N$9)</f>
        <v>-0.18784757725550419</v>
      </c>
      <c r="P7420">
        <f>ABS($J$3-O7420)</f>
        <v>0.33951864652138619</v>
      </c>
      <c r="Q7420">
        <f>ABS($J$4-O7420)</f>
        <v>2.3766305256497033</v>
      </c>
      <c r="R7420">
        <f>ABS($J$5-O7420)</f>
        <v>3.5738804896988025E-2</v>
      </c>
      <c r="S7420">
        <f>ABS($J$6-O7420)</f>
        <v>0.62542908569729028</v>
      </c>
      <c r="T7420">
        <f>MIN(P7420:S7420)</f>
        <v>3.5738804896988025E-2</v>
      </c>
      <c r="U7420">
        <f>MATCH(T7420,P7420:S7420, 0)</f>
        <v>3</v>
      </c>
    </row>
    <row r="7421" spans="1:21" x14ac:dyDescent="0.35">
      <c r="A7421">
        <v>1</v>
      </c>
      <c r="B7421">
        <v>7410</v>
      </c>
      <c r="C7421" t="s">
        <v>14</v>
      </c>
      <c r="D7421" t="s">
        <v>15</v>
      </c>
      <c r="E7421" t="s">
        <v>16</v>
      </c>
      <c r="F7421" t="s">
        <v>17</v>
      </c>
      <c r="G7421" t="s">
        <v>18</v>
      </c>
      <c r="H7421" t="s">
        <v>19</v>
      </c>
      <c r="I7421" s="1">
        <v>42659</v>
      </c>
      <c r="J7421">
        <v>2016</v>
      </c>
      <c r="K7421" t="s">
        <v>176</v>
      </c>
      <c r="L7421" t="s">
        <v>177</v>
      </c>
      <c r="M7421" s="1">
        <v>42662</v>
      </c>
      <c r="N7421">
        <v>3</v>
      </c>
      <c r="O7421">
        <f>STANDARDIZE(N7421,$N$8,$N$9)</f>
        <v>-0.58097443112237235</v>
      </c>
      <c r="P7421">
        <f>ABS($J$3-O7421)</f>
        <v>5.3608207345481995E-2</v>
      </c>
      <c r="Q7421">
        <f>ABS($J$4-O7421)</f>
        <v>2.7697573795165713</v>
      </c>
      <c r="R7421">
        <f>ABS($J$5-O7421)</f>
        <v>0.42886565876385618</v>
      </c>
      <c r="S7421">
        <f>ABS($J$6-O7421)</f>
        <v>1.0185559395641586</v>
      </c>
      <c r="T7421">
        <f>MIN(P7421:S7421)</f>
        <v>5.3608207345481995E-2</v>
      </c>
      <c r="U7421">
        <f>MATCH(T7421,P7421:S7421, 0)</f>
        <v>1</v>
      </c>
    </row>
    <row r="7422" spans="1:21" x14ac:dyDescent="0.35">
      <c r="A7422">
        <v>1</v>
      </c>
      <c r="B7422">
        <v>7411</v>
      </c>
      <c r="C7422" t="s">
        <v>14</v>
      </c>
      <c r="D7422" t="s">
        <v>15</v>
      </c>
      <c r="E7422" t="s">
        <v>16</v>
      </c>
      <c r="F7422" t="s">
        <v>17</v>
      </c>
      <c r="G7422" t="s">
        <v>18</v>
      </c>
      <c r="H7422" t="s">
        <v>19</v>
      </c>
      <c r="I7422" s="1">
        <v>42659</v>
      </c>
      <c r="J7422">
        <v>2016</v>
      </c>
      <c r="K7422" t="s">
        <v>176</v>
      </c>
      <c r="L7422" t="s">
        <v>177</v>
      </c>
      <c r="M7422" s="1">
        <v>42663</v>
      </c>
      <c r="N7422">
        <v>4</v>
      </c>
      <c r="O7422">
        <f>STANDARDIZE(N7422,$N$8,$N$9)</f>
        <v>-0.56310502867387835</v>
      </c>
      <c r="P7422">
        <f>ABS($J$3-O7422)</f>
        <v>3.5738804896987997E-2</v>
      </c>
      <c r="Q7422">
        <f>ABS($J$4-O7422)</f>
        <v>2.7518879770680771</v>
      </c>
      <c r="R7422">
        <f>ABS($J$5-O7422)</f>
        <v>0.41099625631536219</v>
      </c>
      <c r="S7422">
        <f>ABS($J$6-O7422)</f>
        <v>1.0006865371156644</v>
      </c>
      <c r="T7422">
        <f>MIN(P7422:S7422)</f>
        <v>3.5738804896987997E-2</v>
      </c>
      <c r="U7422">
        <f>MATCH(T7422,P7422:S7422, 0)</f>
        <v>1</v>
      </c>
    </row>
    <row r="7423" spans="1:21" x14ac:dyDescent="0.35">
      <c r="A7423">
        <v>1</v>
      </c>
      <c r="B7423">
        <v>7412</v>
      </c>
      <c r="C7423" t="s">
        <v>14</v>
      </c>
      <c r="D7423" t="s">
        <v>15</v>
      </c>
      <c r="E7423" t="s">
        <v>16</v>
      </c>
      <c r="F7423" t="s">
        <v>17</v>
      </c>
      <c r="G7423" t="s">
        <v>18</v>
      </c>
      <c r="H7423" t="s">
        <v>19</v>
      </c>
      <c r="I7423" s="1">
        <v>42659</v>
      </c>
      <c r="J7423">
        <v>2016</v>
      </c>
      <c r="K7423" t="s">
        <v>77</v>
      </c>
      <c r="L7423" t="s">
        <v>78</v>
      </c>
      <c r="M7423" s="1">
        <v>42666</v>
      </c>
      <c r="N7423">
        <v>7</v>
      </c>
      <c r="O7423">
        <f>STANDARDIZE(N7423,$N$8,$N$9)</f>
        <v>-0.50949682132839635</v>
      </c>
      <c r="P7423">
        <f>ABS($J$3-O7423)</f>
        <v>1.7869402448493998E-2</v>
      </c>
      <c r="Q7423">
        <f>ABS($J$4-O7423)</f>
        <v>2.6982797697225953</v>
      </c>
      <c r="R7423">
        <f>ABS($J$5-O7423)</f>
        <v>0.35738804896988019</v>
      </c>
      <c r="S7423">
        <f>ABS($J$6-O7423)</f>
        <v>0.94707832977018247</v>
      </c>
      <c r="T7423">
        <f>MIN(P7423:S7423)</f>
        <v>1.7869402448493998E-2</v>
      </c>
      <c r="U7423">
        <f>MATCH(T7423,P7423:S7423, 0)</f>
        <v>1</v>
      </c>
    </row>
    <row r="7424" spans="1:21" x14ac:dyDescent="0.35">
      <c r="A7424">
        <v>1</v>
      </c>
      <c r="B7424">
        <v>7413</v>
      </c>
      <c r="C7424" t="s">
        <v>325</v>
      </c>
      <c r="D7424" t="s">
        <v>326</v>
      </c>
      <c r="E7424" t="s">
        <v>168</v>
      </c>
      <c r="F7424" t="s">
        <v>169</v>
      </c>
      <c r="G7424" t="s">
        <v>231</v>
      </c>
      <c r="H7424" t="s">
        <v>232</v>
      </c>
      <c r="I7424" s="1">
        <v>42659</v>
      </c>
      <c r="J7424">
        <v>2016</v>
      </c>
      <c r="K7424" t="s">
        <v>77</v>
      </c>
      <c r="L7424" t="s">
        <v>78</v>
      </c>
      <c r="M7424" s="1">
        <v>42380</v>
      </c>
      <c r="N7424">
        <v>16</v>
      </c>
      <c r="O7424">
        <f>STANDARDIZE(N7424,$N$8,$N$9)</f>
        <v>-0.34867219929195026</v>
      </c>
      <c r="P7424">
        <f>ABS($J$3-O7424)</f>
        <v>0.17869402448494009</v>
      </c>
      <c r="Q7424">
        <f>ABS($J$4-O7424)</f>
        <v>2.5374551476861491</v>
      </c>
      <c r="R7424">
        <f>ABS($J$5-O7424)</f>
        <v>0.19656342693343409</v>
      </c>
      <c r="S7424">
        <f>ABS($J$6-O7424)</f>
        <v>0.78625370773373637</v>
      </c>
      <c r="T7424">
        <f>MIN(P7424:S7424)</f>
        <v>0.17869402448494009</v>
      </c>
      <c r="U7424">
        <f>MATCH(T7424,P7424:S7424, 0)</f>
        <v>1</v>
      </c>
    </row>
    <row r="7425" spans="1:21" x14ac:dyDescent="0.35">
      <c r="A7425">
        <v>1</v>
      </c>
      <c r="B7425">
        <v>7414</v>
      </c>
      <c r="C7425" t="s">
        <v>325</v>
      </c>
      <c r="D7425" t="s">
        <v>326</v>
      </c>
      <c r="E7425" t="s">
        <v>168</v>
      </c>
      <c r="F7425" t="s">
        <v>169</v>
      </c>
      <c r="G7425" t="s">
        <v>655</v>
      </c>
      <c r="H7425" t="s">
        <v>656</v>
      </c>
      <c r="I7425" s="1">
        <v>42659</v>
      </c>
      <c r="J7425">
        <v>2016</v>
      </c>
      <c r="K7425" t="s">
        <v>77</v>
      </c>
      <c r="L7425" t="s">
        <v>78</v>
      </c>
      <c r="M7425" s="1">
        <v>42380</v>
      </c>
      <c r="N7425">
        <v>16</v>
      </c>
      <c r="O7425">
        <f>STANDARDIZE(N7425,$N$8,$N$9)</f>
        <v>-0.34867219929195026</v>
      </c>
      <c r="P7425">
        <f>ABS($J$3-O7425)</f>
        <v>0.17869402448494009</v>
      </c>
      <c r="Q7425">
        <f>ABS($J$4-O7425)</f>
        <v>2.5374551476861491</v>
      </c>
      <c r="R7425">
        <f>ABS($J$5-O7425)</f>
        <v>0.19656342693343409</v>
      </c>
      <c r="S7425">
        <f>ABS($J$6-O7425)</f>
        <v>0.78625370773373637</v>
      </c>
      <c r="T7425">
        <f>MIN(P7425:S7425)</f>
        <v>0.17869402448494009</v>
      </c>
      <c r="U7425">
        <f>MATCH(T7425,P7425:S7425, 0)</f>
        <v>1</v>
      </c>
    </row>
    <row r="7426" spans="1:21" x14ac:dyDescent="0.35">
      <c r="A7426">
        <v>2</v>
      </c>
      <c r="B7426">
        <v>7415</v>
      </c>
      <c r="C7426" t="s">
        <v>14</v>
      </c>
      <c r="D7426" t="s">
        <v>15</v>
      </c>
      <c r="E7426" t="s">
        <v>79</v>
      </c>
      <c r="F7426" t="s">
        <v>35</v>
      </c>
      <c r="G7426" t="s">
        <v>80</v>
      </c>
      <c r="H7426" t="s">
        <v>81</v>
      </c>
      <c r="I7426" s="1">
        <v>42659</v>
      </c>
      <c r="J7426">
        <v>2016</v>
      </c>
      <c r="K7426" t="s">
        <v>41</v>
      </c>
      <c r="L7426" t="s">
        <v>42</v>
      </c>
      <c r="M7426" s="1">
        <v>42797</v>
      </c>
      <c r="N7426">
        <v>138</v>
      </c>
      <c r="O7426">
        <f>STANDARDIZE(N7426,$N$8,$N$9)</f>
        <v>1.831394899424319</v>
      </c>
      <c r="P7426">
        <f>ABS($J$3-O7426)</f>
        <v>2.3587611232012096</v>
      </c>
      <c r="Q7426">
        <f>ABS($J$4-O7426)</f>
        <v>0.35738804896987997</v>
      </c>
      <c r="R7426">
        <f>ABS($J$5-O7426)</f>
        <v>1.9835036717828352</v>
      </c>
      <c r="S7426">
        <f>ABS($J$6-O7426)</f>
        <v>1.3938133909825328</v>
      </c>
      <c r="T7426">
        <f>MIN(P7426:S7426)</f>
        <v>0.35738804896987997</v>
      </c>
      <c r="U7426">
        <f>MATCH(T7426,P7426:S7426, 0)</f>
        <v>2</v>
      </c>
    </row>
    <row r="7427" spans="1:21" x14ac:dyDescent="0.35">
      <c r="A7427">
        <v>1</v>
      </c>
      <c r="B7427">
        <v>7416</v>
      </c>
      <c r="C7427" t="s">
        <v>67</v>
      </c>
      <c r="D7427" t="s">
        <v>68</v>
      </c>
      <c r="E7427" t="s">
        <v>16</v>
      </c>
      <c r="F7427" t="s">
        <v>17</v>
      </c>
      <c r="G7427" t="s">
        <v>344</v>
      </c>
      <c r="H7427" t="s">
        <v>345</v>
      </c>
      <c r="I7427" s="1">
        <v>42660</v>
      </c>
      <c r="J7427">
        <v>2016</v>
      </c>
      <c r="K7427" t="s">
        <v>125</v>
      </c>
      <c r="L7427" t="s">
        <v>126</v>
      </c>
      <c r="M7427" s="1">
        <v>42662</v>
      </c>
      <c r="N7427">
        <v>2</v>
      </c>
      <c r="O7427">
        <f>STANDARDIZE(N7427,$N$8,$N$9)</f>
        <v>-0.59884383357086635</v>
      </c>
      <c r="P7427">
        <f>ABS($J$3-O7427)</f>
        <v>7.1477609793975994E-2</v>
      </c>
      <c r="Q7427">
        <f>ABS($J$4-O7427)</f>
        <v>2.7876267819650655</v>
      </c>
      <c r="R7427">
        <f>ABS($J$5-O7427)</f>
        <v>0.44673506121235018</v>
      </c>
      <c r="S7427">
        <f>ABS($J$6-O7427)</f>
        <v>1.0364253420126524</v>
      </c>
      <c r="T7427">
        <f>MIN(P7427:S7427)</f>
        <v>7.1477609793975994E-2</v>
      </c>
      <c r="U7427">
        <f>MATCH(T7427,P7427:S7427, 0)</f>
        <v>1</v>
      </c>
    </row>
    <row r="7428" spans="1:21" x14ac:dyDescent="0.35">
      <c r="A7428">
        <v>1</v>
      </c>
      <c r="B7428">
        <v>7417</v>
      </c>
      <c r="C7428" t="s">
        <v>325</v>
      </c>
      <c r="D7428" t="s">
        <v>326</v>
      </c>
      <c r="E7428" t="s">
        <v>168</v>
      </c>
      <c r="F7428" t="s">
        <v>169</v>
      </c>
      <c r="G7428" t="s">
        <v>231</v>
      </c>
      <c r="H7428" t="s">
        <v>232</v>
      </c>
      <c r="I7428" s="1">
        <v>42660</v>
      </c>
      <c r="J7428">
        <v>2016</v>
      </c>
      <c r="K7428" t="s">
        <v>77</v>
      </c>
      <c r="L7428" t="s">
        <v>78</v>
      </c>
      <c r="M7428" s="1">
        <v>42380</v>
      </c>
      <c r="N7428">
        <v>15</v>
      </c>
      <c r="O7428">
        <f>STANDARDIZE(N7428,$N$8,$N$9)</f>
        <v>-0.36654160174044426</v>
      </c>
      <c r="P7428">
        <f>ABS($J$3-O7428)</f>
        <v>0.1608246220364461</v>
      </c>
      <c r="Q7428">
        <f>ABS($J$4-O7428)</f>
        <v>2.5553245501346433</v>
      </c>
      <c r="R7428">
        <f>ABS($J$5-O7428)</f>
        <v>0.21443282938192809</v>
      </c>
      <c r="S7428">
        <f>ABS($J$6-O7428)</f>
        <v>0.80412311018223037</v>
      </c>
      <c r="T7428">
        <f>MIN(P7428:S7428)</f>
        <v>0.1608246220364461</v>
      </c>
      <c r="U7428">
        <f>MATCH(T7428,P7428:S7428, 0)</f>
        <v>1</v>
      </c>
    </row>
    <row r="7429" spans="1:21" x14ac:dyDescent="0.35">
      <c r="A7429">
        <v>3</v>
      </c>
      <c r="B7429">
        <v>7418</v>
      </c>
      <c r="C7429" t="s">
        <v>404</v>
      </c>
      <c r="D7429" t="s">
        <v>405</v>
      </c>
      <c r="E7429" t="s">
        <v>52</v>
      </c>
      <c r="F7429" t="s">
        <v>53</v>
      </c>
      <c r="G7429" t="s">
        <v>601</v>
      </c>
      <c r="H7429" t="s">
        <v>602</v>
      </c>
      <c r="I7429" s="1">
        <v>42660</v>
      </c>
      <c r="J7429">
        <v>2016</v>
      </c>
      <c r="K7429" t="s">
        <v>77</v>
      </c>
      <c r="L7429" t="s">
        <v>78</v>
      </c>
      <c r="M7429" s="1">
        <v>42685</v>
      </c>
      <c r="N7429">
        <v>25</v>
      </c>
      <c r="O7429">
        <f>STANDARDIZE(N7429,$N$8,$N$9)</f>
        <v>-0.18784757725550419</v>
      </c>
      <c r="P7429">
        <f>ABS($J$3-O7429)</f>
        <v>0.33951864652138619</v>
      </c>
      <c r="Q7429">
        <f>ABS($J$4-O7429)</f>
        <v>2.3766305256497033</v>
      </c>
      <c r="R7429">
        <f>ABS($J$5-O7429)</f>
        <v>3.5738804896988025E-2</v>
      </c>
      <c r="S7429">
        <f>ABS($J$6-O7429)</f>
        <v>0.62542908569729028</v>
      </c>
      <c r="T7429">
        <f>MIN(P7429:S7429)</f>
        <v>3.5738804896988025E-2</v>
      </c>
      <c r="U7429">
        <f>MATCH(T7429,P7429:S7429, 0)</f>
        <v>3</v>
      </c>
    </row>
    <row r="7430" spans="1:21" x14ac:dyDescent="0.35">
      <c r="A7430">
        <v>4</v>
      </c>
      <c r="B7430">
        <v>7419</v>
      </c>
      <c r="C7430" t="s">
        <v>157</v>
      </c>
      <c r="D7430" t="s">
        <v>158</v>
      </c>
      <c r="E7430" t="s">
        <v>84</v>
      </c>
      <c r="F7430" t="s">
        <v>85</v>
      </c>
      <c r="G7430" t="s">
        <v>86</v>
      </c>
      <c r="H7430" t="s">
        <v>87</v>
      </c>
      <c r="I7430" s="1">
        <v>42660</v>
      </c>
      <c r="J7430">
        <v>2016</v>
      </c>
      <c r="K7430" t="s">
        <v>227</v>
      </c>
      <c r="L7430" t="s">
        <v>228</v>
      </c>
      <c r="M7430" s="1">
        <v>42724</v>
      </c>
      <c r="N7430">
        <v>64</v>
      </c>
      <c r="O7430">
        <f>STANDARDIZE(N7430,$N$8,$N$9)</f>
        <v>0.50905911823576222</v>
      </c>
      <c r="P7430">
        <f>ABS($J$3-O7430)</f>
        <v>1.0364253420126526</v>
      </c>
      <c r="Q7430">
        <f>ABS($J$4-O7430)</f>
        <v>1.6797238301584367</v>
      </c>
      <c r="R7430">
        <f>ABS($J$5-O7430)</f>
        <v>0.66116789059427838</v>
      </c>
      <c r="S7430">
        <f>ABS($J$6-O7430)</f>
        <v>7.1477609793976105E-2</v>
      </c>
      <c r="T7430">
        <f>MIN(P7430:S7430)</f>
        <v>7.1477609793976105E-2</v>
      </c>
      <c r="U7430">
        <f>MATCH(T7430,P7430:S7430, 0)</f>
        <v>4</v>
      </c>
    </row>
    <row r="7431" spans="1:21" x14ac:dyDescent="0.35">
      <c r="A7431">
        <v>4</v>
      </c>
      <c r="B7431">
        <v>7420</v>
      </c>
      <c r="C7431" t="s">
        <v>30</v>
      </c>
      <c r="D7431" t="s">
        <v>31</v>
      </c>
      <c r="E7431" t="s">
        <v>79</v>
      </c>
      <c r="F7431" t="s">
        <v>35</v>
      </c>
      <c r="G7431" t="s">
        <v>80</v>
      </c>
      <c r="H7431" t="s">
        <v>81</v>
      </c>
      <c r="I7431" s="1">
        <v>42660</v>
      </c>
      <c r="J7431">
        <v>2016</v>
      </c>
      <c r="K7431" t="s">
        <v>41</v>
      </c>
      <c r="L7431" t="s">
        <v>42</v>
      </c>
      <c r="M7431" s="1">
        <v>42725</v>
      </c>
      <c r="N7431">
        <v>65</v>
      </c>
      <c r="O7431">
        <f>STANDARDIZE(N7431,$N$8,$N$9)</f>
        <v>0.52692852068425622</v>
      </c>
      <c r="P7431">
        <f>ABS($J$3-O7431)</f>
        <v>1.0542947444611466</v>
      </c>
      <c r="Q7431">
        <f>ABS($J$4-O7431)</f>
        <v>1.6618544277099427</v>
      </c>
      <c r="R7431">
        <f>ABS($J$5-O7431)</f>
        <v>0.67903729304277238</v>
      </c>
      <c r="S7431">
        <f>ABS($J$6-O7431)</f>
        <v>8.9347012242470103E-2</v>
      </c>
      <c r="T7431">
        <f>MIN(P7431:S7431)</f>
        <v>8.9347012242470103E-2</v>
      </c>
      <c r="U7431">
        <f>MATCH(T7431,P7431:S7431, 0)</f>
        <v>4</v>
      </c>
    </row>
    <row r="7432" spans="1:21" x14ac:dyDescent="0.35">
      <c r="A7432">
        <v>1</v>
      </c>
      <c r="B7432">
        <v>7421</v>
      </c>
      <c r="C7432" t="s">
        <v>184</v>
      </c>
      <c r="D7432" t="s">
        <v>185</v>
      </c>
      <c r="E7432" t="s">
        <v>79</v>
      </c>
      <c r="F7432" t="s">
        <v>35</v>
      </c>
      <c r="G7432" t="s">
        <v>80</v>
      </c>
      <c r="H7432" t="s">
        <v>81</v>
      </c>
      <c r="I7432" s="1">
        <v>42661</v>
      </c>
      <c r="J7432">
        <v>2016</v>
      </c>
      <c r="K7432" t="s">
        <v>41</v>
      </c>
      <c r="L7432" t="s">
        <v>42</v>
      </c>
      <c r="O7432">
        <f>STANDARDIZE(N7432,$N$8,$N$9)</f>
        <v>-0.63458263846785445</v>
      </c>
      <c r="P7432">
        <f>ABS($J$3-O7432)</f>
        <v>0.1072164146909641</v>
      </c>
      <c r="Q7432">
        <f>ABS($J$4-O7432)</f>
        <v>2.8233655868620535</v>
      </c>
      <c r="R7432">
        <f>ABS($J$5-O7432)</f>
        <v>0.48247386610933829</v>
      </c>
      <c r="S7432">
        <f>ABS($J$6-O7432)</f>
        <v>1.0721641469096406</v>
      </c>
      <c r="T7432">
        <f>MIN(P7432:S7432)</f>
        <v>0.1072164146909641</v>
      </c>
      <c r="U7432">
        <f>MATCH(T7432,P7432:S7432, 0)</f>
        <v>1</v>
      </c>
    </row>
    <row r="7433" spans="1:21" x14ac:dyDescent="0.35">
      <c r="A7433">
        <v>3</v>
      </c>
      <c r="B7433">
        <v>7422</v>
      </c>
      <c r="C7433" t="s">
        <v>14</v>
      </c>
      <c r="D7433" t="s">
        <v>15</v>
      </c>
      <c r="E7433" t="s">
        <v>90</v>
      </c>
      <c r="F7433" t="s">
        <v>250</v>
      </c>
      <c r="G7433" t="s">
        <v>251</v>
      </c>
      <c r="H7433" t="s">
        <v>252</v>
      </c>
      <c r="I7433" s="1">
        <v>42661</v>
      </c>
      <c r="J7433">
        <v>2016</v>
      </c>
      <c r="K7433" t="s">
        <v>77</v>
      </c>
      <c r="L7433" t="s">
        <v>78</v>
      </c>
      <c r="M7433" s="1">
        <v>42624</v>
      </c>
      <c r="N7433">
        <v>22</v>
      </c>
      <c r="O7433">
        <f>STANDARDIZE(N7433,$N$8,$N$9)</f>
        <v>-0.24145578460098621</v>
      </c>
      <c r="P7433">
        <f>ABS($J$3-O7433)</f>
        <v>0.28591043917590414</v>
      </c>
      <c r="Q7433">
        <f>ABS($J$4-O7433)</f>
        <v>2.4302387329951851</v>
      </c>
      <c r="R7433">
        <f>ABS($J$5-O7433)</f>
        <v>8.9347012242470047E-2</v>
      </c>
      <c r="S7433">
        <f>ABS($J$6-O7433)</f>
        <v>0.67903729304277238</v>
      </c>
      <c r="T7433">
        <f>MIN(P7433:S7433)</f>
        <v>8.9347012242470047E-2</v>
      </c>
      <c r="U7433">
        <f>MATCH(T7433,P7433:S7433, 0)</f>
        <v>3</v>
      </c>
    </row>
    <row r="7434" spans="1:21" x14ac:dyDescent="0.35">
      <c r="A7434">
        <v>3</v>
      </c>
      <c r="B7434">
        <v>7423</v>
      </c>
      <c r="C7434" t="s">
        <v>14</v>
      </c>
      <c r="D7434" t="s">
        <v>15</v>
      </c>
      <c r="E7434" t="s">
        <v>219</v>
      </c>
      <c r="F7434" t="s">
        <v>459</v>
      </c>
      <c r="G7434" t="s">
        <v>657</v>
      </c>
      <c r="H7434" t="s">
        <v>658</v>
      </c>
      <c r="I7434" s="1">
        <v>42661</v>
      </c>
      <c r="J7434">
        <v>2016</v>
      </c>
      <c r="K7434" t="s">
        <v>77</v>
      </c>
      <c r="L7434" t="s">
        <v>78</v>
      </c>
      <c r="M7434" s="1">
        <v>42654</v>
      </c>
      <c r="N7434">
        <v>23</v>
      </c>
      <c r="O7434">
        <f>STANDARDIZE(N7434,$N$8,$N$9)</f>
        <v>-0.22358638215249221</v>
      </c>
      <c r="P7434">
        <f>ABS($J$3-O7434)</f>
        <v>0.30377984162439814</v>
      </c>
      <c r="Q7434">
        <f>ABS($J$4-O7434)</f>
        <v>2.4123693305466913</v>
      </c>
      <c r="R7434">
        <f>ABS($J$5-O7434)</f>
        <v>7.1477609793976049E-2</v>
      </c>
      <c r="S7434">
        <f>ABS($J$6-O7434)</f>
        <v>0.66116789059427838</v>
      </c>
      <c r="T7434">
        <f>MIN(P7434:S7434)</f>
        <v>7.1477609793976049E-2</v>
      </c>
      <c r="U7434">
        <f>MATCH(T7434,P7434:S7434, 0)</f>
        <v>3</v>
      </c>
    </row>
    <row r="7435" spans="1:21" x14ac:dyDescent="0.35">
      <c r="A7435">
        <v>1</v>
      </c>
      <c r="B7435">
        <v>7424</v>
      </c>
      <c r="C7435" t="s">
        <v>172</v>
      </c>
      <c r="D7435" t="s">
        <v>173</v>
      </c>
      <c r="E7435" t="s">
        <v>79</v>
      </c>
      <c r="F7435" t="s">
        <v>35</v>
      </c>
      <c r="G7435" t="s">
        <v>80</v>
      </c>
      <c r="H7435" t="s">
        <v>81</v>
      </c>
      <c r="I7435" s="1">
        <v>42662</v>
      </c>
      <c r="J7435">
        <v>2016</v>
      </c>
      <c r="K7435" t="s">
        <v>176</v>
      </c>
      <c r="L7435" t="s">
        <v>177</v>
      </c>
      <c r="M7435" s="1">
        <v>42667</v>
      </c>
      <c r="N7435">
        <v>5</v>
      </c>
      <c r="O7435">
        <f>STANDARDIZE(N7435,$N$8,$N$9)</f>
        <v>-0.54523562622538435</v>
      </c>
      <c r="P7435">
        <f>ABS($J$3-O7435)</f>
        <v>1.7869402448493998E-2</v>
      </c>
      <c r="Q7435">
        <f>ABS($J$4-O7435)</f>
        <v>2.7340185746195833</v>
      </c>
      <c r="R7435">
        <f>ABS($J$5-O7435)</f>
        <v>0.39312685386686819</v>
      </c>
      <c r="S7435">
        <f>ABS($J$6-O7435)</f>
        <v>0.98281713466717047</v>
      </c>
      <c r="T7435">
        <f>MIN(P7435:S7435)</f>
        <v>1.7869402448493998E-2</v>
      </c>
      <c r="U7435">
        <f>MATCH(T7435,P7435:S7435, 0)</f>
        <v>1</v>
      </c>
    </row>
    <row r="7436" spans="1:21" x14ac:dyDescent="0.35">
      <c r="A7436">
        <v>1</v>
      </c>
      <c r="B7436">
        <v>7425</v>
      </c>
      <c r="C7436" t="s">
        <v>383</v>
      </c>
      <c r="D7436" t="s">
        <v>384</v>
      </c>
      <c r="E7436" t="s">
        <v>105</v>
      </c>
      <c r="F7436" t="s">
        <v>59</v>
      </c>
      <c r="G7436" t="s">
        <v>106</v>
      </c>
      <c r="H7436" t="s">
        <v>107</v>
      </c>
      <c r="I7436" s="1">
        <v>42662</v>
      </c>
      <c r="J7436">
        <v>2016</v>
      </c>
      <c r="K7436" t="s">
        <v>77</v>
      </c>
      <c r="L7436" t="s">
        <v>78</v>
      </c>
      <c r="M7436" s="1">
        <v>42671</v>
      </c>
      <c r="N7436">
        <v>9</v>
      </c>
      <c r="O7436">
        <f>STANDARDIZE(N7436,$N$8,$N$9)</f>
        <v>-0.4737580164314083</v>
      </c>
      <c r="P7436">
        <f>ABS($J$3-O7436)</f>
        <v>5.3608207345482051E-2</v>
      </c>
      <c r="Q7436">
        <f>ABS($J$4-O7436)</f>
        <v>2.6625409648256073</v>
      </c>
      <c r="R7436">
        <f>ABS($J$5-O7436)</f>
        <v>0.32164924407289214</v>
      </c>
      <c r="S7436">
        <f>ABS($J$6-O7436)</f>
        <v>0.91133952487319436</v>
      </c>
      <c r="T7436">
        <f>MIN(P7436:S7436)</f>
        <v>5.3608207345482051E-2</v>
      </c>
      <c r="U7436">
        <f>MATCH(T7436,P7436:S7436, 0)</f>
        <v>1</v>
      </c>
    </row>
    <row r="7437" spans="1:21" x14ac:dyDescent="0.35">
      <c r="A7437">
        <v>1</v>
      </c>
      <c r="B7437">
        <v>7426</v>
      </c>
      <c r="C7437" t="s">
        <v>14</v>
      </c>
      <c r="D7437" t="s">
        <v>15</v>
      </c>
      <c r="E7437" t="s">
        <v>79</v>
      </c>
      <c r="F7437" t="s">
        <v>35</v>
      </c>
      <c r="G7437" t="s">
        <v>80</v>
      </c>
      <c r="H7437" t="s">
        <v>81</v>
      </c>
      <c r="I7437" s="1">
        <v>42662</v>
      </c>
      <c r="J7437">
        <v>2016</v>
      </c>
      <c r="K7437" t="s">
        <v>77</v>
      </c>
      <c r="L7437" t="s">
        <v>78</v>
      </c>
      <c r="M7437" s="1">
        <v>42440</v>
      </c>
      <c r="N7437">
        <v>15</v>
      </c>
      <c r="O7437">
        <f>STANDARDIZE(N7437,$N$8,$N$9)</f>
        <v>-0.36654160174044426</v>
      </c>
      <c r="P7437">
        <f>ABS($J$3-O7437)</f>
        <v>0.1608246220364461</v>
      </c>
      <c r="Q7437">
        <f>ABS($J$4-O7437)</f>
        <v>2.5553245501346433</v>
      </c>
      <c r="R7437">
        <f>ABS($J$5-O7437)</f>
        <v>0.21443282938192809</v>
      </c>
      <c r="S7437">
        <f>ABS($J$6-O7437)</f>
        <v>0.80412311018223037</v>
      </c>
      <c r="T7437">
        <f>MIN(P7437:S7437)</f>
        <v>0.1608246220364461</v>
      </c>
      <c r="U7437">
        <f>MATCH(T7437,P7437:S7437, 0)</f>
        <v>1</v>
      </c>
    </row>
    <row r="7438" spans="1:21" x14ac:dyDescent="0.35">
      <c r="A7438">
        <v>1</v>
      </c>
      <c r="B7438">
        <v>7427</v>
      </c>
      <c r="C7438" t="s">
        <v>14</v>
      </c>
      <c r="D7438" t="s">
        <v>15</v>
      </c>
      <c r="E7438" t="s">
        <v>79</v>
      </c>
      <c r="F7438" t="s">
        <v>35</v>
      </c>
      <c r="G7438" t="s">
        <v>80</v>
      </c>
      <c r="H7438" t="s">
        <v>81</v>
      </c>
      <c r="I7438" s="1">
        <v>42662</v>
      </c>
      <c r="J7438">
        <v>2016</v>
      </c>
      <c r="K7438" t="s">
        <v>77</v>
      </c>
      <c r="L7438" t="s">
        <v>78</v>
      </c>
      <c r="M7438" s="1">
        <v>42440</v>
      </c>
      <c r="N7438">
        <v>15</v>
      </c>
      <c r="O7438">
        <f>STANDARDIZE(N7438,$N$8,$N$9)</f>
        <v>-0.36654160174044426</v>
      </c>
      <c r="P7438">
        <f>ABS($J$3-O7438)</f>
        <v>0.1608246220364461</v>
      </c>
      <c r="Q7438">
        <f>ABS($J$4-O7438)</f>
        <v>2.5553245501346433</v>
      </c>
      <c r="R7438">
        <f>ABS($J$5-O7438)</f>
        <v>0.21443282938192809</v>
      </c>
      <c r="S7438">
        <f>ABS($J$6-O7438)</f>
        <v>0.80412311018223037</v>
      </c>
      <c r="T7438">
        <f>MIN(P7438:S7438)</f>
        <v>0.1608246220364461</v>
      </c>
      <c r="U7438">
        <f>MATCH(T7438,P7438:S7438, 0)</f>
        <v>1</v>
      </c>
    </row>
    <row r="7439" spans="1:21" x14ac:dyDescent="0.35">
      <c r="A7439">
        <v>1</v>
      </c>
      <c r="B7439">
        <v>7428</v>
      </c>
      <c r="C7439" t="s">
        <v>14</v>
      </c>
      <c r="D7439" t="s">
        <v>15</v>
      </c>
      <c r="E7439" t="s">
        <v>79</v>
      </c>
      <c r="F7439" t="s">
        <v>35</v>
      </c>
      <c r="G7439" t="s">
        <v>80</v>
      </c>
      <c r="H7439" t="s">
        <v>81</v>
      </c>
      <c r="I7439" s="1">
        <v>42662</v>
      </c>
      <c r="J7439">
        <v>2016</v>
      </c>
      <c r="K7439" t="s">
        <v>77</v>
      </c>
      <c r="L7439" t="s">
        <v>78</v>
      </c>
      <c r="M7439" s="1">
        <v>42440</v>
      </c>
      <c r="N7439">
        <v>15</v>
      </c>
      <c r="O7439">
        <f>STANDARDIZE(N7439,$N$8,$N$9)</f>
        <v>-0.36654160174044426</v>
      </c>
      <c r="P7439">
        <f>ABS($J$3-O7439)</f>
        <v>0.1608246220364461</v>
      </c>
      <c r="Q7439">
        <f>ABS($J$4-O7439)</f>
        <v>2.5553245501346433</v>
      </c>
      <c r="R7439">
        <f>ABS($J$5-O7439)</f>
        <v>0.21443282938192809</v>
      </c>
      <c r="S7439">
        <f>ABS($J$6-O7439)</f>
        <v>0.80412311018223037</v>
      </c>
      <c r="T7439">
        <f>MIN(P7439:S7439)</f>
        <v>0.1608246220364461</v>
      </c>
      <c r="U7439">
        <f>MATCH(T7439,P7439:S7439, 0)</f>
        <v>1</v>
      </c>
    </row>
    <row r="7440" spans="1:21" x14ac:dyDescent="0.35">
      <c r="A7440">
        <v>1</v>
      </c>
      <c r="B7440">
        <v>7429</v>
      </c>
      <c r="C7440" t="s">
        <v>14</v>
      </c>
      <c r="D7440" t="s">
        <v>15</v>
      </c>
      <c r="E7440" t="s">
        <v>79</v>
      </c>
      <c r="F7440" t="s">
        <v>35</v>
      </c>
      <c r="G7440" t="s">
        <v>80</v>
      </c>
      <c r="H7440" t="s">
        <v>81</v>
      </c>
      <c r="I7440" s="1">
        <v>42662</v>
      </c>
      <c r="J7440">
        <v>2016</v>
      </c>
      <c r="K7440" t="s">
        <v>77</v>
      </c>
      <c r="L7440" t="s">
        <v>78</v>
      </c>
      <c r="M7440" s="1">
        <v>42440</v>
      </c>
      <c r="N7440">
        <v>15</v>
      </c>
      <c r="O7440">
        <f>STANDARDIZE(N7440,$N$8,$N$9)</f>
        <v>-0.36654160174044426</v>
      </c>
      <c r="P7440">
        <f>ABS($J$3-O7440)</f>
        <v>0.1608246220364461</v>
      </c>
      <c r="Q7440">
        <f>ABS($J$4-O7440)</f>
        <v>2.5553245501346433</v>
      </c>
      <c r="R7440">
        <f>ABS($J$5-O7440)</f>
        <v>0.21443282938192809</v>
      </c>
      <c r="S7440">
        <f>ABS($J$6-O7440)</f>
        <v>0.80412311018223037</v>
      </c>
      <c r="T7440">
        <f>MIN(P7440:S7440)</f>
        <v>0.1608246220364461</v>
      </c>
      <c r="U7440">
        <f>MATCH(T7440,P7440:S7440, 0)</f>
        <v>1</v>
      </c>
    </row>
    <row r="7441" spans="1:21" x14ac:dyDescent="0.35">
      <c r="A7441">
        <v>1</v>
      </c>
      <c r="B7441">
        <v>7430</v>
      </c>
      <c r="C7441" t="s">
        <v>14</v>
      </c>
      <c r="D7441" t="s">
        <v>15</v>
      </c>
      <c r="E7441" t="s">
        <v>79</v>
      </c>
      <c r="F7441" t="s">
        <v>35</v>
      </c>
      <c r="G7441" t="s">
        <v>80</v>
      </c>
      <c r="H7441" t="s">
        <v>81</v>
      </c>
      <c r="I7441" s="1">
        <v>42662</v>
      </c>
      <c r="J7441">
        <v>2016</v>
      </c>
      <c r="K7441" t="s">
        <v>77</v>
      </c>
      <c r="L7441" t="s">
        <v>78</v>
      </c>
      <c r="M7441" s="1">
        <v>42440</v>
      </c>
      <c r="N7441">
        <v>15</v>
      </c>
      <c r="O7441">
        <f>STANDARDIZE(N7441,$N$8,$N$9)</f>
        <v>-0.36654160174044426</v>
      </c>
      <c r="P7441">
        <f>ABS($J$3-O7441)</f>
        <v>0.1608246220364461</v>
      </c>
      <c r="Q7441">
        <f>ABS($J$4-O7441)</f>
        <v>2.5553245501346433</v>
      </c>
      <c r="R7441">
        <f>ABS($J$5-O7441)</f>
        <v>0.21443282938192809</v>
      </c>
      <c r="S7441">
        <f>ABS($J$6-O7441)</f>
        <v>0.80412311018223037</v>
      </c>
      <c r="T7441">
        <f>MIN(P7441:S7441)</f>
        <v>0.1608246220364461</v>
      </c>
      <c r="U7441">
        <f>MATCH(T7441,P7441:S7441, 0)</f>
        <v>1</v>
      </c>
    </row>
    <row r="7442" spans="1:21" x14ac:dyDescent="0.35">
      <c r="A7442">
        <v>3</v>
      </c>
      <c r="B7442">
        <v>7431</v>
      </c>
      <c r="C7442" t="s">
        <v>172</v>
      </c>
      <c r="D7442" t="s">
        <v>173</v>
      </c>
      <c r="E7442" t="s">
        <v>79</v>
      </c>
      <c r="F7442" t="s">
        <v>35</v>
      </c>
      <c r="G7442" t="s">
        <v>80</v>
      </c>
      <c r="H7442" t="s">
        <v>81</v>
      </c>
      <c r="I7442" s="1">
        <v>42662</v>
      </c>
      <c r="J7442">
        <v>2016</v>
      </c>
      <c r="K7442" t="s">
        <v>77</v>
      </c>
      <c r="L7442" t="s">
        <v>78</v>
      </c>
      <c r="M7442" s="1">
        <v>42501</v>
      </c>
      <c r="N7442">
        <v>17</v>
      </c>
      <c r="O7442">
        <f>STANDARDIZE(N7442,$N$8,$N$9)</f>
        <v>-0.33080279684345626</v>
      </c>
      <c r="P7442">
        <f>ABS($J$3-O7442)</f>
        <v>0.19656342693343409</v>
      </c>
      <c r="Q7442">
        <f>ABS($J$4-O7442)</f>
        <v>2.5195857452376553</v>
      </c>
      <c r="R7442">
        <f>ABS($J$5-O7442)</f>
        <v>0.17869402448494009</v>
      </c>
      <c r="S7442">
        <f>ABS($J$6-O7442)</f>
        <v>0.76838430528524237</v>
      </c>
      <c r="T7442">
        <f>MIN(P7442:S7442)</f>
        <v>0.17869402448494009</v>
      </c>
      <c r="U7442">
        <f>MATCH(T7442,P7442:S7442, 0)</f>
        <v>3</v>
      </c>
    </row>
    <row r="7443" spans="1:21" x14ac:dyDescent="0.35">
      <c r="A7443">
        <v>3</v>
      </c>
      <c r="B7443">
        <v>7432</v>
      </c>
      <c r="C7443" t="s">
        <v>67</v>
      </c>
      <c r="D7443" t="s">
        <v>68</v>
      </c>
      <c r="E7443" t="s">
        <v>105</v>
      </c>
      <c r="F7443" t="s">
        <v>59</v>
      </c>
      <c r="G7443" t="s">
        <v>106</v>
      </c>
      <c r="H7443" t="s">
        <v>107</v>
      </c>
      <c r="I7443" s="1">
        <v>42662</v>
      </c>
      <c r="J7443">
        <v>2016</v>
      </c>
      <c r="K7443" t="s">
        <v>41</v>
      </c>
      <c r="L7443" t="s">
        <v>42</v>
      </c>
      <c r="M7443" s="1">
        <v>42690</v>
      </c>
      <c r="N7443">
        <v>28</v>
      </c>
      <c r="O7443">
        <f>STANDARDIZE(N7443,$N$8,$N$9)</f>
        <v>-0.13423936991002217</v>
      </c>
      <c r="P7443">
        <f>ABS($J$3-O7443)</f>
        <v>0.39312685386686819</v>
      </c>
      <c r="Q7443">
        <f>ABS($J$4-O7443)</f>
        <v>2.3230223183042211</v>
      </c>
      <c r="R7443">
        <f>ABS($J$5-O7443)</f>
        <v>1.7869402448493998E-2</v>
      </c>
      <c r="S7443">
        <f>ABS($J$6-O7443)</f>
        <v>0.57182087835180828</v>
      </c>
      <c r="T7443">
        <f>MIN(P7443:S7443)</f>
        <v>1.7869402448493998E-2</v>
      </c>
      <c r="U7443">
        <f>MATCH(T7443,P7443:S7443, 0)</f>
        <v>3</v>
      </c>
    </row>
    <row r="7444" spans="1:21" x14ac:dyDescent="0.35">
      <c r="A7444">
        <v>3</v>
      </c>
      <c r="B7444">
        <v>7433</v>
      </c>
      <c r="C7444" t="s">
        <v>14</v>
      </c>
      <c r="D7444" t="s">
        <v>15</v>
      </c>
      <c r="E7444" t="s">
        <v>43</v>
      </c>
      <c r="F7444" t="s">
        <v>35</v>
      </c>
      <c r="G7444" t="s">
        <v>127</v>
      </c>
      <c r="H7444" t="s">
        <v>128</v>
      </c>
      <c r="I7444" s="1">
        <v>42662</v>
      </c>
      <c r="J7444">
        <v>2016</v>
      </c>
      <c r="K7444" t="s">
        <v>28</v>
      </c>
      <c r="L7444" t="s">
        <v>29</v>
      </c>
      <c r="M7444" s="1">
        <v>42696</v>
      </c>
      <c r="N7444">
        <v>34</v>
      </c>
      <c r="O7444">
        <f>STANDARDIZE(N7444,$N$8,$N$9)</f>
        <v>-2.7022955219058099E-2</v>
      </c>
      <c r="P7444">
        <f>ABS($J$3-O7444)</f>
        <v>0.50034326855783229</v>
      </c>
      <c r="Q7444">
        <f>ABS($J$4-O7444)</f>
        <v>2.2158059036132571</v>
      </c>
      <c r="R7444">
        <f>ABS($J$5-O7444)</f>
        <v>0.12508581713945807</v>
      </c>
      <c r="S7444">
        <f>ABS($J$6-O7444)</f>
        <v>0.46460446366084424</v>
      </c>
      <c r="T7444">
        <f>MIN(P7444:S7444)</f>
        <v>0.12508581713945807</v>
      </c>
      <c r="U7444">
        <f>MATCH(T7444,P7444:S7444, 0)</f>
        <v>3</v>
      </c>
    </row>
    <row r="7445" spans="1:21" x14ac:dyDescent="0.35">
      <c r="A7445">
        <v>4</v>
      </c>
      <c r="B7445">
        <v>7434</v>
      </c>
      <c r="C7445" t="s">
        <v>404</v>
      </c>
      <c r="D7445" t="s">
        <v>405</v>
      </c>
      <c r="E7445" t="s">
        <v>163</v>
      </c>
      <c r="F7445" t="s">
        <v>59</v>
      </c>
      <c r="G7445" t="s">
        <v>164</v>
      </c>
      <c r="H7445" t="s">
        <v>165</v>
      </c>
      <c r="I7445" s="1">
        <v>42662</v>
      </c>
      <c r="J7445">
        <v>2016</v>
      </c>
      <c r="K7445" t="s">
        <v>227</v>
      </c>
      <c r="L7445" t="s">
        <v>228</v>
      </c>
      <c r="M7445" s="1">
        <v>42720</v>
      </c>
      <c r="N7445">
        <v>58</v>
      </c>
      <c r="O7445">
        <f>STANDARDIZE(N7445,$N$8,$N$9)</f>
        <v>0.40184270354479812</v>
      </c>
      <c r="P7445">
        <f>ABS($J$3-O7445)</f>
        <v>0.92920892732168847</v>
      </c>
      <c r="Q7445">
        <f>ABS($J$4-O7445)</f>
        <v>1.7869402448494007</v>
      </c>
      <c r="R7445">
        <f>ABS($J$5-O7445)</f>
        <v>0.55395147590331428</v>
      </c>
      <c r="S7445">
        <f>ABS($J$6-O7445)</f>
        <v>3.5738804896987997E-2</v>
      </c>
      <c r="T7445">
        <f>MIN(P7445:S7445)</f>
        <v>3.5738804896987997E-2</v>
      </c>
      <c r="U7445">
        <f>MATCH(T7445,P7445:S7445, 0)</f>
        <v>4</v>
      </c>
    </row>
    <row r="7446" spans="1:21" x14ac:dyDescent="0.35">
      <c r="A7446">
        <v>4</v>
      </c>
      <c r="B7446">
        <v>7435</v>
      </c>
      <c r="C7446" t="s">
        <v>14</v>
      </c>
      <c r="D7446" t="s">
        <v>15</v>
      </c>
      <c r="E7446" t="s">
        <v>196</v>
      </c>
      <c r="F7446" t="s">
        <v>197</v>
      </c>
      <c r="G7446" t="s">
        <v>198</v>
      </c>
      <c r="H7446" t="s">
        <v>199</v>
      </c>
      <c r="I7446" s="1">
        <v>42662</v>
      </c>
      <c r="J7446">
        <v>2016</v>
      </c>
      <c r="K7446" t="s">
        <v>41</v>
      </c>
      <c r="L7446" t="s">
        <v>42</v>
      </c>
      <c r="M7446" s="1">
        <v>42767</v>
      </c>
      <c r="N7446">
        <v>75</v>
      </c>
      <c r="O7446">
        <f>STANDARDIZE(N7446,$N$8,$N$9)</f>
        <v>0.70562254516919631</v>
      </c>
      <c r="P7446">
        <f>ABS($J$3-O7446)</f>
        <v>1.2329887689460866</v>
      </c>
      <c r="Q7446">
        <f>ABS($J$4-O7446)</f>
        <v>1.4831604032250025</v>
      </c>
      <c r="R7446">
        <f>ABS($J$5-O7446)</f>
        <v>0.85773131752771248</v>
      </c>
      <c r="S7446">
        <f>ABS($J$6-O7446)</f>
        <v>0.2680410367274102</v>
      </c>
      <c r="T7446">
        <f>MIN(P7446:S7446)</f>
        <v>0.2680410367274102</v>
      </c>
      <c r="U7446">
        <f>MATCH(T7446,P7446:S7446, 0)</f>
        <v>4</v>
      </c>
    </row>
    <row r="7447" spans="1:21" x14ac:dyDescent="0.35">
      <c r="A7447">
        <v>4</v>
      </c>
      <c r="B7447">
        <v>7436</v>
      </c>
      <c r="C7447" t="s">
        <v>172</v>
      </c>
      <c r="D7447" t="s">
        <v>173</v>
      </c>
      <c r="E7447" t="s">
        <v>79</v>
      </c>
      <c r="F7447" t="s">
        <v>35</v>
      </c>
      <c r="G7447" t="s">
        <v>80</v>
      </c>
      <c r="H7447" t="s">
        <v>81</v>
      </c>
      <c r="I7447" s="1">
        <v>42662</v>
      </c>
      <c r="J7447">
        <v>2016</v>
      </c>
      <c r="K7447" t="s">
        <v>41</v>
      </c>
      <c r="L7447" t="s">
        <v>42</v>
      </c>
      <c r="M7447" s="1">
        <v>42752</v>
      </c>
      <c r="N7447">
        <v>90</v>
      </c>
      <c r="O7447">
        <f>STANDARDIZE(N7447,$N$8,$N$9)</f>
        <v>0.9736635818966064</v>
      </c>
      <c r="P7447">
        <f>ABS($J$3-O7447)</f>
        <v>1.5010298056734968</v>
      </c>
      <c r="Q7447">
        <f>ABS($J$4-O7447)</f>
        <v>1.2151193664975926</v>
      </c>
      <c r="R7447">
        <f>ABS($J$5-O7447)</f>
        <v>1.1257723542551226</v>
      </c>
      <c r="S7447">
        <f>ABS($J$6-O7447)</f>
        <v>0.53608207345482028</v>
      </c>
      <c r="T7447">
        <f>MIN(P7447:S7447)</f>
        <v>0.53608207345482028</v>
      </c>
      <c r="U7447">
        <f>MATCH(T7447,P7447:S7447, 0)</f>
        <v>4</v>
      </c>
    </row>
    <row r="7448" spans="1:21" x14ac:dyDescent="0.35">
      <c r="A7448">
        <v>2</v>
      </c>
      <c r="B7448">
        <v>7437</v>
      </c>
      <c r="C7448" t="s">
        <v>300</v>
      </c>
      <c r="D7448" t="s">
        <v>301</v>
      </c>
      <c r="E7448" t="s">
        <v>79</v>
      </c>
      <c r="F7448" t="s">
        <v>35</v>
      </c>
      <c r="G7448" t="s">
        <v>80</v>
      </c>
      <c r="H7448" t="s">
        <v>81</v>
      </c>
      <c r="I7448" s="1">
        <v>42662</v>
      </c>
      <c r="J7448">
        <v>2016</v>
      </c>
      <c r="K7448" t="s">
        <v>28</v>
      </c>
      <c r="L7448" t="s">
        <v>29</v>
      </c>
      <c r="M7448" s="1">
        <v>42949</v>
      </c>
      <c r="N7448">
        <v>112</v>
      </c>
      <c r="O7448">
        <f>STANDARDIZE(N7448,$N$8,$N$9)</f>
        <v>1.3667904357634748</v>
      </c>
      <c r="P7448">
        <f>ABS($J$3-O7448)</f>
        <v>1.8941566595403652</v>
      </c>
      <c r="Q7448">
        <f>ABS($J$4-O7448)</f>
        <v>0.82199251263072415</v>
      </c>
      <c r="R7448">
        <f>ABS($J$5-O7448)</f>
        <v>1.518899208121991</v>
      </c>
      <c r="S7448">
        <f>ABS($J$6-O7448)</f>
        <v>0.92920892732168869</v>
      </c>
      <c r="T7448">
        <f>MIN(P7448:S7448)</f>
        <v>0.82199251263072415</v>
      </c>
      <c r="U7448">
        <f>MATCH(T7448,P7448:S7448, 0)</f>
        <v>2</v>
      </c>
    </row>
    <row r="7449" spans="1:21" x14ac:dyDescent="0.35">
      <c r="A7449">
        <v>1</v>
      </c>
      <c r="B7449">
        <v>7438</v>
      </c>
      <c r="C7449" t="s">
        <v>14</v>
      </c>
      <c r="D7449" t="s">
        <v>15</v>
      </c>
      <c r="E7449" t="s">
        <v>131</v>
      </c>
      <c r="F7449" t="s">
        <v>132</v>
      </c>
      <c r="G7449" t="s">
        <v>133</v>
      </c>
      <c r="H7449" t="s">
        <v>134</v>
      </c>
      <c r="I7449" s="1">
        <v>42663</v>
      </c>
      <c r="J7449">
        <v>2016</v>
      </c>
      <c r="K7449" t="s">
        <v>577</v>
      </c>
      <c r="L7449" t="s">
        <v>578</v>
      </c>
      <c r="M7449" s="1">
        <v>42667</v>
      </c>
      <c r="N7449">
        <v>4</v>
      </c>
      <c r="O7449">
        <f>STANDARDIZE(N7449,$N$8,$N$9)</f>
        <v>-0.56310502867387835</v>
      </c>
      <c r="P7449">
        <f>ABS($J$3-O7449)</f>
        <v>3.5738804896987997E-2</v>
      </c>
      <c r="Q7449">
        <f>ABS($J$4-O7449)</f>
        <v>2.7518879770680771</v>
      </c>
      <c r="R7449">
        <f>ABS($J$5-O7449)</f>
        <v>0.41099625631536219</v>
      </c>
      <c r="S7449">
        <f>ABS($J$6-O7449)</f>
        <v>1.0006865371156644</v>
      </c>
      <c r="T7449">
        <f>MIN(P7449:S7449)</f>
        <v>3.5738804896987997E-2</v>
      </c>
      <c r="U7449">
        <f>MATCH(T7449,P7449:S7449, 0)</f>
        <v>1</v>
      </c>
    </row>
    <row r="7450" spans="1:21" x14ac:dyDescent="0.35">
      <c r="A7450">
        <v>1</v>
      </c>
      <c r="B7450">
        <v>7439</v>
      </c>
      <c r="C7450" t="s">
        <v>172</v>
      </c>
      <c r="D7450" t="s">
        <v>173</v>
      </c>
      <c r="E7450" t="s">
        <v>16</v>
      </c>
      <c r="F7450" t="s">
        <v>17</v>
      </c>
      <c r="G7450" t="s">
        <v>137</v>
      </c>
      <c r="H7450" t="s">
        <v>138</v>
      </c>
      <c r="I7450" s="1">
        <v>42663</v>
      </c>
      <c r="J7450">
        <v>2016</v>
      </c>
      <c r="K7450" t="s">
        <v>125</v>
      </c>
      <c r="L7450" t="s">
        <v>126</v>
      </c>
      <c r="M7450" s="1">
        <v>42670</v>
      </c>
      <c r="N7450">
        <v>7</v>
      </c>
      <c r="O7450">
        <f>STANDARDIZE(N7450,$N$8,$N$9)</f>
        <v>-0.50949682132839635</v>
      </c>
      <c r="P7450">
        <f>ABS($J$3-O7450)</f>
        <v>1.7869402448493998E-2</v>
      </c>
      <c r="Q7450">
        <f>ABS($J$4-O7450)</f>
        <v>2.6982797697225953</v>
      </c>
      <c r="R7450">
        <f>ABS($J$5-O7450)</f>
        <v>0.35738804896988019</v>
      </c>
      <c r="S7450">
        <f>ABS($J$6-O7450)</f>
        <v>0.94707832977018247</v>
      </c>
      <c r="T7450">
        <f>MIN(P7450:S7450)</f>
        <v>1.7869402448493998E-2</v>
      </c>
      <c r="U7450">
        <f>MATCH(T7450,P7450:S7450, 0)</f>
        <v>1</v>
      </c>
    </row>
    <row r="7451" spans="1:21" x14ac:dyDescent="0.35">
      <c r="A7451">
        <v>1</v>
      </c>
      <c r="B7451">
        <v>7440</v>
      </c>
      <c r="C7451" t="s">
        <v>14</v>
      </c>
      <c r="D7451" t="s">
        <v>15</v>
      </c>
      <c r="E7451" t="s">
        <v>131</v>
      </c>
      <c r="F7451" t="s">
        <v>132</v>
      </c>
      <c r="G7451" t="s">
        <v>133</v>
      </c>
      <c r="H7451" t="s">
        <v>134</v>
      </c>
      <c r="I7451" s="1">
        <v>42663</v>
      </c>
      <c r="J7451">
        <v>2016</v>
      </c>
      <c r="K7451" t="s">
        <v>77</v>
      </c>
      <c r="L7451" t="s">
        <v>78</v>
      </c>
      <c r="M7451" s="1">
        <v>42471</v>
      </c>
      <c r="N7451">
        <v>15</v>
      </c>
      <c r="O7451">
        <f>STANDARDIZE(N7451,$N$8,$N$9)</f>
        <v>-0.36654160174044426</v>
      </c>
      <c r="P7451">
        <f>ABS($J$3-O7451)</f>
        <v>0.1608246220364461</v>
      </c>
      <c r="Q7451">
        <f>ABS($J$4-O7451)</f>
        <v>2.5553245501346433</v>
      </c>
      <c r="R7451">
        <f>ABS($J$5-O7451)</f>
        <v>0.21443282938192809</v>
      </c>
      <c r="S7451">
        <f>ABS($J$6-O7451)</f>
        <v>0.80412311018223037</v>
      </c>
      <c r="T7451">
        <f>MIN(P7451:S7451)</f>
        <v>0.1608246220364461</v>
      </c>
      <c r="U7451">
        <f>MATCH(T7451,P7451:S7451, 0)</f>
        <v>1</v>
      </c>
    </row>
    <row r="7452" spans="1:21" x14ac:dyDescent="0.35">
      <c r="A7452">
        <v>3</v>
      </c>
      <c r="B7452">
        <v>7441</v>
      </c>
      <c r="C7452" t="s">
        <v>14</v>
      </c>
      <c r="D7452" t="s">
        <v>15</v>
      </c>
      <c r="E7452" t="s">
        <v>16</v>
      </c>
      <c r="F7452" t="s">
        <v>17</v>
      </c>
      <c r="G7452" t="s">
        <v>344</v>
      </c>
      <c r="H7452" t="s">
        <v>345</v>
      </c>
      <c r="I7452" s="1">
        <v>42663</v>
      </c>
      <c r="J7452">
        <v>2016</v>
      </c>
      <c r="K7452" t="s">
        <v>77</v>
      </c>
      <c r="L7452" t="s">
        <v>78</v>
      </c>
      <c r="M7452" s="1">
        <v>42593</v>
      </c>
      <c r="N7452">
        <v>19</v>
      </c>
      <c r="O7452">
        <f>STANDARDIZE(N7452,$N$8,$N$9)</f>
        <v>-0.29506399194646826</v>
      </c>
      <c r="P7452">
        <f>ABS($J$3-O7452)</f>
        <v>0.23230223183042209</v>
      </c>
      <c r="Q7452">
        <f>ABS($J$4-O7452)</f>
        <v>2.4838469403406673</v>
      </c>
      <c r="R7452">
        <f>ABS($J$5-O7452)</f>
        <v>0.1429552195879521</v>
      </c>
      <c r="S7452">
        <f>ABS($J$6-O7452)</f>
        <v>0.73264550038825438</v>
      </c>
      <c r="T7452">
        <f>MIN(P7452:S7452)</f>
        <v>0.1429552195879521</v>
      </c>
      <c r="U7452">
        <f>MATCH(T7452,P7452:S7452, 0)</f>
        <v>3</v>
      </c>
    </row>
    <row r="7453" spans="1:21" x14ac:dyDescent="0.35">
      <c r="A7453">
        <v>3</v>
      </c>
      <c r="B7453">
        <v>7442</v>
      </c>
      <c r="C7453" t="s">
        <v>67</v>
      </c>
      <c r="D7453" t="s">
        <v>68</v>
      </c>
      <c r="E7453" t="s">
        <v>52</v>
      </c>
      <c r="F7453" t="s">
        <v>102</v>
      </c>
      <c r="G7453" t="s">
        <v>103</v>
      </c>
      <c r="H7453" t="s">
        <v>104</v>
      </c>
      <c r="I7453" s="1">
        <v>42663</v>
      </c>
      <c r="J7453">
        <v>2016</v>
      </c>
      <c r="K7453" t="s">
        <v>41</v>
      </c>
      <c r="L7453" t="s">
        <v>42</v>
      </c>
      <c r="M7453" s="1">
        <v>42695</v>
      </c>
      <c r="N7453">
        <v>32</v>
      </c>
      <c r="O7453">
        <f>STANDARDIZE(N7453,$N$8,$N$9)</f>
        <v>-6.2761760116046117E-2</v>
      </c>
      <c r="P7453">
        <f>ABS($J$3-O7453)</f>
        <v>0.46460446366084424</v>
      </c>
      <c r="Q7453">
        <f>ABS($J$4-O7453)</f>
        <v>2.2515447085102451</v>
      </c>
      <c r="R7453">
        <f>ABS($J$5-O7453)</f>
        <v>8.9347012242470047E-2</v>
      </c>
      <c r="S7453">
        <f>ABS($J$6-O7453)</f>
        <v>0.50034326855783218</v>
      </c>
      <c r="T7453">
        <f>MIN(P7453:S7453)</f>
        <v>8.9347012242470047E-2</v>
      </c>
      <c r="U7453">
        <f>MATCH(T7453,P7453:S7453, 0)</f>
        <v>3</v>
      </c>
    </row>
    <row r="7454" spans="1:21" x14ac:dyDescent="0.35">
      <c r="A7454">
        <v>1</v>
      </c>
      <c r="B7454">
        <v>7443</v>
      </c>
      <c r="C7454" t="s">
        <v>67</v>
      </c>
      <c r="D7454" t="s">
        <v>68</v>
      </c>
      <c r="E7454" t="s">
        <v>16</v>
      </c>
      <c r="F7454" t="s">
        <v>17</v>
      </c>
      <c r="G7454" t="s">
        <v>137</v>
      </c>
      <c r="H7454" t="s">
        <v>138</v>
      </c>
      <c r="I7454" s="1">
        <v>42664</v>
      </c>
      <c r="J7454">
        <v>2016</v>
      </c>
      <c r="K7454" t="s">
        <v>125</v>
      </c>
      <c r="L7454" t="s">
        <v>126</v>
      </c>
      <c r="M7454" s="1">
        <v>42669</v>
      </c>
      <c r="N7454">
        <v>5</v>
      </c>
      <c r="O7454">
        <f>STANDARDIZE(N7454,$N$8,$N$9)</f>
        <v>-0.54523562622538435</v>
      </c>
      <c r="P7454">
        <f>ABS($J$3-O7454)</f>
        <v>1.7869402448493998E-2</v>
      </c>
      <c r="Q7454">
        <f>ABS($J$4-O7454)</f>
        <v>2.7340185746195833</v>
      </c>
      <c r="R7454">
        <f>ABS($J$5-O7454)</f>
        <v>0.39312685386686819</v>
      </c>
      <c r="S7454">
        <f>ABS($J$6-O7454)</f>
        <v>0.98281713466717047</v>
      </c>
      <c r="T7454">
        <f>MIN(P7454:S7454)</f>
        <v>1.7869402448493998E-2</v>
      </c>
      <c r="U7454">
        <f>MATCH(T7454,P7454:S7454, 0)</f>
        <v>1</v>
      </c>
    </row>
    <row r="7455" spans="1:21" x14ac:dyDescent="0.35">
      <c r="A7455">
        <v>3</v>
      </c>
      <c r="B7455">
        <v>7444</v>
      </c>
      <c r="C7455" t="s">
        <v>22</v>
      </c>
      <c r="D7455" t="s">
        <v>23</v>
      </c>
      <c r="E7455" t="s">
        <v>73</v>
      </c>
      <c r="F7455" t="s">
        <v>74</v>
      </c>
      <c r="G7455" t="s">
        <v>75</v>
      </c>
      <c r="H7455" t="s">
        <v>76</v>
      </c>
      <c r="I7455" s="1">
        <v>42664</v>
      </c>
      <c r="J7455">
        <v>2016</v>
      </c>
      <c r="K7455" t="s">
        <v>77</v>
      </c>
      <c r="L7455" t="s">
        <v>78</v>
      </c>
      <c r="M7455" s="1">
        <v>42562</v>
      </c>
      <c r="N7455">
        <v>17</v>
      </c>
      <c r="O7455">
        <f>STANDARDIZE(N7455,$N$8,$N$9)</f>
        <v>-0.33080279684345626</v>
      </c>
      <c r="P7455">
        <f>ABS($J$3-O7455)</f>
        <v>0.19656342693343409</v>
      </c>
      <c r="Q7455">
        <f>ABS($J$4-O7455)</f>
        <v>2.5195857452376553</v>
      </c>
      <c r="R7455">
        <f>ABS($J$5-O7455)</f>
        <v>0.17869402448494009</v>
      </c>
      <c r="S7455">
        <f>ABS($J$6-O7455)</f>
        <v>0.76838430528524237</v>
      </c>
      <c r="T7455">
        <f>MIN(P7455:S7455)</f>
        <v>0.17869402448494009</v>
      </c>
      <c r="U7455">
        <f>MATCH(T7455,P7455:S7455, 0)</f>
        <v>3</v>
      </c>
    </row>
    <row r="7456" spans="1:21" x14ac:dyDescent="0.35">
      <c r="A7456">
        <v>3</v>
      </c>
      <c r="B7456">
        <v>7445</v>
      </c>
      <c r="C7456" t="s">
        <v>71</v>
      </c>
      <c r="D7456" t="s">
        <v>72</v>
      </c>
      <c r="E7456" t="s">
        <v>84</v>
      </c>
      <c r="F7456" t="s">
        <v>85</v>
      </c>
      <c r="G7456" t="s">
        <v>153</v>
      </c>
      <c r="H7456" t="s">
        <v>154</v>
      </c>
      <c r="I7456" s="1">
        <v>42664</v>
      </c>
      <c r="J7456">
        <v>2016</v>
      </c>
      <c r="K7456" t="s">
        <v>77</v>
      </c>
      <c r="L7456" t="s">
        <v>78</v>
      </c>
      <c r="M7456" s="1">
        <v>42654</v>
      </c>
      <c r="N7456">
        <v>20</v>
      </c>
      <c r="O7456">
        <f>STANDARDIZE(N7456,$N$8,$N$9)</f>
        <v>-0.27719458949797421</v>
      </c>
      <c r="P7456">
        <f>ABS($J$3-O7456)</f>
        <v>0.25017163427891614</v>
      </c>
      <c r="Q7456">
        <f>ABS($J$4-O7456)</f>
        <v>2.4659775378921731</v>
      </c>
      <c r="R7456">
        <f>ABS($J$5-O7456)</f>
        <v>0.12508581713945804</v>
      </c>
      <c r="S7456">
        <f>ABS($J$6-O7456)</f>
        <v>0.71477609793976038</v>
      </c>
      <c r="T7456">
        <f>MIN(P7456:S7456)</f>
        <v>0.12508581713945804</v>
      </c>
      <c r="U7456">
        <f>MATCH(T7456,P7456:S7456, 0)</f>
        <v>3</v>
      </c>
    </row>
    <row r="7457" spans="1:21" x14ac:dyDescent="0.35">
      <c r="A7457">
        <v>3</v>
      </c>
      <c r="B7457">
        <v>7446</v>
      </c>
      <c r="C7457" t="s">
        <v>192</v>
      </c>
      <c r="D7457" t="s">
        <v>193</v>
      </c>
      <c r="E7457" t="s">
        <v>105</v>
      </c>
      <c r="F7457" t="s">
        <v>59</v>
      </c>
      <c r="G7457" t="s">
        <v>106</v>
      </c>
      <c r="H7457" t="s">
        <v>107</v>
      </c>
      <c r="I7457" s="1">
        <v>42664</v>
      </c>
      <c r="J7457">
        <v>2016</v>
      </c>
      <c r="K7457" t="s">
        <v>41</v>
      </c>
      <c r="L7457" t="s">
        <v>42</v>
      </c>
      <c r="M7457" s="1">
        <v>42690</v>
      </c>
      <c r="N7457">
        <v>26</v>
      </c>
      <c r="O7457">
        <f>STANDARDIZE(N7457,$N$8,$N$9)</f>
        <v>-0.16997817480701016</v>
      </c>
      <c r="P7457">
        <f>ABS($J$3-O7457)</f>
        <v>0.35738804896988019</v>
      </c>
      <c r="Q7457">
        <f>ABS($J$4-O7457)</f>
        <v>2.3587611232012091</v>
      </c>
      <c r="R7457">
        <f>ABS($J$5-O7457)</f>
        <v>1.7869402448493998E-2</v>
      </c>
      <c r="S7457">
        <f>ABS($J$6-O7457)</f>
        <v>0.60755968324879628</v>
      </c>
      <c r="T7457">
        <f>MIN(P7457:S7457)</f>
        <v>1.7869402448493998E-2</v>
      </c>
      <c r="U7457">
        <f>MATCH(T7457,P7457:S7457, 0)</f>
        <v>3</v>
      </c>
    </row>
    <row r="7458" spans="1:21" x14ac:dyDescent="0.35">
      <c r="A7458">
        <v>3</v>
      </c>
      <c r="B7458">
        <v>7447</v>
      </c>
      <c r="C7458" t="s">
        <v>30</v>
      </c>
      <c r="D7458" t="s">
        <v>31</v>
      </c>
      <c r="E7458" t="s">
        <v>79</v>
      </c>
      <c r="F7458" t="s">
        <v>35</v>
      </c>
      <c r="G7458" t="s">
        <v>80</v>
      </c>
      <c r="H7458" t="s">
        <v>81</v>
      </c>
      <c r="I7458" s="1">
        <v>42664</v>
      </c>
      <c r="J7458">
        <v>2016</v>
      </c>
      <c r="K7458" t="s">
        <v>41</v>
      </c>
      <c r="L7458" t="s">
        <v>42</v>
      </c>
      <c r="M7458" s="1">
        <v>42702</v>
      </c>
      <c r="N7458">
        <v>38</v>
      </c>
      <c r="O7458">
        <f>STANDARDIZE(N7458,$N$8,$N$9)</f>
        <v>4.4454654574917936E-2</v>
      </c>
      <c r="P7458">
        <f>ABS($J$3-O7458)</f>
        <v>0.57182087835180828</v>
      </c>
      <c r="Q7458">
        <f>ABS($J$4-O7458)</f>
        <v>2.1443282938192811</v>
      </c>
      <c r="R7458">
        <f>ABS($J$5-O7458)</f>
        <v>0.19656342693343409</v>
      </c>
      <c r="S7458">
        <f>ABS($J$6-O7458)</f>
        <v>0.39312685386686819</v>
      </c>
      <c r="T7458">
        <f>MIN(P7458:S7458)</f>
        <v>0.19656342693343409</v>
      </c>
      <c r="U7458">
        <f>MATCH(T7458,P7458:S7458, 0)</f>
        <v>3</v>
      </c>
    </row>
    <row r="7459" spans="1:21" x14ac:dyDescent="0.35">
      <c r="A7459">
        <v>3</v>
      </c>
      <c r="B7459">
        <v>7448</v>
      </c>
      <c r="C7459" t="s">
        <v>14</v>
      </c>
      <c r="D7459" t="s">
        <v>15</v>
      </c>
      <c r="E7459" t="s">
        <v>219</v>
      </c>
      <c r="F7459" t="s">
        <v>220</v>
      </c>
      <c r="G7459" t="s">
        <v>435</v>
      </c>
      <c r="H7459" t="s">
        <v>436</v>
      </c>
      <c r="I7459" s="1">
        <v>42665</v>
      </c>
      <c r="J7459">
        <v>2016</v>
      </c>
      <c r="K7459" t="s">
        <v>77</v>
      </c>
      <c r="L7459" t="s">
        <v>78</v>
      </c>
      <c r="M7459" s="1">
        <v>42685</v>
      </c>
      <c r="N7459">
        <v>20</v>
      </c>
      <c r="O7459">
        <f>STANDARDIZE(N7459,$N$8,$N$9)</f>
        <v>-0.27719458949797421</v>
      </c>
      <c r="P7459">
        <f>ABS($J$3-O7459)</f>
        <v>0.25017163427891614</v>
      </c>
      <c r="Q7459">
        <f>ABS($J$4-O7459)</f>
        <v>2.4659775378921731</v>
      </c>
      <c r="R7459">
        <f>ABS($J$5-O7459)</f>
        <v>0.12508581713945804</v>
      </c>
      <c r="S7459">
        <f>ABS($J$6-O7459)</f>
        <v>0.71477609793976038</v>
      </c>
      <c r="T7459">
        <f>MIN(P7459:S7459)</f>
        <v>0.12508581713945804</v>
      </c>
      <c r="U7459">
        <f>MATCH(T7459,P7459:S7459, 0)</f>
        <v>3</v>
      </c>
    </row>
    <row r="7460" spans="1:21" x14ac:dyDescent="0.35">
      <c r="A7460">
        <v>1</v>
      </c>
      <c r="B7460">
        <v>7449</v>
      </c>
      <c r="C7460" t="s">
        <v>556</v>
      </c>
      <c r="D7460" t="s">
        <v>557</v>
      </c>
      <c r="E7460" t="s">
        <v>105</v>
      </c>
      <c r="F7460" t="s">
        <v>59</v>
      </c>
      <c r="G7460" t="s">
        <v>106</v>
      </c>
      <c r="H7460" t="s">
        <v>107</v>
      </c>
      <c r="I7460" s="1">
        <v>42666</v>
      </c>
      <c r="J7460">
        <v>2016</v>
      </c>
      <c r="K7460" t="s">
        <v>125</v>
      </c>
      <c r="L7460" t="s">
        <v>126</v>
      </c>
      <c r="M7460" s="1">
        <v>42667</v>
      </c>
      <c r="N7460">
        <v>1</v>
      </c>
      <c r="O7460">
        <f>STANDARDIZE(N7460,$N$8,$N$9)</f>
        <v>-0.61671323601936046</v>
      </c>
      <c r="P7460">
        <f>ABS($J$3-O7460)</f>
        <v>8.9347012242470103E-2</v>
      </c>
      <c r="Q7460">
        <f>ABS($J$4-O7460)</f>
        <v>2.8054961844135593</v>
      </c>
      <c r="R7460">
        <f>ABS($J$5-O7460)</f>
        <v>0.46460446366084429</v>
      </c>
      <c r="S7460">
        <f>ABS($J$6-O7460)</f>
        <v>1.0542947444611466</v>
      </c>
      <c r="T7460">
        <f>MIN(P7460:S7460)</f>
        <v>8.9347012242470103E-2</v>
      </c>
      <c r="U7460">
        <f>MATCH(T7460,P7460:S7460, 0)</f>
        <v>1</v>
      </c>
    </row>
    <row r="7461" spans="1:21" x14ac:dyDescent="0.35">
      <c r="A7461">
        <v>1</v>
      </c>
      <c r="B7461">
        <v>7450</v>
      </c>
      <c r="C7461" t="s">
        <v>30</v>
      </c>
      <c r="D7461" t="s">
        <v>31</v>
      </c>
      <c r="E7461" t="s">
        <v>105</v>
      </c>
      <c r="F7461" t="s">
        <v>59</v>
      </c>
      <c r="G7461" t="s">
        <v>106</v>
      </c>
      <c r="H7461" t="s">
        <v>107</v>
      </c>
      <c r="I7461" s="1">
        <v>42666</v>
      </c>
      <c r="J7461">
        <v>2016</v>
      </c>
      <c r="K7461" t="s">
        <v>176</v>
      </c>
      <c r="L7461" t="s">
        <v>177</v>
      </c>
      <c r="M7461" s="1">
        <v>42668</v>
      </c>
      <c r="N7461">
        <v>2</v>
      </c>
      <c r="O7461">
        <f>STANDARDIZE(N7461,$N$8,$N$9)</f>
        <v>-0.59884383357086635</v>
      </c>
      <c r="P7461">
        <f>ABS($J$3-O7461)</f>
        <v>7.1477609793975994E-2</v>
      </c>
      <c r="Q7461">
        <f>ABS($J$4-O7461)</f>
        <v>2.7876267819650655</v>
      </c>
      <c r="R7461">
        <f>ABS($J$5-O7461)</f>
        <v>0.44673506121235018</v>
      </c>
      <c r="S7461">
        <f>ABS($J$6-O7461)</f>
        <v>1.0364253420126524</v>
      </c>
      <c r="T7461">
        <f>MIN(P7461:S7461)</f>
        <v>7.1477609793975994E-2</v>
      </c>
      <c r="U7461">
        <f>MATCH(T7461,P7461:S7461, 0)</f>
        <v>1</v>
      </c>
    </row>
    <row r="7462" spans="1:21" x14ac:dyDescent="0.35">
      <c r="A7462">
        <v>1</v>
      </c>
      <c r="B7462">
        <v>7451</v>
      </c>
      <c r="C7462" t="s">
        <v>266</v>
      </c>
      <c r="D7462" t="s">
        <v>267</v>
      </c>
      <c r="E7462" t="s">
        <v>73</v>
      </c>
      <c r="F7462" t="s">
        <v>74</v>
      </c>
      <c r="G7462" t="s">
        <v>75</v>
      </c>
      <c r="H7462" t="s">
        <v>76</v>
      </c>
      <c r="I7462" s="1">
        <v>42666</v>
      </c>
      <c r="J7462">
        <v>2016</v>
      </c>
      <c r="K7462" t="s">
        <v>176</v>
      </c>
      <c r="L7462" t="s">
        <v>177</v>
      </c>
      <c r="M7462" s="1">
        <v>42673</v>
      </c>
      <c r="N7462">
        <v>7</v>
      </c>
      <c r="O7462">
        <f>STANDARDIZE(N7462,$N$8,$N$9)</f>
        <v>-0.50949682132839635</v>
      </c>
      <c r="P7462">
        <f>ABS($J$3-O7462)</f>
        <v>1.7869402448493998E-2</v>
      </c>
      <c r="Q7462">
        <f>ABS($J$4-O7462)</f>
        <v>2.6982797697225953</v>
      </c>
      <c r="R7462">
        <f>ABS($J$5-O7462)</f>
        <v>0.35738804896988019</v>
      </c>
      <c r="S7462">
        <f>ABS($J$6-O7462)</f>
        <v>0.94707832977018247</v>
      </c>
      <c r="T7462">
        <f>MIN(P7462:S7462)</f>
        <v>1.7869402448493998E-2</v>
      </c>
      <c r="U7462">
        <f>MATCH(T7462,P7462:S7462, 0)</f>
        <v>1</v>
      </c>
    </row>
    <row r="7463" spans="1:21" x14ac:dyDescent="0.35">
      <c r="A7463">
        <v>4</v>
      </c>
      <c r="B7463">
        <v>7452</v>
      </c>
      <c r="C7463" t="s">
        <v>67</v>
      </c>
      <c r="D7463" t="s">
        <v>68</v>
      </c>
      <c r="E7463" t="s">
        <v>79</v>
      </c>
      <c r="F7463" t="s">
        <v>35</v>
      </c>
      <c r="G7463" t="s">
        <v>80</v>
      </c>
      <c r="H7463" t="s">
        <v>81</v>
      </c>
      <c r="I7463" s="1">
        <v>42666</v>
      </c>
      <c r="J7463">
        <v>2016</v>
      </c>
      <c r="K7463" t="s">
        <v>77</v>
      </c>
      <c r="L7463" t="s">
        <v>78</v>
      </c>
      <c r="M7463" s="1">
        <v>42717</v>
      </c>
      <c r="N7463">
        <v>51</v>
      </c>
      <c r="O7463">
        <f>STANDARDIZE(N7463,$N$8,$N$9)</f>
        <v>0.27675688640534007</v>
      </c>
      <c r="P7463">
        <f>ABS($J$3-O7463)</f>
        <v>0.80412311018223037</v>
      </c>
      <c r="Q7463">
        <f>ABS($J$4-O7463)</f>
        <v>1.9120260619888589</v>
      </c>
      <c r="R7463">
        <f>ABS($J$5-O7463)</f>
        <v>0.42886565876385624</v>
      </c>
      <c r="S7463">
        <f>ABS($J$6-O7463)</f>
        <v>0.16082462203644604</v>
      </c>
      <c r="T7463">
        <f>MIN(P7463:S7463)</f>
        <v>0.16082462203644604</v>
      </c>
      <c r="U7463">
        <f>MATCH(T7463,P7463:S7463, 0)</f>
        <v>4</v>
      </c>
    </row>
    <row r="7464" spans="1:21" x14ac:dyDescent="0.35">
      <c r="A7464">
        <v>4</v>
      </c>
      <c r="B7464">
        <v>7453</v>
      </c>
      <c r="C7464" t="s">
        <v>14</v>
      </c>
      <c r="D7464" t="s">
        <v>15</v>
      </c>
      <c r="E7464" t="s">
        <v>79</v>
      </c>
      <c r="F7464" t="s">
        <v>35</v>
      </c>
      <c r="G7464" t="s">
        <v>80</v>
      </c>
      <c r="H7464" t="s">
        <v>81</v>
      </c>
      <c r="I7464" s="1">
        <v>42666</v>
      </c>
      <c r="J7464">
        <v>2016</v>
      </c>
      <c r="K7464" t="s">
        <v>77</v>
      </c>
      <c r="L7464" t="s">
        <v>78</v>
      </c>
      <c r="M7464" s="1">
        <v>42717</v>
      </c>
      <c r="N7464">
        <v>51</v>
      </c>
      <c r="O7464">
        <f>STANDARDIZE(N7464,$N$8,$N$9)</f>
        <v>0.27675688640534007</v>
      </c>
      <c r="P7464">
        <f>ABS($J$3-O7464)</f>
        <v>0.80412311018223037</v>
      </c>
      <c r="Q7464">
        <f>ABS($J$4-O7464)</f>
        <v>1.9120260619888589</v>
      </c>
      <c r="R7464">
        <f>ABS($J$5-O7464)</f>
        <v>0.42886565876385624</v>
      </c>
      <c r="S7464">
        <f>ABS($J$6-O7464)</f>
        <v>0.16082462203644604</v>
      </c>
      <c r="T7464">
        <f>MIN(P7464:S7464)</f>
        <v>0.16082462203644604</v>
      </c>
      <c r="U7464">
        <f>MATCH(T7464,P7464:S7464, 0)</f>
        <v>4</v>
      </c>
    </row>
    <row r="7465" spans="1:21" x14ac:dyDescent="0.35">
      <c r="A7465">
        <v>1</v>
      </c>
      <c r="B7465">
        <v>7454</v>
      </c>
      <c r="C7465" t="s">
        <v>14</v>
      </c>
      <c r="D7465" t="s">
        <v>15</v>
      </c>
      <c r="E7465" t="s">
        <v>16</v>
      </c>
      <c r="F7465" t="s">
        <v>17</v>
      </c>
      <c r="G7465" t="s">
        <v>18</v>
      </c>
      <c r="H7465" t="s">
        <v>19</v>
      </c>
      <c r="I7465" s="1">
        <v>42667</v>
      </c>
      <c r="J7465">
        <v>2016</v>
      </c>
      <c r="K7465" t="s">
        <v>41</v>
      </c>
      <c r="L7465" t="s">
        <v>42</v>
      </c>
      <c r="M7465" s="1">
        <v>42671</v>
      </c>
      <c r="N7465">
        <v>4</v>
      </c>
      <c r="O7465">
        <f>STANDARDIZE(N7465,$N$8,$N$9)</f>
        <v>-0.56310502867387835</v>
      </c>
      <c r="P7465">
        <f>ABS($J$3-O7465)</f>
        <v>3.5738804896987997E-2</v>
      </c>
      <c r="Q7465">
        <f>ABS($J$4-O7465)</f>
        <v>2.7518879770680771</v>
      </c>
      <c r="R7465">
        <f>ABS($J$5-O7465)</f>
        <v>0.41099625631536219</v>
      </c>
      <c r="S7465">
        <f>ABS($J$6-O7465)</f>
        <v>1.0006865371156644</v>
      </c>
      <c r="T7465">
        <f>MIN(P7465:S7465)</f>
        <v>3.5738804896987997E-2</v>
      </c>
      <c r="U7465">
        <f>MATCH(T7465,P7465:S7465, 0)</f>
        <v>1</v>
      </c>
    </row>
    <row r="7466" spans="1:21" x14ac:dyDescent="0.35">
      <c r="A7466">
        <v>1</v>
      </c>
      <c r="B7466">
        <v>7455</v>
      </c>
      <c r="C7466" t="s">
        <v>14</v>
      </c>
      <c r="D7466" t="s">
        <v>15</v>
      </c>
      <c r="E7466" t="s">
        <v>16</v>
      </c>
      <c r="F7466" t="s">
        <v>17</v>
      </c>
      <c r="G7466" t="s">
        <v>18</v>
      </c>
      <c r="H7466" t="s">
        <v>19</v>
      </c>
      <c r="I7466" s="1">
        <v>42667</v>
      </c>
      <c r="J7466">
        <v>2016</v>
      </c>
      <c r="K7466" t="s">
        <v>69</v>
      </c>
      <c r="L7466" t="s">
        <v>70</v>
      </c>
      <c r="M7466" s="1">
        <v>42671</v>
      </c>
      <c r="N7466">
        <v>4</v>
      </c>
      <c r="O7466">
        <f>STANDARDIZE(N7466,$N$8,$N$9)</f>
        <v>-0.56310502867387835</v>
      </c>
      <c r="P7466">
        <f>ABS($J$3-O7466)</f>
        <v>3.5738804896987997E-2</v>
      </c>
      <c r="Q7466">
        <f>ABS($J$4-O7466)</f>
        <v>2.7518879770680771</v>
      </c>
      <c r="R7466">
        <f>ABS($J$5-O7466)</f>
        <v>0.41099625631536219</v>
      </c>
      <c r="S7466">
        <f>ABS($J$6-O7466)</f>
        <v>1.0006865371156644</v>
      </c>
      <c r="T7466">
        <f>MIN(P7466:S7466)</f>
        <v>3.5738804896987997E-2</v>
      </c>
      <c r="U7466">
        <f>MATCH(T7466,P7466:S7466, 0)</f>
        <v>1</v>
      </c>
    </row>
    <row r="7467" spans="1:21" x14ac:dyDescent="0.35">
      <c r="A7467">
        <v>3</v>
      </c>
      <c r="B7467">
        <v>7456</v>
      </c>
      <c r="C7467" t="s">
        <v>14</v>
      </c>
      <c r="D7467" t="s">
        <v>15</v>
      </c>
      <c r="E7467" t="s">
        <v>73</v>
      </c>
      <c r="F7467" t="s">
        <v>74</v>
      </c>
      <c r="G7467" t="s">
        <v>75</v>
      </c>
      <c r="H7467" t="s">
        <v>76</v>
      </c>
      <c r="I7467" s="1">
        <v>42667</v>
      </c>
      <c r="J7467">
        <v>2016</v>
      </c>
      <c r="K7467" t="s">
        <v>77</v>
      </c>
      <c r="L7467" t="s">
        <v>78</v>
      </c>
      <c r="M7467" s="1">
        <v>42654</v>
      </c>
      <c r="N7467">
        <v>17</v>
      </c>
      <c r="O7467">
        <f>STANDARDIZE(N7467,$N$8,$N$9)</f>
        <v>-0.33080279684345626</v>
      </c>
      <c r="P7467">
        <f>ABS($J$3-O7467)</f>
        <v>0.19656342693343409</v>
      </c>
      <c r="Q7467">
        <f>ABS($J$4-O7467)</f>
        <v>2.5195857452376553</v>
      </c>
      <c r="R7467">
        <f>ABS($J$5-O7467)</f>
        <v>0.17869402448494009</v>
      </c>
      <c r="S7467">
        <f>ABS($J$6-O7467)</f>
        <v>0.76838430528524237</v>
      </c>
      <c r="T7467">
        <f>MIN(P7467:S7467)</f>
        <v>0.17869402448494009</v>
      </c>
      <c r="U7467">
        <f>MATCH(T7467,P7467:S7467, 0)</f>
        <v>3</v>
      </c>
    </row>
    <row r="7468" spans="1:21" x14ac:dyDescent="0.35">
      <c r="A7468">
        <v>3</v>
      </c>
      <c r="B7468">
        <v>7457</v>
      </c>
      <c r="C7468" t="s">
        <v>14</v>
      </c>
      <c r="D7468" t="s">
        <v>15</v>
      </c>
      <c r="E7468" t="s">
        <v>73</v>
      </c>
      <c r="F7468" t="s">
        <v>74</v>
      </c>
      <c r="G7468" t="s">
        <v>75</v>
      </c>
      <c r="H7468" t="s">
        <v>76</v>
      </c>
      <c r="I7468" s="1">
        <v>42667</v>
      </c>
      <c r="J7468">
        <v>2016</v>
      </c>
      <c r="K7468" t="s">
        <v>77</v>
      </c>
      <c r="L7468" t="s">
        <v>78</v>
      </c>
      <c r="M7468" s="1">
        <v>42691</v>
      </c>
      <c r="N7468">
        <v>24</v>
      </c>
      <c r="O7468">
        <f>STANDARDIZE(N7468,$N$8,$N$9)</f>
        <v>-0.20571697970399819</v>
      </c>
      <c r="P7468">
        <f>ABS($J$3-O7468)</f>
        <v>0.32164924407289219</v>
      </c>
      <c r="Q7468">
        <f>ABS($J$4-O7468)</f>
        <v>2.3944999280981971</v>
      </c>
      <c r="R7468">
        <f>ABS($J$5-O7468)</f>
        <v>5.3608207345482023E-2</v>
      </c>
      <c r="S7468">
        <f>ABS($J$6-O7468)</f>
        <v>0.64329848814578428</v>
      </c>
      <c r="T7468">
        <f>MIN(P7468:S7468)</f>
        <v>5.3608207345482023E-2</v>
      </c>
      <c r="U7468">
        <f>MATCH(T7468,P7468:S7468, 0)</f>
        <v>3</v>
      </c>
    </row>
    <row r="7469" spans="1:21" x14ac:dyDescent="0.35">
      <c r="A7469">
        <v>3</v>
      </c>
      <c r="B7469">
        <v>7458</v>
      </c>
      <c r="C7469" t="s">
        <v>30</v>
      </c>
      <c r="D7469" t="s">
        <v>31</v>
      </c>
      <c r="E7469" t="s">
        <v>43</v>
      </c>
      <c r="F7469" t="s">
        <v>35</v>
      </c>
      <c r="G7469" t="s">
        <v>643</v>
      </c>
      <c r="H7469" t="s">
        <v>644</v>
      </c>
      <c r="I7469" s="1">
        <v>42667</v>
      </c>
      <c r="J7469">
        <v>2016</v>
      </c>
      <c r="K7469" t="s">
        <v>41</v>
      </c>
      <c r="L7469" t="s">
        <v>42</v>
      </c>
      <c r="M7469" s="1">
        <v>42412</v>
      </c>
      <c r="N7469">
        <v>39</v>
      </c>
      <c r="O7469">
        <f>STANDARDIZE(N7469,$N$8,$N$9)</f>
        <v>6.2324057023411948E-2</v>
      </c>
      <c r="P7469">
        <f>ABS($J$3-O7469)</f>
        <v>0.58969028080030228</v>
      </c>
      <c r="Q7469">
        <f>ABS($J$4-O7469)</f>
        <v>2.1264588913707869</v>
      </c>
      <c r="R7469">
        <f>ABS($J$5-O7469)</f>
        <v>0.21443282938192812</v>
      </c>
      <c r="S7469">
        <f>ABS($J$6-O7469)</f>
        <v>0.37525745141837419</v>
      </c>
      <c r="T7469">
        <f>MIN(P7469:S7469)</f>
        <v>0.21443282938192812</v>
      </c>
      <c r="U7469">
        <f>MATCH(T7469,P7469:S7469, 0)</f>
        <v>3</v>
      </c>
    </row>
    <row r="7470" spans="1:21" x14ac:dyDescent="0.35">
      <c r="A7470">
        <v>4</v>
      </c>
      <c r="B7470">
        <v>7459</v>
      </c>
      <c r="C7470" t="s">
        <v>14</v>
      </c>
      <c r="D7470" t="s">
        <v>15</v>
      </c>
      <c r="E7470" t="s">
        <v>79</v>
      </c>
      <c r="F7470" t="s">
        <v>35</v>
      </c>
      <c r="G7470" t="s">
        <v>80</v>
      </c>
      <c r="H7470" t="s">
        <v>81</v>
      </c>
      <c r="I7470" s="1">
        <v>42667</v>
      </c>
      <c r="J7470">
        <v>2016</v>
      </c>
      <c r="K7470" t="s">
        <v>41</v>
      </c>
      <c r="L7470" t="s">
        <v>42</v>
      </c>
      <c r="M7470" s="1">
        <v>42726</v>
      </c>
      <c r="N7470">
        <v>59</v>
      </c>
      <c r="O7470">
        <f>STANDARDIZE(N7470,$N$8,$N$9)</f>
        <v>0.41971210599329212</v>
      </c>
      <c r="P7470">
        <f>ABS($J$3-O7470)</f>
        <v>0.94707832977018247</v>
      </c>
      <c r="Q7470">
        <f>ABS($J$4-O7470)</f>
        <v>1.769070842400907</v>
      </c>
      <c r="R7470">
        <f>ABS($J$5-O7470)</f>
        <v>0.57182087835180828</v>
      </c>
      <c r="S7470">
        <f>ABS($J$6-O7470)</f>
        <v>1.7869402448493998E-2</v>
      </c>
      <c r="T7470">
        <f>MIN(P7470:S7470)</f>
        <v>1.7869402448493998E-2</v>
      </c>
      <c r="U7470">
        <f>MATCH(T7470,P7470:S7470, 0)</f>
        <v>4</v>
      </c>
    </row>
    <row r="7471" spans="1:21" x14ac:dyDescent="0.35">
      <c r="A7471">
        <v>1</v>
      </c>
      <c r="B7471">
        <v>7460</v>
      </c>
      <c r="C7471" t="s">
        <v>14</v>
      </c>
      <c r="D7471" t="s">
        <v>15</v>
      </c>
      <c r="E7471" t="s">
        <v>79</v>
      </c>
      <c r="F7471" t="s">
        <v>35</v>
      </c>
      <c r="G7471" t="s">
        <v>80</v>
      </c>
      <c r="H7471" t="s">
        <v>81</v>
      </c>
      <c r="I7471" s="1">
        <v>42668</v>
      </c>
      <c r="J7471">
        <v>2016</v>
      </c>
      <c r="K7471" t="s">
        <v>41</v>
      </c>
      <c r="L7471" t="s">
        <v>42</v>
      </c>
      <c r="O7471">
        <f>STANDARDIZE(N7471,$N$8,$N$9)</f>
        <v>-0.63458263846785445</v>
      </c>
      <c r="P7471">
        <f>ABS($J$3-O7471)</f>
        <v>0.1072164146909641</v>
      </c>
      <c r="Q7471">
        <f>ABS($J$4-O7471)</f>
        <v>2.8233655868620535</v>
      </c>
      <c r="R7471">
        <f>ABS($J$5-O7471)</f>
        <v>0.48247386610933829</v>
      </c>
      <c r="S7471">
        <f>ABS($J$6-O7471)</f>
        <v>1.0721641469096406</v>
      </c>
      <c r="T7471">
        <f>MIN(P7471:S7471)</f>
        <v>0.1072164146909641</v>
      </c>
      <c r="U7471">
        <f>MATCH(T7471,P7471:S7471, 0)</f>
        <v>1</v>
      </c>
    </row>
    <row r="7472" spans="1:21" x14ac:dyDescent="0.35">
      <c r="A7472">
        <v>1</v>
      </c>
      <c r="B7472">
        <v>7461</v>
      </c>
      <c r="C7472" t="s">
        <v>14</v>
      </c>
      <c r="D7472" t="s">
        <v>15</v>
      </c>
      <c r="E7472" t="s">
        <v>105</v>
      </c>
      <c r="F7472" t="s">
        <v>59</v>
      </c>
      <c r="G7472" t="s">
        <v>106</v>
      </c>
      <c r="H7472" t="s">
        <v>107</v>
      </c>
      <c r="I7472" s="1">
        <v>42668</v>
      </c>
      <c r="J7472">
        <v>2016</v>
      </c>
      <c r="K7472" t="s">
        <v>77</v>
      </c>
      <c r="L7472" t="s">
        <v>78</v>
      </c>
      <c r="M7472" s="1">
        <v>42380</v>
      </c>
      <c r="N7472">
        <v>7</v>
      </c>
      <c r="O7472">
        <f>STANDARDIZE(N7472,$N$8,$N$9)</f>
        <v>-0.50949682132839635</v>
      </c>
      <c r="P7472">
        <f>ABS($J$3-O7472)</f>
        <v>1.7869402448493998E-2</v>
      </c>
      <c r="Q7472">
        <f>ABS($J$4-O7472)</f>
        <v>2.6982797697225953</v>
      </c>
      <c r="R7472">
        <f>ABS($J$5-O7472)</f>
        <v>0.35738804896988019</v>
      </c>
      <c r="S7472">
        <f>ABS($J$6-O7472)</f>
        <v>0.94707832977018247</v>
      </c>
      <c r="T7472">
        <f>MIN(P7472:S7472)</f>
        <v>1.7869402448493998E-2</v>
      </c>
      <c r="U7472">
        <f>MATCH(T7472,P7472:S7472, 0)</f>
        <v>1</v>
      </c>
    </row>
    <row r="7473" spans="1:21" x14ac:dyDescent="0.35">
      <c r="A7473">
        <v>3</v>
      </c>
      <c r="B7473">
        <v>7462</v>
      </c>
      <c r="C7473" t="s">
        <v>14</v>
      </c>
      <c r="D7473" t="s">
        <v>15</v>
      </c>
      <c r="E7473" t="s">
        <v>79</v>
      </c>
      <c r="F7473" t="s">
        <v>35</v>
      </c>
      <c r="G7473" t="s">
        <v>80</v>
      </c>
      <c r="H7473" t="s">
        <v>81</v>
      </c>
      <c r="I7473" s="1">
        <v>42668</v>
      </c>
      <c r="J7473">
        <v>2016</v>
      </c>
      <c r="K7473" t="s">
        <v>28</v>
      </c>
      <c r="L7473" t="s">
        <v>29</v>
      </c>
      <c r="M7473" s="1">
        <v>42691</v>
      </c>
      <c r="N7473">
        <v>23</v>
      </c>
      <c r="O7473">
        <f>STANDARDIZE(N7473,$N$8,$N$9)</f>
        <v>-0.22358638215249221</v>
      </c>
      <c r="P7473">
        <f>ABS($J$3-O7473)</f>
        <v>0.30377984162439814</v>
      </c>
      <c r="Q7473">
        <f>ABS($J$4-O7473)</f>
        <v>2.4123693305466913</v>
      </c>
      <c r="R7473">
        <f>ABS($J$5-O7473)</f>
        <v>7.1477609793976049E-2</v>
      </c>
      <c r="S7473">
        <f>ABS($J$6-O7473)</f>
        <v>0.66116789059427838</v>
      </c>
      <c r="T7473">
        <f>MIN(P7473:S7473)</f>
        <v>7.1477609793976049E-2</v>
      </c>
      <c r="U7473">
        <f>MATCH(T7473,P7473:S7473, 0)</f>
        <v>3</v>
      </c>
    </row>
    <row r="7474" spans="1:21" x14ac:dyDescent="0.35">
      <c r="A7474">
        <v>3</v>
      </c>
      <c r="B7474">
        <v>7463</v>
      </c>
      <c r="C7474" t="s">
        <v>67</v>
      </c>
      <c r="D7474" t="s">
        <v>68</v>
      </c>
      <c r="E7474" t="s">
        <v>131</v>
      </c>
      <c r="F7474" t="s">
        <v>132</v>
      </c>
      <c r="G7474" t="s">
        <v>133</v>
      </c>
      <c r="H7474" t="s">
        <v>134</v>
      </c>
      <c r="I7474" s="1">
        <v>42668</v>
      </c>
      <c r="J7474">
        <v>2016</v>
      </c>
      <c r="K7474" t="s">
        <v>77</v>
      </c>
      <c r="L7474" t="s">
        <v>78</v>
      </c>
      <c r="M7474" s="1">
        <v>42692</v>
      </c>
      <c r="N7474">
        <v>24</v>
      </c>
      <c r="O7474">
        <f>STANDARDIZE(N7474,$N$8,$N$9)</f>
        <v>-0.20571697970399819</v>
      </c>
      <c r="P7474">
        <f>ABS($J$3-O7474)</f>
        <v>0.32164924407289219</v>
      </c>
      <c r="Q7474">
        <f>ABS($J$4-O7474)</f>
        <v>2.3944999280981971</v>
      </c>
      <c r="R7474">
        <f>ABS($J$5-O7474)</f>
        <v>5.3608207345482023E-2</v>
      </c>
      <c r="S7474">
        <f>ABS($J$6-O7474)</f>
        <v>0.64329848814578428</v>
      </c>
      <c r="T7474">
        <f>MIN(P7474:S7474)</f>
        <v>5.3608207345482023E-2</v>
      </c>
      <c r="U7474">
        <f>MATCH(T7474,P7474:S7474, 0)</f>
        <v>3</v>
      </c>
    </row>
    <row r="7475" spans="1:21" x14ac:dyDescent="0.35">
      <c r="A7475">
        <v>3</v>
      </c>
      <c r="B7475">
        <v>7464</v>
      </c>
      <c r="C7475" t="s">
        <v>14</v>
      </c>
      <c r="D7475" t="s">
        <v>15</v>
      </c>
      <c r="E7475" t="s">
        <v>16</v>
      </c>
      <c r="F7475" t="s">
        <v>17</v>
      </c>
      <c r="G7475" t="s">
        <v>18</v>
      </c>
      <c r="H7475" t="s">
        <v>19</v>
      </c>
      <c r="I7475" s="1">
        <v>42668</v>
      </c>
      <c r="J7475">
        <v>2016</v>
      </c>
      <c r="K7475" t="s">
        <v>20</v>
      </c>
      <c r="L7475" t="s">
        <v>21</v>
      </c>
      <c r="M7475" s="1">
        <v>42697</v>
      </c>
      <c r="N7475">
        <v>29</v>
      </c>
      <c r="O7475">
        <f>STANDARDIZE(N7475,$N$8,$N$9)</f>
        <v>-0.11636996746152814</v>
      </c>
      <c r="P7475">
        <f>ABS($J$3-O7475)</f>
        <v>0.41099625631536219</v>
      </c>
      <c r="Q7475">
        <f>ABS($J$4-O7475)</f>
        <v>2.3051529158557269</v>
      </c>
      <c r="R7475">
        <f>ABS($J$5-O7475)</f>
        <v>3.5738804896988025E-2</v>
      </c>
      <c r="S7475">
        <f>ABS($J$6-O7475)</f>
        <v>0.55395147590331428</v>
      </c>
      <c r="T7475">
        <f>MIN(P7475:S7475)</f>
        <v>3.5738804896988025E-2</v>
      </c>
      <c r="U7475">
        <f>MATCH(T7475,P7475:S7475, 0)</f>
        <v>3</v>
      </c>
    </row>
    <row r="7476" spans="1:21" x14ac:dyDescent="0.35">
      <c r="A7476">
        <v>3</v>
      </c>
      <c r="B7476">
        <v>7465</v>
      </c>
      <c r="C7476" t="s">
        <v>14</v>
      </c>
      <c r="D7476" t="s">
        <v>15</v>
      </c>
      <c r="E7476" t="s">
        <v>34</v>
      </c>
      <c r="F7476" t="s">
        <v>35</v>
      </c>
      <c r="G7476" t="s">
        <v>36</v>
      </c>
      <c r="H7476" t="s">
        <v>37</v>
      </c>
      <c r="I7476" s="1">
        <v>42668</v>
      </c>
      <c r="J7476">
        <v>2016</v>
      </c>
      <c r="K7476" t="s">
        <v>77</v>
      </c>
      <c r="L7476" t="s">
        <v>78</v>
      </c>
      <c r="M7476" s="1">
        <v>42697</v>
      </c>
      <c r="N7476">
        <v>29</v>
      </c>
      <c r="O7476">
        <f>STANDARDIZE(N7476,$N$8,$N$9)</f>
        <v>-0.11636996746152814</v>
      </c>
      <c r="P7476">
        <f>ABS($J$3-O7476)</f>
        <v>0.41099625631536219</v>
      </c>
      <c r="Q7476">
        <f>ABS($J$4-O7476)</f>
        <v>2.3051529158557269</v>
      </c>
      <c r="R7476">
        <f>ABS($J$5-O7476)</f>
        <v>3.5738804896988025E-2</v>
      </c>
      <c r="S7476">
        <f>ABS($J$6-O7476)</f>
        <v>0.55395147590331428</v>
      </c>
      <c r="T7476">
        <f>MIN(P7476:S7476)</f>
        <v>3.5738804896988025E-2</v>
      </c>
      <c r="U7476">
        <f>MATCH(T7476,P7476:S7476, 0)</f>
        <v>3</v>
      </c>
    </row>
    <row r="7477" spans="1:21" x14ac:dyDescent="0.35">
      <c r="A7477">
        <v>3</v>
      </c>
      <c r="B7477">
        <v>7466</v>
      </c>
      <c r="C7477" t="s">
        <v>172</v>
      </c>
      <c r="D7477" t="s">
        <v>173</v>
      </c>
      <c r="E7477" t="s">
        <v>43</v>
      </c>
      <c r="F7477" t="s">
        <v>35</v>
      </c>
      <c r="G7477" t="s">
        <v>643</v>
      </c>
      <c r="H7477" t="s">
        <v>644</v>
      </c>
      <c r="I7477" s="1">
        <v>42668</v>
      </c>
      <c r="J7477">
        <v>2016</v>
      </c>
      <c r="K7477" t="s">
        <v>69</v>
      </c>
      <c r="L7477" t="s">
        <v>70</v>
      </c>
      <c r="M7477" s="1">
        <v>42699</v>
      </c>
      <c r="N7477">
        <v>31</v>
      </c>
      <c r="O7477">
        <f>STANDARDIZE(N7477,$N$8,$N$9)</f>
        <v>-8.0631162564540129E-2</v>
      </c>
      <c r="P7477">
        <f>ABS($J$3-O7477)</f>
        <v>0.44673506121235024</v>
      </c>
      <c r="Q7477">
        <f>ABS($J$4-O7477)</f>
        <v>2.2694141109587389</v>
      </c>
      <c r="R7477">
        <f>ABS($J$5-O7477)</f>
        <v>7.1477609793976035E-2</v>
      </c>
      <c r="S7477">
        <f>ABS($J$6-O7477)</f>
        <v>0.51821267100632629</v>
      </c>
      <c r="T7477">
        <f>MIN(P7477:S7477)</f>
        <v>7.1477609793976035E-2</v>
      </c>
      <c r="U7477">
        <f>MATCH(T7477,P7477:S7477, 0)</f>
        <v>3</v>
      </c>
    </row>
    <row r="7478" spans="1:21" x14ac:dyDescent="0.35">
      <c r="A7478">
        <v>3</v>
      </c>
      <c r="B7478">
        <v>7467</v>
      </c>
      <c r="C7478" t="s">
        <v>288</v>
      </c>
      <c r="D7478" t="s">
        <v>289</v>
      </c>
      <c r="E7478" t="s">
        <v>52</v>
      </c>
      <c r="F7478" t="s">
        <v>53</v>
      </c>
      <c r="G7478" t="s">
        <v>54</v>
      </c>
      <c r="H7478" t="s">
        <v>55</v>
      </c>
      <c r="I7478" s="1">
        <v>42668</v>
      </c>
      <c r="J7478">
        <v>2016</v>
      </c>
      <c r="K7478" t="s">
        <v>69</v>
      </c>
      <c r="L7478" t="s">
        <v>70</v>
      </c>
      <c r="M7478" s="1">
        <v>42703</v>
      </c>
      <c r="N7478">
        <v>35</v>
      </c>
      <c r="O7478">
        <f>STANDARDIZE(N7478,$N$8,$N$9)</f>
        <v>-9.1535527705640905E-3</v>
      </c>
      <c r="P7478">
        <f>ABS($J$3-O7478)</f>
        <v>0.51821267100632629</v>
      </c>
      <c r="Q7478">
        <f>ABS($J$4-O7478)</f>
        <v>2.1979365011647629</v>
      </c>
      <c r="R7478">
        <f>ABS($J$5-O7478)</f>
        <v>0.14295521958795207</v>
      </c>
      <c r="S7478">
        <f>ABS($J$6-O7478)</f>
        <v>0.44673506121235018</v>
      </c>
      <c r="T7478">
        <f>MIN(P7478:S7478)</f>
        <v>0.14295521958795207</v>
      </c>
      <c r="U7478">
        <f>MATCH(T7478,P7478:S7478, 0)</f>
        <v>3</v>
      </c>
    </row>
    <row r="7479" spans="1:21" x14ac:dyDescent="0.35">
      <c r="A7479">
        <v>1</v>
      </c>
      <c r="B7479">
        <v>7468</v>
      </c>
      <c r="C7479" t="s">
        <v>288</v>
      </c>
      <c r="D7479" t="s">
        <v>289</v>
      </c>
      <c r="E7479" t="s">
        <v>79</v>
      </c>
      <c r="F7479" t="s">
        <v>35</v>
      </c>
      <c r="G7479" t="s">
        <v>80</v>
      </c>
      <c r="H7479" t="s">
        <v>81</v>
      </c>
      <c r="I7479" s="1">
        <v>42669</v>
      </c>
      <c r="J7479">
        <v>2016</v>
      </c>
      <c r="K7479" t="s">
        <v>176</v>
      </c>
      <c r="L7479" t="s">
        <v>177</v>
      </c>
      <c r="M7479" s="1">
        <v>42672</v>
      </c>
      <c r="N7479">
        <v>3</v>
      </c>
      <c r="O7479">
        <f>STANDARDIZE(N7479,$N$8,$N$9)</f>
        <v>-0.58097443112237235</v>
      </c>
      <c r="P7479">
        <f>ABS($J$3-O7479)</f>
        <v>5.3608207345481995E-2</v>
      </c>
      <c r="Q7479">
        <f>ABS($J$4-O7479)</f>
        <v>2.7697573795165713</v>
      </c>
      <c r="R7479">
        <f>ABS($J$5-O7479)</f>
        <v>0.42886565876385618</v>
      </c>
      <c r="S7479">
        <f>ABS($J$6-O7479)</f>
        <v>1.0185559395641586</v>
      </c>
      <c r="T7479">
        <f>MIN(P7479:S7479)</f>
        <v>5.3608207345481995E-2</v>
      </c>
      <c r="U7479">
        <f>MATCH(T7479,P7479:S7479, 0)</f>
        <v>1</v>
      </c>
    </row>
    <row r="7480" spans="1:21" x14ac:dyDescent="0.35">
      <c r="A7480">
        <v>1</v>
      </c>
      <c r="B7480">
        <v>7469</v>
      </c>
      <c r="C7480" t="s">
        <v>14</v>
      </c>
      <c r="D7480" t="s">
        <v>15</v>
      </c>
      <c r="E7480" t="s">
        <v>79</v>
      </c>
      <c r="F7480" t="s">
        <v>35</v>
      </c>
      <c r="G7480" t="s">
        <v>80</v>
      </c>
      <c r="H7480" t="s">
        <v>81</v>
      </c>
      <c r="I7480" s="1">
        <v>42669</v>
      </c>
      <c r="J7480">
        <v>2016</v>
      </c>
      <c r="K7480" t="s">
        <v>77</v>
      </c>
      <c r="L7480" t="s">
        <v>78</v>
      </c>
      <c r="M7480" s="1">
        <v>42440</v>
      </c>
      <c r="N7480">
        <v>8</v>
      </c>
      <c r="O7480">
        <f>STANDARDIZE(N7480,$N$8,$N$9)</f>
        <v>-0.49162741887990236</v>
      </c>
      <c r="P7480">
        <f>ABS($J$3-O7480)</f>
        <v>3.5738804896987997E-2</v>
      </c>
      <c r="Q7480">
        <f>ABS($J$4-O7480)</f>
        <v>2.6804103672741011</v>
      </c>
      <c r="R7480">
        <f>ABS($J$5-O7480)</f>
        <v>0.33951864652138619</v>
      </c>
      <c r="S7480">
        <f>ABS($J$6-O7480)</f>
        <v>0.92920892732168847</v>
      </c>
      <c r="T7480">
        <f>MIN(P7480:S7480)</f>
        <v>3.5738804896987997E-2</v>
      </c>
      <c r="U7480">
        <f>MATCH(T7480,P7480:S7480, 0)</f>
        <v>1</v>
      </c>
    </row>
    <row r="7481" spans="1:21" x14ac:dyDescent="0.35">
      <c r="A7481">
        <v>1</v>
      </c>
      <c r="B7481">
        <v>7470</v>
      </c>
      <c r="C7481" t="s">
        <v>172</v>
      </c>
      <c r="D7481" t="s">
        <v>173</v>
      </c>
      <c r="E7481" t="s">
        <v>79</v>
      </c>
      <c r="F7481" t="s">
        <v>35</v>
      </c>
      <c r="G7481" t="s">
        <v>80</v>
      </c>
      <c r="H7481" t="s">
        <v>81</v>
      </c>
      <c r="I7481" s="1">
        <v>42669</v>
      </c>
      <c r="J7481">
        <v>2016</v>
      </c>
      <c r="K7481" t="s">
        <v>41</v>
      </c>
      <c r="L7481" t="s">
        <v>42</v>
      </c>
      <c r="M7481" s="1">
        <v>42532</v>
      </c>
      <c r="N7481">
        <v>11</v>
      </c>
      <c r="O7481">
        <f>STANDARDIZE(N7481,$N$8,$N$9)</f>
        <v>-0.43801921153442031</v>
      </c>
      <c r="P7481">
        <f>ABS($J$3-O7481)</f>
        <v>8.9347012242470047E-2</v>
      </c>
      <c r="Q7481">
        <f>ABS($J$4-O7481)</f>
        <v>2.6268021599286193</v>
      </c>
      <c r="R7481">
        <f>ABS($J$5-O7481)</f>
        <v>0.28591043917590414</v>
      </c>
      <c r="S7481">
        <f>ABS($J$6-O7481)</f>
        <v>0.87560071997620637</v>
      </c>
      <c r="T7481">
        <f>MIN(P7481:S7481)</f>
        <v>8.9347012242470047E-2</v>
      </c>
      <c r="U7481">
        <f>MATCH(T7481,P7481:S7481, 0)</f>
        <v>1</v>
      </c>
    </row>
    <row r="7482" spans="1:21" x14ac:dyDescent="0.35">
      <c r="A7482">
        <v>1</v>
      </c>
      <c r="B7482">
        <v>7471</v>
      </c>
      <c r="C7482" t="s">
        <v>229</v>
      </c>
      <c r="D7482" t="s">
        <v>230</v>
      </c>
      <c r="E7482" t="s">
        <v>116</v>
      </c>
      <c r="F7482" t="s">
        <v>208</v>
      </c>
      <c r="G7482" t="s">
        <v>209</v>
      </c>
      <c r="H7482" t="s">
        <v>210</v>
      </c>
      <c r="I7482" s="1">
        <v>42669</v>
      </c>
      <c r="J7482">
        <v>2016</v>
      </c>
      <c r="K7482" t="s">
        <v>77</v>
      </c>
      <c r="L7482" t="s">
        <v>78</v>
      </c>
      <c r="M7482" s="1">
        <v>42624</v>
      </c>
      <c r="N7482">
        <v>14</v>
      </c>
      <c r="O7482">
        <f>STANDARDIZE(N7482,$N$8,$N$9)</f>
        <v>-0.38441100418893831</v>
      </c>
      <c r="P7482">
        <f>ABS($J$3-O7482)</f>
        <v>0.14295521958795204</v>
      </c>
      <c r="Q7482">
        <f>ABS($J$4-O7482)</f>
        <v>2.5731939525831371</v>
      </c>
      <c r="R7482">
        <f>ABS($J$5-O7482)</f>
        <v>0.23230223183042215</v>
      </c>
      <c r="S7482">
        <f>ABS($J$6-O7482)</f>
        <v>0.82199251263072437</v>
      </c>
      <c r="T7482">
        <f>MIN(P7482:S7482)</f>
        <v>0.14295521958795204</v>
      </c>
      <c r="U7482">
        <f>MATCH(T7482,P7482:S7482, 0)</f>
        <v>1</v>
      </c>
    </row>
    <row r="7483" spans="1:21" x14ac:dyDescent="0.35">
      <c r="A7483">
        <v>3</v>
      </c>
      <c r="B7483">
        <v>7472</v>
      </c>
      <c r="C7483" t="s">
        <v>14</v>
      </c>
      <c r="D7483" t="s">
        <v>15</v>
      </c>
      <c r="E7483" t="s">
        <v>79</v>
      </c>
      <c r="F7483" t="s">
        <v>35</v>
      </c>
      <c r="G7483" t="s">
        <v>80</v>
      </c>
      <c r="H7483" t="s">
        <v>81</v>
      </c>
      <c r="I7483" s="1">
        <v>42669</v>
      </c>
      <c r="J7483">
        <v>2016</v>
      </c>
      <c r="K7483" t="s">
        <v>77</v>
      </c>
      <c r="L7483" t="s">
        <v>78</v>
      </c>
      <c r="M7483" s="1">
        <v>42691</v>
      </c>
      <c r="N7483">
        <v>22</v>
      </c>
      <c r="O7483">
        <f>STANDARDIZE(N7483,$N$8,$N$9)</f>
        <v>-0.24145578460098621</v>
      </c>
      <c r="P7483">
        <f>ABS($J$3-O7483)</f>
        <v>0.28591043917590414</v>
      </c>
      <c r="Q7483">
        <f>ABS($J$4-O7483)</f>
        <v>2.4302387329951851</v>
      </c>
      <c r="R7483">
        <f>ABS($J$5-O7483)</f>
        <v>8.9347012242470047E-2</v>
      </c>
      <c r="S7483">
        <f>ABS($J$6-O7483)</f>
        <v>0.67903729304277238</v>
      </c>
      <c r="T7483">
        <f>MIN(P7483:S7483)</f>
        <v>8.9347012242470047E-2</v>
      </c>
      <c r="U7483">
        <f>MATCH(T7483,P7483:S7483, 0)</f>
        <v>3</v>
      </c>
    </row>
    <row r="7484" spans="1:21" x14ac:dyDescent="0.35">
      <c r="A7484">
        <v>3</v>
      </c>
      <c r="B7484">
        <v>7473</v>
      </c>
      <c r="C7484" t="s">
        <v>110</v>
      </c>
      <c r="D7484" t="s">
        <v>111</v>
      </c>
      <c r="E7484" t="s">
        <v>79</v>
      </c>
      <c r="F7484" t="s">
        <v>35</v>
      </c>
      <c r="G7484" t="s">
        <v>80</v>
      </c>
      <c r="H7484" t="s">
        <v>81</v>
      </c>
      <c r="I7484" s="1">
        <v>42669</v>
      </c>
      <c r="J7484">
        <v>2016</v>
      </c>
      <c r="K7484" t="s">
        <v>77</v>
      </c>
      <c r="L7484" t="s">
        <v>78</v>
      </c>
      <c r="M7484" s="1">
        <v>42691</v>
      </c>
      <c r="N7484">
        <v>22</v>
      </c>
      <c r="O7484">
        <f>STANDARDIZE(N7484,$N$8,$N$9)</f>
        <v>-0.24145578460098621</v>
      </c>
      <c r="P7484">
        <f>ABS($J$3-O7484)</f>
        <v>0.28591043917590414</v>
      </c>
      <c r="Q7484">
        <f>ABS($J$4-O7484)</f>
        <v>2.4302387329951851</v>
      </c>
      <c r="R7484">
        <f>ABS($J$5-O7484)</f>
        <v>8.9347012242470047E-2</v>
      </c>
      <c r="S7484">
        <f>ABS($J$6-O7484)</f>
        <v>0.67903729304277238</v>
      </c>
      <c r="T7484">
        <f>MIN(P7484:S7484)</f>
        <v>8.9347012242470047E-2</v>
      </c>
      <c r="U7484">
        <f>MATCH(T7484,P7484:S7484, 0)</f>
        <v>3</v>
      </c>
    </row>
    <row r="7485" spans="1:21" x14ac:dyDescent="0.35">
      <c r="A7485">
        <v>3</v>
      </c>
      <c r="B7485">
        <v>7474</v>
      </c>
      <c r="C7485" t="s">
        <v>239</v>
      </c>
      <c r="D7485" t="s">
        <v>240</v>
      </c>
      <c r="E7485" t="s">
        <v>219</v>
      </c>
      <c r="F7485" t="s">
        <v>220</v>
      </c>
      <c r="G7485" t="s">
        <v>221</v>
      </c>
      <c r="H7485" t="s">
        <v>222</v>
      </c>
      <c r="I7485" s="1">
        <v>42669</v>
      </c>
      <c r="J7485">
        <v>2016</v>
      </c>
      <c r="K7485" t="s">
        <v>77</v>
      </c>
      <c r="L7485" t="s">
        <v>78</v>
      </c>
      <c r="M7485" s="1">
        <v>42694</v>
      </c>
      <c r="N7485">
        <v>25</v>
      </c>
      <c r="O7485">
        <f>STANDARDIZE(N7485,$N$8,$N$9)</f>
        <v>-0.18784757725550419</v>
      </c>
      <c r="P7485">
        <f>ABS($J$3-O7485)</f>
        <v>0.33951864652138619</v>
      </c>
      <c r="Q7485">
        <f>ABS($J$4-O7485)</f>
        <v>2.3766305256497033</v>
      </c>
      <c r="R7485">
        <f>ABS($J$5-O7485)</f>
        <v>3.5738804896988025E-2</v>
      </c>
      <c r="S7485">
        <f>ABS($J$6-O7485)</f>
        <v>0.62542908569729028</v>
      </c>
      <c r="T7485">
        <f>MIN(P7485:S7485)</f>
        <v>3.5738804896988025E-2</v>
      </c>
      <c r="U7485">
        <f>MATCH(T7485,P7485:S7485, 0)</f>
        <v>3</v>
      </c>
    </row>
    <row r="7486" spans="1:21" x14ac:dyDescent="0.35">
      <c r="A7486">
        <v>3</v>
      </c>
      <c r="B7486">
        <v>7475</v>
      </c>
      <c r="C7486" t="s">
        <v>239</v>
      </c>
      <c r="D7486" t="s">
        <v>240</v>
      </c>
      <c r="E7486" t="s">
        <v>219</v>
      </c>
      <c r="F7486" t="s">
        <v>220</v>
      </c>
      <c r="G7486" t="s">
        <v>221</v>
      </c>
      <c r="H7486" t="s">
        <v>222</v>
      </c>
      <c r="I7486" s="1">
        <v>42669</v>
      </c>
      <c r="J7486">
        <v>2016</v>
      </c>
      <c r="K7486" t="s">
        <v>77</v>
      </c>
      <c r="L7486" t="s">
        <v>78</v>
      </c>
      <c r="M7486" s="1">
        <v>42694</v>
      </c>
      <c r="N7486">
        <v>25</v>
      </c>
      <c r="O7486">
        <f>STANDARDIZE(N7486,$N$8,$N$9)</f>
        <v>-0.18784757725550419</v>
      </c>
      <c r="P7486">
        <f>ABS($J$3-O7486)</f>
        <v>0.33951864652138619</v>
      </c>
      <c r="Q7486">
        <f>ABS($J$4-O7486)</f>
        <v>2.3766305256497033</v>
      </c>
      <c r="R7486">
        <f>ABS($J$5-O7486)</f>
        <v>3.5738804896988025E-2</v>
      </c>
      <c r="S7486">
        <f>ABS($J$6-O7486)</f>
        <v>0.62542908569729028</v>
      </c>
      <c r="T7486">
        <f>MIN(P7486:S7486)</f>
        <v>3.5738804896988025E-2</v>
      </c>
      <c r="U7486">
        <f>MATCH(T7486,P7486:S7486, 0)</f>
        <v>3</v>
      </c>
    </row>
    <row r="7487" spans="1:21" x14ac:dyDescent="0.35">
      <c r="A7487">
        <v>3</v>
      </c>
      <c r="B7487">
        <v>7476</v>
      </c>
      <c r="C7487" t="s">
        <v>67</v>
      </c>
      <c r="D7487" t="s">
        <v>68</v>
      </c>
      <c r="E7487" t="s">
        <v>163</v>
      </c>
      <c r="F7487" t="s">
        <v>59</v>
      </c>
      <c r="G7487" t="s">
        <v>164</v>
      </c>
      <c r="H7487" t="s">
        <v>165</v>
      </c>
      <c r="I7487" s="1">
        <v>42669</v>
      </c>
      <c r="J7487">
        <v>2016</v>
      </c>
      <c r="K7487" t="s">
        <v>77</v>
      </c>
      <c r="L7487" t="s">
        <v>78</v>
      </c>
      <c r="M7487" s="1">
        <v>42696</v>
      </c>
      <c r="N7487">
        <v>27</v>
      </c>
      <c r="O7487">
        <f>STANDARDIZE(N7487,$N$8,$N$9)</f>
        <v>-0.15210877235851616</v>
      </c>
      <c r="P7487">
        <f>ABS($J$3-O7487)</f>
        <v>0.37525745141837419</v>
      </c>
      <c r="Q7487">
        <f>ABS($J$4-O7487)</f>
        <v>2.3408917207527153</v>
      </c>
      <c r="R7487">
        <f>ABS($J$5-O7487)</f>
        <v>0</v>
      </c>
      <c r="S7487">
        <f>ABS($J$6-O7487)</f>
        <v>0.58969028080030228</v>
      </c>
      <c r="T7487">
        <f>MIN(P7487:S7487)</f>
        <v>0</v>
      </c>
      <c r="U7487">
        <f>MATCH(T7487,P7487:S7487, 0)</f>
        <v>3</v>
      </c>
    </row>
    <row r="7488" spans="1:21" x14ac:dyDescent="0.35">
      <c r="A7488">
        <v>1</v>
      </c>
      <c r="B7488">
        <v>7477</v>
      </c>
      <c r="C7488" t="s">
        <v>14</v>
      </c>
      <c r="D7488" t="s">
        <v>15</v>
      </c>
      <c r="E7488" t="s">
        <v>58</v>
      </c>
      <c r="F7488" t="s">
        <v>59</v>
      </c>
      <c r="G7488" t="s">
        <v>60</v>
      </c>
      <c r="H7488" t="s">
        <v>61</v>
      </c>
      <c r="I7488" s="1">
        <v>42670</v>
      </c>
      <c r="J7488">
        <v>2016</v>
      </c>
      <c r="K7488" t="s">
        <v>41</v>
      </c>
      <c r="L7488" t="s">
        <v>42</v>
      </c>
      <c r="O7488">
        <f>STANDARDIZE(N7488,$N$8,$N$9)</f>
        <v>-0.63458263846785445</v>
      </c>
      <c r="P7488">
        <f>ABS($J$3-O7488)</f>
        <v>0.1072164146909641</v>
      </c>
      <c r="Q7488">
        <f>ABS($J$4-O7488)</f>
        <v>2.8233655868620535</v>
      </c>
      <c r="R7488">
        <f>ABS($J$5-O7488)</f>
        <v>0.48247386610933829</v>
      </c>
      <c r="S7488">
        <f>ABS($J$6-O7488)</f>
        <v>1.0721641469096406</v>
      </c>
      <c r="T7488">
        <f>MIN(P7488:S7488)</f>
        <v>0.1072164146909641</v>
      </c>
      <c r="U7488">
        <f>MATCH(T7488,P7488:S7488, 0)</f>
        <v>1</v>
      </c>
    </row>
    <row r="7489" spans="1:21" x14ac:dyDescent="0.35">
      <c r="A7489">
        <v>1</v>
      </c>
      <c r="B7489">
        <v>7478</v>
      </c>
      <c r="C7489" t="s">
        <v>67</v>
      </c>
      <c r="D7489" t="s">
        <v>68</v>
      </c>
      <c r="E7489" t="s">
        <v>73</v>
      </c>
      <c r="F7489" t="s">
        <v>74</v>
      </c>
      <c r="G7489" t="s">
        <v>75</v>
      </c>
      <c r="H7489" t="s">
        <v>76</v>
      </c>
      <c r="I7489" s="1">
        <v>42670</v>
      </c>
      <c r="J7489">
        <v>2016</v>
      </c>
      <c r="K7489" t="s">
        <v>125</v>
      </c>
      <c r="L7489" t="s">
        <v>126</v>
      </c>
      <c r="M7489" s="1">
        <v>42671</v>
      </c>
      <c r="N7489">
        <v>1</v>
      </c>
      <c r="O7489">
        <f>STANDARDIZE(N7489,$N$8,$N$9)</f>
        <v>-0.61671323601936046</v>
      </c>
      <c r="P7489">
        <f>ABS($J$3-O7489)</f>
        <v>8.9347012242470103E-2</v>
      </c>
      <c r="Q7489">
        <f>ABS($J$4-O7489)</f>
        <v>2.8054961844135593</v>
      </c>
      <c r="R7489">
        <f>ABS($J$5-O7489)</f>
        <v>0.46460446366084429</v>
      </c>
      <c r="S7489">
        <f>ABS($J$6-O7489)</f>
        <v>1.0542947444611466</v>
      </c>
      <c r="T7489">
        <f>MIN(P7489:S7489)</f>
        <v>8.9347012242470103E-2</v>
      </c>
      <c r="U7489">
        <f>MATCH(T7489,P7489:S7489, 0)</f>
        <v>1</v>
      </c>
    </row>
    <row r="7490" spans="1:21" x14ac:dyDescent="0.35">
      <c r="A7490">
        <v>1</v>
      </c>
      <c r="B7490">
        <v>7479</v>
      </c>
      <c r="C7490" t="s">
        <v>67</v>
      </c>
      <c r="D7490" t="s">
        <v>68</v>
      </c>
      <c r="E7490" t="s">
        <v>121</v>
      </c>
      <c r="F7490" t="s">
        <v>122</v>
      </c>
      <c r="G7490" t="s">
        <v>161</v>
      </c>
      <c r="H7490" t="s">
        <v>162</v>
      </c>
      <c r="I7490" s="1">
        <v>42670</v>
      </c>
      <c r="J7490">
        <v>2016</v>
      </c>
      <c r="K7490" t="s">
        <v>77</v>
      </c>
      <c r="L7490" t="s">
        <v>78</v>
      </c>
      <c r="M7490" s="1">
        <v>42654</v>
      </c>
      <c r="N7490">
        <v>14</v>
      </c>
      <c r="O7490">
        <f>STANDARDIZE(N7490,$N$8,$N$9)</f>
        <v>-0.38441100418893831</v>
      </c>
      <c r="P7490">
        <f>ABS($J$3-O7490)</f>
        <v>0.14295521958795204</v>
      </c>
      <c r="Q7490">
        <f>ABS($J$4-O7490)</f>
        <v>2.5731939525831371</v>
      </c>
      <c r="R7490">
        <f>ABS($J$5-O7490)</f>
        <v>0.23230223183042215</v>
      </c>
      <c r="S7490">
        <f>ABS($J$6-O7490)</f>
        <v>0.82199251263072437</v>
      </c>
      <c r="T7490">
        <f>MIN(P7490:S7490)</f>
        <v>0.14295521958795204</v>
      </c>
      <c r="U7490">
        <f>MATCH(T7490,P7490:S7490, 0)</f>
        <v>1</v>
      </c>
    </row>
    <row r="7491" spans="1:21" x14ac:dyDescent="0.35">
      <c r="A7491">
        <v>1</v>
      </c>
      <c r="B7491">
        <v>7480</v>
      </c>
      <c r="C7491" t="s">
        <v>272</v>
      </c>
      <c r="D7491" t="s">
        <v>273</v>
      </c>
      <c r="E7491" t="s">
        <v>79</v>
      </c>
      <c r="F7491" t="s">
        <v>35</v>
      </c>
      <c r="G7491" t="s">
        <v>80</v>
      </c>
      <c r="H7491" t="s">
        <v>81</v>
      </c>
      <c r="I7491" s="1">
        <v>42670</v>
      </c>
      <c r="J7491">
        <v>2016</v>
      </c>
      <c r="K7491" t="s">
        <v>77</v>
      </c>
      <c r="L7491" t="s">
        <v>78</v>
      </c>
      <c r="M7491" s="1">
        <v>42685</v>
      </c>
      <c r="N7491">
        <v>15</v>
      </c>
      <c r="O7491">
        <f>STANDARDIZE(N7491,$N$8,$N$9)</f>
        <v>-0.36654160174044426</v>
      </c>
      <c r="P7491">
        <f>ABS($J$3-O7491)</f>
        <v>0.1608246220364461</v>
      </c>
      <c r="Q7491">
        <f>ABS($J$4-O7491)</f>
        <v>2.5553245501346433</v>
      </c>
      <c r="R7491">
        <f>ABS($J$5-O7491)</f>
        <v>0.21443282938192809</v>
      </c>
      <c r="S7491">
        <f>ABS($J$6-O7491)</f>
        <v>0.80412311018223037</v>
      </c>
      <c r="T7491">
        <f>MIN(P7491:S7491)</f>
        <v>0.1608246220364461</v>
      </c>
      <c r="U7491">
        <f>MATCH(T7491,P7491:S7491, 0)</f>
        <v>1</v>
      </c>
    </row>
    <row r="7492" spans="1:21" x14ac:dyDescent="0.35">
      <c r="A7492">
        <v>1</v>
      </c>
      <c r="B7492">
        <v>7481</v>
      </c>
      <c r="C7492" t="s">
        <v>292</v>
      </c>
      <c r="D7492" t="s">
        <v>293</v>
      </c>
      <c r="E7492" t="s">
        <v>79</v>
      </c>
      <c r="F7492" t="s">
        <v>35</v>
      </c>
      <c r="G7492" t="s">
        <v>80</v>
      </c>
      <c r="H7492" t="s">
        <v>81</v>
      </c>
      <c r="I7492" s="1">
        <v>42670</v>
      </c>
      <c r="J7492">
        <v>2016</v>
      </c>
      <c r="K7492" t="s">
        <v>41</v>
      </c>
      <c r="L7492" t="s">
        <v>42</v>
      </c>
      <c r="M7492" s="1">
        <v>42715</v>
      </c>
      <c r="N7492">
        <v>16</v>
      </c>
      <c r="O7492">
        <f>STANDARDIZE(N7492,$N$8,$N$9)</f>
        <v>-0.34867219929195026</v>
      </c>
      <c r="P7492">
        <f>ABS($J$3-O7492)</f>
        <v>0.17869402448494009</v>
      </c>
      <c r="Q7492">
        <f>ABS($J$4-O7492)</f>
        <v>2.5374551476861491</v>
      </c>
      <c r="R7492">
        <f>ABS($J$5-O7492)</f>
        <v>0.19656342693343409</v>
      </c>
      <c r="S7492">
        <f>ABS($J$6-O7492)</f>
        <v>0.78625370773373637</v>
      </c>
      <c r="T7492">
        <f>MIN(P7492:S7492)</f>
        <v>0.17869402448494009</v>
      </c>
      <c r="U7492">
        <f>MATCH(T7492,P7492:S7492, 0)</f>
        <v>1</v>
      </c>
    </row>
    <row r="7493" spans="1:21" x14ac:dyDescent="0.35">
      <c r="A7493">
        <v>3</v>
      </c>
      <c r="B7493">
        <v>7482</v>
      </c>
      <c r="C7493" t="s">
        <v>479</v>
      </c>
      <c r="D7493" t="s">
        <v>480</v>
      </c>
      <c r="E7493" t="s">
        <v>34</v>
      </c>
      <c r="F7493" t="s">
        <v>35</v>
      </c>
      <c r="G7493" t="s">
        <v>36</v>
      </c>
      <c r="H7493" t="s">
        <v>37</v>
      </c>
      <c r="I7493" s="1">
        <v>42670</v>
      </c>
      <c r="J7493">
        <v>2016</v>
      </c>
      <c r="K7493" t="s">
        <v>77</v>
      </c>
      <c r="L7493" t="s">
        <v>78</v>
      </c>
      <c r="M7493" s="1">
        <v>42690</v>
      </c>
      <c r="N7493">
        <v>20</v>
      </c>
      <c r="O7493">
        <f>STANDARDIZE(N7493,$N$8,$N$9)</f>
        <v>-0.27719458949797421</v>
      </c>
      <c r="P7493">
        <f>ABS($J$3-O7493)</f>
        <v>0.25017163427891614</v>
      </c>
      <c r="Q7493">
        <f>ABS($J$4-O7493)</f>
        <v>2.4659775378921731</v>
      </c>
      <c r="R7493">
        <f>ABS($J$5-O7493)</f>
        <v>0.12508581713945804</v>
      </c>
      <c r="S7493">
        <f>ABS($J$6-O7493)</f>
        <v>0.71477609793976038</v>
      </c>
      <c r="T7493">
        <f>MIN(P7493:S7493)</f>
        <v>0.12508581713945804</v>
      </c>
      <c r="U7493">
        <f>MATCH(T7493,P7493:S7493, 0)</f>
        <v>3</v>
      </c>
    </row>
    <row r="7494" spans="1:21" x14ac:dyDescent="0.35">
      <c r="A7494">
        <v>3</v>
      </c>
      <c r="B7494">
        <v>7483</v>
      </c>
      <c r="C7494" t="s">
        <v>30</v>
      </c>
      <c r="D7494" t="s">
        <v>31</v>
      </c>
      <c r="E7494" t="s">
        <v>79</v>
      </c>
      <c r="F7494" t="s">
        <v>35</v>
      </c>
      <c r="G7494" t="s">
        <v>80</v>
      </c>
      <c r="H7494" t="s">
        <v>81</v>
      </c>
      <c r="I7494" s="1">
        <v>42670</v>
      </c>
      <c r="J7494">
        <v>2016</v>
      </c>
      <c r="K7494" t="s">
        <v>77</v>
      </c>
      <c r="L7494" t="s">
        <v>78</v>
      </c>
      <c r="M7494" s="1">
        <v>42691</v>
      </c>
      <c r="N7494">
        <v>21</v>
      </c>
      <c r="O7494">
        <f>STANDARDIZE(N7494,$N$8,$N$9)</f>
        <v>-0.25932518704948021</v>
      </c>
      <c r="P7494">
        <f>ABS($J$3-O7494)</f>
        <v>0.26804103672741014</v>
      </c>
      <c r="Q7494">
        <f>ABS($J$4-O7494)</f>
        <v>2.4481081354436793</v>
      </c>
      <c r="R7494">
        <f>ABS($J$5-O7494)</f>
        <v>0.10721641469096405</v>
      </c>
      <c r="S7494">
        <f>ABS($J$6-O7494)</f>
        <v>0.69690669549126638</v>
      </c>
      <c r="T7494">
        <f>MIN(P7494:S7494)</f>
        <v>0.10721641469096405</v>
      </c>
      <c r="U7494">
        <f>MATCH(T7494,P7494:S7494, 0)</f>
        <v>3</v>
      </c>
    </row>
    <row r="7495" spans="1:21" x14ac:dyDescent="0.35">
      <c r="A7495">
        <v>1</v>
      </c>
      <c r="B7495">
        <v>7484</v>
      </c>
      <c r="C7495" t="s">
        <v>135</v>
      </c>
      <c r="D7495" t="s">
        <v>136</v>
      </c>
      <c r="E7495" t="s">
        <v>131</v>
      </c>
      <c r="F7495" t="s">
        <v>132</v>
      </c>
      <c r="G7495" t="s">
        <v>133</v>
      </c>
      <c r="H7495" t="s">
        <v>134</v>
      </c>
      <c r="I7495" s="1">
        <v>42671</v>
      </c>
      <c r="J7495">
        <v>2016</v>
      </c>
      <c r="K7495" t="s">
        <v>176</v>
      </c>
      <c r="L7495" t="s">
        <v>177</v>
      </c>
      <c r="M7495" s="1">
        <v>42471</v>
      </c>
      <c r="N7495">
        <v>7</v>
      </c>
      <c r="O7495">
        <f>STANDARDIZE(N7495,$N$8,$N$9)</f>
        <v>-0.50949682132839635</v>
      </c>
      <c r="P7495">
        <f>ABS($J$3-O7495)</f>
        <v>1.7869402448493998E-2</v>
      </c>
      <c r="Q7495">
        <f>ABS($J$4-O7495)</f>
        <v>2.6982797697225953</v>
      </c>
      <c r="R7495">
        <f>ABS($J$5-O7495)</f>
        <v>0.35738804896988019</v>
      </c>
      <c r="S7495">
        <f>ABS($J$6-O7495)</f>
        <v>0.94707832977018247</v>
      </c>
      <c r="T7495">
        <f>MIN(P7495:S7495)</f>
        <v>1.7869402448493998E-2</v>
      </c>
      <c r="U7495">
        <f>MATCH(T7495,P7495:S7495, 0)</f>
        <v>1</v>
      </c>
    </row>
    <row r="7496" spans="1:21" x14ac:dyDescent="0.35">
      <c r="A7496">
        <v>1</v>
      </c>
      <c r="B7496">
        <v>7485</v>
      </c>
      <c r="C7496" t="s">
        <v>527</v>
      </c>
      <c r="D7496" t="s">
        <v>528</v>
      </c>
      <c r="E7496" t="s">
        <v>84</v>
      </c>
      <c r="F7496" t="s">
        <v>85</v>
      </c>
      <c r="G7496" t="s">
        <v>153</v>
      </c>
      <c r="H7496" t="s">
        <v>154</v>
      </c>
      <c r="I7496" s="1">
        <v>42671</v>
      </c>
      <c r="J7496">
        <v>2016</v>
      </c>
      <c r="K7496" t="s">
        <v>77</v>
      </c>
      <c r="L7496" t="s">
        <v>78</v>
      </c>
      <c r="M7496" s="1">
        <v>42654</v>
      </c>
      <c r="N7496">
        <v>13</v>
      </c>
      <c r="O7496">
        <f>STANDARDIZE(N7496,$N$8,$N$9)</f>
        <v>-0.40228040663743231</v>
      </c>
      <c r="P7496">
        <f>ABS($J$3-O7496)</f>
        <v>0.12508581713945804</v>
      </c>
      <c r="Q7496">
        <f>ABS($J$4-O7496)</f>
        <v>2.5910633550316313</v>
      </c>
      <c r="R7496">
        <f>ABS($J$5-O7496)</f>
        <v>0.25017163427891614</v>
      </c>
      <c r="S7496">
        <f>ABS($J$6-O7496)</f>
        <v>0.83986191507921837</v>
      </c>
      <c r="T7496">
        <f>MIN(P7496:S7496)</f>
        <v>0.12508581713945804</v>
      </c>
      <c r="U7496">
        <f>MATCH(T7496,P7496:S7496, 0)</f>
        <v>1</v>
      </c>
    </row>
    <row r="7497" spans="1:21" x14ac:dyDescent="0.35">
      <c r="A7497">
        <v>3</v>
      </c>
      <c r="B7497">
        <v>7486</v>
      </c>
      <c r="C7497" t="s">
        <v>100</v>
      </c>
      <c r="D7497" t="s">
        <v>101</v>
      </c>
      <c r="E7497" t="s">
        <v>90</v>
      </c>
      <c r="F7497" t="s">
        <v>91</v>
      </c>
      <c r="G7497" t="s">
        <v>235</v>
      </c>
      <c r="H7497" t="s">
        <v>236</v>
      </c>
      <c r="I7497" s="1">
        <v>42671</v>
      </c>
      <c r="J7497">
        <v>2016</v>
      </c>
      <c r="K7497" t="s">
        <v>38</v>
      </c>
      <c r="L7497" t="s">
        <v>13</v>
      </c>
      <c r="M7497" s="1">
        <v>42697</v>
      </c>
      <c r="N7497">
        <v>26</v>
      </c>
      <c r="O7497">
        <f>STANDARDIZE(N7497,$N$8,$N$9)</f>
        <v>-0.16997817480701016</v>
      </c>
      <c r="P7497">
        <f>ABS($J$3-O7497)</f>
        <v>0.35738804896988019</v>
      </c>
      <c r="Q7497">
        <f>ABS($J$4-O7497)</f>
        <v>2.3587611232012091</v>
      </c>
      <c r="R7497">
        <f>ABS($J$5-O7497)</f>
        <v>1.7869402448493998E-2</v>
      </c>
      <c r="S7497">
        <f>ABS($J$6-O7497)</f>
        <v>0.60755968324879628</v>
      </c>
      <c r="T7497">
        <f>MIN(P7497:S7497)</f>
        <v>1.7869402448493998E-2</v>
      </c>
      <c r="U7497">
        <f>MATCH(T7497,P7497:S7497, 0)</f>
        <v>3</v>
      </c>
    </row>
    <row r="7498" spans="1:21" x14ac:dyDescent="0.35">
      <c r="A7498">
        <v>1</v>
      </c>
      <c r="B7498">
        <v>7487</v>
      </c>
      <c r="C7498" t="s">
        <v>14</v>
      </c>
      <c r="D7498" t="s">
        <v>15</v>
      </c>
      <c r="E7498" t="s">
        <v>105</v>
      </c>
      <c r="F7498" t="s">
        <v>59</v>
      </c>
      <c r="G7498" t="s">
        <v>106</v>
      </c>
      <c r="H7498" t="s">
        <v>107</v>
      </c>
      <c r="I7498" s="1">
        <v>42672</v>
      </c>
      <c r="J7498">
        <v>2016</v>
      </c>
      <c r="K7498" t="s">
        <v>176</v>
      </c>
      <c r="L7498" t="s">
        <v>177</v>
      </c>
      <c r="M7498" s="1">
        <v>42411</v>
      </c>
      <c r="N7498">
        <v>4</v>
      </c>
      <c r="O7498">
        <f>STANDARDIZE(N7498,$N$8,$N$9)</f>
        <v>-0.56310502867387835</v>
      </c>
      <c r="P7498">
        <f>ABS($J$3-O7498)</f>
        <v>3.5738804896987997E-2</v>
      </c>
      <c r="Q7498">
        <f>ABS($J$4-O7498)</f>
        <v>2.7518879770680771</v>
      </c>
      <c r="R7498">
        <f>ABS($J$5-O7498)</f>
        <v>0.41099625631536219</v>
      </c>
      <c r="S7498">
        <f>ABS($J$6-O7498)</f>
        <v>1.0006865371156644</v>
      </c>
      <c r="T7498">
        <f>MIN(P7498:S7498)</f>
        <v>3.5738804896987997E-2</v>
      </c>
      <c r="U7498">
        <f>MATCH(T7498,P7498:S7498, 0)</f>
        <v>1</v>
      </c>
    </row>
    <row r="7499" spans="1:21" x14ac:dyDescent="0.35">
      <c r="A7499">
        <v>1</v>
      </c>
      <c r="B7499">
        <v>7488</v>
      </c>
      <c r="C7499" t="s">
        <v>14</v>
      </c>
      <c r="D7499" t="s">
        <v>15</v>
      </c>
      <c r="E7499" t="s">
        <v>163</v>
      </c>
      <c r="F7499" t="s">
        <v>59</v>
      </c>
      <c r="G7499" t="s">
        <v>164</v>
      </c>
      <c r="H7499" t="s">
        <v>165</v>
      </c>
      <c r="I7499" s="1">
        <v>42672</v>
      </c>
      <c r="J7499">
        <v>2016</v>
      </c>
      <c r="K7499" t="s">
        <v>77</v>
      </c>
      <c r="L7499" t="s">
        <v>78</v>
      </c>
      <c r="M7499" s="1">
        <v>42688</v>
      </c>
      <c r="N7499">
        <v>16</v>
      </c>
      <c r="O7499">
        <f>STANDARDIZE(N7499,$N$8,$N$9)</f>
        <v>-0.34867219929195026</v>
      </c>
      <c r="P7499">
        <f>ABS($J$3-O7499)</f>
        <v>0.17869402448494009</v>
      </c>
      <c r="Q7499">
        <f>ABS($J$4-O7499)</f>
        <v>2.5374551476861491</v>
      </c>
      <c r="R7499">
        <f>ABS($J$5-O7499)</f>
        <v>0.19656342693343409</v>
      </c>
      <c r="S7499">
        <f>ABS($J$6-O7499)</f>
        <v>0.78625370773373637</v>
      </c>
      <c r="T7499">
        <f>MIN(P7499:S7499)</f>
        <v>0.17869402448494009</v>
      </c>
      <c r="U7499">
        <f>MATCH(T7499,P7499:S7499, 0)</f>
        <v>1</v>
      </c>
    </row>
    <row r="7500" spans="1:21" x14ac:dyDescent="0.35">
      <c r="A7500">
        <v>3</v>
      </c>
      <c r="B7500">
        <v>7489</v>
      </c>
      <c r="C7500" t="s">
        <v>178</v>
      </c>
      <c r="D7500" t="s">
        <v>179</v>
      </c>
      <c r="E7500" t="s">
        <v>296</v>
      </c>
      <c r="F7500" t="s">
        <v>335</v>
      </c>
      <c r="G7500" t="s">
        <v>336</v>
      </c>
      <c r="H7500" t="s">
        <v>337</v>
      </c>
      <c r="I7500" s="1">
        <v>42672</v>
      </c>
      <c r="J7500">
        <v>2016</v>
      </c>
      <c r="K7500" t="s">
        <v>577</v>
      </c>
      <c r="L7500" t="s">
        <v>578</v>
      </c>
      <c r="M7500" s="1">
        <v>42381</v>
      </c>
      <c r="N7500">
        <v>33</v>
      </c>
      <c r="O7500">
        <f>STANDARDIZE(N7500,$N$8,$N$9)</f>
        <v>-4.4892357667552112E-2</v>
      </c>
      <c r="P7500">
        <f>ABS($J$3-O7500)</f>
        <v>0.48247386610933823</v>
      </c>
      <c r="Q7500">
        <f>ABS($J$4-O7500)</f>
        <v>2.2336753060617509</v>
      </c>
      <c r="R7500">
        <f>ABS($J$5-O7500)</f>
        <v>0.10721641469096405</v>
      </c>
      <c r="S7500">
        <f>ABS($J$6-O7500)</f>
        <v>0.48247386610933823</v>
      </c>
      <c r="T7500">
        <f>MIN(P7500:S7500)</f>
        <v>0.10721641469096405</v>
      </c>
      <c r="U7500">
        <f>MATCH(T7500,P7500:S7500, 0)</f>
        <v>3</v>
      </c>
    </row>
    <row r="7501" spans="1:21" x14ac:dyDescent="0.35">
      <c r="A7501">
        <v>4</v>
      </c>
      <c r="B7501">
        <v>7490</v>
      </c>
      <c r="C7501" t="s">
        <v>30</v>
      </c>
      <c r="D7501" t="s">
        <v>31</v>
      </c>
      <c r="E7501" t="s">
        <v>73</v>
      </c>
      <c r="F7501" t="s">
        <v>74</v>
      </c>
      <c r="G7501" t="s">
        <v>75</v>
      </c>
      <c r="H7501" t="s">
        <v>76</v>
      </c>
      <c r="I7501" s="1">
        <v>42672</v>
      </c>
      <c r="J7501">
        <v>2016</v>
      </c>
      <c r="K7501" t="s">
        <v>77</v>
      </c>
      <c r="L7501" t="s">
        <v>78</v>
      </c>
      <c r="M7501" s="1">
        <v>42724</v>
      </c>
      <c r="N7501">
        <v>52</v>
      </c>
      <c r="O7501">
        <f>STANDARDIZE(N7501,$N$8,$N$9)</f>
        <v>0.29462628885383407</v>
      </c>
      <c r="P7501">
        <f>ABS($J$3-O7501)</f>
        <v>0.82199251263072437</v>
      </c>
      <c r="Q7501">
        <f>ABS($J$4-O7501)</f>
        <v>1.8941566595403649</v>
      </c>
      <c r="R7501">
        <f>ABS($J$5-O7501)</f>
        <v>0.44673506121235024</v>
      </c>
      <c r="S7501">
        <f>ABS($J$6-O7501)</f>
        <v>0.14295521958795204</v>
      </c>
      <c r="T7501">
        <f>MIN(P7501:S7501)</f>
        <v>0.14295521958795204</v>
      </c>
      <c r="U7501">
        <f>MATCH(T7501,P7501:S7501, 0)</f>
        <v>4</v>
      </c>
    </row>
    <row r="7502" spans="1:21" x14ac:dyDescent="0.35">
      <c r="A7502">
        <v>4</v>
      </c>
      <c r="B7502">
        <v>7491</v>
      </c>
      <c r="C7502" t="s">
        <v>30</v>
      </c>
      <c r="D7502" t="s">
        <v>31</v>
      </c>
      <c r="E7502" t="s">
        <v>105</v>
      </c>
      <c r="F7502" t="s">
        <v>59</v>
      </c>
      <c r="G7502" t="s">
        <v>106</v>
      </c>
      <c r="H7502" t="s">
        <v>107</v>
      </c>
      <c r="I7502" s="1">
        <v>42672</v>
      </c>
      <c r="J7502">
        <v>2016</v>
      </c>
      <c r="K7502" t="s">
        <v>41</v>
      </c>
      <c r="L7502" t="s">
        <v>42</v>
      </c>
      <c r="M7502" s="1">
        <v>43070</v>
      </c>
      <c r="N7502">
        <v>75</v>
      </c>
      <c r="O7502">
        <f>STANDARDIZE(N7502,$N$8,$N$9)</f>
        <v>0.70562254516919631</v>
      </c>
      <c r="P7502">
        <f>ABS($J$3-O7502)</f>
        <v>1.2329887689460866</v>
      </c>
      <c r="Q7502">
        <f>ABS($J$4-O7502)</f>
        <v>1.4831604032250025</v>
      </c>
      <c r="R7502">
        <f>ABS($J$5-O7502)</f>
        <v>0.85773131752771248</v>
      </c>
      <c r="S7502">
        <f>ABS($J$6-O7502)</f>
        <v>0.2680410367274102</v>
      </c>
      <c r="T7502">
        <f>MIN(P7502:S7502)</f>
        <v>0.2680410367274102</v>
      </c>
      <c r="U7502">
        <f>MATCH(T7502,P7502:S7502, 0)</f>
        <v>4</v>
      </c>
    </row>
    <row r="7503" spans="1:21" x14ac:dyDescent="0.35">
      <c r="A7503">
        <v>2</v>
      </c>
      <c r="B7503">
        <v>7492</v>
      </c>
      <c r="C7503" t="s">
        <v>14</v>
      </c>
      <c r="D7503" t="s">
        <v>15</v>
      </c>
      <c r="E7503" t="s">
        <v>79</v>
      </c>
      <c r="F7503" t="s">
        <v>35</v>
      </c>
      <c r="G7503" t="s">
        <v>80</v>
      </c>
      <c r="H7503" t="s">
        <v>81</v>
      </c>
      <c r="I7503" s="1">
        <v>42672</v>
      </c>
      <c r="J7503">
        <v>2016</v>
      </c>
      <c r="K7503" t="s">
        <v>41</v>
      </c>
      <c r="L7503" t="s">
        <v>42</v>
      </c>
      <c r="M7503" s="1">
        <v>42789</v>
      </c>
      <c r="N7503">
        <v>117</v>
      </c>
      <c r="O7503">
        <f>STANDARDIZE(N7503,$N$8,$N$9)</f>
        <v>1.4561374480059448</v>
      </c>
      <c r="P7503">
        <f>ABS($J$3-O7503)</f>
        <v>1.9835036717828352</v>
      </c>
      <c r="Q7503">
        <f>ABS($J$4-O7503)</f>
        <v>0.73264550038825416</v>
      </c>
      <c r="R7503">
        <f>ABS($J$5-O7503)</f>
        <v>1.608246220364461</v>
      </c>
      <c r="S7503">
        <f>ABS($J$6-O7503)</f>
        <v>1.0185559395641586</v>
      </c>
      <c r="T7503">
        <f>MIN(P7503:S7503)</f>
        <v>0.73264550038825416</v>
      </c>
      <c r="U7503">
        <f>MATCH(T7503,P7503:S7503, 0)</f>
        <v>2</v>
      </c>
    </row>
    <row r="7504" spans="1:21" x14ac:dyDescent="0.35">
      <c r="A7504">
        <v>1</v>
      </c>
      <c r="B7504">
        <v>7493</v>
      </c>
      <c r="C7504" t="s">
        <v>357</v>
      </c>
      <c r="D7504" t="s">
        <v>358</v>
      </c>
      <c r="E7504" t="s">
        <v>16</v>
      </c>
      <c r="F7504" t="s">
        <v>17</v>
      </c>
      <c r="G7504" t="s">
        <v>137</v>
      </c>
      <c r="H7504" t="s">
        <v>138</v>
      </c>
      <c r="I7504" s="1">
        <v>42673</v>
      </c>
      <c r="J7504">
        <v>2016</v>
      </c>
      <c r="K7504" t="s">
        <v>125</v>
      </c>
      <c r="L7504" t="s">
        <v>126</v>
      </c>
      <c r="M7504" s="1">
        <v>42411</v>
      </c>
      <c r="N7504">
        <v>3</v>
      </c>
      <c r="O7504">
        <f>STANDARDIZE(N7504,$N$8,$N$9)</f>
        <v>-0.58097443112237235</v>
      </c>
      <c r="P7504">
        <f>ABS($J$3-O7504)</f>
        <v>5.3608207345481995E-2</v>
      </c>
      <c r="Q7504">
        <f>ABS($J$4-O7504)</f>
        <v>2.7697573795165713</v>
      </c>
      <c r="R7504">
        <f>ABS($J$5-O7504)</f>
        <v>0.42886565876385618</v>
      </c>
      <c r="S7504">
        <f>ABS($J$6-O7504)</f>
        <v>1.0185559395641586</v>
      </c>
      <c r="T7504">
        <f>MIN(P7504:S7504)</f>
        <v>5.3608207345481995E-2</v>
      </c>
      <c r="U7504">
        <f>MATCH(T7504,P7504:S7504, 0)</f>
        <v>1</v>
      </c>
    </row>
    <row r="7505" spans="1:21" x14ac:dyDescent="0.35">
      <c r="A7505">
        <v>1</v>
      </c>
      <c r="B7505">
        <v>7494</v>
      </c>
      <c r="C7505" t="s">
        <v>14</v>
      </c>
      <c r="D7505" t="s">
        <v>15</v>
      </c>
      <c r="E7505" t="s">
        <v>79</v>
      </c>
      <c r="F7505" t="s">
        <v>35</v>
      </c>
      <c r="G7505" t="s">
        <v>306</v>
      </c>
      <c r="H7505" t="s">
        <v>307</v>
      </c>
      <c r="I7505" s="1">
        <v>42673</v>
      </c>
      <c r="J7505">
        <v>2016</v>
      </c>
      <c r="K7505" t="s">
        <v>77</v>
      </c>
      <c r="L7505" t="s">
        <v>78</v>
      </c>
      <c r="M7505" s="1">
        <v>42687</v>
      </c>
      <c r="N7505">
        <v>14</v>
      </c>
      <c r="O7505">
        <f>STANDARDIZE(N7505,$N$8,$N$9)</f>
        <v>-0.38441100418893831</v>
      </c>
      <c r="P7505">
        <f>ABS($J$3-O7505)</f>
        <v>0.14295521958795204</v>
      </c>
      <c r="Q7505">
        <f>ABS($J$4-O7505)</f>
        <v>2.5731939525831371</v>
      </c>
      <c r="R7505">
        <f>ABS($J$5-O7505)</f>
        <v>0.23230223183042215</v>
      </c>
      <c r="S7505">
        <f>ABS($J$6-O7505)</f>
        <v>0.82199251263072437</v>
      </c>
      <c r="T7505">
        <f>MIN(P7505:S7505)</f>
        <v>0.14295521958795204</v>
      </c>
      <c r="U7505">
        <f>MATCH(T7505,P7505:S7505, 0)</f>
        <v>1</v>
      </c>
    </row>
    <row r="7506" spans="1:21" x14ac:dyDescent="0.35">
      <c r="A7506">
        <v>3</v>
      </c>
      <c r="B7506">
        <v>7495</v>
      </c>
      <c r="C7506" t="s">
        <v>67</v>
      </c>
      <c r="D7506" t="s">
        <v>68</v>
      </c>
      <c r="E7506" t="s">
        <v>163</v>
      </c>
      <c r="F7506" t="s">
        <v>59</v>
      </c>
      <c r="G7506" t="s">
        <v>164</v>
      </c>
      <c r="H7506" t="s">
        <v>165</v>
      </c>
      <c r="I7506" s="1">
        <v>42673</v>
      </c>
      <c r="J7506">
        <v>2016</v>
      </c>
      <c r="K7506" t="s">
        <v>77</v>
      </c>
      <c r="L7506" t="s">
        <v>78</v>
      </c>
      <c r="M7506" s="1">
        <v>42690</v>
      </c>
      <c r="N7506">
        <v>17</v>
      </c>
      <c r="O7506">
        <f>STANDARDIZE(N7506,$N$8,$N$9)</f>
        <v>-0.33080279684345626</v>
      </c>
      <c r="P7506">
        <f>ABS($J$3-O7506)</f>
        <v>0.19656342693343409</v>
      </c>
      <c r="Q7506">
        <f>ABS($J$4-O7506)</f>
        <v>2.5195857452376553</v>
      </c>
      <c r="R7506">
        <f>ABS($J$5-O7506)</f>
        <v>0.17869402448494009</v>
      </c>
      <c r="S7506">
        <f>ABS($J$6-O7506)</f>
        <v>0.76838430528524237</v>
      </c>
      <c r="T7506">
        <f>MIN(P7506:S7506)</f>
        <v>0.17869402448494009</v>
      </c>
      <c r="U7506">
        <f>MATCH(T7506,P7506:S7506, 0)</f>
        <v>3</v>
      </c>
    </row>
    <row r="7507" spans="1:21" x14ac:dyDescent="0.35">
      <c r="A7507">
        <v>3</v>
      </c>
      <c r="B7507">
        <v>7496</v>
      </c>
      <c r="C7507" t="s">
        <v>157</v>
      </c>
      <c r="D7507" t="s">
        <v>158</v>
      </c>
      <c r="E7507" t="s">
        <v>296</v>
      </c>
      <c r="F7507" t="s">
        <v>297</v>
      </c>
      <c r="G7507" t="s">
        <v>531</v>
      </c>
      <c r="H7507" t="s">
        <v>532</v>
      </c>
      <c r="I7507" s="1">
        <v>42673</v>
      </c>
      <c r="J7507">
        <v>2016</v>
      </c>
      <c r="K7507" t="s">
        <v>77</v>
      </c>
      <c r="L7507" t="s">
        <v>78</v>
      </c>
      <c r="M7507" s="1">
        <v>42716</v>
      </c>
      <c r="N7507">
        <v>43</v>
      </c>
      <c r="O7507">
        <f>STANDARDIZE(N7507,$N$8,$N$9)</f>
        <v>0.13380166681738798</v>
      </c>
      <c r="P7507">
        <f>ABS($J$3-O7507)</f>
        <v>0.66116789059427838</v>
      </c>
      <c r="Q7507">
        <f>ABS($J$4-O7507)</f>
        <v>2.0549812815768109</v>
      </c>
      <c r="R7507">
        <f>ABS($J$5-O7507)</f>
        <v>0.28591043917590414</v>
      </c>
      <c r="S7507">
        <f>ABS($J$6-O7507)</f>
        <v>0.30377984162439814</v>
      </c>
      <c r="T7507">
        <f>MIN(P7507:S7507)</f>
        <v>0.28591043917590414</v>
      </c>
      <c r="U7507">
        <f>MATCH(T7507,P7507:S7507, 0)</f>
        <v>3</v>
      </c>
    </row>
    <row r="7508" spans="1:21" x14ac:dyDescent="0.35">
      <c r="A7508">
        <v>1</v>
      </c>
      <c r="B7508">
        <v>7497</v>
      </c>
      <c r="C7508" t="s">
        <v>14</v>
      </c>
      <c r="D7508" t="s">
        <v>15</v>
      </c>
      <c r="E7508" t="s">
        <v>16</v>
      </c>
      <c r="F7508" t="s">
        <v>17</v>
      </c>
      <c r="G7508" t="s">
        <v>344</v>
      </c>
      <c r="H7508" t="s">
        <v>345</v>
      </c>
      <c r="I7508" s="1">
        <v>42674</v>
      </c>
      <c r="J7508">
        <v>2016</v>
      </c>
      <c r="K7508" t="s">
        <v>125</v>
      </c>
      <c r="L7508" t="s">
        <v>126</v>
      </c>
      <c r="M7508" s="1">
        <v>42562</v>
      </c>
      <c r="N7508">
        <v>7</v>
      </c>
      <c r="O7508">
        <f>STANDARDIZE(N7508,$N$8,$N$9)</f>
        <v>-0.50949682132839635</v>
      </c>
      <c r="P7508">
        <f>ABS($J$3-O7508)</f>
        <v>1.7869402448493998E-2</v>
      </c>
      <c r="Q7508">
        <f>ABS($J$4-O7508)</f>
        <v>2.6982797697225953</v>
      </c>
      <c r="R7508">
        <f>ABS($J$5-O7508)</f>
        <v>0.35738804896988019</v>
      </c>
      <c r="S7508">
        <f>ABS($J$6-O7508)</f>
        <v>0.94707832977018247</v>
      </c>
      <c r="T7508">
        <f>MIN(P7508:S7508)</f>
        <v>1.7869402448493998E-2</v>
      </c>
      <c r="U7508">
        <f>MATCH(T7508,P7508:S7508, 0)</f>
        <v>1</v>
      </c>
    </row>
    <row r="7509" spans="1:21" x14ac:dyDescent="0.35">
      <c r="A7509">
        <v>3</v>
      </c>
      <c r="B7509">
        <v>7498</v>
      </c>
      <c r="C7509" t="s">
        <v>14</v>
      </c>
      <c r="D7509" t="s">
        <v>15</v>
      </c>
      <c r="E7509" t="s">
        <v>16</v>
      </c>
      <c r="F7509" t="s">
        <v>17</v>
      </c>
      <c r="G7509" t="s">
        <v>18</v>
      </c>
      <c r="H7509" t="s">
        <v>19</v>
      </c>
      <c r="I7509" s="1">
        <v>42674</v>
      </c>
      <c r="J7509">
        <v>2016</v>
      </c>
      <c r="K7509" t="s">
        <v>77</v>
      </c>
      <c r="L7509" t="s">
        <v>78</v>
      </c>
      <c r="M7509" s="1">
        <v>42697</v>
      </c>
      <c r="N7509">
        <v>23</v>
      </c>
      <c r="O7509">
        <f>STANDARDIZE(N7509,$N$8,$N$9)</f>
        <v>-0.22358638215249221</v>
      </c>
      <c r="P7509">
        <f>ABS($J$3-O7509)</f>
        <v>0.30377984162439814</v>
      </c>
      <c r="Q7509">
        <f>ABS($J$4-O7509)</f>
        <v>2.4123693305466913</v>
      </c>
      <c r="R7509">
        <f>ABS($J$5-O7509)</f>
        <v>7.1477609793976049E-2</v>
      </c>
      <c r="S7509">
        <f>ABS($J$6-O7509)</f>
        <v>0.66116789059427838</v>
      </c>
      <c r="T7509">
        <f>MIN(P7509:S7509)</f>
        <v>7.1477609793976049E-2</v>
      </c>
      <c r="U7509">
        <f>MATCH(T7509,P7509:S7509, 0)</f>
        <v>3</v>
      </c>
    </row>
    <row r="7510" spans="1:21" x14ac:dyDescent="0.35">
      <c r="A7510">
        <v>3</v>
      </c>
      <c r="B7510">
        <v>7499</v>
      </c>
      <c r="C7510" t="s">
        <v>14</v>
      </c>
      <c r="D7510" t="s">
        <v>15</v>
      </c>
      <c r="E7510" t="s">
        <v>105</v>
      </c>
      <c r="F7510" t="s">
        <v>59</v>
      </c>
      <c r="G7510" t="s">
        <v>106</v>
      </c>
      <c r="H7510" t="s">
        <v>107</v>
      </c>
      <c r="I7510" s="1">
        <v>42674</v>
      </c>
      <c r="J7510">
        <v>2016</v>
      </c>
      <c r="K7510" t="s">
        <v>41</v>
      </c>
      <c r="L7510" t="s">
        <v>42</v>
      </c>
      <c r="M7510" s="1">
        <v>42563</v>
      </c>
      <c r="N7510">
        <v>37</v>
      </c>
      <c r="O7510">
        <f>STANDARDIZE(N7510,$N$8,$N$9)</f>
        <v>2.6585252126423927E-2</v>
      </c>
      <c r="P7510">
        <f>ABS($J$3-O7510)</f>
        <v>0.55395147590331428</v>
      </c>
      <c r="Q7510">
        <f>ABS($J$4-O7510)</f>
        <v>2.1621976962677749</v>
      </c>
      <c r="R7510">
        <f>ABS($J$5-O7510)</f>
        <v>0.17869402448494009</v>
      </c>
      <c r="S7510">
        <f>ABS($J$6-O7510)</f>
        <v>0.41099625631536219</v>
      </c>
      <c r="T7510">
        <f>MIN(P7510:S7510)</f>
        <v>0.17869402448494009</v>
      </c>
      <c r="U7510">
        <f>MATCH(T7510,P7510:S7510, 0)</f>
        <v>3</v>
      </c>
    </row>
    <row r="7511" spans="1:21" x14ac:dyDescent="0.35">
      <c r="A7511">
        <v>1</v>
      </c>
      <c r="B7511">
        <v>7500</v>
      </c>
      <c r="C7511" t="s">
        <v>30</v>
      </c>
      <c r="D7511" t="s">
        <v>31</v>
      </c>
      <c r="E7511" t="s">
        <v>243</v>
      </c>
      <c r="F7511" t="s">
        <v>208</v>
      </c>
      <c r="G7511" t="s">
        <v>244</v>
      </c>
      <c r="H7511" t="s">
        <v>245</v>
      </c>
      <c r="I7511" s="1">
        <v>42675</v>
      </c>
      <c r="J7511">
        <v>2016</v>
      </c>
      <c r="K7511" t="s">
        <v>77</v>
      </c>
      <c r="L7511" t="s">
        <v>78</v>
      </c>
      <c r="M7511" s="1">
        <v>42389</v>
      </c>
      <c r="N7511">
        <v>9</v>
      </c>
      <c r="O7511">
        <f>STANDARDIZE(N7511,$N$8,$N$9)</f>
        <v>-0.4737580164314083</v>
      </c>
      <c r="P7511">
        <f>ABS($J$3-O7511)</f>
        <v>5.3608207345482051E-2</v>
      </c>
      <c r="Q7511">
        <f>ABS($J$4-O7511)</f>
        <v>2.6625409648256073</v>
      </c>
      <c r="R7511">
        <f>ABS($J$5-O7511)</f>
        <v>0.32164924407289214</v>
      </c>
      <c r="S7511">
        <f>ABS($J$6-O7511)</f>
        <v>0.91133952487319436</v>
      </c>
      <c r="T7511">
        <f>MIN(P7511:S7511)</f>
        <v>5.3608207345482051E-2</v>
      </c>
      <c r="U7511">
        <f>MATCH(T7511,P7511:S7511, 0)</f>
        <v>1</v>
      </c>
    </row>
    <row r="7512" spans="1:21" x14ac:dyDescent="0.35">
      <c r="A7512">
        <v>1</v>
      </c>
      <c r="B7512">
        <v>7501</v>
      </c>
      <c r="C7512" t="s">
        <v>14</v>
      </c>
      <c r="D7512" t="s">
        <v>15</v>
      </c>
      <c r="E7512" t="s">
        <v>90</v>
      </c>
      <c r="F7512" t="s">
        <v>91</v>
      </c>
      <c r="G7512" t="s">
        <v>377</v>
      </c>
      <c r="H7512" t="s">
        <v>378</v>
      </c>
      <c r="I7512" s="1">
        <v>42675</v>
      </c>
      <c r="J7512">
        <v>2016</v>
      </c>
      <c r="K7512" t="s">
        <v>69</v>
      </c>
      <c r="L7512" t="s">
        <v>70</v>
      </c>
      <c r="M7512" s="1">
        <v>42390</v>
      </c>
      <c r="N7512">
        <v>10</v>
      </c>
      <c r="O7512">
        <f>STANDARDIZE(N7512,$N$8,$N$9)</f>
        <v>-0.4558886139829143</v>
      </c>
      <c r="P7512">
        <f>ABS($J$3-O7512)</f>
        <v>7.1477609793976049E-2</v>
      </c>
      <c r="Q7512">
        <f>ABS($J$4-O7512)</f>
        <v>2.6446715623771131</v>
      </c>
      <c r="R7512">
        <f>ABS($J$5-O7512)</f>
        <v>0.30377984162439814</v>
      </c>
      <c r="S7512">
        <f>ABS($J$6-O7512)</f>
        <v>0.89347012242470036</v>
      </c>
      <c r="T7512">
        <f>MIN(P7512:S7512)</f>
        <v>7.1477609793976049E-2</v>
      </c>
      <c r="U7512">
        <f>MATCH(T7512,P7512:S7512, 0)</f>
        <v>1</v>
      </c>
    </row>
    <row r="7513" spans="1:21" x14ac:dyDescent="0.35">
      <c r="A7513">
        <v>3</v>
      </c>
      <c r="B7513">
        <v>7502</v>
      </c>
      <c r="C7513" t="s">
        <v>14</v>
      </c>
      <c r="D7513" t="s">
        <v>15</v>
      </c>
      <c r="E7513" t="s">
        <v>163</v>
      </c>
      <c r="F7513" t="s">
        <v>59</v>
      </c>
      <c r="G7513" t="s">
        <v>164</v>
      </c>
      <c r="H7513" t="s">
        <v>165</v>
      </c>
      <c r="I7513" s="1">
        <v>42675</v>
      </c>
      <c r="J7513">
        <v>2016</v>
      </c>
      <c r="K7513" t="s">
        <v>77</v>
      </c>
      <c r="L7513" t="s">
        <v>78</v>
      </c>
      <c r="M7513" s="1">
        <v>42431</v>
      </c>
      <c r="N7513">
        <v>23</v>
      </c>
      <c r="O7513">
        <f>STANDARDIZE(N7513,$N$8,$N$9)</f>
        <v>-0.22358638215249221</v>
      </c>
      <c r="P7513">
        <f>ABS($J$3-O7513)</f>
        <v>0.30377984162439814</v>
      </c>
      <c r="Q7513">
        <f>ABS($J$4-O7513)</f>
        <v>2.4123693305466913</v>
      </c>
      <c r="R7513">
        <f>ABS($J$5-O7513)</f>
        <v>7.1477609793976049E-2</v>
      </c>
      <c r="S7513">
        <f>ABS($J$6-O7513)</f>
        <v>0.66116789059427838</v>
      </c>
      <c r="T7513">
        <f>MIN(P7513:S7513)</f>
        <v>7.1477609793976049E-2</v>
      </c>
      <c r="U7513">
        <f>MATCH(T7513,P7513:S7513, 0)</f>
        <v>3</v>
      </c>
    </row>
    <row r="7514" spans="1:21" x14ac:dyDescent="0.35">
      <c r="A7514">
        <v>3</v>
      </c>
      <c r="B7514">
        <v>7503</v>
      </c>
      <c r="C7514" t="s">
        <v>14</v>
      </c>
      <c r="D7514" t="s">
        <v>15</v>
      </c>
      <c r="E7514" t="s">
        <v>163</v>
      </c>
      <c r="F7514" t="s">
        <v>59</v>
      </c>
      <c r="G7514" t="s">
        <v>164</v>
      </c>
      <c r="H7514" t="s">
        <v>165</v>
      </c>
      <c r="I7514" s="1">
        <v>42675</v>
      </c>
      <c r="J7514">
        <v>2016</v>
      </c>
      <c r="K7514" t="s">
        <v>77</v>
      </c>
      <c r="L7514" t="s">
        <v>78</v>
      </c>
      <c r="M7514" s="1">
        <v>42431</v>
      </c>
      <c r="N7514">
        <v>23</v>
      </c>
      <c r="O7514">
        <f>STANDARDIZE(N7514,$N$8,$N$9)</f>
        <v>-0.22358638215249221</v>
      </c>
      <c r="P7514">
        <f>ABS($J$3-O7514)</f>
        <v>0.30377984162439814</v>
      </c>
      <c r="Q7514">
        <f>ABS($J$4-O7514)</f>
        <v>2.4123693305466913</v>
      </c>
      <c r="R7514">
        <f>ABS($J$5-O7514)</f>
        <v>7.1477609793976049E-2</v>
      </c>
      <c r="S7514">
        <f>ABS($J$6-O7514)</f>
        <v>0.66116789059427838</v>
      </c>
      <c r="T7514">
        <f>MIN(P7514:S7514)</f>
        <v>7.1477609793976049E-2</v>
      </c>
      <c r="U7514">
        <f>MATCH(T7514,P7514:S7514, 0)</f>
        <v>3</v>
      </c>
    </row>
    <row r="7515" spans="1:21" x14ac:dyDescent="0.35">
      <c r="A7515">
        <v>3</v>
      </c>
      <c r="B7515">
        <v>7504</v>
      </c>
      <c r="C7515" t="s">
        <v>30</v>
      </c>
      <c r="D7515" t="s">
        <v>31</v>
      </c>
      <c r="E7515" t="s">
        <v>163</v>
      </c>
      <c r="F7515" t="s">
        <v>59</v>
      </c>
      <c r="G7515" t="s">
        <v>164</v>
      </c>
      <c r="H7515" t="s">
        <v>165</v>
      </c>
      <c r="I7515" s="1">
        <v>42675</v>
      </c>
      <c r="J7515">
        <v>2016</v>
      </c>
      <c r="K7515" t="s">
        <v>77</v>
      </c>
      <c r="L7515" t="s">
        <v>78</v>
      </c>
      <c r="M7515" s="1">
        <v>42431</v>
      </c>
      <c r="N7515">
        <v>23</v>
      </c>
      <c r="O7515">
        <f>STANDARDIZE(N7515,$N$8,$N$9)</f>
        <v>-0.22358638215249221</v>
      </c>
      <c r="P7515">
        <f>ABS($J$3-O7515)</f>
        <v>0.30377984162439814</v>
      </c>
      <c r="Q7515">
        <f>ABS($J$4-O7515)</f>
        <v>2.4123693305466913</v>
      </c>
      <c r="R7515">
        <f>ABS($J$5-O7515)</f>
        <v>7.1477609793976049E-2</v>
      </c>
      <c r="S7515">
        <f>ABS($J$6-O7515)</f>
        <v>0.66116789059427838</v>
      </c>
      <c r="T7515">
        <f>MIN(P7515:S7515)</f>
        <v>7.1477609793976049E-2</v>
      </c>
      <c r="U7515">
        <f>MATCH(T7515,P7515:S7515, 0)</f>
        <v>3</v>
      </c>
    </row>
    <row r="7516" spans="1:21" x14ac:dyDescent="0.35">
      <c r="A7516">
        <v>3</v>
      </c>
      <c r="B7516">
        <v>7505</v>
      </c>
      <c r="C7516" t="s">
        <v>67</v>
      </c>
      <c r="D7516" t="s">
        <v>68</v>
      </c>
      <c r="E7516" t="s">
        <v>149</v>
      </c>
      <c r="F7516" t="s">
        <v>150</v>
      </c>
      <c r="G7516" t="s">
        <v>215</v>
      </c>
      <c r="H7516" t="s">
        <v>216</v>
      </c>
      <c r="I7516" s="1">
        <v>42675</v>
      </c>
      <c r="J7516">
        <v>2016</v>
      </c>
      <c r="K7516" t="s">
        <v>41</v>
      </c>
      <c r="L7516" t="s">
        <v>42</v>
      </c>
      <c r="M7516" s="1">
        <v>42676</v>
      </c>
      <c r="N7516">
        <v>31</v>
      </c>
      <c r="O7516">
        <f>STANDARDIZE(N7516,$N$8,$N$9)</f>
        <v>-8.0631162564540129E-2</v>
      </c>
      <c r="P7516">
        <f>ABS($J$3-O7516)</f>
        <v>0.44673506121235024</v>
      </c>
      <c r="Q7516">
        <f>ABS($J$4-O7516)</f>
        <v>2.2694141109587389</v>
      </c>
      <c r="R7516">
        <f>ABS($J$5-O7516)</f>
        <v>7.1477609793976035E-2</v>
      </c>
      <c r="S7516">
        <f>ABS($J$6-O7516)</f>
        <v>0.51821267100632629</v>
      </c>
      <c r="T7516">
        <f>MIN(P7516:S7516)</f>
        <v>7.1477609793976035E-2</v>
      </c>
      <c r="U7516">
        <f>MATCH(T7516,P7516:S7516, 0)</f>
        <v>3</v>
      </c>
    </row>
    <row r="7517" spans="1:21" x14ac:dyDescent="0.35">
      <c r="A7517">
        <v>4</v>
      </c>
      <c r="B7517">
        <v>7506</v>
      </c>
      <c r="C7517" t="s">
        <v>14</v>
      </c>
      <c r="D7517" t="s">
        <v>15</v>
      </c>
      <c r="E7517" t="s">
        <v>34</v>
      </c>
      <c r="F7517" t="s">
        <v>35</v>
      </c>
      <c r="G7517" t="s">
        <v>36</v>
      </c>
      <c r="H7517" t="s">
        <v>37</v>
      </c>
      <c r="I7517" s="1">
        <v>42675</v>
      </c>
      <c r="J7517">
        <v>2016</v>
      </c>
      <c r="K7517" t="s">
        <v>41</v>
      </c>
      <c r="L7517" t="s">
        <v>42</v>
      </c>
      <c r="M7517" s="1">
        <v>42426</v>
      </c>
      <c r="N7517">
        <v>46</v>
      </c>
      <c r="O7517">
        <f>STANDARDIZE(N7517,$N$8,$N$9)</f>
        <v>0.18740987416287</v>
      </c>
      <c r="P7517">
        <f>ABS($J$3-O7517)</f>
        <v>0.71477609793976038</v>
      </c>
      <c r="Q7517">
        <f>ABS($J$4-O7517)</f>
        <v>2.0013730742313292</v>
      </c>
      <c r="R7517">
        <f>ABS($J$5-O7517)</f>
        <v>0.33951864652138619</v>
      </c>
      <c r="S7517">
        <f>ABS($J$6-O7517)</f>
        <v>0.25017163427891609</v>
      </c>
      <c r="T7517">
        <f>MIN(P7517:S7517)</f>
        <v>0.25017163427891609</v>
      </c>
      <c r="U7517">
        <f>MATCH(T7517,P7517:S7517, 0)</f>
        <v>4</v>
      </c>
    </row>
    <row r="7518" spans="1:21" x14ac:dyDescent="0.35">
      <c r="A7518">
        <v>1</v>
      </c>
      <c r="B7518">
        <v>7507</v>
      </c>
      <c r="C7518" t="s">
        <v>14</v>
      </c>
      <c r="D7518" t="s">
        <v>15</v>
      </c>
      <c r="E7518" t="s">
        <v>141</v>
      </c>
      <c r="F7518" t="s">
        <v>142</v>
      </c>
      <c r="G7518" t="s">
        <v>143</v>
      </c>
      <c r="H7518" t="s">
        <v>144</v>
      </c>
      <c r="I7518" s="1">
        <v>42676</v>
      </c>
      <c r="J7518">
        <v>2016</v>
      </c>
      <c r="K7518" t="s">
        <v>41</v>
      </c>
      <c r="L7518" t="s">
        <v>42</v>
      </c>
      <c r="M7518" s="1">
        <v>42426</v>
      </c>
      <c r="N7518">
        <v>15</v>
      </c>
      <c r="O7518">
        <f>STANDARDIZE(N7518,$N$8,$N$9)</f>
        <v>-0.36654160174044426</v>
      </c>
      <c r="P7518">
        <f>ABS($J$3-O7518)</f>
        <v>0.1608246220364461</v>
      </c>
      <c r="Q7518">
        <f>ABS($J$4-O7518)</f>
        <v>2.5553245501346433</v>
      </c>
      <c r="R7518">
        <f>ABS($J$5-O7518)</f>
        <v>0.21443282938192809</v>
      </c>
      <c r="S7518">
        <f>ABS($J$6-O7518)</f>
        <v>0.80412311018223037</v>
      </c>
      <c r="T7518">
        <f>MIN(P7518:S7518)</f>
        <v>0.1608246220364461</v>
      </c>
      <c r="U7518">
        <f>MATCH(T7518,P7518:S7518, 0)</f>
        <v>1</v>
      </c>
    </row>
    <row r="7519" spans="1:21" x14ac:dyDescent="0.35">
      <c r="A7519">
        <v>3</v>
      </c>
      <c r="B7519">
        <v>7508</v>
      </c>
      <c r="C7519" t="s">
        <v>14</v>
      </c>
      <c r="D7519" t="s">
        <v>15</v>
      </c>
      <c r="E7519" t="s">
        <v>16</v>
      </c>
      <c r="F7519" t="s">
        <v>17</v>
      </c>
      <c r="G7519" t="s">
        <v>18</v>
      </c>
      <c r="H7519" t="s">
        <v>19</v>
      </c>
      <c r="I7519" s="1">
        <v>42676</v>
      </c>
      <c r="J7519">
        <v>2016</v>
      </c>
      <c r="K7519" t="s">
        <v>77</v>
      </c>
      <c r="L7519" t="s">
        <v>78</v>
      </c>
      <c r="M7519" s="1">
        <v>42403</v>
      </c>
      <c r="N7519">
        <v>20</v>
      </c>
      <c r="O7519">
        <f>STANDARDIZE(N7519,$N$8,$N$9)</f>
        <v>-0.27719458949797421</v>
      </c>
      <c r="P7519">
        <f>ABS($J$3-O7519)</f>
        <v>0.25017163427891614</v>
      </c>
      <c r="Q7519">
        <f>ABS($J$4-O7519)</f>
        <v>2.4659775378921731</v>
      </c>
      <c r="R7519">
        <f>ABS($J$5-O7519)</f>
        <v>0.12508581713945804</v>
      </c>
      <c r="S7519">
        <f>ABS($J$6-O7519)</f>
        <v>0.71477609793976038</v>
      </c>
      <c r="T7519">
        <f>MIN(P7519:S7519)</f>
        <v>0.12508581713945804</v>
      </c>
      <c r="U7519">
        <f>MATCH(T7519,P7519:S7519, 0)</f>
        <v>3</v>
      </c>
    </row>
    <row r="7520" spans="1:21" x14ac:dyDescent="0.35">
      <c r="A7520">
        <v>1</v>
      </c>
      <c r="B7520">
        <v>7509</v>
      </c>
      <c r="C7520" t="s">
        <v>14</v>
      </c>
      <c r="D7520" t="s">
        <v>15</v>
      </c>
      <c r="E7520" t="s">
        <v>163</v>
      </c>
      <c r="F7520" t="s">
        <v>59</v>
      </c>
      <c r="G7520" t="s">
        <v>164</v>
      </c>
      <c r="H7520" t="s">
        <v>165</v>
      </c>
      <c r="I7520" s="1">
        <v>42677</v>
      </c>
      <c r="J7520">
        <v>2016</v>
      </c>
      <c r="K7520" t="s">
        <v>41</v>
      </c>
      <c r="L7520" t="s">
        <v>42</v>
      </c>
      <c r="M7520" s="1">
        <v>42448</v>
      </c>
      <c r="N7520">
        <v>8</v>
      </c>
      <c r="O7520">
        <f>STANDARDIZE(N7520,$N$8,$N$9)</f>
        <v>-0.49162741887990236</v>
      </c>
      <c r="P7520">
        <f>ABS($J$3-O7520)</f>
        <v>3.5738804896987997E-2</v>
      </c>
      <c r="Q7520">
        <f>ABS($J$4-O7520)</f>
        <v>2.6804103672741011</v>
      </c>
      <c r="R7520">
        <f>ABS($J$5-O7520)</f>
        <v>0.33951864652138619</v>
      </c>
      <c r="S7520">
        <f>ABS($J$6-O7520)</f>
        <v>0.92920892732168847</v>
      </c>
      <c r="T7520">
        <f>MIN(P7520:S7520)</f>
        <v>3.5738804896987997E-2</v>
      </c>
      <c r="U7520">
        <f>MATCH(T7520,P7520:S7520, 0)</f>
        <v>1</v>
      </c>
    </row>
    <row r="7521" spans="1:21" x14ac:dyDescent="0.35">
      <c r="A7521">
        <v>3</v>
      </c>
      <c r="B7521">
        <v>7510</v>
      </c>
      <c r="C7521" t="s">
        <v>14</v>
      </c>
      <c r="D7521" t="s">
        <v>15</v>
      </c>
      <c r="E7521" t="s">
        <v>73</v>
      </c>
      <c r="F7521" t="s">
        <v>74</v>
      </c>
      <c r="G7521" t="s">
        <v>75</v>
      </c>
      <c r="H7521" t="s">
        <v>76</v>
      </c>
      <c r="I7521" s="1">
        <v>42677</v>
      </c>
      <c r="J7521">
        <v>2016</v>
      </c>
      <c r="K7521" t="s">
        <v>20</v>
      </c>
      <c r="L7521" t="s">
        <v>21</v>
      </c>
      <c r="M7521" s="1">
        <v>42460</v>
      </c>
      <c r="N7521">
        <v>20</v>
      </c>
      <c r="O7521">
        <f>STANDARDIZE(N7521,$N$8,$N$9)</f>
        <v>-0.27719458949797421</v>
      </c>
      <c r="P7521">
        <f>ABS($J$3-O7521)</f>
        <v>0.25017163427891614</v>
      </c>
      <c r="Q7521">
        <f>ABS($J$4-O7521)</f>
        <v>2.4659775378921731</v>
      </c>
      <c r="R7521">
        <f>ABS($J$5-O7521)</f>
        <v>0.12508581713945804</v>
      </c>
      <c r="S7521">
        <f>ABS($J$6-O7521)</f>
        <v>0.71477609793976038</v>
      </c>
      <c r="T7521">
        <f>MIN(P7521:S7521)</f>
        <v>0.12508581713945804</v>
      </c>
      <c r="U7521">
        <f>MATCH(T7521,P7521:S7521, 0)</f>
        <v>3</v>
      </c>
    </row>
    <row r="7522" spans="1:21" x14ac:dyDescent="0.35">
      <c r="A7522">
        <v>3</v>
      </c>
      <c r="B7522">
        <v>7511</v>
      </c>
      <c r="C7522" t="s">
        <v>14</v>
      </c>
      <c r="D7522" t="s">
        <v>15</v>
      </c>
      <c r="E7522" t="s">
        <v>16</v>
      </c>
      <c r="F7522" t="s">
        <v>17</v>
      </c>
      <c r="G7522" t="s">
        <v>18</v>
      </c>
      <c r="H7522" t="s">
        <v>19</v>
      </c>
      <c r="I7522" s="1">
        <v>42677</v>
      </c>
      <c r="J7522">
        <v>2016</v>
      </c>
      <c r="K7522" t="s">
        <v>20</v>
      </c>
      <c r="L7522" t="s">
        <v>21</v>
      </c>
      <c r="M7522" s="1">
        <v>42460</v>
      </c>
      <c r="N7522">
        <v>20</v>
      </c>
      <c r="O7522">
        <f>STANDARDIZE(N7522,$N$8,$N$9)</f>
        <v>-0.27719458949797421</v>
      </c>
      <c r="P7522">
        <f>ABS($J$3-O7522)</f>
        <v>0.25017163427891614</v>
      </c>
      <c r="Q7522">
        <f>ABS($J$4-O7522)</f>
        <v>2.4659775378921731</v>
      </c>
      <c r="R7522">
        <f>ABS($J$5-O7522)</f>
        <v>0.12508581713945804</v>
      </c>
      <c r="S7522">
        <f>ABS($J$6-O7522)</f>
        <v>0.71477609793976038</v>
      </c>
      <c r="T7522">
        <f>MIN(P7522:S7522)</f>
        <v>0.12508581713945804</v>
      </c>
      <c r="U7522">
        <f>MATCH(T7522,P7522:S7522, 0)</f>
        <v>3</v>
      </c>
    </row>
    <row r="7523" spans="1:21" x14ac:dyDescent="0.35">
      <c r="A7523">
        <v>3</v>
      </c>
      <c r="B7523">
        <v>7512</v>
      </c>
      <c r="C7523" t="s">
        <v>22</v>
      </c>
      <c r="D7523" t="s">
        <v>23</v>
      </c>
      <c r="E7523" t="s">
        <v>149</v>
      </c>
      <c r="F7523" t="s">
        <v>150</v>
      </c>
      <c r="G7523" t="s">
        <v>215</v>
      </c>
      <c r="H7523" t="s">
        <v>216</v>
      </c>
      <c r="I7523" s="1">
        <v>42677</v>
      </c>
      <c r="J7523">
        <v>2016</v>
      </c>
      <c r="K7523" t="s">
        <v>77</v>
      </c>
      <c r="L7523" t="s">
        <v>78</v>
      </c>
      <c r="M7523" s="1">
        <v>42464</v>
      </c>
      <c r="N7523">
        <v>24</v>
      </c>
      <c r="O7523">
        <f>STANDARDIZE(N7523,$N$8,$N$9)</f>
        <v>-0.20571697970399819</v>
      </c>
      <c r="P7523">
        <f>ABS($J$3-O7523)</f>
        <v>0.32164924407289219</v>
      </c>
      <c r="Q7523">
        <f>ABS($J$4-O7523)</f>
        <v>2.3944999280981971</v>
      </c>
      <c r="R7523">
        <f>ABS($J$5-O7523)</f>
        <v>5.3608207345482023E-2</v>
      </c>
      <c r="S7523">
        <f>ABS($J$6-O7523)</f>
        <v>0.64329848814578428</v>
      </c>
      <c r="T7523">
        <f>MIN(P7523:S7523)</f>
        <v>5.3608207345482023E-2</v>
      </c>
      <c r="U7523">
        <f>MATCH(T7523,P7523:S7523, 0)</f>
        <v>3</v>
      </c>
    </row>
    <row r="7524" spans="1:21" x14ac:dyDescent="0.35">
      <c r="A7524">
        <v>3</v>
      </c>
      <c r="B7524">
        <v>7513</v>
      </c>
      <c r="C7524" t="s">
        <v>308</v>
      </c>
      <c r="D7524" t="s">
        <v>309</v>
      </c>
      <c r="E7524" t="s">
        <v>149</v>
      </c>
      <c r="F7524" t="s">
        <v>150</v>
      </c>
      <c r="G7524" t="s">
        <v>215</v>
      </c>
      <c r="H7524" t="s">
        <v>216</v>
      </c>
      <c r="I7524" s="1">
        <v>42677</v>
      </c>
      <c r="J7524">
        <v>2016</v>
      </c>
      <c r="K7524" t="s">
        <v>77</v>
      </c>
      <c r="L7524" t="s">
        <v>78</v>
      </c>
      <c r="M7524" s="1">
        <v>42464</v>
      </c>
      <c r="N7524">
        <v>24</v>
      </c>
      <c r="O7524">
        <f>STANDARDIZE(N7524,$N$8,$N$9)</f>
        <v>-0.20571697970399819</v>
      </c>
      <c r="P7524">
        <f>ABS($J$3-O7524)</f>
        <v>0.32164924407289219</v>
      </c>
      <c r="Q7524">
        <f>ABS($J$4-O7524)</f>
        <v>2.3944999280981971</v>
      </c>
      <c r="R7524">
        <f>ABS($J$5-O7524)</f>
        <v>5.3608207345482023E-2</v>
      </c>
      <c r="S7524">
        <f>ABS($J$6-O7524)</f>
        <v>0.64329848814578428</v>
      </c>
      <c r="T7524">
        <f>MIN(P7524:S7524)</f>
        <v>5.3608207345482023E-2</v>
      </c>
      <c r="U7524">
        <f>MATCH(T7524,P7524:S7524, 0)</f>
        <v>3</v>
      </c>
    </row>
    <row r="7525" spans="1:21" x14ac:dyDescent="0.35">
      <c r="A7525">
        <v>3</v>
      </c>
      <c r="B7525">
        <v>7514</v>
      </c>
      <c r="C7525" t="s">
        <v>119</v>
      </c>
      <c r="D7525" t="s">
        <v>120</v>
      </c>
      <c r="E7525" t="s">
        <v>149</v>
      </c>
      <c r="F7525" t="s">
        <v>150</v>
      </c>
      <c r="G7525" t="s">
        <v>215</v>
      </c>
      <c r="H7525" t="s">
        <v>216</v>
      </c>
      <c r="I7525" s="1">
        <v>42677</v>
      </c>
      <c r="J7525">
        <v>2016</v>
      </c>
      <c r="K7525" t="s">
        <v>77</v>
      </c>
      <c r="L7525" t="s">
        <v>78</v>
      </c>
      <c r="M7525" s="1">
        <v>42464</v>
      </c>
      <c r="N7525">
        <v>24</v>
      </c>
      <c r="O7525">
        <f>STANDARDIZE(N7525,$N$8,$N$9)</f>
        <v>-0.20571697970399819</v>
      </c>
      <c r="P7525">
        <f>ABS($J$3-O7525)</f>
        <v>0.32164924407289219</v>
      </c>
      <c r="Q7525">
        <f>ABS($J$4-O7525)</f>
        <v>2.3944999280981971</v>
      </c>
      <c r="R7525">
        <f>ABS($J$5-O7525)</f>
        <v>5.3608207345482023E-2</v>
      </c>
      <c r="S7525">
        <f>ABS($J$6-O7525)</f>
        <v>0.64329848814578428</v>
      </c>
      <c r="T7525">
        <f>MIN(P7525:S7525)</f>
        <v>5.3608207345482023E-2</v>
      </c>
      <c r="U7525">
        <f>MATCH(T7525,P7525:S7525, 0)</f>
        <v>3</v>
      </c>
    </row>
    <row r="7526" spans="1:21" x14ac:dyDescent="0.35">
      <c r="A7526">
        <v>3</v>
      </c>
      <c r="B7526">
        <v>7515</v>
      </c>
      <c r="C7526" t="s">
        <v>129</v>
      </c>
      <c r="D7526" t="s">
        <v>130</v>
      </c>
      <c r="E7526" t="s">
        <v>73</v>
      </c>
      <c r="F7526" t="s">
        <v>74</v>
      </c>
      <c r="G7526" t="s">
        <v>75</v>
      </c>
      <c r="H7526" t="s">
        <v>76</v>
      </c>
      <c r="I7526" s="1">
        <v>42677</v>
      </c>
      <c r="J7526">
        <v>2016</v>
      </c>
      <c r="K7526" t="s">
        <v>77</v>
      </c>
      <c r="L7526" t="s">
        <v>78</v>
      </c>
      <c r="M7526" s="1">
        <v>42617</v>
      </c>
      <c r="N7526">
        <v>29</v>
      </c>
      <c r="O7526">
        <f>STANDARDIZE(N7526,$N$8,$N$9)</f>
        <v>-0.11636996746152814</v>
      </c>
      <c r="P7526">
        <f>ABS($J$3-O7526)</f>
        <v>0.41099625631536219</v>
      </c>
      <c r="Q7526">
        <f>ABS($J$4-O7526)</f>
        <v>2.3051529158557269</v>
      </c>
      <c r="R7526">
        <f>ABS($J$5-O7526)</f>
        <v>3.5738804896988025E-2</v>
      </c>
      <c r="S7526">
        <f>ABS($J$6-O7526)</f>
        <v>0.55395147590331428</v>
      </c>
      <c r="T7526">
        <f>MIN(P7526:S7526)</f>
        <v>3.5738804896988025E-2</v>
      </c>
      <c r="U7526">
        <f>MATCH(T7526,P7526:S7526, 0)</f>
        <v>3</v>
      </c>
    </row>
    <row r="7527" spans="1:21" x14ac:dyDescent="0.35">
      <c r="A7527">
        <v>3</v>
      </c>
      <c r="B7527">
        <v>7516</v>
      </c>
      <c r="C7527" t="s">
        <v>229</v>
      </c>
      <c r="D7527" t="s">
        <v>230</v>
      </c>
      <c r="E7527" t="s">
        <v>73</v>
      </c>
      <c r="F7527" t="s">
        <v>74</v>
      </c>
      <c r="G7527" t="s">
        <v>75</v>
      </c>
      <c r="H7527" t="s">
        <v>76</v>
      </c>
      <c r="I7527" s="1">
        <v>42677</v>
      </c>
      <c r="J7527">
        <v>2016</v>
      </c>
      <c r="K7527" t="s">
        <v>77</v>
      </c>
      <c r="L7527" t="s">
        <v>78</v>
      </c>
      <c r="M7527" s="1">
        <v>42617</v>
      </c>
      <c r="N7527">
        <v>29</v>
      </c>
      <c r="O7527">
        <f>STANDARDIZE(N7527,$N$8,$N$9)</f>
        <v>-0.11636996746152814</v>
      </c>
      <c r="P7527">
        <f>ABS($J$3-O7527)</f>
        <v>0.41099625631536219</v>
      </c>
      <c r="Q7527">
        <f>ABS($J$4-O7527)</f>
        <v>2.3051529158557269</v>
      </c>
      <c r="R7527">
        <f>ABS($J$5-O7527)</f>
        <v>3.5738804896988025E-2</v>
      </c>
      <c r="S7527">
        <f>ABS($J$6-O7527)</f>
        <v>0.55395147590331428</v>
      </c>
      <c r="T7527">
        <f>MIN(P7527:S7527)</f>
        <v>3.5738804896988025E-2</v>
      </c>
      <c r="U7527">
        <f>MATCH(T7527,P7527:S7527, 0)</f>
        <v>3</v>
      </c>
    </row>
    <row r="7528" spans="1:21" x14ac:dyDescent="0.35">
      <c r="A7528">
        <v>3</v>
      </c>
      <c r="B7528">
        <v>7517</v>
      </c>
      <c r="C7528" t="s">
        <v>229</v>
      </c>
      <c r="D7528" t="s">
        <v>230</v>
      </c>
      <c r="E7528" t="s">
        <v>73</v>
      </c>
      <c r="F7528" t="s">
        <v>74</v>
      </c>
      <c r="G7528" t="s">
        <v>75</v>
      </c>
      <c r="H7528" t="s">
        <v>76</v>
      </c>
      <c r="I7528" s="1">
        <v>42677</v>
      </c>
      <c r="J7528">
        <v>2016</v>
      </c>
      <c r="K7528" t="s">
        <v>77</v>
      </c>
      <c r="L7528" t="s">
        <v>78</v>
      </c>
      <c r="M7528" s="1">
        <v>42617</v>
      </c>
      <c r="N7528">
        <v>29</v>
      </c>
      <c r="O7528">
        <f>STANDARDIZE(N7528,$N$8,$N$9)</f>
        <v>-0.11636996746152814</v>
      </c>
      <c r="P7528">
        <f>ABS($J$3-O7528)</f>
        <v>0.41099625631536219</v>
      </c>
      <c r="Q7528">
        <f>ABS($J$4-O7528)</f>
        <v>2.3051529158557269</v>
      </c>
      <c r="R7528">
        <f>ABS($J$5-O7528)</f>
        <v>3.5738804896988025E-2</v>
      </c>
      <c r="S7528">
        <f>ABS($J$6-O7528)</f>
        <v>0.55395147590331428</v>
      </c>
      <c r="T7528">
        <f>MIN(P7528:S7528)</f>
        <v>3.5738804896988025E-2</v>
      </c>
      <c r="U7528">
        <f>MATCH(T7528,P7528:S7528, 0)</f>
        <v>3</v>
      </c>
    </row>
    <row r="7529" spans="1:21" x14ac:dyDescent="0.35">
      <c r="A7529">
        <v>3</v>
      </c>
      <c r="B7529">
        <v>7518</v>
      </c>
      <c r="C7529" t="s">
        <v>67</v>
      </c>
      <c r="D7529" t="s">
        <v>68</v>
      </c>
      <c r="E7529" t="s">
        <v>149</v>
      </c>
      <c r="F7529" t="s">
        <v>150</v>
      </c>
      <c r="G7529" t="s">
        <v>609</v>
      </c>
      <c r="H7529" t="s">
        <v>610</v>
      </c>
      <c r="I7529" s="1">
        <v>42677</v>
      </c>
      <c r="J7529">
        <v>2016</v>
      </c>
      <c r="K7529" t="s">
        <v>77</v>
      </c>
      <c r="L7529" t="s">
        <v>78</v>
      </c>
      <c r="M7529" s="1">
        <v>42708</v>
      </c>
      <c r="N7529">
        <v>32</v>
      </c>
      <c r="O7529">
        <f>STANDARDIZE(N7529,$N$8,$N$9)</f>
        <v>-6.2761760116046117E-2</v>
      </c>
      <c r="P7529">
        <f>ABS($J$3-O7529)</f>
        <v>0.46460446366084424</v>
      </c>
      <c r="Q7529">
        <f>ABS($J$4-O7529)</f>
        <v>2.2515447085102451</v>
      </c>
      <c r="R7529">
        <f>ABS($J$5-O7529)</f>
        <v>8.9347012242470047E-2</v>
      </c>
      <c r="S7529">
        <f>ABS($J$6-O7529)</f>
        <v>0.50034326855783218</v>
      </c>
      <c r="T7529">
        <f>MIN(P7529:S7529)</f>
        <v>8.9347012242470047E-2</v>
      </c>
      <c r="U7529">
        <f>MATCH(T7529,P7529:S7529, 0)</f>
        <v>3</v>
      </c>
    </row>
    <row r="7530" spans="1:21" x14ac:dyDescent="0.35">
      <c r="A7530">
        <v>4</v>
      </c>
      <c r="B7530">
        <v>7519</v>
      </c>
      <c r="C7530" t="s">
        <v>402</v>
      </c>
      <c r="D7530" t="s">
        <v>403</v>
      </c>
      <c r="E7530" t="s">
        <v>121</v>
      </c>
      <c r="F7530" t="s">
        <v>122</v>
      </c>
      <c r="G7530" t="s">
        <v>123</v>
      </c>
      <c r="H7530" t="s">
        <v>124</v>
      </c>
      <c r="I7530" s="1">
        <v>42677</v>
      </c>
      <c r="J7530">
        <v>2016</v>
      </c>
      <c r="K7530" t="s">
        <v>94</v>
      </c>
      <c r="L7530" t="s">
        <v>95</v>
      </c>
      <c r="M7530" s="1">
        <v>42588</v>
      </c>
      <c r="N7530">
        <v>89</v>
      </c>
      <c r="O7530">
        <f>STANDARDIZE(N7530,$N$8,$N$9)</f>
        <v>0.9557941794481124</v>
      </c>
      <c r="P7530">
        <f>ABS($J$3-O7530)</f>
        <v>1.4831604032250028</v>
      </c>
      <c r="Q7530">
        <f>ABS($J$4-O7530)</f>
        <v>1.2329887689460866</v>
      </c>
      <c r="R7530">
        <f>ABS($J$5-O7530)</f>
        <v>1.1079029518066286</v>
      </c>
      <c r="S7530">
        <f>ABS($J$6-O7530)</f>
        <v>0.51821267100632629</v>
      </c>
      <c r="T7530">
        <f>MIN(P7530:S7530)</f>
        <v>0.51821267100632629</v>
      </c>
      <c r="U7530">
        <f>MATCH(T7530,P7530:S7530, 0)</f>
        <v>4</v>
      </c>
    </row>
    <row r="7531" spans="1:21" x14ac:dyDescent="0.35">
      <c r="A7531">
        <v>4</v>
      </c>
      <c r="B7531">
        <v>7520</v>
      </c>
      <c r="C7531" t="s">
        <v>172</v>
      </c>
      <c r="D7531" t="s">
        <v>173</v>
      </c>
      <c r="E7531" t="s">
        <v>43</v>
      </c>
      <c r="F7531" t="s">
        <v>35</v>
      </c>
      <c r="G7531" t="s">
        <v>48</v>
      </c>
      <c r="H7531" t="s">
        <v>49</v>
      </c>
      <c r="I7531" s="1">
        <v>42677</v>
      </c>
      <c r="J7531">
        <v>2016</v>
      </c>
      <c r="K7531" t="s">
        <v>233</v>
      </c>
      <c r="L7531" t="s">
        <v>234</v>
      </c>
      <c r="M7531" s="1">
        <v>42542</v>
      </c>
      <c r="N7531">
        <v>102</v>
      </c>
      <c r="O7531">
        <f>STANDARDIZE(N7531,$N$8,$N$9)</f>
        <v>1.1880964112785346</v>
      </c>
      <c r="P7531">
        <f>ABS($J$3-O7531)</f>
        <v>1.715462635055425</v>
      </c>
      <c r="Q7531">
        <f>ABS($J$4-O7531)</f>
        <v>1.0006865371156644</v>
      </c>
      <c r="R7531">
        <f>ABS($J$5-O7531)</f>
        <v>1.3402051836370508</v>
      </c>
      <c r="S7531">
        <f>ABS($J$6-O7531)</f>
        <v>0.75051490283674849</v>
      </c>
      <c r="T7531">
        <f>MIN(P7531:S7531)</f>
        <v>0.75051490283674849</v>
      </c>
      <c r="U7531">
        <f>MATCH(T7531,P7531:S7531, 0)</f>
        <v>4</v>
      </c>
    </row>
    <row r="7532" spans="1:21" x14ac:dyDescent="0.35">
      <c r="A7532">
        <v>2</v>
      </c>
      <c r="B7532">
        <v>7521</v>
      </c>
      <c r="C7532" t="s">
        <v>172</v>
      </c>
      <c r="D7532" t="s">
        <v>173</v>
      </c>
      <c r="E7532" t="s">
        <v>196</v>
      </c>
      <c r="F7532" t="s">
        <v>197</v>
      </c>
      <c r="G7532" t="s">
        <v>198</v>
      </c>
      <c r="H7532" t="s">
        <v>199</v>
      </c>
      <c r="I7532" s="1">
        <v>42677</v>
      </c>
      <c r="J7532">
        <v>2016</v>
      </c>
      <c r="K7532" t="s">
        <v>41</v>
      </c>
      <c r="L7532" t="s">
        <v>42</v>
      </c>
      <c r="M7532" s="1">
        <v>42737</v>
      </c>
      <c r="N7532">
        <v>327</v>
      </c>
      <c r="O7532">
        <f>STANDARDIZE(N7532,$N$8,$N$9)</f>
        <v>5.2087119621896871</v>
      </c>
      <c r="P7532">
        <f>ABS($J$3-O7532)</f>
        <v>5.7360781859665773</v>
      </c>
      <c r="Q7532">
        <f>ABS($J$4-O7532)</f>
        <v>3.0199290137954882</v>
      </c>
      <c r="R7532">
        <f>ABS($J$5-O7532)</f>
        <v>5.3608207345482031</v>
      </c>
      <c r="S7532">
        <f>ABS($J$6-O7532)</f>
        <v>4.7711304537479009</v>
      </c>
      <c r="T7532">
        <f>MIN(P7532:S7532)</f>
        <v>3.0199290137954882</v>
      </c>
      <c r="U7532">
        <f>MATCH(T7532,P7532:S7532, 0)</f>
        <v>2</v>
      </c>
    </row>
    <row r="7533" spans="1:21" x14ac:dyDescent="0.35">
      <c r="A7533">
        <v>2</v>
      </c>
      <c r="B7533">
        <v>7522</v>
      </c>
      <c r="C7533" t="s">
        <v>172</v>
      </c>
      <c r="D7533" t="s">
        <v>173</v>
      </c>
      <c r="E7533" t="s">
        <v>79</v>
      </c>
      <c r="F7533" t="s">
        <v>35</v>
      </c>
      <c r="G7533" t="s">
        <v>80</v>
      </c>
      <c r="H7533" t="s">
        <v>81</v>
      </c>
      <c r="I7533" s="1">
        <v>42677</v>
      </c>
      <c r="J7533">
        <v>2016</v>
      </c>
      <c r="K7533" t="s">
        <v>41</v>
      </c>
      <c r="L7533" t="s">
        <v>42</v>
      </c>
      <c r="M7533" s="1">
        <v>42918</v>
      </c>
      <c r="N7533">
        <v>333</v>
      </c>
      <c r="O7533">
        <f>STANDARDIZE(N7533,$N$8,$N$9)</f>
        <v>5.3159283768806507</v>
      </c>
      <c r="P7533">
        <f>ABS($J$3-O7533)</f>
        <v>5.8432946006575408</v>
      </c>
      <c r="Q7533">
        <f>ABS($J$4-O7533)</f>
        <v>3.1271454284864517</v>
      </c>
      <c r="R7533">
        <f>ABS($J$5-O7533)</f>
        <v>5.4680371492391666</v>
      </c>
      <c r="S7533">
        <f>ABS($J$6-O7533)</f>
        <v>4.8783468684388644</v>
      </c>
      <c r="T7533">
        <f>MIN(P7533:S7533)</f>
        <v>3.1271454284864517</v>
      </c>
      <c r="U7533">
        <f>MATCH(T7533,P7533:S7533, 0)</f>
        <v>2</v>
      </c>
    </row>
    <row r="7534" spans="1:21" x14ac:dyDescent="0.35">
      <c r="A7534">
        <v>1</v>
      </c>
      <c r="B7534">
        <v>7523</v>
      </c>
      <c r="C7534" t="s">
        <v>30</v>
      </c>
      <c r="D7534" t="s">
        <v>31</v>
      </c>
      <c r="E7534" t="s">
        <v>163</v>
      </c>
      <c r="F7534" t="s">
        <v>59</v>
      </c>
      <c r="G7534" t="s">
        <v>546</v>
      </c>
      <c r="H7534" t="s">
        <v>547</v>
      </c>
      <c r="I7534" s="1">
        <v>42678</v>
      </c>
      <c r="J7534">
        <v>2016</v>
      </c>
      <c r="K7534" t="s">
        <v>166</v>
      </c>
      <c r="L7534" t="s">
        <v>167</v>
      </c>
      <c r="M7534" s="1">
        <v>42708</v>
      </c>
      <c r="N7534">
        <v>1</v>
      </c>
      <c r="O7534">
        <f>STANDARDIZE(N7534,$N$8,$N$9)</f>
        <v>-0.61671323601936046</v>
      </c>
      <c r="P7534">
        <f>ABS($J$3-O7534)</f>
        <v>8.9347012242470103E-2</v>
      </c>
      <c r="Q7534">
        <f>ABS($J$4-O7534)</f>
        <v>2.8054961844135593</v>
      </c>
      <c r="R7534">
        <f>ABS($J$5-O7534)</f>
        <v>0.46460446366084429</v>
      </c>
      <c r="S7534">
        <f>ABS($J$6-O7534)</f>
        <v>1.0542947444611466</v>
      </c>
      <c r="T7534">
        <f>MIN(P7534:S7534)</f>
        <v>8.9347012242470103E-2</v>
      </c>
      <c r="U7534">
        <f>MATCH(T7534,P7534:S7534, 0)</f>
        <v>1</v>
      </c>
    </row>
    <row r="7535" spans="1:21" x14ac:dyDescent="0.35">
      <c r="A7535">
        <v>1</v>
      </c>
      <c r="B7535">
        <v>7524</v>
      </c>
      <c r="C7535" t="s">
        <v>239</v>
      </c>
      <c r="D7535" t="s">
        <v>240</v>
      </c>
      <c r="E7535" t="s">
        <v>163</v>
      </c>
      <c r="F7535" t="s">
        <v>59</v>
      </c>
      <c r="G7535" t="s">
        <v>546</v>
      </c>
      <c r="H7535" t="s">
        <v>547</v>
      </c>
      <c r="I7535" s="1">
        <v>42678</v>
      </c>
      <c r="J7535">
        <v>2016</v>
      </c>
      <c r="K7535" t="s">
        <v>166</v>
      </c>
      <c r="L7535" t="s">
        <v>167</v>
      </c>
      <c r="M7535" s="1">
        <v>42473</v>
      </c>
      <c r="N7535">
        <v>2</v>
      </c>
      <c r="O7535">
        <f>STANDARDIZE(N7535,$N$8,$N$9)</f>
        <v>-0.59884383357086635</v>
      </c>
      <c r="P7535">
        <f>ABS($J$3-O7535)</f>
        <v>7.1477609793975994E-2</v>
      </c>
      <c r="Q7535">
        <f>ABS($J$4-O7535)</f>
        <v>2.7876267819650655</v>
      </c>
      <c r="R7535">
        <f>ABS($J$5-O7535)</f>
        <v>0.44673506121235018</v>
      </c>
      <c r="S7535">
        <f>ABS($J$6-O7535)</f>
        <v>1.0364253420126524</v>
      </c>
      <c r="T7535">
        <f>MIN(P7535:S7535)</f>
        <v>7.1477609793975994E-2</v>
      </c>
      <c r="U7535">
        <f>MATCH(T7535,P7535:S7535, 0)</f>
        <v>1</v>
      </c>
    </row>
    <row r="7536" spans="1:21" x14ac:dyDescent="0.35">
      <c r="A7536">
        <v>1</v>
      </c>
      <c r="B7536">
        <v>7525</v>
      </c>
      <c r="C7536" t="s">
        <v>88</v>
      </c>
      <c r="D7536" t="s">
        <v>89</v>
      </c>
      <c r="E7536" t="s">
        <v>73</v>
      </c>
      <c r="F7536" t="s">
        <v>74</v>
      </c>
      <c r="G7536" t="s">
        <v>75</v>
      </c>
      <c r="H7536" t="s">
        <v>76</v>
      </c>
      <c r="I7536" s="1">
        <v>42678</v>
      </c>
      <c r="J7536">
        <v>2016</v>
      </c>
      <c r="K7536" t="s">
        <v>176</v>
      </c>
      <c r="L7536" t="s">
        <v>177</v>
      </c>
      <c r="M7536" s="1">
        <v>42474</v>
      </c>
      <c r="N7536">
        <v>3</v>
      </c>
      <c r="O7536">
        <f>STANDARDIZE(N7536,$N$8,$N$9)</f>
        <v>-0.58097443112237235</v>
      </c>
      <c r="P7536">
        <f>ABS($J$3-O7536)</f>
        <v>5.3608207345481995E-2</v>
      </c>
      <c r="Q7536">
        <f>ABS($J$4-O7536)</f>
        <v>2.7697573795165713</v>
      </c>
      <c r="R7536">
        <f>ABS($J$5-O7536)</f>
        <v>0.42886565876385618</v>
      </c>
      <c r="S7536">
        <f>ABS($J$6-O7536)</f>
        <v>1.0185559395641586</v>
      </c>
      <c r="T7536">
        <f>MIN(P7536:S7536)</f>
        <v>5.3608207345481995E-2</v>
      </c>
      <c r="U7536">
        <f>MATCH(T7536,P7536:S7536, 0)</f>
        <v>1</v>
      </c>
    </row>
    <row r="7537" spans="1:21" x14ac:dyDescent="0.35">
      <c r="A7537">
        <v>1</v>
      </c>
      <c r="B7537">
        <v>7526</v>
      </c>
      <c r="C7537" t="s">
        <v>14</v>
      </c>
      <c r="D7537" t="s">
        <v>15</v>
      </c>
      <c r="E7537" t="s">
        <v>163</v>
      </c>
      <c r="F7537" t="s">
        <v>59</v>
      </c>
      <c r="G7537" t="s">
        <v>164</v>
      </c>
      <c r="H7537" t="s">
        <v>165</v>
      </c>
      <c r="I7537" s="1">
        <v>42678</v>
      </c>
      <c r="J7537">
        <v>2016</v>
      </c>
      <c r="K7537" t="s">
        <v>77</v>
      </c>
      <c r="L7537" t="s">
        <v>78</v>
      </c>
      <c r="M7537" s="1">
        <v>42477</v>
      </c>
      <c r="N7537">
        <v>6</v>
      </c>
      <c r="O7537">
        <f>STANDARDIZE(N7537,$N$8,$N$9)</f>
        <v>-0.52736622377689035</v>
      </c>
      <c r="P7537">
        <f>ABS($J$3-O7537)</f>
        <v>0</v>
      </c>
      <c r="Q7537">
        <f>ABS($J$4-O7537)</f>
        <v>2.7161491721710895</v>
      </c>
      <c r="R7537">
        <f>ABS($J$5-O7537)</f>
        <v>0.37525745141837419</v>
      </c>
      <c r="S7537">
        <f>ABS($J$6-O7537)</f>
        <v>0.96494773221867647</v>
      </c>
      <c r="T7537">
        <f>MIN(P7537:S7537)</f>
        <v>0</v>
      </c>
      <c r="U7537">
        <f>MATCH(T7537,P7537:S7537, 0)</f>
        <v>1</v>
      </c>
    </row>
    <row r="7538" spans="1:21" x14ac:dyDescent="0.35">
      <c r="A7538">
        <v>1</v>
      </c>
      <c r="B7538">
        <v>7527</v>
      </c>
      <c r="C7538" t="s">
        <v>605</v>
      </c>
      <c r="D7538" t="s">
        <v>606</v>
      </c>
      <c r="E7538" t="s">
        <v>90</v>
      </c>
      <c r="F7538" t="s">
        <v>91</v>
      </c>
      <c r="G7538" t="s">
        <v>377</v>
      </c>
      <c r="H7538" t="s">
        <v>378</v>
      </c>
      <c r="I7538" s="1">
        <v>42678</v>
      </c>
      <c r="J7538">
        <v>2016</v>
      </c>
      <c r="K7538" t="s">
        <v>38</v>
      </c>
      <c r="L7538" t="s">
        <v>13</v>
      </c>
      <c r="M7538" s="1">
        <v>42478</v>
      </c>
      <c r="N7538">
        <v>7</v>
      </c>
      <c r="O7538">
        <f>STANDARDIZE(N7538,$N$8,$N$9)</f>
        <v>-0.50949682132839635</v>
      </c>
      <c r="P7538">
        <f>ABS($J$3-O7538)</f>
        <v>1.7869402448493998E-2</v>
      </c>
      <c r="Q7538">
        <f>ABS($J$4-O7538)</f>
        <v>2.6982797697225953</v>
      </c>
      <c r="R7538">
        <f>ABS($J$5-O7538)</f>
        <v>0.35738804896988019</v>
      </c>
      <c r="S7538">
        <f>ABS($J$6-O7538)</f>
        <v>0.94707832977018247</v>
      </c>
      <c r="T7538">
        <f>MIN(P7538:S7538)</f>
        <v>1.7869402448493998E-2</v>
      </c>
      <c r="U7538">
        <f>MATCH(T7538,P7538:S7538, 0)</f>
        <v>1</v>
      </c>
    </row>
    <row r="7539" spans="1:21" x14ac:dyDescent="0.35">
      <c r="A7539">
        <v>1</v>
      </c>
      <c r="B7539">
        <v>7528</v>
      </c>
      <c r="C7539" t="s">
        <v>475</v>
      </c>
      <c r="D7539" t="s">
        <v>476</v>
      </c>
      <c r="E7539" t="s">
        <v>16</v>
      </c>
      <c r="F7539" t="s">
        <v>17</v>
      </c>
      <c r="G7539" t="s">
        <v>18</v>
      </c>
      <c r="H7539" t="s">
        <v>19</v>
      </c>
      <c r="I7539" s="1">
        <v>42678</v>
      </c>
      <c r="J7539">
        <v>2016</v>
      </c>
      <c r="K7539" t="s">
        <v>77</v>
      </c>
      <c r="L7539" t="s">
        <v>78</v>
      </c>
      <c r="M7539" s="1">
        <v>42485</v>
      </c>
      <c r="N7539">
        <v>14</v>
      </c>
      <c r="O7539">
        <f>STANDARDIZE(N7539,$N$8,$N$9)</f>
        <v>-0.38441100418893831</v>
      </c>
      <c r="P7539">
        <f>ABS($J$3-O7539)</f>
        <v>0.14295521958795204</v>
      </c>
      <c r="Q7539">
        <f>ABS($J$4-O7539)</f>
        <v>2.5731939525831371</v>
      </c>
      <c r="R7539">
        <f>ABS($J$5-O7539)</f>
        <v>0.23230223183042215</v>
      </c>
      <c r="S7539">
        <f>ABS($J$6-O7539)</f>
        <v>0.82199251263072437</v>
      </c>
      <c r="T7539">
        <f>MIN(P7539:S7539)</f>
        <v>0.14295521958795204</v>
      </c>
      <c r="U7539">
        <f>MATCH(T7539,P7539:S7539, 0)</f>
        <v>1</v>
      </c>
    </row>
    <row r="7540" spans="1:21" x14ac:dyDescent="0.35">
      <c r="A7540">
        <v>1</v>
      </c>
      <c r="B7540">
        <v>7529</v>
      </c>
      <c r="C7540" t="s">
        <v>511</v>
      </c>
      <c r="D7540" t="s">
        <v>512</v>
      </c>
      <c r="E7540" t="s">
        <v>131</v>
      </c>
      <c r="F7540" t="s">
        <v>132</v>
      </c>
      <c r="G7540" t="s">
        <v>133</v>
      </c>
      <c r="H7540" t="s">
        <v>134</v>
      </c>
      <c r="I7540" s="1">
        <v>42679</v>
      </c>
      <c r="J7540">
        <v>2016</v>
      </c>
      <c r="K7540" t="s">
        <v>577</v>
      </c>
      <c r="L7540" t="s">
        <v>578</v>
      </c>
      <c r="M7540" s="1">
        <v>42709</v>
      </c>
      <c r="N7540">
        <v>1</v>
      </c>
      <c r="O7540">
        <f>STANDARDIZE(N7540,$N$8,$N$9)</f>
        <v>-0.61671323601936046</v>
      </c>
      <c r="P7540">
        <f>ABS($J$3-O7540)</f>
        <v>8.9347012242470103E-2</v>
      </c>
      <c r="Q7540">
        <f>ABS($J$4-O7540)</f>
        <v>2.8054961844135593</v>
      </c>
      <c r="R7540">
        <f>ABS($J$5-O7540)</f>
        <v>0.46460446366084429</v>
      </c>
      <c r="S7540">
        <f>ABS($J$6-O7540)</f>
        <v>1.0542947444611466</v>
      </c>
      <c r="T7540">
        <f>MIN(P7540:S7540)</f>
        <v>8.9347012242470103E-2</v>
      </c>
      <c r="U7540">
        <f>MATCH(T7540,P7540:S7540, 0)</f>
        <v>1</v>
      </c>
    </row>
    <row r="7541" spans="1:21" x14ac:dyDescent="0.35">
      <c r="A7541">
        <v>1</v>
      </c>
      <c r="B7541">
        <v>7530</v>
      </c>
      <c r="C7541" t="s">
        <v>157</v>
      </c>
      <c r="D7541" t="s">
        <v>158</v>
      </c>
      <c r="E7541" t="s">
        <v>163</v>
      </c>
      <c r="F7541" t="s">
        <v>59</v>
      </c>
      <c r="G7541" t="s">
        <v>164</v>
      </c>
      <c r="H7541" t="s">
        <v>165</v>
      </c>
      <c r="I7541" s="1">
        <v>42679</v>
      </c>
      <c r="J7541">
        <v>2016</v>
      </c>
      <c r="K7541" t="s">
        <v>77</v>
      </c>
      <c r="L7541" t="s">
        <v>78</v>
      </c>
      <c r="M7541" s="1">
        <v>42508</v>
      </c>
      <c r="N7541">
        <v>7</v>
      </c>
      <c r="O7541">
        <f>STANDARDIZE(N7541,$N$8,$N$9)</f>
        <v>-0.50949682132839635</v>
      </c>
      <c r="P7541">
        <f>ABS($J$3-O7541)</f>
        <v>1.7869402448493998E-2</v>
      </c>
      <c r="Q7541">
        <f>ABS($J$4-O7541)</f>
        <v>2.6982797697225953</v>
      </c>
      <c r="R7541">
        <f>ABS($J$5-O7541)</f>
        <v>0.35738804896988019</v>
      </c>
      <c r="S7541">
        <f>ABS($J$6-O7541)</f>
        <v>0.94707832977018247</v>
      </c>
      <c r="T7541">
        <f>MIN(P7541:S7541)</f>
        <v>1.7869402448493998E-2</v>
      </c>
      <c r="U7541">
        <f>MATCH(T7541,P7541:S7541, 0)</f>
        <v>1</v>
      </c>
    </row>
    <row r="7542" spans="1:21" x14ac:dyDescent="0.35">
      <c r="A7542">
        <v>1</v>
      </c>
      <c r="B7542">
        <v>7531</v>
      </c>
      <c r="C7542" t="s">
        <v>14</v>
      </c>
      <c r="D7542" t="s">
        <v>15</v>
      </c>
      <c r="E7542" t="s">
        <v>163</v>
      </c>
      <c r="F7542" t="s">
        <v>59</v>
      </c>
      <c r="G7542" t="s">
        <v>164</v>
      </c>
      <c r="H7542" t="s">
        <v>165</v>
      </c>
      <c r="I7542" s="1">
        <v>42679</v>
      </c>
      <c r="J7542">
        <v>2016</v>
      </c>
      <c r="K7542" t="s">
        <v>77</v>
      </c>
      <c r="L7542" t="s">
        <v>78</v>
      </c>
      <c r="M7542" s="1">
        <v>42510</v>
      </c>
      <c r="N7542">
        <v>9</v>
      </c>
      <c r="O7542">
        <f>STANDARDIZE(N7542,$N$8,$N$9)</f>
        <v>-0.4737580164314083</v>
      </c>
      <c r="P7542">
        <f>ABS($J$3-O7542)</f>
        <v>5.3608207345482051E-2</v>
      </c>
      <c r="Q7542">
        <f>ABS($J$4-O7542)</f>
        <v>2.6625409648256073</v>
      </c>
      <c r="R7542">
        <f>ABS($J$5-O7542)</f>
        <v>0.32164924407289214</v>
      </c>
      <c r="S7542">
        <f>ABS($J$6-O7542)</f>
        <v>0.91133952487319436</v>
      </c>
      <c r="T7542">
        <f>MIN(P7542:S7542)</f>
        <v>5.3608207345482051E-2</v>
      </c>
      <c r="U7542">
        <f>MATCH(T7542,P7542:S7542, 0)</f>
        <v>1</v>
      </c>
    </row>
    <row r="7543" spans="1:21" x14ac:dyDescent="0.35">
      <c r="A7543">
        <v>1</v>
      </c>
      <c r="B7543">
        <v>7532</v>
      </c>
      <c r="C7543" t="s">
        <v>14</v>
      </c>
      <c r="D7543" t="s">
        <v>15</v>
      </c>
      <c r="E7543" t="s">
        <v>79</v>
      </c>
      <c r="F7543" t="s">
        <v>35</v>
      </c>
      <c r="G7543" t="s">
        <v>80</v>
      </c>
      <c r="H7543" t="s">
        <v>81</v>
      </c>
      <c r="I7543" s="1">
        <v>42679</v>
      </c>
      <c r="J7543">
        <v>2016</v>
      </c>
      <c r="K7543" t="s">
        <v>41</v>
      </c>
      <c r="L7543" t="s">
        <v>42</v>
      </c>
      <c r="M7543" s="1">
        <v>42514</v>
      </c>
      <c r="N7543">
        <v>13</v>
      </c>
      <c r="O7543">
        <f>STANDARDIZE(N7543,$N$8,$N$9)</f>
        <v>-0.40228040663743231</v>
      </c>
      <c r="P7543">
        <f>ABS($J$3-O7543)</f>
        <v>0.12508581713945804</v>
      </c>
      <c r="Q7543">
        <f>ABS($J$4-O7543)</f>
        <v>2.5910633550316313</v>
      </c>
      <c r="R7543">
        <f>ABS($J$5-O7543)</f>
        <v>0.25017163427891614</v>
      </c>
      <c r="S7543">
        <f>ABS($J$6-O7543)</f>
        <v>0.83986191507921837</v>
      </c>
      <c r="T7543">
        <f>MIN(P7543:S7543)</f>
        <v>0.12508581713945804</v>
      </c>
      <c r="U7543">
        <f>MATCH(T7543,P7543:S7543, 0)</f>
        <v>1</v>
      </c>
    </row>
    <row r="7544" spans="1:21" x14ac:dyDescent="0.35">
      <c r="A7544">
        <v>3</v>
      </c>
      <c r="B7544">
        <v>7533</v>
      </c>
      <c r="C7544" t="s">
        <v>71</v>
      </c>
      <c r="D7544" t="s">
        <v>72</v>
      </c>
      <c r="E7544" t="s">
        <v>52</v>
      </c>
      <c r="F7544" t="s">
        <v>53</v>
      </c>
      <c r="G7544" t="s">
        <v>54</v>
      </c>
      <c r="H7544" t="s">
        <v>55</v>
      </c>
      <c r="I7544" s="1">
        <v>42679</v>
      </c>
      <c r="J7544">
        <v>2016</v>
      </c>
      <c r="K7544" t="s">
        <v>41</v>
      </c>
      <c r="L7544" t="s">
        <v>42</v>
      </c>
      <c r="M7544" s="1">
        <v>42406</v>
      </c>
      <c r="N7544">
        <v>22</v>
      </c>
      <c r="O7544">
        <f>STANDARDIZE(N7544,$N$8,$N$9)</f>
        <v>-0.24145578460098621</v>
      </c>
      <c r="P7544">
        <f>ABS($J$3-O7544)</f>
        <v>0.28591043917590414</v>
      </c>
      <c r="Q7544">
        <f>ABS($J$4-O7544)</f>
        <v>2.4302387329951851</v>
      </c>
      <c r="R7544">
        <f>ABS($J$5-O7544)</f>
        <v>8.9347012242470047E-2</v>
      </c>
      <c r="S7544">
        <f>ABS($J$6-O7544)</f>
        <v>0.67903729304277238</v>
      </c>
      <c r="T7544">
        <f>MIN(P7544:S7544)</f>
        <v>8.9347012242470047E-2</v>
      </c>
      <c r="U7544">
        <f>MATCH(T7544,P7544:S7544, 0)</f>
        <v>3</v>
      </c>
    </row>
    <row r="7545" spans="1:21" x14ac:dyDescent="0.35">
      <c r="A7545">
        <v>3</v>
      </c>
      <c r="B7545">
        <v>7534</v>
      </c>
      <c r="C7545" t="s">
        <v>14</v>
      </c>
      <c r="D7545" t="s">
        <v>15</v>
      </c>
      <c r="E7545" t="s">
        <v>52</v>
      </c>
      <c r="F7545" t="s">
        <v>53</v>
      </c>
      <c r="G7545" t="s">
        <v>601</v>
      </c>
      <c r="H7545" t="s">
        <v>602</v>
      </c>
      <c r="I7545" s="1">
        <v>42679</v>
      </c>
      <c r="J7545">
        <v>2016</v>
      </c>
      <c r="K7545" t="s">
        <v>41</v>
      </c>
      <c r="L7545" t="s">
        <v>42</v>
      </c>
      <c r="M7545" s="1">
        <v>42435</v>
      </c>
      <c r="N7545">
        <v>23</v>
      </c>
      <c r="O7545">
        <f>STANDARDIZE(N7545,$N$8,$N$9)</f>
        <v>-0.22358638215249221</v>
      </c>
      <c r="P7545">
        <f>ABS($J$3-O7545)</f>
        <v>0.30377984162439814</v>
      </c>
      <c r="Q7545">
        <f>ABS($J$4-O7545)</f>
        <v>2.4123693305466913</v>
      </c>
      <c r="R7545">
        <f>ABS($J$5-O7545)</f>
        <v>7.1477609793976049E-2</v>
      </c>
      <c r="S7545">
        <f>ABS($J$6-O7545)</f>
        <v>0.66116789059427838</v>
      </c>
      <c r="T7545">
        <f>MIN(P7545:S7545)</f>
        <v>7.1477609793976049E-2</v>
      </c>
      <c r="U7545">
        <f>MATCH(T7545,P7545:S7545, 0)</f>
        <v>3</v>
      </c>
    </row>
    <row r="7546" spans="1:21" x14ac:dyDescent="0.35">
      <c r="A7546">
        <v>3</v>
      </c>
      <c r="B7546">
        <v>7535</v>
      </c>
      <c r="C7546" t="s">
        <v>14</v>
      </c>
      <c r="D7546" t="s">
        <v>15</v>
      </c>
      <c r="E7546" t="s">
        <v>52</v>
      </c>
      <c r="F7546" t="s">
        <v>53</v>
      </c>
      <c r="G7546" t="s">
        <v>601</v>
      </c>
      <c r="H7546" t="s">
        <v>602</v>
      </c>
      <c r="I7546" s="1">
        <v>42679</v>
      </c>
      <c r="J7546">
        <v>2016</v>
      </c>
      <c r="K7546" t="s">
        <v>41</v>
      </c>
      <c r="L7546" t="s">
        <v>42</v>
      </c>
      <c r="M7546" s="1">
        <v>42435</v>
      </c>
      <c r="N7546">
        <v>23</v>
      </c>
      <c r="O7546">
        <f>STANDARDIZE(N7546,$N$8,$N$9)</f>
        <v>-0.22358638215249221</v>
      </c>
      <c r="P7546">
        <f>ABS($J$3-O7546)</f>
        <v>0.30377984162439814</v>
      </c>
      <c r="Q7546">
        <f>ABS($J$4-O7546)</f>
        <v>2.4123693305466913</v>
      </c>
      <c r="R7546">
        <f>ABS($J$5-O7546)</f>
        <v>7.1477609793976049E-2</v>
      </c>
      <c r="S7546">
        <f>ABS($J$6-O7546)</f>
        <v>0.66116789059427838</v>
      </c>
      <c r="T7546">
        <f>MIN(P7546:S7546)</f>
        <v>7.1477609793976049E-2</v>
      </c>
      <c r="U7546">
        <f>MATCH(T7546,P7546:S7546, 0)</f>
        <v>3</v>
      </c>
    </row>
    <row r="7547" spans="1:21" x14ac:dyDescent="0.35">
      <c r="A7547">
        <v>3</v>
      </c>
      <c r="B7547">
        <v>7536</v>
      </c>
      <c r="C7547" t="s">
        <v>14</v>
      </c>
      <c r="D7547" t="s">
        <v>15</v>
      </c>
      <c r="E7547" t="s">
        <v>34</v>
      </c>
      <c r="F7547" t="s">
        <v>35</v>
      </c>
      <c r="G7547" t="s">
        <v>468</v>
      </c>
      <c r="H7547" t="s">
        <v>469</v>
      </c>
      <c r="I7547" s="1">
        <v>42679</v>
      </c>
      <c r="J7547">
        <v>2016</v>
      </c>
      <c r="K7547" t="s">
        <v>77</v>
      </c>
      <c r="L7547" t="s">
        <v>78</v>
      </c>
      <c r="M7547" s="1">
        <v>42527</v>
      </c>
      <c r="N7547">
        <v>26</v>
      </c>
      <c r="O7547">
        <f>STANDARDIZE(N7547,$N$8,$N$9)</f>
        <v>-0.16997817480701016</v>
      </c>
      <c r="P7547">
        <f>ABS($J$3-O7547)</f>
        <v>0.35738804896988019</v>
      </c>
      <c r="Q7547">
        <f>ABS($J$4-O7547)</f>
        <v>2.3587611232012091</v>
      </c>
      <c r="R7547">
        <f>ABS($J$5-O7547)</f>
        <v>1.7869402448493998E-2</v>
      </c>
      <c r="S7547">
        <f>ABS($J$6-O7547)</f>
        <v>0.60755968324879628</v>
      </c>
      <c r="T7547">
        <f>MIN(P7547:S7547)</f>
        <v>1.7869402448493998E-2</v>
      </c>
      <c r="U7547">
        <f>MATCH(T7547,P7547:S7547, 0)</f>
        <v>3</v>
      </c>
    </row>
    <row r="7548" spans="1:21" x14ac:dyDescent="0.35">
      <c r="A7548">
        <v>3</v>
      </c>
      <c r="B7548">
        <v>7537</v>
      </c>
      <c r="C7548" t="s">
        <v>30</v>
      </c>
      <c r="D7548" t="s">
        <v>31</v>
      </c>
      <c r="E7548" t="s">
        <v>58</v>
      </c>
      <c r="F7548" t="s">
        <v>348</v>
      </c>
      <c r="G7548" t="s">
        <v>349</v>
      </c>
      <c r="H7548" t="s">
        <v>350</v>
      </c>
      <c r="I7548" s="1">
        <v>42679</v>
      </c>
      <c r="J7548">
        <v>2016</v>
      </c>
      <c r="K7548" t="s">
        <v>77</v>
      </c>
      <c r="L7548" t="s">
        <v>78</v>
      </c>
      <c r="M7548" s="1">
        <v>42619</v>
      </c>
      <c r="N7548">
        <v>29</v>
      </c>
      <c r="O7548">
        <f>STANDARDIZE(N7548,$N$8,$N$9)</f>
        <v>-0.11636996746152814</v>
      </c>
      <c r="P7548">
        <f>ABS($J$3-O7548)</f>
        <v>0.41099625631536219</v>
      </c>
      <c r="Q7548">
        <f>ABS($J$4-O7548)</f>
        <v>2.3051529158557269</v>
      </c>
      <c r="R7548">
        <f>ABS($J$5-O7548)</f>
        <v>3.5738804896988025E-2</v>
      </c>
      <c r="S7548">
        <f>ABS($J$6-O7548)</f>
        <v>0.55395147590331428</v>
      </c>
      <c r="T7548">
        <f>MIN(P7548:S7548)</f>
        <v>3.5738804896988025E-2</v>
      </c>
      <c r="U7548">
        <f>MATCH(T7548,P7548:S7548, 0)</f>
        <v>3</v>
      </c>
    </row>
    <row r="7549" spans="1:21" x14ac:dyDescent="0.35">
      <c r="A7549">
        <v>3</v>
      </c>
      <c r="B7549">
        <v>7538</v>
      </c>
      <c r="C7549" t="s">
        <v>67</v>
      </c>
      <c r="D7549" t="s">
        <v>68</v>
      </c>
      <c r="E7549" t="s">
        <v>58</v>
      </c>
      <c r="F7549" t="s">
        <v>348</v>
      </c>
      <c r="G7549" t="s">
        <v>349</v>
      </c>
      <c r="H7549" t="s">
        <v>350</v>
      </c>
      <c r="I7549" s="1">
        <v>42679</v>
      </c>
      <c r="J7549">
        <v>2016</v>
      </c>
      <c r="K7549" t="s">
        <v>77</v>
      </c>
      <c r="L7549" t="s">
        <v>78</v>
      </c>
      <c r="M7549" s="1">
        <v>42619</v>
      </c>
      <c r="N7549">
        <v>29</v>
      </c>
      <c r="O7549">
        <f>STANDARDIZE(N7549,$N$8,$N$9)</f>
        <v>-0.11636996746152814</v>
      </c>
      <c r="P7549">
        <f>ABS($J$3-O7549)</f>
        <v>0.41099625631536219</v>
      </c>
      <c r="Q7549">
        <f>ABS($J$4-O7549)</f>
        <v>2.3051529158557269</v>
      </c>
      <c r="R7549">
        <f>ABS($J$5-O7549)</f>
        <v>3.5738804896988025E-2</v>
      </c>
      <c r="S7549">
        <f>ABS($J$6-O7549)</f>
        <v>0.55395147590331428</v>
      </c>
      <c r="T7549">
        <f>MIN(P7549:S7549)</f>
        <v>3.5738804896988025E-2</v>
      </c>
      <c r="U7549">
        <f>MATCH(T7549,P7549:S7549, 0)</f>
        <v>3</v>
      </c>
    </row>
    <row r="7550" spans="1:21" x14ac:dyDescent="0.35">
      <c r="A7550">
        <v>4</v>
      </c>
      <c r="B7550">
        <v>7539</v>
      </c>
      <c r="C7550" t="s">
        <v>157</v>
      </c>
      <c r="D7550" t="s">
        <v>158</v>
      </c>
      <c r="E7550" t="s">
        <v>52</v>
      </c>
      <c r="F7550" t="s">
        <v>53</v>
      </c>
      <c r="G7550" t="s">
        <v>601</v>
      </c>
      <c r="H7550" t="s">
        <v>602</v>
      </c>
      <c r="I7550" s="1">
        <v>42679</v>
      </c>
      <c r="J7550">
        <v>2016</v>
      </c>
      <c r="K7550" t="s">
        <v>69</v>
      </c>
      <c r="L7550" t="s">
        <v>70</v>
      </c>
      <c r="M7550" s="1">
        <v>42408</v>
      </c>
      <c r="N7550">
        <v>83</v>
      </c>
      <c r="O7550">
        <f>STANDARDIZE(N7550,$N$8,$N$9)</f>
        <v>0.8485777647571483</v>
      </c>
      <c r="P7550">
        <f>ABS($J$3-O7550)</f>
        <v>1.3759439885340385</v>
      </c>
      <c r="Q7550">
        <f>ABS($J$4-O7550)</f>
        <v>1.3402051836370505</v>
      </c>
      <c r="R7550">
        <f>ABS($J$5-O7550)</f>
        <v>1.0006865371156644</v>
      </c>
      <c r="S7550">
        <f>ABS($J$6-O7550)</f>
        <v>0.41099625631536219</v>
      </c>
      <c r="T7550">
        <f>MIN(P7550:S7550)</f>
        <v>0.41099625631536219</v>
      </c>
      <c r="U7550">
        <f>MATCH(T7550,P7550:S7550, 0)</f>
        <v>4</v>
      </c>
    </row>
    <row r="7551" spans="1:21" x14ac:dyDescent="0.35">
      <c r="A7551">
        <v>1</v>
      </c>
      <c r="B7551">
        <v>7540</v>
      </c>
      <c r="C7551" t="s">
        <v>67</v>
      </c>
      <c r="D7551" t="s">
        <v>68</v>
      </c>
      <c r="E7551" t="s">
        <v>79</v>
      </c>
      <c r="F7551" t="s">
        <v>35</v>
      </c>
      <c r="G7551" t="s">
        <v>80</v>
      </c>
      <c r="H7551" t="s">
        <v>81</v>
      </c>
      <c r="I7551" s="1">
        <v>42680</v>
      </c>
      <c r="J7551">
        <v>2016</v>
      </c>
      <c r="K7551" t="s">
        <v>77</v>
      </c>
      <c r="L7551" t="s">
        <v>78</v>
      </c>
      <c r="M7551" s="1">
        <v>42541</v>
      </c>
      <c r="N7551">
        <v>9</v>
      </c>
      <c r="O7551">
        <f>STANDARDIZE(N7551,$N$8,$N$9)</f>
        <v>-0.4737580164314083</v>
      </c>
      <c r="P7551">
        <f>ABS($J$3-O7551)</f>
        <v>5.3608207345482051E-2</v>
      </c>
      <c r="Q7551">
        <f>ABS($J$4-O7551)</f>
        <v>2.6625409648256073</v>
      </c>
      <c r="R7551">
        <f>ABS($J$5-O7551)</f>
        <v>0.32164924407289214</v>
      </c>
      <c r="S7551">
        <f>ABS($J$6-O7551)</f>
        <v>0.91133952487319436</v>
      </c>
      <c r="T7551">
        <f>MIN(P7551:S7551)</f>
        <v>5.3608207345482051E-2</v>
      </c>
      <c r="U7551">
        <f>MATCH(T7551,P7551:S7551, 0)</f>
        <v>1</v>
      </c>
    </row>
    <row r="7552" spans="1:21" x14ac:dyDescent="0.35">
      <c r="A7552">
        <v>1</v>
      </c>
      <c r="B7552">
        <v>7541</v>
      </c>
      <c r="C7552" t="s">
        <v>14</v>
      </c>
      <c r="D7552" t="s">
        <v>15</v>
      </c>
      <c r="E7552" t="s">
        <v>196</v>
      </c>
      <c r="F7552" t="s">
        <v>197</v>
      </c>
      <c r="G7552" t="s">
        <v>198</v>
      </c>
      <c r="H7552" t="s">
        <v>199</v>
      </c>
      <c r="I7552" s="1">
        <v>42680</v>
      </c>
      <c r="J7552">
        <v>2016</v>
      </c>
      <c r="K7552" t="s">
        <v>176</v>
      </c>
      <c r="L7552" t="s">
        <v>177</v>
      </c>
      <c r="M7552" s="1">
        <v>42544</v>
      </c>
      <c r="N7552">
        <v>12</v>
      </c>
      <c r="O7552">
        <f>STANDARDIZE(N7552,$N$8,$N$9)</f>
        <v>-0.42014980908592631</v>
      </c>
      <c r="P7552">
        <f>ABS($J$3-O7552)</f>
        <v>0.10721641469096405</v>
      </c>
      <c r="Q7552">
        <f>ABS($J$4-O7552)</f>
        <v>2.6089327574801251</v>
      </c>
      <c r="R7552">
        <f>ABS($J$5-O7552)</f>
        <v>0.26804103672741014</v>
      </c>
      <c r="S7552">
        <f>ABS($J$6-O7552)</f>
        <v>0.85773131752771237</v>
      </c>
      <c r="T7552">
        <f>MIN(P7552:S7552)</f>
        <v>0.10721641469096405</v>
      </c>
      <c r="U7552">
        <f>MATCH(T7552,P7552:S7552, 0)</f>
        <v>1</v>
      </c>
    </row>
    <row r="7553" spans="1:21" x14ac:dyDescent="0.35">
      <c r="A7553">
        <v>3</v>
      </c>
      <c r="B7553">
        <v>7542</v>
      </c>
      <c r="C7553" t="s">
        <v>292</v>
      </c>
      <c r="D7553" t="s">
        <v>293</v>
      </c>
      <c r="E7553" t="s">
        <v>105</v>
      </c>
      <c r="F7553" t="s">
        <v>59</v>
      </c>
      <c r="G7553" t="s">
        <v>106</v>
      </c>
      <c r="H7553" t="s">
        <v>107</v>
      </c>
      <c r="I7553" s="1">
        <v>42680</v>
      </c>
      <c r="J7553">
        <v>2016</v>
      </c>
      <c r="K7553" t="s">
        <v>41</v>
      </c>
      <c r="L7553" t="s">
        <v>42</v>
      </c>
      <c r="M7553" s="1">
        <v>42376</v>
      </c>
      <c r="N7553">
        <v>20</v>
      </c>
      <c r="O7553">
        <f>STANDARDIZE(N7553,$N$8,$N$9)</f>
        <v>-0.27719458949797421</v>
      </c>
      <c r="P7553">
        <f>ABS($J$3-O7553)</f>
        <v>0.25017163427891614</v>
      </c>
      <c r="Q7553">
        <f>ABS($J$4-O7553)</f>
        <v>2.4659775378921731</v>
      </c>
      <c r="R7553">
        <f>ABS($J$5-O7553)</f>
        <v>0.12508581713945804</v>
      </c>
      <c r="S7553">
        <f>ABS($J$6-O7553)</f>
        <v>0.71477609793976038</v>
      </c>
      <c r="T7553">
        <f>MIN(P7553:S7553)</f>
        <v>0.12508581713945804</v>
      </c>
      <c r="U7553">
        <f>MATCH(T7553,P7553:S7553, 0)</f>
        <v>3</v>
      </c>
    </row>
    <row r="7554" spans="1:21" x14ac:dyDescent="0.35">
      <c r="A7554">
        <v>3</v>
      </c>
      <c r="B7554">
        <v>7543</v>
      </c>
      <c r="C7554" t="s">
        <v>260</v>
      </c>
      <c r="D7554" t="s">
        <v>261</v>
      </c>
      <c r="E7554" t="s">
        <v>219</v>
      </c>
      <c r="F7554" t="s">
        <v>220</v>
      </c>
      <c r="G7554" t="s">
        <v>221</v>
      </c>
      <c r="H7554" t="s">
        <v>222</v>
      </c>
      <c r="I7554" s="1">
        <v>42680</v>
      </c>
      <c r="J7554">
        <v>2016</v>
      </c>
      <c r="K7554" t="s">
        <v>77</v>
      </c>
      <c r="L7554" t="s">
        <v>78</v>
      </c>
      <c r="M7554" s="1">
        <v>42558</v>
      </c>
      <c r="N7554">
        <v>26</v>
      </c>
      <c r="O7554">
        <f>STANDARDIZE(N7554,$N$8,$N$9)</f>
        <v>-0.16997817480701016</v>
      </c>
      <c r="P7554">
        <f>ABS($J$3-O7554)</f>
        <v>0.35738804896988019</v>
      </c>
      <c r="Q7554">
        <f>ABS($J$4-O7554)</f>
        <v>2.3587611232012091</v>
      </c>
      <c r="R7554">
        <f>ABS($J$5-O7554)</f>
        <v>1.7869402448493998E-2</v>
      </c>
      <c r="S7554">
        <f>ABS($J$6-O7554)</f>
        <v>0.60755968324879628</v>
      </c>
      <c r="T7554">
        <f>MIN(P7554:S7554)</f>
        <v>1.7869402448493998E-2</v>
      </c>
      <c r="U7554">
        <f>MATCH(T7554,P7554:S7554, 0)</f>
        <v>3</v>
      </c>
    </row>
    <row r="7555" spans="1:21" x14ac:dyDescent="0.35">
      <c r="A7555">
        <v>4</v>
      </c>
      <c r="B7555">
        <v>7544</v>
      </c>
      <c r="C7555" t="s">
        <v>30</v>
      </c>
      <c r="D7555" t="s">
        <v>31</v>
      </c>
      <c r="E7555" t="s">
        <v>131</v>
      </c>
      <c r="F7555" t="s">
        <v>132</v>
      </c>
      <c r="G7555" t="s">
        <v>133</v>
      </c>
      <c r="H7555" t="s">
        <v>134</v>
      </c>
      <c r="I7555" s="1">
        <v>42680</v>
      </c>
      <c r="J7555">
        <v>2016</v>
      </c>
      <c r="K7555" t="s">
        <v>41</v>
      </c>
      <c r="L7555" t="s">
        <v>42</v>
      </c>
      <c r="M7555" s="1">
        <v>42612</v>
      </c>
      <c r="N7555">
        <v>80</v>
      </c>
      <c r="O7555">
        <f>STANDARDIZE(N7555,$N$8,$N$9)</f>
        <v>0.79496955741166631</v>
      </c>
      <c r="P7555">
        <f>ABS($J$3-O7555)</f>
        <v>1.3223357811885568</v>
      </c>
      <c r="Q7555">
        <f>ABS($J$4-O7555)</f>
        <v>1.3938133909825328</v>
      </c>
      <c r="R7555">
        <f>ABS($J$5-O7555)</f>
        <v>0.94707832977018247</v>
      </c>
      <c r="S7555">
        <f>ABS($J$6-O7555)</f>
        <v>0.35738804896988019</v>
      </c>
      <c r="T7555">
        <f>MIN(P7555:S7555)</f>
        <v>0.35738804896988019</v>
      </c>
      <c r="U7555">
        <f>MATCH(T7555,P7555:S7555, 0)</f>
        <v>4</v>
      </c>
    </row>
    <row r="7556" spans="1:21" x14ac:dyDescent="0.35">
      <c r="A7556">
        <v>1</v>
      </c>
      <c r="B7556">
        <v>7545</v>
      </c>
      <c r="C7556" t="s">
        <v>67</v>
      </c>
      <c r="D7556" t="s">
        <v>68</v>
      </c>
      <c r="E7556" t="s">
        <v>131</v>
      </c>
      <c r="F7556" t="s">
        <v>132</v>
      </c>
      <c r="G7556" t="s">
        <v>133</v>
      </c>
      <c r="H7556" t="s">
        <v>134</v>
      </c>
      <c r="I7556" s="1">
        <v>42681</v>
      </c>
      <c r="J7556">
        <v>2016</v>
      </c>
      <c r="K7556" t="s">
        <v>331</v>
      </c>
      <c r="L7556" t="s">
        <v>332</v>
      </c>
      <c r="M7556" s="1">
        <v>42711</v>
      </c>
      <c r="N7556">
        <v>1</v>
      </c>
      <c r="O7556">
        <f>STANDARDIZE(N7556,$N$8,$N$9)</f>
        <v>-0.61671323601936046</v>
      </c>
      <c r="P7556">
        <f>ABS($J$3-O7556)</f>
        <v>8.9347012242470103E-2</v>
      </c>
      <c r="Q7556">
        <f>ABS($J$4-O7556)</f>
        <v>2.8054961844135593</v>
      </c>
      <c r="R7556">
        <f>ABS($J$5-O7556)</f>
        <v>0.46460446366084429</v>
      </c>
      <c r="S7556">
        <f>ABS($J$6-O7556)</f>
        <v>1.0542947444611466</v>
      </c>
      <c r="T7556">
        <f>MIN(P7556:S7556)</f>
        <v>8.9347012242470103E-2</v>
      </c>
      <c r="U7556">
        <f>MATCH(T7556,P7556:S7556, 0)</f>
        <v>1</v>
      </c>
    </row>
    <row r="7557" spans="1:21" x14ac:dyDescent="0.35">
      <c r="A7557">
        <v>1</v>
      </c>
      <c r="B7557">
        <v>7546</v>
      </c>
      <c r="C7557" t="s">
        <v>14</v>
      </c>
      <c r="D7557" t="s">
        <v>15</v>
      </c>
      <c r="E7557" t="s">
        <v>16</v>
      </c>
      <c r="F7557" t="s">
        <v>17</v>
      </c>
      <c r="G7557" t="s">
        <v>18</v>
      </c>
      <c r="H7557" t="s">
        <v>19</v>
      </c>
      <c r="I7557" s="1">
        <v>42681</v>
      </c>
      <c r="J7557">
        <v>2016</v>
      </c>
      <c r="K7557" t="s">
        <v>331</v>
      </c>
      <c r="L7557" t="s">
        <v>332</v>
      </c>
      <c r="M7557" s="1">
        <v>42711</v>
      </c>
      <c r="N7557">
        <v>1</v>
      </c>
      <c r="O7557">
        <f>STANDARDIZE(N7557,$N$8,$N$9)</f>
        <v>-0.61671323601936046</v>
      </c>
      <c r="P7557">
        <f>ABS($J$3-O7557)</f>
        <v>8.9347012242470103E-2</v>
      </c>
      <c r="Q7557">
        <f>ABS($J$4-O7557)</f>
        <v>2.8054961844135593</v>
      </c>
      <c r="R7557">
        <f>ABS($J$5-O7557)</f>
        <v>0.46460446366084429</v>
      </c>
      <c r="S7557">
        <f>ABS($J$6-O7557)</f>
        <v>1.0542947444611466</v>
      </c>
      <c r="T7557">
        <f>MIN(P7557:S7557)</f>
        <v>8.9347012242470103E-2</v>
      </c>
      <c r="U7557">
        <f>MATCH(T7557,P7557:S7557, 0)</f>
        <v>1</v>
      </c>
    </row>
    <row r="7558" spans="1:21" x14ac:dyDescent="0.35">
      <c r="A7558">
        <v>1</v>
      </c>
      <c r="B7558">
        <v>7547</v>
      </c>
      <c r="C7558" t="s">
        <v>14</v>
      </c>
      <c r="D7558" t="s">
        <v>15</v>
      </c>
      <c r="E7558" t="s">
        <v>16</v>
      </c>
      <c r="F7558" t="s">
        <v>17</v>
      </c>
      <c r="G7558" t="s">
        <v>18</v>
      </c>
      <c r="H7558" t="s">
        <v>19</v>
      </c>
      <c r="I7558" s="1">
        <v>42681</v>
      </c>
      <c r="J7558">
        <v>2016</v>
      </c>
      <c r="K7558" t="s">
        <v>77</v>
      </c>
      <c r="L7558" t="s">
        <v>78</v>
      </c>
      <c r="M7558" s="1">
        <v>42571</v>
      </c>
      <c r="N7558">
        <v>9</v>
      </c>
      <c r="O7558">
        <f>STANDARDIZE(N7558,$N$8,$N$9)</f>
        <v>-0.4737580164314083</v>
      </c>
      <c r="P7558">
        <f>ABS($J$3-O7558)</f>
        <v>5.3608207345482051E-2</v>
      </c>
      <c r="Q7558">
        <f>ABS($J$4-O7558)</f>
        <v>2.6625409648256073</v>
      </c>
      <c r="R7558">
        <f>ABS($J$5-O7558)</f>
        <v>0.32164924407289214</v>
      </c>
      <c r="S7558">
        <f>ABS($J$6-O7558)</f>
        <v>0.91133952487319436</v>
      </c>
      <c r="T7558">
        <f>MIN(P7558:S7558)</f>
        <v>5.3608207345482051E-2</v>
      </c>
      <c r="U7558">
        <f>MATCH(T7558,P7558:S7558, 0)</f>
        <v>1</v>
      </c>
    </row>
    <row r="7559" spans="1:21" x14ac:dyDescent="0.35">
      <c r="A7559">
        <v>1</v>
      </c>
      <c r="B7559">
        <v>7548</v>
      </c>
      <c r="C7559" t="s">
        <v>266</v>
      </c>
      <c r="D7559" t="s">
        <v>267</v>
      </c>
      <c r="E7559" t="s">
        <v>149</v>
      </c>
      <c r="F7559" t="s">
        <v>150</v>
      </c>
      <c r="G7559" t="s">
        <v>215</v>
      </c>
      <c r="H7559" t="s">
        <v>216</v>
      </c>
      <c r="I7559" s="1">
        <v>42681</v>
      </c>
      <c r="J7559">
        <v>2016</v>
      </c>
      <c r="K7559" t="s">
        <v>331</v>
      </c>
      <c r="L7559" t="s">
        <v>332</v>
      </c>
      <c r="M7559" s="1">
        <v>42572</v>
      </c>
      <c r="N7559">
        <v>10</v>
      </c>
      <c r="O7559">
        <f>STANDARDIZE(N7559,$N$8,$N$9)</f>
        <v>-0.4558886139829143</v>
      </c>
      <c r="P7559">
        <f>ABS($J$3-O7559)</f>
        <v>7.1477609793976049E-2</v>
      </c>
      <c r="Q7559">
        <f>ABS($J$4-O7559)</f>
        <v>2.6446715623771131</v>
      </c>
      <c r="R7559">
        <f>ABS($J$5-O7559)</f>
        <v>0.30377984162439814</v>
      </c>
      <c r="S7559">
        <f>ABS($J$6-O7559)</f>
        <v>0.89347012242470036</v>
      </c>
      <c r="T7559">
        <f>MIN(P7559:S7559)</f>
        <v>7.1477609793976049E-2</v>
      </c>
      <c r="U7559">
        <f>MATCH(T7559,P7559:S7559, 0)</f>
        <v>1</v>
      </c>
    </row>
    <row r="7560" spans="1:21" x14ac:dyDescent="0.35">
      <c r="A7560">
        <v>1</v>
      </c>
      <c r="B7560">
        <v>7549</v>
      </c>
      <c r="C7560" t="s">
        <v>135</v>
      </c>
      <c r="D7560" t="s">
        <v>136</v>
      </c>
      <c r="E7560" t="s">
        <v>149</v>
      </c>
      <c r="F7560" t="s">
        <v>150</v>
      </c>
      <c r="G7560" t="s">
        <v>215</v>
      </c>
      <c r="H7560" t="s">
        <v>216</v>
      </c>
      <c r="I7560" s="1">
        <v>42681</v>
      </c>
      <c r="J7560">
        <v>2016</v>
      </c>
      <c r="K7560" t="s">
        <v>176</v>
      </c>
      <c r="L7560" t="s">
        <v>177</v>
      </c>
      <c r="M7560" s="1">
        <v>42575</v>
      </c>
      <c r="N7560">
        <v>13</v>
      </c>
      <c r="O7560">
        <f>STANDARDIZE(N7560,$N$8,$N$9)</f>
        <v>-0.40228040663743231</v>
      </c>
      <c r="P7560">
        <f>ABS($J$3-O7560)</f>
        <v>0.12508581713945804</v>
      </c>
      <c r="Q7560">
        <f>ABS($J$4-O7560)</f>
        <v>2.5910633550316313</v>
      </c>
      <c r="R7560">
        <f>ABS($J$5-O7560)</f>
        <v>0.25017163427891614</v>
      </c>
      <c r="S7560">
        <f>ABS($J$6-O7560)</f>
        <v>0.83986191507921837</v>
      </c>
      <c r="T7560">
        <f>MIN(P7560:S7560)</f>
        <v>0.12508581713945804</v>
      </c>
      <c r="U7560">
        <f>MATCH(T7560,P7560:S7560, 0)</f>
        <v>1</v>
      </c>
    </row>
    <row r="7561" spans="1:21" x14ac:dyDescent="0.35">
      <c r="A7561">
        <v>3</v>
      </c>
      <c r="B7561">
        <v>7550</v>
      </c>
      <c r="C7561" t="s">
        <v>14</v>
      </c>
      <c r="D7561" t="s">
        <v>15</v>
      </c>
      <c r="E7561" t="s">
        <v>73</v>
      </c>
      <c r="F7561" t="s">
        <v>74</v>
      </c>
      <c r="G7561" t="s">
        <v>75</v>
      </c>
      <c r="H7561" t="s">
        <v>76</v>
      </c>
      <c r="I7561" s="1">
        <v>42681</v>
      </c>
      <c r="J7561">
        <v>2016</v>
      </c>
      <c r="K7561" t="s">
        <v>284</v>
      </c>
      <c r="L7561" t="s">
        <v>285</v>
      </c>
      <c r="M7561" s="1">
        <v>42580</v>
      </c>
      <c r="N7561">
        <v>18</v>
      </c>
      <c r="O7561">
        <f>STANDARDIZE(N7561,$N$8,$N$9)</f>
        <v>-0.31293339439496226</v>
      </c>
      <c r="P7561">
        <f>ABS($J$3-O7561)</f>
        <v>0.21443282938192809</v>
      </c>
      <c r="Q7561">
        <f>ABS($J$4-O7561)</f>
        <v>2.5017163427891611</v>
      </c>
      <c r="R7561">
        <f>ABS($J$5-O7561)</f>
        <v>0.1608246220364461</v>
      </c>
      <c r="S7561">
        <f>ABS($J$6-O7561)</f>
        <v>0.75051490283674838</v>
      </c>
      <c r="T7561">
        <f>MIN(P7561:S7561)</f>
        <v>0.1608246220364461</v>
      </c>
      <c r="U7561">
        <f>MATCH(T7561,P7561:S7561, 0)</f>
        <v>3</v>
      </c>
    </row>
    <row r="7562" spans="1:21" x14ac:dyDescent="0.35">
      <c r="A7562">
        <v>3</v>
      </c>
      <c r="B7562">
        <v>7551</v>
      </c>
      <c r="C7562" t="s">
        <v>157</v>
      </c>
      <c r="D7562" t="s">
        <v>158</v>
      </c>
      <c r="E7562" t="s">
        <v>163</v>
      </c>
      <c r="F7562" t="s">
        <v>59</v>
      </c>
      <c r="G7562" t="s">
        <v>164</v>
      </c>
      <c r="H7562" t="s">
        <v>165</v>
      </c>
      <c r="I7562" s="1">
        <v>42681</v>
      </c>
      <c r="J7562">
        <v>2016</v>
      </c>
      <c r="K7562" t="s">
        <v>41</v>
      </c>
      <c r="L7562" t="s">
        <v>42</v>
      </c>
      <c r="M7562" s="1">
        <v>42580</v>
      </c>
      <c r="N7562">
        <v>18</v>
      </c>
      <c r="O7562">
        <f>STANDARDIZE(N7562,$N$8,$N$9)</f>
        <v>-0.31293339439496226</v>
      </c>
      <c r="P7562">
        <f>ABS($J$3-O7562)</f>
        <v>0.21443282938192809</v>
      </c>
      <c r="Q7562">
        <f>ABS($J$4-O7562)</f>
        <v>2.5017163427891611</v>
      </c>
      <c r="R7562">
        <f>ABS($J$5-O7562)</f>
        <v>0.1608246220364461</v>
      </c>
      <c r="S7562">
        <f>ABS($J$6-O7562)</f>
        <v>0.75051490283674838</v>
      </c>
      <c r="T7562">
        <f>MIN(P7562:S7562)</f>
        <v>0.1608246220364461</v>
      </c>
      <c r="U7562">
        <f>MATCH(T7562,P7562:S7562, 0)</f>
        <v>3</v>
      </c>
    </row>
    <row r="7563" spans="1:21" x14ac:dyDescent="0.35">
      <c r="A7563">
        <v>3</v>
      </c>
      <c r="B7563">
        <v>7552</v>
      </c>
      <c r="C7563" t="s">
        <v>329</v>
      </c>
      <c r="D7563" t="s">
        <v>330</v>
      </c>
      <c r="E7563" t="s">
        <v>73</v>
      </c>
      <c r="F7563" t="s">
        <v>74</v>
      </c>
      <c r="G7563" t="s">
        <v>75</v>
      </c>
      <c r="H7563" t="s">
        <v>76</v>
      </c>
      <c r="I7563" s="1">
        <v>42681</v>
      </c>
      <c r="J7563">
        <v>2016</v>
      </c>
      <c r="K7563" t="s">
        <v>77</v>
      </c>
      <c r="L7563" t="s">
        <v>78</v>
      </c>
      <c r="M7563" s="1">
        <v>42559</v>
      </c>
      <c r="N7563">
        <v>27</v>
      </c>
      <c r="O7563">
        <f>STANDARDIZE(N7563,$N$8,$N$9)</f>
        <v>-0.15210877235851616</v>
      </c>
      <c r="P7563">
        <f>ABS($J$3-O7563)</f>
        <v>0.37525745141837419</v>
      </c>
      <c r="Q7563">
        <f>ABS($J$4-O7563)</f>
        <v>2.3408917207527153</v>
      </c>
      <c r="R7563">
        <f>ABS($J$5-O7563)</f>
        <v>0</v>
      </c>
      <c r="S7563">
        <f>ABS($J$6-O7563)</f>
        <v>0.58969028080030228</v>
      </c>
      <c r="T7563">
        <f>MIN(P7563:S7563)</f>
        <v>0</v>
      </c>
      <c r="U7563">
        <f>MATCH(T7563,P7563:S7563, 0)</f>
        <v>3</v>
      </c>
    </row>
    <row r="7564" spans="1:21" x14ac:dyDescent="0.35">
      <c r="A7564">
        <v>3</v>
      </c>
      <c r="B7564">
        <v>7553</v>
      </c>
      <c r="C7564" t="s">
        <v>14</v>
      </c>
      <c r="D7564" t="s">
        <v>15</v>
      </c>
      <c r="E7564" t="s">
        <v>163</v>
      </c>
      <c r="F7564" t="s">
        <v>59</v>
      </c>
      <c r="G7564" t="s">
        <v>164</v>
      </c>
      <c r="H7564" t="s">
        <v>165</v>
      </c>
      <c r="I7564" s="1">
        <v>42681</v>
      </c>
      <c r="J7564">
        <v>2016</v>
      </c>
      <c r="K7564" t="s">
        <v>77</v>
      </c>
      <c r="L7564" t="s">
        <v>78</v>
      </c>
      <c r="M7564" s="1">
        <v>42712</v>
      </c>
      <c r="N7564">
        <v>32</v>
      </c>
      <c r="O7564">
        <f>STANDARDIZE(N7564,$N$8,$N$9)</f>
        <v>-6.2761760116046117E-2</v>
      </c>
      <c r="P7564">
        <f>ABS($J$3-O7564)</f>
        <v>0.46460446366084424</v>
      </c>
      <c r="Q7564">
        <f>ABS($J$4-O7564)</f>
        <v>2.2515447085102451</v>
      </c>
      <c r="R7564">
        <f>ABS($J$5-O7564)</f>
        <v>8.9347012242470047E-2</v>
      </c>
      <c r="S7564">
        <f>ABS($J$6-O7564)</f>
        <v>0.50034326855783218</v>
      </c>
      <c r="T7564">
        <f>MIN(P7564:S7564)</f>
        <v>8.9347012242470047E-2</v>
      </c>
      <c r="U7564">
        <f>MATCH(T7564,P7564:S7564, 0)</f>
        <v>3</v>
      </c>
    </row>
    <row r="7565" spans="1:21" x14ac:dyDescent="0.35">
      <c r="A7565">
        <v>1</v>
      </c>
      <c r="B7565">
        <v>7554</v>
      </c>
      <c r="C7565" t="s">
        <v>14</v>
      </c>
      <c r="D7565" t="s">
        <v>15</v>
      </c>
      <c r="E7565" t="s">
        <v>79</v>
      </c>
      <c r="F7565" t="s">
        <v>35</v>
      </c>
      <c r="G7565" t="s">
        <v>80</v>
      </c>
      <c r="H7565" t="s">
        <v>81</v>
      </c>
      <c r="I7565" s="1">
        <v>42682</v>
      </c>
      <c r="J7565">
        <v>2016</v>
      </c>
      <c r="K7565" t="s">
        <v>41</v>
      </c>
      <c r="L7565" t="s">
        <v>42</v>
      </c>
      <c r="O7565">
        <f>STANDARDIZE(N7565,$N$8,$N$9)</f>
        <v>-0.63458263846785445</v>
      </c>
      <c r="P7565">
        <f>ABS($J$3-O7565)</f>
        <v>0.1072164146909641</v>
      </c>
      <c r="Q7565">
        <f>ABS($J$4-O7565)</f>
        <v>2.8233655868620535</v>
      </c>
      <c r="R7565">
        <f>ABS($J$5-O7565)</f>
        <v>0.48247386610933829</v>
      </c>
      <c r="S7565">
        <f>ABS($J$6-O7565)</f>
        <v>1.0721641469096406</v>
      </c>
      <c r="T7565">
        <f>MIN(P7565:S7565)</f>
        <v>0.1072164146909641</v>
      </c>
      <c r="U7565">
        <f>MATCH(T7565,P7565:S7565, 0)</f>
        <v>1</v>
      </c>
    </row>
    <row r="7566" spans="1:21" x14ac:dyDescent="0.35">
      <c r="A7566">
        <v>1</v>
      </c>
      <c r="B7566">
        <v>7555</v>
      </c>
      <c r="C7566" t="s">
        <v>30</v>
      </c>
      <c r="D7566" t="s">
        <v>31</v>
      </c>
      <c r="E7566" t="s">
        <v>79</v>
      </c>
      <c r="F7566" t="s">
        <v>35</v>
      </c>
      <c r="G7566" t="s">
        <v>80</v>
      </c>
      <c r="H7566" t="s">
        <v>81</v>
      </c>
      <c r="I7566" s="1">
        <v>42682</v>
      </c>
      <c r="J7566">
        <v>2016</v>
      </c>
      <c r="K7566" t="s">
        <v>176</v>
      </c>
      <c r="L7566" t="s">
        <v>177</v>
      </c>
      <c r="M7566" s="1">
        <v>42712</v>
      </c>
      <c r="N7566">
        <v>1</v>
      </c>
      <c r="O7566">
        <f>STANDARDIZE(N7566,$N$8,$N$9)</f>
        <v>-0.61671323601936046</v>
      </c>
      <c r="P7566">
        <f>ABS($J$3-O7566)</f>
        <v>8.9347012242470103E-2</v>
      </c>
      <c r="Q7566">
        <f>ABS($J$4-O7566)</f>
        <v>2.8054961844135593</v>
      </c>
      <c r="R7566">
        <f>ABS($J$5-O7566)</f>
        <v>0.46460446366084429</v>
      </c>
      <c r="S7566">
        <f>ABS($J$6-O7566)</f>
        <v>1.0542947444611466</v>
      </c>
      <c r="T7566">
        <f>MIN(P7566:S7566)</f>
        <v>8.9347012242470103E-2</v>
      </c>
      <c r="U7566">
        <f>MATCH(T7566,P7566:S7566, 0)</f>
        <v>1</v>
      </c>
    </row>
    <row r="7567" spans="1:21" x14ac:dyDescent="0.35">
      <c r="A7567">
        <v>1</v>
      </c>
      <c r="B7567">
        <v>7556</v>
      </c>
      <c r="C7567" t="s">
        <v>172</v>
      </c>
      <c r="D7567" t="s">
        <v>173</v>
      </c>
      <c r="E7567" t="s">
        <v>243</v>
      </c>
      <c r="F7567" t="s">
        <v>208</v>
      </c>
      <c r="G7567" t="s">
        <v>244</v>
      </c>
      <c r="H7567" t="s">
        <v>245</v>
      </c>
      <c r="I7567" s="1">
        <v>42682</v>
      </c>
      <c r="J7567">
        <v>2016</v>
      </c>
      <c r="K7567" t="s">
        <v>77</v>
      </c>
      <c r="L7567" t="s">
        <v>78</v>
      </c>
      <c r="M7567" s="1">
        <v>42597</v>
      </c>
      <c r="N7567">
        <v>4</v>
      </c>
      <c r="O7567">
        <f>STANDARDIZE(N7567,$N$8,$N$9)</f>
        <v>-0.56310502867387835</v>
      </c>
      <c r="P7567">
        <f>ABS($J$3-O7567)</f>
        <v>3.5738804896987997E-2</v>
      </c>
      <c r="Q7567">
        <f>ABS($J$4-O7567)</f>
        <v>2.7518879770680771</v>
      </c>
      <c r="R7567">
        <f>ABS($J$5-O7567)</f>
        <v>0.41099625631536219</v>
      </c>
      <c r="S7567">
        <f>ABS($J$6-O7567)</f>
        <v>1.0006865371156644</v>
      </c>
      <c r="T7567">
        <f>MIN(P7567:S7567)</f>
        <v>3.5738804896987997E-2</v>
      </c>
      <c r="U7567">
        <f>MATCH(T7567,P7567:S7567, 0)</f>
        <v>1</v>
      </c>
    </row>
    <row r="7568" spans="1:21" x14ac:dyDescent="0.35">
      <c r="A7568">
        <v>1</v>
      </c>
      <c r="B7568">
        <v>7557</v>
      </c>
      <c r="C7568" t="s">
        <v>223</v>
      </c>
      <c r="D7568" t="s">
        <v>224</v>
      </c>
      <c r="E7568" t="s">
        <v>243</v>
      </c>
      <c r="F7568" t="s">
        <v>208</v>
      </c>
      <c r="G7568" t="s">
        <v>244</v>
      </c>
      <c r="H7568" t="s">
        <v>245</v>
      </c>
      <c r="I7568" s="1">
        <v>42682</v>
      </c>
      <c r="J7568">
        <v>2016</v>
      </c>
      <c r="K7568" t="s">
        <v>77</v>
      </c>
      <c r="L7568" t="s">
        <v>78</v>
      </c>
      <c r="M7568" s="1">
        <v>42602</v>
      </c>
      <c r="N7568">
        <v>9</v>
      </c>
      <c r="O7568">
        <f>STANDARDIZE(N7568,$N$8,$N$9)</f>
        <v>-0.4737580164314083</v>
      </c>
      <c r="P7568">
        <f>ABS($J$3-O7568)</f>
        <v>5.3608207345482051E-2</v>
      </c>
      <c r="Q7568">
        <f>ABS($J$4-O7568)</f>
        <v>2.6625409648256073</v>
      </c>
      <c r="R7568">
        <f>ABS($J$5-O7568)</f>
        <v>0.32164924407289214</v>
      </c>
      <c r="S7568">
        <f>ABS($J$6-O7568)</f>
        <v>0.91133952487319436</v>
      </c>
      <c r="T7568">
        <f>MIN(P7568:S7568)</f>
        <v>5.3608207345482051E-2</v>
      </c>
      <c r="U7568">
        <f>MATCH(T7568,P7568:S7568, 0)</f>
        <v>1</v>
      </c>
    </row>
    <row r="7569" spans="1:21" x14ac:dyDescent="0.35">
      <c r="A7569">
        <v>3</v>
      </c>
      <c r="B7569">
        <v>7558</v>
      </c>
      <c r="C7569" t="s">
        <v>67</v>
      </c>
      <c r="D7569" t="s">
        <v>68</v>
      </c>
      <c r="E7569" t="s">
        <v>163</v>
      </c>
      <c r="F7569" t="s">
        <v>59</v>
      </c>
      <c r="G7569" t="s">
        <v>164</v>
      </c>
      <c r="H7569" t="s">
        <v>165</v>
      </c>
      <c r="I7569" s="1">
        <v>42682</v>
      </c>
      <c r="J7569">
        <v>2016</v>
      </c>
      <c r="K7569" t="s">
        <v>77</v>
      </c>
      <c r="L7569" t="s">
        <v>78</v>
      </c>
      <c r="M7569" s="1">
        <v>42611</v>
      </c>
      <c r="N7569">
        <v>18</v>
      </c>
      <c r="O7569">
        <f>STANDARDIZE(N7569,$N$8,$N$9)</f>
        <v>-0.31293339439496226</v>
      </c>
      <c r="P7569">
        <f>ABS($J$3-O7569)</f>
        <v>0.21443282938192809</v>
      </c>
      <c r="Q7569">
        <f>ABS($J$4-O7569)</f>
        <v>2.5017163427891611</v>
      </c>
      <c r="R7569">
        <f>ABS($J$5-O7569)</f>
        <v>0.1608246220364461</v>
      </c>
      <c r="S7569">
        <f>ABS($J$6-O7569)</f>
        <v>0.75051490283674838</v>
      </c>
      <c r="T7569">
        <f>MIN(P7569:S7569)</f>
        <v>0.1608246220364461</v>
      </c>
      <c r="U7569">
        <f>MATCH(T7569,P7569:S7569, 0)</f>
        <v>3</v>
      </c>
    </row>
    <row r="7570" spans="1:21" x14ac:dyDescent="0.35">
      <c r="A7570">
        <v>3</v>
      </c>
      <c r="B7570">
        <v>7559</v>
      </c>
      <c r="C7570" t="s">
        <v>14</v>
      </c>
      <c r="D7570" t="s">
        <v>15</v>
      </c>
      <c r="E7570" t="s">
        <v>16</v>
      </c>
      <c r="F7570" t="s">
        <v>17</v>
      </c>
      <c r="G7570" t="s">
        <v>137</v>
      </c>
      <c r="H7570" t="s">
        <v>138</v>
      </c>
      <c r="I7570" s="1">
        <v>42682</v>
      </c>
      <c r="J7570">
        <v>2016</v>
      </c>
      <c r="K7570" t="s">
        <v>41</v>
      </c>
      <c r="L7570" t="s">
        <v>42</v>
      </c>
      <c r="M7570" s="1">
        <v>42612</v>
      </c>
      <c r="N7570">
        <v>19</v>
      </c>
      <c r="O7570">
        <f>STANDARDIZE(N7570,$N$8,$N$9)</f>
        <v>-0.29506399194646826</v>
      </c>
      <c r="P7570">
        <f>ABS($J$3-O7570)</f>
        <v>0.23230223183042209</v>
      </c>
      <c r="Q7570">
        <f>ABS($J$4-O7570)</f>
        <v>2.4838469403406673</v>
      </c>
      <c r="R7570">
        <f>ABS($J$5-O7570)</f>
        <v>0.1429552195879521</v>
      </c>
      <c r="S7570">
        <f>ABS($J$6-O7570)</f>
        <v>0.73264550038825438</v>
      </c>
      <c r="T7570">
        <f>MIN(P7570:S7570)</f>
        <v>0.1429552195879521</v>
      </c>
      <c r="U7570">
        <f>MATCH(T7570,P7570:S7570, 0)</f>
        <v>3</v>
      </c>
    </row>
    <row r="7571" spans="1:21" x14ac:dyDescent="0.35">
      <c r="A7571">
        <v>3</v>
      </c>
      <c r="B7571">
        <v>7560</v>
      </c>
      <c r="C7571" t="s">
        <v>14</v>
      </c>
      <c r="D7571" t="s">
        <v>15</v>
      </c>
      <c r="E7571" t="s">
        <v>52</v>
      </c>
      <c r="F7571" t="s">
        <v>102</v>
      </c>
      <c r="G7571" t="s">
        <v>103</v>
      </c>
      <c r="H7571" t="s">
        <v>104</v>
      </c>
      <c r="I7571" s="1">
        <v>42682</v>
      </c>
      <c r="J7571">
        <v>2016</v>
      </c>
      <c r="K7571" t="s">
        <v>77</v>
      </c>
      <c r="L7571" t="s">
        <v>78</v>
      </c>
      <c r="M7571" s="1">
        <v>42613</v>
      </c>
      <c r="N7571">
        <v>20</v>
      </c>
      <c r="O7571">
        <f>STANDARDIZE(N7571,$N$8,$N$9)</f>
        <v>-0.27719458949797421</v>
      </c>
      <c r="P7571">
        <f>ABS($J$3-O7571)</f>
        <v>0.25017163427891614</v>
      </c>
      <c r="Q7571">
        <f>ABS($J$4-O7571)</f>
        <v>2.4659775378921731</v>
      </c>
      <c r="R7571">
        <f>ABS($J$5-O7571)</f>
        <v>0.12508581713945804</v>
      </c>
      <c r="S7571">
        <f>ABS($J$6-O7571)</f>
        <v>0.71477609793976038</v>
      </c>
      <c r="T7571">
        <f>MIN(P7571:S7571)</f>
        <v>0.12508581713945804</v>
      </c>
      <c r="U7571">
        <f>MATCH(T7571,P7571:S7571, 0)</f>
        <v>3</v>
      </c>
    </row>
    <row r="7572" spans="1:21" x14ac:dyDescent="0.35">
      <c r="A7572">
        <v>3</v>
      </c>
      <c r="B7572">
        <v>7561</v>
      </c>
      <c r="C7572" t="s">
        <v>316</v>
      </c>
      <c r="D7572" t="s">
        <v>317</v>
      </c>
      <c r="E7572" t="s">
        <v>52</v>
      </c>
      <c r="F7572" t="s">
        <v>102</v>
      </c>
      <c r="G7572" t="s">
        <v>103</v>
      </c>
      <c r="H7572" t="s">
        <v>104</v>
      </c>
      <c r="I7572" s="1">
        <v>42682</v>
      </c>
      <c r="J7572">
        <v>2016</v>
      </c>
      <c r="K7572" t="s">
        <v>77</v>
      </c>
      <c r="L7572" t="s">
        <v>78</v>
      </c>
      <c r="M7572" s="1">
        <v>42499</v>
      </c>
      <c r="N7572">
        <v>25</v>
      </c>
      <c r="O7572">
        <f>STANDARDIZE(N7572,$N$8,$N$9)</f>
        <v>-0.18784757725550419</v>
      </c>
      <c r="P7572">
        <f>ABS($J$3-O7572)</f>
        <v>0.33951864652138619</v>
      </c>
      <c r="Q7572">
        <f>ABS($J$4-O7572)</f>
        <v>2.3766305256497033</v>
      </c>
      <c r="R7572">
        <f>ABS($J$5-O7572)</f>
        <v>3.5738804896988025E-2</v>
      </c>
      <c r="S7572">
        <f>ABS($J$6-O7572)</f>
        <v>0.62542908569729028</v>
      </c>
      <c r="T7572">
        <f>MIN(P7572:S7572)</f>
        <v>3.5738804896988025E-2</v>
      </c>
      <c r="U7572">
        <f>MATCH(T7572,P7572:S7572, 0)</f>
        <v>3</v>
      </c>
    </row>
    <row r="7573" spans="1:21" x14ac:dyDescent="0.35">
      <c r="A7573">
        <v>3</v>
      </c>
      <c r="B7573">
        <v>7562</v>
      </c>
      <c r="C7573" t="s">
        <v>316</v>
      </c>
      <c r="D7573" t="s">
        <v>317</v>
      </c>
      <c r="E7573" t="s">
        <v>52</v>
      </c>
      <c r="F7573" t="s">
        <v>102</v>
      </c>
      <c r="G7573" t="s">
        <v>103</v>
      </c>
      <c r="H7573" t="s">
        <v>104</v>
      </c>
      <c r="I7573" s="1">
        <v>42682</v>
      </c>
      <c r="J7573">
        <v>2016</v>
      </c>
      <c r="K7573" t="s">
        <v>77</v>
      </c>
      <c r="L7573" t="s">
        <v>78</v>
      </c>
      <c r="M7573" s="1">
        <v>42499</v>
      </c>
      <c r="N7573">
        <v>25</v>
      </c>
      <c r="O7573">
        <f>STANDARDIZE(N7573,$N$8,$N$9)</f>
        <v>-0.18784757725550419</v>
      </c>
      <c r="P7573">
        <f>ABS($J$3-O7573)</f>
        <v>0.33951864652138619</v>
      </c>
      <c r="Q7573">
        <f>ABS($J$4-O7573)</f>
        <v>2.3766305256497033</v>
      </c>
      <c r="R7573">
        <f>ABS($J$5-O7573)</f>
        <v>3.5738804896988025E-2</v>
      </c>
      <c r="S7573">
        <f>ABS($J$6-O7573)</f>
        <v>0.62542908569729028</v>
      </c>
      <c r="T7573">
        <f>MIN(P7573:S7573)</f>
        <v>3.5738804896988025E-2</v>
      </c>
      <c r="U7573">
        <f>MATCH(T7573,P7573:S7573, 0)</f>
        <v>3</v>
      </c>
    </row>
    <row r="7574" spans="1:21" x14ac:dyDescent="0.35">
      <c r="A7574">
        <v>3</v>
      </c>
      <c r="B7574">
        <v>7563</v>
      </c>
      <c r="C7574" t="s">
        <v>14</v>
      </c>
      <c r="D7574" t="s">
        <v>15</v>
      </c>
      <c r="E7574" t="s">
        <v>79</v>
      </c>
      <c r="F7574" t="s">
        <v>35</v>
      </c>
      <c r="G7574" t="s">
        <v>80</v>
      </c>
      <c r="H7574" t="s">
        <v>81</v>
      </c>
      <c r="I7574" s="1">
        <v>42682</v>
      </c>
      <c r="J7574">
        <v>2016</v>
      </c>
      <c r="K7574" t="s">
        <v>41</v>
      </c>
      <c r="L7574" t="s">
        <v>42</v>
      </c>
      <c r="M7574" s="1">
        <v>42628</v>
      </c>
      <c r="N7574">
        <v>35</v>
      </c>
      <c r="O7574">
        <f>STANDARDIZE(N7574,$N$8,$N$9)</f>
        <v>-9.1535527705640905E-3</v>
      </c>
      <c r="P7574">
        <f>ABS($J$3-O7574)</f>
        <v>0.51821267100632629</v>
      </c>
      <c r="Q7574">
        <f>ABS($J$4-O7574)</f>
        <v>2.1979365011647629</v>
      </c>
      <c r="R7574">
        <f>ABS($J$5-O7574)</f>
        <v>0.14295521958795207</v>
      </c>
      <c r="S7574">
        <f>ABS($J$6-O7574)</f>
        <v>0.44673506121235018</v>
      </c>
      <c r="T7574">
        <f>MIN(P7574:S7574)</f>
        <v>0.14295521958795207</v>
      </c>
      <c r="U7574">
        <f>MATCH(T7574,P7574:S7574, 0)</f>
        <v>3</v>
      </c>
    </row>
    <row r="7575" spans="1:21" x14ac:dyDescent="0.35">
      <c r="A7575">
        <v>2</v>
      </c>
      <c r="B7575">
        <v>7564</v>
      </c>
      <c r="C7575" t="s">
        <v>100</v>
      </c>
      <c r="D7575" t="s">
        <v>101</v>
      </c>
      <c r="E7575" t="s">
        <v>79</v>
      </c>
      <c r="F7575" t="s">
        <v>35</v>
      </c>
      <c r="G7575" t="s">
        <v>80</v>
      </c>
      <c r="H7575" t="s">
        <v>81</v>
      </c>
      <c r="I7575" s="1">
        <v>42682</v>
      </c>
      <c r="J7575">
        <v>2016</v>
      </c>
      <c r="K7575" t="s">
        <v>41</v>
      </c>
      <c r="L7575" t="s">
        <v>42</v>
      </c>
      <c r="M7575" s="1">
        <v>42780</v>
      </c>
      <c r="N7575">
        <v>187</v>
      </c>
      <c r="O7575">
        <f>STANDARDIZE(N7575,$N$8,$N$9)</f>
        <v>2.7069956194005256</v>
      </c>
      <c r="P7575">
        <f>ABS($J$3-O7575)</f>
        <v>3.2343618431774157</v>
      </c>
      <c r="Q7575">
        <f>ABS($J$4-O7575)</f>
        <v>0.51821267100632662</v>
      </c>
      <c r="R7575">
        <f>ABS($J$5-O7575)</f>
        <v>2.8591043917590415</v>
      </c>
      <c r="S7575">
        <f>ABS($J$6-O7575)</f>
        <v>2.2694141109587394</v>
      </c>
      <c r="T7575">
        <f>MIN(P7575:S7575)</f>
        <v>0.51821267100632662</v>
      </c>
      <c r="U7575">
        <f>MATCH(T7575,P7575:S7575, 0)</f>
        <v>2</v>
      </c>
    </row>
    <row r="7576" spans="1:21" x14ac:dyDescent="0.35">
      <c r="A7576">
        <v>1</v>
      </c>
      <c r="B7576">
        <v>7565</v>
      </c>
      <c r="C7576" t="s">
        <v>88</v>
      </c>
      <c r="D7576" t="s">
        <v>89</v>
      </c>
      <c r="E7576" t="s">
        <v>16</v>
      </c>
      <c r="F7576" t="s">
        <v>17</v>
      </c>
      <c r="G7576" t="s">
        <v>599</v>
      </c>
      <c r="H7576" t="s">
        <v>600</v>
      </c>
      <c r="I7576" s="1">
        <v>42683</v>
      </c>
      <c r="J7576">
        <v>2016</v>
      </c>
      <c r="K7576" t="s">
        <v>202</v>
      </c>
      <c r="L7576" t="s">
        <v>203</v>
      </c>
      <c r="M7576" s="1">
        <v>42713</v>
      </c>
      <c r="N7576">
        <v>1</v>
      </c>
      <c r="O7576">
        <f>STANDARDIZE(N7576,$N$8,$N$9)</f>
        <v>-0.61671323601936046</v>
      </c>
      <c r="P7576">
        <f>ABS($J$3-O7576)</f>
        <v>8.9347012242470103E-2</v>
      </c>
      <c r="Q7576">
        <f>ABS($J$4-O7576)</f>
        <v>2.8054961844135593</v>
      </c>
      <c r="R7576">
        <f>ABS($J$5-O7576)</f>
        <v>0.46460446366084429</v>
      </c>
      <c r="S7576">
        <f>ABS($J$6-O7576)</f>
        <v>1.0542947444611466</v>
      </c>
      <c r="T7576">
        <f>MIN(P7576:S7576)</f>
        <v>8.9347012242470103E-2</v>
      </c>
      <c r="U7576">
        <f>MATCH(T7576,P7576:S7576, 0)</f>
        <v>1</v>
      </c>
    </row>
    <row r="7577" spans="1:21" x14ac:dyDescent="0.35">
      <c r="A7577">
        <v>3</v>
      </c>
      <c r="B7577">
        <v>7566</v>
      </c>
      <c r="C7577" t="s">
        <v>30</v>
      </c>
      <c r="D7577" t="s">
        <v>31</v>
      </c>
      <c r="E7577" t="s">
        <v>105</v>
      </c>
      <c r="F7577" t="s">
        <v>59</v>
      </c>
      <c r="G7577" t="s">
        <v>106</v>
      </c>
      <c r="H7577" t="s">
        <v>107</v>
      </c>
      <c r="I7577" s="1">
        <v>42683</v>
      </c>
      <c r="J7577">
        <v>2016</v>
      </c>
      <c r="K7577" t="s">
        <v>41</v>
      </c>
      <c r="L7577" t="s">
        <v>42</v>
      </c>
      <c r="M7577" s="1">
        <v>42642</v>
      </c>
      <c r="N7577">
        <v>18</v>
      </c>
      <c r="O7577">
        <f>STANDARDIZE(N7577,$N$8,$N$9)</f>
        <v>-0.31293339439496226</v>
      </c>
      <c r="P7577">
        <f>ABS($J$3-O7577)</f>
        <v>0.21443282938192809</v>
      </c>
      <c r="Q7577">
        <f>ABS($J$4-O7577)</f>
        <v>2.5017163427891611</v>
      </c>
      <c r="R7577">
        <f>ABS($J$5-O7577)</f>
        <v>0.1608246220364461</v>
      </c>
      <c r="S7577">
        <f>ABS($J$6-O7577)</f>
        <v>0.75051490283674838</v>
      </c>
      <c r="T7577">
        <f>MIN(P7577:S7577)</f>
        <v>0.1608246220364461</v>
      </c>
      <c r="U7577">
        <f>MATCH(T7577,P7577:S7577, 0)</f>
        <v>3</v>
      </c>
    </row>
    <row r="7578" spans="1:21" x14ac:dyDescent="0.35">
      <c r="A7578">
        <v>1</v>
      </c>
      <c r="B7578">
        <v>7567</v>
      </c>
      <c r="C7578" t="s">
        <v>379</v>
      </c>
      <c r="D7578" t="s">
        <v>380</v>
      </c>
      <c r="E7578" t="s">
        <v>73</v>
      </c>
      <c r="F7578" t="s">
        <v>74</v>
      </c>
      <c r="G7578" t="s">
        <v>75</v>
      </c>
      <c r="H7578" t="s">
        <v>76</v>
      </c>
      <c r="I7578" s="1">
        <v>42684</v>
      </c>
      <c r="J7578">
        <v>2016</v>
      </c>
      <c r="K7578" t="s">
        <v>125</v>
      </c>
      <c r="L7578" t="s">
        <v>126</v>
      </c>
      <c r="M7578" s="1">
        <v>42714</v>
      </c>
      <c r="N7578">
        <v>1</v>
      </c>
      <c r="O7578">
        <f>STANDARDIZE(N7578,$N$8,$N$9)</f>
        <v>-0.61671323601936046</v>
      </c>
      <c r="P7578">
        <f>ABS($J$3-O7578)</f>
        <v>8.9347012242470103E-2</v>
      </c>
      <c r="Q7578">
        <f>ABS($J$4-O7578)</f>
        <v>2.8054961844135593</v>
      </c>
      <c r="R7578">
        <f>ABS($J$5-O7578)</f>
        <v>0.46460446366084429</v>
      </c>
      <c r="S7578">
        <f>ABS($J$6-O7578)</f>
        <v>1.0542947444611466</v>
      </c>
      <c r="T7578">
        <f>MIN(P7578:S7578)</f>
        <v>8.9347012242470103E-2</v>
      </c>
      <c r="U7578">
        <f>MATCH(T7578,P7578:S7578, 0)</f>
        <v>1</v>
      </c>
    </row>
    <row r="7579" spans="1:21" x14ac:dyDescent="0.35">
      <c r="A7579">
        <v>1</v>
      </c>
      <c r="B7579">
        <v>7568</v>
      </c>
      <c r="C7579" t="s">
        <v>62</v>
      </c>
      <c r="D7579" t="s">
        <v>63</v>
      </c>
      <c r="E7579" t="s">
        <v>243</v>
      </c>
      <c r="F7579" t="s">
        <v>208</v>
      </c>
      <c r="G7579" t="s">
        <v>244</v>
      </c>
      <c r="H7579" t="s">
        <v>245</v>
      </c>
      <c r="I7579" s="1">
        <v>42684</v>
      </c>
      <c r="J7579">
        <v>2016</v>
      </c>
      <c r="K7579" t="s">
        <v>77</v>
      </c>
      <c r="L7579" t="s">
        <v>78</v>
      </c>
      <c r="M7579" s="1">
        <v>42660</v>
      </c>
      <c r="N7579">
        <v>6</v>
      </c>
      <c r="O7579">
        <f>STANDARDIZE(N7579,$N$8,$N$9)</f>
        <v>-0.52736622377689035</v>
      </c>
      <c r="P7579">
        <f>ABS($J$3-O7579)</f>
        <v>0</v>
      </c>
      <c r="Q7579">
        <f>ABS($J$4-O7579)</f>
        <v>2.7161491721710895</v>
      </c>
      <c r="R7579">
        <f>ABS($J$5-O7579)</f>
        <v>0.37525745141837419</v>
      </c>
      <c r="S7579">
        <f>ABS($J$6-O7579)</f>
        <v>0.96494773221867647</v>
      </c>
      <c r="T7579">
        <f>MIN(P7579:S7579)</f>
        <v>0</v>
      </c>
      <c r="U7579">
        <f>MATCH(T7579,P7579:S7579, 0)</f>
        <v>1</v>
      </c>
    </row>
    <row r="7580" spans="1:21" x14ac:dyDescent="0.35">
      <c r="A7580">
        <v>1</v>
      </c>
      <c r="B7580">
        <v>7569</v>
      </c>
      <c r="C7580" t="s">
        <v>14</v>
      </c>
      <c r="D7580" t="s">
        <v>15</v>
      </c>
      <c r="E7580" t="s">
        <v>131</v>
      </c>
      <c r="F7580" t="s">
        <v>132</v>
      </c>
      <c r="G7580" t="s">
        <v>133</v>
      </c>
      <c r="H7580" t="s">
        <v>134</v>
      </c>
      <c r="I7580" s="1">
        <v>42684</v>
      </c>
      <c r="J7580">
        <v>2016</v>
      </c>
      <c r="K7580" t="s">
        <v>176</v>
      </c>
      <c r="L7580" t="s">
        <v>177</v>
      </c>
      <c r="M7580" s="1">
        <v>42660</v>
      </c>
      <c r="N7580">
        <v>6</v>
      </c>
      <c r="O7580">
        <f>STANDARDIZE(N7580,$N$8,$N$9)</f>
        <v>-0.52736622377689035</v>
      </c>
      <c r="P7580">
        <f>ABS($J$3-O7580)</f>
        <v>0</v>
      </c>
      <c r="Q7580">
        <f>ABS($J$4-O7580)</f>
        <v>2.7161491721710895</v>
      </c>
      <c r="R7580">
        <f>ABS($J$5-O7580)</f>
        <v>0.37525745141837419</v>
      </c>
      <c r="S7580">
        <f>ABS($J$6-O7580)</f>
        <v>0.96494773221867647</v>
      </c>
      <c r="T7580">
        <f>MIN(P7580:S7580)</f>
        <v>0</v>
      </c>
      <c r="U7580">
        <f>MATCH(T7580,P7580:S7580, 0)</f>
        <v>1</v>
      </c>
    </row>
    <row r="7581" spans="1:21" x14ac:dyDescent="0.35">
      <c r="A7581">
        <v>1</v>
      </c>
      <c r="B7581">
        <v>7570</v>
      </c>
      <c r="C7581" t="s">
        <v>172</v>
      </c>
      <c r="D7581" t="s">
        <v>173</v>
      </c>
      <c r="E7581" t="s">
        <v>16</v>
      </c>
      <c r="F7581" t="s">
        <v>17</v>
      </c>
      <c r="G7581" t="s">
        <v>137</v>
      </c>
      <c r="H7581" t="s">
        <v>138</v>
      </c>
      <c r="I7581" s="1">
        <v>42684</v>
      </c>
      <c r="J7581">
        <v>2016</v>
      </c>
      <c r="K7581" t="s">
        <v>125</v>
      </c>
      <c r="L7581" t="s">
        <v>126</v>
      </c>
      <c r="M7581" s="1">
        <v>42664</v>
      </c>
      <c r="N7581">
        <v>10</v>
      </c>
      <c r="O7581">
        <f>STANDARDIZE(N7581,$N$8,$N$9)</f>
        <v>-0.4558886139829143</v>
      </c>
      <c r="P7581">
        <f>ABS($J$3-O7581)</f>
        <v>7.1477609793976049E-2</v>
      </c>
      <c r="Q7581">
        <f>ABS($J$4-O7581)</f>
        <v>2.6446715623771131</v>
      </c>
      <c r="R7581">
        <f>ABS($J$5-O7581)</f>
        <v>0.30377984162439814</v>
      </c>
      <c r="S7581">
        <f>ABS($J$6-O7581)</f>
        <v>0.89347012242470036</v>
      </c>
      <c r="T7581">
        <f>MIN(P7581:S7581)</f>
        <v>7.1477609793976049E-2</v>
      </c>
      <c r="U7581">
        <f>MATCH(T7581,P7581:S7581, 0)</f>
        <v>1</v>
      </c>
    </row>
    <row r="7582" spans="1:21" x14ac:dyDescent="0.35">
      <c r="A7582">
        <v>1</v>
      </c>
      <c r="B7582">
        <v>7571</v>
      </c>
      <c r="C7582" t="s">
        <v>357</v>
      </c>
      <c r="D7582" t="s">
        <v>358</v>
      </c>
      <c r="E7582" t="s">
        <v>16</v>
      </c>
      <c r="F7582" t="s">
        <v>17</v>
      </c>
      <c r="G7582" t="s">
        <v>18</v>
      </c>
      <c r="H7582" t="s">
        <v>19</v>
      </c>
      <c r="I7582" s="1">
        <v>42684</v>
      </c>
      <c r="J7582">
        <v>2016</v>
      </c>
      <c r="K7582" t="s">
        <v>77</v>
      </c>
      <c r="L7582" t="s">
        <v>78</v>
      </c>
      <c r="M7582" s="1">
        <v>42664</v>
      </c>
      <c r="N7582">
        <v>10</v>
      </c>
      <c r="O7582">
        <f>STANDARDIZE(N7582,$N$8,$N$9)</f>
        <v>-0.4558886139829143</v>
      </c>
      <c r="P7582">
        <f>ABS($J$3-O7582)</f>
        <v>7.1477609793976049E-2</v>
      </c>
      <c r="Q7582">
        <f>ABS($J$4-O7582)</f>
        <v>2.6446715623771131</v>
      </c>
      <c r="R7582">
        <f>ABS($J$5-O7582)</f>
        <v>0.30377984162439814</v>
      </c>
      <c r="S7582">
        <f>ABS($J$6-O7582)</f>
        <v>0.89347012242470036</v>
      </c>
      <c r="T7582">
        <f>MIN(P7582:S7582)</f>
        <v>7.1477609793976049E-2</v>
      </c>
      <c r="U7582">
        <f>MATCH(T7582,P7582:S7582, 0)</f>
        <v>1</v>
      </c>
    </row>
    <row r="7583" spans="1:21" x14ac:dyDescent="0.35">
      <c r="A7583">
        <v>1</v>
      </c>
      <c r="B7583">
        <v>7572</v>
      </c>
      <c r="C7583" t="s">
        <v>119</v>
      </c>
      <c r="D7583" t="s">
        <v>120</v>
      </c>
      <c r="E7583" t="s">
        <v>73</v>
      </c>
      <c r="F7583" t="s">
        <v>74</v>
      </c>
      <c r="G7583" t="s">
        <v>114</v>
      </c>
      <c r="H7583" t="s">
        <v>115</v>
      </c>
      <c r="I7583" s="1">
        <v>42684</v>
      </c>
      <c r="J7583">
        <v>2016</v>
      </c>
      <c r="K7583" t="s">
        <v>577</v>
      </c>
      <c r="L7583" t="s">
        <v>578</v>
      </c>
      <c r="M7583" s="1">
        <v>42667</v>
      </c>
      <c r="N7583">
        <v>13</v>
      </c>
      <c r="O7583">
        <f>STANDARDIZE(N7583,$N$8,$N$9)</f>
        <v>-0.40228040663743231</v>
      </c>
      <c r="P7583">
        <f>ABS($J$3-O7583)</f>
        <v>0.12508581713945804</v>
      </c>
      <c r="Q7583">
        <f>ABS($J$4-O7583)</f>
        <v>2.5910633550316313</v>
      </c>
      <c r="R7583">
        <f>ABS($J$5-O7583)</f>
        <v>0.25017163427891614</v>
      </c>
      <c r="S7583">
        <f>ABS($J$6-O7583)</f>
        <v>0.83986191507921837</v>
      </c>
      <c r="T7583">
        <f>MIN(P7583:S7583)</f>
        <v>0.12508581713945804</v>
      </c>
      <c r="U7583">
        <f>MATCH(T7583,P7583:S7583, 0)</f>
        <v>1</v>
      </c>
    </row>
    <row r="7584" spans="1:21" x14ac:dyDescent="0.35">
      <c r="A7584">
        <v>3</v>
      </c>
      <c r="B7584">
        <v>7573</v>
      </c>
      <c r="C7584" t="s">
        <v>30</v>
      </c>
      <c r="D7584" t="s">
        <v>31</v>
      </c>
      <c r="E7584" t="s">
        <v>149</v>
      </c>
      <c r="F7584" t="s">
        <v>150</v>
      </c>
      <c r="G7584" t="s">
        <v>215</v>
      </c>
      <c r="H7584" t="s">
        <v>216</v>
      </c>
      <c r="I7584" s="1">
        <v>42684</v>
      </c>
      <c r="J7584">
        <v>2016</v>
      </c>
      <c r="K7584" t="s">
        <v>77</v>
      </c>
      <c r="L7584" t="s">
        <v>78</v>
      </c>
      <c r="M7584" s="1">
        <v>42673</v>
      </c>
      <c r="N7584">
        <v>19</v>
      </c>
      <c r="O7584">
        <f>STANDARDIZE(N7584,$N$8,$N$9)</f>
        <v>-0.29506399194646826</v>
      </c>
      <c r="P7584">
        <f>ABS($J$3-O7584)</f>
        <v>0.23230223183042209</v>
      </c>
      <c r="Q7584">
        <f>ABS($J$4-O7584)</f>
        <v>2.4838469403406673</v>
      </c>
      <c r="R7584">
        <f>ABS($J$5-O7584)</f>
        <v>0.1429552195879521</v>
      </c>
      <c r="S7584">
        <f>ABS($J$6-O7584)</f>
        <v>0.73264550038825438</v>
      </c>
      <c r="T7584">
        <f>MIN(P7584:S7584)</f>
        <v>0.1429552195879521</v>
      </c>
      <c r="U7584">
        <f>MATCH(T7584,P7584:S7584, 0)</f>
        <v>3</v>
      </c>
    </row>
    <row r="7585" spans="1:21" x14ac:dyDescent="0.35">
      <c r="A7585">
        <v>3</v>
      </c>
      <c r="B7585">
        <v>7574</v>
      </c>
      <c r="C7585" t="s">
        <v>14</v>
      </c>
      <c r="D7585" t="s">
        <v>15</v>
      </c>
      <c r="E7585" t="s">
        <v>73</v>
      </c>
      <c r="F7585" t="s">
        <v>74</v>
      </c>
      <c r="G7585" t="s">
        <v>114</v>
      </c>
      <c r="H7585" t="s">
        <v>115</v>
      </c>
      <c r="I7585" s="1">
        <v>42684</v>
      </c>
      <c r="J7585">
        <v>2016</v>
      </c>
      <c r="K7585" t="s">
        <v>41</v>
      </c>
      <c r="L7585" t="s">
        <v>42</v>
      </c>
      <c r="M7585" s="1">
        <v>42440</v>
      </c>
      <c r="N7585">
        <v>23</v>
      </c>
      <c r="O7585">
        <f>STANDARDIZE(N7585,$N$8,$N$9)</f>
        <v>-0.22358638215249221</v>
      </c>
      <c r="P7585">
        <f>ABS($J$3-O7585)</f>
        <v>0.30377984162439814</v>
      </c>
      <c r="Q7585">
        <f>ABS($J$4-O7585)</f>
        <v>2.4123693305466913</v>
      </c>
      <c r="R7585">
        <f>ABS($J$5-O7585)</f>
        <v>7.1477609793976049E-2</v>
      </c>
      <c r="S7585">
        <f>ABS($J$6-O7585)</f>
        <v>0.66116789059427838</v>
      </c>
      <c r="T7585">
        <f>MIN(P7585:S7585)</f>
        <v>7.1477609793976049E-2</v>
      </c>
      <c r="U7585">
        <f>MATCH(T7585,P7585:S7585, 0)</f>
        <v>3</v>
      </c>
    </row>
    <row r="7586" spans="1:21" x14ac:dyDescent="0.35">
      <c r="A7586">
        <v>3</v>
      </c>
      <c r="B7586">
        <v>7575</v>
      </c>
      <c r="C7586" t="s">
        <v>30</v>
      </c>
      <c r="D7586" t="s">
        <v>31</v>
      </c>
      <c r="E7586" t="s">
        <v>149</v>
      </c>
      <c r="F7586" t="s">
        <v>150</v>
      </c>
      <c r="G7586" t="s">
        <v>215</v>
      </c>
      <c r="H7586" t="s">
        <v>216</v>
      </c>
      <c r="I7586" s="1">
        <v>42684</v>
      </c>
      <c r="J7586">
        <v>2016</v>
      </c>
      <c r="K7586" t="s">
        <v>77</v>
      </c>
      <c r="L7586" t="s">
        <v>78</v>
      </c>
      <c r="M7586" s="1">
        <v>42692</v>
      </c>
      <c r="N7586">
        <v>38</v>
      </c>
      <c r="O7586">
        <f>STANDARDIZE(N7586,$N$8,$N$9)</f>
        <v>4.4454654574917936E-2</v>
      </c>
      <c r="P7586">
        <f>ABS($J$3-O7586)</f>
        <v>0.57182087835180828</v>
      </c>
      <c r="Q7586">
        <f>ABS($J$4-O7586)</f>
        <v>2.1443282938192811</v>
      </c>
      <c r="R7586">
        <f>ABS($J$5-O7586)</f>
        <v>0.19656342693343409</v>
      </c>
      <c r="S7586">
        <f>ABS($J$6-O7586)</f>
        <v>0.39312685386686819</v>
      </c>
      <c r="T7586">
        <f>MIN(P7586:S7586)</f>
        <v>0.19656342693343409</v>
      </c>
      <c r="U7586">
        <f>MATCH(T7586,P7586:S7586, 0)</f>
        <v>3</v>
      </c>
    </row>
    <row r="7587" spans="1:21" x14ac:dyDescent="0.35">
      <c r="A7587">
        <v>4</v>
      </c>
      <c r="B7587">
        <v>7576</v>
      </c>
      <c r="C7587" t="s">
        <v>172</v>
      </c>
      <c r="D7587" t="s">
        <v>173</v>
      </c>
      <c r="E7587" t="s">
        <v>24</v>
      </c>
      <c r="F7587" t="s">
        <v>25</v>
      </c>
      <c r="G7587" t="s">
        <v>26</v>
      </c>
      <c r="H7587" t="s">
        <v>27</v>
      </c>
      <c r="I7587" s="1">
        <v>42684</v>
      </c>
      <c r="J7587">
        <v>2016</v>
      </c>
      <c r="K7587" t="s">
        <v>28</v>
      </c>
      <c r="L7587" t="s">
        <v>29</v>
      </c>
      <c r="M7587" s="1">
        <v>42702</v>
      </c>
      <c r="N7587">
        <v>48</v>
      </c>
      <c r="O7587">
        <f>STANDARDIZE(N7587,$N$8,$N$9)</f>
        <v>0.22314867905985802</v>
      </c>
      <c r="P7587">
        <f>ABS($J$3-O7587)</f>
        <v>0.75051490283674838</v>
      </c>
      <c r="Q7587">
        <f>ABS($J$4-O7587)</f>
        <v>1.9656342693343409</v>
      </c>
      <c r="R7587">
        <f>ABS($J$5-O7587)</f>
        <v>0.37525745141837419</v>
      </c>
      <c r="S7587">
        <f>ABS($J$6-O7587)</f>
        <v>0.21443282938192809</v>
      </c>
      <c r="T7587">
        <f>MIN(P7587:S7587)</f>
        <v>0.21443282938192809</v>
      </c>
      <c r="U7587">
        <f>MATCH(T7587,P7587:S7587, 0)</f>
        <v>4</v>
      </c>
    </row>
    <row r="7588" spans="1:21" x14ac:dyDescent="0.35">
      <c r="A7588">
        <v>2</v>
      </c>
      <c r="B7588">
        <v>7577</v>
      </c>
      <c r="C7588" t="s">
        <v>14</v>
      </c>
      <c r="D7588" t="s">
        <v>15</v>
      </c>
      <c r="E7588" t="s">
        <v>16</v>
      </c>
      <c r="F7588" t="s">
        <v>17</v>
      </c>
      <c r="G7588" t="s">
        <v>18</v>
      </c>
      <c r="H7588" t="s">
        <v>19</v>
      </c>
      <c r="I7588" s="1">
        <v>42684</v>
      </c>
      <c r="J7588">
        <v>2016</v>
      </c>
      <c r="K7588" t="s">
        <v>41</v>
      </c>
      <c r="L7588" t="s">
        <v>42</v>
      </c>
      <c r="M7588" s="1">
        <v>42765</v>
      </c>
      <c r="N7588">
        <v>111</v>
      </c>
      <c r="O7588">
        <f>STANDARDIZE(N7588,$N$8,$N$9)</f>
        <v>1.3489210333149808</v>
      </c>
      <c r="P7588">
        <f>ABS($J$3-O7588)</f>
        <v>1.8762872570918712</v>
      </c>
      <c r="Q7588">
        <f>ABS($J$4-O7588)</f>
        <v>0.83986191507921815</v>
      </c>
      <c r="R7588">
        <f>ABS($J$5-O7588)</f>
        <v>1.501029805673497</v>
      </c>
      <c r="S7588">
        <f>ABS($J$6-O7588)</f>
        <v>0.9113395248731947</v>
      </c>
      <c r="T7588">
        <f>MIN(P7588:S7588)</f>
        <v>0.83986191507921815</v>
      </c>
      <c r="U7588">
        <f>MATCH(T7588,P7588:S7588, 0)</f>
        <v>2</v>
      </c>
    </row>
    <row r="7589" spans="1:21" x14ac:dyDescent="0.35">
      <c r="A7589">
        <v>1</v>
      </c>
      <c r="B7589">
        <v>7578</v>
      </c>
      <c r="C7589" t="s">
        <v>30</v>
      </c>
      <c r="D7589" t="s">
        <v>31</v>
      </c>
      <c r="E7589" t="s">
        <v>131</v>
      </c>
      <c r="F7589" t="s">
        <v>132</v>
      </c>
      <c r="G7589" t="s">
        <v>133</v>
      </c>
      <c r="H7589" t="s">
        <v>134</v>
      </c>
      <c r="I7589" s="1">
        <v>42685</v>
      </c>
      <c r="J7589">
        <v>2016</v>
      </c>
      <c r="K7589" t="s">
        <v>577</v>
      </c>
      <c r="L7589" t="s">
        <v>578</v>
      </c>
      <c r="M7589" s="1">
        <v>42690</v>
      </c>
      <c r="N7589">
        <v>5</v>
      </c>
      <c r="O7589">
        <f>STANDARDIZE(N7589,$N$8,$N$9)</f>
        <v>-0.54523562622538435</v>
      </c>
      <c r="P7589">
        <f>ABS($J$3-O7589)</f>
        <v>1.7869402448493998E-2</v>
      </c>
      <c r="Q7589">
        <f>ABS($J$4-O7589)</f>
        <v>2.7340185746195833</v>
      </c>
      <c r="R7589">
        <f>ABS($J$5-O7589)</f>
        <v>0.39312685386686819</v>
      </c>
      <c r="S7589">
        <f>ABS($J$6-O7589)</f>
        <v>0.98281713466717047</v>
      </c>
      <c r="T7589">
        <f>MIN(P7589:S7589)</f>
        <v>1.7869402448493998E-2</v>
      </c>
      <c r="U7589">
        <f>MATCH(T7589,P7589:S7589, 0)</f>
        <v>1</v>
      </c>
    </row>
    <row r="7590" spans="1:21" x14ac:dyDescent="0.35">
      <c r="A7590">
        <v>1</v>
      </c>
      <c r="B7590">
        <v>7579</v>
      </c>
      <c r="C7590" t="s">
        <v>562</v>
      </c>
      <c r="D7590" t="s">
        <v>563</v>
      </c>
      <c r="E7590" t="s">
        <v>24</v>
      </c>
      <c r="F7590" t="s">
        <v>25</v>
      </c>
      <c r="G7590" t="s">
        <v>641</v>
      </c>
      <c r="H7590" t="s">
        <v>642</v>
      </c>
      <c r="I7590" s="1">
        <v>42685</v>
      </c>
      <c r="J7590">
        <v>2016</v>
      </c>
      <c r="K7590" t="s">
        <v>125</v>
      </c>
      <c r="L7590" t="s">
        <v>126</v>
      </c>
      <c r="M7590" s="1">
        <v>42692</v>
      </c>
      <c r="N7590">
        <v>7</v>
      </c>
      <c r="O7590">
        <f>STANDARDIZE(N7590,$N$8,$N$9)</f>
        <v>-0.50949682132839635</v>
      </c>
      <c r="P7590">
        <f>ABS($J$3-O7590)</f>
        <v>1.7869402448493998E-2</v>
      </c>
      <c r="Q7590">
        <f>ABS($J$4-O7590)</f>
        <v>2.6982797697225953</v>
      </c>
      <c r="R7590">
        <f>ABS($J$5-O7590)</f>
        <v>0.35738804896988019</v>
      </c>
      <c r="S7590">
        <f>ABS($J$6-O7590)</f>
        <v>0.94707832977018247</v>
      </c>
      <c r="T7590">
        <f>MIN(P7590:S7590)</f>
        <v>1.7869402448493998E-2</v>
      </c>
      <c r="U7590">
        <f>MATCH(T7590,P7590:S7590, 0)</f>
        <v>1</v>
      </c>
    </row>
    <row r="7591" spans="1:21" x14ac:dyDescent="0.35">
      <c r="A7591">
        <v>3</v>
      </c>
      <c r="B7591">
        <v>7580</v>
      </c>
      <c r="C7591" t="s">
        <v>119</v>
      </c>
      <c r="D7591" t="s">
        <v>120</v>
      </c>
      <c r="E7591" t="s">
        <v>219</v>
      </c>
      <c r="F7591" t="s">
        <v>220</v>
      </c>
      <c r="G7591" t="s">
        <v>221</v>
      </c>
      <c r="H7591" t="s">
        <v>222</v>
      </c>
      <c r="I7591" s="1">
        <v>42685</v>
      </c>
      <c r="J7591">
        <v>2016</v>
      </c>
      <c r="K7591" t="s">
        <v>77</v>
      </c>
      <c r="L7591" t="s">
        <v>78</v>
      </c>
      <c r="M7591" s="1">
        <v>42703</v>
      </c>
      <c r="N7591">
        <v>18</v>
      </c>
      <c r="O7591">
        <f>STANDARDIZE(N7591,$N$8,$N$9)</f>
        <v>-0.31293339439496226</v>
      </c>
      <c r="P7591">
        <f>ABS($J$3-O7591)</f>
        <v>0.21443282938192809</v>
      </c>
      <c r="Q7591">
        <f>ABS($J$4-O7591)</f>
        <v>2.5017163427891611</v>
      </c>
      <c r="R7591">
        <f>ABS($J$5-O7591)</f>
        <v>0.1608246220364461</v>
      </c>
      <c r="S7591">
        <f>ABS($J$6-O7591)</f>
        <v>0.75051490283674838</v>
      </c>
      <c r="T7591">
        <f>MIN(P7591:S7591)</f>
        <v>0.1608246220364461</v>
      </c>
      <c r="U7591">
        <f>MATCH(T7591,P7591:S7591, 0)</f>
        <v>3</v>
      </c>
    </row>
    <row r="7592" spans="1:21" x14ac:dyDescent="0.35">
      <c r="A7592">
        <v>3</v>
      </c>
      <c r="B7592">
        <v>7581</v>
      </c>
      <c r="C7592" t="s">
        <v>172</v>
      </c>
      <c r="D7592" t="s">
        <v>173</v>
      </c>
      <c r="E7592" t="s">
        <v>79</v>
      </c>
      <c r="F7592" t="s">
        <v>35</v>
      </c>
      <c r="G7592" t="s">
        <v>306</v>
      </c>
      <c r="H7592" t="s">
        <v>307</v>
      </c>
      <c r="I7592" s="1">
        <v>42685</v>
      </c>
      <c r="J7592">
        <v>2016</v>
      </c>
      <c r="K7592" t="s">
        <v>77</v>
      </c>
      <c r="L7592" t="s">
        <v>78</v>
      </c>
      <c r="M7592" s="1">
        <v>42704</v>
      </c>
      <c r="N7592">
        <v>19</v>
      </c>
      <c r="O7592">
        <f>STANDARDIZE(N7592,$N$8,$N$9)</f>
        <v>-0.29506399194646826</v>
      </c>
      <c r="P7592">
        <f>ABS($J$3-O7592)</f>
        <v>0.23230223183042209</v>
      </c>
      <c r="Q7592">
        <f>ABS($J$4-O7592)</f>
        <v>2.4838469403406673</v>
      </c>
      <c r="R7592">
        <f>ABS($J$5-O7592)</f>
        <v>0.1429552195879521</v>
      </c>
      <c r="S7592">
        <f>ABS($J$6-O7592)</f>
        <v>0.73264550038825438</v>
      </c>
      <c r="T7592">
        <f>MIN(P7592:S7592)</f>
        <v>0.1429552195879521</v>
      </c>
      <c r="U7592">
        <f>MATCH(T7592,P7592:S7592, 0)</f>
        <v>3</v>
      </c>
    </row>
    <row r="7593" spans="1:21" x14ac:dyDescent="0.35">
      <c r="A7593">
        <v>3</v>
      </c>
      <c r="B7593">
        <v>7582</v>
      </c>
      <c r="C7593" t="s">
        <v>14</v>
      </c>
      <c r="D7593" t="s">
        <v>15</v>
      </c>
      <c r="E7593" t="s">
        <v>34</v>
      </c>
      <c r="F7593" t="s">
        <v>35</v>
      </c>
      <c r="G7593" t="s">
        <v>36</v>
      </c>
      <c r="H7593" t="s">
        <v>37</v>
      </c>
      <c r="I7593" s="1">
        <v>42685</v>
      </c>
      <c r="J7593">
        <v>2016</v>
      </c>
      <c r="K7593" t="s">
        <v>77</v>
      </c>
      <c r="L7593" t="s">
        <v>78</v>
      </c>
      <c r="M7593" s="1">
        <v>42533</v>
      </c>
      <c r="N7593">
        <v>25</v>
      </c>
      <c r="O7593">
        <f>STANDARDIZE(N7593,$N$8,$N$9)</f>
        <v>-0.18784757725550419</v>
      </c>
      <c r="P7593">
        <f>ABS($J$3-O7593)</f>
        <v>0.33951864652138619</v>
      </c>
      <c r="Q7593">
        <f>ABS($J$4-O7593)</f>
        <v>2.3766305256497033</v>
      </c>
      <c r="R7593">
        <f>ABS($J$5-O7593)</f>
        <v>3.5738804896988025E-2</v>
      </c>
      <c r="S7593">
        <f>ABS($J$6-O7593)</f>
        <v>0.62542908569729028</v>
      </c>
      <c r="T7593">
        <f>MIN(P7593:S7593)</f>
        <v>3.5738804896988025E-2</v>
      </c>
      <c r="U7593">
        <f>MATCH(T7593,P7593:S7593, 0)</f>
        <v>3</v>
      </c>
    </row>
    <row r="7594" spans="1:21" x14ac:dyDescent="0.35">
      <c r="A7594">
        <v>4</v>
      </c>
      <c r="B7594">
        <v>7583</v>
      </c>
      <c r="C7594" t="s">
        <v>272</v>
      </c>
      <c r="D7594" t="s">
        <v>273</v>
      </c>
      <c r="E7594" t="s">
        <v>131</v>
      </c>
      <c r="F7594" t="s">
        <v>132</v>
      </c>
      <c r="G7594" t="s">
        <v>133</v>
      </c>
      <c r="H7594" t="s">
        <v>134</v>
      </c>
      <c r="I7594" s="1">
        <v>42686</v>
      </c>
      <c r="J7594">
        <v>2016</v>
      </c>
      <c r="K7594" t="s">
        <v>77</v>
      </c>
      <c r="L7594" t="s">
        <v>78</v>
      </c>
      <c r="M7594" s="1">
        <v>42761</v>
      </c>
      <c r="N7594">
        <v>46</v>
      </c>
      <c r="O7594">
        <f>STANDARDIZE(N7594,$N$8,$N$9)</f>
        <v>0.18740987416287</v>
      </c>
      <c r="P7594">
        <f>ABS($J$3-O7594)</f>
        <v>0.71477609793976038</v>
      </c>
      <c r="Q7594">
        <f>ABS($J$4-O7594)</f>
        <v>2.0013730742313292</v>
      </c>
      <c r="R7594">
        <f>ABS($J$5-O7594)</f>
        <v>0.33951864652138619</v>
      </c>
      <c r="S7594">
        <f>ABS($J$6-O7594)</f>
        <v>0.25017163427891609</v>
      </c>
      <c r="T7594">
        <f>MIN(P7594:S7594)</f>
        <v>0.25017163427891609</v>
      </c>
      <c r="U7594">
        <f>MATCH(T7594,P7594:S7594, 0)</f>
        <v>4</v>
      </c>
    </row>
    <row r="7595" spans="1:21" x14ac:dyDescent="0.35">
      <c r="A7595">
        <v>4</v>
      </c>
      <c r="B7595">
        <v>7584</v>
      </c>
      <c r="C7595" t="s">
        <v>14</v>
      </c>
      <c r="D7595" t="s">
        <v>15</v>
      </c>
      <c r="E7595" t="s">
        <v>24</v>
      </c>
      <c r="F7595" t="s">
        <v>25</v>
      </c>
      <c r="G7595" t="s">
        <v>26</v>
      </c>
      <c r="H7595" t="s">
        <v>27</v>
      </c>
      <c r="I7595" s="1">
        <v>42686</v>
      </c>
      <c r="J7595">
        <v>2016</v>
      </c>
      <c r="K7595" t="s">
        <v>233</v>
      </c>
      <c r="L7595" t="s">
        <v>234</v>
      </c>
      <c r="M7595" s="1">
        <v>42888</v>
      </c>
      <c r="N7595">
        <v>57</v>
      </c>
      <c r="O7595">
        <f>STANDARDIZE(N7595,$N$8,$N$9)</f>
        <v>0.38397330109630412</v>
      </c>
      <c r="P7595">
        <f>ABS($J$3-O7595)</f>
        <v>0.91133952487319447</v>
      </c>
      <c r="Q7595">
        <f>ABS($J$4-O7595)</f>
        <v>1.8048096472978949</v>
      </c>
      <c r="R7595">
        <f>ABS($J$5-O7595)</f>
        <v>0.53608207345482028</v>
      </c>
      <c r="S7595">
        <f>ABS($J$6-O7595)</f>
        <v>5.3608207345481995E-2</v>
      </c>
      <c r="T7595">
        <f>MIN(P7595:S7595)</f>
        <v>5.3608207345481995E-2</v>
      </c>
      <c r="U7595">
        <f>MATCH(T7595,P7595:S7595, 0)</f>
        <v>4</v>
      </c>
    </row>
    <row r="7596" spans="1:21" x14ac:dyDescent="0.35">
      <c r="A7596">
        <v>4</v>
      </c>
      <c r="B7596">
        <v>7585</v>
      </c>
      <c r="C7596" t="s">
        <v>172</v>
      </c>
      <c r="D7596" t="s">
        <v>173</v>
      </c>
      <c r="E7596" t="s">
        <v>24</v>
      </c>
      <c r="F7596" t="s">
        <v>25</v>
      </c>
      <c r="G7596" t="s">
        <v>26</v>
      </c>
      <c r="H7596" t="s">
        <v>27</v>
      </c>
      <c r="I7596" s="1">
        <v>42686</v>
      </c>
      <c r="J7596">
        <v>2016</v>
      </c>
      <c r="K7596" t="s">
        <v>233</v>
      </c>
      <c r="L7596" t="s">
        <v>234</v>
      </c>
      <c r="M7596" s="1">
        <v>42797</v>
      </c>
      <c r="N7596">
        <v>82</v>
      </c>
      <c r="O7596">
        <f>STANDARDIZE(N7596,$N$8,$N$9)</f>
        <v>0.8307083623086543</v>
      </c>
      <c r="P7596">
        <f>ABS($J$3-O7596)</f>
        <v>1.3580745860855448</v>
      </c>
      <c r="Q7596">
        <f>ABS($J$4-O7596)</f>
        <v>1.3580745860855448</v>
      </c>
      <c r="R7596">
        <f>ABS($J$5-O7596)</f>
        <v>0.98281713466717047</v>
      </c>
      <c r="S7596">
        <f>ABS($J$6-O7596)</f>
        <v>0.39312685386686819</v>
      </c>
      <c r="T7596">
        <f>MIN(P7596:S7596)</f>
        <v>0.39312685386686819</v>
      </c>
      <c r="U7596">
        <f>MATCH(T7596,P7596:S7596, 0)</f>
        <v>4</v>
      </c>
    </row>
    <row r="7597" spans="1:21" x14ac:dyDescent="0.35">
      <c r="A7597">
        <v>1</v>
      </c>
      <c r="B7597">
        <v>7586</v>
      </c>
      <c r="C7597" t="s">
        <v>30</v>
      </c>
      <c r="D7597" t="s">
        <v>31</v>
      </c>
      <c r="E7597" t="s">
        <v>131</v>
      </c>
      <c r="F7597" t="s">
        <v>132</v>
      </c>
      <c r="G7597" t="s">
        <v>133</v>
      </c>
      <c r="H7597" t="s">
        <v>134</v>
      </c>
      <c r="I7597" s="1">
        <v>42687</v>
      </c>
      <c r="J7597">
        <v>2016</v>
      </c>
      <c r="K7597" t="s">
        <v>577</v>
      </c>
      <c r="L7597" t="s">
        <v>578</v>
      </c>
      <c r="M7597" s="1">
        <v>42688</v>
      </c>
      <c r="N7597">
        <v>1</v>
      </c>
      <c r="O7597">
        <f>STANDARDIZE(N7597,$N$8,$N$9)</f>
        <v>-0.61671323601936046</v>
      </c>
      <c r="P7597">
        <f>ABS($J$3-O7597)</f>
        <v>8.9347012242470103E-2</v>
      </c>
      <c r="Q7597">
        <f>ABS($J$4-O7597)</f>
        <v>2.8054961844135593</v>
      </c>
      <c r="R7597">
        <f>ABS($J$5-O7597)</f>
        <v>0.46460446366084429</v>
      </c>
      <c r="S7597">
        <f>ABS($J$6-O7597)</f>
        <v>1.0542947444611466</v>
      </c>
      <c r="T7597">
        <f>MIN(P7597:S7597)</f>
        <v>8.9347012242470103E-2</v>
      </c>
      <c r="U7597">
        <f>MATCH(T7597,P7597:S7597, 0)</f>
        <v>1</v>
      </c>
    </row>
    <row r="7598" spans="1:21" x14ac:dyDescent="0.35">
      <c r="A7598">
        <v>1</v>
      </c>
      <c r="B7598">
        <v>7587</v>
      </c>
      <c r="C7598" t="s">
        <v>266</v>
      </c>
      <c r="D7598" t="s">
        <v>267</v>
      </c>
      <c r="E7598" t="s">
        <v>149</v>
      </c>
      <c r="F7598" t="s">
        <v>150</v>
      </c>
      <c r="G7598" t="s">
        <v>215</v>
      </c>
      <c r="H7598" t="s">
        <v>216</v>
      </c>
      <c r="I7598" s="1">
        <v>42687</v>
      </c>
      <c r="J7598">
        <v>2016</v>
      </c>
      <c r="K7598" t="s">
        <v>77</v>
      </c>
      <c r="L7598" t="s">
        <v>78</v>
      </c>
      <c r="M7598" s="1">
        <v>42695</v>
      </c>
      <c r="N7598">
        <v>8</v>
      </c>
      <c r="O7598">
        <f>STANDARDIZE(N7598,$N$8,$N$9)</f>
        <v>-0.49162741887990236</v>
      </c>
      <c r="P7598">
        <f>ABS($J$3-O7598)</f>
        <v>3.5738804896987997E-2</v>
      </c>
      <c r="Q7598">
        <f>ABS($J$4-O7598)</f>
        <v>2.6804103672741011</v>
      </c>
      <c r="R7598">
        <f>ABS($J$5-O7598)</f>
        <v>0.33951864652138619</v>
      </c>
      <c r="S7598">
        <f>ABS($J$6-O7598)</f>
        <v>0.92920892732168847</v>
      </c>
      <c r="T7598">
        <f>MIN(P7598:S7598)</f>
        <v>3.5738804896987997E-2</v>
      </c>
      <c r="U7598">
        <f>MATCH(T7598,P7598:S7598, 0)</f>
        <v>1</v>
      </c>
    </row>
    <row r="7599" spans="1:21" x14ac:dyDescent="0.35">
      <c r="A7599">
        <v>1</v>
      </c>
      <c r="B7599">
        <v>7588</v>
      </c>
      <c r="C7599" t="s">
        <v>67</v>
      </c>
      <c r="D7599" t="s">
        <v>68</v>
      </c>
      <c r="E7599" t="s">
        <v>219</v>
      </c>
      <c r="F7599" t="s">
        <v>220</v>
      </c>
      <c r="G7599" t="s">
        <v>221</v>
      </c>
      <c r="H7599" t="s">
        <v>222</v>
      </c>
      <c r="I7599" s="1">
        <v>42687</v>
      </c>
      <c r="J7599">
        <v>2016</v>
      </c>
      <c r="K7599" t="s">
        <v>77</v>
      </c>
      <c r="L7599" t="s">
        <v>78</v>
      </c>
      <c r="M7599" s="1">
        <v>42702</v>
      </c>
      <c r="N7599">
        <v>15</v>
      </c>
      <c r="O7599">
        <f>STANDARDIZE(N7599,$N$8,$N$9)</f>
        <v>-0.36654160174044426</v>
      </c>
      <c r="P7599">
        <f>ABS($J$3-O7599)</f>
        <v>0.1608246220364461</v>
      </c>
      <c r="Q7599">
        <f>ABS($J$4-O7599)</f>
        <v>2.5553245501346433</v>
      </c>
      <c r="R7599">
        <f>ABS($J$5-O7599)</f>
        <v>0.21443282938192809</v>
      </c>
      <c r="S7599">
        <f>ABS($J$6-O7599)</f>
        <v>0.80412311018223037</v>
      </c>
      <c r="T7599">
        <f>MIN(P7599:S7599)</f>
        <v>0.1608246220364461</v>
      </c>
      <c r="U7599">
        <f>MATCH(T7599,P7599:S7599, 0)</f>
        <v>1</v>
      </c>
    </row>
    <row r="7600" spans="1:21" x14ac:dyDescent="0.35">
      <c r="A7600">
        <v>1</v>
      </c>
      <c r="B7600">
        <v>7589</v>
      </c>
      <c r="C7600" t="s">
        <v>30</v>
      </c>
      <c r="D7600" t="s">
        <v>31</v>
      </c>
      <c r="E7600" t="s">
        <v>219</v>
      </c>
      <c r="F7600" t="s">
        <v>220</v>
      </c>
      <c r="G7600" t="s">
        <v>221</v>
      </c>
      <c r="H7600" t="s">
        <v>222</v>
      </c>
      <c r="I7600" s="1">
        <v>42687</v>
      </c>
      <c r="J7600">
        <v>2016</v>
      </c>
      <c r="K7600" t="s">
        <v>77</v>
      </c>
      <c r="L7600" t="s">
        <v>78</v>
      </c>
      <c r="M7600" s="1">
        <v>42702</v>
      </c>
      <c r="N7600">
        <v>15</v>
      </c>
      <c r="O7600">
        <f>STANDARDIZE(N7600,$N$8,$N$9)</f>
        <v>-0.36654160174044426</v>
      </c>
      <c r="P7600">
        <f>ABS($J$3-O7600)</f>
        <v>0.1608246220364461</v>
      </c>
      <c r="Q7600">
        <f>ABS($J$4-O7600)</f>
        <v>2.5553245501346433</v>
      </c>
      <c r="R7600">
        <f>ABS($J$5-O7600)</f>
        <v>0.21443282938192809</v>
      </c>
      <c r="S7600">
        <f>ABS($J$6-O7600)</f>
        <v>0.80412311018223037</v>
      </c>
      <c r="T7600">
        <f>MIN(P7600:S7600)</f>
        <v>0.1608246220364461</v>
      </c>
      <c r="U7600">
        <f>MATCH(T7600,P7600:S7600, 0)</f>
        <v>1</v>
      </c>
    </row>
    <row r="7601" spans="1:21" x14ac:dyDescent="0.35">
      <c r="A7601">
        <v>3</v>
      </c>
      <c r="B7601">
        <v>7590</v>
      </c>
      <c r="C7601" t="s">
        <v>119</v>
      </c>
      <c r="D7601" t="s">
        <v>120</v>
      </c>
      <c r="E7601" t="s">
        <v>52</v>
      </c>
      <c r="F7601" t="s">
        <v>53</v>
      </c>
      <c r="G7601" t="s">
        <v>54</v>
      </c>
      <c r="H7601" t="s">
        <v>55</v>
      </c>
      <c r="I7601" s="1">
        <v>42687</v>
      </c>
      <c r="J7601">
        <v>2016</v>
      </c>
      <c r="K7601" t="s">
        <v>77</v>
      </c>
      <c r="L7601" t="s">
        <v>78</v>
      </c>
      <c r="M7601" s="1">
        <v>42704</v>
      </c>
      <c r="N7601">
        <v>17</v>
      </c>
      <c r="O7601">
        <f>STANDARDIZE(N7601,$N$8,$N$9)</f>
        <v>-0.33080279684345626</v>
      </c>
      <c r="P7601">
        <f>ABS($J$3-O7601)</f>
        <v>0.19656342693343409</v>
      </c>
      <c r="Q7601">
        <f>ABS($J$4-O7601)</f>
        <v>2.5195857452376553</v>
      </c>
      <c r="R7601">
        <f>ABS($J$5-O7601)</f>
        <v>0.17869402448494009</v>
      </c>
      <c r="S7601">
        <f>ABS($J$6-O7601)</f>
        <v>0.76838430528524237</v>
      </c>
      <c r="T7601">
        <f>MIN(P7601:S7601)</f>
        <v>0.17869402448494009</v>
      </c>
      <c r="U7601">
        <f>MATCH(T7601,P7601:S7601, 0)</f>
        <v>3</v>
      </c>
    </row>
    <row r="7602" spans="1:21" x14ac:dyDescent="0.35">
      <c r="A7602">
        <v>3</v>
      </c>
      <c r="B7602">
        <v>7591</v>
      </c>
      <c r="C7602" t="s">
        <v>239</v>
      </c>
      <c r="D7602" t="s">
        <v>240</v>
      </c>
      <c r="E7602" t="s">
        <v>52</v>
      </c>
      <c r="F7602" t="s">
        <v>53</v>
      </c>
      <c r="G7602" t="s">
        <v>54</v>
      </c>
      <c r="H7602" t="s">
        <v>55</v>
      </c>
      <c r="I7602" s="1">
        <v>42687</v>
      </c>
      <c r="J7602">
        <v>2016</v>
      </c>
      <c r="K7602" t="s">
        <v>77</v>
      </c>
      <c r="L7602" t="s">
        <v>78</v>
      </c>
      <c r="M7602" s="1">
        <v>42704</v>
      </c>
      <c r="N7602">
        <v>17</v>
      </c>
      <c r="O7602">
        <f>STANDARDIZE(N7602,$N$8,$N$9)</f>
        <v>-0.33080279684345626</v>
      </c>
      <c r="P7602">
        <f>ABS($J$3-O7602)</f>
        <v>0.19656342693343409</v>
      </c>
      <c r="Q7602">
        <f>ABS($J$4-O7602)</f>
        <v>2.5195857452376553</v>
      </c>
      <c r="R7602">
        <f>ABS($J$5-O7602)</f>
        <v>0.17869402448494009</v>
      </c>
      <c r="S7602">
        <f>ABS($J$6-O7602)</f>
        <v>0.76838430528524237</v>
      </c>
      <c r="T7602">
        <f>MIN(P7602:S7602)</f>
        <v>0.17869402448494009</v>
      </c>
      <c r="U7602">
        <f>MATCH(T7602,P7602:S7602, 0)</f>
        <v>3</v>
      </c>
    </row>
    <row r="7603" spans="1:21" x14ac:dyDescent="0.35">
      <c r="A7603">
        <v>3</v>
      </c>
      <c r="B7603">
        <v>7592</v>
      </c>
      <c r="C7603" t="s">
        <v>67</v>
      </c>
      <c r="D7603" t="s">
        <v>68</v>
      </c>
      <c r="E7603" t="s">
        <v>149</v>
      </c>
      <c r="F7603" t="s">
        <v>150</v>
      </c>
      <c r="G7603" t="s">
        <v>215</v>
      </c>
      <c r="H7603" t="s">
        <v>216</v>
      </c>
      <c r="I7603" s="1">
        <v>42687</v>
      </c>
      <c r="J7603">
        <v>2016</v>
      </c>
      <c r="K7603" t="s">
        <v>77</v>
      </c>
      <c r="L7603" t="s">
        <v>78</v>
      </c>
      <c r="M7603" s="1">
        <v>42412</v>
      </c>
      <c r="N7603">
        <v>19</v>
      </c>
      <c r="O7603">
        <f>STANDARDIZE(N7603,$N$8,$N$9)</f>
        <v>-0.29506399194646826</v>
      </c>
      <c r="P7603">
        <f>ABS($J$3-O7603)</f>
        <v>0.23230223183042209</v>
      </c>
      <c r="Q7603">
        <f>ABS($J$4-O7603)</f>
        <v>2.4838469403406673</v>
      </c>
      <c r="R7603">
        <f>ABS($J$5-O7603)</f>
        <v>0.1429552195879521</v>
      </c>
      <c r="S7603">
        <f>ABS($J$6-O7603)</f>
        <v>0.73264550038825438</v>
      </c>
      <c r="T7603">
        <f>MIN(P7603:S7603)</f>
        <v>0.1429552195879521</v>
      </c>
      <c r="U7603">
        <f>MATCH(T7603,P7603:S7603, 0)</f>
        <v>3</v>
      </c>
    </row>
    <row r="7604" spans="1:21" x14ac:dyDescent="0.35">
      <c r="A7604">
        <v>3</v>
      </c>
      <c r="B7604">
        <v>7593</v>
      </c>
      <c r="C7604" t="s">
        <v>30</v>
      </c>
      <c r="D7604" t="s">
        <v>31</v>
      </c>
      <c r="E7604" t="s">
        <v>79</v>
      </c>
      <c r="F7604" t="s">
        <v>35</v>
      </c>
      <c r="G7604" t="s">
        <v>80</v>
      </c>
      <c r="H7604" t="s">
        <v>81</v>
      </c>
      <c r="I7604" s="1">
        <v>42687</v>
      </c>
      <c r="J7604">
        <v>2016</v>
      </c>
      <c r="K7604" t="s">
        <v>69</v>
      </c>
      <c r="L7604" t="s">
        <v>70</v>
      </c>
      <c r="M7604" s="1">
        <v>42533</v>
      </c>
      <c r="N7604">
        <v>23</v>
      </c>
      <c r="O7604">
        <f>STANDARDIZE(N7604,$N$8,$N$9)</f>
        <v>-0.22358638215249221</v>
      </c>
      <c r="P7604">
        <f>ABS($J$3-O7604)</f>
        <v>0.30377984162439814</v>
      </c>
      <c r="Q7604">
        <f>ABS($J$4-O7604)</f>
        <v>2.4123693305466913</v>
      </c>
      <c r="R7604">
        <f>ABS($J$5-O7604)</f>
        <v>7.1477609793976049E-2</v>
      </c>
      <c r="S7604">
        <f>ABS($J$6-O7604)</f>
        <v>0.66116789059427838</v>
      </c>
      <c r="T7604">
        <f>MIN(P7604:S7604)</f>
        <v>7.1477609793976049E-2</v>
      </c>
      <c r="U7604">
        <f>MATCH(T7604,P7604:S7604, 0)</f>
        <v>3</v>
      </c>
    </row>
    <row r="7605" spans="1:21" x14ac:dyDescent="0.35">
      <c r="A7605">
        <v>4</v>
      </c>
      <c r="B7605">
        <v>7594</v>
      </c>
      <c r="C7605" t="s">
        <v>119</v>
      </c>
      <c r="D7605" t="s">
        <v>120</v>
      </c>
      <c r="E7605" t="s">
        <v>52</v>
      </c>
      <c r="F7605" t="s">
        <v>53</v>
      </c>
      <c r="G7605" t="s">
        <v>54</v>
      </c>
      <c r="H7605" t="s">
        <v>55</v>
      </c>
      <c r="I7605" s="1">
        <v>42687</v>
      </c>
      <c r="J7605">
        <v>2016</v>
      </c>
      <c r="K7605" t="s">
        <v>77</v>
      </c>
      <c r="L7605" t="s">
        <v>78</v>
      </c>
      <c r="M7605" s="1">
        <v>42795</v>
      </c>
      <c r="N7605">
        <v>51</v>
      </c>
      <c r="O7605">
        <f>STANDARDIZE(N7605,$N$8,$N$9)</f>
        <v>0.27675688640534007</v>
      </c>
      <c r="P7605">
        <f>ABS($J$3-O7605)</f>
        <v>0.80412311018223037</v>
      </c>
      <c r="Q7605">
        <f>ABS($J$4-O7605)</f>
        <v>1.9120260619888589</v>
      </c>
      <c r="R7605">
        <f>ABS($J$5-O7605)</f>
        <v>0.42886565876385624</v>
      </c>
      <c r="S7605">
        <f>ABS($J$6-O7605)</f>
        <v>0.16082462203644604</v>
      </c>
      <c r="T7605">
        <f>MIN(P7605:S7605)</f>
        <v>0.16082462203644604</v>
      </c>
      <c r="U7605">
        <f>MATCH(T7605,P7605:S7605, 0)</f>
        <v>4</v>
      </c>
    </row>
    <row r="7606" spans="1:21" x14ac:dyDescent="0.35">
      <c r="A7606">
        <v>1</v>
      </c>
      <c r="B7606">
        <v>7595</v>
      </c>
      <c r="C7606" t="s">
        <v>239</v>
      </c>
      <c r="D7606" t="s">
        <v>240</v>
      </c>
      <c r="E7606" t="s">
        <v>73</v>
      </c>
      <c r="F7606" t="s">
        <v>74</v>
      </c>
      <c r="G7606" t="s">
        <v>114</v>
      </c>
      <c r="H7606" t="s">
        <v>115</v>
      </c>
      <c r="I7606" s="1">
        <v>42688</v>
      </c>
      <c r="J7606">
        <v>2016</v>
      </c>
      <c r="K7606" t="s">
        <v>331</v>
      </c>
      <c r="L7606" t="s">
        <v>332</v>
      </c>
      <c r="M7606" s="1">
        <v>42691</v>
      </c>
      <c r="N7606">
        <v>3</v>
      </c>
      <c r="O7606">
        <f>STANDARDIZE(N7606,$N$8,$N$9)</f>
        <v>-0.58097443112237235</v>
      </c>
      <c r="P7606">
        <f>ABS($J$3-O7606)</f>
        <v>5.3608207345481995E-2</v>
      </c>
      <c r="Q7606">
        <f>ABS($J$4-O7606)</f>
        <v>2.7697573795165713</v>
      </c>
      <c r="R7606">
        <f>ABS($J$5-O7606)</f>
        <v>0.42886565876385618</v>
      </c>
      <c r="S7606">
        <f>ABS($J$6-O7606)</f>
        <v>1.0185559395641586</v>
      </c>
      <c r="T7606">
        <f>MIN(P7606:S7606)</f>
        <v>5.3608207345481995E-2</v>
      </c>
      <c r="U7606">
        <f>MATCH(T7606,P7606:S7606, 0)</f>
        <v>1</v>
      </c>
    </row>
    <row r="7607" spans="1:21" x14ac:dyDescent="0.35">
      <c r="A7607">
        <v>1</v>
      </c>
      <c r="B7607">
        <v>7596</v>
      </c>
      <c r="C7607" t="s">
        <v>239</v>
      </c>
      <c r="D7607" t="s">
        <v>240</v>
      </c>
      <c r="E7607" t="s">
        <v>73</v>
      </c>
      <c r="F7607" t="s">
        <v>74</v>
      </c>
      <c r="G7607" t="s">
        <v>114</v>
      </c>
      <c r="H7607" t="s">
        <v>115</v>
      </c>
      <c r="I7607" s="1">
        <v>42688</v>
      </c>
      <c r="J7607">
        <v>2016</v>
      </c>
      <c r="K7607" t="s">
        <v>331</v>
      </c>
      <c r="L7607" t="s">
        <v>332</v>
      </c>
      <c r="M7607" s="1">
        <v>42696</v>
      </c>
      <c r="N7607">
        <v>8</v>
      </c>
      <c r="O7607">
        <f>STANDARDIZE(N7607,$N$8,$N$9)</f>
        <v>-0.49162741887990236</v>
      </c>
      <c r="P7607">
        <f>ABS($J$3-O7607)</f>
        <v>3.5738804896987997E-2</v>
      </c>
      <c r="Q7607">
        <f>ABS($J$4-O7607)</f>
        <v>2.6804103672741011</v>
      </c>
      <c r="R7607">
        <f>ABS($J$5-O7607)</f>
        <v>0.33951864652138619</v>
      </c>
      <c r="S7607">
        <f>ABS($J$6-O7607)</f>
        <v>0.92920892732168847</v>
      </c>
      <c r="T7607">
        <f>MIN(P7607:S7607)</f>
        <v>3.5738804896987997E-2</v>
      </c>
      <c r="U7607">
        <f>MATCH(T7607,P7607:S7607, 0)</f>
        <v>1</v>
      </c>
    </row>
    <row r="7608" spans="1:21" x14ac:dyDescent="0.35">
      <c r="A7608">
        <v>1</v>
      </c>
      <c r="B7608">
        <v>7597</v>
      </c>
      <c r="C7608" t="s">
        <v>239</v>
      </c>
      <c r="D7608" t="s">
        <v>240</v>
      </c>
      <c r="E7608" t="s">
        <v>73</v>
      </c>
      <c r="F7608" t="s">
        <v>74</v>
      </c>
      <c r="G7608" t="s">
        <v>114</v>
      </c>
      <c r="H7608" t="s">
        <v>115</v>
      </c>
      <c r="I7608" s="1">
        <v>42688</v>
      </c>
      <c r="J7608">
        <v>2016</v>
      </c>
      <c r="K7608" t="s">
        <v>331</v>
      </c>
      <c r="L7608" t="s">
        <v>332</v>
      </c>
      <c r="M7608" s="1">
        <v>42696</v>
      </c>
      <c r="N7608">
        <v>8</v>
      </c>
      <c r="O7608">
        <f>STANDARDIZE(N7608,$N$8,$N$9)</f>
        <v>-0.49162741887990236</v>
      </c>
      <c r="P7608">
        <f>ABS($J$3-O7608)</f>
        <v>3.5738804896987997E-2</v>
      </c>
      <c r="Q7608">
        <f>ABS($J$4-O7608)</f>
        <v>2.6804103672741011</v>
      </c>
      <c r="R7608">
        <f>ABS($J$5-O7608)</f>
        <v>0.33951864652138619</v>
      </c>
      <c r="S7608">
        <f>ABS($J$6-O7608)</f>
        <v>0.92920892732168847</v>
      </c>
      <c r="T7608">
        <f>MIN(P7608:S7608)</f>
        <v>3.5738804896987997E-2</v>
      </c>
      <c r="U7608">
        <f>MATCH(T7608,P7608:S7608, 0)</f>
        <v>1</v>
      </c>
    </row>
    <row r="7609" spans="1:21" x14ac:dyDescent="0.35">
      <c r="A7609">
        <v>1</v>
      </c>
      <c r="B7609">
        <v>7598</v>
      </c>
      <c r="C7609" t="s">
        <v>239</v>
      </c>
      <c r="D7609" t="s">
        <v>240</v>
      </c>
      <c r="E7609" t="s">
        <v>73</v>
      </c>
      <c r="F7609" t="s">
        <v>74</v>
      </c>
      <c r="G7609" t="s">
        <v>114</v>
      </c>
      <c r="H7609" t="s">
        <v>115</v>
      </c>
      <c r="I7609" s="1">
        <v>42688</v>
      </c>
      <c r="J7609">
        <v>2016</v>
      </c>
      <c r="K7609" t="s">
        <v>331</v>
      </c>
      <c r="L7609" t="s">
        <v>332</v>
      </c>
      <c r="M7609" s="1">
        <v>42696</v>
      </c>
      <c r="N7609">
        <v>8</v>
      </c>
      <c r="O7609">
        <f>STANDARDIZE(N7609,$N$8,$N$9)</f>
        <v>-0.49162741887990236</v>
      </c>
      <c r="P7609">
        <f>ABS($J$3-O7609)</f>
        <v>3.5738804896987997E-2</v>
      </c>
      <c r="Q7609">
        <f>ABS($J$4-O7609)</f>
        <v>2.6804103672741011</v>
      </c>
      <c r="R7609">
        <f>ABS($J$5-O7609)</f>
        <v>0.33951864652138619</v>
      </c>
      <c r="S7609">
        <f>ABS($J$6-O7609)</f>
        <v>0.92920892732168847</v>
      </c>
      <c r="T7609">
        <f>MIN(P7609:S7609)</f>
        <v>3.5738804896987997E-2</v>
      </c>
      <c r="U7609">
        <f>MATCH(T7609,P7609:S7609, 0)</f>
        <v>1</v>
      </c>
    </row>
    <row r="7610" spans="1:21" x14ac:dyDescent="0.35">
      <c r="A7610">
        <v>1</v>
      </c>
      <c r="B7610">
        <v>7599</v>
      </c>
      <c r="C7610" t="s">
        <v>239</v>
      </c>
      <c r="D7610" t="s">
        <v>240</v>
      </c>
      <c r="E7610" t="s">
        <v>73</v>
      </c>
      <c r="F7610" t="s">
        <v>74</v>
      </c>
      <c r="G7610" t="s">
        <v>114</v>
      </c>
      <c r="H7610" t="s">
        <v>115</v>
      </c>
      <c r="I7610" s="1">
        <v>42688</v>
      </c>
      <c r="J7610">
        <v>2016</v>
      </c>
      <c r="K7610" t="s">
        <v>331</v>
      </c>
      <c r="L7610" t="s">
        <v>332</v>
      </c>
      <c r="M7610" s="1">
        <v>42700</v>
      </c>
      <c r="N7610">
        <v>12</v>
      </c>
      <c r="O7610">
        <f>STANDARDIZE(N7610,$N$8,$N$9)</f>
        <v>-0.42014980908592631</v>
      </c>
      <c r="P7610">
        <f>ABS($J$3-O7610)</f>
        <v>0.10721641469096405</v>
      </c>
      <c r="Q7610">
        <f>ABS($J$4-O7610)</f>
        <v>2.6089327574801251</v>
      </c>
      <c r="R7610">
        <f>ABS($J$5-O7610)</f>
        <v>0.26804103672741014</v>
      </c>
      <c r="S7610">
        <f>ABS($J$6-O7610)</f>
        <v>0.85773131752771237</v>
      </c>
      <c r="T7610">
        <f>MIN(P7610:S7610)</f>
        <v>0.10721641469096405</v>
      </c>
      <c r="U7610">
        <f>MATCH(T7610,P7610:S7610, 0)</f>
        <v>1</v>
      </c>
    </row>
    <row r="7611" spans="1:21" x14ac:dyDescent="0.35">
      <c r="A7611">
        <v>1</v>
      </c>
      <c r="B7611">
        <v>7600</v>
      </c>
      <c r="C7611" t="s">
        <v>239</v>
      </c>
      <c r="D7611" t="s">
        <v>240</v>
      </c>
      <c r="E7611" t="s">
        <v>73</v>
      </c>
      <c r="F7611" t="s">
        <v>74</v>
      </c>
      <c r="G7611" t="s">
        <v>114</v>
      </c>
      <c r="H7611" t="s">
        <v>115</v>
      </c>
      <c r="I7611" s="1">
        <v>42688</v>
      </c>
      <c r="J7611">
        <v>2016</v>
      </c>
      <c r="K7611" t="s">
        <v>331</v>
      </c>
      <c r="L7611" t="s">
        <v>332</v>
      </c>
      <c r="M7611" s="1">
        <v>42700</v>
      </c>
      <c r="N7611">
        <v>12</v>
      </c>
      <c r="O7611">
        <f>STANDARDIZE(N7611,$N$8,$N$9)</f>
        <v>-0.42014980908592631</v>
      </c>
      <c r="P7611">
        <f>ABS($J$3-O7611)</f>
        <v>0.10721641469096405</v>
      </c>
      <c r="Q7611">
        <f>ABS($J$4-O7611)</f>
        <v>2.6089327574801251</v>
      </c>
      <c r="R7611">
        <f>ABS($J$5-O7611)</f>
        <v>0.26804103672741014</v>
      </c>
      <c r="S7611">
        <f>ABS($J$6-O7611)</f>
        <v>0.85773131752771237</v>
      </c>
      <c r="T7611">
        <f>MIN(P7611:S7611)</f>
        <v>0.10721641469096405</v>
      </c>
      <c r="U7611">
        <f>MATCH(T7611,P7611:S7611, 0)</f>
        <v>1</v>
      </c>
    </row>
    <row r="7612" spans="1:21" x14ac:dyDescent="0.35">
      <c r="A7612">
        <v>1</v>
      </c>
      <c r="B7612">
        <v>7601</v>
      </c>
      <c r="C7612" t="s">
        <v>239</v>
      </c>
      <c r="D7612" t="s">
        <v>240</v>
      </c>
      <c r="E7612" t="s">
        <v>73</v>
      </c>
      <c r="F7612" t="s">
        <v>74</v>
      </c>
      <c r="G7612" t="s">
        <v>114</v>
      </c>
      <c r="H7612" t="s">
        <v>115</v>
      </c>
      <c r="I7612" s="1">
        <v>42688</v>
      </c>
      <c r="J7612">
        <v>2016</v>
      </c>
      <c r="K7612" t="s">
        <v>331</v>
      </c>
      <c r="L7612" t="s">
        <v>332</v>
      </c>
      <c r="M7612" s="1">
        <v>42700</v>
      </c>
      <c r="N7612">
        <v>12</v>
      </c>
      <c r="O7612">
        <f>STANDARDIZE(N7612,$N$8,$N$9)</f>
        <v>-0.42014980908592631</v>
      </c>
      <c r="P7612">
        <f>ABS($J$3-O7612)</f>
        <v>0.10721641469096405</v>
      </c>
      <c r="Q7612">
        <f>ABS($J$4-O7612)</f>
        <v>2.6089327574801251</v>
      </c>
      <c r="R7612">
        <f>ABS($J$5-O7612)</f>
        <v>0.26804103672741014</v>
      </c>
      <c r="S7612">
        <f>ABS($J$6-O7612)</f>
        <v>0.85773131752771237</v>
      </c>
      <c r="T7612">
        <f>MIN(P7612:S7612)</f>
        <v>0.10721641469096405</v>
      </c>
      <c r="U7612">
        <f>MATCH(T7612,P7612:S7612, 0)</f>
        <v>1</v>
      </c>
    </row>
    <row r="7613" spans="1:21" x14ac:dyDescent="0.35">
      <c r="A7613">
        <v>1</v>
      </c>
      <c r="B7613">
        <v>7602</v>
      </c>
      <c r="C7613" t="s">
        <v>239</v>
      </c>
      <c r="D7613" t="s">
        <v>240</v>
      </c>
      <c r="E7613" t="s">
        <v>73</v>
      </c>
      <c r="F7613" t="s">
        <v>74</v>
      </c>
      <c r="G7613" t="s">
        <v>114</v>
      </c>
      <c r="H7613" t="s">
        <v>115</v>
      </c>
      <c r="I7613" s="1">
        <v>42688</v>
      </c>
      <c r="J7613">
        <v>2016</v>
      </c>
      <c r="K7613" t="s">
        <v>331</v>
      </c>
      <c r="L7613" t="s">
        <v>332</v>
      </c>
      <c r="M7613" s="1">
        <v>42700</v>
      </c>
      <c r="N7613">
        <v>12</v>
      </c>
      <c r="O7613">
        <f>STANDARDIZE(N7613,$N$8,$N$9)</f>
        <v>-0.42014980908592631</v>
      </c>
      <c r="P7613">
        <f>ABS($J$3-O7613)</f>
        <v>0.10721641469096405</v>
      </c>
      <c r="Q7613">
        <f>ABS($J$4-O7613)</f>
        <v>2.6089327574801251</v>
      </c>
      <c r="R7613">
        <f>ABS($J$5-O7613)</f>
        <v>0.26804103672741014</v>
      </c>
      <c r="S7613">
        <f>ABS($J$6-O7613)</f>
        <v>0.85773131752771237</v>
      </c>
      <c r="T7613">
        <f>MIN(P7613:S7613)</f>
        <v>0.10721641469096405</v>
      </c>
      <c r="U7613">
        <f>MATCH(T7613,P7613:S7613, 0)</f>
        <v>1</v>
      </c>
    </row>
    <row r="7614" spans="1:21" x14ac:dyDescent="0.35">
      <c r="A7614">
        <v>1</v>
      </c>
      <c r="B7614">
        <v>7603</v>
      </c>
      <c r="C7614" t="s">
        <v>239</v>
      </c>
      <c r="D7614" t="s">
        <v>240</v>
      </c>
      <c r="E7614" t="s">
        <v>73</v>
      </c>
      <c r="F7614" t="s">
        <v>74</v>
      </c>
      <c r="G7614" t="s">
        <v>114</v>
      </c>
      <c r="H7614" t="s">
        <v>115</v>
      </c>
      <c r="I7614" s="1">
        <v>42688</v>
      </c>
      <c r="J7614">
        <v>2016</v>
      </c>
      <c r="K7614" t="s">
        <v>331</v>
      </c>
      <c r="L7614" t="s">
        <v>332</v>
      </c>
      <c r="M7614" s="1">
        <v>42700</v>
      </c>
      <c r="N7614">
        <v>12</v>
      </c>
      <c r="O7614">
        <f>STANDARDIZE(N7614,$N$8,$N$9)</f>
        <v>-0.42014980908592631</v>
      </c>
      <c r="P7614">
        <f>ABS($J$3-O7614)</f>
        <v>0.10721641469096405</v>
      </c>
      <c r="Q7614">
        <f>ABS($J$4-O7614)</f>
        <v>2.6089327574801251</v>
      </c>
      <c r="R7614">
        <f>ABS($J$5-O7614)</f>
        <v>0.26804103672741014</v>
      </c>
      <c r="S7614">
        <f>ABS($J$6-O7614)</f>
        <v>0.85773131752771237</v>
      </c>
      <c r="T7614">
        <f>MIN(P7614:S7614)</f>
        <v>0.10721641469096405</v>
      </c>
      <c r="U7614">
        <f>MATCH(T7614,P7614:S7614, 0)</f>
        <v>1</v>
      </c>
    </row>
    <row r="7615" spans="1:21" x14ac:dyDescent="0.35">
      <c r="A7615">
        <v>1</v>
      </c>
      <c r="B7615">
        <v>7604</v>
      </c>
      <c r="C7615" t="s">
        <v>239</v>
      </c>
      <c r="D7615" t="s">
        <v>240</v>
      </c>
      <c r="E7615" t="s">
        <v>73</v>
      </c>
      <c r="F7615" t="s">
        <v>74</v>
      </c>
      <c r="G7615" t="s">
        <v>114</v>
      </c>
      <c r="H7615" t="s">
        <v>115</v>
      </c>
      <c r="I7615" s="1">
        <v>42688</v>
      </c>
      <c r="J7615">
        <v>2016</v>
      </c>
      <c r="K7615" t="s">
        <v>331</v>
      </c>
      <c r="L7615" t="s">
        <v>332</v>
      </c>
      <c r="M7615" s="1">
        <v>42700</v>
      </c>
      <c r="N7615">
        <v>12</v>
      </c>
      <c r="O7615">
        <f>STANDARDIZE(N7615,$N$8,$N$9)</f>
        <v>-0.42014980908592631</v>
      </c>
      <c r="P7615">
        <f>ABS($J$3-O7615)</f>
        <v>0.10721641469096405</v>
      </c>
      <c r="Q7615">
        <f>ABS($J$4-O7615)</f>
        <v>2.6089327574801251</v>
      </c>
      <c r="R7615">
        <f>ABS($J$5-O7615)</f>
        <v>0.26804103672741014</v>
      </c>
      <c r="S7615">
        <f>ABS($J$6-O7615)</f>
        <v>0.85773131752771237</v>
      </c>
      <c r="T7615">
        <f>MIN(P7615:S7615)</f>
        <v>0.10721641469096405</v>
      </c>
      <c r="U7615">
        <f>MATCH(T7615,P7615:S7615, 0)</f>
        <v>1</v>
      </c>
    </row>
    <row r="7616" spans="1:21" x14ac:dyDescent="0.35">
      <c r="A7616">
        <v>3</v>
      </c>
      <c r="B7616">
        <v>7605</v>
      </c>
      <c r="C7616" t="s">
        <v>491</v>
      </c>
      <c r="D7616" t="s">
        <v>492</v>
      </c>
      <c r="E7616" t="s">
        <v>73</v>
      </c>
      <c r="F7616" t="s">
        <v>74</v>
      </c>
      <c r="G7616" t="s">
        <v>75</v>
      </c>
      <c r="H7616" t="s">
        <v>76</v>
      </c>
      <c r="I7616" s="1">
        <v>42688</v>
      </c>
      <c r="J7616">
        <v>2016</v>
      </c>
      <c r="K7616" t="s">
        <v>77</v>
      </c>
      <c r="L7616" t="s">
        <v>78</v>
      </c>
      <c r="M7616" s="1">
        <v>42502</v>
      </c>
      <c r="N7616">
        <v>21</v>
      </c>
      <c r="O7616">
        <f>STANDARDIZE(N7616,$N$8,$N$9)</f>
        <v>-0.25932518704948021</v>
      </c>
      <c r="P7616">
        <f>ABS($J$3-O7616)</f>
        <v>0.26804103672741014</v>
      </c>
      <c r="Q7616">
        <f>ABS($J$4-O7616)</f>
        <v>2.4481081354436793</v>
      </c>
      <c r="R7616">
        <f>ABS($J$5-O7616)</f>
        <v>0.10721641469096405</v>
      </c>
      <c r="S7616">
        <f>ABS($J$6-O7616)</f>
        <v>0.69690669549126638</v>
      </c>
      <c r="T7616">
        <f>MIN(P7616:S7616)</f>
        <v>0.10721641469096405</v>
      </c>
      <c r="U7616">
        <f>MATCH(T7616,P7616:S7616, 0)</f>
        <v>3</v>
      </c>
    </row>
    <row r="7617" spans="1:21" x14ac:dyDescent="0.35">
      <c r="A7617">
        <v>3</v>
      </c>
      <c r="B7617">
        <v>7606</v>
      </c>
      <c r="C7617" t="s">
        <v>464</v>
      </c>
      <c r="D7617" t="s">
        <v>465</v>
      </c>
      <c r="E7617" t="s">
        <v>131</v>
      </c>
      <c r="F7617" t="s">
        <v>132</v>
      </c>
      <c r="G7617" t="s">
        <v>133</v>
      </c>
      <c r="H7617" t="s">
        <v>134</v>
      </c>
      <c r="I7617" s="1">
        <v>42688</v>
      </c>
      <c r="J7617">
        <v>2016</v>
      </c>
      <c r="K7617" t="s">
        <v>77</v>
      </c>
      <c r="L7617" t="s">
        <v>78</v>
      </c>
      <c r="M7617" s="1">
        <v>42594</v>
      </c>
      <c r="N7617">
        <v>24</v>
      </c>
      <c r="O7617">
        <f>STANDARDIZE(N7617,$N$8,$N$9)</f>
        <v>-0.20571697970399819</v>
      </c>
      <c r="P7617">
        <f>ABS($J$3-O7617)</f>
        <v>0.32164924407289219</v>
      </c>
      <c r="Q7617">
        <f>ABS($J$4-O7617)</f>
        <v>2.3944999280981971</v>
      </c>
      <c r="R7617">
        <f>ABS($J$5-O7617)</f>
        <v>5.3608207345482023E-2</v>
      </c>
      <c r="S7617">
        <f>ABS($J$6-O7617)</f>
        <v>0.64329848814578428</v>
      </c>
      <c r="T7617">
        <f>MIN(P7617:S7617)</f>
        <v>5.3608207345482023E-2</v>
      </c>
      <c r="U7617">
        <f>MATCH(T7617,P7617:S7617, 0)</f>
        <v>3</v>
      </c>
    </row>
    <row r="7618" spans="1:21" x14ac:dyDescent="0.35">
      <c r="A7618">
        <v>3</v>
      </c>
      <c r="B7618">
        <v>7607</v>
      </c>
      <c r="C7618" t="s">
        <v>50</v>
      </c>
      <c r="D7618" t="s">
        <v>51</v>
      </c>
      <c r="E7618" t="s">
        <v>73</v>
      </c>
      <c r="F7618" t="s">
        <v>74</v>
      </c>
      <c r="G7618" t="s">
        <v>75</v>
      </c>
      <c r="H7618" t="s">
        <v>76</v>
      </c>
      <c r="I7618" s="1">
        <v>42688</v>
      </c>
      <c r="J7618">
        <v>2016</v>
      </c>
      <c r="K7618" t="s">
        <v>77</v>
      </c>
      <c r="L7618" t="s">
        <v>78</v>
      </c>
      <c r="M7618" s="1">
        <v>42718</v>
      </c>
      <c r="N7618">
        <v>30</v>
      </c>
      <c r="O7618">
        <f>STANDARDIZE(N7618,$N$8,$N$9)</f>
        <v>-9.8500565013034141E-2</v>
      </c>
      <c r="P7618">
        <f>ABS($J$3-O7618)</f>
        <v>0.42886565876385618</v>
      </c>
      <c r="Q7618">
        <f>ABS($J$4-O7618)</f>
        <v>2.2872835134072331</v>
      </c>
      <c r="R7618">
        <f>ABS($J$5-O7618)</f>
        <v>5.3608207345482023E-2</v>
      </c>
      <c r="S7618">
        <f>ABS($J$6-O7618)</f>
        <v>0.53608207345482028</v>
      </c>
      <c r="T7618">
        <f>MIN(P7618:S7618)</f>
        <v>5.3608207345482023E-2</v>
      </c>
      <c r="U7618">
        <f>MATCH(T7618,P7618:S7618, 0)</f>
        <v>3</v>
      </c>
    </row>
    <row r="7619" spans="1:21" x14ac:dyDescent="0.35">
      <c r="A7619">
        <v>1</v>
      </c>
      <c r="B7619">
        <v>7608</v>
      </c>
      <c r="C7619" t="s">
        <v>14</v>
      </c>
      <c r="D7619" t="s">
        <v>15</v>
      </c>
      <c r="E7619" t="s">
        <v>43</v>
      </c>
      <c r="F7619" t="s">
        <v>35</v>
      </c>
      <c r="G7619" t="s">
        <v>643</v>
      </c>
      <c r="H7619" t="s">
        <v>644</v>
      </c>
      <c r="I7619" s="1">
        <v>42689</v>
      </c>
      <c r="J7619">
        <v>2016</v>
      </c>
      <c r="K7619" t="s">
        <v>125</v>
      </c>
      <c r="L7619" t="s">
        <v>126</v>
      </c>
      <c r="M7619" s="1">
        <v>42693</v>
      </c>
      <c r="N7619">
        <v>4</v>
      </c>
      <c r="O7619">
        <f>STANDARDIZE(N7619,$N$8,$N$9)</f>
        <v>-0.56310502867387835</v>
      </c>
      <c r="P7619">
        <f>ABS($J$3-O7619)</f>
        <v>3.5738804896987997E-2</v>
      </c>
      <c r="Q7619">
        <f>ABS($J$4-O7619)</f>
        <v>2.7518879770680771</v>
      </c>
      <c r="R7619">
        <f>ABS($J$5-O7619)</f>
        <v>0.41099625631536219</v>
      </c>
      <c r="S7619">
        <f>ABS($J$6-O7619)</f>
        <v>1.0006865371156644</v>
      </c>
      <c r="T7619">
        <f>MIN(P7619:S7619)</f>
        <v>3.5738804896987997E-2</v>
      </c>
      <c r="U7619">
        <f>MATCH(T7619,P7619:S7619, 0)</f>
        <v>1</v>
      </c>
    </row>
    <row r="7620" spans="1:21" x14ac:dyDescent="0.35">
      <c r="A7620">
        <v>1</v>
      </c>
      <c r="B7620">
        <v>7609</v>
      </c>
      <c r="C7620" t="s">
        <v>14</v>
      </c>
      <c r="D7620" t="s">
        <v>15</v>
      </c>
      <c r="E7620" t="s">
        <v>79</v>
      </c>
      <c r="F7620" t="s">
        <v>35</v>
      </c>
      <c r="G7620" t="s">
        <v>80</v>
      </c>
      <c r="H7620" t="s">
        <v>81</v>
      </c>
      <c r="I7620" s="1">
        <v>42689</v>
      </c>
      <c r="J7620">
        <v>2016</v>
      </c>
      <c r="K7620" t="s">
        <v>77</v>
      </c>
      <c r="L7620" t="s">
        <v>78</v>
      </c>
      <c r="M7620" s="1">
        <v>42702</v>
      </c>
      <c r="N7620">
        <v>13</v>
      </c>
      <c r="O7620">
        <f>STANDARDIZE(N7620,$N$8,$N$9)</f>
        <v>-0.40228040663743231</v>
      </c>
      <c r="P7620">
        <f>ABS($J$3-O7620)</f>
        <v>0.12508581713945804</v>
      </c>
      <c r="Q7620">
        <f>ABS($J$4-O7620)</f>
        <v>2.5910633550316313</v>
      </c>
      <c r="R7620">
        <f>ABS($J$5-O7620)</f>
        <v>0.25017163427891614</v>
      </c>
      <c r="S7620">
        <f>ABS($J$6-O7620)</f>
        <v>0.83986191507921837</v>
      </c>
      <c r="T7620">
        <f>MIN(P7620:S7620)</f>
        <v>0.12508581713945804</v>
      </c>
      <c r="U7620">
        <f>MATCH(T7620,P7620:S7620, 0)</f>
        <v>1</v>
      </c>
    </row>
    <row r="7621" spans="1:21" x14ac:dyDescent="0.35">
      <c r="A7621">
        <v>3</v>
      </c>
      <c r="B7621">
        <v>7610</v>
      </c>
      <c r="C7621" t="s">
        <v>14</v>
      </c>
      <c r="D7621" t="s">
        <v>15</v>
      </c>
      <c r="E7621" t="s">
        <v>131</v>
      </c>
      <c r="F7621" t="s">
        <v>132</v>
      </c>
      <c r="G7621" t="s">
        <v>133</v>
      </c>
      <c r="H7621" t="s">
        <v>134</v>
      </c>
      <c r="I7621" s="1">
        <v>42689</v>
      </c>
      <c r="J7621">
        <v>2016</v>
      </c>
      <c r="K7621" t="s">
        <v>77</v>
      </c>
      <c r="L7621" t="s">
        <v>78</v>
      </c>
      <c r="M7621" s="1">
        <v>42718</v>
      </c>
      <c r="N7621">
        <v>29</v>
      </c>
      <c r="O7621">
        <f>STANDARDIZE(N7621,$N$8,$N$9)</f>
        <v>-0.11636996746152814</v>
      </c>
      <c r="P7621">
        <f>ABS($J$3-O7621)</f>
        <v>0.41099625631536219</v>
      </c>
      <c r="Q7621">
        <f>ABS($J$4-O7621)</f>
        <v>2.3051529158557269</v>
      </c>
      <c r="R7621">
        <f>ABS($J$5-O7621)</f>
        <v>3.5738804896988025E-2</v>
      </c>
      <c r="S7621">
        <f>ABS($J$6-O7621)</f>
        <v>0.55395147590331428</v>
      </c>
      <c r="T7621">
        <f>MIN(P7621:S7621)</f>
        <v>3.5738804896988025E-2</v>
      </c>
      <c r="U7621">
        <f>MATCH(T7621,P7621:S7621, 0)</f>
        <v>3</v>
      </c>
    </row>
    <row r="7622" spans="1:21" x14ac:dyDescent="0.35">
      <c r="A7622">
        <v>3</v>
      </c>
      <c r="B7622">
        <v>7611</v>
      </c>
      <c r="C7622" t="s">
        <v>67</v>
      </c>
      <c r="D7622" t="s">
        <v>68</v>
      </c>
      <c r="E7622" t="s">
        <v>34</v>
      </c>
      <c r="F7622" t="s">
        <v>35</v>
      </c>
      <c r="G7622" t="s">
        <v>468</v>
      </c>
      <c r="H7622" t="s">
        <v>469</v>
      </c>
      <c r="I7622" s="1">
        <v>42689</v>
      </c>
      <c r="J7622">
        <v>2016</v>
      </c>
      <c r="K7622" t="s">
        <v>41</v>
      </c>
      <c r="L7622" t="s">
        <v>42</v>
      </c>
      <c r="M7622" s="1">
        <v>42732</v>
      </c>
      <c r="N7622">
        <v>43</v>
      </c>
      <c r="O7622">
        <f>STANDARDIZE(N7622,$N$8,$N$9)</f>
        <v>0.13380166681738798</v>
      </c>
      <c r="P7622">
        <f>ABS($J$3-O7622)</f>
        <v>0.66116789059427838</v>
      </c>
      <c r="Q7622">
        <f>ABS($J$4-O7622)</f>
        <v>2.0549812815768109</v>
      </c>
      <c r="R7622">
        <f>ABS($J$5-O7622)</f>
        <v>0.28591043917590414</v>
      </c>
      <c r="S7622">
        <f>ABS($J$6-O7622)</f>
        <v>0.30377984162439814</v>
      </c>
      <c r="T7622">
        <f>MIN(P7622:S7622)</f>
        <v>0.28591043917590414</v>
      </c>
      <c r="U7622">
        <f>MATCH(T7622,P7622:S7622, 0)</f>
        <v>3</v>
      </c>
    </row>
    <row r="7623" spans="1:21" x14ac:dyDescent="0.35">
      <c r="A7623">
        <v>4</v>
      </c>
      <c r="B7623">
        <v>7612</v>
      </c>
      <c r="C7623" t="s">
        <v>14</v>
      </c>
      <c r="D7623" t="s">
        <v>15</v>
      </c>
      <c r="E7623" t="s">
        <v>79</v>
      </c>
      <c r="F7623" t="s">
        <v>35</v>
      </c>
      <c r="G7623" t="s">
        <v>80</v>
      </c>
      <c r="H7623" t="s">
        <v>81</v>
      </c>
      <c r="I7623" s="1">
        <v>42689</v>
      </c>
      <c r="J7623">
        <v>2016</v>
      </c>
      <c r="K7623" t="s">
        <v>41</v>
      </c>
      <c r="L7623" t="s">
        <v>42</v>
      </c>
      <c r="M7623" s="1">
        <v>42755</v>
      </c>
      <c r="N7623">
        <v>66</v>
      </c>
      <c r="O7623">
        <f>STANDARDIZE(N7623,$N$8,$N$9)</f>
        <v>0.54479792313275022</v>
      </c>
      <c r="P7623">
        <f>ABS($J$3-O7623)</f>
        <v>1.0721641469096406</v>
      </c>
      <c r="Q7623">
        <f>ABS($J$4-O7623)</f>
        <v>1.6439850252614487</v>
      </c>
      <c r="R7623">
        <f>ABS($J$5-O7623)</f>
        <v>0.69690669549126638</v>
      </c>
      <c r="S7623">
        <f>ABS($J$6-O7623)</f>
        <v>0.1072164146909641</v>
      </c>
      <c r="T7623">
        <f>MIN(P7623:S7623)</f>
        <v>0.1072164146909641</v>
      </c>
      <c r="U7623">
        <f>MATCH(T7623,P7623:S7623, 0)</f>
        <v>4</v>
      </c>
    </row>
    <row r="7624" spans="1:21" x14ac:dyDescent="0.35">
      <c r="A7624">
        <v>4</v>
      </c>
      <c r="B7624">
        <v>7613</v>
      </c>
      <c r="C7624" t="s">
        <v>172</v>
      </c>
      <c r="D7624" t="s">
        <v>173</v>
      </c>
      <c r="E7624" t="s">
        <v>79</v>
      </c>
      <c r="F7624" t="s">
        <v>35</v>
      </c>
      <c r="G7624" t="s">
        <v>80</v>
      </c>
      <c r="H7624" t="s">
        <v>81</v>
      </c>
      <c r="I7624" s="1">
        <v>42689</v>
      </c>
      <c r="J7624">
        <v>2016</v>
      </c>
      <c r="K7624" t="s">
        <v>41</v>
      </c>
      <c r="L7624" t="s">
        <v>42</v>
      </c>
      <c r="M7624" s="1">
        <v>42765</v>
      </c>
      <c r="N7624">
        <v>76</v>
      </c>
      <c r="O7624">
        <f>STANDARDIZE(N7624,$N$8,$N$9)</f>
        <v>0.72349194761769031</v>
      </c>
      <c r="P7624">
        <f>ABS($J$3-O7624)</f>
        <v>1.2508581713945808</v>
      </c>
      <c r="Q7624">
        <f>ABS($J$4-O7624)</f>
        <v>1.4652910007765088</v>
      </c>
      <c r="R7624">
        <f>ABS($J$5-O7624)</f>
        <v>0.87560071997620648</v>
      </c>
      <c r="S7624">
        <f>ABS($J$6-O7624)</f>
        <v>0.2859104391759042</v>
      </c>
      <c r="T7624">
        <f>MIN(P7624:S7624)</f>
        <v>0.2859104391759042</v>
      </c>
      <c r="U7624">
        <f>MATCH(T7624,P7624:S7624, 0)</f>
        <v>4</v>
      </c>
    </row>
    <row r="7625" spans="1:21" x14ac:dyDescent="0.35">
      <c r="A7625">
        <v>1</v>
      </c>
      <c r="B7625">
        <v>7614</v>
      </c>
      <c r="C7625" t="s">
        <v>14</v>
      </c>
      <c r="D7625" t="s">
        <v>15</v>
      </c>
      <c r="E7625" t="s">
        <v>16</v>
      </c>
      <c r="F7625" t="s">
        <v>17</v>
      </c>
      <c r="G7625" t="s">
        <v>18</v>
      </c>
      <c r="H7625" t="s">
        <v>19</v>
      </c>
      <c r="I7625" s="1">
        <v>42690</v>
      </c>
      <c r="J7625">
        <v>2016</v>
      </c>
      <c r="K7625" t="s">
        <v>77</v>
      </c>
      <c r="L7625" t="s">
        <v>78</v>
      </c>
      <c r="O7625">
        <f>STANDARDIZE(N7625,$N$8,$N$9)</f>
        <v>-0.63458263846785445</v>
      </c>
      <c r="P7625">
        <f>ABS($J$3-O7625)</f>
        <v>0.1072164146909641</v>
      </c>
      <c r="Q7625">
        <f>ABS($J$4-O7625)</f>
        <v>2.8233655868620535</v>
      </c>
      <c r="R7625">
        <f>ABS($J$5-O7625)</f>
        <v>0.48247386610933829</v>
      </c>
      <c r="S7625">
        <f>ABS($J$6-O7625)</f>
        <v>1.0721641469096406</v>
      </c>
      <c r="T7625">
        <f>MIN(P7625:S7625)</f>
        <v>0.1072164146909641</v>
      </c>
      <c r="U7625">
        <f>MATCH(T7625,P7625:S7625, 0)</f>
        <v>1</v>
      </c>
    </row>
    <row r="7626" spans="1:21" x14ac:dyDescent="0.35">
      <c r="A7626">
        <v>1</v>
      </c>
      <c r="B7626">
        <v>7615</v>
      </c>
      <c r="C7626" t="s">
        <v>14</v>
      </c>
      <c r="D7626" t="s">
        <v>15</v>
      </c>
      <c r="E7626" t="s">
        <v>79</v>
      </c>
      <c r="F7626" t="s">
        <v>35</v>
      </c>
      <c r="G7626" t="s">
        <v>80</v>
      </c>
      <c r="H7626" t="s">
        <v>81</v>
      </c>
      <c r="I7626" s="1">
        <v>42690</v>
      </c>
      <c r="J7626">
        <v>2016</v>
      </c>
      <c r="K7626" t="s">
        <v>41</v>
      </c>
      <c r="L7626" t="s">
        <v>42</v>
      </c>
      <c r="M7626" s="1">
        <v>42692</v>
      </c>
      <c r="N7626">
        <v>2</v>
      </c>
      <c r="O7626">
        <f>STANDARDIZE(N7626,$N$8,$N$9)</f>
        <v>-0.59884383357086635</v>
      </c>
      <c r="P7626">
        <f>ABS($J$3-O7626)</f>
        <v>7.1477609793975994E-2</v>
      </c>
      <c r="Q7626">
        <f>ABS($J$4-O7626)</f>
        <v>2.7876267819650655</v>
      </c>
      <c r="R7626">
        <f>ABS($J$5-O7626)</f>
        <v>0.44673506121235018</v>
      </c>
      <c r="S7626">
        <f>ABS($J$6-O7626)</f>
        <v>1.0364253420126524</v>
      </c>
      <c r="T7626">
        <f>MIN(P7626:S7626)</f>
        <v>7.1477609793975994E-2</v>
      </c>
      <c r="U7626">
        <f>MATCH(T7626,P7626:S7626, 0)</f>
        <v>1</v>
      </c>
    </row>
    <row r="7627" spans="1:21" x14ac:dyDescent="0.35">
      <c r="A7627">
        <v>1</v>
      </c>
      <c r="B7627">
        <v>7616</v>
      </c>
      <c r="C7627" t="s">
        <v>14</v>
      </c>
      <c r="D7627" t="s">
        <v>15</v>
      </c>
      <c r="E7627" t="s">
        <v>131</v>
      </c>
      <c r="F7627" t="s">
        <v>132</v>
      </c>
      <c r="G7627" t="s">
        <v>133</v>
      </c>
      <c r="H7627" t="s">
        <v>134</v>
      </c>
      <c r="I7627" s="1">
        <v>42690</v>
      </c>
      <c r="J7627">
        <v>2016</v>
      </c>
      <c r="K7627" t="s">
        <v>331</v>
      </c>
      <c r="L7627" t="s">
        <v>332</v>
      </c>
      <c r="M7627" s="1">
        <v>42695</v>
      </c>
      <c r="N7627">
        <v>5</v>
      </c>
      <c r="O7627">
        <f>STANDARDIZE(N7627,$N$8,$N$9)</f>
        <v>-0.54523562622538435</v>
      </c>
      <c r="P7627">
        <f>ABS($J$3-O7627)</f>
        <v>1.7869402448493998E-2</v>
      </c>
      <c r="Q7627">
        <f>ABS($J$4-O7627)</f>
        <v>2.7340185746195833</v>
      </c>
      <c r="R7627">
        <f>ABS($J$5-O7627)</f>
        <v>0.39312685386686819</v>
      </c>
      <c r="S7627">
        <f>ABS($J$6-O7627)</f>
        <v>0.98281713466717047</v>
      </c>
      <c r="T7627">
        <f>MIN(P7627:S7627)</f>
        <v>1.7869402448493998E-2</v>
      </c>
      <c r="U7627">
        <f>MATCH(T7627,P7627:S7627, 0)</f>
        <v>1</v>
      </c>
    </row>
    <row r="7628" spans="1:21" x14ac:dyDescent="0.35">
      <c r="A7628">
        <v>1</v>
      </c>
      <c r="B7628">
        <v>7617</v>
      </c>
      <c r="C7628" t="s">
        <v>14</v>
      </c>
      <c r="D7628" t="s">
        <v>15</v>
      </c>
      <c r="E7628" t="s">
        <v>163</v>
      </c>
      <c r="F7628" t="s">
        <v>59</v>
      </c>
      <c r="G7628" t="s">
        <v>164</v>
      </c>
      <c r="H7628" t="s">
        <v>165</v>
      </c>
      <c r="I7628" s="1">
        <v>42690</v>
      </c>
      <c r="J7628">
        <v>2016</v>
      </c>
      <c r="K7628" t="s">
        <v>77</v>
      </c>
      <c r="L7628" t="s">
        <v>78</v>
      </c>
      <c r="M7628" s="1">
        <v>42696</v>
      </c>
      <c r="N7628">
        <v>6</v>
      </c>
      <c r="O7628">
        <f>STANDARDIZE(N7628,$N$8,$N$9)</f>
        <v>-0.52736622377689035</v>
      </c>
      <c r="P7628">
        <f>ABS($J$3-O7628)</f>
        <v>0</v>
      </c>
      <c r="Q7628">
        <f>ABS($J$4-O7628)</f>
        <v>2.7161491721710895</v>
      </c>
      <c r="R7628">
        <f>ABS($J$5-O7628)</f>
        <v>0.37525745141837419</v>
      </c>
      <c r="S7628">
        <f>ABS($J$6-O7628)</f>
        <v>0.96494773221867647</v>
      </c>
      <c r="T7628">
        <f>MIN(P7628:S7628)</f>
        <v>0</v>
      </c>
      <c r="U7628">
        <f>MATCH(T7628,P7628:S7628, 0)</f>
        <v>1</v>
      </c>
    </row>
    <row r="7629" spans="1:21" x14ac:dyDescent="0.35">
      <c r="A7629">
        <v>1</v>
      </c>
      <c r="B7629">
        <v>7618</v>
      </c>
      <c r="C7629" t="s">
        <v>14</v>
      </c>
      <c r="D7629" t="s">
        <v>15</v>
      </c>
      <c r="E7629" t="s">
        <v>16</v>
      </c>
      <c r="F7629" t="s">
        <v>17</v>
      </c>
      <c r="G7629" t="s">
        <v>18</v>
      </c>
      <c r="H7629" t="s">
        <v>19</v>
      </c>
      <c r="I7629" s="1">
        <v>42690</v>
      </c>
      <c r="J7629">
        <v>2016</v>
      </c>
      <c r="K7629" t="s">
        <v>176</v>
      </c>
      <c r="L7629" t="s">
        <v>177</v>
      </c>
      <c r="M7629" s="1">
        <v>42696</v>
      </c>
      <c r="N7629">
        <v>6</v>
      </c>
      <c r="O7629">
        <f>STANDARDIZE(N7629,$N$8,$N$9)</f>
        <v>-0.52736622377689035</v>
      </c>
      <c r="P7629">
        <f>ABS($J$3-O7629)</f>
        <v>0</v>
      </c>
      <c r="Q7629">
        <f>ABS($J$4-O7629)</f>
        <v>2.7161491721710895</v>
      </c>
      <c r="R7629">
        <f>ABS($J$5-O7629)</f>
        <v>0.37525745141837419</v>
      </c>
      <c r="S7629">
        <f>ABS($J$6-O7629)</f>
        <v>0.96494773221867647</v>
      </c>
      <c r="T7629">
        <f>MIN(P7629:S7629)</f>
        <v>0</v>
      </c>
      <c r="U7629">
        <f>MATCH(T7629,P7629:S7629, 0)</f>
        <v>1</v>
      </c>
    </row>
    <row r="7630" spans="1:21" x14ac:dyDescent="0.35">
      <c r="A7630">
        <v>1</v>
      </c>
      <c r="B7630">
        <v>7619</v>
      </c>
      <c r="C7630" t="s">
        <v>30</v>
      </c>
      <c r="D7630" t="s">
        <v>31</v>
      </c>
      <c r="E7630" t="s">
        <v>163</v>
      </c>
      <c r="F7630" t="s">
        <v>59</v>
      </c>
      <c r="G7630" t="s">
        <v>164</v>
      </c>
      <c r="H7630" t="s">
        <v>165</v>
      </c>
      <c r="I7630" s="1">
        <v>42690</v>
      </c>
      <c r="J7630">
        <v>2016</v>
      </c>
      <c r="K7630" t="s">
        <v>176</v>
      </c>
      <c r="L7630" t="s">
        <v>177</v>
      </c>
      <c r="M7630" s="1">
        <v>42697</v>
      </c>
      <c r="N7630">
        <v>7</v>
      </c>
      <c r="O7630">
        <f>STANDARDIZE(N7630,$N$8,$N$9)</f>
        <v>-0.50949682132839635</v>
      </c>
      <c r="P7630">
        <f>ABS($J$3-O7630)</f>
        <v>1.7869402448493998E-2</v>
      </c>
      <c r="Q7630">
        <f>ABS($J$4-O7630)</f>
        <v>2.6982797697225953</v>
      </c>
      <c r="R7630">
        <f>ABS($J$5-O7630)</f>
        <v>0.35738804896988019</v>
      </c>
      <c r="S7630">
        <f>ABS($J$6-O7630)</f>
        <v>0.94707832977018247</v>
      </c>
      <c r="T7630">
        <f>MIN(P7630:S7630)</f>
        <v>1.7869402448493998E-2</v>
      </c>
      <c r="U7630">
        <f>MATCH(T7630,P7630:S7630, 0)</f>
        <v>1</v>
      </c>
    </row>
    <row r="7631" spans="1:21" x14ac:dyDescent="0.35">
      <c r="A7631">
        <v>1</v>
      </c>
      <c r="B7631">
        <v>7620</v>
      </c>
      <c r="C7631" t="s">
        <v>135</v>
      </c>
      <c r="D7631" t="s">
        <v>136</v>
      </c>
      <c r="E7631" t="s">
        <v>79</v>
      </c>
      <c r="F7631" t="s">
        <v>35</v>
      </c>
      <c r="G7631" t="s">
        <v>80</v>
      </c>
      <c r="H7631" t="s">
        <v>81</v>
      </c>
      <c r="I7631" s="1">
        <v>42690</v>
      </c>
      <c r="J7631">
        <v>2016</v>
      </c>
      <c r="K7631" t="s">
        <v>166</v>
      </c>
      <c r="L7631" t="s">
        <v>167</v>
      </c>
      <c r="M7631" s="1">
        <v>42697</v>
      </c>
      <c r="N7631">
        <v>7</v>
      </c>
      <c r="O7631">
        <f>STANDARDIZE(N7631,$N$8,$N$9)</f>
        <v>-0.50949682132839635</v>
      </c>
      <c r="P7631">
        <f>ABS($J$3-O7631)</f>
        <v>1.7869402448493998E-2</v>
      </c>
      <c r="Q7631">
        <f>ABS($J$4-O7631)</f>
        <v>2.6982797697225953</v>
      </c>
      <c r="R7631">
        <f>ABS($J$5-O7631)</f>
        <v>0.35738804896988019</v>
      </c>
      <c r="S7631">
        <f>ABS($J$6-O7631)</f>
        <v>0.94707832977018247</v>
      </c>
      <c r="T7631">
        <f>MIN(P7631:S7631)</f>
        <v>1.7869402448493998E-2</v>
      </c>
      <c r="U7631">
        <f>MATCH(T7631,P7631:S7631, 0)</f>
        <v>1</v>
      </c>
    </row>
    <row r="7632" spans="1:21" x14ac:dyDescent="0.35">
      <c r="A7632">
        <v>1</v>
      </c>
      <c r="B7632">
        <v>7621</v>
      </c>
      <c r="C7632" t="s">
        <v>14</v>
      </c>
      <c r="D7632" t="s">
        <v>15</v>
      </c>
      <c r="E7632" t="s">
        <v>163</v>
      </c>
      <c r="F7632" t="s">
        <v>59</v>
      </c>
      <c r="G7632" t="s">
        <v>164</v>
      </c>
      <c r="H7632" t="s">
        <v>165</v>
      </c>
      <c r="I7632" s="1">
        <v>42690</v>
      </c>
      <c r="J7632">
        <v>2016</v>
      </c>
      <c r="K7632" t="s">
        <v>77</v>
      </c>
      <c r="L7632" t="s">
        <v>78</v>
      </c>
      <c r="M7632" s="1">
        <v>42702</v>
      </c>
      <c r="N7632">
        <v>12</v>
      </c>
      <c r="O7632">
        <f>STANDARDIZE(N7632,$N$8,$N$9)</f>
        <v>-0.42014980908592631</v>
      </c>
      <c r="P7632">
        <f>ABS($J$3-O7632)</f>
        <v>0.10721641469096405</v>
      </c>
      <c r="Q7632">
        <f>ABS($J$4-O7632)</f>
        <v>2.6089327574801251</v>
      </c>
      <c r="R7632">
        <f>ABS($J$5-O7632)</f>
        <v>0.26804103672741014</v>
      </c>
      <c r="S7632">
        <f>ABS($J$6-O7632)</f>
        <v>0.85773131752771237</v>
      </c>
      <c r="T7632">
        <f>MIN(P7632:S7632)</f>
        <v>0.10721641469096405</v>
      </c>
      <c r="U7632">
        <f>MATCH(T7632,P7632:S7632, 0)</f>
        <v>1</v>
      </c>
    </row>
    <row r="7633" spans="1:21" x14ac:dyDescent="0.35">
      <c r="A7633">
        <v>1</v>
      </c>
      <c r="B7633">
        <v>7622</v>
      </c>
      <c r="C7633" t="s">
        <v>523</v>
      </c>
      <c r="D7633" t="s">
        <v>524</v>
      </c>
      <c r="E7633" t="s">
        <v>196</v>
      </c>
      <c r="F7633" t="s">
        <v>197</v>
      </c>
      <c r="G7633" t="s">
        <v>198</v>
      </c>
      <c r="H7633" t="s">
        <v>199</v>
      </c>
      <c r="I7633" s="1">
        <v>42690</v>
      </c>
      <c r="J7633">
        <v>2016</v>
      </c>
      <c r="K7633" t="s">
        <v>77</v>
      </c>
      <c r="L7633" t="s">
        <v>78</v>
      </c>
      <c r="M7633" s="1">
        <v>42704</v>
      </c>
      <c r="N7633">
        <v>14</v>
      </c>
      <c r="O7633">
        <f>STANDARDIZE(N7633,$N$8,$N$9)</f>
        <v>-0.38441100418893831</v>
      </c>
      <c r="P7633">
        <f>ABS($J$3-O7633)</f>
        <v>0.14295521958795204</v>
      </c>
      <c r="Q7633">
        <f>ABS($J$4-O7633)</f>
        <v>2.5731939525831371</v>
      </c>
      <c r="R7633">
        <f>ABS($J$5-O7633)</f>
        <v>0.23230223183042215</v>
      </c>
      <c r="S7633">
        <f>ABS($J$6-O7633)</f>
        <v>0.82199251263072437</v>
      </c>
      <c r="T7633">
        <f>MIN(P7633:S7633)</f>
        <v>0.14295521958795204</v>
      </c>
      <c r="U7633">
        <f>MATCH(T7633,P7633:S7633, 0)</f>
        <v>1</v>
      </c>
    </row>
    <row r="7634" spans="1:21" x14ac:dyDescent="0.35">
      <c r="A7634">
        <v>1</v>
      </c>
      <c r="B7634">
        <v>7623</v>
      </c>
      <c r="C7634" t="s">
        <v>14</v>
      </c>
      <c r="D7634" t="s">
        <v>15</v>
      </c>
      <c r="E7634" t="s">
        <v>24</v>
      </c>
      <c r="F7634" t="s">
        <v>25</v>
      </c>
      <c r="G7634" t="s">
        <v>26</v>
      </c>
      <c r="H7634" t="s">
        <v>27</v>
      </c>
      <c r="I7634" s="1">
        <v>42690</v>
      </c>
      <c r="J7634">
        <v>2016</v>
      </c>
      <c r="K7634" t="s">
        <v>28</v>
      </c>
      <c r="L7634" t="s">
        <v>29</v>
      </c>
      <c r="M7634" s="1">
        <v>42381</v>
      </c>
      <c r="N7634">
        <v>15</v>
      </c>
      <c r="O7634">
        <f>STANDARDIZE(N7634,$N$8,$N$9)</f>
        <v>-0.36654160174044426</v>
      </c>
      <c r="P7634">
        <f>ABS($J$3-O7634)</f>
        <v>0.1608246220364461</v>
      </c>
      <c r="Q7634">
        <f>ABS($J$4-O7634)</f>
        <v>2.5553245501346433</v>
      </c>
      <c r="R7634">
        <f>ABS($J$5-O7634)</f>
        <v>0.21443282938192809</v>
      </c>
      <c r="S7634">
        <f>ABS($J$6-O7634)</f>
        <v>0.80412311018223037</v>
      </c>
      <c r="T7634">
        <f>MIN(P7634:S7634)</f>
        <v>0.1608246220364461</v>
      </c>
      <c r="U7634">
        <f>MATCH(T7634,P7634:S7634, 0)</f>
        <v>1</v>
      </c>
    </row>
    <row r="7635" spans="1:21" x14ac:dyDescent="0.35">
      <c r="A7635">
        <v>1</v>
      </c>
      <c r="B7635">
        <v>7624</v>
      </c>
      <c r="C7635" t="s">
        <v>82</v>
      </c>
      <c r="D7635" t="s">
        <v>83</v>
      </c>
      <c r="E7635" t="s">
        <v>79</v>
      </c>
      <c r="F7635" t="s">
        <v>35</v>
      </c>
      <c r="G7635" t="s">
        <v>80</v>
      </c>
      <c r="H7635" t="s">
        <v>81</v>
      </c>
      <c r="I7635" s="1">
        <v>42690</v>
      </c>
      <c r="J7635">
        <v>2016</v>
      </c>
      <c r="K7635" t="s">
        <v>166</v>
      </c>
      <c r="L7635" t="s">
        <v>167</v>
      </c>
      <c r="M7635" s="1">
        <v>42381</v>
      </c>
      <c r="N7635">
        <v>15</v>
      </c>
      <c r="O7635">
        <f>STANDARDIZE(N7635,$N$8,$N$9)</f>
        <v>-0.36654160174044426</v>
      </c>
      <c r="P7635">
        <f>ABS($J$3-O7635)</f>
        <v>0.1608246220364461</v>
      </c>
      <c r="Q7635">
        <f>ABS($J$4-O7635)</f>
        <v>2.5553245501346433</v>
      </c>
      <c r="R7635">
        <f>ABS($J$5-O7635)</f>
        <v>0.21443282938192809</v>
      </c>
      <c r="S7635">
        <f>ABS($J$6-O7635)</f>
        <v>0.80412311018223037</v>
      </c>
      <c r="T7635">
        <f>MIN(P7635:S7635)</f>
        <v>0.1608246220364461</v>
      </c>
      <c r="U7635">
        <f>MATCH(T7635,P7635:S7635, 0)</f>
        <v>1</v>
      </c>
    </row>
    <row r="7636" spans="1:21" x14ac:dyDescent="0.35">
      <c r="A7636">
        <v>1</v>
      </c>
      <c r="B7636">
        <v>7625</v>
      </c>
      <c r="C7636" t="s">
        <v>82</v>
      </c>
      <c r="D7636" t="s">
        <v>83</v>
      </c>
      <c r="E7636" t="s">
        <v>79</v>
      </c>
      <c r="F7636" t="s">
        <v>35</v>
      </c>
      <c r="G7636" t="s">
        <v>80</v>
      </c>
      <c r="H7636" t="s">
        <v>81</v>
      </c>
      <c r="I7636" s="1">
        <v>42690</v>
      </c>
      <c r="J7636">
        <v>2016</v>
      </c>
      <c r="K7636" t="s">
        <v>166</v>
      </c>
      <c r="L7636" t="s">
        <v>167</v>
      </c>
      <c r="M7636" s="1">
        <v>42381</v>
      </c>
      <c r="N7636">
        <v>15</v>
      </c>
      <c r="O7636">
        <f>STANDARDIZE(N7636,$N$8,$N$9)</f>
        <v>-0.36654160174044426</v>
      </c>
      <c r="P7636">
        <f>ABS($J$3-O7636)</f>
        <v>0.1608246220364461</v>
      </c>
      <c r="Q7636">
        <f>ABS($J$4-O7636)</f>
        <v>2.5553245501346433</v>
      </c>
      <c r="R7636">
        <f>ABS($J$5-O7636)</f>
        <v>0.21443282938192809</v>
      </c>
      <c r="S7636">
        <f>ABS($J$6-O7636)</f>
        <v>0.80412311018223037</v>
      </c>
      <c r="T7636">
        <f>MIN(P7636:S7636)</f>
        <v>0.1608246220364461</v>
      </c>
      <c r="U7636">
        <f>MATCH(T7636,P7636:S7636, 0)</f>
        <v>1</v>
      </c>
    </row>
    <row r="7637" spans="1:21" x14ac:dyDescent="0.35">
      <c r="A7637">
        <v>1</v>
      </c>
      <c r="B7637">
        <v>7626</v>
      </c>
      <c r="C7637" t="s">
        <v>135</v>
      </c>
      <c r="D7637" t="s">
        <v>136</v>
      </c>
      <c r="E7637" t="s">
        <v>79</v>
      </c>
      <c r="F7637" t="s">
        <v>35</v>
      </c>
      <c r="G7637" t="s">
        <v>80</v>
      </c>
      <c r="H7637" t="s">
        <v>81</v>
      </c>
      <c r="I7637" s="1">
        <v>42690</v>
      </c>
      <c r="J7637">
        <v>2016</v>
      </c>
      <c r="K7637" t="s">
        <v>166</v>
      </c>
      <c r="L7637" t="s">
        <v>167</v>
      </c>
      <c r="M7637" s="1">
        <v>42381</v>
      </c>
      <c r="N7637">
        <v>15</v>
      </c>
      <c r="O7637">
        <f>STANDARDIZE(N7637,$N$8,$N$9)</f>
        <v>-0.36654160174044426</v>
      </c>
      <c r="P7637">
        <f>ABS($J$3-O7637)</f>
        <v>0.1608246220364461</v>
      </c>
      <c r="Q7637">
        <f>ABS($J$4-O7637)</f>
        <v>2.5553245501346433</v>
      </c>
      <c r="R7637">
        <f>ABS($J$5-O7637)</f>
        <v>0.21443282938192809</v>
      </c>
      <c r="S7637">
        <f>ABS($J$6-O7637)</f>
        <v>0.80412311018223037</v>
      </c>
      <c r="T7637">
        <f>MIN(P7637:S7637)</f>
        <v>0.1608246220364461</v>
      </c>
      <c r="U7637">
        <f>MATCH(T7637,P7637:S7637, 0)</f>
        <v>1</v>
      </c>
    </row>
    <row r="7638" spans="1:21" x14ac:dyDescent="0.35">
      <c r="A7638">
        <v>1</v>
      </c>
      <c r="B7638">
        <v>7627</v>
      </c>
      <c r="C7638" t="s">
        <v>82</v>
      </c>
      <c r="D7638" t="s">
        <v>83</v>
      </c>
      <c r="E7638" t="s">
        <v>79</v>
      </c>
      <c r="F7638" t="s">
        <v>35</v>
      </c>
      <c r="G7638" t="s">
        <v>80</v>
      </c>
      <c r="H7638" t="s">
        <v>81</v>
      </c>
      <c r="I7638" s="1">
        <v>42690</v>
      </c>
      <c r="J7638">
        <v>2016</v>
      </c>
      <c r="K7638" t="s">
        <v>166</v>
      </c>
      <c r="L7638" t="s">
        <v>167</v>
      </c>
      <c r="M7638" s="1">
        <v>42381</v>
      </c>
      <c r="N7638">
        <v>15</v>
      </c>
      <c r="O7638">
        <f>STANDARDIZE(N7638,$N$8,$N$9)</f>
        <v>-0.36654160174044426</v>
      </c>
      <c r="P7638">
        <f>ABS($J$3-O7638)</f>
        <v>0.1608246220364461</v>
      </c>
      <c r="Q7638">
        <f>ABS($J$4-O7638)</f>
        <v>2.5553245501346433</v>
      </c>
      <c r="R7638">
        <f>ABS($J$5-O7638)</f>
        <v>0.21443282938192809</v>
      </c>
      <c r="S7638">
        <f>ABS($J$6-O7638)</f>
        <v>0.80412311018223037</v>
      </c>
      <c r="T7638">
        <f>MIN(P7638:S7638)</f>
        <v>0.1608246220364461</v>
      </c>
      <c r="U7638">
        <f>MATCH(T7638,P7638:S7638, 0)</f>
        <v>1</v>
      </c>
    </row>
    <row r="7639" spans="1:21" x14ac:dyDescent="0.35">
      <c r="A7639">
        <v>1</v>
      </c>
      <c r="B7639">
        <v>7628</v>
      </c>
      <c r="C7639" t="s">
        <v>264</v>
      </c>
      <c r="D7639" t="s">
        <v>265</v>
      </c>
      <c r="E7639" t="s">
        <v>79</v>
      </c>
      <c r="F7639" t="s">
        <v>35</v>
      </c>
      <c r="G7639" t="s">
        <v>80</v>
      </c>
      <c r="H7639" t="s">
        <v>81</v>
      </c>
      <c r="I7639" s="1">
        <v>42690</v>
      </c>
      <c r="J7639">
        <v>2016</v>
      </c>
      <c r="K7639" t="s">
        <v>166</v>
      </c>
      <c r="L7639" t="s">
        <v>167</v>
      </c>
      <c r="M7639" s="1">
        <v>42381</v>
      </c>
      <c r="N7639">
        <v>15</v>
      </c>
      <c r="O7639">
        <f>STANDARDIZE(N7639,$N$8,$N$9)</f>
        <v>-0.36654160174044426</v>
      </c>
      <c r="P7639">
        <f>ABS($J$3-O7639)</f>
        <v>0.1608246220364461</v>
      </c>
      <c r="Q7639">
        <f>ABS($J$4-O7639)</f>
        <v>2.5553245501346433</v>
      </c>
      <c r="R7639">
        <f>ABS($J$5-O7639)</f>
        <v>0.21443282938192809</v>
      </c>
      <c r="S7639">
        <f>ABS($J$6-O7639)</f>
        <v>0.80412311018223037</v>
      </c>
      <c r="T7639">
        <f>MIN(P7639:S7639)</f>
        <v>0.1608246220364461</v>
      </c>
      <c r="U7639">
        <f>MATCH(T7639,P7639:S7639, 0)</f>
        <v>1</v>
      </c>
    </row>
    <row r="7640" spans="1:21" x14ac:dyDescent="0.35">
      <c r="A7640">
        <v>1</v>
      </c>
      <c r="B7640">
        <v>7629</v>
      </c>
      <c r="C7640" t="s">
        <v>82</v>
      </c>
      <c r="D7640" t="s">
        <v>83</v>
      </c>
      <c r="E7640" t="s">
        <v>79</v>
      </c>
      <c r="F7640" t="s">
        <v>35</v>
      </c>
      <c r="G7640" t="s">
        <v>80</v>
      </c>
      <c r="H7640" t="s">
        <v>81</v>
      </c>
      <c r="I7640" s="1">
        <v>42690</v>
      </c>
      <c r="J7640">
        <v>2016</v>
      </c>
      <c r="K7640" t="s">
        <v>166</v>
      </c>
      <c r="L7640" t="s">
        <v>167</v>
      </c>
      <c r="M7640" s="1">
        <v>42381</v>
      </c>
      <c r="N7640">
        <v>15</v>
      </c>
      <c r="O7640">
        <f>STANDARDIZE(N7640,$N$8,$N$9)</f>
        <v>-0.36654160174044426</v>
      </c>
      <c r="P7640">
        <f>ABS($J$3-O7640)</f>
        <v>0.1608246220364461</v>
      </c>
      <c r="Q7640">
        <f>ABS($J$4-O7640)</f>
        <v>2.5553245501346433</v>
      </c>
      <c r="R7640">
        <f>ABS($J$5-O7640)</f>
        <v>0.21443282938192809</v>
      </c>
      <c r="S7640">
        <f>ABS($J$6-O7640)</f>
        <v>0.80412311018223037</v>
      </c>
      <c r="T7640">
        <f>MIN(P7640:S7640)</f>
        <v>0.1608246220364461</v>
      </c>
      <c r="U7640">
        <f>MATCH(T7640,P7640:S7640, 0)</f>
        <v>1</v>
      </c>
    </row>
    <row r="7641" spans="1:21" x14ac:dyDescent="0.35">
      <c r="A7641">
        <v>1</v>
      </c>
      <c r="B7641">
        <v>7630</v>
      </c>
      <c r="C7641" t="s">
        <v>82</v>
      </c>
      <c r="D7641" t="s">
        <v>83</v>
      </c>
      <c r="E7641" t="s">
        <v>79</v>
      </c>
      <c r="F7641" t="s">
        <v>35</v>
      </c>
      <c r="G7641" t="s">
        <v>80</v>
      </c>
      <c r="H7641" t="s">
        <v>81</v>
      </c>
      <c r="I7641" s="1">
        <v>42690</v>
      </c>
      <c r="J7641">
        <v>2016</v>
      </c>
      <c r="K7641" t="s">
        <v>166</v>
      </c>
      <c r="L7641" t="s">
        <v>167</v>
      </c>
      <c r="M7641" s="1">
        <v>42381</v>
      </c>
      <c r="N7641">
        <v>15</v>
      </c>
      <c r="O7641">
        <f>STANDARDIZE(N7641,$N$8,$N$9)</f>
        <v>-0.36654160174044426</v>
      </c>
      <c r="P7641">
        <f>ABS($J$3-O7641)</f>
        <v>0.1608246220364461</v>
      </c>
      <c r="Q7641">
        <f>ABS($J$4-O7641)</f>
        <v>2.5553245501346433</v>
      </c>
      <c r="R7641">
        <f>ABS($J$5-O7641)</f>
        <v>0.21443282938192809</v>
      </c>
      <c r="S7641">
        <f>ABS($J$6-O7641)</f>
        <v>0.80412311018223037</v>
      </c>
      <c r="T7641">
        <f>MIN(P7641:S7641)</f>
        <v>0.1608246220364461</v>
      </c>
      <c r="U7641">
        <f>MATCH(T7641,P7641:S7641, 0)</f>
        <v>1</v>
      </c>
    </row>
    <row r="7642" spans="1:21" x14ac:dyDescent="0.35">
      <c r="A7642">
        <v>1</v>
      </c>
      <c r="B7642">
        <v>7631</v>
      </c>
      <c r="C7642" t="s">
        <v>82</v>
      </c>
      <c r="D7642" t="s">
        <v>83</v>
      </c>
      <c r="E7642" t="s">
        <v>79</v>
      </c>
      <c r="F7642" t="s">
        <v>35</v>
      </c>
      <c r="G7642" t="s">
        <v>80</v>
      </c>
      <c r="H7642" t="s">
        <v>81</v>
      </c>
      <c r="I7642" s="1">
        <v>42690</v>
      </c>
      <c r="J7642">
        <v>2016</v>
      </c>
      <c r="K7642" t="s">
        <v>166</v>
      </c>
      <c r="L7642" t="s">
        <v>167</v>
      </c>
      <c r="M7642" s="1">
        <v>42381</v>
      </c>
      <c r="N7642">
        <v>15</v>
      </c>
      <c r="O7642">
        <f>STANDARDIZE(N7642,$N$8,$N$9)</f>
        <v>-0.36654160174044426</v>
      </c>
      <c r="P7642">
        <f>ABS($J$3-O7642)</f>
        <v>0.1608246220364461</v>
      </c>
      <c r="Q7642">
        <f>ABS($J$4-O7642)</f>
        <v>2.5553245501346433</v>
      </c>
      <c r="R7642">
        <f>ABS($J$5-O7642)</f>
        <v>0.21443282938192809</v>
      </c>
      <c r="S7642">
        <f>ABS($J$6-O7642)</f>
        <v>0.80412311018223037</v>
      </c>
      <c r="T7642">
        <f>MIN(P7642:S7642)</f>
        <v>0.1608246220364461</v>
      </c>
      <c r="U7642">
        <f>MATCH(T7642,P7642:S7642, 0)</f>
        <v>1</v>
      </c>
    </row>
    <row r="7643" spans="1:21" x14ac:dyDescent="0.35">
      <c r="A7643">
        <v>3</v>
      </c>
      <c r="B7643">
        <v>7632</v>
      </c>
      <c r="C7643" t="s">
        <v>394</v>
      </c>
      <c r="D7643" t="s">
        <v>395</v>
      </c>
      <c r="E7643" t="s">
        <v>34</v>
      </c>
      <c r="F7643" t="s">
        <v>35</v>
      </c>
      <c r="G7643" t="s">
        <v>36</v>
      </c>
      <c r="H7643" t="s">
        <v>37</v>
      </c>
      <c r="I7643" s="1">
        <v>42690</v>
      </c>
      <c r="J7643">
        <v>2016</v>
      </c>
      <c r="K7643" t="s">
        <v>77</v>
      </c>
      <c r="L7643" t="s">
        <v>78</v>
      </c>
      <c r="M7643" s="1">
        <v>42563</v>
      </c>
      <c r="N7643">
        <v>21</v>
      </c>
      <c r="O7643">
        <f>STANDARDIZE(N7643,$N$8,$N$9)</f>
        <v>-0.25932518704948021</v>
      </c>
      <c r="P7643">
        <f>ABS($J$3-O7643)</f>
        <v>0.26804103672741014</v>
      </c>
      <c r="Q7643">
        <f>ABS($J$4-O7643)</f>
        <v>2.4481081354436793</v>
      </c>
      <c r="R7643">
        <f>ABS($J$5-O7643)</f>
        <v>0.10721641469096405</v>
      </c>
      <c r="S7643">
        <f>ABS($J$6-O7643)</f>
        <v>0.69690669549126638</v>
      </c>
      <c r="T7643">
        <f>MIN(P7643:S7643)</f>
        <v>0.10721641469096405</v>
      </c>
      <c r="U7643">
        <f>MATCH(T7643,P7643:S7643, 0)</f>
        <v>3</v>
      </c>
    </row>
    <row r="7644" spans="1:21" x14ac:dyDescent="0.35">
      <c r="A7644">
        <v>3</v>
      </c>
      <c r="B7644">
        <v>7633</v>
      </c>
      <c r="C7644" t="s">
        <v>172</v>
      </c>
      <c r="D7644" t="s">
        <v>173</v>
      </c>
      <c r="E7644" t="s">
        <v>58</v>
      </c>
      <c r="F7644" t="s">
        <v>348</v>
      </c>
      <c r="G7644" t="s">
        <v>349</v>
      </c>
      <c r="H7644" t="s">
        <v>350</v>
      </c>
      <c r="I7644" s="1">
        <v>42690</v>
      </c>
      <c r="J7644">
        <v>2016</v>
      </c>
      <c r="K7644" t="s">
        <v>77</v>
      </c>
      <c r="L7644" t="s">
        <v>78</v>
      </c>
      <c r="M7644" s="1">
        <v>42594</v>
      </c>
      <c r="N7644">
        <v>22</v>
      </c>
      <c r="O7644">
        <f>STANDARDIZE(N7644,$N$8,$N$9)</f>
        <v>-0.24145578460098621</v>
      </c>
      <c r="P7644">
        <f>ABS($J$3-O7644)</f>
        <v>0.28591043917590414</v>
      </c>
      <c r="Q7644">
        <f>ABS($J$4-O7644)</f>
        <v>2.4302387329951851</v>
      </c>
      <c r="R7644">
        <f>ABS($J$5-O7644)</f>
        <v>8.9347012242470047E-2</v>
      </c>
      <c r="S7644">
        <f>ABS($J$6-O7644)</f>
        <v>0.67903729304277238</v>
      </c>
      <c r="T7644">
        <f>MIN(P7644:S7644)</f>
        <v>8.9347012242470047E-2</v>
      </c>
      <c r="U7644">
        <f>MATCH(T7644,P7644:S7644, 0)</f>
        <v>3</v>
      </c>
    </row>
    <row r="7645" spans="1:21" x14ac:dyDescent="0.35">
      <c r="A7645">
        <v>3</v>
      </c>
      <c r="B7645">
        <v>7634</v>
      </c>
      <c r="C7645" t="s">
        <v>67</v>
      </c>
      <c r="D7645" t="s">
        <v>68</v>
      </c>
      <c r="E7645" t="s">
        <v>116</v>
      </c>
      <c r="F7645" t="s">
        <v>97</v>
      </c>
      <c r="G7645" t="s">
        <v>117</v>
      </c>
      <c r="H7645" t="s">
        <v>118</v>
      </c>
      <c r="I7645" s="1">
        <v>42690</v>
      </c>
      <c r="J7645">
        <v>2016</v>
      </c>
      <c r="K7645" t="s">
        <v>77</v>
      </c>
      <c r="L7645" t="s">
        <v>78</v>
      </c>
      <c r="M7645" s="1">
        <v>42717</v>
      </c>
      <c r="N7645">
        <v>27</v>
      </c>
      <c r="O7645">
        <f>STANDARDIZE(N7645,$N$8,$N$9)</f>
        <v>-0.15210877235851616</v>
      </c>
      <c r="P7645">
        <f>ABS($J$3-O7645)</f>
        <v>0.37525745141837419</v>
      </c>
      <c r="Q7645">
        <f>ABS($J$4-O7645)</f>
        <v>2.3408917207527153</v>
      </c>
      <c r="R7645">
        <f>ABS($J$5-O7645)</f>
        <v>0</v>
      </c>
      <c r="S7645">
        <f>ABS($J$6-O7645)</f>
        <v>0.58969028080030228</v>
      </c>
      <c r="T7645">
        <f>MIN(P7645:S7645)</f>
        <v>0</v>
      </c>
      <c r="U7645">
        <f>MATCH(T7645,P7645:S7645, 0)</f>
        <v>3</v>
      </c>
    </row>
    <row r="7646" spans="1:21" x14ac:dyDescent="0.35">
      <c r="A7646">
        <v>3</v>
      </c>
      <c r="B7646">
        <v>7635</v>
      </c>
      <c r="C7646" t="s">
        <v>14</v>
      </c>
      <c r="D7646" t="s">
        <v>15</v>
      </c>
      <c r="E7646" t="s">
        <v>79</v>
      </c>
      <c r="F7646" t="s">
        <v>35</v>
      </c>
      <c r="G7646" t="s">
        <v>80</v>
      </c>
      <c r="H7646" t="s">
        <v>81</v>
      </c>
      <c r="I7646" s="1">
        <v>42690</v>
      </c>
      <c r="J7646">
        <v>2016</v>
      </c>
      <c r="K7646" t="s">
        <v>41</v>
      </c>
      <c r="L7646" t="s">
        <v>42</v>
      </c>
      <c r="M7646" s="1">
        <v>42731</v>
      </c>
      <c r="N7646">
        <v>41</v>
      </c>
      <c r="O7646">
        <f>STANDARDIZE(N7646,$N$8,$N$9)</f>
        <v>9.8062861920399966E-2</v>
      </c>
      <c r="P7646">
        <f>ABS($J$3-O7646)</f>
        <v>0.62542908569729028</v>
      </c>
      <c r="Q7646">
        <f>ABS($J$4-O7646)</f>
        <v>2.0907200864737989</v>
      </c>
      <c r="R7646">
        <f>ABS($J$5-O7646)</f>
        <v>0.25017163427891614</v>
      </c>
      <c r="S7646">
        <f>ABS($J$6-O7646)</f>
        <v>0.33951864652138614</v>
      </c>
      <c r="T7646">
        <f>MIN(P7646:S7646)</f>
        <v>0.25017163427891614</v>
      </c>
      <c r="U7646">
        <f>MATCH(T7646,P7646:S7646, 0)</f>
        <v>3</v>
      </c>
    </row>
    <row r="7647" spans="1:21" x14ac:dyDescent="0.35">
      <c r="A7647">
        <v>1</v>
      </c>
      <c r="B7647">
        <v>7636</v>
      </c>
      <c r="C7647" t="s">
        <v>14</v>
      </c>
      <c r="D7647" t="s">
        <v>15</v>
      </c>
      <c r="E7647" t="s">
        <v>34</v>
      </c>
      <c r="F7647" t="s">
        <v>35</v>
      </c>
      <c r="G7647" t="s">
        <v>468</v>
      </c>
      <c r="H7647" t="s">
        <v>469</v>
      </c>
      <c r="I7647" s="1">
        <v>42691</v>
      </c>
      <c r="J7647">
        <v>2016</v>
      </c>
      <c r="K7647" t="s">
        <v>41</v>
      </c>
      <c r="L7647" t="s">
        <v>42</v>
      </c>
      <c r="O7647">
        <f>STANDARDIZE(N7647,$N$8,$N$9)</f>
        <v>-0.63458263846785445</v>
      </c>
      <c r="P7647">
        <f>ABS($J$3-O7647)</f>
        <v>0.1072164146909641</v>
      </c>
      <c r="Q7647">
        <f>ABS($J$4-O7647)</f>
        <v>2.8233655868620535</v>
      </c>
      <c r="R7647">
        <f>ABS($J$5-O7647)</f>
        <v>0.48247386610933829</v>
      </c>
      <c r="S7647">
        <f>ABS($J$6-O7647)</f>
        <v>1.0721641469096406</v>
      </c>
      <c r="T7647">
        <f>MIN(P7647:S7647)</f>
        <v>0.1072164146909641</v>
      </c>
      <c r="U7647">
        <f>MATCH(T7647,P7647:S7647, 0)</f>
        <v>1</v>
      </c>
    </row>
    <row r="7648" spans="1:21" x14ac:dyDescent="0.35">
      <c r="A7648">
        <v>1</v>
      </c>
      <c r="B7648">
        <v>7637</v>
      </c>
      <c r="C7648" t="s">
        <v>172</v>
      </c>
      <c r="D7648" t="s">
        <v>173</v>
      </c>
      <c r="E7648" t="s">
        <v>219</v>
      </c>
      <c r="F7648" t="s">
        <v>220</v>
      </c>
      <c r="G7648" t="s">
        <v>221</v>
      </c>
      <c r="H7648" t="s">
        <v>222</v>
      </c>
      <c r="I7648" s="1">
        <v>42691</v>
      </c>
      <c r="J7648">
        <v>2016</v>
      </c>
      <c r="K7648" t="s">
        <v>166</v>
      </c>
      <c r="L7648" t="s">
        <v>167</v>
      </c>
      <c r="M7648" s="1">
        <v>42697</v>
      </c>
      <c r="N7648">
        <v>6</v>
      </c>
      <c r="O7648">
        <f>STANDARDIZE(N7648,$N$8,$N$9)</f>
        <v>-0.52736622377689035</v>
      </c>
      <c r="P7648">
        <f>ABS($J$3-O7648)</f>
        <v>0</v>
      </c>
      <c r="Q7648">
        <f>ABS($J$4-O7648)</f>
        <v>2.7161491721710895</v>
      </c>
      <c r="R7648">
        <f>ABS($J$5-O7648)</f>
        <v>0.37525745141837419</v>
      </c>
      <c r="S7648">
        <f>ABS($J$6-O7648)</f>
        <v>0.96494773221867647</v>
      </c>
      <c r="T7648">
        <f>MIN(P7648:S7648)</f>
        <v>0</v>
      </c>
      <c r="U7648">
        <f>MATCH(T7648,P7648:S7648, 0)</f>
        <v>1</v>
      </c>
    </row>
    <row r="7649" spans="1:21" x14ac:dyDescent="0.35">
      <c r="A7649">
        <v>3</v>
      </c>
      <c r="B7649">
        <v>7638</v>
      </c>
      <c r="C7649" t="s">
        <v>67</v>
      </c>
      <c r="D7649" t="s">
        <v>68</v>
      </c>
      <c r="E7649" t="s">
        <v>121</v>
      </c>
      <c r="F7649" t="s">
        <v>122</v>
      </c>
      <c r="G7649" t="s">
        <v>161</v>
      </c>
      <c r="H7649" t="s">
        <v>162</v>
      </c>
      <c r="I7649" s="1">
        <v>42691</v>
      </c>
      <c r="J7649">
        <v>2016</v>
      </c>
      <c r="K7649" t="s">
        <v>41</v>
      </c>
      <c r="L7649" t="s">
        <v>42</v>
      </c>
      <c r="M7649" s="1">
        <v>42625</v>
      </c>
      <c r="N7649">
        <v>22</v>
      </c>
      <c r="O7649">
        <f>STANDARDIZE(N7649,$N$8,$N$9)</f>
        <v>-0.24145578460098621</v>
      </c>
      <c r="P7649">
        <f>ABS($J$3-O7649)</f>
        <v>0.28591043917590414</v>
      </c>
      <c r="Q7649">
        <f>ABS($J$4-O7649)</f>
        <v>2.4302387329951851</v>
      </c>
      <c r="R7649">
        <f>ABS($J$5-O7649)</f>
        <v>8.9347012242470047E-2</v>
      </c>
      <c r="S7649">
        <f>ABS($J$6-O7649)</f>
        <v>0.67903729304277238</v>
      </c>
      <c r="T7649">
        <f>MIN(P7649:S7649)</f>
        <v>8.9347012242470047E-2</v>
      </c>
      <c r="U7649">
        <f>MATCH(T7649,P7649:S7649, 0)</f>
        <v>3</v>
      </c>
    </row>
    <row r="7650" spans="1:21" x14ac:dyDescent="0.35">
      <c r="A7650">
        <v>3</v>
      </c>
      <c r="B7650">
        <v>7639</v>
      </c>
      <c r="C7650" t="s">
        <v>14</v>
      </c>
      <c r="D7650" t="s">
        <v>15</v>
      </c>
      <c r="E7650" t="s">
        <v>64</v>
      </c>
      <c r="F7650" t="s">
        <v>59</v>
      </c>
      <c r="G7650" t="s">
        <v>65</v>
      </c>
      <c r="H7650" t="s">
        <v>66</v>
      </c>
      <c r="I7650" s="1">
        <v>42691</v>
      </c>
      <c r="J7650">
        <v>2016</v>
      </c>
      <c r="K7650" t="s">
        <v>20</v>
      </c>
      <c r="L7650" t="s">
        <v>21</v>
      </c>
      <c r="M7650" s="1">
        <v>42655</v>
      </c>
      <c r="N7650">
        <v>23</v>
      </c>
      <c r="O7650">
        <f>STANDARDIZE(N7650,$N$8,$N$9)</f>
        <v>-0.22358638215249221</v>
      </c>
      <c r="P7650">
        <f>ABS($J$3-O7650)</f>
        <v>0.30377984162439814</v>
      </c>
      <c r="Q7650">
        <f>ABS($J$4-O7650)</f>
        <v>2.4123693305466913</v>
      </c>
      <c r="R7650">
        <f>ABS($J$5-O7650)</f>
        <v>7.1477609793976049E-2</v>
      </c>
      <c r="S7650">
        <f>ABS($J$6-O7650)</f>
        <v>0.66116789059427838</v>
      </c>
      <c r="T7650">
        <f>MIN(P7650:S7650)</f>
        <v>7.1477609793976049E-2</v>
      </c>
      <c r="U7650">
        <f>MATCH(T7650,P7650:S7650, 0)</f>
        <v>3</v>
      </c>
    </row>
    <row r="7651" spans="1:21" x14ac:dyDescent="0.35">
      <c r="A7651">
        <v>3</v>
      </c>
      <c r="B7651">
        <v>7640</v>
      </c>
      <c r="C7651" t="s">
        <v>14</v>
      </c>
      <c r="D7651" t="s">
        <v>15</v>
      </c>
      <c r="E7651" t="s">
        <v>79</v>
      </c>
      <c r="F7651" t="s">
        <v>35</v>
      </c>
      <c r="G7651" t="s">
        <v>80</v>
      </c>
      <c r="H7651" t="s">
        <v>81</v>
      </c>
      <c r="I7651" s="1">
        <v>42691</v>
      </c>
      <c r="J7651">
        <v>2016</v>
      </c>
      <c r="K7651" t="s">
        <v>77</v>
      </c>
      <c r="L7651" t="s">
        <v>78</v>
      </c>
      <c r="M7651" s="1">
        <v>42718</v>
      </c>
      <c r="N7651">
        <v>27</v>
      </c>
      <c r="O7651">
        <f>STANDARDIZE(N7651,$N$8,$N$9)</f>
        <v>-0.15210877235851616</v>
      </c>
      <c r="P7651">
        <f>ABS($J$3-O7651)</f>
        <v>0.37525745141837419</v>
      </c>
      <c r="Q7651">
        <f>ABS($J$4-O7651)</f>
        <v>2.3408917207527153</v>
      </c>
      <c r="R7651">
        <f>ABS($J$5-O7651)</f>
        <v>0</v>
      </c>
      <c r="S7651">
        <f>ABS($J$6-O7651)</f>
        <v>0.58969028080030228</v>
      </c>
      <c r="T7651">
        <f>MIN(P7651:S7651)</f>
        <v>0</v>
      </c>
      <c r="U7651">
        <f>MATCH(T7651,P7651:S7651, 0)</f>
        <v>3</v>
      </c>
    </row>
    <row r="7652" spans="1:21" x14ac:dyDescent="0.35">
      <c r="A7652">
        <v>3</v>
      </c>
      <c r="B7652">
        <v>7641</v>
      </c>
      <c r="C7652" t="s">
        <v>119</v>
      </c>
      <c r="D7652" t="s">
        <v>120</v>
      </c>
      <c r="E7652" t="s">
        <v>16</v>
      </c>
      <c r="F7652" t="s">
        <v>17</v>
      </c>
      <c r="G7652" t="s">
        <v>18</v>
      </c>
      <c r="H7652" t="s">
        <v>19</v>
      </c>
      <c r="I7652" s="1">
        <v>42691</v>
      </c>
      <c r="J7652">
        <v>2016</v>
      </c>
      <c r="K7652" t="s">
        <v>176</v>
      </c>
      <c r="L7652" t="s">
        <v>177</v>
      </c>
      <c r="M7652" s="1">
        <v>42721</v>
      </c>
      <c r="N7652">
        <v>30</v>
      </c>
      <c r="O7652">
        <f>STANDARDIZE(N7652,$N$8,$N$9)</f>
        <v>-9.8500565013034141E-2</v>
      </c>
      <c r="P7652">
        <f>ABS($J$3-O7652)</f>
        <v>0.42886565876385618</v>
      </c>
      <c r="Q7652">
        <f>ABS($J$4-O7652)</f>
        <v>2.2872835134072331</v>
      </c>
      <c r="R7652">
        <f>ABS($J$5-O7652)</f>
        <v>5.3608207345482023E-2</v>
      </c>
      <c r="S7652">
        <f>ABS($J$6-O7652)</f>
        <v>0.53608207345482028</v>
      </c>
      <c r="T7652">
        <f>MIN(P7652:S7652)</f>
        <v>5.3608207345482023E-2</v>
      </c>
      <c r="U7652">
        <f>MATCH(T7652,P7652:S7652, 0)</f>
        <v>3</v>
      </c>
    </row>
    <row r="7653" spans="1:21" x14ac:dyDescent="0.35">
      <c r="A7653">
        <v>4</v>
      </c>
      <c r="B7653">
        <v>7642</v>
      </c>
      <c r="C7653" t="s">
        <v>14</v>
      </c>
      <c r="D7653" t="s">
        <v>15</v>
      </c>
      <c r="E7653" t="s">
        <v>79</v>
      </c>
      <c r="F7653" t="s">
        <v>35</v>
      </c>
      <c r="G7653" t="s">
        <v>80</v>
      </c>
      <c r="H7653" t="s">
        <v>81</v>
      </c>
      <c r="I7653" s="1">
        <v>42691</v>
      </c>
      <c r="J7653">
        <v>2016</v>
      </c>
      <c r="K7653" t="s">
        <v>41</v>
      </c>
      <c r="L7653" t="s">
        <v>42</v>
      </c>
      <c r="M7653" s="1">
        <v>42755</v>
      </c>
      <c r="N7653">
        <v>64</v>
      </c>
      <c r="O7653">
        <f>STANDARDIZE(N7653,$N$8,$N$9)</f>
        <v>0.50905911823576222</v>
      </c>
      <c r="P7653">
        <f>ABS($J$3-O7653)</f>
        <v>1.0364253420126526</v>
      </c>
      <c r="Q7653">
        <f>ABS($J$4-O7653)</f>
        <v>1.6797238301584367</v>
      </c>
      <c r="R7653">
        <f>ABS($J$5-O7653)</f>
        <v>0.66116789059427838</v>
      </c>
      <c r="S7653">
        <f>ABS($J$6-O7653)</f>
        <v>7.1477609793976105E-2</v>
      </c>
      <c r="T7653">
        <f>MIN(P7653:S7653)</f>
        <v>7.1477609793976105E-2</v>
      </c>
      <c r="U7653">
        <f>MATCH(T7653,P7653:S7653, 0)</f>
        <v>4</v>
      </c>
    </row>
    <row r="7654" spans="1:21" x14ac:dyDescent="0.35">
      <c r="A7654">
        <v>1</v>
      </c>
      <c r="B7654">
        <v>7643</v>
      </c>
      <c r="C7654" t="s">
        <v>14</v>
      </c>
      <c r="D7654" t="s">
        <v>15</v>
      </c>
      <c r="E7654" t="s">
        <v>79</v>
      </c>
      <c r="F7654" t="s">
        <v>35</v>
      </c>
      <c r="G7654" t="s">
        <v>80</v>
      </c>
      <c r="H7654" t="s">
        <v>81</v>
      </c>
      <c r="I7654" s="1">
        <v>42692</v>
      </c>
      <c r="J7654">
        <v>2016</v>
      </c>
      <c r="K7654" t="s">
        <v>176</v>
      </c>
      <c r="L7654" t="s">
        <v>177</v>
      </c>
      <c r="M7654" s="1">
        <v>42696</v>
      </c>
      <c r="N7654">
        <v>4</v>
      </c>
      <c r="O7654">
        <f>STANDARDIZE(N7654,$N$8,$N$9)</f>
        <v>-0.56310502867387835</v>
      </c>
      <c r="P7654">
        <f>ABS($J$3-O7654)</f>
        <v>3.5738804896987997E-2</v>
      </c>
      <c r="Q7654">
        <f>ABS($J$4-O7654)</f>
        <v>2.7518879770680771</v>
      </c>
      <c r="R7654">
        <f>ABS($J$5-O7654)</f>
        <v>0.41099625631536219</v>
      </c>
      <c r="S7654">
        <f>ABS($J$6-O7654)</f>
        <v>1.0006865371156644</v>
      </c>
      <c r="T7654">
        <f>MIN(P7654:S7654)</f>
        <v>3.5738804896987997E-2</v>
      </c>
      <c r="U7654">
        <f>MATCH(T7654,P7654:S7654, 0)</f>
        <v>1</v>
      </c>
    </row>
    <row r="7655" spans="1:21" x14ac:dyDescent="0.35">
      <c r="A7655">
        <v>1</v>
      </c>
      <c r="B7655">
        <v>7644</v>
      </c>
      <c r="C7655" t="s">
        <v>14</v>
      </c>
      <c r="D7655" t="s">
        <v>15</v>
      </c>
      <c r="E7655" t="s">
        <v>219</v>
      </c>
      <c r="F7655" t="s">
        <v>220</v>
      </c>
      <c r="G7655" t="s">
        <v>423</v>
      </c>
      <c r="H7655" t="s">
        <v>424</v>
      </c>
      <c r="I7655" s="1">
        <v>42692</v>
      </c>
      <c r="J7655">
        <v>2016</v>
      </c>
      <c r="K7655" t="s">
        <v>77</v>
      </c>
      <c r="L7655" t="s">
        <v>78</v>
      </c>
      <c r="M7655" s="1">
        <v>42381</v>
      </c>
      <c r="N7655">
        <v>13</v>
      </c>
      <c r="O7655">
        <f>STANDARDIZE(N7655,$N$8,$N$9)</f>
        <v>-0.40228040663743231</v>
      </c>
      <c r="P7655">
        <f>ABS($J$3-O7655)</f>
        <v>0.12508581713945804</v>
      </c>
      <c r="Q7655">
        <f>ABS($J$4-O7655)</f>
        <v>2.5910633550316313</v>
      </c>
      <c r="R7655">
        <f>ABS($J$5-O7655)</f>
        <v>0.25017163427891614</v>
      </c>
      <c r="S7655">
        <f>ABS($J$6-O7655)</f>
        <v>0.83986191507921837</v>
      </c>
      <c r="T7655">
        <f>MIN(P7655:S7655)</f>
        <v>0.12508581713945804</v>
      </c>
      <c r="U7655">
        <f>MATCH(T7655,P7655:S7655, 0)</f>
        <v>1</v>
      </c>
    </row>
    <row r="7656" spans="1:21" x14ac:dyDescent="0.35">
      <c r="A7656">
        <v>3</v>
      </c>
      <c r="B7656">
        <v>7645</v>
      </c>
      <c r="C7656" t="s">
        <v>14</v>
      </c>
      <c r="D7656" t="s">
        <v>15</v>
      </c>
      <c r="E7656" t="s">
        <v>105</v>
      </c>
      <c r="F7656" t="s">
        <v>59</v>
      </c>
      <c r="G7656" t="s">
        <v>106</v>
      </c>
      <c r="H7656" t="s">
        <v>107</v>
      </c>
      <c r="I7656" s="1">
        <v>42692</v>
      </c>
      <c r="J7656">
        <v>2016</v>
      </c>
      <c r="K7656" t="s">
        <v>77</v>
      </c>
      <c r="L7656" t="s">
        <v>78</v>
      </c>
      <c r="M7656" s="1">
        <v>42502</v>
      </c>
      <c r="N7656">
        <v>17</v>
      </c>
      <c r="O7656">
        <f>STANDARDIZE(N7656,$N$8,$N$9)</f>
        <v>-0.33080279684345626</v>
      </c>
      <c r="P7656">
        <f>ABS($J$3-O7656)</f>
        <v>0.19656342693343409</v>
      </c>
      <c r="Q7656">
        <f>ABS($J$4-O7656)</f>
        <v>2.5195857452376553</v>
      </c>
      <c r="R7656">
        <f>ABS($J$5-O7656)</f>
        <v>0.17869402448494009</v>
      </c>
      <c r="S7656">
        <f>ABS($J$6-O7656)</f>
        <v>0.76838430528524237</v>
      </c>
      <c r="T7656">
        <f>MIN(P7656:S7656)</f>
        <v>0.17869402448494009</v>
      </c>
      <c r="U7656">
        <f>MATCH(T7656,P7656:S7656, 0)</f>
        <v>3</v>
      </c>
    </row>
    <row r="7657" spans="1:21" x14ac:dyDescent="0.35">
      <c r="A7657">
        <v>3</v>
      </c>
      <c r="B7657">
        <v>7646</v>
      </c>
      <c r="C7657" t="s">
        <v>325</v>
      </c>
      <c r="D7657" t="s">
        <v>326</v>
      </c>
      <c r="E7657" t="s">
        <v>168</v>
      </c>
      <c r="F7657" t="s">
        <v>169</v>
      </c>
      <c r="G7657" t="s">
        <v>186</v>
      </c>
      <c r="H7657" t="s">
        <v>187</v>
      </c>
      <c r="I7657" s="1">
        <v>42692</v>
      </c>
      <c r="J7657">
        <v>2016</v>
      </c>
      <c r="K7657" t="s">
        <v>77</v>
      </c>
      <c r="L7657" t="s">
        <v>78</v>
      </c>
      <c r="M7657" s="1">
        <v>42502</v>
      </c>
      <c r="N7657">
        <v>17</v>
      </c>
      <c r="O7657">
        <f>STANDARDIZE(N7657,$N$8,$N$9)</f>
        <v>-0.33080279684345626</v>
      </c>
      <c r="P7657">
        <f>ABS($J$3-O7657)</f>
        <v>0.19656342693343409</v>
      </c>
      <c r="Q7657">
        <f>ABS($J$4-O7657)</f>
        <v>2.5195857452376553</v>
      </c>
      <c r="R7657">
        <f>ABS($J$5-O7657)</f>
        <v>0.17869402448494009</v>
      </c>
      <c r="S7657">
        <f>ABS($J$6-O7657)</f>
        <v>0.76838430528524237</v>
      </c>
      <c r="T7657">
        <f>MIN(P7657:S7657)</f>
        <v>0.17869402448494009</v>
      </c>
      <c r="U7657">
        <f>MATCH(T7657,P7657:S7657, 0)</f>
        <v>3</v>
      </c>
    </row>
    <row r="7658" spans="1:21" x14ac:dyDescent="0.35">
      <c r="A7658">
        <v>3</v>
      </c>
      <c r="B7658">
        <v>7647</v>
      </c>
      <c r="C7658" t="s">
        <v>223</v>
      </c>
      <c r="D7658" t="s">
        <v>224</v>
      </c>
      <c r="E7658" t="s">
        <v>52</v>
      </c>
      <c r="F7658" t="s">
        <v>53</v>
      </c>
      <c r="G7658" t="s">
        <v>54</v>
      </c>
      <c r="H7658" t="s">
        <v>55</v>
      </c>
      <c r="I7658" s="1">
        <v>42692</v>
      </c>
      <c r="J7658">
        <v>2016</v>
      </c>
      <c r="K7658" t="s">
        <v>41</v>
      </c>
      <c r="L7658" t="s">
        <v>42</v>
      </c>
      <c r="M7658" s="1">
        <v>42533</v>
      </c>
      <c r="N7658">
        <v>18</v>
      </c>
      <c r="O7658">
        <f>STANDARDIZE(N7658,$N$8,$N$9)</f>
        <v>-0.31293339439496226</v>
      </c>
      <c r="P7658">
        <f>ABS($J$3-O7658)</f>
        <v>0.21443282938192809</v>
      </c>
      <c r="Q7658">
        <f>ABS($J$4-O7658)</f>
        <v>2.5017163427891611</v>
      </c>
      <c r="R7658">
        <f>ABS($J$5-O7658)</f>
        <v>0.1608246220364461</v>
      </c>
      <c r="S7658">
        <f>ABS($J$6-O7658)</f>
        <v>0.75051490283674838</v>
      </c>
      <c r="T7658">
        <f>MIN(P7658:S7658)</f>
        <v>0.1608246220364461</v>
      </c>
      <c r="U7658">
        <f>MATCH(T7658,P7658:S7658, 0)</f>
        <v>3</v>
      </c>
    </row>
    <row r="7659" spans="1:21" x14ac:dyDescent="0.35">
      <c r="A7659">
        <v>3</v>
      </c>
      <c r="B7659">
        <v>7648</v>
      </c>
      <c r="C7659" t="s">
        <v>82</v>
      </c>
      <c r="D7659" t="s">
        <v>83</v>
      </c>
      <c r="E7659" t="s">
        <v>84</v>
      </c>
      <c r="F7659" t="s">
        <v>85</v>
      </c>
      <c r="G7659" t="s">
        <v>333</v>
      </c>
      <c r="H7659" t="s">
        <v>334</v>
      </c>
      <c r="I7659" s="1">
        <v>42692</v>
      </c>
      <c r="J7659">
        <v>2016</v>
      </c>
      <c r="K7659" t="s">
        <v>77</v>
      </c>
      <c r="L7659" t="s">
        <v>78</v>
      </c>
      <c r="M7659" s="1">
        <v>42594</v>
      </c>
      <c r="N7659">
        <v>20</v>
      </c>
      <c r="O7659">
        <f>STANDARDIZE(N7659,$N$8,$N$9)</f>
        <v>-0.27719458949797421</v>
      </c>
      <c r="P7659">
        <f>ABS($J$3-O7659)</f>
        <v>0.25017163427891614</v>
      </c>
      <c r="Q7659">
        <f>ABS($J$4-O7659)</f>
        <v>2.4659775378921731</v>
      </c>
      <c r="R7659">
        <f>ABS($J$5-O7659)</f>
        <v>0.12508581713945804</v>
      </c>
      <c r="S7659">
        <f>ABS($J$6-O7659)</f>
        <v>0.71477609793976038</v>
      </c>
      <c r="T7659">
        <f>MIN(P7659:S7659)</f>
        <v>0.12508581713945804</v>
      </c>
      <c r="U7659">
        <f>MATCH(T7659,P7659:S7659, 0)</f>
        <v>3</v>
      </c>
    </row>
    <row r="7660" spans="1:21" x14ac:dyDescent="0.35">
      <c r="A7660">
        <v>3</v>
      </c>
      <c r="B7660">
        <v>7649</v>
      </c>
      <c r="C7660" t="s">
        <v>229</v>
      </c>
      <c r="D7660" t="s">
        <v>230</v>
      </c>
      <c r="E7660" t="s">
        <v>116</v>
      </c>
      <c r="F7660" t="s">
        <v>97</v>
      </c>
      <c r="G7660" t="s">
        <v>117</v>
      </c>
      <c r="H7660" t="s">
        <v>118</v>
      </c>
      <c r="I7660" s="1">
        <v>42692</v>
      </c>
      <c r="J7660">
        <v>2016</v>
      </c>
      <c r="K7660" t="s">
        <v>69</v>
      </c>
      <c r="L7660" t="s">
        <v>70</v>
      </c>
      <c r="M7660" s="1">
        <v>42625</v>
      </c>
      <c r="N7660">
        <v>21</v>
      </c>
      <c r="O7660">
        <f>STANDARDIZE(N7660,$N$8,$N$9)</f>
        <v>-0.25932518704948021</v>
      </c>
      <c r="P7660">
        <f>ABS($J$3-O7660)</f>
        <v>0.26804103672741014</v>
      </c>
      <c r="Q7660">
        <f>ABS($J$4-O7660)</f>
        <v>2.4481081354436793</v>
      </c>
      <c r="R7660">
        <f>ABS($J$5-O7660)</f>
        <v>0.10721641469096405</v>
      </c>
      <c r="S7660">
        <f>ABS($J$6-O7660)</f>
        <v>0.69690669549126638</v>
      </c>
      <c r="T7660">
        <f>MIN(P7660:S7660)</f>
        <v>0.10721641469096405</v>
      </c>
      <c r="U7660">
        <f>MATCH(T7660,P7660:S7660, 0)</f>
        <v>3</v>
      </c>
    </row>
    <row r="7661" spans="1:21" x14ac:dyDescent="0.35">
      <c r="A7661">
        <v>3</v>
      </c>
      <c r="B7661">
        <v>7650</v>
      </c>
      <c r="C7661" t="s">
        <v>157</v>
      </c>
      <c r="D7661" t="s">
        <v>158</v>
      </c>
      <c r="E7661" t="s">
        <v>105</v>
      </c>
      <c r="F7661" t="s">
        <v>59</v>
      </c>
      <c r="G7661" t="s">
        <v>106</v>
      </c>
      <c r="H7661" t="s">
        <v>107</v>
      </c>
      <c r="I7661" s="1">
        <v>42692</v>
      </c>
      <c r="J7661">
        <v>2016</v>
      </c>
      <c r="K7661" t="s">
        <v>77</v>
      </c>
      <c r="L7661" t="s">
        <v>78</v>
      </c>
      <c r="M7661" s="1">
        <v>42655</v>
      </c>
      <c r="N7661">
        <v>22</v>
      </c>
      <c r="O7661">
        <f>STANDARDIZE(N7661,$N$8,$N$9)</f>
        <v>-0.24145578460098621</v>
      </c>
      <c r="P7661">
        <f>ABS($J$3-O7661)</f>
        <v>0.28591043917590414</v>
      </c>
      <c r="Q7661">
        <f>ABS($J$4-O7661)</f>
        <v>2.4302387329951851</v>
      </c>
      <c r="R7661">
        <f>ABS($J$5-O7661)</f>
        <v>8.9347012242470047E-2</v>
      </c>
      <c r="S7661">
        <f>ABS($J$6-O7661)</f>
        <v>0.67903729304277238</v>
      </c>
      <c r="T7661">
        <f>MIN(P7661:S7661)</f>
        <v>8.9347012242470047E-2</v>
      </c>
      <c r="U7661">
        <f>MATCH(T7661,P7661:S7661, 0)</f>
        <v>3</v>
      </c>
    </row>
    <row r="7662" spans="1:21" x14ac:dyDescent="0.35">
      <c r="A7662">
        <v>3</v>
      </c>
      <c r="B7662">
        <v>7651</v>
      </c>
      <c r="C7662" t="s">
        <v>67</v>
      </c>
      <c r="D7662" t="s">
        <v>68</v>
      </c>
      <c r="E7662" t="s">
        <v>52</v>
      </c>
      <c r="F7662" t="s">
        <v>53</v>
      </c>
      <c r="G7662" t="s">
        <v>54</v>
      </c>
      <c r="H7662" t="s">
        <v>55</v>
      </c>
      <c r="I7662" s="1">
        <v>42692</v>
      </c>
      <c r="J7662">
        <v>2016</v>
      </c>
      <c r="K7662" t="s">
        <v>155</v>
      </c>
      <c r="L7662" t="s">
        <v>156</v>
      </c>
      <c r="M7662" s="1">
        <v>42727</v>
      </c>
      <c r="N7662">
        <v>35</v>
      </c>
      <c r="O7662">
        <f>STANDARDIZE(N7662,$N$8,$N$9)</f>
        <v>-9.1535527705640905E-3</v>
      </c>
      <c r="P7662">
        <f>ABS($J$3-O7662)</f>
        <v>0.51821267100632629</v>
      </c>
      <c r="Q7662">
        <f>ABS($J$4-O7662)</f>
        <v>2.1979365011647629</v>
      </c>
      <c r="R7662">
        <f>ABS($J$5-O7662)</f>
        <v>0.14295521958795207</v>
      </c>
      <c r="S7662">
        <f>ABS($J$6-O7662)</f>
        <v>0.44673506121235018</v>
      </c>
      <c r="T7662">
        <f>MIN(P7662:S7662)</f>
        <v>0.14295521958795207</v>
      </c>
      <c r="U7662">
        <f>MATCH(T7662,P7662:S7662, 0)</f>
        <v>3</v>
      </c>
    </row>
    <row r="7663" spans="1:21" x14ac:dyDescent="0.35">
      <c r="A7663">
        <v>4</v>
      </c>
      <c r="B7663">
        <v>7652</v>
      </c>
      <c r="C7663" t="s">
        <v>67</v>
      </c>
      <c r="D7663" t="s">
        <v>68</v>
      </c>
      <c r="E7663" t="s">
        <v>34</v>
      </c>
      <c r="F7663" t="s">
        <v>35</v>
      </c>
      <c r="G7663" t="s">
        <v>468</v>
      </c>
      <c r="H7663" t="s">
        <v>469</v>
      </c>
      <c r="I7663" s="1">
        <v>42692</v>
      </c>
      <c r="J7663">
        <v>2016</v>
      </c>
      <c r="K7663" t="s">
        <v>41</v>
      </c>
      <c r="L7663" t="s">
        <v>42</v>
      </c>
      <c r="M7663" s="1">
        <v>42781</v>
      </c>
      <c r="N7663">
        <v>89</v>
      </c>
      <c r="O7663">
        <f>STANDARDIZE(N7663,$N$8,$N$9)</f>
        <v>0.9557941794481124</v>
      </c>
      <c r="P7663">
        <f>ABS($J$3-O7663)</f>
        <v>1.4831604032250028</v>
      </c>
      <c r="Q7663">
        <f>ABS($J$4-O7663)</f>
        <v>1.2329887689460866</v>
      </c>
      <c r="R7663">
        <f>ABS($J$5-O7663)</f>
        <v>1.1079029518066286</v>
      </c>
      <c r="S7663">
        <f>ABS($J$6-O7663)</f>
        <v>0.51821267100632629</v>
      </c>
      <c r="T7663">
        <f>MIN(P7663:S7663)</f>
        <v>0.51821267100632629</v>
      </c>
      <c r="U7663">
        <f>MATCH(T7663,P7663:S7663, 0)</f>
        <v>4</v>
      </c>
    </row>
    <row r="7664" spans="1:21" x14ac:dyDescent="0.35">
      <c r="A7664">
        <v>1</v>
      </c>
      <c r="B7664">
        <v>7653</v>
      </c>
      <c r="C7664" t="s">
        <v>14</v>
      </c>
      <c r="D7664" t="s">
        <v>15</v>
      </c>
      <c r="E7664" t="s">
        <v>79</v>
      </c>
      <c r="F7664" t="s">
        <v>35</v>
      </c>
      <c r="G7664" t="s">
        <v>80</v>
      </c>
      <c r="H7664" t="s">
        <v>81</v>
      </c>
      <c r="I7664" s="1">
        <v>42693</v>
      </c>
      <c r="J7664">
        <v>2016</v>
      </c>
      <c r="K7664" t="s">
        <v>176</v>
      </c>
      <c r="L7664" t="s">
        <v>177</v>
      </c>
      <c r="M7664" s="1">
        <v>42696</v>
      </c>
      <c r="N7664">
        <v>3</v>
      </c>
      <c r="O7664">
        <f>STANDARDIZE(N7664,$N$8,$N$9)</f>
        <v>-0.58097443112237235</v>
      </c>
      <c r="P7664">
        <f>ABS($J$3-O7664)</f>
        <v>5.3608207345481995E-2</v>
      </c>
      <c r="Q7664">
        <f>ABS($J$4-O7664)</f>
        <v>2.7697573795165713</v>
      </c>
      <c r="R7664">
        <f>ABS($J$5-O7664)</f>
        <v>0.42886565876385618</v>
      </c>
      <c r="S7664">
        <f>ABS($J$6-O7664)</f>
        <v>1.0185559395641586</v>
      </c>
      <c r="T7664">
        <f>MIN(P7664:S7664)</f>
        <v>5.3608207345481995E-2</v>
      </c>
      <c r="U7664">
        <f>MATCH(T7664,P7664:S7664, 0)</f>
        <v>1</v>
      </c>
    </row>
    <row r="7665" spans="1:21" x14ac:dyDescent="0.35">
      <c r="A7665">
        <v>1</v>
      </c>
      <c r="B7665">
        <v>7654</v>
      </c>
      <c r="C7665" t="s">
        <v>119</v>
      </c>
      <c r="D7665" t="s">
        <v>120</v>
      </c>
      <c r="E7665" t="s">
        <v>105</v>
      </c>
      <c r="F7665" t="s">
        <v>59</v>
      </c>
      <c r="G7665" t="s">
        <v>106</v>
      </c>
      <c r="H7665" t="s">
        <v>107</v>
      </c>
      <c r="I7665" s="1">
        <v>42693</v>
      </c>
      <c r="J7665">
        <v>2016</v>
      </c>
      <c r="K7665" t="s">
        <v>77</v>
      </c>
      <c r="L7665" t="s">
        <v>78</v>
      </c>
      <c r="M7665" s="1">
        <v>42412</v>
      </c>
      <c r="N7665">
        <v>13</v>
      </c>
      <c r="O7665">
        <f>STANDARDIZE(N7665,$N$8,$N$9)</f>
        <v>-0.40228040663743231</v>
      </c>
      <c r="P7665">
        <f>ABS($J$3-O7665)</f>
        <v>0.12508581713945804</v>
      </c>
      <c r="Q7665">
        <f>ABS($J$4-O7665)</f>
        <v>2.5910633550316313</v>
      </c>
      <c r="R7665">
        <f>ABS($J$5-O7665)</f>
        <v>0.25017163427891614</v>
      </c>
      <c r="S7665">
        <f>ABS($J$6-O7665)</f>
        <v>0.83986191507921837</v>
      </c>
      <c r="T7665">
        <f>MIN(P7665:S7665)</f>
        <v>0.12508581713945804</v>
      </c>
      <c r="U7665">
        <f>MATCH(T7665,P7665:S7665, 0)</f>
        <v>1</v>
      </c>
    </row>
    <row r="7666" spans="1:21" x14ac:dyDescent="0.35">
      <c r="A7666">
        <v>1</v>
      </c>
      <c r="B7666">
        <v>7655</v>
      </c>
      <c r="C7666" t="s">
        <v>67</v>
      </c>
      <c r="D7666" t="s">
        <v>68</v>
      </c>
      <c r="E7666" t="s">
        <v>73</v>
      </c>
      <c r="F7666" t="s">
        <v>74</v>
      </c>
      <c r="G7666" t="s">
        <v>564</v>
      </c>
      <c r="H7666" t="s">
        <v>565</v>
      </c>
      <c r="I7666" s="1">
        <v>42693</v>
      </c>
      <c r="J7666">
        <v>2016</v>
      </c>
      <c r="K7666" t="s">
        <v>77</v>
      </c>
      <c r="L7666" t="s">
        <v>78</v>
      </c>
      <c r="M7666" s="1">
        <v>42472</v>
      </c>
      <c r="N7666">
        <v>15</v>
      </c>
      <c r="O7666">
        <f>STANDARDIZE(N7666,$N$8,$N$9)</f>
        <v>-0.36654160174044426</v>
      </c>
      <c r="P7666">
        <f>ABS($J$3-O7666)</f>
        <v>0.1608246220364461</v>
      </c>
      <c r="Q7666">
        <f>ABS($J$4-O7666)</f>
        <v>2.5553245501346433</v>
      </c>
      <c r="R7666">
        <f>ABS($J$5-O7666)</f>
        <v>0.21443282938192809</v>
      </c>
      <c r="S7666">
        <f>ABS($J$6-O7666)</f>
        <v>0.80412311018223037</v>
      </c>
      <c r="T7666">
        <f>MIN(P7666:S7666)</f>
        <v>0.1608246220364461</v>
      </c>
      <c r="U7666">
        <f>MATCH(T7666,P7666:S7666, 0)</f>
        <v>1</v>
      </c>
    </row>
    <row r="7667" spans="1:21" x14ac:dyDescent="0.35">
      <c r="A7667">
        <v>3</v>
      </c>
      <c r="B7667">
        <v>7656</v>
      </c>
      <c r="C7667" t="s">
        <v>180</v>
      </c>
      <c r="D7667" t="s">
        <v>181</v>
      </c>
      <c r="E7667" t="s">
        <v>84</v>
      </c>
      <c r="F7667" t="s">
        <v>85</v>
      </c>
      <c r="G7667" t="s">
        <v>153</v>
      </c>
      <c r="H7667" t="s">
        <v>154</v>
      </c>
      <c r="I7667" s="1">
        <v>42693</v>
      </c>
      <c r="J7667">
        <v>2016</v>
      </c>
      <c r="K7667" t="s">
        <v>77</v>
      </c>
      <c r="L7667" t="s">
        <v>78</v>
      </c>
      <c r="M7667" s="1">
        <v>42533</v>
      </c>
      <c r="N7667">
        <v>17</v>
      </c>
      <c r="O7667">
        <f>STANDARDIZE(N7667,$N$8,$N$9)</f>
        <v>-0.33080279684345626</v>
      </c>
      <c r="P7667">
        <f>ABS($J$3-O7667)</f>
        <v>0.19656342693343409</v>
      </c>
      <c r="Q7667">
        <f>ABS($J$4-O7667)</f>
        <v>2.5195857452376553</v>
      </c>
      <c r="R7667">
        <f>ABS($J$5-O7667)</f>
        <v>0.17869402448494009</v>
      </c>
      <c r="S7667">
        <f>ABS($J$6-O7667)</f>
        <v>0.76838430528524237</v>
      </c>
      <c r="T7667">
        <f>MIN(P7667:S7667)</f>
        <v>0.17869402448494009</v>
      </c>
      <c r="U7667">
        <f>MATCH(T7667,P7667:S7667, 0)</f>
        <v>3</v>
      </c>
    </row>
    <row r="7668" spans="1:21" x14ac:dyDescent="0.35">
      <c r="A7668">
        <v>3</v>
      </c>
      <c r="B7668">
        <v>7657</v>
      </c>
      <c r="C7668" t="s">
        <v>30</v>
      </c>
      <c r="D7668" t="s">
        <v>31</v>
      </c>
      <c r="E7668" t="s">
        <v>84</v>
      </c>
      <c r="F7668" t="s">
        <v>85</v>
      </c>
      <c r="G7668" t="s">
        <v>153</v>
      </c>
      <c r="H7668" t="s">
        <v>154</v>
      </c>
      <c r="I7668" s="1">
        <v>42693</v>
      </c>
      <c r="J7668">
        <v>2016</v>
      </c>
      <c r="K7668" t="s">
        <v>77</v>
      </c>
      <c r="L7668" t="s">
        <v>78</v>
      </c>
      <c r="M7668" s="1">
        <v>42594</v>
      </c>
      <c r="N7668">
        <v>19</v>
      </c>
      <c r="O7668">
        <f>STANDARDIZE(N7668,$N$8,$N$9)</f>
        <v>-0.29506399194646826</v>
      </c>
      <c r="P7668">
        <f>ABS($J$3-O7668)</f>
        <v>0.23230223183042209</v>
      </c>
      <c r="Q7668">
        <f>ABS($J$4-O7668)</f>
        <v>2.4838469403406673</v>
      </c>
      <c r="R7668">
        <f>ABS($J$5-O7668)</f>
        <v>0.1429552195879521</v>
      </c>
      <c r="S7668">
        <f>ABS($J$6-O7668)</f>
        <v>0.73264550038825438</v>
      </c>
      <c r="T7668">
        <f>MIN(P7668:S7668)</f>
        <v>0.1429552195879521</v>
      </c>
      <c r="U7668">
        <f>MATCH(T7668,P7668:S7668, 0)</f>
        <v>3</v>
      </c>
    </row>
    <row r="7669" spans="1:21" x14ac:dyDescent="0.35">
      <c r="A7669">
        <v>3</v>
      </c>
      <c r="B7669">
        <v>7658</v>
      </c>
      <c r="C7669" t="s">
        <v>30</v>
      </c>
      <c r="D7669" t="s">
        <v>31</v>
      </c>
      <c r="E7669" t="s">
        <v>163</v>
      </c>
      <c r="F7669" t="s">
        <v>59</v>
      </c>
      <c r="G7669" t="s">
        <v>164</v>
      </c>
      <c r="H7669" t="s">
        <v>165</v>
      </c>
      <c r="I7669" s="1">
        <v>42693</v>
      </c>
      <c r="J7669">
        <v>2016</v>
      </c>
      <c r="K7669" t="s">
        <v>94</v>
      </c>
      <c r="L7669" t="s">
        <v>95</v>
      </c>
      <c r="M7669" s="1">
        <v>42716</v>
      </c>
      <c r="N7669">
        <v>23</v>
      </c>
      <c r="O7669">
        <f>STANDARDIZE(N7669,$N$8,$N$9)</f>
        <v>-0.22358638215249221</v>
      </c>
      <c r="P7669">
        <f>ABS($J$3-O7669)</f>
        <v>0.30377984162439814</v>
      </c>
      <c r="Q7669">
        <f>ABS($J$4-O7669)</f>
        <v>2.4123693305466913</v>
      </c>
      <c r="R7669">
        <f>ABS($J$5-O7669)</f>
        <v>7.1477609793976049E-2</v>
      </c>
      <c r="S7669">
        <f>ABS($J$6-O7669)</f>
        <v>0.66116789059427838</v>
      </c>
      <c r="T7669">
        <f>MIN(P7669:S7669)</f>
        <v>7.1477609793976049E-2</v>
      </c>
      <c r="U7669">
        <f>MATCH(T7669,P7669:S7669, 0)</f>
        <v>3</v>
      </c>
    </row>
    <row r="7670" spans="1:21" x14ac:dyDescent="0.35">
      <c r="A7670">
        <v>3</v>
      </c>
      <c r="B7670">
        <v>7659</v>
      </c>
      <c r="C7670" t="s">
        <v>239</v>
      </c>
      <c r="D7670" t="s">
        <v>240</v>
      </c>
      <c r="E7670" t="s">
        <v>73</v>
      </c>
      <c r="F7670" t="s">
        <v>74</v>
      </c>
      <c r="G7670" t="s">
        <v>564</v>
      </c>
      <c r="H7670" t="s">
        <v>565</v>
      </c>
      <c r="I7670" s="1">
        <v>42693</v>
      </c>
      <c r="J7670">
        <v>2016</v>
      </c>
      <c r="K7670" t="s">
        <v>77</v>
      </c>
      <c r="L7670" t="s">
        <v>78</v>
      </c>
      <c r="M7670" s="1">
        <v>42717</v>
      </c>
      <c r="N7670">
        <v>24</v>
      </c>
      <c r="O7670">
        <f>STANDARDIZE(N7670,$N$8,$N$9)</f>
        <v>-0.20571697970399819</v>
      </c>
      <c r="P7670">
        <f>ABS($J$3-O7670)</f>
        <v>0.32164924407289219</v>
      </c>
      <c r="Q7670">
        <f>ABS($J$4-O7670)</f>
        <v>2.3944999280981971</v>
      </c>
      <c r="R7670">
        <f>ABS($J$5-O7670)</f>
        <v>5.3608207345482023E-2</v>
      </c>
      <c r="S7670">
        <f>ABS($J$6-O7670)</f>
        <v>0.64329848814578428</v>
      </c>
      <c r="T7670">
        <f>MIN(P7670:S7670)</f>
        <v>5.3608207345482023E-2</v>
      </c>
      <c r="U7670">
        <f>MATCH(T7670,P7670:S7670, 0)</f>
        <v>3</v>
      </c>
    </row>
    <row r="7671" spans="1:21" x14ac:dyDescent="0.35">
      <c r="A7671">
        <v>3</v>
      </c>
      <c r="B7671">
        <v>7660</v>
      </c>
      <c r="C7671" t="s">
        <v>14</v>
      </c>
      <c r="D7671" t="s">
        <v>15</v>
      </c>
      <c r="E7671" t="s">
        <v>131</v>
      </c>
      <c r="F7671" t="s">
        <v>132</v>
      </c>
      <c r="G7671" t="s">
        <v>211</v>
      </c>
      <c r="H7671" t="s">
        <v>212</v>
      </c>
      <c r="I7671" s="1">
        <v>42693</v>
      </c>
      <c r="J7671">
        <v>2016</v>
      </c>
      <c r="K7671" t="s">
        <v>77</v>
      </c>
      <c r="L7671" t="s">
        <v>78</v>
      </c>
      <c r="M7671" s="1">
        <v>42724</v>
      </c>
      <c r="N7671">
        <v>31</v>
      </c>
      <c r="O7671">
        <f>STANDARDIZE(N7671,$N$8,$N$9)</f>
        <v>-8.0631162564540129E-2</v>
      </c>
      <c r="P7671">
        <f>ABS($J$3-O7671)</f>
        <v>0.44673506121235024</v>
      </c>
      <c r="Q7671">
        <f>ABS($J$4-O7671)</f>
        <v>2.2694141109587389</v>
      </c>
      <c r="R7671">
        <f>ABS($J$5-O7671)</f>
        <v>7.1477609793976035E-2</v>
      </c>
      <c r="S7671">
        <f>ABS($J$6-O7671)</f>
        <v>0.51821267100632629</v>
      </c>
      <c r="T7671">
        <f>MIN(P7671:S7671)</f>
        <v>7.1477609793976035E-2</v>
      </c>
      <c r="U7671">
        <f>MATCH(T7671,P7671:S7671, 0)</f>
        <v>3</v>
      </c>
    </row>
    <row r="7672" spans="1:21" x14ac:dyDescent="0.35">
      <c r="A7672">
        <v>3</v>
      </c>
      <c r="B7672">
        <v>7661</v>
      </c>
      <c r="C7672" t="s">
        <v>357</v>
      </c>
      <c r="D7672" t="s">
        <v>358</v>
      </c>
      <c r="E7672" t="s">
        <v>84</v>
      </c>
      <c r="F7672" t="s">
        <v>85</v>
      </c>
      <c r="G7672" t="s">
        <v>153</v>
      </c>
      <c r="H7672" t="s">
        <v>154</v>
      </c>
      <c r="I7672" s="1">
        <v>42693</v>
      </c>
      <c r="J7672">
        <v>2016</v>
      </c>
      <c r="K7672" t="s">
        <v>77</v>
      </c>
      <c r="L7672" t="s">
        <v>78</v>
      </c>
      <c r="M7672" s="1">
        <v>42727</v>
      </c>
      <c r="N7672">
        <v>34</v>
      </c>
      <c r="O7672">
        <f>STANDARDIZE(N7672,$N$8,$N$9)</f>
        <v>-2.7022955219058099E-2</v>
      </c>
      <c r="P7672">
        <f>ABS($J$3-O7672)</f>
        <v>0.50034326855783229</v>
      </c>
      <c r="Q7672">
        <f>ABS($J$4-O7672)</f>
        <v>2.2158059036132571</v>
      </c>
      <c r="R7672">
        <f>ABS($J$5-O7672)</f>
        <v>0.12508581713945807</v>
      </c>
      <c r="S7672">
        <f>ABS($J$6-O7672)</f>
        <v>0.46460446366084424</v>
      </c>
      <c r="T7672">
        <f>MIN(P7672:S7672)</f>
        <v>0.12508581713945807</v>
      </c>
      <c r="U7672">
        <f>MATCH(T7672,P7672:S7672, 0)</f>
        <v>3</v>
      </c>
    </row>
    <row r="7673" spans="1:21" x14ac:dyDescent="0.35">
      <c r="A7673">
        <v>3</v>
      </c>
      <c r="B7673">
        <v>7662</v>
      </c>
      <c r="C7673" t="s">
        <v>172</v>
      </c>
      <c r="D7673" t="s">
        <v>173</v>
      </c>
      <c r="E7673" t="s">
        <v>52</v>
      </c>
      <c r="F7673" t="s">
        <v>53</v>
      </c>
      <c r="G7673" t="s">
        <v>54</v>
      </c>
      <c r="H7673" t="s">
        <v>55</v>
      </c>
      <c r="I7673" s="1">
        <v>42693</v>
      </c>
      <c r="J7673">
        <v>2016</v>
      </c>
      <c r="K7673" t="s">
        <v>77</v>
      </c>
      <c r="L7673" t="s">
        <v>78</v>
      </c>
      <c r="M7673" s="1">
        <v>42729</v>
      </c>
      <c r="N7673">
        <v>36</v>
      </c>
      <c r="O7673">
        <f>STANDARDIZE(N7673,$N$8,$N$9)</f>
        <v>8.7158496779299183E-3</v>
      </c>
      <c r="P7673">
        <f>ABS($J$3-O7673)</f>
        <v>0.53608207345482028</v>
      </c>
      <c r="Q7673">
        <f>ABS($J$4-O7673)</f>
        <v>2.1800670987162691</v>
      </c>
      <c r="R7673">
        <f>ABS($J$5-O7673)</f>
        <v>0.1608246220364461</v>
      </c>
      <c r="S7673">
        <f>ABS($J$6-O7673)</f>
        <v>0.42886565876385618</v>
      </c>
      <c r="T7673">
        <f>MIN(P7673:S7673)</f>
        <v>0.1608246220364461</v>
      </c>
      <c r="U7673">
        <f>MATCH(T7673,P7673:S7673, 0)</f>
        <v>3</v>
      </c>
    </row>
    <row r="7674" spans="1:21" x14ac:dyDescent="0.35">
      <c r="A7674">
        <v>4</v>
      </c>
      <c r="B7674">
        <v>7663</v>
      </c>
      <c r="C7674" t="s">
        <v>82</v>
      </c>
      <c r="D7674" t="s">
        <v>83</v>
      </c>
      <c r="E7674" t="s">
        <v>84</v>
      </c>
      <c r="F7674" t="s">
        <v>85</v>
      </c>
      <c r="G7674" t="s">
        <v>86</v>
      </c>
      <c r="H7674" t="s">
        <v>87</v>
      </c>
      <c r="I7674" s="1">
        <v>42693</v>
      </c>
      <c r="J7674">
        <v>2016</v>
      </c>
      <c r="K7674" t="s">
        <v>227</v>
      </c>
      <c r="L7674" t="s">
        <v>228</v>
      </c>
      <c r="M7674" s="1">
        <v>42769</v>
      </c>
      <c r="N7674">
        <v>103</v>
      </c>
      <c r="O7674">
        <f>STANDARDIZE(N7674,$N$8,$N$9)</f>
        <v>1.2059658137270286</v>
      </c>
      <c r="P7674">
        <f>ABS($J$3-O7674)</f>
        <v>1.733332037503919</v>
      </c>
      <c r="Q7674">
        <f>ABS($J$4-O7674)</f>
        <v>0.98281713466717036</v>
      </c>
      <c r="R7674">
        <f>ABS($J$5-O7674)</f>
        <v>1.3580745860855448</v>
      </c>
      <c r="S7674">
        <f>ABS($J$6-O7674)</f>
        <v>0.76838430528524249</v>
      </c>
      <c r="T7674">
        <f>MIN(P7674:S7674)</f>
        <v>0.76838430528524249</v>
      </c>
      <c r="U7674">
        <f>MATCH(T7674,P7674:S7674, 0)</f>
        <v>4</v>
      </c>
    </row>
    <row r="7675" spans="1:21" x14ac:dyDescent="0.35">
      <c r="A7675">
        <v>1</v>
      </c>
      <c r="B7675">
        <v>7664</v>
      </c>
      <c r="C7675" t="s">
        <v>239</v>
      </c>
      <c r="D7675" t="s">
        <v>240</v>
      </c>
      <c r="E7675" t="s">
        <v>131</v>
      </c>
      <c r="F7675" t="s">
        <v>132</v>
      </c>
      <c r="G7675" t="s">
        <v>133</v>
      </c>
      <c r="H7675" t="s">
        <v>134</v>
      </c>
      <c r="I7675" s="1">
        <v>42694</v>
      </c>
      <c r="J7675">
        <v>2016</v>
      </c>
      <c r="K7675" t="s">
        <v>331</v>
      </c>
      <c r="L7675" t="s">
        <v>332</v>
      </c>
      <c r="M7675" s="1">
        <v>42697</v>
      </c>
      <c r="N7675">
        <v>3</v>
      </c>
      <c r="O7675">
        <f>STANDARDIZE(N7675,$N$8,$N$9)</f>
        <v>-0.58097443112237235</v>
      </c>
      <c r="P7675">
        <f>ABS($J$3-O7675)</f>
        <v>5.3608207345481995E-2</v>
      </c>
      <c r="Q7675">
        <f>ABS($J$4-O7675)</f>
        <v>2.7697573795165713</v>
      </c>
      <c r="R7675">
        <f>ABS($J$5-O7675)</f>
        <v>0.42886565876385618</v>
      </c>
      <c r="S7675">
        <f>ABS($J$6-O7675)</f>
        <v>1.0185559395641586</v>
      </c>
      <c r="T7675">
        <f>MIN(P7675:S7675)</f>
        <v>5.3608207345481995E-2</v>
      </c>
      <c r="U7675">
        <f>MATCH(T7675,P7675:S7675, 0)</f>
        <v>1</v>
      </c>
    </row>
    <row r="7676" spans="1:21" x14ac:dyDescent="0.35">
      <c r="A7676">
        <v>1</v>
      </c>
      <c r="B7676">
        <v>7665</v>
      </c>
      <c r="C7676" t="s">
        <v>239</v>
      </c>
      <c r="D7676" t="s">
        <v>240</v>
      </c>
      <c r="E7676" t="s">
        <v>131</v>
      </c>
      <c r="F7676" t="s">
        <v>132</v>
      </c>
      <c r="G7676" t="s">
        <v>133</v>
      </c>
      <c r="H7676" t="s">
        <v>134</v>
      </c>
      <c r="I7676" s="1">
        <v>42694</v>
      </c>
      <c r="J7676">
        <v>2016</v>
      </c>
      <c r="K7676" t="s">
        <v>331</v>
      </c>
      <c r="L7676" t="s">
        <v>332</v>
      </c>
      <c r="M7676" s="1">
        <v>42699</v>
      </c>
      <c r="N7676">
        <v>5</v>
      </c>
      <c r="O7676">
        <f>STANDARDIZE(N7676,$N$8,$N$9)</f>
        <v>-0.54523562622538435</v>
      </c>
      <c r="P7676">
        <f>ABS($J$3-O7676)</f>
        <v>1.7869402448493998E-2</v>
      </c>
      <c r="Q7676">
        <f>ABS($J$4-O7676)</f>
        <v>2.7340185746195833</v>
      </c>
      <c r="R7676">
        <f>ABS($J$5-O7676)</f>
        <v>0.39312685386686819</v>
      </c>
      <c r="S7676">
        <f>ABS($J$6-O7676)</f>
        <v>0.98281713466717047</v>
      </c>
      <c r="T7676">
        <f>MIN(P7676:S7676)</f>
        <v>1.7869402448493998E-2</v>
      </c>
      <c r="U7676">
        <f>MATCH(T7676,P7676:S7676, 0)</f>
        <v>1</v>
      </c>
    </row>
    <row r="7677" spans="1:21" x14ac:dyDescent="0.35">
      <c r="A7677">
        <v>1</v>
      </c>
      <c r="B7677">
        <v>7666</v>
      </c>
      <c r="C7677" t="s">
        <v>239</v>
      </c>
      <c r="D7677" t="s">
        <v>240</v>
      </c>
      <c r="E7677" t="s">
        <v>131</v>
      </c>
      <c r="F7677" t="s">
        <v>132</v>
      </c>
      <c r="G7677" t="s">
        <v>133</v>
      </c>
      <c r="H7677" t="s">
        <v>134</v>
      </c>
      <c r="I7677" s="1">
        <v>42694</v>
      </c>
      <c r="J7677">
        <v>2016</v>
      </c>
      <c r="K7677" t="s">
        <v>331</v>
      </c>
      <c r="L7677" t="s">
        <v>332</v>
      </c>
      <c r="M7677" s="1">
        <v>42699</v>
      </c>
      <c r="N7677">
        <v>5</v>
      </c>
      <c r="O7677">
        <f>STANDARDIZE(N7677,$N$8,$N$9)</f>
        <v>-0.54523562622538435</v>
      </c>
      <c r="P7677">
        <f>ABS($J$3-O7677)</f>
        <v>1.7869402448493998E-2</v>
      </c>
      <c r="Q7677">
        <f>ABS($J$4-O7677)</f>
        <v>2.7340185746195833</v>
      </c>
      <c r="R7677">
        <f>ABS($J$5-O7677)</f>
        <v>0.39312685386686819</v>
      </c>
      <c r="S7677">
        <f>ABS($J$6-O7677)</f>
        <v>0.98281713466717047</v>
      </c>
      <c r="T7677">
        <f>MIN(P7677:S7677)</f>
        <v>1.7869402448493998E-2</v>
      </c>
      <c r="U7677">
        <f>MATCH(T7677,P7677:S7677, 0)</f>
        <v>1</v>
      </c>
    </row>
    <row r="7678" spans="1:21" x14ac:dyDescent="0.35">
      <c r="A7678">
        <v>1</v>
      </c>
      <c r="B7678">
        <v>7667</v>
      </c>
      <c r="C7678" t="s">
        <v>239</v>
      </c>
      <c r="D7678" t="s">
        <v>240</v>
      </c>
      <c r="E7678" t="s">
        <v>131</v>
      </c>
      <c r="F7678" t="s">
        <v>132</v>
      </c>
      <c r="G7678" t="s">
        <v>133</v>
      </c>
      <c r="H7678" t="s">
        <v>134</v>
      </c>
      <c r="I7678" s="1">
        <v>42694</v>
      </c>
      <c r="J7678">
        <v>2016</v>
      </c>
      <c r="K7678" t="s">
        <v>331</v>
      </c>
      <c r="L7678" t="s">
        <v>332</v>
      </c>
      <c r="M7678" s="1">
        <v>42699</v>
      </c>
      <c r="N7678">
        <v>5</v>
      </c>
      <c r="O7678">
        <f>STANDARDIZE(N7678,$N$8,$N$9)</f>
        <v>-0.54523562622538435</v>
      </c>
      <c r="P7678">
        <f>ABS($J$3-O7678)</f>
        <v>1.7869402448493998E-2</v>
      </c>
      <c r="Q7678">
        <f>ABS($J$4-O7678)</f>
        <v>2.7340185746195833</v>
      </c>
      <c r="R7678">
        <f>ABS($J$5-O7678)</f>
        <v>0.39312685386686819</v>
      </c>
      <c r="S7678">
        <f>ABS($J$6-O7678)</f>
        <v>0.98281713466717047</v>
      </c>
      <c r="T7678">
        <f>MIN(P7678:S7678)</f>
        <v>1.7869402448493998E-2</v>
      </c>
      <c r="U7678">
        <f>MATCH(T7678,P7678:S7678, 0)</f>
        <v>1</v>
      </c>
    </row>
    <row r="7679" spans="1:21" x14ac:dyDescent="0.35">
      <c r="A7679">
        <v>1</v>
      </c>
      <c r="B7679">
        <v>7668</v>
      </c>
      <c r="C7679" t="s">
        <v>239</v>
      </c>
      <c r="D7679" t="s">
        <v>240</v>
      </c>
      <c r="E7679" t="s">
        <v>131</v>
      </c>
      <c r="F7679" t="s">
        <v>132</v>
      </c>
      <c r="G7679" t="s">
        <v>133</v>
      </c>
      <c r="H7679" t="s">
        <v>134</v>
      </c>
      <c r="I7679" s="1">
        <v>42694</v>
      </c>
      <c r="J7679">
        <v>2016</v>
      </c>
      <c r="K7679" t="s">
        <v>331</v>
      </c>
      <c r="L7679" t="s">
        <v>332</v>
      </c>
      <c r="M7679" s="1">
        <v>42699</v>
      </c>
      <c r="N7679">
        <v>5</v>
      </c>
      <c r="O7679">
        <f>STANDARDIZE(N7679,$N$8,$N$9)</f>
        <v>-0.54523562622538435</v>
      </c>
      <c r="P7679">
        <f>ABS($J$3-O7679)</f>
        <v>1.7869402448493998E-2</v>
      </c>
      <c r="Q7679">
        <f>ABS($J$4-O7679)</f>
        <v>2.7340185746195833</v>
      </c>
      <c r="R7679">
        <f>ABS($J$5-O7679)</f>
        <v>0.39312685386686819</v>
      </c>
      <c r="S7679">
        <f>ABS($J$6-O7679)</f>
        <v>0.98281713466717047</v>
      </c>
      <c r="T7679">
        <f>MIN(P7679:S7679)</f>
        <v>1.7869402448493998E-2</v>
      </c>
      <c r="U7679">
        <f>MATCH(T7679,P7679:S7679, 0)</f>
        <v>1</v>
      </c>
    </row>
    <row r="7680" spans="1:21" x14ac:dyDescent="0.35">
      <c r="A7680">
        <v>1</v>
      </c>
      <c r="B7680">
        <v>7669</v>
      </c>
      <c r="C7680" t="s">
        <v>239</v>
      </c>
      <c r="D7680" t="s">
        <v>240</v>
      </c>
      <c r="E7680" t="s">
        <v>131</v>
      </c>
      <c r="F7680" t="s">
        <v>132</v>
      </c>
      <c r="G7680" t="s">
        <v>133</v>
      </c>
      <c r="H7680" t="s">
        <v>134</v>
      </c>
      <c r="I7680" s="1">
        <v>42694</v>
      </c>
      <c r="J7680">
        <v>2016</v>
      </c>
      <c r="K7680" t="s">
        <v>331</v>
      </c>
      <c r="L7680" t="s">
        <v>332</v>
      </c>
      <c r="M7680" s="1">
        <v>42699</v>
      </c>
      <c r="N7680">
        <v>5</v>
      </c>
      <c r="O7680">
        <f>STANDARDIZE(N7680,$N$8,$N$9)</f>
        <v>-0.54523562622538435</v>
      </c>
      <c r="P7680">
        <f>ABS($J$3-O7680)</f>
        <v>1.7869402448493998E-2</v>
      </c>
      <c r="Q7680">
        <f>ABS($J$4-O7680)</f>
        <v>2.7340185746195833</v>
      </c>
      <c r="R7680">
        <f>ABS($J$5-O7680)</f>
        <v>0.39312685386686819</v>
      </c>
      <c r="S7680">
        <f>ABS($J$6-O7680)</f>
        <v>0.98281713466717047</v>
      </c>
      <c r="T7680">
        <f>MIN(P7680:S7680)</f>
        <v>1.7869402448493998E-2</v>
      </c>
      <c r="U7680">
        <f>MATCH(T7680,P7680:S7680, 0)</f>
        <v>1</v>
      </c>
    </row>
    <row r="7681" spans="1:21" x14ac:dyDescent="0.35">
      <c r="A7681">
        <v>3</v>
      </c>
      <c r="B7681">
        <v>7670</v>
      </c>
      <c r="C7681" t="s">
        <v>82</v>
      </c>
      <c r="D7681" t="s">
        <v>83</v>
      </c>
      <c r="E7681" t="s">
        <v>84</v>
      </c>
      <c r="F7681" t="s">
        <v>85</v>
      </c>
      <c r="G7681" t="s">
        <v>333</v>
      </c>
      <c r="H7681" t="s">
        <v>334</v>
      </c>
      <c r="I7681" s="1">
        <v>42694</v>
      </c>
      <c r="J7681">
        <v>2016</v>
      </c>
      <c r="K7681" t="s">
        <v>77</v>
      </c>
      <c r="L7681" t="s">
        <v>78</v>
      </c>
      <c r="M7681" s="1">
        <v>42655</v>
      </c>
      <c r="N7681">
        <v>20</v>
      </c>
      <c r="O7681">
        <f>STANDARDIZE(N7681,$N$8,$N$9)</f>
        <v>-0.27719458949797421</v>
      </c>
      <c r="P7681">
        <f>ABS($J$3-O7681)</f>
        <v>0.25017163427891614</v>
      </c>
      <c r="Q7681">
        <f>ABS($J$4-O7681)</f>
        <v>2.4659775378921731</v>
      </c>
      <c r="R7681">
        <f>ABS($J$5-O7681)</f>
        <v>0.12508581713945804</v>
      </c>
      <c r="S7681">
        <f>ABS($J$6-O7681)</f>
        <v>0.71477609793976038</v>
      </c>
      <c r="T7681">
        <f>MIN(P7681:S7681)</f>
        <v>0.12508581713945804</v>
      </c>
      <c r="U7681">
        <f>MATCH(T7681,P7681:S7681, 0)</f>
        <v>3</v>
      </c>
    </row>
    <row r="7682" spans="1:21" x14ac:dyDescent="0.35">
      <c r="A7682">
        <v>3</v>
      </c>
      <c r="B7682">
        <v>7671</v>
      </c>
      <c r="C7682" t="s">
        <v>82</v>
      </c>
      <c r="D7682" t="s">
        <v>83</v>
      </c>
      <c r="E7682" t="s">
        <v>84</v>
      </c>
      <c r="F7682" t="s">
        <v>85</v>
      </c>
      <c r="G7682" t="s">
        <v>333</v>
      </c>
      <c r="H7682" t="s">
        <v>334</v>
      </c>
      <c r="I7682" s="1">
        <v>42694</v>
      </c>
      <c r="J7682">
        <v>2016</v>
      </c>
      <c r="K7682" t="s">
        <v>77</v>
      </c>
      <c r="L7682" t="s">
        <v>78</v>
      </c>
      <c r="M7682" s="1">
        <v>42655</v>
      </c>
      <c r="N7682">
        <v>20</v>
      </c>
      <c r="O7682">
        <f>STANDARDIZE(N7682,$N$8,$N$9)</f>
        <v>-0.27719458949797421</v>
      </c>
      <c r="P7682">
        <f>ABS($J$3-O7682)</f>
        <v>0.25017163427891614</v>
      </c>
      <c r="Q7682">
        <f>ABS($J$4-O7682)</f>
        <v>2.4659775378921731</v>
      </c>
      <c r="R7682">
        <f>ABS($J$5-O7682)</f>
        <v>0.12508581713945804</v>
      </c>
      <c r="S7682">
        <f>ABS($J$6-O7682)</f>
        <v>0.71477609793976038</v>
      </c>
      <c r="T7682">
        <f>MIN(P7682:S7682)</f>
        <v>0.12508581713945804</v>
      </c>
      <c r="U7682">
        <f>MATCH(T7682,P7682:S7682, 0)</f>
        <v>3</v>
      </c>
    </row>
    <row r="7683" spans="1:21" x14ac:dyDescent="0.35">
      <c r="A7683">
        <v>3</v>
      </c>
      <c r="B7683">
        <v>7672</v>
      </c>
      <c r="C7683" t="s">
        <v>67</v>
      </c>
      <c r="D7683" t="s">
        <v>68</v>
      </c>
      <c r="E7683" t="s">
        <v>116</v>
      </c>
      <c r="F7683" t="s">
        <v>97</v>
      </c>
      <c r="G7683" t="s">
        <v>117</v>
      </c>
      <c r="H7683" t="s">
        <v>118</v>
      </c>
      <c r="I7683" s="1">
        <v>42694</v>
      </c>
      <c r="J7683">
        <v>2016</v>
      </c>
      <c r="K7683" t="s">
        <v>77</v>
      </c>
      <c r="L7683" t="s">
        <v>78</v>
      </c>
      <c r="M7683" s="1">
        <v>42719</v>
      </c>
      <c r="N7683">
        <v>25</v>
      </c>
      <c r="O7683">
        <f>STANDARDIZE(N7683,$N$8,$N$9)</f>
        <v>-0.18784757725550419</v>
      </c>
      <c r="P7683">
        <f>ABS($J$3-O7683)</f>
        <v>0.33951864652138619</v>
      </c>
      <c r="Q7683">
        <f>ABS($J$4-O7683)</f>
        <v>2.3766305256497033</v>
      </c>
      <c r="R7683">
        <f>ABS($J$5-O7683)</f>
        <v>3.5738804896988025E-2</v>
      </c>
      <c r="S7683">
        <f>ABS($J$6-O7683)</f>
        <v>0.62542908569729028</v>
      </c>
      <c r="T7683">
        <f>MIN(P7683:S7683)</f>
        <v>3.5738804896988025E-2</v>
      </c>
      <c r="U7683">
        <f>MATCH(T7683,P7683:S7683, 0)</f>
        <v>3</v>
      </c>
    </row>
    <row r="7684" spans="1:21" x14ac:dyDescent="0.35">
      <c r="A7684">
        <v>3</v>
      </c>
      <c r="B7684">
        <v>7673</v>
      </c>
      <c r="C7684" t="s">
        <v>239</v>
      </c>
      <c r="D7684" t="s">
        <v>240</v>
      </c>
      <c r="E7684" t="s">
        <v>84</v>
      </c>
      <c r="F7684" t="s">
        <v>85</v>
      </c>
      <c r="G7684" t="s">
        <v>333</v>
      </c>
      <c r="H7684" t="s">
        <v>334</v>
      </c>
      <c r="I7684" s="1">
        <v>42694</v>
      </c>
      <c r="J7684">
        <v>2016</v>
      </c>
      <c r="K7684" t="s">
        <v>41</v>
      </c>
      <c r="L7684" t="s">
        <v>42</v>
      </c>
      <c r="M7684" s="1">
        <v>42727</v>
      </c>
      <c r="N7684">
        <v>33</v>
      </c>
      <c r="O7684">
        <f>STANDARDIZE(N7684,$N$8,$N$9)</f>
        <v>-4.4892357667552112E-2</v>
      </c>
      <c r="P7684">
        <f>ABS($J$3-O7684)</f>
        <v>0.48247386610933823</v>
      </c>
      <c r="Q7684">
        <f>ABS($J$4-O7684)</f>
        <v>2.2336753060617509</v>
      </c>
      <c r="R7684">
        <f>ABS($J$5-O7684)</f>
        <v>0.10721641469096405</v>
      </c>
      <c r="S7684">
        <f>ABS($J$6-O7684)</f>
        <v>0.48247386610933823</v>
      </c>
      <c r="T7684">
        <f>MIN(P7684:S7684)</f>
        <v>0.10721641469096405</v>
      </c>
      <c r="U7684">
        <f>MATCH(T7684,P7684:S7684, 0)</f>
        <v>3</v>
      </c>
    </row>
    <row r="7685" spans="1:21" x14ac:dyDescent="0.35">
      <c r="A7685">
        <v>1</v>
      </c>
      <c r="B7685">
        <v>7674</v>
      </c>
      <c r="C7685" t="s">
        <v>292</v>
      </c>
      <c r="D7685" t="s">
        <v>293</v>
      </c>
      <c r="E7685" t="s">
        <v>79</v>
      </c>
      <c r="F7685" t="s">
        <v>35</v>
      </c>
      <c r="G7685" t="s">
        <v>80</v>
      </c>
      <c r="H7685" t="s">
        <v>81</v>
      </c>
      <c r="I7685" s="1">
        <v>42695</v>
      </c>
      <c r="J7685">
        <v>2016</v>
      </c>
      <c r="K7685" t="s">
        <v>176</v>
      </c>
      <c r="L7685" t="s">
        <v>177</v>
      </c>
      <c r="M7685" s="1">
        <v>42698</v>
      </c>
      <c r="N7685">
        <v>3</v>
      </c>
      <c r="O7685">
        <f>STANDARDIZE(N7685,$N$8,$N$9)</f>
        <v>-0.58097443112237235</v>
      </c>
      <c r="P7685">
        <f>ABS($J$3-O7685)</f>
        <v>5.3608207345481995E-2</v>
      </c>
      <c r="Q7685">
        <f>ABS($J$4-O7685)</f>
        <v>2.7697573795165713</v>
      </c>
      <c r="R7685">
        <f>ABS($J$5-O7685)</f>
        <v>0.42886565876385618</v>
      </c>
      <c r="S7685">
        <f>ABS($J$6-O7685)</f>
        <v>1.0185559395641586</v>
      </c>
      <c r="T7685">
        <f>MIN(P7685:S7685)</f>
        <v>5.3608207345481995E-2</v>
      </c>
      <c r="U7685">
        <f>MATCH(T7685,P7685:S7685, 0)</f>
        <v>1</v>
      </c>
    </row>
    <row r="7686" spans="1:21" x14ac:dyDescent="0.35">
      <c r="A7686">
        <v>1</v>
      </c>
      <c r="B7686">
        <v>7675</v>
      </c>
      <c r="C7686" t="s">
        <v>239</v>
      </c>
      <c r="D7686" t="s">
        <v>240</v>
      </c>
      <c r="E7686" t="s">
        <v>131</v>
      </c>
      <c r="F7686" t="s">
        <v>132</v>
      </c>
      <c r="G7686" t="s">
        <v>133</v>
      </c>
      <c r="H7686" t="s">
        <v>134</v>
      </c>
      <c r="I7686" s="1">
        <v>42695</v>
      </c>
      <c r="J7686">
        <v>2016</v>
      </c>
      <c r="K7686" t="s">
        <v>331</v>
      </c>
      <c r="L7686" t="s">
        <v>332</v>
      </c>
      <c r="M7686" s="1">
        <v>42699</v>
      </c>
      <c r="N7686">
        <v>4</v>
      </c>
      <c r="O7686">
        <f>STANDARDIZE(N7686,$N$8,$N$9)</f>
        <v>-0.56310502867387835</v>
      </c>
      <c r="P7686">
        <f>ABS($J$3-O7686)</f>
        <v>3.5738804896987997E-2</v>
      </c>
      <c r="Q7686">
        <f>ABS($J$4-O7686)</f>
        <v>2.7518879770680771</v>
      </c>
      <c r="R7686">
        <f>ABS($J$5-O7686)</f>
        <v>0.41099625631536219</v>
      </c>
      <c r="S7686">
        <f>ABS($J$6-O7686)</f>
        <v>1.0006865371156644</v>
      </c>
      <c r="T7686">
        <f>MIN(P7686:S7686)</f>
        <v>3.5738804896987997E-2</v>
      </c>
      <c r="U7686">
        <f>MATCH(T7686,P7686:S7686, 0)</f>
        <v>1</v>
      </c>
    </row>
    <row r="7687" spans="1:21" x14ac:dyDescent="0.35">
      <c r="A7687">
        <v>1</v>
      </c>
      <c r="B7687">
        <v>7676</v>
      </c>
      <c r="C7687" t="s">
        <v>239</v>
      </c>
      <c r="D7687" t="s">
        <v>240</v>
      </c>
      <c r="E7687" t="s">
        <v>131</v>
      </c>
      <c r="F7687" t="s">
        <v>132</v>
      </c>
      <c r="G7687" t="s">
        <v>133</v>
      </c>
      <c r="H7687" t="s">
        <v>134</v>
      </c>
      <c r="I7687" s="1">
        <v>42695</v>
      </c>
      <c r="J7687">
        <v>2016</v>
      </c>
      <c r="K7687" t="s">
        <v>331</v>
      </c>
      <c r="L7687" t="s">
        <v>332</v>
      </c>
      <c r="M7687" s="1">
        <v>42699</v>
      </c>
      <c r="N7687">
        <v>4</v>
      </c>
      <c r="O7687">
        <f>STANDARDIZE(N7687,$N$8,$N$9)</f>
        <v>-0.56310502867387835</v>
      </c>
      <c r="P7687">
        <f>ABS($J$3-O7687)</f>
        <v>3.5738804896987997E-2</v>
      </c>
      <c r="Q7687">
        <f>ABS($J$4-O7687)</f>
        <v>2.7518879770680771</v>
      </c>
      <c r="R7687">
        <f>ABS($J$5-O7687)</f>
        <v>0.41099625631536219</v>
      </c>
      <c r="S7687">
        <f>ABS($J$6-O7687)</f>
        <v>1.0006865371156644</v>
      </c>
      <c r="T7687">
        <f>MIN(P7687:S7687)</f>
        <v>3.5738804896987997E-2</v>
      </c>
      <c r="U7687">
        <f>MATCH(T7687,P7687:S7687, 0)</f>
        <v>1</v>
      </c>
    </row>
    <row r="7688" spans="1:21" x14ac:dyDescent="0.35">
      <c r="A7688">
        <v>3</v>
      </c>
      <c r="B7688">
        <v>7677</v>
      </c>
      <c r="C7688" t="s">
        <v>14</v>
      </c>
      <c r="D7688" t="s">
        <v>15</v>
      </c>
      <c r="E7688" t="s">
        <v>105</v>
      </c>
      <c r="F7688" t="s">
        <v>59</v>
      </c>
      <c r="G7688" t="s">
        <v>106</v>
      </c>
      <c r="H7688" t="s">
        <v>107</v>
      </c>
      <c r="I7688" s="1">
        <v>42695</v>
      </c>
      <c r="J7688">
        <v>2016</v>
      </c>
      <c r="K7688" t="s">
        <v>77</v>
      </c>
      <c r="L7688" t="s">
        <v>78</v>
      </c>
      <c r="M7688" s="1">
        <v>42718</v>
      </c>
      <c r="N7688">
        <v>23</v>
      </c>
      <c r="O7688">
        <f>STANDARDIZE(N7688,$N$8,$N$9)</f>
        <v>-0.22358638215249221</v>
      </c>
      <c r="P7688">
        <f>ABS($J$3-O7688)</f>
        <v>0.30377984162439814</v>
      </c>
      <c r="Q7688">
        <f>ABS($J$4-O7688)</f>
        <v>2.4123693305466913</v>
      </c>
      <c r="R7688">
        <f>ABS($J$5-O7688)</f>
        <v>7.1477609793976049E-2</v>
      </c>
      <c r="S7688">
        <f>ABS($J$6-O7688)</f>
        <v>0.66116789059427838</v>
      </c>
      <c r="T7688">
        <f>MIN(P7688:S7688)</f>
        <v>7.1477609793976049E-2</v>
      </c>
      <c r="U7688">
        <f>MATCH(T7688,P7688:S7688, 0)</f>
        <v>3</v>
      </c>
    </row>
    <row r="7689" spans="1:21" x14ac:dyDescent="0.35">
      <c r="A7689">
        <v>3</v>
      </c>
      <c r="B7689">
        <v>7678</v>
      </c>
      <c r="C7689" t="s">
        <v>316</v>
      </c>
      <c r="D7689" t="s">
        <v>317</v>
      </c>
      <c r="E7689" t="s">
        <v>34</v>
      </c>
      <c r="F7689" t="s">
        <v>35</v>
      </c>
      <c r="G7689" t="s">
        <v>36</v>
      </c>
      <c r="H7689" t="s">
        <v>37</v>
      </c>
      <c r="I7689" s="1">
        <v>42695</v>
      </c>
      <c r="J7689">
        <v>2016</v>
      </c>
      <c r="K7689" t="s">
        <v>147</v>
      </c>
      <c r="L7689" t="s">
        <v>148</v>
      </c>
      <c r="M7689" s="1">
        <v>42718</v>
      </c>
      <c r="N7689">
        <v>23</v>
      </c>
      <c r="O7689">
        <f>STANDARDIZE(N7689,$N$8,$N$9)</f>
        <v>-0.22358638215249221</v>
      </c>
      <c r="P7689">
        <f>ABS($J$3-O7689)</f>
        <v>0.30377984162439814</v>
      </c>
      <c r="Q7689">
        <f>ABS($J$4-O7689)</f>
        <v>2.4123693305466913</v>
      </c>
      <c r="R7689">
        <f>ABS($J$5-O7689)</f>
        <v>7.1477609793976049E-2</v>
      </c>
      <c r="S7689">
        <f>ABS($J$6-O7689)</f>
        <v>0.66116789059427838</v>
      </c>
      <c r="T7689">
        <f>MIN(P7689:S7689)</f>
        <v>7.1477609793976049E-2</v>
      </c>
      <c r="U7689">
        <f>MATCH(T7689,P7689:S7689, 0)</f>
        <v>3</v>
      </c>
    </row>
    <row r="7690" spans="1:21" x14ac:dyDescent="0.35">
      <c r="A7690">
        <v>1</v>
      </c>
      <c r="B7690">
        <v>7679</v>
      </c>
      <c r="C7690" t="s">
        <v>14</v>
      </c>
      <c r="D7690" t="s">
        <v>15</v>
      </c>
      <c r="E7690" t="s">
        <v>79</v>
      </c>
      <c r="F7690" t="s">
        <v>35</v>
      </c>
      <c r="G7690" t="s">
        <v>80</v>
      </c>
      <c r="H7690" t="s">
        <v>81</v>
      </c>
      <c r="I7690" s="1">
        <v>42696</v>
      </c>
      <c r="J7690">
        <v>2016</v>
      </c>
      <c r="K7690" t="s">
        <v>28</v>
      </c>
      <c r="L7690" t="s">
        <v>29</v>
      </c>
      <c r="O7690">
        <f>STANDARDIZE(N7690,$N$8,$N$9)</f>
        <v>-0.63458263846785445</v>
      </c>
      <c r="P7690">
        <f>ABS($J$3-O7690)</f>
        <v>0.1072164146909641</v>
      </c>
      <c r="Q7690">
        <f>ABS($J$4-O7690)</f>
        <v>2.8233655868620535</v>
      </c>
      <c r="R7690">
        <f>ABS($J$5-O7690)</f>
        <v>0.48247386610933829</v>
      </c>
      <c r="S7690">
        <f>ABS($J$6-O7690)</f>
        <v>1.0721641469096406</v>
      </c>
      <c r="T7690">
        <f>MIN(P7690:S7690)</f>
        <v>0.1072164146909641</v>
      </c>
      <c r="U7690">
        <f>MATCH(T7690,P7690:S7690, 0)</f>
        <v>1</v>
      </c>
    </row>
    <row r="7691" spans="1:21" x14ac:dyDescent="0.35">
      <c r="A7691">
        <v>1</v>
      </c>
      <c r="B7691">
        <v>7680</v>
      </c>
      <c r="C7691" t="s">
        <v>67</v>
      </c>
      <c r="D7691" t="s">
        <v>68</v>
      </c>
      <c r="E7691" t="s">
        <v>79</v>
      </c>
      <c r="F7691" t="s">
        <v>35</v>
      </c>
      <c r="G7691" t="s">
        <v>80</v>
      </c>
      <c r="H7691" t="s">
        <v>81</v>
      </c>
      <c r="I7691" s="1">
        <v>42696</v>
      </c>
      <c r="J7691">
        <v>2016</v>
      </c>
      <c r="K7691" t="s">
        <v>176</v>
      </c>
      <c r="L7691" t="s">
        <v>177</v>
      </c>
      <c r="M7691" s="1">
        <v>42697</v>
      </c>
      <c r="N7691">
        <v>1</v>
      </c>
      <c r="O7691">
        <f>STANDARDIZE(N7691,$N$8,$N$9)</f>
        <v>-0.61671323601936046</v>
      </c>
      <c r="P7691">
        <f>ABS($J$3-O7691)</f>
        <v>8.9347012242470103E-2</v>
      </c>
      <c r="Q7691">
        <f>ABS($J$4-O7691)</f>
        <v>2.8054961844135593</v>
      </c>
      <c r="R7691">
        <f>ABS($J$5-O7691)</f>
        <v>0.46460446366084429</v>
      </c>
      <c r="S7691">
        <f>ABS($J$6-O7691)</f>
        <v>1.0542947444611466</v>
      </c>
      <c r="T7691">
        <f>MIN(P7691:S7691)</f>
        <v>8.9347012242470103E-2</v>
      </c>
      <c r="U7691">
        <f>MATCH(T7691,P7691:S7691, 0)</f>
        <v>1</v>
      </c>
    </row>
    <row r="7692" spans="1:21" x14ac:dyDescent="0.35">
      <c r="A7692">
        <v>1</v>
      </c>
      <c r="B7692">
        <v>7681</v>
      </c>
      <c r="C7692" t="s">
        <v>239</v>
      </c>
      <c r="D7692" t="s">
        <v>240</v>
      </c>
      <c r="E7692" t="s">
        <v>131</v>
      </c>
      <c r="F7692" t="s">
        <v>132</v>
      </c>
      <c r="G7692" t="s">
        <v>133</v>
      </c>
      <c r="H7692" t="s">
        <v>134</v>
      </c>
      <c r="I7692" s="1">
        <v>42696</v>
      </c>
      <c r="J7692">
        <v>2016</v>
      </c>
      <c r="K7692" t="s">
        <v>331</v>
      </c>
      <c r="L7692" t="s">
        <v>332</v>
      </c>
      <c r="M7692" s="1">
        <v>42699</v>
      </c>
      <c r="N7692">
        <v>3</v>
      </c>
      <c r="O7692">
        <f>STANDARDIZE(N7692,$N$8,$N$9)</f>
        <v>-0.58097443112237235</v>
      </c>
      <c r="P7692">
        <f>ABS($J$3-O7692)</f>
        <v>5.3608207345481995E-2</v>
      </c>
      <c r="Q7692">
        <f>ABS($J$4-O7692)</f>
        <v>2.7697573795165713</v>
      </c>
      <c r="R7692">
        <f>ABS($J$5-O7692)</f>
        <v>0.42886565876385618</v>
      </c>
      <c r="S7692">
        <f>ABS($J$6-O7692)</f>
        <v>1.0185559395641586</v>
      </c>
      <c r="T7692">
        <f>MIN(P7692:S7692)</f>
        <v>5.3608207345481995E-2</v>
      </c>
      <c r="U7692">
        <f>MATCH(T7692,P7692:S7692, 0)</f>
        <v>1</v>
      </c>
    </row>
    <row r="7693" spans="1:21" x14ac:dyDescent="0.35">
      <c r="A7693">
        <v>1</v>
      </c>
      <c r="B7693">
        <v>7682</v>
      </c>
      <c r="C7693" t="s">
        <v>239</v>
      </c>
      <c r="D7693" t="s">
        <v>240</v>
      </c>
      <c r="E7693" t="s">
        <v>131</v>
      </c>
      <c r="F7693" t="s">
        <v>132</v>
      </c>
      <c r="G7693" t="s">
        <v>133</v>
      </c>
      <c r="H7693" t="s">
        <v>134</v>
      </c>
      <c r="I7693" s="1">
        <v>42696</v>
      </c>
      <c r="J7693">
        <v>2016</v>
      </c>
      <c r="K7693" t="s">
        <v>331</v>
      </c>
      <c r="L7693" t="s">
        <v>332</v>
      </c>
      <c r="M7693" s="1">
        <v>42699</v>
      </c>
      <c r="N7693">
        <v>3</v>
      </c>
      <c r="O7693">
        <f>STANDARDIZE(N7693,$N$8,$N$9)</f>
        <v>-0.58097443112237235</v>
      </c>
      <c r="P7693">
        <f>ABS($J$3-O7693)</f>
        <v>5.3608207345481995E-2</v>
      </c>
      <c r="Q7693">
        <f>ABS($J$4-O7693)</f>
        <v>2.7697573795165713</v>
      </c>
      <c r="R7693">
        <f>ABS($J$5-O7693)</f>
        <v>0.42886565876385618</v>
      </c>
      <c r="S7693">
        <f>ABS($J$6-O7693)</f>
        <v>1.0185559395641586</v>
      </c>
      <c r="T7693">
        <f>MIN(P7693:S7693)</f>
        <v>5.3608207345481995E-2</v>
      </c>
      <c r="U7693">
        <f>MATCH(T7693,P7693:S7693, 0)</f>
        <v>1</v>
      </c>
    </row>
    <row r="7694" spans="1:21" x14ac:dyDescent="0.35">
      <c r="A7694">
        <v>1</v>
      </c>
      <c r="B7694">
        <v>7683</v>
      </c>
      <c r="C7694" t="s">
        <v>239</v>
      </c>
      <c r="D7694" t="s">
        <v>240</v>
      </c>
      <c r="E7694" t="s">
        <v>131</v>
      </c>
      <c r="F7694" t="s">
        <v>132</v>
      </c>
      <c r="G7694" t="s">
        <v>133</v>
      </c>
      <c r="H7694" t="s">
        <v>134</v>
      </c>
      <c r="I7694" s="1">
        <v>42696</v>
      </c>
      <c r="J7694">
        <v>2016</v>
      </c>
      <c r="K7694" t="s">
        <v>331</v>
      </c>
      <c r="L7694" t="s">
        <v>332</v>
      </c>
      <c r="M7694" s="1">
        <v>42699</v>
      </c>
      <c r="N7694">
        <v>3</v>
      </c>
      <c r="O7694">
        <f>STANDARDIZE(N7694,$N$8,$N$9)</f>
        <v>-0.58097443112237235</v>
      </c>
      <c r="P7694">
        <f>ABS($J$3-O7694)</f>
        <v>5.3608207345481995E-2</v>
      </c>
      <c r="Q7694">
        <f>ABS($J$4-O7694)</f>
        <v>2.7697573795165713</v>
      </c>
      <c r="R7694">
        <f>ABS($J$5-O7694)</f>
        <v>0.42886565876385618</v>
      </c>
      <c r="S7694">
        <f>ABS($J$6-O7694)</f>
        <v>1.0185559395641586</v>
      </c>
      <c r="T7694">
        <f>MIN(P7694:S7694)</f>
        <v>5.3608207345481995E-2</v>
      </c>
      <c r="U7694">
        <f>MATCH(T7694,P7694:S7694, 0)</f>
        <v>1</v>
      </c>
    </row>
    <row r="7695" spans="1:21" x14ac:dyDescent="0.35">
      <c r="A7695">
        <v>1</v>
      </c>
      <c r="B7695">
        <v>7684</v>
      </c>
      <c r="C7695" t="s">
        <v>239</v>
      </c>
      <c r="D7695" t="s">
        <v>240</v>
      </c>
      <c r="E7695" t="s">
        <v>131</v>
      </c>
      <c r="F7695" t="s">
        <v>132</v>
      </c>
      <c r="G7695" t="s">
        <v>133</v>
      </c>
      <c r="H7695" t="s">
        <v>134</v>
      </c>
      <c r="I7695" s="1">
        <v>42696</v>
      </c>
      <c r="J7695">
        <v>2016</v>
      </c>
      <c r="K7695" t="s">
        <v>331</v>
      </c>
      <c r="L7695" t="s">
        <v>332</v>
      </c>
      <c r="M7695" s="1">
        <v>42699</v>
      </c>
      <c r="N7695">
        <v>3</v>
      </c>
      <c r="O7695">
        <f>STANDARDIZE(N7695,$N$8,$N$9)</f>
        <v>-0.58097443112237235</v>
      </c>
      <c r="P7695">
        <f>ABS($J$3-O7695)</f>
        <v>5.3608207345481995E-2</v>
      </c>
      <c r="Q7695">
        <f>ABS($J$4-O7695)</f>
        <v>2.7697573795165713</v>
      </c>
      <c r="R7695">
        <f>ABS($J$5-O7695)</f>
        <v>0.42886565876385618</v>
      </c>
      <c r="S7695">
        <f>ABS($J$6-O7695)</f>
        <v>1.0185559395641586</v>
      </c>
      <c r="T7695">
        <f>MIN(P7695:S7695)</f>
        <v>5.3608207345481995E-2</v>
      </c>
      <c r="U7695">
        <f>MATCH(T7695,P7695:S7695, 0)</f>
        <v>1</v>
      </c>
    </row>
    <row r="7696" spans="1:21" x14ac:dyDescent="0.35">
      <c r="A7696">
        <v>1</v>
      </c>
      <c r="B7696">
        <v>7685</v>
      </c>
      <c r="C7696" t="s">
        <v>239</v>
      </c>
      <c r="D7696" t="s">
        <v>240</v>
      </c>
      <c r="E7696" t="s">
        <v>131</v>
      </c>
      <c r="F7696" t="s">
        <v>132</v>
      </c>
      <c r="G7696" t="s">
        <v>133</v>
      </c>
      <c r="H7696" t="s">
        <v>134</v>
      </c>
      <c r="I7696" s="1">
        <v>42696</v>
      </c>
      <c r="J7696">
        <v>2016</v>
      </c>
      <c r="K7696" t="s">
        <v>331</v>
      </c>
      <c r="L7696" t="s">
        <v>332</v>
      </c>
      <c r="M7696" s="1">
        <v>42699</v>
      </c>
      <c r="N7696">
        <v>3</v>
      </c>
      <c r="O7696">
        <f>STANDARDIZE(N7696,$N$8,$N$9)</f>
        <v>-0.58097443112237235</v>
      </c>
      <c r="P7696">
        <f>ABS($J$3-O7696)</f>
        <v>5.3608207345481995E-2</v>
      </c>
      <c r="Q7696">
        <f>ABS($J$4-O7696)</f>
        <v>2.7697573795165713</v>
      </c>
      <c r="R7696">
        <f>ABS($J$5-O7696)</f>
        <v>0.42886565876385618</v>
      </c>
      <c r="S7696">
        <f>ABS($J$6-O7696)</f>
        <v>1.0185559395641586</v>
      </c>
      <c r="T7696">
        <f>MIN(P7696:S7696)</f>
        <v>5.3608207345481995E-2</v>
      </c>
      <c r="U7696">
        <f>MATCH(T7696,P7696:S7696, 0)</f>
        <v>1</v>
      </c>
    </row>
    <row r="7697" spans="1:21" x14ac:dyDescent="0.35">
      <c r="A7697">
        <v>1</v>
      </c>
      <c r="B7697">
        <v>7686</v>
      </c>
      <c r="C7697" t="s">
        <v>239</v>
      </c>
      <c r="D7697" t="s">
        <v>240</v>
      </c>
      <c r="E7697" t="s">
        <v>131</v>
      </c>
      <c r="F7697" t="s">
        <v>132</v>
      </c>
      <c r="G7697" t="s">
        <v>133</v>
      </c>
      <c r="H7697" t="s">
        <v>134</v>
      </c>
      <c r="I7697" s="1">
        <v>42696</v>
      </c>
      <c r="J7697">
        <v>2016</v>
      </c>
      <c r="K7697" t="s">
        <v>331</v>
      </c>
      <c r="L7697" t="s">
        <v>332</v>
      </c>
      <c r="M7697" s="1">
        <v>42699</v>
      </c>
      <c r="N7697">
        <v>3</v>
      </c>
      <c r="O7697">
        <f>STANDARDIZE(N7697,$N$8,$N$9)</f>
        <v>-0.58097443112237235</v>
      </c>
      <c r="P7697">
        <f>ABS($J$3-O7697)</f>
        <v>5.3608207345481995E-2</v>
      </c>
      <c r="Q7697">
        <f>ABS($J$4-O7697)</f>
        <v>2.7697573795165713</v>
      </c>
      <c r="R7697">
        <f>ABS($J$5-O7697)</f>
        <v>0.42886565876385618</v>
      </c>
      <c r="S7697">
        <f>ABS($J$6-O7697)</f>
        <v>1.0185559395641586</v>
      </c>
      <c r="T7697">
        <f>MIN(P7697:S7697)</f>
        <v>5.3608207345481995E-2</v>
      </c>
      <c r="U7697">
        <f>MATCH(T7697,P7697:S7697, 0)</f>
        <v>1</v>
      </c>
    </row>
    <row r="7698" spans="1:21" x14ac:dyDescent="0.35">
      <c r="A7698">
        <v>1</v>
      </c>
      <c r="B7698">
        <v>7687</v>
      </c>
      <c r="C7698" t="s">
        <v>239</v>
      </c>
      <c r="D7698" t="s">
        <v>240</v>
      </c>
      <c r="E7698" t="s">
        <v>131</v>
      </c>
      <c r="F7698" t="s">
        <v>132</v>
      </c>
      <c r="G7698" t="s">
        <v>133</v>
      </c>
      <c r="H7698" t="s">
        <v>134</v>
      </c>
      <c r="I7698" s="1">
        <v>42696</v>
      </c>
      <c r="J7698">
        <v>2016</v>
      </c>
      <c r="K7698" t="s">
        <v>331</v>
      </c>
      <c r="L7698" t="s">
        <v>332</v>
      </c>
      <c r="M7698" s="1">
        <v>42699</v>
      </c>
      <c r="N7698">
        <v>3</v>
      </c>
      <c r="O7698">
        <f>STANDARDIZE(N7698,$N$8,$N$9)</f>
        <v>-0.58097443112237235</v>
      </c>
      <c r="P7698">
        <f>ABS($J$3-O7698)</f>
        <v>5.3608207345481995E-2</v>
      </c>
      <c r="Q7698">
        <f>ABS($J$4-O7698)</f>
        <v>2.7697573795165713</v>
      </c>
      <c r="R7698">
        <f>ABS($J$5-O7698)</f>
        <v>0.42886565876385618</v>
      </c>
      <c r="S7698">
        <f>ABS($J$6-O7698)</f>
        <v>1.0185559395641586</v>
      </c>
      <c r="T7698">
        <f>MIN(P7698:S7698)</f>
        <v>5.3608207345481995E-2</v>
      </c>
      <c r="U7698">
        <f>MATCH(T7698,P7698:S7698, 0)</f>
        <v>1</v>
      </c>
    </row>
    <row r="7699" spans="1:21" x14ac:dyDescent="0.35">
      <c r="A7699">
        <v>1</v>
      </c>
      <c r="B7699">
        <v>7688</v>
      </c>
      <c r="C7699" t="s">
        <v>239</v>
      </c>
      <c r="D7699" t="s">
        <v>240</v>
      </c>
      <c r="E7699" t="s">
        <v>131</v>
      </c>
      <c r="F7699" t="s">
        <v>132</v>
      </c>
      <c r="G7699" t="s">
        <v>133</v>
      </c>
      <c r="H7699" t="s">
        <v>134</v>
      </c>
      <c r="I7699" s="1">
        <v>42696</v>
      </c>
      <c r="J7699">
        <v>2016</v>
      </c>
      <c r="K7699" t="s">
        <v>331</v>
      </c>
      <c r="L7699" t="s">
        <v>332</v>
      </c>
      <c r="M7699" s="1">
        <v>42699</v>
      </c>
      <c r="N7699">
        <v>3</v>
      </c>
      <c r="O7699">
        <f>STANDARDIZE(N7699,$N$8,$N$9)</f>
        <v>-0.58097443112237235</v>
      </c>
      <c r="P7699">
        <f>ABS($J$3-O7699)</f>
        <v>5.3608207345481995E-2</v>
      </c>
      <c r="Q7699">
        <f>ABS($J$4-O7699)</f>
        <v>2.7697573795165713</v>
      </c>
      <c r="R7699">
        <f>ABS($J$5-O7699)</f>
        <v>0.42886565876385618</v>
      </c>
      <c r="S7699">
        <f>ABS($J$6-O7699)</f>
        <v>1.0185559395641586</v>
      </c>
      <c r="T7699">
        <f>MIN(P7699:S7699)</f>
        <v>5.3608207345481995E-2</v>
      </c>
      <c r="U7699">
        <f>MATCH(T7699,P7699:S7699, 0)</f>
        <v>1</v>
      </c>
    </row>
    <row r="7700" spans="1:21" x14ac:dyDescent="0.35">
      <c r="A7700">
        <v>1</v>
      </c>
      <c r="B7700">
        <v>7689</v>
      </c>
      <c r="C7700" t="s">
        <v>239</v>
      </c>
      <c r="D7700" t="s">
        <v>240</v>
      </c>
      <c r="E7700" t="s">
        <v>131</v>
      </c>
      <c r="F7700" t="s">
        <v>132</v>
      </c>
      <c r="G7700" t="s">
        <v>133</v>
      </c>
      <c r="H7700" t="s">
        <v>134</v>
      </c>
      <c r="I7700" s="1">
        <v>42696</v>
      </c>
      <c r="J7700">
        <v>2016</v>
      </c>
      <c r="K7700" t="s">
        <v>331</v>
      </c>
      <c r="L7700" t="s">
        <v>332</v>
      </c>
      <c r="M7700" s="1">
        <v>42699</v>
      </c>
      <c r="N7700">
        <v>3</v>
      </c>
      <c r="O7700">
        <f>STANDARDIZE(N7700,$N$8,$N$9)</f>
        <v>-0.58097443112237235</v>
      </c>
      <c r="P7700">
        <f>ABS($J$3-O7700)</f>
        <v>5.3608207345481995E-2</v>
      </c>
      <c r="Q7700">
        <f>ABS($J$4-O7700)</f>
        <v>2.7697573795165713</v>
      </c>
      <c r="R7700">
        <f>ABS($J$5-O7700)</f>
        <v>0.42886565876385618</v>
      </c>
      <c r="S7700">
        <f>ABS($J$6-O7700)</f>
        <v>1.0185559395641586</v>
      </c>
      <c r="T7700">
        <f>MIN(P7700:S7700)</f>
        <v>5.3608207345481995E-2</v>
      </c>
      <c r="U7700">
        <f>MATCH(T7700,P7700:S7700, 0)</f>
        <v>1</v>
      </c>
    </row>
    <row r="7701" spans="1:21" x14ac:dyDescent="0.35">
      <c r="A7701">
        <v>1</v>
      </c>
      <c r="B7701">
        <v>7690</v>
      </c>
      <c r="C7701" t="s">
        <v>239</v>
      </c>
      <c r="D7701" t="s">
        <v>240</v>
      </c>
      <c r="E7701" t="s">
        <v>131</v>
      </c>
      <c r="F7701" t="s">
        <v>132</v>
      </c>
      <c r="G7701" t="s">
        <v>133</v>
      </c>
      <c r="H7701" t="s">
        <v>134</v>
      </c>
      <c r="I7701" s="1">
        <v>42696</v>
      </c>
      <c r="J7701">
        <v>2016</v>
      </c>
      <c r="K7701" t="s">
        <v>331</v>
      </c>
      <c r="L7701" t="s">
        <v>332</v>
      </c>
      <c r="M7701" s="1">
        <v>42699</v>
      </c>
      <c r="N7701">
        <v>3</v>
      </c>
      <c r="O7701">
        <f>STANDARDIZE(N7701,$N$8,$N$9)</f>
        <v>-0.58097443112237235</v>
      </c>
      <c r="P7701">
        <f>ABS($J$3-O7701)</f>
        <v>5.3608207345481995E-2</v>
      </c>
      <c r="Q7701">
        <f>ABS($J$4-O7701)</f>
        <v>2.7697573795165713</v>
      </c>
      <c r="R7701">
        <f>ABS($J$5-O7701)</f>
        <v>0.42886565876385618</v>
      </c>
      <c r="S7701">
        <f>ABS($J$6-O7701)</f>
        <v>1.0185559395641586</v>
      </c>
      <c r="T7701">
        <f>MIN(P7701:S7701)</f>
        <v>5.3608207345481995E-2</v>
      </c>
      <c r="U7701">
        <f>MATCH(T7701,P7701:S7701, 0)</f>
        <v>1</v>
      </c>
    </row>
    <row r="7702" spans="1:21" x14ac:dyDescent="0.35">
      <c r="A7702">
        <v>1</v>
      </c>
      <c r="B7702">
        <v>7691</v>
      </c>
      <c r="C7702" t="s">
        <v>67</v>
      </c>
      <c r="D7702" t="s">
        <v>68</v>
      </c>
      <c r="E7702" t="s">
        <v>79</v>
      </c>
      <c r="F7702" t="s">
        <v>35</v>
      </c>
      <c r="G7702" t="s">
        <v>80</v>
      </c>
      <c r="H7702" t="s">
        <v>81</v>
      </c>
      <c r="I7702" s="1">
        <v>42696</v>
      </c>
      <c r="J7702">
        <v>2016</v>
      </c>
      <c r="K7702" t="s">
        <v>41</v>
      </c>
      <c r="L7702" t="s">
        <v>42</v>
      </c>
      <c r="M7702" s="1">
        <v>42703</v>
      </c>
      <c r="N7702">
        <v>7</v>
      </c>
      <c r="O7702">
        <f>STANDARDIZE(N7702,$N$8,$N$9)</f>
        <v>-0.50949682132839635</v>
      </c>
      <c r="P7702">
        <f>ABS($J$3-O7702)</f>
        <v>1.7869402448493998E-2</v>
      </c>
      <c r="Q7702">
        <f>ABS($J$4-O7702)</f>
        <v>2.6982797697225953</v>
      </c>
      <c r="R7702">
        <f>ABS($J$5-O7702)</f>
        <v>0.35738804896988019</v>
      </c>
      <c r="S7702">
        <f>ABS($J$6-O7702)</f>
        <v>0.94707832977018247</v>
      </c>
      <c r="T7702">
        <f>MIN(P7702:S7702)</f>
        <v>1.7869402448493998E-2</v>
      </c>
      <c r="U7702">
        <f>MATCH(T7702,P7702:S7702, 0)</f>
        <v>1</v>
      </c>
    </row>
    <row r="7703" spans="1:21" x14ac:dyDescent="0.35">
      <c r="A7703">
        <v>1</v>
      </c>
      <c r="B7703">
        <v>7692</v>
      </c>
      <c r="C7703" t="s">
        <v>172</v>
      </c>
      <c r="D7703" t="s">
        <v>173</v>
      </c>
      <c r="E7703" t="s">
        <v>243</v>
      </c>
      <c r="F7703" t="s">
        <v>208</v>
      </c>
      <c r="G7703" t="s">
        <v>244</v>
      </c>
      <c r="H7703" t="s">
        <v>245</v>
      </c>
      <c r="I7703" s="1">
        <v>42696</v>
      </c>
      <c r="J7703">
        <v>2016</v>
      </c>
      <c r="K7703" t="s">
        <v>41</v>
      </c>
      <c r="L7703" t="s">
        <v>42</v>
      </c>
      <c r="M7703" s="1">
        <v>42412</v>
      </c>
      <c r="N7703">
        <v>10</v>
      </c>
      <c r="O7703">
        <f>STANDARDIZE(N7703,$N$8,$N$9)</f>
        <v>-0.4558886139829143</v>
      </c>
      <c r="P7703">
        <f>ABS($J$3-O7703)</f>
        <v>7.1477609793976049E-2</v>
      </c>
      <c r="Q7703">
        <f>ABS($J$4-O7703)</f>
        <v>2.6446715623771131</v>
      </c>
      <c r="R7703">
        <f>ABS($J$5-O7703)</f>
        <v>0.30377984162439814</v>
      </c>
      <c r="S7703">
        <f>ABS($J$6-O7703)</f>
        <v>0.89347012242470036</v>
      </c>
      <c r="T7703">
        <f>MIN(P7703:S7703)</f>
        <v>7.1477609793976049E-2</v>
      </c>
      <c r="U7703">
        <f>MATCH(T7703,P7703:S7703, 0)</f>
        <v>1</v>
      </c>
    </row>
    <row r="7704" spans="1:21" x14ac:dyDescent="0.35">
      <c r="A7704">
        <v>1</v>
      </c>
      <c r="B7704">
        <v>7693</v>
      </c>
      <c r="C7704" t="s">
        <v>14</v>
      </c>
      <c r="D7704" t="s">
        <v>15</v>
      </c>
      <c r="E7704" t="s">
        <v>52</v>
      </c>
      <c r="F7704" t="s">
        <v>53</v>
      </c>
      <c r="G7704" t="s">
        <v>54</v>
      </c>
      <c r="H7704" t="s">
        <v>55</v>
      </c>
      <c r="I7704" s="1">
        <v>42696</v>
      </c>
      <c r="J7704">
        <v>2016</v>
      </c>
      <c r="K7704" t="s">
        <v>233</v>
      </c>
      <c r="L7704" t="s">
        <v>234</v>
      </c>
      <c r="M7704" s="1">
        <v>42594</v>
      </c>
      <c r="N7704">
        <v>16</v>
      </c>
      <c r="O7704">
        <f>STANDARDIZE(N7704,$N$8,$N$9)</f>
        <v>-0.34867219929195026</v>
      </c>
      <c r="P7704">
        <f>ABS($J$3-O7704)</f>
        <v>0.17869402448494009</v>
      </c>
      <c r="Q7704">
        <f>ABS($J$4-O7704)</f>
        <v>2.5374551476861491</v>
      </c>
      <c r="R7704">
        <f>ABS($J$5-O7704)</f>
        <v>0.19656342693343409</v>
      </c>
      <c r="S7704">
        <f>ABS($J$6-O7704)</f>
        <v>0.78625370773373637</v>
      </c>
      <c r="T7704">
        <f>MIN(P7704:S7704)</f>
        <v>0.17869402448494009</v>
      </c>
      <c r="U7704">
        <f>MATCH(T7704,P7704:S7704, 0)</f>
        <v>1</v>
      </c>
    </row>
    <row r="7705" spans="1:21" x14ac:dyDescent="0.35">
      <c r="A7705">
        <v>3</v>
      </c>
      <c r="B7705">
        <v>7694</v>
      </c>
      <c r="C7705" t="s">
        <v>14</v>
      </c>
      <c r="D7705" t="s">
        <v>15</v>
      </c>
      <c r="E7705" t="s">
        <v>58</v>
      </c>
      <c r="F7705" t="s">
        <v>348</v>
      </c>
      <c r="G7705" t="s">
        <v>659</v>
      </c>
      <c r="H7705" t="s">
        <v>660</v>
      </c>
      <c r="I7705" s="1">
        <v>42696</v>
      </c>
      <c r="J7705">
        <v>2016</v>
      </c>
      <c r="K7705" t="s">
        <v>41</v>
      </c>
      <c r="L7705" t="s">
        <v>42</v>
      </c>
      <c r="M7705" s="1">
        <v>42625</v>
      </c>
      <c r="N7705">
        <v>17</v>
      </c>
      <c r="O7705">
        <f>STANDARDIZE(N7705,$N$8,$N$9)</f>
        <v>-0.33080279684345626</v>
      </c>
      <c r="P7705">
        <f>ABS($J$3-O7705)</f>
        <v>0.19656342693343409</v>
      </c>
      <c r="Q7705">
        <f>ABS($J$4-O7705)</f>
        <v>2.5195857452376553</v>
      </c>
      <c r="R7705">
        <f>ABS($J$5-O7705)</f>
        <v>0.17869402448494009</v>
      </c>
      <c r="S7705">
        <f>ABS($J$6-O7705)</f>
        <v>0.76838430528524237</v>
      </c>
      <c r="T7705">
        <f>MIN(P7705:S7705)</f>
        <v>0.17869402448494009</v>
      </c>
      <c r="U7705">
        <f>MATCH(T7705,P7705:S7705, 0)</f>
        <v>3</v>
      </c>
    </row>
    <row r="7706" spans="1:21" x14ac:dyDescent="0.35">
      <c r="A7706">
        <v>3</v>
      </c>
      <c r="B7706">
        <v>7695</v>
      </c>
      <c r="C7706" t="s">
        <v>30</v>
      </c>
      <c r="D7706" t="s">
        <v>31</v>
      </c>
      <c r="E7706" t="s">
        <v>79</v>
      </c>
      <c r="F7706" t="s">
        <v>35</v>
      </c>
      <c r="G7706" t="s">
        <v>80</v>
      </c>
      <c r="H7706" t="s">
        <v>81</v>
      </c>
      <c r="I7706" s="1">
        <v>42696</v>
      </c>
      <c r="J7706">
        <v>2016</v>
      </c>
      <c r="K7706" t="s">
        <v>77</v>
      </c>
      <c r="L7706" t="s">
        <v>78</v>
      </c>
      <c r="M7706" s="1">
        <v>42716</v>
      </c>
      <c r="N7706">
        <v>20</v>
      </c>
      <c r="O7706">
        <f>STANDARDIZE(N7706,$N$8,$N$9)</f>
        <v>-0.27719458949797421</v>
      </c>
      <c r="P7706">
        <f>ABS($J$3-O7706)</f>
        <v>0.25017163427891614</v>
      </c>
      <c r="Q7706">
        <f>ABS($J$4-O7706)</f>
        <v>2.4659775378921731</v>
      </c>
      <c r="R7706">
        <f>ABS($J$5-O7706)</f>
        <v>0.12508581713945804</v>
      </c>
      <c r="S7706">
        <f>ABS($J$6-O7706)</f>
        <v>0.71477609793976038</v>
      </c>
      <c r="T7706">
        <f>MIN(P7706:S7706)</f>
        <v>0.12508581713945804</v>
      </c>
      <c r="U7706">
        <f>MATCH(T7706,P7706:S7706, 0)</f>
        <v>3</v>
      </c>
    </row>
    <row r="7707" spans="1:21" x14ac:dyDescent="0.35">
      <c r="A7707">
        <v>3</v>
      </c>
      <c r="B7707">
        <v>7696</v>
      </c>
      <c r="C7707" t="s">
        <v>172</v>
      </c>
      <c r="D7707" t="s">
        <v>173</v>
      </c>
      <c r="E7707" t="s">
        <v>34</v>
      </c>
      <c r="F7707" t="s">
        <v>35</v>
      </c>
      <c r="G7707" t="s">
        <v>36</v>
      </c>
      <c r="H7707" t="s">
        <v>37</v>
      </c>
      <c r="I7707" s="1">
        <v>42696</v>
      </c>
      <c r="J7707">
        <v>2016</v>
      </c>
      <c r="K7707" t="s">
        <v>77</v>
      </c>
      <c r="L7707" t="s">
        <v>78</v>
      </c>
      <c r="M7707" s="1">
        <v>42721</v>
      </c>
      <c r="N7707">
        <v>25</v>
      </c>
      <c r="O7707">
        <f>STANDARDIZE(N7707,$N$8,$N$9)</f>
        <v>-0.18784757725550419</v>
      </c>
      <c r="P7707">
        <f>ABS($J$3-O7707)</f>
        <v>0.33951864652138619</v>
      </c>
      <c r="Q7707">
        <f>ABS($J$4-O7707)</f>
        <v>2.3766305256497033</v>
      </c>
      <c r="R7707">
        <f>ABS($J$5-O7707)</f>
        <v>3.5738804896988025E-2</v>
      </c>
      <c r="S7707">
        <f>ABS($J$6-O7707)</f>
        <v>0.62542908569729028</v>
      </c>
      <c r="T7707">
        <f>MIN(P7707:S7707)</f>
        <v>3.5738804896988025E-2</v>
      </c>
      <c r="U7707">
        <f>MATCH(T7707,P7707:S7707, 0)</f>
        <v>3</v>
      </c>
    </row>
    <row r="7708" spans="1:21" x14ac:dyDescent="0.35">
      <c r="A7708">
        <v>1</v>
      </c>
      <c r="B7708">
        <v>7697</v>
      </c>
      <c r="C7708" t="s">
        <v>14</v>
      </c>
      <c r="D7708" t="s">
        <v>15</v>
      </c>
      <c r="E7708" t="s">
        <v>79</v>
      </c>
      <c r="F7708" t="s">
        <v>35</v>
      </c>
      <c r="G7708" t="s">
        <v>80</v>
      </c>
      <c r="H7708" t="s">
        <v>81</v>
      </c>
      <c r="I7708" s="1">
        <v>42697</v>
      </c>
      <c r="J7708">
        <v>2016</v>
      </c>
      <c r="K7708" t="s">
        <v>176</v>
      </c>
      <c r="L7708" t="s">
        <v>177</v>
      </c>
      <c r="M7708" s="1">
        <v>42703</v>
      </c>
      <c r="N7708">
        <v>6</v>
      </c>
      <c r="O7708">
        <f>STANDARDIZE(N7708,$N$8,$N$9)</f>
        <v>-0.52736622377689035</v>
      </c>
      <c r="P7708">
        <f>ABS($J$3-O7708)</f>
        <v>0</v>
      </c>
      <c r="Q7708">
        <f>ABS($J$4-O7708)</f>
        <v>2.7161491721710895</v>
      </c>
      <c r="R7708">
        <f>ABS($J$5-O7708)</f>
        <v>0.37525745141837419</v>
      </c>
      <c r="S7708">
        <f>ABS($J$6-O7708)</f>
        <v>0.96494773221867647</v>
      </c>
      <c r="T7708">
        <f>MIN(P7708:S7708)</f>
        <v>0</v>
      </c>
      <c r="U7708">
        <f>MATCH(T7708,P7708:S7708, 0)</f>
        <v>1</v>
      </c>
    </row>
    <row r="7709" spans="1:21" x14ac:dyDescent="0.35">
      <c r="A7709">
        <v>1</v>
      </c>
      <c r="B7709">
        <v>7698</v>
      </c>
      <c r="C7709" t="s">
        <v>119</v>
      </c>
      <c r="D7709" t="s">
        <v>120</v>
      </c>
      <c r="E7709" t="s">
        <v>16</v>
      </c>
      <c r="F7709" t="s">
        <v>17</v>
      </c>
      <c r="G7709" t="s">
        <v>18</v>
      </c>
      <c r="H7709" t="s">
        <v>19</v>
      </c>
      <c r="I7709" s="1">
        <v>42697</v>
      </c>
      <c r="J7709">
        <v>2016</v>
      </c>
      <c r="K7709" t="s">
        <v>176</v>
      </c>
      <c r="L7709" t="s">
        <v>177</v>
      </c>
      <c r="M7709" s="1">
        <v>42704</v>
      </c>
      <c r="N7709">
        <v>7</v>
      </c>
      <c r="O7709">
        <f>STANDARDIZE(N7709,$N$8,$N$9)</f>
        <v>-0.50949682132839635</v>
      </c>
      <c r="P7709">
        <f>ABS($J$3-O7709)</f>
        <v>1.7869402448493998E-2</v>
      </c>
      <c r="Q7709">
        <f>ABS($J$4-O7709)</f>
        <v>2.6982797697225953</v>
      </c>
      <c r="R7709">
        <f>ABS($J$5-O7709)</f>
        <v>0.35738804896988019</v>
      </c>
      <c r="S7709">
        <f>ABS($J$6-O7709)</f>
        <v>0.94707832977018247</v>
      </c>
      <c r="T7709">
        <f>MIN(P7709:S7709)</f>
        <v>1.7869402448493998E-2</v>
      </c>
      <c r="U7709">
        <f>MATCH(T7709,P7709:S7709, 0)</f>
        <v>1</v>
      </c>
    </row>
    <row r="7710" spans="1:21" x14ac:dyDescent="0.35">
      <c r="A7710">
        <v>1</v>
      </c>
      <c r="B7710">
        <v>7699</v>
      </c>
      <c r="C7710" t="s">
        <v>14</v>
      </c>
      <c r="D7710" t="s">
        <v>15</v>
      </c>
      <c r="E7710" t="s">
        <v>43</v>
      </c>
      <c r="F7710" t="s">
        <v>35</v>
      </c>
      <c r="G7710" t="s">
        <v>127</v>
      </c>
      <c r="H7710" t="s">
        <v>128</v>
      </c>
      <c r="I7710" s="1">
        <v>42697</v>
      </c>
      <c r="J7710">
        <v>2016</v>
      </c>
      <c r="K7710" t="s">
        <v>41</v>
      </c>
      <c r="L7710" t="s">
        <v>42</v>
      </c>
      <c r="M7710" s="1">
        <v>42381</v>
      </c>
      <c r="N7710">
        <v>8</v>
      </c>
      <c r="O7710">
        <f>STANDARDIZE(N7710,$N$8,$N$9)</f>
        <v>-0.49162741887990236</v>
      </c>
      <c r="P7710">
        <f>ABS($J$3-O7710)</f>
        <v>3.5738804896987997E-2</v>
      </c>
      <c r="Q7710">
        <f>ABS($J$4-O7710)</f>
        <v>2.6804103672741011</v>
      </c>
      <c r="R7710">
        <f>ABS($J$5-O7710)</f>
        <v>0.33951864652138619</v>
      </c>
      <c r="S7710">
        <f>ABS($J$6-O7710)</f>
        <v>0.92920892732168847</v>
      </c>
      <c r="T7710">
        <f>MIN(P7710:S7710)</f>
        <v>3.5738804896987997E-2</v>
      </c>
      <c r="U7710">
        <f>MATCH(T7710,P7710:S7710, 0)</f>
        <v>1</v>
      </c>
    </row>
    <row r="7711" spans="1:21" x14ac:dyDescent="0.35">
      <c r="A7711">
        <v>1</v>
      </c>
      <c r="B7711">
        <v>7700</v>
      </c>
      <c r="C7711" t="s">
        <v>229</v>
      </c>
      <c r="D7711" t="s">
        <v>230</v>
      </c>
      <c r="E7711" t="s">
        <v>163</v>
      </c>
      <c r="F7711" t="s">
        <v>59</v>
      </c>
      <c r="G7711" t="s">
        <v>164</v>
      </c>
      <c r="H7711" t="s">
        <v>165</v>
      </c>
      <c r="I7711" s="1">
        <v>42697</v>
      </c>
      <c r="J7711">
        <v>2016</v>
      </c>
      <c r="K7711" t="s">
        <v>227</v>
      </c>
      <c r="L7711" t="s">
        <v>228</v>
      </c>
      <c r="M7711" s="1">
        <v>42563</v>
      </c>
      <c r="N7711">
        <v>14</v>
      </c>
      <c r="O7711">
        <f>STANDARDIZE(N7711,$N$8,$N$9)</f>
        <v>-0.38441100418893831</v>
      </c>
      <c r="P7711">
        <f>ABS($J$3-O7711)</f>
        <v>0.14295521958795204</v>
      </c>
      <c r="Q7711">
        <f>ABS($J$4-O7711)</f>
        <v>2.5731939525831371</v>
      </c>
      <c r="R7711">
        <f>ABS($J$5-O7711)</f>
        <v>0.23230223183042215</v>
      </c>
      <c r="S7711">
        <f>ABS($J$6-O7711)</f>
        <v>0.82199251263072437</v>
      </c>
      <c r="T7711">
        <f>MIN(P7711:S7711)</f>
        <v>0.14295521958795204</v>
      </c>
      <c r="U7711">
        <f>MATCH(T7711,P7711:S7711, 0)</f>
        <v>1</v>
      </c>
    </row>
    <row r="7712" spans="1:21" x14ac:dyDescent="0.35">
      <c r="A7712">
        <v>3</v>
      </c>
      <c r="B7712">
        <v>7701</v>
      </c>
      <c r="C7712" t="s">
        <v>272</v>
      </c>
      <c r="D7712" t="s">
        <v>273</v>
      </c>
      <c r="E7712" t="s">
        <v>79</v>
      </c>
      <c r="F7712" t="s">
        <v>35</v>
      </c>
      <c r="G7712" t="s">
        <v>80</v>
      </c>
      <c r="H7712" t="s">
        <v>81</v>
      </c>
      <c r="I7712" s="1">
        <v>42697</v>
      </c>
      <c r="J7712">
        <v>2016</v>
      </c>
      <c r="K7712" t="s">
        <v>77</v>
      </c>
      <c r="L7712" t="s">
        <v>78</v>
      </c>
      <c r="M7712" s="1">
        <v>42725</v>
      </c>
      <c r="N7712">
        <v>28</v>
      </c>
      <c r="O7712">
        <f>STANDARDIZE(N7712,$N$8,$N$9)</f>
        <v>-0.13423936991002217</v>
      </c>
      <c r="P7712">
        <f>ABS($J$3-O7712)</f>
        <v>0.39312685386686819</v>
      </c>
      <c r="Q7712">
        <f>ABS($J$4-O7712)</f>
        <v>2.3230223183042211</v>
      </c>
      <c r="R7712">
        <f>ABS($J$5-O7712)</f>
        <v>1.7869402448493998E-2</v>
      </c>
      <c r="S7712">
        <f>ABS($J$6-O7712)</f>
        <v>0.57182087835180828</v>
      </c>
      <c r="T7712">
        <f>MIN(P7712:S7712)</f>
        <v>1.7869402448493998E-2</v>
      </c>
      <c r="U7712">
        <f>MATCH(T7712,P7712:S7712, 0)</f>
        <v>3</v>
      </c>
    </row>
    <row r="7713" spans="1:21" x14ac:dyDescent="0.35">
      <c r="A7713">
        <v>3</v>
      </c>
      <c r="B7713">
        <v>7702</v>
      </c>
      <c r="C7713" t="s">
        <v>14</v>
      </c>
      <c r="D7713" t="s">
        <v>15</v>
      </c>
      <c r="E7713" t="s">
        <v>131</v>
      </c>
      <c r="F7713" t="s">
        <v>132</v>
      </c>
      <c r="G7713" t="s">
        <v>133</v>
      </c>
      <c r="H7713" t="s">
        <v>134</v>
      </c>
      <c r="I7713" s="1">
        <v>42697</v>
      </c>
      <c r="J7713">
        <v>2016</v>
      </c>
      <c r="K7713" t="s">
        <v>77</v>
      </c>
      <c r="L7713" t="s">
        <v>78</v>
      </c>
      <c r="M7713" s="1">
        <v>42726</v>
      </c>
      <c r="N7713">
        <v>29</v>
      </c>
      <c r="O7713">
        <f>STANDARDIZE(N7713,$N$8,$N$9)</f>
        <v>-0.11636996746152814</v>
      </c>
      <c r="P7713">
        <f>ABS($J$3-O7713)</f>
        <v>0.41099625631536219</v>
      </c>
      <c r="Q7713">
        <f>ABS($J$4-O7713)</f>
        <v>2.3051529158557269</v>
      </c>
      <c r="R7713">
        <f>ABS($J$5-O7713)</f>
        <v>3.5738804896988025E-2</v>
      </c>
      <c r="S7713">
        <f>ABS($J$6-O7713)</f>
        <v>0.55395147590331428</v>
      </c>
      <c r="T7713">
        <f>MIN(P7713:S7713)</f>
        <v>3.5738804896988025E-2</v>
      </c>
      <c r="U7713">
        <f>MATCH(T7713,P7713:S7713, 0)</f>
        <v>3</v>
      </c>
    </row>
    <row r="7714" spans="1:21" x14ac:dyDescent="0.35">
      <c r="A7714">
        <v>4</v>
      </c>
      <c r="B7714">
        <v>7703</v>
      </c>
      <c r="C7714" t="s">
        <v>172</v>
      </c>
      <c r="D7714" t="s">
        <v>173</v>
      </c>
      <c r="E7714" t="s">
        <v>34</v>
      </c>
      <c r="F7714" t="s">
        <v>35</v>
      </c>
      <c r="G7714" t="s">
        <v>36</v>
      </c>
      <c r="H7714" t="s">
        <v>37</v>
      </c>
      <c r="I7714" s="1">
        <v>42697</v>
      </c>
      <c r="J7714">
        <v>2016</v>
      </c>
      <c r="K7714" t="s">
        <v>77</v>
      </c>
      <c r="L7714" t="s">
        <v>78</v>
      </c>
      <c r="M7714" s="1">
        <v>42757</v>
      </c>
      <c r="N7714">
        <v>60</v>
      </c>
      <c r="O7714">
        <f>STANDARDIZE(N7714,$N$8,$N$9)</f>
        <v>0.43758150844178612</v>
      </c>
      <c r="P7714">
        <f>ABS($J$3-O7714)</f>
        <v>0.96494773221867647</v>
      </c>
      <c r="Q7714">
        <f>ABS($J$4-O7714)</f>
        <v>1.7512014399524127</v>
      </c>
      <c r="R7714">
        <f>ABS($J$5-O7714)</f>
        <v>0.58969028080030228</v>
      </c>
      <c r="S7714">
        <f>ABS($J$6-O7714)</f>
        <v>0</v>
      </c>
      <c r="T7714">
        <f>MIN(P7714:S7714)</f>
        <v>0</v>
      </c>
      <c r="U7714">
        <f>MATCH(T7714,P7714:S7714, 0)</f>
        <v>4</v>
      </c>
    </row>
    <row r="7715" spans="1:21" x14ac:dyDescent="0.35">
      <c r="A7715">
        <v>1</v>
      </c>
      <c r="B7715">
        <v>7704</v>
      </c>
      <c r="C7715" t="s">
        <v>14</v>
      </c>
      <c r="D7715" t="s">
        <v>15</v>
      </c>
      <c r="E7715" t="s">
        <v>34</v>
      </c>
      <c r="F7715" t="s">
        <v>35</v>
      </c>
      <c r="G7715" t="s">
        <v>36</v>
      </c>
      <c r="H7715" t="s">
        <v>37</v>
      </c>
      <c r="I7715" s="1">
        <v>42698</v>
      </c>
      <c r="J7715">
        <v>2016</v>
      </c>
      <c r="K7715" t="s">
        <v>41</v>
      </c>
      <c r="L7715" t="s">
        <v>42</v>
      </c>
      <c r="O7715">
        <f>STANDARDIZE(N7715,$N$8,$N$9)</f>
        <v>-0.63458263846785445</v>
      </c>
      <c r="P7715">
        <f>ABS($J$3-O7715)</f>
        <v>0.1072164146909641</v>
      </c>
      <c r="Q7715">
        <f>ABS($J$4-O7715)</f>
        <v>2.8233655868620535</v>
      </c>
      <c r="R7715">
        <f>ABS($J$5-O7715)</f>
        <v>0.48247386610933829</v>
      </c>
      <c r="S7715">
        <f>ABS($J$6-O7715)</f>
        <v>1.0721641469096406</v>
      </c>
      <c r="T7715">
        <f>MIN(P7715:S7715)</f>
        <v>0.1072164146909641</v>
      </c>
      <c r="U7715">
        <f>MATCH(T7715,P7715:S7715, 0)</f>
        <v>1</v>
      </c>
    </row>
    <row r="7716" spans="1:21" x14ac:dyDescent="0.35">
      <c r="A7716">
        <v>1</v>
      </c>
      <c r="B7716">
        <v>7705</v>
      </c>
      <c r="C7716" t="s">
        <v>180</v>
      </c>
      <c r="D7716" t="s">
        <v>181</v>
      </c>
      <c r="E7716" t="s">
        <v>73</v>
      </c>
      <c r="F7716" t="s">
        <v>74</v>
      </c>
      <c r="G7716" t="s">
        <v>75</v>
      </c>
      <c r="H7716" t="s">
        <v>76</v>
      </c>
      <c r="I7716" s="1">
        <v>42698</v>
      </c>
      <c r="J7716">
        <v>2016</v>
      </c>
      <c r="K7716" t="s">
        <v>577</v>
      </c>
      <c r="L7716" t="s">
        <v>578</v>
      </c>
      <c r="M7716" s="1">
        <v>42502</v>
      </c>
      <c r="N7716">
        <v>11</v>
      </c>
      <c r="O7716">
        <f>STANDARDIZE(N7716,$N$8,$N$9)</f>
        <v>-0.43801921153442031</v>
      </c>
      <c r="P7716">
        <f>ABS($J$3-O7716)</f>
        <v>8.9347012242470047E-2</v>
      </c>
      <c r="Q7716">
        <f>ABS($J$4-O7716)</f>
        <v>2.6268021599286193</v>
      </c>
      <c r="R7716">
        <f>ABS($J$5-O7716)</f>
        <v>0.28591043917590414</v>
      </c>
      <c r="S7716">
        <f>ABS($J$6-O7716)</f>
        <v>0.87560071997620637</v>
      </c>
      <c r="T7716">
        <f>MIN(P7716:S7716)</f>
        <v>8.9347012242470047E-2</v>
      </c>
      <c r="U7716">
        <f>MATCH(T7716,P7716:S7716, 0)</f>
        <v>1</v>
      </c>
    </row>
    <row r="7717" spans="1:21" x14ac:dyDescent="0.35">
      <c r="A7717">
        <v>1</v>
      </c>
      <c r="B7717">
        <v>7706</v>
      </c>
      <c r="C7717" t="s">
        <v>67</v>
      </c>
      <c r="D7717" t="s">
        <v>68</v>
      </c>
      <c r="E7717" t="s">
        <v>34</v>
      </c>
      <c r="F7717" t="s">
        <v>35</v>
      </c>
      <c r="G7717" t="s">
        <v>36</v>
      </c>
      <c r="H7717" t="s">
        <v>37</v>
      </c>
      <c r="I7717" s="1">
        <v>42698</v>
      </c>
      <c r="J7717">
        <v>2016</v>
      </c>
      <c r="K7717" t="s">
        <v>577</v>
      </c>
      <c r="L7717" t="s">
        <v>578</v>
      </c>
      <c r="M7717" s="1">
        <v>42533</v>
      </c>
      <c r="N7717">
        <v>12</v>
      </c>
      <c r="O7717">
        <f>STANDARDIZE(N7717,$N$8,$N$9)</f>
        <v>-0.42014980908592631</v>
      </c>
      <c r="P7717">
        <f>ABS($J$3-O7717)</f>
        <v>0.10721641469096405</v>
      </c>
      <c r="Q7717">
        <f>ABS($J$4-O7717)</f>
        <v>2.6089327574801251</v>
      </c>
      <c r="R7717">
        <f>ABS($J$5-O7717)</f>
        <v>0.26804103672741014</v>
      </c>
      <c r="S7717">
        <f>ABS($J$6-O7717)</f>
        <v>0.85773131752771237</v>
      </c>
      <c r="T7717">
        <f>MIN(P7717:S7717)</f>
        <v>0.10721641469096405</v>
      </c>
      <c r="U7717">
        <f>MATCH(T7717,P7717:S7717, 0)</f>
        <v>1</v>
      </c>
    </row>
    <row r="7718" spans="1:21" x14ac:dyDescent="0.35">
      <c r="A7718">
        <v>3</v>
      </c>
      <c r="B7718">
        <v>7707</v>
      </c>
      <c r="C7718" t="s">
        <v>14</v>
      </c>
      <c r="D7718" t="s">
        <v>15</v>
      </c>
      <c r="E7718" t="s">
        <v>58</v>
      </c>
      <c r="F7718" t="s">
        <v>348</v>
      </c>
      <c r="G7718" t="s">
        <v>349</v>
      </c>
      <c r="H7718" t="s">
        <v>350</v>
      </c>
      <c r="I7718" s="1">
        <v>42698</v>
      </c>
      <c r="J7718">
        <v>2016</v>
      </c>
      <c r="K7718" t="s">
        <v>77</v>
      </c>
      <c r="L7718" t="s">
        <v>78</v>
      </c>
      <c r="M7718" s="1">
        <v>42716</v>
      </c>
      <c r="N7718">
        <v>18</v>
      </c>
      <c r="O7718">
        <f>STANDARDIZE(N7718,$N$8,$N$9)</f>
        <v>-0.31293339439496226</v>
      </c>
      <c r="P7718">
        <f>ABS($J$3-O7718)</f>
        <v>0.21443282938192809</v>
      </c>
      <c r="Q7718">
        <f>ABS($J$4-O7718)</f>
        <v>2.5017163427891611</v>
      </c>
      <c r="R7718">
        <f>ABS($J$5-O7718)</f>
        <v>0.1608246220364461</v>
      </c>
      <c r="S7718">
        <f>ABS($J$6-O7718)</f>
        <v>0.75051490283674838</v>
      </c>
      <c r="T7718">
        <f>MIN(P7718:S7718)</f>
        <v>0.1608246220364461</v>
      </c>
      <c r="U7718">
        <f>MATCH(T7718,P7718:S7718, 0)</f>
        <v>3</v>
      </c>
    </row>
    <row r="7719" spans="1:21" x14ac:dyDescent="0.35">
      <c r="A7719">
        <v>3</v>
      </c>
      <c r="B7719">
        <v>7708</v>
      </c>
      <c r="C7719" t="s">
        <v>30</v>
      </c>
      <c r="D7719" t="s">
        <v>31</v>
      </c>
      <c r="E7719" t="s">
        <v>52</v>
      </c>
      <c r="F7719" t="s">
        <v>53</v>
      </c>
      <c r="G7719" t="s">
        <v>54</v>
      </c>
      <c r="H7719" t="s">
        <v>55</v>
      </c>
      <c r="I7719" s="1">
        <v>42698</v>
      </c>
      <c r="J7719">
        <v>2016</v>
      </c>
      <c r="K7719" t="s">
        <v>233</v>
      </c>
      <c r="L7719" t="s">
        <v>234</v>
      </c>
      <c r="M7719" s="1">
        <v>42726</v>
      </c>
      <c r="N7719">
        <v>28</v>
      </c>
      <c r="O7719">
        <f>STANDARDIZE(N7719,$N$8,$N$9)</f>
        <v>-0.13423936991002217</v>
      </c>
      <c r="P7719">
        <f>ABS($J$3-O7719)</f>
        <v>0.39312685386686819</v>
      </c>
      <c r="Q7719">
        <f>ABS($J$4-O7719)</f>
        <v>2.3230223183042211</v>
      </c>
      <c r="R7719">
        <f>ABS($J$5-O7719)</f>
        <v>1.7869402448493998E-2</v>
      </c>
      <c r="S7719">
        <f>ABS($J$6-O7719)</f>
        <v>0.57182087835180828</v>
      </c>
      <c r="T7719">
        <f>MIN(P7719:S7719)</f>
        <v>1.7869402448493998E-2</v>
      </c>
      <c r="U7719">
        <f>MATCH(T7719,P7719:S7719, 0)</f>
        <v>3</v>
      </c>
    </row>
    <row r="7720" spans="1:21" x14ac:dyDescent="0.35">
      <c r="A7720">
        <v>4</v>
      </c>
      <c r="B7720">
        <v>7709</v>
      </c>
      <c r="C7720" t="s">
        <v>62</v>
      </c>
      <c r="D7720" t="s">
        <v>63</v>
      </c>
      <c r="E7720" t="s">
        <v>243</v>
      </c>
      <c r="F7720" t="s">
        <v>208</v>
      </c>
      <c r="G7720" t="s">
        <v>244</v>
      </c>
      <c r="H7720" t="s">
        <v>245</v>
      </c>
      <c r="I7720" s="1">
        <v>42698</v>
      </c>
      <c r="J7720">
        <v>2016</v>
      </c>
      <c r="K7720" t="s">
        <v>41</v>
      </c>
      <c r="L7720" t="s">
        <v>42</v>
      </c>
      <c r="M7720" s="1">
        <v>42758</v>
      </c>
      <c r="N7720">
        <v>60</v>
      </c>
      <c r="O7720">
        <f>STANDARDIZE(N7720,$N$8,$N$9)</f>
        <v>0.43758150844178612</v>
      </c>
      <c r="P7720">
        <f>ABS($J$3-O7720)</f>
        <v>0.96494773221867647</v>
      </c>
      <c r="Q7720">
        <f>ABS($J$4-O7720)</f>
        <v>1.7512014399524127</v>
      </c>
      <c r="R7720">
        <f>ABS($J$5-O7720)</f>
        <v>0.58969028080030228</v>
      </c>
      <c r="S7720">
        <f>ABS($J$6-O7720)</f>
        <v>0</v>
      </c>
      <c r="T7720">
        <f>MIN(P7720:S7720)</f>
        <v>0</v>
      </c>
      <c r="U7720">
        <f>MATCH(T7720,P7720:S7720, 0)</f>
        <v>4</v>
      </c>
    </row>
    <row r="7721" spans="1:21" x14ac:dyDescent="0.35">
      <c r="A7721">
        <v>4</v>
      </c>
      <c r="B7721">
        <v>7710</v>
      </c>
      <c r="C7721" t="s">
        <v>112</v>
      </c>
      <c r="D7721" t="s">
        <v>113</v>
      </c>
      <c r="E7721" t="s">
        <v>131</v>
      </c>
      <c r="F7721" t="s">
        <v>132</v>
      </c>
      <c r="G7721" t="s">
        <v>133</v>
      </c>
      <c r="H7721" t="s">
        <v>134</v>
      </c>
      <c r="I7721" s="1">
        <v>42698</v>
      </c>
      <c r="J7721">
        <v>2016</v>
      </c>
      <c r="K7721" t="s">
        <v>41</v>
      </c>
      <c r="L7721" t="s">
        <v>42</v>
      </c>
      <c r="M7721" s="1">
        <v>42760</v>
      </c>
      <c r="N7721">
        <v>62</v>
      </c>
      <c r="O7721">
        <f>STANDARDIZE(N7721,$N$8,$N$9)</f>
        <v>0.47332031333877417</v>
      </c>
      <c r="P7721">
        <f>ABS($J$3-O7721)</f>
        <v>1.0006865371156646</v>
      </c>
      <c r="Q7721">
        <f>ABS($J$4-O7721)</f>
        <v>1.7154626350554247</v>
      </c>
      <c r="R7721">
        <f>ABS($J$5-O7721)</f>
        <v>0.62542908569729039</v>
      </c>
      <c r="S7721">
        <f>ABS($J$6-O7721)</f>
        <v>3.5738804896988052E-2</v>
      </c>
      <c r="T7721">
        <f>MIN(P7721:S7721)</f>
        <v>3.5738804896988052E-2</v>
      </c>
      <c r="U7721">
        <f>MATCH(T7721,P7721:S7721, 0)</f>
        <v>4</v>
      </c>
    </row>
    <row r="7722" spans="1:21" x14ac:dyDescent="0.35">
      <c r="A7722">
        <v>3</v>
      </c>
      <c r="B7722">
        <v>7711</v>
      </c>
      <c r="C7722" t="s">
        <v>30</v>
      </c>
      <c r="D7722" t="s">
        <v>31</v>
      </c>
      <c r="E7722" t="s">
        <v>149</v>
      </c>
      <c r="F7722" t="s">
        <v>150</v>
      </c>
      <c r="G7722" t="s">
        <v>215</v>
      </c>
      <c r="H7722" t="s">
        <v>216</v>
      </c>
      <c r="I7722" s="1">
        <v>42699</v>
      </c>
      <c r="J7722">
        <v>2016</v>
      </c>
      <c r="K7722" t="s">
        <v>77</v>
      </c>
      <c r="L7722" t="s">
        <v>78</v>
      </c>
      <c r="M7722" s="1">
        <v>42716</v>
      </c>
      <c r="N7722">
        <v>17</v>
      </c>
      <c r="O7722">
        <f>STANDARDIZE(N7722,$N$8,$N$9)</f>
        <v>-0.33080279684345626</v>
      </c>
      <c r="P7722">
        <f>ABS($J$3-O7722)</f>
        <v>0.19656342693343409</v>
      </c>
      <c r="Q7722">
        <f>ABS($J$4-O7722)</f>
        <v>2.5195857452376553</v>
      </c>
      <c r="R7722">
        <f>ABS($J$5-O7722)</f>
        <v>0.17869402448494009</v>
      </c>
      <c r="S7722">
        <f>ABS($J$6-O7722)</f>
        <v>0.76838430528524237</v>
      </c>
      <c r="T7722">
        <f>MIN(P7722:S7722)</f>
        <v>0.17869402448494009</v>
      </c>
      <c r="U7722">
        <f>MATCH(T7722,P7722:S7722, 0)</f>
        <v>3</v>
      </c>
    </row>
    <row r="7723" spans="1:21" x14ac:dyDescent="0.35">
      <c r="A7723">
        <v>4</v>
      </c>
      <c r="B7723">
        <v>7712</v>
      </c>
      <c r="C7723" t="s">
        <v>62</v>
      </c>
      <c r="D7723" t="s">
        <v>63</v>
      </c>
      <c r="E7723" t="s">
        <v>131</v>
      </c>
      <c r="F7723" t="s">
        <v>132</v>
      </c>
      <c r="G7723" t="s">
        <v>327</v>
      </c>
      <c r="H7723" t="s">
        <v>328</v>
      </c>
      <c r="I7723" s="1">
        <v>42699</v>
      </c>
      <c r="J7723">
        <v>2016</v>
      </c>
      <c r="K7723" t="s">
        <v>41</v>
      </c>
      <c r="L7723" t="s">
        <v>42</v>
      </c>
      <c r="M7723" s="1">
        <v>43070</v>
      </c>
      <c r="N7723">
        <v>48</v>
      </c>
      <c r="O7723">
        <f>STANDARDIZE(N7723,$N$8,$N$9)</f>
        <v>0.22314867905985802</v>
      </c>
      <c r="P7723">
        <f>ABS($J$3-O7723)</f>
        <v>0.75051490283674838</v>
      </c>
      <c r="Q7723">
        <f>ABS($J$4-O7723)</f>
        <v>1.9656342693343409</v>
      </c>
      <c r="R7723">
        <f>ABS($J$5-O7723)</f>
        <v>0.37525745141837419</v>
      </c>
      <c r="S7723">
        <f>ABS($J$6-O7723)</f>
        <v>0.21443282938192809</v>
      </c>
      <c r="T7723">
        <f>MIN(P7723:S7723)</f>
        <v>0.21443282938192809</v>
      </c>
      <c r="U7723">
        <f>MATCH(T7723,P7723:S7723, 0)</f>
        <v>4</v>
      </c>
    </row>
    <row r="7724" spans="1:21" x14ac:dyDescent="0.35">
      <c r="A7724">
        <v>4</v>
      </c>
      <c r="B7724">
        <v>7713</v>
      </c>
      <c r="C7724" t="s">
        <v>239</v>
      </c>
      <c r="D7724" t="s">
        <v>240</v>
      </c>
      <c r="E7724" t="s">
        <v>296</v>
      </c>
      <c r="F7724" t="s">
        <v>297</v>
      </c>
      <c r="G7724" t="s">
        <v>298</v>
      </c>
      <c r="H7724" t="s">
        <v>299</v>
      </c>
      <c r="I7724" s="1">
        <v>42699</v>
      </c>
      <c r="J7724">
        <v>2016</v>
      </c>
      <c r="K7724" t="s">
        <v>69</v>
      </c>
      <c r="L7724" t="s">
        <v>70</v>
      </c>
      <c r="M7724" s="1">
        <v>42756</v>
      </c>
      <c r="N7724">
        <v>57</v>
      </c>
      <c r="O7724">
        <f>STANDARDIZE(N7724,$N$8,$N$9)</f>
        <v>0.38397330109630412</v>
      </c>
      <c r="P7724">
        <f>ABS($J$3-O7724)</f>
        <v>0.91133952487319447</v>
      </c>
      <c r="Q7724">
        <f>ABS($J$4-O7724)</f>
        <v>1.8048096472978949</v>
      </c>
      <c r="R7724">
        <f>ABS($J$5-O7724)</f>
        <v>0.53608207345482028</v>
      </c>
      <c r="S7724">
        <f>ABS($J$6-O7724)</f>
        <v>5.3608207345481995E-2</v>
      </c>
      <c r="T7724">
        <f>MIN(P7724:S7724)</f>
        <v>5.3608207345481995E-2</v>
      </c>
      <c r="U7724">
        <f>MATCH(T7724,P7724:S7724, 0)</f>
        <v>4</v>
      </c>
    </row>
    <row r="7725" spans="1:21" x14ac:dyDescent="0.35">
      <c r="A7725">
        <v>1</v>
      </c>
      <c r="B7725">
        <v>7714</v>
      </c>
      <c r="C7725" t="s">
        <v>276</v>
      </c>
      <c r="D7725" t="s">
        <v>277</v>
      </c>
      <c r="E7725" t="s">
        <v>84</v>
      </c>
      <c r="F7725" t="s">
        <v>85</v>
      </c>
      <c r="G7725" t="s">
        <v>153</v>
      </c>
      <c r="H7725" t="s">
        <v>154</v>
      </c>
      <c r="I7725" s="1">
        <v>42700</v>
      </c>
      <c r="J7725">
        <v>2016</v>
      </c>
      <c r="K7725" t="s">
        <v>77</v>
      </c>
      <c r="L7725" t="s">
        <v>78</v>
      </c>
      <c r="M7725" s="1">
        <v>42655</v>
      </c>
      <c r="N7725">
        <v>14</v>
      </c>
      <c r="O7725">
        <f>STANDARDIZE(N7725,$N$8,$N$9)</f>
        <v>-0.38441100418893831</v>
      </c>
      <c r="P7725">
        <f>ABS($J$3-O7725)</f>
        <v>0.14295521958795204</v>
      </c>
      <c r="Q7725">
        <f>ABS($J$4-O7725)</f>
        <v>2.5731939525831371</v>
      </c>
      <c r="R7725">
        <f>ABS($J$5-O7725)</f>
        <v>0.23230223183042215</v>
      </c>
      <c r="S7725">
        <f>ABS($J$6-O7725)</f>
        <v>0.82199251263072437</v>
      </c>
      <c r="T7725">
        <f>MIN(P7725:S7725)</f>
        <v>0.14295521958795204</v>
      </c>
      <c r="U7725">
        <f>MATCH(T7725,P7725:S7725, 0)</f>
        <v>1</v>
      </c>
    </row>
    <row r="7726" spans="1:21" x14ac:dyDescent="0.35">
      <c r="A7726">
        <v>3</v>
      </c>
      <c r="B7726">
        <v>7715</v>
      </c>
      <c r="C7726" t="s">
        <v>14</v>
      </c>
      <c r="D7726" t="s">
        <v>15</v>
      </c>
      <c r="E7726" t="s">
        <v>79</v>
      </c>
      <c r="F7726" t="s">
        <v>35</v>
      </c>
      <c r="G7726" t="s">
        <v>80</v>
      </c>
      <c r="H7726" t="s">
        <v>81</v>
      </c>
      <c r="I7726" s="1">
        <v>42700</v>
      </c>
      <c r="J7726">
        <v>2016</v>
      </c>
      <c r="K7726" t="s">
        <v>77</v>
      </c>
      <c r="L7726" t="s">
        <v>78</v>
      </c>
      <c r="M7726" s="1">
        <v>42723</v>
      </c>
      <c r="N7726">
        <v>23</v>
      </c>
      <c r="O7726">
        <f>STANDARDIZE(N7726,$N$8,$N$9)</f>
        <v>-0.22358638215249221</v>
      </c>
      <c r="P7726">
        <f>ABS($J$3-O7726)</f>
        <v>0.30377984162439814</v>
      </c>
      <c r="Q7726">
        <f>ABS($J$4-O7726)</f>
        <v>2.4123693305466913</v>
      </c>
      <c r="R7726">
        <f>ABS($J$5-O7726)</f>
        <v>7.1477609793976049E-2</v>
      </c>
      <c r="S7726">
        <f>ABS($J$6-O7726)</f>
        <v>0.66116789059427838</v>
      </c>
      <c r="T7726">
        <f>MIN(P7726:S7726)</f>
        <v>7.1477609793976049E-2</v>
      </c>
      <c r="U7726">
        <f>MATCH(T7726,P7726:S7726, 0)</f>
        <v>3</v>
      </c>
    </row>
    <row r="7727" spans="1:21" x14ac:dyDescent="0.35">
      <c r="A7727">
        <v>3</v>
      </c>
      <c r="B7727">
        <v>7716</v>
      </c>
      <c r="C7727" t="s">
        <v>292</v>
      </c>
      <c r="D7727" t="s">
        <v>293</v>
      </c>
      <c r="E7727" t="s">
        <v>79</v>
      </c>
      <c r="F7727" t="s">
        <v>35</v>
      </c>
      <c r="G7727" t="s">
        <v>80</v>
      </c>
      <c r="H7727" t="s">
        <v>81</v>
      </c>
      <c r="I7727" s="1">
        <v>42700</v>
      </c>
      <c r="J7727">
        <v>2016</v>
      </c>
      <c r="K7727" t="s">
        <v>41</v>
      </c>
      <c r="L7727" t="s">
        <v>42</v>
      </c>
      <c r="M7727" s="1">
        <v>42724</v>
      </c>
      <c r="N7727">
        <v>24</v>
      </c>
      <c r="O7727">
        <f>STANDARDIZE(N7727,$N$8,$N$9)</f>
        <v>-0.20571697970399819</v>
      </c>
      <c r="P7727">
        <f>ABS($J$3-O7727)</f>
        <v>0.32164924407289219</v>
      </c>
      <c r="Q7727">
        <f>ABS($J$4-O7727)</f>
        <v>2.3944999280981971</v>
      </c>
      <c r="R7727">
        <f>ABS($J$5-O7727)</f>
        <v>5.3608207345482023E-2</v>
      </c>
      <c r="S7727">
        <f>ABS($J$6-O7727)</f>
        <v>0.64329848814578428</v>
      </c>
      <c r="T7727">
        <f>MIN(P7727:S7727)</f>
        <v>5.3608207345482023E-2</v>
      </c>
      <c r="U7727">
        <f>MATCH(T7727,P7727:S7727, 0)</f>
        <v>3</v>
      </c>
    </row>
    <row r="7728" spans="1:21" x14ac:dyDescent="0.35">
      <c r="A7728">
        <v>1</v>
      </c>
      <c r="B7728">
        <v>7717</v>
      </c>
      <c r="C7728" t="s">
        <v>229</v>
      </c>
      <c r="D7728" t="s">
        <v>230</v>
      </c>
      <c r="E7728" t="s">
        <v>73</v>
      </c>
      <c r="F7728" t="s">
        <v>74</v>
      </c>
      <c r="G7728" t="s">
        <v>75</v>
      </c>
      <c r="H7728" t="s">
        <v>76</v>
      </c>
      <c r="I7728" s="1">
        <v>42701</v>
      </c>
      <c r="J7728">
        <v>2016</v>
      </c>
      <c r="K7728" t="s">
        <v>125</v>
      </c>
      <c r="L7728" t="s">
        <v>126</v>
      </c>
      <c r="M7728" s="1">
        <v>42701</v>
      </c>
      <c r="N7728">
        <v>0</v>
      </c>
      <c r="O7728">
        <f>STANDARDIZE(N7728,$N$8,$N$9)</f>
        <v>-0.63458263846785445</v>
      </c>
      <c r="P7728">
        <f>ABS($J$3-O7728)</f>
        <v>0.1072164146909641</v>
      </c>
      <c r="Q7728">
        <f>ABS($J$4-O7728)</f>
        <v>2.8233655868620535</v>
      </c>
      <c r="R7728">
        <f>ABS($J$5-O7728)</f>
        <v>0.48247386610933829</v>
      </c>
      <c r="S7728">
        <f>ABS($J$6-O7728)</f>
        <v>1.0721641469096406</v>
      </c>
      <c r="T7728">
        <f>MIN(P7728:S7728)</f>
        <v>0.1072164146909641</v>
      </c>
      <c r="U7728">
        <f>MATCH(T7728,P7728:S7728, 0)</f>
        <v>1</v>
      </c>
    </row>
    <row r="7729" spans="1:21" x14ac:dyDescent="0.35">
      <c r="A7729">
        <v>1</v>
      </c>
      <c r="B7729">
        <v>7718</v>
      </c>
      <c r="C7729" t="s">
        <v>14</v>
      </c>
      <c r="D7729" t="s">
        <v>15</v>
      </c>
      <c r="E7729" t="s">
        <v>73</v>
      </c>
      <c r="F7729" t="s">
        <v>74</v>
      </c>
      <c r="G7729" t="s">
        <v>75</v>
      </c>
      <c r="H7729" t="s">
        <v>76</v>
      </c>
      <c r="I7729" s="1">
        <v>42702</v>
      </c>
      <c r="J7729">
        <v>2016</v>
      </c>
      <c r="K7729" t="s">
        <v>125</v>
      </c>
      <c r="L7729" t="s">
        <v>126</v>
      </c>
      <c r="M7729" s="1">
        <v>42703</v>
      </c>
      <c r="N7729">
        <v>1</v>
      </c>
      <c r="O7729">
        <f>STANDARDIZE(N7729,$N$8,$N$9)</f>
        <v>-0.61671323601936046</v>
      </c>
      <c r="P7729">
        <f>ABS($J$3-O7729)</f>
        <v>8.9347012242470103E-2</v>
      </c>
      <c r="Q7729">
        <f>ABS($J$4-O7729)</f>
        <v>2.8054961844135593</v>
      </c>
      <c r="R7729">
        <f>ABS($J$5-O7729)</f>
        <v>0.46460446366084429</v>
      </c>
      <c r="S7729">
        <f>ABS($J$6-O7729)</f>
        <v>1.0542947444611466</v>
      </c>
      <c r="T7729">
        <f>MIN(P7729:S7729)</f>
        <v>8.9347012242470103E-2</v>
      </c>
      <c r="U7729">
        <f>MATCH(T7729,P7729:S7729, 0)</f>
        <v>1</v>
      </c>
    </row>
    <row r="7730" spans="1:21" x14ac:dyDescent="0.35">
      <c r="A7730">
        <v>1</v>
      </c>
      <c r="B7730">
        <v>7719</v>
      </c>
      <c r="C7730" t="s">
        <v>14</v>
      </c>
      <c r="D7730" t="s">
        <v>15</v>
      </c>
      <c r="E7730" t="s">
        <v>79</v>
      </c>
      <c r="F7730" t="s">
        <v>35</v>
      </c>
      <c r="G7730" t="s">
        <v>80</v>
      </c>
      <c r="H7730" t="s">
        <v>81</v>
      </c>
      <c r="I7730" s="1">
        <v>42702</v>
      </c>
      <c r="J7730">
        <v>2016</v>
      </c>
      <c r="K7730" t="s">
        <v>176</v>
      </c>
      <c r="L7730" t="s">
        <v>177</v>
      </c>
      <c r="M7730" s="1">
        <v>42381</v>
      </c>
      <c r="N7730">
        <v>3</v>
      </c>
      <c r="O7730">
        <f>STANDARDIZE(N7730,$N$8,$N$9)</f>
        <v>-0.58097443112237235</v>
      </c>
      <c r="P7730">
        <f>ABS($J$3-O7730)</f>
        <v>5.3608207345481995E-2</v>
      </c>
      <c r="Q7730">
        <f>ABS($J$4-O7730)</f>
        <v>2.7697573795165713</v>
      </c>
      <c r="R7730">
        <f>ABS($J$5-O7730)</f>
        <v>0.42886565876385618</v>
      </c>
      <c r="S7730">
        <f>ABS($J$6-O7730)</f>
        <v>1.0185559395641586</v>
      </c>
      <c r="T7730">
        <f>MIN(P7730:S7730)</f>
        <v>5.3608207345481995E-2</v>
      </c>
      <c r="U7730">
        <f>MATCH(T7730,P7730:S7730, 0)</f>
        <v>1</v>
      </c>
    </row>
    <row r="7731" spans="1:21" x14ac:dyDescent="0.35">
      <c r="A7731">
        <v>1</v>
      </c>
      <c r="B7731">
        <v>7720</v>
      </c>
      <c r="C7731" t="s">
        <v>300</v>
      </c>
      <c r="D7731" t="s">
        <v>301</v>
      </c>
      <c r="E7731" t="s">
        <v>79</v>
      </c>
      <c r="F7731" t="s">
        <v>35</v>
      </c>
      <c r="G7731" t="s">
        <v>80</v>
      </c>
      <c r="H7731" t="s">
        <v>81</v>
      </c>
      <c r="I7731" s="1">
        <v>42702</v>
      </c>
      <c r="J7731">
        <v>2016</v>
      </c>
      <c r="K7731" t="s">
        <v>41</v>
      </c>
      <c r="L7731" t="s">
        <v>42</v>
      </c>
      <c r="M7731" s="1">
        <v>42502</v>
      </c>
      <c r="N7731">
        <v>7</v>
      </c>
      <c r="O7731">
        <f>STANDARDIZE(N7731,$N$8,$N$9)</f>
        <v>-0.50949682132839635</v>
      </c>
      <c r="P7731">
        <f>ABS($J$3-O7731)</f>
        <v>1.7869402448493998E-2</v>
      </c>
      <c r="Q7731">
        <f>ABS($J$4-O7731)</f>
        <v>2.6982797697225953</v>
      </c>
      <c r="R7731">
        <f>ABS($J$5-O7731)</f>
        <v>0.35738804896988019</v>
      </c>
      <c r="S7731">
        <f>ABS($J$6-O7731)</f>
        <v>0.94707832977018247</v>
      </c>
      <c r="T7731">
        <f>MIN(P7731:S7731)</f>
        <v>1.7869402448493998E-2</v>
      </c>
      <c r="U7731">
        <f>MATCH(T7731,P7731:S7731, 0)</f>
        <v>1</v>
      </c>
    </row>
    <row r="7732" spans="1:21" x14ac:dyDescent="0.35">
      <c r="A7732">
        <v>1</v>
      </c>
      <c r="B7732">
        <v>7721</v>
      </c>
      <c r="C7732" t="s">
        <v>239</v>
      </c>
      <c r="D7732" t="s">
        <v>240</v>
      </c>
      <c r="E7732" t="s">
        <v>131</v>
      </c>
      <c r="F7732" t="s">
        <v>132</v>
      </c>
      <c r="G7732" t="s">
        <v>133</v>
      </c>
      <c r="H7732" t="s">
        <v>134</v>
      </c>
      <c r="I7732" s="1">
        <v>42702</v>
      </c>
      <c r="J7732">
        <v>2016</v>
      </c>
      <c r="K7732" t="s">
        <v>331</v>
      </c>
      <c r="L7732" t="s">
        <v>332</v>
      </c>
      <c r="M7732" s="1">
        <v>42502</v>
      </c>
      <c r="N7732">
        <v>7</v>
      </c>
      <c r="O7732">
        <f>STANDARDIZE(N7732,$N$8,$N$9)</f>
        <v>-0.50949682132839635</v>
      </c>
      <c r="P7732">
        <f>ABS($J$3-O7732)</f>
        <v>1.7869402448493998E-2</v>
      </c>
      <c r="Q7732">
        <f>ABS($J$4-O7732)</f>
        <v>2.6982797697225953</v>
      </c>
      <c r="R7732">
        <f>ABS($J$5-O7732)</f>
        <v>0.35738804896988019</v>
      </c>
      <c r="S7732">
        <f>ABS($J$6-O7732)</f>
        <v>0.94707832977018247</v>
      </c>
      <c r="T7732">
        <f>MIN(P7732:S7732)</f>
        <v>1.7869402448493998E-2</v>
      </c>
      <c r="U7732">
        <f>MATCH(T7732,P7732:S7732, 0)</f>
        <v>1</v>
      </c>
    </row>
    <row r="7733" spans="1:21" x14ac:dyDescent="0.35">
      <c r="A7733">
        <v>1</v>
      </c>
      <c r="B7733">
        <v>7722</v>
      </c>
      <c r="C7733" t="s">
        <v>30</v>
      </c>
      <c r="D7733" t="s">
        <v>31</v>
      </c>
      <c r="E7733" t="s">
        <v>79</v>
      </c>
      <c r="F7733" t="s">
        <v>35</v>
      </c>
      <c r="G7733" t="s">
        <v>80</v>
      </c>
      <c r="H7733" t="s">
        <v>81</v>
      </c>
      <c r="I7733" s="1">
        <v>42702</v>
      </c>
      <c r="J7733">
        <v>2016</v>
      </c>
      <c r="K7733" t="s">
        <v>77</v>
      </c>
      <c r="L7733" t="s">
        <v>78</v>
      </c>
      <c r="M7733" s="1">
        <v>42594</v>
      </c>
      <c r="N7733">
        <v>10</v>
      </c>
      <c r="O7733">
        <f>STANDARDIZE(N7733,$N$8,$N$9)</f>
        <v>-0.4558886139829143</v>
      </c>
      <c r="P7733">
        <f>ABS($J$3-O7733)</f>
        <v>7.1477609793976049E-2</v>
      </c>
      <c r="Q7733">
        <f>ABS($J$4-O7733)</f>
        <v>2.6446715623771131</v>
      </c>
      <c r="R7733">
        <f>ABS($J$5-O7733)</f>
        <v>0.30377984162439814</v>
      </c>
      <c r="S7733">
        <f>ABS($J$6-O7733)</f>
        <v>0.89347012242470036</v>
      </c>
      <c r="T7733">
        <f>MIN(P7733:S7733)</f>
        <v>7.1477609793976049E-2</v>
      </c>
      <c r="U7733">
        <f>MATCH(T7733,P7733:S7733, 0)</f>
        <v>1</v>
      </c>
    </row>
    <row r="7734" spans="1:21" x14ac:dyDescent="0.35">
      <c r="A7734">
        <v>1</v>
      </c>
      <c r="B7734">
        <v>7723</v>
      </c>
      <c r="C7734" t="s">
        <v>357</v>
      </c>
      <c r="D7734" t="s">
        <v>358</v>
      </c>
      <c r="E7734" t="s">
        <v>131</v>
      </c>
      <c r="F7734" t="s">
        <v>132</v>
      </c>
      <c r="G7734" t="s">
        <v>211</v>
      </c>
      <c r="H7734" t="s">
        <v>212</v>
      </c>
      <c r="I7734" s="1">
        <v>42702</v>
      </c>
      <c r="J7734">
        <v>2016</v>
      </c>
      <c r="K7734" t="s">
        <v>166</v>
      </c>
      <c r="L7734" t="s">
        <v>167</v>
      </c>
      <c r="M7734" s="1">
        <v>42716</v>
      </c>
      <c r="N7734">
        <v>14</v>
      </c>
      <c r="O7734">
        <f>STANDARDIZE(N7734,$N$8,$N$9)</f>
        <v>-0.38441100418893831</v>
      </c>
      <c r="P7734">
        <f>ABS($J$3-O7734)</f>
        <v>0.14295521958795204</v>
      </c>
      <c r="Q7734">
        <f>ABS($J$4-O7734)</f>
        <v>2.5731939525831371</v>
      </c>
      <c r="R7734">
        <f>ABS($J$5-O7734)</f>
        <v>0.23230223183042215</v>
      </c>
      <c r="S7734">
        <f>ABS($J$6-O7734)</f>
        <v>0.82199251263072437</v>
      </c>
      <c r="T7734">
        <f>MIN(P7734:S7734)</f>
        <v>0.14295521958795204</v>
      </c>
      <c r="U7734">
        <f>MATCH(T7734,P7734:S7734, 0)</f>
        <v>1</v>
      </c>
    </row>
    <row r="7735" spans="1:21" x14ac:dyDescent="0.35">
      <c r="A7735">
        <v>1</v>
      </c>
      <c r="B7735">
        <v>7724</v>
      </c>
      <c r="C7735" t="s">
        <v>135</v>
      </c>
      <c r="D7735" t="s">
        <v>136</v>
      </c>
      <c r="E7735" t="s">
        <v>141</v>
      </c>
      <c r="F7735" t="s">
        <v>142</v>
      </c>
      <c r="G7735" t="s">
        <v>143</v>
      </c>
      <c r="H7735" t="s">
        <v>144</v>
      </c>
      <c r="I7735" s="1">
        <v>42702</v>
      </c>
      <c r="J7735">
        <v>2016</v>
      </c>
      <c r="K7735" t="s">
        <v>41</v>
      </c>
      <c r="L7735" t="s">
        <v>42</v>
      </c>
      <c r="M7735" s="1">
        <v>42718</v>
      </c>
      <c r="N7735">
        <v>16</v>
      </c>
      <c r="O7735">
        <f>STANDARDIZE(N7735,$N$8,$N$9)</f>
        <v>-0.34867219929195026</v>
      </c>
      <c r="P7735">
        <f>ABS($J$3-O7735)</f>
        <v>0.17869402448494009</v>
      </c>
      <c r="Q7735">
        <f>ABS($J$4-O7735)</f>
        <v>2.5374551476861491</v>
      </c>
      <c r="R7735">
        <f>ABS($J$5-O7735)</f>
        <v>0.19656342693343409</v>
      </c>
      <c r="S7735">
        <f>ABS($J$6-O7735)</f>
        <v>0.78625370773373637</v>
      </c>
      <c r="T7735">
        <f>MIN(P7735:S7735)</f>
        <v>0.17869402448494009</v>
      </c>
      <c r="U7735">
        <f>MATCH(T7735,P7735:S7735, 0)</f>
        <v>1</v>
      </c>
    </row>
    <row r="7736" spans="1:21" x14ac:dyDescent="0.35">
      <c r="A7736">
        <v>3</v>
      </c>
      <c r="B7736">
        <v>7725</v>
      </c>
      <c r="C7736" t="s">
        <v>14</v>
      </c>
      <c r="D7736" t="s">
        <v>15</v>
      </c>
      <c r="E7736" t="s">
        <v>34</v>
      </c>
      <c r="F7736" t="s">
        <v>35</v>
      </c>
      <c r="G7736" t="s">
        <v>468</v>
      </c>
      <c r="H7736" t="s">
        <v>469</v>
      </c>
      <c r="I7736" s="1">
        <v>42702</v>
      </c>
      <c r="J7736">
        <v>2016</v>
      </c>
      <c r="K7736" t="s">
        <v>69</v>
      </c>
      <c r="L7736" t="s">
        <v>70</v>
      </c>
      <c r="M7736" s="1">
        <v>42719</v>
      </c>
      <c r="N7736">
        <v>17</v>
      </c>
      <c r="O7736">
        <f>STANDARDIZE(N7736,$N$8,$N$9)</f>
        <v>-0.33080279684345626</v>
      </c>
      <c r="P7736">
        <f>ABS($J$3-O7736)</f>
        <v>0.19656342693343409</v>
      </c>
      <c r="Q7736">
        <f>ABS($J$4-O7736)</f>
        <v>2.5195857452376553</v>
      </c>
      <c r="R7736">
        <f>ABS($J$5-O7736)</f>
        <v>0.17869402448494009</v>
      </c>
      <c r="S7736">
        <f>ABS($J$6-O7736)</f>
        <v>0.76838430528524237</v>
      </c>
      <c r="T7736">
        <f>MIN(P7736:S7736)</f>
        <v>0.17869402448494009</v>
      </c>
      <c r="U7736">
        <f>MATCH(T7736,P7736:S7736, 0)</f>
        <v>3</v>
      </c>
    </row>
    <row r="7737" spans="1:21" x14ac:dyDescent="0.35">
      <c r="A7737">
        <v>3</v>
      </c>
      <c r="B7737">
        <v>7726</v>
      </c>
      <c r="C7737" t="s">
        <v>14</v>
      </c>
      <c r="D7737" t="s">
        <v>15</v>
      </c>
      <c r="E7737" t="s">
        <v>16</v>
      </c>
      <c r="F7737" t="s">
        <v>17</v>
      </c>
      <c r="G7737" t="s">
        <v>18</v>
      </c>
      <c r="H7737" t="s">
        <v>19</v>
      </c>
      <c r="I7737" s="1">
        <v>42702</v>
      </c>
      <c r="J7737">
        <v>2016</v>
      </c>
      <c r="K7737" t="s">
        <v>41</v>
      </c>
      <c r="L7737" t="s">
        <v>42</v>
      </c>
      <c r="M7737" s="1">
        <v>42726</v>
      </c>
      <c r="N7737">
        <v>24</v>
      </c>
      <c r="O7737">
        <f>STANDARDIZE(N7737,$N$8,$N$9)</f>
        <v>-0.20571697970399819</v>
      </c>
      <c r="P7737">
        <f>ABS($J$3-O7737)</f>
        <v>0.32164924407289219</v>
      </c>
      <c r="Q7737">
        <f>ABS($J$4-O7737)</f>
        <v>2.3944999280981971</v>
      </c>
      <c r="R7737">
        <f>ABS($J$5-O7737)</f>
        <v>5.3608207345482023E-2</v>
      </c>
      <c r="S7737">
        <f>ABS($J$6-O7737)</f>
        <v>0.64329848814578428</v>
      </c>
      <c r="T7737">
        <f>MIN(P7737:S7737)</f>
        <v>5.3608207345482023E-2</v>
      </c>
      <c r="U7737">
        <f>MATCH(T7737,P7737:S7737, 0)</f>
        <v>3</v>
      </c>
    </row>
    <row r="7738" spans="1:21" x14ac:dyDescent="0.35">
      <c r="A7738">
        <v>3</v>
      </c>
      <c r="B7738">
        <v>7727</v>
      </c>
      <c r="C7738" t="s">
        <v>14</v>
      </c>
      <c r="D7738" t="s">
        <v>15</v>
      </c>
      <c r="E7738" t="s">
        <v>34</v>
      </c>
      <c r="F7738" t="s">
        <v>35</v>
      </c>
      <c r="G7738" t="s">
        <v>468</v>
      </c>
      <c r="H7738" t="s">
        <v>469</v>
      </c>
      <c r="I7738" s="1">
        <v>42702</v>
      </c>
      <c r="J7738">
        <v>2016</v>
      </c>
      <c r="K7738" t="s">
        <v>69</v>
      </c>
      <c r="L7738" t="s">
        <v>70</v>
      </c>
      <c r="M7738" s="1">
        <v>42726</v>
      </c>
      <c r="N7738">
        <v>24</v>
      </c>
      <c r="O7738">
        <f>STANDARDIZE(N7738,$N$8,$N$9)</f>
        <v>-0.20571697970399819</v>
      </c>
      <c r="P7738">
        <f>ABS($J$3-O7738)</f>
        <v>0.32164924407289219</v>
      </c>
      <c r="Q7738">
        <f>ABS($J$4-O7738)</f>
        <v>2.3944999280981971</v>
      </c>
      <c r="R7738">
        <f>ABS($J$5-O7738)</f>
        <v>5.3608207345482023E-2</v>
      </c>
      <c r="S7738">
        <f>ABS($J$6-O7738)</f>
        <v>0.64329848814578428</v>
      </c>
      <c r="T7738">
        <f>MIN(P7738:S7738)</f>
        <v>5.3608207345482023E-2</v>
      </c>
      <c r="U7738">
        <f>MATCH(T7738,P7738:S7738, 0)</f>
        <v>3</v>
      </c>
    </row>
    <row r="7739" spans="1:21" x14ac:dyDescent="0.35">
      <c r="A7739">
        <v>3</v>
      </c>
      <c r="B7739">
        <v>7728</v>
      </c>
      <c r="C7739" t="s">
        <v>464</v>
      </c>
      <c r="D7739" t="s">
        <v>465</v>
      </c>
      <c r="E7739" t="s">
        <v>96</v>
      </c>
      <c r="F7739" t="s">
        <v>97</v>
      </c>
      <c r="G7739" t="s">
        <v>98</v>
      </c>
      <c r="H7739" t="s">
        <v>99</v>
      </c>
      <c r="I7739" s="1">
        <v>42702</v>
      </c>
      <c r="J7739">
        <v>2016</v>
      </c>
      <c r="K7739" t="s">
        <v>77</v>
      </c>
      <c r="L7739" t="s">
        <v>78</v>
      </c>
      <c r="M7739" s="1">
        <v>42727</v>
      </c>
      <c r="N7739">
        <v>25</v>
      </c>
      <c r="O7739">
        <f>STANDARDIZE(N7739,$N$8,$N$9)</f>
        <v>-0.18784757725550419</v>
      </c>
      <c r="P7739">
        <f>ABS($J$3-O7739)</f>
        <v>0.33951864652138619</v>
      </c>
      <c r="Q7739">
        <f>ABS($J$4-O7739)</f>
        <v>2.3766305256497033</v>
      </c>
      <c r="R7739">
        <f>ABS($J$5-O7739)</f>
        <v>3.5738804896988025E-2</v>
      </c>
      <c r="S7739">
        <f>ABS($J$6-O7739)</f>
        <v>0.62542908569729028</v>
      </c>
      <c r="T7739">
        <f>MIN(P7739:S7739)</f>
        <v>3.5738804896988025E-2</v>
      </c>
      <c r="U7739">
        <f>MATCH(T7739,P7739:S7739, 0)</f>
        <v>3</v>
      </c>
    </row>
    <row r="7740" spans="1:21" x14ac:dyDescent="0.35">
      <c r="A7740">
        <v>3</v>
      </c>
      <c r="B7740">
        <v>7729</v>
      </c>
      <c r="C7740" t="s">
        <v>14</v>
      </c>
      <c r="D7740" t="s">
        <v>15</v>
      </c>
      <c r="E7740" t="s">
        <v>34</v>
      </c>
      <c r="F7740" t="s">
        <v>35</v>
      </c>
      <c r="G7740" t="s">
        <v>468</v>
      </c>
      <c r="H7740" t="s">
        <v>469</v>
      </c>
      <c r="I7740" s="1">
        <v>42702</v>
      </c>
      <c r="J7740">
        <v>2016</v>
      </c>
      <c r="K7740" t="s">
        <v>69</v>
      </c>
      <c r="L7740" t="s">
        <v>70</v>
      </c>
      <c r="M7740" s="1">
        <v>42734</v>
      </c>
      <c r="N7740">
        <v>32</v>
      </c>
      <c r="O7740">
        <f>STANDARDIZE(N7740,$N$8,$N$9)</f>
        <v>-6.2761760116046117E-2</v>
      </c>
      <c r="P7740">
        <f>ABS($J$3-O7740)</f>
        <v>0.46460446366084424</v>
      </c>
      <c r="Q7740">
        <f>ABS($J$4-O7740)</f>
        <v>2.2515447085102451</v>
      </c>
      <c r="R7740">
        <f>ABS($J$5-O7740)</f>
        <v>8.9347012242470047E-2</v>
      </c>
      <c r="S7740">
        <f>ABS($J$6-O7740)</f>
        <v>0.50034326855783218</v>
      </c>
      <c r="T7740">
        <f>MIN(P7740:S7740)</f>
        <v>8.9347012242470047E-2</v>
      </c>
      <c r="U7740">
        <f>MATCH(T7740,P7740:S7740, 0)</f>
        <v>3</v>
      </c>
    </row>
    <row r="7741" spans="1:21" x14ac:dyDescent="0.35">
      <c r="A7741">
        <v>4</v>
      </c>
      <c r="B7741">
        <v>7730</v>
      </c>
      <c r="C7741" t="s">
        <v>30</v>
      </c>
      <c r="D7741" t="s">
        <v>31</v>
      </c>
      <c r="E7741" t="s">
        <v>16</v>
      </c>
      <c r="F7741" t="s">
        <v>17</v>
      </c>
      <c r="G7741" t="s">
        <v>137</v>
      </c>
      <c r="H7741" t="s">
        <v>138</v>
      </c>
      <c r="I7741" s="1">
        <v>42702</v>
      </c>
      <c r="J7741">
        <v>2016</v>
      </c>
      <c r="K7741" t="s">
        <v>94</v>
      </c>
      <c r="L7741" t="s">
        <v>95</v>
      </c>
      <c r="M7741" s="1">
        <v>42748</v>
      </c>
      <c r="N7741">
        <v>46</v>
      </c>
      <c r="O7741">
        <f>STANDARDIZE(N7741,$N$8,$N$9)</f>
        <v>0.18740987416287</v>
      </c>
      <c r="P7741">
        <f>ABS($J$3-O7741)</f>
        <v>0.71477609793976038</v>
      </c>
      <c r="Q7741">
        <f>ABS($J$4-O7741)</f>
        <v>2.0013730742313292</v>
      </c>
      <c r="R7741">
        <f>ABS($J$5-O7741)</f>
        <v>0.33951864652138619</v>
      </c>
      <c r="S7741">
        <f>ABS($J$6-O7741)</f>
        <v>0.25017163427891609</v>
      </c>
      <c r="T7741">
        <f>MIN(P7741:S7741)</f>
        <v>0.25017163427891609</v>
      </c>
      <c r="U7741">
        <f>MATCH(T7741,P7741:S7741, 0)</f>
        <v>4</v>
      </c>
    </row>
    <row r="7742" spans="1:21" x14ac:dyDescent="0.35">
      <c r="A7742">
        <v>4</v>
      </c>
      <c r="B7742">
        <v>7731</v>
      </c>
      <c r="C7742" t="s">
        <v>14</v>
      </c>
      <c r="D7742" t="s">
        <v>15</v>
      </c>
      <c r="E7742" t="s">
        <v>24</v>
      </c>
      <c r="F7742" t="s">
        <v>25</v>
      </c>
      <c r="G7742" t="s">
        <v>26</v>
      </c>
      <c r="H7742" t="s">
        <v>27</v>
      </c>
      <c r="I7742" s="1">
        <v>42702</v>
      </c>
      <c r="J7742">
        <v>2016</v>
      </c>
      <c r="K7742" t="s">
        <v>28</v>
      </c>
      <c r="L7742" t="s">
        <v>29</v>
      </c>
      <c r="M7742" s="1">
        <v>42748</v>
      </c>
      <c r="N7742">
        <v>46</v>
      </c>
      <c r="O7742">
        <f>STANDARDIZE(N7742,$N$8,$N$9)</f>
        <v>0.18740987416287</v>
      </c>
      <c r="P7742">
        <f>ABS($J$3-O7742)</f>
        <v>0.71477609793976038</v>
      </c>
      <c r="Q7742">
        <f>ABS($J$4-O7742)</f>
        <v>2.0013730742313292</v>
      </c>
      <c r="R7742">
        <f>ABS($J$5-O7742)</f>
        <v>0.33951864652138619</v>
      </c>
      <c r="S7742">
        <f>ABS($J$6-O7742)</f>
        <v>0.25017163427891609</v>
      </c>
      <c r="T7742">
        <f>MIN(P7742:S7742)</f>
        <v>0.25017163427891609</v>
      </c>
      <c r="U7742">
        <f>MATCH(T7742,P7742:S7742, 0)</f>
        <v>4</v>
      </c>
    </row>
    <row r="7743" spans="1:21" x14ac:dyDescent="0.35">
      <c r="A7743">
        <v>4</v>
      </c>
      <c r="B7743">
        <v>7732</v>
      </c>
      <c r="C7743" t="s">
        <v>357</v>
      </c>
      <c r="D7743" t="s">
        <v>358</v>
      </c>
      <c r="E7743" t="s">
        <v>73</v>
      </c>
      <c r="F7743" t="s">
        <v>74</v>
      </c>
      <c r="G7743" t="s">
        <v>114</v>
      </c>
      <c r="H7743" t="s">
        <v>115</v>
      </c>
      <c r="I7743" s="1">
        <v>42702</v>
      </c>
      <c r="J7743">
        <v>2016</v>
      </c>
      <c r="K7743" t="s">
        <v>77</v>
      </c>
      <c r="L7743" t="s">
        <v>78</v>
      </c>
      <c r="M7743" s="1">
        <v>42753</v>
      </c>
      <c r="N7743">
        <v>51</v>
      </c>
      <c r="O7743">
        <f>STANDARDIZE(N7743,$N$8,$N$9)</f>
        <v>0.27675688640534007</v>
      </c>
      <c r="P7743">
        <f>ABS($J$3-O7743)</f>
        <v>0.80412311018223037</v>
      </c>
      <c r="Q7743">
        <f>ABS($J$4-O7743)</f>
        <v>1.9120260619888589</v>
      </c>
      <c r="R7743">
        <f>ABS($J$5-O7743)</f>
        <v>0.42886565876385624</v>
      </c>
      <c r="S7743">
        <f>ABS($J$6-O7743)</f>
        <v>0.16082462203644604</v>
      </c>
      <c r="T7743">
        <f>MIN(P7743:S7743)</f>
        <v>0.16082462203644604</v>
      </c>
      <c r="U7743">
        <f>MATCH(T7743,P7743:S7743, 0)</f>
        <v>4</v>
      </c>
    </row>
    <row r="7744" spans="1:21" x14ac:dyDescent="0.35">
      <c r="A7744">
        <v>3</v>
      </c>
      <c r="B7744">
        <v>7733</v>
      </c>
      <c r="C7744" t="s">
        <v>14</v>
      </c>
      <c r="D7744" t="s">
        <v>15</v>
      </c>
      <c r="E7744" t="s">
        <v>52</v>
      </c>
      <c r="F7744" t="s">
        <v>53</v>
      </c>
      <c r="G7744" t="s">
        <v>54</v>
      </c>
      <c r="H7744" t="s">
        <v>55</v>
      </c>
      <c r="I7744" s="1">
        <v>42703</v>
      </c>
      <c r="J7744">
        <v>2016</v>
      </c>
      <c r="K7744" t="s">
        <v>233</v>
      </c>
      <c r="L7744" t="s">
        <v>234</v>
      </c>
      <c r="M7744" s="1">
        <v>42723</v>
      </c>
      <c r="N7744">
        <v>20</v>
      </c>
      <c r="O7744">
        <f>STANDARDIZE(N7744,$N$8,$N$9)</f>
        <v>-0.27719458949797421</v>
      </c>
      <c r="P7744">
        <f>ABS($J$3-O7744)</f>
        <v>0.25017163427891614</v>
      </c>
      <c r="Q7744">
        <f>ABS($J$4-O7744)</f>
        <v>2.4659775378921731</v>
      </c>
      <c r="R7744">
        <f>ABS($J$5-O7744)</f>
        <v>0.12508581713945804</v>
      </c>
      <c r="S7744">
        <f>ABS($J$6-O7744)</f>
        <v>0.71477609793976038</v>
      </c>
      <c r="T7744">
        <f>MIN(P7744:S7744)</f>
        <v>0.12508581713945804</v>
      </c>
      <c r="U7744">
        <f>MATCH(T7744,P7744:S7744, 0)</f>
        <v>3</v>
      </c>
    </row>
    <row r="7745" spans="1:21" x14ac:dyDescent="0.35">
      <c r="A7745">
        <v>3</v>
      </c>
      <c r="B7745">
        <v>7734</v>
      </c>
      <c r="C7745" t="s">
        <v>112</v>
      </c>
      <c r="D7745" t="s">
        <v>113</v>
      </c>
      <c r="E7745" t="s">
        <v>52</v>
      </c>
      <c r="F7745" t="s">
        <v>53</v>
      </c>
      <c r="G7745" t="s">
        <v>54</v>
      </c>
      <c r="H7745" t="s">
        <v>55</v>
      </c>
      <c r="I7745" s="1">
        <v>42703</v>
      </c>
      <c r="J7745">
        <v>2016</v>
      </c>
      <c r="K7745" t="s">
        <v>41</v>
      </c>
      <c r="L7745" t="s">
        <v>42</v>
      </c>
      <c r="M7745" s="1">
        <v>42726</v>
      </c>
      <c r="N7745">
        <v>23</v>
      </c>
      <c r="O7745">
        <f>STANDARDIZE(N7745,$N$8,$N$9)</f>
        <v>-0.22358638215249221</v>
      </c>
      <c r="P7745">
        <f>ABS($J$3-O7745)</f>
        <v>0.30377984162439814</v>
      </c>
      <c r="Q7745">
        <f>ABS($J$4-O7745)</f>
        <v>2.4123693305466913</v>
      </c>
      <c r="R7745">
        <f>ABS($J$5-O7745)</f>
        <v>7.1477609793976049E-2</v>
      </c>
      <c r="S7745">
        <f>ABS($J$6-O7745)</f>
        <v>0.66116789059427838</v>
      </c>
      <c r="T7745">
        <f>MIN(P7745:S7745)</f>
        <v>7.1477609793976049E-2</v>
      </c>
      <c r="U7745">
        <f>MATCH(T7745,P7745:S7745, 0)</f>
        <v>3</v>
      </c>
    </row>
    <row r="7746" spans="1:21" x14ac:dyDescent="0.35">
      <c r="A7746">
        <v>3</v>
      </c>
      <c r="B7746">
        <v>7735</v>
      </c>
      <c r="C7746" t="s">
        <v>239</v>
      </c>
      <c r="D7746" t="s">
        <v>240</v>
      </c>
      <c r="E7746" t="s">
        <v>296</v>
      </c>
      <c r="F7746" t="s">
        <v>320</v>
      </c>
      <c r="G7746" t="s">
        <v>629</v>
      </c>
      <c r="H7746" t="s">
        <v>630</v>
      </c>
      <c r="I7746" s="1">
        <v>42703</v>
      </c>
      <c r="J7746">
        <v>2016</v>
      </c>
      <c r="K7746" t="s">
        <v>77</v>
      </c>
      <c r="L7746" t="s">
        <v>78</v>
      </c>
      <c r="M7746" s="1">
        <v>42727</v>
      </c>
      <c r="N7746">
        <v>24</v>
      </c>
      <c r="O7746">
        <f>STANDARDIZE(N7746,$N$8,$N$9)</f>
        <v>-0.20571697970399819</v>
      </c>
      <c r="P7746">
        <f>ABS($J$3-O7746)</f>
        <v>0.32164924407289219</v>
      </c>
      <c r="Q7746">
        <f>ABS($J$4-O7746)</f>
        <v>2.3944999280981971</v>
      </c>
      <c r="R7746">
        <f>ABS($J$5-O7746)</f>
        <v>5.3608207345482023E-2</v>
      </c>
      <c r="S7746">
        <f>ABS($J$6-O7746)</f>
        <v>0.64329848814578428</v>
      </c>
      <c r="T7746">
        <f>MIN(P7746:S7746)</f>
        <v>5.3608207345482023E-2</v>
      </c>
      <c r="U7746">
        <f>MATCH(T7746,P7746:S7746, 0)</f>
        <v>3</v>
      </c>
    </row>
    <row r="7747" spans="1:21" x14ac:dyDescent="0.35">
      <c r="A7747">
        <v>3</v>
      </c>
      <c r="B7747">
        <v>7736</v>
      </c>
      <c r="C7747" t="s">
        <v>14</v>
      </c>
      <c r="D7747" t="s">
        <v>15</v>
      </c>
      <c r="E7747" t="s">
        <v>163</v>
      </c>
      <c r="F7747" t="s">
        <v>59</v>
      </c>
      <c r="G7747" t="s">
        <v>282</v>
      </c>
      <c r="H7747" t="s">
        <v>283</v>
      </c>
      <c r="I7747" s="1">
        <v>42703</v>
      </c>
      <c r="J7747">
        <v>2016</v>
      </c>
      <c r="K7747" t="s">
        <v>77</v>
      </c>
      <c r="L7747" t="s">
        <v>78</v>
      </c>
      <c r="M7747" s="1">
        <v>42736</v>
      </c>
      <c r="N7747">
        <v>33</v>
      </c>
      <c r="O7747">
        <f>STANDARDIZE(N7747,$N$8,$N$9)</f>
        <v>-4.4892357667552112E-2</v>
      </c>
      <c r="P7747">
        <f>ABS($J$3-O7747)</f>
        <v>0.48247386610933823</v>
      </c>
      <c r="Q7747">
        <f>ABS($J$4-O7747)</f>
        <v>2.2336753060617509</v>
      </c>
      <c r="R7747">
        <f>ABS($J$5-O7747)</f>
        <v>0.10721641469096405</v>
      </c>
      <c r="S7747">
        <f>ABS($J$6-O7747)</f>
        <v>0.48247386610933823</v>
      </c>
      <c r="T7747">
        <f>MIN(P7747:S7747)</f>
        <v>0.10721641469096405</v>
      </c>
      <c r="U7747">
        <f>MATCH(T7747,P7747:S7747, 0)</f>
        <v>3</v>
      </c>
    </row>
    <row r="7748" spans="1:21" x14ac:dyDescent="0.35">
      <c r="A7748">
        <v>3</v>
      </c>
      <c r="B7748">
        <v>7737</v>
      </c>
      <c r="C7748" t="s">
        <v>30</v>
      </c>
      <c r="D7748" t="s">
        <v>31</v>
      </c>
      <c r="E7748" t="s">
        <v>73</v>
      </c>
      <c r="F7748" t="s">
        <v>74</v>
      </c>
      <c r="G7748" t="s">
        <v>564</v>
      </c>
      <c r="H7748" t="s">
        <v>565</v>
      </c>
      <c r="I7748" s="1">
        <v>42703</v>
      </c>
      <c r="J7748">
        <v>2016</v>
      </c>
      <c r="K7748" t="s">
        <v>77</v>
      </c>
      <c r="L7748" t="s">
        <v>78</v>
      </c>
      <c r="M7748" s="1">
        <v>42767</v>
      </c>
      <c r="N7748">
        <v>34</v>
      </c>
      <c r="O7748">
        <f>STANDARDIZE(N7748,$N$8,$N$9)</f>
        <v>-2.7022955219058099E-2</v>
      </c>
      <c r="P7748">
        <f>ABS($J$3-O7748)</f>
        <v>0.50034326855783229</v>
      </c>
      <c r="Q7748">
        <f>ABS($J$4-O7748)</f>
        <v>2.2158059036132571</v>
      </c>
      <c r="R7748">
        <f>ABS($J$5-O7748)</f>
        <v>0.12508581713945807</v>
      </c>
      <c r="S7748">
        <f>ABS($J$6-O7748)</f>
        <v>0.46460446366084424</v>
      </c>
      <c r="T7748">
        <f>MIN(P7748:S7748)</f>
        <v>0.12508581713945807</v>
      </c>
      <c r="U7748">
        <f>MATCH(T7748,P7748:S7748, 0)</f>
        <v>3</v>
      </c>
    </row>
    <row r="7749" spans="1:21" x14ac:dyDescent="0.35">
      <c r="A7749">
        <v>3</v>
      </c>
      <c r="B7749">
        <v>7738</v>
      </c>
      <c r="C7749" t="s">
        <v>30</v>
      </c>
      <c r="D7749" t="s">
        <v>31</v>
      </c>
      <c r="E7749" t="s">
        <v>79</v>
      </c>
      <c r="F7749" t="s">
        <v>35</v>
      </c>
      <c r="G7749" t="s">
        <v>80</v>
      </c>
      <c r="H7749" t="s">
        <v>81</v>
      </c>
      <c r="I7749" s="1">
        <v>42703</v>
      </c>
      <c r="J7749">
        <v>2016</v>
      </c>
      <c r="K7749" t="s">
        <v>77</v>
      </c>
      <c r="L7749" t="s">
        <v>78</v>
      </c>
      <c r="M7749" s="1">
        <v>42795</v>
      </c>
      <c r="N7749">
        <v>35</v>
      </c>
      <c r="O7749">
        <f>STANDARDIZE(N7749,$N$8,$N$9)</f>
        <v>-9.1535527705640905E-3</v>
      </c>
      <c r="P7749">
        <f>ABS($J$3-O7749)</f>
        <v>0.51821267100632629</v>
      </c>
      <c r="Q7749">
        <f>ABS($J$4-O7749)</f>
        <v>2.1979365011647629</v>
      </c>
      <c r="R7749">
        <f>ABS($J$5-O7749)</f>
        <v>0.14295521958795207</v>
      </c>
      <c r="S7749">
        <f>ABS($J$6-O7749)</f>
        <v>0.44673506121235018</v>
      </c>
      <c r="T7749">
        <f>MIN(P7749:S7749)</f>
        <v>0.14295521958795207</v>
      </c>
      <c r="U7749">
        <f>MATCH(T7749,P7749:S7749, 0)</f>
        <v>3</v>
      </c>
    </row>
    <row r="7750" spans="1:21" x14ac:dyDescent="0.35">
      <c r="A7750">
        <v>3</v>
      </c>
      <c r="B7750">
        <v>7739</v>
      </c>
      <c r="C7750" t="s">
        <v>288</v>
      </c>
      <c r="D7750" t="s">
        <v>289</v>
      </c>
      <c r="E7750" t="s">
        <v>52</v>
      </c>
      <c r="F7750" t="s">
        <v>53</v>
      </c>
      <c r="G7750" t="s">
        <v>54</v>
      </c>
      <c r="H7750" t="s">
        <v>55</v>
      </c>
      <c r="I7750" s="1">
        <v>42703</v>
      </c>
      <c r="J7750">
        <v>2016</v>
      </c>
      <c r="K7750" t="s">
        <v>69</v>
      </c>
      <c r="L7750" t="s">
        <v>70</v>
      </c>
      <c r="M7750" s="1">
        <v>42979</v>
      </c>
      <c r="N7750">
        <v>41</v>
      </c>
      <c r="O7750">
        <f>STANDARDIZE(N7750,$N$8,$N$9)</f>
        <v>9.8062861920399966E-2</v>
      </c>
      <c r="P7750">
        <f>ABS($J$3-O7750)</f>
        <v>0.62542908569729028</v>
      </c>
      <c r="Q7750">
        <f>ABS($J$4-O7750)</f>
        <v>2.0907200864737989</v>
      </c>
      <c r="R7750">
        <f>ABS($J$5-O7750)</f>
        <v>0.25017163427891614</v>
      </c>
      <c r="S7750">
        <f>ABS($J$6-O7750)</f>
        <v>0.33951864652138614</v>
      </c>
      <c r="T7750">
        <f>MIN(P7750:S7750)</f>
        <v>0.25017163427891614</v>
      </c>
      <c r="U7750">
        <f>MATCH(T7750,P7750:S7750, 0)</f>
        <v>3</v>
      </c>
    </row>
    <row r="7751" spans="1:21" x14ac:dyDescent="0.35">
      <c r="A7751">
        <v>4</v>
      </c>
      <c r="B7751">
        <v>7740</v>
      </c>
      <c r="C7751" t="s">
        <v>239</v>
      </c>
      <c r="D7751" t="s">
        <v>240</v>
      </c>
      <c r="E7751" t="s">
        <v>243</v>
      </c>
      <c r="F7751" t="s">
        <v>208</v>
      </c>
      <c r="G7751" t="s">
        <v>244</v>
      </c>
      <c r="H7751" t="s">
        <v>245</v>
      </c>
      <c r="I7751" s="1">
        <v>42703</v>
      </c>
      <c r="J7751">
        <v>2016</v>
      </c>
      <c r="K7751" t="s">
        <v>41</v>
      </c>
      <c r="L7751" t="s">
        <v>42</v>
      </c>
      <c r="M7751" s="1">
        <v>42809</v>
      </c>
      <c r="N7751">
        <v>106</v>
      </c>
      <c r="O7751">
        <f>STANDARDIZE(N7751,$N$8,$N$9)</f>
        <v>1.2595740210725106</v>
      </c>
      <c r="P7751">
        <f>ABS($J$3-O7751)</f>
        <v>1.7869402448494009</v>
      </c>
      <c r="Q7751">
        <f>ABS($J$4-O7751)</f>
        <v>0.92920892732168836</v>
      </c>
      <c r="R7751">
        <f>ABS($J$5-O7751)</f>
        <v>1.4116827934310268</v>
      </c>
      <c r="S7751">
        <f>ABS($J$6-O7751)</f>
        <v>0.82199251263072448</v>
      </c>
      <c r="T7751">
        <f>MIN(P7751:S7751)</f>
        <v>0.82199251263072448</v>
      </c>
      <c r="U7751">
        <f>MATCH(T7751,P7751:S7751, 0)</f>
        <v>4</v>
      </c>
    </row>
    <row r="7752" spans="1:21" x14ac:dyDescent="0.35">
      <c r="A7752">
        <v>1</v>
      </c>
      <c r="B7752">
        <v>7741</v>
      </c>
      <c r="C7752" t="s">
        <v>14</v>
      </c>
      <c r="D7752" t="s">
        <v>15</v>
      </c>
      <c r="E7752" t="s">
        <v>79</v>
      </c>
      <c r="F7752" t="s">
        <v>35</v>
      </c>
      <c r="G7752" t="s">
        <v>80</v>
      </c>
      <c r="H7752" t="s">
        <v>81</v>
      </c>
      <c r="I7752" s="1">
        <v>42704</v>
      </c>
      <c r="J7752">
        <v>2016</v>
      </c>
      <c r="K7752" t="s">
        <v>41</v>
      </c>
      <c r="L7752" t="s">
        <v>42</v>
      </c>
      <c r="O7752">
        <f>STANDARDIZE(N7752,$N$8,$N$9)</f>
        <v>-0.63458263846785445</v>
      </c>
      <c r="P7752">
        <f>ABS($J$3-O7752)</f>
        <v>0.1072164146909641</v>
      </c>
      <c r="Q7752">
        <f>ABS($J$4-O7752)</f>
        <v>2.8233655868620535</v>
      </c>
      <c r="R7752">
        <f>ABS($J$5-O7752)</f>
        <v>0.48247386610933829</v>
      </c>
      <c r="S7752">
        <f>ABS($J$6-O7752)</f>
        <v>1.0721641469096406</v>
      </c>
      <c r="T7752">
        <f>MIN(P7752:S7752)</f>
        <v>0.1072164146909641</v>
      </c>
      <c r="U7752">
        <f>MATCH(T7752,P7752:S7752, 0)</f>
        <v>1</v>
      </c>
    </row>
    <row r="7753" spans="1:21" x14ac:dyDescent="0.35">
      <c r="A7753">
        <v>1</v>
      </c>
      <c r="B7753">
        <v>7742</v>
      </c>
      <c r="C7753" t="s">
        <v>82</v>
      </c>
      <c r="D7753" t="s">
        <v>83</v>
      </c>
      <c r="E7753" t="s">
        <v>84</v>
      </c>
      <c r="F7753" t="s">
        <v>85</v>
      </c>
      <c r="G7753" t="s">
        <v>86</v>
      </c>
      <c r="H7753" t="s">
        <v>87</v>
      </c>
      <c r="I7753" s="1">
        <v>42704</v>
      </c>
      <c r="J7753">
        <v>2016</v>
      </c>
      <c r="K7753" t="s">
        <v>69</v>
      </c>
      <c r="L7753" t="s">
        <v>70</v>
      </c>
      <c r="O7753">
        <f>STANDARDIZE(N7753,$N$8,$N$9)</f>
        <v>-0.63458263846785445</v>
      </c>
      <c r="P7753">
        <f>ABS($J$3-O7753)</f>
        <v>0.1072164146909641</v>
      </c>
      <c r="Q7753">
        <f>ABS($J$4-O7753)</f>
        <v>2.8233655868620535</v>
      </c>
      <c r="R7753">
        <f>ABS($J$5-O7753)</f>
        <v>0.48247386610933829</v>
      </c>
      <c r="S7753">
        <f>ABS($J$6-O7753)</f>
        <v>1.0721641469096406</v>
      </c>
      <c r="T7753">
        <f>MIN(P7753:S7753)</f>
        <v>0.1072164146909641</v>
      </c>
      <c r="U7753">
        <f>MATCH(T7753,P7753:S7753, 0)</f>
        <v>1</v>
      </c>
    </row>
    <row r="7754" spans="1:21" x14ac:dyDescent="0.35">
      <c r="A7754">
        <v>1</v>
      </c>
      <c r="B7754">
        <v>7743</v>
      </c>
      <c r="C7754" t="s">
        <v>30</v>
      </c>
      <c r="D7754" t="s">
        <v>31</v>
      </c>
      <c r="E7754" t="s">
        <v>131</v>
      </c>
      <c r="F7754" t="s">
        <v>132</v>
      </c>
      <c r="G7754" t="s">
        <v>133</v>
      </c>
      <c r="H7754" t="s">
        <v>134</v>
      </c>
      <c r="I7754" s="1">
        <v>42704</v>
      </c>
      <c r="J7754">
        <v>2016</v>
      </c>
      <c r="K7754" t="s">
        <v>166</v>
      </c>
      <c r="L7754" t="s">
        <v>167</v>
      </c>
      <c r="M7754" s="1">
        <v>42381</v>
      </c>
      <c r="N7754">
        <v>1</v>
      </c>
      <c r="O7754">
        <f>STANDARDIZE(N7754,$N$8,$N$9)</f>
        <v>-0.61671323601936046</v>
      </c>
      <c r="P7754">
        <f>ABS($J$3-O7754)</f>
        <v>8.9347012242470103E-2</v>
      </c>
      <c r="Q7754">
        <f>ABS($J$4-O7754)</f>
        <v>2.8054961844135593</v>
      </c>
      <c r="R7754">
        <f>ABS($J$5-O7754)</f>
        <v>0.46460446366084429</v>
      </c>
      <c r="S7754">
        <f>ABS($J$6-O7754)</f>
        <v>1.0542947444611466</v>
      </c>
      <c r="T7754">
        <f>MIN(P7754:S7754)</f>
        <v>8.9347012242470103E-2</v>
      </c>
      <c r="U7754">
        <f>MATCH(T7754,P7754:S7754, 0)</f>
        <v>1</v>
      </c>
    </row>
    <row r="7755" spans="1:21" x14ac:dyDescent="0.35">
      <c r="A7755">
        <v>1</v>
      </c>
      <c r="B7755">
        <v>7744</v>
      </c>
      <c r="C7755" t="s">
        <v>292</v>
      </c>
      <c r="D7755" t="s">
        <v>293</v>
      </c>
      <c r="E7755" t="s">
        <v>79</v>
      </c>
      <c r="F7755" t="s">
        <v>35</v>
      </c>
      <c r="G7755" t="s">
        <v>80</v>
      </c>
      <c r="H7755" t="s">
        <v>81</v>
      </c>
      <c r="I7755" s="1">
        <v>42704</v>
      </c>
      <c r="J7755">
        <v>2016</v>
      </c>
      <c r="K7755" t="s">
        <v>176</v>
      </c>
      <c r="L7755" t="s">
        <v>177</v>
      </c>
      <c r="M7755" s="1">
        <v>42412</v>
      </c>
      <c r="N7755">
        <v>2</v>
      </c>
      <c r="O7755">
        <f>STANDARDIZE(N7755,$N$8,$N$9)</f>
        <v>-0.59884383357086635</v>
      </c>
      <c r="P7755">
        <f>ABS($J$3-O7755)</f>
        <v>7.1477609793975994E-2</v>
      </c>
      <c r="Q7755">
        <f>ABS($J$4-O7755)</f>
        <v>2.7876267819650655</v>
      </c>
      <c r="R7755">
        <f>ABS($J$5-O7755)</f>
        <v>0.44673506121235018</v>
      </c>
      <c r="S7755">
        <f>ABS($J$6-O7755)</f>
        <v>1.0364253420126524</v>
      </c>
      <c r="T7755">
        <f>MIN(P7755:S7755)</f>
        <v>7.1477609793975994E-2</v>
      </c>
      <c r="U7755">
        <f>MATCH(T7755,P7755:S7755, 0)</f>
        <v>1</v>
      </c>
    </row>
    <row r="7756" spans="1:21" x14ac:dyDescent="0.35">
      <c r="A7756">
        <v>1</v>
      </c>
      <c r="B7756">
        <v>7745</v>
      </c>
      <c r="C7756" t="s">
        <v>172</v>
      </c>
      <c r="D7756" t="s">
        <v>173</v>
      </c>
      <c r="E7756" t="s">
        <v>73</v>
      </c>
      <c r="F7756" t="s">
        <v>74</v>
      </c>
      <c r="G7756" t="s">
        <v>75</v>
      </c>
      <c r="H7756" t="s">
        <v>76</v>
      </c>
      <c r="I7756" s="1">
        <v>42704</v>
      </c>
      <c r="J7756">
        <v>2016</v>
      </c>
      <c r="K7756" t="s">
        <v>125</v>
      </c>
      <c r="L7756" t="s">
        <v>126</v>
      </c>
      <c r="M7756" s="1">
        <v>42716</v>
      </c>
      <c r="N7756">
        <v>12</v>
      </c>
      <c r="O7756">
        <f>STANDARDIZE(N7756,$N$8,$N$9)</f>
        <v>-0.42014980908592631</v>
      </c>
      <c r="P7756">
        <f>ABS($J$3-O7756)</f>
        <v>0.10721641469096405</v>
      </c>
      <c r="Q7756">
        <f>ABS($J$4-O7756)</f>
        <v>2.6089327574801251</v>
      </c>
      <c r="R7756">
        <f>ABS($J$5-O7756)</f>
        <v>0.26804103672741014</v>
      </c>
      <c r="S7756">
        <f>ABS($J$6-O7756)</f>
        <v>0.85773131752771237</v>
      </c>
      <c r="T7756">
        <f>MIN(P7756:S7756)</f>
        <v>0.10721641469096405</v>
      </c>
      <c r="U7756">
        <f>MATCH(T7756,P7756:S7756, 0)</f>
        <v>1</v>
      </c>
    </row>
    <row r="7757" spans="1:21" x14ac:dyDescent="0.35">
      <c r="A7757">
        <v>3</v>
      </c>
      <c r="B7757">
        <v>7746</v>
      </c>
      <c r="C7757" t="s">
        <v>14</v>
      </c>
      <c r="D7757" t="s">
        <v>15</v>
      </c>
      <c r="E7757" t="s">
        <v>105</v>
      </c>
      <c r="F7757" t="s">
        <v>59</v>
      </c>
      <c r="G7757" t="s">
        <v>106</v>
      </c>
      <c r="H7757" t="s">
        <v>107</v>
      </c>
      <c r="I7757" s="1">
        <v>42704</v>
      </c>
      <c r="J7757">
        <v>2016</v>
      </c>
      <c r="K7757" t="s">
        <v>77</v>
      </c>
      <c r="L7757" t="s">
        <v>78</v>
      </c>
      <c r="M7757" s="1">
        <v>42722</v>
      </c>
      <c r="N7757">
        <v>18</v>
      </c>
      <c r="O7757">
        <f>STANDARDIZE(N7757,$N$8,$N$9)</f>
        <v>-0.31293339439496226</v>
      </c>
      <c r="P7757">
        <f>ABS($J$3-O7757)</f>
        <v>0.21443282938192809</v>
      </c>
      <c r="Q7757">
        <f>ABS($J$4-O7757)</f>
        <v>2.5017163427891611</v>
      </c>
      <c r="R7757">
        <f>ABS($J$5-O7757)</f>
        <v>0.1608246220364461</v>
      </c>
      <c r="S7757">
        <f>ABS($J$6-O7757)</f>
        <v>0.75051490283674838</v>
      </c>
      <c r="T7757">
        <f>MIN(P7757:S7757)</f>
        <v>0.1608246220364461</v>
      </c>
      <c r="U7757">
        <f>MATCH(T7757,P7757:S7757, 0)</f>
        <v>3</v>
      </c>
    </row>
    <row r="7758" spans="1:21" x14ac:dyDescent="0.35">
      <c r="A7758">
        <v>3</v>
      </c>
      <c r="B7758">
        <v>7747</v>
      </c>
      <c r="C7758" t="s">
        <v>587</v>
      </c>
      <c r="D7758" t="s">
        <v>588</v>
      </c>
      <c r="E7758" t="s">
        <v>105</v>
      </c>
      <c r="F7758" t="s">
        <v>59</v>
      </c>
      <c r="G7758" t="s">
        <v>106</v>
      </c>
      <c r="H7758" t="s">
        <v>107</v>
      </c>
      <c r="I7758" s="1">
        <v>42704</v>
      </c>
      <c r="J7758">
        <v>2016</v>
      </c>
      <c r="K7758" t="s">
        <v>77</v>
      </c>
      <c r="L7758" t="s">
        <v>78</v>
      </c>
      <c r="M7758" s="1">
        <v>42722</v>
      </c>
      <c r="N7758">
        <v>18</v>
      </c>
      <c r="O7758">
        <f>STANDARDIZE(N7758,$N$8,$N$9)</f>
        <v>-0.31293339439496226</v>
      </c>
      <c r="P7758">
        <f>ABS($J$3-O7758)</f>
        <v>0.21443282938192809</v>
      </c>
      <c r="Q7758">
        <f>ABS($J$4-O7758)</f>
        <v>2.5017163427891611</v>
      </c>
      <c r="R7758">
        <f>ABS($J$5-O7758)</f>
        <v>0.1608246220364461</v>
      </c>
      <c r="S7758">
        <f>ABS($J$6-O7758)</f>
        <v>0.75051490283674838</v>
      </c>
      <c r="T7758">
        <f>MIN(P7758:S7758)</f>
        <v>0.1608246220364461</v>
      </c>
      <c r="U7758">
        <f>MATCH(T7758,P7758:S7758, 0)</f>
        <v>3</v>
      </c>
    </row>
    <row r="7759" spans="1:21" x14ac:dyDescent="0.35">
      <c r="A7759">
        <v>3</v>
      </c>
      <c r="B7759">
        <v>7748</v>
      </c>
      <c r="C7759" t="s">
        <v>192</v>
      </c>
      <c r="D7759" t="s">
        <v>193</v>
      </c>
      <c r="E7759" t="s">
        <v>243</v>
      </c>
      <c r="F7759" t="s">
        <v>208</v>
      </c>
      <c r="G7759" t="s">
        <v>244</v>
      </c>
      <c r="H7759" t="s">
        <v>245</v>
      </c>
      <c r="I7759" s="1">
        <v>42704</v>
      </c>
      <c r="J7759">
        <v>2016</v>
      </c>
      <c r="K7759" t="s">
        <v>77</v>
      </c>
      <c r="L7759" t="s">
        <v>78</v>
      </c>
      <c r="M7759" s="1">
        <v>42724</v>
      </c>
      <c r="N7759">
        <v>20</v>
      </c>
      <c r="O7759">
        <f>STANDARDIZE(N7759,$N$8,$N$9)</f>
        <v>-0.27719458949797421</v>
      </c>
      <c r="P7759">
        <f>ABS($J$3-O7759)</f>
        <v>0.25017163427891614</v>
      </c>
      <c r="Q7759">
        <f>ABS($J$4-O7759)</f>
        <v>2.4659775378921731</v>
      </c>
      <c r="R7759">
        <f>ABS($J$5-O7759)</f>
        <v>0.12508581713945804</v>
      </c>
      <c r="S7759">
        <f>ABS($J$6-O7759)</f>
        <v>0.71477609793976038</v>
      </c>
      <c r="T7759">
        <f>MIN(P7759:S7759)</f>
        <v>0.12508581713945804</v>
      </c>
      <c r="U7759">
        <f>MATCH(T7759,P7759:S7759, 0)</f>
        <v>3</v>
      </c>
    </row>
    <row r="7760" spans="1:21" x14ac:dyDescent="0.35">
      <c r="A7760">
        <v>3</v>
      </c>
      <c r="B7760">
        <v>7749</v>
      </c>
      <c r="C7760" t="s">
        <v>172</v>
      </c>
      <c r="D7760" t="s">
        <v>173</v>
      </c>
      <c r="E7760" t="s">
        <v>73</v>
      </c>
      <c r="F7760" t="s">
        <v>74</v>
      </c>
      <c r="G7760" t="s">
        <v>75</v>
      </c>
      <c r="H7760" t="s">
        <v>76</v>
      </c>
      <c r="I7760" s="1">
        <v>42704</v>
      </c>
      <c r="J7760">
        <v>2016</v>
      </c>
      <c r="K7760" t="s">
        <v>77</v>
      </c>
      <c r="L7760" t="s">
        <v>78</v>
      </c>
      <c r="M7760" s="1">
        <v>42726</v>
      </c>
      <c r="N7760">
        <v>22</v>
      </c>
      <c r="O7760">
        <f>STANDARDIZE(N7760,$N$8,$N$9)</f>
        <v>-0.24145578460098621</v>
      </c>
      <c r="P7760">
        <f>ABS($J$3-O7760)</f>
        <v>0.28591043917590414</v>
      </c>
      <c r="Q7760">
        <f>ABS($J$4-O7760)</f>
        <v>2.4302387329951851</v>
      </c>
      <c r="R7760">
        <f>ABS($J$5-O7760)</f>
        <v>8.9347012242470047E-2</v>
      </c>
      <c r="S7760">
        <f>ABS($J$6-O7760)</f>
        <v>0.67903729304277238</v>
      </c>
      <c r="T7760">
        <f>MIN(P7760:S7760)</f>
        <v>8.9347012242470047E-2</v>
      </c>
      <c r="U7760">
        <f>MATCH(T7760,P7760:S7760, 0)</f>
        <v>3</v>
      </c>
    </row>
    <row r="7761" spans="1:21" x14ac:dyDescent="0.35">
      <c r="A7761">
        <v>3</v>
      </c>
      <c r="B7761">
        <v>7750</v>
      </c>
      <c r="C7761" t="s">
        <v>14</v>
      </c>
      <c r="D7761" t="s">
        <v>15</v>
      </c>
      <c r="E7761" t="s">
        <v>73</v>
      </c>
      <c r="F7761" t="s">
        <v>74</v>
      </c>
      <c r="G7761" t="s">
        <v>75</v>
      </c>
      <c r="H7761" t="s">
        <v>76</v>
      </c>
      <c r="I7761" s="1">
        <v>42704</v>
      </c>
      <c r="J7761">
        <v>2016</v>
      </c>
      <c r="K7761" t="s">
        <v>77</v>
      </c>
      <c r="L7761" t="s">
        <v>78</v>
      </c>
      <c r="M7761" s="1">
        <v>42728</v>
      </c>
      <c r="N7761">
        <v>24</v>
      </c>
      <c r="O7761">
        <f>STANDARDIZE(N7761,$N$8,$N$9)</f>
        <v>-0.20571697970399819</v>
      </c>
      <c r="P7761">
        <f>ABS($J$3-O7761)</f>
        <v>0.32164924407289219</v>
      </c>
      <c r="Q7761">
        <f>ABS($J$4-O7761)</f>
        <v>2.3944999280981971</v>
      </c>
      <c r="R7761">
        <f>ABS($J$5-O7761)</f>
        <v>5.3608207345482023E-2</v>
      </c>
      <c r="S7761">
        <f>ABS($J$6-O7761)</f>
        <v>0.64329848814578428</v>
      </c>
      <c r="T7761">
        <f>MIN(P7761:S7761)</f>
        <v>5.3608207345482023E-2</v>
      </c>
      <c r="U7761">
        <f>MATCH(T7761,P7761:S7761, 0)</f>
        <v>3</v>
      </c>
    </row>
    <row r="7762" spans="1:21" x14ac:dyDescent="0.35">
      <c r="A7762">
        <v>3</v>
      </c>
      <c r="B7762">
        <v>7751</v>
      </c>
      <c r="C7762" t="s">
        <v>229</v>
      </c>
      <c r="D7762" t="s">
        <v>230</v>
      </c>
      <c r="E7762" t="s">
        <v>196</v>
      </c>
      <c r="F7762" t="s">
        <v>197</v>
      </c>
      <c r="G7762" t="s">
        <v>198</v>
      </c>
      <c r="H7762" t="s">
        <v>199</v>
      </c>
      <c r="I7762" s="1">
        <v>42704</v>
      </c>
      <c r="J7762">
        <v>2016</v>
      </c>
      <c r="K7762" t="s">
        <v>77</v>
      </c>
      <c r="L7762" t="s">
        <v>78</v>
      </c>
      <c r="M7762" s="1">
        <v>42734</v>
      </c>
      <c r="N7762">
        <v>30</v>
      </c>
      <c r="O7762">
        <f>STANDARDIZE(N7762,$N$8,$N$9)</f>
        <v>-9.8500565013034141E-2</v>
      </c>
      <c r="P7762">
        <f>ABS($J$3-O7762)</f>
        <v>0.42886565876385618</v>
      </c>
      <c r="Q7762">
        <f>ABS($J$4-O7762)</f>
        <v>2.2872835134072331</v>
      </c>
      <c r="R7762">
        <f>ABS($J$5-O7762)</f>
        <v>5.3608207345482023E-2</v>
      </c>
      <c r="S7762">
        <f>ABS($J$6-O7762)</f>
        <v>0.53608207345482028</v>
      </c>
      <c r="T7762">
        <f>MIN(P7762:S7762)</f>
        <v>5.3608207345482023E-2</v>
      </c>
      <c r="U7762">
        <f>MATCH(T7762,P7762:S7762, 0)</f>
        <v>3</v>
      </c>
    </row>
    <row r="7763" spans="1:21" x14ac:dyDescent="0.35">
      <c r="A7763">
        <v>3</v>
      </c>
      <c r="B7763">
        <v>7752</v>
      </c>
      <c r="C7763" t="s">
        <v>82</v>
      </c>
      <c r="D7763" t="s">
        <v>83</v>
      </c>
      <c r="E7763" t="s">
        <v>73</v>
      </c>
      <c r="F7763" t="s">
        <v>74</v>
      </c>
      <c r="G7763" t="s">
        <v>75</v>
      </c>
      <c r="H7763" t="s">
        <v>76</v>
      </c>
      <c r="I7763" s="1">
        <v>42704</v>
      </c>
      <c r="J7763">
        <v>2016</v>
      </c>
      <c r="K7763" t="s">
        <v>77</v>
      </c>
      <c r="L7763" t="s">
        <v>78</v>
      </c>
      <c r="M7763" s="1">
        <v>42734</v>
      </c>
      <c r="N7763">
        <v>30</v>
      </c>
      <c r="O7763">
        <f>STANDARDIZE(N7763,$N$8,$N$9)</f>
        <v>-9.8500565013034141E-2</v>
      </c>
      <c r="P7763">
        <f>ABS($J$3-O7763)</f>
        <v>0.42886565876385618</v>
      </c>
      <c r="Q7763">
        <f>ABS($J$4-O7763)</f>
        <v>2.2872835134072331</v>
      </c>
      <c r="R7763">
        <f>ABS($J$5-O7763)</f>
        <v>5.3608207345482023E-2</v>
      </c>
      <c r="S7763">
        <f>ABS($J$6-O7763)</f>
        <v>0.53608207345482028</v>
      </c>
      <c r="T7763">
        <f>MIN(P7763:S7763)</f>
        <v>5.3608207345482023E-2</v>
      </c>
      <c r="U7763">
        <f>MATCH(T7763,P7763:S7763, 0)</f>
        <v>3</v>
      </c>
    </row>
    <row r="7764" spans="1:21" x14ac:dyDescent="0.35">
      <c r="A7764">
        <v>3</v>
      </c>
      <c r="B7764">
        <v>7753</v>
      </c>
      <c r="C7764" t="s">
        <v>264</v>
      </c>
      <c r="D7764" t="s">
        <v>265</v>
      </c>
      <c r="E7764" t="s">
        <v>52</v>
      </c>
      <c r="F7764" t="s">
        <v>53</v>
      </c>
      <c r="G7764" t="s">
        <v>54</v>
      </c>
      <c r="H7764" t="s">
        <v>55</v>
      </c>
      <c r="I7764" s="1">
        <v>42704</v>
      </c>
      <c r="J7764">
        <v>2016</v>
      </c>
      <c r="K7764" t="s">
        <v>69</v>
      </c>
      <c r="L7764" t="s">
        <v>70</v>
      </c>
      <c r="M7764" s="1">
        <v>42979</v>
      </c>
      <c r="N7764">
        <v>40</v>
      </c>
      <c r="O7764">
        <f>STANDARDIZE(N7764,$N$8,$N$9)</f>
        <v>8.0193459471905953E-2</v>
      </c>
      <c r="P7764">
        <f>ABS($J$3-O7764)</f>
        <v>0.60755968324879628</v>
      </c>
      <c r="Q7764">
        <f>ABS($J$4-O7764)</f>
        <v>2.1085894889222931</v>
      </c>
      <c r="R7764">
        <f>ABS($J$5-O7764)</f>
        <v>0.23230223183042212</v>
      </c>
      <c r="S7764">
        <f>ABS($J$6-O7764)</f>
        <v>0.35738804896988019</v>
      </c>
      <c r="T7764">
        <f>MIN(P7764:S7764)</f>
        <v>0.23230223183042212</v>
      </c>
      <c r="U7764">
        <f>MATCH(T7764,P7764:S7764, 0)</f>
        <v>3</v>
      </c>
    </row>
    <row r="7765" spans="1:21" x14ac:dyDescent="0.35">
      <c r="A7765">
        <v>1</v>
      </c>
      <c r="B7765">
        <v>7754</v>
      </c>
      <c r="C7765" t="s">
        <v>30</v>
      </c>
      <c r="D7765" t="s">
        <v>31</v>
      </c>
      <c r="E7765" t="s">
        <v>79</v>
      </c>
      <c r="F7765" t="s">
        <v>35</v>
      </c>
      <c r="G7765" t="s">
        <v>80</v>
      </c>
      <c r="H7765" t="s">
        <v>81</v>
      </c>
      <c r="I7765" s="1">
        <v>42705</v>
      </c>
      <c r="J7765">
        <v>2016</v>
      </c>
      <c r="K7765" t="s">
        <v>41</v>
      </c>
      <c r="L7765" t="s">
        <v>42</v>
      </c>
      <c r="M7765" s="1">
        <v>42384</v>
      </c>
      <c r="N7765">
        <v>3</v>
      </c>
      <c r="O7765">
        <f>STANDARDIZE(N7765,$N$8,$N$9)</f>
        <v>-0.58097443112237235</v>
      </c>
      <c r="P7765">
        <f>ABS($J$3-O7765)</f>
        <v>5.3608207345481995E-2</v>
      </c>
      <c r="Q7765">
        <f>ABS($J$4-O7765)</f>
        <v>2.7697573795165713</v>
      </c>
      <c r="R7765">
        <f>ABS($J$5-O7765)</f>
        <v>0.42886565876385618</v>
      </c>
      <c r="S7765">
        <f>ABS($J$6-O7765)</f>
        <v>1.0185559395641586</v>
      </c>
      <c r="T7765">
        <f>MIN(P7765:S7765)</f>
        <v>5.3608207345481995E-2</v>
      </c>
      <c r="U7765">
        <f>MATCH(T7765,P7765:S7765, 0)</f>
        <v>1</v>
      </c>
    </row>
    <row r="7766" spans="1:21" x14ac:dyDescent="0.35">
      <c r="A7766">
        <v>1</v>
      </c>
      <c r="B7766">
        <v>7755</v>
      </c>
      <c r="C7766" t="s">
        <v>14</v>
      </c>
      <c r="D7766" t="s">
        <v>15</v>
      </c>
      <c r="E7766" t="s">
        <v>79</v>
      </c>
      <c r="F7766" t="s">
        <v>35</v>
      </c>
      <c r="G7766" t="s">
        <v>80</v>
      </c>
      <c r="H7766" t="s">
        <v>81</v>
      </c>
      <c r="I7766" s="1">
        <v>42705</v>
      </c>
      <c r="J7766">
        <v>2016</v>
      </c>
      <c r="K7766" t="s">
        <v>41</v>
      </c>
      <c r="L7766" t="s">
        <v>42</v>
      </c>
      <c r="M7766" s="1">
        <v>42387</v>
      </c>
      <c r="N7766">
        <v>6</v>
      </c>
      <c r="O7766">
        <f>STANDARDIZE(N7766,$N$8,$N$9)</f>
        <v>-0.52736622377689035</v>
      </c>
      <c r="P7766">
        <f>ABS($J$3-O7766)</f>
        <v>0</v>
      </c>
      <c r="Q7766">
        <f>ABS($J$4-O7766)</f>
        <v>2.7161491721710895</v>
      </c>
      <c r="R7766">
        <f>ABS($J$5-O7766)</f>
        <v>0.37525745141837419</v>
      </c>
      <c r="S7766">
        <f>ABS($J$6-O7766)</f>
        <v>0.96494773221867647</v>
      </c>
      <c r="T7766">
        <f>MIN(P7766:S7766)</f>
        <v>0</v>
      </c>
      <c r="U7766">
        <f>MATCH(T7766,P7766:S7766, 0)</f>
        <v>1</v>
      </c>
    </row>
    <row r="7767" spans="1:21" x14ac:dyDescent="0.35">
      <c r="A7767">
        <v>1</v>
      </c>
      <c r="B7767">
        <v>7756</v>
      </c>
      <c r="C7767" t="s">
        <v>30</v>
      </c>
      <c r="D7767" t="s">
        <v>31</v>
      </c>
      <c r="E7767" t="s">
        <v>131</v>
      </c>
      <c r="F7767" t="s">
        <v>132</v>
      </c>
      <c r="G7767" t="s">
        <v>133</v>
      </c>
      <c r="H7767" t="s">
        <v>134</v>
      </c>
      <c r="I7767" s="1">
        <v>42705</v>
      </c>
      <c r="J7767">
        <v>2016</v>
      </c>
      <c r="K7767" t="s">
        <v>77</v>
      </c>
      <c r="L7767" t="s">
        <v>78</v>
      </c>
      <c r="M7767" s="1">
        <v>42395</v>
      </c>
      <c r="N7767">
        <v>14</v>
      </c>
      <c r="O7767">
        <f>STANDARDIZE(N7767,$N$8,$N$9)</f>
        <v>-0.38441100418893831</v>
      </c>
      <c r="P7767">
        <f>ABS($J$3-O7767)</f>
        <v>0.14295521958795204</v>
      </c>
      <c r="Q7767">
        <f>ABS($J$4-O7767)</f>
        <v>2.5731939525831371</v>
      </c>
      <c r="R7767">
        <f>ABS($J$5-O7767)</f>
        <v>0.23230223183042215</v>
      </c>
      <c r="S7767">
        <f>ABS($J$6-O7767)</f>
        <v>0.82199251263072437</v>
      </c>
      <c r="T7767">
        <f>MIN(P7767:S7767)</f>
        <v>0.14295521958795204</v>
      </c>
      <c r="U7767">
        <f>MATCH(T7767,P7767:S7767, 0)</f>
        <v>1</v>
      </c>
    </row>
    <row r="7768" spans="1:21" x14ac:dyDescent="0.35">
      <c r="A7768">
        <v>1</v>
      </c>
      <c r="B7768">
        <v>7757</v>
      </c>
      <c r="C7768" t="s">
        <v>14</v>
      </c>
      <c r="D7768" t="s">
        <v>15</v>
      </c>
      <c r="E7768" t="s">
        <v>196</v>
      </c>
      <c r="F7768" t="s">
        <v>197</v>
      </c>
      <c r="G7768" t="s">
        <v>198</v>
      </c>
      <c r="H7768" t="s">
        <v>199</v>
      </c>
      <c r="I7768" s="1">
        <v>42705</v>
      </c>
      <c r="J7768">
        <v>2016</v>
      </c>
      <c r="K7768" t="s">
        <v>69</v>
      </c>
      <c r="L7768" t="s">
        <v>70</v>
      </c>
      <c r="M7768" s="1">
        <v>42395</v>
      </c>
      <c r="N7768">
        <v>14</v>
      </c>
      <c r="O7768">
        <f>STANDARDIZE(N7768,$N$8,$N$9)</f>
        <v>-0.38441100418893831</v>
      </c>
      <c r="P7768">
        <f>ABS($J$3-O7768)</f>
        <v>0.14295521958795204</v>
      </c>
      <c r="Q7768">
        <f>ABS($J$4-O7768)</f>
        <v>2.5731939525831371</v>
      </c>
      <c r="R7768">
        <f>ABS($J$5-O7768)</f>
        <v>0.23230223183042215</v>
      </c>
      <c r="S7768">
        <f>ABS($J$6-O7768)</f>
        <v>0.82199251263072437</v>
      </c>
      <c r="T7768">
        <f>MIN(P7768:S7768)</f>
        <v>0.14295521958795204</v>
      </c>
      <c r="U7768">
        <f>MATCH(T7768,P7768:S7768, 0)</f>
        <v>1</v>
      </c>
    </row>
    <row r="7769" spans="1:21" x14ac:dyDescent="0.35">
      <c r="A7769">
        <v>1</v>
      </c>
      <c r="B7769">
        <v>7758</v>
      </c>
      <c r="C7769" t="s">
        <v>62</v>
      </c>
      <c r="D7769" t="s">
        <v>63</v>
      </c>
      <c r="E7769" t="s">
        <v>243</v>
      </c>
      <c r="F7769" t="s">
        <v>208</v>
      </c>
      <c r="G7769" t="s">
        <v>244</v>
      </c>
      <c r="H7769" t="s">
        <v>245</v>
      </c>
      <c r="I7769" s="1">
        <v>42705</v>
      </c>
      <c r="J7769">
        <v>2016</v>
      </c>
      <c r="K7769" t="s">
        <v>77</v>
      </c>
      <c r="L7769" t="s">
        <v>78</v>
      </c>
      <c r="M7769" s="1">
        <v>42395</v>
      </c>
      <c r="N7769">
        <v>14</v>
      </c>
      <c r="O7769">
        <f>STANDARDIZE(N7769,$N$8,$N$9)</f>
        <v>-0.38441100418893831</v>
      </c>
      <c r="P7769">
        <f>ABS($J$3-O7769)</f>
        <v>0.14295521958795204</v>
      </c>
      <c r="Q7769">
        <f>ABS($J$4-O7769)</f>
        <v>2.5731939525831371</v>
      </c>
      <c r="R7769">
        <f>ABS($J$5-O7769)</f>
        <v>0.23230223183042215</v>
      </c>
      <c r="S7769">
        <f>ABS($J$6-O7769)</f>
        <v>0.82199251263072437</v>
      </c>
      <c r="T7769">
        <f>MIN(P7769:S7769)</f>
        <v>0.14295521958795204</v>
      </c>
      <c r="U7769">
        <f>MATCH(T7769,P7769:S7769, 0)</f>
        <v>1</v>
      </c>
    </row>
    <row r="7770" spans="1:21" x14ac:dyDescent="0.35">
      <c r="A7770">
        <v>3</v>
      </c>
      <c r="B7770">
        <v>7759</v>
      </c>
      <c r="C7770" t="s">
        <v>67</v>
      </c>
      <c r="D7770" t="s">
        <v>68</v>
      </c>
      <c r="E7770" t="s">
        <v>131</v>
      </c>
      <c r="F7770" t="s">
        <v>132</v>
      </c>
      <c r="G7770" t="s">
        <v>133</v>
      </c>
      <c r="H7770" t="s">
        <v>134</v>
      </c>
      <c r="I7770" s="1">
        <v>42705</v>
      </c>
      <c r="J7770">
        <v>2016</v>
      </c>
      <c r="K7770" t="s">
        <v>176</v>
      </c>
      <c r="L7770" t="s">
        <v>177</v>
      </c>
      <c r="M7770" s="1">
        <v>42645</v>
      </c>
      <c r="N7770">
        <v>29</v>
      </c>
      <c r="O7770">
        <f>STANDARDIZE(N7770,$N$8,$N$9)</f>
        <v>-0.11636996746152814</v>
      </c>
      <c r="P7770">
        <f>ABS($J$3-O7770)</f>
        <v>0.41099625631536219</v>
      </c>
      <c r="Q7770">
        <f>ABS($J$4-O7770)</f>
        <v>2.3051529158557269</v>
      </c>
      <c r="R7770">
        <f>ABS($J$5-O7770)</f>
        <v>3.5738804896988025E-2</v>
      </c>
      <c r="S7770">
        <f>ABS($J$6-O7770)</f>
        <v>0.55395147590331428</v>
      </c>
      <c r="T7770">
        <f>MIN(P7770:S7770)</f>
        <v>3.5738804896988025E-2</v>
      </c>
      <c r="U7770">
        <f>MATCH(T7770,P7770:S7770, 0)</f>
        <v>3</v>
      </c>
    </row>
    <row r="7771" spans="1:21" x14ac:dyDescent="0.35">
      <c r="A7771">
        <v>1</v>
      </c>
      <c r="B7771">
        <v>7760</v>
      </c>
      <c r="C7771" t="s">
        <v>14</v>
      </c>
      <c r="D7771" t="s">
        <v>15</v>
      </c>
      <c r="E7771" t="s">
        <v>16</v>
      </c>
      <c r="F7771" t="s">
        <v>17</v>
      </c>
      <c r="G7771" t="s">
        <v>18</v>
      </c>
      <c r="H7771" t="s">
        <v>19</v>
      </c>
      <c r="I7771" s="1">
        <v>42706</v>
      </c>
      <c r="J7771">
        <v>2016</v>
      </c>
      <c r="K7771" t="s">
        <v>577</v>
      </c>
      <c r="L7771" t="s">
        <v>578</v>
      </c>
      <c r="M7771" s="1">
        <v>42422</v>
      </c>
      <c r="N7771">
        <v>10</v>
      </c>
      <c r="O7771">
        <f>STANDARDIZE(N7771,$N$8,$N$9)</f>
        <v>-0.4558886139829143</v>
      </c>
      <c r="P7771">
        <f>ABS($J$3-O7771)</f>
        <v>7.1477609793976049E-2</v>
      </c>
      <c r="Q7771">
        <f>ABS($J$4-O7771)</f>
        <v>2.6446715623771131</v>
      </c>
      <c r="R7771">
        <f>ABS($J$5-O7771)</f>
        <v>0.30377984162439814</v>
      </c>
      <c r="S7771">
        <f>ABS($J$6-O7771)</f>
        <v>0.89347012242470036</v>
      </c>
      <c r="T7771">
        <f>MIN(P7771:S7771)</f>
        <v>7.1477609793976049E-2</v>
      </c>
      <c r="U7771">
        <f>MATCH(T7771,P7771:S7771, 0)</f>
        <v>1</v>
      </c>
    </row>
    <row r="7772" spans="1:21" x14ac:dyDescent="0.35">
      <c r="A7772">
        <v>1</v>
      </c>
      <c r="B7772">
        <v>7761</v>
      </c>
      <c r="C7772" t="s">
        <v>67</v>
      </c>
      <c r="D7772" t="s">
        <v>68</v>
      </c>
      <c r="E7772" t="s">
        <v>52</v>
      </c>
      <c r="F7772" t="s">
        <v>53</v>
      </c>
      <c r="G7772" t="s">
        <v>601</v>
      </c>
      <c r="H7772" t="s">
        <v>602</v>
      </c>
      <c r="I7772" s="1">
        <v>42706</v>
      </c>
      <c r="J7772">
        <v>2016</v>
      </c>
      <c r="K7772" t="s">
        <v>77</v>
      </c>
      <c r="L7772" t="s">
        <v>78</v>
      </c>
      <c r="M7772" s="1">
        <v>42426</v>
      </c>
      <c r="N7772">
        <v>14</v>
      </c>
      <c r="O7772">
        <f>STANDARDIZE(N7772,$N$8,$N$9)</f>
        <v>-0.38441100418893831</v>
      </c>
      <c r="P7772">
        <f>ABS($J$3-O7772)</f>
        <v>0.14295521958795204</v>
      </c>
      <c r="Q7772">
        <f>ABS($J$4-O7772)</f>
        <v>2.5731939525831371</v>
      </c>
      <c r="R7772">
        <f>ABS($J$5-O7772)</f>
        <v>0.23230223183042215</v>
      </c>
      <c r="S7772">
        <f>ABS($J$6-O7772)</f>
        <v>0.82199251263072437</v>
      </c>
      <c r="T7772">
        <f>MIN(P7772:S7772)</f>
        <v>0.14295521958795204</v>
      </c>
      <c r="U7772">
        <f>MATCH(T7772,P7772:S7772, 0)</f>
        <v>1</v>
      </c>
    </row>
    <row r="7773" spans="1:21" x14ac:dyDescent="0.35">
      <c r="A7773">
        <v>1</v>
      </c>
      <c r="B7773">
        <v>7762</v>
      </c>
      <c r="C7773" t="s">
        <v>30</v>
      </c>
      <c r="D7773" t="s">
        <v>31</v>
      </c>
      <c r="E7773" t="s">
        <v>131</v>
      </c>
      <c r="F7773" t="s">
        <v>132</v>
      </c>
      <c r="G7773" t="s">
        <v>133</v>
      </c>
      <c r="H7773" t="s">
        <v>134</v>
      </c>
      <c r="I7773" s="1">
        <v>42706</v>
      </c>
      <c r="J7773">
        <v>2016</v>
      </c>
      <c r="K7773" t="s">
        <v>176</v>
      </c>
      <c r="L7773" t="s">
        <v>177</v>
      </c>
      <c r="M7773" s="1">
        <v>42426</v>
      </c>
      <c r="N7773">
        <v>14</v>
      </c>
      <c r="O7773">
        <f>STANDARDIZE(N7773,$N$8,$N$9)</f>
        <v>-0.38441100418893831</v>
      </c>
      <c r="P7773">
        <f>ABS($J$3-O7773)</f>
        <v>0.14295521958795204</v>
      </c>
      <c r="Q7773">
        <f>ABS($J$4-O7773)</f>
        <v>2.5731939525831371</v>
      </c>
      <c r="R7773">
        <f>ABS($J$5-O7773)</f>
        <v>0.23230223183042215</v>
      </c>
      <c r="S7773">
        <f>ABS($J$6-O7773)</f>
        <v>0.82199251263072437</v>
      </c>
      <c r="T7773">
        <f>MIN(P7773:S7773)</f>
        <v>0.14295521958795204</v>
      </c>
      <c r="U7773">
        <f>MATCH(T7773,P7773:S7773, 0)</f>
        <v>1</v>
      </c>
    </row>
    <row r="7774" spans="1:21" x14ac:dyDescent="0.35">
      <c r="A7774">
        <v>3</v>
      </c>
      <c r="B7774">
        <v>7763</v>
      </c>
      <c r="C7774" t="s">
        <v>300</v>
      </c>
      <c r="D7774" t="s">
        <v>301</v>
      </c>
      <c r="E7774" t="s">
        <v>131</v>
      </c>
      <c r="F7774" t="s">
        <v>132</v>
      </c>
      <c r="G7774" t="s">
        <v>133</v>
      </c>
      <c r="H7774" t="s">
        <v>134</v>
      </c>
      <c r="I7774" s="1">
        <v>42706</v>
      </c>
      <c r="J7774">
        <v>2016</v>
      </c>
      <c r="K7774" t="s">
        <v>77</v>
      </c>
      <c r="L7774" t="s">
        <v>78</v>
      </c>
      <c r="M7774" s="1">
        <v>42372</v>
      </c>
      <c r="N7774">
        <v>18</v>
      </c>
      <c r="O7774">
        <f>STANDARDIZE(N7774,$N$8,$N$9)</f>
        <v>-0.31293339439496226</v>
      </c>
      <c r="P7774">
        <f>ABS($J$3-O7774)</f>
        <v>0.21443282938192809</v>
      </c>
      <c r="Q7774">
        <f>ABS($J$4-O7774)</f>
        <v>2.5017163427891611</v>
      </c>
      <c r="R7774">
        <f>ABS($J$5-O7774)</f>
        <v>0.1608246220364461</v>
      </c>
      <c r="S7774">
        <f>ABS($J$6-O7774)</f>
        <v>0.75051490283674838</v>
      </c>
      <c r="T7774">
        <f>MIN(P7774:S7774)</f>
        <v>0.1608246220364461</v>
      </c>
      <c r="U7774">
        <f>MATCH(T7774,P7774:S7774, 0)</f>
        <v>3</v>
      </c>
    </row>
    <row r="7775" spans="1:21" x14ac:dyDescent="0.35">
      <c r="A7775">
        <v>3</v>
      </c>
      <c r="B7775">
        <v>7764</v>
      </c>
      <c r="C7775" t="s">
        <v>30</v>
      </c>
      <c r="D7775" t="s">
        <v>31</v>
      </c>
      <c r="E7775" t="s">
        <v>149</v>
      </c>
      <c r="F7775" t="s">
        <v>150</v>
      </c>
      <c r="G7775" t="s">
        <v>215</v>
      </c>
      <c r="H7775" t="s">
        <v>216</v>
      </c>
      <c r="I7775" s="1">
        <v>42706</v>
      </c>
      <c r="J7775">
        <v>2016</v>
      </c>
      <c r="K7775" t="s">
        <v>77</v>
      </c>
      <c r="L7775" t="s">
        <v>78</v>
      </c>
      <c r="M7775" s="1">
        <v>42524</v>
      </c>
      <c r="N7775">
        <v>23</v>
      </c>
      <c r="O7775">
        <f>STANDARDIZE(N7775,$N$8,$N$9)</f>
        <v>-0.22358638215249221</v>
      </c>
      <c r="P7775">
        <f>ABS($J$3-O7775)</f>
        <v>0.30377984162439814</v>
      </c>
      <c r="Q7775">
        <f>ABS($J$4-O7775)</f>
        <v>2.4123693305466913</v>
      </c>
      <c r="R7775">
        <f>ABS($J$5-O7775)</f>
        <v>7.1477609793976049E-2</v>
      </c>
      <c r="S7775">
        <f>ABS($J$6-O7775)</f>
        <v>0.66116789059427838</v>
      </c>
      <c r="T7775">
        <f>MIN(P7775:S7775)</f>
        <v>7.1477609793976049E-2</v>
      </c>
      <c r="U7775">
        <f>MATCH(T7775,P7775:S7775, 0)</f>
        <v>3</v>
      </c>
    </row>
    <row r="7776" spans="1:21" x14ac:dyDescent="0.35">
      <c r="A7776">
        <v>3</v>
      </c>
      <c r="B7776">
        <v>7765</v>
      </c>
      <c r="C7776" t="s">
        <v>30</v>
      </c>
      <c r="D7776" t="s">
        <v>31</v>
      </c>
      <c r="E7776" t="s">
        <v>149</v>
      </c>
      <c r="F7776" t="s">
        <v>150</v>
      </c>
      <c r="G7776" t="s">
        <v>215</v>
      </c>
      <c r="H7776" t="s">
        <v>216</v>
      </c>
      <c r="I7776" s="1">
        <v>42706</v>
      </c>
      <c r="J7776">
        <v>2016</v>
      </c>
      <c r="K7776" t="s">
        <v>77</v>
      </c>
      <c r="L7776" t="s">
        <v>78</v>
      </c>
      <c r="M7776" s="1">
        <v>42524</v>
      </c>
      <c r="N7776">
        <v>23</v>
      </c>
      <c r="O7776">
        <f>STANDARDIZE(N7776,$N$8,$N$9)</f>
        <v>-0.22358638215249221</v>
      </c>
      <c r="P7776">
        <f>ABS($J$3-O7776)</f>
        <v>0.30377984162439814</v>
      </c>
      <c r="Q7776">
        <f>ABS($J$4-O7776)</f>
        <v>2.4123693305466913</v>
      </c>
      <c r="R7776">
        <f>ABS($J$5-O7776)</f>
        <v>7.1477609793976049E-2</v>
      </c>
      <c r="S7776">
        <f>ABS($J$6-O7776)</f>
        <v>0.66116789059427838</v>
      </c>
      <c r="T7776">
        <f>MIN(P7776:S7776)</f>
        <v>7.1477609793976049E-2</v>
      </c>
      <c r="U7776">
        <f>MATCH(T7776,P7776:S7776, 0)</f>
        <v>3</v>
      </c>
    </row>
    <row r="7777" spans="1:21" x14ac:dyDescent="0.35">
      <c r="A7777">
        <v>3</v>
      </c>
      <c r="B7777">
        <v>7766</v>
      </c>
      <c r="C7777" t="s">
        <v>30</v>
      </c>
      <c r="D7777" t="s">
        <v>31</v>
      </c>
      <c r="E7777" t="s">
        <v>16</v>
      </c>
      <c r="F7777" t="s">
        <v>17</v>
      </c>
      <c r="G7777" t="s">
        <v>344</v>
      </c>
      <c r="H7777" t="s">
        <v>345</v>
      </c>
      <c r="I7777" s="1">
        <v>42706</v>
      </c>
      <c r="J7777">
        <v>2016</v>
      </c>
      <c r="K7777" t="s">
        <v>77</v>
      </c>
      <c r="L7777" t="s">
        <v>78</v>
      </c>
      <c r="M7777" s="1">
        <v>42585</v>
      </c>
      <c r="N7777">
        <v>25</v>
      </c>
      <c r="O7777">
        <f>STANDARDIZE(N7777,$N$8,$N$9)</f>
        <v>-0.18784757725550419</v>
      </c>
      <c r="P7777">
        <f>ABS($J$3-O7777)</f>
        <v>0.33951864652138619</v>
      </c>
      <c r="Q7777">
        <f>ABS($J$4-O7777)</f>
        <v>2.3766305256497033</v>
      </c>
      <c r="R7777">
        <f>ABS($J$5-O7777)</f>
        <v>3.5738804896988025E-2</v>
      </c>
      <c r="S7777">
        <f>ABS($J$6-O7777)</f>
        <v>0.62542908569729028</v>
      </c>
      <c r="T7777">
        <f>MIN(P7777:S7777)</f>
        <v>3.5738804896988025E-2</v>
      </c>
      <c r="U7777">
        <f>MATCH(T7777,P7777:S7777, 0)</f>
        <v>3</v>
      </c>
    </row>
    <row r="7778" spans="1:21" x14ac:dyDescent="0.35">
      <c r="A7778">
        <v>3</v>
      </c>
      <c r="B7778">
        <v>7767</v>
      </c>
      <c r="C7778" t="s">
        <v>300</v>
      </c>
      <c r="D7778" t="s">
        <v>301</v>
      </c>
      <c r="E7778" t="s">
        <v>131</v>
      </c>
      <c r="F7778" t="s">
        <v>132</v>
      </c>
      <c r="G7778" t="s">
        <v>133</v>
      </c>
      <c r="H7778" t="s">
        <v>134</v>
      </c>
      <c r="I7778" s="1">
        <v>42706</v>
      </c>
      <c r="J7778">
        <v>2016</v>
      </c>
      <c r="K7778" t="s">
        <v>77</v>
      </c>
      <c r="L7778" t="s">
        <v>78</v>
      </c>
      <c r="M7778" s="1">
        <v>42677</v>
      </c>
      <c r="N7778">
        <v>28</v>
      </c>
      <c r="O7778">
        <f>STANDARDIZE(N7778,$N$8,$N$9)</f>
        <v>-0.13423936991002217</v>
      </c>
      <c r="P7778">
        <f>ABS($J$3-O7778)</f>
        <v>0.39312685386686819</v>
      </c>
      <c r="Q7778">
        <f>ABS($J$4-O7778)</f>
        <v>2.3230223183042211</v>
      </c>
      <c r="R7778">
        <f>ABS($J$5-O7778)</f>
        <v>1.7869402448493998E-2</v>
      </c>
      <c r="S7778">
        <f>ABS($J$6-O7778)</f>
        <v>0.57182087835180828</v>
      </c>
      <c r="T7778">
        <f>MIN(P7778:S7778)</f>
        <v>1.7869402448493998E-2</v>
      </c>
      <c r="U7778">
        <f>MATCH(T7778,P7778:S7778, 0)</f>
        <v>3</v>
      </c>
    </row>
    <row r="7779" spans="1:21" x14ac:dyDescent="0.35">
      <c r="A7779">
        <v>3</v>
      </c>
      <c r="B7779">
        <v>7768</v>
      </c>
      <c r="C7779" t="s">
        <v>14</v>
      </c>
      <c r="D7779" t="s">
        <v>15</v>
      </c>
      <c r="E7779" t="s">
        <v>24</v>
      </c>
      <c r="F7779" t="s">
        <v>25</v>
      </c>
      <c r="G7779" t="s">
        <v>26</v>
      </c>
      <c r="H7779" t="s">
        <v>27</v>
      </c>
      <c r="I7779" s="1">
        <v>42706</v>
      </c>
      <c r="J7779">
        <v>2016</v>
      </c>
      <c r="K7779" t="s">
        <v>28</v>
      </c>
      <c r="L7779" t="s">
        <v>29</v>
      </c>
      <c r="M7779" s="1">
        <v>42677</v>
      </c>
      <c r="N7779">
        <v>28</v>
      </c>
      <c r="O7779">
        <f>STANDARDIZE(N7779,$N$8,$N$9)</f>
        <v>-0.13423936991002217</v>
      </c>
      <c r="P7779">
        <f>ABS($J$3-O7779)</f>
        <v>0.39312685386686819</v>
      </c>
      <c r="Q7779">
        <f>ABS($J$4-O7779)</f>
        <v>2.3230223183042211</v>
      </c>
      <c r="R7779">
        <f>ABS($J$5-O7779)</f>
        <v>1.7869402448493998E-2</v>
      </c>
      <c r="S7779">
        <f>ABS($J$6-O7779)</f>
        <v>0.57182087835180828</v>
      </c>
      <c r="T7779">
        <f>MIN(P7779:S7779)</f>
        <v>1.7869402448493998E-2</v>
      </c>
      <c r="U7779">
        <f>MATCH(T7779,P7779:S7779, 0)</f>
        <v>3</v>
      </c>
    </row>
    <row r="7780" spans="1:21" x14ac:dyDescent="0.35">
      <c r="A7780">
        <v>1</v>
      </c>
      <c r="B7780">
        <v>7769</v>
      </c>
      <c r="C7780" t="s">
        <v>67</v>
      </c>
      <c r="D7780" t="s">
        <v>68</v>
      </c>
      <c r="E7780" t="s">
        <v>52</v>
      </c>
      <c r="F7780" t="s">
        <v>53</v>
      </c>
      <c r="G7780" t="s">
        <v>54</v>
      </c>
      <c r="H7780" t="s">
        <v>55</v>
      </c>
      <c r="I7780" s="1">
        <v>42707</v>
      </c>
      <c r="J7780">
        <v>2016</v>
      </c>
      <c r="K7780" t="s">
        <v>155</v>
      </c>
      <c r="L7780" t="s">
        <v>156</v>
      </c>
      <c r="M7780" s="1">
        <v>42446</v>
      </c>
      <c r="N7780">
        <v>5</v>
      </c>
      <c r="O7780">
        <f>STANDARDIZE(N7780,$N$8,$N$9)</f>
        <v>-0.54523562622538435</v>
      </c>
      <c r="P7780">
        <f>ABS($J$3-O7780)</f>
        <v>1.7869402448493998E-2</v>
      </c>
      <c r="Q7780">
        <f>ABS($J$4-O7780)</f>
        <v>2.7340185746195833</v>
      </c>
      <c r="R7780">
        <f>ABS($J$5-O7780)</f>
        <v>0.39312685386686819</v>
      </c>
      <c r="S7780">
        <f>ABS($J$6-O7780)</f>
        <v>0.98281713466717047</v>
      </c>
      <c r="T7780">
        <f>MIN(P7780:S7780)</f>
        <v>1.7869402448493998E-2</v>
      </c>
      <c r="U7780">
        <f>MATCH(T7780,P7780:S7780, 0)</f>
        <v>1</v>
      </c>
    </row>
    <row r="7781" spans="1:21" x14ac:dyDescent="0.35">
      <c r="A7781">
        <v>1</v>
      </c>
      <c r="B7781">
        <v>7770</v>
      </c>
      <c r="C7781" t="s">
        <v>30</v>
      </c>
      <c r="D7781" t="s">
        <v>31</v>
      </c>
      <c r="E7781" t="s">
        <v>105</v>
      </c>
      <c r="F7781" t="s">
        <v>59</v>
      </c>
      <c r="G7781" t="s">
        <v>106</v>
      </c>
      <c r="H7781" t="s">
        <v>107</v>
      </c>
      <c r="I7781" s="1">
        <v>42707</v>
      </c>
      <c r="J7781">
        <v>2016</v>
      </c>
      <c r="K7781" t="s">
        <v>77</v>
      </c>
      <c r="L7781" t="s">
        <v>78</v>
      </c>
      <c r="M7781" s="1">
        <v>42447</v>
      </c>
      <c r="N7781">
        <v>6</v>
      </c>
      <c r="O7781">
        <f>STANDARDIZE(N7781,$N$8,$N$9)</f>
        <v>-0.52736622377689035</v>
      </c>
      <c r="P7781">
        <f>ABS($J$3-O7781)</f>
        <v>0</v>
      </c>
      <c r="Q7781">
        <f>ABS($J$4-O7781)</f>
        <v>2.7161491721710895</v>
      </c>
      <c r="R7781">
        <f>ABS($J$5-O7781)</f>
        <v>0.37525745141837419</v>
      </c>
      <c r="S7781">
        <f>ABS($J$6-O7781)</f>
        <v>0.96494773221867647</v>
      </c>
      <c r="T7781">
        <f>MIN(P7781:S7781)</f>
        <v>0</v>
      </c>
      <c r="U7781">
        <f>MATCH(T7781,P7781:S7781, 0)</f>
        <v>1</v>
      </c>
    </row>
    <row r="7782" spans="1:21" x14ac:dyDescent="0.35">
      <c r="A7782">
        <v>3</v>
      </c>
      <c r="B7782">
        <v>7771</v>
      </c>
      <c r="C7782" t="s">
        <v>172</v>
      </c>
      <c r="D7782" t="s">
        <v>173</v>
      </c>
      <c r="E7782" t="s">
        <v>196</v>
      </c>
      <c r="F7782" t="s">
        <v>197</v>
      </c>
      <c r="G7782" t="s">
        <v>198</v>
      </c>
      <c r="H7782" t="s">
        <v>199</v>
      </c>
      <c r="I7782" s="1">
        <v>42707</v>
      </c>
      <c r="J7782">
        <v>2016</v>
      </c>
      <c r="K7782" t="s">
        <v>94</v>
      </c>
      <c r="L7782" t="s">
        <v>95</v>
      </c>
      <c r="M7782" s="1">
        <v>42555</v>
      </c>
      <c r="N7782">
        <v>26</v>
      </c>
      <c r="O7782">
        <f>STANDARDIZE(N7782,$N$8,$N$9)</f>
        <v>-0.16997817480701016</v>
      </c>
      <c r="P7782">
        <f>ABS($J$3-O7782)</f>
        <v>0.35738804896988019</v>
      </c>
      <c r="Q7782">
        <f>ABS($J$4-O7782)</f>
        <v>2.3587611232012091</v>
      </c>
      <c r="R7782">
        <f>ABS($J$5-O7782)</f>
        <v>1.7869402448493998E-2</v>
      </c>
      <c r="S7782">
        <f>ABS($J$6-O7782)</f>
        <v>0.60755968324879628</v>
      </c>
      <c r="T7782">
        <f>MIN(P7782:S7782)</f>
        <v>1.7869402448493998E-2</v>
      </c>
      <c r="U7782">
        <f>MATCH(T7782,P7782:S7782, 0)</f>
        <v>3</v>
      </c>
    </row>
    <row r="7783" spans="1:21" x14ac:dyDescent="0.35">
      <c r="A7783">
        <v>1</v>
      </c>
      <c r="B7783">
        <v>7772</v>
      </c>
      <c r="C7783" t="s">
        <v>30</v>
      </c>
      <c r="D7783" t="s">
        <v>31</v>
      </c>
      <c r="E7783" t="s">
        <v>163</v>
      </c>
      <c r="F7783" t="s">
        <v>59</v>
      </c>
      <c r="G7783" t="s">
        <v>546</v>
      </c>
      <c r="H7783" t="s">
        <v>547</v>
      </c>
      <c r="I7783" s="1">
        <v>42708</v>
      </c>
      <c r="J7783">
        <v>2016</v>
      </c>
      <c r="K7783" t="s">
        <v>155</v>
      </c>
      <c r="L7783" t="s">
        <v>156</v>
      </c>
      <c r="M7783" s="1">
        <v>42473</v>
      </c>
      <c r="N7783">
        <v>1</v>
      </c>
      <c r="O7783">
        <f>STANDARDIZE(N7783,$N$8,$N$9)</f>
        <v>-0.61671323601936046</v>
      </c>
      <c r="P7783">
        <f>ABS($J$3-O7783)</f>
        <v>8.9347012242470103E-2</v>
      </c>
      <c r="Q7783">
        <f>ABS($J$4-O7783)</f>
        <v>2.8054961844135593</v>
      </c>
      <c r="R7783">
        <f>ABS($J$5-O7783)</f>
        <v>0.46460446366084429</v>
      </c>
      <c r="S7783">
        <f>ABS($J$6-O7783)</f>
        <v>1.0542947444611466</v>
      </c>
      <c r="T7783">
        <f>MIN(P7783:S7783)</f>
        <v>8.9347012242470103E-2</v>
      </c>
      <c r="U7783">
        <f>MATCH(T7783,P7783:S7783, 0)</f>
        <v>1</v>
      </c>
    </row>
    <row r="7784" spans="1:21" x14ac:dyDescent="0.35">
      <c r="A7784">
        <v>1</v>
      </c>
      <c r="B7784">
        <v>7773</v>
      </c>
      <c r="C7784" t="s">
        <v>316</v>
      </c>
      <c r="D7784" t="s">
        <v>317</v>
      </c>
      <c r="E7784" t="s">
        <v>131</v>
      </c>
      <c r="F7784" t="s">
        <v>132</v>
      </c>
      <c r="G7784" t="s">
        <v>133</v>
      </c>
      <c r="H7784" t="s">
        <v>134</v>
      </c>
      <c r="I7784" s="1">
        <v>42708</v>
      </c>
      <c r="J7784">
        <v>2016</v>
      </c>
      <c r="K7784" t="s">
        <v>331</v>
      </c>
      <c r="L7784" t="s">
        <v>332</v>
      </c>
      <c r="M7784" s="1">
        <v>42475</v>
      </c>
      <c r="N7784">
        <v>3</v>
      </c>
      <c r="O7784">
        <f>STANDARDIZE(N7784,$N$8,$N$9)</f>
        <v>-0.58097443112237235</v>
      </c>
      <c r="P7784">
        <f>ABS($J$3-O7784)</f>
        <v>5.3608207345481995E-2</v>
      </c>
      <c r="Q7784">
        <f>ABS($J$4-O7784)</f>
        <v>2.7697573795165713</v>
      </c>
      <c r="R7784">
        <f>ABS($J$5-O7784)</f>
        <v>0.42886565876385618</v>
      </c>
      <c r="S7784">
        <f>ABS($J$6-O7784)</f>
        <v>1.0185559395641586</v>
      </c>
      <c r="T7784">
        <f>MIN(P7784:S7784)</f>
        <v>5.3608207345481995E-2</v>
      </c>
      <c r="U7784">
        <f>MATCH(T7784,P7784:S7784, 0)</f>
        <v>1</v>
      </c>
    </row>
    <row r="7785" spans="1:21" x14ac:dyDescent="0.35">
      <c r="A7785">
        <v>1</v>
      </c>
      <c r="B7785">
        <v>7774</v>
      </c>
      <c r="C7785" t="s">
        <v>30</v>
      </c>
      <c r="D7785" t="s">
        <v>31</v>
      </c>
      <c r="E7785" t="s">
        <v>163</v>
      </c>
      <c r="F7785" t="s">
        <v>59</v>
      </c>
      <c r="G7785" t="s">
        <v>546</v>
      </c>
      <c r="H7785" t="s">
        <v>547</v>
      </c>
      <c r="I7785" s="1">
        <v>42708</v>
      </c>
      <c r="J7785">
        <v>2016</v>
      </c>
      <c r="K7785" t="s">
        <v>368</v>
      </c>
      <c r="L7785" t="s">
        <v>369</v>
      </c>
      <c r="M7785" s="1">
        <v>42479</v>
      </c>
      <c r="N7785">
        <v>7</v>
      </c>
      <c r="O7785">
        <f>STANDARDIZE(N7785,$N$8,$N$9)</f>
        <v>-0.50949682132839635</v>
      </c>
      <c r="P7785">
        <f>ABS($J$3-O7785)</f>
        <v>1.7869402448493998E-2</v>
      </c>
      <c r="Q7785">
        <f>ABS($J$4-O7785)</f>
        <v>2.6982797697225953</v>
      </c>
      <c r="R7785">
        <f>ABS($J$5-O7785)</f>
        <v>0.35738804896988019</v>
      </c>
      <c r="S7785">
        <f>ABS($J$6-O7785)</f>
        <v>0.94707832977018247</v>
      </c>
      <c r="T7785">
        <f>MIN(P7785:S7785)</f>
        <v>1.7869402448493998E-2</v>
      </c>
      <c r="U7785">
        <f>MATCH(T7785,P7785:S7785, 0)</f>
        <v>1</v>
      </c>
    </row>
    <row r="7786" spans="1:21" x14ac:dyDescent="0.35">
      <c r="A7786">
        <v>1</v>
      </c>
      <c r="B7786">
        <v>7775</v>
      </c>
      <c r="C7786" t="s">
        <v>30</v>
      </c>
      <c r="D7786" t="s">
        <v>31</v>
      </c>
      <c r="E7786" t="s">
        <v>163</v>
      </c>
      <c r="F7786" t="s">
        <v>59</v>
      </c>
      <c r="G7786" t="s">
        <v>546</v>
      </c>
      <c r="H7786" t="s">
        <v>547</v>
      </c>
      <c r="I7786" s="1">
        <v>42708</v>
      </c>
      <c r="J7786">
        <v>2016</v>
      </c>
      <c r="K7786" t="s">
        <v>368</v>
      </c>
      <c r="L7786" t="s">
        <v>369</v>
      </c>
      <c r="M7786" s="1">
        <v>42479</v>
      </c>
      <c r="N7786">
        <v>7</v>
      </c>
      <c r="O7786">
        <f>STANDARDIZE(N7786,$N$8,$N$9)</f>
        <v>-0.50949682132839635</v>
      </c>
      <c r="P7786">
        <f>ABS($J$3-O7786)</f>
        <v>1.7869402448493998E-2</v>
      </c>
      <c r="Q7786">
        <f>ABS($J$4-O7786)</f>
        <v>2.6982797697225953</v>
      </c>
      <c r="R7786">
        <f>ABS($J$5-O7786)</f>
        <v>0.35738804896988019</v>
      </c>
      <c r="S7786">
        <f>ABS($J$6-O7786)</f>
        <v>0.94707832977018247</v>
      </c>
      <c r="T7786">
        <f>MIN(P7786:S7786)</f>
        <v>1.7869402448493998E-2</v>
      </c>
      <c r="U7786">
        <f>MATCH(T7786,P7786:S7786, 0)</f>
        <v>1</v>
      </c>
    </row>
    <row r="7787" spans="1:21" x14ac:dyDescent="0.35">
      <c r="A7787">
        <v>1</v>
      </c>
      <c r="B7787">
        <v>7776</v>
      </c>
      <c r="C7787" t="s">
        <v>30</v>
      </c>
      <c r="D7787" t="s">
        <v>31</v>
      </c>
      <c r="E7787" t="s">
        <v>163</v>
      </c>
      <c r="F7787" t="s">
        <v>59</v>
      </c>
      <c r="G7787" t="s">
        <v>546</v>
      </c>
      <c r="H7787" t="s">
        <v>547</v>
      </c>
      <c r="I7787" s="1">
        <v>42708</v>
      </c>
      <c r="J7787">
        <v>2016</v>
      </c>
      <c r="K7787" t="s">
        <v>368</v>
      </c>
      <c r="L7787" t="s">
        <v>369</v>
      </c>
      <c r="M7787" s="1">
        <v>42479</v>
      </c>
      <c r="N7787">
        <v>7</v>
      </c>
      <c r="O7787">
        <f>STANDARDIZE(N7787,$N$8,$N$9)</f>
        <v>-0.50949682132839635</v>
      </c>
      <c r="P7787">
        <f>ABS($J$3-O7787)</f>
        <v>1.7869402448493998E-2</v>
      </c>
      <c r="Q7787">
        <f>ABS($J$4-O7787)</f>
        <v>2.6982797697225953</v>
      </c>
      <c r="R7787">
        <f>ABS($J$5-O7787)</f>
        <v>0.35738804896988019</v>
      </c>
      <c r="S7787">
        <f>ABS($J$6-O7787)</f>
        <v>0.94707832977018247</v>
      </c>
      <c r="T7787">
        <f>MIN(P7787:S7787)</f>
        <v>1.7869402448493998E-2</v>
      </c>
      <c r="U7787">
        <f>MATCH(T7787,P7787:S7787, 0)</f>
        <v>1</v>
      </c>
    </row>
    <row r="7788" spans="1:21" x14ac:dyDescent="0.35">
      <c r="A7788">
        <v>1</v>
      </c>
      <c r="B7788">
        <v>7777</v>
      </c>
      <c r="C7788" t="s">
        <v>157</v>
      </c>
      <c r="D7788" t="s">
        <v>158</v>
      </c>
      <c r="E7788" t="s">
        <v>16</v>
      </c>
      <c r="F7788" t="s">
        <v>17</v>
      </c>
      <c r="G7788" t="s">
        <v>18</v>
      </c>
      <c r="H7788" t="s">
        <v>19</v>
      </c>
      <c r="I7788" s="1">
        <v>42708</v>
      </c>
      <c r="J7788">
        <v>2016</v>
      </c>
      <c r="K7788" t="s">
        <v>176</v>
      </c>
      <c r="L7788" t="s">
        <v>177</v>
      </c>
      <c r="M7788" s="1">
        <v>42481</v>
      </c>
      <c r="N7788">
        <v>9</v>
      </c>
      <c r="O7788">
        <f>STANDARDIZE(N7788,$N$8,$N$9)</f>
        <v>-0.4737580164314083</v>
      </c>
      <c r="P7788">
        <f>ABS($J$3-O7788)</f>
        <v>5.3608207345482051E-2</v>
      </c>
      <c r="Q7788">
        <f>ABS($J$4-O7788)</f>
        <v>2.6625409648256073</v>
      </c>
      <c r="R7788">
        <f>ABS($J$5-O7788)</f>
        <v>0.32164924407289214</v>
      </c>
      <c r="S7788">
        <f>ABS($J$6-O7788)</f>
        <v>0.91133952487319436</v>
      </c>
      <c r="T7788">
        <f>MIN(P7788:S7788)</f>
        <v>5.3608207345482051E-2</v>
      </c>
      <c r="U7788">
        <f>MATCH(T7788,P7788:S7788, 0)</f>
        <v>1</v>
      </c>
    </row>
    <row r="7789" spans="1:21" x14ac:dyDescent="0.35">
      <c r="A7789">
        <v>1</v>
      </c>
      <c r="B7789">
        <v>7778</v>
      </c>
      <c r="C7789" t="s">
        <v>308</v>
      </c>
      <c r="D7789" t="s">
        <v>309</v>
      </c>
      <c r="E7789" t="s">
        <v>131</v>
      </c>
      <c r="F7789" t="s">
        <v>132</v>
      </c>
      <c r="G7789" t="s">
        <v>133</v>
      </c>
      <c r="H7789" t="s">
        <v>134</v>
      </c>
      <c r="I7789" s="1">
        <v>42708</v>
      </c>
      <c r="J7789">
        <v>2016</v>
      </c>
      <c r="K7789" t="s">
        <v>77</v>
      </c>
      <c r="L7789" t="s">
        <v>78</v>
      </c>
      <c r="M7789" s="1">
        <v>42485</v>
      </c>
      <c r="N7789">
        <v>13</v>
      </c>
      <c r="O7789">
        <f>STANDARDIZE(N7789,$N$8,$N$9)</f>
        <v>-0.40228040663743231</v>
      </c>
      <c r="P7789">
        <f>ABS($J$3-O7789)</f>
        <v>0.12508581713945804</v>
      </c>
      <c r="Q7789">
        <f>ABS($J$4-O7789)</f>
        <v>2.5910633550316313</v>
      </c>
      <c r="R7789">
        <f>ABS($J$5-O7789)</f>
        <v>0.25017163427891614</v>
      </c>
      <c r="S7789">
        <f>ABS($J$6-O7789)</f>
        <v>0.83986191507921837</v>
      </c>
      <c r="T7789">
        <f>MIN(P7789:S7789)</f>
        <v>0.12508581713945804</v>
      </c>
      <c r="U7789">
        <f>MATCH(T7789,P7789:S7789, 0)</f>
        <v>1</v>
      </c>
    </row>
    <row r="7790" spans="1:21" x14ac:dyDescent="0.35">
      <c r="A7790">
        <v>1</v>
      </c>
      <c r="B7790">
        <v>7779</v>
      </c>
      <c r="C7790" t="s">
        <v>157</v>
      </c>
      <c r="D7790" t="s">
        <v>158</v>
      </c>
      <c r="E7790" t="s">
        <v>131</v>
      </c>
      <c r="F7790" t="s">
        <v>132</v>
      </c>
      <c r="G7790" t="s">
        <v>133</v>
      </c>
      <c r="H7790" t="s">
        <v>134</v>
      </c>
      <c r="I7790" s="1">
        <v>42708</v>
      </c>
      <c r="J7790">
        <v>2016</v>
      </c>
      <c r="K7790" t="s">
        <v>331</v>
      </c>
      <c r="L7790" t="s">
        <v>332</v>
      </c>
      <c r="M7790" s="1">
        <v>42485</v>
      </c>
      <c r="N7790">
        <v>13</v>
      </c>
      <c r="O7790">
        <f>STANDARDIZE(N7790,$N$8,$N$9)</f>
        <v>-0.40228040663743231</v>
      </c>
      <c r="P7790">
        <f>ABS($J$3-O7790)</f>
        <v>0.12508581713945804</v>
      </c>
      <c r="Q7790">
        <f>ABS($J$4-O7790)</f>
        <v>2.5910633550316313</v>
      </c>
      <c r="R7790">
        <f>ABS($J$5-O7790)</f>
        <v>0.25017163427891614</v>
      </c>
      <c r="S7790">
        <f>ABS($J$6-O7790)</f>
        <v>0.83986191507921837</v>
      </c>
      <c r="T7790">
        <f>MIN(P7790:S7790)</f>
        <v>0.12508581713945804</v>
      </c>
      <c r="U7790">
        <f>MATCH(T7790,P7790:S7790, 0)</f>
        <v>1</v>
      </c>
    </row>
    <row r="7791" spans="1:21" x14ac:dyDescent="0.35">
      <c r="A7791">
        <v>3</v>
      </c>
      <c r="B7791">
        <v>7780</v>
      </c>
      <c r="C7791" t="s">
        <v>32</v>
      </c>
      <c r="D7791" t="s">
        <v>33</v>
      </c>
      <c r="E7791" t="s">
        <v>163</v>
      </c>
      <c r="F7791" t="s">
        <v>59</v>
      </c>
      <c r="G7791" t="s">
        <v>164</v>
      </c>
      <c r="H7791" t="s">
        <v>165</v>
      </c>
      <c r="I7791" s="1">
        <v>42708</v>
      </c>
      <c r="J7791">
        <v>2016</v>
      </c>
      <c r="K7791" t="s">
        <v>77</v>
      </c>
      <c r="L7791" t="s">
        <v>78</v>
      </c>
      <c r="M7791" s="1">
        <v>42465</v>
      </c>
      <c r="N7791">
        <v>22</v>
      </c>
      <c r="O7791">
        <f>STANDARDIZE(N7791,$N$8,$N$9)</f>
        <v>-0.24145578460098621</v>
      </c>
      <c r="P7791">
        <f>ABS($J$3-O7791)</f>
        <v>0.28591043917590414</v>
      </c>
      <c r="Q7791">
        <f>ABS($J$4-O7791)</f>
        <v>2.4302387329951851</v>
      </c>
      <c r="R7791">
        <f>ABS($J$5-O7791)</f>
        <v>8.9347012242470047E-2</v>
      </c>
      <c r="S7791">
        <f>ABS($J$6-O7791)</f>
        <v>0.67903729304277238</v>
      </c>
      <c r="T7791">
        <f>MIN(P7791:S7791)</f>
        <v>8.9347012242470047E-2</v>
      </c>
      <c r="U7791">
        <f>MATCH(T7791,P7791:S7791, 0)</f>
        <v>3</v>
      </c>
    </row>
    <row r="7792" spans="1:21" x14ac:dyDescent="0.35">
      <c r="A7792">
        <v>3</v>
      </c>
      <c r="B7792">
        <v>7781</v>
      </c>
      <c r="C7792" t="s">
        <v>308</v>
      </c>
      <c r="D7792" t="s">
        <v>309</v>
      </c>
      <c r="E7792" t="s">
        <v>131</v>
      </c>
      <c r="F7792" t="s">
        <v>132</v>
      </c>
      <c r="G7792" t="s">
        <v>133</v>
      </c>
      <c r="H7792" t="s">
        <v>134</v>
      </c>
      <c r="I7792" s="1">
        <v>42708</v>
      </c>
      <c r="J7792">
        <v>2016</v>
      </c>
      <c r="K7792" t="s">
        <v>77</v>
      </c>
      <c r="L7792" t="s">
        <v>78</v>
      </c>
      <c r="M7792" s="1">
        <v>42526</v>
      </c>
      <c r="N7792">
        <v>24</v>
      </c>
      <c r="O7792">
        <f>STANDARDIZE(N7792,$N$8,$N$9)</f>
        <v>-0.20571697970399819</v>
      </c>
      <c r="P7792">
        <f>ABS($J$3-O7792)</f>
        <v>0.32164924407289219</v>
      </c>
      <c r="Q7792">
        <f>ABS($J$4-O7792)</f>
        <v>2.3944999280981971</v>
      </c>
      <c r="R7792">
        <f>ABS($J$5-O7792)</f>
        <v>5.3608207345482023E-2</v>
      </c>
      <c r="S7792">
        <f>ABS($J$6-O7792)</f>
        <v>0.64329848814578428</v>
      </c>
      <c r="T7792">
        <f>MIN(P7792:S7792)</f>
        <v>5.3608207345482023E-2</v>
      </c>
      <c r="U7792">
        <f>MATCH(T7792,P7792:S7792, 0)</f>
        <v>3</v>
      </c>
    </row>
    <row r="7793" spans="1:21" x14ac:dyDescent="0.35">
      <c r="A7793">
        <v>3</v>
      </c>
      <c r="B7793">
        <v>7782</v>
      </c>
      <c r="C7793" t="s">
        <v>82</v>
      </c>
      <c r="D7793" t="s">
        <v>83</v>
      </c>
      <c r="E7793" t="s">
        <v>90</v>
      </c>
      <c r="F7793" t="s">
        <v>91</v>
      </c>
      <c r="G7793" t="s">
        <v>92</v>
      </c>
      <c r="H7793" t="s">
        <v>93</v>
      </c>
      <c r="I7793" s="1">
        <v>42708</v>
      </c>
      <c r="J7793">
        <v>2016</v>
      </c>
      <c r="K7793" t="s">
        <v>69</v>
      </c>
      <c r="L7793" t="s">
        <v>70</v>
      </c>
      <c r="M7793" s="1">
        <v>42515</v>
      </c>
      <c r="N7793">
        <v>43</v>
      </c>
      <c r="O7793">
        <f>STANDARDIZE(N7793,$N$8,$N$9)</f>
        <v>0.13380166681738798</v>
      </c>
      <c r="P7793">
        <f>ABS($J$3-O7793)</f>
        <v>0.66116789059427838</v>
      </c>
      <c r="Q7793">
        <f>ABS($J$4-O7793)</f>
        <v>2.0549812815768109</v>
      </c>
      <c r="R7793">
        <f>ABS($J$5-O7793)</f>
        <v>0.28591043917590414</v>
      </c>
      <c r="S7793">
        <f>ABS($J$6-O7793)</f>
        <v>0.30377984162439814</v>
      </c>
      <c r="T7793">
        <f>MIN(P7793:S7793)</f>
        <v>0.28591043917590414</v>
      </c>
      <c r="U7793">
        <f>MATCH(T7793,P7793:S7793, 0)</f>
        <v>3</v>
      </c>
    </row>
    <row r="7794" spans="1:21" x14ac:dyDescent="0.35">
      <c r="A7794">
        <v>4</v>
      </c>
      <c r="B7794">
        <v>7783</v>
      </c>
      <c r="C7794" t="s">
        <v>30</v>
      </c>
      <c r="D7794" t="s">
        <v>31</v>
      </c>
      <c r="E7794" t="s">
        <v>121</v>
      </c>
      <c r="F7794" t="s">
        <v>122</v>
      </c>
      <c r="G7794" t="s">
        <v>123</v>
      </c>
      <c r="H7794" t="s">
        <v>124</v>
      </c>
      <c r="I7794" s="1">
        <v>42708</v>
      </c>
      <c r="J7794">
        <v>2016</v>
      </c>
      <c r="K7794" t="s">
        <v>227</v>
      </c>
      <c r="L7794" t="s">
        <v>228</v>
      </c>
      <c r="M7794" s="1">
        <v>42565</v>
      </c>
      <c r="N7794">
        <v>93</v>
      </c>
      <c r="O7794">
        <f>STANDARDIZE(N7794,$N$8,$N$9)</f>
        <v>1.0272717892420884</v>
      </c>
      <c r="P7794">
        <f>ABS($J$3-O7794)</f>
        <v>1.5546380130189787</v>
      </c>
      <c r="Q7794">
        <f>ABS($J$4-O7794)</f>
        <v>1.1615111591521106</v>
      </c>
      <c r="R7794">
        <f>ABS($J$5-O7794)</f>
        <v>1.1793805616006046</v>
      </c>
      <c r="S7794">
        <f>ABS($J$6-O7794)</f>
        <v>0.58969028080030228</v>
      </c>
      <c r="T7794">
        <f>MIN(P7794:S7794)</f>
        <v>0.58969028080030228</v>
      </c>
      <c r="U7794">
        <f>MATCH(T7794,P7794:S7794, 0)</f>
        <v>4</v>
      </c>
    </row>
    <row r="7795" spans="1:21" x14ac:dyDescent="0.35">
      <c r="A7795">
        <v>1</v>
      </c>
      <c r="B7795">
        <v>7784</v>
      </c>
      <c r="C7795" t="s">
        <v>14</v>
      </c>
      <c r="D7795" t="s">
        <v>15</v>
      </c>
      <c r="E7795" t="s">
        <v>163</v>
      </c>
      <c r="F7795" t="s">
        <v>59</v>
      </c>
      <c r="G7795" t="s">
        <v>164</v>
      </c>
      <c r="H7795" t="s">
        <v>165</v>
      </c>
      <c r="I7795" s="1">
        <v>42709</v>
      </c>
      <c r="J7795">
        <v>2016</v>
      </c>
      <c r="K7795" t="s">
        <v>77</v>
      </c>
      <c r="L7795" t="s">
        <v>78</v>
      </c>
      <c r="M7795" s="1">
        <v>42509</v>
      </c>
      <c r="N7795">
        <v>7</v>
      </c>
      <c r="O7795">
        <f>STANDARDIZE(N7795,$N$8,$N$9)</f>
        <v>-0.50949682132839635</v>
      </c>
      <c r="P7795">
        <f>ABS($J$3-O7795)</f>
        <v>1.7869402448493998E-2</v>
      </c>
      <c r="Q7795">
        <f>ABS($J$4-O7795)</f>
        <v>2.6982797697225953</v>
      </c>
      <c r="R7795">
        <f>ABS($J$5-O7795)</f>
        <v>0.35738804896988019</v>
      </c>
      <c r="S7795">
        <f>ABS($J$6-O7795)</f>
        <v>0.94707832977018247</v>
      </c>
      <c r="T7795">
        <f>MIN(P7795:S7795)</f>
        <v>1.7869402448493998E-2</v>
      </c>
      <c r="U7795">
        <f>MATCH(T7795,P7795:S7795, 0)</f>
        <v>1</v>
      </c>
    </row>
    <row r="7796" spans="1:21" x14ac:dyDescent="0.35">
      <c r="A7796">
        <v>1</v>
      </c>
      <c r="B7796">
        <v>7785</v>
      </c>
      <c r="C7796" t="s">
        <v>14</v>
      </c>
      <c r="D7796" t="s">
        <v>15</v>
      </c>
      <c r="E7796" t="s">
        <v>79</v>
      </c>
      <c r="F7796" t="s">
        <v>35</v>
      </c>
      <c r="G7796" t="s">
        <v>200</v>
      </c>
      <c r="H7796" t="s">
        <v>201</v>
      </c>
      <c r="I7796" s="1">
        <v>42709</v>
      </c>
      <c r="J7796">
        <v>2016</v>
      </c>
      <c r="K7796" t="s">
        <v>77</v>
      </c>
      <c r="L7796" t="s">
        <v>78</v>
      </c>
      <c r="M7796" s="1">
        <v>42511</v>
      </c>
      <c r="N7796">
        <v>9</v>
      </c>
      <c r="O7796">
        <f>STANDARDIZE(N7796,$N$8,$N$9)</f>
        <v>-0.4737580164314083</v>
      </c>
      <c r="P7796">
        <f>ABS($J$3-O7796)</f>
        <v>5.3608207345482051E-2</v>
      </c>
      <c r="Q7796">
        <f>ABS($J$4-O7796)</f>
        <v>2.6625409648256073</v>
      </c>
      <c r="R7796">
        <f>ABS($J$5-O7796)</f>
        <v>0.32164924407289214</v>
      </c>
      <c r="S7796">
        <f>ABS($J$6-O7796)</f>
        <v>0.91133952487319436</v>
      </c>
      <c r="T7796">
        <f>MIN(P7796:S7796)</f>
        <v>5.3608207345482051E-2</v>
      </c>
      <c r="U7796">
        <f>MATCH(T7796,P7796:S7796, 0)</f>
        <v>1</v>
      </c>
    </row>
    <row r="7797" spans="1:21" x14ac:dyDescent="0.35">
      <c r="A7797">
        <v>1</v>
      </c>
      <c r="B7797">
        <v>7786</v>
      </c>
      <c r="C7797" t="s">
        <v>32</v>
      </c>
      <c r="D7797" t="s">
        <v>33</v>
      </c>
      <c r="E7797" t="s">
        <v>131</v>
      </c>
      <c r="F7797" t="s">
        <v>132</v>
      </c>
      <c r="G7797" t="s">
        <v>133</v>
      </c>
      <c r="H7797" t="s">
        <v>134</v>
      </c>
      <c r="I7797" s="1">
        <v>42709</v>
      </c>
      <c r="J7797">
        <v>2016</v>
      </c>
      <c r="K7797" t="s">
        <v>77</v>
      </c>
      <c r="L7797" t="s">
        <v>78</v>
      </c>
      <c r="M7797" s="1">
        <v>42513</v>
      </c>
      <c r="N7797">
        <v>11</v>
      </c>
      <c r="O7797">
        <f>STANDARDIZE(N7797,$N$8,$N$9)</f>
        <v>-0.43801921153442031</v>
      </c>
      <c r="P7797">
        <f>ABS($J$3-O7797)</f>
        <v>8.9347012242470047E-2</v>
      </c>
      <c r="Q7797">
        <f>ABS($J$4-O7797)</f>
        <v>2.6268021599286193</v>
      </c>
      <c r="R7797">
        <f>ABS($J$5-O7797)</f>
        <v>0.28591043917590414</v>
      </c>
      <c r="S7797">
        <f>ABS($J$6-O7797)</f>
        <v>0.87560071997620637</v>
      </c>
      <c r="T7797">
        <f>MIN(P7797:S7797)</f>
        <v>8.9347012242470047E-2</v>
      </c>
      <c r="U7797">
        <f>MATCH(T7797,P7797:S7797, 0)</f>
        <v>1</v>
      </c>
    </row>
    <row r="7798" spans="1:21" x14ac:dyDescent="0.35">
      <c r="A7798">
        <v>3</v>
      </c>
      <c r="B7798">
        <v>7787</v>
      </c>
      <c r="C7798" t="s">
        <v>172</v>
      </c>
      <c r="D7798" t="s">
        <v>173</v>
      </c>
      <c r="E7798" t="s">
        <v>219</v>
      </c>
      <c r="F7798" t="s">
        <v>220</v>
      </c>
      <c r="G7798" t="s">
        <v>435</v>
      </c>
      <c r="H7798" t="s">
        <v>436</v>
      </c>
      <c r="I7798" s="1">
        <v>42709</v>
      </c>
      <c r="J7798">
        <v>2016</v>
      </c>
      <c r="K7798" t="s">
        <v>77</v>
      </c>
      <c r="L7798" t="s">
        <v>78</v>
      </c>
      <c r="M7798" s="1">
        <v>42466</v>
      </c>
      <c r="N7798">
        <v>23</v>
      </c>
      <c r="O7798">
        <f>STANDARDIZE(N7798,$N$8,$N$9)</f>
        <v>-0.22358638215249221</v>
      </c>
      <c r="P7798">
        <f>ABS($J$3-O7798)</f>
        <v>0.30377984162439814</v>
      </c>
      <c r="Q7798">
        <f>ABS($J$4-O7798)</f>
        <v>2.4123693305466913</v>
      </c>
      <c r="R7798">
        <f>ABS($J$5-O7798)</f>
        <v>7.1477609793976049E-2</v>
      </c>
      <c r="S7798">
        <f>ABS($J$6-O7798)</f>
        <v>0.66116789059427838</v>
      </c>
      <c r="T7798">
        <f>MIN(P7798:S7798)</f>
        <v>7.1477609793976049E-2</v>
      </c>
      <c r="U7798">
        <f>MATCH(T7798,P7798:S7798, 0)</f>
        <v>3</v>
      </c>
    </row>
    <row r="7799" spans="1:21" x14ac:dyDescent="0.35">
      <c r="A7799">
        <v>3</v>
      </c>
      <c r="B7799">
        <v>7788</v>
      </c>
      <c r="C7799" t="s">
        <v>14</v>
      </c>
      <c r="D7799" t="s">
        <v>15</v>
      </c>
      <c r="E7799" t="s">
        <v>79</v>
      </c>
      <c r="F7799" t="s">
        <v>35</v>
      </c>
      <c r="G7799" t="s">
        <v>80</v>
      </c>
      <c r="H7799" t="s">
        <v>81</v>
      </c>
      <c r="I7799" s="1">
        <v>42709</v>
      </c>
      <c r="J7799">
        <v>2016</v>
      </c>
      <c r="K7799" t="s">
        <v>20</v>
      </c>
      <c r="L7799" t="s">
        <v>21</v>
      </c>
      <c r="M7799" s="1">
        <v>42588</v>
      </c>
      <c r="N7799">
        <v>27</v>
      </c>
      <c r="O7799">
        <f>STANDARDIZE(N7799,$N$8,$N$9)</f>
        <v>-0.15210877235851616</v>
      </c>
      <c r="P7799">
        <f>ABS($J$3-O7799)</f>
        <v>0.37525745141837419</v>
      </c>
      <c r="Q7799">
        <f>ABS($J$4-O7799)</f>
        <v>2.3408917207527153</v>
      </c>
      <c r="R7799">
        <f>ABS($J$5-O7799)</f>
        <v>0</v>
      </c>
      <c r="S7799">
        <f>ABS($J$6-O7799)</f>
        <v>0.58969028080030228</v>
      </c>
      <c r="T7799">
        <f>MIN(P7799:S7799)</f>
        <v>0</v>
      </c>
      <c r="U7799">
        <f>MATCH(T7799,P7799:S7799, 0)</f>
        <v>3</v>
      </c>
    </row>
    <row r="7800" spans="1:21" x14ac:dyDescent="0.35">
      <c r="A7800">
        <v>3</v>
      </c>
      <c r="B7800">
        <v>7789</v>
      </c>
      <c r="C7800" t="s">
        <v>178</v>
      </c>
      <c r="D7800" t="s">
        <v>179</v>
      </c>
      <c r="E7800" t="s">
        <v>52</v>
      </c>
      <c r="F7800" t="s">
        <v>102</v>
      </c>
      <c r="G7800" t="s">
        <v>103</v>
      </c>
      <c r="H7800" t="s">
        <v>104</v>
      </c>
      <c r="I7800" s="1">
        <v>42710</v>
      </c>
      <c r="J7800">
        <v>2016</v>
      </c>
      <c r="K7800" t="s">
        <v>77</v>
      </c>
      <c r="L7800" t="s">
        <v>78</v>
      </c>
      <c r="M7800" s="1">
        <v>42558</v>
      </c>
      <c r="N7800">
        <v>25</v>
      </c>
      <c r="O7800">
        <f>STANDARDIZE(N7800,$N$8,$N$9)</f>
        <v>-0.18784757725550419</v>
      </c>
      <c r="P7800">
        <f>ABS($J$3-O7800)</f>
        <v>0.33951864652138619</v>
      </c>
      <c r="Q7800">
        <f>ABS($J$4-O7800)</f>
        <v>2.3766305256497033</v>
      </c>
      <c r="R7800">
        <f>ABS($J$5-O7800)</f>
        <v>3.5738804896988025E-2</v>
      </c>
      <c r="S7800">
        <f>ABS($J$6-O7800)</f>
        <v>0.62542908569729028</v>
      </c>
      <c r="T7800">
        <f>MIN(P7800:S7800)</f>
        <v>3.5738804896988025E-2</v>
      </c>
      <c r="U7800">
        <f>MATCH(T7800,P7800:S7800, 0)</f>
        <v>3</v>
      </c>
    </row>
    <row r="7801" spans="1:21" x14ac:dyDescent="0.35">
      <c r="A7801">
        <v>3</v>
      </c>
      <c r="B7801">
        <v>7790</v>
      </c>
      <c r="C7801" t="s">
        <v>178</v>
      </c>
      <c r="D7801" t="s">
        <v>179</v>
      </c>
      <c r="E7801" t="s">
        <v>52</v>
      </c>
      <c r="F7801" t="s">
        <v>102</v>
      </c>
      <c r="G7801" t="s">
        <v>103</v>
      </c>
      <c r="H7801" t="s">
        <v>104</v>
      </c>
      <c r="I7801" s="1">
        <v>42710</v>
      </c>
      <c r="J7801">
        <v>2016</v>
      </c>
      <c r="K7801" t="s">
        <v>77</v>
      </c>
      <c r="L7801" t="s">
        <v>78</v>
      </c>
      <c r="M7801" s="1">
        <v>42558</v>
      </c>
      <c r="N7801">
        <v>25</v>
      </c>
      <c r="O7801">
        <f>STANDARDIZE(N7801,$N$8,$N$9)</f>
        <v>-0.18784757725550419</v>
      </c>
      <c r="P7801">
        <f>ABS($J$3-O7801)</f>
        <v>0.33951864652138619</v>
      </c>
      <c r="Q7801">
        <f>ABS($J$4-O7801)</f>
        <v>2.3766305256497033</v>
      </c>
      <c r="R7801">
        <f>ABS($J$5-O7801)</f>
        <v>3.5738804896988025E-2</v>
      </c>
      <c r="S7801">
        <f>ABS($J$6-O7801)</f>
        <v>0.62542908569729028</v>
      </c>
      <c r="T7801">
        <f>MIN(P7801:S7801)</f>
        <v>3.5738804896988025E-2</v>
      </c>
      <c r="U7801">
        <f>MATCH(T7801,P7801:S7801, 0)</f>
        <v>3</v>
      </c>
    </row>
    <row r="7802" spans="1:21" x14ac:dyDescent="0.35">
      <c r="A7802">
        <v>3</v>
      </c>
      <c r="B7802">
        <v>7791</v>
      </c>
      <c r="C7802" t="s">
        <v>316</v>
      </c>
      <c r="D7802" t="s">
        <v>317</v>
      </c>
      <c r="E7802" t="s">
        <v>52</v>
      </c>
      <c r="F7802" t="s">
        <v>102</v>
      </c>
      <c r="G7802" t="s">
        <v>103</v>
      </c>
      <c r="H7802" t="s">
        <v>104</v>
      </c>
      <c r="I7802" s="1">
        <v>42710</v>
      </c>
      <c r="J7802">
        <v>2016</v>
      </c>
      <c r="K7802" t="s">
        <v>77</v>
      </c>
      <c r="L7802" t="s">
        <v>78</v>
      </c>
      <c r="M7802" s="1">
        <v>42558</v>
      </c>
      <c r="N7802">
        <v>25</v>
      </c>
      <c r="O7802">
        <f>STANDARDIZE(N7802,$N$8,$N$9)</f>
        <v>-0.18784757725550419</v>
      </c>
      <c r="P7802">
        <f>ABS($J$3-O7802)</f>
        <v>0.33951864652138619</v>
      </c>
      <c r="Q7802">
        <f>ABS($J$4-O7802)</f>
        <v>2.3766305256497033</v>
      </c>
      <c r="R7802">
        <f>ABS($J$5-O7802)</f>
        <v>3.5738804896988025E-2</v>
      </c>
      <c r="S7802">
        <f>ABS($J$6-O7802)</f>
        <v>0.62542908569729028</v>
      </c>
      <c r="T7802">
        <f>MIN(P7802:S7802)</f>
        <v>3.5738804896988025E-2</v>
      </c>
      <c r="U7802">
        <f>MATCH(T7802,P7802:S7802, 0)</f>
        <v>3</v>
      </c>
    </row>
    <row r="7803" spans="1:21" x14ac:dyDescent="0.35">
      <c r="A7803">
        <v>3</v>
      </c>
      <c r="B7803">
        <v>7792</v>
      </c>
      <c r="C7803" t="s">
        <v>178</v>
      </c>
      <c r="D7803" t="s">
        <v>179</v>
      </c>
      <c r="E7803" t="s">
        <v>52</v>
      </c>
      <c r="F7803" t="s">
        <v>102</v>
      </c>
      <c r="G7803" t="s">
        <v>103</v>
      </c>
      <c r="H7803" t="s">
        <v>104</v>
      </c>
      <c r="I7803" s="1">
        <v>42710</v>
      </c>
      <c r="J7803">
        <v>2016</v>
      </c>
      <c r="K7803" t="s">
        <v>77</v>
      </c>
      <c r="L7803" t="s">
        <v>78</v>
      </c>
      <c r="M7803" s="1">
        <v>42558</v>
      </c>
      <c r="N7803">
        <v>25</v>
      </c>
      <c r="O7803">
        <f>STANDARDIZE(N7803,$N$8,$N$9)</f>
        <v>-0.18784757725550419</v>
      </c>
      <c r="P7803">
        <f>ABS($J$3-O7803)</f>
        <v>0.33951864652138619</v>
      </c>
      <c r="Q7803">
        <f>ABS($J$4-O7803)</f>
        <v>2.3766305256497033</v>
      </c>
      <c r="R7803">
        <f>ABS($J$5-O7803)</f>
        <v>3.5738804896988025E-2</v>
      </c>
      <c r="S7803">
        <f>ABS($J$6-O7803)</f>
        <v>0.62542908569729028</v>
      </c>
      <c r="T7803">
        <f>MIN(P7803:S7803)</f>
        <v>3.5738804896988025E-2</v>
      </c>
      <c r="U7803">
        <f>MATCH(T7803,P7803:S7803, 0)</f>
        <v>3</v>
      </c>
    </row>
    <row r="7804" spans="1:21" x14ac:dyDescent="0.35">
      <c r="A7804">
        <v>3</v>
      </c>
      <c r="B7804">
        <v>7793</v>
      </c>
      <c r="C7804" t="s">
        <v>316</v>
      </c>
      <c r="D7804" t="s">
        <v>317</v>
      </c>
      <c r="E7804" t="s">
        <v>52</v>
      </c>
      <c r="F7804" t="s">
        <v>102</v>
      </c>
      <c r="G7804" t="s">
        <v>103</v>
      </c>
      <c r="H7804" t="s">
        <v>104</v>
      </c>
      <c r="I7804" s="1">
        <v>42710</v>
      </c>
      <c r="J7804">
        <v>2016</v>
      </c>
      <c r="K7804" t="s">
        <v>77</v>
      </c>
      <c r="L7804" t="s">
        <v>78</v>
      </c>
      <c r="M7804" s="1">
        <v>42558</v>
      </c>
      <c r="N7804">
        <v>25</v>
      </c>
      <c r="O7804">
        <f>STANDARDIZE(N7804,$N$8,$N$9)</f>
        <v>-0.18784757725550419</v>
      </c>
      <c r="P7804">
        <f>ABS($J$3-O7804)</f>
        <v>0.33951864652138619</v>
      </c>
      <c r="Q7804">
        <f>ABS($J$4-O7804)</f>
        <v>2.3766305256497033</v>
      </c>
      <c r="R7804">
        <f>ABS($J$5-O7804)</f>
        <v>3.5738804896988025E-2</v>
      </c>
      <c r="S7804">
        <f>ABS($J$6-O7804)</f>
        <v>0.62542908569729028</v>
      </c>
      <c r="T7804">
        <f>MIN(P7804:S7804)</f>
        <v>3.5738804896988025E-2</v>
      </c>
      <c r="U7804">
        <f>MATCH(T7804,P7804:S7804, 0)</f>
        <v>3</v>
      </c>
    </row>
    <row r="7805" spans="1:21" x14ac:dyDescent="0.35">
      <c r="A7805">
        <v>3</v>
      </c>
      <c r="B7805">
        <v>7794</v>
      </c>
      <c r="C7805" t="s">
        <v>67</v>
      </c>
      <c r="D7805" t="s">
        <v>68</v>
      </c>
      <c r="E7805" t="s">
        <v>52</v>
      </c>
      <c r="F7805" t="s">
        <v>53</v>
      </c>
      <c r="G7805" t="s">
        <v>54</v>
      </c>
      <c r="H7805" t="s">
        <v>55</v>
      </c>
      <c r="I7805" s="1">
        <v>42710</v>
      </c>
      <c r="J7805">
        <v>2016</v>
      </c>
      <c r="K7805" t="s">
        <v>77</v>
      </c>
      <c r="L7805" t="s">
        <v>78</v>
      </c>
      <c r="M7805" s="1">
        <v>42558</v>
      </c>
      <c r="N7805">
        <v>25</v>
      </c>
      <c r="O7805">
        <f>STANDARDIZE(N7805,$N$8,$N$9)</f>
        <v>-0.18784757725550419</v>
      </c>
      <c r="P7805">
        <f>ABS($J$3-O7805)</f>
        <v>0.33951864652138619</v>
      </c>
      <c r="Q7805">
        <f>ABS($J$4-O7805)</f>
        <v>2.3766305256497033</v>
      </c>
      <c r="R7805">
        <f>ABS($J$5-O7805)</f>
        <v>3.5738804896988025E-2</v>
      </c>
      <c r="S7805">
        <f>ABS($J$6-O7805)</f>
        <v>0.62542908569729028</v>
      </c>
      <c r="T7805">
        <f>MIN(P7805:S7805)</f>
        <v>3.5738804896988025E-2</v>
      </c>
      <c r="U7805">
        <f>MATCH(T7805,P7805:S7805, 0)</f>
        <v>3</v>
      </c>
    </row>
    <row r="7806" spans="1:21" x14ac:dyDescent="0.35">
      <c r="A7806">
        <v>1</v>
      </c>
      <c r="B7806">
        <v>7795</v>
      </c>
      <c r="C7806" t="s">
        <v>278</v>
      </c>
      <c r="D7806" t="s">
        <v>279</v>
      </c>
      <c r="E7806" t="s">
        <v>243</v>
      </c>
      <c r="F7806" t="s">
        <v>208</v>
      </c>
      <c r="G7806" t="s">
        <v>244</v>
      </c>
      <c r="H7806" t="s">
        <v>245</v>
      </c>
      <c r="I7806" s="1">
        <v>42711</v>
      </c>
      <c r="J7806">
        <v>2016</v>
      </c>
      <c r="K7806" t="s">
        <v>77</v>
      </c>
      <c r="L7806" t="s">
        <v>78</v>
      </c>
      <c r="M7806" s="1">
        <v>42569</v>
      </c>
      <c r="N7806">
        <v>6</v>
      </c>
      <c r="O7806">
        <f>STANDARDIZE(N7806,$N$8,$N$9)</f>
        <v>-0.52736622377689035</v>
      </c>
      <c r="P7806">
        <f>ABS($J$3-O7806)</f>
        <v>0</v>
      </c>
      <c r="Q7806">
        <f>ABS($J$4-O7806)</f>
        <v>2.7161491721710895</v>
      </c>
      <c r="R7806">
        <f>ABS($J$5-O7806)</f>
        <v>0.37525745141837419</v>
      </c>
      <c r="S7806">
        <f>ABS($J$6-O7806)</f>
        <v>0.96494773221867647</v>
      </c>
      <c r="T7806">
        <f>MIN(P7806:S7806)</f>
        <v>0</v>
      </c>
      <c r="U7806">
        <f>MATCH(T7806,P7806:S7806, 0)</f>
        <v>1</v>
      </c>
    </row>
    <row r="7807" spans="1:21" x14ac:dyDescent="0.35">
      <c r="A7807">
        <v>3</v>
      </c>
      <c r="B7807">
        <v>7796</v>
      </c>
      <c r="C7807" t="s">
        <v>62</v>
      </c>
      <c r="D7807" t="s">
        <v>63</v>
      </c>
      <c r="E7807" t="s">
        <v>149</v>
      </c>
      <c r="F7807" t="s">
        <v>150</v>
      </c>
      <c r="G7807" t="s">
        <v>215</v>
      </c>
      <c r="H7807" t="s">
        <v>216</v>
      </c>
      <c r="I7807" s="1">
        <v>42711</v>
      </c>
      <c r="J7807">
        <v>2016</v>
      </c>
      <c r="K7807" t="s">
        <v>41</v>
      </c>
      <c r="L7807" t="s">
        <v>42</v>
      </c>
      <c r="M7807" s="1">
        <v>42599</v>
      </c>
      <c r="N7807">
        <v>36</v>
      </c>
      <c r="O7807">
        <f>STANDARDIZE(N7807,$N$8,$N$9)</f>
        <v>8.7158496779299183E-3</v>
      </c>
      <c r="P7807">
        <f>ABS($J$3-O7807)</f>
        <v>0.53608207345482028</v>
      </c>
      <c r="Q7807">
        <f>ABS($J$4-O7807)</f>
        <v>2.1800670987162691</v>
      </c>
      <c r="R7807">
        <f>ABS($J$5-O7807)</f>
        <v>0.1608246220364461</v>
      </c>
      <c r="S7807">
        <f>ABS($J$6-O7807)</f>
        <v>0.42886565876385618</v>
      </c>
      <c r="T7807">
        <f>MIN(P7807:S7807)</f>
        <v>0.1608246220364461</v>
      </c>
      <c r="U7807">
        <f>MATCH(T7807,P7807:S7807, 0)</f>
        <v>3</v>
      </c>
    </row>
    <row r="7808" spans="1:21" x14ac:dyDescent="0.35">
      <c r="A7808">
        <v>4</v>
      </c>
      <c r="B7808">
        <v>7797</v>
      </c>
      <c r="C7808" t="s">
        <v>119</v>
      </c>
      <c r="D7808" t="s">
        <v>120</v>
      </c>
      <c r="E7808" t="s">
        <v>168</v>
      </c>
      <c r="F7808" t="s">
        <v>169</v>
      </c>
      <c r="G7808" t="s">
        <v>170</v>
      </c>
      <c r="H7808" t="s">
        <v>171</v>
      </c>
      <c r="I7808" s="1">
        <v>42711</v>
      </c>
      <c r="J7808">
        <v>2016</v>
      </c>
      <c r="K7808" t="s">
        <v>77</v>
      </c>
      <c r="L7808" t="s">
        <v>78</v>
      </c>
      <c r="M7808" s="1">
        <v>42633</v>
      </c>
      <c r="N7808">
        <v>70</v>
      </c>
      <c r="O7808">
        <f>STANDARDIZE(N7808,$N$8,$N$9)</f>
        <v>0.61627553292672621</v>
      </c>
      <c r="P7808">
        <f>ABS($J$3-O7808)</f>
        <v>1.1436417567036166</v>
      </c>
      <c r="Q7808">
        <f>ABS($J$4-O7808)</f>
        <v>1.5725074154674727</v>
      </c>
      <c r="R7808">
        <f>ABS($J$5-O7808)</f>
        <v>0.76838430528524237</v>
      </c>
      <c r="S7808">
        <f>ABS($J$6-O7808)</f>
        <v>0.17869402448494009</v>
      </c>
      <c r="T7808">
        <f>MIN(P7808:S7808)</f>
        <v>0.17869402448494009</v>
      </c>
      <c r="U7808">
        <f>MATCH(T7808,P7808:S7808, 0)</f>
        <v>4</v>
      </c>
    </row>
    <row r="7809" spans="1:21" x14ac:dyDescent="0.35">
      <c r="A7809">
        <v>2</v>
      </c>
      <c r="B7809">
        <v>7798</v>
      </c>
      <c r="C7809" t="s">
        <v>14</v>
      </c>
      <c r="D7809" t="s">
        <v>15</v>
      </c>
      <c r="E7809" t="s">
        <v>43</v>
      </c>
      <c r="F7809" t="s">
        <v>35</v>
      </c>
      <c r="G7809" t="s">
        <v>127</v>
      </c>
      <c r="H7809" t="s">
        <v>128</v>
      </c>
      <c r="I7809" s="1">
        <v>42711</v>
      </c>
      <c r="J7809">
        <v>2016</v>
      </c>
      <c r="K7809" t="s">
        <v>69</v>
      </c>
      <c r="L7809" t="s">
        <v>70</v>
      </c>
      <c r="M7809" s="1">
        <v>42780</v>
      </c>
      <c r="N7809">
        <v>217</v>
      </c>
      <c r="O7809">
        <f>STANDARDIZE(N7809,$N$8,$N$9)</f>
        <v>3.2430776928553455</v>
      </c>
      <c r="P7809">
        <f>ABS($J$3-O7809)</f>
        <v>3.7704439166322361</v>
      </c>
      <c r="Q7809">
        <f>ABS($J$4-O7809)</f>
        <v>1.0542947444611466</v>
      </c>
      <c r="R7809">
        <f>ABS($J$5-O7809)</f>
        <v>3.3951864652138619</v>
      </c>
      <c r="S7809">
        <f>ABS($J$6-O7809)</f>
        <v>2.8054961844135593</v>
      </c>
      <c r="T7809">
        <f>MIN(P7809:S7809)</f>
        <v>1.0542947444611466</v>
      </c>
      <c r="U7809">
        <f>MATCH(T7809,P7809:S7809, 0)</f>
        <v>2</v>
      </c>
    </row>
    <row r="7810" spans="1:21" x14ac:dyDescent="0.35">
      <c r="A7810">
        <v>2</v>
      </c>
      <c r="B7810">
        <v>7799</v>
      </c>
      <c r="C7810" t="s">
        <v>88</v>
      </c>
      <c r="D7810" t="s">
        <v>89</v>
      </c>
      <c r="E7810" t="s">
        <v>79</v>
      </c>
      <c r="F7810" t="s">
        <v>35</v>
      </c>
      <c r="G7810" t="s">
        <v>80</v>
      </c>
      <c r="H7810" t="s">
        <v>81</v>
      </c>
      <c r="I7810" s="1">
        <v>42711</v>
      </c>
      <c r="J7810">
        <v>2016</v>
      </c>
      <c r="K7810" t="s">
        <v>41</v>
      </c>
      <c r="L7810" t="s">
        <v>42</v>
      </c>
      <c r="M7810" s="1">
        <v>42919</v>
      </c>
      <c r="N7810">
        <v>238</v>
      </c>
      <c r="O7810">
        <f>STANDARDIZE(N7810,$N$8,$N$9)</f>
        <v>3.6183351442737197</v>
      </c>
      <c r="P7810">
        <f>ABS($J$3-O7810)</f>
        <v>4.1457013680506103</v>
      </c>
      <c r="Q7810">
        <f>ABS($J$4-O7810)</f>
        <v>1.4295521958795208</v>
      </c>
      <c r="R7810">
        <f>ABS($J$5-O7810)</f>
        <v>3.7704439166322361</v>
      </c>
      <c r="S7810">
        <f>ABS($J$6-O7810)</f>
        <v>3.1807536358319335</v>
      </c>
      <c r="T7810">
        <f>MIN(P7810:S7810)</f>
        <v>1.4295521958795208</v>
      </c>
      <c r="U7810">
        <f>MATCH(T7810,P7810:S7810, 0)</f>
        <v>2</v>
      </c>
    </row>
    <row r="7811" spans="1:21" x14ac:dyDescent="0.35">
      <c r="A7811">
        <v>1</v>
      </c>
      <c r="B7811">
        <v>7800</v>
      </c>
      <c r="C7811" t="s">
        <v>266</v>
      </c>
      <c r="D7811" t="s">
        <v>267</v>
      </c>
      <c r="E7811" t="s">
        <v>73</v>
      </c>
      <c r="F7811" t="s">
        <v>74</v>
      </c>
      <c r="G7811" t="s">
        <v>75</v>
      </c>
      <c r="H7811" t="s">
        <v>76</v>
      </c>
      <c r="I7811" s="1">
        <v>42712</v>
      </c>
      <c r="J7811">
        <v>2016</v>
      </c>
      <c r="K7811" t="s">
        <v>155</v>
      </c>
      <c r="L7811" t="s">
        <v>156</v>
      </c>
      <c r="M7811" s="1">
        <v>42600</v>
      </c>
      <c r="N7811">
        <v>6</v>
      </c>
      <c r="O7811">
        <f>STANDARDIZE(N7811,$N$8,$N$9)</f>
        <v>-0.52736622377689035</v>
      </c>
      <c r="P7811">
        <f>ABS($J$3-O7811)</f>
        <v>0</v>
      </c>
      <c r="Q7811">
        <f>ABS($J$4-O7811)</f>
        <v>2.7161491721710895</v>
      </c>
      <c r="R7811">
        <f>ABS($J$5-O7811)</f>
        <v>0.37525745141837419</v>
      </c>
      <c r="S7811">
        <f>ABS($J$6-O7811)</f>
        <v>0.96494773221867647</v>
      </c>
      <c r="T7811">
        <f>MIN(P7811:S7811)</f>
        <v>0</v>
      </c>
      <c r="U7811">
        <f>MATCH(T7811,P7811:S7811, 0)</f>
        <v>1</v>
      </c>
    </row>
    <row r="7812" spans="1:21" x14ac:dyDescent="0.35">
      <c r="A7812">
        <v>1</v>
      </c>
      <c r="B7812">
        <v>7801</v>
      </c>
      <c r="C7812" t="s">
        <v>292</v>
      </c>
      <c r="D7812" t="s">
        <v>293</v>
      </c>
      <c r="E7812" t="s">
        <v>79</v>
      </c>
      <c r="F7812" t="s">
        <v>35</v>
      </c>
      <c r="G7812" t="s">
        <v>80</v>
      </c>
      <c r="H7812" t="s">
        <v>81</v>
      </c>
      <c r="I7812" s="1">
        <v>42712</v>
      </c>
      <c r="J7812">
        <v>2016</v>
      </c>
      <c r="K7812" t="s">
        <v>41</v>
      </c>
      <c r="L7812" t="s">
        <v>42</v>
      </c>
      <c r="M7812" s="1">
        <v>42600</v>
      </c>
      <c r="N7812">
        <v>6</v>
      </c>
      <c r="O7812">
        <f>STANDARDIZE(N7812,$N$8,$N$9)</f>
        <v>-0.52736622377689035</v>
      </c>
      <c r="P7812">
        <f>ABS($J$3-O7812)</f>
        <v>0</v>
      </c>
      <c r="Q7812">
        <f>ABS($J$4-O7812)</f>
        <v>2.7161491721710895</v>
      </c>
      <c r="R7812">
        <f>ABS($J$5-O7812)</f>
        <v>0.37525745141837419</v>
      </c>
      <c r="S7812">
        <f>ABS($J$6-O7812)</f>
        <v>0.96494773221867647</v>
      </c>
      <c r="T7812">
        <f>MIN(P7812:S7812)</f>
        <v>0</v>
      </c>
      <c r="U7812">
        <f>MATCH(T7812,P7812:S7812, 0)</f>
        <v>1</v>
      </c>
    </row>
    <row r="7813" spans="1:21" x14ac:dyDescent="0.35">
      <c r="A7813">
        <v>3</v>
      </c>
      <c r="B7813">
        <v>7802</v>
      </c>
      <c r="C7813" t="s">
        <v>172</v>
      </c>
      <c r="D7813" t="s">
        <v>173</v>
      </c>
      <c r="E7813" t="s">
        <v>149</v>
      </c>
      <c r="F7813" t="s">
        <v>150</v>
      </c>
      <c r="G7813" t="s">
        <v>215</v>
      </c>
      <c r="H7813" t="s">
        <v>216</v>
      </c>
      <c r="I7813" s="1">
        <v>42712</v>
      </c>
      <c r="J7813">
        <v>2016</v>
      </c>
      <c r="K7813" t="s">
        <v>77</v>
      </c>
      <c r="L7813" t="s">
        <v>78</v>
      </c>
      <c r="M7813" s="1">
        <v>42611</v>
      </c>
      <c r="N7813">
        <v>17</v>
      </c>
      <c r="O7813">
        <f>STANDARDIZE(N7813,$N$8,$N$9)</f>
        <v>-0.33080279684345626</v>
      </c>
      <c r="P7813">
        <f>ABS($J$3-O7813)</f>
        <v>0.19656342693343409</v>
      </c>
      <c r="Q7813">
        <f>ABS($J$4-O7813)</f>
        <v>2.5195857452376553</v>
      </c>
      <c r="R7813">
        <f>ABS($J$5-O7813)</f>
        <v>0.17869402448494009</v>
      </c>
      <c r="S7813">
        <f>ABS($J$6-O7813)</f>
        <v>0.76838430528524237</v>
      </c>
      <c r="T7813">
        <f>MIN(P7813:S7813)</f>
        <v>0.17869402448494009</v>
      </c>
      <c r="U7813">
        <f>MATCH(T7813,P7813:S7813, 0)</f>
        <v>3</v>
      </c>
    </row>
    <row r="7814" spans="1:21" x14ac:dyDescent="0.35">
      <c r="A7814">
        <v>3</v>
      </c>
      <c r="B7814">
        <v>7803</v>
      </c>
      <c r="C7814" t="s">
        <v>32</v>
      </c>
      <c r="D7814" t="s">
        <v>33</v>
      </c>
      <c r="E7814" t="s">
        <v>131</v>
      </c>
      <c r="F7814" t="s">
        <v>132</v>
      </c>
      <c r="G7814" t="s">
        <v>133</v>
      </c>
      <c r="H7814" t="s">
        <v>134</v>
      </c>
      <c r="I7814" s="1">
        <v>42712</v>
      </c>
      <c r="J7814">
        <v>2016</v>
      </c>
      <c r="K7814" t="s">
        <v>125</v>
      </c>
      <c r="L7814" t="s">
        <v>126</v>
      </c>
      <c r="M7814" s="1">
        <v>42378</v>
      </c>
      <c r="N7814">
        <v>20</v>
      </c>
      <c r="O7814">
        <f>STANDARDIZE(N7814,$N$8,$N$9)</f>
        <v>-0.27719458949797421</v>
      </c>
      <c r="P7814">
        <f>ABS($J$3-O7814)</f>
        <v>0.25017163427891614</v>
      </c>
      <c r="Q7814">
        <f>ABS($J$4-O7814)</f>
        <v>2.4659775378921731</v>
      </c>
      <c r="R7814">
        <f>ABS($J$5-O7814)</f>
        <v>0.12508581713945804</v>
      </c>
      <c r="S7814">
        <f>ABS($J$6-O7814)</f>
        <v>0.71477609793976038</v>
      </c>
      <c r="T7814">
        <f>MIN(P7814:S7814)</f>
        <v>0.12508581713945804</v>
      </c>
      <c r="U7814">
        <f>MATCH(T7814,P7814:S7814, 0)</f>
        <v>3</v>
      </c>
    </row>
    <row r="7815" spans="1:21" x14ac:dyDescent="0.35">
      <c r="A7815">
        <v>3</v>
      </c>
      <c r="B7815">
        <v>7804</v>
      </c>
      <c r="C7815" t="s">
        <v>14</v>
      </c>
      <c r="D7815" t="s">
        <v>15</v>
      </c>
      <c r="E7815" t="s">
        <v>79</v>
      </c>
      <c r="F7815" t="s">
        <v>35</v>
      </c>
      <c r="G7815" t="s">
        <v>80</v>
      </c>
      <c r="H7815" t="s">
        <v>81</v>
      </c>
      <c r="I7815" s="1">
        <v>42712</v>
      </c>
      <c r="J7815">
        <v>2016</v>
      </c>
      <c r="K7815" t="s">
        <v>77</v>
      </c>
      <c r="L7815" t="s">
        <v>78</v>
      </c>
      <c r="M7815" s="1">
        <v>42409</v>
      </c>
      <c r="N7815">
        <v>21</v>
      </c>
      <c r="O7815">
        <f>STANDARDIZE(N7815,$N$8,$N$9)</f>
        <v>-0.25932518704948021</v>
      </c>
      <c r="P7815">
        <f>ABS($J$3-O7815)</f>
        <v>0.26804103672741014</v>
      </c>
      <c r="Q7815">
        <f>ABS($J$4-O7815)</f>
        <v>2.4481081354436793</v>
      </c>
      <c r="R7815">
        <f>ABS($J$5-O7815)</f>
        <v>0.10721641469096405</v>
      </c>
      <c r="S7815">
        <f>ABS($J$6-O7815)</f>
        <v>0.69690669549126638</v>
      </c>
      <c r="T7815">
        <f>MIN(P7815:S7815)</f>
        <v>0.10721641469096405</v>
      </c>
      <c r="U7815">
        <f>MATCH(T7815,P7815:S7815, 0)</f>
        <v>3</v>
      </c>
    </row>
    <row r="7816" spans="1:21" x14ac:dyDescent="0.35">
      <c r="A7816">
        <v>3</v>
      </c>
      <c r="B7816">
        <v>7805</v>
      </c>
      <c r="C7816" t="s">
        <v>14</v>
      </c>
      <c r="D7816" t="s">
        <v>15</v>
      </c>
      <c r="E7816" t="s">
        <v>73</v>
      </c>
      <c r="F7816" t="s">
        <v>74</v>
      </c>
      <c r="G7816" t="s">
        <v>114</v>
      </c>
      <c r="H7816" t="s">
        <v>115</v>
      </c>
      <c r="I7816" s="1">
        <v>42712</v>
      </c>
      <c r="J7816">
        <v>2016</v>
      </c>
      <c r="K7816" t="s">
        <v>77</v>
      </c>
      <c r="L7816" t="s">
        <v>78</v>
      </c>
      <c r="M7816" s="1">
        <v>42632</v>
      </c>
      <c r="N7816">
        <v>38</v>
      </c>
      <c r="O7816">
        <f>STANDARDIZE(N7816,$N$8,$N$9)</f>
        <v>4.4454654574917936E-2</v>
      </c>
      <c r="P7816">
        <f>ABS($J$3-O7816)</f>
        <v>0.57182087835180828</v>
      </c>
      <c r="Q7816">
        <f>ABS($J$4-O7816)</f>
        <v>2.1443282938192811</v>
      </c>
      <c r="R7816">
        <f>ABS($J$5-O7816)</f>
        <v>0.19656342693343409</v>
      </c>
      <c r="S7816">
        <f>ABS($J$6-O7816)</f>
        <v>0.39312685386686819</v>
      </c>
      <c r="T7816">
        <f>MIN(P7816:S7816)</f>
        <v>0.19656342693343409</v>
      </c>
      <c r="U7816">
        <f>MATCH(T7816,P7816:S7816, 0)</f>
        <v>3</v>
      </c>
    </row>
    <row r="7817" spans="1:21" x14ac:dyDescent="0.35">
      <c r="A7817">
        <v>3</v>
      </c>
      <c r="B7817">
        <v>7806</v>
      </c>
      <c r="C7817" t="s">
        <v>30</v>
      </c>
      <c r="D7817" t="s">
        <v>31</v>
      </c>
      <c r="E7817" t="s">
        <v>79</v>
      </c>
      <c r="F7817" t="s">
        <v>35</v>
      </c>
      <c r="G7817" t="s">
        <v>80</v>
      </c>
      <c r="H7817" t="s">
        <v>81</v>
      </c>
      <c r="I7817" s="1">
        <v>42712</v>
      </c>
      <c r="J7817">
        <v>2016</v>
      </c>
      <c r="K7817" t="s">
        <v>41</v>
      </c>
      <c r="L7817" t="s">
        <v>42</v>
      </c>
      <c r="M7817" s="1">
        <v>42633</v>
      </c>
      <c r="N7817">
        <v>39</v>
      </c>
      <c r="O7817">
        <f>STANDARDIZE(N7817,$N$8,$N$9)</f>
        <v>6.2324057023411948E-2</v>
      </c>
      <c r="P7817">
        <f>ABS($J$3-O7817)</f>
        <v>0.58969028080030228</v>
      </c>
      <c r="Q7817">
        <f>ABS($J$4-O7817)</f>
        <v>2.1264588913707869</v>
      </c>
      <c r="R7817">
        <f>ABS($J$5-O7817)</f>
        <v>0.21443282938192812</v>
      </c>
      <c r="S7817">
        <f>ABS($J$6-O7817)</f>
        <v>0.37525745141837419</v>
      </c>
      <c r="T7817">
        <f>MIN(P7817:S7817)</f>
        <v>0.21443282938192812</v>
      </c>
      <c r="U7817">
        <f>MATCH(T7817,P7817:S7817, 0)</f>
        <v>3</v>
      </c>
    </row>
    <row r="7818" spans="1:21" x14ac:dyDescent="0.35">
      <c r="A7818">
        <v>1</v>
      </c>
      <c r="B7818">
        <v>7807</v>
      </c>
      <c r="C7818" t="s">
        <v>14</v>
      </c>
      <c r="D7818" t="s">
        <v>15</v>
      </c>
      <c r="E7818" t="s">
        <v>79</v>
      </c>
      <c r="F7818" t="s">
        <v>35</v>
      </c>
      <c r="G7818" t="s">
        <v>80</v>
      </c>
      <c r="H7818" t="s">
        <v>81</v>
      </c>
      <c r="I7818" s="1">
        <v>42713</v>
      </c>
      <c r="J7818">
        <v>2016</v>
      </c>
      <c r="K7818" t="s">
        <v>77</v>
      </c>
      <c r="L7818" t="s">
        <v>78</v>
      </c>
      <c r="M7818" s="1">
        <v>42641</v>
      </c>
      <c r="N7818">
        <v>16</v>
      </c>
      <c r="O7818">
        <f>STANDARDIZE(N7818,$N$8,$N$9)</f>
        <v>-0.34867219929195026</v>
      </c>
      <c r="P7818">
        <f>ABS($J$3-O7818)</f>
        <v>0.17869402448494009</v>
      </c>
      <c r="Q7818">
        <f>ABS($J$4-O7818)</f>
        <v>2.5374551476861491</v>
      </c>
      <c r="R7818">
        <f>ABS($J$5-O7818)</f>
        <v>0.19656342693343409</v>
      </c>
      <c r="S7818">
        <f>ABS($J$6-O7818)</f>
        <v>0.78625370773373637</v>
      </c>
      <c r="T7818">
        <f>MIN(P7818:S7818)</f>
        <v>0.17869402448494009</v>
      </c>
      <c r="U7818">
        <f>MATCH(T7818,P7818:S7818, 0)</f>
        <v>1</v>
      </c>
    </row>
    <row r="7819" spans="1:21" x14ac:dyDescent="0.35">
      <c r="A7819">
        <v>3</v>
      </c>
      <c r="B7819">
        <v>7808</v>
      </c>
      <c r="C7819" t="s">
        <v>14</v>
      </c>
      <c r="D7819" t="s">
        <v>15</v>
      </c>
      <c r="E7819" t="s">
        <v>105</v>
      </c>
      <c r="F7819" t="s">
        <v>59</v>
      </c>
      <c r="G7819" t="s">
        <v>106</v>
      </c>
      <c r="H7819" t="s">
        <v>107</v>
      </c>
      <c r="I7819" s="1">
        <v>42713</v>
      </c>
      <c r="J7819">
        <v>2016</v>
      </c>
      <c r="K7819" t="s">
        <v>77</v>
      </c>
      <c r="L7819" t="s">
        <v>78</v>
      </c>
      <c r="M7819" s="1">
        <v>42470</v>
      </c>
      <c r="N7819">
        <v>22</v>
      </c>
      <c r="O7819">
        <f>STANDARDIZE(N7819,$N$8,$N$9)</f>
        <v>-0.24145578460098621</v>
      </c>
      <c r="P7819">
        <f>ABS($J$3-O7819)</f>
        <v>0.28591043917590414</v>
      </c>
      <c r="Q7819">
        <f>ABS($J$4-O7819)</f>
        <v>2.4302387329951851</v>
      </c>
      <c r="R7819">
        <f>ABS($J$5-O7819)</f>
        <v>8.9347012242470047E-2</v>
      </c>
      <c r="S7819">
        <f>ABS($J$6-O7819)</f>
        <v>0.67903729304277238</v>
      </c>
      <c r="T7819">
        <f>MIN(P7819:S7819)</f>
        <v>8.9347012242470047E-2</v>
      </c>
      <c r="U7819">
        <f>MATCH(T7819,P7819:S7819, 0)</f>
        <v>3</v>
      </c>
    </row>
    <row r="7820" spans="1:21" x14ac:dyDescent="0.35">
      <c r="A7820">
        <v>3</v>
      </c>
      <c r="B7820">
        <v>7809</v>
      </c>
      <c r="C7820" t="s">
        <v>30</v>
      </c>
      <c r="D7820" t="s">
        <v>31</v>
      </c>
      <c r="E7820" t="s">
        <v>163</v>
      </c>
      <c r="F7820" t="s">
        <v>59</v>
      </c>
      <c r="G7820" t="s">
        <v>164</v>
      </c>
      <c r="H7820" t="s">
        <v>165</v>
      </c>
      <c r="I7820" s="1">
        <v>42713</v>
      </c>
      <c r="J7820">
        <v>2016</v>
      </c>
      <c r="K7820" t="s">
        <v>69</v>
      </c>
      <c r="L7820" t="s">
        <v>70</v>
      </c>
      <c r="M7820" s="1">
        <v>42531</v>
      </c>
      <c r="N7820">
        <v>24</v>
      </c>
      <c r="O7820">
        <f>STANDARDIZE(N7820,$N$8,$N$9)</f>
        <v>-0.20571697970399819</v>
      </c>
      <c r="P7820">
        <f>ABS($J$3-O7820)</f>
        <v>0.32164924407289219</v>
      </c>
      <c r="Q7820">
        <f>ABS($J$4-O7820)</f>
        <v>2.3944999280981971</v>
      </c>
      <c r="R7820">
        <f>ABS($J$5-O7820)</f>
        <v>5.3608207345482023E-2</v>
      </c>
      <c r="S7820">
        <f>ABS($J$6-O7820)</f>
        <v>0.64329848814578428</v>
      </c>
      <c r="T7820">
        <f>MIN(P7820:S7820)</f>
        <v>5.3608207345482023E-2</v>
      </c>
      <c r="U7820">
        <f>MATCH(T7820,P7820:S7820, 0)</f>
        <v>3</v>
      </c>
    </row>
    <row r="7821" spans="1:21" x14ac:dyDescent="0.35">
      <c r="A7821">
        <v>3</v>
      </c>
      <c r="B7821">
        <v>7810</v>
      </c>
      <c r="C7821" t="s">
        <v>14</v>
      </c>
      <c r="D7821" t="s">
        <v>15</v>
      </c>
      <c r="E7821" t="s">
        <v>24</v>
      </c>
      <c r="F7821" t="s">
        <v>25</v>
      </c>
      <c r="G7821" t="s">
        <v>26</v>
      </c>
      <c r="H7821" t="s">
        <v>27</v>
      </c>
      <c r="I7821" s="1">
        <v>42713</v>
      </c>
      <c r="J7821">
        <v>2016</v>
      </c>
      <c r="K7821" t="s">
        <v>38</v>
      </c>
      <c r="L7821" t="s">
        <v>13</v>
      </c>
      <c r="M7821" s="1">
        <v>42662</v>
      </c>
      <c r="N7821">
        <v>37</v>
      </c>
      <c r="O7821">
        <f>STANDARDIZE(N7821,$N$8,$N$9)</f>
        <v>2.6585252126423927E-2</v>
      </c>
      <c r="P7821">
        <f>ABS($J$3-O7821)</f>
        <v>0.55395147590331428</v>
      </c>
      <c r="Q7821">
        <f>ABS($J$4-O7821)</f>
        <v>2.1621976962677749</v>
      </c>
      <c r="R7821">
        <f>ABS($J$5-O7821)</f>
        <v>0.17869402448494009</v>
      </c>
      <c r="S7821">
        <f>ABS($J$6-O7821)</f>
        <v>0.41099625631536219</v>
      </c>
      <c r="T7821">
        <f>MIN(P7821:S7821)</f>
        <v>0.17869402448494009</v>
      </c>
      <c r="U7821">
        <f>MATCH(T7821,P7821:S7821, 0)</f>
        <v>3</v>
      </c>
    </row>
    <row r="7822" spans="1:21" x14ac:dyDescent="0.35">
      <c r="A7822">
        <v>4</v>
      </c>
      <c r="B7822">
        <v>7811</v>
      </c>
      <c r="C7822" t="s">
        <v>30</v>
      </c>
      <c r="D7822" t="s">
        <v>31</v>
      </c>
      <c r="E7822" t="s">
        <v>34</v>
      </c>
      <c r="F7822" t="s">
        <v>35</v>
      </c>
      <c r="G7822" t="s">
        <v>468</v>
      </c>
      <c r="H7822" t="s">
        <v>469</v>
      </c>
      <c r="I7822" s="1">
        <v>42713</v>
      </c>
      <c r="J7822">
        <v>2016</v>
      </c>
      <c r="K7822" t="s">
        <v>20</v>
      </c>
      <c r="L7822" t="s">
        <v>21</v>
      </c>
      <c r="M7822" s="1">
        <v>42440</v>
      </c>
      <c r="N7822">
        <v>52</v>
      </c>
      <c r="O7822">
        <f>STANDARDIZE(N7822,$N$8,$N$9)</f>
        <v>0.29462628885383407</v>
      </c>
      <c r="P7822">
        <f>ABS($J$3-O7822)</f>
        <v>0.82199251263072437</v>
      </c>
      <c r="Q7822">
        <f>ABS($J$4-O7822)</f>
        <v>1.8941566595403649</v>
      </c>
      <c r="R7822">
        <f>ABS($J$5-O7822)</f>
        <v>0.44673506121235024</v>
      </c>
      <c r="S7822">
        <f>ABS($J$6-O7822)</f>
        <v>0.14295521958795204</v>
      </c>
      <c r="T7822">
        <f>MIN(P7822:S7822)</f>
        <v>0.14295521958795204</v>
      </c>
      <c r="U7822">
        <f>MATCH(T7822,P7822:S7822, 0)</f>
        <v>4</v>
      </c>
    </row>
    <row r="7823" spans="1:21" x14ac:dyDescent="0.35">
      <c r="A7823">
        <v>4</v>
      </c>
      <c r="B7823">
        <v>7812</v>
      </c>
      <c r="C7823" t="s">
        <v>112</v>
      </c>
      <c r="D7823" t="s">
        <v>113</v>
      </c>
      <c r="E7823" t="s">
        <v>296</v>
      </c>
      <c r="F7823" t="s">
        <v>320</v>
      </c>
      <c r="G7823" t="s">
        <v>629</v>
      </c>
      <c r="H7823" t="s">
        <v>630</v>
      </c>
      <c r="I7823" s="1">
        <v>42713</v>
      </c>
      <c r="J7823">
        <v>2016</v>
      </c>
      <c r="K7823" t="s">
        <v>69</v>
      </c>
      <c r="L7823" t="s">
        <v>70</v>
      </c>
      <c r="M7823" s="1">
        <v>42694</v>
      </c>
      <c r="N7823">
        <v>69</v>
      </c>
      <c r="O7823">
        <f>STANDARDIZE(N7823,$N$8,$N$9)</f>
        <v>0.59840613047823221</v>
      </c>
      <c r="P7823">
        <f>ABS($J$3-O7823)</f>
        <v>1.1257723542551226</v>
      </c>
      <c r="Q7823">
        <f>ABS($J$4-O7823)</f>
        <v>1.5903768179159667</v>
      </c>
      <c r="R7823">
        <f>ABS($J$5-O7823)</f>
        <v>0.75051490283674838</v>
      </c>
      <c r="S7823">
        <f>ABS($J$6-O7823)</f>
        <v>0.1608246220364461</v>
      </c>
      <c r="T7823">
        <f>MIN(P7823:S7823)</f>
        <v>0.1608246220364461</v>
      </c>
      <c r="U7823">
        <f>MATCH(T7823,P7823:S7823, 0)</f>
        <v>4</v>
      </c>
    </row>
    <row r="7824" spans="1:21" x14ac:dyDescent="0.35">
      <c r="A7824">
        <v>1</v>
      </c>
      <c r="B7824">
        <v>7813</v>
      </c>
      <c r="C7824" t="s">
        <v>14</v>
      </c>
      <c r="D7824" t="s">
        <v>15</v>
      </c>
      <c r="E7824" t="s">
        <v>105</v>
      </c>
      <c r="F7824" t="s">
        <v>59</v>
      </c>
      <c r="G7824" t="s">
        <v>106</v>
      </c>
      <c r="H7824" t="s">
        <v>107</v>
      </c>
      <c r="I7824" s="1">
        <v>42714</v>
      </c>
      <c r="J7824">
        <v>2016</v>
      </c>
      <c r="K7824" t="s">
        <v>69</v>
      </c>
      <c r="L7824" t="s">
        <v>70</v>
      </c>
      <c r="M7824" s="1">
        <v>42671</v>
      </c>
      <c r="N7824">
        <v>16</v>
      </c>
      <c r="O7824">
        <f>STANDARDIZE(N7824,$N$8,$N$9)</f>
        <v>-0.34867219929195026</v>
      </c>
      <c r="P7824">
        <f>ABS($J$3-O7824)</f>
        <v>0.17869402448494009</v>
      </c>
      <c r="Q7824">
        <f>ABS($J$4-O7824)</f>
        <v>2.5374551476861491</v>
      </c>
      <c r="R7824">
        <f>ABS($J$5-O7824)</f>
        <v>0.19656342693343409</v>
      </c>
      <c r="S7824">
        <f>ABS($J$6-O7824)</f>
        <v>0.78625370773373637</v>
      </c>
      <c r="T7824">
        <f>MIN(P7824:S7824)</f>
        <v>0.17869402448494009</v>
      </c>
      <c r="U7824">
        <f>MATCH(T7824,P7824:S7824, 0)</f>
        <v>1</v>
      </c>
    </row>
    <row r="7825" spans="1:21" x14ac:dyDescent="0.35">
      <c r="A7825">
        <v>3</v>
      </c>
      <c r="B7825">
        <v>7814</v>
      </c>
      <c r="C7825" t="s">
        <v>67</v>
      </c>
      <c r="D7825" t="s">
        <v>68</v>
      </c>
      <c r="E7825" t="s">
        <v>96</v>
      </c>
      <c r="F7825" t="s">
        <v>97</v>
      </c>
      <c r="G7825" t="s">
        <v>98</v>
      </c>
      <c r="H7825" t="s">
        <v>99</v>
      </c>
      <c r="I7825" s="1">
        <v>42714</v>
      </c>
      <c r="J7825">
        <v>2016</v>
      </c>
      <c r="K7825" t="s">
        <v>69</v>
      </c>
      <c r="L7825" t="s">
        <v>70</v>
      </c>
      <c r="M7825" s="1">
        <v>42411</v>
      </c>
      <c r="N7825">
        <v>21</v>
      </c>
      <c r="O7825">
        <f>STANDARDIZE(N7825,$N$8,$N$9)</f>
        <v>-0.25932518704948021</v>
      </c>
      <c r="P7825">
        <f>ABS($J$3-O7825)</f>
        <v>0.26804103672741014</v>
      </c>
      <c r="Q7825">
        <f>ABS($J$4-O7825)</f>
        <v>2.4481081354436793</v>
      </c>
      <c r="R7825">
        <f>ABS($J$5-O7825)</f>
        <v>0.10721641469096405</v>
      </c>
      <c r="S7825">
        <f>ABS($J$6-O7825)</f>
        <v>0.69690669549126638</v>
      </c>
      <c r="T7825">
        <f>MIN(P7825:S7825)</f>
        <v>0.10721641469096405</v>
      </c>
      <c r="U7825">
        <f>MATCH(T7825,P7825:S7825, 0)</f>
        <v>3</v>
      </c>
    </row>
    <row r="7826" spans="1:21" x14ac:dyDescent="0.35">
      <c r="A7826">
        <v>3</v>
      </c>
      <c r="B7826">
        <v>7815</v>
      </c>
      <c r="C7826" t="s">
        <v>394</v>
      </c>
      <c r="D7826" t="s">
        <v>395</v>
      </c>
      <c r="E7826" t="s">
        <v>52</v>
      </c>
      <c r="F7826" t="s">
        <v>53</v>
      </c>
      <c r="G7826" t="s">
        <v>601</v>
      </c>
      <c r="H7826" t="s">
        <v>602</v>
      </c>
      <c r="I7826" s="1">
        <v>42714</v>
      </c>
      <c r="J7826">
        <v>2016</v>
      </c>
      <c r="K7826" t="s">
        <v>77</v>
      </c>
      <c r="L7826" t="s">
        <v>78</v>
      </c>
      <c r="M7826" s="1">
        <v>42562</v>
      </c>
      <c r="N7826">
        <v>26</v>
      </c>
      <c r="O7826">
        <f>STANDARDIZE(N7826,$N$8,$N$9)</f>
        <v>-0.16997817480701016</v>
      </c>
      <c r="P7826">
        <f>ABS($J$3-O7826)</f>
        <v>0.35738804896988019</v>
      </c>
      <c r="Q7826">
        <f>ABS($J$4-O7826)</f>
        <v>2.3587611232012091</v>
      </c>
      <c r="R7826">
        <f>ABS($J$5-O7826)</f>
        <v>1.7869402448493998E-2</v>
      </c>
      <c r="S7826">
        <f>ABS($J$6-O7826)</f>
        <v>0.60755968324879628</v>
      </c>
      <c r="T7826">
        <f>MIN(P7826:S7826)</f>
        <v>1.7869402448493998E-2</v>
      </c>
      <c r="U7826">
        <f>MATCH(T7826,P7826:S7826, 0)</f>
        <v>3</v>
      </c>
    </row>
    <row r="7827" spans="1:21" x14ac:dyDescent="0.35">
      <c r="A7827">
        <v>3</v>
      </c>
      <c r="B7827">
        <v>7816</v>
      </c>
      <c r="C7827" t="s">
        <v>497</v>
      </c>
      <c r="D7827" t="s">
        <v>498</v>
      </c>
      <c r="E7827" t="s">
        <v>52</v>
      </c>
      <c r="F7827" t="s">
        <v>53</v>
      </c>
      <c r="G7827" t="s">
        <v>601</v>
      </c>
      <c r="H7827" t="s">
        <v>602</v>
      </c>
      <c r="I7827" s="1">
        <v>42714</v>
      </c>
      <c r="J7827">
        <v>2016</v>
      </c>
      <c r="K7827" t="s">
        <v>77</v>
      </c>
      <c r="L7827" t="s">
        <v>78</v>
      </c>
      <c r="M7827" s="1">
        <v>42562</v>
      </c>
      <c r="N7827">
        <v>26</v>
      </c>
      <c r="O7827">
        <f>STANDARDIZE(N7827,$N$8,$N$9)</f>
        <v>-0.16997817480701016</v>
      </c>
      <c r="P7827">
        <f>ABS($J$3-O7827)</f>
        <v>0.35738804896988019</v>
      </c>
      <c r="Q7827">
        <f>ABS($J$4-O7827)</f>
        <v>2.3587611232012091</v>
      </c>
      <c r="R7827">
        <f>ABS($J$5-O7827)</f>
        <v>1.7869402448493998E-2</v>
      </c>
      <c r="S7827">
        <f>ABS($J$6-O7827)</f>
        <v>0.60755968324879628</v>
      </c>
      <c r="T7827">
        <f>MIN(P7827:S7827)</f>
        <v>1.7869402448493998E-2</v>
      </c>
      <c r="U7827">
        <f>MATCH(T7827,P7827:S7827, 0)</f>
        <v>3</v>
      </c>
    </row>
    <row r="7828" spans="1:21" x14ac:dyDescent="0.35">
      <c r="A7828">
        <v>3</v>
      </c>
      <c r="B7828">
        <v>7817</v>
      </c>
      <c r="C7828" t="s">
        <v>294</v>
      </c>
      <c r="D7828" t="s">
        <v>295</v>
      </c>
      <c r="E7828" t="s">
        <v>52</v>
      </c>
      <c r="F7828" t="s">
        <v>53</v>
      </c>
      <c r="G7828" t="s">
        <v>601</v>
      </c>
      <c r="H7828" t="s">
        <v>602</v>
      </c>
      <c r="I7828" s="1">
        <v>42714</v>
      </c>
      <c r="J7828">
        <v>2016</v>
      </c>
      <c r="K7828" t="s">
        <v>77</v>
      </c>
      <c r="L7828" t="s">
        <v>78</v>
      </c>
      <c r="M7828" s="1">
        <v>42593</v>
      </c>
      <c r="N7828">
        <v>27</v>
      </c>
      <c r="O7828">
        <f>STANDARDIZE(N7828,$N$8,$N$9)</f>
        <v>-0.15210877235851616</v>
      </c>
      <c r="P7828">
        <f>ABS($J$3-O7828)</f>
        <v>0.37525745141837419</v>
      </c>
      <c r="Q7828">
        <f>ABS($J$4-O7828)</f>
        <v>2.3408917207527153</v>
      </c>
      <c r="R7828">
        <f>ABS($J$5-O7828)</f>
        <v>0</v>
      </c>
      <c r="S7828">
        <f>ABS($J$6-O7828)</f>
        <v>0.58969028080030228</v>
      </c>
      <c r="T7828">
        <f>MIN(P7828:S7828)</f>
        <v>0</v>
      </c>
      <c r="U7828">
        <f>MATCH(T7828,P7828:S7828, 0)</f>
        <v>3</v>
      </c>
    </row>
    <row r="7829" spans="1:21" x14ac:dyDescent="0.35">
      <c r="A7829">
        <v>3</v>
      </c>
      <c r="B7829">
        <v>7818</v>
      </c>
      <c r="C7829" t="s">
        <v>30</v>
      </c>
      <c r="D7829" t="s">
        <v>31</v>
      </c>
      <c r="E7829" t="s">
        <v>73</v>
      </c>
      <c r="F7829" t="s">
        <v>74</v>
      </c>
      <c r="G7829" t="s">
        <v>75</v>
      </c>
      <c r="H7829" t="s">
        <v>76</v>
      </c>
      <c r="I7829" s="1">
        <v>42714</v>
      </c>
      <c r="J7829">
        <v>2016</v>
      </c>
      <c r="K7829" t="s">
        <v>77</v>
      </c>
      <c r="L7829" t="s">
        <v>78</v>
      </c>
      <c r="M7829" s="1">
        <v>42654</v>
      </c>
      <c r="N7829">
        <v>29</v>
      </c>
      <c r="O7829">
        <f>STANDARDIZE(N7829,$N$8,$N$9)</f>
        <v>-0.11636996746152814</v>
      </c>
      <c r="P7829">
        <f>ABS($J$3-O7829)</f>
        <v>0.41099625631536219</v>
      </c>
      <c r="Q7829">
        <f>ABS($J$4-O7829)</f>
        <v>2.3051529158557269</v>
      </c>
      <c r="R7829">
        <f>ABS($J$5-O7829)</f>
        <v>3.5738804896988025E-2</v>
      </c>
      <c r="S7829">
        <f>ABS($J$6-O7829)</f>
        <v>0.55395147590331428</v>
      </c>
      <c r="T7829">
        <f>MIN(P7829:S7829)</f>
        <v>3.5738804896988025E-2</v>
      </c>
      <c r="U7829">
        <f>MATCH(T7829,P7829:S7829, 0)</f>
        <v>3</v>
      </c>
    </row>
    <row r="7830" spans="1:21" x14ac:dyDescent="0.35">
      <c r="A7830">
        <v>3</v>
      </c>
      <c r="B7830">
        <v>7819</v>
      </c>
      <c r="C7830" t="s">
        <v>67</v>
      </c>
      <c r="D7830" t="s">
        <v>68</v>
      </c>
      <c r="E7830" t="s">
        <v>73</v>
      </c>
      <c r="F7830" t="s">
        <v>74</v>
      </c>
      <c r="G7830" t="s">
        <v>75</v>
      </c>
      <c r="H7830" t="s">
        <v>76</v>
      </c>
      <c r="I7830" s="1">
        <v>42714</v>
      </c>
      <c r="J7830">
        <v>2016</v>
      </c>
      <c r="K7830" t="s">
        <v>77</v>
      </c>
      <c r="L7830" t="s">
        <v>78</v>
      </c>
      <c r="M7830" s="1">
        <v>42688</v>
      </c>
      <c r="N7830">
        <v>33</v>
      </c>
      <c r="O7830">
        <f>STANDARDIZE(N7830,$N$8,$N$9)</f>
        <v>-4.4892357667552112E-2</v>
      </c>
      <c r="P7830">
        <f>ABS($J$3-O7830)</f>
        <v>0.48247386610933823</v>
      </c>
      <c r="Q7830">
        <f>ABS($J$4-O7830)</f>
        <v>2.2336753060617509</v>
      </c>
      <c r="R7830">
        <f>ABS($J$5-O7830)</f>
        <v>0.10721641469096405</v>
      </c>
      <c r="S7830">
        <f>ABS($J$6-O7830)</f>
        <v>0.48247386610933823</v>
      </c>
      <c r="T7830">
        <f>MIN(P7830:S7830)</f>
        <v>0.10721641469096405</v>
      </c>
      <c r="U7830">
        <f>MATCH(T7830,P7830:S7830, 0)</f>
        <v>3</v>
      </c>
    </row>
    <row r="7831" spans="1:21" x14ac:dyDescent="0.35">
      <c r="A7831">
        <v>4</v>
      </c>
      <c r="B7831">
        <v>7820</v>
      </c>
      <c r="C7831" t="s">
        <v>30</v>
      </c>
      <c r="D7831" t="s">
        <v>31</v>
      </c>
      <c r="E7831" t="s">
        <v>34</v>
      </c>
      <c r="F7831" t="s">
        <v>35</v>
      </c>
      <c r="G7831" t="s">
        <v>36</v>
      </c>
      <c r="H7831" t="s">
        <v>37</v>
      </c>
      <c r="I7831" s="1">
        <v>42714</v>
      </c>
      <c r="J7831">
        <v>2016</v>
      </c>
      <c r="K7831" t="s">
        <v>41</v>
      </c>
      <c r="L7831" t="s">
        <v>42</v>
      </c>
      <c r="M7831" s="1">
        <v>42704</v>
      </c>
      <c r="N7831">
        <v>49</v>
      </c>
      <c r="O7831">
        <f>STANDARDIZE(N7831,$N$8,$N$9)</f>
        <v>0.24101808150835205</v>
      </c>
      <c r="P7831">
        <f>ABS($J$3-O7831)</f>
        <v>0.76838430528524237</v>
      </c>
      <c r="Q7831">
        <f>ABS($J$4-O7831)</f>
        <v>1.9477648668858469</v>
      </c>
      <c r="R7831">
        <f>ABS($J$5-O7831)</f>
        <v>0.39312685386686819</v>
      </c>
      <c r="S7831">
        <f>ABS($J$6-O7831)</f>
        <v>0.19656342693343407</v>
      </c>
      <c r="T7831">
        <f>MIN(P7831:S7831)</f>
        <v>0.19656342693343407</v>
      </c>
      <c r="U7831">
        <f>MATCH(T7831,P7831:S7831, 0)</f>
        <v>4</v>
      </c>
    </row>
    <row r="7832" spans="1:21" x14ac:dyDescent="0.35">
      <c r="A7832">
        <v>4</v>
      </c>
      <c r="B7832">
        <v>7821</v>
      </c>
      <c r="C7832" t="s">
        <v>239</v>
      </c>
      <c r="D7832" t="s">
        <v>240</v>
      </c>
      <c r="E7832" t="s">
        <v>105</v>
      </c>
      <c r="F7832" t="s">
        <v>59</v>
      </c>
      <c r="G7832" t="s">
        <v>106</v>
      </c>
      <c r="H7832" t="s">
        <v>107</v>
      </c>
      <c r="I7832" s="1">
        <v>42714</v>
      </c>
      <c r="J7832">
        <v>2016</v>
      </c>
      <c r="K7832" t="s">
        <v>69</v>
      </c>
      <c r="L7832" t="s">
        <v>70</v>
      </c>
      <c r="M7832" s="1">
        <v>42748</v>
      </c>
      <c r="N7832">
        <v>93</v>
      </c>
      <c r="O7832">
        <f>STANDARDIZE(N7832,$N$8,$N$9)</f>
        <v>1.0272717892420884</v>
      </c>
      <c r="P7832">
        <f>ABS($J$3-O7832)</f>
        <v>1.5546380130189787</v>
      </c>
      <c r="Q7832">
        <f>ABS($J$4-O7832)</f>
        <v>1.1615111591521106</v>
      </c>
      <c r="R7832">
        <f>ABS($J$5-O7832)</f>
        <v>1.1793805616006046</v>
      </c>
      <c r="S7832">
        <f>ABS($J$6-O7832)</f>
        <v>0.58969028080030228</v>
      </c>
      <c r="T7832">
        <f>MIN(P7832:S7832)</f>
        <v>0.58969028080030228</v>
      </c>
      <c r="U7832">
        <f>MATCH(T7832,P7832:S7832, 0)</f>
        <v>4</v>
      </c>
    </row>
    <row r="7833" spans="1:21" x14ac:dyDescent="0.35">
      <c r="A7833">
        <v>2</v>
      </c>
      <c r="B7833">
        <v>7822</v>
      </c>
      <c r="C7833" t="s">
        <v>30</v>
      </c>
      <c r="D7833" t="s">
        <v>31</v>
      </c>
      <c r="E7833" t="s">
        <v>52</v>
      </c>
      <c r="F7833" t="s">
        <v>53</v>
      </c>
      <c r="G7833" t="s">
        <v>601</v>
      </c>
      <c r="H7833" t="s">
        <v>602</v>
      </c>
      <c r="I7833" s="1">
        <v>42714</v>
      </c>
      <c r="J7833">
        <v>2016</v>
      </c>
      <c r="K7833" t="s">
        <v>41</v>
      </c>
      <c r="L7833" t="s">
        <v>42</v>
      </c>
      <c r="M7833" s="1">
        <v>42919</v>
      </c>
      <c r="N7833">
        <v>146</v>
      </c>
      <c r="O7833">
        <f>STANDARDIZE(N7833,$N$8,$N$9)</f>
        <v>1.974350119012271</v>
      </c>
      <c r="P7833">
        <f>ABS($J$3-O7833)</f>
        <v>2.5017163427891616</v>
      </c>
      <c r="Q7833">
        <f>ABS($J$4-O7833)</f>
        <v>0.21443282938192798</v>
      </c>
      <c r="R7833">
        <f>ABS($J$5-O7833)</f>
        <v>2.1264588913707874</v>
      </c>
      <c r="S7833">
        <f>ABS($J$6-O7833)</f>
        <v>1.5367686105704847</v>
      </c>
      <c r="T7833">
        <f>MIN(P7833:S7833)</f>
        <v>0.21443282938192798</v>
      </c>
      <c r="U7833">
        <f>MATCH(T7833,P7833:S7833, 0)</f>
        <v>2</v>
      </c>
    </row>
    <row r="7834" spans="1:21" x14ac:dyDescent="0.35">
      <c r="A7834">
        <v>3</v>
      </c>
      <c r="B7834">
        <v>7823</v>
      </c>
      <c r="C7834" t="s">
        <v>288</v>
      </c>
      <c r="D7834" t="s">
        <v>289</v>
      </c>
      <c r="E7834" t="s">
        <v>84</v>
      </c>
      <c r="F7834" t="s">
        <v>85</v>
      </c>
      <c r="G7834" t="s">
        <v>153</v>
      </c>
      <c r="H7834" t="s">
        <v>154</v>
      </c>
      <c r="I7834" s="1">
        <v>42715</v>
      </c>
      <c r="J7834">
        <v>2016</v>
      </c>
      <c r="K7834" t="s">
        <v>77</v>
      </c>
      <c r="L7834" t="s">
        <v>78</v>
      </c>
      <c r="M7834" s="1">
        <v>42502</v>
      </c>
      <c r="N7834">
        <v>23</v>
      </c>
      <c r="O7834">
        <f>STANDARDIZE(N7834,$N$8,$N$9)</f>
        <v>-0.22358638215249221</v>
      </c>
      <c r="P7834">
        <f>ABS($J$3-O7834)</f>
        <v>0.30377984162439814</v>
      </c>
      <c r="Q7834">
        <f>ABS($J$4-O7834)</f>
        <v>2.4123693305466913</v>
      </c>
      <c r="R7834">
        <f>ABS($J$5-O7834)</f>
        <v>7.1477609793976049E-2</v>
      </c>
      <c r="S7834">
        <f>ABS($J$6-O7834)</f>
        <v>0.66116789059427838</v>
      </c>
      <c r="T7834">
        <f>MIN(P7834:S7834)</f>
        <v>7.1477609793976049E-2</v>
      </c>
      <c r="U7834">
        <f>MATCH(T7834,P7834:S7834, 0)</f>
        <v>3</v>
      </c>
    </row>
    <row r="7835" spans="1:21" x14ac:dyDescent="0.35">
      <c r="A7835">
        <v>3</v>
      </c>
      <c r="B7835">
        <v>7824</v>
      </c>
      <c r="C7835" t="s">
        <v>14</v>
      </c>
      <c r="D7835" t="s">
        <v>15</v>
      </c>
      <c r="E7835" t="s">
        <v>52</v>
      </c>
      <c r="F7835" t="s">
        <v>53</v>
      </c>
      <c r="G7835" t="s">
        <v>54</v>
      </c>
      <c r="H7835" t="s">
        <v>55</v>
      </c>
      <c r="I7835" s="1">
        <v>42715</v>
      </c>
      <c r="J7835">
        <v>2016</v>
      </c>
      <c r="K7835" t="s">
        <v>233</v>
      </c>
      <c r="L7835" t="s">
        <v>234</v>
      </c>
      <c r="M7835" s="1">
        <v>42594</v>
      </c>
      <c r="N7835">
        <v>26</v>
      </c>
      <c r="O7835">
        <f>STANDARDIZE(N7835,$N$8,$N$9)</f>
        <v>-0.16997817480701016</v>
      </c>
      <c r="P7835">
        <f>ABS($J$3-O7835)</f>
        <v>0.35738804896988019</v>
      </c>
      <c r="Q7835">
        <f>ABS($J$4-O7835)</f>
        <v>2.3587611232012091</v>
      </c>
      <c r="R7835">
        <f>ABS($J$5-O7835)</f>
        <v>1.7869402448493998E-2</v>
      </c>
      <c r="S7835">
        <f>ABS($J$6-O7835)</f>
        <v>0.60755968324879628</v>
      </c>
      <c r="T7835">
        <f>MIN(P7835:S7835)</f>
        <v>1.7869402448493998E-2</v>
      </c>
      <c r="U7835">
        <f>MATCH(T7835,P7835:S7835, 0)</f>
        <v>3</v>
      </c>
    </row>
    <row r="7836" spans="1:21" x14ac:dyDescent="0.35">
      <c r="A7836">
        <v>1</v>
      </c>
      <c r="B7836">
        <v>7825</v>
      </c>
      <c r="C7836" t="s">
        <v>14</v>
      </c>
      <c r="D7836" t="s">
        <v>15</v>
      </c>
      <c r="E7836" t="s">
        <v>79</v>
      </c>
      <c r="F7836" t="s">
        <v>35</v>
      </c>
      <c r="G7836" t="s">
        <v>80</v>
      </c>
      <c r="H7836" t="s">
        <v>81</v>
      </c>
      <c r="I7836" s="1">
        <v>42716</v>
      </c>
      <c r="J7836">
        <v>2016</v>
      </c>
      <c r="K7836" t="s">
        <v>41</v>
      </c>
      <c r="L7836" t="s">
        <v>42</v>
      </c>
      <c r="M7836" s="1">
        <v>42719</v>
      </c>
      <c r="N7836">
        <v>3</v>
      </c>
      <c r="O7836">
        <f>STANDARDIZE(N7836,$N$8,$N$9)</f>
        <v>-0.58097443112237235</v>
      </c>
      <c r="P7836">
        <f>ABS($J$3-O7836)</f>
        <v>5.3608207345481995E-2</v>
      </c>
      <c r="Q7836">
        <f>ABS($J$4-O7836)</f>
        <v>2.7697573795165713</v>
      </c>
      <c r="R7836">
        <f>ABS($J$5-O7836)</f>
        <v>0.42886565876385618</v>
      </c>
      <c r="S7836">
        <f>ABS($J$6-O7836)</f>
        <v>1.0185559395641586</v>
      </c>
      <c r="T7836">
        <f>MIN(P7836:S7836)</f>
        <v>5.3608207345481995E-2</v>
      </c>
      <c r="U7836">
        <f>MATCH(T7836,P7836:S7836, 0)</f>
        <v>1</v>
      </c>
    </row>
    <row r="7837" spans="1:21" x14ac:dyDescent="0.35">
      <c r="A7837">
        <v>1</v>
      </c>
      <c r="B7837">
        <v>7826</v>
      </c>
      <c r="C7837" t="s">
        <v>22</v>
      </c>
      <c r="D7837" t="s">
        <v>23</v>
      </c>
      <c r="E7837" t="s">
        <v>131</v>
      </c>
      <c r="F7837" t="s">
        <v>132</v>
      </c>
      <c r="G7837" t="s">
        <v>133</v>
      </c>
      <c r="H7837" t="s">
        <v>134</v>
      </c>
      <c r="I7837" s="1">
        <v>42716</v>
      </c>
      <c r="J7837">
        <v>2016</v>
      </c>
      <c r="K7837" t="s">
        <v>331</v>
      </c>
      <c r="L7837" t="s">
        <v>332</v>
      </c>
      <c r="M7837" s="1">
        <v>42719</v>
      </c>
      <c r="N7837">
        <v>3</v>
      </c>
      <c r="O7837">
        <f>STANDARDIZE(N7837,$N$8,$N$9)</f>
        <v>-0.58097443112237235</v>
      </c>
      <c r="P7837">
        <f>ABS($J$3-O7837)</f>
        <v>5.3608207345481995E-2</v>
      </c>
      <c r="Q7837">
        <f>ABS($J$4-O7837)</f>
        <v>2.7697573795165713</v>
      </c>
      <c r="R7837">
        <f>ABS($J$5-O7837)</f>
        <v>0.42886565876385618</v>
      </c>
      <c r="S7837">
        <f>ABS($J$6-O7837)</f>
        <v>1.0185559395641586</v>
      </c>
      <c r="T7837">
        <f>MIN(P7837:S7837)</f>
        <v>5.3608207345481995E-2</v>
      </c>
      <c r="U7837">
        <f>MATCH(T7837,P7837:S7837, 0)</f>
        <v>1</v>
      </c>
    </row>
    <row r="7838" spans="1:21" x14ac:dyDescent="0.35">
      <c r="A7838">
        <v>3</v>
      </c>
      <c r="B7838">
        <v>7827</v>
      </c>
      <c r="C7838" t="s">
        <v>239</v>
      </c>
      <c r="D7838" t="s">
        <v>240</v>
      </c>
      <c r="E7838" t="s">
        <v>163</v>
      </c>
      <c r="F7838" t="s">
        <v>59</v>
      </c>
      <c r="G7838" t="s">
        <v>164</v>
      </c>
      <c r="H7838" t="s">
        <v>165</v>
      </c>
      <c r="I7838" s="1">
        <v>42716</v>
      </c>
      <c r="J7838">
        <v>2016</v>
      </c>
      <c r="K7838" t="s">
        <v>77</v>
      </c>
      <c r="L7838" t="s">
        <v>78</v>
      </c>
      <c r="M7838" s="1">
        <v>42733</v>
      </c>
      <c r="N7838">
        <v>17</v>
      </c>
      <c r="O7838">
        <f>STANDARDIZE(N7838,$N$8,$N$9)</f>
        <v>-0.33080279684345626</v>
      </c>
      <c r="P7838">
        <f>ABS($J$3-O7838)</f>
        <v>0.19656342693343409</v>
      </c>
      <c r="Q7838">
        <f>ABS($J$4-O7838)</f>
        <v>2.5195857452376553</v>
      </c>
      <c r="R7838">
        <f>ABS($J$5-O7838)</f>
        <v>0.17869402448494009</v>
      </c>
      <c r="S7838">
        <f>ABS($J$6-O7838)</f>
        <v>0.76838430528524237</v>
      </c>
      <c r="T7838">
        <f>MIN(P7838:S7838)</f>
        <v>0.17869402448494009</v>
      </c>
      <c r="U7838">
        <f>MATCH(T7838,P7838:S7838, 0)</f>
        <v>3</v>
      </c>
    </row>
    <row r="7839" spans="1:21" x14ac:dyDescent="0.35">
      <c r="A7839">
        <v>3</v>
      </c>
      <c r="B7839">
        <v>7828</v>
      </c>
      <c r="C7839" t="s">
        <v>30</v>
      </c>
      <c r="D7839" t="s">
        <v>31</v>
      </c>
      <c r="E7839" t="s">
        <v>79</v>
      </c>
      <c r="F7839" t="s">
        <v>35</v>
      </c>
      <c r="G7839" t="s">
        <v>80</v>
      </c>
      <c r="H7839" t="s">
        <v>81</v>
      </c>
      <c r="I7839" s="1">
        <v>42716</v>
      </c>
      <c r="J7839">
        <v>2016</v>
      </c>
      <c r="K7839" t="s">
        <v>77</v>
      </c>
      <c r="L7839" t="s">
        <v>78</v>
      </c>
      <c r="M7839" s="1">
        <v>42734</v>
      </c>
      <c r="N7839">
        <v>18</v>
      </c>
      <c r="O7839">
        <f>STANDARDIZE(N7839,$N$8,$N$9)</f>
        <v>-0.31293339439496226</v>
      </c>
      <c r="P7839">
        <f>ABS($J$3-O7839)</f>
        <v>0.21443282938192809</v>
      </c>
      <c r="Q7839">
        <f>ABS($J$4-O7839)</f>
        <v>2.5017163427891611</v>
      </c>
      <c r="R7839">
        <f>ABS($J$5-O7839)</f>
        <v>0.1608246220364461</v>
      </c>
      <c r="S7839">
        <f>ABS($J$6-O7839)</f>
        <v>0.75051490283674838</v>
      </c>
      <c r="T7839">
        <f>MIN(P7839:S7839)</f>
        <v>0.1608246220364461</v>
      </c>
      <c r="U7839">
        <f>MATCH(T7839,P7839:S7839, 0)</f>
        <v>3</v>
      </c>
    </row>
    <row r="7840" spans="1:21" x14ac:dyDescent="0.35">
      <c r="A7840">
        <v>3</v>
      </c>
      <c r="B7840">
        <v>7829</v>
      </c>
      <c r="C7840" t="s">
        <v>316</v>
      </c>
      <c r="D7840" t="s">
        <v>317</v>
      </c>
      <c r="E7840" t="s">
        <v>84</v>
      </c>
      <c r="F7840" t="s">
        <v>85</v>
      </c>
      <c r="G7840" t="s">
        <v>86</v>
      </c>
      <c r="H7840" t="s">
        <v>87</v>
      </c>
      <c r="I7840" s="1">
        <v>42716</v>
      </c>
      <c r="J7840">
        <v>2016</v>
      </c>
      <c r="K7840" t="s">
        <v>41</v>
      </c>
      <c r="L7840" t="s">
        <v>42</v>
      </c>
      <c r="M7840" s="1">
        <v>42887</v>
      </c>
      <c r="N7840">
        <v>25</v>
      </c>
      <c r="O7840">
        <f>STANDARDIZE(N7840,$N$8,$N$9)</f>
        <v>-0.18784757725550419</v>
      </c>
      <c r="P7840">
        <f>ABS($J$3-O7840)</f>
        <v>0.33951864652138619</v>
      </c>
      <c r="Q7840">
        <f>ABS($J$4-O7840)</f>
        <v>2.3766305256497033</v>
      </c>
      <c r="R7840">
        <f>ABS($J$5-O7840)</f>
        <v>3.5738804896988025E-2</v>
      </c>
      <c r="S7840">
        <f>ABS($J$6-O7840)</f>
        <v>0.62542908569729028</v>
      </c>
      <c r="T7840">
        <f>MIN(P7840:S7840)</f>
        <v>3.5738804896988025E-2</v>
      </c>
      <c r="U7840">
        <f>MATCH(T7840,P7840:S7840, 0)</f>
        <v>3</v>
      </c>
    </row>
    <row r="7841" spans="1:21" x14ac:dyDescent="0.35">
      <c r="A7841">
        <v>3</v>
      </c>
      <c r="B7841">
        <v>7830</v>
      </c>
      <c r="C7841" t="s">
        <v>14</v>
      </c>
      <c r="D7841" t="s">
        <v>15</v>
      </c>
      <c r="E7841" t="s">
        <v>196</v>
      </c>
      <c r="F7841" t="s">
        <v>197</v>
      </c>
      <c r="G7841" t="s">
        <v>198</v>
      </c>
      <c r="H7841" t="s">
        <v>199</v>
      </c>
      <c r="I7841" s="1">
        <v>42716</v>
      </c>
      <c r="J7841">
        <v>2016</v>
      </c>
      <c r="K7841" t="s">
        <v>20</v>
      </c>
      <c r="L7841" t="s">
        <v>21</v>
      </c>
      <c r="M7841" s="1">
        <v>43040</v>
      </c>
      <c r="N7841">
        <v>30</v>
      </c>
      <c r="O7841">
        <f>STANDARDIZE(N7841,$N$8,$N$9)</f>
        <v>-9.8500565013034141E-2</v>
      </c>
      <c r="P7841">
        <f>ABS($J$3-O7841)</f>
        <v>0.42886565876385618</v>
      </c>
      <c r="Q7841">
        <f>ABS($J$4-O7841)</f>
        <v>2.2872835134072331</v>
      </c>
      <c r="R7841">
        <f>ABS($J$5-O7841)</f>
        <v>5.3608207345482023E-2</v>
      </c>
      <c r="S7841">
        <f>ABS($J$6-O7841)</f>
        <v>0.53608207345482028</v>
      </c>
      <c r="T7841">
        <f>MIN(P7841:S7841)</f>
        <v>5.3608207345482023E-2</v>
      </c>
      <c r="U7841">
        <f>MATCH(T7841,P7841:S7841, 0)</f>
        <v>3</v>
      </c>
    </row>
    <row r="7842" spans="1:21" x14ac:dyDescent="0.35">
      <c r="A7842">
        <v>3</v>
      </c>
      <c r="B7842">
        <v>7831</v>
      </c>
      <c r="C7842" t="s">
        <v>157</v>
      </c>
      <c r="D7842" t="s">
        <v>158</v>
      </c>
      <c r="E7842" t="s">
        <v>84</v>
      </c>
      <c r="F7842" t="s">
        <v>85</v>
      </c>
      <c r="G7842" t="s">
        <v>86</v>
      </c>
      <c r="H7842" t="s">
        <v>87</v>
      </c>
      <c r="I7842" s="1">
        <v>42716</v>
      </c>
      <c r="J7842">
        <v>2016</v>
      </c>
      <c r="K7842" t="s">
        <v>41</v>
      </c>
      <c r="L7842" t="s">
        <v>42</v>
      </c>
      <c r="M7842" s="1">
        <v>42748</v>
      </c>
      <c r="N7842">
        <v>32</v>
      </c>
      <c r="O7842">
        <f>STANDARDIZE(N7842,$N$8,$N$9)</f>
        <v>-6.2761760116046117E-2</v>
      </c>
      <c r="P7842">
        <f>ABS($J$3-O7842)</f>
        <v>0.46460446366084424</v>
      </c>
      <c r="Q7842">
        <f>ABS($J$4-O7842)</f>
        <v>2.2515447085102451</v>
      </c>
      <c r="R7842">
        <f>ABS($J$5-O7842)</f>
        <v>8.9347012242470047E-2</v>
      </c>
      <c r="S7842">
        <f>ABS($J$6-O7842)</f>
        <v>0.50034326855783218</v>
      </c>
      <c r="T7842">
        <f>MIN(P7842:S7842)</f>
        <v>8.9347012242470047E-2</v>
      </c>
      <c r="U7842">
        <f>MATCH(T7842,P7842:S7842, 0)</f>
        <v>3</v>
      </c>
    </row>
    <row r="7843" spans="1:21" x14ac:dyDescent="0.35">
      <c r="A7843">
        <v>4</v>
      </c>
      <c r="B7843">
        <v>7832</v>
      </c>
      <c r="C7843" t="s">
        <v>30</v>
      </c>
      <c r="D7843" t="s">
        <v>31</v>
      </c>
      <c r="E7843" t="s">
        <v>24</v>
      </c>
      <c r="F7843" t="s">
        <v>25</v>
      </c>
      <c r="G7843" t="s">
        <v>26</v>
      </c>
      <c r="H7843" t="s">
        <v>27</v>
      </c>
      <c r="I7843" s="1">
        <v>42716</v>
      </c>
      <c r="J7843">
        <v>2016</v>
      </c>
      <c r="K7843" t="s">
        <v>233</v>
      </c>
      <c r="L7843" t="s">
        <v>234</v>
      </c>
      <c r="M7843" s="1">
        <v>42781</v>
      </c>
      <c r="N7843">
        <v>65</v>
      </c>
      <c r="O7843">
        <f>STANDARDIZE(N7843,$N$8,$N$9)</f>
        <v>0.52692852068425622</v>
      </c>
      <c r="P7843">
        <f>ABS($J$3-O7843)</f>
        <v>1.0542947444611466</v>
      </c>
      <c r="Q7843">
        <f>ABS($J$4-O7843)</f>
        <v>1.6618544277099427</v>
      </c>
      <c r="R7843">
        <f>ABS($J$5-O7843)</f>
        <v>0.67903729304277238</v>
      </c>
      <c r="S7843">
        <f>ABS($J$6-O7843)</f>
        <v>8.9347012242470103E-2</v>
      </c>
      <c r="T7843">
        <f>MIN(P7843:S7843)</f>
        <v>8.9347012242470103E-2</v>
      </c>
      <c r="U7843">
        <f>MATCH(T7843,P7843:S7843, 0)</f>
        <v>4</v>
      </c>
    </row>
    <row r="7844" spans="1:21" x14ac:dyDescent="0.35">
      <c r="A7844">
        <v>1</v>
      </c>
      <c r="B7844">
        <v>7833</v>
      </c>
      <c r="C7844" t="s">
        <v>288</v>
      </c>
      <c r="D7844" t="s">
        <v>289</v>
      </c>
      <c r="E7844" t="s">
        <v>84</v>
      </c>
      <c r="F7844" t="s">
        <v>85</v>
      </c>
      <c r="G7844" t="s">
        <v>153</v>
      </c>
      <c r="H7844" t="s">
        <v>154</v>
      </c>
      <c r="I7844" s="1">
        <v>42717</v>
      </c>
      <c r="J7844">
        <v>2016</v>
      </c>
      <c r="K7844" t="s">
        <v>41</v>
      </c>
      <c r="L7844" t="s">
        <v>42</v>
      </c>
      <c r="M7844" s="1">
        <v>42719</v>
      </c>
      <c r="N7844">
        <v>2</v>
      </c>
      <c r="O7844">
        <f>STANDARDIZE(N7844,$N$8,$N$9)</f>
        <v>-0.59884383357086635</v>
      </c>
      <c r="P7844">
        <f>ABS($J$3-O7844)</f>
        <v>7.1477609793975994E-2</v>
      </c>
      <c r="Q7844">
        <f>ABS($J$4-O7844)</f>
        <v>2.7876267819650655</v>
      </c>
      <c r="R7844">
        <f>ABS($J$5-O7844)</f>
        <v>0.44673506121235018</v>
      </c>
      <c r="S7844">
        <f>ABS($J$6-O7844)</f>
        <v>1.0364253420126524</v>
      </c>
      <c r="T7844">
        <f>MIN(P7844:S7844)</f>
        <v>7.1477609793975994E-2</v>
      </c>
      <c r="U7844">
        <f>MATCH(T7844,P7844:S7844, 0)</f>
        <v>1</v>
      </c>
    </row>
    <row r="7845" spans="1:21" x14ac:dyDescent="0.35">
      <c r="A7845">
        <v>1</v>
      </c>
      <c r="B7845">
        <v>7834</v>
      </c>
      <c r="C7845" t="s">
        <v>239</v>
      </c>
      <c r="D7845" t="s">
        <v>240</v>
      </c>
      <c r="E7845" t="s">
        <v>131</v>
      </c>
      <c r="F7845" t="s">
        <v>132</v>
      </c>
      <c r="G7845" t="s">
        <v>133</v>
      </c>
      <c r="H7845" t="s">
        <v>134</v>
      </c>
      <c r="I7845" s="1">
        <v>42717</v>
      </c>
      <c r="J7845">
        <v>2016</v>
      </c>
      <c r="K7845" t="s">
        <v>331</v>
      </c>
      <c r="L7845" t="s">
        <v>332</v>
      </c>
      <c r="M7845" s="1">
        <v>42720</v>
      </c>
      <c r="N7845">
        <v>3</v>
      </c>
      <c r="O7845">
        <f>STANDARDIZE(N7845,$N$8,$N$9)</f>
        <v>-0.58097443112237235</v>
      </c>
      <c r="P7845">
        <f>ABS($J$3-O7845)</f>
        <v>5.3608207345481995E-2</v>
      </c>
      <c r="Q7845">
        <f>ABS($J$4-O7845)</f>
        <v>2.7697573795165713</v>
      </c>
      <c r="R7845">
        <f>ABS($J$5-O7845)</f>
        <v>0.42886565876385618</v>
      </c>
      <c r="S7845">
        <f>ABS($J$6-O7845)</f>
        <v>1.0185559395641586</v>
      </c>
      <c r="T7845">
        <f>MIN(P7845:S7845)</f>
        <v>5.3608207345481995E-2</v>
      </c>
      <c r="U7845">
        <f>MATCH(T7845,P7845:S7845, 0)</f>
        <v>1</v>
      </c>
    </row>
    <row r="7846" spans="1:21" x14ac:dyDescent="0.35">
      <c r="A7846">
        <v>1</v>
      </c>
      <c r="B7846">
        <v>7835</v>
      </c>
      <c r="C7846" t="s">
        <v>14</v>
      </c>
      <c r="D7846" t="s">
        <v>15</v>
      </c>
      <c r="E7846" t="s">
        <v>131</v>
      </c>
      <c r="F7846" t="s">
        <v>132</v>
      </c>
      <c r="G7846" t="s">
        <v>133</v>
      </c>
      <c r="H7846" t="s">
        <v>134</v>
      </c>
      <c r="I7846" s="1">
        <v>42717</v>
      </c>
      <c r="J7846">
        <v>2016</v>
      </c>
      <c r="K7846" t="s">
        <v>166</v>
      </c>
      <c r="L7846" t="s">
        <v>167</v>
      </c>
      <c r="M7846" s="1">
        <v>42723</v>
      </c>
      <c r="N7846">
        <v>6</v>
      </c>
      <c r="O7846">
        <f>STANDARDIZE(N7846,$N$8,$N$9)</f>
        <v>-0.52736622377689035</v>
      </c>
      <c r="P7846">
        <f>ABS($J$3-O7846)</f>
        <v>0</v>
      </c>
      <c r="Q7846">
        <f>ABS($J$4-O7846)</f>
        <v>2.7161491721710895</v>
      </c>
      <c r="R7846">
        <f>ABS($J$5-O7846)</f>
        <v>0.37525745141837419</v>
      </c>
      <c r="S7846">
        <f>ABS($J$6-O7846)</f>
        <v>0.96494773221867647</v>
      </c>
      <c r="T7846">
        <f>MIN(P7846:S7846)</f>
        <v>0</v>
      </c>
      <c r="U7846">
        <f>MATCH(T7846,P7846:S7846, 0)</f>
        <v>1</v>
      </c>
    </row>
    <row r="7847" spans="1:21" x14ac:dyDescent="0.35">
      <c r="A7847">
        <v>1</v>
      </c>
      <c r="B7847">
        <v>7836</v>
      </c>
      <c r="C7847" t="s">
        <v>661</v>
      </c>
      <c r="D7847" t="s">
        <v>662</v>
      </c>
      <c r="E7847" t="s">
        <v>79</v>
      </c>
      <c r="F7847" t="s">
        <v>35</v>
      </c>
      <c r="G7847" t="s">
        <v>80</v>
      </c>
      <c r="H7847" t="s">
        <v>81</v>
      </c>
      <c r="I7847" s="1">
        <v>42717</v>
      </c>
      <c r="J7847">
        <v>2016</v>
      </c>
      <c r="K7847" t="s">
        <v>69</v>
      </c>
      <c r="L7847" t="s">
        <v>70</v>
      </c>
      <c r="M7847" s="1">
        <v>42724</v>
      </c>
      <c r="N7847">
        <v>7</v>
      </c>
      <c r="O7847">
        <f>STANDARDIZE(N7847,$N$8,$N$9)</f>
        <v>-0.50949682132839635</v>
      </c>
      <c r="P7847">
        <f>ABS($J$3-O7847)</f>
        <v>1.7869402448493998E-2</v>
      </c>
      <c r="Q7847">
        <f>ABS($J$4-O7847)</f>
        <v>2.6982797697225953</v>
      </c>
      <c r="R7847">
        <f>ABS($J$5-O7847)</f>
        <v>0.35738804896988019</v>
      </c>
      <c r="S7847">
        <f>ABS($J$6-O7847)</f>
        <v>0.94707832977018247</v>
      </c>
      <c r="T7847">
        <f>MIN(P7847:S7847)</f>
        <v>1.7869402448493998E-2</v>
      </c>
      <c r="U7847">
        <f>MATCH(T7847,P7847:S7847, 0)</f>
        <v>1</v>
      </c>
    </row>
    <row r="7848" spans="1:21" x14ac:dyDescent="0.35">
      <c r="A7848">
        <v>1</v>
      </c>
      <c r="B7848">
        <v>7837</v>
      </c>
      <c r="C7848" t="s">
        <v>82</v>
      </c>
      <c r="D7848" t="s">
        <v>83</v>
      </c>
      <c r="E7848" t="s">
        <v>84</v>
      </c>
      <c r="F7848" t="s">
        <v>85</v>
      </c>
      <c r="G7848" t="s">
        <v>153</v>
      </c>
      <c r="H7848" t="s">
        <v>154</v>
      </c>
      <c r="I7848" s="1">
        <v>42717</v>
      </c>
      <c r="J7848">
        <v>2016</v>
      </c>
      <c r="K7848" t="s">
        <v>176</v>
      </c>
      <c r="L7848" t="s">
        <v>177</v>
      </c>
      <c r="M7848" s="1">
        <v>42724</v>
      </c>
      <c r="N7848">
        <v>7</v>
      </c>
      <c r="O7848">
        <f>STANDARDIZE(N7848,$N$8,$N$9)</f>
        <v>-0.50949682132839635</v>
      </c>
      <c r="P7848">
        <f>ABS($J$3-O7848)</f>
        <v>1.7869402448493998E-2</v>
      </c>
      <c r="Q7848">
        <f>ABS($J$4-O7848)</f>
        <v>2.6982797697225953</v>
      </c>
      <c r="R7848">
        <f>ABS($J$5-O7848)</f>
        <v>0.35738804896988019</v>
      </c>
      <c r="S7848">
        <f>ABS($J$6-O7848)</f>
        <v>0.94707832977018247</v>
      </c>
      <c r="T7848">
        <f>MIN(P7848:S7848)</f>
        <v>1.7869402448493998E-2</v>
      </c>
      <c r="U7848">
        <f>MATCH(T7848,P7848:S7848, 0)</f>
        <v>1</v>
      </c>
    </row>
    <row r="7849" spans="1:21" x14ac:dyDescent="0.35">
      <c r="A7849">
        <v>1</v>
      </c>
      <c r="B7849">
        <v>7838</v>
      </c>
      <c r="C7849" t="s">
        <v>82</v>
      </c>
      <c r="D7849" t="s">
        <v>83</v>
      </c>
      <c r="E7849" t="s">
        <v>79</v>
      </c>
      <c r="F7849" t="s">
        <v>35</v>
      </c>
      <c r="G7849" t="s">
        <v>80</v>
      </c>
      <c r="H7849" t="s">
        <v>81</v>
      </c>
      <c r="I7849" s="1">
        <v>42717</v>
      </c>
      <c r="J7849">
        <v>2016</v>
      </c>
      <c r="K7849" t="s">
        <v>77</v>
      </c>
      <c r="L7849" t="s">
        <v>78</v>
      </c>
      <c r="M7849" s="1">
        <v>42726</v>
      </c>
      <c r="N7849">
        <v>9</v>
      </c>
      <c r="O7849">
        <f>STANDARDIZE(N7849,$N$8,$N$9)</f>
        <v>-0.4737580164314083</v>
      </c>
      <c r="P7849">
        <f>ABS($J$3-O7849)</f>
        <v>5.3608207345482051E-2</v>
      </c>
      <c r="Q7849">
        <f>ABS($J$4-O7849)</f>
        <v>2.6625409648256073</v>
      </c>
      <c r="R7849">
        <f>ABS($J$5-O7849)</f>
        <v>0.32164924407289214</v>
      </c>
      <c r="S7849">
        <f>ABS($J$6-O7849)</f>
        <v>0.91133952487319436</v>
      </c>
      <c r="T7849">
        <f>MIN(P7849:S7849)</f>
        <v>5.3608207345482051E-2</v>
      </c>
      <c r="U7849">
        <f>MATCH(T7849,P7849:S7849, 0)</f>
        <v>1</v>
      </c>
    </row>
    <row r="7850" spans="1:21" x14ac:dyDescent="0.35">
      <c r="A7850">
        <v>3</v>
      </c>
      <c r="B7850">
        <v>7839</v>
      </c>
      <c r="C7850" t="s">
        <v>357</v>
      </c>
      <c r="D7850" t="s">
        <v>358</v>
      </c>
      <c r="E7850" t="s">
        <v>16</v>
      </c>
      <c r="F7850" t="s">
        <v>17</v>
      </c>
      <c r="G7850" t="s">
        <v>18</v>
      </c>
      <c r="H7850" t="s">
        <v>19</v>
      </c>
      <c r="I7850" s="1">
        <v>42717</v>
      </c>
      <c r="J7850">
        <v>2016</v>
      </c>
      <c r="K7850" t="s">
        <v>77</v>
      </c>
      <c r="L7850" t="s">
        <v>78</v>
      </c>
      <c r="M7850" s="1">
        <v>42734</v>
      </c>
      <c r="N7850">
        <v>17</v>
      </c>
      <c r="O7850">
        <f>STANDARDIZE(N7850,$N$8,$N$9)</f>
        <v>-0.33080279684345626</v>
      </c>
      <c r="P7850">
        <f>ABS($J$3-O7850)</f>
        <v>0.19656342693343409</v>
      </c>
      <c r="Q7850">
        <f>ABS($J$4-O7850)</f>
        <v>2.5195857452376553</v>
      </c>
      <c r="R7850">
        <f>ABS($J$5-O7850)</f>
        <v>0.17869402448494009</v>
      </c>
      <c r="S7850">
        <f>ABS($J$6-O7850)</f>
        <v>0.76838430528524237</v>
      </c>
      <c r="T7850">
        <f>MIN(P7850:S7850)</f>
        <v>0.17869402448494009</v>
      </c>
      <c r="U7850">
        <f>MATCH(T7850,P7850:S7850, 0)</f>
        <v>3</v>
      </c>
    </row>
    <row r="7851" spans="1:21" x14ac:dyDescent="0.35">
      <c r="A7851">
        <v>3</v>
      </c>
      <c r="B7851">
        <v>7840</v>
      </c>
      <c r="C7851" t="s">
        <v>67</v>
      </c>
      <c r="D7851" t="s">
        <v>68</v>
      </c>
      <c r="E7851" t="s">
        <v>24</v>
      </c>
      <c r="F7851" t="s">
        <v>25</v>
      </c>
      <c r="G7851" t="s">
        <v>26</v>
      </c>
      <c r="H7851" t="s">
        <v>27</v>
      </c>
      <c r="I7851" s="1">
        <v>42717</v>
      </c>
      <c r="J7851">
        <v>2016</v>
      </c>
      <c r="K7851" t="s">
        <v>28</v>
      </c>
      <c r="L7851" t="s">
        <v>29</v>
      </c>
      <c r="M7851" s="1">
        <v>42734</v>
      </c>
      <c r="N7851">
        <v>17</v>
      </c>
      <c r="O7851">
        <f>STANDARDIZE(N7851,$N$8,$N$9)</f>
        <v>-0.33080279684345626</v>
      </c>
      <c r="P7851">
        <f>ABS($J$3-O7851)</f>
        <v>0.19656342693343409</v>
      </c>
      <c r="Q7851">
        <f>ABS($J$4-O7851)</f>
        <v>2.5195857452376553</v>
      </c>
      <c r="R7851">
        <f>ABS($J$5-O7851)</f>
        <v>0.17869402448494009</v>
      </c>
      <c r="S7851">
        <f>ABS($J$6-O7851)</f>
        <v>0.76838430528524237</v>
      </c>
      <c r="T7851">
        <f>MIN(P7851:S7851)</f>
        <v>0.17869402448494009</v>
      </c>
      <c r="U7851">
        <f>MATCH(T7851,P7851:S7851, 0)</f>
        <v>3</v>
      </c>
    </row>
    <row r="7852" spans="1:21" x14ac:dyDescent="0.35">
      <c r="A7852">
        <v>3</v>
      </c>
      <c r="B7852">
        <v>7841</v>
      </c>
      <c r="C7852" t="s">
        <v>270</v>
      </c>
      <c r="D7852" t="s">
        <v>271</v>
      </c>
      <c r="E7852" t="s">
        <v>131</v>
      </c>
      <c r="F7852" t="s">
        <v>132</v>
      </c>
      <c r="G7852" t="s">
        <v>133</v>
      </c>
      <c r="H7852" t="s">
        <v>134</v>
      </c>
      <c r="I7852" s="1">
        <v>42717</v>
      </c>
      <c r="J7852">
        <v>2016</v>
      </c>
      <c r="K7852" t="s">
        <v>77</v>
      </c>
      <c r="L7852" t="s">
        <v>78</v>
      </c>
      <c r="M7852" s="1">
        <v>42734</v>
      </c>
      <c r="N7852">
        <v>17</v>
      </c>
      <c r="O7852">
        <f>STANDARDIZE(N7852,$N$8,$N$9)</f>
        <v>-0.33080279684345626</v>
      </c>
      <c r="P7852">
        <f>ABS($J$3-O7852)</f>
        <v>0.19656342693343409</v>
      </c>
      <c r="Q7852">
        <f>ABS($J$4-O7852)</f>
        <v>2.5195857452376553</v>
      </c>
      <c r="R7852">
        <f>ABS($J$5-O7852)</f>
        <v>0.17869402448494009</v>
      </c>
      <c r="S7852">
        <f>ABS($J$6-O7852)</f>
        <v>0.76838430528524237</v>
      </c>
      <c r="T7852">
        <f>MIN(P7852:S7852)</f>
        <v>0.17869402448494009</v>
      </c>
      <c r="U7852">
        <f>MATCH(T7852,P7852:S7852, 0)</f>
        <v>3</v>
      </c>
    </row>
    <row r="7853" spans="1:21" x14ac:dyDescent="0.35">
      <c r="A7853">
        <v>3</v>
      </c>
      <c r="B7853">
        <v>7842</v>
      </c>
      <c r="C7853" t="s">
        <v>62</v>
      </c>
      <c r="D7853" t="s">
        <v>63</v>
      </c>
      <c r="E7853" t="s">
        <v>243</v>
      </c>
      <c r="F7853" t="s">
        <v>208</v>
      </c>
      <c r="G7853" t="s">
        <v>244</v>
      </c>
      <c r="H7853" t="s">
        <v>245</v>
      </c>
      <c r="I7853" s="1">
        <v>42717</v>
      </c>
      <c r="J7853">
        <v>2016</v>
      </c>
      <c r="K7853" t="s">
        <v>77</v>
      </c>
      <c r="L7853" t="s">
        <v>78</v>
      </c>
      <c r="M7853" s="1">
        <v>42887</v>
      </c>
      <c r="N7853">
        <v>24</v>
      </c>
      <c r="O7853">
        <f>STANDARDIZE(N7853,$N$8,$N$9)</f>
        <v>-0.20571697970399819</v>
      </c>
      <c r="P7853">
        <f>ABS($J$3-O7853)</f>
        <v>0.32164924407289219</v>
      </c>
      <c r="Q7853">
        <f>ABS($J$4-O7853)</f>
        <v>2.3944999280981971</v>
      </c>
      <c r="R7853">
        <f>ABS($J$5-O7853)</f>
        <v>5.3608207345482023E-2</v>
      </c>
      <c r="S7853">
        <f>ABS($J$6-O7853)</f>
        <v>0.64329848814578428</v>
      </c>
      <c r="T7853">
        <f>MIN(P7853:S7853)</f>
        <v>5.3608207345482023E-2</v>
      </c>
      <c r="U7853">
        <f>MATCH(T7853,P7853:S7853, 0)</f>
        <v>3</v>
      </c>
    </row>
    <row r="7854" spans="1:21" x14ac:dyDescent="0.35">
      <c r="A7854">
        <v>3</v>
      </c>
      <c r="B7854">
        <v>7843</v>
      </c>
      <c r="C7854" t="s">
        <v>14</v>
      </c>
      <c r="D7854" t="s">
        <v>15</v>
      </c>
      <c r="E7854" t="s">
        <v>79</v>
      </c>
      <c r="F7854" t="s">
        <v>35</v>
      </c>
      <c r="G7854" t="s">
        <v>306</v>
      </c>
      <c r="H7854" t="s">
        <v>307</v>
      </c>
      <c r="I7854" s="1">
        <v>42717</v>
      </c>
      <c r="J7854">
        <v>2016</v>
      </c>
      <c r="K7854" t="s">
        <v>77</v>
      </c>
      <c r="L7854" t="s">
        <v>78</v>
      </c>
      <c r="M7854" s="1">
        <v>43040</v>
      </c>
      <c r="N7854">
        <v>29</v>
      </c>
      <c r="O7854">
        <f>STANDARDIZE(N7854,$N$8,$N$9)</f>
        <v>-0.11636996746152814</v>
      </c>
      <c r="P7854">
        <f>ABS($J$3-O7854)</f>
        <v>0.41099625631536219</v>
      </c>
      <c r="Q7854">
        <f>ABS($J$4-O7854)</f>
        <v>2.3051529158557269</v>
      </c>
      <c r="R7854">
        <f>ABS($J$5-O7854)</f>
        <v>3.5738804896988025E-2</v>
      </c>
      <c r="S7854">
        <f>ABS($J$6-O7854)</f>
        <v>0.55395147590331428</v>
      </c>
      <c r="T7854">
        <f>MIN(P7854:S7854)</f>
        <v>3.5738804896988025E-2</v>
      </c>
      <c r="U7854">
        <f>MATCH(T7854,P7854:S7854, 0)</f>
        <v>3</v>
      </c>
    </row>
    <row r="7855" spans="1:21" x14ac:dyDescent="0.35">
      <c r="A7855">
        <v>1</v>
      </c>
      <c r="B7855">
        <v>7844</v>
      </c>
      <c r="C7855" t="s">
        <v>302</v>
      </c>
      <c r="D7855" t="s">
        <v>303</v>
      </c>
      <c r="E7855" t="s">
        <v>131</v>
      </c>
      <c r="F7855" t="s">
        <v>132</v>
      </c>
      <c r="G7855" t="s">
        <v>133</v>
      </c>
      <c r="H7855" t="s">
        <v>134</v>
      </c>
      <c r="I7855" s="1">
        <v>42718</v>
      </c>
      <c r="J7855">
        <v>2016</v>
      </c>
      <c r="K7855" t="s">
        <v>331</v>
      </c>
      <c r="L7855" t="s">
        <v>332</v>
      </c>
      <c r="M7855" s="1">
        <v>42720</v>
      </c>
      <c r="N7855">
        <v>2</v>
      </c>
      <c r="O7855">
        <f>STANDARDIZE(N7855,$N$8,$N$9)</f>
        <v>-0.59884383357086635</v>
      </c>
      <c r="P7855">
        <f>ABS($J$3-O7855)</f>
        <v>7.1477609793975994E-2</v>
      </c>
      <c r="Q7855">
        <f>ABS($J$4-O7855)</f>
        <v>2.7876267819650655</v>
      </c>
      <c r="R7855">
        <f>ABS($J$5-O7855)</f>
        <v>0.44673506121235018</v>
      </c>
      <c r="S7855">
        <f>ABS($J$6-O7855)</f>
        <v>1.0364253420126524</v>
      </c>
      <c r="T7855">
        <f>MIN(P7855:S7855)</f>
        <v>7.1477609793975994E-2</v>
      </c>
      <c r="U7855">
        <f>MATCH(T7855,P7855:S7855, 0)</f>
        <v>1</v>
      </c>
    </row>
    <row r="7856" spans="1:21" x14ac:dyDescent="0.35">
      <c r="A7856">
        <v>1</v>
      </c>
      <c r="B7856">
        <v>7845</v>
      </c>
      <c r="C7856" t="s">
        <v>14</v>
      </c>
      <c r="D7856" t="s">
        <v>15</v>
      </c>
      <c r="E7856" t="s">
        <v>131</v>
      </c>
      <c r="F7856" t="s">
        <v>132</v>
      </c>
      <c r="G7856" t="s">
        <v>133</v>
      </c>
      <c r="H7856" t="s">
        <v>134</v>
      </c>
      <c r="I7856" s="1">
        <v>42718</v>
      </c>
      <c r="J7856">
        <v>2016</v>
      </c>
      <c r="K7856" t="s">
        <v>577</v>
      </c>
      <c r="L7856" t="s">
        <v>578</v>
      </c>
      <c r="M7856" s="1">
        <v>42726</v>
      </c>
      <c r="N7856">
        <v>8</v>
      </c>
      <c r="O7856">
        <f>STANDARDIZE(N7856,$N$8,$N$9)</f>
        <v>-0.49162741887990236</v>
      </c>
      <c r="P7856">
        <f>ABS($J$3-O7856)</f>
        <v>3.5738804896987997E-2</v>
      </c>
      <c r="Q7856">
        <f>ABS($J$4-O7856)</f>
        <v>2.6804103672741011</v>
      </c>
      <c r="R7856">
        <f>ABS($J$5-O7856)</f>
        <v>0.33951864652138619</v>
      </c>
      <c r="S7856">
        <f>ABS($J$6-O7856)</f>
        <v>0.92920892732168847</v>
      </c>
      <c r="T7856">
        <f>MIN(P7856:S7856)</f>
        <v>3.5738804896987997E-2</v>
      </c>
      <c r="U7856">
        <f>MATCH(T7856,P7856:S7856, 0)</f>
        <v>1</v>
      </c>
    </row>
    <row r="7857" spans="1:21" x14ac:dyDescent="0.35">
      <c r="A7857">
        <v>3</v>
      </c>
      <c r="B7857">
        <v>7846</v>
      </c>
      <c r="C7857" t="s">
        <v>172</v>
      </c>
      <c r="D7857" t="s">
        <v>173</v>
      </c>
      <c r="E7857" t="s">
        <v>79</v>
      </c>
      <c r="F7857" t="s">
        <v>35</v>
      </c>
      <c r="G7857" t="s">
        <v>80</v>
      </c>
      <c r="H7857" t="s">
        <v>81</v>
      </c>
      <c r="I7857" s="1">
        <v>42718</v>
      </c>
      <c r="J7857">
        <v>2016</v>
      </c>
      <c r="K7857" t="s">
        <v>41</v>
      </c>
      <c r="L7857" t="s">
        <v>42</v>
      </c>
      <c r="M7857" s="1">
        <v>43040</v>
      </c>
      <c r="N7857">
        <v>28</v>
      </c>
      <c r="O7857">
        <f>STANDARDIZE(N7857,$N$8,$N$9)</f>
        <v>-0.13423936991002217</v>
      </c>
      <c r="P7857">
        <f>ABS($J$3-O7857)</f>
        <v>0.39312685386686819</v>
      </c>
      <c r="Q7857">
        <f>ABS($J$4-O7857)</f>
        <v>2.3230223183042211</v>
      </c>
      <c r="R7857">
        <f>ABS($J$5-O7857)</f>
        <v>1.7869402448493998E-2</v>
      </c>
      <c r="S7857">
        <f>ABS($J$6-O7857)</f>
        <v>0.57182087835180828</v>
      </c>
      <c r="T7857">
        <f>MIN(P7857:S7857)</f>
        <v>1.7869402448493998E-2</v>
      </c>
      <c r="U7857">
        <f>MATCH(T7857,P7857:S7857, 0)</f>
        <v>3</v>
      </c>
    </row>
    <row r="7858" spans="1:21" x14ac:dyDescent="0.35">
      <c r="A7858">
        <v>3</v>
      </c>
      <c r="B7858">
        <v>7847</v>
      </c>
      <c r="C7858" t="s">
        <v>14</v>
      </c>
      <c r="D7858" t="s">
        <v>15</v>
      </c>
      <c r="E7858" t="s">
        <v>34</v>
      </c>
      <c r="F7858" t="s">
        <v>35</v>
      </c>
      <c r="G7858" t="s">
        <v>36</v>
      </c>
      <c r="H7858" t="s">
        <v>37</v>
      </c>
      <c r="I7858" s="1">
        <v>42718</v>
      </c>
      <c r="J7858">
        <v>2016</v>
      </c>
      <c r="K7858" t="s">
        <v>77</v>
      </c>
      <c r="L7858" t="s">
        <v>78</v>
      </c>
      <c r="M7858" s="1">
        <v>43070</v>
      </c>
      <c r="N7858">
        <v>29</v>
      </c>
      <c r="O7858">
        <f>STANDARDIZE(N7858,$N$8,$N$9)</f>
        <v>-0.11636996746152814</v>
      </c>
      <c r="P7858">
        <f>ABS($J$3-O7858)</f>
        <v>0.41099625631536219</v>
      </c>
      <c r="Q7858">
        <f>ABS($J$4-O7858)</f>
        <v>2.3051529158557269</v>
      </c>
      <c r="R7858">
        <f>ABS($J$5-O7858)</f>
        <v>3.5738804896988025E-2</v>
      </c>
      <c r="S7858">
        <f>ABS($J$6-O7858)</f>
        <v>0.55395147590331428</v>
      </c>
      <c r="T7858">
        <f>MIN(P7858:S7858)</f>
        <v>3.5738804896988025E-2</v>
      </c>
      <c r="U7858">
        <f>MATCH(T7858,P7858:S7858, 0)</f>
        <v>3</v>
      </c>
    </row>
    <row r="7859" spans="1:21" x14ac:dyDescent="0.35">
      <c r="A7859">
        <v>4</v>
      </c>
      <c r="B7859">
        <v>7848</v>
      </c>
      <c r="C7859" t="s">
        <v>30</v>
      </c>
      <c r="D7859" t="s">
        <v>31</v>
      </c>
      <c r="E7859" t="s">
        <v>105</v>
      </c>
      <c r="F7859" t="s">
        <v>59</v>
      </c>
      <c r="G7859" t="s">
        <v>106</v>
      </c>
      <c r="H7859" t="s">
        <v>107</v>
      </c>
      <c r="I7859" s="1">
        <v>42718</v>
      </c>
      <c r="J7859">
        <v>2016</v>
      </c>
      <c r="K7859" t="s">
        <v>77</v>
      </c>
      <c r="L7859" t="s">
        <v>78</v>
      </c>
      <c r="M7859" s="1">
        <v>42779</v>
      </c>
      <c r="N7859">
        <v>61</v>
      </c>
      <c r="O7859">
        <f>STANDARDIZE(N7859,$N$8,$N$9)</f>
        <v>0.45545091089028017</v>
      </c>
      <c r="P7859">
        <f>ABS($J$3-O7859)</f>
        <v>0.98281713466717058</v>
      </c>
      <c r="Q7859">
        <f>ABS($J$4-O7859)</f>
        <v>1.7333320375039187</v>
      </c>
      <c r="R7859">
        <f>ABS($J$5-O7859)</f>
        <v>0.60755968324879639</v>
      </c>
      <c r="S7859">
        <f>ABS($J$6-O7859)</f>
        <v>1.7869402448494054E-2</v>
      </c>
      <c r="T7859">
        <f>MIN(P7859:S7859)</f>
        <v>1.7869402448494054E-2</v>
      </c>
      <c r="U7859">
        <f>MATCH(T7859,P7859:S7859, 0)</f>
        <v>4</v>
      </c>
    </row>
    <row r="7860" spans="1:21" x14ac:dyDescent="0.35">
      <c r="A7860">
        <v>1</v>
      </c>
      <c r="B7860">
        <v>7849</v>
      </c>
      <c r="C7860" t="s">
        <v>67</v>
      </c>
      <c r="D7860" t="s">
        <v>68</v>
      </c>
      <c r="E7860" t="s">
        <v>34</v>
      </c>
      <c r="F7860" t="s">
        <v>35</v>
      </c>
      <c r="G7860" t="s">
        <v>36</v>
      </c>
      <c r="H7860" t="s">
        <v>37</v>
      </c>
      <c r="I7860" s="1">
        <v>42719</v>
      </c>
      <c r="J7860">
        <v>2016</v>
      </c>
      <c r="K7860" t="s">
        <v>227</v>
      </c>
      <c r="L7860" t="s">
        <v>228</v>
      </c>
      <c r="O7860">
        <f>STANDARDIZE(N7860,$N$8,$N$9)</f>
        <v>-0.63458263846785445</v>
      </c>
      <c r="P7860">
        <f>ABS($J$3-O7860)</f>
        <v>0.1072164146909641</v>
      </c>
      <c r="Q7860">
        <f>ABS($J$4-O7860)</f>
        <v>2.8233655868620535</v>
      </c>
      <c r="R7860">
        <f>ABS($J$5-O7860)</f>
        <v>0.48247386610933829</v>
      </c>
      <c r="S7860">
        <f>ABS($J$6-O7860)</f>
        <v>1.0721641469096406</v>
      </c>
      <c r="T7860">
        <f>MIN(P7860:S7860)</f>
        <v>0.1072164146909641</v>
      </c>
      <c r="U7860">
        <f>MATCH(T7860,P7860:S7860, 0)</f>
        <v>1</v>
      </c>
    </row>
    <row r="7861" spans="1:21" x14ac:dyDescent="0.35">
      <c r="A7861">
        <v>1</v>
      </c>
      <c r="B7861">
        <v>7850</v>
      </c>
      <c r="C7861" t="s">
        <v>14</v>
      </c>
      <c r="D7861" t="s">
        <v>15</v>
      </c>
      <c r="E7861" t="s">
        <v>52</v>
      </c>
      <c r="F7861" t="s">
        <v>53</v>
      </c>
      <c r="G7861" t="s">
        <v>601</v>
      </c>
      <c r="H7861" t="s">
        <v>602</v>
      </c>
      <c r="I7861" s="1">
        <v>42719</v>
      </c>
      <c r="J7861">
        <v>2016</v>
      </c>
      <c r="K7861" t="s">
        <v>155</v>
      </c>
      <c r="L7861" t="s">
        <v>156</v>
      </c>
      <c r="M7861" s="1">
        <v>42725</v>
      </c>
      <c r="N7861">
        <v>6</v>
      </c>
      <c r="O7861">
        <f>STANDARDIZE(N7861,$N$8,$N$9)</f>
        <v>-0.52736622377689035</v>
      </c>
      <c r="P7861">
        <f>ABS($J$3-O7861)</f>
        <v>0</v>
      </c>
      <c r="Q7861">
        <f>ABS($J$4-O7861)</f>
        <v>2.7161491721710895</v>
      </c>
      <c r="R7861">
        <f>ABS($J$5-O7861)</f>
        <v>0.37525745141837419</v>
      </c>
      <c r="S7861">
        <f>ABS($J$6-O7861)</f>
        <v>0.96494773221867647</v>
      </c>
      <c r="T7861">
        <f>MIN(P7861:S7861)</f>
        <v>0</v>
      </c>
      <c r="U7861">
        <f>MATCH(T7861,P7861:S7861, 0)</f>
        <v>1</v>
      </c>
    </row>
    <row r="7862" spans="1:21" x14ac:dyDescent="0.35">
      <c r="A7862">
        <v>1</v>
      </c>
      <c r="B7862">
        <v>7851</v>
      </c>
      <c r="C7862" t="s">
        <v>30</v>
      </c>
      <c r="D7862" t="s">
        <v>31</v>
      </c>
      <c r="E7862" t="s">
        <v>163</v>
      </c>
      <c r="F7862" t="s">
        <v>59</v>
      </c>
      <c r="G7862" t="s">
        <v>164</v>
      </c>
      <c r="H7862" t="s">
        <v>165</v>
      </c>
      <c r="I7862" s="1">
        <v>42719</v>
      </c>
      <c r="J7862">
        <v>2016</v>
      </c>
      <c r="K7862" t="s">
        <v>77</v>
      </c>
      <c r="L7862" t="s">
        <v>78</v>
      </c>
      <c r="M7862" s="1">
        <v>42727</v>
      </c>
      <c r="N7862">
        <v>8</v>
      </c>
      <c r="O7862">
        <f>STANDARDIZE(N7862,$N$8,$N$9)</f>
        <v>-0.49162741887990236</v>
      </c>
      <c r="P7862">
        <f>ABS($J$3-O7862)</f>
        <v>3.5738804896987997E-2</v>
      </c>
      <c r="Q7862">
        <f>ABS($J$4-O7862)</f>
        <v>2.6804103672741011</v>
      </c>
      <c r="R7862">
        <f>ABS($J$5-O7862)</f>
        <v>0.33951864652138619</v>
      </c>
      <c r="S7862">
        <f>ABS($J$6-O7862)</f>
        <v>0.92920892732168847</v>
      </c>
      <c r="T7862">
        <f>MIN(P7862:S7862)</f>
        <v>3.5738804896987997E-2</v>
      </c>
      <c r="U7862">
        <f>MATCH(T7862,P7862:S7862, 0)</f>
        <v>1</v>
      </c>
    </row>
    <row r="7863" spans="1:21" x14ac:dyDescent="0.35">
      <c r="A7863">
        <v>1</v>
      </c>
      <c r="B7863">
        <v>7852</v>
      </c>
      <c r="C7863" t="s">
        <v>292</v>
      </c>
      <c r="D7863" t="s">
        <v>293</v>
      </c>
      <c r="E7863" t="s">
        <v>79</v>
      </c>
      <c r="F7863" t="s">
        <v>35</v>
      </c>
      <c r="G7863" t="s">
        <v>80</v>
      </c>
      <c r="H7863" t="s">
        <v>81</v>
      </c>
      <c r="I7863" s="1">
        <v>42719</v>
      </c>
      <c r="J7863">
        <v>2016</v>
      </c>
      <c r="K7863" t="s">
        <v>166</v>
      </c>
      <c r="L7863" t="s">
        <v>167</v>
      </c>
      <c r="M7863" s="1">
        <v>42729</v>
      </c>
      <c r="N7863">
        <v>10</v>
      </c>
      <c r="O7863">
        <f>STANDARDIZE(N7863,$N$8,$N$9)</f>
        <v>-0.4558886139829143</v>
      </c>
      <c r="P7863">
        <f>ABS($J$3-O7863)</f>
        <v>7.1477609793976049E-2</v>
      </c>
      <c r="Q7863">
        <f>ABS($J$4-O7863)</f>
        <v>2.6446715623771131</v>
      </c>
      <c r="R7863">
        <f>ABS($J$5-O7863)</f>
        <v>0.30377984162439814</v>
      </c>
      <c r="S7863">
        <f>ABS($J$6-O7863)</f>
        <v>0.89347012242470036</v>
      </c>
      <c r="T7863">
        <f>MIN(P7863:S7863)</f>
        <v>7.1477609793976049E-2</v>
      </c>
      <c r="U7863">
        <f>MATCH(T7863,P7863:S7863, 0)</f>
        <v>1</v>
      </c>
    </row>
    <row r="7864" spans="1:21" x14ac:dyDescent="0.35">
      <c r="A7864">
        <v>3</v>
      </c>
      <c r="B7864">
        <v>7853</v>
      </c>
      <c r="C7864" t="s">
        <v>172</v>
      </c>
      <c r="D7864" t="s">
        <v>173</v>
      </c>
      <c r="E7864" t="s">
        <v>131</v>
      </c>
      <c r="F7864" t="s">
        <v>132</v>
      </c>
      <c r="G7864" t="s">
        <v>133</v>
      </c>
      <c r="H7864" t="s">
        <v>134</v>
      </c>
      <c r="I7864" s="1">
        <v>42719</v>
      </c>
      <c r="J7864">
        <v>2016</v>
      </c>
      <c r="K7864" t="s">
        <v>577</v>
      </c>
      <c r="L7864" t="s">
        <v>578</v>
      </c>
      <c r="M7864" s="1">
        <v>42736</v>
      </c>
      <c r="N7864">
        <v>17</v>
      </c>
      <c r="O7864">
        <f>STANDARDIZE(N7864,$N$8,$N$9)</f>
        <v>-0.33080279684345626</v>
      </c>
      <c r="P7864">
        <f>ABS($J$3-O7864)</f>
        <v>0.19656342693343409</v>
      </c>
      <c r="Q7864">
        <f>ABS($J$4-O7864)</f>
        <v>2.5195857452376553</v>
      </c>
      <c r="R7864">
        <f>ABS($J$5-O7864)</f>
        <v>0.17869402448494009</v>
      </c>
      <c r="S7864">
        <f>ABS($J$6-O7864)</f>
        <v>0.76838430528524237</v>
      </c>
      <c r="T7864">
        <f>MIN(P7864:S7864)</f>
        <v>0.17869402448494009</v>
      </c>
      <c r="U7864">
        <f>MATCH(T7864,P7864:S7864, 0)</f>
        <v>3</v>
      </c>
    </row>
    <row r="7865" spans="1:21" x14ac:dyDescent="0.35">
      <c r="A7865">
        <v>3</v>
      </c>
      <c r="B7865">
        <v>7854</v>
      </c>
      <c r="C7865" t="s">
        <v>14</v>
      </c>
      <c r="D7865" t="s">
        <v>15</v>
      </c>
      <c r="E7865" t="s">
        <v>79</v>
      </c>
      <c r="F7865" t="s">
        <v>35</v>
      </c>
      <c r="G7865" t="s">
        <v>80</v>
      </c>
      <c r="H7865" t="s">
        <v>81</v>
      </c>
      <c r="I7865" s="1">
        <v>42719</v>
      </c>
      <c r="J7865">
        <v>2016</v>
      </c>
      <c r="K7865" t="s">
        <v>28</v>
      </c>
      <c r="L7865" t="s">
        <v>29</v>
      </c>
      <c r="M7865" s="1">
        <v>42887</v>
      </c>
      <c r="N7865">
        <v>22</v>
      </c>
      <c r="O7865">
        <f>STANDARDIZE(N7865,$N$8,$N$9)</f>
        <v>-0.24145578460098621</v>
      </c>
      <c r="P7865">
        <f>ABS($J$3-O7865)</f>
        <v>0.28591043917590414</v>
      </c>
      <c r="Q7865">
        <f>ABS($J$4-O7865)</f>
        <v>2.4302387329951851</v>
      </c>
      <c r="R7865">
        <f>ABS($J$5-O7865)</f>
        <v>8.9347012242470047E-2</v>
      </c>
      <c r="S7865">
        <f>ABS($J$6-O7865)</f>
        <v>0.67903729304277238</v>
      </c>
      <c r="T7865">
        <f>MIN(P7865:S7865)</f>
        <v>8.9347012242470047E-2</v>
      </c>
      <c r="U7865">
        <f>MATCH(T7865,P7865:S7865, 0)</f>
        <v>3</v>
      </c>
    </row>
    <row r="7866" spans="1:21" x14ac:dyDescent="0.35">
      <c r="A7866">
        <v>3</v>
      </c>
      <c r="B7866">
        <v>7855</v>
      </c>
      <c r="C7866" t="s">
        <v>119</v>
      </c>
      <c r="D7866" t="s">
        <v>120</v>
      </c>
      <c r="E7866" t="s">
        <v>296</v>
      </c>
      <c r="F7866" t="s">
        <v>320</v>
      </c>
      <c r="G7866" t="s">
        <v>629</v>
      </c>
      <c r="H7866" t="s">
        <v>630</v>
      </c>
      <c r="I7866" s="1">
        <v>42719</v>
      </c>
      <c r="J7866">
        <v>2016</v>
      </c>
      <c r="K7866" t="s">
        <v>69</v>
      </c>
      <c r="L7866" t="s">
        <v>70</v>
      </c>
      <c r="M7866" s="1">
        <v>43070</v>
      </c>
      <c r="N7866">
        <v>28</v>
      </c>
      <c r="O7866">
        <f>STANDARDIZE(N7866,$N$8,$N$9)</f>
        <v>-0.13423936991002217</v>
      </c>
      <c r="P7866">
        <f>ABS($J$3-O7866)</f>
        <v>0.39312685386686819</v>
      </c>
      <c r="Q7866">
        <f>ABS($J$4-O7866)</f>
        <v>2.3230223183042211</v>
      </c>
      <c r="R7866">
        <f>ABS($J$5-O7866)</f>
        <v>1.7869402448493998E-2</v>
      </c>
      <c r="S7866">
        <f>ABS($J$6-O7866)</f>
        <v>0.57182087835180828</v>
      </c>
      <c r="T7866">
        <f>MIN(P7866:S7866)</f>
        <v>1.7869402448493998E-2</v>
      </c>
      <c r="U7866">
        <f>MATCH(T7866,P7866:S7866, 0)</f>
        <v>3</v>
      </c>
    </row>
    <row r="7867" spans="1:21" x14ac:dyDescent="0.35">
      <c r="A7867">
        <v>3</v>
      </c>
      <c r="B7867">
        <v>7856</v>
      </c>
      <c r="C7867" t="s">
        <v>14</v>
      </c>
      <c r="D7867" t="s">
        <v>15</v>
      </c>
      <c r="E7867" t="s">
        <v>196</v>
      </c>
      <c r="F7867" t="s">
        <v>197</v>
      </c>
      <c r="G7867" t="s">
        <v>198</v>
      </c>
      <c r="H7867" t="s">
        <v>199</v>
      </c>
      <c r="I7867" s="1">
        <v>42719</v>
      </c>
      <c r="J7867">
        <v>2016</v>
      </c>
      <c r="K7867" t="s">
        <v>77</v>
      </c>
      <c r="L7867" t="s">
        <v>78</v>
      </c>
      <c r="M7867" s="1">
        <v>43070</v>
      </c>
      <c r="N7867">
        <v>28</v>
      </c>
      <c r="O7867">
        <f>STANDARDIZE(N7867,$N$8,$N$9)</f>
        <v>-0.13423936991002217</v>
      </c>
      <c r="P7867">
        <f>ABS($J$3-O7867)</f>
        <v>0.39312685386686819</v>
      </c>
      <c r="Q7867">
        <f>ABS($J$4-O7867)</f>
        <v>2.3230223183042211</v>
      </c>
      <c r="R7867">
        <f>ABS($J$5-O7867)</f>
        <v>1.7869402448493998E-2</v>
      </c>
      <c r="S7867">
        <f>ABS($J$6-O7867)</f>
        <v>0.57182087835180828</v>
      </c>
      <c r="T7867">
        <f>MIN(P7867:S7867)</f>
        <v>1.7869402448493998E-2</v>
      </c>
      <c r="U7867">
        <f>MATCH(T7867,P7867:S7867, 0)</f>
        <v>3</v>
      </c>
    </row>
    <row r="7868" spans="1:21" x14ac:dyDescent="0.35">
      <c r="A7868">
        <v>3</v>
      </c>
      <c r="B7868">
        <v>7857</v>
      </c>
      <c r="C7868" t="s">
        <v>67</v>
      </c>
      <c r="D7868" t="s">
        <v>68</v>
      </c>
      <c r="E7868" t="s">
        <v>34</v>
      </c>
      <c r="F7868" t="s">
        <v>35</v>
      </c>
      <c r="G7868" t="s">
        <v>36</v>
      </c>
      <c r="H7868" t="s">
        <v>37</v>
      </c>
      <c r="I7868" s="1">
        <v>42719</v>
      </c>
      <c r="J7868">
        <v>2016</v>
      </c>
      <c r="K7868" t="s">
        <v>77</v>
      </c>
      <c r="L7868" t="s">
        <v>78</v>
      </c>
      <c r="M7868" s="1">
        <v>42748</v>
      </c>
      <c r="N7868">
        <v>29</v>
      </c>
      <c r="O7868">
        <f>STANDARDIZE(N7868,$N$8,$N$9)</f>
        <v>-0.11636996746152814</v>
      </c>
      <c r="P7868">
        <f>ABS($J$3-O7868)</f>
        <v>0.41099625631536219</v>
      </c>
      <c r="Q7868">
        <f>ABS($J$4-O7868)</f>
        <v>2.3051529158557269</v>
      </c>
      <c r="R7868">
        <f>ABS($J$5-O7868)</f>
        <v>3.5738804896988025E-2</v>
      </c>
      <c r="S7868">
        <f>ABS($J$6-O7868)</f>
        <v>0.55395147590331428</v>
      </c>
      <c r="T7868">
        <f>MIN(P7868:S7868)</f>
        <v>3.5738804896988025E-2</v>
      </c>
      <c r="U7868">
        <f>MATCH(T7868,P7868:S7868, 0)</f>
        <v>3</v>
      </c>
    </row>
    <row r="7869" spans="1:21" x14ac:dyDescent="0.35">
      <c r="A7869">
        <v>3</v>
      </c>
      <c r="B7869">
        <v>7858</v>
      </c>
      <c r="C7869" t="s">
        <v>288</v>
      </c>
      <c r="D7869" t="s">
        <v>289</v>
      </c>
      <c r="E7869" t="s">
        <v>84</v>
      </c>
      <c r="F7869" t="s">
        <v>85</v>
      </c>
      <c r="G7869" t="s">
        <v>333</v>
      </c>
      <c r="H7869" t="s">
        <v>334</v>
      </c>
      <c r="I7869" s="1">
        <v>42719</v>
      </c>
      <c r="J7869">
        <v>2016</v>
      </c>
      <c r="K7869" t="s">
        <v>77</v>
      </c>
      <c r="L7869" t="s">
        <v>78</v>
      </c>
      <c r="M7869" s="1">
        <v>42749</v>
      </c>
      <c r="N7869">
        <v>30</v>
      </c>
      <c r="O7869">
        <f>STANDARDIZE(N7869,$N$8,$N$9)</f>
        <v>-9.8500565013034141E-2</v>
      </c>
      <c r="P7869">
        <f>ABS($J$3-O7869)</f>
        <v>0.42886565876385618</v>
      </c>
      <c r="Q7869">
        <f>ABS($J$4-O7869)</f>
        <v>2.2872835134072331</v>
      </c>
      <c r="R7869">
        <f>ABS($J$5-O7869)</f>
        <v>5.3608207345482023E-2</v>
      </c>
      <c r="S7869">
        <f>ABS($J$6-O7869)</f>
        <v>0.53608207345482028</v>
      </c>
      <c r="T7869">
        <f>MIN(P7869:S7869)</f>
        <v>5.3608207345482023E-2</v>
      </c>
      <c r="U7869">
        <f>MATCH(T7869,P7869:S7869, 0)</f>
        <v>3</v>
      </c>
    </row>
    <row r="7870" spans="1:21" x14ac:dyDescent="0.35">
      <c r="A7870">
        <v>4</v>
      </c>
      <c r="B7870">
        <v>7859</v>
      </c>
      <c r="C7870" t="s">
        <v>14</v>
      </c>
      <c r="D7870" t="s">
        <v>15</v>
      </c>
      <c r="E7870" t="s">
        <v>24</v>
      </c>
      <c r="F7870" t="s">
        <v>25</v>
      </c>
      <c r="G7870" t="s">
        <v>26</v>
      </c>
      <c r="H7870" t="s">
        <v>27</v>
      </c>
      <c r="I7870" s="1">
        <v>42719</v>
      </c>
      <c r="J7870">
        <v>2016</v>
      </c>
      <c r="K7870" t="s">
        <v>41</v>
      </c>
      <c r="L7870" t="s">
        <v>42</v>
      </c>
      <c r="M7870" s="1">
        <v>42888</v>
      </c>
      <c r="N7870">
        <v>53</v>
      </c>
      <c r="O7870">
        <f>STANDARDIZE(N7870,$N$8,$N$9)</f>
        <v>0.31249569130232807</v>
      </c>
      <c r="P7870">
        <f>ABS($J$3-O7870)</f>
        <v>0.83986191507921837</v>
      </c>
      <c r="Q7870">
        <f>ABS($J$4-O7870)</f>
        <v>1.8762872570918709</v>
      </c>
      <c r="R7870">
        <f>ABS($J$5-O7870)</f>
        <v>0.46460446366084424</v>
      </c>
      <c r="S7870">
        <f>ABS($J$6-O7870)</f>
        <v>0.12508581713945804</v>
      </c>
      <c r="T7870">
        <f>MIN(P7870:S7870)</f>
        <v>0.12508581713945804</v>
      </c>
      <c r="U7870">
        <f>MATCH(T7870,P7870:S7870, 0)</f>
        <v>4</v>
      </c>
    </row>
    <row r="7871" spans="1:21" x14ac:dyDescent="0.35">
      <c r="A7871">
        <v>3</v>
      </c>
      <c r="B7871">
        <v>7860</v>
      </c>
      <c r="C7871" t="s">
        <v>67</v>
      </c>
      <c r="D7871" t="s">
        <v>68</v>
      </c>
      <c r="E7871" t="s">
        <v>163</v>
      </c>
      <c r="F7871" t="s">
        <v>59</v>
      </c>
      <c r="G7871" t="s">
        <v>164</v>
      </c>
      <c r="H7871" t="s">
        <v>165</v>
      </c>
      <c r="I7871" s="1">
        <v>42720</v>
      </c>
      <c r="J7871">
        <v>2016</v>
      </c>
      <c r="K7871" t="s">
        <v>77</v>
      </c>
      <c r="L7871" t="s">
        <v>78</v>
      </c>
      <c r="M7871" s="1">
        <v>42795</v>
      </c>
      <c r="N7871">
        <v>18</v>
      </c>
      <c r="O7871">
        <f>STANDARDIZE(N7871,$N$8,$N$9)</f>
        <v>-0.31293339439496226</v>
      </c>
      <c r="P7871">
        <f>ABS($J$3-O7871)</f>
        <v>0.21443282938192809</v>
      </c>
      <c r="Q7871">
        <f>ABS($J$4-O7871)</f>
        <v>2.5017163427891611</v>
      </c>
      <c r="R7871">
        <f>ABS($J$5-O7871)</f>
        <v>0.1608246220364461</v>
      </c>
      <c r="S7871">
        <f>ABS($J$6-O7871)</f>
        <v>0.75051490283674838</v>
      </c>
      <c r="T7871">
        <f>MIN(P7871:S7871)</f>
        <v>0.1608246220364461</v>
      </c>
      <c r="U7871">
        <f>MATCH(T7871,P7871:S7871, 0)</f>
        <v>3</v>
      </c>
    </row>
    <row r="7872" spans="1:21" x14ac:dyDescent="0.35">
      <c r="A7872">
        <v>3</v>
      </c>
      <c r="B7872">
        <v>7861</v>
      </c>
      <c r="C7872" t="s">
        <v>30</v>
      </c>
      <c r="D7872" t="s">
        <v>31</v>
      </c>
      <c r="E7872" t="s">
        <v>24</v>
      </c>
      <c r="F7872" t="s">
        <v>25</v>
      </c>
      <c r="G7872" t="s">
        <v>26</v>
      </c>
      <c r="H7872" t="s">
        <v>27</v>
      </c>
      <c r="I7872" s="1">
        <v>42720</v>
      </c>
      <c r="J7872">
        <v>2016</v>
      </c>
      <c r="K7872" t="s">
        <v>20</v>
      </c>
      <c r="L7872" t="s">
        <v>21</v>
      </c>
      <c r="M7872" s="1">
        <v>42887</v>
      </c>
      <c r="N7872">
        <v>21</v>
      </c>
      <c r="O7872">
        <f>STANDARDIZE(N7872,$N$8,$N$9)</f>
        <v>-0.25932518704948021</v>
      </c>
      <c r="P7872">
        <f>ABS($J$3-O7872)</f>
        <v>0.26804103672741014</v>
      </c>
      <c r="Q7872">
        <f>ABS($J$4-O7872)</f>
        <v>2.4481081354436793</v>
      </c>
      <c r="R7872">
        <f>ABS($J$5-O7872)</f>
        <v>0.10721641469096405</v>
      </c>
      <c r="S7872">
        <f>ABS($J$6-O7872)</f>
        <v>0.69690669549126638</v>
      </c>
      <c r="T7872">
        <f>MIN(P7872:S7872)</f>
        <v>0.10721641469096405</v>
      </c>
      <c r="U7872">
        <f>MATCH(T7872,P7872:S7872, 0)</f>
        <v>3</v>
      </c>
    </row>
    <row r="7873" spans="1:21" x14ac:dyDescent="0.35">
      <c r="A7873">
        <v>3</v>
      </c>
      <c r="B7873">
        <v>7862</v>
      </c>
      <c r="C7873" t="s">
        <v>172</v>
      </c>
      <c r="D7873" t="s">
        <v>173</v>
      </c>
      <c r="E7873" t="s">
        <v>24</v>
      </c>
      <c r="F7873" t="s">
        <v>25</v>
      </c>
      <c r="G7873" t="s">
        <v>26</v>
      </c>
      <c r="H7873" t="s">
        <v>27</v>
      </c>
      <c r="I7873" s="1">
        <v>42720</v>
      </c>
      <c r="J7873">
        <v>2016</v>
      </c>
      <c r="K7873" t="s">
        <v>28</v>
      </c>
      <c r="L7873" t="s">
        <v>29</v>
      </c>
      <c r="M7873" s="1">
        <v>42887</v>
      </c>
      <c r="N7873">
        <v>21</v>
      </c>
      <c r="O7873">
        <f>STANDARDIZE(N7873,$N$8,$N$9)</f>
        <v>-0.25932518704948021</v>
      </c>
      <c r="P7873">
        <f>ABS($J$3-O7873)</f>
        <v>0.26804103672741014</v>
      </c>
      <c r="Q7873">
        <f>ABS($J$4-O7873)</f>
        <v>2.4481081354436793</v>
      </c>
      <c r="R7873">
        <f>ABS($J$5-O7873)</f>
        <v>0.10721641469096405</v>
      </c>
      <c r="S7873">
        <f>ABS($J$6-O7873)</f>
        <v>0.69690669549126638</v>
      </c>
      <c r="T7873">
        <f>MIN(P7873:S7873)</f>
        <v>0.10721641469096405</v>
      </c>
      <c r="U7873">
        <f>MATCH(T7873,P7873:S7873, 0)</f>
        <v>3</v>
      </c>
    </row>
    <row r="7874" spans="1:21" x14ac:dyDescent="0.35">
      <c r="A7874">
        <v>3</v>
      </c>
      <c r="B7874">
        <v>7863</v>
      </c>
      <c r="C7874" t="s">
        <v>82</v>
      </c>
      <c r="D7874" t="s">
        <v>83</v>
      </c>
      <c r="E7874" t="s">
        <v>52</v>
      </c>
      <c r="F7874" t="s">
        <v>53</v>
      </c>
      <c r="G7874" t="s">
        <v>601</v>
      </c>
      <c r="H7874" t="s">
        <v>602</v>
      </c>
      <c r="I7874" s="1">
        <v>42720</v>
      </c>
      <c r="J7874">
        <v>2016</v>
      </c>
      <c r="K7874" t="s">
        <v>41</v>
      </c>
      <c r="L7874" t="s">
        <v>42</v>
      </c>
      <c r="M7874" s="1">
        <v>42759</v>
      </c>
      <c r="N7874">
        <v>39</v>
      </c>
      <c r="O7874">
        <f>STANDARDIZE(N7874,$N$8,$N$9)</f>
        <v>6.2324057023411948E-2</v>
      </c>
      <c r="P7874">
        <f>ABS($J$3-O7874)</f>
        <v>0.58969028080030228</v>
      </c>
      <c r="Q7874">
        <f>ABS($J$4-O7874)</f>
        <v>2.1264588913707869</v>
      </c>
      <c r="R7874">
        <f>ABS($J$5-O7874)</f>
        <v>0.21443282938192812</v>
      </c>
      <c r="S7874">
        <f>ABS($J$6-O7874)</f>
        <v>0.37525745141837419</v>
      </c>
      <c r="T7874">
        <f>MIN(P7874:S7874)</f>
        <v>0.21443282938192812</v>
      </c>
      <c r="U7874">
        <f>MATCH(T7874,P7874:S7874, 0)</f>
        <v>3</v>
      </c>
    </row>
    <row r="7875" spans="1:21" x14ac:dyDescent="0.35">
      <c r="A7875">
        <v>3</v>
      </c>
      <c r="B7875">
        <v>7864</v>
      </c>
      <c r="C7875" t="s">
        <v>14</v>
      </c>
      <c r="D7875" t="s">
        <v>15</v>
      </c>
      <c r="E7875" t="s">
        <v>52</v>
      </c>
      <c r="F7875" t="s">
        <v>53</v>
      </c>
      <c r="G7875" t="s">
        <v>54</v>
      </c>
      <c r="H7875" t="s">
        <v>55</v>
      </c>
      <c r="I7875" s="1">
        <v>42720</v>
      </c>
      <c r="J7875">
        <v>2016</v>
      </c>
      <c r="K7875" t="s">
        <v>28</v>
      </c>
      <c r="L7875" t="s">
        <v>29</v>
      </c>
      <c r="M7875" s="1">
        <v>42762</v>
      </c>
      <c r="N7875">
        <v>42</v>
      </c>
      <c r="O7875">
        <f>STANDARDIZE(N7875,$N$8,$N$9)</f>
        <v>0.11593226436889398</v>
      </c>
      <c r="P7875">
        <f>ABS($J$3-O7875)</f>
        <v>0.64329848814578439</v>
      </c>
      <c r="Q7875">
        <f>ABS($J$4-O7875)</f>
        <v>2.0728506840253051</v>
      </c>
      <c r="R7875">
        <f>ABS($J$5-O7875)</f>
        <v>0.26804103672741014</v>
      </c>
      <c r="S7875">
        <f>ABS($J$6-O7875)</f>
        <v>0.32164924407289214</v>
      </c>
      <c r="T7875">
        <f>MIN(P7875:S7875)</f>
        <v>0.26804103672741014</v>
      </c>
      <c r="U7875">
        <f>MATCH(T7875,P7875:S7875, 0)</f>
        <v>3</v>
      </c>
    </row>
    <row r="7876" spans="1:21" x14ac:dyDescent="0.35">
      <c r="A7876">
        <v>1</v>
      </c>
      <c r="B7876">
        <v>7865</v>
      </c>
      <c r="C7876" t="s">
        <v>649</v>
      </c>
      <c r="D7876" t="s">
        <v>650</v>
      </c>
      <c r="E7876" t="s">
        <v>79</v>
      </c>
      <c r="F7876" t="s">
        <v>35</v>
      </c>
      <c r="G7876" t="s">
        <v>80</v>
      </c>
      <c r="H7876" t="s">
        <v>81</v>
      </c>
      <c r="I7876" s="1">
        <v>42721</v>
      </c>
      <c r="J7876">
        <v>2016</v>
      </c>
      <c r="K7876" t="s">
        <v>41</v>
      </c>
      <c r="L7876" t="s">
        <v>42</v>
      </c>
      <c r="O7876">
        <f>STANDARDIZE(N7876,$N$8,$N$9)</f>
        <v>-0.63458263846785445</v>
      </c>
      <c r="P7876">
        <f>ABS($J$3-O7876)</f>
        <v>0.1072164146909641</v>
      </c>
      <c r="Q7876">
        <f>ABS($J$4-O7876)</f>
        <v>2.8233655868620535</v>
      </c>
      <c r="R7876">
        <f>ABS($J$5-O7876)</f>
        <v>0.48247386610933829</v>
      </c>
      <c r="S7876">
        <f>ABS($J$6-O7876)</f>
        <v>1.0721641469096406</v>
      </c>
      <c r="T7876">
        <f>MIN(P7876:S7876)</f>
        <v>0.1072164146909641</v>
      </c>
      <c r="U7876">
        <f>MATCH(T7876,P7876:S7876, 0)</f>
        <v>1</v>
      </c>
    </row>
    <row r="7877" spans="1:21" x14ac:dyDescent="0.35">
      <c r="A7877">
        <v>4</v>
      </c>
      <c r="B7877">
        <v>7866</v>
      </c>
      <c r="C7877" t="s">
        <v>14</v>
      </c>
      <c r="D7877" t="s">
        <v>15</v>
      </c>
      <c r="E7877" t="s">
        <v>16</v>
      </c>
      <c r="F7877" t="s">
        <v>17</v>
      </c>
      <c r="G7877" t="s">
        <v>18</v>
      </c>
      <c r="H7877" t="s">
        <v>19</v>
      </c>
      <c r="I7877" s="1">
        <v>42722</v>
      </c>
      <c r="J7877">
        <v>2016</v>
      </c>
      <c r="K7877" t="s">
        <v>41</v>
      </c>
      <c r="L7877" t="s">
        <v>42</v>
      </c>
      <c r="M7877" s="1">
        <v>42980</v>
      </c>
      <c r="N7877">
        <v>53</v>
      </c>
      <c r="O7877">
        <f>STANDARDIZE(N7877,$N$8,$N$9)</f>
        <v>0.31249569130232807</v>
      </c>
      <c r="P7877">
        <f>ABS($J$3-O7877)</f>
        <v>0.83986191507921837</v>
      </c>
      <c r="Q7877">
        <f>ABS($J$4-O7877)</f>
        <v>1.8762872570918709</v>
      </c>
      <c r="R7877">
        <f>ABS($J$5-O7877)</f>
        <v>0.46460446366084424</v>
      </c>
      <c r="S7877">
        <f>ABS($J$6-O7877)</f>
        <v>0.12508581713945804</v>
      </c>
      <c r="T7877">
        <f>MIN(P7877:S7877)</f>
        <v>0.12508581713945804</v>
      </c>
      <c r="U7877">
        <f>MATCH(T7877,P7877:S7877, 0)</f>
        <v>4</v>
      </c>
    </row>
    <row r="7878" spans="1:21" x14ac:dyDescent="0.35">
      <c r="A7878">
        <v>1</v>
      </c>
      <c r="B7878">
        <v>7867</v>
      </c>
      <c r="C7878" t="s">
        <v>67</v>
      </c>
      <c r="D7878" t="s">
        <v>68</v>
      </c>
      <c r="E7878" t="s">
        <v>52</v>
      </c>
      <c r="F7878" t="s">
        <v>53</v>
      </c>
      <c r="G7878" t="s">
        <v>601</v>
      </c>
      <c r="H7878" t="s">
        <v>602</v>
      </c>
      <c r="I7878" s="1">
        <v>42723</v>
      </c>
      <c r="J7878">
        <v>2016</v>
      </c>
      <c r="K7878" t="s">
        <v>41</v>
      </c>
      <c r="L7878" t="s">
        <v>42</v>
      </c>
      <c r="O7878">
        <f>STANDARDIZE(N7878,$N$8,$N$9)</f>
        <v>-0.63458263846785445</v>
      </c>
      <c r="P7878">
        <f>ABS($J$3-O7878)</f>
        <v>0.1072164146909641</v>
      </c>
      <c r="Q7878">
        <f>ABS($J$4-O7878)</f>
        <v>2.8233655868620535</v>
      </c>
      <c r="R7878">
        <f>ABS($J$5-O7878)</f>
        <v>0.48247386610933829</v>
      </c>
      <c r="S7878">
        <f>ABS($J$6-O7878)</f>
        <v>1.0721641469096406</v>
      </c>
      <c r="T7878">
        <f>MIN(P7878:S7878)</f>
        <v>0.1072164146909641</v>
      </c>
      <c r="U7878">
        <f>MATCH(T7878,P7878:S7878, 0)</f>
        <v>1</v>
      </c>
    </row>
    <row r="7879" spans="1:21" x14ac:dyDescent="0.35">
      <c r="A7879">
        <v>1</v>
      </c>
      <c r="B7879">
        <v>7868</v>
      </c>
      <c r="C7879" t="s">
        <v>14</v>
      </c>
      <c r="D7879" t="s">
        <v>15</v>
      </c>
      <c r="E7879" t="s">
        <v>131</v>
      </c>
      <c r="F7879" t="s">
        <v>132</v>
      </c>
      <c r="G7879" t="s">
        <v>133</v>
      </c>
      <c r="H7879" t="s">
        <v>134</v>
      </c>
      <c r="I7879" s="1">
        <v>42723</v>
      </c>
      <c r="J7879">
        <v>2016</v>
      </c>
      <c r="K7879" t="s">
        <v>577</v>
      </c>
      <c r="L7879" t="s">
        <v>578</v>
      </c>
      <c r="M7879" s="1">
        <v>42727</v>
      </c>
      <c r="N7879">
        <v>4</v>
      </c>
      <c r="O7879">
        <f>STANDARDIZE(N7879,$N$8,$N$9)</f>
        <v>-0.56310502867387835</v>
      </c>
      <c r="P7879">
        <f>ABS($J$3-O7879)</f>
        <v>3.5738804896987997E-2</v>
      </c>
      <c r="Q7879">
        <f>ABS($J$4-O7879)</f>
        <v>2.7518879770680771</v>
      </c>
      <c r="R7879">
        <f>ABS($J$5-O7879)</f>
        <v>0.41099625631536219</v>
      </c>
      <c r="S7879">
        <f>ABS($J$6-O7879)</f>
        <v>1.0006865371156644</v>
      </c>
      <c r="T7879">
        <f>MIN(P7879:S7879)</f>
        <v>3.5738804896987997E-2</v>
      </c>
      <c r="U7879">
        <f>MATCH(T7879,P7879:S7879, 0)</f>
        <v>1</v>
      </c>
    </row>
    <row r="7880" spans="1:21" x14ac:dyDescent="0.35">
      <c r="A7880">
        <v>3</v>
      </c>
      <c r="B7880">
        <v>7869</v>
      </c>
      <c r="C7880" t="s">
        <v>14</v>
      </c>
      <c r="D7880" t="s">
        <v>15</v>
      </c>
      <c r="E7880" t="s">
        <v>131</v>
      </c>
      <c r="F7880" t="s">
        <v>132</v>
      </c>
      <c r="G7880" t="s">
        <v>133</v>
      </c>
      <c r="H7880" t="s">
        <v>134</v>
      </c>
      <c r="I7880" s="1">
        <v>42723</v>
      </c>
      <c r="J7880">
        <v>2016</v>
      </c>
      <c r="K7880" t="s">
        <v>77</v>
      </c>
      <c r="L7880" t="s">
        <v>78</v>
      </c>
      <c r="M7880" s="1">
        <v>42856</v>
      </c>
      <c r="N7880">
        <v>17</v>
      </c>
      <c r="O7880">
        <f>STANDARDIZE(N7880,$N$8,$N$9)</f>
        <v>-0.33080279684345626</v>
      </c>
      <c r="P7880">
        <f>ABS($J$3-O7880)</f>
        <v>0.19656342693343409</v>
      </c>
      <c r="Q7880">
        <f>ABS($J$4-O7880)</f>
        <v>2.5195857452376553</v>
      </c>
      <c r="R7880">
        <f>ABS($J$5-O7880)</f>
        <v>0.17869402448494009</v>
      </c>
      <c r="S7880">
        <f>ABS($J$6-O7880)</f>
        <v>0.76838430528524237</v>
      </c>
      <c r="T7880">
        <f>MIN(P7880:S7880)</f>
        <v>0.17869402448494009</v>
      </c>
      <c r="U7880">
        <f>MATCH(T7880,P7880:S7880, 0)</f>
        <v>3</v>
      </c>
    </row>
    <row r="7881" spans="1:21" x14ac:dyDescent="0.35">
      <c r="A7881">
        <v>3</v>
      </c>
      <c r="B7881">
        <v>7870</v>
      </c>
      <c r="C7881" t="s">
        <v>14</v>
      </c>
      <c r="D7881" t="s">
        <v>15</v>
      </c>
      <c r="E7881" t="s">
        <v>131</v>
      </c>
      <c r="F7881" t="s">
        <v>132</v>
      </c>
      <c r="G7881" t="s">
        <v>133</v>
      </c>
      <c r="H7881" t="s">
        <v>134</v>
      </c>
      <c r="I7881" s="1">
        <v>42723</v>
      </c>
      <c r="J7881">
        <v>2016</v>
      </c>
      <c r="K7881" t="s">
        <v>77</v>
      </c>
      <c r="L7881" t="s">
        <v>78</v>
      </c>
      <c r="M7881" s="1">
        <v>42856</v>
      </c>
      <c r="N7881">
        <v>17</v>
      </c>
      <c r="O7881">
        <f>STANDARDIZE(N7881,$N$8,$N$9)</f>
        <v>-0.33080279684345626</v>
      </c>
      <c r="P7881">
        <f>ABS($J$3-O7881)</f>
        <v>0.19656342693343409</v>
      </c>
      <c r="Q7881">
        <f>ABS($J$4-O7881)</f>
        <v>2.5195857452376553</v>
      </c>
      <c r="R7881">
        <f>ABS($J$5-O7881)</f>
        <v>0.17869402448494009</v>
      </c>
      <c r="S7881">
        <f>ABS($J$6-O7881)</f>
        <v>0.76838430528524237</v>
      </c>
      <c r="T7881">
        <f>MIN(P7881:S7881)</f>
        <v>0.17869402448494009</v>
      </c>
      <c r="U7881">
        <f>MATCH(T7881,P7881:S7881, 0)</f>
        <v>3</v>
      </c>
    </row>
    <row r="7882" spans="1:21" x14ac:dyDescent="0.35">
      <c r="A7882">
        <v>3</v>
      </c>
      <c r="B7882">
        <v>7871</v>
      </c>
      <c r="C7882" t="s">
        <v>14</v>
      </c>
      <c r="D7882" t="s">
        <v>15</v>
      </c>
      <c r="E7882" t="s">
        <v>131</v>
      </c>
      <c r="F7882" t="s">
        <v>132</v>
      </c>
      <c r="G7882" t="s">
        <v>133</v>
      </c>
      <c r="H7882" t="s">
        <v>134</v>
      </c>
      <c r="I7882" s="1">
        <v>42723</v>
      </c>
      <c r="J7882">
        <v>2016</v>
      </c>
      <c r="K7882" t="s">
        <v>77</v>
      </c>
      <c r="L7882" t="s">
        <v>78</v>
      </c>
      <c r="M7882" s="1">
        <v>42856</v>
      </c>
      <c r="N7882">
        <v>17</v>
      </c>
      <c r="O7882">
        <f>STANDARDIZE(N7882,$N$8,$N$9)</f>
        <v>-0.33080279684345626</v>
      </c>
      <c r="P7882">
        <f>ABS($J$3-O7882)</f>
        <v>0.19656342693343409</v>
      </c>
      <c r="Q7882">
        <f>ABS($J$4-O7882)</f>
        <v>2.5195857452376553</v>
      </c>
      <c r="R7882">
        <f>ABS($J$5-O7882)</f>
        <v>0.17869402448494009</v>
      </c>
      <c r="S7882">
        <f>ABS($J$6-O7882)</f>
        <v>0.76838430528524237</v>
      </c>
      <c r="T7882">
        <f>MIN(P7882:S7882)</f>
        <v>0.17869402448494009</v>
      </c>
      <c r="U7882">
        <f>MATCH(T7882,P7882:S7882, 0)</f>
        <v>3</v>
      </c>
    </row>
    <row r="7883" spans="1:21" x14ac:dyDescent="0.35">
      <c r="A7883">
        <v>3</v>
      </c>
      <c r="B7883">
        <v>7872</v>
      </c>
      <c r="C7883" t="s">
        <v>30</v>
      </c>
      <c r="D7883" t="s">
        <v>31</v>
      </c>
      <c r="E7883" t="s">
        <v>52</v>
      </c>
      <c r="F7883" t="s">
        <v>53</v>
      </c>
      <c r="G7883" t="s">
        <v>54</v>
      </c>
      <c r="H7883" t="s">
        <v>55</v>
      </c>
      <c r="I7883" s="1">
        <v>42723</v>
      </c>
      <c r="J7883">
        <v>2016</v>
      </c>
      <c r="K7883" t="s">
        <v>233</v>
      </c>
      <c r="L7883" t="s">
        <v>234</v>
      </c>
      <c r="M7883" s="1">
        <v>42887</v>
      </c>
      <c r="N7883">
        <v>18</v>
      </c>
      <c r="O7883">
        <f>STANDARDIZE(N7883,$N$8,$N$9)</f>
        <v>-0.31293339439496226</v>
      </c>
      <c r="P7883">
        <f>ABS($J$3-O7883)</f>
        <v>0.21443282938192809</v>
      </c>
      <c r="Q7883">
        <f>ABS($J$4-O7883)</f>
        <v>2.5017163427891611</v>
      </c>
      <c r="R7883">
        <f>ABS($J$5-O7883)</f>
        <v>0.1608246220364461</v>
      </c>
      <c r="S7883">
        <f>ABS($J$6-O7883)</f>
        <v>0.75051490283674838</v>
      </c>
      <c r="T7883">
        <f>MIN(P7883:S7883)</f>
        <v>0.1608246220364461</v>
      </c>
      <c r="U7883">
        <f>MATCH(T7883,P7883:S7883, 0)</f>
        <v>3</v>
      </c>
    </row>
    <row r="7884" spans="1:21" x14ac:dyDescent="0.35">
      <c r="A7884">
        <v>3</v>
      </c>
      <c r="B7884">
        <v>7873</v>
      </c>
      <c r="C7884" t="s">
        <v>14</v>
      </c>
      <c r="D7884" t="s">
        <v>15</v>
      </c>
      <c r="E7884" t="s">
        <v>131</v>
      </c>
      <c r="F7884" t="s">
        <v>132</v>
      </c>
      <c r="G7884" t="s">
        <v>133</v>
      </c>
      <c r="H7884" t="s">
        <v>134</v>
      </c>
      <c r="I7884" s="1">
        <v>42723</v>
      </c>
      <c r="J7884">
        <v>2016</v>
      </c>
      <c r="K7884" t="s">
        <v>77</v>
      </c>
      <c r="L7884" t="s">
        <v>78</v>
      </c>
      <c r="M7884" s="1">
        <v>42887</v>
      </c>
      <c r="N7884">
        <v>18</v>
      </c>
      <c r="O7884">
        <f>STANDARDIZE(N7884,$N$8,$N$9)</f>
        <v>-0.31293339439496226</v>
      </c>
      <c r="P7884">
        <f>ABS($J$3-O7884)</f>
        <v>0.21443282938192809</v>
      </c>
      <c r="Q7884">
        <f>ABS($J$4-O7884)</f>
        <v>2.5017163427891611</v>
      </c>
      <c r="R7884">
        <f>ABS($J$5-O7884)</f>
        <v>0.1608246220364461</v>
      </c>
      <c r="S7884">
        <f>ABS($J$6-O7884)</f>
        <v>0.75051490283674838</v>
      </c>
      <c r="T7884">
        <f>MIN(P7884:S7884)</f>
        <v>0.1608246220364461</v>
      </c>
      <c r="U7884">
        <f>MATCH(T7884,P7884:S7884, 0)</f>
        <v>3</v>
      </c>
    </row>
    <row r="7885" spans="1:21" x14ac:dyDescent="0.35">
      <c r="A7885">
        <v>3</v>
      </c>
      <c r="B7885">
        <v>7874</v>
      </c>
      <c r="C7885" t="s">
        <v>14</v>
      </c>
      <c r="D7885" t="s">
        <v>15</v>
      </c>
      <c r="E7885" t="s">
        <v>131</v>
      </c>
      <c r="F7885" t="s">
        <v>132</v>
      </c>
      <c r="G7885" t="s">
        <v>133</v>
      </c>
      <c r="H7885" t="s">
        <v>134</v>
      </c>
      <c r="I7885" s="1">
        <v>42723</v>
      </c>
      <c r="J7885">
        <v>2016</v>
      </c>
      <c r="K7885" t="s">
        <v>77</v>
      </c>
      <c r="L7885" t="s">
        <v>78</v>
      </c>
      <c r="M7885" s="1">
        <v>42887</v>
      </c>
      <c r="N7885">
        <v>18</v>
      </c>
      <c r="O7885">
        <f>STANDARDIZE(N7885,$N$8,$N$9)</f>
        <v>-0.31293339439496226</v>
      </c>
      <c r="P7885">
        <f>ABS($J$3-O7885)</f>
        <v>0.21443282938192809</v>
      </c>
      <c r="Q7885">
        <f>ABS($J$4-O7885)</f>
        <v>2.5017163427891611</v>
      </c>
      <c r="R7885">
        <f>ABS($J$5-O7885)</f>
        <v>0.1608246220364461</v>
      </c>
      <c r="S7885">
        <f>ABS($J$6-O7885)</f>
        <v>0.75051490283674838</v>
      </c>
      <c r="T7885">
        <f>MIN(P7885:S7885)</f>
        <v>0.1608246220364461</v>
      </c>
      <c r="U7885">
        <f>MATCH(T7885,P7885:S7885, 0)</f>
        <v>3</v>
      </c>
    </row>
    <row r="7886" spans="1:21" x14ac:dyDescent="0.35">
      <c r="A7886">
        <v>3</v>
      </c>
      <c r="B7886">
        <v>7875</v>
      </c>
      <c r="C7886" t="s">
        <v>67</v>
      </c>
      <c r="D7886" t="s">
        <v>68</v>
      </c>
      <c r="E7886" t="s">
        <v>131</v>
      </c>
      <c r="F7886" t="s">
        <v>132</v>
      </c>
      <c r="G7886" t="s">
        <v>133</v>
      </c>
      <c r="H7886" t="s">
        <v>134</v>
      </c>
      <c r="I7886" s="1">
        <v>42723</v>
      </c>
      <c r="J7886">
        <v>2016</v>
      </c>
      <c r="K7886" t="s">
        <v>77</v>
      </c>
      <c r="L7886" t="s">
        <v>78</v>
      </c>
      <c r="M7886" s="1">
        <v>43040</v>
      </c>
      <c r="N7886">
        <v>23</v>
      </c>
      <c r="O7886">
        <f>STANDARDIZE(N7886,$N$8,$N$9)</f>
        <v>-0.22358638215249221</v>
      </c>
      <c r="P7886">
        <f>ABS($J$3-O7886)</f>
        <v>0.30377984162439814</v>
      </c>
      <c r="Q7886">
        <f>ABS($J$4-O7886)</f>
        <v>2.4123693305466913</v>
      </c>
      <c r="R7886">
        <f>ABS($J$5-O7886)</f>
        <v>7.1477609793976049E-2</v>
      </c>
      <c r="S7886">
        <f>ABS($J$6-O7886)</f>
        <v>0.66116789059427838</v>
      </c>
      <c r="T7886">
        <f>MIN(P7886:S7886)</f>
        <v>7.1477609793976049E-2</v>
      </c>
      <c r="U7886">
        <f>MATCH(T7886,P7886:S7886, 0)</f>
        <v>3</v>
      </c>
    </row>
    <row r="7887" spans="1:21" x14ac:dyDescent="0.35">
      <c r="A7887">
        <v>3</v>
      </c>
      <c r="B7887">
        <v>7876</v>
      </c>
      <c r="C7887" t="s">
        <v>30</v>
      </c>
      <c r="D7887" t="s">
        <v>31</v>
      </c>
      <c r="E7887" t="s">
        <v>131</v>
      </c>
      <c r="F7887" t="s">
        <v>132</v>
      </c>
      <c r="G7887" t="s">
        <v>133</v>
      </c>
      <c r="H7887" t="s">
        <v>134</v>
      </c>
      <c r="I7887" s="1">
        <v>42723</v>
      </c>
      <c r="J7887">
        <v>2016</v>
      </c>
      <c r="K7887" t="s">
        <v>77</v>
      </c>
      <c r="L7887" t="s">
        <v>78</v>
      </c>
      <c r="M7887" s="1">
        <v>43070</v>
      </c>
      <c r="N7887">
        <v>24</v>
      </c>
      <c r="O7887">
        <f>STANDARDIZE(N7887,$N$8,$N$9)</f>
        <v>-0.20571697970399819</v>
      </c>
      <c r="P7887">
        <f>ABS($J$3-O7887)</f>
        <v>0.32164924407289219</v>
      </c>
      <c r="Q7887">
        <f>ABS($J$4-O7887)</f>
        <v>2.3944999280981971</v>
      </c>
      <c r="R7887">
        <f>ABS($J$5-O7887)</f>
        <v>5.3608207345482023E-2</v>
      </c>
      <c r="S7887">
        <f>ABS($J$6-O7887)</f>
        <v>0.64329848814578428</v>
      </c>
      <c r="T7887">
        <f>MIN(P7887:S7887)</f>
        <v>5.3608207345482023E-2</v>
      </c>
      <c r="U7887">
        <f>MATCH(T7887,P7887:S7887, 0)</f>
        <v>3</v>
      </c>
    </row>
    <row r="7888" spans="1:21" x14ac:dyDescent="0.35">
      <c r="A7888">
        <v>3</v>
      </c>
      <c r="B7888">
        <v>7877</v>
      </c>
      <c r="C7888" t="s">
        <v>67</v>
      </c>
      <c r="D7888" t="s">
        <v>68</v>
      </c>
      <c r="E7888" t="s">
        <v>131</v>
      </c>
      <c r="F7888" t="s">
        <v>132</v>
      </c>
      <c r="G7888" t="s">
        <v>133</v>
      </c>
      <c r="H7888" t="s">
        <v>134</v>
      </c>
      <c r="I7888" s="1">
        <v>42723</v>
      </c>
      <c r="J7888">
        <v>2016</v>
      </c>
      <c r="K7888" t="s">
        <v>77</v>
      </c>
      <c r="L7888" t="s">
        <v>78</v>
      </c>
      <c r="M7888" s="1">
        <v>42761</v>
      </c>
      <c r="N7888">
        <v>38</v>
      </c>
      <c r="O7888">
        <f>STANDARDIZE(N7888,$N$8,$N$9)</f>
        <v>4.4454654574917936E-2</v>
      </c>
      <c r="P7888">
        <f>ABS($J$3-O7888)</f>
        <v>0.57182087835180828</v>
      </c>
      <c r="Q7888">
        <f>ABS($J$4-O7888)</f>
        <v>2.1443282938192811</v>
      </c>
      <c r="R7888">
        <f>ABS($J$5-O7888)</f>
        <v>0.19656342693343409</v>
      </c>
      <c r="S7888">
        <f>ABS($J$6-O7888)</f>
        <v>0.39312685386686819</v>
      </c>
      <c r="T7888">
        <f>MIN(P7888:S7888)</f>
        <v>0.19656342693343409</v>
      </c>
      <c r="U7888">
        <f>MATCH(T7888,P7888:S7888, 0)</f>
        <v>3</v>
      </c>
    </row>
    <row r="7889" spans="1:21" x14ac:dyDescent="0.35">
      <c r="A7889">
        <v>3</v>
      </c>
      <c r="B7889">
        <v>7878</v>
      </c>
      <c r="C7889" t="s">
        <v>14</v>
      </c>
      <c r="D7889" t="s">
        <v>15</v>
      </c>
      <c r="E7889" t="s">
        <v>131</v>
      </c>
      <c r="F7889" t="s">
        <v>132</v>
      </c>
      <c r="G7889" t="s">
        <v>133</v>
      </c>
      <c r="H7889" t="s">
        <v>134</v>
      </c>
      <c r="I7889" s="1">
        <v>42723</v>
      </c>
      <c r="J7889">
        <v>2016</v>
      </c>
      <c r="K7889" t="s">
        <v>77</v>
      </c>
      <c r="L7889" t="s">
        <v>78</v>
      </c>
      <c r="M7889" s="1">
        <v>42761</v>
      </c>
      <c r="N7889">
        <v>38</v>
      </c>
      <c r="O7889">
        <f>STANDARDIZE(N7889,$N$8,$N$9)</f>
        <v>4.4454654574917936E-2</v>
      </c>
      <c r="P7889">
        <f>ABS($J$3-O7889)</f>
        <v>0.57182087835180828</v>
      </c>
      <c r="Q7889">
        <f>ABS($J$4-O7889)</f>
        <v>2.1443282938192811</v>
      </c>
      <c r="R7889">
        <f>ABS($J$5-O7889)</f>
        <v>0.19656342693343409</v>
      </c>
      <c r="S7889">
        <f>ABS($J$6-O7889)</f>
        <v>0.39312685386686819</v>
      </c>
      <c r="T7889">
        <f>MIN(P7889:S7889)</f>
        <v>0.19656342693343409</v>
      </c>
      <c r="U7889">
        <f>MATCH(T7889,P7889:S7889, 0)</f>
        <v>3</v>
      </c>
    </row>
    <row r="7890" spans="1:21" x14ac:dyDescent="0.35">
      <c r="A7890">
        <v>3</v>
      </c>
      <c r="B7890">
        <v>7879</v>
      </c>
      <c r="C7890" t="s">
        <v>67</v>
      </c>
      <c r="D7890" t="s">
        <v>68</v>
      </c>
      <c r="E7890" t="s">
        <v>131</v>
      </c>
      <c r="F7890" t="s">
        <v>132</v>
      </c>
      <c r="G7890" t="s">
        <v>133</v>
      </c>
      <c r="H7890" t="s">
        <v>134</v>
      </c>
      <c r="I7890" s="1">
        <v>42723</v>
      </c>
      <c r="J7890">
        <v>2016</v>
      </c>
      <c r="K7890" t="s">
        <v>77</v>
      </c>
      <c r="L7890" t="s">
        <v>78</v>
      </c>
      <c r="M7890" s="1">
        <v>42761</v>
      </c>
      <c r="N7890">
        <v>38</v>
      </c>
      <c r="O7890">
        <f>STANDARDIZE(N7890,$N$8,$N$9)</f>
        <v>4.4454654574917936E-2</v>
      </c>
      <c r="P7890">
        <f>ABS($J$3-O7890)</f>
        <v>0.57182087835180828</v>
      </c>
      <c r="Q7890">
        <f>ABS($J$4-O7890)</f>
        <v>2.1443282938192811</v>
      </c>
      <c r="R7890">
        <f>ABS($J$5-O7890)</f>
        <v>0.19656342693343409</v>
      </c>
      <c r="S7890">
        <f>ABS($J$6-O7890)</f>
        <v>0.39312685386686819</v>
      </c>
      <c r="T7890">
        <f>MIN(P7890:S7890)</f>
        <v>0.19656342693343409</v>
      </c>
      <c r="U7890">
        <f>MATCH(T7890,P7890:S7890, 0)</f>
        <v>3</v>
      </c>
    </row>
    <row r="7891" spans="1:21" x14ac:dyDescent="0.35">
      <c r="A7891">
        <v>4</v>
      </c>
      <c r="B7891">
        <v>7880</v>
      </c>
      <c r="C7891" t="s">
        <v>14</v>
      </c>
      <c r="D7891" t="s">
        <v>15</v>
      </c>
      <c r="E7891" t="s">
        <v>43</v>
      </c>
      <c r="F7891" t="s">
        <v>35</v>
      </c>
      <c r="G7891" t="s">
        <v>127</v>
      </c>
      <c r="H7891" t="s">
        <v>128</v>
      </c>
      <c r="I7891" s="1">
        <v>42723</v>
      </c>
      <c r="J7891">
        <v>2016</v>
      </c>
      <c r="K7891" t="s">
        <v>20</v>
      </c>
      <c r="L7891" t="s">
        <v>21</v>
      </c>
      <c r="M7891" s="1">
        <v>42780</v>
      </c>
      <c r="N7891">
        <v>57</v>
      </c>
      <c r="O7891">
        <f>STANDARDIZE(N7891,$N$8,$N$9)</f>
        <v>0.38397330109630412</v>
      </c>
      <c r="P7891">
        <f>ABS($J$3-O7891)</f>
        <v>0.91133952487319447</v>
      </c>
      <c r="Q7891">
        <f>ABS($J$4-O7891)</f>
        <v>1.8048096472978949</v>
      </c>
      <c r="R7891">
        <f>ABS($J$5-O7891)</f>
        <v>0.53608207345482028</v>
      </c>
      <c r="S7891">
        <f>ABS($J$6-O7891)</f>
        <v>5.3608207345481995E-2</v>
      </c>
      <c r="T7891">
        <f>MIN(P7891:S7891)</f>
        <v>5.3608207345481995E-2</v>
      </c>
      <c r="U7891">
        <f>MATCH(T7891,P7891:S7891, 0)</f>
        <v>4</v>
      </c>
    </row>
    <row r="7892" spans="1:21" x14ac:dyDescent="0.35">
      <c r="A7892">
        <v>1</v>
      </c>
      <c r="B7892">
        <v>7881</v>
      </c>
      <c r="C7892" t="s">
        <v>135</v>
      </c>
      <c r="D7892" t="s">
        <v>136</v>
      </c>
      <c r="E7892" t="s">
        <v>131</v>
      </c>
      <c r="F7892" t="s">
        <v>132</v>
      </c>
      <c r="G7892" t="s">
        <v>133</v>
      </c>
      <c r="H7892" t="s">
        <v>134</v>
      </c>
      <c r="I7892" s="1">
        <v>42724</v>
      </c>
      <c r="J7892">
        <v>2016</v>
      </c>
      <c r="K7892" t="s">
        <v>331</v>
      </c>
      <c r="L7892" t="s">
        <v>332</v>
      </c>
      <c r="M7892" s="1">
        <v>42725</v>
      </c>
      <c r="N7892">
        <v>1</v>
      </c>
      <c r="O7892">
        <f>STANDARDIZE(N7892,$N$8,$N$9)</f>
        <v>-0.61671323601936046</v>
      </c>
      <c r="P7892">
        <f>ABS($J$3-O7892)</f>
        <v>8.9347012242470103E-2</v>
      </c>
      <c r="Q7892">
        <f>ABS($J$4-O7892)</f>
        <v>2.8054961844135593</v>
      </c>
      <c r="R7892">
        <f>ABS($J$5-O7892)</f>
        <v>0.46460446366084429</v>
      </c>
      <c r="S7892">
        <f>ABS($J$6-O7892)</f>
        <v>1.0542947444611466</v>
      </c>
      <c r="T7892">
        <f>MIN(P7892:S7892)</f>
        <v>8.9347012242470103E-2</v>
      </c>
      <c r="U7892">
        <f>MATCH(T7892,P7892:S7892, 0)</f>
        <v>1</v>
      </c>
    </row>
    <row r="7893" spans="1:21" x14ac:dyDescent="0.35">
      <c r="A7893">
        <v>1</v>
      </c>
      <c r="B7893">
        <v>7882</v>
      </c>
      <c r="C7893" t="s">
        <v>14</v>
      </c>
      <c r="D7893" t="s">
        <v>15</v>
      </c>
      <c r="E7893" t="s">
        <v>131</v>
      </c>
      <c r="F7893" t="s">
        <v>132</v>
      </c>
      <c r="G7893" t="s">
        <v>133</v>
      </c>
      <c r="H7893" t="s">
        <v>134</v>
      </c>
      <c r="I7893" s="1">
        <v>42724</v>
      </c>
      <c r="J7893">
        <v>2016</v>
      </c>
      <c r="K7893" t="s">
        <v>331</v>
      </c>
      <c r="L7893" t="s">
        <v>332</v>
      </c>
      <c r="M7893" s="1">
        <v>42725</v>
      </c>
      <c r="N7893">
        <v>1</v>
      </c>
      <c r="O7893">
        <f>STANDARDIZE(N7893,$N$8,$N$9)</f>
        <v>-0.61671323601936046</v>
      </c>
      <c r="P7893">
        <f>ABS($J$3-O7893)</f>
        <v>8.9347012242470103E-2</v>
      </c>
      <c r="Q7893">
        <f>ABS($J$4-O7893)</f>
        <v>2.8054961844135593</v>
      </c>
      <c r="R7893">
        <f>ABS($J$5-O7893)</f>
        <v>0.46460446366084429</v>
      </c>
      <c r="S7893">
        <f>ABS($J$6-O7893)</f>
        <v>1.0542947444611466</v>
      </c>
      <c r="T7893">
        <f>MIN(P7893:S7893)</f>
        <v>8.9347012242470103E-2</v>
      </c>
      <c r="U7893">
        <f>MATCH(T7893,P7893:S7893, 0)</f>
        <v>1</v>
      </c>
    </row>
    <row r="7894" spans="1:21" x14ac:dyDescent="0.35">
      <c r="A7894">
        <v>1</v>
      </c>
      <c r="B7894">
        <v>7883</v>
      </c>
      <c r="C7894" t="s">
        <v>14</v>
      </c>
      <c r="D7894" t="s">
        <v>15</v>
      </c>
      <c r="E7894" t="s">
        <v>131</v>
      </c>
      <c r="F7894" t="s">
        <v>132</v>
      </c>
      <c r="G7894" t="s">
        <v>133</v>
      </c>
      <c r="H7894" t="s">
        <v>134</v>
      </c>
      <c r="I7894" s="1">
        <v>42724</v>
      </c>
      <c r="J7894">
        <v>2016</v>
      </c>
      <c r="K7894" t="s">
        <v>331</v>
      </c>
      <c r="L7894" t="s">
        <v>332</v>
      </c>
      <c r="M7894" s="1">
        <v>42726</v>
      </c>
      <c r="N7894">
        <v>2</v>
      </c>
      <c r="O7894">
        <f>STANDARDIZE(N7894,$N$8,$N$9)</f>
        <v>-0.59884383357086635</v>
      </c>
      <c r="P7894">
        <f>ABS($J$3-O7894)</f>
        <v>7.1477609793975994E-2</v>
      </c>
      <c r="Q7894">
        <f>ABS($J$4-O7894)</f>
        <v>2.7876267819650655</v>
      </c>
      <c r="R7894">
        <f>ABS($J$5-O7894)</f>
        <v>0.44673506121235018</v>
      </c>
      <c r="S7894">
        <f>ABS($J$6-O7894)</f>
        <v>1.0364253420126524</v>
      </c>
      <c r="T7894">
        <f>MIN(P7894:S7894)</f>
        <v>7.1477609793975994E-2</v>
      </c>
      <c r="U7894">
        <f>MATCH(T7894,P7894:S7894, 0)</f>
        <v>1</v>
      </c>
    </row>
    <row r="7895" spans="1:21" x14ac:dyDescent="0.35">
      <c r="A7895">
        <v>1</v>
      </c>
      <c r="B7895">
        <v>7884</v>
      </c>
      <c r="C7895" t="s">
        <v>302</v>
      </c>
      <c r="D7895" t="s">
        <v>303</v>
      </c>
      <c r="E7895" t="s">
        <v>243</v>
      </c>
      <c r="F7895" t="s">
        <v>208</v>
      </c>
      <c r="G7895" t="s">
        <v>244</v>
      </c>
      <c r="H7895" t="s">
        <v>245</v>
      </c>
      <c r="I7895" s="1">
        <v>42724</v>
      </c>
      <c r="J7895">
        <v>2016</v>
      </c>
      <c r="K7895" t="s">
        <v>41</v>
      </c>
      <c r="L7895" t="s">
        <v>42</v>
      </c>
      <c r="M7895" s="1">
        <v>42733</v>
      </c>
      <c r="N7895">
        <v>9</v>
      </c>
      <c r="O7895">
        <f>STANDARDIZE(N7895,$N$8,$N$9)</f>
        <v>-0.4737580164314083</v>
      </c>
      <c r="P7895">
        <f>ABS($J$3-O7895)</f>
        <v>5.3608207345482051E-2</v>
      </c>
      <c r="Q7895">
        <f>ABS($J$4-O7895)</f>
        <v>2.6625409648256073</v>
      </c>
      <c r="R7895">
        <f>ABS($J$5-O7895)</f>
        <v>0.32164924407289214</v>
      </c>
      <c r="S7895">
        <f>ABS($J$6-O7895)</f>
        <v>0.91133952487319436</v>
      </c>
      <c r="T7895">
        <f>MIN(P7895:S7895)</f>
        <v>5.3608207345482051E-2</v>
      </c>
      <c r="U7895">
        <f>MATCH(T7895,P7895:S7895, 0)</f>
        <v>1</v>
      </c>
    </row>
    <row r="7896" spans="1:21" x14ac:dyDescent="0.35">
      <c r="A7896">
        <v>1</v>
      </c>
      <c r="B7896">
        <v>7885</v>
      </c>
      <c r="C7896" t="s">
        <v>62</v>
      </c>
      <c r="D7896" t="s">
        <v>63</v>
      </c>
      <c r="E7896" t="s">
        <v>131</v>
      </c>
      <c r="F7896" t="s">
        <v>132</v>
      </c>
      <c r="G7896" t="s">
        <v>133</v>
      </c>
      <c r="H7896" t="s">
        <v>134</v>
      </c>
      <c r="I7896" s="1">
        <v>42724</v>
      </c>
      <c r="J7896">
        <v>2016</v>
      </c>
      <c r="K7896" t="s">
        <v>77</v>
      </c>
      <c r="L7896" t="s">
        <v>78</v>
      </c>
      <c r="M7896" s="1">
        <v>42733</v>
      </c>
      <c r="N7896">
        <v>9</v>
      </c>
      <c r="O7896">
        <f>STANDARDIZE(N7896,$N$8,$N$9)</f>
        <v>-0.4737580164314083</v>
      </c>
      <c r="P7896">
        <f>ABS($J$3-O7896)</f>
        <v>5.3608207345482051E-2</v>
      </c>
      <c r="Q7896">
        <f>ABS($J$4-O7896)</f>
        <v>2.6625409648256073</v>
      </c>
      <c r="R7896">
        <f>ABS($J$5-O7896)</f>
        <v>0.32164924407289214</v>
      </c>
      <c r="S7896">
        <f>ABS($J$6-O7896)</f>
        <v>0.91133952487319436</v>
      </c>
      <c r="T7896">
        <f>MIN(P7896:S7896)</f>
        <v>5.3608207345482051E-2</v>
      </c>
      <c r="U7896">
        <f>MATCH(T7896,P7896:S7896, 0)</f>
        <v>1</v>
      </c>
    </row>
    <row r="7897" spans="1:21" x14ac:dyDescent="0.35">
      <c r="A7897">
        <v>1</v>
      </c>
      <c r="B7897">
        <v>7886</v>
      </c>
      <c r="C7897" t="s">
        <v>14</v>
      </c>
      <c r="D7897" t="s">
        <v>15</v>
      </c>
      <c r="E7897" t="s">
        <v>79</v>
      </c>
      <c r="F7897" t="s">
        <v>35</v>
      </c>
      <c r="G7897" t="s">
        <v>80</v>
      </c>
      <c r="H7897" t="s">
        <v>81</v>
      </c>
      <c r="I7897" s="1">
        <v>42724</v>
      </c>
      <c r="J7897">
        <v>2016</v>
      </c>
      <c r="K7897" t="s">
        <v>41</v>
      </c>
      <c r="L7897" t="s">
        <v>42</v>
      </c>
      <c r="M7897" s="1">
        <v>42826</v>
      </c>
      <c r="N7897">
        <v>15</v>
      </c>
      <c r="O7897">
        <f>STANDARDIZE(N7897,$N$8,$N$9)</f>
        <v>-0.36654160174044426</v>
      </c>
      <c r="P7897">
        <f>ABS($J$3-O7897)</f>
        <v>0.1608246220364461</v>
      </c>
      <c r="Q7897">
        <f>ABS($J$4-O7897)</f>
        <v>2.5553245501346433</v>
      </c>
      <c r="R7897">
        <f>ABS($J$5-O7897)</f>
        <v>0.21443282938192809</v>
      </c>
      <c r="S7897">
        <f>ABS($J$6-O7897)</f>
        <v>0.80412311018223037</v>
      </c>
      <c r="T7897">
        <f>MIN(P7897:S7897)</f>
        <v>0.1608246220364461</v>
      </c>
      <c r="U7897">
        <f>MATCH(T7897,P7897:S7897, 0)</f>
        <v>1</v>
      </c>
    </row>
    <row r="7898" spans="1:21" x14ac:dyDescent="0.35">
      <c r="A7898">
        <v>3</v>
      </c>
      <c r="B7898">
        <v>7887</v>
      </c>
      <c r="C7898" t="s">
        <v>30</v>
      </c>
      <c r="D7898" t="s">
        <v>31</v>
      </c>
      <c r="E7898" t="s">
        <v>131</v>
      </c>
      <c r="F7898" t="s">
        <v>132</v>
      </c>
      <c r="G7898" t="s">
        <v>133</v>
      </c>
      <c r="H7898" t="s">
        <v>134</v>
      </c>
      <c r="I7898" s="1">
        <v>42724</v>
      </c>
      <c r="J7898">
        <v>2016</v>
      </c>
      <c r="K7898" t="s">
        <v>77</v>
      </c>
      <c r="L7898" t="s">
        <v>78</v>
      </c>
      <c r="M7898" s="1">
        <v>42887</v>
      </c>
      <c r="N7898">
        <v>17</v>
      </c>
      <c r="O7898">
        <f>STANDARDIZE(N7898,$N$8,$N$9)</f>
        <v>-0.33080279684345626</v>
      </c>
      <c r="P7898">
        <f>ABS($J$3-O7898)</f>
        <v>0.19656342693343409</v>
      </c>
      <c r="Q7898">
        <f>ABS($J$4-O7898)</f>
        <v>2.5195857452376553</v>
      </c>
      <c r="R7898">
        <f>ABS($J$5-O7898)</f>
        <v>0.17869402448494009</v>
      </c>
      <c r="S7898">
        <f>ABS($J$6-O7898)</f>
        <v>0.76838430528524237</v>
      </c>
      <c r="T7898">
        <f>MIN(P7898:S7898)</f>
        <v>0.17869402448494009</v>
      </c>
      <c r="U7898">
        <f>MATCH(T7898,P7898:S7898, 0)</f>
        <v>3</v>
      </c>
    </row>
    <row r="7899" spans="1:21" x14ac:dyDescent="0.35">
      <c r="A7899">
        <v>3</v>
      </c>
      <c r="B7899">
        <v>7888</v>
      </c>
      <c r="C7899" t="s">
        <v>276</v>
      </c>
      <c r="D7899" t="s">
        <v>277</v>
      </c>
      <c r="E7899" t="s">
        <v>84</v>
      </c>
      <c r="F7899" t="s">
        <v>85</v>
      </c>
      <c r="G7899" t="s">
        <v>153</v>
      </c>
      <c r="H7899" t="s">
        <v>154</v>
      </c>
      <c r="I7899" s="1">
        <v>42724</v>
      </c>
      <c r="J7899">
        <v>2016</v>
      </c>
      <c r="K7899" t="s">
        <v>77</v>
      </c>
      <c r="L7899" t="s">
        <v>78</v>
      </c>
      <c r="M7899" s="1">
        <v>43070</v>
      </c>
      <c r="N7899">
        <v>23</v>
      </c>
      <c r="O7899">
        <f>STANDARDIZE(N7899,$N$8,$N$9)</f>
        <v>-0.22358638215249221</v>
      </c>
      <c r="P7899">
        <f>ABS($J$3-O7899)</f>
        <v>0.30377984162439814</v>
      </c>
      <c r="Q7899">
        <f>ABS($J$4-O7899)</f>
        <v>2.4123693305466913</v>
      </c>
      <c r="R7899">
        <f>ABS($J$5-O7899)</f>
        <v>7.1477609793976049E-2</v>
      </c>
      <c r="S7899">
        <f>ABS($J$6-O7899)</f>
        <v>0.66116789059427838</v>
      </c>
      <c r="T7899">
        <f>MIN(P7899:S7899)</f>
        <v>7.1477609793976049E-2</v>
      </c>
      <c r="U7899">
        <f>MATCH(T7899,P7899:S7899, 0)</f>
        <v>3</v>
      </c>
    </row>
    <row r="7900" spans="1:21" x14ac:dyDescent="0.35">
      <c r="A7900">
        <v>3</v>
      </c>
      <c r="B7900">
        <v>7889</v>
      </c>
      <c r="C7900" t="s">
        <v>229</v>
      </c>
      <c r="D7900" t="s">
        <v>230</v>
      </c>
      <c r="E7900" t="s">
        <v>131</v>
      </c>
      <c r="F7900" t="s">
        <v>132</v>
      </c>
      <c r="G7900" t="s">
        <v>133</v>
      </c>
      <c r="H7900" t="s">
        <v>134</v>
      </c>
      <c r="I7900" s="1">
        <v>42724</v>
      </c>
      <c r="J7900">
        <v>2016</v>
      </c>
      <c r="K7900" t="s">
        <v>41</v>
      </c>
      <c r="L7900" t="s">
        <v>42</v>
      </c>
      <c r="M7900" s="1">
        <v>43070</v>
      </c>
      <c r="N7900">
        <v>23</v>
      </c>
      <c r="O7900">
        <f>STANDARDIZE(N7900,$N$8,$N$9)</f>
        <v>-0.22358638215249221</v>
      </c>
      <c r="P7900">
        <f>ABS($J$3-O7900)</f>
        <v>0.30377984162439814</v>
      </c>
      <c r="Q7900">
        <f>ABS($J$4-O7900)</f>
        <v>2.4123693305466913</v>
      </c>
      <c r="R7900">
        <f>ABS($J$5-O7900)</f>
        <v>7.1477609793976049E-2</v>
      </c>
      <c r="S7900">
        <f>ABS($J$6-O7900)</f>
        <v>0.66116789059427838</v>
      </c>
      <c r="T7900">
        <f>MIN(P7900:S7900)</f>
        <v>7.1477609793976049E-2</v>
      </c>
      <c r="U7900">
        <f>MATCH(T7900,P7900:S7900, 0)</f>
        <v>3</v>
      </c>
    </row>
    <row r="7901" spans="1:21" x14ac:dyDescent="0.35">
      <c r="A7901">
        <v>3</v>
      </c>
      <c r="B7901">
        <v>7890</v>
      </c>
      <c r="C7901" t="s">
        <v>14</v>
      </c>
      <c r="D7901" t="s">
        <v>15</v>
      </c>
      <c r="E7901" t="s">
        <v>79</v>
      </c>
      <c r="F7901" t="s">
        <v>35</v>
      </c>
      <c r="G7901" t="s">
        <v>80</v>
      </c>
      <c r="H7901" t="s">
        <v>81</v>
      </c>
      <c r="I7901" s="1">
        <v>42724</v>
      </c>
      <c r="J7901">
        <v>2016</v>
      </c>
      <c r="K7901" t="s">
        <v>20</v>
      </c>
      <c r="L7901" t="s">
        <v>21</v>
      </c>
      <c r="M7901" s="1">
        <v>42748</v>
      </c>
      <c r="N7901">
        <v>24</v>
      </c>
      <c r="O7901">
        <f>STANDARDIZE(N7901,$N$8,$N$9)</f>
        <v>-0.20571697970399819</v>
      </c>
      <c r="P7901">
        <f>ABS($J$3-O7901)</f>
        <v>0.32164924407289219</v>
      </c>
      <c r="Q7901">
        <f>ABS($J$4-O7901)</f>
        <v>2.3944999280981971</v>
      </c>
      <c r="R7901">
        <f>ABS($J$5-O7901)</f>
        <v>5.3608207345482023E-2</v>
      </c>
      <c r="S7901">
        <f>ABS($J$6-O7901)</f>
        <v>0.64329848814578428</v>
      </c>
      <c r="T7901">
        <f>MIN(P7901:S7901)</f>
        <v>5.3608207345482023E-2</v>
      </c>
      <c r="U7901">
        <f>MATCH(T7901,P7901:S7901, 0)</f>
        <v>3</v>
      </c>
    </row>
    <row r="7902" spans="1:21" x14ac:dyDescent="0.35">
      <c r="A7902">
        <v>3</v>
      </c>
      <c r="B7902">
        <v>7891</v>
      </c>
      <c r="C7902" t="s">
        <v>262</v>
      </c>
      <c r="D7902" t="s">
        <v>263</v>
      </c>
      <c r="E7902" t="s">
        <v>131</v>
      </c>
      <c r="F7902" t="s">
        <v>132</v>
      </c>
      <c r="G7902" t="s">
        <v>133</v>
      </c>
      <c r="H7902" t="s">
        <v>134</v>
      </c>
      <c r="I7902" s="1">
        <v>42724</v>
      </c>
      <c r="J7902">
        <v>2016</v>
      </c>
      <c r="K7902" t="s">
        <v>41</v>
      </c>
      <c r="L7902" t="s">
        <v>42</v>
      </c>
      <c r="M7902" s="1">
        <v>42748</v>
      </c>
      <c r="N7902">
        <v>24</v>
      </c>
      <c r="O7902">
        <f>STANDARDIZE(N7902,$N$8,$N$9)</f>
        <v>-0.20571697970399819</v>
      </c>
      <c r="P7902">
        <f>ABS($J$3-O7902)</f>
        <v>0.32164924407289219</v>
      </c>
      <c r="Q7902">
        <f>ABS($J$4-O7902)</f>
        <v>2.3944999280981971</v>
      </c>
      <c r="R7902">
        <f>ABS($J$5-O7902)</f>
        <v>5.3608207345482023E-2</v>
      </c>
      <c r="S7902">
        <f>ABS($J$6-O7902)</f>
        <v>0.64329848814578428</v>
      </c>
      <c r="T7902">
        <f>MIN(P7902:S7902)</f>
        <v>5.3608207345482023E-2</v>
      </c>
      <c r="U7902">
        <f>MATCH(T7902,P7902:S7902, 0)</f>
        <v>3</v>
      </c>
    </row>
    <row r="7903" spans="1:21" x14ac:dyDescent="0.35">
      <c r="A7903">
        <v>3</v>
      </c>
      <c r="B7903">
        <v>7892</v>
      </c>
      <c r="C7903" t="s">
        <v>30</v>
      </c>
      <c r="D7903" t="s">
        <v>31</v>
      </c>
      <c r="E7903" t="s">
        <v>79</v>
      </c>
      <c r="F7903" t="s">
        <v>35</v>
      </c>
      <c r="G7903" t="s">
        <v>80</v>
      </c>
      <c r="H7903" t="s">
        <v>81</v>
      </c>
      <c r="I7903" s="1">
        <v>42724</v>
      </c>
      <c r="J7903">
        <v>2016</v>
      </c>
      <c r="K7903" t="s">
        <v>41</v>
      </c>
      <c r="L7903" t="s">
        <v>42</v>
      </c>
      <c r="M7903" s="1">
        <v>42758</v>
      </c>
      <c r="N7903">
        <v>34</v>
      </c>
      <c r="O7903">
        <f>STANDARDIZE(N7903,$N$8,$N$9)</f>
        <v>-2.7022955219058099E-2</v>
      </c>
      <c r="P7903">
        <f>ABS($J$3-O7903)</f>
        <v>0.50034326855783229</v>
      </c>
      <c r="Q7903">
        <f>ABS($J$4-O7903)</f>
        <v>2.2158059036132571</v>
      </c>
      <c r="R7903">
        <f>ABS($J$5-O7903)</f>
        <v>0.12508581713945807</v>
      </c>
      <c r="S7903">
        <f>ABS($J$6-O7903)</f>
        <v>0.46460446366084424</v>
      </c>
      <c r="T7903">
        <f>MIN(P7903:S7903)</f>
        <v>0.12508581713945807</v>
      </c>
      <c r="U7903">
        <f>MATCH(T7903,P7903:S7903, 0)</f>
        <v>3</v>
      </c>
    </row>
    <row r="7904" spans="1:21" x14ac:dyDescent="0.35">
      <c r="A7904">
        <v>3</v>
      </c>
      <c r="B7904">
        <v>7893</v>
      </c>
      <c r="C7904" t="s">
        <v>223</v>
      </c>
      <c r="D7904" t="s">
        <v>224</v>
      </c>
      <c r="E7904" t="s">
        <v>131</v>
      </c>
      <c r="F7904" t="s">
        <v>132</v>
      </c>
      <c r="G7904" t="s">
        <v>133</v>
      </c>
      <c r="H7904" t="s">
        <v>134</v>
      </c>
      <c r="I7904" s="1">
        <v>42724</v>
      </c>
      <c r="J7904">
        <v>2016</v>
      </c>
      <c r="K7904" t="s">
        <v>41</v>
      </c>
      <c r="L7904" t="s">
        <v>42</v>
      </c>
      <c r="M7904" s="1">
        <v>42758</v>
      </c>
      <c r="N7904">
        <v>34</v>
      </c>
      <c r="O7904">
        <f>STANDARDIZE(N7904,$N$8,$N$9)</f>
        <v>-2.7022955219058099E-2</v>
      </c>
      <c r="P7904">
        <f>ABS($J$3-O7904)</f>
        <v>0.50034326855783229</v>
      </c>
      <c r="Q7904">
        <f>ABS($J$4-O7904)</f>
        <v>2.2158059036132571</v>
      </c>
      <c r="R7904">
        <f>ABS($J$5-O7904)</f>
        <v>0.12508581713945807</v>
      </c>
      <c r="S7904">
        <f>ABS($J$6-O7904)</f>
        <v>0.46460446366084424</v>
      </c>
      <c r="T7904">
        <f>MIN(P7904:S7904)</f>
        <v>0.12508581713945807</v>
      </c>
      <c r="U7904">
        <f>MATCH(T7904,P7904:S7904, 0)</f>
        <v>3</v>
      </c>
    </row>
    <row r="7905" spans="1:21" x14ac:dyDescent="0.35">
      <c r="A7905">
        <v>1</v>
      </c>
      <c r="B7905">
        <v>7894</v>
      </c>
      <c r="C7905" t="s">
        <v>14</v>
      </c>
      <c r="D7905" t="s">
        <v>15</v>
      </c>
      <c r="E7905" t="s">
        <v>131</v>
      </c>
      <c r="F7905" t="s">
        <v>132</v>
      </c>
      <c r="G7905" t="s">
        <v>133</v>
      </c>
      <c r="H7905" t="s">
        <v>134</v>
      </c>
      <c r="I7905" s="1">
        <v>42725</v>
      </c>
      <c r="J7905">
        <v>2016</v>
      </c>
      <c r="K7905" t="s">
        <v>77</v>
      </c>
      <c r="L7905" t="s">
        <v>78</v>
      </c>
      <c r="M7905" s="1">
        <v>42856</v>
      </c>
      <c r="N7905">
        <v>15</v>
      </c>
      <c r="O7905">
        <f>STANDARDIZE(N7905,$N$8,$N$9)</f>
        <v>-0.36654160174044426</v>
      </c>
      <c r="P7905">
        <f>ABS($J$3-O7905)</f>
        <v>0.1608246220364461</v>
      </c>
      <c r="Q7905">
        <f>ABS($J$4-O7905)</f>
        <v>2.5553245501346433</v>
      </c>
      <c r="R7905">
        <f>ABS($J$5-O7905)</f>
        <v>0.21443282938192809</v>
      </c>
      <c r="S7905">
        <f>ABS($J$6-O7905)</f>
        <v>0.80412311018223037</v>
      </c>
      <c r="T7905">
        <f>MIN(P7905:S7905)</f>
        <v>0.1608246220364461</v>
      </c>
      <c r="U7905">
        <f>MATCH(T7905,P7905:S7905, 0)</f>
        <v>1</v>
      </c>
    </row>
    <row r="7906" spans="1:21" x14ac:dyDescent="0.35">
      <c r="A7906">
        <v>1</v>
      </c>
      <c r="B7906">
        <v>7895</v>
      </c>
      <c r="C7906" t="s">
        <v>30</v>
      </c>
      <c r="D7906" t="s">
        <v>31</v>
      </c>
      <c r="E7906" t="s">
        <v>131</v>
      </c>
      <c r="F7906" t="s">
        <v>132</v>
      </c>
      <c r="G7906" t="s">
        <v>133</v>
      </c>
      <c r="H7906" t="s">
        <v>134</v>
      </c>
      <c r="I7906" s="1">
        <v>42725</v>
      </c>
      <c r="J7906">
        <v>2016</v>
      </c>
      <c r="K7906" t="s">
        <v>77</v>
      </c>
      <c r="L7906" t="s">
        <v>78</v>
      </c>
      <c r="M7906" s="1">
        <v>42887</v>
      </c>
      <c r="N7906">
        <v>16</v>
      </c>
      <c r="O7906">
        <f>STANDARDIZE(N7906,$N$8,$N$9)</f>
        <v>-0.34867219929195026</v>
      </c>
      <c r="P7906">
        <f>ABS($J$3-O7906)</f>
        <v>0.17869402448494009</v>
      </c>
      <c r="Q7906">
        <f>ABS($J$4-O7906)</f>
        <v>2.5374551476861491</v>
      </c>
      <c r="R7906">
        <f>ABS($J$5-O7906)</f>
        <v>0.19656342693343409</v>
      </c>
      <c r="S7906">
        <f>ABS($J$6-O7906)</f>
        <v>0.78625370773373637</v>
      </c>
      <c r="T7906">
        <f>MIN(P7906:S7906)</f>
        <v>0.17869402448494009</v>
      </c>
      <c r="U7906">
        <f>MATCH(T7906,P7906:S7906, 0)</f>
        <v>1</v>
      </c>
    </row>
    <row r="7907" spans="1:21" x14ac:dyDescent="0.35">
      <c r="A7907">
        <v>3</v>
      </c>
      <c r="B7907">
        <v>7896</v>
      </c>
      <c r="C7907" t="s">
        <v>14</v>
      </c>
      <c r="D7907" t="s">
        <v>15</v>
      </c>
      <c r="E7907" t="s">
        <v>24</v>
      </c>
      <c r="F7907" t="s">
        <v>25</v>
      </c>
      <c r="G7907" t="s">
        <v>26</v>
      </c>
      <c r="H7907" t="s">
        <v>27</v>
      </c>
      <c r="I7907" s="1">
        <v>42725</v>
      </c>
      <c r="J7907">
        <v>2016</v>
      </c>
      <c r="K7907" t="s">
        <v>41</v>
      </c>
      <c r="L7907" t="s">
        <v>42</v>
      </c>
      <c r="M7907" s="1">
        <v>42753</v>
      </c>
      <c r="N7907">
        <v>28</v>
      </c>
      <c r="O7907">
        <f>STANDARDIZE(N7907,$N$8,$N$9)</f>
        <v>-0.13423936991002217</v>
      </c>
      <c r="P7907">
        <f>ABS($J$3-O7907)</f>
        <v>0.39312685386686819</v>
      </c>
      <c r="Q7907">
        <f>ABS($J$4-O7907)</f>
        <v>2.3230223183042211</v>
      </c>
      <c r="R7907">
        <f>ABS($J$5-O7907)</f>
        <v>1.7869402448493998E-2</v>
      </c>
      <c r="S7907">
        <f>ABS($J$6-O7907)</f>
        <v>0.57182087835180828</v>
      </c>
      <c r="T7907">
        <f>MIN(P7907:S7907)</f>
        <v>1.7869402448493998E-2</v>
      </c>
      <c r="U7907">
        <f>MATCH(T7907,P7907:S7907, 0)</f>
        <v>3</v>
      </c>
    </row>
    <row r="7908" spans="1:21" x14ac:dyDescent="0.35">
      <c r="A7908">
        <v>3</v>
      </c>
      <c r="B7908">
        <v>7897</v>
      </c>
      <c r="C7908" t="s">
        <v>30</v>
      </c>
      <c r="D7908" t="s">
        <v>31</v>
      </c>
      <c r="E7908" t="s">
        <v>52</v>
      </c>
      <c r="F7908" t="s">
        <v>53</v>
      </c>
      <c r="G7908" t="s">
        <v>601</v>
      </c>
      <c r="H7908" t="s">
        <v>602</v>
      </c>
      <c r="I7908" s="1">
        <v>42725</v>
      </c>
      <c r="J7908">
        <v>2016</v>
      </c>
      <c r="K7908" t="s">
        <v>41</v>
      </c>
      <c r="L7908" t="s">
        <v>42</v>
      </c>
      <c r="M7908" s="1">
        <v>42759</v>
      </c>
      <c r="N7908">
        <v>34</v>
      </c>
      <c r="O7908">
        <f>STANDARDIZE(N7908,$N$8,$N$9)</f>
        <v>-2.7022955219058099E-2</v>
      </c>
      <c r="P7908">
        <f>ABS($J$3-O7908)</f>
        <v>0.50034326855783229</v>
      </c>
      <c r="Q7908">
        <f>ABS($J$4-O7908)</f>
        <v>2.2158059036132571</v>
      </c>
      <c r="R7908">
        <f>ABS($J$5-O7908)</f>
        <v>0.12508581713945807</v>
      </c>
      <c r="S7908">
        <f>ABS($J$6-O7908)</f>
        <v>0.46460446366084424</v>
      </c>
      <c r="T7908">
        <f>MIN(P7908:S7908)</f>
        <v>0.12508581713945807</v>
      </c>
      <c r="U7908">
        <f>MATCH(T7908,P7908:S7908, 0)</f>
        <v>3</v>
      </c>
    </row>
    <row r="7909" spans="1:21" x14ac:dyDescent="0.35">
      <c r="A7909">
        <v>3</v>
      </c>
      <c r="B7909">
        <v>7898</v>
      </c>
      <c r="C7909" t="s">
        <v>119</v>
      </c>
      <c r="D7909" t="s">
        <v>120</v>
      </c>
      <c r="E7909" t="s">
        <v>105</v>
      </c>
      <c r="F7909" t="s">
        <v>59</v>
      </c>
      <c r="G7909" t="s">
        <v>106</v>
      </c>
      <c r="H7909" t="s">
        <v>107</v>
      </c>
      <c r="I7909" s="1">
        <v>42725</v>
      </c>
      <c r="J7909">
        <v>2016</v>
      </c>
      <c r="K7909" t="s">
        <v>77</v>
      </c>
      <c r="L7909" t="s">
        <v>78</v>
      </c>
      <c r="M7909" s="1">
        <v>42762</v>
      </c>
      <c r="N7909">
        <v>37</v>
      </c>
      <c r="O7909">
        <f>STANDARDIZE(N7909,$N$8,$N$9)</f>
        <v>2.6585252126423927E-2</v>
      </c>
      <c r="P7909">
        <f>ABS($J$3-O7909)</f>
        <v>0.55395147590331428</v>
      </c>
      <c r="Q7909">
        <f>ABS($J$4-O7909)</f>
        <v>2.1621976962677749</v>
      </c>
      <c r="R7909">
        <f>ABS($J$5-O7909)</f>
        <v>0.17869402448494009</v>
      </c>
      <c r="S7909">
        <f>ABS($J$6-O7909)</f>
        <v>0.41099625631536219</v>
      </c>
      <c r="T7909">
        <f>MIN(P7909:S7909)</f>
        <v>0.17869402448494009</v>
      </c>
      <c r="U7909">
        <f>MATCH(T7909,P7909:S7909, 0)</f>
        <v>3</v>
      </c>
    </row>
    <row r="7910" spans="1:21" x14ac:dyDescent="0.35">
      <c r="A7910">
        <v>1</v>
      </c>
      <c r="B7910">
        <v>7899</v>
      </c>
      <c r="C7910" t="s">
        <v>67</v>
      </c>
      <c r="D7910" t="s">
        <v>68</v>
      </c>
      <c r="E7910" t="s">
        <v>73</v>
      </c>
      <c r="F7910" t="s">
        <v>74</v>
      </c>
      <c r="G7910" t="s">
        <v>75</v>
      </c>
      <c r="H7910" t="s">
        <v>76</v>
      </c>
      <c r="I7910" s="1">
        <v>42726</v>
      </c>
      <c r="J7910">
        <v>2016</v>
      </c>
      <c r="K7910" t="s">
        <v>125</v>
      </c>
      <c r="L7910" t="s">
        <v>126</v>
      </c>
      <c r="M7910" s="1">
        <v>42727</v>
      </c>
      <c r="N7910">
        <v>1</v>
      </c>
      <c r="O7910">
        <f>STANDARDIZE(N7910,$N$8,$N$9)</f>
        <v>-0.61671323601936046</v>
      </c>
      <c r="P7910">
        <f>ABS($J$3-O7910)</f>
        <v>8.9347012242470103E-2</v>
      </c>
      <c r="Q7910">
        <f>ABS($J$4-O7910)</f>
        <v>2.8054961844135593</v>
      </c>
      <c r="R7910">
        <f>ABS($J$5-O7910)</f>
        <v>0.46460446366084429</v>
      </c>
      <c r="S7910">
        <f>ABS($J$6-O7910)</f>
        <v>1.0542947444611466</v>
      </c>
      <c r="T7910">
        <f>MIN(P7910:S7910)</f>
        <v>8.9347012242470103E-2</v>
      </c>
      <c r="U7910">
        <f>MATCH(T7910,P7910:S7910, 0)</f>
        <v>1</v>
      </c>
    </row>
    <row r="7911" spans="1:21" x14ac:dyDescent="0.35">
      <c r="A7911">
        <v>1</v>
      </c>
      <c r="B7911">
        <v>7900</v>
      </c>
      <c r="C7911" t="s">
        <v>554</v>
      </c>
      <c r="D7911" t="s">
        <v>555</v>
      </c>
      <c r="E7911" t="s">
        <v>121</v>
      </c>
      <c r="F7911" t="s">
        <v>122</v>
      </c>
      <c r="G7911" t="s">
        <v>161</v>
      </c>
      <c r="H7911" t="s">
        <v>162</v>
      </c>
      <c r="I7911" s="1">
        <v>42726</v>
      </c>
      <c r="J7911">
        <v>2016</v>
      </c>
      <c r="K7911" t="s">
        <v>41</v>
      </c>
      <c r="L7911" t="s">
        <v>42</v>
      </c>
      <c r="M7911" s="1">
        <v>42856</v>
      </c>
      <c r="N7911">
        <v>14</v>
      </c>
      <c r="O7911">
        <f>STANDARDIZE(N7911,$N$8,$N$9)</f>
        <v>-0.38441100418893831</v>
      </c>
      <c r="P7911">
        <f>ABS($J$3-O7911)</f>
        <v>0.14295521958795204</v>
      </c>
      <c r="Q7911">
        <f>ABS($J$4-O7911)</f>
        <v>2.5731939525831371</v>
      </c>
      <c r="R7911">
        <f>ABS($J$5-O7911)</f>
        <v>0.23230223183042215</v>
      </c>
      <c r="S7911">
        <f>ABS($J$6-O7911)</f>
        <v>0.82199251263072437</v>
      </c>
      <c r="T7911">
        <f>MIN(P7911:S7911)</f>
        <v>0.14295521958795204</v>
      </c>
      <c r="U7911">
        <f>MATCH(T7911,P7911:S7911, 0)</f>
        <v>1</v>
      </c>
    </row>
    <row r="7912" spans="1:21" x14ac:dyDescent="0.35">
      <c r="A7912">
        <v>3</v>
      </c>
      <c r="B7912">
        <v>7901</v>
      </c>
      <c r="C7912" t="s">
        <v>30</v>
      </c>
      <c r="D7912" t="s">
        <v>31</v>
      </c>
      <c r="E7912" t="s">
        <v>43</v>
      </c>
      <c r="F7912" t="s">
        <v>35</v>
      </c>
      <c r="G7912" t="s">
        <v>643</v>
      </c>
      <c r="H7912" t="s">
        <v>644</v>
      </c>
      <c r="I7912" s="1">
        <v>42726</v>
      </c>
      <c r="J7912">
        <v>2016</v>
      </c>
      <c r="K7912" t="s">
        <v>69</v>
      </c>
      <c r="L7912" t="s">
        <v>70</v>
      </c>
      <c r="M7912" s="1">
        <v>42796</v>
      </c>
      <c r="N7912">
        <v>43</v>
      </c>
      <c r="O7912">
        <f>STANDARDIZE(N7912,$N$8,$N$9)</f>
        <v>0.13380166681738798</v>
      </c>
      <c r="P7912">
        <f>ABS($J$3-O7912)</f>
        <v>0.66116789059427838</v>
      </c>
      <c r="Q7912">
        <f>ABS($J$4-O7912)</f>
        <v>2.0549812815768109</v>
      </c>
      <c r="R7912">
        <f>ABS($J$5-O7912)</f>
        <v>0.28591043917590414</v>
      </c>
      <c r="S7912">
        <f>ABS($J$6-O7912)</f>
        <v>0.30377984162439814</v>
      </c>
      <c r="T7912">
        <f>MIN(P7912:S7912)</f>
        <v>0.28591043917590414</v>
      </c>
      <c r="U7912">
        <f>MATCH(T7912,P7912:S7912, 0)</f>
        <v>3</v>
      </c>
    </row>
    <row r="7913" spans="1:21" x14ac:dyDescent="0.35">
      <c r="A7913">
        <v>1</v>
      </c>
      <c r="B7913">
        <v>7902</v>
      </c>
      <c r="C7913" t="s">
        <v>14</v>
      </c>
      <c r="D7913" t="s">
        <v>15</v>
      </c>
      <c r="E7913" t="s">
        <v>79</v>
      </c>
      <c r="F7913" t="s">
        <v>35</v>
      </c>
      <c r="G7913" t="s">
        <v>80</v>
      </c>
      <c r="H7913" t="s">
        <v>81</v>
      </c>
      <c r="I7913" s="1">
        <v>42727</v>
      </c>
      <c r="J7913">
        <v>2016</v>
      </c>
      <c r="K7913" t="s">
        <v>41</v>
      </c>
      <c r="L7913" t="s">
        <v>42</v>
      </c>
      <c r="O7913">
        <f>STANDARDIZE(N7913,$N$8,$N$9)</f>
        <v>-0.63458263846785445</v>
      </c>
      <c r="P7913">
        <f>ABS($J$3-O7913)</f>
        <v>0.1072164146909641</v>
      </c>
      <c r="Q7913">
        <f>ABS($J$4-O7913)</f>
        <v>2.8233655868620535</v>
      </c>
      <c r="R7913">
        <f>ABS($J$5-O7913)</f>
        <v>0.48247386610933829</v>
      </c>
      <c r="S7913">
        <f>ABS($J$6-O7913)</f>
        <v>1.0721641469096406</v>
      </c>
      <c r="T7913">
        <f>MIN(P7913:S7913)</f>
        <v>0.1072164146909641</v>
      </c>
      <c r="U7913">
        <f>MATCH(T7913,P7913:S7913, 0)</f>
        <v>1</v>
      </c>
    </row>
    <row r="7914" spans="1:21" x14ac:dyDescent="0.35">
      <c r="A7914">
        <v>1</v>
      </c>
      <c r="B7914">
        <v>7903</v>
      </c>
      <c r="C7914" t="s">
        <v>14</v>
      </c>
      <c r="D7914" t="s">
        <v>15</v>
      </c>
      <c r="E7914" t="s">
        <v>79</v>
      </c>
      <c r="F7914" t="s">
        <v>35</v>
      </c>
      <c r="G7914" t="s">
        <v>80</v>
      </c>
      <c r="H7914" t="s">
        <v>81</v>
      </c>
      <c r="I7914" s="1">
        <v>42727</v>
      </c>
      <c r="J7914">
        <v>2016</v>
      </c>
      <c r="K7914" t="s">
        <v>41</v>
      </c>
      <c r="L7914" t="s">
        <v>42</v>
      </c>
      <c r="O7914">
        <f>STANDARDIZE(N7914,$N$8,$N$9)</f>
        <v>-0.63458263846785445</v>
      </c>
      <c r="P7914">
        <f>ABS($J$3-O7914)</f>
        <v>0.1072164146909641</v>
      </c>
      <c r="Q7914">
        <f>ABS($J$4-O7914)</f>
        <v>2.8233655868620535</v>
      </c>
      <c r="R7914">
        <f>ABS($J$5-O7914)</f>
        <v>0.48247386610933829</v>
      </c>
      <c r="S7914">
        <f>ABS($J$6-O7914)</f>
        <v>1.0721641469096406</v>
      </c>
      <c r="T7914">
        <f>MIN(P7914:S7914)</f>
        <v>0.1072164146909641</v>
      </c>
      <c r="U7914">
        <f>MATCH(T7914,P7914:S7914, 0)</f>
        <v>1</v>
      </c>
    </row>
    <row r="7915" spans="1:21" x14ac:dyDescent="0.35">
      <c r="A7915">
        <v>1</v>
      </c>
      <c r="B7915">
        <v>7904</v>
      </c>
      <c r="C7915" t="s">
        <v>30</v>
      </c>
      <c r="D7915" t="s">
        <v>31</v>
      </c>
      <c r="E7915" t="s">
        <v>296</v>
      </c>
      <c r="F7915" t="s">
        <v>335</v>
      </c>
      <c r="G7915" t="s">
        <v>336</v>
      </c>
      <c r="H7915" t="s">
        <v>337</v>
      </c>
      <c r="I7915" s="1">
        <v>42727</v>
      </c>
      <c r="J7915">
        <v>2016</v>
      </c>
      <c r="K7915" t="s">
        <v>41</v>
      </c>
      <c r="L7915" t="s">
        <v>42</v>
      </c>
      <c r="O7915">
        <f>STANDARDIZE(N7915,$N$8,$N$9)</f>
        <v>-0.63458263846785445</v>
      </c>
      <c r="P7915">
        <f>ABS($J$3-O7915)</f>
        <v>0.1072164146909641</v>
      </c>
      <c r="Q7915">
        <f>ABS($J$4-O7915)</f>
        <v>2.8233655868620535</v>
      </c>
      <c r="R7915">
        <f>ABS($J$5-O7915)</f>
        <v>0.48247386610933829</v>
      </c>
      <c r="S7915">
        <f>ABS($J$6-O7915)</f>
        <v>1.0721641469096406</v>
      </c>
      <c r="T7915">
        <f>MIN(P7915:S7915)</f>
        <v>0.1072164146909641</v>
      </c>
      <c r="U7915">
        <f>MATCH(T7915,P7915:S7915, 0)</f>
        <v>1</v>
      </c>
    </row>
    <row r="7916" spans="1:21" x14ac:dyDescent="0.35">
      <c r="A7916">
        <v>1</v>
      </c>
      <c r="B7916">
        <v>7905</v>
      </c>
      <c r="C7916" t="s">
        <v>14</v>
      </c>
      <c r="D7916" t="s">
        <v>15</v>
      </c>
      <c r="E7916" t="s">
        <v>79</v>
      </c>
      <c r="F7916" t="s">
        <v>35</v>
      </c>
      <c r="G7916" t="s">
        <v>80</v>
      </c>
      <c r="H7916" t="s">
        <v>81</v>
      </c>
      <c r="I7916" s="1">
        <v>42727</v>
      </c>
      <c r="J7916">
        <v>2016</v>
      </c>
      <c r="K7916" t="s">
        <v>77</v>
      </c>
      <c r="L7916" t="s">
        <v>78</v>
      </c>
      <c r="M7916" s="1">
        <v>42732</v>
      </c>
      <c r="N7916">
        <v>5</v>
      </c>
      <c r="O7916">
        <f>STANDARDIZE(N7916,$N$8,$N$9)</f>
        <v>-0.54523562622538435</v>
      </c>
      <c r="P7916">
        <f>ABS($J$3-O7916)</f>
        <v>1.7869402448493998E-2</v>
      </c>
      <c r="Q7916">
        <f>ABS($J$4-O7916)</f>
        <v>2.7340185746195833</v>
      </c>
      <c r="R7916">
        <f>ABS($J$5-O7916)</f>
        <v>0.39312685386686819</v>
      </c>
      <c r="S7916">
        <f>ABS($J$6-O7916)</f>
        <v>0.98281713466717047</v>
      </c>
      <c r="T7916">
        <f>MIN(P7916:S7916)</f>
        <v>1.7869402448493998E-2</v>
      </c>
      <c r="U7916">
        <f>MATCH(T7916,P7916:S7916, 0)</f>
        <v>1</v>
      </c>
    </row>
    <row r="7917" spans="1:21" x14ac:dyDescent="0.35">
      <c r="A7917">
        <v>1</v>
      </c>
      <c r="B7917">
        <v>7906</v>
      </c>
      <c r="C7917" t="s">
        <v>172</v>
      </c>
      <c r="D7917" t="s">
        <v>173</v>
      </c>
      <c r="E7917" t="s">
        <v>243</v>
      </c>
      <c r="F7917" t="s">
        <v>208</v>
      </c>
      <c r="G7917" t="s">
        <v>244</v>
      </c>
      <c r="H7917" t="s">
        <v>245</v>
      </c>
      <c r="I7917" s="1">
        <v>42727</v>
      </c>
      <c r="J7917">
        <v>2016</v>
      </c>
      <c r="K7917" t="s">
        <v>77</v>
      </c>
      <c r="L7917" t="s">
        <v>78</v>
      </c>
      <c r="M7917" s="1">
        <v>42735</v>
      </c>
      <c r="N7917">
        <v>8</v>
      </c>
      <c r="O7917">
        <f>STANDARDIZE(N7917,$N$8,$N$9)</f>
        <v>-0.49162741887990236</v>
      </c>
      <c r="P7917">
        <f>ABS($J$3-O7917)</f>
        <v>3.5738804896987997E-2</v>
      </c>
      <c r="Q7917">
        <f>ABS($J$4-O7917)</f>
        <v>2.6804103672741011</v>
      </c>
      <c r="R7917">
        <f>ABS($J$5-O7917)</f>
        <v>0.33951864652138619</v>
      </c>
      <c r="S7917">
        <f>ABS($J$6-O7917)</f>
        <v>0.92920892732168847</v>
      </c>
      <c r="T7917">
        <f>MIN(P7917:S7917)</f>
        <v>3.5738804896987997E-2</v>
      </c>
      <c r="U7917">
        <f>MATCH(T7917,P7917:S7917, 0)</f>
        <v>1</v>
      </c>
    </row>
    <row r="7918" spans="1:21" x14ac:dyDescent="0.35">
      <c r="A7918">
        <v>1</v>
      </c>
      <c r="B7918">
        <v>7907</v>
      </c>
      <c r="C7918" t="s">
        <v>503</v>
      </c>
      <c r="D7918" t="s">
        <v>504</v>
      </c>
      <c r="E7918" t="s">
        <v>73</v>
      </c>
      <c r="F7918" t="s">
        <v>74</v>
      </c>
      <c r="G7918" t="s">
        <v>114</v>
      </c>
      <c r="H7918" t="s">
        <v>115</v>
      </c>
      <c r="I7918" s="1">
        <v>42727</v>
      </c>
      <c r="J7918">
        <v>2016</v>
      </c>
      <c r="K7918" t="s">
        <v>331</v>
      </c>
      <c r="L7918" t="s">
        <v>332</v>
      </c>
      <c r="M7918" s="1">
        <v>42856</v>
      </c>
      <c r="N7918">
        <v>13</v>
      </c>
      <c r="O7918">
        <f>STANDARDIZE(N7918,$N$8,$N$9)</f>
        <v>-0.40228040663743231</v>
      </c>
      <c r="P7918">
        <f>ABS($J$3-O7918)</f>
        <v>0.12508581713945804</v>
      </c>
      <c r="Q7918">
        <f>ABS($J$4-O7918)</f>
        <v>2.5910633550316313</v>
      </c>
      <c r="R7918">
        <f>ABS($J$5-O7918)</f>
        <v>0.25017163427891614</v>
      </c>
      <c r="S7918">
        <f>ABS($J$6-O7918)</f>
        <v>0.83986191507921837</v>
      </c>
      <c r="T7918">
        <f>MIN(P7918:S7918)</f>
        <v>0.12508581713945804</v>
      </c>
      <c r="U7918">
        <f>MATCH(T7918,P7918:S7918, 0)</f>
        <v>1</v>
      </c>
    </row>
    <row r="7919" spans="1:21" x14ac:dyDescent="0.35">
      <c r="A7919">
        <v>1</v>
      </c>
      <c r="B7919">
        <v>7908</v>
      </c>
      <c r="C7919" t="s">
        <v>32</v>
      </c>
      <c r="D7919" t="s">
        <v>33</v>
      </c>
      <c r="E7919" t="s">
        <v>90</v>
      </c>
      <c r="F7919" t="s">
        <v>250</v>
      </c>
      <c r="G7919" t="s">
        <v>481</v>
      </c>
      <c r="H7919" t="s">
        <v>482</v>
      </c>
      <c r="I7919" s="1">
        <v>42727</v>
      </c>
      <c r="J7919">
        <v>2016</v>
      </c>
      <c r="K7919" t="s">
        <v>77</v>
      </c>
      <c r="L7919" t="s">
        <v>78</v>
      </c>
      <c r="M7919" s="1">
        <v>42948</v>
      </c>
      <c r="N7919">
        <v>16</v>
      </c>
      <c r="O7919">
        <f>STANDARDIZE(N7919,$N$8,$N$9)</f>
        <v>-0.34867219929195026</v>
      </c>
      <c r="P7919">
        <f>ABS($J$3-O7919)</f>
        <v>0.17869402448494009</v>
      </c>
      <c r="Q7919">
        <f>ABS($J$4-O7919)</f>
        <v>2.5374551476861491</v>
      </c>
      <c r="R7919">
        <f>ABS($J$5-O7919)</f>
        <v>0.19656342693343409</v>
      </c>
      <c r="S7919">
        <f>ABS($J$6-O7919)</f>
        <v>0.78625370773373637</v>
      </c>
      <c r="T7919">
        <f>MIN(P7919:S7919)</f>
        <v>0.17869402448494009</v>
      </c>
      <c r="U7919">
        <f>MATCH(T7919,P7919:S7919, 0)</f>
        <v>1</v>
      </c>
    </row>
    <row r="7920" spans="1:21" x14ac:dyDescent="0.35">
      <c r="A7920">
        <v>3</v>
      </c>
      <c r="B7920">
        <v>7909</v>
      </c>
      <c r="C7920" t="s">
        <v>67</v>
      </c>
      <c r="D7920" t="s">
        <v>68</v>
      </c>
      <c r="E7920" t="s">
        <v>79</v>
      </c>
      <c r="F7920" t="s">
        <v>35</v>
      </c>
      <c r="G7920" t="s">
        <v>80</v>
      </c>
      <c r="H7920" t="s">
        <v>81</v>
      </c>
      <c r="I7920" s="1">
        <v>42727</v>
      </c>
      <c r="J7920">
        <v>2016</v>
      </c>
      <c r="K7920" t="s">
        <v>77</v>
      </c>
      <c r="L7920" t="s">
        <v>78</v>
      </c>
      <c r="M7920" s="1">
        <v>42979</v>
      </c>
      <c r="N7920">
        <v>17</v>
      </c>
      <c r="O7920">
        <f>STANDARDIZE(N7920,$N$8,$N$9)</f>
        <v>-0.33080279684345626</v>
      </c>
      <c r="P7920">
        <f>ABS($J$3-O7920)</f>
        <v>0.19656342693343409</v>
      </c>
      <c r="Q7920">
        <f>ABS($J$4-O7920)</f>
        <v>2.5195857452376553</v>
      </c>
      <c r="R7920">
        <f>ABS($J$5-O7920)</f>
        <v>0.17869402448494009</v>
      </c>
      <c r="S7920">
        <f>ABS($J$6-O7920)</f>
        <v>0.76838430528524237</v>
      </c>
      <c r="T7920">
        <f>MIN(P7920:S7920)</f>
        <v>0.17869402448494009</v>
      </c>
      <c r="U7920">
        <f>MATCH(T7920,P7920:S7920, 0)</f>
        <v>3</v>
      </c>
    </row>
    <row r="7921" spans="1:21" x14ac:dyDescent="0.35">
      <c r="A7921">
        <v>3</v>
      </c>
      <c r="B7921">
        <v>7910</v>
      </c>
      <c r="C7921" t="s">
        <v>14</v>
      </c>
      <c r="D7921" t="s">
        <v>15</v>
      </c>
      <c r="E7921" t="s">
        <v>79</v>
      </c>
      <c r="F7921" t="s">
        <v>35</v>
      </c>
      <c r="G7921" t="s">
        <v>80</v>
      </c>
      <c r="H7921" t="s">
        <v>81</v>
      </c>
      <c r="I7921" s="1">
        <v>42727</v>
      </c>
      <c r="J7921">
        <v>2016</v>
      </c>
      <c r="K7921" t="s">
        <v>77</v>
      </c>
      <c r="L7921" t="s">
        <v>78</v>
      </c>
      <c r="M7921" s="1">
        <v>42755</v>
      </c>
      <c r="N7921">
        <v>28</v>
      </c>
      <c r="O7921">
        <f>STANDARDIZE(N7921,$N$8,$N$9)</f>
        <v>-0.13423936991002217</v>
      </c>
      <c r="P7921">
        <f>ABS($J$3-O7921)</f>
        <v>0.39312685386686819</v>
      </c>
      <c r="Q7921">
        <f>ABS($J$4-O7921)</f>
        <v>2.3230223183042211</v>
      </c>
      <c r="R7921">
        <f>ABS($J$5-O7921)</f>
        <v>1.7869402448493998E-2</v>
      </c>
      <c r="S7921">
        <f>ABS($J$6-O7921)</f>
        <v>0.57182087835180828</v>
      </c>
      <c r="T7921">
        <f>MIN(P7921:S7921)</f>
        <v>1.7869402448493998E-2</v>
      </c>
      <c r="U7921">
        <f>MATCH(T7921,P7921:S7921, 0)</f>
        <v>3</v>
      </c>
    </row>
    <row r="7922" spans="1:21" x14ac:dyDescent="0.35">
      <c r="A7922">
        <v>4</v>
      </c>
      <c r="B7922">
        <v>7911</v>
      </c>
      <c r="C7922" t="s">
        <v>108</v>
      </c>
      <c r="D7922" t="s">
        <v>109</v>
      </c>
      <c r="E7922" t="s">
        <v>243</v>
      </c>
      <c r="F7922" t="s">
        <v>208</v>
      </c>
      <c r="G7922" t="s">
        <v>244</v>
      </c>
      <c r="H7922" t="s">
        <v>245</v>
      </c>
      <c r="I7922" s="1">
        <v>42727</v>
      </c>
      <c r="J7922">
        <v>2016</v>
      </c>
      <c r="K7922" t="s">
        <v>41</v>
      </c>
      <c r="L7922" t="s">
        <v>42</v>
      </c>
      <c r="M7922" s="1">
        <v>42738</v>
      </c>
      <c r="N7922">
        <v>68</v>
      </c>
      <c r="O7922">
        <f>STANDARDIZE(N7922,$N$8,$N$9)</f>
        <v>0.58053672802973821</v>
      </c>
      <c r="P7922">
        <f>ABS($J$3-O7922)</f>
        <v>1.1079029518066286</v>
      </c>
      <c r="Q7922">
        <f>ABS($J$4-O7922)</f>
        <v>1.6082462203644607</v>
      </c>
      <c r="R7922">
        <f>ABS($J$5-O7922)</f>
        <v>0.73264550038825438</v>
      </c>
      <c r="S7922">
        <f>ABS($J$6-O7922)</f>
        <v>0.1429552195879521</v>
      </c>
      <c r="T7922">
        <f>MIN(P7922:S7922)</f>
        <v>0.1429552195879521</v>
      </c>
      <c r="U7922">
        <f>MATCH(T7922,P7922:S7922, 0)</f>
        <v>4</v>
      </c>
    </row>
    <row r="7923" spans="1:21" x14ac:dyDescent="0.35">
      <c r="A7923">
        <v>1</v>
      </c>
      <c r="B7923">
        <v>7912</v>
      </c>
      <c r="C7923" t="s">
        <v>174</v>
      </c>
      <c r="D7923" t="s">
        <v>175</v>
      </c>
      <c r="E7923" t="s">
        <v>105</v>
      </c>
      <c r="F7923" t="s">
        <v>59</v>
      </c>
      <c r="G7923" t="s">
        <v>106</v>
      </c>
      <c r="H7923" t="s">
        <v>107</v>
      </c>
      <c r="I7923" s="1">
        <v>42728</v>
      </c>
      <c r="J7923">
        <v>2016</v>
      </c>
      <c r="K7923" t="s">
        <v>77</v>
      </c>
      <c r="L7923" t="s">
        <v>78</v>
      </c>
      <c r="M7923" s="1">
        <v>42732</v>
      </c>
      <c r="N7923">
        <v>4</v>
      </c>
      <c r="O7923">
        <f>STANDARDIZE(N7923,$N$8,$N$9)</f>
        <v>-0.56310502867387835</v>
      </c>
      <c r="P7923">
        <f>ABS($J$3-O7923)</f>
        <v>3.5738804896987997E-2</v>
      </c>
      <c r="Q7923">
        <f>ABS($J$4-O7923)</f>
        <v>2.7518879770680771</v>
      </c>
      <c r="R7923">
        <f>ABS($J$5-O7923)</f>
        <v>0.41099625631536219</v>
      </c>
      <c r="S7923">
        <f>ABS($J$6-O7923)</f>
        <v>1.0006865371156644</v>
      </c>
      <c r="T7923">
        <f>MIN(P7923:S7923)</f>
        <v>3.5738804896987997E-2</v>
      </c>
      <c r="U7923">
        <f>MATCH(T7923,P7923:S7923, 0)</f>
        <v>1</v>
      </c>
    </row>
    <row r="7924" spans="1:21" x14ac:dyDescent="0.35">
      <c r="A7924">
        <v>1</v>
      </c>
      <c r="B7924">
        <v>7913</v>
      </c>
      <c r="C7924" t="s">
        <v>325</v>
      </c>
      <c r="D7924" t="s">
        <v>326</v>
      </c>
      <c r="E7924" t="s">
        <v>84</v>
      </c>
      <c r="F7924" t="s">
        <v>85</v>
      </c>
      <c r="G7924" t="s">
        <v>153</v>
      </c>
      <c r="H7924" t="s">
        <v>154</v>
      </c>
      <c r="I7924" s="1">
        <v>42728</v>
      </c>
      <c r="J7924">
        <v>2016</v>
      </c>
      <c r="K7924" t="s">
        <v>176</v>
      </c>
      <c r="L7924" t="s">
        <v>177</v>
      </c>
      <c r="M7924" s="1">
        <v>42736</v>
      </c>
      <c r="N7924">
        <v>8</v>
      </c>
      <c r="O7924">
        <f>STANDARDIZE(N7924,$N$8,$N$9)</f>
        <v>-0.49162741887990236</v>
      </c>
      <c r="P7924">
        <f>ABS($J$3-O7924)</f>
        <v>3.5738804896987997E-2</v>
      </c>
      <c r="Q7924">
        <f>ABS($J$4-O7924)</f>
        <v>2.6804103672741011</v>
      </c>
      <c r="R7924">
        <f>ABS($J$5-O7924)</f>
        <v>0.33951864652138619</v>
      </c>
      <c r="S7924">
        <f>ABS($J$6-O7924)</f>
        <v>0.92920892732168847</v>
      </c>
      <c r="T7924">
        <f>MIN(P7924:S7924)</f>
        <v>3.5738804896987997E-2</v>
      </c>
      <c r="U7924">
        <f>MATCH(T7924,P7924:S7924, 0)</f>
        <v>1</v>
      </c>
    </row>
    <row r="7925" spans="1:21" x14ac:dyDescent="0.35">
      <c r="A7925">
        <v>1</v>
      </c>
      <c r="B7925">
        <v>7914</v>
      </c>
      <c r="C7925" t="s">
        <v>30</v>
      </c>
      <c r="D7925" t="s">
        <v>31</v>
      </c>
      <c r="E7925" t="s">
        <v>79</v>
      </c>
      <c r="F7925" t="s">
        <v>35</v>
      </c>
      <c r="G7925" t="s">
        <v>80</v>
      </c>
      <c r="H7925" t="s">
        <v>81</v>
      </c>
      <c r="I7925" s="1">
        <v>42728</v>
      </c>
      <c r="J7925">
        <v>2016</v>
      </c>
      <c r="K7925" t="s">
        <v>41</v>
      </c>
      <c r="L7925" t="s">
        <v>42</v>
      </c>
      <c r="M7925" s="1">
        <v>42795</v>
      </c>
      <c r="N7925">
        <v>10</v>
      </c>
      <c r="O7925">
        <f>STANDARDIZE(N7925,$N$8,$N$9)</f>
        <v>-0.4558886139829143</v>
      </c>
      <c r="P7925">
        <f>ABS($J$3-O7925)</f>
        <v>7.1477609793976049E-2</v>
      </c>
      <c r="Q7925">
        <f>ABS($J$4-O7925)</f>
        <v>2.6446715623771131</v>
      </c>
      <c r="R7925">
        <f>ABS($J$5-O7925)</f>
        <v>0.30377984162439814</v>
      </c>
      <c r="S7925">
        <f>ABS($J$6-O7925)</f>
        <v>0.89347012242470036</v>
      </c>
      <c r="T7925">
        <f>MIN(P7925:S7925)</f>
        <v>7.1477609793976049E-2</v>
      </c>
      <c r="U7925">
        <f>MATCH(T7925,P7925:S7925, 0)</f>
        <v>1</v>
      </c>
    </row>
    <row r="7926" spans="1:21" x14ac:dyDescent="0.35">
      <c r="A7926">
        <v>3</v>
      </c>
      <c r="B7926">
        <v>7915</v>
      </c>
      <c r="C7926" t="s">
        <v>14</v>
      </c>
      <c r="D7926" t="s">
        <v>15</v>
      </c>
      <c r="E7926" t="s">
        <v>16</v>
      </c>
      <c r="F7926" t="s">
        <v>17</v>
      </c>
      <c r="G7926" t="s">
        <v>18</v>
      </c>
      <c r="H7926" t="s">
        <v>19</v>
      </c>
      <c r="I7926" s="1">
        <v>42728</v>
      </c>
      <c r="J7926">
        <v>2016</v>
      </c>
      <c r="K7926" t="s">
        <v>77</v>
      </c>
      <c r="L7926" t="s">
        <v>78</v>
      </c>
      <c r="M7926" s="1">
        <v>43040</v>
      </c>
      <c r="N7926">
        <v>18</v>
      </c>
      <c r="O7926">
        <f>STANDARDIZE(N7926,$N$8,$N$9)</f>
        <v>-0.31293339439496226</v>
      </c>
      <c r="P7926">
        <f>ABS($J$3-O7926)</f>
        <v>0.21443282938192809</v>
      </c>
      <c r="Q7926">
        <f>ABS($J$4-O7926)</f>
        <v>2.5017163427891611</v>
      </c>
      <c r="R7926">
        <f>ABS($J$5-O7926)</f>
        <v>0.1608246220364461</v>
      </c>
      <c r="S7926">
        <f>ABS($J$6-O7926)</f>
        <v>0.75051490283674838</v>
      </c>
      <c r="T7926">
        <f>MIN(P7926:S7926)</f>
        <v>0.1608246220364461</v>
      </c>
      <c r="U7926">
        <f>MATCH(T7926,P7926:S7926, 0)</f>
        <v>3</v>
      </c>
    </row>
    <row r="7927" spans="1:21" x14ac:dyDescent="0.35">
      <c r="A7927">
        <v>3</v>
      </c>
      <c r="B7927">
        <v>7916</v>
      </c>
      <c r="C7927" t="s">
        <v>157</v>
      </c>
      <c r="D7927" t="s">
        <v>158</v>
      </c>
      <c r="E7927" t="s">
        <v>64</v>
      </c>
      <c r="F7927" t="s">
        <v>59</v>
      </c>
      <c r="G7927" t="s">
        <v>65</v>
      </c>
      <c r="H7927" t="s">
        <v>66</v>
      </c>
      <c r="I7927" s="1">
        <v>42728</v>
      </c>
      <c r="J7927">
        <v>2016</v>
      </c>
      <c r="K7927" t="s">
        <v>77</v>
      </c>
      <c r="L7927" t="s">
        <v>78</v>
      </c>
      <c r="M7927" s="1">
        <v>42754</v>
      </c>
      <c r="N7927">
        <v>26</v>
      </c>
      <c r="O7927">
        <f>STANDARDIZE(N7927,$N$8,$N$9)</f>
        <v>-0.16997817480701016</v>
      </c>
      <c r="P7927">
        <f>ABS($J$3-O7927)</f>
        <v>0.35738804896988019</v>
      </c>
      <c r="Q7927">
        <f>ABS($J$4-O7927)</f>
        <v>2.3587611232012091</v>
      </c>
      <c r="R7927">
        <f>ABS($J$5-O7927)</f>
        <v>1.7869402448493998E-2</v>
      </c>
      <c r="S7927">
        <f>ABS($J$6-O7927)</f>
        <v>0.60755968324879628</v>
      </c>
      <c r="T7927">
        <f>MIN(P7927:S7927)</f>
        <v>1.7869402448493998E-2</v>
      </c>
      <c r="U7927">
        <f>MATCH(T7927,P7927:S7927, 0)</f>
        <v>3</v>
      </c>
    </row>
    <row r="7928" spans="1:21" x14ac:dyDescent="0.35">
      <c r="A7928">
        <v>3</v>
      </c>
      <c r="B7928">
        <v>7917</v>
      </c>
      <c r="C7928" t="s">
        <v>14</v>
      </c>
      <c r="D7928" t="s">
        <v>15</v>
      </c>
      <c r="E7928" t="s">
        <v>64</v>
      </c>
      <c r="F7928" t="s">
        <v>59</v>
      </c>
      <c r="G7928" t="s">
        <v>65</v>
      </c>
      <c r="H7928" t="s">
        <v>66</v>
      </c>
      <c r="I7928" s="1">
        <v>42728</v>
      </c>
      <c r="J7928">
        <v>2016</v>
      </c>
      <c r="K7928" t="s">
        <v>77</v>
      </c>
      <c r="L7928" t="s">
        <v>78</v>
      </c>
      <c r="M7928" s="1">
        <v>42758</v>
      </c>
      <c r="N7928">
        <v>30</v>
      </c>
      <c r="O7928">
        <f>STANDARDIZE(N7928,$N$8,$N$9)</f>
        <v>-9.8500565013034141E-2</v>
      </c>
      <c r="P7928">
        <f>ABS($J$3-O7928)</f>
        <v>0.42886565876385618</v>
      </c>
      <c r="Q7928">
        <f>ABS($J$4-O7928)</f>
        <v>2.2872835134072331</v>
      </c>
      <c r="R7928">
        <f>ABS($J$5-O7928)</f>
        <v>5.3608207345482023E-2</v>
      </c>
      <c r="S7928">
        <f>ABS($J$6-O7928)</f>
        <v>0.53608207345482028</v>
      </c>
      <c r="T7928">
        <f>MIN(P7928:S7928)</f>
        <v>5.3608207345482023E-2</v>
      </c>
      <c r="U7928">
        <f>MATCH(T7928,P7928:S7928, 0)</f>
        <v>3</v>
      </c>
    </row>
    <row r="7929" spans="1:21" x14ac:dyDescent="0.35">
      <c r="A7929">
        <v>1</v>
      </c>
      <c r="B7929">
        <v>7918</v>
      </c>
      <c r="C7929" t="s">
        <v>30</v>
      </c>
      <c r="D7929" t="s">
        <v>31</v>
      </c>
      <c r="E7929" t="s">
        <v>79</v>
      </c>
      <c r="F7929" t="s">
        <v>35</v>
      </c>
      <c r="G7929" t="s">
        <v>80</v>
      </c>
      <c r="H7929" t="s">
        <v>81</v>
      </c>
      <c r="I7929" s="1">
        <v>42729</v>
      </c>
      <c r="J7929">
        <v>2016</v>
      </c>
      <c r="K7929" t="s">
        <v>41</v>
      </c>
      <c r="L7929" t="s">
        <v>42</v>
      </c>
      <c r="O7929">
        <f>STANDARDIZE(N7929,$N$8,$N$9)</f>
        <v>-0.63458263846785445</v>
      </c>
      <c r="P7929">
        <f>ABS($J$3-O7929)</f>
        <v>0.1072164146909641</v>
      </c>
      <c r="Q7929">
        <f>ABS($J$4-O7929)</f>
        <v>2.8233655868620535</v>
      </c>
      <c r="R7929">
        <f>ABS($J$5-O7929)</f>
        <v>0.48247386610933829</v>
      </c>
      <c r="S7929">
        <f>ABS($J$6-O7929)</f>
        <v>1.0721641469096406</v>
      </c>
      <c r="T7929">
        <f>MIN(P7929:S7929)</f>
        <v>0.1072164146909641</v>
      </c>
      <c r="U7929">
        <f>MATCH(T7929,P7929:S7929, 0)</f>
        <v>1</v>
      </c>
    </row>
    <row r="7930" spans="1:21" x14ac:dyDescent="0.35">
      <c r="A7930">
        <v>3</v>
      </c>
      <c r="B7930">
        <v>7919</v>
      </c>
      <c r="C7930" t="s">
        <v>67</v>
      </c>
      <c r="D7930" t="s">
        <v>68</v>
      </c>
      <c r="E7930" t="s">
        <v>141</v>
      </c>
      <c r="F7930" t="s">
        <v>142</v>
      </c>
      <c r="G7930" t="s">
        <v>143</v>
      </c>
      <c r="H7930" t="s">
        <v>144</v>
      </c>
      <c r="I7930" s="1">
        <v>42729</v>
      </c>
      <c r="J7930">
        <v>2016</v>
      </c>
      <c r="K7930" t="s">
        <v>41</v>
      </c>
      <c r="L7930" t="s">
        <v>42</v>
      </c>
      <c r="M7930" s="1">
        <v>42762</v>
      </c>
      <c r="N7930">
        <v>33</v>
      </c>
      <c r="O7930">
        <f>STANDARDIZE(N7930,$N$8,$N$9)</f>
        <v>-4.4892357667552112E-2</v>
      </c>
      <c r="P7930">
        <f>ABS($J$3-O7930)</f>
        <v>0.48247386610933823</v>
      </c>
      <c r="Q7930">
        <f>ABS($J$4-O7930)</f>
        <v>2.2336753060617509</v>
      </c>
      <c r="R7930">
        <f>ABS($J$5-O7930)</f>
        <v>0.10721641469096405</v>
      </c>
      <c r="S7930">
        <f>ABS($J$6-O7930)</f>
        <v>0.48247386610933823</v>
      </c>
      <c r="T7930">
        <f>MIN(P7930:S7930)</f>
        <v>0.10721641469096405</v>
      </c>
      <c r="U7930">
        <f>MATCH(T7930,P7930:S7930, 0)</f>
        <v>3</v>
      </c>
    </row>
    <row r="7931" spans="1:21" x14ac:dyDescent="0.35">
      <c r="A7931">
        <v>1</v>
      </c>
      <c r="B7931">
        <v>7920</v>
      </c>
      <c r="C7931" t="s">
        <v>14</v>
      </c>
      <c r="D7931" t="s">
        <v>15</v>
      </c>
      <c r="E7931" t="s">
        <v>105</v>
      </c>
      <c r="F7931" t="s">
        <v>59</v>
      </c>
      <c r="G7931" t="s">
        <v>106</v>
      </c>
      <c r="H7931" t="s">
        <v>107</v>
      </c>
      <c r="I7931" s="1">
        <v>42730</v>
      </c>
      <c r="J7931">
        <v>2016</v>
      </c>
      <c r="K7931" t="s">
        <v>176</v>
      </c>
      <c r="L7931" t="s">
        <v>177</v>
      </c>
      <c r="M7931" s="1">
        <v>42733</v>
      </c>
      <c r="N7931">
        <v>3</v>
      </c>
      <c r="O7931">
        <f>STANDARDIZE(N7931,$N$8,$N$9)</f>
        <v>-0.58097443112237235</v>
      </c>
      <c r="P7931">
        <f>ABS($J$3-O7931)</f>
        <v>5.3608207345481995E-2</v>
      </c>
      <c r="Q7931">
        <f>ABS($J$4-O7931)</f>
        <v>2.7697573795165713</v>
      </c>
      <c r="R7931">
        <f>ABS($J$5-O7931)</f>
        <v>0.42886565876385618</v>
      </c>
      <c r="S7931">
        <f>ABS($J$6-O7931)</f>
        <v>1.0185559395641586</v>
      </c>
      <c r="T7931">
        <f>MIN(P7931:S7931)</f>
        <v>5.3608207345481995E-2</v>
      </c>
      <c r="U7931">
        <f>MATCH(T7931,P7931:S7931, 0)</f>
        <v>1</v>
      </c>
    </row>
    <row r="7932" spans="1:21" x14ac:dyDescent="0.35">
      <c r="A7932">
        <v>1</v>
      </c>
      <c r="B7932">
        <v>7921</v>
      </c>
      <c r="C7932" t="s">
        <v>14</v>
      </c>
      <c r="D7932" t="s">
        <v>15</v>
      </c>
      <c r="E7932" t="s">
        <v>105</v>
      </c>
      <c r="F7932" t="s">
        <v>59</v>
      </c>
      <c r="G7932" t="s">
        <v>106</v>
      </c>
      <c r="H7932" t="s">
        <v>107</v>
      </c>
      <c r="I7932" s="1">
        <v>42730</v>
      </c>
      <c r="J7932">
        <v>2016</v>
      </c>
      <c r="K7932" t="s">
        <v>41</v>
      </c>
      <c r="L7932" t="s">
        <v>42</v>
      </c>
      <c r="M7932" s="1">
        <v>43009</v>
      </c>
      <c r="N7932">
        <v>15</v>
      </c>
      <c r="O7932">
        <f>STANDARDIZE(N7932,$N$8,$N$9)</f>
        <v>-0.36654160174044426</v>
      </c>
      <c r="P7932">
        <f>ABS($J$3-O7932)</f>
        <v>0.1608246220364461</v>
      </c>
      <c r="Q7932">
        <f>ABS($J$4-O7932)</f>
        <v>2.5553245501346433</v>
      </c>
      <c r="R7932">
        <f>ABS($J$5-O7932)</f>
        <v>0.21443282938192809</v>
      </c>
      <c r="S7932">
        <f>ABS($J$6-O7932)</f>
        <v>0.80412311018223037</v>
      </c>
      <c r="T7932">
        <f>MIN(P7932:S7932)</f>
        <v>0.1608246220364461</v>
      </c>
      <c r="U7932">
        <f>MATCH(T7932,P7932:S7932, 0)</f>
        <v>1</v>
      </c>
    </row>
    <row r="7933" spans="1:21" x14ac:dyDescent="0.35">
      <c r="A7933">
        <v>3</v>
      </c>
      <c r="B7933">
        <v>7922</v>
      </c>
      <c r="C7933" t="s">
        <v>14</v>
      </c>
      <c r="D7933" t="s">
        <v>15</v>
      </c>
      <c r="E7933" t="s">
        <v>131</v>
      </c>
      <c r="F7933" t="s">
        <v>132</v>
      </c>
      <c r="G7933" t="s">
        <v>133</v>
      </c>
      <c r="H7933" t="s">
        <v>134</v>
      </c>
      <c r="I7933" s="1">
        <v>42730</v>
      </c>
      <c r="J7933">
        <v>2016</v>
      </c>
      <c r="K7933" t="s">
        <v>77</v>
      </c>
      <c r="L7933" t="s">
        <v>78</v>
      </c>
      <c r="M7933" s="1">
        <v>42752</v>
      </c>
      <c r="N7933">
        <v>22</v>
      </c>
      <c r="O7933">
        <f>STANDARDIZE(N7933,$N$8,$N$9)</f>
        <v>-0.24145578460098621</v>
      </c>
      <c r="P7933">
        <f>ABS($J$3-O7933)</f>
        <v>0.28591043917590414</v>
      </c>
      <c r="Q7933">
        <f>ABS($J$4-O7933)</f>
        <v>2.4302387329951851</v>
      </c>
      <c r="R7933">
        <f>ABS($J$5-O7933)</f>
        <v>8.9347012242470047E-2</v>
      </c>
      <c r="S7933">
        <f>ABS($J$6-O7933)</f>
        <v>0.67903729304277238</v>
      </c>
      <c r="T7933">
        <f>MIN(P7933:S7933)</f>
        <v>8.9347012242470047E-2</v>
      </c>
      <c r="U7933">
        <f>MATCH(T7933,P7933:S7933, 0)</f>
        <v>3</v>
      </c>
    </row>
    <row r="7934" spans="1:21" x14ac:dyDescent="0.35">
      <c r="A7934">
        <v>3</v>
      </c>
      <c r="B7934">
        <v>7923</v>
      </c>
      <c r="C7934" t="s">
        <v>14</v>
      </c>
      <c r="D7934" t="s">
        <v>15</v>
      </c>
      <c r="E7934" t="s">
        <v>131</v>
      </c>
      <c r="F7934" t="s">
        <v>132</v>
      </c>
      <c r="G7934" t="s">
        <v>133</v>
      </c>
      <c r="H7934" t="s">
        <v>134</v>
      </c>
      <c r="I7934" s="1">
        <v>42730</v>
      </c>
      <c r="J7934">
        <v>2016</v>
      </c>
      <c r="K7934" t="s">
        <v>77</v>
      </c>
      <c r="L7934" t="s">
        <v>78</v>
      </c>
      <c r="M7934" s="1">
        <v>42752</v>
      </c>
      <c r="N7934">
        <v>22</v>
      </c>
      <c r="O7934">
        <f>STANDARDIZE(N7934,$N$8,$N$9)</f>
        <v>-0.24145578460098621</v>
      </c>
      <c r="P7934">
        <f>ABS($J$3-O7934)</f>
        <v>0.28591043917590414</v>
      </c>
      <c r="Q7934">
        <f>ABS($J$4-O7934)</f>
        <v>2.4302387329951851</v>
      </c>
      <c r="R7934">
        <f>ABS($J$5-O7934)</f>
        <v>8.9347012242470047E-2</v>
      </c>
      <c r="S7934">
        <f>ABS($J$6-O7934)</f>
        <v>0.67903729304277238</v>
      </c>
      <c r="T7934">
        <f>MIN(P7934:S7934)</f>
        <v>8.9347012242470047E-2</v>
      </c>
      <c r="U7934">
        <f>MATCH(T7934,P7934:S7934, 0)</f>
        <v>3</v>
      </c>
    </row>
    <row r="7935" spans="1:21" x14ac:dyDescent="0.35">
      <c r="A7935">
        <v>3</v>
      </c>
      <c r="B7935">
        <v>7924</v>
      </c>
      <c r="C7935" t="s">
        <v>14</v>
      </c>
      <c r="D7935" t="s">
        <v>15</v>
      </c>
      <c r="E7935" t="s">
        <v>52</v>
      </c>
      <c r="F7935" t="s">
        <v>53</v>
      </c>
      <c r="G7935" t="s">
        <v>54</v>
      </c>
      <c r="H7935" t="s">
        <v>55</v>
      </c>
      <c r="I7935" s="1">
        <v>42730</v>
      </c>
      <c r="J7935">
        <v>2016</v>
      </c>
      <c r="K7935" t="s">
        <v>41</v>
      </c>
      <c r="L7935" t="s">
        <v>42</v>
      </c>
      <c r="M7935" s="1">
        <v>42796</v>
      </c>
      <c r="N7935">
        <v>39</v>
      </c>
      <c r="O7935">
        <f>STANDARDIZE(N7935,$N$8,$N$9)</f>
        <v>6.2324057023411948E-2</v>
      </c>
      <c r="P7935">
        <f>ABS($J$3-O7935)</f>
        <v>0.58969028080030228</v>
      </c>
      <c r="Q7935">
        <f>ABS($J$4-O7935)</f>
        <v>2.1264588913707869</v>
      </c>
      <c r="R7935">
        <f>ABS($J$5-O7935)</f>
        <v>0.21443282938192812</v>
      </c>
      <c r="S7935">
        <f>ABS($J$6-O7935)</f>
        <v>0.37525745141837419</v>
      </c>
      <c r="T7935">
        <f>MIN(P7935:S7935)</f>
        <v>0.21443282938192812</v>
      </c>
      <c r="U7935">
        <f>MATCH(T7935,P7935:S7935, 0)</f>
        <v>3</v>
      </c>
    </row>
    <row r="7936" spans="1:21" x14ac:dyDescent="0.35">
      <c r="A7936">
        <v>1</v>
      </c>
      <c r="B7936">
        <v>7925</v>
      </c>
      <c r="C7936" t="s">
        <v>67</v>
      </c>
      <c r="D7936" t="s">
        <v>68</v>
      </c>
      <c r="E7936" t="s">
        <v>131</v>
      </c>
      <c r="F7936" t="s">
        <v>132</v>
      </c>
      <c r="G7936" t="s">
        <v>133</v>
      </c>
      <c r="H7936" t="s">
        <v>134</v>
      </c>
      <c r="I7936" s="1">
        <v>42731</v>
      </c>
      <c r="J7936">
        <v>2016</v>
      </c>
      <c r="K7936" t="s">
        <v>577</v>
      </c>
      <c r="L7936" t="s">
        <v>578</v>
      </c>
      <c r="M7936" s="1">
        <v>42733</v>
      </c>
      <c r="N7936">
        <v>2</v>
      </c>
      <c r="O7936">
        <f>STANDARDIZE(N7936,$N$8,$N$9)</f>
        <v>-0.59884383357086635</v>
      </c>
      <c r="P7936">
        <f>ABS($J$3-O7936)</f>
        <v>7.1477609793975994E-2</v>
      </c>
      <c r="Q7936">
        <f>ABS($J$4-O7936)</f>
        <v>2.7876267819650655</v>
      </c>
      <c r="R7936">
        <f>ABS($J$5-O7936)</f>
        <v>0.44673506121235018</v>
      </c>
      <c r="S7936">
        <f>ABS($J$6-O7936)</f>
        <v>1.0364253420126524</v>
      </c>
      <c r="T7936">
        <f>MIN(P7936:S7936)</f>
        <v>7.1477609793975994E-2</v>
      </c>
      <c r="U7936">
        <f>MATCH(T7936,P7936:S7936, 0)</f>
        <v>1</v>
      </c>
    </row>
    <row r="7937" spans="1:21" x14ac:dyDescent="0.35">
      <c r="A7937">
        <v>1</v>
      </c>
      <c r="B7937">
        <v>7926</v>
      </c>
      <c r="C7937" t="s">
        <v>67</v>
      </c>
      <c r="D7937" t="s">
        <v>68</v>
      </c>
      <c r="E7937" t="s">
        <v>24</v>
      </c>
      <c r="F7937" t="s">
        <v>253</v>
      </c>
      <c r="G7937" t="s">
        <v>254</v>
      </c>
      <c r="H7937" t="s">
        <v>255</v>
      </c>
      <c r="I7937" s="1">
        <v>42731</v>
      </c>
      <c r="J7937">
        <v>2016</v>
      </c>
      <c r="K7937" t="s">
        <v>284</v>
      </c>
      <c r="L7937" t="s">
        <v>285</v>
      </c>
      <c r="M7937" s="1">
        <v>43040</v>
      </c>
      <c r="N7937">
        <v>15</v>
      </c>
      <c r="O7937">
        <f>STANDARDIZE(N7937,$N$8,$N$9)</f>
        <v>-0.36654160174044426</v>
      </c>
      <c r="P7937">
        <f>ABS($J$3-O7937)</f>
        <v>0.1608246220364461</v>
      </c>
      <c r="Q7937">
        <f>ABS($J$4-O7937)</f>
        <v>2.5553245501346433</v>
      </c>
      <c r="R7937">
        <f>ABS($J$5-O7937)</f>
        <v>0.21443282938192809</v>
      </c>
      <c r="S7937">
        <f>ABS($J$6-O7937)</f>
        <v>0.80412311018223037</v>
      </c>
      <c r="T7937">
        <f>MIN(P7937:S7937)</f>
        <v>0.1608246220364461</v>
      </c>
      <c r="U7937">
        <f>MATCH(T7937,P7937:S7937, 0)</f>
        <v>1</v>
      </c>
    </row>
    <row r="7938" spans="1:21" x14ac:dyDescent="0.35">
      <c r="A7938">
        <v>3</v>
      </c>
      <c r="B7938">
        <v>7927</v>
      </c>
      <c r="C7938" t="s">
        <v>14</v>
      </c>
      <c r="D7938" t="s">
        <v>15</v>
      </c>
      <c r="E7938" t="s">
        <v>79</v>
      </c>
      <c r="F7938" t="s">
        <v>35</v>
      </c>
      <c r="G7938" t="s">
        <v>80</v>
      </c>
      <c r="H7938" t="s">
        <v>81</v>
      </c>
      <c r="I7938" s="1">
        <v>42731</v>
      </c>
      <c r="J7938">
        <v>2016</v>
      </c>
      <c r="K7938" t="s">
        <v>41</v>
      </c>
      <c r="L7938" t="s">
        <v>42</v>
      </c>
      <c r="M7938" s="1">
        <v>42748</v>
      </c>
      <c r="N7938">
        <v>17</v>
      </c>
      <c r="O7938">
        <f>STANDARDIZE(N7938,$N$8,$N$9)</f>
        <v>-0.33080279684345626</v>
      </c>
      <c r="P7938">
        <f>ABS($J$3-O7938)</f>
        <v>0.19656342693343409</v>
      </c>
      <c r="Q7938">
        <f>ABS($J$4-O7938)</f>
        <v>2.5195857452376553</v>
      </c>
      <c r="R7938">
        <f>ABS($J$5-O7938)</f>
        <v>0.17869402448494009</v>
      </c>
      <c r="S7938">
        <f>ABS($J$6-O7938)</f>
        <v>0.76838430528524237</v>
      </c>
      <c r="T7938">
        <f>MIN(P7938:S7938)</f>
        <v>0.17869402448494009</v>
      </c>
      <c r="U7938">
        <f>MATCH(T7938,P7938:S7938, 0)</f>
        <v>3</v>
      </c>
    </row>
    <row r="7939" spans="1:21" x14ac:dyDescent="0.35">
      <c r="A7939">
        <v>3</v>
      </c>
      <c r="B7939">
        <v>7928</v>
      </c>
      <c r="C7939" t="s">
        <v>30</v>
      </c>
      <c r="D7939" t="s">
        <v>31</v>
      </c>
      <c r="E7939" t="s">
        <v>79</v>
      </c>
      <c r="F7939" t="s">
        <v>35</v>
      </c>
      <c r="G7939" t="s">
        <v>80</v>
      </c>
      <c r="H7939" t="s">
        <v>81</v>
      </c>
      <c r="I7939" s="1">
        <v>42731</v>
      </c>
      <c r="J7939">
        <v>2016</v>
      </c>
      <c r="K7939" t="s">
        <v>77</v>
      </c>
      <c r="L7939" t="s">
        <v>78</v>
      </c>
      <c r="M7939" s="1">
        <v>42758</v>
      </c>
      <c r="N7939">
        <v>27</v>
      </c>
      <c r="O7939">
        <f>STANDARDIZE(N7939,$N$8,$N$9)</f>
        <v>-0.15210877235851616</v>
      </c>
      <c r="P7939">
        <f>ABS($J$3-O7939)</f>
        <v>0.37525745141837419</v>
      </c>
      <c r="Q7939">
        <f>ABS($J$4-O7939)</f>
        <v>2.3408917207527153</v>
      </c>
      <c r="R7939">
        <f>ABS($J$5-O7939)</f>
        <v>0</v>
      </c>
      <c r="S7939">
        <f>ABS($J$6-O7939)</f>
        <v>0.58969028080030228</v>
      </c>
      <c r="T7939">
        <f>MIN(P7939:S7939)</f>
        <v>0</v>
      </c>
      <c r="U7939">
        <f>MATCH(T7939,P7939:S7939, 0)</f>
        <v>3</v>
      </c>
    </row>
    <row r="7940" spans="1:21" x14ac:dyDescent="0.35">
      <c r="A7940">
        <v>1</v>
      </c>
      <c r="B7940">
        <v>7929</v>
      </c>
      <c r="C7940" t="s">
        <v>178</v>
      </c>
      <c r="D7940" t="s">
        <v>179</v>
      </c>
      <c r="E7940" t="s">
        <v>79</v>
      </c>
      <c r="F7940" t="s">
        <v>35</v>
      </c>
      <c r="G7940" t="s">
        <v>80</v>
      </c>
      <c r="H7940" t="s">
        <v>81</v>
      </c>
      <c r="I7940" s="1">
        <v>42732</v>
      </c>
      <c r="J7940">
        <v>2016</v>
      </c>
      <c r="K7940" t="s">
        <v>41</v>
      </c>
      <c r="L7940" t="s">
        <v>42</v>
      </c>
      <c r="M7940" s="1">
        <v>42795</v>
      </c>
      <c r="N7940">
        <v>6</v>
      </c>
      <c r="O7940">
        <f>STANDARDIZE(N7940,$N$8,$N$9)</f>
        <v>-0.52736622377689035</v>
      </c>
      <c r="P7940">
        <f>ABS($J$3-O7940)</f>
        <v>0</v>
      </c>
      <c r="Q7940">
        <f>ABS($J$4-O7940)</f>
        <v>2.7161491721710895</v>
      </c>
      <c r="R7940">
        <f>ABS($J$5-O7940)</f>
        <v>0.37525745141837419</v>
      </c>
      <c r="S7940">
        <f>ABS($J$6-O7940)</f>
        <v>0.96494773221867647</v>
      </c>
      <c r="T7940">
        <f>MIN(P7940:S7940)</f>
        <v>0</v>
      </c>
      <c r="U7940">
        <f>MATCH(T7940,P7940:S7940, 0)</f>
        <v>1</v>
      </c>
    </row>
    <row r="7941" spans="1:21" x14ac:dyDescent="0.35">
      <c r="A7941">
        <v>1</v>
      </c>
      <c r="B7941">
        <v>7930</v>
      </c>
      <c r="C7941" t="s">
        <v>276</v>
      </c>
      <c r="D7941" t="s">
        <v>277</v>
      </c>
      <c r="E7941" t="s">
        <v>84</v>
      </c>
      <c r="F7941" t="s">
        <v>85</v>
      </c>
      <c r="G7941" t="s">
        <v>153</v>
      </c>
      <c r="H7941" t="s">
        <v>154</v>
      </c>
      <c r="I7941" s="1">
        <v>42732</v>
      </c>
      <c r="J7941">
        <v>2016</v>
      </c>
      <c r="K7941" t="s">
        <v>77</v>
      </c>
      <c r="L7941" t="s">
        <v>78</v>
      </c>
      <c r="M7941" s="1">
        <v>42917</v>
      </c>
      <c r="N7941">
        <v>10</v>
      </c>
      <c r="O7941">
        <f>STANDARDIZE(N7941,$N$8,$N$9)</f>
        <v>-0.4558886139829143</v>
      </c>
      <c r="P7941">
        <f>ABS($J$3-O7941)</f>
        <v>7.1477609793976049E-2</v>
      </c>
      <c r="Q7941">
        <f>ABS($J$4-O7941)</f>
        <v>2.6446715623771131</v>
      </c>
      <c r="R7941">
        <f>ABS($J$5-O7941)</f>
        <v>0.30377984162439814</v>
      </c>
      <c r="S7941">
        <f>ABS($J$6-O7941)</f>
        <v>0.89347012242470036</v>
      </c>
      <c r="T7941">
        <f>MIN(P7941:S7941)</f>
        <v>7.1477609793976049E-2</v>
      </c>
      <c r="U7941">
        <f>MATCH(T7941,P7941:S7941, 0)</f>
        <v>1</v>
      </c>
    </row>
    <row r="7942" spans="1:21" x14ac:dyDescent="0.35">
      <c r="A7942">
        <v>1</v>
      </c>
      <c r="B7942">
        <v>7931</v>
      </c>
      <c r="C7942" t="s">
        <v>82</v>
      </c>
      <c r="D7942" t="s">
        <v>83</v>
      </c>
      <c r="E7942" t="s">
        <v>84</v>
      </c>
      <c r="F7942" t="s">
        <v>85</v>
      </c>
      <c r="G7942" t="s">
        <v>333</v>
      </c>
      <c r="H7942" t="s">
        <v>334</v>
      </c>
      <c r="I7942" s="1">
        <v>42732</v>
      </c>
      <c r="J7942">
        <v>2016</v>
      </c>
      <c r="K7942" t="s">
        <v>77</v>
      </c>
      <c r="L7942" t="s">
        <v>78</v>
      </c>
      <c r="M7942" s="1">
        <v>43040</v>
      </c>
      <c r="N7942">
        <v>14</v>
      </c>
      <c r="O7942">
        <f>STANDARDIZE(N7942,$N$8,$N$9)</f>
        <v>-0.38441100418893831</v>
      </c>
      <c r="P7942">
        <f>ABS($J$3-O7942)</f>
        <v>0.14295521958795204</v>
      </c>
      <c r="Q7942">
        <f>ABS($J$4-O7942)</f>
        <v>2.5731939525831371</v>
      </c>
      <c r="R7942">
        <f>ABS($J$5-O7942)</f>
        <v>0.23230223183042215</v>
      </c>
      <c r="S7942">
        <f>ABS($J$6-O7942)</f>
        <v>0.82199251263072437</v>
      </c>
      <c r="T7942">
        <f>MIN(P7942:S7942)</f>
        <v>0.14295521958795204</v>
      </c>
      <c r="U7942">
        <f>MATCH(T7942,P7942:S7942, 0)</f>
        <v>1</v>
      </c>
    </row>
    <row r="7943" spans="1:21" x14ac:dyDescent="0.35">
      <c r="A7943">
        <v>1</v>
      </c>
      <c r="B7943">
        <v>7932</v>
      </c>
      <c r="C7943" t="s">
        <v>292</v>
      </c>
      <c r="D7943" t="s">
        <v>293</v>
      </c>
      <c r="E7943" t="s">
        <v>34</v>
      </c>
      <c r="F7943" t="s">
        <v>35</v>
      </c>
      <c r="G7943" t="s">
        <v>36</v>
      </c>
      <c r="H7943" t="s">
        <v>37</v>
      </c>
      <c r="I7943" s="1">
        <v>42732</v>
      </c>
      <c r="J7943">
        <v>2016</v>
      </c>
      <c r="K7943" t="s">
        <v>77</v>
      </c>
      <c r="L7943" t="s">
        <v>78</v>
      </c>
      <c r="M7943" s="1">
        <v>43070</v>
      </c>
      <c r="N7943">
        <v>15</v>
      </c>
      <c r="O7943">
        <f>STANDARDIZE(N7943,$N$8,$N$9)</f>
        <v>-0.36654160174044426</v>
      </c>
      <c r="P7943">
        <f>ABS($J$3-O7943)</f>
        <v>0.1608246220364461</v>
      </c>
      <c r="Q7943">
        <f>ABS($J$4-O7943)</f>
        <v>2.5553245501346433</v>
      </c>
      <c r="R7943">
        <f>ABS($J$5-O7943)</f>
        <v>0.21443282938192809</v>
      </c>
      <c r="S7943">
        <f>ABS($J$6-O7943)</f>
        <v>0.80412311018223037</v>
      </c>
      <c r="T7943">
        <f>MIN(P7943:S7943)</f>
        <v>0.1608246220364461</v>
      </c>
      <c r="U7943">
        <f>MATCH(T7943,P7943:S7943, 0)</f>
        <v>1</v>
      </c>
    </row>
    <row r="7944" spans="1:21" x14ac:dyDescent="0.35">
      <c r="A7944">
        <v>1</v>
      </c>
      <c r="B7944">
        <v>7933</v>
      </c>
      <c r="C7944" t="s">
        <v>30</v>
      </c>
      <c r="D7944" t="s">
        <v>31</v>
      </c>
      <c r="E7944" t="s">
        <v>16</v>
      </c>
      <c r="F7944" t="s">
        <v>17</v>
      </c>
      <c r="G7944" t="s">
        <v>18</v>
      </c>
      <c r="H7944" t="s">
        <v>19</v>
      </c>
      <c r="I7944" s="1">
        <v>42732</v>
      </c>
      <c r="J7944">
        <v>2016</v>
      </c>
      <c r="K7944" t="s">
        <v>77</v>
      </c>
      <c r="L7944" t="s">
        <v>78</v>
      </c>
      <c r="M7944" s="1">
        <v>42748</v>
      </c>
      <c r="N7944">
        <v>16</v>
      </c>
      <c r="O7944">
        <f>STANDARDIZE(N7944,$N$8,$N$9)</f>
        <v>-0.34867219929195026</v>
      </c>
      <c r="P7944">
        <f>ABS($J$3-O7944)</f>
        <v>0.17869402448494009</v>
      </c>
      <c r="Q7944">
        <f>ABS($J$4-O7944)</f>
        <v>2.5374551476861491</v>
      </c>
      <c r="R7944">
        <f>ABS($J$5-O7944)</f>
        <v>0.19656342693343409</v>
      </c>
      <c r="S7944">
        <f>ABS($J$6-O7944)</f>
        <v>0.78625370773373637</v>
      </c>
      <c r="T7944">
        <f>MIN(P7944:S7944)</f>
        <v>0.17869402448494009</v>
      </c>
      <c r="U7944">
        <f>MATCH(T7944,P7944:S7944, 0)</f>
        <v>1</v>
      </c>
    </row>
    <row r="7945" spans="1:21" x14ac:dyDescent="0.35">
      <c r="A7945">
        <v>1</v>
      </c>
      <c r="B7945">
        <v>7934</v>
      </c>
      <c r="C7945" t="s">
        <v>30</v>
      </c>
      <c r="D7945" t="s">
        <v>31</v>
      </c>
      <c r="E7945" t="s">
        <v>16</v>
      </c>
      <c r="F7945" t="s">
        <v>17</v>
      </c>
      <c r="G7945" t="s">
        <v>18</v>
      </c>
      <c r="H7945" t="s">
        <v>19</v>
      </c>
      <c r="I7945" s="1">
        <v>42732</v>
      </c>
      <c r="J7945">
        <v>2016</v>
      </c>
      <c r="K7945" t="s">
        <v>77</v>
      </c>
      <c r="L7945" t="s">
        <v>78</v>
      </c>
      <c r="M7945" s="1">
        <v>42748</v>
      </c>
      <c r="N7945">
        <v>16</v>
      </c>
      <c r="O7945">
        <f>STANDARDIZE(N7945,$N$8,$N$9)</f>
        <v>-0.34867219929195026</v>
      </c>
      <c r="P7945">
        <f>ABS($J$3-O7945)</f>
        <v>0.17869402448494009</v>
      </c>
      <c r="Q7945">
        <f>ABS($J$4-O7945)</f>
        <v>2.5374551476861491</v>
      </c>
      <c r="R7945">
        <f>ABS($J$5-O7945)</f>
        <v>0.19656342693343409</v>
      </c>
      <c r="S7945">
        <f>ABS($J$6-O7945)</f>
        <v>0.78625370773373637</v>
      </c>
      <c r="T7945">
        <f>MIN(P7945:S7945)</f>
        <v>0.17869402448494009</v>
      </c>
      <c r="U7945">
        <f>MATCH(T7945,P7945:S7945, 0)</f>
        <v>1</v>
      </c>
    </row>
    <row r="7946" spans="1:21" x14ac:dyDescent="0.35">
      <c r="A7946">
        <v>1</v>
      </c>
      <c r="B7946">
        <v>7935</v>
      </c>
      <c r="C7946" t="s">
        <v>30</v>
      </c>
      <c r="D7946" t="s">
        <v>31</v>
      </c>
      <c r="E7946" t="s">
        <v>16</v>
      </c>
      <c r="F7946" t="s">
        <v>17</v>
      </c>
      <c r="G7946" t="s">
        <v>18</v>
      </c>
      <c r="H7946" t="s">
        <v>19</v>
      </c>
      <c r="I7946" s="1">
        <v>42732</v>
      </c>
      <c r="J7946">
        <v>2016</v>
      </c>
      <c r="K7946" t="s">
        <v>77</v>
      </c>
      <c r="L7946" t="s">
        <v>78</v>
      </c>
      <c r="M7946" s="1">
        <v>42748</v>
      </c>
      <c r="N7946">
        <v>16</v>
      </c>
      <c r="O7946">
        <f>STANDARDIZE(N7946,$N$8,$N$9)</f>
        <v>-0.34867219929195026</v>
      </c>
      <c r="P7946">
        <f>ABS($J$3-O7946)</f>
        <v>0.17869402448494009</v>
      </c>
      <c r="Q7946">
        <f>ABS($J$4-O7946)</f>
        <v>2.5374551476861491</v>
      </c>
      <c r="R7946">
        <f>ABS($J$5-O7946)</f>
        <v>0.19656342693343409</v>
      </c>
      <c r="S7946">
        <f>ABS($J$6-O7946)</f>
        <v>0.78625370773373637</v>
      </c>
      <c r="T7946">
        <f>MIN(P7946:S7946)</f>
        <v>0.17869402448494009</v>
      </c>
      <c r="U7946">
        <f>MATCH(T7946,P7946:S7946, 0)</f>
        <v>1</v>
      </c>
    </row>
    <row r="7947" spans="1:21" x14ac:dyDescent="0.35">
      <c r="A7947">
        <v>1</v>
      </c>
      <c r="B7947">
        <v>7936</v>
      </c>
      <c r="C7947" t="s">
        <v>30</v>
      </c>
      <c r="D7947" t="s">
        <v>31</v>
      </c>
      <c r="E7947" t="s">
        <v>16</v>
      </c>
      <c r="F7947" t="s">
        <v>17</v>
      </c>
      <c r="G7947" t="s">
        <v>18</v>
      </c>
      <c r="H7947" t="s">
        <v>19</v>
      </c>
      <c r="I7947" s="1">
        <v>42732</v>
      </c>
      <c r="J7947">
        <v>2016</v>
      </c>
      <c r="K7947" t="s">
        <v>77</v>
      </c>
      <c r="L7947" t="s">
        <v>78</v>
      </c>
      <c r="M7947" s="1">
        <v>42748</v>
      </c>
      <c r="N7947">
        <v>16</v>
      </c>
      <c r="O7947">
        <f>STANDARDIZE(N7947,$N$8,$N$9)</f>
        <v>-0.34867219929195026</v>
      </c>
      <c r="P7947">
        <f>ABS($J$3-O7947)</f>
        <v>0.17869402448494009</v>
      </c>
      <c r="Q7947">
        <f>ABS($J$4-O7947)</f>
        <v>2.5374551476861491</v>
      </c>
      <c r="R7947">
        <f>ABS($J$5-O7947)</f>
        <v>0.19656342693343409</v>
      </c>
      <c r="S7947">
        <f>ABS($J$6-O7947)</f>
        <v>0.78625370773373637</v>
      </c>
      <c r="T7947">
        <f>MIN(P7947:S7947)</f>
        <v>0.17869402448494009</v>
      </c>
      <c r="U7947">
        <f>MATCH(T7947,P7947:S7947, 0)</f>
        <v>1</v>
      </c>
    </row>
    <row r="7948" spans="1:21" x14ac:dyDescent="0.35">
      <c r="A7948">
        <v>3</v>
      </c>
      <c r="B7948">
        <v>7937</v>
      </c>
      <c r="C7948" t="s">
        <v>14</v>
      </c>
      <c r="D7948" t="s">
        <v>15</v>
      </c>
      <c r="E7948" t="s">
        <v>79</v>
      </c>
      <c r="F7948" t="s">
        <v>35</v>
      </c>
      <c r="G7948" t="s">
        <v>80</v>
      </c>
      <c r="H7948" t="s">
        <v>81</v>
      </c>
      <c r="I7948" s="1">
        <v>42732</v>
      </c>
      <c r="J7948">
        <v>2016</v>
      </c>
      <c r="K7948" t="s">
        <v>41</v>
      </c>
      <c r="L7948" t="s">
        <v>42</v>
      </c>
      <c r="M7948" s="1">
        <v>42750</v>
      </c>
      <c r="N7948">
        <v>18</v>
      </c>
      <c r="O7948">
        <f>STANDARDIZE(N7948,$N$8,$N$9)</f>
        <v>-0.31293339439496226</v>
      </c>
      <c r="P7948">
        <f>ABS($J$3-O7948)</f>
        <v>0.21443282938192809</v>
      </c>
      <c r="Q7948">
        <f>ABS($J$4-O7948)</f>
        <v>2.5017163427891611</v>
      </c>
      <c r="R7948">
        <f>ABS($J$5-O7948)</f>
        <v>0.1608246220364461</v>
      </c>
      <c r="S7948">
        <f>ABS($J$6-O7948)</f>
        <v>0.75051490283674838</v>
      </c>
      <c r="T7948">
        <f>MIN(P7948:S7948)</f>
        <v>0.1608246220364461</v>
      </c>
      <c r="U7948">
        <f>MATCH(T7948,P7948:S7948, 0)</f>
        <v>3</v>
      </c>
    </row>
    <row r="7949" spans="1:21" x14ac:dyDescent="0.35">
      <c r="A7949">
        <v>3</v>
      </c>
      <c r="B7949">
        <v>7938</v>
      </c>
      <c r="C7949" t="s">
        <v>276</v>
      </c>
      <c r="D7949" t="s">
        <v>277</v>
      </c>
      <c r="E7949" t="s">
        <v>84</v>
      </c>
      <c r="F7949" t="s">
        <v>85</v>
      </c>
      <c r="G7949" t="s">
        <v>153</v>
      </c>
      <c r="H7949" t="s">
        <v>154</v>
      </c>
      <c r="I7949" s="1">
        <v>42732</v>
      </c>
      <c r="J7949">
        <v>2016</v>
      </c>
      <c r="K7949" t="s">
        <v>77</v>
      </c>
      <c r="L7949" t="s">
        <v>78</v>
      </c>
      <c r="M7949" s="1">
        <v>42753</v>
      </c>
      <c r="N7949">
        <v>21</v>
      </c>
      <c r="O7949">
        <f>STANDARDIZE(N7949,$N$8,$N$9)</f>
        <v>-0.25932518704948021</v>
      </c>
      <c r="P7949">
        <f>ABS($J$3-O7949)</f>
        <v>0.26804103672741014</v>
      </c>
      <c r="Q7949">
        <f>ABS($J$4-O7949)</f>
        <v>2.4481081354436793</v>
      </c>
      <c r="R7949">
        <f>ABS($J$5-O7949)</f>
        <v>0.10721641469096405</v>
      </c>
      <c r="S7949">
        <f>ABS($J$6-O7949)</f>
        <v>0.69690669549126638</v>
      </c>
      <c r="T7949">
        <f>MIN(P7949:S7949)</f>
        <v>0.10721641469096405</v>
      </c>
      <c r="U7949">
        <f>MATCH(T7949,P7949:S7949, 0)</f>
        <v>3</v>
      </c>
    </row>
    <row r="7950" spans="1:21" x14ac:dyDescent="0.35">
      <c r="A7950">
        <v>3</v>
      </c>
      <c r="B7950">
        <v>7939</v>
      </c>
      <c r="C7950" t="s">
        <v>294</v>
      </c>
      <c r="D7950" t="s">
        <v>295</v>
      </c>
      <c r="E7950" t="s">
        <v>149</v>
      </c>
      <c r="F7950" t="s">
        <v>150</v>
      </c>
      <c r="G7950" t="s">
        <v>609</v>
      </c>
      <c r="H7950" t="s">
        <v>610</v>
      </c>
      <c r="I7950" s="1">
        <v>42732</v>
      </c>
      <c r="J7950">
        <v>2016</v>
      </c>
      <c r="K7950" t="s">
        <v>41</v>
      </c>
      <c r="L7950" t="s">
        <v>42</v>
      </c>
      <c r="M7950" s="1">
        <v>42760</v>
      </c>
      <c r="N7950">
        <v>28</v>
      </c>
      <c r="O7950">
        <f>STANDARDIZE(N7950,$N$8,$N$9)</f>
        <v>-0.13423936991002217</v>
      </c>
      <c r="P7950">
        <f>ABS($J$3-O7950)</f>
        <v>0.39312685386686819</v>
      </c>
      <c r="Q7950">
        <f>ABS($J$4-O7950)</f>
        <v>2.3230223183042211</v>
      </c>
      <c r="R7950">
        <f>ABS($J$5-O7950)</f>
        <v>1.7869402448493998E-2</v>
      </c>
      <c r="S7950">
        <f>ABS($J$6-O7950)</f>
        <v>0.57182087835180828</v>
      </c>
      <c r="T7950">
        <f>MIN(P7950:S7950)</f>
        <v>1.7869402448493998E-2</v>
      </c>
      <c r="U7950">
        <f>MATCH(T7950,P7950:S7950, 0)</f>
        <v>3</v>
      </c>
    </row>
    <row r="7951" spans="1:21" x14ac:dyDescent="0.35">
      <c r="A7951">
        <v>4</v>
      </c>
      <c r="B7951">
        <v>7940</v>
      </c>
      <c r="C7951" t="s">
        <v>14</v>
      </c>
      <c r="D7951" t="s">
        <v>15</v>
      </c>
      <c r="E7951" t="s">
        <v>79</v>
      </c>
      <c r="F7951" t="s">
        <v>35</v>
      </c>
      <c r="G7951" t="s">
        <v>80</v>
      </c>
      <c r="H7951" t="s">
        <v>81</v>
      </c>
      <c r="I7951" s="1">
        <v>42732</v>
      </c>
      <c r="J7951">
        <v>2016</v>
      </c>
      <c r="K7951" t="s">
        <v>41</v>
      </c>
      <c r="L7951" t="s">
        <v>42</v>
      </c>
      <c r="M7951" s="1">
        <v>42811</v>
      </c>
      <c r="N7951">
        <v>79</v>
      </c>
      <c r="O7951">
        <f>STANDARDIZE(N7951,$N$8,$N$9)</f>
        <v>0.77710015496317231</v>
      </c>
      <c r="P7951">
        <f>ABS($J$3-O7951)</f>
        <v>1.3044663787400625</v>
      </c>
      <c r="Q7951">
        <f>ABS($J$4-O7951)</f>
        <v>1.4116827934310265</v>
      </c>
      <c r="R7951">
        <f>ABS($J$5-O7951)</f>
        <v>0.92920892732168847</v>
      </c>
      <c r="S7951">
        <f>ABS($J$6-O7951)</f>
        <v>0.33951864652138619</v>
      </c>
      <c r="T7951">
        <f>MIN(P7951:S7951)</f>
        <v>0.33951864652138619</v>
      </c>
      <c r="U7951">
        <f>MATCH(T7951,P7951:S7951, 0)</f>
        <v>4</v>
      </c>
    </row>
    <row r="7952" spans="1:21" x14ac:dyDescent="0.35">
      <c r="A7952">
        <v>1</v>
      </c>
      <c r="B7952">
        <v>7941</v>
      </c>
      <c r="C7952" t="s">
        <v>14</v>
      </c>
      <c r="D7952" t="s">
        <v>15</v>
      </c>
      <c r="E7952" t="s">
        <v>131</v>
      </c>
      <c r="F7952" t="s">
        <v>132</v>
      </c>
      <c r="G7952" t="s">
        <v>133</v>
      </c>
      <c r="H7952" t="s">
        <v>134</v>
      </c>
      <c r="I7952" s="1">
        <v>42733</v>
      </c>
      <c r="J7952">
        <v>2016</v>
      </c>
      <c r="K7952" t="s">
        <v>176</v>
      </c>
      <c r="L7952" t="s">
        <v>177</v>
      </c>
      <c r="M7952" s="1">
        <v>42767</v>
      </c>
      <c r="N7952">
        <v>4</v>
      </c>
      <c r="O7952">
        <f>STANDARDIZE(N7952,$N$8,$N$9)</f>
        <v>-0.56310502867387835</v>
      </c>
      <c r="P7952">
        <f>ABS($J$3-O7952)</f>
        <v>3.5738804896987997E-2</v>
      </c>
      <c r="Q7952">
        <f>ABS($J$4-O7952)</f>
        <v>2.7518879770680771</v>
      </c>
      <c r="R7952">
        <f>ABS($J$5-O7952)</f>
        <v>0.41099625631536219</v>
      </c>
      <c r="S7952">
        <f>ABS($J$6-O7952)</f>
        <v>1.0006865371156644</v>
      </c>
      <c r="T7952">
        <f>MIN(P7952:S7952)</f>
        <v>3.5738804896987997E-2</v>
      </c>
      <c r="U7952">
        <f>MATCH(T7952,P7952:S7952, 0)</f>
        <v>1</v>
      </c>
    </row>
    <row r="7953" spans="1:21" x14ac:dyDescent="0.35">
      <c r="A7953">
        <v>1</v>
      </c>
      <c r="B7953">
        <v>7942</v>
      </c>
      <c r="C7953" t="s">
        <v>32</v>
      </c>
      <c r="D7953" t="s">
        <v>33</v>
      </c>
      <c r="E7953" t="s">
        <v>16</v>
      </c>
      <c r="F7953" t="s">
        <v>17</v>
      </c>
      <c r="G7953" t="s">
        <v>18</v>
      </c>
      <c r="H7953" t="s">
        <v>19</v>
      </c>
      <c r="I7953" s="1">
        <v>42733</v>
      </c>
      <c r="J7953">
        <v>2016</v>
      </c>
      <c r="K7953" t="s">
        <v>77</v>
      </c>
      <c r="L7953" t="s">
        <v>78</v>
      </c>
      <c r="M7953" s="1">
        <v>43070</v>
      </c>
      <c r="N7953">
        <v>14</v>
      </c>
      <c r="O7953">
        <f>STANDARDIZE(N7953,$N$8,$N$9)</f>
        <v>-0.38441100418893831</v>
      </c>
      <c r="P7953">
        <f>ABS($J$3-O7953)</f>
        <v>0.14295521958795204</v>
      </c>
      <c r="Q7953">
        <f>ABS($J$4-O7953)</f>
        <v>2.5731939525831371</v>
      </c>
      <c r="R7953">
        <f>ABS($J$5-O7953)</f>
        <v>0.23230223183042215</v>
      </c>
      <c r="S7953">
        <f>ABS($J$6-O7953)</f>
        <v>0.82199251263072437</v>
      </c>
      <c r="T7953">
        <f>MIN(P7953:S7953)</f>
        <v>0.14295521958795204</v>
      </c>
      <c r="U7953">
        <f>MATCH(T7953,P7953:S7953, 0)</f>
        <v>1</v>
      </c>
    </row>
    <row r="7954" spans="1:21" x14ac:dyDescent="0.35">
      <c r="A7954">
        <v>1</v>
      </c>
      <c r="B7954">
        <v>7943</v>
      </c>
      <c r="C7954" t="s">
        <v>172</v>
      </c>
      <c r="D7954" t="s">
        <v>173</v>
      </c>
      <c r="E7954" t="s">
        <v>16</v>
      </c>
      <c r="F7954" t="s">
        <v>17</v>
      </c>
      <c r="G7954" t="s">
        <v>18</v>
      </c>
      <c r="H7954" t="s">
        <v>19</v>
      </c>
      <c r="I7954" s="1">
        <v>42733</v>
      </c>
      <c r="J7954">
        <v>2016</v>
      </c>
      <c r="K7954" t="s">
        <v>77</v>
      </c>
      <c r="L7954" t="s">
        <v>78</v>
      </c>
      <c r="M7954" s="1">
        <v>42748</v>
      </c>
      <c r="N7954">
        <v>15</v>
      </c>
      <c r="O7954">
        <f>STANDARDIZE(N7954,$N$8,$N$9)</f>
        <v>-0.36654160174044426</v>
      </c>
      <c r="P7954">
        <f>ABS($J$3-O7954)</f>
        <v>0.1608246220364461</v>
      </c>
      <c r="Q7954">
        <f>ABS($J$4-O7954)</f>
        <v>2.5553245501346433</v>
      </c>
      <c r="R7954">
        <f>ABS($J$5-O7954)</f>
        <v>0.21443282938192809</v>
      </c>
      <c r="S7954">
        <f>ABS($J$6-O7954)</f>
        <v>0.80412311018223037</v>
      </c>
      <c r="T7954">
        <f>MIN(P7954:S7954)</f>
        <v>0.1608246220364461</v>
      </c>
      <c r="U7954">
        <f>MATCH(T7954,P7954:S7954, 0)</f>
        <v>1</v>
      </c>
    </row>
    <row r="7955" spans="1:21" x14ac:dyDescent="0.35">
      <c r="A7955">
        <v>1</v>
      </c>
      <c r="B7955">
        <v>7944</v>
      </c>
      <c r="C7955" t="s">
        <v>14</v>
      </c>
      <c r="D7955" t="s">
        <v>15</v>
      </c>
      <c r="E7955" t="s">
        <v>79</v>
      </c>
      <c r="F7955" t="s">
        <v>35</v>
      </c>
      <c r="G7955" t="s">
        <v>80</v>
      </c>
      <c r="H7955" t="s">
        <v>81</v>
      </c>
      <c r="I7955" s="1">
        <v>42733</v>
      </c>
      <c r="J7955">
        <v>2016</v>
      </c>
      <c r="K7955" t="s">
        <v>77</v>
      </c>
      <c r="L7955" t="s">
        <v>78</v>
      </c>
      <c r="M7955" s="1">
        <v>42748</v>
      </c>
      <c r="N7955">
        <v>15</v>
      </c>
      <c r="O7955">
        <f>STANDARDIZE(N7955,$N$8,$N$9)</f>
        <v>-0.36654160174044426</v>
      </c>
      <c r="P7955">
        <f>ABS($J$3-O7955)</f>
        <v>0.1608246220364461</v>
      </c>
      <c r="Q7955">
        <f>ABS($J$4-O7955)</f>
        <v>2.5553245501346433</v>
      </c>
      <c r="R7955">
        <f>ABS($J$5-O7955)</f>
        <v>0.21443282938192809</v>
      </c>
      <c r="S7955">
        <f>ABS($J$6-O7955)</f>
        <v>0.80412311018223037</v>
      </c>
      <c r="T7955">
        <f>MIN(P7955:S7955)</f>
        <v>0.1608246220364461</v>
      </c>
      <c r="U7955">
        <f>MATCH(T7955,P7955:S7955, 0)</f>
        <v>1</v>
      </c>
    </row>
    <row r="7956" spans="1:21" x14ac:dyDescent="0.35">
      <c r="A7956">
        <v>3</v>
      </c>
      <c r="B7956">
        <v>7945</v>
      </c>
      <c r="C7956" t="s">
        <v>14</v>
      </c>
      <c r="D7956" t="s">
        <v>15</v>
      </c>
      <c r="E7956" t="s">
        <v>131</v>
      </c>
      <c r="F7956" t="s">
        <v>132</v>
      </c>
      <c r="G7956" t="s">
        <v>133</v>
      </c>
      <c r="H7956" t="s">
        <v>134</v>
      </c>
      <c r="I7956" s="1">
        <v>42733</v>
      </c>
      <c r="J7956">
        <v>2016</v>
      </c>
      <c r="K7956" t="s">
        <v>176</v>
      </c>
      <c r="L7956" t="s">
        <v>177</v>
      </c>
      <c r="M7956" s="1">
        <v>42752</v>
      </c>
      <c r="N7956">
        <v>19</v>
      </c>
      <c r="O7956">
        <f>STANDARDIZE(N7956,$N$8,$N$9)</f>
        <v>-0.29506399194646826</v>
      </c>
      <c r="P7956">
        <f>ABS($J$3-O7956)</f>
        <v>0.23230223183042209</v>
      </c>
      <c r="Q7956">
        <f>ABS($J$4-O7956)</f>
        <v>2.4838469403406673</v>
      </c>
      <c r="R7956">
        <f>ABS($J$5-O7956)</f>
        <v>0.1429552195879521</v>
      </c>
      <c r="S7956">
        <f>ABS($J$6-O7956)</f>
        <v>0.73264550038825438</v>
      </c>
      <c r="T7956">
        <f>MIN(P7956:S7956)</f>
        <v>0.1429552195879521</v>
      </c>
      <c r="U7956">
        <f>MATCH(T7956,P7956:S7956, 0)</f>
        <v>3</v>
      </c>
    </row>
    <row r="7957" spans="1:21" x14ac:dyDescent="0.35">
      <c r="A7957">
        <v>3</v>
      </c>
      <c r="B7957">
        <v>7946</v>
      </c>
      <c r="C7957" t="s">
        <v>67</v>
      </c>
      <c r="D7957" t="s">
        <v>68</v>
      </c>
      <c r="E7957" t="s">
        <v>34</v>
      </c>
      <c r="F7957" t="s">
        <v>35</v>
      </c>
      <c r="G7957" t="s">
        <v>468</v>
      </c>
      <c r="H7957" t="s">
        <v>469</v>
      </c>
      <c r="I7957" s="1">
        <v>42733</v>
      </c>
      <c r="J7957">
        <v>2016</v>
      </c>
      <c r="K7957" t="s">
        <v>77</v>
      </c>
      <c r="L7957" t="s">
        <v>78</v>
      </c>
      <c r="M7957" s="1">
        <v>42752</v>
      </c>
      <c r="N7957">
        <v>19</v>
      </c>
      <c r="O7957">
        <f>STANDARDIZE(N7957,$N$8,$N$9)</f>
        <v>-0.29506399194646826</v>
      </c>
      <c r="P7957">
        <f>ABS($J$3-O7957)</f>
        <v>0.23230223183042209</v>
      </c>
      <c r="Q7957">
        <f>ABS($J$4-O7957)</f>
        <v>2.4838469403406673</v>
      </c>
      <c r="R7957">
        <f>ABS($J$5-O7957)</f>
        <v>0.1429552195879521</v>
      </c>
      <c r="S7957">
        <f>ABS($J$6-O7957)</f>
        <v>0.73264550038825438</v>
      </c>
      <c r="T7957">
        <f>MIN(P7957:S7957)</f>
        <v>0.1429552195879521</v>
      </c>
      <c r="U7957">
        <f>MATCH(T7957,P7957:S7957, 0)</f>
        <v>3</v>
      </c>
    </row>
    <row r="7958" spans="1:21" x14ac:dyDescent="0.35">
      <c r="A7958">
        <v>3</v>
      </c>
      <c r="B7958">
        <v>7947</v>
      </c>
      <c r="C7958" t="s">
        <v>30</v>
      </c>
      <c r="D7958" t="s">
        <v>31</v>
      </c>
      <c r="E7958" t="s">
        <v>79</v>
      </c>
      <c r="F7958" t="s">
        <v>35</v>
      </c>
      <c r="G7958" t="s">
        <v>80</v>
      </c>
      <c r="H7958" t="s">
        <v>81</v>
      </c>
      <c r="I7958" s="1">
        <v>42733</v>
      </c>
      <c r="J7958">
        <v>2016</v>
      </c>
      <c r="K7958" t="s">
        <v>77</v>
      </c>
      <c r="L7958" t="s">
        <v>78</v>
      </c>
      <c r="M7958" s="1">
        <v>42752</v>
      </c>
      <c r="N7958">
        <v>19</v>
      </c>
      <c r="O7958">
        <f>STANDARDIZE(N7958,$N$8,$N$9)</f>
        <v>-0.29506399194646826</v>
      </c>
      <c r="P7958">
        <f>ABS($J$3-O7958)</f>
        <v>0.23230223183042209</v>
      </c>
      <c r="Q7958">
        <f>ABS($J$4-O7958)</f>
        <v>2.4838469403406673</v>
      </c>
      <c r="R7958">
        <f>ABS($J$5-O7958)</f>
        <v>0.1429552195879521</v>
      </c>
      <c r="S7958">
        <f>ABS($J$6-O7958)</f>
        <v>0.73264550038825438</v>
      </c>
      <c r="T7958">
        <f>MIN(P7958:S7958)</f>
        <v>0.1429552195879521</v>
      </c>
      <c r="U7958">
        <f>MATCH(T7958,P7958:S7958, 0)</f>
        <v>3</v>
      </c>
    </row>
    <row r="7959" spans="1:21" x14ac:dyDescent="0.35">
      <c r="A7959">
        <v>3</v>
      </c>
      <c r="B7959">
        <v>7948</v>
      </c>
      <c r="C7959" t="s">
        <v>276</v>
      </c>
      <c r="D7959" t="s">
        <v>277</v>
      </c>
      <c r="E7959" t="s">
        <v>131</v>
      </c>
      <c r="F7959" t="s">
        <v>132</v>
      </c>
      <c r="G7959" t="s">
        <v>133</v>
      </c>
      <c r="H7959" t="s">
        <v>134</v>
      </c>
      <c r="I7959" s="1">
        <v>42733</v>
      </c>
      <c r="J7959">
        <v>2016</v>
      </c>
      <c r="K7959" t="s">
        <v>94</v>
      </c>
      <c r="L7959" t="s">
        <v>95</v>
      </c>
      <c r="M7959" s="1">
        <v>42755</v>
      </c>
      <c r="N7959">
        <v>22</v>
      </c>
      <c r="O7959">
        <f>STANDARDIZE(N7959,$N$8,$N$9)</f>
        <v>-0.24145578460098621</v>
      </c>
      <c r="P7959">
        <f>ABS($J$3-O7959)</f>
        <v>0.28591043917590414</v>
      </c>
      <c r="Q7959">
        <f>ABS($J$4-O7959)</f>
        <v>2.4302387329951851</v>
      </c>
      <c r="R7959">
        <f>ABS($J$5-O7959)</f>
        <v>8.9347012242470047E-2</v>
      </c>
      <c r="S7959">
        <f>ABS($J$6-O7959)</f>
        <v>0.67903729304277238</v>
      </c>
      <c r="T7959">
        <f>MIN(P7959:S7959)</f>
        <v>8.9347012242470047E-2</v>
      </c>
      <c r="U7959">
        <f>MATCH(T7959,P7959:S7959, 0)</f>
        <v>3</v>
      </c>
    </row>
    <row r="7960" spans="1:21" x14ac:dyDescent="0.35">
      <c r="A7960">
        <v>3</v>
      </c>
      <c r="B7960">
        <v>7949</v>
      </c>
      <c r="C7960" t="s">
        <v>14</v>
      </c>
      <c r="D7960" t="s">
        <v>15</v>
      </c>
      <c r="E7960" t="s">
        <v>79</v>
      </c>
      <c r="F7960" t="s">
        <v>35</v>
      </c>
      <c r="G7960" t="s">
        <v>80</v>
      </c>
      <c r="H7960" t="s">
        <v>81</v>
      </c>
      <c r="I7960" s="1">
        <v>42733</v>
      </c>
      <c r="J7960">
        <v>2016</v>
      </c>
      <c r="K7960" t="s">
        <v>41</v>
      </c>
      <c r="L7960" t="s">
        <v>42</v>
      </c>
      <c r="M7960" s="1">
        <v>42761</v>
      </c>
      <c r="N7960">
        <v>28</v>
      </c>
      <c r="O7960">
        <f>STANDARDIZE(N7960,$N$8,$N$9)</f>
        <v>-0.13423936991002217</v>
      </c>
      <c r="P7960">
        <f>ABS($J$3-O7960)</f>
        <v>0.39312685386686819</v>
      </c>
      <c r="Q7960">
        <f>ABS($J$4-O7960)</f>
        <v>2.3230223183042211</v>
      </c>
      <c r="R7960">
        <f>ABS($J$5-O7960)</f>
        <v>1.7869402448493998E-2</v>
      </c>
      <c r="S7960">
        <f>ABS($J$6-O7960)</f>
        <v>0.57182087835180828</v>
      </c>
      <c r="T7960">
        <f>MIN(P7960:S7960)</f>
        <v>1.7869402448493998E-2</v>
      </c>
      <c r="U7960">
        <f>MATCH(T7960,P7960:S7960, 0)</f>
        <v>3</v>
      </c>
    </row>
    <row r="7961" spans="1:21" x14ac:dyDescent="0.35">
      <c r="A7961">
        <v>3</v>
      </c>
      <c r="B7961">
        <v>7950</v>
      </c>
      <c r="C7961" t="s">
        <v>14</v>
      </c>
      <c r="D7961" t="s">
        <v>15</v>
      </c>
      <c r="E7961" t="s">
        <v>131</v>
      </c>
      <c r="F7961" t="s">
        <v>132</v>
      </c>
      <c r="G7961" t="s">
        <v>133</v>
      </c>
      <c r="H7961" t="s">
        <v>134</v>
      </c>
      <c r="I7961" s="1">
        <v>42733</v>
      </c>
      <c r="J7961">
        <v>2016</v>
      </c>
      <c r="K7961" t="s">
        <v>41</v>
      </c>
      <c r="L7961" t="s">
        <v>42</v>
      </c>
      <c r="M7961" s="1">
        <v>42764</v>
      </c>
      <c r="N7961">
        <v>31</v>
      </c>
      <c r="O7961">
        <f>STANDARDIZE(N7961,$N$8,$N$9)</f>
        <v>-8.0631162564540129E-2</v>
      </c>
      <c r="P7961">
        <f>ABS($J$3-O7961)</f>
        <v>0.44673506121235024</v>
      </c>
      <c r="Q7961">
        <f>ABS($J$4-O7961)</f>
        <v>2.2694141109587389</v>
      </c>
      <c r="R7961">
        <f>ABS($J$5-O7961)</f>
        <v>7.1477609793976035E-2</v>
      </c>
      <c r="S7961">
        <f>ABS($J$6-O7961)</f>
        <v>0.51821267100632629</v>
      </c>
      <c r="T7961">
        <f>MIN(P7961:S7961)</f>
        <v>7.1477609793976035E-2</v>
      </c>
      <c r="U7961">
        <f>MATCH(T7961,P7961:S7961, 0)</f>
        <v>3</v>
      </c>
    </row>
    <row r="7962" spans="1:21" x14ac:dyDescent="0.35">
      <c r="A7962">
        <v>1</v>
      </c>
      <c r="B7962">
        <v>7951</v>
      </c>
      <c r="C7962" t="s">
        <v>276</v>
      </c>
      <c r="D7962" t="s">
        <v>277</v>
      </c>
      <c r="E7962" t="s">
        <v>84</v>
      </c>
      <c r="F7962" t="s">
        <v>85</v>
      </c>
      <c r="G7962" t="s">
        <v>153</v>
      </c>
      <c r="H7962" t="s">
        <v>154</v>
      </c>
      <c r="I7962" s="1">
        <v>42734</v>
      </c>
      <c r="J7962">
        <v>2016</v>
      </c>
      <c r="K7962" t="s">
        <v>77</v>
      </c>
      <c r="L7962" t="s">
        <v>78</v>
      </c>
      <c r="M7962" s="1">
        <v>42887</v>
      </c>
      <c r="N7962">
        <v>7</v>
      </c>
      <c r="O7962">
        <f>STANDARDIZE(N7962,$N$8,$N$9)</f>
        <v>-0.50949682132839635</v>
      </c>
      <c r="P7962">
        <f>ABS($J$3-O7962)</f>
        <v>1.7869402448493998E-2</v>
      </c>
      <c r="Q7962">
        <f>ABS($J$4-O7962)</f>
        <v>2.6982797697225953</v>
      </c>
      <c r="R7962">
        <f>ABS($J$5-O7962)</f>
        <v>0.35738804896988019</v>
      </c>
      <c r="S7962">
        <f>ABS($J$6-O7962)</f>
        <v>0.94707832977018247</v>
      </c>
      <c r="T7962">
        <f>MIN(P7962:S7962)</f>
        <v>1.7869402448493998E-2</v>
      </c>
      <c r="U7962">
        <f>MATCH(T7962,P7962:S7962, 0)</f>
        <v>1</v>
      </c>
    </row>
    <row r="7963" spans="1:21" x14ac:dyDescent="0.35">
      <c r="A7963">
        <v>1</v>
      </c>
      <c r="B7963">
        <v>7952</v>
      </c>
      <c r="C7963" t="s">
        <v>239</v>
      </c>
      <c r="D7963" t="s">
        <v>240</v>
      </c>
      <c r="E7963" t="s">
        <v>163</v>
      </c>
      <c r="F7963" t="s">
        <v>59</v>
      </c>
      <c r="G7963" t="s">
        <v>164</v>
      </c>
      <c r="H7963" t="s">
        <v>165</v>
      </c>
      <c r="I7963" s="1">
        <v>42734</v>
      </c>
      <c r="J7963">
        <v>2016</v>
      </c>
      <c r="K7963" t="s">
        <v>77</v>
      </c>
      <c r="L7963" t="s">
        <v>78</v>
      </c>
      <c r="M7963" s="1">
        <v>42948</v>
      </c>
      <c r="N7963">
        <v>9</v>
      </c>
      <c r="O7963">
        <f>STANDARDIZE(N7963,$N$8,$N$9)</f>
        <v>-0.4737580164314083</v>
      </c>
      <c r="P7963">
        <f>ABS($J$3-O7963)</f>
        <v>5.3608207345482051E-2</v>
      </c>
      <c r="Q7963">
        <f>ABS($J$4-O7963)</f>
        <v>2.6625409648256073</v>
      </c>
      <c r="R7963">
        <f>ABS($J$5-O7963)</f>
        <v>0.32164924407289214</v>
      </c>
      <c r="S7963">
        <f>ABS($J$6-O7963)</f>
        <v>0.91133952487319436</v>
      </c>
      <c r="T7963">
        <f>MIN(P7963:S7963)</f>
        <v>5.3608207345482051E-2</v>
      </c>
      <c r="U7963">
        <f>MATCH(T7963,P7963:S7963, 0)</f>
        <v>1</v>
      </c>
    </row>
    <row r="7964" spans="1:21" x14ac:dyDescent="0.35">
      <c r="A7964">
        <v>1</v>
      </c>
      <c r="B7964">
        <v>7953</v>
      </c>
      <c r="C7964" t="s">
        <v>239</v>
      </c>
      <c r="D7964" t="s">
        <v>240</v>
      </c>
      <c r="E7964" t="s">
        <v>163</v>
      </c>
      <c r="F7964" t="s">
        <v>59</v>
      </c>
      <c r="G7964" t="s">
        <v>164</v>
      </c>
      <c r="H7964" t="s">
        <v>165</v>
      </c>
      <c r="I7964" s="1">
        <v>42734</v>
      </c>
      <c r="J7964">
        <v>2016</v>
      </c>
      <c r="K7964" t="s">
        <v>77</v>
      </c>
      <c r="L7964" t="s">
        <v>78</v>
      </c>
      <c r="M7964" s="1">
        <v>42948</v>
      </c>
      <c r="N7964">
        <v>9</v>
      </c>
      <c r="O7964">
        <f>STANDARDIZE(N7964,$N$8,$N$9)</f>
        <v>-0.4737580164314083</v>
      </c>
      <c r="P7964">
        <f>ABS($J$3-O7964)</f>
        <v>5.3608207345482051E-2</v>
      </c>
      <c r="Q7964">
        <f>ABS($J$4-O7964)</f>
        <v>2.6625409648256073</v>
      </c>
      <c r="R7964">
        <f>ABS($J$5-O7964)</f>
        <v>0.32164924407289214</v>
      </c>
      <c r="S7964">
        <f>ABS($J$6-O7964)</f>
        <v>0.91133952487319436</v>
      </c>
      <c r="T7964">
        <f>MIN(P7964:S7964)</f>
        <v>5.3608207345482051E-2</v>
      </c>
      <c r="U7964">
        <f>MATCH(T7964,P7964:S7964, 0)</f>
        <v>1</v>
      </c>
    </row>
    <row r="7965" spans="1:21" x14ac:dyDescent="0.35">
      <c r="A7965">
        <v>1</v>
      </c>
      <c r="B7965">
        <v>7954</v>
      </c>
      <c r="C7965" t="s">
        <v>135</v>
      </c>
      <c r="D7965" t="s">
        <v>136</v>
      </c>
      <c r="E7965" t="s">
        <v>90</v>
      </c>
      <c r="F7965" t="s">
        <v>250</v>
      </c>
      <c r="G7965" t="s">
        <v>481</v>
      </c>
      <c r="H7965" t="s">
        <v>482</v>
      </c>
      <c r="I7965" s="1">
        <v>42734</v>
      </c>
      <c r="J7965">
        <v>2016</v>
      </c>
      <c r="K7965" t="s">
        <v>577</v>
      </c>
      <c r="L7965" t="s">
        <v>578</v>
      </c>
      <c r="M7965" s="1">
        <v>42979</v>
      </c>
      <c r="N7965">
        <v>10</v>
      </c>
      <c r="O7965">
        <f>STANDARDIZE(N7965,$N$8,$N$9)</f>
        <v>-0.4558886139829143</v>
      </c>
      <c r="P7965">
        <f>ABS($J$3-O7965)</f>
        <v>7.1477609793976049E-2</v>
      </c>
      <c r="Q7965">
        <f>ABS($J$4-O7965)</f>
        <v>2.6446715623771131</v>
      </c>
      <c r="R7965">
        <f>ABS($J$5-O7965)</f>
        <v>0.30377984162439814</v>
      </c>
      <c r="S7965">
        <f>ABS($J$6-O7965)</f>
        <v>0.89347012242470036</v>
      </c>
      <c r="T7965">
        <f>MIN(P7965:S7965)</f>
        <v>7.1477609793976049E-2</v>
      </c>
      <c r="U7965">
        <f>MATCH(T7965,P7965:S7965, 0)</f>
        <v>1</v>
      </c>
    </row>
    <row r="7966" spans="1:21" x14ac:dyDescent="0.35">
      <c r="A7966">
        <v>1</v>
      </c>
      <c r="B7966">
        <v>7955</v>
      </c>
      <c r="C7966" t="s">
        <v>82</v>
      </c>
      <c r="D7966" t="s">
        <v>83</v>
      </c>
      <c r="E7966" t="s">
        <v>84</v>
      </c>
      <c r="F7966" t="s">
        <v>85</v>
      </c>
      <c r="G7966" t="s">
        <v>86</v>
      </c>
      <c r="H7966" t="s">
        <v>87</v>
      </c>
      <c r="I7966" s="1">
        <v>42734</v>
      </c>
      <c r="J7966">
        <v>2016</v>
      </c>
      <c r="K7966" t="s">
        <v>125</v>
      </c>
      <c r="L7966" t="s">
        <v>126</v>
      </c>
      <c r="M7966" s="1">
        <v>43040</v>
      </c>
      <c r="N7966">
        <v>12</v>
      </c>
      <c r="O7966">
        <f>STANDARDIZE(N7966,$N$8,$N$9)</f>
        <v>-0.42014980908592631</v>
      </c>
      <c r="P7966">
        <f>ABS($J$3-O7966)</f>
        <v>0.10721641469096405</v>
      </c>
      <c r="Q7966">
        <f>ABS($J$4-O7966)</f>
        <v>2.6089327574801251</v>
      </c>
      <c r="R7966">
        <f>ABS($J$5-O7966)</f>
        <v>0.26804103672741014</v>
      </c>
      <c r="S7966">
        <f>ABS($J$6-O7966)</f>
        <v>0.85773131752771237</v>
      </c>
      <c r="T7966">
        <f>MIN(P7966:S7966)</f>
        <v>0.10721641469096405</v>
      </c>
      <c r="U7966">
        <f>MATCH(T7966,P7966:S7966, 0)</f>
        <v>1</v>
      </c>
    </row>
    <row r="7967" spans="1:21" x14ac:dyDescent="0.35">
      <c r="A7967">
        <v>3</v>
      </c>
      <c r="B7967">
        <v>7956</v>
      </c>
      <c r="C7967" t="s">
        <v>14</v>
      </c>
      <c r="D7967" t="s">
        <v>15</v>
      </c>
      <c r="E7967" t="s">
        <v>24</v>
      </c>
      <c r="F7967" t="s">
        <v>25</v>
      </c>
      <c r="G7967" t="s">
        <v>26</v>
      </c>
      <c r="H7967" t="s">
        <v>27</v>
      </c>
      <c r="I7967" s="1">
        <v>42734</v>
      </c>
      <c r="J7967">
        <v>2016</v>
      </c>
      <c r="K7967" t="s">
        <v>28</v>
      </c>
      <c r="L7967" t="s">
        <v>29</v>
      </c>
      <c r="M7967" s="1">
        <v>42752</v>
      </c>
      <c r="N7967">
        <v>18</v>
      </c>
      <c r="O7967">
        <f>STANDARDIZE(N7967,$N$8,$N$9)</f>
        <v>-0.31293339439496226</v>
      </c>
      <c r="P7967">
        <f>ABS($J$3-O7967)</f>
        <v>0.21443282938192809</v>
      </c>
      <c r="Q7967">
        <f>ABS($J$4-O7967)</f>
        <v>2.5017163427891611</v>
      </c>
      <c r="R7967">
        <f>ABS($J$5-O7967)</f>
        <v>0.1608246220364461</v>
      </c>
      <c r="S7967">
        <f>ABS($J$6-O7967)</f>
        <v>0.75051490283674838</v>
      </c>
      <c r="T7967">
        <f>MIN(P7967:S7967)</f>
        <v>0.1608246220364461</v>
      </c>
      <c r="U7967">
        <f>MATCH(T7967,P7967:S7967, 0)</f>
        <v>3</v>
      </c>
    </row>
    <row r="7968" spans="1:21" x14ac:dyDescent="0.35">
      <c r="A7968">
        <v>3</v>
      </c>
      <c r="B7968">
        <v>7957</v>
      </c>
      <c r="C7968" t="s">
        <v>82</v>
      </c>
      <c r="D7968" t="s">
        <v>83</v>
      </c>
      <c r="E7968" t="s">
        <v>84</v>
      </c>
      <c r="F7968" t="s">
        <v>85</v>
      </c>
      <c r="G7968" t="s">
        <v>153</v>
      </c>
      <c r="H7968" t="s">
        <v>154</v>
      </c>
      <c r="I7968" s="1">
        <v>42734</v>
      </c>
      <c r="J7968">
        <v>2016</v>
      </c>
      <c r="K7968" t="s">
        <v>77</v>
      </c>
      <c r="L7968" t="s">
        <v>78</v>
      </c>
      <c r="M7968" s="1">
        <v>42752</v>
      </c>
      <c r="N7968">
        <v>18</v>
      </c>
      <c r="O7968">
        <f>STANDARDIZE(N7968,$N$8,$N$9)</f>
        <v>-0.31293339439496226</v>
      </c>
      <c r="P7968">
        <f>ABS($J$3-O7968)</f>
        <v>0.21443282938192809</v>
      </c>
      <c r="Q7968">
        <f>ABS($J$4-O7968)</f>
        <v>2.5017163427891611</v>
      </c>
      <c r="R7968">
        <f>ABS($J$5-O7968)</f>
        <v>0.1608246220364461</v>
      </c>
      <c r="S7968">
        <f>ABS($J$6-O7968)</f>
        <v>0.75051490283674838</v>
      </c>
      <c r="T7968">
        <f>MIN(P7968:S7968)</f>
        <v>0.1608246220364461</v>
      </c>
      <c r="U7968">
        <f>MATCH(T7968,P7968:S7968, 0)</f>
        <v>3</v>
      </c>
    </row>
    <row r="7969" spans="1:21" x14ac:dyDescent="0.35">
      <c r="A7969">
        <v>3</v>
      </c>
      <c r="B7969">
        <v>7958</v>
      </c>
      <c r="C7969" t="s">
        <v>30</v>
      </c>
      <c r="D7969" t="s">
        <v>31</v>
      </c>
      <c r="E7969" t="s">
        <v>52</v>
      </c>
      <c r="F7969" t="s">
        <v>53</v>
      </c>
      <c r="G7969" t="s">
        <v>601</v>
      </c>
      <c r="H7969" t="s">
        <v>602</v>
      </c>
      <c r="I7969" s="1">
        <v>42734</v>
      </c>
      <c r="J7969">
        <v>2016</v>
      </c>
      <c r="K7969" t="s">
        <v>155</v>
      </c>
      <c r="L7969" t="s">
        <v>156</v>
      </c>
      <c r="M7969" s="1">
        <v>42918</v>
      </c>
      <c r="N7969">
        <v>39</v>
      </c>
      <c r="O7969">
        <f>STANDARDIZE(N7969,$N$8,$N$9)</f>
        <v>6.2324057023411948E-2</v>
      </c>
      <c r="P7969">
        <f>ABS($J$3-O7969)</f>
        <v>0.58969028080030228</v>
      </c>
      <c r="Q7969">
        <f>ABS($J$4-O7969)</f>
        <v>2.1264588913707869</v>
      </c>
      <c r="R7969">
        <f>ABS($J$5-O7969)</f>
        <v>0.21443282938192812</v>
      </c>
      <c r="S7969">
        <f>ABS($J$6-O7969)</f>
        <v>0.37525745141837419</v>
      </c>
      <c r="T7969">
        <f>MIN(P7969:S7969)</f>
        <v>0.21443282938192812</v>
      </c>
      <c r="U7969">
        <f>MATCH(T7969,P7969:S7969, 0)</f>
        <v>3</v>
      </c>
    </row>
    <row r="7970" spans="1:21" x14ac:dyDescent="0.35">
      <c r="A7970">
        <v>3</v>
      </c>
      <c r="B7970">
        <v>7959</v>
      </c>
      <c r="C7970" t="s">
        <v>30</v>
      </c>
      <c r="D7970" t="s">
        <v>31</v>
      </c>
      <c r="E7970" t="s">
        <v>52</v>
      </c>
      <c r="F7970" t="s">
        <v>53</v>
      </c>
      <c r="G7970" t="s">
        <v>601</v>
      </c>
      <c r="H7970" t="s">
        <v>602</v>
      </c>
      <c r="I7970" s="1">
        <v>42734</v>
      </c>
      <c r="J7970">
        <v>2016</v>
      </c>
      <c r="K7970" t="s">
        <v>155</v>
      </c>
      <c r="L7970" t="s">
        <v>156</v>
      </c>
      <c r="M7970" s="1">
        <v>42918</v>
      </c>
      <c r="N7970">
        <v>39</v>
      </c>
      <c r="O7970">
        <f>STANDARDIZE(N7970,$N$8,$N$9)</f>
        <v>6.2324057023411948E-2</v>
      </c>
      <c r="P7970">
        <f>ABS($J$3-O7970)</f>
        <v>0.58969028080030228</v>
      </c>
      <c r="Q7970">
        <f>ABS($J$4-O7970)</f>
        <v>2.1264588913707869</v>
      </c>
      <c r="R7970">
        <f>ABS($J$5-O7970)</f>
        <v>0.21443282938192812</v>
      </c>
      <c r="S7970">
        <f>ABS($J$6-O7970)</f>
        <v>0.37525745141837419</v>
      </c>
      <c r="T7970">
        <f>MIN(P7970:S7970)</f>
        <v>0.21443282938192812</v>
      </c>
      <c r="U7970">
        <f>MATCH(T7970,P7970:S7970, 0)</f>
        <v>3</v>
      </c>
    </row>
    <row r="7971" spans="1:21" x14ac:dyDescent="0.35">
      <c r="A7971">
        <v>4</v>
      </c>
      <c r="B7971">
        <v>7960</v>
      </c>
      <c r="C7971" t="s">
        <v>30</v>
      </c>
      <c r="D7971" t="s">
        <v>31</v>
      </c>
      <c r="E7971" t="s">
        <v>43</v>
      </c>
      <c r="F7971" t="s">
        <v>35</v>
      </c>
      <c r="G7971" t="s">
        <v>48</v>
      </c>
      <c r="H7971" t="s">
        <v>49</v>
      </c>
      <c r="I7971" s="1">
        <v>42734</v>
      </c>
      <c r="J7971">
        <v>2016</v>
      </c>
      <c r="K7971" t="s">
        <v>20</v>
      </c>
      <c r="L7971" t="s">
        <v>21</v>
      </c>
      <c r="M7971" s="1">
        <v>42889</v>
      </c>
      <c r="N7971">
        <v>66</v>
      </c>
      <c r="O7971">
        <f>STANDARDIZE(N7971,$N$8,$N$9)</f>
        <v>0.54479792313275022</v>
      </c>
      <c r="P7971">
        <f>ABS($J$3-O7971)</f>
        <v>1.0721641469096406</v>
      </c>
      <c r="Q7971">
        <f>ABS($J$4-O7971)</f>
        <v>1.6439850252614487</v>
      </c>
      <c r="R7971">
        <f>ABS($J$5-O7971)</f>
        <v>0.69690669549126638</v>
      </c>
      <c r="S7971">
        <f>ABS($J$6-O7971)</f>
        <v>0.1072164146909641</v>
      </c>
      <c r="T7971">
        <f>MIN(P7971:S7971)</f>
        <v>0.1072164146909641</v>
      </c>
      <c r="U7971">
        <f>MATCH(T7971,P7971:S7971, 0)</f>
        <v>4</v>
      </c>
    </row>
    <row r="7972" spans="1:21" x14ac:dyDescent="0.35">
      <c r="A7972">
        <v>4</v>
      </c>
      <c r="B7972">
        <v>7961</v>
      </c>
      <c r="C7972" t="s">
        <v>62</v>
      </c>
      <c r="D7972" t="s">
        <v>63</v>
      </c>
      <c r="E7972" t="s">
        <v>131</v>
      </c>
      <c r="F7972" t="s">
        <v>132</v>
      </c>
      <c r="G7972" t="s">
        <v>133</v>
      </c>
      <c r="H7972" t="s">
        <v>134</v>
      </c>
      <c r="I7972" s="1">
        <v>42734</v>
      </c>
      <c r="J7972">
        <v>2016</v>
      </c>
      <c r="K7972" t="s">
        <v>41</v>
      </c>
      <c r="L7972" t="s">
        <v>42</v>
      </c>
      <c r="M7972" s="1">
        <v>42919</v>
      </c>
      <c r="N7972">
        <v>67</v>
      </c>
      <c r="O7972">
        <f>STANDARDIZE(N7972,$N$8,$N$9)</f>
        <v>0.56266732558124422</v>
      </c>
      <c r="P7972">
        <f>ABS($J$3-O7972)</f>
        <v>1.0900335493581346</v>
      </c>
      <c r="Q7972">
        <f>ABS($J$4-O7972)</f>
        <v>1.6261156228129547</v>
      </c>
      <c r="R7972">
        <f>ABS($J$5-O7972)</f>
        <v>0.71477609793976038</v>
      </c>
      <c r="S7972">
        <f>ABS($J$6-O7972)</f>
        <v>0.1250858171394581</v>
      </c>
      <c r="T7972">
        <f>MIN(P7972:S7972)</f>
        <v>0.1250858171394581</v>
      </c>
      <c r="U7972">
        <f>MATCH(T7972,P7972:S7972, 0)</f>
        <v>4</v>
      </c>
    </row>
    <row r="7973" spans="1:21" x14ac:dyDescent="0.35">
      <c r="A7973">
        <v>1</v>
      </c>
      <c r="B7973">
        <v>7962</v>
      </c>
      <c r="C7973" t="s">
        <v>292</v>
      </c>
      <c r="D7973" t="s">
        <v>293</v>
      </c>
      <c r="E7973" t="s">
        <v>79</v>
      </c>
      <c r="F7973" t="s">
        <v>35</v>
      </c>
      <c r="G7973" t="s">
        <v>80</v>
      </c>
      <c r="H7973" t="s">
        <v>81</v>
      </c>
      <c r="I7973" s="1">
        <v>42735</v>
      </c>
      <c r="J7973">
        <v>2016</v>
      </c>
      <c r="K7973" t="s">
        <v>41</v>
      </c>
      <c r="L7973" t="s">
        <v>42</v>
      </c>
      <c r="M7973" s="1">
        <v>42795</v>
      </c>
      <c r="N7973">
        <v>3</v>
      </c>
      <c r="O7973">
        <f>STANDARDIZE(N7973,$N$8,$N$9)</f>
        <v>-0.58097443112237235</v>
      </c>
      <c r="P7973">
        <f>ABS($J$3-O7973)</f>
        <v>5.3608207345481995E-2</v>
      </c>
      <c r="Q7973">
        <f>ABS($J$4-O7973)</f>
        <v>2.7697573795165713</v>
      </c>
      <c r="R7973">
        <f>ABS($J$5-O7973)</f>
        <v>0.42886565876385618</v>
      </c>
      <c r="S7973">
        <f>ABS($J$6-O7973)</f>
        <v>1.0185559395641586</v>
      </c>
      <c r="T7973">
        <f>MIN(P7973:S7973)</f>
        <v>5.3608207345481995E-2</v>
      </c>
      <c r="U7973">
        <f>MATCH(T7973,P7973:S7973, 0)</f>
        <v>1</v>
      </c>
    </row>
    <row r="7974" spans="1:21" x14ac:dyDescent="0.35">
      <c r="A7974">
        <v>1</v>
      </c>
      <c r="B7974">
        <v>7963</v>
      </c>
      <c r="C7974" t="s">
        <v>14</v>
      </c>
      <c r="D7974" t="s">
        <v>15</v>
      </c>
      <c r="E7974" t="s">
        <v>79</v>
      </c>
      <c r="F7974" t="s">
        <v>35</v>
      </c>
      <c r="G7974" t="s">
        <v>80</v>
      </c>
      <c r="H7974" t="s">
        <v>81</v>
      </c>
      <c r="I7974" s="1">
        <v>42735</v>
      </c>
      <c r="J7974">
        <v>2016</v>
      </c>
      <c r="K7974" t="s">
        <v>77</v>
      </c>
      <c r="L7974" t="s">
        <v>78</v>
      </c>
      <c r="M7974" s="1">
        <v>42979</v>
      </c>
      <c r="N7974">
        <v>9</v>
      </c>
      <c r="O7974">
        <f>STANDARDIZE(N7974,$N$8,$N$9)</f>
        <v>-0.4737580164314083</v>
      </c>
      <c r="P7974">
        <f>ABS($J$3-O7974)</f>
        <v>5.3608207345482051E-2</v>
      </c>
      <c r="Q7974">
        <f>ABS($J$4-O7974)</f>
        <v>2.6625409648256073</v>
      </c>
      <c r="R7974">
        <f>ABS($J$5-O7974)</f>
        <v>0.32164924407289214</v>
      </c>
      <c r="S7974">
        <f>ABS($J$6-O7974)</f>
        <v>0.91133952487319436</v>
      </c>
      <c r="T7974">
        <f>MIN(P7974:S7974)</f>
        <v>5.3608207345482051E-2</v>
      </c>
      <c r="U7974">
        <f>MATCH(T7974,P7974:S7974, 0)</f>
        <v>1</v>
      </c>
    </row>
    <row r="7975" spans="1:21" x14ac:dyDescent="0.35">
      <c r="A7975">
        <v>3</v>
      </c>
      <c r="B7975">
        <v>7964</v>
      </c>
      <c r="C7975" t="s">
        <v>30</v>
      </c>
      <c r="D7975" t="s">
        <v>31</v>
      </c>
      <c r="E7975" t="s">
        <v>79</v>
      </c>
      <c r="F7975" t="s">
        <v>35</v>
      </c>
      <c r="G7975" t="s">
        <v>80</v>
      </c>
      <c r="H7975" t="s">
        <v>81</v>
      </c>
      <c r="I7975" s="1">
        <v>42735</v>
      </c>
      <c r="J7975">
        <v>2016</v>
      </c>
      <c r="K7975" t="s">
        <v>77</v>
      </c>
      <c r="L7975" t="s">
        <v>78</v>
      </c>
      <c r="M7975" s="1">
        <v>42752</v>
      </c>
      <c r="N7975">
        <v>17</v>
      </c>
      <c r="O7975">
        <f>STANDARDIZE(N7975,$N$8,$N$9)</f>
        <v>-0.33080279684345626</v>
      </c>
      <c r="P7975">
        <f>ABS($J$3-O7975)</f>
        <v>0.19656342693343409</v>
      </c>
      <c r="Q7975">
        <f>ABS($J$4-O7975)</f>
        <v>2.5195857452376553</v>
      </c>
      <c r="R7975">
        <f>ABS($J$5-O7975)</f>
        <v>0.17869402448494009</v>
      </c>
      <c r="S7975">
        <f>ABS($J$6-O7975)</f>
        <v>0.76838430528524237</v>
      </c>
      <c r="T7975">
        <f>MIN(P7975:S7975)</f>
        <v>0.17869402448494009</v>
      </c>
      <c r="U7975">
        <f>MATCH(T7975,P7975:S7975, 0)</f>
        <v>3</v>
      </c>
    </row>
    <row r="7976" spans="1:21" x14ac:dyDescent="0.35">
      <c r="A7976">
        <v>3</v>
      </c>
      <c r="B7976">
        <v>7965</v>
      </c>
      <c r="C7976" t="s">
        <v>239</v>
      </c>
      <c r="D7976" t="s">
        <v>240</v>
      </c>
      <c r="E7976" t="s">
        <v>16</v>
      </c>
      <c r="F7976" t="s">
        <v>17</v>
      </c>
      <c r="G7976" t="s">
        <v>18</v>
      </c>
      <c r="H7976" t="s">
        <v>19</v>
      </c>
      <c r="I7976" s="1">
        <v>42735</v>
      </c>
      <c r="J7976">
        <v>2016</v>
      </c>
      <c r="K7976" t="s">
        <v>77</v>
      </c>
      <c r="L7976" t="s">
        <v>78</v>
      </c>
      <c r="M7976" s="1">
        <v>42753</v>
      </c>
      <c r="N7976">
        <v>18</v>
      </c>
      <c r="O7976">
        <f>STANDARDIZE(N7976,$N$8,$N$9)</f>
        <v>-0.31293339439496226</v>
      </c>
      <c r="P7976">
        <f>ABS($J$3-O7976)</f>
        <v>0.21443282938192809</v>
      </c>
      <c r="Q7976">
        <f>ABS($J$4-O7976)</f>
        <v>2.5017163427891611</v>
      </c>
      <c r="R7976">
        <f>ABS($J$5-O7976)</f>
        <v>0.1608246220364461</v>
      </c>
      <c r="S7976">
        <f>ABS($J$6-O7976)</f>
        <v>0.75051490283674838</v>
      </c>
      <c r="T7976">
        <f>MIN(P7976:S7976)</f>
        <v>0.1608246220364461</v>
      </c>
      <c r="U7976">
        <f>MATCH(T7976,P7976:S7976, 0)</f>
        <v>3</v>
      </c>
    </row>
    <row r="7977" spans="1:21" x14ac:dyDescent="0.35">
      <c r="A7977">
        <v>3</v>
      </c>
      <c r="B7977">
        <v>7966</v>
      </c>
      <c r="C7977" t="s">
        <v>172</v>
      </c>
      <c r="D7977" t="s">
        <v>173</v>
      </c>
      <c r="E7977" t="s">
        <v>52</v>
      </c>
      <c r="F7977" t="s">
        <v>53</v>
      </c>
      <c r="G7977" t="s">
        <v>54</v>
      </c>
      <c r="H7977" t="s">
        <v>55</v>
      </c>
      <c r="I7977" s="1">
        <v>42735</v>
      </c>
      <c r="J7977">
        <v>2016</v>
      </c>
      <c r="K7977" t="s">
        <v>77</v>
      </c>
      <c r="L7977" t="s">
        <v>78</v>
      </c>
      <c r="M7977" s="1">
        <v>42754</v>
      </c>
      <c r="N7977">
        <v>19</v>
      </c>
      <c r="O7977">
        <f>STANDARDIZE(N7977,$N$8,$N$9)</f>
        <v>-0.29506399194646826</v>
      </c>
      <c r="P7977">
        <f>ABS($J$3-O7977)</f>
        <v>0.23230223183042209</v>
      </c>
      <c r="Q7977">
        <f>ABS($J$4-O7977)</f>
        <v>2.4838469403406673</v>
      </c>
      <c r="R7977">
        <f>ABS($J$5-O7977)</f>
        <v>0.1429552195879521</v>
      </c>
      <c r="S7977">
        <f>ABS($J$6-O7977)</f>
        <v>0.73264550038825438</v>
      </c>
      <c r="T7977">
        <f>MIN(P7977:S7977)</f>
        <v>0.1429552195879521</v>
      </c>
      <c r="U7977">
        <f>MATCH(T7977,P7977:S7977, 0)</f>
        <v>3</v>
      </c>
    </row>
    <row r="7978" spans="1:21" x14ac:dyDescent="0.35">
      <c r="A7978">
        <v>3</v>
      </c>
      <c r="B7978">
        <v>7967</v>
      </c>
      <c r="C7978" t="s">
        <v>172</v>
      </c>
      <c r="D7978" t="s">
        <v>173</v>
      </c>
      <c r="E7978" t="s">
        <v>52</v>
      </c>
      <c r="F7978" t="s">
        <v>53</v>
      </c>
      <c r="G7978" t="s">
        <v>54</v>
      </c>
      <c r="H7978" t="s">
        <v>55</v>
      </c>
      <c r="I7978" s="1">
        <v>42735</v>
      </c>
      <c r="J7978">
        <v>2016</v>
      </c>
      <c r="K7978" t="s">
        <v>77</v>
      </c>
      <c r="L7978" t="s">
        <v>78</v>
      </c>
      <c r="M7978" s="1">
        <v>42754</v>
      </c>
      <c r="N7978">
        <v>19</v>
      </c>
      <c r="O7978">
        <f>STANDARDIZE(N7978,$N$8,$N$9)</f>
        <v>-0.29506399194646826</v>
      </c>
      <c r="P7978">
        <f>ABS($J$3-O7978)</f>
        <v>0.23230223183042209</v>
      </c>
      <c r="Q7978">
        <f>ABS($J$4-O7978)</f>
        <v>2.4838469403406673</v>
      </c>
      <c r="R7978">
        <f>ABS($J$5-O7978)</f>
        <v>0.1429552195879521</v>
      </c>
      <c r="S7978">
        <f>ABS($J$6-O7978)</f>
        <v>0.73264550038825438</v>
      </c>
      <c r="T7978">
        <f>MIN(P7978:S7978)</f>
        <v>0.1429552195879521</v>
      </c>
      <c r="U7978">
        <f>MATCH(T7978,P7978:S7978, 0)</f>
        <v>3</v>
      </c>
    </row>
    <row r="7979" spans="1:21" x14ac:dyDescent="0.35">
      <c r="A7979">
        <v>3</v>
      </c>
      <c r="B7979">
        <v>7968</v>
      </c>
      <c r="C7979" t="s">
        <v>587</v>
      </c>
      <c r="D7979" t="s">
        <v>588</v>
      </c>
      <c r="E7979" t="s">
        <v>90</v>
      </c>
      <c r="F7979" t="s">
        <v>91</v>
      </c>
      <c r="G7979" t="s">
        <v>377</v>
      </c>
      <c r="H7979" t="s">
        <v>378</v>
      </c>
      <c r="I7979" s="1">
        <v>42735</v>
      </c>
      <c r="J7979">
        <v>2016</v>
      </c>
      <c r="K7979" t="s">
        <v>77</v>
      </c>
      <c r="L7979" t="s">
        <v>78</v>
      </c>
      <c r="M7979" s="1">
        <v>42737</v>
      </c>
      <c r="N7979">
        <v>32</v>
      </c>
      <c r="O7979">
        <f>STANDARDIZE(N7979,$N$8,$N$9)</f>
        <v>-6.2761760116046117E-2</v>
      </c>
      <c r="P7979">
        <f>ABS($J$3-O7979)</f>
        <v>0.46460446366084424</v>
      </c>
      <c r="Q7979">
        <f>ABS($J$4-O7979)</f>
        <v>2.2515447085102451</v>
      </c>
      <c r="R7979">
        <f>ABS($J$5-O7979)</f>
        <v>8.9347012242470047E-2</v>
      </c>
      <c r="S7979">
        <f>ABS($J$6-O7979)</f>
        <v>0.50034326855783218</v>
      </c>
      <c r="T7979">
        <f>MIN(P7979:S7979)</f>
        <v>8.9347012242470047E-2</v>
      </c>
      <c r="U7979">
        <f>MATCH(T7979,P7979:S7979, 0)</f>
        <v>3</v>
      </c>
    </row>
    <row r="7980" spans="1:21" x14ac:dyDescent="0.35">
      <c r="A7980">
        <v>1</v>
      </c>
      <c r="B7980">
        <v>7969</v>
      </c>
      <c r="C7980" t="s">
        <v>14</v>
      </c>
      <c r="D7980" t="s">
        <v>15</v>
      </c>
      <c r="E7980" t="s">
        <v>16</v>
      </c>
      <c r="F7980" t="s">
        <v>17</v>
      </c>
      <c r="G7980" t="s">
        <v>18</v>
      </c>
      <c r="H7980" t="s">
        <v>19</v>
      </c>
      <c r="I7980" s="1">
        <v>42736</v>
      </c>
      <c r="J7980">
        <v>2017</v>
      </c>
      <c r="K7980" t="s">
        <v>41</v>
      </c>
      <c r="L7980" t="s">
        <v>42</v>
      </c>
      <c r="O7980">
        <f>STANDARDIZE(N7980,$N$8,$N$9)</f>
        <v>-0.63458263846785445</v>
      </c>
      <c r="P7980">
        <f>ABS($J$3-O7980)</f>
        <v>0.1072164146909641</v>
      </c>
      <c r="Q7980">
        <f>ABS($J$4-O7980)</f>
        <v>2.8233655868620535</v>
      </c>
      <c r="R7980">
        <f>ABS($J$5-O7980)</f>
        <v>0.48247386610933829</v>
      </c>
      <c r="S7980">
        <f>ABS($J$6-O7980)</f>
        <v>1.0721641469096406</v>
      </c>
      <c r="T7980">
        <f>MIN(P7980:S7980)</f>
        <v>0.1072164146909641</v>
      </c>
      <c r="U7980">
        <f>MATCH(T7980,P7980:S7980, 0)</f>
        <v>1</v>
      </c>
    </row>
    <row r="7981" spans="1:21" x14ac:dyDescent="0.35">
      <c r="A7981">
        <v>3</v>
      </c>
      <c r="B7981">
        <v>7970</v>
      </c>
      <c r="C7981" t="s">
        <v>30</v>
      </c>
      <c r="D7981" t="s">
        <v>31</v>
      </c>
      <c r="E7981" t="s">
        <v>149</v>
      </c>
      <c r="F7981" t="s">
        <v>150</v>
      </c>
      <c r="G7981" t="s">
        <v>609</v>
      </c>
      <c r="H7981" t="s">
        <v>610</v>
      </c>
      <c r="I7981" s="1">
        <v>42736</v>
      </c>
      <c r="J7981">
        <v>2017</v>
      </c>
      <c r="K7981" t="s">
        <v>77</v>
      </c>
      <c r="L7981" t="s">
        <v>78</v>
      </c>
      <c r="M7981" s="1">
        <v>42760</v>
      </c>
      <c r="N7981">
        <v>24</v>
      </c>
      <c r="O7981">
        <f>STANDARDIZE(N7981,$N$8,$N$9)</f>
        <v>-0.20571697970399819</v>
      </c>
      <c r="P7981">
        <f>ABS($J$3-O7981)</f>
        <v>0.32164924407289219</v>
      </c>
      <c r="Q7981">
        <f>ABS($J$4-O7981)</f>
        <v>2.3944999280981971</v>
      </c>
      <c r="R7981">
        <f>ABS($J$5-O7981)</f>
        <v>5.3608207345482023E-2</v>
      </c>
      <c r="S7981">
        <f>ABS($J$6-O7981)</f>
        <v>0.64329848814578428</v>
      </c>
      <c r="T7981">
        <f>MIN(P7981:S7981)</f>
        <v>5.3608207345482023E-2</v>
      </c>
      <c r="U7981">
        <f>MATCH(T7981,P7981:S7981, 0)</f>
        <v>3</v>
      </c>
    </row>
    <row r="7982" spans="1:21" x14ac:dyDescent="0.35">
      <c r="A7982">
        <v>3</v>
      </c>
      <c r="B7982">
        <v>7971</v>
      </c>
      <c r="C7982" t="s">
        <v>14</v>
      </c>
      <c r="D7982" t="s">
        <v>15</v>
      </c>
      <c r="E7982" t="s">
        <v>16</v>
      </c>
      <c r="F7982" t="s">
        <v>17</v>
      </c>
      <c r="G7982" t="s">
        <v>18</v>
      </c>
      <c r="H7982" t="s">
        <v>19</v>
      </c>
      <c r="I7982" s="1">
        <v>42736</v>
      </c>
      <c r="J7982">
        <v>2017</v>
      </c>
      <c r="K7982" t="s">
        <v>77</v>
      </c>
      <c r="L7982" t="s">
        <v>78</v>
      </c>
      <c r="M7982" s="1">
        <v>42765</v>
      </c>
      <c r="N7982">
        <v>29</v>
      </c>
      <c r="O7982">
        <f>STANDARDIZE(N7982,$N$8,$N$9)</f>
        <v>-0.11636996746152814</v>
      </c>
      <c r="P7982">
        <f>ABS($J$3-O7982)</f>
        <v>0.41099625631536219</v>
      </c>
      <c r="Q7982">
        <f>ABS($J$4-O7982)</f>
        <v>2.3051529158557269</v>
      </c>
      <c r="R7982">
        <f>ABS($J$5-O7982)</f>
        <v>3.5738804896988025E-2</v>
      </c>
      <c r="S7982">
        <f>ABS($J$6-O7982)</f>
        <v>0.55395147590331428</v>
      </c>
      <c r="T7982">
        <f>MIN(P7982:S7982)</f>
        <v>3.5738804896988025E-2</v>
      </c>
      <c r="U7982">
        <f>MATCH(T7982,P7982:S7982, 0)</f>
        <v>3</v>
      </c>
    </row>
    <row r="7983" spans="1:21" x14ac:dyDescent="0.35">
      <c r="A7983">
        <v>1</v>
      </c>
      <c r="B7983">
        <v>7972</v>
      </c>
      <c r="C7983" t="s">
        <v>342</v>
      </c>
      <c r="D7983" t="s">
        <v>343</v>
      </c>
      <c r="E7983" t="s">
        <v>196</v>
      </c>
      <c r="F7983" t="s">
        <v>197</v>
      </c>
      <c r="G7983" t="s">
        <v>198</v>
      </c>
      <c r="H7983" t="s">
        <v>199</v>
      </c>
      <c r="I7983" s="1">
        <v>42737</v>
      </c>
      <c r="J7983">
        <v>2017</v>
      </c>
      <c r="K7983" t="s">
        <v>41</v>
      </c>
      <c r="L7983" t="s">
        <v>42</v>
      </c>
      <c r="O7983">
        <f>STANDARDIZE(N7983,$N$8,$N$9)</f>
        <v>-0.63458263846785445</v>
      </c>
      <c r="P7983">
        <f>ABS($J$3-O7983)</f>
        <v>0.1072164146909641</v>
      </c>
      <c r="Q7983">
        <f>ABS($J$4-O7983)</f>
        <v>2.8233655868620535</v>
      </c>
      <c r="R7983">
        <f>ABS($J$5-O7983)</f>
        <v>0.48247386610933829</v>
      </c>
      <c r="S7983">
        <f>ABS($J$6-O7983)</f>
        <v>1.0721641469096406</v>
      </c>
      <c r="T7983">
        <f>MIN(P7983:S7983)</f>
        <v>0.1072164146909641</v>
      </c>
      <c r="U7983">
        <f>MATCH(T7983,P7983:S7983, 0)</f>
        <v>1</v>
      </c>
    </row>
    <row r="7984" spans="1:21" x14ac:dyDescent="0.35">
      <c r="A7984">
        <v>1</v>
      </c>
      <c r="B7984">
        <v>7973</v>
      </c>
      <c r="C7984" t="s">
        <v>292</v>
      </c>
      <c r="D7984" t="s">
        <v>293</v>
      </c>
      <c r="E7984" t="s">
        <v>73</v>
      </c>
      <c r="F7984" t="s">
        <v>74</v>
      </c>
      <c r="G7984" t="s">
        <v>114</v>
      </c>
      <c r="H7984" t="s">
        <v>115</v>
      </c>
      <c r="I7984" s="1">
        <v>42737</v>
      </c>
      <c r="J7984">
        <v>2017</v>
      </c>
      <c r="K7984" t="s">
        <v>77</v>
      </c>
      <c r="L7984" t="s">
        <v>78</v>
      </c>
      <c r="O7984">
        <f>STANDARDIZE(N7984,$N$8,$N$9)</f>
        <v>-0.63458263846785445</v>
      </c>
      <c r="P7984">
        <f>ABS($J$3-O7984)</f>
        <v>0.1072164146909641</v>
      </c>
      <c r="Q7984">
        <f>ABS($J$4-O7984)</f>
        <v>2.8233655868620535</v>
      </c>
      <c r="R7984">
        <f>ABS($J$5-O7984)</f>
        <v>0.48247386610933829</v>
      </c>
      <c r="S7984">
        <f>ABS($J$6-O7984)</f>
        <v>1.0721641469096406</v>
      </c>
      <c r="T7984">
        <f>MIN(P7984:S7984)</f>
        <v>0.1072164146909641</v>
      </c>
      <c r="U7984">
        <f>MATCH(T7984,P7984:S7984, 0)</f>
        <v>1</v>
      </c>
    </row>
    <row r="7985" spans="1:21" x14ac:dyDescent="0.35">
      <c r="A7985">
        <v>1</v>
      </c>
      <c r="B7985">
        <v>7974</v>
      </c>
      <c r="C7985" t="s">
        <v>30</v>
      </c>
      <c r="D7985" t="s">
        <v>31</v>
      </c>
      <c r="E7985" t="s">
        <v>79</v>
      </c>
      <c r="F7985" t="s">
        <v>35</v>
      </c>
      <c r="G7985" t="s">
        <v>80</v>
      </c>
      <c r="H7985" t="s">
        <v>81</v>
      </c>
      <c r="I7985" s="1">
        <v>42737</v>
      </c>
      <c r="J7985">
        <v>2017</v>
      </c>
      <c r="K7985" t="s">
        <v>227</v>
      </c>
      <c r="L7985" t="s">
        <v>228</v>
      </c>
      <c r="O7985">
        <f>STANDARDIZE(N7985,$N$8,$N$9)</f>
        <v>-0.63458263846785445</v>
      </c>
      <c r="P7985">
        <f>ABS($J$3-O7985)</f>
        <v>0.1072164146909641</v>
      </c>
      <c r="Q7985">
        <f>ABS($J$4-O7985)</f>
        <v>2.8233655868620535</v>
      </c>
      <c r="R7985">
        <f>ABS($J$5-O7985)</f>
        <v>0.48247386610933829</v>
      </c>
      <c r="S7985">
        <f>ABS($J$6-O7985)</f>
        <v>1.0721641469096406</v>
      </c>
      <c r="T7985">
        <f>MIN(P7985:S7985)</f>
        <v>0.1072164146909641</v>
      </c>
      <c r="U7985">
        <f>MATCH(T7985,P7985:S7985, 0)</f>
        <v>1</v>
      </c>
    </row>
    <row r="7986" spans="1:21" x14ac:dyDescent="0.35">
      <c r="A7986">
        <v>1</v>
      </c>
      <c r="B7986">
        <v>7975</v>
      </c>
      <c r="C7986" t="s">
        <v>14</v>
      </c>
      <c r="D7986" t="s">
        <v>15</v>
      </c>
      <c r="E7986" t="s">
        <v>79</v>
      </c>
      <c r="F7986" t="s">
        <v>35</v>
      </c>
      <c r="G7986" t="s">
        <v>306</v>
      </c>
      <c r="H7986" t="s">
        <v>307</v>
      </c>
      <c r="I7986" s="1">
        <v>42737</v>
      </c>
      <c r="J7986">
        <v>2017</v>
      </c>
      <c r="K7986" t="s">
        <v>94</v>
      </c>
      <c r="L7986" t="s">
        <v>95</v>
      </c>
      <c r="M7986" s="1">
        <v>42918</v>
      </c>
      <c r="N7986">
        <v>6</v>
      </c>
      <c r="O7986">
        <f>STANDARDIZE(N7986,$N$8,$N$9)</f>
        <v>-0.52736622377689035</v>
      </c>
      <c r="P7986">
        <f>ABS($J$3-O7986)</f>
        <v>0</v>
      </c>
      <c r="Q7986">
        <f>ABS($J$4-O7986)</f>
        <v>2.7161491721710895</v>
      </c>
      <c r="R7986">
        <f>ABS($J$5-O7986)</f>
        <v>0.37525745141837419</v>
      </c>
      <c r="S7986">
        <f>ABS($J$6-O7986)</f>
        <v>0.96494773221867647</v>
      </c>
      <c r="T7986">
        <f>MIN(P7986:S7986)</f>
        <v>0</v>
      </c>
      <c r="U7986">
        <f>MATCH(T7986,P7986:S7986, 0)</f>
        <v>1</v>
      </c>
    </row>
    <row r="7987" spans="1:21" x14ac:dyDescent="0.35">
      <c r="A7987">
        <v>1</v>
      </c>
      <c r="B7987">
        <v>7976</v>
      </c>
      <c r="C7987" t="s">
        <v>157</v>
      </c>
      <c r="D7987" t="s">
        <v>158</v>
      </c>
      <c r="E7987" t="s">
        <v>84</v>
      </c>
      <c r="F7987" t="s">
        <v>85</v>
      </c>
      <c r="G7987" t="s">
        <v>280</v>
      </c>
      <c r="H7987" t="s">
        <v>281</v>
      </c>
      <c r="I7987" s="1">
        <v>42737</v>
      </c>
      <c r="J7987">
        <v>2017</v>
      </c>
      <c r="K7987" t="s">
        <v>77</v>
      </c>
      <c r="L7987" t="s">
        <v>78</v>
      </c>
      <c r="M7987" s="1">
        <v>42918</v>
      </c>
      <c r="N7987">
        <v>6</v>
      </c>
      <c r="O7987">
        <f>STANDARDIZE(N7987,$N$8,$N$9)</f>
        <v>-0.52736622377689035</v>
      </c>
      <c r="P7987">
        <f>ABS($J$3-O7987)</f>
        <v>0</v>
      </c>
      <c r="Q7987">
        <f>ABS($J$4-O7987)</f>
        <v>2.7161491721710895</v>
      </c>
      <c r="R7987">
        <f>ABS($J$5-O7987)</f>
        <v>0.37525745141837419</v>
      </c>
      <c r="S7987">
        <f>ABS($J$6-O7987)</f>
        <v>0.96494773221867647</v>
      </c>
      <c r="T7987">
        <f>MIN(P7987:S7987)</f>
        <v>0</v>
      </c>
      <c r="U7987">
        <f>MATCH(T7987,P7987:S7987, 0)</f>
        <v>1</v>
      </c>
    </row>
    <row r="7988" spans="1:21" x14ac:dyDescent="0.35">
      <c r="A7988">
        <v>1</v>
      </c>
      <c r="B7988">
        <v>7977</v>
      </c>
      <c r="C7988" t="s">
        <v>112</v>
      </c>
      <c r="D7988" t="s">
        <v>113</v>
      </c>
      <c r="E7988" t="s">
        <v>84</v>
      </c>
      <c r="F7988" t="s">
        <v>85</v>
      </c>
      <c r="G7988" t="s">
        <v>153</v>
      </c>
      <c r="H7988" t="s">
        <v>154</v>
      </c>
      <c r="I7988" s="1">
        <v>42737</v>
      </c>
      <c r="J7988">
        <v>2017</v>
      </c>
      <c r="K7988" t="s">
        <v>77</v>
      </c>
      <c r="L7988" t="s">
        <v>78</v>
      </c>
      <c r="M7988" s="1">
        <v>42780</v>
      </c>
      <c r="N7988">
        <v>13</v>
      </c>
      <c r="O7988">
        <f>STANDARDIZE(N7988,$N$8,$N$9)</f>
        <v>-0.40228040663743231</v>
      </c>
      <c r="P7988">
        <f>ABS($J$3-O7988)</f>
        <v>0.12508581713945804</v>
      </c>
      <c r="Q7988">
        <f>ABS($J$4-O7988)</f>
        <v>2.5910633550316313</v>
      </c>
      <c r="R7988">
        <f>ABS($J$5-O7988)</f>
        <v>0.25017163427891614</v>
      </c>
      <c r="S7988">
        <f>ABS($J$6-O7988)</f>
        <v>0.83986191507921837</v>
      </c>
      <c r="T7988">
        <f>MIN(P7988:S7988)</f>
        <v>0.12508581713945804</v>
      </c>
      <c r="U7988">
        <f>MATCH(T7988,P7988:S7988, 0)</f>
        <v>1</v>
      </c>
    </row>
    <row r="7989" spans="1:21" x14ac:dyDescent="0.35">
      <c r="A7989">
        <v>3</v>
      </c>
      <c r="B7989">
        <v>7978</v>
      </c>
      <c r="C7989" t="s">
        <v>82</v>
      </c>
      <c r="D7989" t="s">
        <v>83</v>
      </c>
      <c r="E7989" t="s">
        <v>84</v>
      </c>
      <c r="F7989" t="s">
        <v>85</v>
      </c>
      <c r="G7989" t="s">
        <v>153</v>
      </c>
      <c r="H7989" t="s">
        <v>154</v>
      </c>
      <c r="I7989" s="1">
        <v>42737</v>
      </c>
      <c r="J7989">
        <v>2017</v>
      </c>
      <c r="K7989" t="s">
        <v>77</v>
      </c>
      <c r="L7989" t="s">
        <v>78</v>
      </c>
      <c r="M7989" s="1">
        <v>42787</v>
      </c>
      <c r="N7989">
        <v>20</v>
      </c>
      <c r="O7989">
        <f>STANDARDIZE(N7989,$N$8,$N$9)</f>
        <v>-0.27719458949797421</v>
      </c>
      <c r="P7989">
        <f>ABS($J$3-O7989)</f>
        <v>0.25017163427891614</v>
      </c>
      <c r="Q7989">
        <f>ABS($J$4-O7989)</f>
        <v>2.4659775378921731</v>
      </c>
      <c r="R7989">
        <f>ABS($J$5-O7989)</f>
        <v>0.12508581713945804</v>
      </c>
      <c r="S7989">
        <f>ABS($J$6-O7989)</f>
        <v>0.71477609793976038</v>
      </c>
      <c r="T7989">
        <f>MIN(P7989:S7989)</f>
        <v>0.12508581713945804</v>
      </c>
      <c r="U7989">
        <f>MATCH(T7989,P7989:S7989, 0)</f>
        <v>3</v>
      </c>
    </row>
    <row r="7990" spans="1:21" x14ac:dyDescent="0.35">
      <c r="A7990">
        <v>3</v>
      </c>
      <c r="B7990">
        <v>7979</v>
      </c>
      <c r="C7990" t="s">
        <v>30</v>
      </c>
      <c r="D7990" t="s">
        <v>31</v>
      </c>
      <c r="E7990" t="s">
        <v>79</v>
      </c>
      <c r="F7990" t="s">
        <v>35</v>
      </c>
      <c r="G7990" t="s">
        <v>80</v>
      </c>
      <c r="H7990" t="s">
        <v>81</v>
      </c>
      <c r="I7990" s="1">
        <v>42737</v>
      </c>
      <c r="J7990">
        <v>2017</v>
      </c>
      <c r="K7990" t="s">
        <v>41</v>
      </c>
      <c r="L7990" t="s">
        <v>42</v>
      </c>
      <c r="M7990" s="1">
        <v>42787</v>
      </c>
      <c r="N7990">
        <v>20</v>
      </c>
      <c r="O7990">
        <f>STANDARDIZE(N7990,$N$8,$N$9)</f>
        <v>-0.27719458949797421</v>
      </c>
      <c r="P7990">
        <f>ABS($J$3-O7990)</f>
        <v>0.25017163427891614</v>
      </c>
      <c r="Q7990">
        <f>ABS($J$4-O7990)</f>
        <v>2.4659775378921731</v>
      </c>
      <c r="R7990">
        <f>ABS($J$5-O7990)</f>
        <v>0.12508581713945804</v>
      </c>
      <c r="S7990">
        <f>ABS($J$6-O7990)</f>
        <v>0.71477609793976038</v>
      </c>
      <c r="T7990">
        <f>MIN(P7990:S7990)</f>
        <v>0.12508581713945804</v>
      </c>
      <c r="U7990">
        <f>MATCH(T7990,P7990:S7990, 0)</f>
        <v>3</v>
      </c>
    </row>
    <row r="7991" spans="1:21" x14ac:dyDescent="0.35">
      <c r="A7991">
        <v>3</v>
      </c>
      <c r="B7991">
        <v>7980</v>
      </c>
      <c r="C7991" t="s">
        <v>14</v>
      </c>
      <c r="D7991" t="s">
        <v>15</v>
      </c>
      <c r="E7991" t="s">
        <v>16</v>
      </c>
      <c r="F7991" t="s">
        <v>17</v>
      </c>
      <c r="G7991" t="s">
        <v>18</v>
      </c>
      <c r="H7991" t="s">
        <v>19</v>
      </c>
      <c r="I7991" s="1">
        <v>42737</v>
      </c>
      <c r="J7991">
        <v>2017</v>
      </c>
      <c r="K7991" t="s">
        <v>77</v>
      </c>
      <c r="L7991" t="s">
        <v>78</v>
      </c>
      <c r="M7991" s="1">
        <v>42738</v>
      </c>
      <c r="N7991">
        <v>28</v>
      </c>
      <c r="O7991">
        <f>STANDARDIZE(N7991,$N$8,$N$9)</f>
        <v>-0.13423936991002217</v>
      </c>
      <c r="P7991">
        <f>ABS($J$3-O7991)</f>
        <v>0.39312685386686819</v>
      </c>
      <c r="Q7991">
        <f>ABS($J$4-O7991)</f>
        <v>2.3230223183042211</v>
      </c>
      <c r="R7991">
        <f>ABS($J$5-O7991)</f>
        <v>1.7869402448493998E-2</v>
      </c>
      <c r="S7991">
        <f>ABS($J$6-O7991)</f>
        <v>0.57182087835180828</v>
      </c>
      <c r="T7991">
        <f>MIN(P7991:S7991)</f>
        <v>1.7869402448493998E-2</v>
      </c>
      <c r="U7991">
        <f>MATCH(T7991,P7991:S7991, 0)</f>
        <v>3</v>
      </c>
    </row>
    <row r="7992" spans="1:21" x14ac:dyDescent="0.35">
      <c r="A7992">
        <v>4</v>
      </c>
      <c r="B7992">
        <v>7981</v>
      </c>
      <c r="C7992" t="s">
        <v>14</v>
      </c>
      <c r="D7992" t="s">
        <v>15</v>
      </c>
      <c r="E7992" t="s">
        <v>243</v>
      </c>
      <c r="F7992" t="s">
        <v>208</v>
      </c>
      <c r="G7992" t="s">
        <v>244</v>
      </c>
      <c r="H7992" t="s">
        <v>245</v>
      </c>
      <c r="I7992" s="1">
        <v>42737</v>
      </c>
      <c r="J7992">
        <v>2017</v>
      </c>
      <c r="K7992" t="s">
        <v>41</v>
      </c>
      <c r="L7992" t="s">
        <v>42</v>
      </c>
      <c r="M7992" s="1">
        <v>42812</v>
      </c>
      <c r="N7992">
        <v>45</v>
      </c>
      <c r="O7992">
        <f>STANDARDIZE(N7992,$N$8,$N$9)</f>
        <v>0.169540471714376</v>
      </c>
      <c r="P7992">
        <f>ABS($J$3-O7992)</f>
        <v>0.69690669549126638</v>
      </c>
      <c r="Q7992">
        <f>ABS($J$4-O7992)</f>
        <v>2.0192424766798229</v>
      </c>
      <c r="R7992">
        <f>ABS($J$5-O7992)</f>
        <v>0.32164924407289219</v>
      </c>
      <c r="S7992">
        <f>ABS($J$6-O7992)</f>
        <v>0.26804103672741009</v>
      </c>
      <c r="T7992">
        <f>MIN(P7992:S7992)</f>
        <v>0.26804103672741009</v>
      </c>
      <c r="U7992">
        <f>MATCH(T7992,P7992:S7992, 0)</f>
        <v>4</v>
      </c>
    </row>
    <row r="7993" spans="1:21" x14ac:dyDescent="0.35">
      <c r="A7993">
        <v>1</v>
      </c>
      <c r="B7993">
        <v>7982</v>
      </c>
      <c r="C7993" t="s">
        <v>14</v>
      </c>
      <c r="D7993" t="s">
        <v>15</v>
      </c>
      <c r="E7993" t="s">
        <v>79</v>
      </c>
      <c r="F7993" t="s">
        <v>35</v>
      </c>
      <c r="G7993" t="s">
        <v>80</v>
      </c>
      <c r="H7993" t="s">
        <v>81</v>
      </c>
      <c r="I7993" s="1">
        <v>42738</v>
      </c>
      <c r="J7993">
        <v>2017</v>
      </c>
      <c r="K7993" t="s">
        <v>41</v>
      </c>
      <c r="L7993" t="s">
        <v>42</v>
      </c>
      <c r="O7993">
        <f>STANDARDIZE(N7993,$N$8,$N$9)</f>
        <v>-0.63458263846785445</v>
      </c>
      <c r="P7993">
        <f>ABS($J$3-O7993)</f>
        <v>0.1072164146909641</v>
      </c>
      <c r="Q7993">
        <f>ABS($J$4-O7993)</f>
        <v>2.8233655868620535</v>
      </c>
      <c r="R7993">
        <f>ABS($J$5-O7993)</f>
        <v>0.48247386610933829</v>
      </c>
      <c r="S7993">
        <f>ABS($J$6-O7993)</f>
        <v>1.0721641469096406</v>
      </c>
      <c r="T7993">
        <f>MIN(P7993:S7993)</f>
        <v>0.1072164146909641</v>
      </c>
      <c r="U7993">
        <f>MATCH(T7993,P7993:S7993, 0)</f>
        <v>1</v>
      </c>
    </row>
    <row r="7994" spans="1:21" x14ac:dyDescent="0.35">
      <c r="A7994">
        <v>1</v>
      </c>
      <c r="B7994">
        <v>7983</v>
      </c>
      <c r="C7994" t="s">
        <v>14</v>
      </c>
      <c r="D7994" t="s">
        <v>15</v>
      </c>
      <c r="E7994" t="s">
        <v>24</v>
      </c>
      <c r="F7994" t="s">
        <v>25</v>
      </c>
      <c r="G7994" t="s">
        <v>26</v>
      </c>
      <c r="H7994" t="s">
        <v>27</v>
      </c>
      <c r="I7994" s="1">
        <v>42738</v>
      </c>
      <c r="J7994">
        <v>2017</v>
      </c>
      <c r="K7994" t="s">
        <v>28</v>
      </c>
      <c r="L7994" t="s">
        <v>29</v>
      </c>
      <c r="O7994">
        <f>STANDARDIZE(N7994,$N$8,$N$9)</f>
        <v>-0.63458263846785445</v>
      </c>
      <c r="P7994">
        <f>ABS($J$3-O7994)</f>
        <v>0.1072164146909641</v>
      </c>
      <c r="Q7994">
        <f>ABS($J$4-O7994)</f>
        <v>2.8233655868620535</v>
      </c>
      <c r="R7994">
        <f>ABS($J$5-O7994)</f>
        <v>0.48247386610933829</v>
      </c>
      <c r="S7994">
        <f>ABS($J$6-O7994)</f>
        <v>1.0721641469096406</v>
      </c>
      <c r="T7994">
        <f>MIN(P7994:S7994)</f>
        <v>0.1072164146909641</v>
      </c>
      <c r="U7994">
        <f>MATCH(T7994,P7994:S7994, 0)</f>
        <v>1</v>
      </c>
    </row>
    <row r="7995" spans="1:21" x14ac:dyDescent="0.35">
      <c r="A7995">
        <v>1</v>
      </c>
      <c r="B7995">
        <v>7984</v>
      </c>
      <c r="C7995" t="s">
        <v>172</v>
      </c>
      <c r="D7995" t="s">
        <v>173</v>
      </c>
      <c r="E7995" t="s">
        <v>34</v>
      </c>
      <c r="F7995" t="s">
        <v>35</v>
      </c>
      <c r="G7995" t="s">
        <v>468</v>
      </c>
      <c r="H7995" t="s">
        <v>469</v>
      </c>
      <c r="I7995" s="1">
        <v>42738</v>
      </c>
      <c r="J7995">
        <v>2017</v>
      </c>
      <c r="K7995" t="s">
        <v>77</v>
      </c>
      <c r="L7995" t="s">
        <v>78</v>
      </c>
      <c r="O7995">
        <f>STANDARDIZE(N7995,$N$8,$N$9)</f>
        <v>-0.63458263846785445</v>
      </c>
      <c r="P7995">
        <f>ABS($J$3-O7995)</f>
        <v>0.1072164146909641</v>
      </c>
      <c r="Q7995">
        <f>ABS($J$4-O7995)</f>
        <v>2.8233655868620535</v>
      </c>
      <c r="R7995">
        <f>ABS($J$5-O7995)</f>
        <v>0.48247386610933829</v>
      </c>
      <c r="S7995">
        <f>ABS($J$6-O7995)</f>
        <v>1.0721641469096406</v>
      </c>
      <c r="T7995">
        <f>MIN(P7995:S7995)</f>
        <v>0.1072164146909641</v>
      </c>
      <c r="U7995">
        <f>MATCH(T7995,P7995:S7995, 0)</f>
        <v>1</v>
      </c>
    </row>
    <row r="7996" spans="1:21" x14ac:dyDescent="0.35">
      <c r="A7996">
        <v>1</v>
      </c>
      <c r="B7996">
        <v>7985</v>
      </c>
      <c r="C7996" t="s">
        <v>14</v>
      </c>
      <c r="D7996" t="s">
        <v>15</v>
      </c>
      <c r="E7996" t="s">
        <v>43</v>
      </c>
      <c r="F7996" t="s">
        <v>35</v>
      </c>
      <c r="G7996" t="s">
        <v>127</v>
      </c>
      <c r="H7996" t="s">
        <v>128</v>
      </c>
      <c r="I7996" s="1">
        <v>42738</v>
      </c>
      <c r="J7996">
        <v>2017</v>
      </c>
      <c r="K7996" t="s">
        <v>20</v>
      </c>
      <c r="L7996" t="s">
        <v>21</v>
      </c>
      <c r="O7996">
        <f>STANDARDIZE(N7996,$N$8,$N$9)</f>
        <v>-0.63458263846785445</v>
      </c>
      <c r="P7996">
        <f>ABS($J$3-O7996)</f>
        <v>0.1072164146909641</v>
      </c>
      <c r="Q7996">
        <f>ABS($J$4-O7996)</f>
        <v>2.8233655868620535</v>
      </c>
      <c r="R7996">
        <f>ABS($J$5-O7996)</f>
        <v>0.48247386610933829</v>
      </c>
      <c r="S7996">
        <f>ABS($J$6-O7996)</f>
        <v>1.0721641469096406</v>
      </c>
      <c r="T7996">
        <f>MIN(P7996:S7996)</f>
        <v>0.1072164146909641</v>
      </c>
      <c r="U7996">
        <f>MATCH(T7996,P7996:S7996, 0)</f>
        <v>1</v>
      </c>
    </row>
    <row r="7997" spans="1:21" x14ac:dyDescent="0.35">
      <c r="A7997">
        <v>1</v>
      </c>
      <c r="B7997">
        <v>7986</v>
      </c>
      <c r="C7997" t="s">
        <v>67</v>
      </c>
      <c r="D7997" t="s">
        <v>68</v>
      </c>
      <c r="E7997" t="s">
        <v>16</v>
      </c>
      <c r="F7997" t="s">
        <v>17</v>
      </c>
      <c r="G7997" t="s">
        <v>137</v>
      </c>
      <c r="H7997" t="s">
        <v>138</v>
      </c>
      <c r="I7997" s="1">
        <v>42738</v>
      </c>
      <c r="J7997">
        <v>2017</v>
      </c>
      <c r="K7997" t="s">
        <v>125</v>
      </c>
      <c r="L7997" t="s">
        <v>126</v>
      </c>
      <c r="M7997" s="1">
        <v>42769</v>
      </c>
      <c r="N7997">
        <v>1</v>
      </c>
      <c r="O7997">
        <f>STANDARDIZE(N7997,$N$8,$N$9)</f>
        <v>-0.61671323601936046</v>
      </c>
      <c r="P7997">
        <f>ABS($J$3-O7997)</f>
        <v>8.9347012242470103E-2</v>
      </c>
      <c r="Q7997">
        <f>ABS($J$4-O7997)</f>
        <v>2.8054961844135593</v>
      </c>
      <c r="R7997">
        <f>ABS($J$5-O7997)</f>
        <v>0.46460446366084429</v>
      </c>
      <c r="S7997">
        <f>ABS($J$6-O7997)</f>
        <v>1.0542947444611466</v>
      </c>
      <c r="T7997">
        <f>MIN(P7997:S7997)</f>
        <v>8.9347012242470103E-2</v>
      </c>
      <c r="U7997">
        <f>MATCH(T7997,P7997:S7997, 0)</f>
        <v>1</v>
      </c>
    </row>
    <row r="7998" spans="1:21" x14ac:dyDescent="0.35">
      <c r="A7998">
        <v>1</v>
      </c>
      <c r="B7998">
        <v>7987</v>
      </c>
      <c r="C7998" t="s">
        <v>82</v>
      </c>
      <c r="D7998" t="s">
        <v>83</v>
      </c>
      <c r="E7998" t="s">
        <v>16</v>
      </c>
      <c r="F7998" t="s">
        <v>17</v>
      </c>
      <c r="G7998" t="s">
        <v>137</v>
      </c>
      <c r="H7998" t="s">
        <v>138</v>
      </c>
      <c r="I7998" s="1">
        <v>42738</v>
      </c>
      <c r="J7998">
        <v>2017</v>
      </c>
      <c r="K7998" t="s">
        <v>125</v>
      </c>
      <c r="L7998" t="s">
        <v>126</v>
      </c>
      <c r="M7998" s="1">
        <v>42769</v>
      </c>
      <c r="N7998">
        <v>1</v>
      </c>
      <c r="O7998">
        <f>STANDARDIZE(N7998,$N$8,$N$9)</f>
        <v>-0.61671323601936046</v>
      </c>
      <c r="P7998">
        <f>ABS($J$3-O7998)</f>
        <v>8.9347012242470103E-2</v>
      </c>
      <c r="Q7998">
        <f>ABS($J$4-O7998)</f>
        <v>2.8054961844135593</v>
      </c>
      <c r="R7998">
        <f>ABS($J$5-O7998)</f>
        <v>0.46460446366084429</v>
      </c>
      <c r="S7998">
        <f>ABS($J$6-O7998)</f>
        <v>1.0542947444611466</v>
      </c>
      <c r="T7998">
        <f>MIN(P7998:S7998)</f>
        <v>8.9347012242470103E-2</v>
      </c>
      <c r="U7998">
        <f>MATCH(T7998,P7998:S7998, 0)</f>
        <v>1</v>
      </c>
    </row>
    <row r="7999" spans="1:21" x14ac:dyDescent="0.35">
      <c r="A7999">
        <v>1</v>
      </c>
      <c r="B7999">
        <v>7988</v>
      </c>
      <c r="C7999" t="s">
        <v>14</v>
      </c>
      <c r="D7999" t="s">
        <v>15</v>
      </c>
      <c r="E7999" t="s">
        <v>296</v>
      </c>
      <c r="F7999" t="s">
        <v>320</v>
      </c>
      <c r="G7999" t="s">
        <v>629</v>
      </c>
      <c r="H7999" t="s">
        <v>630</v>
      </c>
      <c r="I7999" s="1">
        <v>42738</v>
      </c>
      <c r="J7999">
        <v>2017</v>
      </c>
      <c r="K7999" t="s">
        <v>69</v>
      </c>
      <c r="L7999" t="s">
        <v>70</v>
      </c>
      <c r="M7999" s="1">
        <v>42797</v>
      </c>
      <c r="N7999">
        <v>2</v>
      </c>
      <c r="O7999">
        <f>STANDARDIZE(N7999,$N$8,$N$9)</f>
        <v>-0.59884383357086635</v>
      </c>
      <c r="P7999">
        <f>ABS($J$3-O7999)</f>
        <v>7.1477609793975994E-2</v>
      </c>
      <c r="Q7999">
        <f>ABS($J$4-O7999)</f>
        <v>2.7876267819650655</v>
      </c>
      <c r="R7999">
        <f>ABS($J$5-O7999)</f>
        <v>0.44673506121235018</v>
      </c>
      <c r="S7999">
        <f>ABS($J$6-O7999)</f>
        <v>1.0364253420126524</v>
      </c>
      <c r="T7999">
        <f>MIN(P7999:S7999)</f>
        <v>7.1477609793975994E-2</v>
      </c>
      <c r="U7999">
        <f>MATCH(T7999,P7999:S7999, 0)</f>
        <v>1</v>
      </c>
    </row>
    <row r="8000" spans="1:21" x14ac:dyDescent="0.35">
      <c r="A8000">
        <v>1</v>
      </c>
      <c r="B8000">
        <v>7989</v>
      </c>
      <c r="C8000" t="s">
        <v>14</v>
      </c>
      <c r="D8000" t="s">
        <v>15</v>
      </c>
      <c r="E8000" t="s">
        <v>79</v>
      </c>
      <c r="F8000" t="s">
        <v>35</v>
      </c>
      <c r="G8000" t="s">
        <v>80</v>
      </c>
      <c r="H8000" t="s">
        <v>81</v>
      </c>
      <c r="I8000" s="1">
        <v>42738</v>
      </c>
      <c r="J8000">
        <v>2017</v>
      </c>
      <c r="K8000" t="s">
        <v>77</v>
      </c>
      <c r="L8000" t="s">
        <v>78</v>
      </c>
      <c r="M8000" s="1">
        <v>43011</v>
      </c>
      <c r="N8000">
        <v>9</v>
      </c>
      <c r="O8000">
        <f>STANDARDIZE(N8000,$N$8,$N$9)</f>
        <v>-0.4737580164314083</v>
      </c>
      <c r="P8000">
        <f>ABS($J$3-O8000)</f>
        <v>5.3608207345482051E-2</v>
      </c>
      <c r="Q8000">
        <f>ABS($J$4-O8000)</f>
        <v>2.6625409648256073</v>
      </c>
      <c r="R8000">
        <f>ABS($J$5-O8000)</f>
        <v>0.32164924407289214</v>
      </c>
      <c r="S8000">
        <f>ABS($J$6-O8000)</f>
        <v>0.91133952487319436</v>
      </c>
      <c r="T8000">
        <f>MIN(P8000:S8000)</f>
        <v>5.3608207345482051E-2</v>
      </c>
      <c r="U8000">
        <f>MATCH(T8000,P8000:S8000, 0)</f>
        <v>1</v>
      </c>
    </row>
    <row r="8001" spans="1:21" x14ac:dyDescent="0.35">
      <c r="A8001">
        <v>1</v>
      </c>
      <c r="B8001">
        <v>7990</v>
      </c>
      <c r="C8001" t="s">
        <v>14</v>
      </c>
      <c r="D8001" t="s">
        <v>15</v>
      </c>
      <c r="E8001" t="s">
        <v>79</v>
      </c>
      <c r="F8001" t="s">
        <v>35</v>
      </c>
      <c r="G8001" t="s">
        <v>80</v>
      </c>
      <c r="H8001" t="s">
        <v>81</v>
      </c>
      <c r="I8001" s="1">
        <v>42738</v>
      </c>
      <c r="J8001">
        <v>2017</v>
      </c>
      <c r="K8001" t="s">
        <v>155</v>
      </c>
      <c r="L8001" t="s">
        <v>156</v>
      </c>
      <c r="O8001">
        <f>STANDARDIZE(N8001,$N$8,$N$9)</f>
        <v>-0.63458263846785445</v>
      </c>
      <c r="P8001">
        <f>ABS($J$3-O8001)</f>
        <v>0.1072164146909641</v>
      </c>
      <c r="Q8001">
        <f>ABS($J$4-O8001)</f>
        <v>2.8233655868620535</v>
      </c>
      <c r="R8001">
        <f>ABS($J$5-O8001)</f>
        <v>0.48247386610933829</v>
      </c>
      <c r="S8001">
        <f>ABS($J$6-O8001)</f>
        <v>1.0721641469096406</v>
      </c>
      <c r="T8001">
        <f>MIN(P8001:S8001)</f>
        <v>0.1072164146909641</v>
      </c>
      <c r="U8001">
        <f>MATCH(T8001,P8001:S8001, 0)</f>
        <v>1</v>
      </c>
    </row>
    <row r="8002" spans="1:21" x14ac:dyDescent="0.35">
      <c r="A8002">
        <v>1</v>
      </c>
      <c r="B8002">
        <v>7991</v>
      </c>
      <c r="C8002" t="s">
        <v>14</v>
      </c>
      <c r="D8002" t="s">
        <v>15</v>
      </c>
      <c r="E8002" t="s">
        <v>79</v>
      </c>
      <c r="F8002" t="s">
        <v>35</v>
      </c>
      <c r="G8002" t="s">
        <v>80</v>
      </c>
      <c r="H8002" t="s">
        <v>81</v>
      </c>
      <c r="I8002" s="1">
        <v>42748</v>
      </c>
      <c r="J8002">
        <v>2017</v>
      </c>
      <c r="K8002" t="s">
        <v>577</v>
      </c>
      <c r="L8002" t="s">
        <v>578</v>
      </c>
      <c r="M8002" s="1">
        <v>42749</v>
      </c>
      <c r="N8002">
        <v>1</v>
      </c>
      <c r="O8002">
        <f>STANDARDIZE(N8002,$N$8,$N$9)</f>
        <v>-0.61671323601936046</v>
      </c>
      <c r="P8002">
        <f>ABS($J$3-O8002)</f>
        <v>8.9347012242470103E-2</v>
      </c>
      <c r="Q8002">
        <f>ABS($J$4-O8002)</f>
        <v>2.8054961844135593</v>
      </c>
      <c r="R8002">
        <f>ABS($J$5-O8002)</f>
        <v>0.46460446366084429</v>
      </c>
      <c r="S8002">
        <f>ABS($J$6-O8002)</f>
        <v>1.0542947444611466</v>
      </c>
      <c r="T8002">
        <f>MIN(P8002:S8002)</f>
        <v>8.9347012242470103E-2</v>
      </c>
      <c r="U8002">
        <f>MATCH(T8002,P8002:S8002, 0)</f>
        <v>1</v>
      </c>
    </row>
    <row r="8003" spans="1:21" x14ac:dyDescent="0.35">
      <c r="A8003">
        <v>1</v>
      </c>
      <c r="B8003">
        <v>7992</v>
      </c>
      <c r="C8003" t="s">
        <v>292</v>
      </c>
      <c r="D8003" t="s">
        <v>293</v>
      </c>
      <c r="E8003" t="s">
        <v>79</v>
      </c>
      <c r="F8003" t="s">
        <v>35</v>
      </c>
      <c r="G8003" t="s">
        <v>80</v>
      </c>
      <c r="H8003" t="s">
        <v>81</v>
      </c>
      <c r="I8003" s="1">
        <v>42748</v>
      </c>
      <c r="J8003">
        <v>2017</v>
      </c>
      <c r="K8003" t="s">
        <v>41</v>
      </c>
      <c r="L8003" t="s">
        <v>42</v>
      </c>
      <c r="M8003" s="1">
        <v>42751</v>
      </c>
      <c r="N8003">
        <v>3</v>
      </c>
      <c r="O8003">
        <f>STANDARDIZE(N8003,$N$8,$N$9)</f>
        <v>-0.58097443112237235</v>
      </c>
      <c r="P8003">
        <f>ABS($J$3-O8003)</f>
        <v>5.3608207345481995E-2</v>
      </c>
      <c r="Q8003">
        <f>ABS($J$4-O8003)</f>
        <v>2.7697573795165713</v>
      </c>
      <c r="R8003">
        <f>ABS($J$5-O8003)</f>
        <v>0.42886565876385618</v>
      </c>
      <c r="S8003">
        <f>ABS($J$6-O8003)</f>
        <v>1.0185559395641586</v>
      </c>
      <c r="T8003">
        <f>MIN(P8003:S8003)</f>
        <v>5.3608207345481995E-2</v>
      </c>
      <c r="U8003">
        <f>MATCH(T8003,P8003:S8003, 0)</f>
        <v>1</v>
      </c>
    </row>
    <row r="8004" spans="1:21" x14ac:dyDescent="0.35">
      <c r="A8004">
        <v>1</v>
      </c>
      <c r="B8004">
        <v>7993</v>
      </c>
      <c r="C8004" t="s">
        <v>206</v>
      </c>
      <c r="D8004" t="s">
        <v>207</v>
      </c>
      <c r="E8004" t="s">
        <v>105</v>
      </c>
      <c r="F8004" t="s">
        <v>59</v>
      </c>
      <c r="G8004" t="s">
        <v>106</v>
      </c>
      <c r="H8004" t="s">
        <v>107</v>
      </c>
      <c r="I8004" s="1">
        <v>42748</v>
      </c>
      <c r="J8004">
        <v>2017</v>
      </c>
      <c r="K8004" t="s">
        <v>41</v>
      </c>
      <c r="L8004" t="s">
        <v>42</v>
      </c>
      <c r="M8004" s="1">
        <v>42758</v>
      </c>
      <c r="N8004">
        <v>10</v>
      </c>
      <c r="O8004">
        <f>STANDARDIZE(N8004,$N$8,$N$9)</f>
        <v>-0.4558886139829143</v>
      </c>
      <c r="P8004">
        <f>ABS($J$3-O8004)</f>
        <v>7.1477609793976049E-2</v>
      </c>
      <c r="Q8004">
        <f>ABS($J$4-O8004)</f>
        <v>2.6446715623771131</v>
      </c>
      <c r="R8004">
        <f>ABS($J$5-O8004)</f>
        <v>0.30377984162439814</v>
      </c>
      <c r="S8004">
        <f>ABS($J$6-O8004)</f>
        <v>0.89347012242470036</v>
      </c>
      <c r="T8004">
        <f>MIN(P8004:S8004)</f>
        <v>7.1477609793976049E-2</v>
      </c>
      <c r="U8004">
        <f>MATCH(T8004,P8004:S8004, 0)</f>
        <v>1</v>
      </c>
    </row>
    <row r="8005" spans="1:21" x14ac:dyDescent="0.35">
      <c r="A8005">
        <v>1</v>
      </c>
      <c r="B8005">
        <v>7994</v>
      </c>
      <c r="C8005" t="s">
        <v>14</v>
      </c>
      <c r="D8005" t="s">
        <v>15</v>
      </c>
      <c r="E8005" t="s">
        <v>105</v>
      </c>
      <c r="F8005" t="s">
        <v>59</v>
      </c>
      <c r="G8005" t="s">
        <v>106</v>
      </c>
      <c r="H8005" t="s">
        <v>107</v>
      </c>
      <c r="I8005" s="1">
        <v>42748</v>
      </c>
      <c r="J8005">
        <v>2017</v>
      </c>
      <c r="K8005" t="s">
        <v>125</v>
      </c>
      <c r="L8005" t="s">
        <v>126</v>
      </c>
      <c r="M8005" s="1">
        <v>42759</v>
      </c>
      <c r="N8005">
        <v>11</v>
      </c>
      <c r="O8005">
        <f>STANDARDIZE(N8005,$N$8,$N$9)</f>
        <v>-0.43801921153442031</v>
      </c>
      <c r="P8005">
        <f>ABS($J$3-O8005)</f>
        <v>8.9347012242470047E-2</v>
      </c>
      <c r="Q8005">
        <f>ABS($J$4-O8005)</f>
        <v>2.6268021599286193</v>
      </c>
      <c r="R8005">
        <f>ABS($J$5-O8005)</f>
        <v>0.28591043917590414</v>
      </c>
      <c r="S8005">
        <f>ABS($J$6-O8005)</f>
        <v>0.87560071997620637</v>
      </c>
      <c r="T8005">
        <f>MIN(P8005:S8005)</f>
        <v>8.9347012242470047E-2</v>
      </c>
      <c r="U8005">
        <f>MATCH(T8005,P8005:S8005, 0)</f>
        <v>1</v>
      </c>
    </row>
    <row r="8006" spans="1:21" x14ac:dyDescent="0.35">
      <c r="A8006">
        <v>1</v>
      </c>
      <c r="B8006">
        <v>7995</v>
      </c>
      <c r="C8006" t="s">
        <v>239</v>
      </c>
      <c r="D8006" t="s">
        <v>240</v>
      </c>
      <c r="E8006" t="s">
        <v>219</v>
      </c>
      <c r="F8006" t="s">
        <v>220</v>
      </c>
      <c r="G8006" t="s">
        <v>221</v>
      </c>
      <c r="H8006" t="s">
        <v>222</v>
      </c>
      <c r="I8006" s="1">
        <v>42748</v>
      </c>
      <c r="J8006">
        <v>2017</v>
      </c>
      <c r="K8006" t="s">
        <v>663</v>
      </c>
      <c r="L8006" t="s">
        <v>664</v>
      </c>
      <c r="M8006" s="1">
        <v>42760</v>
      </c>
      <c r="N8006">
        <v>12</v>
      </c>
      <c r="O8006">
        <f>STANDARDIZE(N8006,$N$8,$N$9)</f>
        <v>-0.42014980908592631</v>
      </c>
      <c r="P8006">
        <f>ABS($J$3-O8006)</f>
        <v>0.10721641469096405</v>
      </c>
      <c r="Q8006">
        <f>ABS($J$4-O8006)</f>
        <v>2.6089327574801251</v>
      </c>
      <c r="R8006">
        <f>ABS($J$5-O8006)</f>
        <v>0.26804103672741014</v>
      </c>
      <c r="S8006">
        <f>ABS($J$6-O8006)</f>
        <v>0.85773131752771237</v>
      </c>
      <c r="T8006">
        <f>MIN(P8006:S8006)</f>
        <v>0.10721641469096405</v>
      </c>
      <c r="U8006">
        <f>MATCH(T8006,P8006:S8006, 0)</f>
        <v>1</v>
      </c>
    </row>
    <row r="8007" spans="1:21" x14ac:dyDescent="0.35">
      <c r="A8007">
        <v>1</v>
      </c>
      <c r="B8007">
        <v>7996</v>
      </c>
      <c r="C8007" t="s">
        <v>172</v>
      </c>
      <c r="D8007" t="s">
        <v>173</v>
      </c>
      <c r="E8007" t="s">
        <v>79</v>
      </c>
      <c r="F8007" t="s">
        <v>35</v>
      </c>
      <c r="G8007" t="s">
        <v>80</v>
      </c>
      <c r="H8007" t="s">
        <v>81</v>
      </c>
      <c r="I8007" s="1">
        <v>42748</v>
      </c>
      <c r="J8007">
        <v>2017</v>
      </c>
      <c r="K8007" t="s">
        <v>28</v>
      </c>
      <c r="L8007" t="s">
        <v>29</v>
      </c>
      <c r="M8007" s="1">
        <v>42762</v>
      </c>
      <c r="N8007">
        <v>14</v>
      </c>
      <c r="O8007">
        <f>STANDARDIZE(N8007,$N$8,$N$9)</f>
        <v>-0.38441100418893831</v>
      </c>
      <c r="P8007">
        <f>ABS($J$3-O8007)</f>
        <v>0.14295521958795204</v>
      </c>
      <c r="Q8007">
        <f>ABS($J$4-O8007)</f>
        <v>2.5731939525831371</v>
      </c>
      <c r="R8007">
        <f>ABS($J$5-O8007)</f>
        <v>0.23230223183042215</v>
      </c>
      <c r="S8007">
        <f>ABS($J$6-O8007)</f>
        <v>0.82199251263072437</v>
      </c>
      <c r="T8007">
        <f>MIN(P8007:S8007)</f>
        <v>0.14295521958795204</v>
      </c>
      <c r="U8007">
        <f>MATCH(T8007,P8007:S8007, 0)</f>
        <v>1</v>
      </c>
    </row>
    <row r="8008" spans="1:21" x14ac:dyDescent="0.35">
      <c r="A8008">
        <v>3</v>
      </c>
      <c r="B8008">
        <v>7997</v>
      </c>
      <c r="C8008" t="s">
        <v>14</v>
      </c>
      <c r="D8008" t="s">
        <v>15</v>
      </c>
      <c r="E8008" t="s">
        <v>79</v>
      </c>
      <c r="F8008" t="s">
        <v>35</v>
      </c>
      <c r="G8008" t="s">
        <v>80</v>
      </c>
      <c r="H8008" t="s">
        <v>81</v>
      </c>
      <c r="I8008" s="1">
        <v>42748</v>
      </c>
      <c r="J8008">
        <v>2017</v>
      </c>
      <c r="K8008" t="s">
        <v>28</v>
      </c>
      <c r="L8008" t="s">
        <v>29</v>
      </c>
      <c r="M8008" s="1">
        <v>42737</v>
      </c>
      <c r="N8008">
        <v>19</v>
      </c>
      <c r="O8008">
        <f>STANDARDIZE(N8008,$N$8,$N$9)</f>
        <v>-0.29506399194646826</v>
      </c>
      <c r="P8008">
        <f>ABS($J$3-O8008)</f>
        <v>0.23230223183042209</v>
      </c>
      <c r="Q8008">
        <f>ABS($J$4-O8008)</f>
        <v>2.4838469403406673</v>
      </c>
      <c r="R8008">
        <f>ABS($J$5-O8008)</f>
        <v>0.1429552195879521</v>
      </c>
      <c r="S8008">
        <f>ABS($J$6-O8008)</f>
        <v>0.73264550038825438</v>
      </c>
      <c r="T8008">
        <f>MIN(P8008:S8008)</f>
        <v>0.1429552195879521</v>
      </c>
      <c r="U8008">
        <f>MATCH(T8008,P8008:S8008, 0)</f>
        <v>3</v>
      </c>
    </row>
    <row r="8009" spans="1:21" x14ac:dyDescent="0.35">
      <c r="A8009">
        <v>3</v>
      </c>
      <c r="B8009">
        <v>7998</v>
      </c>
      <c r="C8009" t="s">
        <v>82</v>
      </c>
      <c r="D8009" t="s">
        <v>83</v>
      </c>
      <c r="E8009" t="s">
        <v>296</v>
      </c>
      <c r="F8009" t="s">
        <v>335</v>
      </c>
      <c r="G8009" t="s">
        <v>336</v>
      </c>
      <c r="H8009" t="s">
        <v>337</v>
      </c>
      <c r="I8009" s="1">
        <v>42748</v>
      </c>
      <c r="J8009">
        <v>2017</v>
      </c>
      <c r="K8009" t="s">
        <v>69</v>
      </c>
      <c r="L8009" t="s">
        <v>70</v>
      </c>
      <c r="M8009" s="1">
        <v>42768</v>
      </c>
      <c r="N8009">
        <v>20</v>
      </c>
      <c r="O8009">
        <f>STANDARDIZE(N8009,$N$8,$N$9)</f>
        <v>-0.27719458949797421</v>
      </c>
      <c r="P8009">
        <f>ABS($J$3-O8009)</f>
        <v>0.25017163427891614</v>
      </c>
      <c r="Q8009">
        <f>ABS($J$4-O8009)</f>
        <v>2.4659775378921731</v>
      </c>
      <c r="R8009">
        <f>ABS($J$5-O8009)</f>
        <v>0.12508581713945804</v>
      </c>
      <c r="S8009">
        <f>ABS($J$6-O8009)</f>
        <v>0.71477609793976038</v>
      </c>
      <c r="T8009">
        <f>MIN(P8009:S8009)</f>
        <v>0.12508581713945804</v>
      </c>
      <c r="U8009">
        <f>MATCH(T8009,P8009:S8009, 0)</f>
        <v>3</v>
      </c>
    </row>
    <row r="8010" spans="1:21" x14ac:dyDescent="0.35">
      <c r="A8010">
        <v>3</v>
      </c>
      <c r="B8010">
        <v>7999</v>
      </c>
      <c r="C8010" t="s">
        <v>14</v>
      </c>
      <c r="D8010" t="s">
        <v>15</v>
      </c>
      <c r="E8010" t="s">
        <v>34</v>
      </c>
      <c r="F8010" t="s">
        <v>35</v>
      </c>
      <c r="G8010" t="s">
        <v>36</v>
      </c>
      <c r="H8010" t="s">
        <v>37</v>
      </c>
      <c r="I8010" s="1">
        <v>42748</v>
      </c>
      <c r="J8010">
        <v>2017</v>
      </c>
      <c r="K8010" t="s">
        <v>77</v>
      </c>
      <c r="L8010" t="s">
        <v>78</v>
      </c>
      <c r="M8010" s="1">
        <v>42949</v>
      </c>
      <c r="N8010">
        <v>26</v>
      </c>
      <c r="O8010">
        <f>STANDARDIZE(N8010,$N$8,$N$9)</f>
        <v>-0.16997817480701016</v>
      </c>
      <c r="P8010">
        <f>ABS($J$3-O8010)</f>
        <v>0.35738804896988019</v>
      </c>
      <c r="Q8010">
        <f>ABS($J$4-O8010)</f>
        <v>2.3587611232012091</v>
      </c>
      <c r="R8010">
        <f>ABS($J$5-O8010)</f>
        <v>1.7869402448493998E-2</v>
      </c>
      <c r="S8010">
        <f>ABS($J$6-O8010)</f>
        <v>0.60755968324879628</v>
      </c>
      <c r="T8010">
        <f>MIN(P8010:S8010)</f>
        <v>1.7869402448493998E-2</v>
      </c>
      <c r="U8010">
        <f>MATCH(T8010,P8010:S8010, 0)</f>
        <v>3</v>
      </c>
    </row>
    <row r="8011" spans="1:21" x14ac:dyDescent="0.35">
      <c r="A8011">
        <v>3</v>
      </c>
      <c r="B8011">
        <v>8000</v>
      </c>
      <c r="C8011" t="s">
        <v>14</v>
      </c>
      <c r="D8011" t="s">
        <v>15</v>
      </c>
      <c r="E8011" t="s">
        <v>34</v>
      </c>
      <c r="F8011" t="s">
        <v>35</v>
      </c>
      <c r="G8011" t="s">
        <v>36</v>
      </c>
      <c r="H8011" t="s">
        <v>37</v>
      </c>
      <c r="I8011" s="1">
        <v>42748</v>
      </c>
      <c r="J8011">
        <v>2017</v>
      </c>
      <c r="K8011" t="s">
        <v>77</v>
      </c>
      <c r="L8011" t="s">
        <v>78</v>
      </c>
      <c r="M8011" s="1">
        <v>42949</v>
      </c>
      <c r="N8011">
        <v>26</v>
      </c>
      <c r="O8011">
        <f>STANDARDIZE(N8011,$N$8,$N$9)</f>
        <v>-0.16997817480701016</v>
      </c>
      <c r="P8011">
        <f>ABS($J$3-O8011)</f>
        <v>0.35738804896988019</v>
      </c>
      <c r="Q8011">
        <f>ABS($J$4-O8011)</f>
        <v>2.3587611232012091</v>
      </c>
      <c r="R8011">
        <f>ABS($J$5-O8011)</f>
        <v>1.7869402448493998E-2</v>
      </c>
      <c r="S8011">
        <f>ABS($J$6-O8011)</f>
        <v>0.60755968324879628</v>
      </c>
      <c r="T8011">
        <f>MIN(P8011:S8011)</f>
        <v>1.7869402448493998E-2</v>
      </c>
      <c r="U8011">
        <f>MATCH(T8011,P8011:S8011, 0)</f>
        <v>3</v>
      </c>
    </row>
    <row r="8012" spans="1:21" x14ac:dyDescent="0.35">
      <c r="A8012">
        <v>3</v>
      </c>
      <c r="B8012">
        <v>8001</v>
      </c>
      <c r="C8012" t="s">
        <v>30</v>
      </c>
      <c r="D8012" t="s">
        <v>31</v>
      </c>
      <c r="E8012" t="s">
        <v>52</v>
      </c>
      <c r="F8012" t="s">
        <v>102</v>
      </c>
      <c r="G8012" t="s">
        <v>103</v>
      </c>
      <c r="H8012" t="s">
        <v>104</v>
      </c>
      <c r="I8012" s="1">
        <v>42748</v>
      </c>
      <c r="J8012">
        <v>2017</v>
      </c>
      <c r="K8012" t="s">
        <v>77</v>
      </c>
      <c r="L8012" t="s">
        <v>78</v>
      </c>
      <c r="M8012" s="1">
        <v>43071</v>
      </c>
      <c r="N8012">
        <v>30</v>
      </c>
      <c r="O8012">
        <f>STANDARDIZE(N8012,$N$8,$N$9)</f>
        <v>-9.8500565013034141E-2</v>
      </c>
      <c r="P8012">
        <f>ABS($J$3-O8012)</f>
        <v>0.42886565876385618</v>
      </c>
      <c r="Q8012">
        <f>ABS($J$4-O8012)</f>
        <v>2.2872835134072331</v>
      </c>
      <c r="R8012">
        <f>ABS($J$5-O8012)</f>
        <v>5.3608207345482023E-2</v>
      </c>
      <c r="S8012">
        <f>ABS($J$6-O8012)</f>
        <v>0.53608207345482028</v>
      </c>
      <c r="T8012">
        <f>MIN(P8012:S8012)</f>
        <v>5.3608207345482023E-2</v>
      </c>
      <c r="U8012">
        <f>MATCH(T8012,P8012:S8012, 0)</f>
        <v>3</v>
      </c>
    </row>
    <row r="8013" spans="1:21" x14ac:dyDescent="0.35">
      <c r="A8013">
        <v>3</v>
      </c>
      <c r="B8013">
        <v>8002</v>
      </c>
      <c r="C8013" t="s">
        <v>14</v>
      </c>
      <c r="D8013" t="s">
        <v>15</v>
      </c>
      <c r="E8013" t="s">
        <v>43</v>
      </c>
      <c r="F8013" t="s">
        <v>35</v>
      </c>
      <c r="G8013" t="s">
        <v>127</v>
      </c>
      <c r="H8013" t="s">
        <v>128</v>
      </c>
      <c r="I8013" s="1">
        <v>42748</v>
      </c>
      <c r="J8013">
        <v>2017</v>
      </c>
      <c r="K8013" t="s">
        <v>56</v>
      </c>
      <c r="L8013" t="s">
        <v>57</v>
      </c>
      <c r="M8013" s="1">
        <v>42780</v>
      </c>
      <c r="N8013">
        <v>32</v>
      </c>
      <c r="O8013">
        <f>STANDARDIZE(N8013,$N$8,$N$9)</f>
        <v>-6.2761760116046117E-2</v>
      </c>
      <c r="P8013">
        <f>ABS($J$3-O8013)</f>
        <v>0.46460446366084424</v>
      </c>
      <c r="Q8013">
        <f>ABS($J$4-O8013)</f>
        <v>2.2515447085102451</v>
      </c>
      <c r="R8013">
        <f>ABS($J$5-O8013)</f>
        <v>8.9347012242470047E-2</v>
      </c>
      <c r="S8013">
        <f>ABS($J$6-O8013)</f>
        <v>0.50034326855783218</v>
      </c>
      <c r="T8013">
        <f>MIN(P8013:S8013)</f>
        <v>8.9347012242470047E-2</v>
      </c>
      <c r="U8013">
        <f>MATCH(T8013,P8013:S8013, 0)</f>
        <v>3</v>
      </c>
    </row>
    <row r="8014" spans="1:21" x14ac:dyDescent="0.35">
      <c r="A8014">
        <v>1</v>
      </c>
      <c r="B8014">
        <v>8003</v>
      </c>
      <c r="C8014" t="s">
        <v>172</v>
      </c>
      <c r="D8014" t="s">
        <v>173</v>
      </c>
      <c r="E8014" t="s">
        <v>243</v>
      </c>
      <c r="F8014" t="s">
        <v>208</v>
      </c>
      <c r="G8014" t="s">
        <v>244</v>
      </c>
      <c r="H8014" t="s">
        <v>245</v>
      </c>
      <c r="I8014" s="1">
        <v>42749</v>
      </c>
      <c r="J8014">
        <v>2017</v>
      </c>
      <c r="K8014" t="s">
        <v>77</v>
      </c>
      <c r="L8014" t="s">
        <v>78</v>
      </c>
      <c r="M8014" s="1">
        <v>42755</v>
      </c>
      <c r="N8014">
        <v>6</v>
      </c>
      <c r="O8014">
        <f>STANDARDIZE(N8014,$N$8,$N$9)</f>
        <v>-0.52736622377689035</v>
      </c>
      <c r="P8014">
        <f>ABS($J$3-O8014)</f>
        <v>0</v>
      </c>
      <c r="Q8014">
        <f>ABS($J$4-O8014)</f>
        <v>2.7161491721710895</v>
      </c>
      <c r="R8014">
        <f>ABS($J$5-O8014)</f>
        <v>0.37525745141837419</v>
      </c>
      <c r="S8014">
        <f>ABS($J$6-O8014)</f>
        <v>0.96494773221867647</v>
      </c>
      <c r="T8014">
        <f>MIN(P8014:S8014)</f>
        <v>0</v>
      </c>
      <c r="U8014">
        <f>MATCH(T8014,P8014:S8014, 0)</f>
        <v>1</v>
      </c>
    </row>
    <row r="8015" spans="1:21" x14ac:dyDescent="0.35">
      <c r="A8015">
        <v>1</v>
      </c>
      <c r="B8015">
        <v>8004</v>
      </c>
      <c r="C8015" t="s">
        <v>14</v>
      </c>
      <c r="D8015" t="s">
        <v>15</v>
      </c>
      <c r="E8015" t="s">
        <v>79</v>
      </c>
      <c r="F8015" t="s">
        <v>35</v>
      </c>
      <c r="G8015" t="s">
        <v>306</v>
      </c>
      <c r="H8015" t="s">
        <v>307</v>
      </c>
      <c r="I8015" s="1">
        <v>42749</v>
      </c>
      <c r="J8015">
        <v>2017</v>
      </c>
      <c r="K8015" t="s">
        <v>77</v>
      </c>
      <c r="L8015" t="s">
        <v>78</v>
      </c>
      <c r="M8015" s="1">
        <v>42759</v>
      </c>
      <c r="N8015">
        <v>10</v>
      </c>
      <c r="O8015">
        <f>STANDARDIZE(N8015,$N$8,$N$9)</f>
        <v>-0.4558886139829143</v>
      </c>
      <c r="P8015">
        <f>ABS($J$3-O8015)</f>
        <v>7.1477609793976049E-2</v>
      </c>
      <c r="Q8015">
        <f>ABS($J$4-O8015)</f>
        <v>2.6446715623771131</v>
      </c>
      <c r="R8015">
        <f>ABS($J$5-O8015)</f>
        <v>0.30377984162439814</v>
      </c>
      <c r="S8015">
        <f>ABS($J$6-O8015)</f>
        <v>0.89347012242470036</v>
      </c>
      <c r="T8015">
        <f>MIN(P8015:S8015)</f>
        <v>7.1477609793976049E-2</v>
      </c>
      <c r="U8015">
        <f>MATCH(T8015,P8015:S8015, 0)</f>
        <v>1</v>
      </c>
    </row>
    <row r="8016" spans="1:21" x14ac:dyDescent="0.35">
      <c r="A8016">
        <v>3</v>
      </c>
      <c r="B8016">
        <v>8005</v>
      </c>
      <c r="C8016" t="s">
        <v>288</v>
      </c>
      <c r="D8016" t="s">
        <v>289</v>
      </c>
      <c r="E8016" t="s">
        <v>84</v>
      </c>
      <c r="F8016" t="s">
        <v>85</v>
      </c>
      <c r="G8016" t="s">
        <v>333</v>
      </c>
      <c r="H8016" t="s">
        <v>334</v>
      </c>
      <c r="I8016" s="1">
        <v>42749</v>
      </c>
      <c r="J8016">
        <v>2017</v>
      </c>
      <c r="K8016" t="s">
        <v>41</v>
      </c>
      <c r="L8016" t="s">
        <v>42</v>
      </c>
      <c r="M8016" s="1">
        <v>42827</v>
      </c>
      <c r="N8016">
        <v>21</v>
      </c>
      <c r="O8016">
        <f>STANDARDIZE(N8016,$N$8,$N$9)</f>
        <v>-0.25932518704948021</v>
      </c>
      <c r="P8016">
        <f>ABS($J$3-O8016)</f>
        <v>0.26804103672741014</v>
      </c>
      <c r="Q8016">
        <f>ABS($J$4-O8016)</f>
        <v>2.4481081354436793</v>
      </c>
      <c r="R8016">
        <f>ABS($J$5-O8016)</f>
        <v>0.10721641469096405</v>
      </c>
      <c r="S8016">
        <f>ABS($J$6-O8016)</f>
        <v>0.69690669549126638</v>
      </c>
      <c r="T8016">
        <f>MIN(P8016:S8016)</f>
        <v>0.10721641469096405</v>
      </c>
      <c r="U8016">
        <f>MATCH(T8016,P8016:S8016, 0)</f>
        <v>3</v>
      </c>
    </row>
    <row r="8017" spans="1:21" x14ac:dyDescent="0.35">
      <c r="A8017">
        <v>3</v>
      </c>
      <c r="B8017">
        <v>8006</v>
      </c>
      <c r="C8017" t="s">
        <v>62</v>
      </c>
      <c r="D8017" t="s">
        <v>63</v>
      </c>
      <c r="E8017" t="s">
        <v>219</v>
      </c>
      <c r="F8017" t="s">
        <v>220</v>
      </c>
      <c r="G8017" t="s">
        <v>423</v>
      </c>
      <c r="H8017" t="s">
        <v>424</v>
      </c>
      <c r="I8017" s="1">
        <v>42749</v>
      </c>
      <c r="J8017">
        <v>2017</v>
      </c>
      <c r="K8017" t="s">
        <v>28</v>
      </c>
      <c r="L8017" t="s">
        <v>29</v>
      </c>
      <c r="M8017" s="1">
        <v>42779</v>
      </c>
      <c r="N8017">
        <v>30</v>
      </c>
      <c r="O8017">
        <f>STANDARDIZE(N8017,$N$8,$N$9)</f>
        <v>-9.8500565013034141E-2</v>
      </c>
      <c r="P8017">
        <f>ABS($J$3-O8017)</f>
        <v>0.42886565876385618</v>
      </c>
      <c r="Q8017">
        <f>ABS($J$4-O8017)</f>
        <v>2.2872835134072331</v>
      </c>
      <c r="R8017">
        <f>ABS($J$5-O8017)</f>
        <v>5.3608207345482023E-2</v>
      </c>
      <c r="S8017">
        <f>ABS($J$6-O8017)</f>
        <v>0.53608207345482028</v>
      </c>
      <c r="T8017">
        <f>MIN(P8017:S8017)</f>
        <v>5.3608207345482023E-2</v>
      </c>
      <c r="U8017">
        <f>MATCH(T8017,P8017:S8017, 0)</f>
        <v>3</v>
      </c>
    </row>
    <row r="8018" spans="1:21" x14ac:dyDescent="0.35">
      <c r="A8018">
        <v>1</v>
      </c>
      <c r="B8018">
        <v>8007</v>
      </c>
      <c r="C8018" t="s">
        <v>14</v>
      </c>
      <c r="D8018" t="s">
        <v>15</v>
      </c>
      <c r="E8018" t="s">
        <v>79</v>
      </c>
      <c r="F8018" t="s">
        <v>35</v>
      </c>
      <c r="G8018" t="s">
        <v>80</v>
      </c>
      <c r="H8018" t="s">
        <v>81</v>
      </c>
      <c r="I8018" s="1">
        <v>42750</v>
      </c>
      <c r="J8018">
        <v>2017</v>
      </c>
      <c r="K8018" t="s">
        <v>41</v>
      </c>
      <c r="L8018" t="s">
        <v>42</v>
      </c>
      <c r="M8018" s="1">
        <v>42758</v>
      </c>
      <c r="N8018">
        <v>8</v>
      </c>
      <c r="O8018">
        <f>STANDARDIZE(N8018,$N$8,$N$9)</f>
        <v>-0.49162741887990236</v>
      </c>
      <c r="P8018">
        <f>ABS($J$3-O8018)</f>
        <v>3.5738804896987997E-2</v>
      </c>
      <c r="Q8018">
        <f>ABS($J$4-O8018)</f>
        <v>2.6804103672741011</v>
      </c>
      <c r="R8018">
        <f>ABS($J$5-O8018)</f>
        <v>0.33951864652138619</v>
      </c>
      <c r="S8018">
        <f>ABS($J$6-O8018)</f>
        <v>0.92920892732168847</v>
      </c>
      <c r="T8018">
        <f>MIN(P8018:S8018)</f>
        <v>3.5738804896987997E-2</v>
      </c>
      <c r="U8018">
        <f>MATCH(T8018,P8018:S8018, 0)</f>
        <v>1</v>
      </c>
    </row>
    <row r="8019" spans="1:21" x14ac:dyDescent="0.35">
      <c r="A8019">
        <v>3</v>
      </c>
      <c r="B8019">
        <v>8008</v>
      </c>
      <c r="C8019" t="s">
        <v>62</v>
      </c>
      <c r="D8019" t="s">
        <v>63</v>
      </c>
      <c r="E8019" t="s">
        <v>52</v>
      </c>
      <c r="F8019" t="s">
        <v>102</v>
      </c>
      <c r="G8019" t="s">
        <v>103</v>
      </c>
      <c r="H8019" t="s">
        <v>104</v>
      </c>
      <c r="I8019" s="1">
        <v>42750</v>
      </c>
      <c r="J8019">
        <v>2017</v>
      </c>
      <c r="K8019" t="s">
        <v>77</v>
      </c>
      <c r="L8019" t="s">
        <v>78</v>
      </c>
      <c r="M8019" s="1">
        <v>42857</v>
      </c>
      <c r="N8019">
        <v>21</v>
      </c>
      <c r="O8019">
        <f>STANDARDIZE(N8019,$N$8,$N$9)</f>
        <v>-0.25932518704948021</v>
      </c>
      <c r="P8019">
        <f>ABS($J$3-O8019)</f>
        <v>0.26804103672741014</v>
      </c>
      <c r="Q8019">
        <f>ABS($J$4-O8019)</f>
        <v>2.4481081354436793</v>
      </c>
      <c r="R8019">
        <f>ABS($J$5-O8019)</f>
        <v>0.10721641469096405</v>
      </c>
      <c r="S8019">
        <f>ABS($J$6-O8019)</f>
        <v>0.69690669549126638</v>
      </c>
      <c r="T8019">
        <f>MIN(P8019:S8019)</f>
        <v>0.10721641469096405</v>
      </c>
      <c r="U8019">
        <f>MATCH(T8019,P8019:S8019, 0)</f>
        <v>3</v>
      </c>
    </row>
    <row r="8020" spans="1:21" x14ac:dyDescent="0.35">
      <c r="A8020">
        <v>3</v>
      </c>
      <c r="B8020">
        <v>8009</v>
      </c>
      <c r="C8020" t="s">
        <v>119</v>
      </c>
      <c r="D8020" t="s">
        <v>120</v>
      </c>
      <c r="E8020" t="s">
        <v>73</v>
      </c>
      <c r="F8020" t="s">
        <v>74</v>
      </c>
      <c r="G8020" t="s">
        <v>75</v>
      </c>
      <c r="H8020" t="s">
        <v>76</v>
      </c>
      <c r="I8020" s="1">
        <v>42750</v>
      </c>
      <c r="J8020">
        <v>2017</v>
      </c>
      <c r="K8020" t="s">
        <v>77</v>
      </c>
      <c r="L8020" t="s">
        <v>78</v>
      </c>
      <c r="M8020" s="1">
        <v>42782</v>
      </c>
      <c r="N8020">
        <v>32</v>
      </c>
      <c r="O8020">
        <f>STANDARDIZE(N8020,$N$8,$N$9)</f>
        <v>-6.2761760116046117E-2</v>
      </c>
      <c r="P8020">
        <f>ABS($J$3-O8020)</f>
        <v>0.46460446366084424</v>
      </c>
      <c r="Q8020">
        <f>ABS($J$4-O8020)</f>
        <v>2.2515447085102451</v>
      </c>
      <c r="R8020">
        <f>ABS($J$5-O8020)</f>
        <v>8.9347012242470047E-2</v>
      </c>
      <c r="S8020">
        <f>ABS($J$6-O8020)</f>
        <v>0.50034326855783218</v>
      </c>
      <c r="T8020">
        <f>MIN(P8020:S8020)</f>
        <v>8.9347012242470047E-2</v>
      </c>
      <c r="U8020">
        <f>MATCH(T8020,P8020:S8020, 0)</f>
        <v>3</v>
      </c>
    </row>
    <row r="8021" spans="1:21" x14ac:dyDescent="0.35">
      <c r="A8021">
        <v>1</v>
      </c>
      <c r="B8021">
        <v>8010</v>
      </c>
      <c r="C8021" t="s">
        <v>30</v>
      </c>
      <c r="D8021" t="s">
        <v>31</v>
      </c>
      <c r="E8021" t="s">
        <v>79</v>
      </c>
      <c r="F8021" t="s">
        <v>35</v>
      </c>
      <c r="G8021" t="s">
        <v>80</v>
      </c>
      <c r="H8021" t="s">
        <v>81</v>
      </c>
      <c r="I8021" s="1">
        <v>42751</v>
      </c>
      <c r="J8021">
        <v>2017</v>
      </c>
      <c r="K8021" t="s">
        <v>41</v>
      </c>
      <c r="L8021" t="s">
        <v>42</v>
      </c>
      <c r="O8021">
        <f>STANDARDIZE(N8021,$N$8,$N$9)</f>
        <v>-0.63458263846785445</v>
      </c>
      <c r="P8021">
        <f>ABS($J$3-O8021)</f>
        <v>0.1072164146909641</v>
      </c>
      <c r="Q8021">
        <f>ABS($J$4-O8021)</f>
        <v>2.8233655868620535</v>
      </c>
      <c r="R8021">
        <f>ABS($J$5-O8021)</f>
        <v>0.48247386610933829</v>
      </c>
      <c r="S8021">
        <f>ABS($J$6-O8021)</f>
        <v>1.0721641469096406</v>
      </c>
      <c r="T8021">
        <f>MIN(P8021:S8021)</f>
        <v>0.1072164146909641</v>
      </c>
      <c r="U8021">
        <f>MATCH(T8021,P8021:S8021, 0)</f>
        <v>1</v>
      </c>
    </row>
    <row r="8022" spans="1:21" x14ac:dyDescent="0.35">
      <c r="A8022">
        <v>3</v>
      </c>
      <c r="B8022">
        <v>8011</v>
      </c>
      <c r="C8022" t="s">
        <v>14</v>
      </c>
      <c r="D8022" t="s">
        <v>15</v>
      </c>
      <c r="E8022" t="s">
        <v>79</v>
      </c>
      <c r="F8022" t="s">
        <v>35</v>
      </c>
      <c r="G8022" t="s">
        <v>80</v>
      </c>
      <c r="H8022" t="s">
        <v>81</v>
      </c>
      <c r="I8022" s="1">
        <v>42751</v>
      </c>
      <c r="J8022">
        <v>2017</v>
      </c>
      <c r="K8022" t="s">
        <v>41</v>
      </c>
      <c r="L8022" t="s">
        <v>42</v>
      </c>
      <c r="M8022" s="1">
        <v>42796</v>
      </c>
      <c r="N8022">
        <v>18</v>
      </c>
      <c r="O8022">
        <f>STANDARDIZE(N8022,$N$8,$N$9)</f>
        <v>-0.31293339439496226</v>
      </c>
      <c r="P8022">
        <f>ABS($J$3-O8022)</f>
        <v>0.21443282938192809</v>
      </c>
      <c r="Q8022">
        <f>ABS($J$4-O8022)</f>
        <v>2.5017163427891611</v>
      </c>
      <c r="R8022">
        <f>ABS($J$5-O8022)</f>
        <v>0.1608246220364461</v>
      </c>
      <c r="S8022">
        <f>ABS($J$6-O8022)</f>
        <v>0.75051490283674838</v>
      </c>
      <c r="T8022">
        <f>MIN(P8022:S8022)</f>
        <v>0.1608246220364461</v>
      </c>
      <c r="U8022">
        <f>MATCH(T8022,P8022:S8022, 0)</f>
        <v>3</v>
      </c>
    </row>
    <row r="8023" spans="1:21" x14ac:dyDescent="0.35">
      <c r="A8023">
        <v>1</v>
      </c>
      <c r="B8023">
        <v>8012</v>
      </c>
      <c r="C8023" t="s">
        <v>112</v>
      </c>
      <c r="D8023" t="s">
        <v>113</v>
      </c>
      <c r="E8023" t="s">
        <v>243</v>
      </c>
      <c r="F8023" t="s">
        <v>208</v>
      </c>
      <c r="G8023" t="s">
        <v>244</v>
      </c>
      <c r="H8023" t="s">
        <v>245</v>
      </c>
      <c r="I8023" s="1">
        <v>42752</v>
      </c>
      <c r="J8023">
        <v>2017</v>
      </c>
      <c r="K8023" t="s">
        <v>41</v>
      </c>
      <c r="L8023" t="s">
        <v>42</v>
      </c>
      <c r="O8023">
        <f>STANDARDIZE(N8023,$N$8,$N$9)</f>
        <v>-0.63458263846785445</v>
      </c>
      <c r="P8023">
        <f>ABS($J$3-O8023)</f>
        <v>0.1072164146909641</v>
      </c>
      <c r="Q8023">
        <f>ABS($J$4-O8023)</f>
        <v>2.8233655868620535</v>
      </c>
      <c r="R8023">
        <f>ABS($J$5-O8023)</f>
        <v>0.48247386610933829</v>
      </c>
      <c r="S8023">
        <f>ABS($J$6-O8023)</f>
        <v>1.0721641469096406</v>
      </c>
      <c r="T8023">
        <f>MIN(P8023:S8023)</f>
        <v>0.1072164146909641</v>
      </c>
      <c r="U8023">
        <f>MATCH(T8023,P8023:S8023, 0)</f>
        <v>1</v>
      </c>
    </row>
    <row r="8024" spans="1:21" x14ac:dyDescent="0.35">
      <c r="A8024">
        <v>1</v>
      </c>
      <c r="B8024">
        <v>8013</v>
      </c>
      <c r="C8024" t="s">
        <v>239</v>
      </c>
      <c r="D8024" t="s">
        <v>240</v>
      </c>
      <c r="E8024" t="s">
        <v>84</v>
      </c>
      <c r="F8024" t="s">
        <v>85</v>
      </c>
      <c r="G8024" t="s">
        <v>333</v>
      </c>
      <c r="H8024" t="s">
        <v>334</v>
      </c>
      <c r="I8024" s="1">
        <v>42752</v>
      </c>
      <c r="J8024">
        <v>2017</v>
      </c>
      <c r="K8024" t="s">
        <v>176</v>
      </c>
      <c r="L8024" t="s">
        <v>177</v>
      </c>
      <c r="M8024" s="1">
        <v>42753</v>
      </c>
      <c r="N8024">
        <v>1</v>
      </c>
      <c r="O8024">
        <f>STANDARDIZE(N8024,$N$8,$N$9)</f>
        <v>-0.61671323601936046</v>
      </c>
      <c r="P8024">
        <f>ABS($J$3-O8024)</f>
        <v>8.9347012242470103E-2</v>
      </c>
      <c r="Q8024">
        <f>ABS($J$4-O8024)</f>
        <v>2.8054961844135593</v>
      </c>
      <c r="R8024">
        <f>ABS($J$5-O8024)</f>
        <v>0.46460446366084429</v>
      </c>
      <c r="S8024">
        <f>ABS($J$6-O8024)</f>
        <v>1.0542947444611466</v>
      </c>
      <c r="T8024">
        <f>MIN(P8024:S8024)</f>
        <v>8.9347012242470103E-2</v>
      </c>
      <c r="U8024">
        <f>MATCH(T8024,P8024:S8024, 0)</f>
        <v>1</v>
      </c>
    </row>
    <row r="8025" spans="1:21" x14ac:dyDescent="0.35">
      <c r="A8025">
        <v>1</v>
      </c>
      <c r="B8025">
        <v>8014</v>
      </c>
      <c r="C8025" t="s">
        <v>14</v>
      </c>
      <c r="D8025" t="s">
        <v>15</v>
      </c>
      <c r="E8025" t="s">
        <v>16</v>
      </c>
      <c r="F8025" t="s">
        <v>17</v>
      </c>
      <c r="G8025" t="s">
        <v>18</v>
      </c>
      <c r="H8025" t="s">
        <v>19</v>
      </c>
      <c r="I8025" s="1">
        <v>42752</v>
      </c>
      <c r="J8025">
        <v>2017</v>
      </c>
      <c r="K8025" t="s">
        <v>176</v>
      </c>
      <c r="L8025" t="s">
        <v>177</v>
      </c>
      <c r="M8025" s="1">
        <v>42759</v>
      </c>
      <c r="N8025">
        <v>7</v>
      </c>
      <c r="O8025">
        <f>STANDARDIZE(N8025,$N$8,$N$9)</f>
        <v>-0.50949682132839635</v>
      </c>
      <c r="P8025">
        <f>ABS($J$3-O8025)</f>
        <v>1.7869402448493998E-2</v>
      </c>
      <c r="Q8025">
        <f>ABS($J$4-O8025)</f>
        <v>2.6982797697225953</v>
      </c>
      <c r="R8025">
        <f>ABS($J$5-O8025)</f>
        <v>0.35738804896988019</v>
      </c>
      <c r="S8025">
        <f>ABS($J$6-O8025)</f>
        <v>0.94707832977018247</v>
      </c>
      <c r="T8025">
        <f>MIN(P8025:S8025)</f>
        <v>1.7869402448493998E-2</v>
      </c>
      <c r="U8025">
        <f>MATCH(T8025,P8025:S8025, 0)</f>
        <v>1</v>
      </c>
    </row>
    <row r="8026" spans="1:21" x14ac:dyDescent="0.35">
      <c r="A8026">
        <v>1</v>
      </c>
      <c r="B8026">
        <v>8015</v>
      </c>
      <c r="C8026" t="s">
        <v>14</v>
      </c>
      <c r="D8026" t="s">
        <v>15</v>
      </c>
      <c r="E8026" t="s">
        <v>105</v>
      </c>
      <c r="F8026" t="s">
        <v>59</v>
      </c>
      <c r="G8026" t="s">
        <v>106</v>
      </c>
      <c r="H8026" t="s">
        <v>107</v>
      </c>
      <c r="I8026" s="1">
        <v>42752</v>
      </c>
      <c r="J8026">
        <v>2017</v>
      </c>
      <c r="K8026" t="s">
        <v>41</v>
      </c>
      <c r="L8026" t="s">
        <v>42</v>
      </c>
      <c r="M8026" s="1">
        <v>42760</v>
      </c>
      <c r="N8026">
        <v>8</v>
      </c>
      <c r="O8026">
        <f>STANDARDIZE(N8026,$N$8,$N$9)</f>
        <v>-0.49162741887990236</v>
      </c>
      <c r="P8026">
        <f>ABS($J$3-O8026)</f>
        <v>3.5738804896987997E-2</v>
      </c>
      <c r="Q8026">
        <f>ABS($J$4-O8026)</f>
        <v>2.6804103672741011</v>
      </c>
      <c r="R8026">
        <f>ABS($J$5-O8026)</f>
        <v>0.33951864652138619</v>
      </c>
      <c r="S8026">
        <f>ABS($J$6-O8026)</f>
        <v>0.92920892732168847</v>
      </c>
      <c r="T8026">
        <f>MIN(P8026:S8026)</f>
        <v>3.5738804896987997E-2</v>
      </c>
      <c r="U8026">
        <f>MATCH(T8026,P8026:S8026, 0)</f>
        <v>1</v>
      </c>
    </row>
    <row r="8027" spans="1:21" x14ac:dyDescent="0.35">
      <c r="A8027">
        <v>1</v>
      </c>
      <c r="B8027">
        <v>8016</v>
      </c>
      <c r="C8027" t="s">
        <v>595</v>
      </c>
      <c r="D8027" t="s">
        <v>596</v>
      </c>
      <c r="E8027" t="s">
        <v>168</v>
      </c>
      <c r="F8027" t="s">
        <v>169</v>
      </c>
      <c r="G8027" t="s">
        <v>231</v>
      </c>
      <c r="H8027" t="s">
        <v>232</v>
      </c>
      <c r="I8027" s="1">
        <v>42752</v>
      </c>
      <c r="J8027">
        <v>2017</v>
      </c>
      <c r="K8027" t="s">
        <v>77</v>
      </c>
      <c r="L8027" t="s">
        <v>78</v>
      </c>
      <c r="M8027" s="1">
        <v>42737</v>
      </c>
      <c r="N8027">
        <v>15</v>
      </c>
      <c r="O8027">
        <f>STANDARDIZE(N8027,$N$8,$N$9)</f>
        <v>-0.36654160174044426</v>
      </c>
      <c r="P8027">
        <f>ABS($J$3-O8027)</f>
        <v>0.1608246220364461</v>
      </c>
      <c r="Q8027">
        <f>ABS($J$4-O8027)</f>
        <v>2.5553245501346433</v>
      </c>
      <c r="R8027">
        <f>ABS($J$5-O8027)</f>
        <v>0.21443282938192809</v>
      </c>
      <c r="S8027">
        <f>ABS($J$6-O8027)</f>
        <v>0.80412311018223037</v>
      </c>
      <c r="T8027">
        <f>MIN(P8027:S8027)</f>
        <v>0.1608246220364461</v>
      </c>
      <c r="U8027">
        <f>MATCH(T8027,P8027:S8027, 0)</f>
        <v>1</v>
      </c>
    </row>
    <row r="8028" spans="1:21" x14ac:dyDescent="0.35">
      <c r="A8028">
        <v>1</v>
      </c>
      <c r="B8028">
        <v>8017</v>
      </c>
      <c r="C8028" t="s">
        <v>325</v>
      </c>
      <c r="D8028" t="s">
        <v>326</v>
      </c>
      <c r="E8028" t="s">
        <v>168</v>
      </c>
      <c r="F8028" t="s">
        <v>169</v>
      </c>
      <c r="G8028" t="s">
        <v>231</v>
      </c>
      <c r="H8028" t="s">
        <v>232</v>
      </c>
      <c r="I8028" s="1">
        <v>42752</v>
      </c>
      <c r="J8028">
        <v>2017</v>
      </c>
      <c r="K8028" t="s">
        <v>77</v>
      </c>
      <c r="L8028" t="s">
        <v>78</v>
      </c>
      <c r="M8028" s="1">
        <v>42737</v>
      </c>
      <c r="N8028">
        <v>15</v>
      </c>
      <c r="O8028">
        <f>STANDARDIZE(N8028,$N$8,$N$9)</f>
        <v>-0.36654160174044426</v>
      </c>
      <c r="P8028">
        <f>ABS($J$3-O8028)</f>
        <v>0.1608246220364461</v>
      </c>
      <c r="Q8028">
        <f>ABS($J$4-O8028)</f>
        <v>2.5553245501346433</v>
      </c>
      <c r="R8028">
        <f>ABS($J$5-O8028)</f>
        <v>0.21443282938192809</v>
      </c>
      <c r="S8028">
        <f>ABS($J$6-O8028)</f>
        <v>0.80412311018223037</v>
      </c>
      <c r="T8028">
        <f>MIN(P8028:S8028)</f>
        <v>0.1608246220364461</v>
      </c>
      <c r="U8028">
        <f>MATCH(T8028,P8028:S8028, 0)</f>
        <v>1</v>
      </c>
    </row>
    <row r="8029" spans="1:21" x14ac:dyDescent="0.35">
      <c r="A8029">
        <v>3</v>
      </c>
      <c r="B8029">
        <v>8018</v>
      </c>
      <c r="C8029" t="s">
        <v>276</v>
      </c>
      <c r="D8029" t="s">
        <v>277</v>
      </c>
      <c r="E8029" t="s">
        <v>84</v>
      </c>
      <c r="F8029" t="s">
        <v>85</v>
      </c>
      <c r="G8029" t="s">
        <v>153</v>
      </c>
      <c r="H8029" t="s">
        <v>154</v>
      </c>
      <c r="I8029" s="1">
        <v>42752</v>
      </c>
      <c r="J8029">
        <v>2017</v>
      </c>
      <c r="K8029" t="s">
        <v>77</v>
      </c>
      <c r="L8029" t="s">
        <v>78</v>
      </c>
      <c r="M8029" s="1">
        <v>42827</v>
      </c>
      <c r="N8029">
        <v>18</v>
      </c>
      <c r="O8029">
        <f>STANDARDIZE(N8029,$N$8,$N$9)</f>
        <v>-0.31293339439496226</v>
      </c>
      <c r="P8029">
        <f>ABS($J$3-O8029)</f>
        <v>0.21443282938192809</v>
      </c>
      <c r="Q8029">
        <f>ABS($J$4-O8029)</f>
        <v>2.5017163427891611</v>
      </c>
      <c r="R8029">
        <f>ABS($J$5-O8029)</f>
        <v>0.1608246220364461</v>
      </c>
      <c r="S8029">
        <f>ABS($J$6-O8029)</f>
        <v>0.75051490283674838</v>
      </c>
      <c r="T8029">
        <f>MIN(P8029:S8029)</f>
        <v>0.1608246220364461</v>
      </c>
      <c r="U8029">
        <f>MATCH(T8029,P8029:S8029, 0)</f>
        <v>3</v>
      </c>
    </row>
    <row r="8030" spans="1:21" x14ac:dyDescent="0.35">
      <c r="A8030">
        <v>3</v>
      </c>
      <c r="B8030">
        <v>8019</v>
      </c>
      <c r="C8030" t="s">
        <v>119</v>
      </c>
      <c r="D8030" t="s">
        <v>120</v>
      </c>
      <c r="E8030" t="s">
        <v>219</v>
      </c>
      <c r="F8030" t="s">
        <v>220</v>
      </c>
      <c r="G8030" t="s">
        <v>221</v>
      </c>
      <c r="H8030" t="s">
        <v>222</v>
      </c>
      <c r="I8030" s="1">
        <v>42752</v>
      </c>
      <c r="J8030">
        <v>2017</v>
      </c>
      <c r="K8030" t="s">
        <v>77</v>
      </c>
      <c r="L8030" t="s">
        <v>78</v>
      </c>
      <c r="M8030" s="1">
        <v>42888</v>
      </c>
      <c r="N8030">
        <v>20</v>
      </c>
      <c r="O8030">
        <f>STANDARDIZE(N8030,$N$8,$N$9)</f>
        <v>-0.27719458949797421</v>
      </c>
      <c r="P8030">
        <f>ABS($J$3-O8030)</f>
        <v>0.25017163427891614</v>
      </c>
      <c r="Q8030">
        <f>ABS($J$4-O8030)</f>
        <v>2.4659775378921731</v>
      </c>
      <c r="R8030">
        <f>ABS($J$5-O8030)</f>
        <v>0.12508581713945804</v>
      </c>
      <c r="S8030">
        <f>ABS($J$6-O8030)</f>
        <v>0.71477609793976038</v>
      </c>
      <c r="T8030">
        <f>MIN(P8030:S8030)</f>
        <v>0.12508581713945804</v>
      </c>
      <c r="U8030">
        <f>MATCH(T8030,P8030:S8030, 0)</f>
        <v>3</v>
      </c>
    </row>
    <row r="8031" spans="1:21" x14ac:dyDescent="0.35">
      <c r="A8031">
        <v>3</v>
      </c>
      <c r="B8031">
        <v>8020</v>
      </c>
      <c r="C8031" t="s">
        <v>119</v>
      </c>
      <c r="D8031" t="s">
        <v>120</v>
      </c>
      <c r="E8031" t="s">
        <v>219</v>
      </c>
      <c r="F8031" t="s">
        <v>220</v>
      </c>
      <c r="G8031" t="s">
        <v>221</v>
      </c>
      <c r="H8031" t="s">
        <v>222</v>
      </c>
      <c r="I8031" s="1">
        <v>42752</v>
      </c>
      <c r="J8031">
        <v>2017</v>
      </c>
      <c r="K8031" t="s">
        <v>77</v>
      </c>
      <c r="L8031" t="s">
        <v>78</v>
      </c>
      <c r="M8031" s="1">
        <v>42949</v>
      </c>
      <c r="N8031">
        <v>22</v>
      </c>
      <c r="O8031">
        <f>STANDARDIZE(N8031,$N$8,$N$9)</f>
        <v>-0.24145578460098621</v>
      </c>
      <c r="P8031">
        <f>ABS($J$3-O8031)</f>
        <v>0.28591043917590414</v>
      </c>
      <c r="Q8031">
        <f>ABS($J$4-O8031)</f>
        <v>2.4302387329951851</v>
      </c>
      <c r="R8031">
        <f>ABS($J$5-O8031)</f>
        <v>8.9347012242470047E-2</v>
      </c>
      <c r="S8031">
        <f>ABS($J$6-O8031)</f>
        <v>0.67903729304277238</v>
      </c>
      <c r="T8031">
        <f>MIN(P8031:S8031)</f>
        <v>8.9347012242470047E-2</v>
      </c>
      <c r="U8031">
        <f>MATCH(T8031,P8031:S8031, 0)</f>
        <v>3</v>
      </c>
    </row>
    <row r="8032" spans="1:21" x14ac:dyDescent="0.35">
      <c r="A8032">
        <v>3</v>
      </c>
      <c r="B8032">
        <v>8021</v>
      </c>
      <c r="C8032" t="s">
        <v>67</v>
      </c>
      <c r="D8032" t="s">
        <v>68</v>
      </c>
      <c r="E8032" t="s">
        <v>84</v>
      </c>
      <c r="F8032" t="s">
        <v>85</v>
      </c>
      <c r="G8032" t="s">
        <v>153</v>
      </c>
      <c r="H8032" t="s">
        <v>154</v>
      </c>
      <c r="I8032" s="1">
        <v>42752</v>
      </c>
      <c r="J8032">
        <v>2017</v>
      </c>
      <c r="K8032" t="s">
        <v>77</v>
      </c>
      <c r="L8032" t="s">
        <v>78</v>
      </c>
      <c r="M8032" s="1">
        <v>42781</v>
      </c>
      <c r="N8032">
        <v>29</v>
      </c>
      <c r="O8032">
        <f>STANDARDIZE(N8032,$N$8,$N$9)</f>
        <v>-0.11636996746152814</v>
      </c>
      <c r="P8032">
        <f>ABS($J$3-O8032)</f>
        <v>0.41099625631536219</v>
      </c>
      <c r="Q8032">
        <f>ABS($J$4-O8032)</f>
        <v>2.3051529158557269</v>
      </c>
      <c r="R8032">
        <f>ABS($J$5-O8032)</f>
        <v>3.5738804896988025E-2</v>
      </c>
      <c r="S8032">
        <f>ABS($J$6-O8032)</f>
        <v>0.55395147590331428</v>
      </c>
      <c r="T8032">
        <f>MIN(P8032:S8032)</f>
        <v>3.5738804896988025E-2</v>
      </c>
      <c r="U8032">
        <f>MATCH(T8032,P8032:S8032, 0)</f>
        <v>3</v>
      </c>
    </row>
    <row r="8033" spans="1:21" x14ac:dyDescent="0.35">
      <c r="A8033">
        <v>3</v>
      </c>
      <c r="B8033">
        <v>8022</v>
      </c>
      <c r="C8033" t="s">
        <v>32</v>
      </c>
      <c r="D8033" t="s">
        <v>33</v>
      </c>
      <c r="E8033" t="s">
        <v>16</v>
      </c>
      <c r="F8033" t="s">
        <v>17</v>
      </c>
      <c r="G8033" t="s">
        <v>18</v>
      </c>
      <c r="H8033" t="s">
        <v>19</v>
      </c>
      <c r="I8033" s="1">
        <v>42752</v>
      </c>
      <c r="J8033">
        <v>2017</v>
      </c>
      <c r="K8033" t="s">
        <v>77</v>
      </c>
      <c r="L8033" t="s">
        <v>78</v>
      </c>
      <c r="M8033" s="1">
        <v>42782</v>
      </c>
      <c r="N8033">
        <v>30</v>
      </c>
      <c r="O8033">
        <f>STANDARDIZE(N8033,$N$8,$N$9)</f>
        <v>-9.8500565013034141E-2</v>
      </c>
      <c r="P8033">
        <f>ABS($J$3-O8033)</f>
        <v>0.42886565876385618</v>
      </c>
      <c r="Q8033">
        <f>ABS($J$4-O8033)</f>
        <v>2.2872835134072331</v>
      </c>
      <c r="R8033">
        <f>ABS($J$5-O8033)</f>
        <v>5.3608207345482023E-2</v>
      </c>
      <c r="S8033">
        <f>ABS($J$6-O8033)</f>
        <v>0.53608207345482028</v>
      </c>
      <c r="T8033">
        <f>MIN(P8033:S8033)</f>
        <v>5.3608207345482023E-2</v>
      </c>
      <c r="U8033">
        <f>MATCH(T8033,P8033:S8033, 0)</f>
        <v>3</v>
      </c>
    </row>
    <row r="8034" spans="1:21" x14ac:dyDescent="0.35">
      <c r="A8034">
        <v>3</v>
      </c>
      <c r="B8034">
        <v>8023</v>
      </c>
      <c r="C8034" t="s">
        <v>14</v>
      </c>
      <c r="D8034" t="s">
        <v>15</v>
      </c>
      <c r="E8034" t="s">
        <v>79</v>
      </c>
      <c r="F8034" t="s">
        <v>35</v>
      </c>
      <c r="G8034" t="s">
        <v>80</v>
      </c>
      <c r="H8034" t="s">
        <v>81</v>
      </c>
      <c r="I8034" s="1">
        <v>42752</v>
      </c>
      <c r="J8034">
        <v>2017</v>
      </c>
      <c r="K8034" t="s">
        <v>69</v>
      </c>
      <c r="L8034" t="s">
        <v>70</v>
      </c>
      <c r="M8034" s="1">
        <v>42787</v>
      </c>
      <c r="N8034">
        <v>35</v>
      </c>
      <c r="O8034">
        <f>STANDARDIZE(N8034,$N$8,$N$9)</f>
        <v>-9.1535527705640905E-3</v>
      </c>
      <c r="P8034">
        <f>ABS($J$3-O8034)</f>
        <v>0.51821267100632629</v>
      </c>
      <c r="Q8034">
        <f>ABS($J$4-O8034)</f>
        <v>2.1979365011647629</v>
      </c>
      <c r="R8034">
        <f>ABS($J$5-O8034)</f>
        <v>0.14295521958795207</v>
      </c>
      <c r="S8034">
        <f>ABS($J$6-O8034)</f>
        <v>0.44673506121235018</v>
      </c>
      <c r="T8034">
        <f>MIN(P8034:S8034)</f>
        <v>0.14295521958795207</v>
      </c>
      <c r="U8034">
        <f>MATCH(T8034,P8034:S8034, 0)</f>
        <v>3</v>
      </c>
    </row>
    <row r="8035" spans="1:21" x14ac:dyDescent="0.35">
      <c r="A8035">
        <v>3</v>
      </c>
      <c r="B8035">
        <v>8024</v>
      </c>
      <c r="C8035" t="s">
        <v>14</v>
      </c>
      <c r="D8035" t="s">
        <v>15</v>
      </c>
      <c r="E8035" t="s">
        <v>79</v>
      </c>
      <c r="F8035" t="s">
        <v>35</v>
      </c>
      <c r="G8035" t="s">
        <v>80</v>
      </c>
      <c r="H8035" t="s">
        <v>81</v>
      </c>
      <c r="I8035" s="1">
        <v>42752</v>
      </c>
      <c r="J8035">
        <v>2017</v>
      </c>
      <c r="K8035" t="s">
        <v>69</v>
      </c>
      <c r="L8035" t="s">
        <v>70</v>
      </c>
      <c r="M8035" s="1">
        <v>42787</v>
      </c>
      <c r="N8035">
        <v>35</v>
      </c>
      <c r="O8035">
        <f>STANDARDIZE(N8035,$N$8,$N$9)</f>
        <v>-9.1535527705640905E-3</v>
      </c>
      <c r="P8035">
        <f>ABS($J$3-O8035)</f>
        <v>0.51821267100632629</v>
      </c>
      <c r="Q8035">
        <f>ABS($J$4-O8035)</f>
        <v>2.1979365011647629</v>
      </c>
      <c r="R8035">
        <f>ABS($J$5-O8035)</f>
        <v>0.14295521958795207</v>
      </c>
      <c r="S8035">
        <f>ABS($J$6-O8035)</f>
        <v>0.44673506121235018</v>
      </c>
      <c r="T8035">
        <f>MIN(P8035:S8035)</f>
        <v>0.14295521958795207</v>
      </c>
      <c r="U8035">
        <f>MATCH(T8035,P8035:S8035, 0)</f>
        <v>3</v>
      </c>
    </row>
    <row r="8036" spans="1:21" x14ac:dyDescent="0.35">
      <c r="A8036">
        <v>3</v>
      </c>
      <c r="B8036">
        <v>8025</v>
      </c>
      <c r="C8036" t="s">
        <v>14</v>
      </c>
      <c r="D8036" t="s">
        <v>15</v>
      </c>
      <c r="E8036" t="s">
        <v>79</v>
      </c>
      <c r="F8036" t="s">
        <v>35</v>
      </c>
      <c r="G8036" t="s">
        <v>80</v>
      </c>
      <c r="H8036" t="s">
        <v>81</v>
      </c>
      <c r="I8036" s="1">
        <v>42752</v>
      </c>
      <c r="J8036">
        <v>2017</v>
      </c>
      <c r="K8036" t="s">
        <v>69</v>
      </c>
      <c r="L8036" t="s">
        <v>70</v>
      </c>
      <c r="M8036" s="1">
        <v>42787</v>
      </c>
      <c r="N8036">
        <v>35</v>
      </c>
      <c r="O8036">
        <f>STANDARDIZE(N8036,$N$8,$N$9)</f>
        <v>-9.1535527705640905E-3</v>
      </c>
      <c r="P8036">
        <f>ABS($J$3-O8036)</f>
        <v>0.51821267100632629</v>
      </c>
      <c r="Q8036">
        <f>ABS($J$4-O8036)</f>
        <v>2.1979365011647629</v>
      </c>
      <c r="R8036">
        <f>ABS($J$5-O8036)</f>
        <v>0.14295521958795207</v>
      </c>
      <c r="S8036">
        <f>ABS($J$6-O8036)</f>
        <v>0.44673506121235018</v>
      </c>
      <c r="T8036">
        <f>MIN(P8036:S8036)</f>
        <v>0.14295521958795207</v>
      </c>
      <c r="U8036">
        <f>MATCH(T8036,P8036:S8036, 0)</f>
        <v>3</v>
      </c>
    </row>
    <row r="8037" spans="1:21" x14ac:dyDescent="0.35">
      <c r="A8037">
        <v>3</v>
      </c>
      <c r="B8037">
        <v>8026</v>
      </c>
      <c r="C8037" t="s">
        <v>14</v>
      </c>
      <c r="D8037" t="s">
        <v>15</v>
      </c>
      <c r="E8037" t="s">
        <v>79</v>
      </c>
      <c r="F8037" t="s">
        <v>35</v>
      </c>
      <c r="G8037" t="s">
        <v>80</v>
      </c>
      <c r="H8037" t="s">
        <v>81</v>
      </c>
      <c r="I8037" s="1">
        <v>42752</v>
      </c>
      <c r="J8037">
        <v>2017</v>
      </c>
      <c r="K8037" t="s">
        <v>69</v>
      </c>
      <c r="L8037" t="s">
        <v>70</v>
      </c>
      <c r="M8037" s="1">
        <v>42787</v>
      </c>
      <c r="N8037">
        <v>35</v>
      </c>
      <c r="O8037">
        <f>STANDARDIZE(N8037,$N$8,$N$9)</f>
        <v>-9.1535527705640905E-3</v>
      </c>
      <c r="P8037">
        <f>ABS($J$3-O8037)</f>
        <v>0.51821267100632629</v>
      </c>
      <c r="Q8037">
        <f>ABS($J$4-O8037)</f>
        <v>2.1979365011647629</v>
      </c>
      <c r="R8037">
        <f>ABS($J$5-O8037)</f>
        <v>0.14295521958795207</v>
      </c>
      <c r="S8037">
        <f>ABS($J$6-O8037)</f>
        <v>0.44673506121235018</v>
      </c>
      <c r="T8037">
        <f>MIN(P8037:S8037)</f>
        <v>0.14295521958795207</v>
      </c>
      <c r="U8037">
        <f>MATCH(T8037,P8037:S8037, 0)</f>
        <v>3</v>
      </c>
    </row>
    <row r="8038" spans="1:21" x14ac:dyDescent="0.35">
      <c r="A8038">
        <v>3</v>
      </c>
      <c r="B8038">
        <v>8027</v>
      </c>
      <c r="C8038" t="s">
        <v>14</v>
      </c>
      <c r="D8038" t="s">
        <v>15</v>
      </c>
      <c r="E8038" t="s">
        <v>79</v>
      </c>
      <c r="F8038" t="s">
        <v>35</v>
      </c>
      <c r="G8038" t="s">
        <v>80</v>
      </c>
      <c r="H8038" t="s">
        <v>81</v>
      </c>
      <c r="I8038" s="1">
        <v>42752</v>
      </c>
      <c r="J8038">
        <v>2017</v>
      </c>
      <c r="K8038" t="s">
        <v>69</v>
      </c>
      <c r="L8038" t="s">
        <v>70</v>
      </c>
      <c r="M8038" s="1">
        <v>42787</v>
      </c>
      <c r="N8038">
        <v>35</v>
      </c>
      <c r="O8038">
        <f>STANDARDIZE(N8038,$N$8,$N$9)</f>
        <v>-9.1535527705640905E-3</v>
      </c>
      <c r="P8038">
        <f>ABS($J$3-O8038)</f>
        <v>0.51821267100632629</v>
      </c>
      <c r="Q8038">
        <f>ABS($J$4-O8038)</f>
        <v>2.1979365011647629</v>
      </c>
      <c r="R8038">
        <f>ABS($J$5-O8038)</f>
        <v>0.14295521958795207</v>
      </c>
      <c r="S8038">
        <f>ABS($J$6-O8038)</f>
        <v>0.44673506121235018</v>
      </c>
      <c r="T8038">
        <f>MIN(P8038:S8038)</f>
        <v>0.14295521958795207</v>
      </c>
      <c r="U8038">
        <f>MATCH(T8038,P8038:S8038, 0)</f>
        <v>3</v>
      </c>
    </row>
    <row r="8039" spans="1:21" x14ac:dyDescent="0.35">
      <c r="A8039">
        <v>3</v>
      </c>
      <c r="B8039">
        <v>8028</v>
      </c>
      <c r="C8039" t="s">
        <v>14</v>
      </c>
      <c r="D8039" t="s">
        <v>15</v>
      </c>
      <c r="E8039" t="s">
        <v>79</v>
      </c>
      <c r="F8039" t="s">
        <v>35</v>
      </c>
      <c r="G8039" t="s">
        <v>80</v>
      </c>
      <c r="H8039" t="s">
        <v>81</v>
      </c>
      <c r="I8039" s="1">
        <v>42752</v>
      </c>
      <c r="J8039">
        <v>2017</v>
      </c>
      <c r="K8039" t="s">
        <v>69</v>
      </c>
      <c r="L8039" t="s">
        <v>70</v>
      </c>
      <c r="M8039" s="1">
        <v>42790</v>
      </c>
      <c r="N8039">
        <v>38</v>
      </c>
      <c r="O8039">
        <f>STANDARDIZE(N8039,$N$8,$N$9)</f>
        <v>4.4454654574917936E-2</v>
      </c>
      <c r="P8039">
        <f>ABS($J$3-O8039)</f>
        <v>0.57182087835180828</v>
      </c>
      <c r="Q8039">
        <f>ABS($J$4-O8039)</f>
        <v>2.1443282938192811</v>
      </c>
      <c r="R8039">
        <f>ABS($J$5-O8039)</f>
        <v>0.19656342693343409</v>
      </c>
      <c r="S8039">
        <f>ABS($J$6-O8039)</f>
        <v>0.39312685386686819</v>
      </c>
      <c r="T8039">
        <f>MIN(P8039:S8039)</f>
        <v>0.19656342693343409</v>
      </c>
      <c r="U8039">
        <f>MATCH(T8039,P8039:S8039, 0)</f>
        <v>3</v>
      </c>
    </row>
    <row r="8040" spans="1:21" x14ac:dyDescent="0.35">
      <c r="A8040">
        <v>1</v>
      </c>
      <c r="B8040">
        <v>8029</v>
      </c>
      <c r="C8040" t="s">
        <v>172</v>
      </c>
      <c r="D8040" t="s">
        <v>173</v>
      </c>
      <c r="E8040" t="s">
        <v>79</v>
      </c>
      <c r="F8040" t="s">
        <v>35</v>
      </c>
      <c r="G8040" t="s">
        <v>80</v>
      </c>
      <c r="H8040" t="s">
        <v>81</v>
      </c>
      <c r="I8040" s="1">
        <v>42753</v>
      </c>
      <c r="J8040">
        <v>2017</v>
      </c>
      <c r="K8040" t="s">
        <v>41</v>
      </c>
      <c r="L8040" t="s">
        <v>42</v>
      </c>
      <c r="M8040" s="1">
        <v>42755</v>
      </c>
      <c r="N8040">
        <v>2</v>
      </c>
      <c r="O8040">
        <f>STANDARDIZE(N8040,$N$8,$N$9)</f>
        <v>-0.59884383357086635</v>
      </c>
      <c r="P8040">
        <f>ABS($J$3-O8040)</f>
        <v>7.1477609793975994E-2</v>
      </c>
      <c r="Q8040">
        <f>ABS($J$4-O8040)</f>
        <v>2.7876267819650655</v>
      </c>
      <c r="R8040">
        <f>ABS($J$5-O8040)</f>
        <v>0.44673506121235018</v>
      </c>
      <c r="S8040">
        <f>ABS($J$6-O8040)</f>
        <v>1.0364253420126524</v>
      </c>
      <c r="T8040">
        <f>MIN(P8040:S8040)</f>
        <v>7.1477609793975994E-2</v>
      </c>
      <c r="U8040">
        <f>MATCH(T8040,P8040:S8040, 0)</f>
        <v>1</v>
      </c>
    </row>
    <row r="8041" spans="1:21" x14ac:dyDescent="0.35">
      <c r="A8041">
        <v>1</v>
      </c>
      <c r="B8041">
        <v>8030</v>
      </c>
      <c r="C8041" t="s">
        <v>264</v>
      </c>
      <c r="D8041" t="s">
        <v>265</v>
      </c>
      <c r="E8041" t="s">
        <v>73</v>
      </c>
      <c r="F8041" t="s">
        <v>74</v>
      </c>
      <c r="G8041" t="s">
        <v>75</v>
      </c>
      <c r="H8041" t="s">
        <v>76</v>
      </c>
      <c r="I8041" s="1">
        <v>42753</v>
      </c>
      <c r="J8041">
        <v>2017</v>
      </c>
      <c r="K8041" t="s">
        <v>663</v>
      </c>
      <c r="L8041" t="s">
        <v>664</v>
      </c>
      <c r="M8041" s="1">
        <v>42758</v>
      </c>
      <c r="N8041">
        <v>5</v>
      </c>
      <c r="O8041">
        <f>STANDARDIZE(N8041,$N$8,$N$9)</f>
        <v>-0.54523562622538435</v>
      </c>
      <c r="P8041">
        <f>ABS($J$3-O8041)</f>
        <v>1.7869402448493998E-2</v>
      </c>
      <c r="Q8041">
        <f>ABS($J$4-O8041)</f>
        <v>2.7340185746195833</v>
      </c>
      <c r="R8041">
        <f>ABS($J$5-O8041)</f>
        <v>0.39312685386686819</v>
      </c>
      <c r="S8041">
        <f>ABS($J$6-O8041)</f>
        <v>0.98281713466717047</v>
      </c>
      <c r="T8041">
        <f>MIN(P8041:S8041)</f>
        <v>1.7869402448493998E-2</v>
      </c>
      <c r="U8041">
        <f>MATCH(T8041,P8041:S8041, 0)</f>
        <v>1</v>
      </c>
    </row>
    <row r="8042" spans="1:21" x14ac:dyDescent="0.35">
      <c r="A8042">
        <v>1</v>
      </c>
      <c r="B8042">
        <v>8031</v>
      </c>
      <c r="C8042" t="s">
        <v>223</v>
      </c>
      <c r="D8042" t="s">
        <v>224</v>
      </c>
      <c r="E8042" t="s">
        <v>243</v>
      </c>
      <c r="F8042" t="s">
        <v>208</v>
      </c>
      <c r="G8042" t="s">
        <v>244</v>
      </c>
      <c r="H8042" t="s">
        <v>245</v>
      </c>
      <c r="I8042" s="1">
        <v>42753</v>
      </c>
      <c r="J8042">
        <v>2017</v>
      </c>
      <c r="K8042" t="s">
        <v>77</v>
      </c>
      <c r="L8042" t="s">
        <v>78</v>
      </c>
      <c r="M8042" s="1">
        <v>42762</v>
      </c>
      <c r="N8042">
        <v>9</v>
      </c>
      <c r="O8042">
        <f>STANDARDIZE(N8042,$N$8,$N$9)</f>
        <v>-0.4737580164314083</v>
      </c>
      <c r="P8042">
        <f>ABS($J$3-O8042)</f>
        <v>5.3608207345482051E-2</v>
      </c>
      <c r="Q8042">
        <f>ABS($J$4-O8042)</f>
        <v>2.6625409648256073</v>
      </c>
      <c r="R8042">
        <f>ABS($J$5-O8042)</f>
        <v>0.32164924407289214</v>
      </c>
      <c r="S8042">
        <f>ABS($J$6-O8042)</f>
        <v>0.91133952487319436</v>
      </c>
      <c r="T8042">
        <f>MIN(P8042:S8042)</f>
        <v>5.3608207345482051E-2</v>
      </c>
      <c r="U8042">
        <f>MATCH(T8042,P8042:S8042, 0)</f>
        <v>1</v>
      </c>
    </row>
    <row r="8043" spans="1:21" x14ac:dyDescent="0.35">
      <c r="A8043">
        <v>3</v>
      </c>
      <c r="B8043">
        <v>8032</v>
      </c>
      <c r="C8043" t="s">
        <v>14</v>
      </c>
      <c r="D8043" t="s">
        <v>15</v>
      </c>
      <c r="E8043" t="s">
        <v>163</v>
      </c>
      <c r="F8043" t="s">
        <v>59</v>
      </c>
      <c r="G8043" t="s">
        <v>164</v>
      </c>
      <c r="H8043" t="s">
        <v>165</v>
      </c>
      <c r="I8043" s="1">
        <v>42753</v>
      </c>
      <c r="J8043">
        <v>2017</v>
      </c>
      <c r="K8043" t="s">
        <v>77</v>
      </c>
      <c r="L8043" t="s">
        <v>78</v>
      </c>
      <c r="M8043" s="1">
        <v>42888</v>
      </c>
      <c r="N8043">
        <v>19</v>
      </c>
      <c r="O8043">
        <f>STANDARDIZE(N8043,$N$8,$N$9)</f>
        <v>-0.29506399194646826</v>
      </c>
      <c r="P8043">
        <f>ABS($J$3-O8043)</f>
        <v>0.23230223183042209</v>
      </c>
      <c r="Q8043">
        <f>ABS($J$4-O8043)</f>
        <v>2.4838469403406673</v>
      </c>
      <c r="R8043">
        <f>ABS($J$5-O8043)</f>
        <v>0.1429552195879521</v>
      </c>
      <c r="S8043">
        <f>ABS($J$6-O8043)</f>
        <v>0.73264550038825438</v>
      </c>
      <c r="T8043">
        <f>MIN(P8043:S8043)</f>
        <v>0.1429552195879521</v>
      </c>
      <c r="U8043">
        <f>MATCH(T8043,P8043:S8043, 0)</f>
        <v>3</v>
      </c>
    </row>
    <row r="8044" spans="1:21" x14ac:dyDescent="0.35">
      <c r="A8044">
        <v>3</v>
      </c>
      <c r="B8044">
        <v>8033</v>
      </c>
      <c r="C8044" t="s">
        <v>182</v>
      </c>
      <c r="D8044" t="s">
        <v>183</v>
      </c>
      <c r="E8044" t="s">
        <v>243</v>
      </c>
      <c r="F8044" t="s">
        <v>208</v>
      </c>
      <c r="G8044" t="s">
        <v>244</v>
      </c>
      <c r="H8044" t="s">
        <v>245</v>
      </c>
      <c r="I8044" s="1">
        <v>42753</v>
      </c>
      <c r="J8044">
        <v>2017</v>
      </c>
      <c r="K8044" t="s">
        <v>77</v>
      </c>
      <c r="L8044" t="s">
        <v>78</v>
      </c>
      <c r="M8044" s="1">
        <v>42888</v>
      </c>
      <c r="N8044">
        <v>19</v>
      </c>
      <c r="O8044">
        <f>STANDARDIZE(N8044,$N$8,$N$9)</f>
        <v>-0.29506399194646826</v>
      </c>
      <c r="P8044">
        <f>ABS($J$3-O8044)</f>
        <v>0.23230223183042209</v>
      </c>
      <c r="Q8044">
        <f>ABS($J$4-O8044)</f>
        <v>2.4838469403406673</v>
      </c>
      <c r="R8044">
        <f>ABS($J$5-O8044)</f>
        <v>0.1429552195879521</v>
      </c>
      <c r="S8044">
        <f>ABS($J$6-O8044)</f>
        <v>0.73264550038825438</v>
      </c>
      <c r="T8044">
        <f>MIN(P8044:S8044)</f>
        <v>0.1429552195879521</v>
      </c>
      <c r="U8044">
        <f>MATCH(T8044,P8044:S8044, 0)</f>
        <v>3</v>
      </c>
    </row>
    <row r="8045" spans="1:21" x14ac:dyDescent="0.35">
      <c r="A8045">
        <v>3</v>
      </c>
      <c r="B8045">
        <v>8034</v>
      </c>
      <c r="C8045" t="s">
        <v>30</v>
      </c>
      <c r="D8045" t="s">
        <v>31</v>
      </c>
      <c r="E8045" t="s">
        <v>58</v>
      </c>
      <c r="F8045" t="s">
        <v>348</v>
      </c>
      <c r="G8045" t="s">
        <v>349</v>
      </c>
      <c r="H8045" t="s">
        <v>350</v>
      </c>
      <c r="I8045" s="1">
        <v>42753</v>
      </c>
      <c r="J8045">
        <v>2017</v>
      </c>
      <c r="K8045" t="s">
        <v>20</v>
      </c>
      <c r="L8045" t="s">
        <v>21</v>
      </c>
      <c r="M8045" s="1">
        <v>42949</v>
      </c>
      <c r="N8045">
        <v>21</v>
      </c>
      <c r="O8045">
        <f>STANDARDIZE(N8045,$N$8,$N$9)</f>
        <v>-0.25932518704948021</v>
      </c>
      <c r="P8045">
        <f>ABS($J$3-O8045)</f>
        <v>0.26804103672741014</v>
      </c>
      <c r="Q8045">
        <f>ABS($J$4-O8045)</f>
        <v>2.4481081354436793</v>
      </c>
      <c r="R8045">
        <f>ABS($J$5-O8045)</f>
        <v>0.10721641469096405</v>
      </c>
      <c r="S8045">
        <f>ABS($J$6-O8045)</f>
        <v>0.69690669549126638</v>
      </c>
      <c r="T8045">
        <f>MIN(P8045:S8045)</f>
        <v>0.10721641469096405</v>
      </c>
      <c r="U8045">
        <f>MATCH(T8045,P8045:S8045, 0)</f>
        <v>3</v>
      </c>
    </row>
    <row r="8046" spans="1:21" x14ac:dyDescent="0.35">
      <c r="A8046">
        <v>4</v>
      </c>
      <c r="B8046">
        <v>8035</v>
      </c>
      <c r="C8046" t="s">
        <v>404</v>
      </c>
      <c r="D8046" t="s">
        <v>405</v>
      </c>
      <c r="E8046" t="s">
        <v>73</v>
      </c>
      <c r="F8046" t="s">
        <v>74</v>
      </c>
      <c r="G8046" t="s">
        <v>114</v>
      </c>
      <c r="H8046" t="s">
        <v>115</v>
      </c>
      <c r="I8046" s="1">
        <v>42753</v>
      </c>
      <c r="J8046">
        <v>2017</v>
      </c>
      <c r="K8046" t="s">
        <v>77</v>
      </c>
      <c r="L8046" t="s">
        <v>78</v>
      </c>
      <c r="M8046" s="1">
        <v>42814</v>
      </c>
      <c r="N8046">
        <v>61</v>
      </c>
      <c r="O8046">
        <f>STANDARDIZE(N8046,$N$8,$N$9)</f>
        <v>0.45545091089028017</v>
      </c>
      <c r="P8046">
        <f>ABS($J$3-O8046)</f>
        <v>0.98281713466717058</v>
      </c>
      <c r="Q8046">
        <f>ABS($J$4-O8046)</f>
        <v>1.7333320375039187</v>
      </c>
      <c r="R8046">
        <f>ABS($J$5-O8046)</f>
        <v>0.60755968324879639</v>
      </c>
      <c r="S8046">
        <f>ABS($J$6-O8046)</f>
        <v>1.7869402448494054E-2</v>
      </c>
      <c r="T8046">
        <f>MIN(P8046:S8046)</f>
        <v>1.7869402448494054E-2</v>
      </c>
      <c r="U8046">
        <f>MATCH(T8046,P8046:S8046, 0)</f>
        <v>4</v>
      </c>
    </row>
    <row r="8047" spans="1:21" x14ac:dyDescent="0.35">
      <c r="A8047">
        <v>1</v>
      </c>
      <c r="B8047">
        <v>8036</v>
      </c>
      <c r="C8047" t="s">
        <v>178</v>
      </c>
      <c r="D8047" t="s">
        <v>179</v>
      </c>
      <c r="E8047" t="s">
        <v>243</v>
      </c>
      <c r="F8047" t="s">
        <v>208</v>
      </c>
      <c r="G8047" t="s">
        <v>244</v>
      </c>
      <c r="H8047" t="s">
        <v>245</v>
      </c>
      <c r="I8047" s="1">
        <v>42754</v>
      </c>
      <c r="J8047">
        <v>2017</v>
      </c>
      <c r="K8047" t="s">
        <v>77</v>
      </c>
      <c r="L8047" t="s">
        <v>78</v>
      </c>
      <c r="M8047" s="1">
        <v>42763</v>
      </c>
      <c r="N8047">
        <v>9</v>
      </c>
      <c r="O8047">
        <f>STANDARDIZE(N8047,$N$8,$N$9)</f>
        <v>-0.4737580164314083</v>
      </c>
      <c r="P8047">
        <f>ABS($J$3-O8047)</f>
        <v>5.3608207345482051E-2</v>
      </c>
      <c r="Q8047">
        <f>ABS($J$4-O8047)</f>
        <v>2.6625409648256073</v>
      </c>
      <c r="R8047">
        <f>ABS($J$5-O8047)</f>
        <v>0.32164924407289214</v>
      </c>
      <c r="S8047">
        <f>ABS($J$6-O8047)</f>
        <v>0.91133952487319436</v>
      </c>
      <c r="T8047">
        <f>MIN(P8047:S8047)</f>
        <v>5.3608207345482051E-2</v>
      </c>
      <c r="U8047">
        <f>MATCH(T8047,P8047:S8047, 0)</f>
        <v>1</v>
      </c>
    </row>
    <row r="8048" spans="1:21" x14ac:dyDescent="0.35">
      <c r="A8048">
        <v>3</v>
      </c>
      <c r="B8048">
        <v>8037</v>
      </c>
      <c r="C8048" t="s">
        <v>14</v>
      </c>
      <c r="D8048" t="s">
        <v>15</v>
      </c>
      <c r="E8048" t="s">
        <v>163</v>
      </c>
      <c r="F8048" t="s">
        <v>59</v>
      </c>
      <c r="G8048" t="s">
        <v>164</v>
      </c>
      <c r="H8048" t="s">
        <v>165</v>
      </c>
      <c r="I8048" s="1">
        <v>42754</v>
      </c>
      <c r="J8048">
        <v>2017</v>
      </c>
      <c r="K8048" t="s">
        <v>77</v>
      </c>
      <c r="L8048" t="s">
        <v>78</v>
      </c>
      <c r="M8048" s="1">
        <v>42888</v>
      </c>
      <c r="N8048">
        <v>18</v>
      </c>
      <c r="O8048">
        <f>STANDARDIZE(N8048,$N$8,$N$9)</f>
        <v>-0.31293339439496226</v>
      </c>
      <c r="P8048">
        <f>ABS($J$3-O8048)</f>
        <v>0.21443282938192809</v>
      </c>
      <c r="Q8048">
        <f>ABS($J$4-O8048)</f>
        <v>2.5017163427891611</v>
      </c>
      <c r="R8048">
        <f>ABS($J$5-O8048)</f>
        <v>0.1608246220364461</v>
      </c>
      <c r="S8048">
        <f>ABS($J$6-O8048)</f>
        <v>0.75051490283674838</v>
      </c>
      <c r="T8048">
        <f>MIN(P8048:S8048)</f>
        <v>0.1608246220364461</v>
      </c>
      <c r="U8048">
        <f>MATCH(T8048,P8048:S8048, 0)</f>
        <v>3</v>
      </c>
    </row>
    <row r="8049" spans="1:21" x14ac:dyDescent="0.35">
      <c r="A8049">
        <v>3</v>
      </c>
      <c r="B8049">
        <v>8038</v>
      </c>
      <c r="C8049" t="s">
        <v>262</v>
      </c>
      <c r="D8049" t="s">
        <v>263</v>
      </c>
      <c r="E8049" t="s">
        <v>73</v>
      </c>
      <c r="F8049" t="s">
        <v>74</v>
      </c>
      <c r="G8049" t="s">
        <v>75</v>
      </c>
      <c r="H8049" t="s">
        <v>76</v>
      </c>
      <c r="I8049" s="1">
        <v>42754</v>
      </c>
      <c r="J8049">
        <v>2017</v>
      </c>
      <c r="K8049" t="s">
        <v>41</v>
      </c>
      <c r="L8049" t="s">
        <v>42</v>
      </c>
      <c r="M8049" s="1">
        <v>43010</v>
      </c>
      <c r="N8049">
        <v>22</v>
      </c>
      <c r="O8049">
        <f>STANDARDIZE(N8049,$N$8,$N$9)</f>
        <v>-0.24145578460098621</v>
      </c>
      <c r="P8049">
        <f>ABS($J$3-O8049)</f>
        <v>0.28591043917590414</v>
      </c>
      <c r="Q8049">
        <f>ABS($J$4-O8049)</f>
        <v>2.4302387329951851</v>
      </c>
      <c r="R8049">
        <f>ABS($J$5-O8049)</f>
        <v>8.9347012242470047E-2</v>
      </c>
      <c r="S8049">
        <f>ABS($J$6-O8049)</f>
        <v>0.67903729304277238</v>
      </c>
      <c r="T8049">
        <f>MIN(P8049:S8049)</f>
        <v>8.9347012242470047E-2</v>
      </c>
      <c r="U8049">
        <f>MATCH(T8049,P8049:S8049, 0)</f>
        <v>3</v>
      </c>
    </row>
    <row r="8050" spans="1:21" x14ac:dyDescent="0.35">
      <c r="A8050">
        <v>3</v>
      </c>
      <c r="B8050">
        <v>8039</v>
      </c>
      <c r="C8050" t="s">
        <v>14</v>
      </c>
      <c r="D8050" t="s">
        <v>15</v>
      </c>
      <c r="E8050" t="s">
        <v>79</v>
      </c>
      <c r="F8050" t="s">
        <v>35</v>
      </c>
      <c r="G8050" t="s">
        <v>80</v>
      </c>
      <c r="H8050" t="s">
        <v>81</v>
      </c>
      <c r="I8050" s="1">
        <v>42754</v>
      </c>
      <c r="J8050">
        <v>2017</v>
      </c>
      <c r="K8050" t="s">
        <v>69</v>
      </c>
      <c r="L8050" t="s">
        <v>70</v>
      </c>
      <c r="M8050" s="1">
        <v>42787</v>
      </c>
      <c r="N8050">
        <v>33</v>
      </c>
      <c r="O8050">
        <f>STANDARDIZE(N8050,$N$8,$N$9)</f>
        <v>-4.4892357667552112E-2</v>
      </c>
      <c r="P8050">
        <f>ABS($J$3-O8050)</f>
        <v>0.48247386610933823</v>
      </c>
      <c r="Q8050">
        <f>ABS($J$4-O8050)</f>
        <v>2.2336753060617509</v>
      </c>
      <c r="R8050">
        <f>ABS($J$5-O8050)</f>
        <v>0.10721641469096405</v>
      </c>
      <c r="S8050">
        <f>ABS($J$6-O8050)</f>
        <v>0.48247386610933823</v>
      </c>
      <c r="T8050">
        <f>MIN(P8050:S8050)</f>
        <v>0.10721641469096405</v>
      </c>
      <c r="U8050">
        <f>MATCH(T8050,P8050:S8050, 0)</f>
        <v>3</v>
      </c>
    </row>
    <row r="8051" spans="1:21" x14ac:dyDescent="0.35">
      <c r="A8051">
        <v>3</v>
      </c>
      <c r="B8051">
        <v>8040</v>
      </c>
      <c r="C8051" t="s">
        <v>14</v>
      </c>
      <c r="D8051" t="s">
        <v>15</v>
      </c>
      <c r="E8051" t="s">
        <v>79</v>
      </c>
      <c r="F8051" t="s">
        <v>35</v>
      </c>
      <c r="G8051" t="s">
        <v>80</v>
      </c>
      <c r="H8051" t="s">
        <v>81</v>
      </c>
      <c r="I8051" s="1">
        <v>42754</v>
      </c>
      <c r="J8051">
        <v>2017</v>
      </c>
      <c r="K8051" t="s">
        <v>69</v>
      </c>
      <c r="L8051" t="s">
        <v>70</v>
      </c>
      <c r="M8051" s="1">
        <v>42787</v>
      </c>
      <c r="N8051">
        <v>33</v>
      </c>
      <c r="O8051">
        <f>STANDARDIZE(N8051,$N$8,$N$9)</f>
        <v>-4.4892357667552112E-2</v>
      </c>
      <c r="P8051">
        <f>ABS($J$3-O8051)</f>
        <v>0.48247386610933823</v>
      </c>
      <c r="Q8051">
        <f>ABS($J$4-O8051)</f>
        <v>2.2336753060617509</v>
      </c>
      <c r="R8051">
        <f>ABS($J$5-O8051)</f>
        <v>0.10721641469096405</v>
      </c>
      <c r="S8051">
        <f>ABS($J$6-O8051)</f>
        <v>0.48247386610933823</v>
      </c>
      <c r="T8051">
        <f>MIN(P8051:S8051)</f>
        <v>0.10721641469096405</v>
      </c>
      <c r="U8051">
        <f>MATCH(T8051,P8051:S8051, 0)</f>
        <v>3</v>
      </c>
    </row>
    <row r="8052" spans="1:21" x14ac:dyDescent="0.35">
      <c r="A8052">
        <v>3</v>
      </c>
      <c r="B8052">
        <v>8041</v>
      </c>
      <c r="C8052" t="s">
        <v>14</v>
      </c>
      <c r="D8052" t="s">
        <v>15</v>
      </c>
      <c r="E8052" t="s">
        <v>79</v>
      </c>
      <c r="F8052" t="s">
        <v>35</v>
      </c>
      <c r="G8052" t="s">
        <v>80</v>
      </c>
      <c r="H8052" t="s">
        <v>81</v>
      </c>
      <c r="I8052" s="1">
        <v>42754</v>
      </c>
      <c r="J8052">
        <v>2017</v>
      </c>
      <c r="K8052" t="s">
        <v>41</v>
      </c>
      <c r="L8052" t="s">
        <v>42</v>
      </c>
      <c r="M8052" s="1">
        <v>42769</v>
      </c>
      <c r="N8052">
        <v>42</v>
      </c>
      <c r="O8052">
        <f>STANDARDIZE(N8052,$N$8,$N$9)</f>
        <v>0.11593226436889398</v>
      </c>
      <c r="P8052">
        <f>ABS($J$3-O8052)</f>
        <v>0.64329848814578439</v>
      </c>
      <c r="Q8052">
        <f>ABS($J$4-O8052)</f>
        <v>2.0728506840253051</v>
      </c>
      <c r="R8052">
        <f>ABS($J$5-O8052)</f>
        <v>0.26804103672741014</v>
      </c>
      <c r="S8052">
        <f>ABS($J$6-O8052)</f>
        <v>0.32164924407289214</v>
      </c>
      <c r="T8052">
        <f>MIN(P8052:S8052)</f>
        <v>0.26804103672741014</v>
      </c>
      <c r="U8052">
        <f>MATCH(T8052,P8052:S8052, 0)</f>
        <v>3</v>
      </c>
    </row>
    <row r="8053" spans="1:21" x14ac:dyDescent="0.35">
      <c r="A8053">
        <v>1</v>
      </c>
      <c r="B8053">
        <v>8042</v>
      </c>
      <c r="C8053" t="s">
        <v>67</v>
      </c>
      <c r="D8053" t="s">
        <v>68</v>
      </c>
      <c r="E8053" t="s">
        <v>52</v>
      </c>
      <c r="F8053" t="s">
        <v>53</v>
      </c>
      <c r="G8053" t="s">
        <v>601</v>
      </c>
      <c r="H8053" t="s">
        <v>602</v>
      </c>
      <c r="I8053" s="1">
        <v>42755</v>
      </c>
      <c r="J8053">
        <v>2017</v>
      </c>
      <c r="K8053" t="s">
        <v>41</v>
      </c>
      <c r="L8053" t="s">
        <v>42</v>
      </c>
      <c r="O8053">
        <f>STANDARDIZE(N8053,$N$8,$N$9)</f>
        <v>-0.63458263846785445</v>
      </c>
      <c r="P8053">
        <f>ABS($J$3-O8053)</f>
        <v>0.1072164146909641</v>
      </c>
      <c r="Q8053">
        <f>ABS($J$4-O8053)</f>
        <v>2.8233655868620535</v>
      </c>
      <c r="R8053">
        <f>ABS($J$5-O8053)</f>
        <v>0.48247386610933829</v>
      </c>
      <c r="S8053">
        <f>ABS($J$6-O8053)</f>
        <v>1.0721641469096406</v>
      </c>
      <c r="T8053">
        <f>MIN(P8053:S8053)</f>
        <v>0.1072164146909641</v>
      </c>
      <c r="U8053">
        <f>MATCH(T8053,P8053:S8053, 0)</f>
        <v>1</v>
      </c>
    </row>
    <row r="8054" spans="1:21" x14ac:dyDescent="0.35">
      <c r="A8054">
        <v>1</v>
      </c>
      <c r="B8054">
        <v>8043</v>
      </c>
      <c r="C8054" t="s">
        <v>292</v>
      </c>
      <c r="D8054" t="s">
        <v>293</v>
      </c>
      <c r="E8054" t="s">
        <v>79</v>
      </c>
      <c r="F8054" t="s">
        <v>35</v>
      </c>
      <c r="G8054" t="s">
        <v>80</v>
      </c>
      <c r="H8054" t="s">
        <v>81</v>
      </c>
      <c r="I8054" s="1">
        <v>42755</v>
      </c>
      <c r="J8054">
        <v>2017</v>
      </c>
      <c r="K8054" t="s">
        <v>41</v>
      </c>
      <c r="L8054" t="s">
        <v>42</v>
      </c>
      <c r="M8054" s="1">
        <v>42764</v>
      </c>
      <c r="N8054">
        <v>9</v>
      </c>
      <c r="O8054">
        <f>STANDARDIZE(N8054,$N$8,$N$9)</f>
        <v>-0.4737580164314083</v>
      </c>
      <c r="P8054">
        <f>ABS($J$3-O8054)</f>
        <v>5.3608207345482051E-2</v>
      </c>
      <c r="Q8054">
        <f>ABS($J$4-O8054)</f>
        <v>2.6625409648256073</v>
      </c>
      <c r="R8054">
        <f>ABS($J$5-O8054)</f>
        <v>0.32164924407289214</v>
      </c>
      <c r="S8054">
        <f>ABS($J$6-O8054)</f>
        <v>0.91133952487319436</v>
      </c>
      <c r="T8054">
        <f>MIN(P8054:S8054)</f>
        <v>5.3608207345482051E-2</v>
      </c>
      <c r="U8054">
        <f>MATCH(T8054,P8054:S8054, 0)</f>
        <v>1</v>
      </c>
    </row>
    <row r="8055" spans="1:21" x14ac:dyDescent="0.35">
      <c r="A8055">
        <v>1</v>
      </c>
      <c r="B8055">
        <v>8044</v>
      </c>
      <c r="C8055" t="s">
        <v>288</v>
      </c>
      <c r="D8055" t="s">
        <v>289</v>
      </c>
      <c r="E8055" t="s">
        <v>243</v>
      </c>
      <c r="F8055" t="s">
        <v>208</v>
      </c>
      <c r="G8055" t="s">
        <v>244</v>
      </c>
      <c r="H8055" t="s">
        <v>245</v>
      </c>
      <c r="I8055" s="1">
        <v>42755</v>
      </c>
      <c r="J8055">
        <v>2017</v>
      </c>
      <c r="K8055" t="s">
        <v>77</v>
      </c>
      <c r="L8055" t="s">
        <v>78</v>
      </c>
      <c r="M8055" s="1">
        <v>42768</v>
      </c>
      <c r="N8055">
        <v>13</v>
      </c>
      <c r="O8055">
        <f>STANDARDIZE(N8055,$N$8,$N$9)</f>
        <v>-0.40228040663743231</v>
      </c>
      <c r="P8055">
        <f>ABS($J$3-O8055)</f>
        <v>0.12508581713945804</v>
      </c>
      <c r="Q8055">
        <f>ABS($J$4-O8055)</f>
        <v>2.5910633550316313</v>
      </c>
      <c r="R8055">
        <f>ABS($J$5-O8055)</f>
        <v>0.25017163427891614</v>
      </c>
      <c r="S8055">
        <f>ABS($J$6-O8055)</f>
        <v>0.83986191507921837</v>
      </c>
      <c r="T8055">
        <f>MIN(P8055:S8055)</f>
        <v>0.12508581713945804</v>
      </c>
      <c r="U8055">
        <f>MATCH(T8055,P8055:S8055, 0)</f>
        <v>1</v>
      </c>
    </row>
    <row r="8056" spans="1:21" x14ac:dyDescent="0.35">
      <c r="A8056">
        <v>3</v>
      </c>
      <c r="B8056">
        <v>8045</v>
      </c>
      <c r="C8056" t="s">
        <v>14</v>
      </c>
      <c r="D8056" t="s">
        <v>15</v>
      </c>
      <c r="E8056" t="s">
        <v>24</v>
      </c>
      <c r="F8056" t="s">
        <v>25</v>
      </c>
      <c r="G8056" t="s">
        <v>641</v>
      </c>
      <c r="H8056" t="s">
        <v>642</v>
      </c>
      <c r="I8056" s="1">
        <v>42755</v>
      </c>
      <c r="J8056">
        <v>2017</v>
      </c>
      <c r="K8056" t="s">
        <v>41</v>
      </c>
      <c r="L8056" t="s">
        <v>42</v>
      </c>
      <c r="M8056" s="1">
        <v>42783</v>
      </c>
      <c r="N8056">
        <v>28</v>
      </c>
      <c r="O8056">
        <f>STANDARDIZE(N8056,$N$8,$N$9)</f>
        <v>-0.13423936991002217</v>
      </c>
      <c r="P8056">
        <f>ABS($J$3-O8056)</f>
        <v>0.39312685386686819</v>
      </c>
      <c r="Q8056">
        <f>ABS($J$4-O8056)</f>
        <v>2.3230223183042211</v>
      </c>
      <c r="R8056">
        <f>ABS($J$5-O8056)</f>
        <v>1.7869402448493998E-2</v>
      </c>
      <c r="S8056">
        <f>ABS($J$6-O8056)</f>
        <v>0.57182087835180828</v>
      </c>
      <c r="T8056">
        <f>MIN(P8056:S8056)</f>
        <v>1.7869402448493998E-2</v>
      </c>
      <c r="U8056">
        <f>MATCH(T8056,P8056:S8056, 0)</f>
        <v>3</v>
      </c>
    </row>
    <row r="8057" spans="1:21" x14ac:dyDescent="0.35">
      <c r="A8057">
        <v>3</v>
      </c>
      <c r="B8057">
        <v>8046</v>
      </c>
      <c r="C8057" t="s">
        <v>67</v>
      </c>
      <c r="D8057" t="s">
        <v>68</v>
      </c>
      <c r="E8057" t="s">
        <v>219</v>
      </c>
      <c r="F8057" t="s">
        <v>220</v>
      </c>
      <c r="G8057" t="s">
        <v>221</v>
      </c>
      <c r="H8057" t="s">
        <v>222</v>
      </c>
      <c r="I8057" s="1">
        <v>42755</v>
      </c>
      <c r="J8057">
        <v>2017</v>
      </c>
      <c r="K8057" t="s">
        <v>41</v>
      </c>
      <c r="L8057" t="s">
        <v>42</v>
      </c>
      <c r="M8057" s="1">
        <v>42794</v>
      </c>
      <c r="N8057">
        <v>39</v>
      </c>
      <c r="O8057">
        <f>STANDARDIZE(N8057,$N$8,$N$9)</f>
        <v>6.2324057023411948E-2</v>
      </c>
      <c r="P8057">
        <f>ABS($J$3-O8057)</f>
        <v>0.58969028080030228</v>
      </c>
      <c r="Q8057">
        <f>ABS($J$4-O8057)</f>
        <v>2.1264588913707869</v>
      </c>
      <c r="R8057">
        <f>ABS($J$5-O8057)</f>
        <v>0.21443282938192812</v>
      </c>
      <c r="S8057">
        <f>ABS($J$6-O8057)</f>
        <v>0.37525745141837419</v>
      </c>
      <c r="T8057">
        <f>MIN(P8057:S8057)</f>
        <v>0.21443282938192812</v>
      </c>
      <c r="U8057">
        <f>MATCH(T8057,P8057:S8057, 0)</f>
        <v>3</v>
      </c>
    </row>
    <row r="8058" spans="1:21" x14ac:dyDescent="0.35">
      <c r="A8058">
        <v>1</v>
      </c>
      <c r="B8058">
        <v>8047</v>
      </c>
      <c r="C8058" t="s">
        <v>533</v>
      </c>
      <c r="D8058" t="s">
        <v>534</v>
      </c>
      <c r="E8058" t="s">
        <v>73</v>
      </c>
      <c r="F8058" t="s">
        <v>74</v>
      </c>
      <c r="G8058" t="s">
        <v>75</v>
      </c>
      <c r="H8058" t="s">
        <v>76</v>
      </c>
      <c r="I8058" s="1">
        <v>42756</v>
      </c>
      <c r="J8058">
        <v>2017</v>
      </c>
      <c r="K8058" t="s">
        <v>176</v>
      </c>
      <c r="L8058" t="s">
        <v>177</v>
      </c>
      <c r="M8058" s="1">
        <v>42760</v>
      </c>
      <c r="N8058">
        <v>4</v>
      </c>
      <c r="O8058">
        <f>STANDARDIZE(N8058,$N$8,$N$9)</f>
        <v>-0.56310502867387835</v>
      </c>
      <c r="P8058">
        <f>ABS($J$3-O8058)</f>
        <v>3.5738804896987997E-2</v>
      </c>
      <c r="Q8058">
        <f>ABS($J$4-O8058)</f>
        <v>2.7518879770680771</v>
      </c>
      <c r="R8058">
        <f>ABS($J$5-O8058)</f>
        <v>0.41099625631536219</v>
      </c>
      <c r="S8058">
        <f>ABS($J$6-O8058)</f>
        <v>1.0006865371156644</v>
      </c>
      <c r="T8058">
        <f>MIN(P8058:S8058)</f>
        <v>3.5738804896987997E-2</v>
      </c>
      <c r="U8058">
        <f>MATCH(T8058,P8058:S8058, 0)</f>
        <v>1</v>
      </c>
    </row>
    <row r="8059" spans="1:21" x14ac:dyDescent="0.35">
      <c r="A8059">
        <v>3</v>
      </c>
      <c r="B8059">
        <v>8048</v>
      </c>
      <c r="C8059" t="s">
        <v>14</v>
      </c>
      <c r="D8059" t="s">
        <v>15</v>
      </c>
      <c r="E8059" t="s">
        <v>16</v>
      </c>
      <c r="F8059" t="s">
        <v>17</v>
      </c>
      <c r="G8059" t="s">
        <v>344</v>
      </c>
      <c r="H8059" t="s">
        <v>345</v>
      </c>
      <c r="I8059" s="1">
        <v>42756</v>
      </c>
      <c r="J8059">
        <v>2017</v>
      </c>
      <c r="K8059" t="s">
        <v>41</v>
      </c>
      <c r="L8059" t="s">
        <v>42</v>
      </c>
      <c r="M8059" s="1">
        <v>42980</v>
      </c>
      <c r="N8059">
        <v>19</v>
      </c>
      <c r="O8059">
        <f>STANDARDIZE(N8059,$N$8,$N$9)</f>
        <v>-0.29506399194646826</v>
      </c>
      <c r="P8059">
        <f>ABS($J$3-O8059)</f>
        <v>0.23230223183042209</v>
      </c>
      <c r="Q8059">
        <f>ABS($J$4-O8059)</f>
        <v>2.4838469403406673</v>
      </c>
      <c r="R8059">
        <f>ABS($J$5-O8059)</f>
        <v>0.1429552195879521</v>
      </c>
      <c r="S8059">
        <f>ABS($J$6-O8059)</f>
        <v>0.73264550038825438</v>
      </c>
      <c r="T8059">
        <f>MIN(P8059:S8059)</f>
        <v>0.1429552195879521</v>
      </c>
      <c r="U8059">
        <f>MATCH(T8059,P8059:S8059, 0)</f>
        <v>3</v>
      </c>
    </row>
    <row r="8060" spans="1:21" x14ac:dyDescent="0.35">
      <c r="A8060">
        <v>1</v>
      </c>
      <c r="B8060">
        <v>8049</v>
      </c>
      <c r="C8060" t="s">
        <v>82</v>
      </c>
      <c r="D8060" t="s">
        <v>83</v>
      </c>
      <c r="E8060" t="s">
        <v>79</v>
      </c>
      <c r="F8060" t="s">
        <v>35</v>
      </c>
      <c r="G8060" t="s">
        <v>80</v>
      </c>
      <c r="H8060" t="s">
        <v>81</v>
      </c>
      <c r="I8060" s="1">
        <v>42757</v>
      </c>
      <c r="J8060">
        <v>2017</v>
      </c>
      <c r="K8060" t="s">
        <v>77</v>
      </c>
      <c r="L8060" t="s">
        <v>78</v>
      </c>
      <c r="M8060" s="1">
        <v>42768</v>
      </c>
      <c r="N8060">
        <v>11</v>
      </c>
      <c r="O8060">
        <f>STANDARDIZE(N8060,$N$8,$N$9)</f>
        <v>-0.43801921153442031</v>
      </c>
      <c r="P8060">
        <f>ABS($J$3-O8060)</f>
        <v>8.9347012242470047E-2</v>
      </c>
      <c r="Q8060">
        <f>ABS($J$4-O8060)</f>
        <v>2.6268021599286193</v>
      </c>
      <c r="R8060">
        <f>ABS($J$5-O8060)</f>
        <v>0.28591043917590414</v>
      </c>
      <c r="S8060">
        <f>ABS($J$6-O8060)</f>
        <v>0.87560071997620637</v>
      </c>
      <c r="T8060">
        <f>MIN(P8060:S8060)</f>
        <v>8.9347012242470047E-2</v>
      </c>
      <c r="U8060">
        <f>MATCH(T8060,P8060:S8060, 0)</f>
        <v>1</v>
      </c>
    </row>
    <row r="8061" spans="1:21" x14ac:dyDescent="0.35">
      <c r="A8061">
        <v>3</v>
      </c>
      <c r="B8061">
        <v>8050</v>
      </c>
      <c r="C8061" t="s">
        <v>172</v>
      </c>
      <c r="D8061" t="s">
        <v>173</v>
      </c>
      <c r="E8061" t="s">
        <v>34</v>
      </c>
      <c r="F8061" t="s">
        <v>35</v>
      </c>
      <c r="G8061" t="s">
        <v>36</v>
      </c>
      <c r="H8061" t="s">
        <v>37</v>
      </c>
      <c r="I8061" s="1">
        <v>42757</v>
      </c>
      <c r="J8061">
        <v>2017</v>
      </c>
      <c r="K8061" t="s">
        <v>69</v>
      </c>
      <c r="L8061" t="s">
        <v>70</v>
      </c>
      <c r="M8061" s="1">
        <v>42980</v>
      </c>
      <c r="N8061">
        <v>18</v>
      </c>
      <c r="O8061">
        <f>STANDARDIZE(N8061,$N$8,$N$9)</f>
        <v>-0.31293339439496226</v>
      </c>
      <c r="P8061">
        <f>ABS($J$3-O8061)</f>
        <v>0.21443282938192809</v>
      </c>
      <c r="Q8061">
        <f>ABS($J$4-O8061)</f>
        <v>2.5017163427891611</v>
      </c>
      <c r="R8061">
        <f>ABS($J$5-O8061)</f>
        <v>0.1608246220364461</v>
      </c>
      <c r="S8061">
        <f>ABS($J$6-O8061)</f>
        <v>0.75051490283674838</v>
      </c>
      <c r="T8061">
        <f>MIN(P8061:S8061)</f>
        <v>0.1608246220364461</v>
      </c>
      <c r="U8061">
        <f>MATCH(T8061,P8061:S8061, 0)</f>
        <v>3</v>
      </c>
    </row>
    <row r="8062" spans="1:21" x14ac:dyDescent="0.35">
      <c r="A8062">
        <v>1</v>
      </c>
      <c r="B8062">
        <v>8051</v>
      </c>
      <c r="C8062" t="s">
        <v>302</v>
      </c>
      <c r="D8062" t="s">
        <v>303</v>
      </c>
      <c r="E8062" t="s">
        <v>243</v>
      </c>
      <c r="F8062" t="s">
        <v>208</v>
      </c>
      <c r="G8062" t="s">
        <v>244</v>
      </c>
      <c r="H8062" t="s">
        <v>245</v>
      </c>
      <c r="I8062" s="1">
        <v>42758</v>
      </c>
      <c r="J8062">
        <v>2017</v>
      </c>
      <c r="K8062" t="s">
        <v>41</v>
      </c>
      <c r="L8062" t="s">
        <v>42</v>
      </c>
      <c r="O8062">
        <f>STANDARDIZE(N8062,$N$8,$N$9)</f>
        <v>-0.63458263846785445</v>
      </c>
      <c r="P8062">
        <f>ABS($J$3-O8062)</f>
        <v>0.1072164146909641</v>
      </c>
      <c r="Q8062">
        <f>ABS($J$4-O8062)</f>
        <v>2.8233655868620535</v>
      </c>
      <c r="R8062">
        <f>ABS($J$5-O8062)</f>
        <v>0.48247386610933829</v>
      </c>
      <c r="S8062">
        <f>ABS($J$6-O8062)</f>
        <v>1.0721641469096406</v>
      </c>
      <c r="T8062">
        <f>MIN(P8062:S8062)</f>
        <v>0.1072164146909641</v>
      </c>
      <c r="U8062">
        <f>MATCH(T8062,P8062:S8062, 0)</f>
        <v>1</v>
      </c>
    </row>
    <row r="8063" spans="1:21" x14ac:dyDescent="0.35">
      <c r="A8063">
        <v>1</v>
      </c>
      <c r="B8063">
        <v>8052</v>
      </c>
      <c r="C8063" t="s">
        <v>404</v>
      </c>
      <c r="D8063" t="s">
        <v>405</v>
      </c>
      <c r="E8063" t="s">
        <v>131</v>
      </c>
      <c r="F8063" t="s">
        <v>132</v>
      </c>
      <c r="G8063" t="s">
        <v>133</v>
      </c>
      <c r="H8063" t="s">
        <v>134</v>
      </c>
      <c r="I8063" s="1">
        <v>42758</v>
      </c>
      <c r="J8063">
        <v>2017</v>
      </c>
      <c r="K8063" t="s">
        <v>331</v>
      </c>
      <c r="L8063" t="s">
        <v>332</v>
      </c>
      <c r="M8063" s="1">
        <v>42761</v>
      </c>
      <c r="N8063">
        <v>3</v>
      </c>
      <c r="O8063">
        <f>STANDARDIZE(N8063,$N$8,$N$9)</f>
        <v>-0.58097443112237235</v>
      </c>
      <c r="P8063">
        <f>ABS($J$3-O8063)</f>
        <v>5.3608207345481995E-2</v>
      </c>
      <c r="Q8063">
        <f>ABS($J$4-O8063)</f>
        <v>2.7697573795165713</v>
      </c>
      <c r="R8063">
        <f>ABS($J$5-O8063)</f>
        <v>0.42886565876385618</v>
      </c>
      <c r="S8063">
        <f>ABS($J$6-O8063)</f>
        <v>1.0185559395641586</v>
      </c>
      <c r="T8063">
        <f>MIN(P8063:S8063)</f>
        <v>5.3608207345481995E-2</v>
      </c>
      <c r="U8063">
        <f>MATCH(T8063,P8063:S8063, 0)</f>
        <v>1</v>
      </c>
    </row>
    <row r="8064" spans="1:21" x14ac:dyDescent="0.35">
      <c r="A8064">
        <v>1</v>
      </c>
      <c r="B8064">
        <v>8053</v>
      </c>
      <c r="C8064" t="s">
        <v>112</v>
      </c>
      <c r="D8064" t="s">
        <v>113</v>
      </c>
      <c r="E8064" t="s">
        <v>243</v>
      </c>
      <c r="F8064" t="s">
        <v>208</v>
      </c>
      <c r="G8064" t="s">
        <v>244</v>
      </c>
      <c r="H8064" t="s">
        <v>245</v>
      </c>
      <c r="I8064" s="1">
        <v>42758</v>
      </c>
      <c r="J8064">
        <v>2017</v>
      </c>
      <c r="K8064" t="s">
        <v>77</v>
      </c>
      <c r="L8064" t="s">
        <v>78</v>
      </c>
      <c r="M8064" s="1">
        <v>42764</v>
      </c>
      <c r="N8064">
        <v>6</v>
      </c>
      <c r="O8064">
        <f>STANDARDIZE(N8064,$N$8,$N$9)</f>
        <v>-0.52736622377689035</v>
      </c>
      <c r="P8064">
        <f>ABS($J$3-O8064)</f>
        <v>0</v>
      </c>
      <c r="Q8064">
        <f>ABS($J$4-O8064)</f>
        <v>2.7161491721710895</v>
      </c>
      <c r="R8064">
        <f>ABS($J$5-O8064)</f>
        <v>0.37525745141837419</v>
      </c>
      <c r="S8064">
        <f>ABS($J$6-O8064)</f>
        <v>0.96494773221867647</v>
      </c>
      <c r="T8064">
        <f>MIN(P8064:S8064)</f>
        <v>0</v>
      </c>
      <c r="U8064">
        <f>MATCH(T8064,P8064:S8064, 0)</f>
        <v>1</v>
      </c>
    </row>
    <row r="8065" spans="1:21" x14ac:dyDescent="0.35">
      <c r="A8065">
        <v>3</v>
      </c>
      <c r="B8065">
        <v>8054</v>
      </c>
      <c r="C8065" t="s">
        <v>445</v>
      </c>
      <c r="D8065" t="s">
        <v>446</v>
      </c>
      <c r="E8065" t="s">
        <v>90</v>
      </c>
      <c r="F8065" t="s">
        <v>91</v>
      </c>
      <c r="G8065" t="s">
        <v>377</v>
      </c>
      <c r="H8065" t="s">
        <v>378</v>
      </c>
      <c r="I8065" s="1">
        <v>42758</v>
      </c>
      <c r="J8065">
        <v>2017</v>
      </c>
      <c r="K8065" t="s">
        <v>227</v>
      </c>
      <c r="L8065" t="s">
        <v>228</v>
      </c>
      <c r="M8065" s="1">
        <v>42781</v>
      </c>
      <c r="N8065">
        <v>23</v>
      </c>
      <c r="O8065">
        <f>STANDARDIZE(N8065,$N$8,$N$9)</f>
        <v>-0.22358638215249221</v>
      </c>
      <c r="P8065">
        <f>ABS($J$3-O8065)</f>
        <v>0.30377984162439814</v>
      </c>
      <c r="Q8065">
        <f>ABS($J$4-O8065)</f>
        <v>2.4123693305466913</v>
      </c>
      <c r="R8065">
        <f>ABS($J$5-O8065)</f>
        <v>7.1477609793976049E-2</v>
      </c>
      <c r="S8065">
        <f>ABS($J$6-O8065)</f>
        <v>0.66116789059427838</v>
      </c>
      <c r="T8065">
        <f>MIN(P8065:S8065)</f>
        <v>7.1477609793976049E-2</v>
      </c>
      <c r="U8065">
        <f>MATCH(T8065,P8065:S8065, 0)</f>
        <v>3</v>
      </c>
    </row>
    <row r="8066" spans="1:21" x14ac:dyDescent="0.35">
      <c r="A8066">
        <v>3</v>
      </c>
      <c r="B8066">
        <v>8055</v>
      </c>
      <c r="C8066" t="s">
        <v>14</v>
      </c>
      <c r="D8066" t="s">
        <v>15</v>
      </c>
      <c r="E8066" t="s">
        <v>79</v>
      </c>
      <c r="F8066" t="s">
        <v>35</v>
      </c>
      <c r="G8066" t="s">
        <v>80</v>
      </c>
      <c r="H8066" t="s">
        <v>81</v>
      </c>
      <c r="I8066" s="1">
        <v>42758</v>
      </c>
      <c r="J8066">
        <v>2017</v>
      </c>
      <c r="K8066" t="s">
        <v>77</v>
      </c>
      <c r="L8066" t="s">
        <v>78</v>
      </c>
      <c r="M8066" s="1">
        <v>42787</v>
      </c>
      <c r="N8066">
        <v>29</v>
      </c>
      <c r="O8066">
        <f>STANDARDIZE(N8066,$N$8,$N$9)</f>
        <v>-0.11636996746152814</v>
      </c>
      <c r="P8066">
        <f>ABS($J$3-O8066)</f>
        <v>0.41099625631536219</v>
      </c>
      <c r="Q8066">
        <f>ABS($J$4-O8066)</f>
        <v>2.3051529158557269</v>
      </c>
      <c r="R8066">
        <f>ABS($J$5-O8066)</f>
        <v>3.5738804896988025E-2</v>
      </c>
      <c r="S8066">
        <f>ABS($J$6-O8066)</f>
        <v>0.55395147590331428</v>
      </c>
      <c r="T8066">
        <f>MIN(P8066:S8066)</f>
        <v>3.5738804896988025E-2</v>
      </c>
      <c r="U8066">
        <f>MATCH(T8066,P8066:S8066, 0)</f>
        <v>3</v>
      </c>
    </row>
    <row r="8067" spans="1:21" x14ac:dyDescent="0.35">
      <c r="A8067">
        <v>3</v>
      </c>
      <c r="B8067">
        <v>8056</v>
      </c>
      <c r="C8067" t="s">
        <v>14</v>
      </c>
      <c r="D8067" t="s">
        <v>15</v>
      </c>
      <c r="E8067" t="s">
        <v>79</v>
      </c>
      <c r="F8067" t="s">
        <v>35</v>
      </c>
      <c r="G8067" t="s">
        <v>80</v>
      </c>
      <c r="H8067" t="s">
        <v>81</v>
      </c>
      <c r="I8067" s="1">
        <v>42758</v>
      </c>
      <c r="J8067">
        <v>2017</v>
      </c>
      <c r="K8067" t="s">
        <v>77</v>
      </c>
      <c r="L8067" t="s">
        <v>78</v>
      </c>
      <c r="M8067" s="1">
        <v>42787</v>
      </c>
      <c r="N8067">
        <v>29</v>
      </c>
      <c r="O8067">
        <f>STANDARDIZE(N8067,$N$8,$N$9)</f>
        <v>-0.11636996746152814</v>
      </c>
      <c r="P8067">
        <f>ABS($J$3-O8067)</f>
        <v>0.41099625631536219</v>
      </c>
      <c r="Q8067">
        <f>ABS($J$4-O8067)</f>
        <v>2.3051529158557269</v>
      </c>
      <c r="R8067">
        <f>ABS($J$5-O8067)</f>
        <v>3.5738804896988025E-2</v>
      </c>
      <c r="S8067">
        <f>ABS($J$6-O8067)</f>
        <v>0.55395147590331428</v>
      </c>
      <c r="T8067">
        <f>MIN(P8067:S8067)</f>
        <v>3.5738804896988025E-2</v>
      </c>
      <c r="U8067">
        <f>MATCH(T8067,P8067:S8067, 0)</f>
        <v>3</v>
      </c>
    </row>
    <row r="8068" spans="1:21" x14ac:dyDescent="0.35">
      <c r="A8068">
        <v>3</v>
      </c>
      <c r="B8068">
        <v>8057</v>
      </c>
      <c r="C8068" t="s">
        <v>82</v>
      </c>
      <c r="D8068" t="s">
        <v>83</v>
      </c>
      <c r="E8068" t="s">
        <v>84</v>
      </c>
      <c r="F8068" t="s">
        <v>85</v>
      </c>
      <c r="G8068" t="s">
        <v>86</v>
      </c>
      <c r="H8068" t="s">
        <v>87</v>
      </c>
      <c r="I8068" s="1">
        <v>42758</v>
      </c>
      <c r="J8068">
        <v>2017</v>
      </c>
      <c r="K8068" t="s">
        <v>41</v>
      </c>
      <c r="L8068" t="s">
        <v>42</v>
      </c>
      <c r="M8068" s="1">
        <v>42793</v>
      </c>
      <c r="N8068">
        <v>35</v>
      </c>
      <c r="O8068">
        <f>STANDARDIZE(N8068,$N$8,$N$9)</f>
        <v>-9.1535527705640905E-3</v>
      </c>
      <c r="P8068">
        <f>ABS($J$3-O8068)</f>
        <v>0.51821267100632629</v>
      </c>
      <c r="Q8068">
        <f>ABS($J$4-O8068)</f>
        <v>2.1979365011647629</v>
      </c>
      <c r="R8068">
        <f>ABS($J$5-O8068)</f>
        <v>0.14295521958795207</v>
      </c>
      <c r="S8068">
        <f>ABS($J$6-O8068)</f>
        <v>0.44673506121235018</v>
      </c>
      <c r="T8068">
        <f>MIN(P8068:S8068)</f>
        <v>0.14295521958795207</v>
      </c>
      <c r="U8068">
        <f>MATCH(T8068,P8068:S8068, 0)</f>
        <v>3</v>
      </c>
    </row>
    <row r="8069" spans="1:21" x14ac:dyDescent="0.35">
      <c r="A8069">
        <v>1</v>
      </c>
      <c r="B8069">
        <v>8058</v>
      </c>
      <c r="C8069" t="s">
        <v>14</v>
      </c>
      <c r="D8069" t="s">
        <v>15</v>
      </c>
      <c r="E8069" t="s">
        <v>79</v>
      </c>
      <c r="F8069" t="s">
        <v>35</v>
      </c>
      <c r="G8069" t="s">
        <v>80</v>
      </c>
      <c r="H8069" t="s">
        <v>81</v>
      </c>
      <c r="I8069" s="1">
        <v>42759</v>
      </c>
      <c r="J8069">
        <v>2017</v>
      </c>
      <c r="K8069" t="s">
        <v>41</v>
      </c>
      <c r="L8069" t="s">
        <v>42</v>
      </c>
      <c r="M8069" s="1">
        <v>42761</v>
      </c>
      <c r="N8069">
        <v>2</v>
      </c>
      <c r="O8069">
        <f>STANDARDIZE(N8069,$N$8,$N$9)</f>
        <v>-0.59884383357086635</v>
      </c>
      <c r="P8069">
        <f>ABS($J$3-O8069)</f>
        <v>7.1477609793975994E-2</v>
      </c>
      <c r="Q8069">
        <f>ABS($J$4-O8069)</f>
        <v>2.7876267819650655</v>
      </c>
      <c r="R8069">
        <f>ABS($J$5-O8069)</f>
        <v>0.44673506121235018</v>
      </c>
      <c r="S8069">
        <f>ABS($J$6-O8069)</f>
        <v>1.0364253420126524</v>
      </c>
      <c r="T8069">
        <f>MIN(P8069:S8069)</f>
        <v>7.1477609793975994E-2</v>
      </c>
      <c r="U8069">
        <f>MATCH(T8069,P8069:S8069, 0)</f>
        <v>1</v>
      </c>
    </row>
    <row r="8070" spans="1:21" x14ac:dyDescent="0.35">
      <c r="A8070">
        <v>1</v>
      </c>
      <c r="B8070">
        <v>8059</v>
      </c>
      <c r="C8070" t="s">
        <v>67</v>
      </c>
      <c r="D8070" t="s">
        <v>68</v>
      </c>
      <c r="E8070" t="s">
        <v>84</v>
      </c>
      <c r="F8070" t="s">
        <v>85</v>
      </c>
      <c r="G8070" t="s">
        <v>333</v>
      </c>
      <c r="H8070" t="s">
        <v>334</v>
      </c>
      <c r="I8070" s="1">
        <v>42759</v>
      </c>
      <c r="J8070">
        <v>2017</v>
      </c>
      <c r="K8070" t="s">
        <v>176</v>
      </c>
      <c r="L8070" t="s">
        <v>177</v>
      </c>
      <c r="M8070" s="1">
        <v>42762</v>
      </c>
      <c r="N8070">
        <v>3</v>
      </c>
      <c r="O8070">
        <f>STANDARDIZE(N8070,$N$8,$N$9)</f>
        <v>-0.58097443112237235</v>
      </c>
      <c r="P8070">
        <f>ABS($J$3-O8070)</f>
        <v>5.3608207345481995E-2</v>
      </c>
      <c r="Q8070">
        <f>ABS($J$4-O8070)</f>
        <v>2.7697573795165713</v>
      </c>
      <c r="R8070">
        <f>ABS($J$5-O8070)</f>
        <v>0.42886565876385618</v>
      </c>
      <c r="S8070">
        <f>ABS($J$6-O8070)</f>
        <v>1.0185559395641586</v>
      </c>
      <c r="T8070">
        <f>MIN(P8070:S8070)</f>
        <v>5.3608207345481995E-2</v>
      </c>
      <c r="U8070">
        <f>MATCH(T8070,P8070:S8070, 0)</f>
        <v>1</v>
      </c>
    </row>
    <row r="8071" spans="1:21" x14ac:dyDescent="0.35">
      <c r="A8071">
        <v>1</v>
      </c>
      <c r="B8071">
        <v>8060</v>
      </c>
      <c r="C8071" t="s">
        <v>406</v>
      </c>
      <c r="D8071" t="s">
        <v>407</v>
      </c>
      <c r="E8071" t="s">
        <v>243</v>
      </c>
      <c r="F8071" t="s">
        <v>208</v>
      </c>
      <c r="G8071" t="s">
        <v>244</v>
      </c>
      <c r="H8071" t="s">
        <v>245</v>
      </c>
      <c r="I8071" s="1">
        <v>42759</v>
      </c>
      <c r="J8071">
        <v>2017</v>
      </c>
      <c r="K8071" t="s">
        <v>77</v>
      </c>
      <c r="L8071" t="s">
        <v>78</v>
      </c>
      <c r="M8071" s="1">
        <v>42768</v>
      </c>
      <c r="N8071">
        <v>9</v>
      </c>
      <c r="O8071">
        <f>STANDARDIZE(N8071,$N$8,$N$9)</f>
        <v>-0.4737580164314083</v>
      </c>
      <c r="P8071">
        <f>ABS($J$3-O8071)</f>
        <v>5.3608207345482051E-2</v>
      </c>
      <c r="Q8071">
        <f>ABS($J$4-O8071)</f>
        <v>2.6625409648256073</v>
      </c>
      <c r="R8071">
        <f>ABS($J$5-O8071)</f>
        <v>0.32164924407289214</v>
      </c>
      <c r="S8071">
        <f>ABS($J$6-O8071)</f>
        <v>0.91133952487319436</v>
      </c>
      <c r="T8071">
        <f>MIN(P8071:S8071)</f>
        <v>5.3608207345482051E-2</v>
      </c>
      <c r="U8071">
        <f>MATCH(T8071,P8071:S8071, 0)</f>
        <v>1</v>
      </c>
    </row>
    <row r="8072" spans="1:21" x14ac:dyDescent="0.35">
      <c r="A8072">
        <v>1</v>
      </c>
      <c r="B8072">
        <v>8061</v>
      </c>
      <c r="C8072" t="s">
        <v>30</v>
      </c>
      <c r="D8072" t="s">
        <v>31</v>
      </c>
      <c r="E8072" t="s">
        <v>121</v>
      </c>
      <c r="F8072" t="s">
        <v>122</v>
      </c>
      <c r="G8072" t="s">
        <v>161</v>
      </c>
      <c r="H8072" t="s">
        <v>162</v>
      </c>
      <c r="I8072" s="1">
        <v>42759</v>
      </c>
      <c r="J8072">
        <v>2017</v>
      </c>
      <c r="K8072" t="s">
        <v>77</v>
      </c>
      <c r="L8072" t="s">
        <v>78</v>
      </c>
      <c r="M8072" s="1">
        <v>42980</v>
      </c>
      <c r="N8072">
        <v>16</v>
      </c>
      <c r="O8072">
        <f>STANDARDIZE(N8072,$N$8,$N$9)</f>
        <v>-0.34867219929195026</v>
      </c>
      <c r="P8072">
        <f>ABS($J$3-O8072)</f>
        <v>0.17869402448494009</v>
      </c>
      <c r="Q8072">
        <f>ABS($J$4-O8072)</f>
        <v>2.5374551476861491</v>
      </c>
      <c r="R8072">
        <f>ABS($J$5-O8072)</f>
        <v>0.19656342693343409</v>
      </c>
      <c r="S8072">
        <f>ABS($J$6-O8072)</f>
        <v>0.78625370773373637</v>
      </c>
      <c r="T8072">
        <f>MIN(P8072:S8072)</f>
        <v>0.17869402448494009</v>
      </c>
      <c r="U8072">
        <f>MATCH(T8072,P8072:S8072, 0)</f>
        <v>1</v>
      </c>
    </row>
    <row r="8073" spans="1:21" x14ac:dyDescent="0.35">
      <c r="A8073">
        <v>3</v>
      </c>
      <c r="B8073">
        <v>8062</v>
      </c>
      <c r="C8073" t="s">
        <v>108</v>
      </c>
      <c r="D8073" t="s">
        <v>109</v>
      </c>
      <c r="E8073" t="s">
        <v>121</v>
      </c>
      <c r="F8073" t="s">
        <v>122</v>
      </c>
      <c r="G8073" t="s">
        <v>161</v>
      </c>
      <c r="H8073" t="s">
        <v>162</v>
      </c>
      <c r="I8073" s="1">
        <v>42759</v>
      </c>
      <c r="J8073">
        <v>2017</v>
      </c>
      <c r="K8073" t="s">
        <v>77</v>
      </c>
      <c r="L8073" t="s">
        <v>78</v>
      </c>
      <c r="M8073" s="1">
        <v>43010</v>
      </c>
      <c r="N8073">
        <v>17</v>
      </c>
      <c r="O8073">
        <f>STANDARDIZE(N8073,$N$8,$N$9)</f>
        <v>-0.33080279684345626</v>
      </c>
      <c r="P8073">
        <f>ABS($J$3-O8073)</f>
        <v>0.19656342693343409</v>
      </c>
      <c r="Q8073">
        <f>ABS($J$4-O8073)</f>
        <v>2.5195857452376553</v>
      </c>
      <c r="R8073">
        <f>ABS($J$5-O8073)</f>
        <v>0.17869402448494009</v>
      </c>
      <c r="S8073">
        <f>ABS($J$6-O8073)</f>
        <v>0.76838430528524237</v>
      </c>
      <c r="T8073">
        <f>MIN(P8073:S8073)</f>
        <v>0.17869402448494009</v>
      </c>
      <c r="U8073">
        <f>MATCH(T8073,P8073:S8073, 0)</f>
        <v>3</v>
      </c>
    </row>
    <row r="8074" spans="1:21" x14ac:dyDescent="0.35">
      <c r="A8074">
        <v>3</v>
      </c>
      <c r="B8074">
        <v>8063</v>
      </c>
      <c r="C8074" t="s">
        <v>172</v>
      </c>
      <c r="D8074" t="s">
        <v>173</v>
      </c>
      <c r="E8074" t="s">
        <v>163</v>
      </c>
      <c r="F8074" t="s">
        <v>59</v>
      </c>
      <c r="G8074" t="s">
        <v>164</v>
      </c>
      <c r="H8074" t="s">
        <v>165</v>
      </c>
      <c r="I8074" s="1">
        <v>42759</v>
      </c>
      <c r="J8074">
        <v>2017</v>
      </c>
      <c r="K8074" t="s">
        <v>41</v>
      </c>
      <c r="L8074" t="s">
        <v>42</v>
      </c>
      <c r="M8074" s="1">
        <v>43041</v>
      </c>
      <c r="N8074">
        <v>18</v>
      </c>
      <c r="O8074">
        <f>STANDARDIZE(N8074,$N$8,$N$9)</f>
        <v>-0.31293339439496226</v>
      </c>
      <c r="P8074">
        <f>ABS($J$3-O8074)</f>
        <v>0.21443282938192809</v>
      </c>
      <c r="Q8074">
        <f>ABS($J$4-O8074)</f>
        <v>2.5017163427891611</v>
      </c>
      <c r="R8074">
        <f>ABS($J$5-O8074)</f>
        <v>0.1608246220364461</v>
      </c>
      <c r="S8074">
        <f>ABS($J$6-O8074)</f>
        <v>0.75051490283674838</v>
      </c>
      <c r="T8074">
        <f>MIN(P8074:S8074)</f>
        <v>0.1608246220364461</v>
      </c>
      <c r="U8074">
        <f>MATCH(T8074,P8074:S8074, 0)</f>
        <v>3</v>
      </c>
    </row>
    <row r="8075" spans="1:21" x14ac:dyDescent="0.35">
      <c r="A8075">
        <v>3</v>
      </c>
      <c r="B8075">
        <v>8064</v>
      </c>
      <c r="C8075" t="s">
        <v>67</v>
      </c>
      <c r="D8075" t="s">
        <v>68</v>
      </c>
      <c r="E8075" t="s">
        <v>163</v>
      </c>
      <c r="F8075" t="s">
        <v>59</v>
      </c>
      <c r="G8075" t="s">
        <v>164</v>
      </c>
      <c r="H8075" t="s">
        <v>165</v>
      </c>
      <c r="I8075" s="1">
        <v>42759</v>
      </c>
      <c r="J8075">
        <v>2017</v>
      </c>
      <c r="K8075" t="s">
        <v>176</v>
      </c>
      <c r="L8075" t="s">
        <v>177</v>
      </c>
      <c r="M8075" s="1">
        <v>42783</v>
      </c>
      <c r="N8075">
        <v>24</v>
      </c>
      <c r="O8075">
        <f>STANDARDIZE(N8075,$N$8,$N$9)</f>
        <v>-0.20571697970399819</v>
      </c>
      <c r="P8075">
        <f>ABS($J$3-O8075)</f>
        <v>0.32164924407289219</v>
      </c>
      <c r="Q8075">
        <f>ABS($J$4-O8075)</f>
        <v>2.3944999280981971</v>
      </c>
      <c r="R8075">
        <f>ABS($J$5-O8075)</f>
        <v>5.3608207345482023E-2</v>
      </c>
      <c r="S8075">
        <f>ABS($J$6-O8075)</f>
        <v>0.64329848814578428</v>
      </c>
      <c r="T8075">
        <f>MIN(P8075:S8075)</f>
        <v>5.3608207345482023E-2</v>
      </c>
      <c r="U8075">
        <f>MATCH(T8075,P8075:S8075, 0)</f>
        <v>3</v>
      </c>
    </row>
    <row r="8076" spans="1:21" x14ac:dyDescent="0.35">
      <c r="A8076">
        <v>1</v>
      </c>
      <c r="B8076">
        <v>8065</v>
      </c>
      <c r="C8076" t="s">
        <v>82</v>
      </c>
      <c r="D8076" t="s">
        <v>83</v>
      </c>
      <c r="E8076" t="s">
        <v>16</v>
      </c>
      <c r="F8076" t="s">
        <v>17</v>
      </c>
      <c r="G8076" t="s">
        <v>344</v>
      </c>
      <c r="H8076" t="s">
        <v>345</v>
      </c>
      <c r="I8076" s="1">
        <v>42760</v>
      </c>
      <c r="J8076">
        <v>2017</v>
      </c>
      <c r="K8076" t="s">
        <v>577</v>
      </c>
      <c r="L8076" t="s">
        <v>578</v>
      </c>
      <c r="M8076" s="1">
        <v>42764</v>
      </c>
      <c r="N8076">
        <v>4</v>
      </c>
      <c r="O8076">
        <f>STANDARDIZE(N8076,$N$8,$N$9)</f>
        <v>-0.56310502867387835</v>
      </c>
      <c r="P8076">
        <f>ABS($J$3-O8076)</f>
        <v>3.5738804896987997E-2</v>
      </c>
      <c r="Q8076">
        <f>ABS($J$4-O8076)</f>
        <v>2.7518879770680771</v>
      </c>
      <c r="R8076">
        <f>ABS($J$5-O8076)</f>
        <v>0.41099625631536219</v>
      </c>
      <c r="S8076">
        <f>ABS($J$6-O8076)</f>
        <v>1.0006865371156644</v>
      </c>
      <c r="T8076">
        <f>MIN(P8076:S8076)</f>
        <v>3.5738804896987997E-2</v>
      </c>
      <c r="U8076">
        <f>MATCH(T8076,P8076:S8076, 0)</f>
        <v>1</v>
      </c>
    </row>
    <row r="8077" spans="1:21" x14ac:dyDescent="0.35">
      <c r="A8077">
        <v>1</v>
      </c>
      <c r="B8077">
        <v>8066</v>
      </c>
      <c r="C8077" t="s">
        <v>14</v>
      </c>
      <c r="D8077" t="s">
        <v>15</v>
      </c>
      <c r="E8077" t="s">
        <v>196</v>
      </c>
      <c r="F8077" t="s">
        <v>197</v>
      </c>
      <c r="G8077" t="s">
        <v>198</v>
      </c>
      <c r="H8077" t="s">
        <v>199</v>
      </c>
      <c r="I8077" s="1">
        <v>42760</v>
      </c>
      <c r="J8077">
        <v>2017</v>
      </c>
      <c r="K8077" t="s">
        <v>41</v>
      </c>
      <c r="L8077" t="s">
        <v>42</v>
      </c>
      <c r="M8077" s="1">
        <v>42765</v>
      </c>
      <c r="N8077">
        <v>5</v>
      </c>
      <c r="O8077">
        <f>STANDARDIZE(N8077,$N$8,$N$9)</f>
        <v>-0.54523562622538435</v>
      </c>
      <c r="P8077">
        <f>ABS($J$3-O8077)</f>
        <v>1.7869402448493998E-2</v>
      </c>
      <c r="Q8077">
        <f>ABS($J$4-O8077)</f>
        <v>2.7340185746195833</v>
      </c>
      <c r="R8077">
        <f>ABS($J$5-O8077)</f>
        <v>0.39312685386686819</v>
      </c>
      <c r="S8077">
        <f>ABS($J$6-O8077)</f>
        <v>0.98281713466717047</v>
      </c>
      <c r="T8077">
        <f>MIN(P8077:S8077)</f>
        <v>1.7869402448493998E-2</v>
      </c>
      <c r="U8077">
        <f>MATCH(T8077,P8077:S8077, 0)</f>
        <v>1</v>
      </c>
    </row>
    <row r="8078" spans="1:21" x14ac:dyDescent="0.35">
      <c r="A8078">
        <v>3</v>
      </c>
      <c r="B8078">
        <v>8067</v>
      </c>
      <c r="C8078" t="s">
        <v>67</v>
      </c>
      <c r="D8078" t="s">
        <v>68</v>
      </c>
      <c r="E8078" t="s">
        <v>149</v>
      </c>
      <c r="F8078" t="s">
        <v>150</v>
      </c>
      <c r="G8078" t="s">
        <v>215</v>
      </c>
      <c r="H8078" t="s">
        <v>216</v>
      </c>
      <c r="I8078" s="1">
        <v>42760</v>
      </c>
      <c r="J8078">
        <v>2017</v>
      </c>
      <c r="K8078" t="s">
        <v>77</v>
      </c>
      <c r="L8078" t="s">
        <v>78</v>
      </c>
      <c r="M8078" s="1">
        <v>42781</v>
      </c>
      <c r="N8078">
        <v>21</v>
      </c>
      <c r="O8078">
        <f>STANDARDIZE(N8078,$N$8,$N$9)</f>
        <v>-0.25932518704948021</v>
      </c>
      <c r="P8078">
        <f>ABS($J$3-O8078)</f>
        <v>0.26804103672741014</v>
      </c>
      <c r="Q8078">
        <f>ABS($J$4-O8078)</f>
        <v>2.4481081354436793</v>
      </c>
      <c r="R8078">
        <f>ABS($J$5-O8078)</f>
        <v>0.10721641469096405</v>
      </c>
      <c r="S8078">
        <f>ABS($J$6-O8078)</f>
        <v>0.69690669549126638</v>
      </c>
      <c r="T8078">
        <f>MIN(P8078:S8078)</f>
        <v>0.10721641469096405</v>
      </c>
      <c r="U8078">
        <f>MATCH(T8078,P8078:S8078, 0)</f>
        <v>3</v>
      </c>
    </row>
    <row r="8079" spans="1:21" x14ac:dyDescent="0.35">
      <c r="A8079">
        <v>1</v>
      </c>
      <c r="B8079">
        <v>8068</v>
      </c>
      <c r="C8079" t="s">
        <v>14</v>
      </c>
      <c r="D8079" t="s">
        <v>15</v>
      </c>
      <c r="E8079" t="s">
        <v>58</v>
      </c>
      <c r="F8079" t="s">
        <v>59</v>
      </c>
      <c r="G8079" t="s">
        <v>60</v>
      </c>
      <c r="H8079" t="s">
        <v>61</v>
      </c>
      <c r="I8079" s="1">
        <v>42761</v>
      </c>
      <c r="J8079">
        <v>2017</v>
      </c>
      <c r="K8079" t="s">
        <v>41</v>
      </c>
      <c r="L8079" t="s">
        <v>42</v>
      </c>
      <c r="O8079">
        <f>STANDARDIZE(N8079,$N$8,$N$9)</f>
        <v>-0.63458263846785445</v>
      </c>
      <c r="P8079">
        <f>ABS($J$3-O8079)</f>
        <v>0.1072164146909641</v>
      </c>
      <c r="Q8079">
        <f>ABS($J$4-O8079)</f>
        <v>2.8233655868620535</v>
      </c>
      <c r="R8079">
        <f>ABS($J$5-O8079)</f>
        <v>0.48247386610933829</v>
      </c>
      <c r="S8079">
        <f>ABS($J$6-O8079)</f>
        <v>1.0721641469096406</v>
      </c>
      <c r="T8079">
        <f>MIN(P8079:S8079)</f>
        <v>0.1072164146909641</v>
      </c>
      <c r="U8079">
        <f>MATCH(T8079,P8079:S8079, 0)</f>
        <v>1</v>
      </c>
    </row>
    <row r="8080" spans="1:21" x14ac:dyDescent="0.35">
      <c r="A8080">
        <v>1</v>
      </c>
      <c r="B8080">
        <v>8069</v>
      </c>
      <c r="C8080" t="s">
        <v>14</v>
      </c>
      <c r="D8080" t="s">
        <v>15</v>
      </c>
      <c r="E8080" t="s">
        <v>79</v>
      </c>
      <c r="F8080" t="s">
        <v>35</v>
      </c>
      <c r="G8080" t="s">
        <v>80</v>
      </c>
      <c r="H8080" t="s">
        <v>81</v>
      </c>
      <c r="I8080" s="1">
        <v>42761</v>
      </c>
      <c r="J8080">
        <v>2017</v>
      </c>
      <c r="K8080" t="s">
        <v>28</v>
      </c>
      <c r="L8080" t="s">
        <v>29</v>
      </c>
      <c r="O8080">
        <f>STANDARDIZE(N8080,$N$8,$N$9)</f>
        <v>-0.63458263846785445</v>
      </c>
      <c r="P8080">
        <f>ABS($J$3-O8080)</f>
        <v>0.1072164146909641</v>
      </c>
      <c r="Q8080">
        <f>ABS($J$4-O8080)</f>
        <v>2.8233655868620535</v>
      </c>
      <c r="R8080">
        <f>ABS($J$5-O8080)</f>
        <v>0.48247386610933829</v>
      </c>
      <c r="S8080">
        <f>ABS($J$6-O8080)</f>
        <v>1.0721641469096406</v>
      </c>
      <c r="T8080">
        <f>MIN(P8080:S8080)</f>
        <v>0.1072164146909641</v>
      </c>
      <c r="U8080">
        <f>MATCH(T8080,P8080:S8080, 0)</f>
        <v>1</v>
      </c>
    </row>
    <row r="8081" spans="1:21" x14ac:dyDescent="0.35">
      <c r="A8081">
        <v>3</v>
      </c>
      <c r="B8081">
        <v>8070</v>
      </c>
      <c r="C8081" t="s">
        <v>67</v>
      </c>
      <c r="D8081" t="s">
        <v>68</v>
      </c>
      <c r="E8081" t="s">
        <v>73</v>
      </c>
      <c r="F8081" t="s">
        <v>74</v>
      </c>
      <c r="G8081" t="s">
        <v>114</v>
      </c>
      <c r="H8081" t="s">
        <v>115</v>
      </c>
      <c r="I8081" s="1">
        <v>42761</v>
      </c>
      <c r="J8081">
        <v>2017</v>
      </c>
      <c r="K8081" t="s">
        <v>69</v>
      </c>
      <c r="L8081" t="s">
        <v>70</v>
      </c>
      <c r="M8081" s="1">
        <v>42782</v>
      </c>
      <c r="N8081">
        <v>21</v>
      </c>
      <c r="O8081">
        <f>STANDARDIZE(N8081,$N$8,$N$9)</f>
        <v>-0.25932518704948021</v>
      </c>
      <c r="P8081">
        <f>ABS($J$3-O8081)</f>
        <v>0.26804103672741014</v>
      </c>
      <c r="Q8081">
        <f>ABS($J$4-O8081)</f>
        <v>2.4481081354436793</v>
      </c>
      <c r="R8081">
        <f>ABS($J$5-O8081)</f>
        <v>0.10721641469096405</v>
      </c>
      <c r="S8081">
        <f>ABS($J$6-O8081)</f>
        <v>0.69690669549126638</v>
      </c>
      <c r="T8081">
        <f>MIN(P8081:S8081)</f>
        <v>0.10721641469096405</v>
      </c>
      <c r="U8081">
        <f>MATCH(T8081,P8081:S8081, 0)</f>
        <v>3</v>
      </c>
    </row>
    <row r="8082" spans="1:21" x14ac:dyDescent="0.35">
      <c r="A8082">
        <v>3</v>
      </c>
      <c r="B8082">
        <v>8071</v>
      </c>
      <c r="C8082" t="s">
        <v>32</v>
      </c>
      <c r="D8082" t="s">
        <v>33</v>
      </c>
      <c r="E8082" t="s">
        <v>34</v>
      </c>
      <c r="F8082" t="s">
        <v>35</v>
      </c>
      <c r="G8082" t="s">
        <v>36</v>
      </c>
      <c r="H8082" t="s">
        <v>37</v>
      </c>
      <c r="I8082" s="1">
        <v>42761</v>
      </c>
      <c r="J8082">
        <v>2017</v>
      </c>
      <c r="K8082" t="s">
        <v>77</v>
      </c>
      <c r="L8082" t="s">
        <v>78</v>
      </c>
      <c r="M8082" s="1">
        <v>42769</v>
      </c>
      <c r="N8082">
        <v>35</v>
      </c>
      <c r="O8082">
        <f>STANDARDIZE(N8082,$N$8,$N$9)</f>
        <v>-9.1535527705640905E-3</v>
      </c>
      <c r="P8082">
        <f>ABS($J$3-O8082)</f>
        <v>0.51821267100632629</v>
      </c>
      <c r="Q8082">
        <f>ABS($J$4-O8082)</f>
        <v>2.1979365011647629</v>
      </c>
      <c r="R8082">
        <f>ABS($J$5-O8082)</f>
        <v>0.14295521958795207</v>
      </c>
      <c r="S8082">
        <f>ABS($J$6-O8082)</f>
        <v>0.44673506121235018</v>
      </c>
      <c r="T8082">
        <f>MIN(P8082:S8082)</f>
        <v>0.14295521958795207</v>
      </c>
      <c r="U8082">
        <f>MATCH(T8082,P8082:S8082, 0)</f>
        <v>3</v>
      </c>
    </row>
    <row r="8083" spans="1:21" x14ac:dyDescent="0.35">
      <c r="A8083">
        <v>4</v>
      </c>
      <c r="B8083">
        <v>8072</v>
      </c>
      <c r="C8083" t="s">
        <v>14</v>
      </c>
      <c r="D8083" t="s">
        <v>15</v>
      </c>
      <c r="E8083" t="s">
        <v>105</v>
      </c>
      <c r="F8083" t="s">
        <v>59</v>
      </c>
      <c r="G8083" t="s">
        <v>106</v>
      </c>
      <c r="H8083" t="s">
        <v>107</v>
      </c>
      <c r="I8083" s="1">
        <v>42761</v>
      </c>
      <c r="J8083">
        <v>2017</v>
      </c>
      <c r="K8083" t="s">
        <v>69</v>
      </c>
      <c r="L8083" t="s">
        <v>70</v>
      </c>
      <c r="M8083" s="1">
        <v>42810</v>
      </c>
      <c r="N8083">
        <v>49</v>
      </c>
      <c r="O8083">
        <f>STANDARDIZE(N8083,$N$8,$N$9)</f>
        <v>0.24101808150835205</v>
      </c>
      <c r="P8083">
        <f>ABS($J$3-O8083)</f>
        <v>0.76838430528524237</v>
      </c>
      <c r="Q8083">
        <f>ABS($J$4-O8083)</f>
        <v>1.9477648668858469</v>
      </c>
      <c r="R8083">
        <f>ABS($J$5-O8083)</f>
        <v>0.39312685386686819</v>
      </c>
      <c r="S8083">
        <f>ABS($J$6-O8083)</f>
        <v>0.19656342693343407</v>
      </c>
      <c r="T8083">
        <f>MIN(P8083:S8083)</f>
        <v>0.19656342693343407</v>
      </c>
      <c r="U8083">
        <f>MATCH(T8083,P8083:S8083, 0)</f>
        <v>4</v>
      </c>
    </row>
    <row r="8084" spans="1:21" x14ac:dyDescent="0.35">
      <c r="A8084">
        <v>1</v>
      </c>
      <c r="B8084">
        <v>8073</v>
      </c>
      <c r="C8084" t="s">
        <v>14</v>
      </c>
      <c r="D8084" t="s">
        <v>15</v>
      </c>
      <c r="E8084" t="s">
        <v>16</v>
      </c>
      <c r="F8084" t="s">
        <v>17</v>
      </c>
      <c r="G8084" t="s">
        <v>18</v>
      </c>
      <c r="H8084" t="s">
        <v>19</v>
      </c>
      <c r="I8084" s="1">
        <v>42762</v>
      </c>
      <c r="J8084">
        <v>2017</v>
      </c>
      <c r="K8084" t="s">
        <v>41</v>
      </c>
      <c r="L8084" t="s">
        <v>42</v>
      </c>
      <c r="O8084">
        <f>STANDARDIZE(N8084,$N$8,$N$9)</f>
        <v>-0.63458263846785445</v>
      </c>
      <c r="P8084">
        <f>ABS($J$3-O8084)</f>
        <v>0.1072164146909641</v>
      </c>
      <c r="Q8084">
        <f>ABS($J$4-O8084)</f>
        <v>2.8233655868620535</v>
      </c>
      <c r="R8084">
        <f>ABS($J$5-O8084)</f>
        <v>0.48247386610933829</v>
      </c>
      <c r="S8084">
        <f>ABS($J$6-O8084)</f>
        <v>1.0721641469096406</v>
      </c>
      <c r="T8084">
        <f>MIN(P8084:S8084)</f>
        <v>0.1072164146909641</v>
      </c>
      <c r="U8084">
        <f>MATCH(T8084,P8084:S8084, 0)</f>
        <v>1</v>
      </c>
    </row>
    <row r="8085" spans="1:21" x14ac:dyDescent="0.35">
      <c r="A8085">
        <v>1</v>
      </c>
      <c r="B8085">
        <v>8074</v>
      </c>
      <c r="C8085" t="s">
        <v>239</v>
      </c>
      <c r="D8085" t="s">
        <v>240</v>
      </c>
      <c r="E8085" t="s">
        <v>296</v>
      </c>
      <c r="F8085" t="s">
        <v>297</v>
      </c>
      <c r="G8085" t="s">
        <v>298</v>
      </c>
      <c r="H8085" t="s">
        <v>299</v>
      </c>
      <c r="I8085" s="1">
        <v>42762</v>
      </c>
      <c r="J8085">
        <v>2017</v>
      </c>
      <c r="K8085" t="s">
        <v>69</v>
      </c>
      <c r="L8085" t="s">
        <v>70</v>
      </c>
      <c r="O8085">
        <f>STANDARDIZE(N8085,$N$8,$N$9)</f>
        <v>-0.63458263846785445</v>
      </c>
      <c r="P8085">
        <f>ABS($J$3-O8085)</f>
        <v>0.1072164146909641</v>
      </c>
      <c r="Q8085">
        <f>ABS($J$4-O8085)</f>
        <v>2.8233655868620535</v>
      </c>
      <c r="R8085">
        <f>ABS($J$5-O8085)</f>
        <v>0.48247386610933829</v>
      </c>
      <c r="S8085">
        <f>ABS($J$6-O8085)</f>
        <v>1.0721641469096406</v>
      </c>
      <c r="T8085">
        <f>MIN(P8085:S8085)</f>
        <v>0.1072164146909641</v>
      </c>
      <c r="U8085">
        <f>MATCH(T8085,P8085:S8085, 0)</f>
        <v>1</v>
      </c>
    </row>
    <row r="8086" spans="1:21" x14ac:dyDescent="0.35">
      <c r="A8086">
        <v>1</v>
      </c>
      <c r="B8086">
        <v>8075</v>
      </c>
      <c r="C8086" t="s">
        <v>14</v>
      </c>
      <c r="D8086" t="s">
        <v>15</v>
      </c>
      <c r="E8086" t="s">
        <v>16</v>
      </c>
      <c r="F8086" t="s">
        <v>17</v>
      </c>
      <c r="G8086" t="s">
        <v>18</v>
      </c>
      <c r="H8086" t="s">
        <v>19</v>
      </c>
      <c r="I8086" s="1">
        <v>42762</v>
      </c>
      <c r="J8086">
        <v>2017</v>
      </c>
      <c r="K8086" t="s">
        <v>41</v>
      </c>
      <c r="L8086" t="s">
        <v>42</v>
      </c>
      <c r="O8086">
        <f>STANDARDIZE(N8086,$N$8,$N$9)</f>
        <v>-0.63458263846785445</v>
      </c>
      <c r="P8086">
        <f>ABS($J$3-O8086)</f>
        <v>0.1072164146909641</v>
      </c>
      <c r="Q8086">
        <f>ABS($J$4-O8086)</f>
        <v>2.8233655868620535</v>
      </c>
      <c r="R8086">
        <f>ABS($J$5-O8086)</f>
        <v>0.48247386610933829</v>
      </c>
      <c r="S8086">
        <f>ABS($J$6-O8086)</f>
        <v>1.0721641469096406</v>
      </c>
      <c r="T8086">
        <f>MIN(P8086:S8086)</f>
        <v>0.1072164146909641</v>
      </c>
      <c r="U8086">
        <f>MATCH(T8086,P8086:S8086, 0)</f>
        <v>1</v>
      </c>
    </row>
    <row r="8087" spans="1:21" x14ac:dyDescent="0.35">
      <c r="A8087">
        <v>1</v>
      </c>
      <c r="B8087">
        <v>8076</v>
      </c>
      <c r="C8087" t="s">
        <v>406</v>
      </c>
      <c r="D8087" t="s">
        <v>407</v>
      </c>
      <c r="E8087" t="s">
        <v>131</v>
      </c>
      <c r="F8087" t="s">
        <v>132</v>
      </c>
      <c r="G8087" t="s">
        <v>133</v>
      </c>
      <c r="H8087" t="s">
        <v>134</v>
      </c>
      <c r="I8087" s="1">
        <v>42762</v>
      </c>
      <c r="J8087">
        <v>2017</v>
      </c>
      <c r="K8087" t="s">
        <v>577</v>
      </c>
      <c r="L8087" t="s">
        <v>578</v>
      </c>
      <c r="M8087" s="1">
        <v>42762</v>
      </c>
      <c r="N8087">
        <v>0</v>
      </c>
      <c r="O8087">
        <f>STANDARDIZE(N8087,$N$8,$N$9)</f>
        <v>-0.63458263846785445</v>
      </c>
      <c r="P8087">
        <f>ABS($J$3-O8087)</f>
        <v>0.1072164146909641</v>
      </c>
      <c r="Q8087">
        <f>ABS($J$4-O8087)</f>
        <v>2.8233655868620535</v>
      </c>
      <c r="R8087">
        <f>ABS($J$5-O8087)</f>
        <v>0.48247386610933829</v>
      </c>
      <c r="S8087">
        <f>ABS($J$6-O8087)</f>
        <v>1.0721641469096406</v>
      </c>
      <c r="T8087">
        <f>MIN(P8087:S8087)</f>
        <v>0.1072164146909641</v>
      </c>
      <c r="U8087">
        <f>MATCH(T8087,P8087:S8087, 0)</f>
        <v>1</v>
      </c>
    </row>
    <row r="8088" spans="1:21" x14ac:dyDescent="0.35">
      <c r="A8088">
        <v>1</v>
      </c>
      <c r="B8088">
        <v>8077</v>
      </c>
      <c r="C8088" t="s">
        <v>30</v>
      </c>
      <c r="D8088" t="s">
        <v>31</v>
      </c>
      <c r="E8088" t="s">
        <v>79</v>
      </c>
      <c r="F8088" t="s">
        <v>35</v>
      </c>
      <c r="G8088" t="s">
        <v>80</v>
      </c>
      <c r="H8088" t="s">
        <v>81</v>
      </c>
      <c r="I8088" s="1">
        <v>42762</v>
      </c>
      <c r="J8088">
        <v>2017</v>
      </c>
      <c r="K8088" t="s">
        <v>176</v>
      </c>
      <c r="L8088" t="s">
        <v>177</v>
      </c>
      <c r="M8088" s="1">
        <v>42737</v>
      </c>
      <c r="N8088">
        <v>5</v>
      </c>
      <c r="O8088">
        <f>STANDARDIZE(N8088,$N$8,$N$9)</f>
        <v>-0.54523562622538435</v>
      </c>
      <c r="P8088">
        <f>ABS($J$3-O8088)</f>
        <v>1.7869402448493998E-2</v>
      </c>
      <c r="Q8088">
        <f>ABS($J$4-O8088)</f>
        <v>2.7340185746195833</v>
      </c>
      <c r="R8088">
        <f>ABS($J$5-O8088)</f>
        <v>0.39312685386686819</v>
      </c>
      <c r="S8088">
        <f>ABS($J$6-O8088)</f>
        <v>0.98281713466717047</v>
      </c>
      <c r="T8088">
        <f>MIN(P8088:S8088)</f>
        <v>1.7869402448493998E-2</v>
      </c>
      <c r="U8088">
        <f>MATCH(T8088,P8088:S8088, 0)</f>
        <v>1</v>
      </c>
    </row>
    <row r="8089" spans="1:21" x14ac:dyDescent="0.35">
      <c r="A8089">
        <v>1</v>
      </c>
      <c r="B8089">
        <v>8078</v>
      </c>
      <c r="C8089" t="s">
        <v>172</v>
      </c>
      <c r="D8089" t="s">
        <v>173</v>
      </c>
      <c r="E8089" t="s">
        <v>243</v>
      </c>
      <c r="F8089" t="s">
        <v>208</v>
      </c>
      <c r="G8089" t="s">
        <v>244</v>
      </c>
      <c r="H8089" t="s">
        <v>245</v>
      </c>
      <c r="I8089" s="1">
        <v>42762</v>
      </c>
      <c r="J8089">
        <v>2017</v>
      </c>
      <c r="K8089" t="s">
        <v>77</v>
      </c>
      <c r="L8089" t="s">
        <v>78</v>
      </c>
      <c r="M8089" s="1">
        <v>42737</v>
      </c>
      <c r="N8089">
        <v>5</v>
      </c>
      <c r="O8089">
        <f>STANDARDIZE(N8089,$N$8,$N$9)</f>
        <v>-0.54523562622538435</v>
      </c>
      <c r="P8089">
        <f>ABS($J$3-O8089)</f>
        <v>1.7869402448493998E-2</v>
      </c>
      <c r="Q8089">
        <f>ABS($J$4-O8089)</f>
        <v>2.7340185746195833</v>
      </c>
      <c r="R8089">
        <f>ABS($J$5-O8089)</f>
        <v>0.39312685386686819</v>
      </c>
      <c r="S8089">
        <f>ABS($J$6-O8089)</f>
        <v>0.98281713466717047</v>
      </c>
      <c r="T8089">
        <f>MIN(P8089:S8089)</f>
        <v>1.7869402448493998E-2</v>
      </c>
      <c r="U8089">
        <f>MATCH(T8089,P8089:S8089, 0)</f>
        <v>1</v>
      </c>
    </row>
    <row r="8090" spans="1:21" x14ac:dyDescent="0.35">
      <c r="A8090">
        <v>1</v>
      </c>
      <c r="B8090">
        <v>8079</v>
      </c>
      <c r="C8090" t="s">
        <v>119</v>
      </c>
      <c r="D8090" t="s">
        <v>120</v>
      </c>
      <c r="E8090" t="s">
        <v>105</v>
      </c>
      <c r="F8090" t="s">
        <v>59</v>
      </c>
      <c r="G8090" t="s">
        <v>106</v>
      </c>
      <c r="H8090" t="s">
        <v>107</v>
      </c>
      <c r="I8090" s="1">
        <v>42762</v>
      </c>
      <c r="J8090">
        <v>2017</v>
      </c>
      <c r="K8090" t="s">
        <v>41</v>
      </c>
      <c r="L8090" t="s">
        <v>42</v>
      </c>
      <c r="M8090" s="1">
        <v>42796</v>
      </c>
      <c r="N8090">
        <v>7</v>
      </c>
      <c r="O8090">
        <f>STANDARDIZE(N8090,$N$8,$N$9)</f>
        <v>-0.50949682132839635</v>
      </c>
      <c r="P8090">
        <f>ABS($J$3-O8090)</f>
        <v>1.7869402448493998E-2</v>
      </c>
      <c r="Q8090">
        <f>ABS($J$4-O8090)</f>
        <v>2.6982797697225953</v>
      </c>
      <c r="R8090">
        <f>ABS($J$5-O8090)</f>
        <v>0.35738804896988019</v>
      </c>
      <c r="S8090">
        <f>ABS($J$6-O8090)</f>
        <v>0.94707832977018247</v>
      </c>
      <c r="T8090">
        <f>MIN(P8090:S8090)</f>
        <v>1.7869402448493998E-2</v>
      </c>
      <c r="U8090">
        <f>MATCH(T8090,P8090:S8090, 0)</f>
        <v>1</v>
      </c>
    </row>
    <row r="8091" spans="1:21" x14ac:dyDescent="0.35">
      <c r="A8091">
        <v>3</v>
      </c>
      <c r="B8091">
        <v>8080</v>
      </c>
      <c r="C8091" t="s">
        <v>14</v>
      </c>
      <c r="D8091" t="s">
        <v>15</v>
      </c>
      <c r="E8091" t="s">
        <v>52</v>
      </c>
      <c r="F8091" t="s">
        <v>53</v>
      </c>
      <c r="G8091" t="s">
        <v>54</v>
      </c>
      <c r="H8091" t="s">
        <v>55</v>
      </c>
      <c r="I8091" s="1">
        <v>42762</v>
      </c>
      <c r="J8091">
        <v>2017</v>
      </c>
      <c r="K8091" t="s">
        <v>233</v>
      </c>
      <c r="L8091" t="s">
        <v>234</v>
      </c>
      <c r="M8091" s="1">
        <v>42779</v>
      </c>
      <c r="N8091">
        <v>17</v>
      </c>
      <c r="O8091">
        <f>STANDARDIZE(N8091,$N$8,$N$9)</f>
        <v>-0.33080279684345626</v>
      </c>
      <c r="P8091">
        <f>ABS($J$3-O8091)</f>
        <v>0.19656342693343409</v>
      </c>
      <c r="Q8091">
        <f>ABS($J$4-O8091)</f>
        <v>2.5195857452376553</v>
      </c>
      <c r="R8091">
        <f>ABS($J$5-O8091)</f>
        <v>0.17869402448494009</v>
      </c>
      <c r="S8091">
        <f>ABS($J$6-O8091)</f>
        <v>0.76838430528524237</v>
      </c>
      <c r="T8091">
        <f>MIN(P8091:S8091)</f>
        <v>0.17869402448494009</v>
      </c>
      <c r="U8091">
        <f>MATCH(T8091,P8091:S8091, 0)</f>
        <v>3</v>
      </c>
    </row>
    <row r="8092" spans="1:21" x14ac:dyDescent="0.35">
      <c r="A8092">
        <v>3</v>
      </c>
      <c r="B8092">
        <v>8081</v>
      </c>
      <c r="C8092" t="s">
        <v>112</v>
      </c>
      <c r="D8092" t="s">
        <v>113</v>
      </c>
      <c r="E8092" t="s">
        <v>116</v>
      </c>
      <c r="F8092" t="s">
        <v>97</v>
      </c>
      <c r="G8092" t="s">
        <v>117</v>
      </c>
      <c r="H8092" t="s">
        <v>118</v>
      </c>
      <c r="I8092" s="1">
        <v>42762</v>
      </c>
      <c r="J8092">
        <v>2017</v>
      </c>
      <c r="K8092" t="s">
        <v>69</v>
      </c>
      <c r="L8092" t="s">
        <v>70</v>
      </c>
      <c r="M8092" s="1">
        <v>42790</v>
      </c>
      <c r="N8092">
        <v>28</v>
      </c>
      <c r="O8092">
        <f>STANDARDIZE(N8092,$N$8,$N$9)</f>
        <v>-0.13423936991002217</v>
      </c>
      <c r="P8092">
        <f>ABS($J$3-O8092)</f>
        <v>0.39312685386686819</v>
      </c>
      <c r="Q8092">
        <f>ABS($J$4-O8092)</f>
        <v>2.3230223183042211</v>
      </c>
      <c r="R8092">
        <f>ABS($J$5-O8092)</f>
        <v>1.7869402448493998E-2</v>
      </c>
      <c r="S8092">
        <f>ABS($J$6-O8092)</f>
        <v>0.57182087835180828</v>
      </c>
      <c r="T8092">
        <f>MIN(P8092:S8092)</f>
        <v>1.7869402448493998E-2</v>
      </c>
      <c r="U8092">
        <f>MATCH(T8092,P8092:S8092, 0)</f>
        <v>3</v>
      </c>
    </row>
    <row r="8093" spans="1:21" x14ac:dyDescent="0.35">
      <c r="A8093">
        <v>3</v>
      </c>
      <c r="B8093">
        <v>8082</v>
      </c>
      <c r="C8093" t="s">
        <v>14</v>
      </c>
      <c r="D8093" t="s">
        <v>15</v>
      </c>
      <c r="E8093" t="s">
        <v>16</v>
      </c>
      <c r="F8093" t="s">
        <v>17</v>
      </c>
      <c r="G8093" t="s">
        <v>18</v>
      </c>
      <c r="H8093" t="s">
        <v>19</v>
      </c>
      <c r="I8093" s="1">
        <v>42762</v>
      </c>
      <c r="J8093">
        <v>2017</v>
      </c>
      <c r="K8093" t="s">
        <v>77</v>
      </c>
      <c r="L8093" t="s">
        <v>78</v>
      </c>
      <c r="M8093" s="1">
        <v>42792</v>
      </c>
      <c r="N8093">
        <v>30</v>
      </c>
      <c r="O8093">
        <f>STANDARDIZE(N8093,$N$8,$N$9)</f>
        <v>-9.8500565013034141E-2</v>
      </c>
      <c r="P8093">
        <f>ABS($J$3-O8093)</f>
        <v>0.42886565876385618</v>
      </c>
      <c r="Q8093">
        <f>ABS($J$4-O8093)</f>
        <v>2.2872835134072331</v>
      </c>
      <c r="R8093">
        <f>ABS($J$5-O8093)</f>
        <v>5.3608207345482023E-2</v>
      </c>
      <c r="S8093">
        <f>ABS($J$6-O8093)</f>
        <v>0.53608207345482028</v>
      </c>
      <c r="T8093">
        <f>MIN(P8093:S8093)</f>
        <v>5.3608207345482023E-2</v>
      </c>
      <c r="U8093">
        <f>MATCH(T8093,P8093:S8093, 0)</f>
        <v>3</v>
      </c>
    </row>
    <row r="8094" spans="1:21" x14ac:dyDescent="0.35">
      <c r="A8094">
        <v>1</v>
      </c>
      <c r="B8094">
        <v>8083</v>
      </c>
      <c r="C8094" t="s">
        <v>30</v>
      </c>
      <c r="D8094" t="s">
        <v>31</v>
      </c>
      <c r="E8094" t="s">
        <v>79</v>
      </c>
      <c r="F8094" t="s">
        <v>35</v>
      </c>
      <c r="G8094" t="s">
        <v>306</v>
      </c>
      <c r="H8094" t="s">
        <v>307</v>
      </c>
      <c r="I8094" s="1">
        <v>42763</v>
      </c>
      <c r="J8094">
        <v>2017</v>
      </c>
      <c r="K8094" t="s">
        <v>77</v>
      </c>
      <c r="L8094" t="s">
        <v>78</v>
      </c>
      <c r="M8094" s="1">
        <v>43041</v>
      </c>
      <c r="N8094">
        <v>14</v>
      </c>
      <c r="O8094">
        <f>STANDARDIZE(N8094,$N$8,$N$9)</f>
        <v>-0.38441100418893831</v>
      </c>
      <c r="P8094">
        <f>ABS($J$3-O8094)</f>
        <v>0.14295521958795204</v>
      </c>
      <c r="Q8094">
        <f>ABS($J$4-O8094)</f>
        <v>2.5731939525831371</v>
      </c>
      <c r="R8094">
        <f>ABS($J$5-O8094)</f>
        <v>0.23230223183042215</v>
      </c>
      <c r="S8094">
        <f>ABS($J$6-O8094)</f>
        <v>0.82199251263072437</v>
      </c>
      <c r="T8094">
        <f>MIN(P8094:S8094)</f>
        <v>0.14295521958795204</v>
      </c>
      <c r="U8094">
        <f>MATCH(T8094,P8094:S8094, 0)</f>
        <v>1</v>
      </c>
    </row>
    <row r="8095" spans="1:21" x14ac:dyDescent="0.35">
      <c r="A8095">
        <v>3</v>
      </c>
      <c r="B8095">
        <v>8084</v>
      </c>
      <c r="C8095" t="s">
        <v>67</v>
      </c>
      <c r="D8095" t="s">
        <v>68</v>
      </c>
      <c r="E8095" t="s">
        <v>43</v>
      </c>
      <c r="F8095" t="s">
        <v>35</v>
      </c>
      <c r="G8095" t="s">
        <v>127</v>
      </c>
      <c r="H8095" t="s">
        <v>128</v>
      </c>
      <c r="I8095" s="1">
        <v>42763</v>
      </c>
      <c r="J8095">
        <v>2017</v>
      </c>
      <c r="K8095" t="s">
        <v>41</v>
      </c>
      <c r="L8095" t="s">
        <v>42</v>
      </c>
      <c r="M8095" s="1">
        <v>42780</v>
      </c>
      <c r="N8095">
        <v>17</v>
      </c>
      <c r="O8095">
        <f>STANDARDIZE(N8095,$N$8,$N$9)</f>
        <v>-0.33080279684345626</v>
      </c>
      <c r="P8095">
        <f>ABS($J$3-O8095)</f>
        <v>0.19656342693343409</v>
      </c>
      <c r="Q8095">
        <f>ABS($J$4-O8095)</f>
        <v>2.5195857452376553</v>
      </c>
      <c r="R8095">
        <f>ABS($J$5-O8095)</f>
        <v>0.17869402448494009</v>
      </c>
      <c r="S8095">
        <f>ABS($J$6-O8095)</f>
        <v>0.76838430528524237</v>
      </c>
      <c r="T8095">
        <f>MIN(P8095:S8095)</f>
        <v>0.17869402448494009</v>
      </c>
      <c r="U8095">
        <f>MATCH(T8095,P8095:S8095, 0)</f>
        <v>3</v>
      </c>
    </row>
    <row r="8096" spans="1:21" x14ac:dyDescent="0.35">
      <c r="A8096">
        <v>3</v>
      </c>
      <c r="B8096">
        <v>8085</v>
      </c>
      <c r="C8096" t="s">
        <v>30</v>
      </c>
      <c r="D8096" t="s">
        <v>31</v>
      </c>
      <c r="E8096" t="s">
        <v>149</v>
      </c>
      <c r="F8096" t="s">
        <v>150</v>
      </c>
      <c r="G8096" t="s">
        <v>215</v>
      </c>
      <c r="H8096" t="s">
        <v>216</v>
      </c>
      <c r="I8096" s="1">
        <v>42763</v>
      </c>
      <c r="J8096">
        <v>2017</v>
      </c>
      <c r="K8096" t="s">
        <v>77</v>
      </c>
      <c r="L8096" t="s">
        <v>78</v>
      </c>
      <c r="M8096" s="1">
        <v>42782</v>
      </c>
      <c r="N8096">
        <v>19</v>
      </c>
      <c r="O8096">
        <f>STANDARDIZE(N8096,$N$8,$N$9)</f>
        <v>-0.29506399194646826</v>
      </c>
      <c r="P8096">
        <f>ABS($J$3-O8096)</f>
        <v>0.23230223183042209</v>
      </c>
      <c r="Q8096">
        <f>ABS($J$4-O8096)</f>
        <v>2.4838469403406673</v>
      </c>
      <c r="R8096">
        <f>ABS($J$5-O8096)</f>
        <v>0.1429552195879521</v>
      </c>
      <c r="S8096">
        <f>ABS($J$6-O8096)</f>
        <v>0.73264550038825438</v>
      </c>
      <c r="T8096">
        <f>MIN(P8096:S8096)</f>
        <v>0.1429552195879521</v>
      </c>
      <c r="U8096">
        <f>MATCH(T8096,P8096:S8096, 0)</f>
        <v>3</v>
      </c>
    </row>
    <row r="8097" spans="1:21" x14ac:dyDescent="0.35">
      <c r="A8097">
        <v>3</v>
      </c>
      <c r="B8097">
        <v>8086</v>
      </c>
      <c r="C8097" t="s">
        <v>112</v>
      </c>
      <c r="D8097" t="s">
        <v>113</v>
      </c>
      <c r="E8097" t="s">
        <v>149</v>
      </c>
      <c r="F8097" t="s">
        <v>150</v>
      </c>
      <c r="G8097" t="s">
        <v>215</v>
      </c>
      <c r="H8097" t="s">
        <v>216</v>
      </c>
      <c r="I8097" s="1">
        <v>42763</v>
      </c>
      <c r="J8097">
        <v>2017</v>
      </c>
      <c r="K8097" t="s">
        <v>77</v>
      </c>
      <c r="L8097" t="s">
        <v>78</v>
      </c>
      <c r="M8097" s="1">
        <v>42789</v>
      </c>
      <c r="N8097">
        <v>26</v>
      </c>
      <c r="O8097">
        <f>STANDARDIZE(N8097,$N$8,$N$9)</f>
        <v>-0.16997817480701016</v>
      </c>
      <c r="P8097">
        <f>ABS($J$3-O8097)</f>
        <v>0.35738804896988019</v>
      </c>
      <c r="Q8097">
        <f>ABS($J$4-O8097)</f>
        <v>2.3587611232012091</v>
      </c>
      <c r="R8097">
        <f>ABS($J$5-O8097)</f>
        <v>1.7869402448493998E-2</v>
      </c>
      <c r="S8097">
        <f>ABS($J$6-O8097)</f>
        <v>0.60755968324879628</v>
      </c>
      <c r="T8097">
        <f>MIN(P8097:S8097)</f>
        <v>1.7869402448493998E-2</v>
      </c>
      <c r="U8097">
        <f>MATCH(T8097,P8097:S8097, 0)</f>
        <v>3</v>
      </c>
    </row>
    <row r="8098" spans="1:21" x14ac:dyDescent="0.35">
      <c r="A8098">
        <v>1</v>
      </c>
      <c r="B8098">
        <v>8087</v>
      </c>
      <c r="C8098" t="s">
        <v>30</v>
      </c>
      <c r="D8098" t="s">
        <v>31</v>
      </c>
      <c r="E8098" t="s">
        <v>79</v>
      </c>
      <c r="F8098" t="s">
        <v>35</v>
      </c>
      <c r="G8098" t="s">
        <v>80</v>
      </c>
      <c r="H8098" t="s">
        <v>81</v>
      </c>
      <c r="I8098" s="1">
        <v>42764</v>
      </c>
      <c r="J8098">
        <v>2017</v>
      </c>
      <c r="K8098" t="s">
        <v>41</v>
      </c>
      <c r="L8098" t="s">
        <v>42</v>
      </c>
      <c r="O8098">
        <f>STANDARDIZE(N8098,$N$8,$N$9)</f>
        <v>-0.63458263846785445</v>
      </c>
      <c r="P8098">
        <f>ABS($J$3-O8098)</f>
        <v>0.1072164146909641</v>
      </c>
      <c r="Q8098">
        <f>ABS($J$4-O8098)</f>
        <v>2.8233655868620535</v>
      </c>
      <c r="R8098">
        <f>ABS($J$5-O8098)</f>
        <v>0.48247386610933829</v>
      </c>
      <c r="S8098">
        <f>ABS($J$6-O8098)</f>
        <v>1.0721641469096406</v>
      </c>
      <c r="T8098">
        <f>MIN(P8098:S8098)</f>
        <v>0.1072164146909641</v>
      </c>
      <c r="U8098">
        <f>MATCH(T8098,P8098:S8098, 0)</f>
        <v>1</v>
      </c>
    </row>
    <row r="8099" spans="1:21" x14ac:dyDescent="0.35">
      <c r="A8099">
        <v>1</v>
      </c>
      <c r="B8099">
        <v>8088</v>
      </c>
      <c r="C8099" t="s">
        <v>270</v>
      </c>
      <c r="D8099" t="s">
        <v>271</v>
      </c>
      <c r="E8099" t="s">
        <v>79</v>
      </c>
      <c r="F8099" t="s">
        <v>35</v>
      </c>
      <c r="G8099" t="s">
        <v>80</v>
      </c>
      <c r="H8099" t="s">
        <v>81</v>
      </c>
      <c r="I8099" s="1">
        <v>42764</v>
      </c>
      <c r="J8099">
        <v>2017</v>
      </c>
      <c r="K8099" t="s">
        <v>41</v>
      </c>
      <c r="L8099" t="s">
        <v>42</v>
      </c>
      <c r="O8099">
        <f>STANDARDIZE(N8099,$N$8,$N$9)</f>
        <v>-0.63458263846785445</v>
      </c>
      <c r="P8099">
        <f>ABS($J$3-O8099)</f>
        <v>0.1072164146909641</v>
      </c>
      <c r="Q8099">
        <f>ABS($J$4-O8099)</f>
        <v>2.8233655868620535</v>
      </c>
      <c r="R8099">
        <f>ABS($J$5-O8099)</f>
        <v>0.48247386610933829</v>
      </c>
      <c r="S8099">
        <f>ABS($J$6-O8099)</f>
        <v>1.0721641469096406</v>
      </c>
      <c r="T8099">
        <f>MIN(P8099:S8099)</f>
        <v>0.1072164146909641</v>
      </c>
      <c r="U8099">
        <f>MATCH(T8099,P8099:S8099, 0)</f>
        <v>1</v>
      </c>
    </row>
    <row r="8100" spans="1:21" x14ac:dyDescent="0.35">
      <c r="A8100">
        <v>1</v>
      </c>
      <c r="B8100">
        <v>8089</v>
      </c>
      <c r="C8100" t="s">
        <v>71</v>
      </c>
      <c r="D8100" t="s">
        <v>72</v>
      </c>
      <c r="E8100" t="s">
        <v>243</v>
      </c>
      <c r="F8100" t="s">
        <v>208</v>
      </c>
      <c r="G8100" t="s">
        <v>244</v>
      </c>
      <c r="H8100" t="s">
        <v>245</v>
      </c>
      <c r="I8100" s="1">
        <v>42764</v>
      </c>
      <c r="J8100">
        <v>2017</v>
      </c>
      <c r="K8100" t="s">
        <v>77</v>
      </c>
      <c r="L8100" t="s">
        <v>78</v>
      </c>
      <c r="M8100" s="1">
        <v>42827</v>
      </c>
      <c r="N8100">
        <v>6</v>
      </c>
      <c r="O8100">
        <f>STANDARDIZE(N8100,$N$8,$N$9)</f>
        <v>-0.52736622377689035</v>
      </c>
      <c r="P8100">
        <f>ABS($J$3-O8100)</f>
        <v>0</v>
      </c>
      <c r="Q8100">
        <f>ABS($J$4-O8100)</f>
        <v>2.7161491721710895</v>
      </c>
      <c r="R8100">
        <f>ABS($J$5-O8100)</f>
        <v>0.37525745141837419</v>
      </c>
      <c r="S8100">
        <f>ABS($J$6-O8100)</f>
        <v>0.96494773221867647</v>
      </c>
      <c r="T8100">
        <f>MIN(P8100:S8100)</f>
        <v>0</v>
      </c>
      <c r="U8100">
        <f>MATCH(T8100,P8100:S8100, 0)</f>
        <v>1</v>
      </c>
    </row>
    <row r="8101" spans="1:21" x14ac:dyDescent="0.35">
      <c r="A8101">
        <v>3</v>
      </c>
      <c r="B8101">
        <v>8090</v>
      </c>
      <c r="C8101" t="s">
        <v>30</v>
      </c>
      <c r="D8101" t="s">
        <v>31</v>
      </c>
      <c r="E8101" t="s">
        <v>84</v>
      </c>
      <c r="F8101" t="s">
        <v>85</v>
      </c>
      <c r="G8101" t="s">
        <v>153</v>
      </c>
      <c r="H8101" t="s">
        <v>154</v>
      </c>
      <c r="I8101" s="1">
        <v>42764</v>
      </c>
      <c r="J8101">
        <v>2017</v>
      </c>
      <c r="K8101" t="s">
        <v>77</v>
      </c>
      <c r="L8101" t="s">
        <v>78</v>
      </c>
      <c r="M8101" s="1">
        <v>42784</v>
      </c>
      <c r="N8101">
        <v>20</v>
      </c>
      <c r="O8101">
        <f>STANDARDIZE(N8101,$N$8,$N$9)</f>
        <v>-0.27719458949797421</v>
      </c>
      <c r="P8101">
        <f>ABS($J$3-O8101)</f>
        <v>0.25017163427891614</v>
      </c>
      <c r="Q8101">
        <f>ABS($J$4-O8101)</f>
        <v>2.4659775378921731</v>
      </c>
      <c r="R8101">
        <f>ABS($J$5-O8101)</f>
        <v>0.12508581713945804</v>
      </c>
      <c r="S8101">
        <f>ABS($J$6-O8101)</f>
        <v>0.71477609793976038</v>
      </c>
      <c r="T8101">
        <f>MIN(P8101:S8101)</f>
        <v>0.12508581713945804</v>
      </c>
      <c r="U8101">
        <f>MATCH(T8101,P8101:S8101, 0)</f>
        <v>3</v>
      </c>
    </row>
    <row r="8102" spans="1:21" x14ac:dyDescent="0.35">
      <c r="A8102">
        <v>3</v>
      </c>
      <c r="B8102">
        <v>8091</v>
      </c>
      <c r="C8102" t="s">
        <v>14</v>
      </c>
      <c r="D8102" t="s">
        <v>15</v>
      </c>
      <c r="E8102" t="s">
        <v>34</v>
      </c>
      <c r="F8102" t="s">
        <v>35</v>
      </c>
      <c r="G8102" t="s">
        <v>36</v>
      </c>
      <c r="H8102" t="s">
        <v>37</v>
      </c>
      <c r="I8102" s="1">
        <v>42764</v>
      </c>
      <c r="J8102">
        <v>2017</v>
      </c>
      <c r="K8102" t="s">
        <v>77</v>
      </c>
      <c r="L8102" t="s">
        <v>78</v>
      </c>
      <c r="M8102" s="1">
        <v>42794</v>
      </c>
      <c r="N8102">
        <v>30</v>
      </c>
      <c r="O8102">
        <f>STANDARDIZE(N8102,$N$8,$N$9)</f>
        <v>-9.8500565013034141E-2</v>
      </c>
      <c r="P8102">
        <f>ABS($J$3-O8102)</f>
        <v>0.42886565876385618</v>
      </c>
      <c r="Q8102">
        <f>ABS($J$4-O8102)</f>
        <v>2.2872835134072331</v>
      </c>
      <c r="R8102">
        <f>ABS($J$5-O8102)</f>
        <v>5.3608207345482023E-2</v>
      </c>
      <c r="S8102">
        <f>ABS($J$6-O8102)</f>
        <v>0.53608207345482028</v>
      </c>
      <c r="T8102">
        <f>MIN(P8102:S8102)</f>
        <v>5.3608207345482023E-2</v>
      </c>
      <c r="U8102">
        <f>MATCH(T8102,P8102:S8102, 0)</f>
        <v>3</v>
      </c>
    </row>
    <row r="8103" spans="1:21" x14ac:dyDescent="0.35">
      <c r="A8103">
        <v>3</v>
      </c>
      <c r="B8103">
        <v>8092</v>
      </c>
      <c r="C8103" t="s">
        <v>14</v>
      </c>
      <c r="D8103" t="s">
        <v>15</v>
      </c>
      <c r="E8103" t="s">
        <v>34</v>
      </c>
      <c r="F8103" t="s">
        <v>35</v>
      </c>
      <c r="G8103" t="s">
        <v>36</v>
      </c>
      <c r="H8103" t="s">
        <v>37</v>
      </c>
      <c r="I8103" s="1">
        <v>42764</v>
      </c>
      <c r="J8103">
        <v>2017</v>
      </c>
      <c r="K8103" t="s">
        <v>77</v>
      </c>
      <c r="L8103" t="s">
        <v>78</v>
      </c>
      <c r="M8103" s="1">
        <v>42794</v>
      </c>
      <c r="N8103">
        <v>30</v>
      </c>
      <c r="O8103">
        <f>STANDARDIZE(N8103,$N$8,$N$9)</f>
        <v>-9.8500565013034141E-2</v>
      </c>
      <c r="P8103">
        <f>ABS($J$3-O8103)</f>
        <v>0.42886565876385618</v>
      </c>
      <c r="Q8103">
        <f>ABS($J$4-O8103)</f>
        <v>2.2872835134072331</v>
      </c>
      <c r="R8103">
        <f>ABS($J$5-O8103)</f>
        <v>5.3608207345482023E-2</v>
      </c>
      <c r="S8103">
        <f>ABS($J$6-O8103)</f>
        <v>0.53608207345482028</v>
      </c>
      <c r="T8103">
        <f>MIN(P8103:S8103)</f>
        <v>5.3608207345482023E-2</v>
      </c>
      <c r="U8103">
        <f>MATCH(T8103,P8103:S8103, 0)</f>
        <v>3</v>
      </c>
    </row>
    <row r="8104" spans="1:21" x14ac:dyDescent="0.35">
      <c r="A8104">
        <v>3</v>
      </c>
      <c r="B8104">
        <v>8093</v>
      </c>
      <c r="C8104" t="s">
        <v>67</v>
      </c>
      <c r="D8104" t="s">
        <v>68</v>
      </c>
      <c r="E8104" t="s">
        <v>163</v>
      </c>
      <c r="F8104" t="s">
        <v>59</v>
      </c>
      <c r="G8104" t="s">
        <v>164</v>
      </c>
      <c r="H8104" t="s">
        <v>165</v>
      </c>
      <c r="I8104" s="1">
        <v>42764</v>
      </c>
      <c r="J8104">
        <v>2017</v>
      </c>
      <c r="K8104" t="s">
        <v>77</v>
      </c>
      <c r="L8104" t="s">
        <v>78</v>
      </c>
      <c r="M8104" s="1">
        <v>42738</v>
      </c>
      <c r="N8104">
        <v>31</v>
      </c>
      <c r="O8104">
        <f>STANDARDIZE(N8104,$N$8,$N$9)</f>
        <v>-8.0631162564540129E-2</v>
      </c>
      <c r="P8104">
        <f>ABS($J$3-O8104)</f>
        <v>0.44673506121235024</v>
      </c>
      <c r="Q8104">
        <f>ABS($J$4-O8104)</f>
        <v>2.2694141109587389</v>
      </c>
      <c r="R8104">
        <f>ABS($J$5-O8104)</f>
        <v>7.1477609793976035E-2</v>
      </c>
      <c r="S8104">
        <f>ABS($J$6-O8104)</f>
        <v>0.51821267100632629</v>
      </c>
      <c r="T8104">
        <f>MIN(P8104:S8104)</f>
        <v>7.1477609793976035E-2</v>
      </c>
      <c r="U8104">
        <f>MATCH(T8104,P8104:S8104, 0)</f>
        <v>3</v>
      </c>
    </row>
    <row r="8105" spans="1:21" x14ac:dyDescent="0.35">
      <c r="A8105">
        <v>1</v>
      </c>
      <c r="B8105">
        <v>8094</v>
      </c>
      <c r="C8105" t="s">
        <v>292</v>
      </c>
      <c r="D8105" t="s">
        <v>293</v>
      </c>
      <c r="E8105" t="s">
        <v>79</v>
      </c>
      <c r="F8105" t="s">
        <v>35</v>
      </c>
      <c r="G8105" t="s">
        <v>80</v>
      </c>
      <c r="H8105" t="s">
        <v>81</v>
      </c>
      <c r="I8105" s="1">
        <v>42765</v>
      </c>
      <c r="J8105">
        <v>2017</v>
      </c>
      <c r="K8105" t="s">
        <v>41</v>
      </c>
      <c r="L8105" t="s">
        <v>42</v>
      </c>
      <c r="M8105" s="1">
        <v>42766</v>
      </c>
      <c r="N8105">
        <v>1</v>
      </c>
      <c r="O8105">
        <f>STANDARDIZE(N8105,$N$8,$N$9)</f>
        <v>-0.61671323601936046</v>
      </c>
      <c r="P8105">
        <f>ABS($J$3-O8105)</f>
        <v>8.9347012242470103E-2</v>
      </c>
      <c r="Q8105">
        <f>ABS($J$4-O8105)</f>
        <v>2.8054961844135593</v>
      </c>
      <c r="R8105">
        <f>ABS($J$5-O8105)</f>
        <v>0.46460446366084429</v>
      </c>
      <c r="S8105">
        <f>ABS($J$6-O8105)</f>
        <v>1.0542947444611466</v>
      </c>
      <c r="T8105">
        <f>MIN(P8105:S8105)</f>
        <v>8.9347012242470103E-2</v>
      </c>
      <c r="U8105">
        <f>MATCH(T8105,P8105:S8105, 0)</f>
        <v>1</v>
      </c>
    </row>
    <row r="8106" spans="1:21" x14ac:dyDescent="0.35">
      <c r="A8106">
        <v>1</v>
      </c>
      <c r="B8106">
        <v>8095</v>
      </c>
      <c r="C8106" t="s">
        <v>14</v>
      </c>
      <c r="D8106" t="s">
        <v>15</v>
      </c>
      <c r="E8106" t="s">
        <v>105</v>
      </c>
      <c r="F8106" t="s">
        <v>59</v>
      </c>
      <c r="G8106" t="s">
        <v>106</v>
      </c>
      <c r="H8106" t="s">
        <v>107</v>
      </c>
      <c r="I8106" s="1">
        <v>42765</v>
      </c>
      <c r="J8106">
        <v>2017</v>
      </c>
      <c r="K8106" t="s">
        <v>77</v>
      </c>
      <c r="L8106" t="s">
        <v>78</v>
      </c>
      <c r="M8106" s="1">
        <v>42796</v>
      </c>
      <c r="N8106">
        <v>4</v>
      </c>
      <c r="O8106">
        <f>STANDARDIZE(N8106,$N$8,$N$9)</f>
        <v>-0.56310502867387835</v>
      </c>
      <c r="P8106">
        <f>ABS($J$3-O8106)</f>
        <v>3.5738804896987997E-2</v>
      </c>
      <c r="Q8106">
        <f>ABS($J$4-O8106)</f>
        <v>2.7518879770680771</v>
      </c>
      <c r="R8106">
        <f>ABS($J$5-O8106)</f>
        <v>0.41099625631536219</v>
      </c>
      <c r="S8106">
        <f>ABS($J$6-O8106)</f>
        <v>1.0006865371156644</v>
      </c>
      <c r="T8106">
        <f>MIN(P8106:S8106)</f>
        <v>3.5738804896987997E-2</v>
      </c>
      <c r="U8106">
        <f>MATCH(T8106,P8106:S8106, 0)</f>
        <v>1</v>
      </c>
    </row>
    <row r="8107" spans="1:21" x14ac:dyDescent="0.35">
      <c r="A8107">
        <v>1</v>
      </c>
      <c r="B8107">
        <v>8096</v>
      </c>
      <c r="C8107" t="s">
        <v>110</v>
      </c>
      <c r="D8107" t="s">
        <v>111</v>
      </c>
      <c r="E8107" t="s">
        <v>79</v>
      </c>
      <c r="F8107" t="s">
        <v>35</v>
      </c>
      <c r="G8107" t="s">
        <v>80</v>
      </c>
      <c r="H8107" t="s">
        <v>81</v>
      </c>
      <c r="I8107" s="1">
        <v>42765</v>
      </c>
      <c r="J8107">
        <v>2017</v>
      </c>
      <c r="K8107" t="s">
        <v>77</v>
      </c>
      <c r="L8107" t="s">
        <v>78</v>
      </c>
      <c r="M8107" s="1">
        <v>42779</v>
      </c>
      <c r="N8107">
        <v>14</v>
      </c>
      <c r="O8107">
        <f>STANDARDIZE(N8107,$N$8,$N$9)</f>
        <v>-0.38441100418893831</v>
      </c>
      <c r="P8107">
        <f>ABS($J$3-O8107)</f>
        <v>0.14295521958795204</v>
      </c>
      <c r="Q8107">
        <f>ABS($J$4-O8107)</f>
        <v>2.5731939525831371</v>
      </c>
      <c r="R8107">
        <f>ABS($J$5-O8107)</f>
        <v>0.23230223183042215</v>
      </c>
      <c r="S8107">
        <f>ABS($J$6-O8107)</f>
        <v>0.82199251263072437</v>
      </c>
      <c r="T8107">
        <f>MIN(P8107:S8107)</f>
        <v>0.14295521958795204</v>
      </c>
      <c r="U8107">
        <f>MATCH(T8107,P8107:S8107, 0)</f>
        <v>1</v>
      </c>
    </row>
    <row r="8108" spans="1:21" x14ac:dyDescent="0.35">
      <c r="A8108">
        <v>3</v>
      </c>
      <c r="B8108">
        <v>8097</v>
      </c>
      <c r="C8108" t="s">
        <v>213</v>
      </c>
      <c r="D8108" t="s">
        <v>214</v>
      </c>
      <c r="E8108" t="s">
        <v>105</v>
      </c>
      <c r="F8108" t="s">
        <v>59</v>
      </c>
      <c r="G8108" t="s">
        <v>106</v>
      </c>
      <c r="H8108" t="s">
        <v>107</v>
      </c>
      <c r="I8108" s="1">
        <v>42765</v>
      </c>
      <c r="J8108">
        <v>2017</v>
      </c>
      <c r="K8108" t="s">
        <v>77</v>
      </c>
      <c r="L8108" t="s">
        <v>78</v>
      </c>
      <c r="M8108" s="1">
        <v>42782</v>
      </c>
      <c r="N8108">
        <v>17</v>
      </c>
      <c r="O8108">
        <f>STANDARDIZE(N8108,$N$8,$N$9)</f>
        <v>-0.33080279684345626</v>
      </c>
      <c r="P8108">
        <f>ABS($J$3-O8108)</f>
        <v>0.19656342693343409</v>
      </c>
      <c r="Q8108">
        <f>ABS($J$4-O8108)</f>
        <v>2.5195857452376553</v>
      </c>
      <c r="R8108">
        <f>ABS($J$5-O8108)</f>
        <v>0.17869402448494009</v>
      </c>
      <c r="S8108">
        <f>ABS($J$6-O8108)</f>
        <v>0.76838430528524237</v>
      </c>
      <c r="T8108">
        <f>MIN(P8108:S8108)</f>
        <v>0.17869402448494009</v>
      </c>
      <c r="U8108">
        <f>MATCH(T8108,P8108:S8108, 0)</f>
        <v>3</v>
      </c>
    </row>
    <row r="8109" spans="1:21" x14ac:dyDescent="0.35">
      <c r="A8109">
        <v>3</v>
      </c>
      <c r="B8109">
        <v>8098</v>
      </c>
      <c r="C8109" t="s">
        <v>14</v>
      </c>
      <c r="D8109" t="s">
        <v>15</v>
      </c>
      <c r="E8109" t="s">
        <v>79</v>
      </c>
      <c r="F8109" t="s">
        <v>35</v>
      </c>
      <c r="G8109" t="s">
        <v>80</v>
      </c>
      <c r="H8109" t="s">
        <v>81</v>
      </c>
      <c r="I8109" s="1">
        <v>42765</v>
      </c>
      <c r="J8109">
        <v>2017</v>
      </c>
      <c r="K8109" t="s">
        <v>41</v>
      </c>
      <c r="L8109" t="s">
        <v>42</v>
      </c>
      <c r="M8109" s="1">
        <v>42807</v>
      </c>
      <c r="N8109">
        <v>42</v>
      </c>
      <c r="O8109">
        <f>STANDARDIZE(N8109,$N$8,$N$9)</f>
        <v>0.11593226436889398</v>
      </c>
      <c r="P8109">
        <f>ABS($J$3-O8109)</f>
        <v>0.64329848814578439</v>
      </c>
      <c r="Q8109">
        <f>ABS($J$4-O8109)</f>
        <v>2.0728506840253051</v>
      </c>
      <c r="R8109">
        <f>ABS($J$5-O8109)</f>
        <v>0.26804103672741014</v>
      </c>
      <c r="S8109">
        <f>ABS($J$6-O8109)</f>
        <v>0.32164924407289214</v>
      </c>
      <c r="T8109">
        <f>MIN(P8109:S8109)</f>
        <v>0.26804103672741014</v>
      </c>
      <c r="U8109">
        <f>MATCH(T8109,P8109:S8109, 0)</f>
        <v>3</v>
      </c>
    </row>
    <row r="8110" spans="1:21" x14ac:dyDescent="0.35">
      <c r="A8110">
        <v>1</v>
      </c>
      <c r="B8110">
        <v>8099</v>
      </c>
      <c r="C8110" t="s">
        <v>14</v>
      </c>
      <c r="D8110" t="s">
        <v>15</v>
      </c>
      <c r="E8110" t="s">
        <v>196</v>
      </c>
      <c r="F8110" t="s">
        <v>197</v>
      </c>
      <c r="G8110" t="s">
        <v>198</v>
      </c>
      <c r="H8110" t="s">
        <v>199</v>
      </c>
      <c r="I8110" s="1">
        <v>42766</v>
      </c>
      <c r="J8110">
        <v>2017</v>
      </c>
      <c r="K8110" t="s">
        <v>227</v>
      </c>
      <c r="L8110" t="s">
        <v>228</v>
      </c>
      <c r="O8110">
        <f>STANDARDIZE(N8110,$N$8,$N$9)</f>
        <v>-0.63458263846785445</v>
      </c>
      <c r="P8110">
        <f>ABS($J$3-O8110)</f>
        <v>0.1072164146909641</v>
      </c>
      <c r="Q8110">
        <f>ABS($J$4-O8110)</f>
        <v>2.8233655868620535</v>
      </c>
      <c r="R8110">
        <f>ABS($J$5-O8110)</f>
        <v>0.48247386610933829</v>
      </c>
      <c r="S8110">
        <f>ABS($J$6-O8110)</f>
        <v>1.0721641469096406</v>
      </c>
      <c r="T8110">
        <f>MIN(P8110:S8110)</f>
        <v>0.1072164146909641</v>
      </c>
      <c r="U8110">
        <f>MATCH(T8110,P8110:S8110, 0)</f>
        <v>1</v>
      </c>
    </row>
    <row r="8111" spans="1:21" x14ac:dyDescent="0.35">
      <c r="A8111">
        <v>1</v>
      </c>
      <c r="B8111">
        <v>8100</v>
      </c>
      <c r="C8111" t="s">
        <v>300</v>
      </c>
      <c r="D8111" t="s">
        <v>301</v>
      </c>
      <c r="E8111" t="s">
        <v>79</v>
      </c>
      <c r="F8111" t="s">
        <v>35</v>
      </c>
      <c r="G8111" t="s">
        <v>80</v>
      </c>
      <c r="H8111" t="s">
        <v>81</v>
      </c>
      <c r="I8111" s="1">
        <v>42766</v>
      </c>
      <c r="J8111">
        <v>2017</v>
      </c>
      <c r="K8111" t="s">
        <v>41</v>
      </c>
      <c r="L8111" t="s">
        <v>42</v>
      </c>
      <c r="O8111">
        <f>STANDARDIZE(N8111,$N$8,$N$9)</f>
        <v>-0.63458263846785445</v>
      </c>
      <c r="P8111">
        <f>ABS($J$3-O8111)</f>
        <v>0.1072164146909641</v>
      </c>
      <c r="Q8111">
        <f>ABS($J$4-O8111)</f>
        <v>2.8233655868620535</v>
      </c>
      <c r="R8111">
        <f>ABS($J$5-O8111)</f>
        <v>0.48247386610933829</v>
      </c>
      <c r="S8111">
        <f>ABS($J$6-O8111)</f>
        <v>1.0721641469096406</v>
      </c>
      <c r="T8111">
        <f>MIN(P8111:S8111)</f>
        <v>0.1072164146909641</v>
      </c>
      <c r="U8111">
        <f>MATCH(T8111,P8111:S8111, 0)</f>
        <v>1</v>
      </c>
    </row>
    <row r="8112" spans="1:21" x14ac:dyDescent="0.35">
      <c r="A8112">
        <v>1</v>
      </c>
      <c r="B8112">
        <v>8101</v>
      </c>
      <c r="C8112" t="s">
        <v>67</v>
      </c>
      <c r="D8112" t="s">
        <v>68</v>
      </c>
      <c r="E8112" t="s">
        <v>34</v>
      </c>
      <c r="F8112" t="s">
        <v>35</v>
      </c>
      <c r="G8112" t="s">
        <v>36</v>
      </c>
      <c r="H8112" t="s">
        <v>37</v>
      </c>
      <c r="I8112" s="1">
        <v>42766</v>
      </c>
      <c r="J8112">
        <v>2017</v>
      </c>
      <c r="K8112" t="s">
        <v>69</v>
      </c>
      <c r="L8112" t="s">
        <v>70</v>
      </c>
      <c r="O8112">
        <f>STANDARDIZE(N8112,$N$8,$N$9)</f>
        <v>-0.63458263846785445</v>
      </c>
      <c r="P8112">
        <f>ABS($J$3-O8112)</f>
        <v>0.1072164146909641</v>
      </c>
      <c r="Q8112">
        <f>ABS($J$4-O8112)</f>
        <v>2.8233655868620535</v>
      </c>
      <c r="R8112">
        <f>ABS($J$5-O8112)</f>
        <v>0.48247386610933829</v>
      </c>
      <c r="S8112">
        <f>ABS($J$6-O8112)</f>
        <v>1.0721641469096406</v>
      </c>
      <c r="T8112">
        <f>MIN(P8112:S8112)</f>
        <v>0.1072164146909641</v>
      </c>
      <c r="U8112">
        <f>MATCH(T8112,P8112:S8112, 0)</f>
        <v>1</v>
      </c>
    </row>
    <row r="8113" spans="1:21" x14ac:dyDescent="0.35">
      <c r="A8113">
        <v>1</v>
      </c>
      <c r="B8113">
        <v>8102</v>
      </c>
      <c r="C8113" t="s">
        <v>30</v>
      </c>
      <c r="D8113" t="s">
        <v>31</v>
      </c>
      <c r="E8113" t="s">
        <v>131</v>
      </c>
      <c r="F8113" t="s">
        <v>132</v>
      </c>
      <c r="G8113" t="s">
        <v>133</v>
      </c>
      <c r="H8113" t="s">
        <v>134</v>
      </c>
      <c r="I8113" s="1">
        <v>42766</v>
      </c>
      <c r="J8113">
        <v>2017</v>
      </c>
      <c r="K8113" t="s">
        <v>41</v>
      </c>
      <c r="L8113" t="s">
        <v>42</v>
      </c>
      <c r="O8113">
        <f>STANDARDIZE(N8113,$N$8,$N$9)</f>
        <v>-0.63458263846785445</v>
      </c>
      <c r="P8113">
        <f>ABS($J$3-O8113)</f>
        <v>0.1072164146909641</v>
      </c>
      <c r="Q8113">
        <f>ABS($J$4-O8113)</f>
        <v>2.8233655868620535</v>
      </c>
      <c r="R8113">
        <f>ABS($J$5-O8113)</f>
        <v>0.48247386610933829</v>
      </c>
      <c r="S8113">
        <f>ABS($J$6-O8113)</f>
        <v>1.0721641469096406</v>
      </c>
      <c r="T8113">
        <f>MIN(P8113:S8113)</f>
        <v>0.1072164146909641</v>
      </c>
      <c r="U8113">
        <f>MATCH(T8113,P8113:S8113, 0)</f>
        <v>1</v>
      </c>
    </row>
    <row r="8114" spans="1:21" x14ac:dyDescent="0.35">
      <c r="A8114">
        <v>1</v>
      </c>
      <c r="B8114">
        <v>8103</v>
      </c>
      <c r="C8114" t="s">
        <v>14</v>
      </c>
      <c r="D8114" t="s">
        <v>15</v>
      </c>
      <c r="E8114" t="s">
        <v>79</v>
      </c>
      <c r="F8114" t="s">
        <v>35</v>
      </c>
      <c r="G8114" t="s">
        <v>200</v>
      </c>
      <c r="H8114" t="s">
        <v>201</v>
      </c>
      <c r="I8114" s="1">
        <v>42766</v>
      </c>
      <c r="J8114">
        <v>2017</v>
      </c>
      <c r="K8114" t="s">
        <v>77</v>
      </c>
      <c r="L8114" t="s">
        <v>78</v>
      </c>
      <c r="O8114">
        <f>STANDARDIZE(N8114,$N$8,$N$9)</f>
        <v>-0.63458263846785445</v>
      </c>
      <c r="P8114">
        <f>ABS($J$3-O8114)</f>
        <v>0.1072164146909641</v>
      </c>
      <c r="Q8114">
        <f>ABS($J$4-O8114)</f>
        <v>2.8233655868620535</v>
      </c>
      <c r="R8114">
        <f>ABS($J$5-O8114)</f>
        <v>0.48247386610933829</v>
      </c>
      <c r="S8114">
        <f>ABS($J$6-O8114)</f>
        <v>1.0721641469096406</v>
      </c>
      <c r="T8114">
        <f>MIN(P8114:S8114)</f>
        <v>0.1072164146909641</v>
      </c>
      <c r="U8114">
        <f>MATCH(T8114,P8114:S8114, 0)</f>
        <v>1</v>
      </c>
    </row>
    <row r="8115" spans="1:21" x14ac:dyDescent="0.35">
      <c r="A8115">
        <v>1</v>
      </c>
      <c r="B8115">
        <v>8104</v>
      </c>
      <c r="C8115" t="s">
        <v>30</v>
      </c>
      <c r="D8115" t="s">
        <v>31</v>
      </c>
      <c r="E8115" t="s">
        <v>79</v>
      </c>
      <c r="F8115" t="s">
        <v>35</v>
      </c>
      <c r="G8115" t="s">
        <v>80</v>
      </c>
      <c r="H8115" t="s">
        <v>81</v>
      </c>
      <c r="I8115" s="1">
        <v>42766</v>
      </c>
      <c r="J8115">
        <v>2017</v>
      </c>
      <c r="K8115" t="s">
        <v>176</v>
      </c>
      <c r="L8115" t="s">
        <v>177</v>
      </c>
      <c r="M8115" s="1">
        <v>42766</v>
      </c>
      <c r="N8115">
        <v>0</v>
      </c>
      <c r="O8115">
        <f>STANDARDIZE(N8115,$N$8,$N$9)</f>
        <v>-0.63458263846785445</v>
      </c>
      <c r="P8115">
        <f>ABS($J$3-O8115)</f>
        <v>0.1072164146909641</v>
      </c>
      <c r="Q8115">
        <f>ABS($J$4-O8115)</f>
        <v>2.8233655868620535</v>
      </c>
      <c r="R8115">
        <f>ABS($J$5-O8115)</f>
        <v>0.48247386610933829</v>
      </c>
      <c r="S8115">
        <f>ABS($J$6-O8115)</f>
        <v>1.0721641469096406</v>
      </c>
      <c r="T8115">
        <f>MIN(P8115:S8115)</f>
        <v>0.1072164146909641</v>
      </c>
      <c r="U8115">
        <f>MATCH(T8115,P8115:S8115, 0)</f>
        <v>1</v>
      </c>
    </row>
    <row r="8116" spans="1:21" x14ac:dyDescent="0.35">
      <c r="A8116">
        <v>1</v>
      </c>
      <c r="B8116">
        <v>8105</v>
      </c>
      <c r="C8116" t="s">
        <v>119</v>
      </c>
      <c r="D8116" t="s">
        <v>120</v>
      </c>
      <c r="E8116" t="s">
        <v>105</v>
      </c>
      <c r="F8116" t="s">
        <v>59</v>
      </c>
      <c r="G8116" t="s">
        <v>106</v>
      </c>
      <c r="H8116" t="s">
        <v>107</v>
      </c>
      <c r="I8116" s="1">
        <v>42766</v>
      </c>
      <c r="J8116">
        <v>2017</v>
      </c>
      <c r="K8116" t="s">
        <v>176</v>
      </c>
      <c r="L8116" t="s">
        <v>177</v>
      </c>
      <c r="M8116" s="1">
        <v>42737</v>
      </c>
      <c r="N8116">
        <v>1</v>
      </c>
      <c r="O8116">
        <f>STANDARDIZE(N8116,$N$8,$N$9)</f>
        <v>-0.61671323601936046</v>
      </c>
      <c r="P8116">
        <f>ABS($J$3-O8116)</f>
        <v>8.9347012242470103E-2</v>
      </c>
      <c r="Q8116">
        <f>ABS($J$4-O8116)</f>
        <v>2.8054961844135593</v>
      </c>
      <c r="R8116">
        <f>ABS($J$5-O8116)</f>
        <v>0.46460446366084429</v>
      </c>
      <c r="S8116">
        <f>ABS($J$6-O8116)</f>
        <v>1.0542947444611466</v>
      </c>
      <c r="T8116">
        <f>MIN(P8116:S8116)</f>
        <v>8.9347012242470103E-2</v>
      </c>
      <c r="U8116">
        <f>MATCH(T8116,P8116:S8116, 0)</f>
        <v>1</v>
      </c>
    </row>
    <row r="8117" spans="1:21" x14ac:dyDescent="0.35">
      <c r="A8117">
        <v>1</v>
      </c>
      <c r="B8117">
        <v>8106</v>
      </c>
      <c r="C8117" t="s">
        <v>82</v>
      </c>
      <c r="D8117" t="s">
        <v>83</v>
      </c>
      <c r="E8117" t="s">
        <v>16</v>
      </c>
      <c r="F8117" t="s">
        <v>17</v>
      </c>
      <c r="G8117" t="s">
        <v>344</v>
      </c>
      <c r="H8117" t="s">
        <v>345</v>
      </c>
      <c r="I8117" s="1">
        <v>42766</v>
      </c>
      <c r="J8117">
        <v>2017</v>
      </c>
      <c r="K8117" t="s">
        <v>125</v>
      </c>
      <c r="L8117" t="s">
        <v>126</v>
      </c>
      <c r="M8117" s="1">
        <v>42737</v>
      </c>
      <c r="N8117">
        <v>1</v>
      </c>
      <c r="O8117">
        <f>STANDARDIZE(N8117,$N$8,$N$9)</f>
        <v>-0.61671323601936046</v>
      </c>
      <c r="P8117">
        <f>ABS($J$3-O8117)</f>
        <v>8.9347012242470103E-2</v>
      </c>
      <c r="Q8117">
        <f>ABS($J$4-O8117)</f>
        <v>2.8054961844135593</v>
      </c>
      <c r="R8117">
        <f>ABS($J$5-O8117)</f>
        <v>0.46460446366084429</v>
      </c>
      <c r="S8117">
        <f>ABS($J$6-O8117)</f>
        <v>1.0542947444611466</v>
      </c>
      <c r="T8117">
        <f>MIN(P8117:S8117)</f>
        <v>8.9347012242470103E-2</v>
      </c>
      <c r="U8117">
        <f>MATCH(T8117,P8117:S8117, 0)</f>
        <v>1</v>
      </c>
    </row>
    <row r="8118" spans="1:21" x14ac:dyDescent="0.35">
      <c r="A8118">
        <v>1</v>
      </c>
      <c r="B8118">
        <v>8107</v>
      </c>
      <c r="C8118" t="s">
        <v>67</v>
      </c>
      <c r="D8118" t="s">
        <v>68</v>
      </c>
      <c r="E8118" t="s">
        <v>79</v>
      </c>
      <c r="F8118" t="s">
        <v>35</v>
      </c>
      <c r="G8118" t="s">
        <v>306</v>
      </c>
      <c r="H8118" t="s">
        <v>307</v>
      </c>
      <c r="I8118" s="1">
        <v>42766</v>
      </c>
      <c r="J8118">
        <v>2017</v>
      </c>
      <c r="K8118" t="s">
        <v>77</v>
      </c>
      <c r="L8118" t="s">
        <v>78</v>
      </c>
      <c r="M8118" s="1">
        <v>42918</v>
      </c>
      <c r="N8118">
        <v>7</v>
      </c>
      <c r="O8118">
        <f>STANDARDIZE(N8118,$N$8,$N$9)</f>
        <v>-0.50949682132839635</v>
      </c>
      <c r="P8118">
        <f>ABS($J$3-O8118)</f>
        <v>1.7869402448493998E-2</v>
      </c>
      <c r="Q8118">
        <f>ABS($J$4-O8118)</f>
        <v>2.6982797697225953</v>
      </c>
      <c r="R8118">
        <f>ABS($J$5-O8118)</f>
        <v>0.35738804896988019</v>
      </c>
      <c r="S8118">
        <f>ABS($J$6-O8118)</f>
        <v>0.94707832977018247</v>
      </c>
      <c r="T8118">
        <f>MIN(P8118:S8118)</f>
        <v>1.7869402448493998E-2</v>
      </c>
      <c r="U8118">
        <f>MATCH(T8118,P8118:S8118, 0)</f>
        <v>1</v>
      </c>
    </row>
    <row r="8119" spans="1:21" x14ac:dyDescent="0.35">
      <c r="A8119">
        <v>1</v>
      </c>
      <c r="B8119">
        <v>8108</v>
      </c>
      <c r="C8119" t="s">
        <v>14</v>
      </c>
      <c r="D8119" t="s">
        <v>15</v>
      </c>
      <c r="E8119" t="s">
        <v>34</v>
      </c>
      <c r="F8119" t="s">
        <v>35</v>
      </c>
      <c r="G8119" t="s">
        <v>36</v>
      </c>
      <c r="H8119" t="s">
        <v>37</v>
      </c>
      <c r="I8119" s="1">
        <v>42766</v>
      </c>
      <c r="J8119">
        <v>2017</v>
      </c>
      <c r="K8119" t="s">
        <v>77</v>
      </c>
      <c r="L8119" t="s">
        <v>78</v>
      </c>
      <c r="M8119" s="1">
        <v>42782</v>
      </c>
      <c r="N8119">
        <v>16</v>
      </c>
      <c r="O8119">
        <f>STANDARDIZE(N8119,$N$8,$N$9)</f>
        <v>-0.34867219929195026</v>
      </c>
      <c r="P8119">
        <f>ABS($J$3-O8119)</f>
        <v>0.17869402448494009</v>
      </c>
      <c r="Q8119">
        <f>ABS($J$4-O8119)</f>
        <v>2.5374551476861491</v>
      </c>
      <c r="R8119">
        <f>ABS($J$5-O8119)</f>
        <v>0.19656342693343409</v>
      </c>
      <c r="S8119">
        <f>ABS($J$6-O8119)</f>
        <v>0.78625370773373637</v>
      </c>
      <c r="T8119">
        <f>MIN(P8119:S8119)</f>
        <v>0.17869402448494009</v>
      </c>
      <c r="U8119">
        <f>MATCH(T8119,P8119:S8119, 0)</f>
        <v>1</v>
      </c>
    </row>
    <row r="8120" spans="1:21" x14ac:dyDescent="0.35">
      <c r="A8120">
        <v>3</v>
      </c>
      <c r="B8120">
        <v>8109</v>
      </c>
      <c r="C8120" t="s">
        <v>30</v>
      </c>
      <c r="D8120" t="s">
        <v>31</v>
      </c>
      <c r="E8120" t="s">
        <v>131</v>
      </c>
      <c r="F8120" t="s">
        <v>132</v>
      </c>
      <c r="G8120" t="s">
        <v>133</v>
      </c>
      <c r="H8120" t="s">
        <v>134</v>
      </c>
      <c r="I8120" s="1">
        <v>42766</v>
      </c>
      <c r="J8120">
        <v>2017</v>
      </c>
      <c r="K8120" t="s">
        <v>77</v>
      </c>
      <c r="L8120" t="s">
        <v>78</v>
      </c>
      <c r="M8120" s="1">
        <v>42769</v>
      </c>
      <c r="N8120">
        <v>30</v>
      </c>
      <c r="O8120">
        <f>STANDARDIZE(N8120,$N$8,$N$9)</f>
        <v>-9.8500565013034141E-2</v>
      </c>
      <c r="P8120">
        <f>ABS($J$3-O8120)</f>
        <v>0.42886565876385618</v>
      </c>
      <c r="Q8120">
        <f>ABS($J$4-O8120)</f>
        <v>2.2872835134072331</v>
      </c>
      <c r="R8120">
        <f>ABS($J$5-O8120)</f>
        <v>5.3608207345482023E-2</v>
      </c>
      <c r="S8120">
        <f>ABS($J$6-O8120)</f>
        <v>0.53608207345482028</v>
      </c>
      <c r="T8120">
        <f>MIN(P8120:S8120)</f>
        <v>5.3608207345482023E-2</v>
      </c>
      <c r="U8120">
        <f>MATCH(T8120,P8120:S8120, 0)</f>
        <v>3</v>
      </c>
    </row>
    <row r="8121" spans="1:21" x14ac:dyDescent="0.35">
      <c r="A8121">
        <v>3</v>
      </c>
      <c r="B8121">
        <v>8110</v>
      </c>
      <c r="C8121" t="s">
        <v>239</v>
      </c>
      <c r="D8121" t="s">
        <v>240</v>
      </c>
      <c r="E8121" t="s">
        <v>43</v>
      </c>
      <c r="F8121" t="s">
        <v>35</v>
      </c>
      <c r="G8121" t="s">
        <v>48</v>
      </c>
      <c r="H8121" t="s">
        <v>49</v>
      </c>
      <c r="I8121" s="1">
        <v>42766</v>
      </c>
      <c r="J8121">
        <v>2017</v>
      </c>
      <c r="K8121" t="s">
        <v>69</v>
      </c>
      <c r="L8121" t="s">
        <v>70</v>
      </c>
      <c r="M8121" s="1">
        <v>42889</v>
      </c>
      <c r="N8121">
        <v>34</v>
      </c>
      <c r="O8121">
        <f>STANDARDIZE(N8121,$N$8,$N$9)</f>
        <v>-2.7022955219058099E-2</v>
      </c>
      <c r="P8121">
        <f>ABS($J$3-O8121)</f>
        <v>0.50034326855783229</v>
      </c>
      <c r="Q8121">
        <f>ABS($J$4-O8121)</f>
        <v>2.2158059036132571</v>
      </c>
      <c r="R8121">
        <f>ABS($J$5-O8121)</f>
        <v>0.12508581713945807</v>
      </c>
      <c r="S8121">
        <f>ABS($J$6-O8121)</f>
        <v>0.46460446366084424</v>
      </c>
      <c r="T8121">
        <f>MIN(P8121:S8121)</f>
        <v>0.12508581713945807</v>
      </c>
      <c r="U8121">
        <f>MATCH(T8121,P8121:S8121, 0)</f>
        <v>3</v>
      </c>
    </row>
    <row r="8122" spans="1:21" x14ac:dyDescent="0.35">
      <c r="A8122">
        <v>3</v>
      </c>
      <c r="B8122">
        <v>8111</v>
      </c>
      <c r="C8122" t="s">
        <v>30</v>
      </c>
      <c r="D8122" t="s">
        <v>31</v>
      </c>
      <c r="E8122" t="s">
        <v>131</v>
      </c>
      <c r="F8122" t="s">
        <v>132</v>
      </c>
      <c r="G8122" t="s">
        <v>133</v>
      </c>
      <c r="H8122" t="s">
        <v>134</v>
      </c>
      <c r="I8122" s="1">
        <v>42766</v>
      </c>
      <c r="J8122">
        <v>2017</v>
      </c>
      <c r="K8122" t="s">
        <v>69</v>
      </c>
      <c r="L8122" t="s">
        <v>70</v>
      </c>
      <c r="M8122" s="1">
        <v>43042</v>
      </c>
      <c r="N8122">
        <v>39</v>
      </c>
      <c r="O8122">
        <f>STANDARDIZE(N8122,$N$8,$N$9)</f>
        <v>6.2324057023411948E-2</v>
      </c>
      <c r="P8122">
        <f>ABS($J$3-O8122)</f>
        <v>0.58969028080030228</v>
      </c>
      <c r="Q8122">
        <f>ABS($J$4-O8122)</f>
        <v>2.1264588913707869</v>
      </c>
      <c r="R8122">
        <f>ABS($J$5-O8122)</f>
        <v>0.21443282938192812</v>
      </c>
      <c r="S8122">
        <f>ABS($J$6-O8122)</f>
        <v>0.37525745141837419</v>
      </c>
      <c r="T8122">
        <f>MIN(P8122:S8122)</f>
        <v>0.21443282938192812</v>
      </c>
      <c r="U8122">
        <f>MATCH(T8122,P8122:S8122, 0)</f>
        <v>3</v>
      </c>
    </row>
    <row r="8123" spans="1:21" x14ac:dyDescent="0.35">
      <c r="A8123">
        <v>1</v>
      </c>
      <c r="B8123">
        <v>8112</v>
      </c>
      <c r="C8123" t="s">
        <v>67</v>
      </c>
      <c r="D8123" t="s">
        <v>68</v>
      </c>
      <c r="E8123" t="s">
        <v>79</v>
      </c>
      <c r="F8123" t="s">
        <v>35</v>
      </c>
      <c r="G8123" t="s">
        <v>80</v>
      </c>
      <c r="H8123" t="s">
        <v>81</v>
      </c>
      <c r="I8123" s="1">
        <v>42767</v>
      </c>
      <c r="J8123">
        <v>2017</v>
      </c>
      <c r="K8123" t="s">
        <v>77</v>
      </c>
      <c r="L8123" t="s">
        <v>78</v>
      </c>
      <c r="M8123" s="1">
        <v>43009</v>
      </c>
      <c r="N8123">
        <v>8</v>
      </c>
      <c r="O8123">
        <f>STANDARDIZE(N8123,$N$8,$N$9)</f>
        <v>-0.49162741887990236</v>
      </c>
      <c r="P8123">
        <f>ABS($J$3-O8123)</f>
        <v>3.5738804896987997E-2</v>
      </c>
      <c r="Q8123">
        <f>ABS($J$4-O8123)</f>
        <v>2.6804103672741011</v>
      </c>
      <c r="R8123">
        <f>ABS($J$5-O8123)</f>
        <v>0.33951864652138619</v>
      </c>
      <c r="S8123">
        <f>ABS($J$6-O8123)</f>
        <v>0.92920892732168847</v>
      </c>
      <c r="T8123">
        <f>MIN(P8123:S8123)</f>
        <v>3.5738804896987997E-2</v>
      </c>
      <c r="U8123">
        <f>MATCH(T8123,P8123:S8123, 0)</f>
        <v>1</v>
      </c>
    </row>
    <row r="8124" spans="1:21" x14ac:dyDescent="0.35">
      <c r="A8124">
        <v>3</v>
      </c>
      <c r="B8124">
        <v>8113</v>
      </c>
      <c r="C8124" t="s">
        <v>14</v>
      </c>
      <c r="D8124" t="s">
        <v>15</v>
      </c>
      <c r="E8124" t="s">
        <v>105</v>
      </c>
      <c r="F8124" t="s">
        <v>59</v>
      </c>
      <c r="G8124" t="s">
        <v>106</v>
      </c>
      <c r="H8124" t="s">
        <v>107</v>
      </c>
      <c r="I8124" s="1">
        <v>42767</v>
      </c>
      <c r="J8124">
        <v>2017</v>
      </c>
      <c r="K8124" t="s">
        <v>77</v>
      </c>
      <c r="L8124" t="s">
        <v>78</v>
      </c>
      <c r="M8124" s="1">
        <v>42754</v>
      </c>
      <c r="N8124">
        <v>17</v>
      </c>
      <c r="O8124">
        <f>STANDARDIZE(N8124,$N$8,$N$9)</f>
        <v>-0.33080279684345626</v>
      </c>
      <c r="P8124">
        <f>ABS($J$3-O8124)</f>
        <v>0.19656342693343409</v>
      </c>
      <c r="Q8124">
        <f>ABS($J$4-O8124)</f>
        <v>2.5195857452376553</v>
      </c>
      <c r="R8124">
        <f>ABS($J$5-O8124)</f>
        <v>0.17869402448494009</v>
      </c>
      <c r="S8124">
        <f>ABS($J$6-O8124)</f>
        <v>0.76838430528524237</v>
      </c>
      <c r="T8124">
        <f>MIN(P8124:S8124)</f>
        <v>0.17869402448494009</v>
      </c>
      <c r="U8124">
        <f>MATCH(T8124,P8124:S8124, 0)</f>
        <v>3</v>
      </c>
    </row>
    <row r="8125" spans="1:21" x14ac:dyDescent="0.35">
      <c r="A8125">
        <v>3</v>
      </c>
      <c r="B8125">
        <v>8114</v>
      </c>
      <c r="C8125" t="s">
        <v>30</v>
      </c>
      <c r="D8125" t="s">
        <v>31</v>
      </c>
      <c r="E8125" t="s">
        <v>79</v>
      </c>
      <c r="F8125" t="s">
        <v>35</v>
      </c>
      <c r="G8125" t="s">
        <v>80</v>
      </c>
      <c r="H8125" t="s">
        <v>81</v>
      </c>
      <c r="I8125" s="1">
        <v>42767</v>
      </c>
      <c r="J8125">
        <v>2017</v>
      </c>
      <c r="K8125" t="s">
        <v>77</v>
      </c>
      <c r="L8125" t="s">
        <v>78</v>
      </c>
      <c r="M8125" s="1">
        <v>42755</v>
      </c>
      <c r="N8125">
        <v>18</v>
      </c>
      <c r="O8125">
        <f>STANDARDIZE(N8125,$N$8,$N$9)</f>
        <v>-0.31293339439496226</v>
      </c>
      <c r="P8125">
        <f>ABS($J$3-O8125)</f>
        <v>0.21443282938192809</v>
      </c>
      <c r="Q8125">
        <f>ABS($J$4-O8125)</f>
        <v>2.5017163427891611</v>
      </c>
      <c r="R8125">
        <f>ABS($J$5-O8125)</f>
        <v>0.1608246220364461</v>
      </c>
      <c r="S8125">
        <f>ABS($J$6-O8125)</f>
        <v>0.75051490283674838</v>
      </c>
      <c r="T8125">
        <f>MIN(P8125:S8125)</f>
        <v>0.1608246220364461</v>
      </c>
      <c r="U8125">
        <f>MATCH(T8125,P8125:S8125, 0)</f>
        <v>3</v>
      </c>
    </row>
    <row r="8126" spans="1:21" x14ac:dyDescent="0.35">
      <c r="A8126">
        <v>3</v>
      </c>
      <c r="B8126">
        <v>8115</v>
      </c>
      <c r="C8126" t="s">
        <v>30</v>
      </c>
      <c r="D8126" t="s">
        <v>31</v>
      </c>
      <c r="E8126" t="s">
        <v>96</v>
      </c>
      <c r="F8126" t="s">
        <v>97</v>
      </c>
      <c r="G8126" t="s">
        <v>98</v>
      </c>
      <c r="H8126" t="s">
        <v>99</v>
      </c>
      <c r="I8126" s="1">
        <v>42767</v>
      </c>
      <c r="J8126">
        <v>2017</v>
      </c>
      <c r="K8126" t="s">
        <v>77</v>
      </c>
      <c r="L8126" t="s">
        <v>78</v>
      </c>
      <c r="M8126" s="1">
        <v>42758</v>
      </c>
      <c r="N8126">
        <v>21</v>
      </c>
      <c r="O8126">
        <f>STANDARDIZE(N8126,$N$8,$N$9)</f>
        <v>-0.25932518704948021</v>
      </c>
      <c r="P8126">
        <f>ABS($J$3-O8126)</f>
        <v>0.26804103672741014</v>
      </c>
      <c r="Q8126">
        <f>ABS($J$4-O8126)</f>
        <v>2.4481081354436793</v>
      </c>
      <c r="R8126">
        <f>ABS($J$5-O8126)</f>
        <v>0.10721641469096405</v>
      </c>
      <c r="S8126">
        <f>ABS($J$6-O8126)</f>
        <v>0.69690669549126638</v>
      </c>
      <c r="T8126">
        <f>MIN(P8126:S8126)</f>
        <v>0.10721641469096405</v>
      </c>
      <c r="U8126">
        <f>MATCH(T8126,P8126:S8126, 0)</f>
        <v>3</v>
      </c>
    </row>
    <row r="8127" spans="1:21" x14ac:dyDescent="0.35">
      <c r="A8127">
        <v>3</v>
      </c>
      <c r="B8127">
        <v>8116</v>
      </c>
      <c r="C8127" t="s">
        <v>30</v>
      </c>
      <c r="D8127" t="s">
        <v>31</v>
      </c>
      <c r="E8127" t="s">
        <v>96</v>
      </c>
      <c r="F8127" t="s">
        <v>97</v>
      </c>
      <c r="G8127" t="s">
        <v>98</v>
      </c>
      <c r="H8127" t="s">
        <v>99</v>
      </c>
      <c r="I8127" s="1">
        <v>42767</v>
      </c>
      <c r="J8127">
        <v>2017</v>
      </c>
      <c r="K8127" t="s">
        <v>77</v>
      </c>
      <c r="L8127" t="s">
        <v>78</v>
      </c>
      <c r="M8127" s="1">
        <v>42759</v>
      </c>
      <c r="N8127">
        <v>22</v>
      </c>
      <c r="O8127">
        <f>STANDARDIZE(N8127,$N$8,$N$9)</f>
        <v>-0.24145578460098621</v>
      </c>
      <c r="P8127">
        <f>ABS($J$3-O8127)</f>
        <v>0.28591043917590414</v>
      </c>
      <c r="Q8127">
        <f>ABS($J$4-O8127)</f>
        <v>2.4302387329951851</v>
      </c>
      <c r="R8127">
        <f>ABS($J$5-O8127)</f>
        <v>8.9347012242470047E-2</v>
      </c>
      <c r="S8127">
        <f>ABS($J$6-O8127)</f>
        <v>0.67903729304277238</v>
      </c>
      <c r="T8127">
        <f>MIN(P8127:S8127)</f>
        <v>8.9347012242470047E-2</v>
      </c>
      <c r="U8127">
        <f>MATCH(T8127,P8127:S8127, 0)</f>
        <v>3</v>
      </c>
    </row>
    <row r="8128" spans="1:21" x14ac:dyDescent="0.35">
      <c r="A8128">
        <v>3</v>
      </c>
      <c r="B8128">
        <v>8117</v>
      </c>
      <c r="C8128" t="s">
        <v>67</v>
      </c>
      <c r="D8128" t="s">
        <v>68</v>
      </c>
      <c r="E8128" t="s">
        <v>96</v>
      </c>
      <c r="F8128" t="s">
        <v>97</v>
      </c>
      <c r="G8128" t="s">
        <v>98</v>
      </c>
      <c r="H8128" t="s">
        <v>99</v>
      </c>
      <c r="I8128" s="1">
        <v>42767</v>
      </c>
      <c r="J8128">
        <v>2017</v>
      </c>
      <c r="K8128" t="s">
        <v>77</v>
      </c>
      <c r="L8128" t="s">
        <v>78</v>
      </c>
      <c r="M8128" s="1">
        <v>42759</v>
      </c>
      <c r="N8128">
        <v>22</v>
      </c>
      <c r="O8128">
        <f>STANDARDIZE(N8128,$N$8,$N$9)</f>
        <v>-0.24145578460098621</v>
      </c>
      <c r="P8128">
        <f>ABS($J$3-O8128)</f>
        <v>0.28591043917590414</v>
      </c>
      <c r="Q8128">
        <f>ABS($J$4-O8128)</f>
        <v>2.4302387329951851</v>
      </c>
      <c r="R8128">
        <f>ABS($J$5-O8128)</f>
        <v>8.9347012242470047E-2</v>
      </c>
      <c r="S8128">
        <f>ABS($J$6-O8128)</f>
        <v>0.67903729304277238</v>
      </c>
      <c r="T8128">
        <f>MIN(P8128:S8128)</f>
        <v>8.9347012242470047E-2</v>
      </c>
      <c r="U8128">
        <f>MATCH(T8128,P8128:S8128, 0)</f>
        <v>3</v>
      </c>
    </row>
    <row r="8129" spans="1:21" x14ac:dyDescent="0.35">
      <c r="A8129">
        <v>3</v>
      </c>
      <c r="B8129">
        <v>8118</v>
      </c>
      <c r="C8129" t="s">
        <v>22</v>
      </c>
      <c r="D8129" t="s">
        <v>23</v>
      </c>
      <c r="E8129" t="s">
        <v>52</v>
      </c>
      <c r="F8129" t="s">
        <v>102</v>
      </c>
      <c r="G8129" t="s">
        <v>103</v>
      </c>
      <c r="H8129" t="s">
        <v>104</v>
      </c>
      <c r="I8129" s="1">
        <v>42767</v>
      </c>
      <c r="J8129">
        <v>2017</v>
      </c>
      <c r="K8129" t="s">
        <v>69</v>
      </c>
      <c r="L8129" t="s">
        <v>70</v>
      </c>
      <c r="M8129" s="1">
        <v>42737</v>
      </c>
      <c r="N8129">
        <v>30</v>
      </c>
      <c r="O8129">
        <f>STANDARDIZE(N8129,$N$8,$N$9)</f>
        <v>-9.8500565013034141E-2</v>
      </c>
      <c r="P8129">
        <f>ABS($J$3-O8129)</f>
        <v>0.42886565876385618</v>
      </c>
      <c r="Q8129">
        <f>ABS($J$4-O8129)</f>
        <v>2.2872835134072331</v>
      </c>
      <c r="R8129">
        <f>ABS($J$5-O8129)</f>
        <v>5.3608207345482023E-2</v>
      </c>
      <c r="S8129">
        <f>ABS($J$6-O8129)</f>
        <v>0.53608207345482028</v>
      </c>
      <c r="T8129">
        <f>MIN(P8129:S8129)</f>
        <v>5.3608207345482023E-2</v>
      </c>
      <c r="U8129">
        <f>MATCH(T8129,P8129:S8129, 0)</f>
        <v>3</v>
      </c>
    </row>
    <row r="8130" spans="1:21" x14ac:dyDescent="0.35">
      <c r="A8130">
        <v>1</v>
      </c>
      <c r="B8130">
        <v>8119</v>
      </c>
      <c r="C8130" t="s">
        <v>329</v>
      </c>
      <c r="D8130" t="s">
        <v>330</v>
      </c>
      <c r="E8130" t="s">
        <v>16</v>
      </c>
      <c r="F8130" t="s">
        <v>17</v>
      </c>
      <c r="G8130" t="s">
        <v>344</v>
      </c>
      <c r="H8130" t="s">
        <v>345</v>
      </c>
      <c r="I8130" s="1">
        <v>42768</v>
      </c>
      <c r="J8130">
        <v>2017</v>
      </c>
      <c r="K8130" t="s">
        <v>41</v>
      </c>
      <c r="L8130" t="s">
        <v>42</v>
      </c>
      <c r="O8130">
        <f>STANDARDIZE(N8130,$N$8,$N$9)</f>
        <v>-0.63458263846785445</v>
      </c>
      <c r="P8130">
        <f>ABS($J$3-O8130)</f>
        <v>0.1072164146909641</v>
      </c>
      <c r="Q8130">
        <f>ABS($J$4-O8130)</f>
        <v>2.8233655868620535</v>
      </c>
      <c r="R8130">
        <f>ABS($J$5-O8130)</f>
        <v>0.48247386610933829</v>
      </c>
      <c r="S8130">
        <f>ABS($J$6-O8130)</f>
        <v>1.0721641469096406</v>
      </c>
      <c r="T8130">
        <f>MIN(P8130:S8130)</f>
        <v>0.1072164146909641</v>
      </c>
      <c r="U8130">
        <f>MATCH(T8130,P8130:S8130, 0)</f>
        <v>1</v>
      </c>
    </row>
    <row r="8131" spans="1:21" x14ac:dyDescent="0.35">
      <c r="A8131">
        <v>1</v>
      </c>
      <c r="B8131">
        <v>8120</v>
      </c>
      <c r="C8131" t="s">
        <v>67</v>
      </c>
      <c r="D8131" t="s">
        <v>68</v>
      </c>
      <c r="E8131" t="s">
        <v>84</v>
      </c>
      <c r="F8131" t="s">
        <v>85</v>
      </c>
      <c r="G8131" t="s">
        <v>153</v>
      </c>
      <c r="H8131" t="s">
        <v>154</v>
      </c>
      <c r="I8131" s="1">
        <v>42768</v>
      </c>
      <c r="J8131">
        <v>2017</v>
      </c>
      <c r="K8131" t="s">
        <v>176</v>
      </c>
      <c r="L8131" t="s">
        <v>177</v>
      </c>
      <c r="M8131" s="1">
        <v>42888</v>
      </c>
      <c r="N8131">
        <v>4</v>
      </c>
      <c r="O8131">
        <f>STANDARDIZE(N8131,$N$8,$N$9)</f>
        <v>-0.56310502867387835</v>
      </c>
      <c r="P8131">
        <f>ABS($J$3-O8131)</f>
        <v>3.5738804896987997E-2</v>
      </c>
      <c r="Q8131">
        <f>ABS($J$4-O8131)</f>
        <v>2.7518879770680771</v>
      </c>
      <c r="R8131">
        <f>ABS($J$5-O8131)</f>
        <v>0.41099625631536219</v>
      </c>
      <c r="S8131">
        <f>ABS($J$6-O8131)</f>
        <v>1.0006865371156644</v>
      </c>
      <c r="T8131">
        <f>MIN(P8131:S8131)</f>
        <v>3.5738804896987997E-2</v>
      </c>
      <c r="U8131">
        <f>MATCH(T8131,P8131:S8131, 0)</f>
        <v>1</v>
      </c>
    </row>
    <row r="8132" spans="1:21" x14ac:dyDescent="0.35">
      <c r="A8132">
        <v>1</v>
      </c>
      <c r="B8132">
        <v>8121</v>
      </c>
      <c r="C8132" t="s">
        <v>14</v>
      </c>
      <c r="D8132" t="s">
        <v>15</v>
      </c>
      <c r="E8132" t="s">
        <v>16</v>
      </c>
      <c r="F8132" t="s">
        <v>17</v>
      </c>
      <c r="G8132" t="s">
        <v>137</v>
      </c>
      <c r="H8132" t="s">
        <v>138</v>
      </c>
      <c r="I8132" s="1">
        <v>42768</v>
      </c>
      <c r="J8132">
        <v>2017</v>
      </c>
      <c r="K8132" t="s">
        <v>577</v>
      </c>
      <c r="L8132" t="s">
        <v>578</v>
      </c>
      <c r="M8132" s="1">
        <v>42918</v>
      </c>
      <c r="N8132">
        <v>5</v>
      </c>
      <c r="O8132">
        <f>STANDARDIZE(N8132,$N$8,$N$9)</f>
        <v>-0.54523562622538435</v>
      </c>
      <c r="P8132">
        <f>ABS($J$3-O8132)</f>
        <v>1.7869402448493998E-2</v>
      </c>
      <c r="Q8132">
        <f>ABS($J$4-O8132)</f>
        <v>2.7340185746195833</v>
      </c>
      <c r="R8132">
        <f>ABS($J$5-O8132)</f>
        <v>0.39312685386686819</v>
      </c>
      <c r="S8132">
        <f>ABS($J$6-O8132)</f>
        <v>0.98281713466717047</v>
      </c>
      <c r="T8132">
        <f>MIN(P8132:S8132)</f>
        <v>1.7869402448493998E-2</v>
      </c>
      <c r="U8132">
        <f>MATCH(T8132,P8132:S8132, 0)</f>
        <v>1</v>
      </c>
    </row>
    <row r="8133" spans="1:21" x14ac:dyDescent="0.35">
      <c r="A8133">
        <v>1</v>
      </c>
      <c r="B8133">
        <v>8122</v>
      </c>
      <c r="C8133" t="s">
        <v>288</v>
      </c>
      <c r="D8133" t="s">
        <v>289</v>
      </c>
      <c r="E8133" t="s">
        <v>163</v>
      </c>
      <c r="F8133" t="s">
        <v>59</v>
      </c>
      <c r="G8133" t="s">
        <v>164</v>
      </c>
      <c r="H8133" t="s">
        <v>165</v>
      </c>
      <c r="I8133" s="1">
        <v>42768</v>
      </c>
      <c r="J8133">
        <v>2017</v>
      </c>
      <c r="K8133" t="s">
        <v>69</v>
      </c>
      <c r="L8133" t="s">
        <v>70</v>
      </c>
      <c r="M8133" s="1">
        <v>42980</v>
      </c>
      <c r="N8133">
        <v>7</v>
      </c>
      <c r="O8133">
        <f>STANDARDIZE(N8133,$N$8,$N$9)</f>
        <v>-0.50949682132839635</v>
      </c>
      <c r="P8133">
        <f>ABS($J$3-O8133)</f>
        <v>1.7869402448493998E-2</v>
      </c>
      <c r="Q8133">
        <f>ABS($J$4-O8133)</f>
        <v>2.6982797697225953</v>
      </c>
      <c r="R8133">
        <f>ABS($J$5-O8133)</f>
        <v>0.35738804896988019</v>
      </c>
      <c r="S8133">
        <f>ABS($J$6-O8133)</f>
        <v>0.94707832977018247</v>
      </c>
      <c r="T8133">
        <f>MIN(P8133:S8133)</f>
        <v>1.7869402448493998E-2</v>
      </c>
      <c r="U8133">
        <f>MATCH(T8133,P8133:S8133, 0)</f>
        <v>1</v>
      </c>
    </row>
    <row r="8134" spans="1:21" x14ac:dyDescent="0.35">
      <c r="A8134">
        <v>1</v>
      </c>
      <c r="B8134">
        <v>8123</v>
      </c>
      <c r="C8134" t="s">
        <v>172</v>
      </c>
      <c r="D8134" t="s">
        <v>173</v>
      </c>
      <c r="E8134" t="s">
        <v>163</v>
      </c>
      <c r="F8134" t="s">
        <v>59</v>
      </c>
      <c r="G8134" t="s">
        <v>282</v>
      </c>
      <c r="H8134" t="s">
        <v>283</v>
      </c>
      <c r="I8134" s="1">
        <v>42768</v>
      </c>
      <c r="J8134">
        <v>2017</v>
      </c>
      <c r="K8134" t="s">
        <v>69</v>
      </c>
      <c r="L8134" t="s">
        <v>70</v>
      </c>
      <c r="M8134" s="1">
        <v>42783</v>
      </c>
      <c r="N8134">
        <v>15</v>
      </c>
      <c r="O8134">
        <f>STANDARDIZE(N8134,$N$8,$N$9)</f>
        <v>-0.36654160174044426</v>
      </c>
      <c r="P8134">
        <f>ABS($J$3-O8134)</f>
        <v>0.1608246220364461</v>
      </c>
      <c r="Q8134">
        <f>ABS($J$4-O8134)</f>
        <v>2.5553245501346433</v>
      </c>
      <c r="R8134">
        <f>ABS($J$5-O8134)</f>
        <v>0.21443282938192809</v>
      </c>
      <c r="S8134">
        <f>ABS($J$6-O8134)</f>
        <v>0.80412311018223037</v>
      </c>
      <c r="T8134">
        <f>MIN(P8134:S8134)</f>
        <v>0.1608246220364461</v>
      </c>
      <c r="U8134">
        <f>MATCH(T8134,P8134:S8134, 0)</f>
        <v>1</v>
      </c>
    </row>
    <row r="8135" spans="1:21" x14ac:dyDescent="0.35">
      <c r="A8135">
        <v>3</v>
      </c>
      <c r="B8135">
        <v>8124</v>
      </c>
      <c r="C8135" t="s">
        <v>30</v>
      </c>
      <c r="D8135" t="s">
        <v>31</v>
      </c>
      <c r="E8135" t="s">
        <v>79</v>
      </c>
      <c r="F8135" t="s">
        <v>35</v>
      </c>
      <c r="G8135" t="s">
        <v>80</v>
      </c>
      <c r="H8135" t="s">
        <v>81</v>
      </c>
      <c r="I8135" s="1">
        <v>42768</v>
      </c>
      <c r="J8135">
        <v>2017</v>
      </c>
      <c r="K8135" t="s">
        <v>77</v>
      </c>
      <c r="L8135" t="s">
        <v>78</v>
      </c>
      <c r="M8135" s="1">
        <v>42787</v>
      </c>
      <c r="N8135">
        <v>19</v>
      </c>
      <c r="O8135">
        <f>STANDARDIZE(N8135,$N$8,$N$9)</f>
        <v>-0.29506399194646826</v>
      </c>
      <c r="P8135">
        <f>ABS($J$3-O8135)</f>
        <v>0.23230223183042209</v>
      </c>
      <c r="Q8135">
        <f>ABS($J$4-O8135)</f>
        <v>2.4838469403406673</v>
      </c>
      <c r="R8135">
        <f>ABS($J$5-O8135)</f>
        <v>0.1429552195879521</v>
      </c>
      <c r="S8135">
        <f>ABS($J$6-O8135)</f>
        <v>0.73264550038825438</v>
      </c>
      <c r="T8135">
        <f>MIN(P8135:S8135)</f>
        <v>0.1429552195879521</v>
      </c>
      <c r="U8135">
        <f>MATCH(T8135,P8135:S8135, 0)</f>
        <v>3</v>
      </c>
    </row>
    <row r="8136" spans="1:21" x14ac:dyDescent="0.35">
      <c r="A8136">
        <v>1</v>
      </c>
      <c r="B8136">
        <v>8125</v>
      </c>
      <c r="C8136" t="s">
        <v>110</v>
      </c>
      <c r="D8136" t="s">
        <v>111</v>
      </c>
      <c r="E8136" t="s">
        <v>79</v>
      </c>
      <c r="F8136" t="s">
        <v>35</v>
      </c>
      <c r="G8136" t="s">
        <v>80</v>
      </c>
      <c r="H8136" t="s">
        <v>81</v>
      </c>
      <c r="I8136" s="1">
        <v>42769</v>
      </c>
      <c r="J8136">
        <v>2017</v>
      </c>
      <c r="K8136" t="s">
        <v>77</v>
      </c>
      <c r="L8136" t="s">
        <v>78</v>
      </c>
      <c r="O8136">
        <f>STANDARDIZE(N8136,$N$8,$N$9)</f>
        <v>-0.63458263846785445</v>
      </c>
      <c r="P8136">
        <f>ABS($J$3-O8136)</f>
        <v>0.1072164146909641</v>
      </c>
      <c r="Q8136">
        <f>ABS($J$4-O8136)</f>
        <v>2.8233655868620535</v>
      </c>
      <c r="R8136">
        <f>ABS($J$5-O8136)</f>
        <v>0.48247386610933829</v>
      </c>
      <c r="S8136">
        <f>ABS($J$6-O8136)</f>
        <v>1.0721641469096406</v>
      </c>
      <c r="T8136">
        <f>MIN(P8136:S8136)</f>
        <v>0.1072164146909641</v>
      </c>
      <c r="U8136">
        <f>MATCH(T8136,P8136:S8136, 0)</f>
        <v>1</v>
      </c>
    </row>
    <row r="8137" spans="1:21" x14ac:dyDescent="0.35">
      <c r="A8137">
        <v>1</v>
      </c>
      <c r="B8137">
        <v>8126</v>
      </c>
      <c r="C8137" t="s">
        <v>14</v>
      </c>
      <c r="D8137" t="s">
        <v>15</v>
      </c>
      <c r="E8137" t="s">
        <v>16</v>
      </c>
      <c r="F8137" t="s">
        <v>17</v>
      </c>
      <c r="G8137" t="s">
        <v>599</v>
      </c>
      <c r="H8137" t="s">
        <v>600</v>
      </c>
      <c r="I8137" s="1">
        <v>42769</v>
      </c>
      <c r="J8137">
        <v>2017</v>
      </c>
      <c r="K8137" t="s">
        <v>125</v>
      </c>
      <c r="L8137" t="s">
        <v>126</v>
      </c>
      <c r="M8137" s="1">
        <v>42797</v>
      </c>
      <c r="N8137">
        <v>1</v>
      </c>
      <c r="O8137">
        <f>STANDARDIZE(N8137,$N$8,$N$9)</f>
        <v>-0.61671323601936046</v>
      </c>
      <c r="P8137">
        <f>ABS($J$3-O8137)</f>
        <v>8.9347012242470103E-2</v>
      </c>
      <c r="Q8137">
        <f>ABS($J$4-O8137)</f>
        <v>2.8054961844135593</v>
      </c>
      <c r="R8137">
        <f>ABS($J$5-O8137)</f>
        <v>0.46460446366084429</v>
      </c>
      <c r="S8137">
        <f>ABS($J$6-O8137)</f>
        <v>1.0542947444611466</v>
      </c>
      <c r="T8137">
        <f>MIN(P8137:S8137)</f>
        <v>8.9347012242470103E-2</v>
      </c>
      <c r="U8137">
        <f>MATCH(T8137,P8137:S8137, 0)</f>
        <v>1</v>
      </c>
    </row>
    <row r="8138" spans="1:21" x14ac:dyDescent="0.35">
      <c r="A8138">
        <v>1</v>
      </c>
      <c r="B8138">
        <v>8127</v>
      </c>
      <c r="C8138" t="s">
        <v>67</v>
      </c>
      <c r="D8138" t="s">
        <v>68</v>
      </c>
      <c r="E8138" t="s">
        <v>163</v>
      </c>
      <c r="F8138" t="s">
        <v>59</v>
      </c>
      <c r="G8138" t="s">
        <v>164</v>
      </c>
      <c r="H8138" t="s">
        <v>165</v>
      </c>
      <c r="I8138" s="1">
        <v>42769</v>
      </c>
      <c r="J8138">
        <v>2017</v>
      </c>
      <c r="K8138" t="s">
        <v>77</v>
      </c>
      <c r="L8138" t="s">
        <v>78</v>
      </c>
      <c r="M8138" s="1">
        <v>43072</v>
      </c>
      <c r="N8138">
        <v>10</v>
      </c>
      <c r="O8138">
        <f>STANDARDIZE(N8138,$N$8,$N$9)</f>
        <v>-0.4558886139829143</v>
      </c>
      <c r="P8138">
        <f>ABS($J$3-O8138)</f>
        <v>7.1477609793976049E-2</v>
      </c>
      <c r="Q8138">
        <f>ABS($J$4-O8138)</f>
        <v>2.6446715623771131</v>
      </c>
      <c r="R8138">
        <f>ABS($J$5-O8138)</f>
        <v>0.30377984162439814</v>
      </c>
      <c r="S8138">
        <f>ABS($J$6-O8138)</f>
        <v>0.89347012242470036</v>
      </c>
      <c r="T8138">
        <f>MIN(P8138:S8138)</f>
        <v>7.1477609793976049E-2</v>
      </c>
      <c r="U8138">
        <f>MATCH(T8138,P8138:S8138, 0)</f>
        <v>1</v>
      </c>
    </row>
    <row r="8139" spans="1:21" x14ac:dyDescent="0.35">
      <c r="A8139">
        <v>1</v>
      </c>
      <c r="B8139">
        <v>8128</v>
      </c>
      <c r="C8139" t="s">
        <v>653</v>
      </c>
      <c r="D8139" t="s">
        <v>654</v>
      </c>
      <c r="E8139" t="s">
        <v>79</v>
      </c>
      <c r="F8139" t="s">
        <v>35</v>
      </c>
      <c r="G8139" t="s">
        <v>80</v>
      </c>
      <c r="H8139" t="s">
        <v>81</v>
      </c>
      <c r="I8139" s="1">
        <v>42779</v>
      </c>
      <c r="J8139">
        <v>2017</v>
      </c>
      <c r="K8139" t="s">
        <v>41</v>
      </c>
      <c r="L8139" t="s">
        <v>42</v>
      </c>
      <c r="O8139">
        <f>STANDARDIZE(N8139,$N$8,$N$9)</f>
        <v>-0.63458263846785445</v>
      </c>
      <c r="P8139">
        <f>ABS($J$3-O8139)</f>
        <v>0.1072164146909641</v>
      </c>
      <c r="Q8139">
        <f>ABS($J$4-O8139)</f>
        <v>2.8233655868620535</v>
      </c>
      <c r="R8139">
        <f>ABS($J$5-O8139)</f>
        <v>0.48247386610933829</v>
      </c>
      <c r="S8139">
        <f>ABS($J$6-O8139)</f>
        <v>1.0721641469096406</v>
      </c>
      <c r="T8139">
        <f>MIN(P8139:S8139)</f>
        <v>0.1072164146909641</v>
      </c>
      <c r="U8139">
        <f>MATCH(T8139,P8139:S8139, 0)</f>
        <v>1</v>
      </c>
    </row>
    <row r="8140" spans="1:21" x14ac:dyDescent="0.35">
      <c r="A8140">
        <v>1</v>
      </c>
      <c r="B8140">
        <v>8129</v>
      </c>
      <c r="C8140" t="s">
        <v>14</v>
      </c>
      <c r="D8140" t="s">
        <v>15</v>
      </c>
      <c r="E8140" t="s">
        <v>79</v>
      </c>
      <c r="F8140" t="s">
        <v>35</v>
      </c>
      <c r="G8140" t="s">
        <v>80</v>
      </c>
      <c r="H8140" t="s">
        <v>81</v>
      </c>
      <c r="I8140" s="1">
        <v>42779</v>
      </c>
      <c r="J8140">
        <v>2017</v>
      </c>
      <c r="K8140" t="s">
        <v>41</v>
      </c>
      <c r="L8140" t="s">
        <v>42</v>
      </c>
      <c r="O8140">
        <f>STANDARDIZE(N8140,$N$8,$N$9)</f>
        <v>-0.63458263846785445</v>
      </c>
      <c r="P8140">
        <f>ABS($J$3-O8140)</f>
        <v>0.1072164146909641</v>
      </c>
      <c r="Q8140">
        <f>ABS($J$4-O8140)</f>
        <v>2.8233655868620535</v>
      </c>
      <c r="R8140">
        <f>ABS($J$5-O8140)</f>
        <v>0.48247386610933829</v>
      </c>
      <c r="S8140">
        <f>ABS($J$6-O8140)</f>
        <v>1.0721641469096406</v>
      </c>
      <c r="T8140">
        <f>MIN(P8140:S8140)</f>
        <v>0.1072164146909641</v>
      </c>
      <c r="U8140">
        <f>MATCH(T8140,P8140:S8140, 0)</f>
        <v>1</v>
      </c>
    </row>
    <row r="8141" spans="1:21" x14ac:dyDescent="0.35">
      <c r="A8141">
        <v>1</v>
      </c>
      <c r="B8141">
        <v>8130</v>
      </c>
      <c r="C8141" t="s">
        <v>22</v>
      </c>
      <c r="D8141" t="s">
        <v>23</v>
      </c>
      <c r="E8141" t="s">
        <v>131</v>
      </c>
      <c r="F8141" t="s">
        <v>132</v>
      </c>
      <c r="G8141" t="s">
        <v>133</v>
      </c>
      <c r="H8141" t="s">
        <v>134</v>
      </c>
      <c r="I8141" s="1">
        <v>42779</v>
      </c>
      <c r="J8141">
        <v>2017</v>
      </c>
      <c r="K8141" t="s">
        <v>41</v>
      </c>
      <c r="L8141" t="s">
        <v>42</v>
      </c>
      <c r="O8141">
        <f>STANDARDIZE(N8141,$N$8,$N$9)</f>
        <v>-0.63458263846785445</v>
      </c>
      <c r="P8141">
        <f>ABS($J$3-O8141)</f>
        <v>0.1072164146909641</v>
      </c>
      <c r="Q8141">
        <f>ABS($J$4-O8141)</f>
        <v>2.8233655868620535</v>
      </c>
      <c r="R8141">
        <f>ABS($J$5-O8141)</f>
        <v>0.48247386610933829</v>
      </c>
      <c r="S8141">
        <f>ABS($J$6-O8141)</f>
        <v>1.0721641469096406</v>
      </c>
      <c r="T8141">
        <f>MIN(P8141:S8141)</f>
        <v>0.1072164146909641</v>
      </c>
      <c r="U8141">
        <f>MATCH(T8141,P8141:S8141, 0)</f>
        <v>1</v>
      </c>
    </row>
    <row r="8142" spans="1:21" x14ac:dyDescent="0.35">
      <c r="A8142">
        <v>1</v>
      </c>
      <c r="B8142">
        <v>8131</v>
      </c>
      <c r="C8142" t="s">
        <v>14</v>
      </c>
      <c r="D8142" t="s">
        <v>15</v>
      </c>
      <c r="E8142" t="s">
        <v>105</v>
      </c>
      <c r="F8142" t="s">
        <v>59</v>
      </c>
      <c r="G8142" t="s">
        <v>106</v>
      </c>
      <c r="H8142" t="s">
        <v>107</v>
      </c>
      <c r="I8142" s="1">
        <v>42779</v>
      </c>
      <c r="J8142">
        <v>2017</v>
      </c>
      <c r="K8142" t="s">
        <v>41</v>
      </c>
      <c r="L8142" t="s">
        <v>42</v>
      </c>
      <c r="O8142">
        <f>STANDARDIZE(N8142,$N$8,$N$9)</f>
        <v>-0.63458263846785445</v>
      </c>
      <c r="P8142">
        <f>ABS($J$3-O8142)</f>
        <v>0.1072164146909641</v>
      </c>
      <c r="Q8142">
        <f>ABS($J$4-O8142)</f>
        <v>2.8233655868620535</v>
      </c>
      <c r="R8142">
        <f>ABS($J$5-O8142)</f>
        <v>0.48247386610933829</v>
      </c>
      <c r="S8142">
        <f>ABS($J$6-O8142)</f>
        <v>1.0721641469096406</v>
      </c>
      <c r="T8142">
        <f>MIN(P8142:S8142)</f>
        <v>0.1072164146909641</v>
      </c>
      <c r="U8142">
        <f>MATCH(T8142,P8142:S8142, 0)</f>
        <v>1</v>
      </c>
    </row>
    <row r="8143" spans="1:21" x14ac:dyDescent="0.35">
      <c r="A8143">
        <v>1</v>
      </c>
      <c r="B8143">
        <v>8132</v>
      </c>
      <c r="C8143" t="s">
        <v>30</v>
      </c>
      <c r="D8143" t="s">
        <v>31</v>
      </c>
      <c r="E8143" t="s">
        <v>73</v>
      </c>
      <c r="F8143" t="s">
        <v>74</v>
      </c>
      <c r="G8143" t="s">
        <v>75</v>
      </c>
      <c r="H8143" t="s">
        <v>76</v>
      </c>
      <c r="I8143" s="1">
        <v>42779</v>
      </c>
      <c r="J8143">
        <v>2017</v>
      </c>
      <c r="K8143" t="s">
        <v>663</v>
      </c>
      <c r="L8143" t="s">
        <v>664</v>
      </c>
      <c r="M8143" s="1">
        <v>42786</v>
      </c>
      <c r="N8143">
        <v>7</v>
      </c>
      <c r="O8143">
        <f>STANDARDIZE(N8143,$N$8,$N$9)</f>
        <v>-0.50949682132839635</v>
      </c>
      <c r="P8143">
        <f>ABS($J$3-O8143)</f>
        <v>1.7869402448493998E-2</v>
      </c>
      <c r="Q8143">
        <f>ABS($J$4-O8143)</f>
        <v>2.6982797697225953</v>
      </c>
      <c r="R8143">
        <f>ABS($J$5-O8143)</f>
        <v>0.35738804896988019</v>
      </c>
      <c r="S8143">
        <f>ABS($J$6-O8143)</f>
        <v>0.94707832977018247</v>
      </c>
      <c r="T8143">
        <f>MIN(P8143:S8143)</f>
        <v>1.7869402448493998E-2</v>
      </c>
      <c r="U8143">
        <f>MATCH(T8143,P8143:S8143, 0)</f>
        <v>1</v>
      </c>
    </row>
    <row r="8144" spans="1:21" x14ac:dyDescent="0.35">
      <c r="A8144">
        <v>1</v>
      </c>
      <c r="B8144">
        <v>8133</v>
      </c>
      <c r="C8144" t="s">
        <v>246</v>
      </c>
      <c r="D8144" t="s">
        <v>247</v>
      </c>
      <c r="E8144" t="s">
        <v>84</v>
      </c>
      <c r="F8144" t="s">
        <v>85</v>
      </c>
      <c r="G8144" t="s">
        <v>333</v>
      </c>
      <c r="H8144" t="s">
        <v>334</v>
      </c>
      <c r="I8144" s="1">
        <v>42779</v>
      </c>
      <c r="J8144">
        <v>2017</v>
      </c>
      <c r="K8144" t="s">
        <v>77</v>
      </c>
      <c r="L8144" t="s">
        <v>78</v>
      </c>
      <c r="M8144" s="1">
        <v>42788</v>
      </c>
      <c r="N8144">
        <v>9</v>
      </c>
      <c r="O8144">
        <f>STANDARDIZE(N8144,$N$8,$N$9)</f>
        <v>-0.4737580164314083</v>
      </c>
      <c r="P8144">
        <f>ABS($J$3-O8144)</f>
        <v>5.3608207345482051E-2</v>
      </c>
      <c r="Q8144">
        <f>ABS($J$4-O8144)</f>
        <v>2.6625409648256073</v>
      </c>
      <c r="R8144">
        <f>ABS($J$5-O8144)</f>
        <v>0.32164924407289214</v>
      </c>
      <c r="S8144">
        <f>ABS($J$6-O8144)</f>
        <v>0.91133952487319436</v>
      </c>
      <c r="T8144">
        <f>MIN(P8144:S8144)</f>
        <v>5.3608207345482051E-2</v>
      </c>
      <c r="U8144">
        <f>MATCH(T8144,P8144:S8144, 0)</f>
        <v>1</v>
      </c>
    </row>
    <row r="8145" spans="1:21" x14ac:dyDescent="0.35">
      <c r="A8145">
        <v>1</v>
      </c>
      <c r="B8145">
        <v>8134</v>
      </c>
      <c r="C8145" t="s">
        <v>14</v>
      </c>
      <c r="D8145" t="s">
        <v>15</v>
      </c>
      <c r="E8145" t="s">
        <v>79</v>
      </c>
      <c r="F8145" t="s">
        <v>35</v>
      </c>
      <c r="G8145" t="s">
        <v>80</v>
      </c>
      <c r="H8145" t="s">
        <v>81</v>
      </c>
      <c r="I8145" s="1">
        <v>42779</v>
      </c>
      <c r="J8145">
        <v>2017</v>
      </c>
      <c r="K8145" t="s">
        <v>77</v>
      </c>
      <c r="L8145" t="s">
        <v>78</v>
      </c>
      <c r="M8145" s="1">
        <v>42738</v>
      </c>
      <c r="N8145">
        <v>16</v>
      </c>
      <c r="O8145">
        <f>STANDARDIZE(N8145,$N$8,$N$9)</f>
        <v>-0.34867219929195026</v>
      </c>
      <c r="P8145">
        <f>ABS($J$3-O8145)</f>
        <v>0.17869402448494009</v>
      </c>
      <c r="Q8145">
        <f>ABS($J$4-O8145)</f>
        <v>2.5374551476861491</v>
      </c>
      <c r="R8145">
        <f>ABS($J$5-O8145)</f>
        <v>0.19656342693343409</v>
      </c>
      <c r="S8145">
        <f>ABS($J$6-O8145)</f>
        <v>0.78625370773373637</v>
      </c>
      <c r="T8145">
        <f>MIN(P8145:S8145)</f>
        <v>0.17869402448494009</v>
      </c>
      <c r="U8145">
        <f>MATCH(T8145,P8145:S8145, 0)</f>
        <v>1</v>
      </c>
    </row>
    <row r="8146" spans="1:21" x14ac:dyDescent="0.35">
      <c r="A8146">
        <v>3</v>
      </c>
      <c r="B8146">
        <v>8135</v>
      </c>
      <c r="C8146" t="s">
        <v>30</v>
      </c>
      <c r="D8146" t="s">
        <v>31</v>
      </c>
      <c r="E8146" t="s">
        <v>149</v>
      </c>
      <c r="F8146" t="s">
        <v>150</v>
      </c>
      <c r="G8146" t="s">
        <v>215</v>
      </c>
      <c r="H8146" t="s">
        <v>216</v>
      </c>
      <c r="I8146" s="1">
        <v>42779</v>
      </c>
      <c r="J8146">
        <v>2017</v>
      </c>
      <c r="K8146" t="s">
        <v>77</v>
      </c>
      <c r="L8146" t="s">
        <v>78</v>
      </c>
      <c r="M8146" s="1">
        <v>42797</v>
      </c>
      <c r="N8146">
        <v>18</v>
      </c>
      <c r="O8146">
        <f>STANDARDIZE(N8146,$N$8,$N$9)</f>
        <v>-0.31293339439496226</v>
      </c>
      <c r="P8146">
        <f>ABS($J$3-O8146)</f>
        <v>0.21443282938192809</v>
      </c>
      <c r="Q8146">
        <f>ABS($J$4-O8146)</f>
        <v>2.5017163427891611</v>
      </c>
      <c r="R8146">
        <f>ABS($J$5-O8146)</f>
        <v>0.1608246220364461</v>
      </c>
      <c r="S8146">
        <f>ABS($J$6-O8146)</f>
        <v>0.75051490283674838</v>
      </c>
      <c r="T8146">
        <f>MIN(P8146:S8146)</f>
        <v>0.1608246220364461</v>
      </c>
      <c r="U8146">
        <f>MATCH(T8146,P8146:S8146, 0)</f>
        <v>3</v>
      </c>
    </row>
    <row r="8147" spans="1:21" x14ac:dyDescent="0.35">
      <c r="A8147">
        <v>3</v>
      </c>
      <c r="B8147">
        <v>8136</v>
      </c>
      <c r="C8147" t="s">
        <v>453</v>
      </c>
      <c r="D8147" t="s">
        <v>454</v>
      </c>
      <c r="E8147" t="s">
        <v>73</v>
      </c>
      <c r="F8147" t="s">
        <v>74</v>
      </c>
      <c r="G8147" t="s">
        <v>564</v>
      </c>
      <c r="H8147" t="s">
        <v>565</v>
      </c>
      <c r="I8147" s="1">
        <v>42779</v>
      </c>
      <c r="J8147">
        <v>2017</v>
      </c>
      <c r="K8147" t="s">
        <v>77</v>
      </c>
      <c r="L8147" t="s">
        <v>78</v>
      </c>
      <c r="M8147" s="1">
        <v>42889</v>
      </c>
      <c r="N8147">
        <v>21</v>
      </c>
      <c r="O8147">
        <f>STANDARDIZE(N8147,$N$8,$N$9)</f>
        <v>-0.25932518704948021</v>
      </c>
      <c r="P8147">
        <f>ABS($J$3-O8147)</f>
        <v>0.26804103672741014</v>
      </c>
      <c r="Q8147">
        <f>ABS($J$4-O8147)</f>
        <v>2.4481081354436793</v>
      </c>
      <c r="R8147">
        <f>ABS($J$5-O8147)</f>
        <v>0.10721641469096405</v>
      </c>
      <c r="S8147">
        <f>ABS($J$6-O8147)</f>
        <v>0.69690669549126638</v>
      </c>
      <c r="T8147">
        <f>MIN(P8147:S8147)</f>
        <v>0.10721641469096405</v>
      </c>
      <c r="U8147">
        <f>MATCH(T8147,P8147:S8147, 0)</f>
        <v>3</v>
      </c>
    </row>
    <row r="8148" spans="1:21" x14ac:dyDescent="0.35">
      <c r="A8148">
        <v>3</v>
      </c>
      <c r="B8148">
        <v>8137</v>
      </c>
      <c r="C8148" t="s">
        <v>14</v>
      </c>
      <c r="D8148" t="s">
        <v>15</v>
      </c>
      <c r="E8148" t="s">
        <v>79</v>
      </c>
      <c r="F8148" t="s">
        <v>35</v>
      </c>
      <c r="G8148" t="s">
        <v>80</v>
      </c>
      <c r="H8148" t="s">
        <v>81</v>
      </c>
      <c r="I8148" s="1">
        <v>42779</v>
      </c>
      <c r="J8148">
        <v>2017</v>
      </c>
      <c r="K8148" t="s">
        <v>77</v>
      </c>
      <c r="L8148" t="s">
        <v>78</v>
      </c>
      <c r="M8148" s="1">
        <v>43011</v>
      </c>
      <c r="N8148">
        <v>25</v>
      </c>
      <c r="O8148">
        <f>STANDARDIZE(N8148,$N$8,$N$9)</f>
        <v>-0.18784757725550419</v>
      </c>
      <c r="P8148">
        <f>ABS($J$3-O8148)</f>
        <v>0.33951864652138619</v>
      </c>
      <c r="Q8148">
        <f>ABS($J$4-O8148)</f>
        <v>2.3766305256497033</v>
      </c>
      <c r="R8148">
        <f>ABS($J$5-O8148)</f>
        <v>3.5738804896988025E-2</v>
      </c>
      <c r="S8148">
        <f>ABS($J$6-O8148)</f>
        <v>0.62542908569729028</v>
      </c>
      <c r="T8148">
        <f>MIN(P8148:S8148)</f>
        <v>3.5738804896988025E-2</v>
      </c>
      <c r="U8148">
        <f>MATCH(T8148,P8148:S8148, 0)</f>
        <v>3</v>
      </c>
    </row>
    <row r="8149" spans="1:21" x14ac:dyDescent="0.35">
      <c r="A8149">
        <v>1</v>
      </c>
      <c r="B8149">
        <v>8138</v>
      </c>
      <c r="C8149" t="s">
        <v>14</v>
      </c>
      <c r="D8149" t="s">
        <v>15</v>
      </c>
      <c r="E8149" t="s">
        <v>79</v>
      </c>
      <c r="F8149" t="s">
        <v>35</v>
      </c>
      <c r="G8149" t="s">
        <v>80</v>
      </c>
      <c r="H8149" t="s">
        <v>81</v>
      </c>
      <c r="I8149" s="1">
        <v>42780</v>
      </c>
      <c r="J8149">
        <v>2017</v>
      </c>
      <c r="K8149" t="s">
        <v>41</v>
      </c>
      <c r="L8149" t="s">
        <v>42</v>
      </c>
      <c r="O8149">
        <f>STANDARDIZE(N8149,$N$8,$N$9)</f>
        <v>-0.63458263846785445</v>
      </c>
      <c r="P8149">
        <f>ABS($J$3-O8149)</f>
        <v>0.1072164146909641</v>
      </c>
      <c r="Q8149">
        <f>ABS($J$4-O8149)</f>
        <v>2.8233655868620535</v>
      </c>
      <c r="R8149">
        <f>ABS($J$5-O8149)</f>
        <v>0.48247386610933829</v>
      </c>
      <c r="S8149">
        <f>ABS($J$6-O8149)</f>
        <v>1.0721641469096406</v>
      </c>
      <c r="T8149">
        <f>MIN(P8149:S8149)</f>
        <v>0.1072164146909641</v>
      </c>
      <c r="U8149">
        <f>MATCH(T8149,P8149:S8149, 0)</f>
        <v>1</v>
      </c>
    </row>
    <row r="8150" spans="1:21" x14ac:dyDescent="0.35">
      <c r="A8150">
        <v>1</v>
      </c>
      <c r="B8150">
        <v>8139</v>
      </c>
      <c r="C8150" t="s">
        <v>14</v>
      </c>
      <c r="D8150" t="s">
        <v>15</v>
      </c>
      <c r="E8150" t="s">
        <v>64</v>
      </c>
      <c r="F8150" t="s">
        <v>59</v>
      </c>
      <c r="G8150" t="s">
        <v>513</v>
      </c>
      <c r="H8150" t="s">
        <v>514</v>
      </c>
      <c r="I8150" s="1">
        <v>42780</v>
      </c>
      <c r="J8150">
        <v>2017</v>
      </c>
      <c r="K8150" t="s">
        <v>94</v>
      </c>
      <c r="L8150" t="s">
        <v>95</v>
      </c>
      <c r="O8150">
        <f>STANDARDIZE(N8150,$N$8,$N$9)</f>
        <v>-0.63458263846785445</v>
      </c>
      <c r="P8150">
        <f>ABS($J$3-O8150)</f>
        <v>0.1072164146909641</v>
      </c>
      <c r="Q8150">
        <f>ABS($J$4-O8150)</f>
        <v>2.8233655868620535</v>
      </c>
      <c r="R8150">
        <f>ABS($J$5-O8150)</f>
        <v>0.48247386610933829</v>
      </c>
      <c r="S8150">
        <f>ABS($J$6-O8150)</f>
        <v>1.0721641469096406</v>
      </c>
      <c r="T8150">
        <f>MIN(P8150:S8150)</f>
        <v>0.1072164146909641</v>
      </c>
      <c r="U8150">
        <f>MATCH(T8150,P8150:S8150, 0)</f>
        <v>1</v>
      </c>
    </row>
    <row r="8151" spans="1:21" x14ac:dyDescent="0.35">
      <c r="A8151">
        <v>1</v>
      </c>
      <c r="B8151">
        <v>8140</v>
      </c>
      <c r="C8151" t="s">
        <v>119</v>
      </c>
      <c r="D8151" t="s">
        <v>120</v>
      </c>
      <c r="E8151" t="s">
        <v>73</v>
      </c>
      <c r="F8151" t="s">
        <v>74</v>
      </c>
      <c r="G8151" t="s">
        <v>75</v>
      </c>
      <c r="H8151" t="s">
        <v>76</v>
      </c>
      <c r="I8151" s="1">
        <v>42780</v>
      </c>
      <c r="J8151">
        <v>2017</v>
      </c>
      <c r="K8151" t="s">
        <v>176</v>
      </c>
      <c r="L8151" t="s">
        <v>177</v>
      </c>
      <c r="M8151" s="1">
        <v>42783</v>
      </c>
      <c r="N8151">
        <v>3</v>
      </c>
      <c r="O8151">
        <f>STANDARDIZE(N8151,$N$8,$N$9)</f>
        <v>-0.58097443112237235</v>
      </c>
      <c r="P8151">
        <f>ABS($J$3-O8151)</f>
        <v>5.3608207345481995E-2</v>
      </c>
      <c r="Q8151">
        <f>ABS($J$4-O8151)</f>
        <v>2.7697573795165713</v>
      </c>
      <c r="R8151">
        <f>ABS($J$5-O8151)</f>
        <v>0.42886565876385618</v>
      </c>
      <c r="S8151">
        <f>ABS($J$6-O8151)</f>
        <v>1.0185559395641586</v>
      </c>
      <c r="T8151">
        <f>MIN(P8151:S8151)</f>
        <v>5.3608207345481995E-2</v>
      </c>
      <c r="U8151">
        <f>MATCH(T8151,P8151:S8151, 0)</f>
        <v>1</v>
      </c>
    </row>
    <row r="8152" spans="1:21" x14ac:dyDescent="0.35">
      <c r="A8152">
        <v>1</v>
      </c>
      <c r="B8152">
        <v>8141</v>
      </c>
      <c r="C8152" t="s">
        <v>82</v>
      </c>
      <c r="D8152" t="s">
        <v>83</v>
      </c>
      <c r="E8152" t="s">
        <v>84</v>
      </c>
      <c r="F8152" t="s">
        <v>85</v>
      </c>
      <c r="G8152" t="s">
        <v>153</v>
      </c>
      <c r="H8152" t="s">
        <v>154</v>
      </c>
      <c r="I8152" s="1">
        <v>42780</v>
      </c>
      <c r="J8152">
        <v>2017</v>
      </c>
      <c r="K8152" t="s">
        <v>176</v>
      </c>
      <c r="L8152" t="s">
        <v>177</v>
      </c>
      <c r="M8152" s="1">
        <v>42783</v>
      </c>
      <c r="N8152">
        <v>3</v>
      </c>
      <c r="O8152">
        <f>STANDARDIZE(N8152,$N$8,$N$9)</f>
        <v>-0.58097443112237235</v>
      </c>
      <c r="P8152">
        <f>ABS($J$3-O8152)</f>
        <v>5.3608207345481995E-2</v>
      </c>
      <c r="Q8152">
        <f>ABS($J$4-O8152)</f>
        <v>2.7697573795165713</v>
      </c>
      <c r="R8152">
        <f>ABS($J$5-O8152)</f>
        <v>0.42886565876385618</v>
      </c>
      <c r="S8152">
        <f>ABS($J$6-O8152)</f>
        <v>1.0185559395641586</v>
      </c>
      <c r="T8152">
        <f>MIN(P8152:S8152)</f>
        <v>5.3608207345481995E-2</v>
      </c>
      <c r="U8152">
        <f>MATCH(T8152,P8152:S8152, 0)</f>
        <v>1</v>
      </c>
    </row>
    <row r="8153" spans="1:21" x14ac:dyDescent="0.35">
      <c r="A8153">
        <v>1</v>
      </c>
      <c r="B8153">
        <v>8142</v>
      </c>
      <c r="C8153" t="s">
        <v>14</v>
      </c>
      <c r="D8153" t="s">
        <v>15</v>
      </c>
      <c r="E8153" t="s">
        <v>73</v>
      </c>
      <c r="F8153" t="s">
        <v>74</v>
      </c>
      <c r="G8153" t="s">
        <v>75</v>
      </c>
      <c r="H8153" t="s">
        <v>76</v>
      </c>
      <c r="I8153" s="1">
        <v>42780</v>
      </c>
      <c r="J8153">
        <v>2017</v>
      </c>
      <c r="K8153" t="s">
        <v>663</v>
      </c>
      <c r="L8153" t="s">
        <v>664</v>
      </c>
      <c r="M8153" s="1">
        <v>42783</v>
      </c>
      <c r="N8153">
        <v>3</v>
      </c>
      <c r="O8153">
        <f>STANDARDIZE(N8153,$N$8,$N$9)</f>
        <v>-0.58097443112237235</v>
      </c>
      <c r="P8153">
        <f>ABS($J$3-O8153)</f>
        <v>5.3608207345481995E-2</v>
      </c>
      <c r="Q8153">
        <f>ABS($J$4-O8153)</f>
        <v>2.7697573795165713</v>
      </c>
      <c r="R8153">
        <f>ABS($J$5-O8153)</f>
        <v>0.42886565876385618</v>
      </c>
      <c r="S8153">
        <f>ABS($J$6-O8153)</f>
        <v>1.0185559395641586</v>
      </c>
      <c r="T8153">
        <f>MIN(P8153:S8153)</f>
        <v>5.3608207345481995E-2</v>
      </c>
      <c r="U8153">
        <f>MATCH(T8153,P8153:S8153, 0)</f>
        <v>1</v>
      </c>
    </row>
    <row r="8154" spans="1:21" x14ac:dyDescent="0.35">
      <c r="A8154">
        <v>1</v>
      </c>
      <c r="B8154">
        <v>8143</v>
      </c>
      <c r="C8154" t="s">
        <v>503</v>
      </c>
      <c r="D8154" t="s">
        <v>504</v>
      </c>
      <c r="E8154" t="s">
        <v>73</v>
      </c>
      <c r="F8154" t="s">
        <v>74</v>
      </c>
      <c r="G8154" t="s">
        <v>75</v>
      </c>
      <c r="H8154" t="s">
        <v>76</v>
      </c>
      <c r="I8154" s="1">
        <v>42780</v>
      </c>
      <c r="J8154">
        <v>2017</v>
      </c>
      <c r="K8154" t="s">
        <v>176</v>
      </c>
      <c r="L8154" t="s">
        <v>177</v>
      </c>
      <c r="M8154" s="1">
        <v>42790</v>
      </c>
      <c r="N8154">
        <v>10</v>
      </c>
      <c r="O8154">
        <f>STANDARDIZE(N8154,$N$8,$N$9)</f>
        <v>-0.4558886139829143</v>
      </c>
      <c r="P8154">
        <f>ABS($J$3-O8154)</f>
        <v>7.1477609793976049E-2</v>
      </c>
      <c r="Q8154">
        <f>ABS($J$4-O8154)</f>
        <v>2.6446715623771131</v>
      </c>
      <c r="R8154">
        <f>ABS($J$5-O8154)</f>
        <v>0.30377984162439814</v>
      </c>
      <c r="S8154">
        <f>ABS($J$6-O8154)</f>
        <v>0.89347012242470036</v>
      </c>
      <c r="T8154">
        <f>MIN(P8154:S8154)</f>
        <v>7.1477609793976049E-2</v>
      </c>
      <c r="U8154">
        <f>MATCH(T8154,P8154:S8154, 0)</f>
        <v>1</v>
      </c>
    </row>
    <row r="8155" spans="1:21" x14ac:dyDescent="0.35">
      <c r="A8155">
        <v>3</v>
      </c>
      <c r="B8155">
        <v>8144</v>
      </c>
      <c r="C8155" t="s">
        <v>239</v>
      </c>
      <c r="D8155" t="s">
        <v>240</v>
      </c>
      <c r="E8155" t="s">
        <v>219</v>
      </c>
      <c r="F8155" t="s">
        <v>220</v>
      </c>
      <c r="G8155" t="s">
        <v>221</v>
      </c>
      <c r="H8155" t="s">
        <v>222</v>
      </c>
      <c r="I8155" s="1">
        <v>42780</v>
      </c>
      <c r="J8155">
        <v>2017</v>
      </c>
      <c r="K8155" t="s">
        <v>77</v>
      </c>
      <c r="L8155" t="s">
        <v>78</v>
      </c>
      <c r="M8155" s="1">
        <v>42950</v>
      </c>
      <c r="N8155">
        <v>22</v>
      </c>
      <c r="O8155">
        <f>STANDARDIZE(N8155,$N$8,$N$9)</f>
        <v>-0.24145578460098621</v>
      </c>
      <c r="P8155">
        <f>ABS($J$3-O8155)</f>
        <v>0.28591043917590414</v>
      </c>
      <c r="Q8155">
        <f>ABS($J$4-O8155)</f>
        <v>2.4302387329951851</v>
      </c>
      <c r="R8155">
        <f>ABS($J$5-O8155)</f>
        <v>8.9347012242470047E-2</v>
      </c>
      <c r="S8155">
        <f>ABS($J$6-O8155)</f>
        <v>0.67903729304277238</v>
      </c>
      <c r="T8155">
        <f>MIN(P8155:S8155)</f>
        <v>8.9347012242470047E-2</v>
      </c>
      <c r="U8155">
        <f>MATCH(T8155,P8155:S8155, 0)</f>
        <v>3</v>
      </c>
    </row>
    <row r="8156" spans="1:21" x14ac:dyDescent="0.35">
      <c r="A8156">
        <v>3</v>
      </c>
      <c r="B8156">
        <v>8145</v>
      </c>
      <c r="C8156" t="s">
        <v>22</v>
      </c>
      <c r="D8156" t="s">
        <v>23</v>
      </c>
      <c r="E8156" t="s">
        <v>90</v>
      </c>
      <c r="F8156" t="s">
        <v>91</v>
      </c>
      <c r="G8156" t="s">
        <v>377</v>
      </c>
      <c r="H8156" t="s">
        <v>378</v>
      </c>
      <c r="I8156" s="1">
        <v>42780</v>
      </c>
      <c r="J8156">
        <v>2017</v>
      </c>
      <c r="K8156" t="s">
        <v>77</v>
      </c>
      <c r="L8156" t="s">
        <v>78</v>
      </c>
      <c r="M8156" s="1">
        <v>42808</v>
      </c>
      <c r="N8156">
        <v>28</v>
      </c>
      <c r="O8156">
        <f>STANDARDIZE(N8156,$N$8,$N$9)</f>
        <v>-0.13423936991002217</v>
      </c>
      <c r="P8156">
        <f>ABS($J$3-O8156)</f>
        <v>0.39312685386686819</v>
      </c>
      <c r="Q8156">
        <f>ABS($J$4-O8156)</f>
        <v>2.3230223183042211</v>
      </c>
      <c r="R8156">
        <f>ABS($J$5-O8156)</f>
        <v>1.7869402448493998E-2</v>
      </c>
      <c r="S8156">
        <f>ABS($J$6-O8156)</f>
        <v>0.57182087835180828</v>
      </c>
      <c r="T8156">
        <f>MIN(P8156:S8156)</f>
        <v>1.7869402448493998E-2</v>
      </c>
      <c r="U8156">
        <f>MATCH(T8156,P8156:S8156, 0)</f>
        <v>3</v>
      </c>
    </row>
    <row r="8157" spans="1:21" x14ac:dyDescent="0.35">
      <c r="A8157">
        <v>3</v>
      </c>
      <c r="B8157">
        <v>8146</v>
      </c>
      <c r="C8157" t="s">
        <v>14</v>
      </c>
      <c r="D8157" t="s">
        <v>15</v>
      </c>
      <c r="E8157" t="s">
        <v>16</v>
      </c>
      <c r="F8157" t="s">
        <v>17</v>
      </c>
      <c r="G8157" t="s">
        <v>18</v>
      </c>
      <c r="H8157" t="s">
        <v>19</v>
      </c>
      <c r="I8157" s="1">
        <v>42780</v>
      </c>
      <c r="J8157">
        <v>2017</v>
      </c>
      <c r="K8157" t="s">
        <v>77</v>
      </c>
      <c r="L8157" t="s">
        <v>78</v>
      </c>
      <c r="M8157" s="1">
        <v>42809</v>
      </c>
      <c r="N8157">
        <v>29</v>
      </c>
      <c r="O8157">
        <f>STANDARDIZE(N8157,$N$8,$N$9)</f>
        <v>-0.11636996746152814</v>
      </c>
      <c r="P8157">
        <f>ABS($J$3-O8157)</f>
        <v>0.41099625631536219</v>
      </c>
      <c r="Q8157">
        <f>ABS($J$4-O8157)</f>
        <v>2.3051529158557269</v>
      </c>
      <c r="R8157">
        <f>ABS($J$5-O8157)</f>
        <v>3.5738804896988025E-2</v>
      </c>
      <c r="S8157">
        <f>ABS($J$6-O8157)</f>
        <v>0.55395147590331428</v>
      </c>
      <c r="T8157">
        <f>MIN(P8157:S8157)</f>
        <v>3.5738804896988025E-2</v>
      </c>
      <c r="U8157">
        <f>MATCH(T8157,P8157:S8157, 0)</f>
        <v>3</v>
      </c>
    </row>
    <row r="8158" spans="1:21" x14ac:dyDescent="0.35">
      <c r="A8158">
        <v>1</v>
      </c>
      <c r="B8158">
        <v>8147</v>
      </c>
      <c r="C8158" t="s">
        <v>82</v>
      </c>
      <c r="D8158" t="s">
        <v>83</v>
      </c>
      <c r="E8158" t="s">
        <v>73</v>
      </c>
      <c r="F8158" t="s">
        <v>74</v>
      </c>
      <c r="G8158" t="s">
        <v>75</v>
      </c>
      <c r="H8158" t="s">
        <v>76</v>
      </c>
      <c r="I8158" s="1">
        <v>42781</v>
      </c>
      <c r="J8158">
        <v>2017</v>
      </c>
      <c r="K8158" t="s">
        <v>577</v>
      </c>
      <c r="L8158" t="s">
        <v>578</v>
      </c>
      <c r="M8158" s="1">
        <v>42784</v>
      </c>
      <c r="N8158">
        <v>3</v>
      </c>
      <c r="O8158">
        <f>STANDARDIZE(N8158,$N$8,$N$9)</f>
        <v>-0.58097443112237235</v>
      </c>
      <c r="P8158">
        <f>ABS($J$3-O8158)</f>
        <v>5.3608207345481995E-2</v>
      </c>
      <c r="Q8158">
        <f>ABS($J$4-O8158)</f>
        <v>2.7697573795165713</v>
      </c>
      <c r="R8158">
        <f>ABS($J$5-O8158)</f>
        <v>0.42886565876385618</v>
      </c>
      <c r="S8158">
        <f>ABS($J$6-O8158)</f>
        <v>1.0185559395641586</v>
      </c>
      <c r="T8158">
        <f>MIN(P8158:S8158)</f>
        <v>5.3608207345481995E-2</v>
      </c>
      <c r="U8158">
        <f>MATCH(T8158,P8158:S8158, 0)</f>
        <v>1</v>
      </c>
    </row>
    <row r="8159" spans="1:21" x14ac:dyDescent="0.35">
      <c r="A8159">
        <v>1</v>
      </c>
      <c r="B8159">
        <v>8148</v>
      </c>
      <c r="C8159" t="s">
        <v>288</v>
      </c>
      <c r="D8159" t="s">
        <v>289</v>
      </c>
      <c r="E8159" t="s">
        <v>34</v>
      </c>
      <c r="F8159" t="s">
        <v>35</v>
      </c>
      <c r="G8159" t="s">
        <v>36</v>
      </c>
      <c r="H8159" t="s">
        <v>37</v>
      </c>
      <c r="I8159" s="1">
        <v>42781</v>
      </c>
      <c r="J8159">
        <v>2017</v>
      </c>
      <c r="K8159" t="s">
        <v>77</v>
      </c>
      <c r="L8159" t="s">
        <v>78</v>
      </c>
      <c r="M8159" s="1">
        <v>42785</v>
      </c>
      <c r="N8159">
        <v>4</v>
      </c>
      <c r="O8159">
        <f>STANDARDIZE(N8159,$N$8,$N$9)</f>
        <v>-0.56310502867387835</v>
      </c>
      <c r="P8159">
        <f>ABS($J$3-O8159)</f>
        <v>3.5738804896987997E-2</v>
      </c>
      <c r="Q8159">
        <f>ABS($J$4-O8159)</f>
        <v>2.7518879770680771</v>
      </c>
      <c r="R8159">
        <f>ABS($J$5-O8159)</f>
        <v>0.41099625631536219</v>
      </c>
      <c r="S8159">
        <f>ABS($J$6-O8159)</f>
        <v>1.0006865371156644</v>
      </c>
      <c r="T8159">
        <f>MIN(P8159:S8159)</f>
        <v>3.5738804896987997E-2</v>
      </c>
      <c r="U8159">
        <f>MATCH(T8159,P8159:S8159, 0)</f>
        <v>1</v>
      </c>
    </row>
    <row r="8160" spans="1:21" x14ac:dyDescent="0.35">
      <c r="A8160">
        <v>1</v>
      </c>
      <c r="B8160">
        <v>8149</v>
      </c>
      <c r="C8160" t="s">
        <v>30</v>
      </c>
      <c r="D8160" t="s">
        <v>31</v>
      </c>
      <c r="E8160" t="s">
        <v>163</v>
      </c>
      <c r="F8160" t="s">
        <v>59</v>
      </c>
      <c r="G8160" t="s">
        <v>164</v>
      </c>
      <c r="H8160" t="s">
        <v>165</v>
      </c>
      <c r="I8160" s="1">
        <v>42781</v>
      </c>
      <c r="J8160">
        <v>2017</v>
      </c>
      <c r="K8160" t="s">
        <v>77</v>
      </c>
      <c r="L8160" t="s">
        <v>78</v>
      </c>
      <c r="M8160" s="1">
        <v>42792</v>
      </c>
      <c r="N8160">
        <v>11</v>
      </c>
      <c r="O8160">
        <f>STANDARDIZE(N8160,$N$8,$N$9)</f>
        <v>-0.43801921153442031</v>
      </c>
      <c r="P8160">
        <f>ABS($J$3-O8160)</f>
        <v>8.9347012242470047E-2</v>
      </c>
      <c r="Q8160">
        <f>ABS($J$4-O8160)</f>
        <v>2.6268021599286193</v>
      </c>
      <c r="R8160">
        <f>ABS($J$5-O8160)</f>
        <v>0.28591043917590414</v>
      </c>
      <c r="S8160">
        <f>ABS($J$6-O8160)</f>
        <v>0.87560071997620637</v>
      </c>
      <c r="T8160">
        <f>MIN(P8160:S8160)</f>
        <v>8.9347012242470047E-2</v>
      </c>
      <c r="U8160">
        <f>MATCH(T8160,P8160:S8160, 0)</f>
        <v>1</v>
      </c>
    </row>
    <row r="8161" spans="1:21" x14ac:dyDescent="0.35">
      <c r="A8161">
        <v>1</v>
      </c>
      <c r="B8161">
        <v>8150</v>
      </c>
      <c r="C8161" t="s">
        <v>14</v>
      </c>
      <c r="D8161" t="s">
        <v>15</v>
      </c>
      <c r="E8161" t="s">
        <v>43</v>
      </c>
      <c r="F8161" t="s">
        <v>35</v>
      </c>
      <c r="G8161" t="s">
        <v>48</v>
      </c>
      <c r="H8161" t="s">
        <v>49</v>
      </c>
      <c r="I8161" s="1">
        <v>42781</v>
      </c>
      <c r="J8161">
        <v>2017</v>
      </c>
      <c r="K8161" t="s">
        <v>69</v>
      </c>
      <c r="L8161" t="s">
        <v>70</v>
      </c>
      <c r="M8161" s="1">
        <v>42769</v>
      </c>
      <c r="N8161">
        <v>15</v>
      </c>
      <c r="O8161">
        <f>STANDARDIZE(N8161,$N$8,$N$9)</f>
        <v>-0.36654160174044426</v>
      </c>
      <c r="P8161">
        <f>ABS($J$3-O8161)</f>
        <v>0.1608246220364461</v>
      </c>
      <c r="Q8161">
        <f>ABS($J$4-O8161)</f>
        <v>2.5553245501346433</v>
      </c>
      <c r="R8161">
        <f>ABS($J$5-O8161)</f>
        <v>0.21443282938192809</v>
      </c>
      <c r="S8161">
        <f>ABS($J$6-O8161)</f>
        <v>0.80412311018223037</v>
      </c>
      <c r="T8161">
        <f>MIN(P8161:S8161)</f>
        <v>0.1608246220364461</v>
      </c>
      <c r="U8161">
        <f>MATCH(T8161,P8161:S8161, 0)</f>
        <v>1</v>
      </c>
    </row>
    <row r="8162" spans="1:21" x14ac:dyDescent="0.35">
      <c r="A8162">
        <v>1</v>
      </c>
      <c r="B8162">
        <v>8151</v>
      </c>
      <c r="C8162" t="s">
        <v>649</v>
      </c>
      <c r="D8162" t="s">
        <v>650</v>
      </c>
      <c r="E8162" t="s">
        <v>168</v>
      </c>
      <c r="F8162" t="s">
        <v>169</v>
      </c>
      <c r="G8162" t="s">
        <v>231</v>
      </c>
      <c r="H8162" t="s">
        <v>232</v>
      </c>
      <c r="I8162" s="1">
        <v>42781</v>
      </c>
      <c r="J8162">
        <v>2017</v>
      </c>
      <c r="K8162" t="s">
        <v>77</v>
      </c>
      <c r="L8162" t="s">
        <v>78</v>
      </c>
      <c r="M8162" s="1">
        <v>42797</v>
      </c>
      <c r="N8162">
        <v>16</v>
      </c>
      <c r="O8162">
        <f>STANDARDIZE(N8162,$N$8,$N$9)</f>
        <v>-0.34867219929195026</v>
      </c>
      <c r="P8162">
        <f>ABS($J$3-O8162)</f>
        <v>0.17869402448494009</v>
      </c>
      <c r="Q8162">
        <f>ABS($J$4-O8162)</f>
        <v>2.5374551476861491</v>
      </c>
      <c r="R8162">
        <f>ABS($J$5-O8162)</f>
        <v>0.19656342693343409</v>
      </c>
      <c r="S8162">
        <f>ABS($J$6-O8162)</f>
        <v>0.78625370773373637</v>
      </c>
      <c r="T8162">
        <f>MIN(P8162:S8162)</f>
        <v>0.17869402448494009</v>
      </c>
      <c r="U8162">
        <f>MATCH(T8162,P8162:S8162, 0)</f>
        <v>1</v>
      </c>
    </row>
    <row r="8163" spans="1:21" x14ac:dyDescent="0.35">
      <c r="A8163">
        <v>3</v>
      </c>
      <c r="B8163">
        <v>8152</v>
      </c>
      <c r="C8163" t="s">
        <v>82</v>
      </c>
      <c r="D8163" t="s">
        <v>83</v>
      </c>
      <c r="E8163" t="s">
        <v>84</v>
      </c>
      <c r="F8163" t="s">
        <v>85</v>
      </c>
      <c r="G8163" t="s">
        <v>86</v>
      </c>
      <c r="H8163" t="s">
        <v>87</v>
      </c>
      <c r="I8163" s="1">
        <v>42781</v>
      </c>
      <c r="J8163">
        <v>2017</v>
      </c>
      <c r="K8163" t="s">
        <v>233</v>
      </c>
      <c r="L8163" t="s">
        <v>234</v>
      </c>
      <c r="M8163" s="1">
        <v>42889</v>
      </c>
      <c r="N8163">
        <v>19</v>
      </c>
      <c r="O8163">
        <f>STANDARDIZE(N8163,$N$8,$N$9)</f>
        <v>-0.29506399194646826</v>
      </c>
      <c r="P8163">
        <f>ABS($J$3-O8163)</f>
        <v>0.23230223183042209</v>
      </c>
      <c r="Q8163">
        <f>ABS($J$4-O8163)</f>
        <v>2.4838469403406673</v>
      </c>
      <c r="R8163">
        <f>ABS($J$5-O8163)</f>
        <v>0.1429552195879521</v>
      </c>
      <c r="S8163">
        <f>ABS($J$6-O8163)</f>
        <v>0.73264550038825438</v>
      </c>
      <c r="T8163">
        <f>MIN(P8163:S8163)</f>
        <v>0.1429552195879521</v>
      </c>
      <c r="U8163">
        <f>MATCH(T8163,P8163:S8163, 0)</f>
        <v>3</v>
      </c>
    </row>
    <row r="8164" spans="1:21" x14ac:dyDescent="0.35">
      <c r="A8164">
        <v>3</v>
      </c>
      <c r="B8164">
        <v>8153</v>
      </c>
      <c r="C8164" t="s">
        <v>71</v>
      </c>
      <c r="D8164" t="s">
        <v>72</v>
      </c>
      <c r="E8164" t="s">
        <v>79</v>
      </c>
      <c r="F8164" t="s">
        <v>35</v>
      </c>
      <c r="G8164" t="s">
        <v>80</v>
      </c>
      <c r="H8164" t="s">
        <v>81</v>
      </c>
      <c r="I8164" s="1">
        <v>42781</v>
      </c>
      <c r="J8164">
        <v>2017</v>
      </c>
      <c r="K8164" t="s">
        <v>77</v>
      </c>
      <c r="L8164" t="s">
        <v>78</v>
      </c>
      <c r="M8164" s="1">
        <v>42919</v>
      </c>
      <c r="N8164">
        <v>20</v>
      </c>
      <c r="O8164">
        <f>STANDARDIZE(N8164,$N$8,$N$9)</f>
        <v>-0.27719458949797421</v>
      </c>
      <c r="P8164">
        <f>ABS($J$3-O8164)</f>
        <v>0.25017163427891614</v>
      </c>
      <c r="Q8164">
        <f>ABS($J$4-O8164)</f>
        <v>2.4659775378921731</v>
      </c>
      <c r="R8164">
        <f>ABS($J$5-O8164)</f>
        <v>0.12508581713945804</v>
      </c>
      <c r="S8164">
        <f>ABS($J$6-O8164)</f>
        <v>0.71477609793976038</v>
      </c>
      <c r="T8164">
        <f>MIN(P8164:S8164)</f>
        <v>0.12508581713945804</v>
      </c>
      <c r="U8164">
        <f>MATCH(T8164,P8164:S8164, 0)</f>
        <v>3</v>
      </c>
    </row>
    <row r="8165" spans="1:21" x14ac:dyDescent="0.35">
      <c r="A8165">
        <v>3</v>
      </c>
      <c r="B8165">
        <v>8154</v>
      </c>
      <c r="C8165" t="s">
        <v>300</v>
      </c>
      <c r="D8165" t="s">
        <v>301</v>
      </c>
      <c r="E8165" t="s">
        <v>79</v>
      </c>
      <c r="F8165" t="s">
        <v>35</v>
      </c>
      <c r="G8165" t="s">
        <v>80</v>
      </c>
      <c r="H8165" t="s">
        <v>81</v>
      </c>
      <c r="I8165" s="1">
        <v>42781</v>
      </c>
      <c r="J8165">
        <v>2017</v>
      </c>
      <c r="K8165" t="s">
        <v>41</v>
      </c>
      <c r="L8165" t="s">
        <v>42</v>
      </c>
      <c r="M8165" s="1">
        <v>42919</v>
      </c>
      <c r="N8165">
        <v>20</v>
      </c>
      <c r="O8165">
        <f>STANDARDIZE(N8165,$N$8,$N$9)</f>
        <v>-0.27719458949797421</v>
      </c>
      <c r="P8165">
        <f>ABS($J$3-O8165)</f>
        <v>0.25017163427891614</v>
      </c>
      <c r="Q8165">
        <f>ABS($J$4-O8165)</f>
        <v>2.4659775378921731</v>
      </c>
      <c r="R8165">
        <f>ABS($J$5-O8165)</f>
        <v>0.12508581713945804</v>
      </c>
      <c r="S8165">
        <f>ABS($J$6-O8165)</f>
        <v>0.71477609793976038</v>
      </c>
      <c r="T8165">
        <f>MIN(P8165:S8165)</f>
        <v>0.12508581713945804</v>
      </c>
      <c r="U8165">
        <f>MATCH(T8165,P8165:S8165, 0)</f>
        <v>3</v>
      </c>
    </row>
    <row r="8166" spans="1:21" x14ac:dyDescent="0.35">
      <c r="A8166">
        <v>3</v>
      </c>
      <c r="B8166">
        <v>8155</v>
      </c>
      <c r="C8166" t="s">
        <v>239</v>
      </c>
      <c r="D8166" t="s">
        <v>240</v>
      </c>
      <c r="E8166" t="s">
        <v>84</v>
      </c>
      <c r="F8166" t="s">
        <v>85</v>
      </c>
      <c r="G8166" t="s">
        <v>86</v>
      </c>
      <c r="H8166" t="s">
        <v>87</v>
      </c>
      <c r="I8166" s="1">
        <v>42781</v>
      </c>
      <c r="J8166">
        <v>2017</v>
      </c>
      <c r="K8166" t="s">
        <v>41</v>
      </c>
      <c r="L8166" t="s">
        <v>42</v>
      </c>
      <c r="M8166" s="1">
        <v>42807</v>
      </c>
      <c r="N8166">
        <v>26</v>
      </c>
      <c r="O8166">
        <f>STANDARDIZE(N8166,$N$8,$N$9)</f>
        <v>-0.16997817480701016</v>
      </c>
      <c r="P8166">
        <f>ABS($J$3-O8166)</f>
        <v>0.35738804896988019</v>
      </c>
      <c r="Q8166">
        <f>ABS($J$4-O8166)</f>
        <v>2.3587611232012091</v>
      </c>
      <c r="R8166">
        <f>ABS($J$5-O8166)</f>
        <v>1.7869402448493998E-2</v>
      </c>
      <c r="S8166">
        <f>ABS($J$6-O8166)</f>
        <v>0.60755968324879628</v>
      </c>
      <c r="T8166">
        <f>MIN(P8166:S8166)</f>
        <v>1.7869402448493998E-2</v>
      </c>
      <c r="U8166">
        <f>MATCH(T8166,P8166:S8166, 0)</f>
        <v>3</v>
      </c>
    </row>
    <row r="8167" spans="1:21" x14ac:dyDescent="0.35">
      <c r="A8167">
        <v>3</v>
      </c>
      <c r="B8167">
        <v>8156</v>
      </c>
      <c r="C8167" t="s">
        <v>14</v>
      </c>
      <c r="D8167" t="s">
        <v>15</v>
      </c>
      <c r="E8167" t="s">
        <v>79</v>
      </c>
      <c r="F8167" t="s">
        <v>35</v>
      </c>
      <c r="G8167" t="s">
        <v>80</v>
      </c>
      <c r="H8167" t="s">
        <v>81</v>
      </c>
      <c r="I8167" s="1">
        <v>42781</v>
      </c>
      <c r="J8167">
        <v>2017</v>
      </c>
      <c r="K8167" t="s">
        <v>77</v>
      </c>
      <c r="L8167" t="s">
        <v>78</v>
      </c>
      <c r="M8167" s="1">
        <v>42808</v>
      </c>
      <c r="N8167">
        <v>27</v>
      </c>
      <c r="O8167">
        <f>STANDARDIZE(N8167,$N$8,$N$9)</f>
        <v>-0.15210877235851616</v>
      </c>
      <c r="P8167">
        <f>ABS($J$3-O8167)</f>
        <v>0.37525745141837419</v>
      </c>
      <c r="Q8167">
        <f>ABS($J$4-O8167)</f>
        <v>2.3408917207527153</v>
      </c>
      <c r="R8167">
        <f>ABS($J$5-O8167)</f>
        <v>0</v>
      </c>
      <c r="S8167">
        <f>ABS($J$6-O8167)</f>
        <v>0.58969028080030228</v>
      </c>
      <c r="T8167">
        <f>MIN(P8167:S8167)</f>
        <v>0</v>
      </c>
      <c r="U8167">
        <f>MATCH(T8167,P8167:S8167, 0)</f>
        <v>3</v>
      </c>
    </row>
    <row r="8168" spans="1:21" x14ac:dyDescent="0.35">
      <c r="A8168">
        <v>3</v>
      </c>
      <c r="B8168">
        <v>8157</v>
      </c>
      <c r="C8168" t="s">
        <v>119</v>
      </c>
      <c r="D8168" t="s">
        <v>120</v>
      </c>
      <c r="E8168" t="s">
        <v>73</v>
      </c>
      <c r="F8168" t="s">
        <v>74</v>
      </c>
      <c r="G8168" t="s">
        <v>75</v>
      </c>
      <c r="H8168" t="s">
        <v>76</v>
      </c>
      <c r="I8168" s="1">
        <v>42781</v>
      </c>
      <c r="J8168">
        <v>2017</v>
      </c>
      <c r="K8168" t="s">
        <v>77</v>
      </c>
      <c r="L8168" t="s">
        <v>78</v>
      </c>
      <c r="M8168" s="1">
        <v>42811</v>
      </c>
      <c r="N8168">
        <v>30</v>
      </c>
      <c r="O8168">
        <f>STANDARDIZE(N8168,$N$8,$N$9)</f>
        <v>-9.8500565013034141E-2</v>
      </c>
      <c r="P8168">
        <f>ABS($J$3-O8168)</f>
        <v>0.42886565876385618</v>
      </c>
      <c r="Q8168">
        <f>ABS($J$4-O8168)</f>
        <v>2.2872835134072331</v>
      </c>
      <c r="R8168">
        <f>ABS($J$5-O8168)</f>
        <v>5.3608207345482023E-2</v>
      </c>
      <c r="S8168">
        <f>ABS($J$6-O8168)</f>
        <v>0.53608207345482028</v>
      </c>
      <c r="T8168">
        <f>MIN(P8168:S8168)</f>
        <v>5.3608207345482023E-2</v>
      </c>
      <c r="U8168">
        <f>MATCH(T8168,P8168:S8168, 0)</f>
        <v>3</v>
      </c>
    </row>
    <row r="8169" spans="1:21" x14ac:dyDescent="0.35">
      <c r="A8169">
        <v>1</v>
      </c>
      <c r="B8169">
        <v>8158</v>
      </c>
      <c r="C8169" t="s">
        <v>112</v>
      </c>
      <c r="D8169" t="s">
        <v>113</v>
      </c>
      <c r="E8169" t="s">
        <v>52</v>
      </c>
      <c r="F8169" t="s">
        <v>53</v>
      </c>
      <c r="G8169" t="s">
        <v>54</v>
      </c>
      <c r="H8169" t="s">
        <v>55</v>
      </c>
      <c r="I8169" s="1">
        <v>42782</v>
      </c>
      <c r="J8169">
        <v>2017</v>
      </c>
      <c r="K8169" t="s">
        <v>69</v>
      </c>
      <c r="L8169" t="s">
        <v>70</v>
      </c>
      <c r="O8169">
        <f>STANDARDIZE(N8169,$N$8,$N$9)</f>
        <v>-0.63458263846785445</v>
      </c>
      <c r="P8169">
        <f>ABS($J$3-O8169)</f>
        <v>0.1072164146909641</v>
      </c>
      <c r="Q8169">
        <f>ABS($J$4-O8169)</f>
        <v>2.8233655868620535</v>
      </c>
      <c r="R8169">
        <f>ABS($J$5-O8169)</f>
        <v>0.48247386610933829</v>
      </c>
      <c r="S8169">
        <f>ABS($J$6-O8169)</f>
        <v>1.0721641469096406</v>
      </c>
      <c r="T8169">
        <f>MIN(P8169:S8169)</f>
        <v>0.1072164146909641</v>
      </c>
      <c r="U8169">
        <f>MATCH(T8169,P8169:S8169, 0)</f>
        <v>1</v>
      </c>
    </row>
    <row r="8170" spans="1:21" x14ac:dyDescent="0.35">
      <c r="A8170">
        <v>1</v>
      </c>
      <c r="B8170">
        <v>8159</v>
      </c>
      <c r="C8170" t="s">
        <v>82</v>
      </c>
      <c r="D8170" t="s">
        <v>83</v>
      </c>
      <c r="E8170" t="s">
        <v>196</v>
      </c>
      <c r="F8170" t="s">
        <v>197</v>
      </c>
      <c r="G8170" t="s">
        <v>198</v>
      </c>
      <c r="H8170" t="s">
        <v>199</v>
      </c>
      <c r="I8170" s="1">
        <v>42782</v>
      </c>
      <c r="J8170">
        <v>2017</v>
      </c>
      <c r="K8170" t="s">
        <v>41</v>
      </c>
      <c r="L8170" t="s">
        <v>42</v>
      </c>
      <c r="O8170">
        <f>STANDARDIZE(N8170,$N$8,$N$9)</f>
        <v>-0.63458263846785445</v>
      </c>
      <c r="P8170">
        <f>ABS($J$3-O8170)</f>
        <v>0.1072164146909641</v>
      </c>
      <c r="Q8170">
        <f>ABS($J$4-O8170)</f>
        <v>2.8233655868620535</v>
      </c>
      <c r="R8170">
        <f>ABS($J$5-O8170)</f>
        <v>0.48247386610933829</v>
      </c>
      <c r="S8170">
        <f>ABS($J$6-O8170)</f>
        <v>1.0721641469096406</v>
      </c>
      <c r="T8170">
        <f>MIN(P8170:S8170)</f>
        <v>0.1072164146909641</v>
      </c>
      <c r="U8170">
        <f>MATCH(T8170,P8170:S8170, 0)</f>
        <v>1</v>
      </c>
    </row>
    <row r="8171" spans="1:21" x14ac:dyDescent="0.35">
      <c r="A8171">
        <v>1</v>
      </c>
      <c r="B8171">
        <v>8160</v>
      </c>
      <c r="C8171" t="s">
        <v>172</v>
      </c>
      <c r="D8171" t="s">
        <v>173</v>
      </c>
      <c r="E8171" t="s">
        <v>16</v>
      </c>
      <c r="F8171" t="s">
        <v>17</v>
      </c>
      <c r="G8171" t="s">
        <v>344</v>
      </c>
      <c r="H8171" t="s">
        <v>345</v>
      </c>
      <c r="I8171" s="1">
        <v>42782</v>
      </c>
      <c r="J8171">
        <v>2017</v>
      </c>
      <c r="K8171" t="s">
        <v>28</v>
      </c>
      <c r="L8171" t="s">
        <v>29</v>
      </c>
      <c r="O8171">
        <f>STANDARDIZE(N8171,$N$8,$N$9)</f>
        <v>-0.63458263846785445</v>
      </c>
      <c r="P8171">
        <f>ABS($J$3-O8171)</f>
        <v>0.1072164146909641</v>
      </c>
      <c r="Q8171">
        <f>ABS($J$4-O8171)</f>
        <v>2.8233655868620535</v>
      </c>
      <c r="R8171">
        <f>ABS($J$5-O8171)</f>
        <v>0.48247386610933829</v>
      </c>
      <c r="S8171">
        <f>ABS($J$6-O8171)</f>
        <v>1.0721641469096406</v>
      </c>
      <c r="T8171">
        <f>MIN(P8171:S8171)</f>
        <v>0.1072164146909641</v>
      </c>
      <c r="U8171">
        <f>MATCH(T8171,P8171:S8171, 0)</f>
        <v>1</v>
      </c>
    </row>
    <row r="8172" spans="1:21" x14ac:dyDescent="0.35">
      <c r="A8172">
        <v>1</v>
      </c>
      <c r="B8172">
        <v>8161</v>
      </c>
      <c r="C8172" t="s">
        <v>312</v>
      </c>
      <c r="D8172" t="s">
        <v>313</v>
      </c>
      <c r="E8172" t="s">
        <v>131</v>
      </c>
      <c r="F8172" t="s">
        <v>132</v>
      </c>
      <c r="G8172" t="s">
        <v>133</v>
      </c>
      <c r="H8172" t="s">
        <v>134</v>
      </c>
      <c r="I8172" s="1">
        <v>42782</v>
      </c>
      <c r="J8172">
        <v>2017</v>
      </c>
      <c r="K8172" t="s">
        <v>41</v>
      </c>
      <c r="L8172" t="s">
        <v>42</v>
      </c>
      <c r="O8172">
        <f>STANDARDIZE(N8172,$N$8,$N$9)</f>
        <v>-0.63458263846785445</v>
      </c>
      <c r="P8172">
        <f>ABS($J$3-O8172)</f>
        <v>0.1072164146909641</v>
      </c>
      <c r="Q8172">
        <f>ABS($J$4-O8172)</f>
        <v>2.8233655868620535</v>
      </c>
      <c r="R8172">
        <f>ABS($J$5-O8172)</f>
        <v>0.48247386610933829</v>
      </c>
      <c r="S8172">
        <f>ABS($J$6-O8172)</f>
        <v>1.0721641469096406</v>
      </c>
      <c r="T8172">
        <f>MIN(P8172:S8172)</f>
        <v>0.1072164146909641</v>
      </c>
      <c r="U8172">
        <f>MATCH(T8172,P8172:S8172, 0)</f>
        <v>1</v>
      </c>
    </row>
    <row r="8173" spans="1:21" x14ac:dyDescent="0.35">
      <c r="A8173">
        <v>1</v>
      </c>
      <c r="B8173">
        <v>8162</v>
      </c>
      <c r="C8173" t="s">
        <v>239</v>
      </c>
      <c r="D8173" t="s">
        <v>240</v>
      </c>
      <c r="E8173" t="s">
        <v>163</v>
      </c>
      <c r="F8173" t="s">
        <v>59</v>
      </c>
      <c r="G8173" t="s">
        <v>164</v>
      </c>
      <c r="H8173" t="s">
        <v>165</v>
      </c>
      <c r="I8173" s="1">
        <v>42782</v>
      </c>
      <c r="J8173">
        <v>2017</v>
      </c>
      <c r="K8173" t="s">
        <v>77</v>
      </c>
      <c r="L8173" t="s">
        <v>78</v>
      </c>
      <c r="M8173" s="1">
        <v>42787</v>
      </c>
      <c r="N8173">
        <v>5</v>
      </c>
      <c r="O8173">
        <f>STANDARDIZE(N8173,$N$8,$N$9)</f>
        <v>-0.54523562622538435</v>
      </c>
      <c r="P8173">
        <f>ABS($J$3-O8173)</f>
        <v>1.7869402448493998E-2</v>
      </c>
      <c r="Q8173">
        <f>ABS($J$4-O8173)</f>
        <v>2.7340185746195833</v>
      </c>
      <c r="R8173">
        <f>ABS($J$5-O8173)</f>
        <v>0.39312685386686819</v>
      </c>
      <c r="S8173">
        <f>ABS($J$6-O8173)</f>
        <v>0.98281713466717047</v>
      </c>
      <c r="T8173">
        <f>MIN(P8173:S8173)</f>
        <v>1.7869402448493998E-2</v>
      </c>
      <c r="U8173">
        <f>MATCH(T8173,P8173:S8173, 0)</f>
        <v>1</v>
      </c>
    </row>
    <row r="8174" spans="1:21" x14ac:dyDescent="0.35">
      <c r="A8174">
        <v>1</v>
      </c>
      <c r="B8174">
        <v>8163</v>
      </c>
      <c r="C8174" t="s">
        <v>292</v>
      </c>
      <c r="D8174" t="s">
        <v>293</v>
      </c>
      <c r="E8174" t="s">
        <v>79</v>
      </c>
      <c r="F8174" t="s">
        <v>35</v>
      </c>
      <c r="G8174" t="s">
        <v>80</v>
      </c>
      <c r="H8174" t="s">
        <v>81</v>
      </c>
      <c r="I8174" s="1">
        <v>42782</v>
      </c>
      <c r="J8174">
        <v>2017</v>
      </c>
      <c r="K8174" t="s">
        <v>41</v>
      </c>
      <c r="L8174" t="s">
        <v>42</v>
      </c>
      <c r="M8174" s="1">
        <v>42791</v>
      </c>
      <c r="N8174">
        <v>9</v>
      </c>
      <c r="O8174">
        <f>STANDARDIZE(N8174,$N$8,$N$9)</f>
        <v>-0.4737580164314083</v>
      </c>
      <c r="P8174">
        <f>ABS($J$3-O8174)</f>
        <v>5.3608207345482051E-2</v>
      </c>
      <c r="Q8174">
        <f>ABS($J$4-O8174)</f>
        <v>2.6625409648256073</v>
      </c>
      <c r="R8174">
        <f>ABS($J$5-O8174)</f>
        <v>0.32164924407289214</v>
      </c>
      <c r="S8174">
        <f>ABS($J$6-O8174)</f>
        <v>0.91133952487319436</v>
      </c>
      <c r="T8174">
        <f>MIN(P8174:S8174)</f>
        <v>5.3608207345482051E-2</v>
      </c>
      <c r="U8174">
        <f>MATCH(T8174,P8174:S8174, 0)</f>
        <v>1</v>
      </c>
    </row>
    <row r="8175" spans="1:21" x14ac:dyDescent="0.35">
      <c r="A8175">
        <v>1</v>
      </c>
      <c r="B8175">
        <v>8164</v>
      </c>
      <c r="C8175" t="s">
        <v>67</v>
      </c>
      <c r="D8175" t="s">
        <v>68</v>
      </c>
      <c r="E8175" t="s">
        <v>52</v>
      </c>
      <c r="F8175" t="s">
        <v>53</v>
      </c>
      <c r="G8175" t="s">
        <v>54</v>
      </c>
      <c r="H8175" t="s">
        <v>55</v>
      </c>
      <c r="I8175" s="1">
        <v>42782</v>
      </c>
      <c r="J8175">
        <v>2017</v>
      </c>
      <c r="K8175" t="s">
        <v>69</v>
      </c>
      <c r="L8175" t="s">
        <v>70</v>
      </c>
      <c r="M8175" s="1">
        <v>42797</v>
      </c>
      <c r="N8175">
        <v>15</v>
      </c>
      <c r="O8175">
        <f>STANDARDIZE(N8175,$N$8,$N$9)</f>
        <v>-0.36654160174044426</v>
      </c>
      <c r="P8175">
        <f>ABS($J$3-O8175)</f>
        <v>0.1608246220364461</v>
      </c>
      <c r="Q8175">
        <f>ABS($J$4-O8175)</f>
        <v>2.5553245501346433</v>
      </c>
      <c r="R8175">
        <f>ABS($J$5-O8175)</f>
        <v>0.21443282938192809</v>
      </c>
      <c r="S8175">
        <f>ABS($J$6-O8175)</f>
        <v>0.80412311018223037</v>
      </c>
      <c r="T8175">
        <f>MIN(P8175:S8175)</f>
        <v>0.1608246220364461</v>
      </c>
      <c r="U8175">
        <f>MATCH(T8175,P8175:S8175, 0)</f>
        <v>1</v>
      </c>
    </row>
    <row r="8176" spans="1:21" x14ac:dyDescent="0.35">
      <c r="A8176">
        <v>3</v>
      </c>
      <c r="B8176">
        <v>8165</v>
      </c>
      <c r="C8176" t="s">
        <v>14</v>
      </c>
      <c r="D8176" t="s">
        <v>15</v>
      </c>
      <c r="E8176" t="s">
        <v>105</v>
      </c>
      <c r="F8176" t="s">
        <v>59</v>
      </c>
      <c r="G8176" t="s">
        <v>106</v>
      </c>
      <c r="H8176" t="s">
        <v>107</v>
      </c>
      <c r="I8176" s="1">
        <v>42782</v>
      </c>
      <c r="J8176">
        <v>2017</v>
      </c>
      <c r="K8176" t="s">
        <v>77</v>
      </c>
      <c r="L8176" t="s">
        <v>78</v>
      </c>
      <c r="M8176" s="1">
        <v>42889</v>
      </c>
      <c r="N8176">
        <v>18</v>
      </c>
      <c r="O8176">
        <f>STANDARDIZE(N8176,$N$8,$N$9)</f>
        <v>-0.31293339439496226</v>
      </c>
      <c r="P8176">
        <f>ABS($J$3-O8176)</f>
        <v>0.21443282938192809</v>
      </c>
      <c r="Q8176">
        <f>ABS($J$4-O8176)</f>
        <v>2.5017163427891611</v>
      </c>
      <c r="R8176">
        <f>ABS($J$5-O8176)</f>
        <v>0.1608246220364461</v>
      </c>
      <c r="S8176">
        <f>ABS($J$6-O8176)</f>
        <v>0.75051490283674838</v>
      </c>
      <c r="T8176">
        <f>MIN(P8176:S8176)</f>
        <v>0.1608246220364461</v>
      </c>
      <c r="U8176">
        <f>MATCH(T8176,P8176:S8176, 0)</f>
        <v>3</v>
      </c>
    </row>
    <row r="8177" spans="1:21" x14ac:dyDescent="0.35">
      <c r="A8177">
        <v>3</v>
      </c>
      <c r="B8177">
        <v>8166</v>
      </c>
      <c r="C8177" t="s">
        <v>30</v>
      </c>
      <c r="D8177" t="s">
        <v>31</v>
      </c>
      <c r="E8177" t="s">
        <v>131</v>
      </c>
      <c r="F8177" t="s">
        <v>132</v>
      </c>
      <c r="G8177" t="s">
        <v>133</v>
      </c>
      <c r="H8177" t="s">
        <v>134</v>
      </c>
      <c r="I8177" s="1">
        <v>42782</v>
      </c>
      <c r="J8177">
        <v>2017</v>
      </c>
      <c r="K8177" t="s">
        <v>77</v>
      </c>
      <c r="L8177" t="s">
        <v>78</v>
      </c>
      <c r="M8177" s="1">
        <v>42811</v>
      </c>
      <c r="N8177">
        <v>29</v>
      </c>
      <c r="O8177">
        <f>STANDARDIZE(N8177,$N$8,$N$9)</f>
        <v>-0.11636996746152814</v>
      </c>
      <c r="P8177">
        <f>ABS($J$3-O8177)</f>
        <v>0.41099625631536219</v>
      </c>
      <c r="Q8177">
        <f>ABS($J$4-O8177)</f>
        <v>2.3051529158557269</v>
      </c>
      <c r="R8177">
        <f>ABS($J$5-O8177)</f>
        <v>3.5738804896988025E-2</v>
      </c>
      <c r="S8177">
        <f>ABS($J$6-O8177)</f>
        <v>0.55395147590331428</v>
      </c>
      <c r="T8177">
        <f>MIN(P8177:S8177)</f>
        <v>3.5738804896988025E-2</v>
      </c>
      <c r="U8177">
        <f>MATCH(T8177,P8177:S8177, 0)</f>
        <v>3</v>
      </c>
    </row>
    <row r="8178" spans="1:21" x14ac:dyDescent="0.35">
      <c r="A8178">
        <v>1</v>
      </c>
      <c r="B8178">
        <v>8167</v>
      </c>
      <c r="C8178" t="s">
        <v>14</v>
      </c>
      <c r="D8178" t="s">
        <v>15</v>
      </c>
      <c r="E8178" t="s">
        <v>79</v>
      </c>
      <c r="F8178" t="s">
        <v>35</v>
      </c>
      <c r="G8178" t="s">
        <v>80</v>
      </c>
      <c r="H8178" t="s">
        <v>81</v>
      </c>
      <c r="I8178" s="1">
        <v>42783</v>
      </c>
      <c r="J8178">
        <v>2017</v>
      </c>
      <c r="K8178" t="s">
        <v>41</v>
      </c>
      <c r="L8178" t="s">
        <v>42</v>
      </c>
      <c r="O8178">
        <f>STANDARDIZE(N8178,$N$8,$N$9)</f>
        <v>-0.63458263846785445</v>
      </c>
      <c r="P8178">
        <f>ABS($J$3-O8178)</f>
        <v>0.1072164146909641</v>
      </c>
      <c r="Q8178">
        <f>ABS($J$4-O8178)</f>
        <v>2.8233655868620535</v>
      </c>
      <c r="R8178">
        <f>ABS($J$5-O8178)</f>
        <v>0.48247386610933829</v>
      </c>
      <c r="S8178">
        <f>ABS($J$6-O8178)</f>
        <v>1.0721641469096406</v>
      </c>
      <c r="T8178">
        <f>MIN(P8178:S8178)</f>
        <v>0.1072164146909641</v>
      </c>
      <c r="U8178">
        <f>MATCH(T8178,P8178:S8178, 0)</f>
        <v>1</v>
      </c>
    </row>
    <row r="8179" spans="1:21" x14ac:dyDescent="0.35">
      <c r="A8179">
        <v>1</v>
      </c>
      <c r="B8179">
        <v>8168</v>
      </c>
      <c r="C8179" t="s">
        <v>225</v>
      </c>
      <c r="D8179" t="s">
        <v>226</v>
      </c>
      <c r="E8179" t="s">
        <v>73</v>
      </c>
      <c r="F8179" t="s">
        <v>74</v>
      </c>
      <c r="G8179" t="s">
        <v>75</v>
      </c>
      <c r="H8179" t="s">
        <v>76</v>
      </c>
      <c r="I8179" s="1">
        <v>42783</v>
      </c>
      <c r="J8179">
        <v>2017</v>
      </c>
      <c r="K8179" t="s">
        <v>176</v>
      </c>
      <c r="L8179" t="s">
        <v>177</v>
      </c>
      <c r="M8179" s="1">
        <v>42787</v>
      </c>
      <c r="N8179">
        <v>4</v>
      </c>
      <c r="O8179">
        <f>STANDARDIZE(N8179,$N$8,$N$9)</f>
        <v>-0.56310502867387835</v>
      </c>
      <c r="P8179">
        <f>ABS($J$3-O8179)</f>
        <v>3.5738804896987997E-2</v>
      </c>
      <c r="Q8179">
        <f>ABS($J$4-O8179)</f>
        <v>2.7518879770680771</v>
      </c>
      <c r="R8179">
        <f>ABS($J$5-O8179)</f>
        <v>0.41099625631536219</v>
      </c>
      <c r="S8179">
        <f>ABS($J$6-O8179)</f>
        <v>1.0006865371156644</v>
      </c>
      <c r="T8179">
        <f>MIN(P8179:S8179)</f>
        <v>3.5738804896987997E-2</v>
      </c>
      <c r="U8179">
        <f>MATCH(T8179,P8179:S8179, 0)</f>
        <v>1</v>
      </c>
    </row>
    <row r="8180" spans="1:21" x14ac:dyDescent="0.35">
      <c r="A8180">
        <v>1</v>
      </c>
      <c r="B8180">
        <v>8169</v>
      </c>
      <c r="C8180" t="s">
        <v>192</v>
      </c>
      <c r="D8180" t="s">
        <v>193</v>
      </c>
      <c r="E8180" t="s">
        <v>243</v>
      </c>
      <c r="F8180" t="s">
        <v>208</v>
      </c>
      <c r="G8180" t="s">
        <v>244</v>
      </c>
      <c r="H8180" t="s">
        <v>245</v>
      </c>
      <c r="I8180" s="1">
        <v>42783</v>
      </c>
      <c r="J8180">
        <v>2017</v>
      </c>
      <c r="K8180" t="s">
        <v>77</v>
      </c>
      <c r="L8180" t="s">
        <v>78</v>
      </c>
      <c r="M8180" s="1">
        <v>42789</v>
      </c>
      <c r="N8180">
        <v>6</v>
      </c>
      <c r="O8180">
        <f>STANDARDIZE(N8180,$N$8,$N$9)</f>
        <v>-0.52736622377689035</v>
      </c>
      <c r="P8180">
        <f>ABS($J$3-O8180)</f>
        <v>0</v>
      </c>
      <c r="Q8180">
        <f>ABS($J$4-O8180)</f>
        <v>2.7161491721710895</v>
      </c>
      <c r="R8180">
        <f>ABS($J$5-O8180)</f>
        <v>0.37525745141837419</v>
      </c>
      <c r="S8180">
        <f>ABS($J$6-O8180)</f>
        <v>0.96494773221867647</v>
      </c>
      <c r="T8180">
        <f>MIN(P8180:S8180)</f>
        <v>0</v>
      </c>
      <c r="U8180">
        <f>MATCH(T8180,P8180:S8180, 0)</f>
        <v>1</v>
      </c>
    </row>
    <row r="8181" spans="1:21" x14ac:dyDescent="0.35">
      <c r="A8181">
        <v>3</v>
      </c>
      <c r="B8181">
        <v>8170</v>
      </c>
      <c r="C8181" t="s">
        <v>14</v>
      </c>
      <c r="D8181" t="s">
        <v>15</v>
      </c>
      <c r="E8181" t="s">
        <v>52</v>
      </c>
      <c r="F8181" t="s">
        <v>53</v>
      </c>
      <c r="G8181" t="s">
        <v>601</v>
      </c>
      <c r="H8181" t="s">
        <v>602</v>
      </c>
      <c r="I8181" s="1">
        <v>42783</v>
      </c>
      <c r="J8181">
        <v>2017</v>
      </c>
      <c r="K8181" t="s">
        <v>233</v>
      </c>
      <c r="L8181" t="s">
        <v>234</v>
      </c>
      <c r="M8181" s="1">
        <v>42981</v>
      </c>
      <c r="N8181">
        <v>20</v>
      </c>
      <c r="O8181">
        <f>STANDARDIZE(N8181,$N$8,$N$9)</f>
        <v>-0.27719458949797421</v>
      </c>
      <c r="P8181">
        <f>ABS($J$3-O8181)</f>
        <v>0.25017163427891614</v>
      </c>
      <c r="Q8181">
        <f>ABS($J$4-O8181)</f>
        <v>2.4659775378921731</v>
      </c>
      <c r="R8181">
        <f>ABS($J$5-O8181)</f>
        <v>0.12508581713945804</v>
      </c>
      <c r="S8181">
        <f>ABS($J$6-O8181)</f>
        <v>0.71477609793976038</v>
      </c>
      <c r="T8181">
        <f>MIN(P8181:S8181)</f>
        <v>0.12508581713945804</v>
      </c>
      <c r="U8181">
        <f>MATCH(T8181,P8181:S8181, 0)</f>
        <v>3</v>
      </c>
    </row>
    <row r="8182" spans="1:21" x14ac:dyDescent="0.35">
      <c r="A8182">
        <v>1</v>
      </c>
      <c r="B8182">
        <v>8171</v>
      </c>
      <c r="C8182" t="s">
        <v>30</v>
      </c>
      <c r="D8182" t="s">
        <v>31</v>
      </c>
      <c r="E8182" t="s">
        <v>149</v>
      </c>
      <c r="F8182" t="s">
        <v>150</v>
      </c>
      <c r="G8182" t="s">
        <v>215</v>
      </c>
      <c r="H8182" t="s">
        <v>216</v>
      </c>
      <c r="I8182" s="1">
        <v>42784</v>
      </c>
      <c r="J8182">
        <v>2017</v>
      </c>
      <c r="K8182" t="s">
        <v>77</v>
      </c>
      <c r="L8182" t="s">
        <v>78</v>
      </c>
      <c r="O8182">
        <f>STANDARDIZE(N8182,$N$8,$N$9)</f>
        <v>-0.63458263846785445</v>
      </c>
      <c r="P8182">
        <f>ABS($J$3-O8182)</f>
        <v>0.1072164146909641</v>
      </c>
      <c r="Q8182">
        <f>ABS($J$4-O8182)</f>
        <v>2.8233655868620535</v>
      </c>
      <c r="R8182">
        <f>ABS($J$5-O8182)</f>
        <v>0.48247386610933829</v>
      </c>
      <c r="S8182">
        <f>ABS($J$6-O8182)</f>
        <v>1.0721641469096406</v>
      </c>
      <c r="T8182">
        <f>MIN(P8182:S8182)</f>
        <v>0.1072164146909641</v>
      </c>
      <c r="U8182">
        <f>MATCH(T8182,P8182:S8182, 0)</f>
        <v>1</v>
      </c>
    </row>
    <row r="8183" spans="1:21" x14ac:dyDescent="0.35">
      <c r="A8183">
        <v>1</v>
      </c>
      <c r="B8183">
        <v>8172</v>
      </c>
      <c r="C8183" t="s">
        <v>308</v>
      </c>
      <c r="D8183" t="s">
        <v>309</v>
      </c>
      <c r="E8183" t="s">
        <v>84</v>
      </c>
      <c r="F8183" t="s">
        <v>85</v>
      </c>
      <c r="G8183" t="s">
        <v>153</v>
      </c>
      <c r="H8183" t="s">
        <v>154</v>
      </c>
      <c r="I8183" s="1">
        <v>42784</v>
      </c>
      <c r="J8183">
        <v>2017</v>
      </c>
      <c r="K8183" t="s">
        <v>176</v>
      </c>
      <c r="L8183" t="s">
        <v>177</v>
      </c>
      <c r="M8183" s="1">
        <v>42789</v>
      </c>
      <c r="N8183">
        <v>5</v>
      </c>
      <c r="O8183">
        <f>STANDARDIZE(N8183,$N$8,$N$9)</f>
        <v>-0.54523562622538435</v>
      </c>
      <c r="P8183">
        <f>ABS($J$3-O8183)</f>
        <v>1.7869402448493998E-2</v>
      </c>
      <c r="Q8183">
        <f>ABS($J$4-O8183)</f>
        <v>2.7340185746195833</v>
      </c>
      <c r="R8183">
        <f>ABS($J$5-O8183)</f>
        <v>0.39312685386686819</v>
      </c>
      <c r="S8183">
        <f>ABS($J$6-O8183)</f>
        <v>0.98281713466717047</v>
      </c>
      <c r="T8183">
        <f>MIN(P8183:S8183)</f>
        <v>1.7869402448493998E-2</v>
      </c>
      <c r="U8183">
        <f>MATCH(T8183,P8183:S8183, 0)</f>
        <v>1</v>
      </c>
    </row>
    <row r="8184" spans="1:21" x14ac:dyDescent="0.35">
      <c r="A8184">
        <v>1</v>
      </c>
      <c r="B8184">
        <v>8173</v>
      </c>
      <c r="C8184" t="s">
        <v>178</v>
      </c>
      <c r="D8184" t="s">
        <v>179</v>
      </c>
      <c r="E8184" t="s">
        <v>90</v>
      </c>
      <c r="F8184" t="s">
        <v>91</v>
      </c>
      <c r="G8184" t="s">
        <v>377</v>
      </c>
      <c r="H8184" t="s">
        <v>378</v>
      </c>
      <c r="I8184" s="1">
        <v>42784</v>
      </c>
      <c r="J8184">
        <v>2017</v>
      </c>
      <c r="K8184" t="s">
        <v>663</v>
      </c>
      <c r="L8184" t="s">
        <v>664</v>
      </c>
      <c r="M8184" s="1">
        <v>42797</v>
      </c>
      <c r="N8184">
        <v>13</v>
      </c>
      <c r="O8184">
        <f>STANDARDIZE(N8184,$N$8,$N$9)</f>
        <v>-0.40228040663743231</v>
      </c>
      <c r="P8184">
        <f>ABS($J$3-O8184)</f>
        <v>0.12508581713945804</v>
      </c>
      <c r="Q8184">
        <f>ABS($J$4-O8184)</f>
        <v>2.5910633550316313</v>
      </c>
      <c r="R8184">
        <f>ABS($J$5-O8184)</f>
        <v>0.25017163427891614</v>
      </c>
      <c r="S8184">
        <f>ABS($J$6-O8184)</f>
        <v>0.83986191507921837</v>
      </c>
      <c r="T8184">
        <f>MIN(P8184:S8184)</f>
        <v>0.12508581713945804</v>
      </c>
      <c r="U8184">
        <f>MATCH(T8184,P8184:S8184, 0)</f>
        <v>1</v>
      </c>
    </row>
    <row r="8185" spans="1:21" x14ac:dyDescent="0.35">
      <c r="A8185">
        <v>1</v>
      </c>
      <c r="B8185">
        <v>8174</v>
      </c>
      <c r="C8185" t="s">
        <v>30</v>
      </c>
      <c r="D8185" t="s">
        <v>31</v>
      </c>
      <c r="E8185" t="s">
        <v>34</v>
      </c>
      <c r="F8185" t="s">
        <v>35</v>
      </c>
      <c r="G8185" t="s">
        <v>36</v>
      </c>
      <c r="H8185" t="s">
        <v>37</v>
      </c>
      <c r="I8185" s="1">
        <v>42784</v>
      </c>
      <c r="J8185">
        <v>2017</v>
      </c>
      <c r="K8185" t="s">
        <v>77</v>
      </c>
      <c r="L8185" t="s">
        <v>78</v>
      </c>
      <c r="M8185" s="1">
        <v>42858</v>
      </c>
      <c r="N8185">
        <v>15</v>
      </c>
      <c r="O8185">
        <f>STANDARDIZE(N8185,$N$8,$N$9)</f>
        <v>-0.36654160174044426</v>
      </c>
      <c r="P8185">
        <f>ABS($J$3-O8185)</f>
        <v>0.1608246220364461</v>
      </c>
      <c r="Q8185">
        <f>ABS($J$4-O8185)</f>
        <v>2.5553245501346433</v>
      </c>
      <c r="R8185">
        <f>ABS($J$5-O8185)</f>
        <v>0.21443282938192809</v>
      </c>
      <c r="S8185">
        <f>ABS($J$6-O8185)</f>
        <v>0.80412311018223037</v>
      </c>
      <c r="T8185">
        <f>MIN(P8185:S8185)</f>
        <v>0.1608246220364461</v>
      </c>
      <c r="U8185">
        <f>MATCH(T8185,P8185:S8185, 0)</f>
        <v>1</v>
      </c>
    </row>
    <row r="8186" spans="1:21" x14ac:dyDescent="0.35">
      <c r="A8186">
        <v>3</v>
      </c>
      <c r="B8186">
        <v>8175</v>
      </c>
      <c r="C8186" t="s">
        <v>82</v>
      </c>
      <c r="D8186" t="s">
        <v>83</v>
      </c>
      <c r="E8186" t="s">
        <v>84</v>
      </c>
      <c r="F8186" t="s">
        <v>85</v>
      </c>
      <c r="G8186" t="s">
        <v>153</v>
      </c>
      <c r="H8186" t="s">
        <v>154</v>
      </c>
      <c r="I8186" s="1">
        <v>42784</v>
      </c>
      <c r="J8186">
        <v>2017</v>
      </c>
      <c r="K8186" t="s">
        <v>77</v>
      </c>
      <c r="L8186" t="s">
        <v>78</v>
      </c>
      <c r="M8186" s="1">
        <v>42981</v>
      </c>
      <c r="N8186">
        <v>19</v>
      </c>
      <c r="O8186">
        <f>STANDARDIZE(N8186,$N$8,$N$9)</f>
        <v>-0.29506399194646826</v>
      </c>
      <c r="P8186">
        <f>ABS($J$3-O8186)</f>
        <v>0.23230223183042209</v>
      </c>
      <c r="Q8186">
        <f>ABS($J$4-O8186)</f>
        <v>2.4838469403406673</v>
      </c>
      <c r="R8186">
        <f>ABS($J$5-O8186)</f>
        <v>0.1429552195879521</v>
      </c>
      <c r="S8186">
        <f>ABS($J$6-O8186)</f>
        <v>0.73264550038825438</v>
      </c>
      <c r="T8186">
        <f>MIN(P8186:S8186)</f>
        <v>0.1429552195879521</v>
      </c>
      <c r="U8186">
        <f>MATCH(T8186,P8186:S8186, 0)</f>
        <v>3</v>
      </c>
    </row>
    <row r="8187" spans="1:21" x14ac:dyDescent="0.35">
      <c r="A8187">
        <v>3</v>
      </c>
      <c r="B8187">
        <v>8176</v>
      </c>
      <c r="C8187" t="s">
        <v>82</v>
      </c>
      <c r="D8187" t="s">
        <v>83</v>
      </c>
      <c r="E8187" t="s">
        <v>84</v>
      </c>
      <c r="F8187" t="s">
        <v>85</v>
      </c>
      <c r="G8187" t="s">
        <v>153</v>
      </c>
      <c r="H8187" t="s">
        <v>154</v>
      </c>
      <c r="I8187" s="1">
        <v>42784</v>
      </c>
      <c r="J8187">
        <v>2017</v>
      </c>
      <c r="K8187" t="s">
        <v>77</v>
      </c>
      <c r="L8187" t="s">
        <v>78</v>
      </c>
      <c r="M8187" s="1">
        <v>42812</v>
      </c>
      <c r="N8187">
        <v>28</v>
      </c>
      <c r="O8187">
        <f>STANDARDIZE(N8187,$N$8,$N$9)</f>
        <v>-0.13423936991002217</v>
      </c>
      <c r="P8187">
        <f>ABS($J$3-O8187)</f>
        <v>0.39312685386686819</v>
      </c>
      <c r="Q8187">
        <f>ABS($J$4-O8187)</f>
        <v>2.3230223183042211</v>
      </c>
      <c r="R8187">
        <f>ABS($J$5-O8187)</f>
        <v>1.7869402448493998E-2</v>
      </c>
      <c r="S8187">
        <f>ABS($J$6-O8187)</f>
        <v>0.57182087835180828</v>
      </c>
      <c r="T8187">
        <f>MIN(P8187:S8187)</f>
        <v>1.7869402448493998E-2</v>
      </c>
      <c r="U8187">
        <f>MATCH(T8187,P8187:S8187, 0)</f>
        <v>3</v>
      </c>
    </row>
    <row r="8188" spans="1:21" x14ac:dyDescent="0.35">
      <c r="A8188">
        <v>1</v>
      </c>
      <c r="B8188">
        <v>8177</v>
      </c>
      <c r="C8188" t="s">
        <v>30</v>
      </c>
      <c r="D8188" t="s">
        <v>31</v>
      </c>
      <c r="E8188" t="s">
        <v>149</v>
      </c>
      <c r="F8188" t="s">
        <v>150</v>
      </c>
      <c r="G8188" t="s">
        <v>215</v>
      </c>
      <c r="H8188" t="s">
        <v>216</v>
      </c>
      <c r="I8188" s="1">
        <v>42785</v>
      </c>
      <c r="J8188">
        <v>2017</v>
      </c>
      <c r="K8188" t="s">
        <v>77</v>
      </c>
      <c r="L8188" t="s">
        <v>78</v>
      </c>
      <c r="O8188">
        <f>STANDARDIZE(N8188,$N$8,$N$9)</f>
        <v>-0.63458263846785445</v>
      </c>
      <c r="P8188">
        <f>ABS($J$3-O8188)</f>
        <v>0.1072164146909641</v>
      </c>
      <c r="Q8188">
        <f>ABS($J$4-O8188)</f>
        <v>2.8233655868620535</v>
      </c>
      <c r="R8188">
        <f>ABS($J$5-O8188)</f>
        <v>0.48247386610933829</v>
      </c>
      <c r="S8188">
        <f>ABS($J$6-O8188)</f>
        <v>1.0721641469096406</v>
      </c>
      <c r="T8188">
        <f>MIN(P8188:S8188)</f>
        <v>0.1072164146909641</v>
      </c>
      <c r="U8188">
        <f>MATCH(T8188,P8188:S8188, 0)</f>
        <v>1</v>
      </c>
    </row>
    <row r="8189" spans="1:21" x14ac:dyDescent="0.35">
      <c r="A8189">
        <v>1</v>
      </c>
      <c r="B8189">
        <v>8178</v>
      </c>
      <c r="C8189" t="s">
        <v>30</v>
      </c>
      <c r="D8189" t="s">
        <v>31</v>
      </c>
      <c r="E8189" t="s">
        <v>149</v>
      </c>
      <c r="F8189" t="s">
        <v>150</v>
      </c>
      <c r="G8189" t="s">
        <v>609</v>
      </c>
      <c r="H8189" t="s">
        <v>610</v>
      </c>
      <c r="I8189" s="1">
        <v>42785</v>
      </c>
      <c r="J8189">
        <v>2017</v>
      </c>
      <c r="K8189" t="s">
        <v>77</v>
      </c>
      <c r="L8189" t="s">
        <v>78</v>
      </c>
      <c r="O8189">
        <f>STANDARDIZE(N8189,$N$8,$N$9)</f>
        <v>-0.63458263846785445</v>
      </c>
      <c r="P8189">
        <f>ABS($J$3-O8189)</f>
        <v>0.1072164146909641</v>
      </c>
      <c r="Q8189">
        <f>ABS($J$4-O8189)</f>
        <v>2.8233655868620535</v>
      </c>
      <c r="R8189">
        <f>ABS($J$5-O8189)</f>
        <v>0.48247386610933829</v>
      </c>
      <c r="S8189">
        <f>ABS($J$6-O8189)</f>
        <v>1.0721641469096406</v>
      </c>
      <c r="T8189">
        <f>MIN(P8189:S8189)</f>
        <v>0.1072164146909641</v>
      </c>
      <c r="U8189">
        <f>MATCH(T8189,P8189:S8189, 0)</f>
        <v>1</v>
      </c>
    </row>
    <row r="8190" spans="1:21" x14ac:dyDescent="0.35">
      <c r="A8190">
        <v>1</v>
      </c>
      <c r="B8190">
        <v>8179</v>
      </c>
      <c r="C8190" t="s">
        <v>30</v>
      </c>
      <c r="D8190" t="s">
        <v>31</v>
      </c>
      <c r="E8190" t="s">
        <v>149</v>
      </c>
      <c r="F8190" t="s">
        <v>150</v>
      </c>
      <c r="G8190" t="s">
        <v>609</v>
      </c>
      <c r="H8190" t="s">
        <v>610</v>
      </c>
      <c r="I8190" s="1">
        <v>42785</v>
      </c>
      <c r="J8190">
        <v>2017</v>
      </c>
      <c r="K8190" t="s">
        <v>77</v>
      </c>
      <c r="L8190" t="s">
        <v>78</v>
      </c>
      <c r="O8190">
        <f>STANDARDIZE(N8190,$N$8,$N$9)</f>
        <v>-0.63458263846785445</v>
      </c>
      <c r="P8190">
        <f>ABS($J$3-O8190)</f>
        <v>0.1072164146909641</v>
      </c>
      <c r="Q8190">
        <f>ABS($J$4-O8190)</f>
        <v>2.8233655868620535</v>
      </c>
      <c r="R8190">
        <f>ABS($J$5-O8190)</f>
        <v>0.48247386610933829</v>
      </c>
      <c r="S8190">
        <f>ABS($J$6-O8190)</f>
        <v>1.0721641469096406</v>
      </c>
      <c r="T8190">
        <f>MIN(P8190:S8190)</f>
        <v>0.1072164146909641</v>
      </c>
      <c r="U8190">
        <f>MATCH(T8190,P8190:S8190, 0)</f>
        <v>1</v>
      </c>
    </row>
    <row r="8191" spans="1:21" x14ac:dyDescent="0.35">
      <c r="A8191">
        <v>1</v>
      </c>
      <c r="B8191">
        <v>8180</v>
      </c>
      <c r="C8191" t="s">
        <v>264</v>
      </c>
      <c r="D8191" t="s">
        <v>265</v>
      </c>
      <c r="E8191" t="s">
        <v>73</v>
      </c>
      <c r="F8191" t="s">
        <v>74</v>
      </c>
      <c r="G8191" t="s">
        <v>75</v>
      </c>
      <c r="H8191" t="s">
        <v>76</v>
      </c>
      <c r="I8191" s="1">
        <v>42785</v>
      </c>
      <c r="J8191">
        <v>2017</v>
      </c>
      <c r="K8191" t="s">
        <v>77</v>
      </c>
      <c r="L8191" t="s">
        <v>78</v>
      </c>
      <c r="O8191">
        <f>STANDARDIZE(N8191,$N$8,$N$9)</f>
        <v>-0.63458263846785445</v>
      </c>
      <c r="P8191">
        <f>ABS($J$3-O8191)</f>
        <v>0.1072164146909641</v>
      </c>
      <c r="Q8191">
        <f>ABS($J$4-O8191)</f>
        <v>2.8233655868620535</v>
      </c>
      <c r="R8191">
        <f>ABS($J$5-O8191)</f>
        <v>0.48247386610933829</v>
      </c>
      <c r="S8191">
        <f>ABS($J$6-O8191)</f>
        <v>1.0721641469096406</v>
      </c>
      <c r="T8191">
        <f>MIN(P8191:S8191)</f>
        <v>0.1072164146909641</v>
      </c>
      <c r="U8191">
        <f>MATCH(T8191,P8191:S8191, 0)</f>
        <v>1</v>
      </c>
    </row>
    <row r="8192" spans="1:21" x14ac:dyDescent="0.35">
      <c r="A8192">
        <v>1</v>
      </c>
      <c r="B8192">
        <v>8181</v>
      </c>
      <c r="C8192" t="s">
        <v>14</v>
      </c>
      <c r="D8192" t="s">
        <v>15</v>
      </c>
      <c r="E8192" t="s">
        <v>79</v>
      </c>
      <c r="F8192" t="s">
        <v>35</v>
      </c>
      <c r="G8192" t="s">
        <v>80</v>
      </c>
      <c r="H8192" t="s">
        <v>81</v>
      </c>
      <c r="I8192" s="1">
        <v>42785</v>
      </c>
      <c r="J8192">
        <v>2017</v>
      </c>
      <c r="K8192" t="s">
        <v>41</v>
      </c>
      <c r="L8192" t="s">
        <v>42</v>
      </c>
      <c r="O8192">
        <f>STANDARDIZE(N8192,$N$8,$N$9)</f>
        <v>-0.63458263846785445</v>
      </c>
      <c r="P8192">
        <f>ABS($J$3-O8192)</f>
        <v>0.1072164146909641</v>
      </c>
      <c r="Q8192">
        <f>ABS($J$4-O8192)</f>
        <v>2.8233655868620535</v>
      </c>
      <c r="R8192">
        <f>ABS($J$5-O8192)</f>
        <v>0.48247386610933829</v>
      </c>
      <c r="S8192">
        <f>ABS($J$6-O8192)</f>
        <v>1.0721641469096406</v>
      </c>
      <c r="T8192">
        <f>MIN(P8192:S8192)</f>
        <v>0.1072164146909641</v>
      </c>
      <c r="U8192">
        <f>MATCH(T8192,P8192:S8192, 0)</f>
        <v>1</v>
      </c>
    </row>
    <row r="8193" spans="1:21" x14ac:dyDescent="0.35">
      <c r="A8193">
        <v>1</v>
      </c>
      <c r="B8193">
        <v>8182</v>
      </c>
      <c r="C8193" t="s">
        <v>82</v>
      </c>
      <c r="D8193" t="s">
        <v>83</v>
      </c>
      <c r="E8193" t="s">
        <v>79</v>
      </c>
      <c r="F8193" t="s">
        <v>35</v>
      </c>
      <c r="G8193" t="s">
        <v>80</v>
      </c>
      <c r="H8193" t="s">
        <v>81</v>
      </c>
      <c r="I8193" s="1">
        <v>42785</v>
      </c>
      <c r="J8193">
        <v>2017</v>
      </c>
      <c r="K8193" t="s">
        <v>176</v>
      </c>
      <c r="L8193" t="s">
        <v>177</v>
      </c>
      <c r="M8193" s="1">
        <v>42789</v>
      </c>
      <c r="N8193">
        <v>4</v>
      </c>
      <c r="O8193">
        <f>STANDARDIZE(N8193,$N$8,$N$9)</f>
        <v>-0.56310502867387835</v>
      </c>
      <c r="P8193">
        <f>ABS($J$3-O8193)</f>
        <v>3.5738804896987997E-2</v>
      </c>
      <c r="Q8193">
        <f>ABS($J$4-O8193)</f>
        <v>2.7518879770680771</v>
      </c>
      <c r="R8193">
        <f>ABS($J$5-O8193)</f>
        <v>0.41099625631536219</v>
      </c>
      <c r="S8193">
        <f>ABS($J$6-O8193)</f>
        <v>1.0006865371156644</v>
      </c>
      <c r="T8193">
        <f>MIN(P8193:S8193)</f>
        <v>3.5738804896987997E-2</v>
      </c>
      <c r="U8193">
        <f>MATCH(T8193,P8193:S8193, 0)</f>
        <v>1</v>
      </c>
    </row>
    <row r="8194" spans="1:21" x14ac:dyDescent="0.35">
      <c r="A8194">
        <v>1</v>
      </c>
      <c r="B8194">
        <v>8183</v>
      </c>
      <c r="C8194" t="s">
        <v>157</v>
      </c>
      <c r="D8194" t="s">
        <v>158</v>
      </c>
      <c r="E8194" t="s">
        <v>24</v>
      </c>
      <c r="F8194" t="s">
        <v>25</v>
      </c>
      <c r="G8194" t="s">
        <v>26</v>
      </c>
      <c r="H8194" t="s">
        <v>27</v>
      </c>
      <c r="I8194" s="1">
        <v>42785</v>
      </c>
      <c r="J8194">
        <v>2017</v>
      </c>
      <c r="K8194" t="s">
        <v>125</v>
      </c>
      <c r="L8194" t="s">
        <v>126</v>
      </c>
      <c r="M8194" s="1">
        <v>42789</v>
      </c>
      <c r="N8194">
        <v>4</v>
      </c>
      <c r="O8194">
        <f>STANDARDIZE(N8194,$N$8,$N$9)</f>
        <v>-0.56310502867387835</v>
      </c>
      <c r="P8194">
        <f>ABS($J$3-O8194)</f>
        <v>3.5738804896987997E-2</v>
      </c>
      <c r="Q8194">
        <f>ABS($J$4-O8194)</f>
        <v>2.7518879770680771</v>
      </c>
      <c r="R8194">
        <f>ABS($J$5-O8194)</f>
        <v>0.41099625631536219</v>
      </c>
      <c r="S8194">
        <f>ABS($J$6-O8194)</f>
        <v>1.0006865371156644</v>
      </c>
      <c r="T8194">
        <f>MIN(P8194:S8194)</f>
        <v>3.5738804896987997E-2</v>
      </c>
      <c r="U8194">
        <f>MATCH(T8194,P8194:S8194, 0)</f>
        <v>1</v>
      </c>
    </row>
    <row r="8195" spans="1:21" x14ac:dyDescent="0.35">
      <c r="A8195">
        <v>1</v>
      </c>
      <c r="B8195">
        <v>8184</v>
      </c>
      <c r="C8195" t="s">
        <v>157</v>
      </c>
      <c r="D8195" t="s">
        <v>158</v>
      </c>
      <c r="E8195" t="s">
        <v>163</v>
      </c>
      <c r="F8195" t="s">
        <v>59</v>
      </c>
      <c r="G8195" t="s">
        <v>282</v>
      </c>
      <c r="H8195" t="s">
        <v>283</v>
      </c>
      <c r="I8195" s="1">
        <v>42785</v>
      </c>
      <c r="J8195">
        <v>2017</v>
      </c>
      <c r="K8195" t="s">
        <v>77</v>
      </c>
      <c r="L8195" t="s">
        <v>78</v>
      </c>
      <c r="M8195" s="1">
        <v>42792</v>
      </c>
      <c r="N8195">
        <v>7</v>
      </c>
      <c r="O8195">
        <f>STANDARDIZE(N8195,$N$8,$N$9)</f>
        <v>-0.50949682132839635</v>
      </c>
      <c r="P8195">
        <f>ABS($J$3-O8195)</f>
        <v>1.7869402448493998E-2</v>
      </c>
      <c r="Q8195">
        <f>ABS($J$4-O8195)</f>
        <v>2.6982797697225953</v>
      </c>
      <c r="R8195">
        <f>ABS($J$5-O8195)</f>
        <v>0.35738804896988019</v>
      </c>
      <c r="S8195">
        <f>ABS($J$6-O8195)</f>
        <v>0.94707832977018247</v>
      </c>
      <c r="T8195">
        <f>MIN(P8195:S8195)</f>
        <v>1.7869402448493998E-2</v>
      </c>
      <c r="U8195">
        <f>MATCH(T8195,P8195:S8195, 0)</f>
        <v>1</v>
      </c>
    </row>
    <row r="8196" spans="1:21" x14ac:dyDescent="0.35">
      <c r="A8196">
        <v>1</v>
      </c>
      <c r="B8196">
        <v>8185</v>
      </c>
      <c r="C8196" t="s">
        <v>270</v>
      </c>
      <c r="D8196" t="s">
        <v>271</v>
      </c>
      <c r="E8196" t="s">
        <v>131</v>
      </c>
      <c r="F8196" t="s">
        <v>132</v>
      </c>
      <c r="G8196" t="s">
        <v>133</v>
      </c>
      <c r="H8196" t="s">
        <v>134</v>
      </c>
      <c r="I8196" s="1">
        <v>42785</v>
      </c>
      <c r="J8196">
        <v>2017</v>
      </c>
      <c r="K8196" t="s">
        <v>41</v>
      </c>
      <c r="L8196" t="s">
        <v>42</v>
      </c>
      <c r="M8196" s="1">
        <v>42919</v>
      </c>
      <c r="N8196">
        <v>16</v>
      </c>
      <c r="O8196">
        <f>STANDARDIZE(N8196,$N$8,$N$9)</f>
        <v>-0.34867219929195026</v>
      </c>
      <c r="P8196">
        <f>ABS($J$3-O8196)</f>
        <v>0.17869402448494009</v>
      </c>
      <c r="Q8196">
        <f>ABS($J$4-O8196)</f>
        <v>2.5374551476861491</v>
      </c>
      <c r="R8196">
        <f>ABS($J$5-O8196)</f>
        <v>0.19656342693343409</v>
      </c>
      <c r="S8196">
        <f>ABS($J$6-O8196)</f>
        <v>0.78625370773373637</v>
      </c>
      <c r="T8196">
        <f>MIN(P8196:S8196)</f>
        <v>0.17869402448494009</v>
      </c>
      <c r="U8196">
        <f>MATCH(T8196,P8196:S8196, 0)</f>
        <v>1</v>
      </c>
    </row>
    <row r="8197" spans="1:21" x14ac:dyDescent="0.35">
      <c r="A8197">
        <v>3</v>
      </c>
      <c r="B8197">
        <v>8186</v>
      </c>
      <c r="C8197" t="s">
        <v>67</v>
      </c>
      <c r="D8197" t="s">
        <v>68</v>
      </c>
      <c r="E8197" t="s">
        <v>149</v>
      </c>
      <c r="F8197" t="s">
        <v>150</v>
      </c>
      <c r="G8197" t="s">
        <v>215</v>
      </c>
      <c r="H8197" t="s">
        <v>216</v>
      </c>
      <c r="I8197" s="1">
        <v>42785</v>
      </c>
      <c r="J8197">
        <v>2017</v>
      </c>
      <c r="K8197" t="s">
        <v>77</v>
      </c>
      <c r="L8197" t="s">
        <v>78</v>
      </c>
      <c r="M8197" s="1">
        <v>43011</v>
      </c>
      <c r="N8197">
        <v>19</v>
      </c>
      <c r="O8197">
        <f>STANDARDIZE(N8197,$N$8,$N$9)</f>
        <v>-0.29506399194646826</v>
      </c>
      <c r="P8197">
        <f>ABS($J$3-O8197)</f>
        <v>0.23230223183042209</v>
      </c>
      <c r="Q8197">
        <f>ABS($J$4-O8197)</f>
        <v>2.4838469403406673</v>
      </c>
      <c r="R8197">
        <f>ABS($J$5-O8197)</f>
        <v>0.1429552195879521</v>
      </c>
      <c r="S8197">
        <f>ABS($J$6-O8197)</f>
        <v>0.73264550038825438</v>
      </c>
      <c r="T8197">
        <f>MIN(P8197:S8197)</f>
        <v>0.1429552195879521</v>
      </c>
      <c r="U8197">
        <f>MATCH(T8197,P8197:S8197, 0)</f>
        <v>3</v>
      </c>
    </row>
    <row r="8198" spans="1:21" x14ac:dyDescent="0.35">
      <c r="A8198">
        <v>3</v>
      </c>
      <c r="B8198">
        <v>8187</v>
      </c>
      <c r="C8198" t="s">
        <v>30</v>
      </c>
      <c r="D8198" t="s">
        <v>31</v>
      </c>
      <c r="E8198" t="s">
        <v>149</v>
      </c>
      <c r="F8198" t="s">
        <v>150</v>
      </c>
      <c r="G8198" t="s">
        <v>215</v>
      </c>
      <c r="H8198" t="s">
        <v>216</v>
      </c>
      <c r="I8198" s="1">
        <v>42785</v>
      </c>
      <c r="J8198">
        <v>2017</v>
      </c>
      <c r="K8198" t="s">
        <v>77</v>
      </c>
      <c r="L8198" t="s">
        <v>78</v>
      </c>
      <c r="M8198" s="1">
        <v>43011</v>
      </c>
      <c r="N8198">
        <v>19</v>
      </c>
      <c r="O8198">
        <f>STANDARDIZE(N8198,$N$8,$N$9)</f>
        <v>-0.29506399194646826</v>
      </c>
      <c r="P8198">
        <f>ABS($J$3-O8198)</f>
        <v>0.23230223183042209</v>
      </c>
      <c r="Q8198">
        <f>ABS($J$4-O8198)</f>
        <v>2.4838469403406673</v>
      </c>
      <c r="R8198">
        <f>ABS($J$5-O8198)</f>
        <v>0.1429552195879521</v>
      </c>
      <c r="S8198">
        <f>ABS($J$6-O8198)</f>
        <v>0.73264550038825438</v>
      </c>
      <c r="T8198">
        <f>MIN(P8198:S8198)</f>
        <v>0.1429552195879521</v>
      </c>
      <c r="U8198">
        <f>MATCH(T8198,P8198:S8198, 0)</f>
        <v>3</v>
      </c>
    </row>
    <row r="8199" spans="1:21" x14ac:dyDescent="0.35">
      <c r="A8199">
        <v>3</v>
      </c>
      <c r="B8199">
        <v>8188</v>
      </c>
      <c r="C8199" t="s">
        <v>30</v>
      </c>
      <c r="D8199" t="s">
        <v>31</v>
      </c>
      <c r="E8199" t="s">
        <v>96</v>
      </c>
      <c r="F8199" t="s">
        <v>97</v>
      </c>
      <c r="G8199" t="s">
        <v>98</v>
      </c>
      <c r="H8199" t="s">
        <v>99</v>
      </c>
      <c r="I8199" s="1">
        <v>42785</v>
      </c>
      <c r="J8199">
        <v>2017</v>
      </c>
      <c r="K8199" t="s">
        <v>77</v>
      </c>
      <c r="L8199" t="s">
        <v>78</v>
      </c>
      <c r="M8199" s="1">
        <v>42814</v>
      </c>
      <c r="N8199">
        <v>29</v>
      </c>
      <c r="O8199">
        <f>STANDARDIZE(N8199,$N$8,$N$9)</f>
        <v>-0.11636996746152814</v>
      </c>
      <c r="P8199">
        <f>ABS($J$3-O8199)</f>
        <v>0.41099625631536219</v>
      </c>
      <c r="Q8199">
        <f>ABS($J$4-O8199)</f>
        <v>2.3051529158557269</v>
      </c>
      <c r="R8199">
        <f>ABS($J$5-O8199)</f>
        <v>3.5738804896988025E-2</v>
      </c>
      <c r="S8199">
        <f>ABS($J$6-O8199)</f>
        <v>0.55395147590331428</v>
      </c>
      <c r="T8199">
        <f>MIN(P8199:S8199)</f>
        <v>3.5738804896988025E-2</v>
      </c>
      <c r="U8199">
        <f>MATCH(T8199,P8199:S8199, 0)</f>
        <v>3</v>
      </c>
    </row>
    <row r="8200" spans="1:21" x14ac:dyDescent="0.35">
      <c r="A8200">
        <v>1</v>
      </c>
      <c r="B8200">
        <v>8189</v>
      </c>
      <c r="C8200" t="s">
        <v>272</v>
      </c>
      <c r="D8200" t="s">
        <v>273</v>
      </c>
      <c r="E8200" t="s">
        <v>34</v>
      </c>
      <c r="F8200" t="s">
        <v>35</v>
      </c>
      <c r="G8200" t="s">
        <v>468</v>
      </c>
      <c r="H8200" t="s">
        <v>469</v>
      </c>
      <c r="I8200" s="1">
        <v>42786</v>
      </c>
      <c r="J8200">
        <v>2017</v>
      </c>
      <c r="K8200" t="s">
        <v>77</v>
      </c>
      <c r="L8200" t="s">
        <v>78</v>
      </c>
      <c r="O8200">
        <f>STANDARDIZE(N8200,$N$8,$N$9)</f>
        <v>-0.63458263846785445</v>
      </c>
      <c r="P8200">
        <f>ABS($J$3-O8200)</f>
        <v>0.1072164146909641</v>
      </c>
      <c r="Q8200">
        <f>ABS($J$4-O8200)</f>
        <v>2.8233655868620535</v>
      </c>
      <c r="R8200">
        <f>ABS($J$5-O8200)</f>
        <v>0.48247386610933829</v>
      </c>
      <c r="S8200">
        <f>ABS($J$6-O8200)</f>
        <v>1.0721641469096406</v>
      </c>
      <c r="T8200">
        <f>MIN(P8200:S8200)</f>
        <v>0.1072164146909641</v>
      </c>
      <c r="U8200">
        <f>MATCH(T8200,P8200:S8200, 0)</f>
        <v>1</v>
      </c>
    </row>
    <row r="8201" spans="1:21" x14ac:dyDescent="0.35">
      <c r="A8201">
        <v>1</v>
      </c>
      <c r="B8201">
        <v>8190</v>
      </c>
      <c r="C8201" t="s">
        <v>404</v>
      </c>
      <c r="D8201" t="s">
        <v>405</v>
      </c>
      <c r="E8201" t="s">
        <v>73</v>
      </c>
      <c r="F8201" t="s">
        <v>74</v>
      </c>
      <c r="G8201" t="s">
        <v>114</v>
      </c>
      <c r="H8201" t="s">
        <v>115</v>
      </c>
      <c r="I8201" s="1">
        <v>42786</v>
      </c>
      <c r="J8201">
        <v>2017</v>
      </c>
      <c r="K8201" t="s">
        <v>77</v>
      </c>
      <c r="L8201" t="s">
        <v>78</v>
      </c>
      <c r="O8201">
        <f>STANDARDIZE(N8201,$N$8,$N$9)</f>
        <v>-0.63458263846785445</v>
      </c>
      <c r="P8201">
        <f>ABS($J$3-O8201)</f>
        <v>0.1072164146909641</v>
      </c>
      <c r="Q8201">
        <f>ABS($J$4-O8201)</f>
        <v>2.8233655868620535</v>
      </c>
      <c r="R8201">
        <f>ABS($J$5-O8201)</f>
        <v>0.48247386610933829</v>
      </c>
      <c r="S8201">
        <f>ABS($J$6-O8201)</f>
        <v>1.0721641469096406</v>
      </c>
      <c r="T8201">
        <f>MIN(P8201:S8201)</f>
        <v>0.1072164146909641</v>
      </c>
      <c r="U8201">
        <f>MATCH(T8201,P8201:S8201, 0)</f>
        <v>1</v>
      </c>
    </row>
    <row r="8202" spans="1:21" x14ac:dyDescent="0.35">
      <c r="A8202">
        <v>1</v>
      </c>
      <c r="B8202">
        <v>8191</v>
      </c>
      <c r="C8202" t="s">
        <v>67</v>
      </c>
      <c r="D8202" t="s">
        <v>68</v>
      </c>
      <c r="E8202" t="s">
        <v>73</v>
      </c>
      <c r="F8202" t="s">
        <v>74</v>
      </c>
      <c r="G8202" t="s">
        <v>75</v>
      </c>
      <c r="H8202" t="s">
        <v>76</v>
      </c>
      <c r="I8202" s="1">
        <v>42786</v>
      </c>
      <c r="J8202">
        <v>2017</v>
      </c>
      <c r="K8202" t="s">
        <v>577</v>
      </c>
      <c r="L8202" t="s">
        <v>578</v>
      </c>
      <c r="M8202" s="1">
        <v>42793</v>
      </c>
      <c r="N8202">
        <v>7</v>
      </c>
      <c r="O8202">
        <f>STANDARDIZE(N8202,$N$8,$N$9)</f>
        <v>-0.50949682132839635</v>
      </c>
      <c r="P8202">
        <f>ABS($J$3-O8202)</f>
        <v>1.7869402448493998E-2</v>
      </c>
      <c r="Q8202">
        <f>ABS($J$4-O8202)</f>
        <v>2.6982797697225953</v>
      </c>
      <c r="R8202">
        <f>ABS($J$5-O8202)</f>
        <v>0.35738804896988019</v>
      </c>
      <c r="S8202">
        <f>ABS($J$6-O8202)</f>
        <v>0.94707832977018247</v>
      </c>
      <c r="T8202">
        <f>MIN(P8202:S8202)</f>
        <v>1.7869402448493998E-2</v>
      </c>
      <c r="U8202">
        <f>MATCH(T8202,P8202:S8202, 0)</f>
        <v>1</v>
      </c>
    </row>
    <row r="8203" spans="1:21" x14ac:dyDescent="0.35">
      <c r="A8203">
        <v>1</v>
      </c>
      <c r="B8203">
        <v>8192</v>
      </c>
      <c r="C8203" t="s">
        <v>67</v>
      </c>
      <c r="D8203" t="s">
        <v>68</v>
      </c>
      <c r="E8203" t="s">
        <v>73</v>
      </c>
      <c r="F8203" t="s">
        <v>74</v>
      </c>
      <c r="G8203" t="s">
        <v>114</v>
      </c>
      <c r="H8203" t="s">
        <v>115</v>
      </c>
      <c r="I8203" s="1">
        <v>42786</v>
      </c>
      <c r="J8203">
        <v>2017</v>
      </c>
      <c r="K8203" t="s">
        <v>77</v>
      </c>
      <c r="L8203" t="s">
        <v>78</v>
      </c>
      <c r="M8203" s="1">
        <v>42919</v>
      </c>
      <c r="N8203">
        <v>15</v>
      </c>
      <c r="O8203">
        <f>STANDARDIZE(N8203,$N$8,$N$9)</f>
        <v>-0.36654160174044426</v>
      </c>
      <c r="P8203">
        <f>ABS($J$3-O8203)</f>
        <v>0.1608246220364461</v>
      </c>
      <c r="Q8203">
        <f>ABS($J$4-O8203)</f>
        <v>2.5553245501346433</v>
      </c>
      <c r="R8203">
        <f>ABS($J$5-O8203)</f>
        <v>0.21443282938192809</v>
      </c>
      <c r="S8203">
        <f>ABS($J$6-O8203)</f>
        <v>0.80412311018223037</v>
      </c>
      <c r="T8203">
        <f>MIN(P8203:S8203)</f>
        <v>0.1608246220364461</v>
      </c>
      <c r="U8203">
        <f>MATCH(T8203,P8203:S8203, 0)</f>
        <v>1</v>
      </c>
    </row>
    <row r="8204" spans="1:21" x14ac:dyDescent="0.35">
      <c r="A8204">
        <v>3</v>
      </c>
      <c r="B8204">
        <v>8193</v>
      </c>
      <c r="C8204" t="s">
        <v>112</v>
      </c>
      <c r="D8204" t="s">
        <v>113</v>
      </c>
      <c r="E8204" t="s">
        <v>116</v>
      </c>
      <c r="F8204" t="s">
        <v>97</v>
      </c>
      <c r="G8204" t="s">
        <v>117</v>
      </c>
      <c r="H8204" t="s">
        <v>118</v>
      </c>
      <c r="I8204" s="1">
        <v>42786</v>
      </c>
      <c r="J8204">
        <v>2017</v>
      </c>
      <c r="K8204" t="s">
        <v>77</v>
      </c>
      <c r="L8204" t="s">
        <v>78</v>
      </c>
      <c r="M8204" s="1">
        <v>42810</v>
      </c>
      <c r="N8204">
        <v>24</v>
      </c>
      <c r="O8204">
        <f>STANDARDIZE(N8204,$N$8,$N$9)</f>
        <v>-0.20571697970399819</v>
      </c>
      <c r="P8204">
        <f>ABS($J$3-O8204)</f>
        <v>0.32164924407289219</v>
      </c>
      <c r="Q8204">
        <f>ABS($J$4-O8204)</f>
        <v>2.3944999280981971</v>
      </c>
      <c r="R8204">
        <f>ABS($J$5-O8204)</f>
        <v>5.3608207345482023E-2</v>
      </c>
      <c r="S8204">
        <f>ABS($J$6-O8204)</f>
        <v>0.64329848814578428</v>
      </c>
      <c r="T8204">
        <f>MIN(P8204:S8204)</f>
        <v>5.3608207345482023E-2</v>
      </c>
      <c r="U8204">
        <f>MATCH(T8204,P8204:S8204, 0)</f>
        <v>3</v>
      </c>
    </row>
    <row r="8205" spans="1:21" x14ac:dyDescent="0.35">
      <c r="A8205">
        <v>3</v>
      </c>
      <c r="B8205">
        <v>8194</v>
      </c>
      <c r="C8205" t="s">
        <v>30</v>
      </c>
      <c r="D8205" t="s">
        <v>31</v>
      </c>
      <c r="E8205" t="s">
        <v>79</v>
      </c>
      <c r="F8205" t="s">
        <v>35</v>
      </c>
      <c r="G8205" t="s">
        <v>80</v>
      </c>
      <c r="H8205" t="s">
        <v>81</v>
      </c>
      <c r="I8205" s="1">
        <v>42786</v>
      </c>
      <c r="J8205">
        <v>2017</v>
      </c>
      <c r="K8205" t="s">
        <v>77</v>
      </c>
      <c r="L8205" t="s">
        <v>78</v>
      </c>
      <c r="M8205" s="1">
        <v>42811</v>
      </c>
      <c r="N8205">
        <v>25</v>
      </c>
      <c r="O8205">
        <f>STANDARDIZE(N8205,$N$8,$N$9)</f>
        <v>-0.18784757725550419</v>
      </c>
      <c r="P8205">
        <f>ABS($J$3-O8205)</f>
        <v>0.33951864652138619</v>
      </c>
      <c r="Q8205">
        <f>ABS($J$4-O8205)</f>
        <v>2.3766305256497033</v>
      </c>
      <c r="R8205">
        <f>ABS($J$5-O8205)</f>
        <v>3.5738804896988025E-2</v>
      </c>
      <c r="S8205">
        <f>ABS($J$6-O8205)</f>
        <v>0.62542908569729028</v>
      </c>
      <c r="T8205">
        <f>MIN(P8205:S8205)</f>
        <v>3.5738804896988025E-2</v>
      </c>
      <c r="U8205">
        <f>MATCH(T8205,P8205:S8205, 0)</f>
        <v>3</v>
      </c>
    </row>
    <row r="8206" spans="1:21" x14ac:dyDescent="0.35">
      <c r="A8206">
        <v>1</v>
      </c>
      <c r="B8206">
        <v>8195</v>
      </c>
      <c r="C8206" t="s">
        <v>14</v>
      </c>
      <c r="D8206" t="s">
        <v>15</v>
      </c>
      <c r="E8206" t="s">
        <v>79</v>
      </c>
      <c r="F8206" t="s">
        <v>35</v>
      </c>
      <c r="G8206" t="s">
        <v>80</v>
      </c>
      <c r="H8206" t="s">
        <v>81</v>
      </c>
      <c r="I8206" s="1">
        <v>42787</v>
      </c>
      <c r="J8206">
        <v>2017</v>
      </c>
      <c r="K8206" t="s">
        <v>41</v>
      </c>
      <c r="L8206" t="s">
        <v>42</v>
      </c>
      <c r="O8206">
        <f>STANDARDIZE(N8206,$N$8,$N$9)</f>
        <v>-0.63458263846785445</v>
      </c>
      <c r="P8206">
        <f>ABS($J$3-O8206)</f>
        <v>0.1072164146909641</v>
      </c>
      <c r="Q8206">
        <f>ABS($J$4-O8206)</f>
        <v>2.8233655868620535</v>
      </c>
      <c r="R8206">
        <f>ABS($J$5-O8206)</f>
        <v>0.48247386610933829</v>
      </c>
      <c r="S8206">
        <f>ABS($J$6-O8206)</f>
        <v>1.0721641469096406</v>
      </c>
      <c r="T8206">
        <f>MIN(P8206:S8206)</f>
        <v>0.1072164146909641</v>
      </c>
      <c r="U8206">
        <f>MATCH(T8206,P8206:S8206, 0)</f>
        <v>1</v>
      </c>
    </row>
    <row r="8207" spans="1:21" x14ac:dyDescent="0.35">
      <c r="A8207">
        <v>1</v>
      </c>
      <c r="B8207">
        <v>8196</v>
      </c>
      <c r="C8207" t="s">
        <v>174</v>
      </c>
      <c r="D8207" t="s">
        <v>175</v>
      </c>
      <c r="E8207" t="s">
        <v>149</v>
      </c>
      <c r="F8207" t="s">
        <v>150</v>
      </c>
      <c r="G8207" t="s">
        <v>215</v>
      </c>
      <c r="H8207" t="s">
        <v>216</v>
      </c>
      <c r="I8207" s="1">
        <v>42787</v>
      </c>
      <c r="J8207">
        <v>2017</v>
      </c>
      <c r="K8207" t="s">
        <v>77</v>
      </c>
      <c r="L8207" t="s">
        <v>78</v>
      </c>
      <c r="O8207">
        <f>STANDARDIZE(N8207,$N$8,$N$9)</f>
        <v>-0.63458263846785445</v>
      </c>
      <c r="P8207">
        <f>ABS($J$3-O8207)</f>
        <v>0.1072164146909641</v>
      </c>
      <c r="Q8207">
        <f>ABS($J$4-O8207)</f>
        <v>2.8233655868620535</v>
      </c>
      <c r="R8207">
        <f>ABS($J$5-O8207)</f>
        <v>0.48247386610933829</v>
      </c>
      <c r="S8207">
        <f>ABS($J$6-O8207)</f>
        <v>1.0721641469096406</v>
      </c>
      <c r="T8207">
        <f>MIN(P8207:S8207)</f>
        <v>0.1072164146909641</v>
      </c>
      <c r="U8207">
        <f>MATCH(T8207,P8207:S8207, 0)</f>
        <v>1</v>
      </c>
    </row>
    <row r="8208" spans="1:21" x14ac:dyDescent="0.35">
      <c r="A8208">
        <v>1</v>
      </c>
      <c r="B8208">
        <v>8197</v>
      </c>
      <c r="C8208" t="s">
        <v>67</v>
      </c>
      <c r="D8208" t="s">
        <v>68</v>
      </c>
      <c r="E8208" t="s">
        <v>79</v>
      </c>
      <c r="F8208" t="s">
        <v>35</v>
      </c>
      <c r="G8208" t="s">
        <v>80</v>
      </c>
      <c r="H8208" t="s">
        <v>81</v>
      </c>
      <c r="I8208" s="1">
        <v>42787</v>
      </c>
      <c r="J8208">
        <v>2017</v>
      </c>
      <c r="K8208" t="s">
        <v>41</v>
      </c>
      <c r="L8208" t="s">
        <v>42</v>
      </c>
      <c r="M8208" s="1">
        <v>42789</v>
      </c>
      <c r="N8208">
        <v>2</v>
      </c>
      <c r="O8208">
        <f>STANDARDIZE(N8208,$N$8,$N$9)</f>
        <v>-0.59884383357086635</v>
      </c>
      <c r="P8208">
        <f>ABS($J$3-O8208)</f>
        <v>7.1477609793975994E-2</v>
      </c>
      <c r="Q8208">
        <f>ABS($J$4-O8208)</f>
        <v>2.7876267819650655</v>
      </c>
      <c r="R8208">
        <f>ABS($J$5-O8208)</f>
        <v>0.44673506121235018</v>
      </c>
      <c r="S8208">
        <f>ABS($J$6-O8208)</f>
        <v>1.0364253420126524</v>
      </c>
      <c r="T8208">
        <f>MIN(P8208:S8208)</f>
        <v>7.1477609793975994E-2</v>
      </c>
      <c r="U8208">
        <f>MATCH(T8208,P8208:S8208, 0)</f>
        <v>1</v>
      </c>
    </row>
    <row r="8209" spans="1:21" x14ac:dyDescent="0.35">
      <c r="A8209">
        <v>1</v>
      </c>
      <c r="B8209">
        <v>8198</v>
      </c>
      <c r="C8209" t="s">
        <v>14</v>
      </c>
      <c r="D8209" t="s">
        <v>15</v>
      </c>
      <c r="E8209" t="s">
        <v>24</v>
      </c>
      <c r="F8209" t="s">
        <v>25</v>
      </c>
      <c r="G8209" t="s">
        <v>26</v>
      </c>
      <c r="H8209" t="s">
        <v>27</v>
      </c>
      <c r="I8209" s="1">
        <v>42787</v>
      </c>
      <c r="J8209">
        <v>2017</v>
      </c>
      <c r="K8209" t="s">
        <v>125</v>
      </c>
      <c r="L8209" t="s">
        <v>126</v>
      </c>
      <c r="M8209" s="1">
        <v>42789</v>
      </c>
      <c r="N8209">
        <v>2</v>
      </c>
      <c r="O8209">
        <f>STANDARDIZE(N8209,$N$8,$N$9)</f>
        <v>-0.59884383357086635</v>
      </c>
      <c r="P8209">
        <f>ABS($J$3-O8209)</f>
        <v>7.1477609793975994E-2</v>
      </c>
      <c r="Q8209">
        <f>ABS($J$4-O8209)</f>
        <v>2.7876267819650655</v>
      </c>
      <c r="R8209">
        <f>ABS($J$5-O8209)</f>
        <v>0.44673506121235018</v>
      </c>
      <c r="S8209">
        <f>ABS($J$6-O8209)</f>
        <v>1.0364253420126524</v>
      </c>
      <c r="T8209">
        <f>MIN(P8209:S8209)</f>
        <v>7.1477609793975994E-2</v>
      </c>
      <c r="U8209">
        <f>MATCH(T8209,P8209:S8209, 0)</f>
        <v>1</v>
      </c>
    </row>
    <row r="8210" spans="1:21" x14ac:dyDescent="0.35">
      <c r="A8210">
        <v>1</v>
      </c>
      <c r="B8210">
        <v>8199</v>
      </c>
      <c r="C8210" t="s">
        <v>172</v>
      </c>
      <c r="D8210" t="s">
        <v>173</v>
      </c>
      <c r="E8210" t="s">
        <v>163</v>
      </c>
      <c r="F8210" t="s">
        <v>59</v>
      </c>
      <c r="G8210" t="s">
        <v>164</v>
      </c>
      <c r="H8210" t="s">
        <v>165</v>
      </c>
      <c r="I8210" s="1">
        <v>42787</v>
      </c>
      <c r="J8210">
        <v>2017</v>
      </c>
      <c r="K8210" t="s">
        <v>77</v>
      </c>
      <c r="L8210" t="s">
        <v>78</v>
      </c>
      <c r="M8210" s="1">
        <v>42797</v>
      </c>
      <c r="N8210">
        <v>10</v>
      </c>
      <c r="O8210">
        <f>STANDARDIZE(N8210,$N$8,$N$9)</f>
        <v>-0.4558886139829143</v>
      </c>
      <c r="P8210">
        <f>ABS($J$3-O8210)</f>
        <v>7.1477609793976049E-2</v>
      </c>
      <c r="Q8210">
        <f>ABS($J$4-O8210)</f>
        <v>2.6446715623771131</v>
      </c>
      <c r="R8210">
        <f>ABS($J$5-O8210)</f>
        <v>0.30377984162439814</v>
      </c>
      <c r="S8210">
        <f>ABS($J$6-O8210)</f>
        <v>0.89347012242470036</v>
      </c>
      <c r="T8210">
        <f>MIN(P8210:S8210)</f>
        <v>7.1477609793976049E-2</v>
      </c>
      <c r="U8210">
        <f>MATCH(T8210,P8210:S8210, 0)</f>
        <v>1</v>
      </c>
    </row>
    <row r="8211" spans="1:21" x14ac:dyDescent="0.35">
      <c r="A8211">
        <v>3</v>
      </c>
      <c r="B8211">
        <v>8200</v>
      </c>
      <c r="C8211" t="s">
        <v>30</v>
      </c>
      <c r="D8211" t="s">
        <v>31</v>
      </c>
      <c r="E8211" t="s">
        <v>79</v>
      </c>
      <c r="F8211" t="s">
        <v>35</v>
      </c>
      <c r="G8211" t="s">
        <v>80</v>
      </c>
      <c r="H8211" t="s">
        <v>81</v>
      </c>
      <c r="I8211" s="1">
        <v>42787</v>
      </c>
      <c r="J8211">
        <v>2017</v>
      </c>
      <c r="K8211" t="s">
        <v>77</v>
      </c>
      <c r="L8211" t="s">
        <v>78</v>
      </c>
      <c r="M8211" s="1">
        <v>42811</v>
      </c>
      <c r="N8211">
        <v>24</v>
      </c>
      <c r="O8211">
        <f>STANDARDIZE(N8211,$N$8,$N$9)</f>
        <v>-0.20571697970399819</v>
      </c>
      <c r="P8211">
        <f>ABS($J$3-O8211)</f>
        <v>0.32164924407289219</v>
      </c>
      <c r="Q8211">
        <f>ABS($J$4-O8211)</f>
        <v>2.3944999280981971</v>
      </c>
      <c r="R8211">
        <f>ABS($J$5-O8211)</f>
        <v>5.3608207345482023E-2</v>
      </c>
      <c r="S8211">
        <f>ABS($J$6-O8211)</f>
        <v>0.64329848814578428</v>
      </c>
      <c r="T8211">
        <f>MIN(P8211:S8211)</f>
        <v>5.3608207345482023E-2</v>
      </c>
      <c r="U8211">
        <f>MATCH(T8211,P8211:S8211, 0)</f>
        <v>3</v>
      </c>
    </row>
    <row r="8212" spans="1:21" x14ac:dyDescent="0.35">
      <c r="A8212">
        <v>1</v>
      </c>
      <c r="B8212">
        <v>8201</v>
      </c>
      <c r="C8212" t="s">
        <v>14</v>
      </c>
      <c r="D8212" t="s">
        <v>15</v>
      </c>
      <c r="E8212" t="s">
        <v>79</v>
      </c>
      <c r="F8212" t="s">
        <v>35</v>
      </c>
      <c r="G8212" t="s">
        <v>80</v>
      </c>
      <c r="H8212" t="s">
        <v>81</v>
      </c>
      <c r="I8212" s="1">
        <v>42788</v>
      </c>
      <c r="J8212">
        <v>2017</v>
      </c>
      <c r="K8212" t="s">
        <v>77</v>
      </c>
      <c r="L8212" t="s">
        <v>78</v>
      </c>
      <c r="O8212">
        <f>STANDARDIZE(N8212,$N$8,$N$9)</f>
        <v>-0.63458263846785445</v>
      </c>
      <c r="P8212">
        <f>ABS($J$3-O8212)</f>
        <v>0.1072164146909641</v>
      </c>
      <c r="Q8212">
        <f>ABS($J$4-O8212)</f>
        <v>2.8233655868620535</v>
      </c>
      <c r="R8212">
        <f>ABS($J$5-O8212)</f>
        <v>0.48247386610933829</v>
      </c>
      <c r="S8212">
        <f>ABS($J$6-O8212)</f>
        <v>1.0721641469096406</v>
      </c>
      <c r="T8212">
        <f>MIN(P8212:S8212)</f>
        <v>0.1072164146909641</v>
      </c>
      <c r="U8212">
        <f>MATCH(T8212,P8212:S8212, 0)</f>
        <v>1</v>
      </c>
    </row>
    <row r="8213" spans="1:21" x14ac:dyDescent="0.35">
      <c r="A8213">
        <v>1</v>
      </c>
      <c r="B8213">
        <v>8202</v>
      </c>
      <c r="C8213" t="s">
        <v>30</v>
      </c>
      <c r="D8213" t="s">
        <v>31</v>
      </c>
      <c r="E8213" t="s">
        <v>79</v>
      </c>
      <c r="F8213" t="s">
        <v>35</v>
      </c>
      <c r="G8213" t="s">
        <v>80</v>
      </c>
      <c r="H8213" t="s">
        <v>81</v>
      </c>
      <c r="I8213" s="1">
        <v>42788</v>
      </c>
      <c r="J8213">
        <v>2017</v>
      </c>
      <c r="K8213" t="s">
        <v>41</v>
      </c>
      <c r="L8213" t="s">
        <v>42</v>
      </c>
      <c r="O8213">
        <f>STANDARDIZE(N8213,$N$8,$N$9)</f>
        <v>-0.63458263846785445</v>
      </c>
      <c r="P8213">
        <f>ABS($J$3-O8213)</f>
        <v>0.1072164146909641</v>
      </c>
      <c r="Q8213">
        <f>ABS($J$4-O8213)</f>
        <v>2.8233655868620535</v>
      </c>
      <c r="R8213">
        <f>ABS($J$5-O8213)</f>
        <v>0.48247386610933829</v>
      </c>
      <c r="S8213">
        <f>ABS($J$6-O8213)</f>
        <v>1.0721641469096406</v>
      </c>
      <c r="T8213">
        <f>MIN(P8213:S8213)</f>
        <v>0.1072164146909641</v>
      </c>
      <c r="U8213">
        <f>MATCH(T8213,P8213:S8213, 0)</f>
        <v>1</v>
      </c>
    </row>
    <row r="8214" spans="1:21" x14ac:dyDescent="0.35">
      <c r="A8214">
        <v>1</v>
      </c>
      <c r="B8214">
        <v>8203</v>
      </c>
      <c r="C8214" t="s">
        <v>14</v>
      </c>
      <c r="D8214" t="s">
        <v>15</v>
      </c>
      <c r="E8214" t="s">
        <v>79</v>
      </c>
      <c r="F8214" t="s">
        <v>35</v>
      </c>
      <c r="G8214" t="s">
        <v>80</v>
      </c>
      <c r="H8214" t="s">
        <v>81</v>
      </c>
      <c r="I8214" s="1">
        <v>42788</v>
      </c>
      <c r="J8214">
        <v>2017</v>
      </c>
      <c r="K8214" t="s">
        <v>41</v>
      </c>
      <c r="L8214" t="s">
        <v>42</v>
      </c>
      <c r="O8214">
        <f>STANDARDIZE(N8214,$N$8,$N$9)</f>
        <v>-0.63458263846785445</v>
      </c>
      <c r="P8214">
        <f>ABS($J$3-O8214)</f>
        <v>0.1072164146909641</v>
      </c>
      <c r="Q8214">
        <f>ABS($J$4-O8214)</f>
        <v>2.8233655868620535</v>
      </c>
      <c r="R8214">
        <f>ABS($J$5-O8214)</f>
        <v>0.48247386610933829</v>
      </c>
      <c r="S8214">
        <f>ABS($J$6-O8214)</f>
        <v>1.0721641469096406</v>
      </c>
      <c r="T8214">
        <f>MIN(P8214:S8214)</f>
        <v>0.1072164146909641</v>
      </c>
      <c r="U8214">
        <f>MATCH(T8214,P8214:S8214, 0)</f>
        <v>1</v>
      </c>
    </row>
    <row r="8215" spans="1:21" x14ac:dyDescent="0.35">
      <c r="A8215">
        <v>1</v>
      </c>
      <c r="B8215">
        <v>8204</v>
      </c>
      <c r="C8215" t="s">
        <v>157</v>
      </c>
      <c r="D8215" t="s">
        <v>158</v>
      </c>
      <c r="E8215" t="s">
        <v>84</v>
      </c>
      <c r="F8215" t="s">
        <v>85</v>
      </c>
      <c r="G8215" t="s">
        <v>86</v>
      </c>
      <c r="H8215" t="s">
        <v>87</v>
      </c>
      <c r="I8215" s="1">
        <v>42788</v>
      </c>
      <c r="J8215">
        <v>2017</v>
      </c>
      <c r="K8215" t="s">
        <v>233</v>
      </c>
      <c r="L8215" t="s">
        <v>234</v>
      </c>
      <c r="O8215">
        <f>STANDARDIZE(N8215,$N$8,$N$9)</f>
        <v>-0.63458263846785445</v>
      </c>
      <c r="P8215">
        <f>ABS($J$3-O8215)</f>
        <v>0.1072164146909641</v>
      </c>
      <c r="Q8215">
        <f>ABS($J$4-O8215)</f>
        <v>2.8233655868620535</v>
      </c>
      <c r="R8215">
        <f>ABS($J$5-O8215)</f>
        <v>0.48247386610933829</v>
      </c>
      <c r="S8215">
        <f>ABS($J$6-O8215)</f>
        <v>1.0721641469096406</v>
      </c>
      <c r="T8215">
        <f>MIN(P8215:S8215)</f>
        <v>0.1072164146909641</v>
      </c>
      <c r="U8215">
        <f>MATCH(T8215,P8215:S8215, 0)</f>
        <v>1</v>
      </c>
    </row>
    <row r="8216" spans="1:21" x14ac:dyDescent="0.35">
      <c r="A8216">
        <v>1</v>
      </c>
      <c r="B8216">
        <v>8205</v>
      </c>
      <c r="C8216" t="s">
        <v>67</v>
      </c>
      <c r="D8216" t="s">
        <v>68</v>
      </c>
      <c r="E8216" t="s">
        <v>16</v>
      </c>
      <c r="F8216" t="s">
        <v>17</v>
      </c>
      <c r="G8216" t="s">
        <v>344</v>
      </c>
      <c r="H8216" t="s">
        <v>345</v>
      </c>
      <c r="I8216" s="1">
        <v>42788</v>
      </c>
      <c r="J8216">
        <v>2017</v>
      </c>
      <c r="K8216" t="s">
        <v>77</v>
      </c>
      <c r="L8216" t="s">
        <v>78</v>
      </c>
      <c r="O8216">
        <f>STANDARDIZE(N8216,$N$8,$N$9)</f>
        <v>-0.63458263846785445</v>
      </c>
      <c r="P8216">
        <f>ABS($J$3-O8216)</f>
        <v>0.1072164146909641</v>
      </c>
      <c r="Q8216">
        <f>ABS($J$4-O8216)</f>
        <v>2.8233655868620535</v>
      </c>
      <c r="R8216">
        <f>ABS($J$5-O8216)</f>
        <v>0.48247386610933829</v>
      </c>
      <c r="S8216">
        <f>ABS($J$6-O8216)</f>
        <v>1.0721641469096406</v>
      </c>
      <c r="T8216">
        <f>MIN(P8216:S8216)</f>
        <v>0.1072164146909641</v>
      </c>
      <c r="U8216">
        <f>MATCH(T8216,P8216:S8216, 0)</f>
        <v>1</v>
      </c>
    </row>
    <row r="8217" spans="1:21" x14ac:dyDescent="0.35">
      <c r="A8217">
        <v>1</v>
      </c>
      <c r="B8217">
        <v>8206</v>
      </c>
      <c r="C8217" t="s">
        <v>390</v>
      </c>
      <c r="D8217" t="s">
        <v>391</v>
      </c>
      <c r="E8217" t="s">
        <v>219</v>
      </c>
      <c r="F8217" t="s">
        <v>459</v>
      </c>
      <c r="G8217" t="s">
        <v>657</v>
      </c>
      <c r="H8217" t="s">
        <v>658</v>
      </c>
      <c r="I8217" s="1">
        <v>42788</v>
      </c>
      <c r="J8217">
        <v>2017</v>
      </c>
      <c r="K8217" t="s">
        <v>77</v>
      </c>
      <c r="L8217" t="s">
        <v>78</v>
      </c>
      <c r="O8217">
        <f>STANDARDIZE(N8217,$N$8,$N$9)</f>
        <v>-0.63458263846785445</v>
      </c>
      <c r="P8217">
        <f>ABS($J$3-O8217)</f>
        <v>0.1072164146909641</v>
      </c>
      <c r="Q8217">
        <f>ABS($J$4-O8217)</f>
        <v>2.8233655868620535</v>
      </c>
      <c r="R8217">
        <f>ABS($J$5-O8217)</f>
        <v>0.48247386610933829</v>
      </c>
      <c r="S8217">
        <f>ABS($J$6-O8217)</f>
        <v>1.0721641469096406</v>
      </c>
      <c r="T8217">
        <f>MIN(P8217:S8217)</f>
        <v>0.1072164146909641</v>
      </c>
      <c r="U8217">
        <f>MATCH(T8217,P8217:S8217, 0)</f>
        <v>1</v>
      </c>
    </row>
    <row r="8218" spans="1:21" x14ac:dyDescent="0.35">
      <c r="A8218">
        <v>1</v>
      </c>
      <c r="B8218">
        <v>8207</v>
      </c>
      <c r="C8218" t="s">
        <v>14</v>
      </c>
      <c r="D8218" t="s">
        <v>15</v>
      </c>
      <c r="E8218" t="s">
        <v>16</v>
      </c>
      <c r="F8218" t="s">
        <v>17</v>
      </c>
      <c r="G8218" t="s">
        <v>599</v>
      </c>
      <c r="H8218" t="s">
        <v>600</v>
      </c>
      <c r="I8218" s="1">
        <v>42788</v>
      </c>
      <c r="J8218">
        <v>2017</v>
      </c>
      <c r="K8218" t="s">
        <v>577</v>
      </c>
      <c r="L8218" t="s">
        <v>578</v>
      </c>
      <c r="M8218" s="1">
        <v>42788</v>
      </c>
      <c r="N8218">
        <v>0</v>
      </c>
      <c r="O8218">
        <f>STANDARDIZE(N8218,$N$8,$N$9)</f>
        <v>-0.63458263846785445</v>
      </c>
      <c r="P8218">
        <f>ABS($J$3-O8218)</f>
        <v>0.1072164146909641</v>
      </c>
      <c r="Q8218">
        <f>ABS($J$4-O8218)</f>
        <v>2.8233655868620535</v>
      </c>
      <c r="R8218">
        <f>ABS($J$5-O8218)</f>
        <v>0.48247386610933829</v>
      </c>
      <c r="S8218">
        <f>ABS($J$6-O8218)</f>
        <v>1.0721641469096406</v>
      </c>
      <c r="T8218">
        <f>MIN(P8218:S8218)</f>
        <v>0.1072164146909641</v>
      </c>
      <c r="U8218">
        <f>MATCH(T8218,P8218:S8218, 0)</f>
        <v>1</v>
      </c>
    </row>
    <row r="8219" spans="1:21" x14ac:dyDescent="0.35">
      <c r="A8219">
        <v>1</v>
      </c>
      <c r="B8219">
        <v>8208</v>
      </c>
      <c r="C8219" t="s">
        <v>67</v>
      </c>
      <c r="D8219" t="s">
        <v>68</v>
      </c>
      <c r="E8219" t="s">
        <v>131</v>
      </c>
      <c r="F8219" t="s">
        <v>132</v>
      </c>
      <c r="G8219" t="s">
        <v>133</v>
      </c>
      <c r="H8219" t="s">
        <v>134</v>
      </c>
      <c r="I8219" s="1">
        <v>42788</v>
      </c>
      <c r="J8219">
        <v>2017</v>
      </c>
      <c r="K8219" t="s">
        <v>125</v>
      </c>
      <c r="L8219" t="s">
        <v>126</v>
      </c>
      <c r="M8219" s="1">
        <v>42790</v>
      </c>
      <c r="N8219">
        <v>2</v>
      </c>
      <c r="O8219">
        <f>STANDARDIZE(N8219,$N$8,$N$9)</f>
        <v>-0.59884383357086635</v>
      </c>
      <c r="P8219">
        <f>ABS($J$3-O8219)</f>
        <v>7.1477609793975994E-2</v>
      </c>
      <c r="Q8219">
        <f>ABS($J$4-O8219)</f>
        <v>2.7876267819650655</v>
      </c>
      <c r="R8219">
        <f>ABS($J$5-O8219)</f>
        <v>0.44673506121235018</v>
      </c>
      <c r="S8219">
        <f>ABS($J$6-O8219)</f>
        <v>1.0364253420126524</v>
      </c>
      <c r="T8219">
        <f>MIN(P8219:S8219)</f>
        <v>7.1477609793975994E-2</v>
      </c>
      <c r="U8219">
        <f>MATCH(T8219,P8219:S8219, 0)</f>
        <v>1</v>
      </c>
    </row>
    <row r="8220" spans="1:21" x14ac:dyDescent="0.35">
      <c r="A8220">
        <v>1</v>
      </c>
      <c r="B8220">
        <v>8209</v>
      </c>
      <c r="C8220" t="s">
        <v>14</v>
      </c>
      <c r="D8220" t="s">
        <v>15</v>
      </c>
      <c r="E8220" t="s">
        <v>16</v>
      </c>
      <c r="F8220" t="s">
        <v>17</v>
      </c>
      <c r="G8220" t="s">
        <v>137</v>
      </c>
      <c r="H8220" t="s">
        <v>138</v>
      </c>
      <c r="I8220" s="1">
        <v>42788</v>
      </c>
      <c r="J8220">
        <v>2017</v>
      </c>
      <c r="K8220" t="s">
        <v>125</v>
      </c>
      <c r="L8220" t="s">
        <v>126</v>
      </c>
      <c r="M8220" s="1">
        <v>42790</v>
      </c>
      <c r="N8220">
        <v>2</v>
      </c>
      <c r="O8220">
        <f>STANDARDIZE(N8220,$N$8,$N$9)</f>
        <v>-0.59884383357086635</v>
      </c>
      <c r="P8220">
        <f>ABS($J$3-O8220)</f>
        <v>7.1477609793975994E-2</v>
      </c>
      <c r="Q8220">
        <f>ABS($J$4-O8220)</f>
        <v>2.7876267819650655</v>
      </c>
      <c r="R8220">
        <f>ABS($J$5-O8220)</f>
        <v>0.44673506121235018</v>
      </c>
      <c r="S8220">
        <f>ABS($J$6-O8220)</f>
        <v>1.0364253420126524</v>
      </c>
      <c r="T8220">
        <f>MIN(P8220:S8220)</f>
        <v>7.1477609793975994E-2</v>
      </c>
      <c r="U8220">
        <f>MATCH(T8220,P8220:S8220, 0)</f>
        <v>1</v>
      </c>
    </row>
    <row r="8221" spans="1:21" x14ac:dyDescent="0.35">
      <c r="A8221">
        <v>1</v>
      </c>
      <c r="B8221">
        <v>8210</v>
      </c>
      <c r="C8221" t="s">
        <v>172</v>
      </c>
      <c r="D8221" t="s">
        <v>173</v>
      </c>
      <c r="E8221" t="s">
        <v>196</v>
      </c>
      <c r="F8221" t="s">
        <v>197</v>
      </c>
      <c r="G8221" t="s">
        <v>198</v>
      </c>
      <c r="H8221" t="s">
        <v>199</v>
      </c>
      <c r="I8221" s="1">
        <v>42788</v>
      </c>
      <c r="J8221">
        <v>2017</v>
      </c>
      <c r="K8221" t="s">
        <v>77</v>
      </c>
      <c r="L8221" t="s">
        <v>78</v>
      </c>
      <c r="M8221" s="1">
        <v>42792</v>
      </c>
      <c r="N8221">
        <v>4</v>
      </c>
      <c r="O8221">
        <f>STANDARDIZE(N8221,$N$8,$N$9)</f>
        <v>-0.56310502867387835</v>
      </c>
      <c r="P8221">
        <f>ABS($J$3-O8221)</f>
        <v>3.5738804896987997E-2</v>
      </c>
      <c r="Q8221">
        <f>ABS($J$4-O8221)</f>
        <v>2.7518879770680771</v>
      </c>
      <c r="R8221">
        <f>ABS($J$5-O8221)</f>
        <v>0.41099625631536219</v>
      </c>
      <c r="S8221">
        <f>ABS($J$6-O8221)</f>
        <v>1.0006865371156644</v>
      </c>
      <c r="T8221">
        <f>MIN(P8221:S8221)</f>
        <v>3.5738804896987997E-2</v>
      </c>
      <c r="U8221">
        <f>MATCH(T8221,P8221:S8221, 0)</f>
        <v>1</v>
      </c>
    </row>
    <row r="8222" spans="1:21" x14ac:dyDescent="0.35">
      <c r="A8222">
        <v>1</v>
      </c>
      <c r="B8222">
        <v>8211</v>
      </c>
      <c r="C8222" t="s">
        <v>14</v>
      </c>
      <c r="D8222" t="s">
        <v>15</v>
      </c>
      <c r="E8222" t="s">
        <v>64</v>
      </c>
      <c r="F8222" t="s">
        <v>59</v>
      </c>
      <c r="G8222" t="s">
        <v>513</v>
      </c>
      <c r="H8222" t="s">
        <v>514</v>
      </c>
      <c r="I8222" s="1">
        <v>42788</v>
      </c>
      <c r="J8222">
        <v>2017</v>
      </c>
      <c r="K8222" t="s">
        <v>69</v>
      </c>
      <c r="L8222" t="s">
        <v>70</v>
      </c>
      <c r="M8222" s="1">
        <v>43011</v>
      </c>
      <c r="N8222">
        <v>16</v>
      </c>
      <c r="O8222">
        <f>STANDARDIZE(N8222,$N$8,$N$9)</f>
        <v>-0.34867219929195026</v>
      </c>
      <c r="P8222">
        <f>ABS($J$3-O8222)</f>
        <v>0.17869402448494009</v>
      </c>
      <c r="Q8222">
        <f>ABS($J$4-O8222)</f>
        <v>2.5374551476861491</v>
      </c>
      <c r="R8222">
        <f>ABS($J$5-O8222)</f>
        <v>0.19656342693343409</v>
      </c>
      <c r="S8222">
        <f>ABS($J$6-O8222)</f>
        <v>0.78625370773373637</v>
      </c>
      <c r="T8222">
        <f>MIN(P8222:S8222)</f>
        <v>0.17869402448494009</v>
      </c>
      <c r="U8222">
        <f>MATCH(T8222,P8222:S8222, 0)</f>
        <v>1</v>
      </c>
    </row>
    <row r="8223" spans="1:21" x14ac:dyDescent="0.35">
      <c r="A8223">
        <v>1</v>
      </c>
      <c r="B8223">
        <v>8212</v>
      </c>
      <c r="C8223" t="s">
        <v>204</v>
      </c>
      <c r="D8223" t="s">
        <v>205</v>
      </c>
      <c r="E8223" t="s">
        <v>73</v>
      </c>
      <c r="F8223" t="s">
        <v>74</v>
      </c>
      <c r="G8223" t="s">
        <v>564</v>
      </c>
      <c r="H8223" t="s">
        <v>565</v>
      </c>
      <c r="I8223" s="1">
        <v>42788</v>
      </c>
      <c r="J8223">
        <v>2017</v>
      </c>
      <c r="K8223" t="s">
        <v>41</v>
      </c>
      <c r="L8223" t="s">
        <v>42</v>
      </c>
      <c r="M8223" s="1">
        <v>43011</v>
      </c>
      <c r="N8223">
        <v>16</v>
      </c>
      <c r="O8223">
        <f>STANDARDIZE(N8223,$N$8,$N$9)</f>
        <v>-0.34867219929195026</v>
      </c>
      <c r="P8223">
        <f>ABS($J$3-O8223)</f>
        <v>0.17869402448494009</v>
      </c>
      <c r="Q8223">
        <f>ABS($J$4-O8223)</f>
        <v>2.5374551476861491</v>
      </c>
      <c r="R8223">
        <f>ABS($J$5-O8223)</f>
        <v>0.19656342693343409</v>
      </c>
      <c r="S8223">
        <f>ABS($J$6-O8223)</f>
        <v>0.78625370773373637</v>
      </c>
      <c r="T8223">
        <f>MIN(P8223:S8223)</f>
        <v>0.17869402448494009</v>
      </c>
      <c r="U8223">
        <f>MATCH(T8223,P8223:S8223, 0)</f>
        <v>1</v>
      </c>
    </row>
    <row r="8224" spans="1:21" x14ac:dyDescent="0.35">
      <c r="A8224">
        <v>3</v>
      </c>
      <c r="B8224">
        <v>8213</v>
      </c>
      <c r="C8224" t="s">
        <v>404</v>
      </c>
      <c r="D8224" t="s">
        <v>405</v>
      </c>
      <c r="E8224" t="s">
        <v>73</v>
      </c>
      <c r="F8224" t="s">
        <v>74</v>
      </c>
      <c r="G8224" t="s">
        <v>75</v>
      </c>
      <c r="H8224" t="s">
        <v>76</v>
      </c>
      <c r="I8224" s="1">
        <v>42788</v>
      </c>
      <c r="J8224">
        <v>2017</v>
      </c>
      <c r="K8224" t="s">
        <v>663</v>
      </c>
      <c r="L8224" t="s">
        <v>664</v>
      </c>
      <c r="M8224" s="1">
        <v>43072</v>
      </c>
      <c r="N8224">
        <v>18</v>
      </c>
      <c r="O8224">
        <f>STANDARDIZE(N8224,$N$8,$N$9)</f>
        <v>-0.31293339439496226</v>
      </c>
      <c r="P8224">
        <f>ABS($J$3-O8224)</f>
        <v>0.21443282938192809</v>
      </c>
      <c r="Q8224">
        <f>ABS($J$4-O8224)</f>
        <v>2.5017163427891611</v>
      </c>
      <c r="R8224">
        <f>ABS($J$5-O8224)</f>
        <v>0.1608246220364461</v>
      </c>
      <c r="S8224">
        <f>ABS($J$6-O8224)</f>
        <v>0.75051490283674838</v>
      </c>
      <c r="T8224">
        <f>MIN(P8224:S8224)</f>
        <v>0.1608246220364461</v>
      </c>
      <c r="U8224">
        <f>MATCH(T8224,P8224:S8224, 0)</f>
        <v>3</v>
      </c>
    </row>
    <row r="8225" spans="1:21" x14ac:dyDescent="0.35">
      <c r="A8225">
        <v>3</v>
      </c>
      <c r="B8225">
        <v>8214</v>
      </c>
      <c r="C8225" t="s">
        <v>82</v>
      </c>
      <c r="D8225" t="s">
        <v>83</v>
      </c>
      <c r="E8225" t="s">
        <v>84</v>
      </c>
      <c r="F8225" t="s">
        <v>85</v>
      </c>
      <c r="G8225" t="s">
        <v>153</v>
      </c>
      <c r="H8225" t="s">
        <v>154</v>
      </c>
      <c r="I8225" s="1">
        <v>42788</v>
      </c>
      <c r="J8225">
        <v>2017</v>
      </c>
      <c r="K8225" t="s">
        <v>77</v>
      </c>
      <c r="L8225" t="s">
        <v>78</v>
      </c>
      <c r="M8225" s="1">
        <v>42813</v>
      </c>
      <c r="N8225">
        <v>25</v>
      </c>
      <c r="O8225">
        <f>STANDARDIZE(N8225,$N$8,$N$9)</f>
        <v>-0.18784757725550419</v>
      </c>
      <c r="P8225">
        <f>ABS($J$3-O8225)</f>
        <v>0.33951864652138619</v>
      </c>
      <c r="Q8225">
        <f>ABS($J$4-O8225)</f>
        <v>2.3766305256497033</v>
      </c>
      <c r="R8225">
        <f>ABS($J$5-O8225)</f>
        <v>3.5738804896988025E-2</v>
      </c>
      <c r="S8225">
        <f>ABS($J$6-O8225)</f>
        <v>0.62542908569729028</v>
      </c>
      <c r="T8225">
        <f>MIN(P8225:S8225)</f>
        <v>3.5738804896988025E-2</v>
      </c>
      <c r="U8225">
        <f>MATCH(T8225,P8225:S8225, 0)</f>
        <v>3</v>
      </c>
    </row>
    <row r="8226" spans="1:21" x14ac:dyDescent="0.35">
      <c r="A8226">
        <v>1</v>
      </c>
      <c r="B8226">
        <v>8215</v>
      </c>
      <c r="C8226" t="s">
        <v>157</v>
      </c>
      <c r="D8226" t="s">
        <v>158</v>
      </c>
      <c r="E8226" t="s">
        <v>84</v>
      </c>
      <c r="F8226" t="s">
        <v>85</v>
      </c>
      <c r="G8226" t="s">
        <v>86</v>
      </c>
      <c r="H8226" t="s">
        <v>87</v>
      </c>
      <c r="I8226" s="1">
        <v>42789</v>
      </c>
      <c r="J8226">
        <v>2017</v>
      </c>
      <c r="K8226" t="s">
        <v>28</v>
      </c>
      <c r="L8226" t="s">
        <v>29</v>
      </c>
      <c r="O8226">
        <f>STANDARDIZE(N8226,$N$8,$N$9)</f>
        <v>-0.63458263846785445</v>
      </c>
      <c r="P8226">
        <f>ABS($J$3-O8226)</f>
        <v>0.1072164146909641</v>
      </c>
      <c r="Q8226">
        <f>ABS($J$4-O8226)</f>
        <v>2.8233655868620535</v>
      </c>
      <c r="R8226">
        <f>ABS($J$5-O8226)</f>
        <v>0.48247386610933829</v>
      </c>
      <c r="S8226">
        <f>ABS($J$6-O8226)</f>
        <v>1.0721641469096406</v>
      </c>
      <c r="T8226">
        <f>MIN(P8226:S8226)</f>
        <v>0.1072164146909641</v>
      </c>
      <c r="U8226">
        <f>MATCH(T8226,P8226:S8226, 0)</f>
        <v>1</v>
      </c>
    </row>
    <row r="8227" spans="1:21" x14ac:dyDescent="0.35">
      <c r="A8227">
        <v>1</v>
      </c>
      <c r="B8227">
        <v>8216</v>
      </c>
      <c r="C8227" t="s">
        <v>14</v>
      </c>
      <c r="D8227" t="s">
        <v>15</v>
      </c>
      <c r="E8227" t="s">
        <v>79</v>
      </c>
      <c r="F8227" t="s">
        <v>35</v>
      </c>
      <c r="G8227" t="s">
        <v>80</v>
      </c>
      <c r="H8227" t="s">
        <v>81</v>
      </c>
      <c r="I8227" s="1">
        <v>42789</v>
      </c>
      <c r="J8227">
        <v>2017</v>
      </c>
      <c r="K8227" t="s">
        <v>77</v>
      </c>
      <c r="L8227" t="s">
        <v>78</v>
      </c>
      <c r="O8227">
        <f>STANDARDIZE(N8227,$N$8,$N$9)</f>
        <v>-0.63458263846785445</v>
      </c>
      <c r="P8227">
        <f>ABS($J$3-O8227)</f>
        <v>0.1072164146909641</v>
      </c>
      <c r="Q8227">
        <f>ABS($J$4-O8227)</f>
        <v>2.8233655868620535</v>
      </c>
      <c r="R8227">
        <f>ABS($J$5-O8227)</f>
        <v>0.48247386610933829</v>
      </c>
      <c r="S8227">
        <f>ABS($J$6-O8227)</f>
        <v>1.0721641469096406</v>
      </c>
      <c r="T8227">
        <f>MIN(P8227:S8227)</f>
        <v>0.1072164146909641</v>
      </c>
      <c r="U8227">
        <f>MATCH(T8227,P8227:S8227, 0)</f>
        <v>1</v>
      </c>
    </row>
    <row r="8228" spans="1:21" x14ac:dyDescent="0.35">
      <c r="A8228">
        <v>1</v>
      </c>
      <c r="B8228">
        <v>8217</v>
      </c>
      <c r="C8228" t="s">
        <v>67</v>
      </c>
      <c r="D8228" t="s">
        <v>68</v>
      </c>
      <c r="E8228" t="s">
        <v>79</v>
      </c>
      <c r="F8228" t="s">
        <v>35</v>
      </c>
      <c r="G8228" t="s">
        <v>80</v>
      </c>
      <c r="H8228" t="s">
        <v>81</v>
      </c>
      <c r="I8228" s="1">
        <v>42789</v>
      </c>
      <c r="J8228">
        <v>2017</v>
      </c>
      <c r="K8228" t="s">
        <v>155</v>
      </c>
      <c r="L8228" t="s">
        <v>156</v>
      </c>
      <c r="M8228" s="1">
        <v>42789</v>
      </c>
      <c r="N8228">
        <v>0</v>
      </c>
      <c r="O8228">
        <f>STANDARDIZE(N8228,$N$8,$N$9)</f>
        <v>-0.63458263846785445</v>
      </c>
      <c r="P8228">
        <f>ABS($J$3-O8228)</f>
        <v>0.1072164146909641</v>
      </c>
      <c r="Q8228">
        <f>ABS($J$4-O8228)</f>
        <v>2.8233655868620535</v>
      </c>
      <c r="R8228">
        <f>ABS($J$5-O8228)</f>
        <v>0.48247386610933829</v>
      </c>
      <c r="S8228">
        <f>ABS($J$6-O8228)</f>
        <v>1.0721641469096406</v>
      </c>
      <c r="T8228">
        <f>MIN(P8228:S8228)</f>
        <v>0.1072164146909641</v>
      </c>
      <c r="U8228">
        <f>MATCH(T8228,P8228:S8228, 0)</f>
        <v>1</v>
      </c>
    </row>
    <row r="8229" spans="1:21" x14ac:dyDescent="0.35">
      <c r="A8229">
        <v>1</v>
      </c>
      <c r="B8229">
        <v>8218</v>
      </c>
      <c r="C8229" t="s">
        <v>206</v>
      </c>
      <c r="D8229" t="s">
        <v>207</v>
      </c>
      <c r="E8229" t="s">
        <v>131</v>
      </c>
      <c r="F8229" t="s">
        <v>132</v>
      </c>
      <c r="G8229" t="s">
        <v>133</v>
      </c>
      <c r="H8229" t="s">
        <v>134</v>
      </c>
      <c r="I8229" s="1">
        <v>42789</v>
      </c>
      <c r="J8229">
        <v>2017</v>
      </c>
      <c r="K8229" t="s">
        <v>331</v>
      </c>
      <c r="L8229" t="s">
        <v>332</v>
      </c>
      <c r="M8229" s="1">
        <v>42793</v>
      </c>
      <c r="N8229">
        <v>4</v>
      </c>
      <c r="O8229">
        <f>STANDARDIZE(N8229,$N$8,$N$9)</f>
        <v>-0.56310502867387835</v>
      </c>
      <c r="P8229">
        <f>ABS($J$3-O8229)</f>
        <v>3.5738804896987997E-2</v>
      </c>
      <c r="Q8229">
        <f>ABS($J$4-O8229)</f>
        <v>2.7518879770680771</v>
      </c>
      <c r="R8229">
        <f>ABS($J$5-O8229)</f>
        <v>0.41099625631536219</v>
      </c>
      <c r="S8229">
        <f>ABS($J$6-O8229)</f>
        <v>1.0006865371156644</v>
      </c>
      <c r="T8229">
        <f>MIN(P8229:S8229)</f>
        <v>3.5738804896987997E-2</v>
      </c>
      <c r="U8229">
        <f>MATCH(T8229,P8229:S8229, 0)</f>
        <v>1</v>
      </c>
    </row>
    <row r="8230" spans="1:21" x14ac:dyDescent="0.35">
      <c r="A8230">
        <v>1</v>
      </c>
      <c r="B8230">
        <v>8219</v>
      </c>
      <c r="C8230" t="s">
        <v>82</v>
      </c>
      <c r="D8230" t="s">
        <v>83</v>
      </c>
      <c r="E8230" t="s">
        <v>58</v>
      </c>
      <c r="F8230" t="s">
        <v>59</v>
      </c>
      <c r="G8230" t="s">
        <v>60</v>
      </c>
      <c r="H8230" t="s">
        <v>61</v>
      </c>
      <c r="I8230" s="1">
        <v>42789</v>
      </c>
      <c r="J8230">
        <v>2017</v>
      </c>
      <c r="K8230" t="s">
        <v>41</v>
      </c>
      <c r="L8230" t="s">
        <v>42</v>
      </c>
      <c r="M8230" s="1">
        <v>42738</v>
      </c>
      <c r="N8230">
        <v>6</v>
      </c>
      <c r="O8230">
        <f>STANDARDIZE(N8230,$N$8,$N$9)</f>
        <v>-0.52736622377689035</v>
      </c>
      <c r="P8230">
        <f>ABS($J$3-O8230)</f>
        <v>0</v>
      </c>
      <c r="Q8230">
        <f>ABS($J$4-O8230)</f>
        <v>2.7161491721710895</v>
      </c>
      <c r="R8230">
        <f>ABS($J$5-O8230)</f>
        <v>0.37525745141837419</v>
      </c>
      <c r="S8230">
        <f>ABS($J$6-O8230)</f>
        <v>0.96494773221867647</v>
      </c>
      <c r="T8230">
        <f>MIN(P8230:S8230)</f>
        <v>0</v>
      </c>
      <c r="U8230">
        <f>MATCH(T8230,P8230:S8230, 0)</f>
        <v>1</v>
      </c>
    </row>
    <row r="8231" spans="1:21" x14ac:dyDescent="0.35">
      <c r="A8231">
        <v>1</v>
      </c>
      <c r="B8231">
        <v>8220</v>
      </c>
      <c r="C8231" t="s">
        <v>14</v>
      </c>
      <c r="D8231" t="s">
        <v>15</v>
      </c>
      <c r="E8231" t="s">
        <v>79</v>
      </c>
      <c r="F8231" t="s">
        <v>35</v>
      </c>
      <c r="G8231" t="s">
        <v>80</v>
      </c>
      <c r="H8231" t="s">
        <v>81</v>
      </c>
      <c r="I8231" s="1">
        <v>42789</v>
      </c>
      <c r="J8231">
        <v>2017</v>
      </c>
      <c r="K8231" t="s">
        <v>77</v>
      </c>
      <c r="L8231" t="s">
        <v>78</v>
      </c>
      <c r="M8231" s="1">
        <v>43011</v>
      </c>
      <c r="N8231">
        <v>15</v>
      </c>
      <c r="O8231">
        <f>STANDARDIZE(N8231,$N$8,$N$9)</f>
        <v>-0.36654160174044426</v>
      </c>
      <c r="P8231">
        <f>ABS($J$3-O8231)</f>
        <v>0.1608246220364461</v>
      </c>
      <c r="Q8231">
        <f>ABS($J$4-O8231)</f>
        <v>2.5553245501346433</v>
      </c>
      <c r="R8231">
        <f>ABS($J$5-O8231)</f>
        <v>0.21443282938192809</v>
      </c>
      <c r="S8231">
        <f>ABS($J$6-O8231)</f>
        <v>0.80412311018223037</v>
      </c>
      <c r="T8231">
        <f>MIN(P8231:S8231)</f>
        <v>0.1608246220364461</v>
      </c>
      <c r="U8231">
        <f>MATCH(T8231,P8231:S8231, 0)</f>
        <v>1</v>
      </c>
    </row>
    <row r="8232" spans="1:21" x14ac:dyDescent="0.35">
      <c r="A8232">
        <v>1</v>
      </c>
      <c r="B8232">
        <v>8221</v>
      </c>
      <c r="C8232" t="s">
        <v>30</v>
      </c>
      <c r="D8232" t="s">
        <v>31</v>
      </c>
      <c r="E8232" t="s">
        <v>79</v>
      </c>
      <c r="F8232" t="s">
        <v>35</v>
      </c>
      <c r="G8232" t="s">
        <v>80</v>
      </c>
      <c r="H8232" t="s">
        <v>81</v>
      </c>
      <c r="I8232" s="1">
        <v>42789</v>
      </c>
      <c r="J8232">
        <v>2017</v>
      </c>
      <c r="K8232" t="s">
        <v>77</v>
      </c>
      <c r="L8232" t="s">
        <v>78</v>
      </c>
      <c r="M8232" s="1">
        <v>43011</v>
      </c>
      <c r="N8232">
        <v>15</v>
      </c>
      <c r="O8232">
        <f>STANDARDIZE(N8232,$N$8,$N$9)</f>
        <v>-0.36654160174044426</v>
      </c>
      <c r="P8232">
        <f>ABS($J$3-O8232)</f>
        <v>0.1608246220364461</v>
      </c>
      <c r="Q8232">
        <f>ABS($J$4-O8232)</f>
        <v>2.5553245501346433</v>
      </c>
      <c r="R8232">
        <f>ABS($J$5-O8232)</f>
        <v>0.21443282938192809</v>
      </c>
      <c r="S8232">
        <f>ABS($J$6-O8232)</f>
        <v>0.80412311018223037</v>
      </c>
      <c r="T8232">
        <f>MIN(P8232:S8232)</f>
        <v>0.1608246220364461</v>
      </c>
      <c r="U8232">
        <f>MATCH(T8232,P8232:S8232, 0)</f>
        <v>1</v>
      </c>
    </row>
    <row r="8233" spans="1:21" x14ac:dyDescent="0.35">
      <c r="A8233">
        <v>3</v>
      </c>
      <c r="B8233">
        <v>8222</v>
      </c>
      <c r="C8233" t="s">
        <v>14</v>
      </c>
      <c r="D8233" t="s">
        <v>15</v>
      </c>
      <c r="E8233" t="s">
        <v>79</v>
      </c>
      <c r="F8233" t="s">
        <v>35</v>
      </c>
      <c r="G8233" t="s">
        <v>80</v>
      </c>
      <c r="H8233" t="s">
        <v>81</v>
      </c>
      <c r="I8233" s="1">
        <v>42789</v>
      </c>
      <c r="J8233">
        <v>2017</v>
      </c>
      <c r="K8233" t="s">
        <v>77</v>
      </c>
      <c r="L8233" t="s">
        <v>78</v>
      </c>
      <c r="M8233" s="1">
        <v>42809</v>
      </c>
      <c r="N8233">
        <v>20</v>
      </c>
      <c r="O8233">
        <f>STANDARDIZE(N8233,$N$8,$N$9)</f>
        <v>-0.27719458949797421</v>
      </c>
      <c r="P8233">
        <f>ABS($J$3-O8233)</f>
        <v>0.25017163427891614</v>
      </c>
      <c r="Q8233">
        <f>ABS($J$4-O8233)</f>
        <v>2.4659775378921731</v>
      </c>
      <c r="R8233">
        <f>ABS($J$5-O8233)</f>
        <v>0.12508581713945804</v>
      </c>
      <c r="S8233">
        <f>ABS($J$6-O8233)</f>
        <v>0.71477609793976038</v>
      </c>
      <c r="T8233">
        <f>MIN(P8233:S8233)</f>
        <v>0.12508581713945804</v>
      </c>
      <c r="U8233">
        <f>MATCH(T8233,P8233:S8233, 0)</f>
        <v>3</v>
      </c>
    </row>
    <row r="8234" spans="1:21" x14ac:dyDescent="0.35">
      <c r="A8234">
        <v>3</v>
      </c>
      <c r="B8234">
        <v>8223</v>
      </c>
      <c r="C8234" t="s">
        <v>14</v>
      </c>
      <c r="D8234" t="s">
        <v>15</v>
      </c>
      <c r="E8234" t="s">
        <v>79</v>
      </c>
      <c r="F8234" t="s">
        <v>35</v>
      </c>
      <c r="G8234" t="s">
        <v>80</v>
      </c>
      <c r="H8234" t="s">
        <v>81</v>
      </c>
      <c r="I8234" s="1">
        <v>42789</v>
      </c>
      <c r="J8234">
        <v>2017</v>
      </c>
      <c r="K8234" t="s">
        <v>176</v>
      </c>
      <c r="L8234" t="s">
        <v>177</v>
      </c>
      <c r="M8234" s="1">
        <v>42810</v>
      </c>
      <c r="N8234">
        <v>21</v>
      </c>
      <c r="O8234">
        <f>STANDARDIZE(N8234,$N$8,$N$9)</f>
        <v>-0.25932518704948021</v>
      </c>
      <c r="P8234">
        <f>ABS($J$3-O8234)</f>
        <v>0.26804103672741014</v>
      </c>
      <c r="Q8234">
        <f>ABS($J$4-O8234)</f>
        <v>2.4481081354436793</v>
      </c>
      <c r="R8234">
        <f>ABS($J$5-O8234)</f>
        <v>0.10721641469096405</v>
      </c>
      <c r="S8234">
        <f>ABS($J$6-O8234)</f>
        <v>0.69690669549126638</v>
      </c>
      <c r="T8234">
        <f>MIN(P8234:S8234)</f>
        <v>0.10721641469096405</v>
      </c>
      <c r="U8234">
        <f>MATCH(T8234,P8234:S8234, 0)</f>
        <v>3</v>
      </c>
    </row>
    <row r="8235" spans="1:21" x14ac:dyDescent="0.35">
      <c r="A8235">
        <v>3</v>
      </c>
      <c r="B8235">
        <v>8224</v>
      </c>
      <c r="C8235" t="s">
        <v>14</v>
      </c>
      <c r="D8235" t="s">
        <v>15</v>
      </c>
      <c r="E8235" t="s">
        <v>79</v>
      </c>
      <c r="F8235" t="s">
        <v>35</v>
      </c>
      <c r="G8235" t="s">
        <v>80</v>
      </c>
      <c r="H8235" t="s">
        <v>81</v>
      </c>
      <c r="I8235" s="1">
        <v>42789</v>
      </c>
      <c r="J8235">
        <v>2017</v>
      </c>
      <c r="K8235" t="s">
        <v>77</v>
      </c>
      <c r="L8235" t="s">
        <v>78</v>
      </c>
      <c r="M8235" s="1">
        <v>42814</v>
      </c>
      <c r="N8235">
        <v>25</v>
      </c>
      <c r="O8235">
        <f>STANDARDIZE(N8235,$N$8,$N$9)</f>
        <v>-0.18784757725550419</v>
      </c>
      <c r="P8235">
        <f>ABS($J$3-O8235)</f>
        <v>0.33951864652138619</v>
      </c>
      <c r="Q8235">
        <f>ABS($J$4-O8235)</f>
        <v>2.3766305256497033</v>
      </c>
      <c r="R8235">
        <f>ABS($J$5-O8235)</f>
        <v>3.5738804896988025E-2</v>
      </c>
      <c r="S8235">
        <f>ABS($J$6-O8235)</f>
        <v>0.62542908569729028</v>
      </c>
      <c r="T8235">
        <f>MIN(P8235:S8235)</f>
        <v>3.5738804896988025E-2</v>
      </c>
      <c r="U8235">
        <f>MATCH(T8235,P8235:S8235, 0)</f>
        <v>3</v>
      </c>
    </row>
    <row r="8236" spans="1:21" x14ac:dyDescent="0.35">
      <c r="A8236">
        <v>3</v>
      </c>
      <c r="B8236">
        <v>8225</v>
      </c>
      <c r="C8236" t="s">
        <v>14</v>
      </c>
      <c r="D8236" t="s">
        <v>15</v>
      </c>
      <c r="E8236" t="s">
        <v>79</v>
      </c>
      <c r="F8236" t="s">
        <v>35</v>
      </c>
      <c r="G8236" t="s">
        <v>80</v>
      </c>
      <c r="H8236" t="s">
        <v>81</v>
      </c>
      <c r="I8236" s="1">
        <v>42789</v>
      </c>
      <c r="J8236">
        <v>2017</v>
      </c>
      <c r="K8236" t="s">
        <v>77</v>
      </c>
      <c r="L8236" t="s">
        <v>78</v>
      </c>
      <c r="M8236" s="1">
        <v>42814</v>
      </c>
      <c r="N8236">
        <v>25</v>
      </c>
      <c r="O8236">
        <f>STANDARDIZE(N8236,$N$8,$N$9)</f>
        <v>-0.18784757725550419</v>
      </c>
      <c r="P8236">
        <f>ABS($J$3-O8236)</f>
        <v>0.33951864652138619</v>
      </c>
      <c r="Q8236">
        <f>ABS($J$4-O8236)</f>
        <v>2.3766305256497033</v>
      </c>
      <c r="R8236">
        <f>ABS($J$5-O8236)</f>
        <v>3.5738804896988025E-2</v>
      </c>
      <c r="S8236">
        <f>ABS($J$6-O8236)</f>
        <v>0.62542908569729028</v>
      </c>
      <c r="T8236">
        <f>MIN(P8236:S8236)</f>
        <v>3.5738804896988025E-2</v>
      </c>
      <c r="U8236">
        <f>MATCH(T8236,P8236:S8236, 0)</f>
        <v>3</v>
      </c>
    </row>
    <row r="8237" spans="1:21" x14ac:dyDescent="0.35">
      <c r="A8237">
        <v>1</v>
      </c>
      <c r="B8237">
        <v>8226</v>
      </c>
      <c r="C8237" t="s">
        <v>14</v>
      </c>
      <c r="D8237" t="s">
        <v>15</v>
      </c>
      <c r="E8237" t="s">
        <v>79</v>
      </c>
      <c r="F8237" t="s">
        <v>35</v>
      </c>
      <c r="G8237" t="s">
        <v>80</v>
      </c>
      <c r="H8237" t="s">
        <v>81</v>
      </c>
      <c r="I8237" s="1">
        <v>42790</v>
      </c>
      <c r="J8237">
        <v>2017</v>
      </c>
      <c r="K8237" t="s">
        <v>69</v>
      </c>
      <c r="L8237" t="s">
        <v>70</v>
      </c>
      <c r="O8237">
        <f>STANDARDIZE(N8237,$N$8,$N$9)</f>
        <v>-0.63458263846785445</v>
      </c>
      <c r="P8237">
        <f>ABS($J$3-O8237)</f>
        <v>0.1072164146909641</v>
      </c>
      <c r="Q8237">
        <f>ABS($J$4-O8237)</f>
        <v>2.8233655868620535</v>
      </c>
      <c r="R8237">
        <f>ABS($J$5-O8237)</f>
        <v>0.48247386610933829</v>
      </c>
      <c r="S8237">
        <f>ABS($J$6-O8237)</f>
        <v>1.0721641469096406</v>
      </c>
      <c r="T8237">
        <f>MIN(P8237:S8237)</f>
        <v>0.1072164146909641</v>
      </c>
      <c r="U8237">
        <f>MATCH(T8237,P8237:S8237, 0)</f>
        <v>1</v>
      </c>
    </row>
    <row r="8238" spans="1:21" x14ac:dyDescent="0.35">
      <c r="A8238">
        <v>1</v>
      </c>
      <c r="B8238">
        <v>8227</v>
      </c>
      <c r="C8238" t="s">
        <v>182</v>
      </c>
      <c r="D8238" t="s">
        <v>183</v>
      </c>
      <c r="E8238" t="s">
        <v>243</v>
      </c>
      <c r="F8238" t="s">
        <v>208</v>
      </c>
      <c r="G8238" t="s">
        <v>244</v>
      </c>
      <c r="H8238" t="s">
        <v>245</v>
      </c>
      <c r="I8238" s="1">
        <v>42790</v>
      </c>
      <c r="J8238">
        <v>2017</v>
      </c>
      <c r="K8238" t="s">
        <v>77</v>
      </c>
      <c r="L8238" t="s">
        <v>78</v>
      </c>
      <c r="O8238">
        <f>STANDARDIZE(N8238,$N$8,$N$9)</f>
        <v>-0.63458263846785445</v>
      </c>
      <c r="P8238">
        <f>ABS($J$3-O8238)</f>
        <v>0.1072164146909641</v>
      </c>
      <c r="Q8238">
        <f>ABS($J$4-O8238)</f>
        <v>2.8233655868620535</v>
      </c>
      <c r="R8238">
        <f>ABS($J$5-O8238)</f>
        <v>0.48247386610933829</v>
      </c>
      <c r="S8238">
        <f>ABS($J$6-O8238)</f>
        <v>1.0721641469096406</v>
      </c>
      <c r="T8238">
        <f>MIN(P8238:S8238)</f>
        <v>0.1072164146909641</v>
      </c>
      <c r="U8238">
        <f>MATCH(T8238,P8238:S8238, 0)</f>
        <v>1</v>
      </c>
    </row>
    <row r="8239" spans="1:21" x14ac:dyDescent="0.35">
      <c r="A8239">
        <v>1</v>
      </c>
      <c r="B8239">
        <v>8228</v>
      </c>
      <c r="C8239" t="s">
        <v>67</v>
      </c>
      <c r="D8239" t="s">
        <v>68</v>
      </c>
      <c r="E8239" t="s">
        <v>163</v>
      </c>
      <c r="F8239" t="s">
        <v>59</v>
      </c>
      <c r="G8239" t="s">
        <v>282</v>
      </c>
      <c r="H8239" t="s">
        <v>283</v>
      </c>
      <c r="I8239" s="1">
        <v>42790</v>
      </c>
      <c r="J8239">
        <v>2017</v>
      </c>
      <c r="K8239" t="s">
        <v>77</v>
      </c>
      <c r="L8239" t="s">
        <v>78</v>
      </c>
      <c r="M8239" s="1">
        <v>42793</v>
      </c>
      <c r="N8239">
        <v>3</v>
      </c>
      <c r="O8239">
        <f>STANDARDIZE(N8239,$N$8,$N$9)</f>
        <v>-0.58097443112237235</v>
      </c>
      <c r="P8239">
        <f>ABS($J$3-O8239)</f>
        <v>5.3608207345481995E-2</v>
      </c>
      <c r="Q8239">
        <f>ABS($J$4-O8239)</f>
        <v>2.7697573795165713</v>
      </c>
      <c r="R8239">
        <f>ABS($J$5-O8239)</f>
        <v>0.42886565876385618</v>
      </c>
      <c r="S8239">
        <f>ABS($J$6-O8239)</f>
        <v>1.0185559395641586</v>
      </c>
      <c r="T8239">
        <f>MIN(P8239:S8239)</f>
        <v>5.3608207345481995E-2</v>
      </c>
      <c r="U8239">
        <f>MATCH(T8239,P8239:S8239, 0)</f>
        <v>1</v>
      </c>
    </row>
    <row r="8240" spans="1:21" x14ac:dyDescent="0.35">
      <c r="A8240">
        <v>1</v>
      </c>
      <c r="B8240">
        <v>8229</v>
      </c>
      <c r="C8240" t="s">
        <v>184</v>
      </c>
      <c r="D8240" t="s">
        <v>185</v>
      </c>
      <c r="E8240" t="s">
        <v>16</v>
      </c>
      <c r="F8240" t="s">
        <v>17</v>
      </c>
      <c r="G8240" t="s">
        <v>599</v>
      </c>
      <c r="H8240" t="s">
        <v>600</v>
      </c>
      <c r="I8240" s="1">
        <v>42790</v>
      </c>
      <c r="J8240">
        <v>2017</v>
      </c>
      <c r="K8240" t="s">
        <v>577</v>
      </c>
      <c r="L8240" t="s">
        <v>578</v>
      </c>
      <c r="M8240" s="1">
        <v>42793</v>
      </c>
      <c r="N8240">
        <v>3</v>
      </c>
      <c r="O8240">
        <f>STANDARDIZE(N8240,$N$8,$N$9)</f>
        <v>-0.58097443112237235</v>
      </c>
      <c r="P8240">
        <f>ABS($J$3-O8240)</f>
        <v>5.3608207345481995E-2</v>
      </c>
      <c r="Q8240">
        <f>ABS($J$4-O8240)</f>
        <v>2.7697573795165713</v>
      </c>
      <c r="R8240">
        <f>ABS($J$5-O8240)</f>
        <v>0.42886565876385618</v>
      </c>
      <c r="S8240">
        <f>ABS($J$6-O8240)</f>
        <v>1.0185559395641586</v>
      </c>
      <c r="T8240">
        <f>MIN(P8240:S8240)</f>
        <v>5.3608207345481995E-2</v>
      </c>
      <c r="U8240">
        <f>MATCH(T8240,P8240:S8240, 0)</f>
        <v>1</v>
      </c>
    </row>
    <row r="8241" spans="1:21" x14ac:dyDescent="0.35">
      <c r="A8241">
        <v>1</v>
      </c>
      <c r="B8241">
        <v>8230</v>
      </c>
      <c r="C8241" t="s">
        <v>32</v>
      </c>
      <c r="D8241" t="s">
        <v>33</v>
      </c>
      <c r="E8241" t="s">
        <v>16</v>
      </c>
      <c r="F8241" t="s">
        <v>17</v>
      </c>
      <c r="G8241" t="s">
        <v>18</v>
      </c>
      <c r="H8241" t="s">
        <v>19</v>
      </c>
      <c r="I8241" s="1">
        <v>42790</v>
      </c>
      <c r="J8241">
        <v>2017</v>
      </c>
      <c r="K8241" t="s">
        <v>77</v>
      </c>
      <c r="L8241" t="s">
        <v>78</v>
      </c>
      <c r="M8241" s="1">
        <v>42738</v>
      </c>
      <c r="N8241">
        <v>5</v>
      </c>
      <c r="O8241">
        <f>STANDARDIZE(N8241,$N$8,$N$9)</f>
        <v>-0.54523562622538435</v>
      </c>
      <c r="P8241">
        <f>ABS($J$3-O8241)</f>
        <v>1.7869402448493998E-2</v>
      </c>
      <c r="Q8241">
        <f>ABS($J$4-O8241)</f>
        <v>2.7340185746195833</v>
      </c>
      <c r="R8241">
        <f>ABS($J$5-O8241)</f>
        <v>0.39312685386686819</v>
      </c>
      <c r="S8241">
        <f>ABS($J$6-O8241)</f>
        <v>0.98281713466717047</v>
      </c>
      <c r="T8241">
        <f>MIN(P8241:S8241)</f>
        <v>1.7869402448493998E-2</v>
      </c>
      <c r="U8241">
        <f>MATCH(T8241,P8241:S8241, 0)</f>
        <v>1</v>
      </c>
    </row>
    <row r="8242" spans="1:21" x14ac:dyDescent="0.35">
      <c r="A8242">
        <v>1</v>
      </c>
      <c r="B8242">
        <v>8231</v>
      </c>
      <c r="C8242" t="s">
        <v>14</v>
      </c>
      <c r="D8242" t="s">
        <v>15</v>
      </c>
      <c r="E8242" t="s">
        <v>79</v>
      </c>
      <c r="F8242" t="s">
        <v>35</v>
      </c>
      <c r="G8242" t="s">
        <v>80</v>
      </c>
      <c r="H8242" t="s">
        <v>81</v>
      </c>
      <c r="I8242" s="1">
        <v>42790</v>
      </c>
      <c r="J8242">
        <v>2017</v>
      </c>
      <c r="K8242" t="s">
        <v>69</v>
      </c>
      <c r="L8242" t="s">
        <v>70</v>
      </c>
      <c r="M8242" s="1">
        <v>42738</v>
      </c>
      <c r="N8242">
        <v>5</v>
      </c>
      <c r="O8242">
        <f>STANDARDIZE(N8242,$N$8,$N$9)</f>
        <v>-0.54523562622538435</v>
      </c>
      <c r="P8242">
        <f>ABS($J$3-O8242)</f>
        <v>1.7869402448493998E-2</v>
      </c>
      <c r="Q8242">
        <f>ABS($J$4-O8242)</f>
        <v>2.7340185746195833</v>
      </c>
      <c r="R8242">
        <f>ABS($J$5-O8242)</f>
        <v>0.39312685386686819</v>
      </c>
      <c r="S8242">
        <f>ABS($J$6-O8242)</f>
        <v>0.98281713466717047</v>
      </c>
      <c r="T8242">
        <f>MIN(P8242:S8242)</f>
        <v>1.7869402448493998E-2</v>
      </c>
      <c r="U8242">
        <f>MATCH(T8242,P8242:S8242, 0)</f>
        <v>1</v>
      </c>
    </row>
    <row r="8243" spans="1:21" x14ac:dyDescent="0.35">
      <c r="A8243">
        <v>1</v>
      </c>
      <c r="B8243">
        <v>8232</v>
      </c>
      <c r="C8243" t="s">
        <v>292</v>
      </c>
      <c r="D8243" t="s">
        <v>293</v>
      </c>
      <c r="E8243" t="s">
        <v>79</v>
      </c>
      <c r="F8243" t="s">
        <v>35</v>
      </c>
      <c r="G8243" t="s">
        <v>80</v>
      </c>
      <c r="H8243" t="s">
        <v>81</v>
      </c>
      <c r="I8243" s="1">
        <v>42790</v>
      </c>
      <c r="J8243">
        <v>2017</v>
      </c>
      <c r="K8243" t="s">
        <v>41</v>
      </c>
      <c r="L8243" t="s">
        <v>42</v>
      </c>
      <c r="M8243" s="1">
        <v>42738</v>
      </c>
      <c r="N8243">
        <v>5</v>
      </c>
      <c r="O8243">
        <f>STANDARDIZE(N8243,$N$8,$N$9)</f>
        <v>-0.54523562622538435</v>
      </c>
      <c r="P8243">
        <f>ABS($J$3-O8243)</f>
        <v>1.7869402448493998E-2</v>
      </c>
      <c r="Q8243">
        <f>ABS($J$4-O8243)</f>
        <v>2.7340185746195833</v>
      </c>
      <c r="R8243">
        <f>ABS($J$5-O8243)</f>
        <v>0.39312685386686819</v>
      </c>
      <c r="S8243">
        <f>ABS($J$6-O8243)</f>
        <v>0.98281713466717047</v>
      </c>
      <c r="T8243">
        <f>MIN(P8243:S8243)</f>
        <v>1.7869402448493998E-2</v>
      </c>
      <c r="U8243">
        <f>MATCH(T8243,P8243:S8243, 0)</f>
        <v>1</v>
      </c>
    </row>
    <row r="8244" spans="1:21" x14ac:dyDescent="0.35">
      <c r="A8244">
        <v>3</v>
      </c>
      <c r="B8244">
        <v>8233</v>
      </c>
      <c r="C8244" t="s">
        <v>172</v>
      </c>
      <c r="D8244" t="s">
        <v>173</v>
      </c>
      <c r="E8244" t="s">
        <v>34</v>
      </c>
      <c r="F8244" t="s">
        <v>35</v>
      </c>
      <c r="G8244" t="s">
        <v>468</v>
      </c>
      <c r="H8244" t="s">
        <v>469</v>
      </c>
      <c r="I8244" s="1">
        <v>42790</v>
      </c>
      <c r="J8244">
        <v>2017</v>
      </c>
      <c r="K8244" t="s">
        <v>41</v>
      </c>
      <c r="L8244" t="s">
        <v>42</v>
      </c>
      <c r="M8244" s="1">
        <v>42814</v>
      </c>
      <c r="N8244">
        <v>24</v>
      </c>
      <c r="O8244">
        <f>STANDARDIZE(N8244,$N$8,$N$9)</f>
        <v>-0.20571697970399819</v>
      </c>
      <c r="P8244">
        <f>ABS($J$3-O8244)</f>
        <v>0.32164924407289219</v>
      </c>
      <c r="Q8244">
        <f>ABS($J$4-O8244)</f>
        <v>2.3944999280981971</v>
      </c>
      <c r="R8244">
        <f>ABS($J$5-O8244)</f>
        <v>5.3608207345482023E-2</v>
      </c>
      <c r="S8244">
        <f>ABS($J$6-O8244)</f>
        <v>0.64329848814578428</v>
      </c>
      <c r="T8244">
        <f>MIN(P8244:S8244)</f>
        <v>5.3608207345482023E-2</v>
      </c>
      <c r="U8244">
        <f>MATCH(T8244,P8244:S8244, 0)</f>
        <v>3</v>
      </c>
    </row>
    <row r="8245" spans="1:21" x14ac:dyDescent="0.35">
      <c r="A8245">
        <v>1</v>
      </c>
      <c r="B8245">
        <v>8234</v>
      </c>
      <c r="C8245" t="s">
        <v>14</v>
      </c>
      <c r="D8245" t="s">
        <v>15</v>
      </c>
      <c r="E8245" t="s">
        <v>163</v>
      </c>
      <c r="F8245" t="s">
        <v>59</v>
      </c>
      <c r="G8245" t="s">
        <v>282</v>
      </c>
      <c r="H8245" t="s">
        <v>283</v>
      </c>
      <c r="I8245" s="1">
        <v>42791</v>
      </c>
      <c r="J8245">
        <v>2017</v>
      </c>
      <c r="K8245" t="s">
        <v>20</v>
      </c>
      <c r="L8245" t="s">
        <v>21</v>
      </c>
      <c r="M8245" s="1">
        <v>42793</v>
      </c>
      <c r="N8245">
        <v>2</v>
      </c>
      <c r="O8245">
        <f>STANDARDIZE(N8245,$N$8,$N$9)</f>
        <v>-0.59884383357086635</v>
      </c>
      <c r="P8245">
        <f>ABS($J$3-O8245)</f>
        <v>7.1477609793975994E-2</v>
      </c>
      <c r="Q8245">
        <f>ABS($J$4-O8245)</f>
        <v>2.7876267819650655</v>
      </c>
      <c r="R8245">
        <f>ABS($J$5-O8245)</f>
        <v>0.44673506121235018</v>
      </c>
      <c r="S8245">
        <f>ABS($J$6-O8245)</f>
        <v>1.0364253420126524</v>
      </c>
      <c r="T8245">
        <f>MIN(P8245:S8245)</f>
        <v>7.1477609793975994E-2</v>
      </c>
      <c r="U8245">
        <f>MATCH(T8245,P8245:S8245, 0)</f>
        <v>1</v>
      </c>
    </row>
    <row r="8246" spans="1:21" x14ac:dyDescent="0.35">
      <c r="A8246">
        <v>1</v>
      </c>
      <c r="B8246">
        <v>8235</v>
      </c>
      <c r="C8246" t="s">
        <v>178</v>
      </c>
      <c r="D8246" t="s">
        <v>179</v>
      </c>
      <c r="E8246" t="s">
        <v>131</v>
      </c>
      <c r="F8246" t="s">
        <v>132</v>
      </c>
      <c r="G8246" t="s">
        <v>133</v>
      </c>
      <c r="H8246" t="s">
        <v>134</v>
      </c>
      <c r="I8246" s="1">
        <v>42791</v>
      </c>
      <c r="J8246">
        <v>2017</v>
      </c>
      <c r="K8246" t="s">
        <v>663</v>
      </c>
      <c r="L8246" t="s">
        <v>664</v>
      </c>
      <c r="M8246" s="1">
        <v>42919</v>
      </c>
      <c r="N8246">
        <v>10</v>
      </c>
      <c r="O8246">
        <f>STANDARDIZE(N8246,$N$8,$N$9)</f>
        <v>-0.4558886139829143</v>
      </c>
      <c r="P8246">
        <f>ABS($J$3-O8246)</f>
        <v>7.1477609793976049E-2</v>
      </c>
      <c r="Q8246">
        <f>ABS($J$4-O8246)</f>
        <v>2.6446715623771131</v>
      </c>
      <c r="R8246">
        <f>ABS($J$5-O8246)</f>
        <v>0.30377984162439814</v>
      </c>
      <c r="S8246">
        <f>ABS($J$6-O8246)</f>
        <v>0.89347012242470036</v>
      </c>
      <c r="T8246">
        <f>MIN(P8246:S8246)</f>
        <v>7.1477609793976049E-2</v>
      </c>
      <c r="U8246">
        <f>MATCH(T8246,P8246:S8246, 0)</f>
        <v>1</v>
      </c>
    </row>
    <row r="8247" spans="1:21" x14ac:dyDescent="0.35">
      <c r="A8247">
        <v>1</v>
      </c>
      <c r="B8247">
        <v>8236</v>
      </c>
      <c r="C8247" t="s">
        <v>172</v>
      </c>
      <c r="D8247" t="s">
        <v>173</v>
      </c>
      <c r="E8247" t="s">
        <v>16</v>
      </c>
      <c r="F8247" t="s">
        <v>17</v>
      </c>
      <c r="G8247" t="s">
        <v>18</v>
      </c>
      <c r="H8247" t="s">
        <v>19</v>
      </c>
      <c r="I8247" s="1">
        <v>42791</v>
      </c>
      <c r="J8247">
        <v>2017</v>
      </c>
      <c r="K8247" t="s">
        <v>41</v>
      </c>
      <c r="L8247" t="s">
        <v>42</v>
      </c>
      <c r="M8247" s="1">
        <v>42950</v>
      </c>
      <c r="N8247">
        <v>11</v>
      </c>
      <c r="O8247">
        <f>STANDARDIZE(N8247,$N$8,$N$9)</f>
        <v>-0.43801921153442031</v>
      </c>
      <c r="P8247">
        <f>ABS($J$3-O8247)</f>
        <v>8.9347012242470047E-2</v>
      </c>
      <c r="Q8247">
        <f>ABS($J$4-O8247)</f>
        <v>2.6268021599286193</v>
      </c>
      <c r="R8247">
        <f>ABS($J$5-O8247)</f>
        <v>0.28591043917590414</v>
      </c>
      <c r="S8247">
        <f>ABS($J$6-O8247)</f>
        <v>0.87560071997620637</v>
      </c>
      <c r="T8247">
        <f>MIN(P8247:S8247)</f>
        <v>8.9347012242470047E-2</v>
      </c>
      <c r="U8247">
        <f>MATCH(T8247,P8247:S8247, 0)</f>
        <v>1</v>
      </c>
    </row>
    <row r="8248" spans="1:21" x14ac:dyDescent="0.35">
      <c r="A8248">
        <v>1</v>
      </c>
      <c r="B8248">
        <v>8237</v>
      </c>
      <c r="C8248" t="s">
        <v>239</v>
      </c>
      <c r="D8248" t="s">
        <v>240</v>
      </c>
      <c r="E8248" t="s">
        <v>131</v>
      </c>
      <c r="F8248" t="s">
        <v>132</v>
      </c>
      <c r="G8248" t="s">
        <v>133</v>
      </c>
      <c r="H8248" t="s">
        <v>134</v>
      </c>
      <c r="I8248" s="1">
        <v>42792</v>
      </c>
      <c r="J8248">
        <v>2017</v>
      </c>
      <c r="K8248" t="s">
        <v>577</v>
      </c>
      <c r="L8248" t="s">
        <v>578</v>
      </c>
      <c r="M8248" s="1">
        <v>42794</v>
      </c>
      <c r="N8248">
        <v>2</v>
      </c>
      <c r="O8248">
        <f>STANDARDIZE(N8248,$N$8,$N$9)</f>
        <v>-0.59884383357086635</v>
      </c>
      <c r="P8248">
        <f>ABS($J$3-O8248)</f>
        <v>7.1477609793975994E-2</v>
      </c>
      <c r="Q8248">
        <f>ABS($J$4-O8248)</f>
        <v>2.7876267819650655</v>
      </c>
      <c r="R8248">
        <f>ABS($J$5-O8248)</f>
        <v>0.44673506121235018</v>
      </c>
      <c r="S8248">
        <f>ABS($J$6-O8248)</f>
        <v>1.0364253420126524</v>
      </c>
      <c r="T8248">
        <f>MIN(P8248:S8248)</f>
        <v>7.1477609793975994E-2</v>
      </c>
      <c r="U8248">
        <f>MATCH(T8248,P8248:S8248, 0)</f>
        <v>1</v>
      </c>
    </row>
    <row r="8249" spans="1:21" x14ac:dyDescent="0.35">
      <c r="A8249">
        <v>3</v>
      </c>
      <c r="B8249">
        <v>8238</v>
      </c>
      <c r="C8249" t="s">
        <v>172</v>
      </c>
      <c r="D8249" t="s">
        <v>173</v>
      </c>
      <c r="E8249" t="s">
        <v>84</v>
      </c>
      <c r="F8249" t="s">
        <v>85</v>
      </c>
      <c r="G8249" t="s">
        <v>153</v>
      </c>
      <c r="H8249" t="s">
        <v>154</v>
      </c>
      <c r="I8249" s="1">
        <v>42792</v>
      </c>
      <c r="J8249">
        <v>2017</v>
      </c>
      <c r="K8249" t="s">
        <v>77</v>
      </c>
      <c r="L8249" t="s">
        <v>78</v>
      </c>
      <c r="M8249" s="1">
        <v>42809</v>
      </c>
      <c r="N8249">
        <v>17</v>
      </c>
      <c r="O8249">
        <f>STANDARDIZE(N8249,$N$8,$N$9)</f>
        <v>-0.33080279684345626</v>
      </c>
      <c r="P8249">
        <f>ABS($J$3-O8249)</f>
        <v>0.19656342693343409</v>
      </c>
      <c r="Q8249">
        <f>ABS($J$4-O8249)</f>
        <v>2.5195857452376553</v>
      </c>
      <c r="R8249">
        <f>ABS($J$5-O8249)</f>
        <v>0.17869402448494009</v>
      </c>
      <c r="S8249">
        <f>ABS($J$6-O8249)</f>
        <v>0.76838430528524237</v>
      </c>
      <c r="T8249">
        <f>MIN(P8249:S8249)</f>
        <v>0.17869402448494009</v>
      </c>
      <c r="U8249">
        <f>MATCH(T8249,P8249:S8249, 0)</f>
        <v>3</v>
      </c>
    </row>
    <row r="8250" spans="1:21" x14ac:dyDescent="0.35">
      <c r="A8250">
        <v>1</v>
      </c>
      <c r="B8250">
        <v>8239</v>
      </c>
      <c r="C8250" t="s">
        <v>14</v>
      </c>
      <c r="D8250" t="s">
        <v>15</v>
      </c>
      <c r="E8250" t="s">
        <v>43</v>
      </c>
      <c r="F8250" t="s">
        <v>35</v>
      </c>
      <c r="G8250" t="s">
        <v>127</v>
      </c>
      <c r="H8250" t="s">
        <v>128</v>
      </c>
      <c r="I8250" s="1">
        <v>42793</v>
      </c>
      <c r="J8250">
        <v>2017</v>
      </c>
      <c r="K8250" t="s">
        <v>41</v>
      </c>
      <c r="L8250" t="s">
        <v>42</v>
      </c>
      <c r="O8250">
        <f>STANDARDIZE(N8250,$N$8,$N$9)</f>
        <v>-0.63458263846785445</v>
      </c>
      <c r="P8250">
        <f>ABS($J$3-O8250)</f>
        <v>0.1072164146909641</v>
      </c>
      <c r="Q8250">
        <f>ABS($J$4-O8250)</f>
        <v>2.8233655868620535</v>
      </c>
      <c r="R8250">
        <f>ABS($J$5-O8250)</f>
        <v>0.48247386610933829</v>
      </c>
      <c r="S8250">
        <f>ABS($J$6-O8250)</f>
        <v>1.0721641469096406</v>
      </c>
      <c r="T8250">
        <f>MIN(P8250:S8250)</f>
        <v>0.1072164146909641</v>
      </c>
      <c r="U8250">
        <f>MATCH(T8250,P8250:S8250, 0)</f>
        <v>1</v>
      </c>
    </row>
    <row r="8251" spans="1:21" x14ac:dyDescent="0.35">
      <c r="A8251">
        <v>1</v>
      </c>
      <c r="B8251">
        <v>8240</v>
      </c>
      <c r="C8251" t="s">
        <v>14</v>
      </c>
      <c r="D8251" t="s">
        <v>15</v>
      </c>
      <c r="E8251" t="s">
        <v>43</v>
      </c>
      <c r="F8251" t="s">
        <v>35</v>
      </c>
      <c r="G8251" t="s">
        <v>127</v>
      </c>
      <c r="H8251" t="s">
        <v>128</v>
      </c>
      <c r="I8251" s="1">
        <v>42793</v>
      </c>
      <c r="J8251">
        <v>2017</v>
      </c>
      <c r="K8251" t="s">
        <v>20</v>
      </c>
      <c r="L8251" t="s">
        <v>21</v>
      </c>
      <c r="O8251">
        <f>STANDARDIZE(N8251,$N$8,$N$9)</f>
        <v>-0.63458263846785445</v>
      </c>
      <c r="P8251">
        <f>ABS($J$3-O8251)</f>
        <v>0.1072164146909641</v>
      </c>
      <c r="Q8251">
        <f>ABS($J$4-O8251)</f>
        <v>2.8233655868620535</v>
      </c>
      <c r="R8251">
        <f>ABS($J$5-O8251)</f>
        <v>0.48247386610933829</v>
      </c>
      <c r="S8251">
        <f>ABS($J$6-O8251)</f>
        <v>1.0721641469096406</v>
      </c>
      <c r="T8251">
        <f>MIN(P8251:S8251)</f>
        <v>0.1072164146909641</v>
      </c>
      <c r="U8251">
        <f>MATCH(T8251,P8251:S8251, 0)</f>
        <v>1</v>
      </c>
    </row>
    <row r="8252" spans="1:21" x14ac:dyDescent="0.35">
      <c r="A8252">
        <v>1</v>
      </c>
      <c r="B8252">
        <v>8241</v>
      </c>
      <c r="C8252" t="s">
        <v>82</v>
      </c>
      <c r="D8252" t="s">
        <v>83</v>
      </c>
      <c r="E8252" t="s">
        <v>16</v>
      </c>
      <c r="F8252" t="s">
        <v>17</v>
      </c>
      <c r="G8252" t="s">
        <v>137</v>
      </c>
      <c r="H8252" t="s">
        <v>138</v>
      </c>
      <c r="I8252" s="1">
        <v>42793</v>
      </c>
      <c r="J8252">
        <v>2017</v>
      </c>
      <c r="K8252" t="s">
        <v>125</v>
      </c>
      <c r="L8252" t="s">
        <v>126</v>
      </c>
      <c r="M8252" s="1">
        <v>42794</v>
      </c>
      <c r="N8252">
        <v>1</v>
      </c>
      <c r="O8252">
        <f>STANDARDIZE(N8252,$N$8,$N$9)</f>
        <v>-0.61671323601936046</v>
      </c>
      <c r="P8252">
        <f>ABS($J$3-O8252)</f>
        <v>8.9347012242470103E-2</v>
      </c>
      <c r="Q8252">
        <f>ABS($J$4-O8252)</f>
        <v>2.8054961844135593</v>
      </c>
      <c r="R8252">
        <f>ABS($J$5-O8252)</f>
        <v>0.46460446366084429</v>
      </c>
      <c r="S8252">
        <f>ABS($J$6-O8252)</f>
        <v>1.0542947444611466</v>
      </c>
      <c r="T8252">
        <f>MIN(P8252:S8252)</f>
        <v>8.9347012242470103E-2</v>
      </c>
      <c r="U8252">
        <f>MATCH(T8252,P8252:S8252, 0)</f>
        <v>1</v>
      </c>
    </row>
    <row r="8253" spans="1:21" x14ac:dyDescent="0.35">
      <c r="A8253">
        <v>1</v>
      </c>
      <c r="B8253">
        <v>8242</v>
      </c>
      <c r="C8253" t="s">
        <v>239</v>
      </c>
      <c r="D8253" t="s">
        <v>240</v>
      </c>
      <c r="E8253" t="s">
        <v>131</v>
      </c>
      <c r="F8253" t="s">
        <v>132</v>
      </c>
      <c r="G8253" t="s">
        <v>133</v>
      </c>
      <c r="H8253" t="s">
        <v>134</v>
      </c>
      <c r="I8253" s="1">
        <v>42793</v>
      </c>
      <c r="J8253">
        <v>2017</v>
      </c>
      <c r="K8253" t="s">
        <v>577</v>
      </c>
      <c r="L8253" t="s">
        <v>578</v>
      </c>
      <c r="M8253" s="1">
        <v>42769</v>
      </c>
      <c r="N8253">
        <v>3</v>
      </c>
      <c r="O8253">
        <f>STANDARDIZE(N8253,$N$8,$N$9)</f>
        <v>-0.58097443112237235</v>
      </c>
      <c r="P8253">
        <f>ABS($J$3-O8253)</f>
        <v>5.3608207345481995E-2</v>
      </c>
      <c r="Q8253">
        <f>ABS($J$4-O8253)</f>
        <v>2.7697573795165713</v>
      </c>
      <c r="R8253">
        <f>ABS($J$5-O8253)</f>
        <v>0.42886565876385618</v>
      </c>
      <c r="S8253">
        <f>ABS($J$6-O8253)</f>
        <v>1.0185559395641586</v>
      </c>
      <c r="T8253">
        <f>MIN(P8253:S8253)</f>
        <v>5.3608207345481995E-2</v>
      </c>
      <c r="U8253">
        <f>MATCH(T8253,P8253:S8253, 0)</f>
        <v>1</v>
      </c>
    </row>
    <row r="8254" spans="1:21" x14ac:dyDescent="0.35">
      <c r="A8254">
        <v>1</v>
      </c>
      <c r="B8254">
        <v>8243</v>
      </c>
      <c r="C8254" t="s">
        <v>346</v>
      </c>
      <c r="D8254" t="s">
        <v>347</v>
      </c>
      <c r="E8254" t="s">
        <v>90</v>
      </c>
      <c r="F8254" t="s">
        <v>250</v>
      </c>
      <c r="G8254" t="s">
        <v>443</v>
      </c>
      <c r="H8254" t="s">
        <v>444</v>
      </c>
      <c r="I8254" s="1">
        <v>42793</v>
      </c>
      <c r="J8254">
        <v>2017</v>
      </c>
      <c r="K8254" t="s">
        <v>331</v>
      </c>
      <c r="L8254" t="s">
        <v>332</v>
      </c>
      <c r="M8254" s="1">
        <v>42797</v>
      </c>
      <c r="N8254">
        <v>4</v>
      </c>
      <c r="O8254">
        <f>STANDARDIZE(N8254,$N$8,$N$9)</f>
        <v>-0.56310502867387835</v>
      </c>
      <c r="P8254">
        <f>ABS($J$3-O8254)</f>
        <v>3.5738804896987997E-2</v>
      </c>
      <c r="Q8254">
        <f>ABS($J$4-O8254)</f>
        <v>2.7518879770680771</v>
      </c>
      <c r="R8254">
        <f>ABS($J$5-O8254)</f>
        <v>0.41099625631536219</v>
      </c>
      <c r="S8254">
        <f>ABS($J$6-O8254)</f>
        <v>1.0006865371156644</v>
      </c>
      <c r="T8254">
        <f>MIN(P8254:S8254)</f>
        <v>3.5738804896987997E-2</v>
      </c>
      <c r="U8254">
        <f>MATCH(T8254,P8254:S8254, 0)</f>
        <v>1</v>
      </c>
    </row>
    <row r="8255" spans="1:21" x14ac:dyDescent="0.35">
      <c r="A8255">
        <v>1</v>
      </c>
      <c r="B8255">
        <v>8244</v>
      </c>
      <c r="C8255" t="s">
        <v>239</v>
      </c>
      <c r="D8255" t="s">
        <v>240</v>
      </c>
      <c r="E8255" t="s">
        <v>243</v>
      </c>
      <c r="F8255" t="s">
        <v>208</v>
      </c>
      <c r="G8255" t="s">
        <v>244</v>
      </c>
      <c r="H8255" t="s">
        <v>245</v>
      </c>
      <c r="I8255" s="1">
        <v>42793</v>
      </c>
      <c r="J8255">
        <v>2017</v>
      </c>
      <c r="K8255" t="s">
        <v>77</v>
      </c>
      <c r="L8255" t="s">
        <v>78</v>
      </c>
      <c r="M8255" s="1">
        <v>42889</v>
      </c>
      <c r="N8255">
        <v>7</v>
      </c>
      <c r="O8255">
        <f>STANDARDIZE(N8255,$N$8,$N$9)</f>
        <v>-0.50949682132839635</v>
      </c>
      <c r="P8255">
        <f>ABS($J$3-O8255)</f>
        <v>1.7869402448493998E-2</v>
      </c>
      <c r="Q8255">
        <f>ABS($J$4-O8255)</f>
        <v>2.6982797697225953</v>
      </c>
      <c r="R8255">
        <f>ABS($J$5-O8255)</f>
        <v>0.35738804896988019</v>
      </c>
      <c r="S8255">
        <f>ABS($J$6-O8255)</f>
        <v>0.94707832977018247</v>
      </c>
      <c r="T8255">
        <f>MIN(P8255:S8255)</f>
        <v>1.7869402448493998E-2</v>
      </c>
      <c r="U8255">
        <f>MATCH(T8255,P8255:S8255, 0)</f>
        <v>1</v>
      </c>
    </row>
    <row r="8256" spans="1:21" x14ac:dyDescent="0.35">
      <c r="A8256">
        <v>1</v>
      </c>
      <c r="B8256">
        <v>8245</v>
      </c>
      <c r="C8256" t="s">
        <v>491</v>
      </c>
      <c r="D8256" t="s">
        <v>492</v>
      </c>
      <c r="E8256" t="s">
        <v>73</v>
      </c>
      <c r="F8256" t="s">
        <v>74</v>
      </c>
      <c r="G8256" t="s">
        <v>564</v>
      </c>
      <c r="H8256" t="s">
        <v>565</v>
      </c>
      <c r="I8256" s="1">
        <v>42793</v>
      </c>
      <c r="J8256">
        <v>2017</v>
      </c>
      <c r="K8256" t="s">
        <v>166</v>
      </c>
      <c r="L8256" t="s">
        <v>167</v>
      </c>
      <c r="M8256" s="1">
        <v>42981</v>
      </c>
      <c r="N8256">
        <v>10</v>
      </c>
      <c r="O8256">
        <f>STANDARDIZE(N8256,$N$8,$N$9)</f>
        <v>-0.4558886139829143</v>
      </c>
      <c r="P8256">
        <f>ABS($J$3-O8256)</f>
        <v>7.1477609793976049E-2</v>
      </c>
      <c r="Q8256">
        <f>ABS($J$4-O8256)</f>
        <v>2.6446715623771131</v>
      </c>
      <c r="R8256">
        <f>ABS($J$5-O8256)</f>
        <v>0.30377984162439814</v>
      </c>
      <c r="S8256">
        <f>ABS($J$6-O8256)</f>
        <v>0.89347012242470036</v>
      </c>
      <c r="T8256">
        <f>MIN(P8256:S8256)</f>
        <v>7.1477609793976049E-2</v>
      </c>
      <c r="U8256">
        <f>MATCH(T8256,P8256:S8256, 0)</f>
        <v>1</v>
      </c>
    </row>
    <row r="8257" spans="1:21" x14ac:dyDescent="0.35">
      <c r="A8257">
        <v>1</v>
      </c>
      <c r="B8257">
        <v>8246</v>
      </c>
      <c r="C8257" t="s">
        <v>30</v>
      </c>
      <c r="D8257" t="s">
        <v>31</v>
      </c>
      <c r="E8257" t="s">
        <v>90</v>
      </c>
      <c r="F8257" t="s">
        <v>91</v>
      </c>
      <c r="G8257" t="s">
        <v>377</v>
      </c>
      <c r="H8257" t="s">
        <v>378</v>
      </c>
      <c r="I8257" s="1">
        <v>42793</v>
      </c>
      <c r="J8257">
        <v>2017</v>
      </c>
      <c r="K8257" t="s">
        <v>77</v>
      </c>
      <c r="L8257" t="s">
        <v>78</v>
      </c>
      <c r="M8257" s="1">
        <v>42808</v>
      </c>
      <c r="N8257">
        <v>15</v>
      </c>
      <c r="O8257">
        <f>STANDARDIZE(N8257,$N$8,$N$9)</f>
        <v>-0.36654160174044426</v>
      </c>
      <c r="P8257">
        <f>ABS($J$3-O8257)</f>
        <v>0.1608246220364461</v>
      </c>
      <c r="Q8257">
        <f>ABS($J$4-O8257)</f>
        <v>2.5553245501346433</v>
      </c>
      <c r="R8257">
        <f>ABS($J$5-O8257)</f>
        <v>0.21443282938192809</v>
      </c>
      <c r="S8257">
        <f>ABS($J$6-O8257)</f>
        <v>0.80412311018223037</v>
      </c>
      <c r="T8257">
        <f>MIN(P8257:S8257)</f>
        <v>0.1608246220364461</v>
      </c>
      <c r="U8257">
        <f>MATCH(T8257,P8257:S8257, 0)</f>
        <v>1</v>
      </c>
    </row>
    <row r="8258" spans="1:21" x14ac:dyDescent="0.35">
      <c r="A8258">
        <v>1</v>
      </c>
      <c r="B8258">
        <v>8247</v>
      </c>
      <c r="C8258" t="s">
        <v>180</v>
      </c>
      <c r="D8258" t="s">
        <v>181</v>
      </c>
      <c r="E8258" t="s">
        <v>163</v>
      </c>
      <c r="F8258" t="s">
        <v>59</v>
      </c>
      <c r="G8258" t="s">
        <v>164</v>
      </c>
      <c r="H8258" t="s">
        <v>165</v>
      </c>
      <c r="I8258" s="1">
        <v>42794</v>
      </c>
      <c r="J8258">
        <v>2017</v>
      </c>
      <c r="K8258" t="s">
        <v>41</v>
      </c>
      <c r="L8258" t="s">
        <v>42</v>
      </c>
      <c r="O8258">
        <f>STANDARDIZE(N8258,$N$8,$N$9)</f>
        <v>-0.63458263846785445</v>
      </c>
      <c r="P8258">
        <f>ABS($J$3-O8258)</f>
        <v>0.1072164146909641</v>
      </c>
      <c r="Q8258">
        <f>ABS($J$4-O8258)</f>
        <v>2.8233655868620535</v>
      </c>
      <c r="R8258">
        <f>ABS($J$5-O8258)</f>
        <v>0.48247386610933829</v>
      </c>
      <c r="S8258">
        <f>ABS($J$6-O8258)</f>
        <v>1.0721641469096406</v>
      </c>
      <c r="T8258">
        <f>MIN(P8258:S8258)</f>
        <v>0.1072164146909641</v>
      </c>
      <c r="U8258">
        <f>MATCH(T8258,P8258:S8258, 0)</f>
        <v>1</v>
      </c>
    </row>
    <row r="8259" spans="1:21" x14ac:dyDescent="0.35">
      <c r="A8259">
        <v>1</v>
      </c>
      <c r="B8259">
        <v>8248</v>
      </c>
      <c r="C8259" t="s">
        <v>14</v>
      </c>
      <c r="D8259" t="s">
        <v>15</v>
      </c>
      <c r="E8259" t="s">
        <v>43</v>
      </c>
      <c r="F8259" t="s">
        <v>35</v>
      </c>
      <c r="G8259" t="s">
        <v>127</v>
      </c>
      <c r="H8259" t="s">
        <v>128</v>
      </c>
      <c r="I8259" s="1">
        <v>42794</v>
      </c>
      <c r="J8259">
        <v>2017</v>
      </c>
      <c r="K8259" t="s">
        <v>69</v>
      </c>
      <c r="L8259" t="s">
        <v>70</v>
      </c>
      <c r="O8259">
        <f>STANDARDIZE(N8259,$N$8,$N$9)</f>
        <v>-0.63458263846785445</v>
      </c>
      <c r="P8259">
        <f>ABS($J$3-O8259)</f>
        <v>0.1072164146909641</v>
      </c>
      <c r="Q8259">
        <f>ABS($J$4-O8259)</f>
        <v>2.8233655868620535</v>
      </c>
      <c r="R8259">
        <f>ABS($J$5-O8259)</f>
        <v>0.48247386610933829</v>
      </c>
      <c r="S8259">
        <f>ABS($J$6-O8259)</f>
        <v>1.0721641469096406</v>
      </c>
      <c r="T8259">
        <f>MIN(P8259:S8259)</f>
        <v>0.1072164146909641</v>
      </c>
      <c r="U8259">
        <f>MATCH(T8259,P8259:S8259, 0)</f>
        <v>1</v>
      </c>
    </row>
    <row r="8260" spans="1:21" x14ac:dyDescent="0.35">
      <c r="A8260">
        <v>1</v>
      </c>
      <c r="B8260">
        <v>8249</v>
      </c>
      <c r="C8260" t="s">
        <v>14</v>
      </c>
      <c r="D8260" t="s">
        <v>15</v>
      </c>
      <c r="E8260" t="s">
        <v>79</v>
      </c>
      <c r="F8260" t="s">
        <v>35</v>
      </c>
      <c r="G8260" t="s">
        <v>80</v>
      </c>
      <c r="H8260" t="s">
        <v>81</v>
      </c>
      <c r="I8260" s="1">
        <v>42794</v>
      </c>
      <c r="J8260">
        <v>2017</v>
      </c>
      <c r="K8260" t="s">
        <v>28</v>
      </c>
      <c r="L8260" t="s">
        <v>29</v>
      </c>
      <c r="O8260">
        <f>STANDARDIZE(N8260,$N$8,$N$9)</f>
        <v>-0.63458263846785445</v>
      </c>
      <c r="P8260">
        <f>ABS($J$3-O8260)</f>
        <v>0.1072164146909641</v>
      </c>
      <c r="Q8260">
        <f>ABS($J$4-O8260)</f>
        <v>2.8233655868620535</v>
      </c>
      <c r="R8260">
        <f>ABS($J$5-O8260)</f>
        <v>0.48247386610933829</v>
      </c>
      <c r="S8260">
        <f>ABS($J$6-O8260)</f>
        <v>1.0721641469096406</v>
      </c>
      <c r="T8260">
        <f>MIN(P8260:S8260)</f>
        <v>0.1072164146909641</v>
      </c>
      <c r="U8260">
        <f>MATCH(T8260,P8260:S8260, 0)</f>
        <v>1</v>
      </c>
    </row>
    <row r="8261" spans="1:21" x14ac:dyDescent="0.35">
      <c r="A8261">
        <v>1</v>
      </c>
      <c r="B8261">
        <v>8250</v>
      </c>
      <c r="C8261" t="s">
        <v>239</v>
      </c>
      <c r="D8261" t="s">
        <v>240</v>
      </c>
      <c r="E8261" t="s">
        <v>141</v>
      </c>
      <c r="F8261" t="s">
        <v>142</v>
      </c>
      <c r="G8261" t="s">
        <v>143</v>
      </c>
      <c r="H8261" t="s">
        <v>144</v>
      </c>
      <c r="I8261" s="1">
        <v>42794</v>
      </c>
      <c r="J8261">
        <v>2017</v>
      </c>
      <c r="K8261" t="s">
        <v>41</v>
      </c>
      <c r="L8261" t="s">
        <v>42</v>
      </c>
      <c r="O8261">
        <f>STANDARDIZE(N8261,$N$8,$N$9)</f>
        <v>-0.63458263846785445</v>
      </c>
      <c r="P8261">
        <f>ABS($J$3-O8261)</f>
        <v>0.1072164146909641</v>
      </c>
      <c r="Q8261">
        <f>ABS($J$4-O8261)</f>
        <v>2.8233655868620535</v>
      </c>
      <c r="R8261">
        <f>ABS($J$5-O8261)</f>
        <v>0.48247386610933829</v>
      </c>
      <c r="S8261">
        <f>ABS($J$6-O8261)</f>
        <v>1.0721641469096406</v>
      </c>
      <c r="T8261">
        <f>MIN(P8261:S8261)</f>
        <v>0.1072164146909641</v>
      </c>
      <c r="U8261">
        <f>MATCH(T8261,P8261:S8261, 0)</f>
        <v>1</v>
      </c>
    </row>
    <row r="8262" spans="1:21" x14ac:dyDescent="0.35">
      <c r="A8262">
        <v>1</v>
      </c>
      <c r="B8262">
        <v>8251</v>
      </c>
      <c r="C8262" t="s">
        <v>30</v>
      </c>
      <c r="D8262" t="s">
        <v>31</v>
      </c>
      <c r="E8262" t="s">
        <v>16</v>
      </c>
      <c r="F8262" t="s">
        <v>17</v>
      </c>
      <c r="G8262" t="s">
        <v>18</v>
      </c>
      <c r="H8262" t="s">
        <v>19</v>
      </c>
      <c r="I8262" s="1">
        <v>42794</v>
      </c>
      <c r="J8262">
        <v>2017</v>
      </c>
      <c r="K8262" t="s">
        <v>77</v>
      </c>
      <c r="L8262" t="s">
        <v>78</v>
      </c>
      <c r="O8262">
        <f>STANDARDIZE(N8262,$N$8,$N$9)</f>
        <v>-0.63458263846785445</v>
      </c>
      <c r="P8262">
        <f>ABS($J$3-O8262)</f>
        <v>0.1072164146909641</v>
      </c>
      <c r="Q8262">
        <f>ABS($J$4-O8262)</f>
        <v>2.8233655868620535</v>
      </c>
      <c r="R8262">
        <f>ABS($J$5-O8262)</f>
        <v>0.48247386610933829</v>
      </c>
      <c r="S8262">
        <f>ABS($J$6-O8262)</f>
        <v>1.0721641469096406</v>
      </c>
      <c r="T8262">
        <f>MIN(P8262:S8262)</f>
        <v>0.1072164146909641</v>
      </c>
      <c r="U8262">
        <f>MATCH(T8262,P8262:S8262, 0)</f>
        <v>1</v>
      </c>
    </row>
    <row r="8263" spans="1:21" x14ac:dyDescent="0.35">
      <c r="A8263">
        <v>1</v>
      </c>
      <c r="B8263">
        <v>8252</v>
      </c>
      <c r="C8263" t="s">
        <v>67</v>
      </c>
      <c r="D8263" t="s">
        <v>68</v>
      </c>
      <c r="E8263" t="s">
        <v>52</v>
      </c>
      <c r="F8263" t="s">
        <v>53</v>
      </c>
      <c r="G8263" t="s">
        <v>54</v>
      </c>
      <c r="H8263" t="s">
        <v>55</v>
      </c>
      <c r="I8263" s="1">
        <v>42794</v>
      </c>
      <c r="J8263">
        <v>2017</v>
      </c>
      <c r="K8263" t="s">
        <v>233</v>
      </c>
      <c r="L8263" t="s">
        <v>234</v>
      </c>
      <c r="O8263">
        <f>STANDARDIZE(N8263,$N$8,$N$9)</f>
        <v>-0.63458263846785445</v>
      </c>
      <c r="P8263">
        <f>ABS($J$3-O8263)</f>
        <v>0.1072164146909641</v>
      </c>
      <c r="Q8263">
        <f>ABS($J$4-O8263)</f>
        <v>2.8233655868620535</v>
      </c>
      <c r="R8263">
        <f>ABS($J$5-O8263)</f>
        <v>0.48247386610933829</v>
      </c>
      <c r="S8263">
        <f>ABS($J$6-O8263)</f>
        <v>1.0721641469096406</v>
      </c>
      <c r="T8263">
        <f>MIN(P8263:S8263)</f>
        <v>0.1072164146909641</v>
      </c>
      <c r="U8263">
        <f>MATCH(T8263,P8263:S8263, 0)</f>
        <v>1</v>
      </c>
    </row>
    <row r="8264" spans="1:21" x14ac:dyDescent="0.35">
      <c r="A8264">
        <v>1</v>
      </c>
      <c r="B8264">
        <v>8253</v>
      </c>
      <c r="C8264" t="s">
        <v>157</v>
      </c>
      <c r="D8264" t="s">
        <v>158</v>
      </c>
      <c r="E8264" t="s">
        <v>84</v>
      </c>
      <c r="F8264" t="s">
        <v>85</v>
      </c>
      <c r="G8264" t="s">
        <v>153</v>
      </c>
      <c r="H8264" t="s">
        <v>154</v>
      </c>
      <c r="I8264" s="1">
        <v>42794</v>
      </c>
      <c r="J8264">
        <v>2017</v>
      </c>
      <c r="K8264" t="s">
        <v>77</v>
      </c>
      <c r="L8264" t="s">
        <v>78</v>
      </c>
      <c r="O8264">
        <f>STANDARDIZE(N8264,$N$8,$N$9)</f>
        <v>-0.63458263846785445</v>
      </c>
      <c r="P8264">
        <f>ABS($J$3-O8264)</f>
        <v>0.1072164146909641</v>
      </c>
      <c r="Q8264">
        <f>ABS($J$4-O8264)</f>
        <v>2.8233655868620535</v>
      </c>
      <c r="R8264">
        <f>ABS($J$5-O8264)</f>
        <v>0.48247386610933829</v>
      </c>
      <c r="S8264">
        <f>ABS($J$6-O8264)</f>
        <v>1.0721641469096406</v>
      </c>
      <c r="T8264">
        <f>MIN(P8264:S8264)</f>
        <v>0.1072164146909641</v>
      </c>
      <c r="U8264">
        <f>MATCH(T8264,P8264:S8264, 0)</f>
        <v>1</v>
      </c>
    </row>
    <row r="8265" spans="1:21" x14ac:dyDescent="0.35">
      <c r="A8265">
        <v>1</v>
      </c>
      <c r="B8265">
        <v>8254</v>
      </c>
      <c r="C8265" t="s">
        <v>14</v>
      </c>
      <c r="D8265" t="s">
        <v>15</v>
      </c>
      <c r="E8265" t="s">
        <v>34</v>
      </c>
      <c r="F8265" t="s">
        <v>35</v>
      </c>
      <c r="G8265" t="s">
        <v>36</v>
      </c>
      <c r="H8265" t="s">
        <v>37</v>
      </c>
      <c r="I8265" s="1">
        <v>42794</v>
      </c>
      <c r="J8265">
        <v>2017</v>
      </c>
      <c r="K8265" t="s">
        <v>20</v>
      </c>
      <c r="L8265" t="s">
        <v>21</v>
      </c>
      <c r="O8265">
        <f>STANDARDIZE(N8265,$N$8,$N$9)</f>
        <v>-0.63458263846785445</v>
      </c>
      <c r="P8265">
        <f>ABS($J$3-O8265)</f>
        <v>0.1072164146909641</v>
      </c>
      <c r="Q8265">
        <f>ABS($J$4-O8265)</f>
        <v>2.8233655868620535</v>
      </c>
      <c r="R8265">
        <f>ABS($J$5-O8265)</f>
        <v>0.48247386610933829</v>
      </c>
      <c r="S8265">
        <f>ABS($J$6-O8265)</f>
        <v>1.0721641469096406</v>
      </c>
      <c r="T8265">
        <f>MIN(P8265:S8265)</f>
        <v>0.1072164146909641</v>
      </c>
      <c r="U8265">
        <f>MATCH(T8265,P8265:S8265, 0)</f>
        <v>1</v>
      </c>
    </row>
    <row r="8266" spans="1:21" x14ac:dyDescent="0.35">
      <c r="A8266">
        <v>1</v>
      </c>
      <c r="B8266">
        <v>8255</v>
      </c>
      <c r="C8266" t="s">
        <v>14</v>
      </c>
      <c r="D8266" t="s">
        <v>15</v>
      </c>
      <c r="E8266" t="s">
        <v>163</v>
      </c>
      <c r="F8266" t="s">
        <v>59</v>
      </c>
      <c r="G8266" t="s">
        <v>164</v>
      </c>
      <c r="H8266" t="s">
        <v>165</v>
      </c>
      <c r="I8266" s="1">
        <v>42794</v>
      </c>
      <c r="J8266">
        <v>2017</v>
      </c>
      <c r="K8266" t="s">
        <v>41</v>
      </c>
      <c r="L8266" t="s">
        <v>42</v>
      </c>
      <c r="O8266">
        <f>STANDARDIZE(N8266,$N$8,$N$9)</f>
        <v>-0.63458263846785445</v>
      </c>
      <c r="P8266">
        <f>ABS($J$3-O8266)</f>
        <v>0.1072164146909641</v>
      </c>
      <c r="Q8266">
        <f>ABS($J$4-O8266)</f>
        <v>2.8233655868620535</v>
      </c>
      <c r="R8266">
        <f>ABS($J$5-O8266)</f>
        <v>0.48247386610933829</v>
      </c>
      <c r="S8266">
        <f>ABS($J$6-O8266)</f>
        <v>1.0721641469096406</v>
      </c>
      <c r="T8266">
        <f>MIN(P8266:S8266)</f>
        <v>0.1072164146909641</v>
      </c>
      <c r="U8266">
        <f>MATCH(T8266,P8266:S8266, 0)</f>
        <v>1</v>
      </c>
    </row>
    <row r="8267" spans="1:21" x14ac:dyDescent="0.35">
      <c r="A8267">
        <v>1</v>
      </c>
      <c r="B8267">
        <v>8256</v>
      </c>
      <c r="C8267" t="s">
        <v>67</v>
      </c>
      <c r="D8267" t="s">
        <v>68</v>
      </c>
      <c r="E8267" t="s">
        <v>131</v>
      </c>
      <c r="F8267" t="s">
        <v>132</v>
      </c>
      <c r="G8267" t="s">
        <v>133</v>
      </c>
      <c r="H8267" t="s">
        <v>134</v>
      </c>
      <c r="I8267" s="1">
        <v>42794</v>
      </c>
      <c r="J8267">
        <v>2017</v>
      </c>
      <c r="K8267" t="s">
        <v>77</v>
      </c>
      <c r="L8267" t="s">
        <v>78</v>
      </c>
      <c r="O8267">
        <f>STANDARDIZE(N8267,$N$8,$N$9)</f>
        <v>-0.63458263846785445</v>
      </c>
      <c r="P8267">
        <f>ABS($J$3-O8267)</f>
        <v>0.1072164146909641</v>
      </c>
      <c r="Q8267">
        <f>ABS($J$4-O8267)</f>
        <v>2.8233655868620535</v>
      </c>
      <c r="R8267">
        <f>ABS($J$5-O8267)</f>
        <v>0.48247386610933829</v>
      </c>
      <c r="S8267">
        <f>ABS($J$6-O8267)</f>
        <v>1.0721641469096406</v>
      </c>
      <c r="T8267">
        <f>MIN(P8267:S8267)</f>
        <v>0.1072164146909641</v>
      </c>
      <c r="U8267">
        <f>MATCH(T8267,P8267:S8267, 0)</f>
        <v>1</v>
      </c>
    </row>
    <row r="8268" spans="1:21" x14ac:dyDescent="0.35">
      <c r="A8268">
        <v>1</v>
      </c>
      <c r="B8268">
        <v>8257</v>
      </c>
      <c r="C8268" t="s">
        <v>14</v>
      </c>
      <c r="D8268" t="s">
        <v>15</v>
      </c>
      <c r="E8268" t="s">
        <v>43</v>
      </c>
      <c r="F8268" t="s">
        <v>35</v>
      </c>
      <c r="G8268" t="s">
        <v>127</v>
      </c>
      <c r="H8268" t="s">
        <v>128</v>
      </c>
      <c r="I8268" s="1">
        <v>42794</v>
      </c>
      <c r="J8268">
        <v>2017</v>
      </c>
      <c r="K8268" t="s">
        <v>69</v>
      </c>
      <c r="L8268" t="s">
        <v>70</v>
      </c>
      <c r="O8268">
        <f>STANDARDIZE(N8268,$N$8,$N$9)</f>
        <v>-0.63458263846785445</v>
      </c>
      <c r="P8268">
        <f>ABS($J$3-O8268)</f>
        <v>0.1072164146909641</v>
      </c>
      <c r="Q8268">
        <f>ABS($J$4-O8268)</f>
        <v>2.8233655868620535</v>
      </c>
      <c r="R8268">
        <f>ABS($J$5-O8268)</f>
        <v>0.48247386610933829</v>
      </c>
      <c r="S8268">
        <f>ABS($J$6-O8268)</f>
        <v>1.0721641469096406</v>
      </c>
      <c r="T8268">
        <f>MIN(P8268:S8268)</f>
        <v>0.1072164146909641</v>
      </c>
      <c r="U8268">
        <f>MATCH(T8268,P8268:S8268, 0)</f>
        <v>1</v>
      </c>
    </row>
    <row r="8269" spans="1:21" x14ac:dyDescent="0.35">
      <c r="A8269">
        <v>1</v>
      </c>
      <c r="B8269">
        <v>8258</v>
      </c>
      <c r="C8269" t="s">
        <v>67</v>
      </c>
      <c r="D8269" t="s">
        <v>68</v>
      </c>
      <c r="E8269" t="s">
        <v>16</v>
      </c>
      <c r="F8269" t="s">
        <v>17</v>
      </c>
      <c r="G8269" t="s">
        <v>599</v>
      </c>
      <c r="H8269" t="s">
        <v>600</v>
      </c>
      <c r="I8269" s="1">
        <v>42794</v>
      </c>
      <c r="J8269">
        <v>2017</v>
      </c>
      <c r="K8269" t="s">
        <v>125</v>
      </c>
      <c r="L8269" t="s">
        <v>126</v>
      </c>
      <c r="M8269" s="1">
        <v>42738</v>
      </c>
      <c r="N8269">
        <v>1</v>
      </c>
      <c r="O8269">
        <f>STANDARDIZE(N8269,$N$8,$N$9)</f>
        <v>-0.61671323601936046</v>
      </c>
      <c r="P8269">
        <f>ABS($J$3-O8269)</f>
        <v>8.9347012242470103E-2</v>
      </c>
      <c r="Q8269">
        <f>ABS($J$4-O8269)</f>
        <v>2.8054961844135593</v>
      </c>
      <c r="R8269">
        <f>ABS($J$5-O8269)</f>
        <v>0.46460446366084429</v>
      </c>
      <c r="S8269">
        <f>ABS($J$6-O8269)</f>
        <v>1.0542947444611466</v>
      </c>
      <c r="T8269">
        <f>MIN(P8269:S8269)</f>
        <v>8.9347012242470103E-2</v>
      </c>
      <c r="U8269">
        <f>MATCH(T8269,P8269:S8269, 0)</f>
        <v>1</v>
      </c>
    </row>
    <row r="8270" spans="1:21" x14ac:dyDescent="0.35">
      <c r="A8270">
        <v>1</v>
      </c>
      <c r="B8270">
        <v>8259</v>
      </c>
      <c r="C8270" t="s">
        <v>14</v>
      </c>
      <c r="D8270" t="s">
        <v>15</v>
      </c>
      <c r="E8270" t="s">
        <v>296</v>
      </c>
      <c r="F8270" t="s">
        <v>335</v>
      </c>
      <c r="G8270" t="s">
        <v>336</v>
      </c>
      <c r="H8270" t="s">
        <v>337</v>
      </c>
      <c r="I8270" s="1">
        <v>42794</v>
      </c>
      <c r="J8270">
        <v>2017</v>
      </c>
      <c r="K8270" t="s">
        <v>176</v>
      </c>
      <c r="L8270" t="s">
        <v>177</v>
      </c>
      <c r="M8270" s="1">
        <v>42950</v>
      </c>
      <c r="N8270">
        <v>8</v>
      </c>
      <c r="O8270">
        <f>STANDARDIZE(N8270,$N$8,$N$9)</f>
        <v>-0.49162741887990236</v>
      </c>
      <c r="P8270">
        <f>ABS($J$3-O8270)</f>
        <v>3.5738804896987997E-2</v>
      </c>
      <c r="Q8270">
        <f>ABS($J$4-O8270)</f>
        <v>2.6804103672741011</v>
      </c>
      <c r="R8270">
        <f>ABS($J$5-O8270)</f>
        <v>0.33951864652138619</v>
      </c>
      <c r="S8270">
        <f>ABS($J$6-O8270)</f>
        <v>0.92920892732168847</v>
      </c>
      <c r="T8270">
        <f>MIN(P8270:S8270)</f>
        <v>3.5738804896987997E-2</v>
      </c>
      <c r="U8270">
        <f>MATCH(T8270,P8270:S8270, 0)</f>
        <v>1</v>
      </c>
    </row>
    <row r="8271" spans="1:21" x14ac:dyDescent="0.35">
      <c r="A8271">
        <v>1</v>
      </c>
      <c r="B8271">
        <v>8260</v>
      </c>
      <c r="C8271" t="s">
        <v>14</v>
      </c>
      <c r="D8271" t="s">
        <v>15</v>
      </c>
      <c r="E8271" t="s">
        <v>296</v>
      </c>
      <c r="F8271" t="s">
        <v>320</v>
      </c>
      <c r="G8271" t="s">
        <v>629</v>
      </c>
      <c r="H8271" t="s">
        <v>630</v>
      </c>
      <c r="I8271" s="1">
        <v>42794</v>
      </c>
      <c r="J8271">
        <v>2017</v>
      </c>
      <c r="K8271" t="s">
        <v>577</v>
      </c>
      <c r="L8271" t="s">
        <v>578</v>
      </c>
      <c r="M8271" s="1">
        <v>42950</v>
      </c>
      <c r="N8271">
        <v>8</v>
      </c>
      <c r="O8271">
        <f>STANDARDIZE(N8271,$N$8,$N$9)</f>
        <v>-0.49162741887990236</v>
      </c>
      <c r="P8271">
        <f>ABS($J$3-O8271)</f>
        <v>3.5738804896987997E-2</v>
      </c>
      <c r="Q8271">
        <f>ABS($J$4-O8271)</f>
        <v>2.6804103672741011</v>
      </c>
      <c r="R8271">
        <f>ABS($J$5-O8271)</f>
        <v>0.33951864652138619</v>
      </c>
      <c r="S8271">
        <f>ABS($J$6-O8271)</f>
        <v>0.92920892732168847</v>
      </c>
      <c r="T8271">
        <f>MIN(P8271:S8271)</f>
        <v>3.5738804896987997E-2</v>
      </c>
      <c r="U8271">
        <f>MATCH(T8271,P8271:S8271, 0)</f>
        <v>1</v>
      </c>
    </row>
    <row r="8272" spans="1:21" x14ac:dyDescent="0.35">
      <c r="A8272">
        <v>1</v>
      </c>
      <c r="B8272">
        <v>8261</v>
      </c>
      <c r="C8272" t="s">
        <v>400</v>
      </c>
      <c r="D8272" t="s">
        <v>401</v>
      </c>
      <c r="E8272" t="s">
        <v>58</v>
      </c>
      <c r="F8272" t="s">
        <v>59</v>
      </c>
      <c r="G8272" t="s">
        <v>60</v>
      </c>
      <c r="H8272" t="s">
        <v>61</v>
      </c>
      <c r="I8272" s="1">
        <v>42794</v>
      </c>
      <c r="J8272">
        <v>2017</v>
      </c>
      <c r="K8272" t="s">
        <v>41</v>
      </c>
      <c r="L8272" t="s">
        <v>42</v>
      </c>
      <c r="M8272" s="1">
        <v>42950</v>
      </c>
      <c r="N8272">
        <v>8</v>
      </c>
      <c r="O8272">
        <f>STANDARDIZE(N8272,$N$8,$N$9)</f>
        <v>-0.49162741887990236</v>
      </c>
      <c r="P8272">
        <f>ABS($J$3-O8272)</f>
        <v>3.5738804896987997E-2</v>
      </c>
      <c r="Q8272">
        <f>ABS($J$4-O8272)</f>
        <v>2.6804103672741011</v>
      </c>
      <c r="R8272">
        <f>ABS($J$5-O8272)</f>
        <v>0.33951864652138619</v>
      </c>
      <c r="S8272">
        <f>ABS($J$6-O8272)</f>
        <v>0.92920892732168847</v>
      </c>
      <c r="T8272">
        <f>MIN(P8272:S8272)</f>
        <v>3.5738804896987997E-2</v>
      </c>
      <c r="U8272">
        <f>MATCH(T8272,P8272:S8272, 0)</f>
        <v>1</v>
      </c>
    </row>
    <row r="8273" spans="1:21" x14ac:dyDescent="0.35">
      <c r="A8273">
        <v>1</v>
      </c>
      <c r="B8273">
        <v>8262</v>
      </c>
      <c r="C8273" t="s">
        <v>14</v>
      </c>
      <c r="D8273" t="s">
        <v>15</v>
      </c>
      <c r="E8273" t="s">
        <v>196</v>
      </c>
      <c r="F8273" t="s">
        <v>197</v>
      </c>
      <c r="G8273" t="s">
        <v>198</v>
      </c>
      <c r="H8273" t="s">
        <v>199</v>
      </c>
      <c r="I8273" s="1">
        <v>42795</v>
      </c>
      <c r="J8273">
        <v>2017</v>
      </c>
      <c r="K8273" t="s">
        <v>20</v>
      </c>
      <c r="L8273" t="s">
        <v>21</v>
      </c>
      <c r="O8273">
        <f>STANDARDIZE(N8273,$N$8,$N$9)</f>
        <v>-0.63458263846785445</v>
      </c>
      <c r="P8273">
        <f>ABS($J$3-O8273)</f>
        <v>0.1072164146909641</v>
      </c>
      <c r="Q8273">
        <f>ABS($J$4-O8273)</f>
        <v>2.8233655868620535</v>
      </c>
      <c r="R8273">
        <f>ABS($J$5-O8273)</f>
        <v>0.48247386610933829</v>
      </c>
      <c r="S8273">
        <f>ABS($J$6-O8273)</f>
        <v>1.0721641469096406</v>
      </c>
      <c r="T8273">
        <f>MIN(P8273:S8273)</f>
        <v>0.1072164146909641</v>
      </c>
      <c r="U8273">
        <f>MATCH(T8273,P8273:S8273, 0)</f>
        <v>1</v>
      </c>
    </row>
    <row r="8274" spans="1:21" x14ac:dyDescent="0.35">
      <c r="A8274">
        <v>1</v>
      </c>
      <c r="B8274">
        <v>8263</v>
      </c>
      <c r="C8274" t="s">
        <v>172</v>
      </c>
      <c r="D8274" t="s">
        <v>173</v>
      </c>
      <c r="E8274" t="s">
        <v>79</v>
      </c>
      <c r="F8274" t="s">
        <v>35</v>
      </c>
      <c r="G8274" t="s">
        <v>80</v>
      </c>
      <c r="H8274" t="s">
        <v>81</v>
      </c>
      <c r="I8274" s="1">
        <v>42795</v>
      </c>
      <c r="J8274">
        <v>2017</v>
      </c>
      <c r="K8274" t="s">
        <v>77</v>
      </c>
      <c r="L8274" t="s">
        <v>78</v>
      </c>
      <c r="M8274" s="1">
        <v>43070</v>
      </c>
      <c r="N8274">
        <v>9</v>
      </c>
      <c r="O8274">
        <f>STANDARDIZE(N8274,$N$8,$N$9)</f>
        <v>-0.4737580164314083</v>
      </c>
      <c r="P8274">
        <f>ABS($J$3-O8274)</f>
        <v>5.3608207345482051E-2</v>
      </c>
      <c r="Q8274">
        <f>ABS($J$4-O8274)</f>
        <v>2.6625409648256073</v>
      </c>
      <c r="R8274">
        <f>ABS($J$5-O8274)</f>
        <v>0.32164924407289214</v>
      </c>
      <c r="S8274">
        <f>ABS($J$6-O8274)</f>
        <v>0.91133952487319436</v>
      </c>
      <c r="T8274">
        <f>MIN(P8274:S8274)</f>
        <v>5.3608207345482051E-2</v>
      </c>
      <c r="U8274">
        <f>MATCH(T8274,P8274:S8274, 0)</f>
        <v>1</v>
      </c>
    </row>
    <row r="8275" spans="1:21" x14ac:dyDescent="0.35">
      <c r="A8275">
        <v>3</v>
      </c>
      <c r="B8275">
        <v>8264</v>
      </c>
      <c r="C8275" t="s">
        <v>217</v>
      </c>
      <c r="D8275" t="s">
        <v>218</v>
      </c>
      <c r="E8275" t="s">
        <v>219</v>
      </c>
      <c r="F8275" t="s">
        <v>459</v>
      </c>
      <c r="G8275" t="s">
        <v>665</v>
      </c>
      <c r="H8275" t="s">
        <v>666</v>
      </c>
      <c r="I8275" s="1">
        <v>42795</v>
      </c>
      <c r="J8275">
        <v>2017</v>
      </c>
      <c r="K8275" t="s">
        <v>69</v>
      </c>
      <c r="L8275" t="s">
        <v>70</v>
      </c>
      <c r="M8275" s="1">
        <v>42755</v>
      </c>
      <c r="N8275">
        <v>17</v>
      </c>
      <c r="O8275">
        <f>STANDARDIZE(N8275,$N$8,$N$9)</f>
        <v>-0.33080279684345626</v>
      </c>
      <c r="P8275">
        <f>ABS($J$3-O8275)</f>
        <v>0.19656342693343409</v>
      </c>
      <c r="Q8275">
        <f>ABS($J$4-O8275)</f>
        <v>2.5195857452376553</v>
      </c>
      <c r="R8275">
        <f>ABS($J$5-O8275)</f>
        <v>0.17869402448494009</v>
      </c>
      <c r="S8275">
        <f>ABS($J$6-O8275)</f>
        <v>0.76838430528524237</v>
      </c>
      <c r="T8275">
        <f>MIN(P8275:S8275)</f>
        <v>0.17869402448494009</v>
      </c>
      <c r="U8275">
        <f>MATCH(T8275,P8275:S8275, 0)</f>
        <v>3</v>
      </c>
    </row>
    <row r="8276" spans="1:21" x14ac:dyDescent="0.35">
      <c r="A8276">
        <v>1</v>
      </c>
      <c r="B8276">
        <v>8265</v>
      </c>
      <c r="C8276" t="s">
        <v>119</v>
      </c>
      <c r="D8276" t="s">
        <v>120</v>
      </c>
      <c r="E8276" t="s">
        <v>105</v>
      </c>
      <c r="F8276" t="s">
        <v>59</v>
      </c>
      <c r="G8276" t="s">
        <v>106</v>
      </c>
      <c r="H8276" t="s">
        <v>107</v>
      </c>
      <c r="I8276" s="1">
        <v>42796</v>
      </c>
      <c r="J8276">
        <v>2017</v>
      </c>
      <c r="K8276" t="s">
        <v>41</v>
      </c>
      <c r="L8276" t="s">
        <v>42</v>
      </c>
      <c r="O8276">
        <f>STANDARDIZE(N8276,$N$8,$N$9)</f>
        <v>-0.63458263846785445</v>
      </c>
      <c r="P8276">
        <f>ABS($J$3-O8276)</f>
        <v>0.1072164146909641</v>
      </c>
      <c r="Q8276">
        <f>ABS($J$4-O8276)</f>
        <v>2.8233655868620535</v>
      </c>
      <c r="R8276">
        <f>ABS($J$5-O8276)</f>
        <v>0.48247386610933829</v>
      </c>
      <c r="S8276">
        <f>ABS($J$6-O8276)</f>
        <v>1.0721641469096406</v>
      </c>
      <c r="T8276">
        <f>MIN(P8276:S8276)</f>
        <v>0.1072164146909641</v>
      </c>
      <c r="U8276">
        <f>MATCH(T8276,P8276:S8276, 0)</f>
        <v>1</v>
      </c>
    </row>
    <row r="8277" spans="1:21" x14ac:dyDescent="0.35">
      <c r="A8277">
        <v>1</v>
      </c>
      <c r="B8277">
        <v>8266</v>
      </c>
      <c r="C8277" t="s">
        <v>14</v>
      </c>
      <c r="D8277" t="s">
        <v>15</v>
      </c>
      <c r="E8277" t="s">
        <v>196</v>
      </c>
      <c r="F8277" t="s">
        <v>197</v>
      </c>
      <c r="G8277" t="s">
        <v>198</v>
      </c>
      <c r="H8277" t="s">
        <v>199</v>
      </c>
      <c r="I8277" s="1">
        <v>42796</v>
      </c>
      <c r="J8277">
        <v>2017</v>
      </c>
      <c r="K8277" t="s">
        <v>41</v>
      </c>
      <c r="L8277" t="s">
        <v>42</v>
      </c>
      <c r="O8277">
        <f>STANDARDIZE(N8277,$N$8,$N$9)</f>
        <v>-0.63458263846785445</v>
      </c>
      <c r="P8277">
        <f>ABS($J$3-O8277)</f>
        <v>0.1072164146909641</v>
      </c>
      <c r="Q8277">
        <f>ABS($J$4-O8277)</f>
        <v>2.8233655868620535</v>
      </c>
      <c r="R8277">
        <f>ABS($J$5-O8277)</f>
        <v>0.48247386610933829</v>
      </c>
      <c r="S8277">
        <f>ABS($J$6-O8277)</f>
        <v>1.0721641469096406</v>
      </c>
      <c r="T8277">
        <f>MIN(P8277:S8277)</f>
        <v>0.1072164146909641</v>
      </c>
      <c r="U8277">
        <f>MATCH(T8277,P8277:S8277, 0)</f>
        <v>1</v>
      </c>
    </row>
    <row r="8278" spans="1:21" x14ac:dyDescent="0.35">
      <c r="A8278">
        <v>1</v>
      </c>
      <c r="B8278">
        <v>8267</v>
      </c>
      <c r="C8278" t="s">
        <v>292</v>
      </c>
      <c r="D8278" t="s">
        <v>293</v>
      </c>
      <c r="E8278" t="s">
        <v>79</v>
      </c>
      <c r="F8278" t="s">
        <v>35</v>
      </c>
      <c r="G8278" t="s">
        <v>80</v>
      </c>
      <c r="H8278" t="s">
        <v>81</v>
      </c>
      <c r="I8278" s="1">
        <v>42796</v>
      </c>
      <c r="J8278">
        <v>2017</v>
      </c>
      <c r="K8278" t="s">
        <v>41</v>
      </c>
      <c r="L8278" t="s">
        <v>42</v>
      </c>
      <c r="M8278" s="1">
        <v>42857</v>
      </c>
      <c r="N8278">
        <v>2</v>
      </c>
      <c r="O8278">
        <f>STANDARDIZE(N8278,$N$8,$N$9)</f>
        <v>-0.59884383357086635</v>
      </c>
      <c r="P8278">
        <f>ABS($J$3-O8278)</f>
        <v>7.1477609793975994E-2</v>
      </c>
      <c r="Q8278">
        <f>ABS($J$4-O8278)</f>
        <v>2.7876267819650655</v>
      </c>
      <c r="R8278">
        <f>ABS($J$5-O8278)</f>
        <v>0.44673506121235018</v>
      </c>
      <c r="S8278">
        <f>ABS($J$6-O8278)</f>
        <v>1.0364253420126524</v>
      </c>
      <c r="T8278">
        <f>MIN(P8278:S8278)</f>
        <v>7.1477609793975994E-2</v>
      </c>
      <c r="U8278">
        <f>MATCH(T8278,P8278:S8278, 0)</f>
        <v>1</v>
      </c>
    </row>
    <row r="8279" spans="1:21" x14ac:dyDescent="0.35">
      <c r="A8279">
        <v>1</v>
      </c>
      <c r="B8279">
        <v>8268</v>
      </c>
      <c r="C8279" t="s">
        <v>14</v>
      </c>
      <c r="D8279" t="s">
        <v>15</v>
      </c>
      <c r="E8279" t="s">
        <v>79</v>
      </c>
      <c r="F8279" t="s">
        <v>35</v>
      </c>
      <c r="G8279" t="s">
        <v>200</v>
      </c>
      <c r="H8279" t="s">
        <v>201</v>
      </c>
      <c r="I8279" s="1">
        <v>42796</v>
      </c>
      <c r="J8279">
        <v>2017</v>
      </c>
      <c r="K8279" t="s">
        <v>176</v>
      </c>
      <c r="L8279" t="s">
        <v>177</v>
      </c>
      <c r="M8279" s="1">
        <v>42980</v>
      </c>
      <c r="N8279">
        <v>6</v>
      </c>
      <c r="O8279">
        <f>STANDARDIZE(N8279,$N$8,$N$9)</f>
        <v>-0.52736622377689035</v>
      </c>
      <c r="P8279">
        <f>ABS($J$3-O8279)</f>
        <v>0</v>
      </c>
      <c r="Q8279">
        <f>ABS($J$4-O8279)</f>
        <v>2.7161491721710895</v>
      </c>
      <c r="R8279">
        <f>ABS($J$5-O8279)</f>
        <v>0.37525745141837419</v>
      </c>
      <c r="S8279">
        <f>ABS($J$6-O8279)</f>
        <v>0.96494773221867647</v>
      </c>
      <c r="T8279">
        <f>MIN(P8279:S8279)</f>
        <v>0</v>
      </c>
      <c r="U8279">
        <f>MATCH(T8279,P8279:S8279, 0)</f>
        <v>1</v>
      </c>
    </row>
    <row r="8280" spans="1:21" x14ac:dyDescent="0.35">
      <c r="A8280">
        <v>1</v>
      </c>
      <c r="B8280">
        <v>8269</v>
      </c>
      <c r="C8280" t="s">
        <v>172</v>
      </c>
      <c r="D8280" t="s">
        <v>173</v>
      </c>
      <c r="E8280" t="s">
        <v>79</v>
      </c>
      <c r="F8280" t="s">
        <v>35</v>
      </c>
      <c r="G8280" t="s">
        <v>200</v>
      </c>
      <c r="H8280" t="s">
        <v>201</v>
      </c>
      <c r="I8280" s="1">
        <v>42796</v>
      </c>
      <c r="J8280">
        <v>2017</v>
      </c>
      <c r="K8280" t="s">
        <v>176</v>
      </c>
      <c r="L8280" t="s">
        <v>177</v>
      </c>
      <c r="M8280" s="1">
        <v>43041</v>
      </c>
      <c r="N8280">
        <v>8</v>
      </c>
      <c r="O8280">
        <f>STANDARDIZE(N8280,$N$8,$N$9)</f>
        <v>-0.49162741887990236</v>
      </c>
      <c r="P8280">
        <f>ABS($J$3-O8280)</f>
        <v>3.5738804896987997E-2</v>
      </c>
      <c r="Q8280">
        <f>ABS($J$4-O8280)</f>
        <v>2.6804103672741011</v>
      </c>
      <c r="R8280">
        <f>ABS($J$5-O8280)</f>
        <v>0.33951864652138619</v>
      </c>
      <c r="S8280">
        <f>ABS($J$6-O8280)</f>
        <v>0.92920892732168847</v>
      </c>
      <c r="T8280">
        <f>MIN(P8280:S8280)</f>
        <v>3.5738804896987997E-2</v>
      </c>
      <c r="U8280">
        <f>MATCH(T8280,P8280:S8280, 0)</f>
        <v>1</v>
      </c>
    </row>
    <row r="8281" spans="1:21" x14ac:dyDescent="0.35">
      <c r="A8281">
        <v>1</v>
      </c>
      <c r="B8281">
        <v>8270</v>
      </c>
      <c r="C8281" t="s">
        <v>256</v>
      </c>
      <c r="D8281" t="s">
        <v>257</v>
      </c>
      <c r="E8281" t="s">
        <v>243</v>
      </c>
      <c r="F8281" t="s">
        <v>208</v>
      </c>
      <c r="G8281" t="s">
        <v>244</v>
      </c>
      <c r="H8281" t="s">
        <v>245</v>
      </c>
      <c r="I8281" s="1">
        <v>42796</v>
      </c>
      <c r="J8281">
        <v>2017</v>
      </c>
      <c r="K8281" t="s">
        <v>77</v>
      </c>
      <c r="L8281" t="s">
        <v>78</v>
      </c>
      <c r="M8281" s="1">
        <v>42785</v>
      </c>
      <c r="N8281">
        <v>16</v>
      </c>
      <c r="O8281">
        <f>STANDARDIZE(N8281,$N$8,$N$9)</f>
        <v>-0.34867219929195026</v>
      </c>
      <c r="P8281">
        <f>ABS($J$3-O8281)</f>
        <v>0.17869402448494009</v>
      </c>
      <c r="Q8281">
        <f>ABS($J$4-O8281)</f>
        <v>2.5374551476861491</v>
      </c>
      <c r="R8281">
        <f>ABS($J$5-O8281)</f>
        <v>0.19656342693343409</v>
      </c>
      <c r="S8281">
        <f>ABS($J$6-O8281)</f>
        <v>0.78625370773373637</v>
      </c>
      <c r="T8281">
        <f>MIN(P8281:S8281)</f>
        <v>0.17869402448494009</v>
      </c>
      <c r="U8281">
        <f>MATCH(T8281,P8281:S8281, 0)</f>
        <v>1</v>
      </c>
    </row>
    <row r="8282" spans="1:21" x14ac:dyDescent="0.35">
      <c r="A8282">
        <v>3</v>
      </c>
      <c r="B8282">
        <v>8271</v>
      </c>
      <c r="C8282" t="s">
        <v>14</v>
      </c>
      <c r="D8282" t="s">
        <v>15</v>
      </c>
      <c r="E8282" t="s">
        <v>52</v>
      </c>
      <c r="F8282" t="s">
        <v>53</v>
      </c>
      <c r="G8282" t="s">
        <v>54</v>
      </c>
      <c r="H8282" t="s">
        <v>55</v>
      </c>
      <c r="I8282" s="1">
        <v>42796</v>
      </c>
      <c r="J8282">
        <v>2017</v>
      </c>
      <c r="K8282" t="s">
        <v>41</v>
      </c>
      <c r="L8282" t="s">
        <v>42</v>
      </c>
      <c r="M8282" s="1">
        <v>42786</v>
      </c>
      <c r="N8282">
        <v>17</v>
      </c>
      <c r="O8282">
        <f>STANDARDIZE(N8282,$N$8,$N$9)</f>
        <v>-0.33080279684345626</v>
      </c>
      <c r="P8282">
        <f>ABS($J$3-O8282)</f>
        <v>0.19656342693343409</v>
      </c>
      <c r="Q8282">
        <f>ABS($J$4-O8282)</f>
        <v>2.5195857452376553</v>
      </c>
      <c r="R8282">
        <f>ABS($J$5-O8282)</f>
        <v>0.17869402448494009</v>
      </c>
      <c r="S8282">
        <f>ABS($J$6-O8282)</f>
        <v>0.76838430528524237</v>
      </c>
      <c r="T8282">
        <f>MIN(P8282:S8282)</f>
        <v>0.17869402448494009</v>
      </c>
      <c r="U8282">
        <f>MATCH(T8282,P8282:S8282, 0)</f>
        <v>3</v>
      </c>
    </row>
    <row r="8283" spans="1:21" x14ac:dyDescent="0.35">
      <c r="A8283">
        <v>3</v>
      </c>
      <c r="B8283">
        <v>8272</v>
      </c>
      <c r="C8283" t="s">
        <v>268</v>
      </c>
      <c r="D8283" t="s">
        <v>269</v>
      </c>
      <c r="E8283" t="s">
        <v>16</v>
      </c>
      <c r="F8283" t="s">
        <v>17</v>
      </c>
      <c r="G8283" t="s">
        <v>18</v>
      </c>
      <c r="H8283" t="s">
        <v>19</v>
      </c>
      <c r="I8283" s="1">
        <v>42796</v>
      </c>
      <c r="J8283">
        <v>2017</v>
      </c>
      <c r="K8283" t="s">
        <v>77</v>
      </c>
      <c r="L8283" t="s">
        <v>78</v>
      </c>
      <c r="M8283" s="1">
        <v>42738</v>
      </c>
      <c r="N8283">
        <v>26</v>
      </c>
      <c r="O8283">
        <f>STANDARDIZE(N8283,$N$8,$N$9)</f>
        <v>-0.16997817480701016</v>
      </c>
      <c r="P8283">
        <f>ABS($J$3-O8283)</f>
        <v>0.35738804896988019</v>
      </c>
      <c r="Q8283">
        <f>ABS($J$4-O8283)</f>
        <v>2.3587611232012091</v>
      </c>
      <c r="R8283">
        <f>ABS($J$5-O8283)</f>
        <v>1.7869402448493998E-2</v>
      </c>
      <c r="S8283">
        <f>ABS($J$6-O8283)</f>
        <v>0.60755968324879628</v>
      </c>
      <c r="T8283">
        <f>MIN(P8283:S8283)</f>
        <v>1.7869402448493998E-2</v>
      </c>
      <c r="U8283">
        <f>MATCH(T8283,P8283:S8283, 0)</f>
        <v>3</v>
      </c>
    </row>
    <row r="8284" spans="1:21" x14ac:dyDescent="0.35">
      <c r="A8284">
        <v>3</v>
      </c>
      <c r="B8284">
        <v>8273</v>
      </c>
      <c r="C8284" t="s">
        <v>67</v>
      </c>
      <c r="D8284" t="s">
        <v>68</v>
      </c>
      <c r="E8284" t="s">
        <v>79</v>
      </c>
      <c r="F8284" t="s">
        <v>35</v>
      </c>
      <c r="G8284" t="s">
        <v>80</v>
      </c>
      <c r="H8284" t="s">
        <v>81</v>
      </c>
      <c r="I8284" s="1">
        <v>42796</v>
      </c>
      <c r="J8284">
        <v>2017</v>
      </c>
      <c r="K8284" t="s">
        <v>77</v>
      </c>
      <c r="L8284" t="s">
        <v>78</v>
      </c>
      <c r="M8284" s="1">
        <v>42738</v>
      </c>
      <c r="N8284">
        <v>26</v>
      </c>
      <c r="O8284">
        <f>STANDARDIZE(N8284,$N$8,$N$9)</f>
        <v>-0.16997817480701016</v>
      </c>
      <c r="P8284">
        <f>ABS($J$3-O8284)</f>
        <v>0.35738804896988019</v>
      </c>
      <c r="Q8284">
        <f>ABS($J$4-O8284)</f>
        <v>2.3587611232012091</v>
      </c>
      <c r="R8284">
        <f>ABS($J$5-O8284)</f>
        <v>1.7869402448493998E-2</v>
      </c>
      <c r="S8284">
        <f>ABS($J$6-O8284)</f>
        <v>0.60755968324879628</v>
      </c>
      <c r="T8284">
        <f>MIN(P8284:S8284)</f>
        <v>1.7869402448493998E-2</v>
      </c>
      <c r="U8284">
        <f>MATCH(T8284,P8284:S8284, 0)</f>
        <v>3</v>
      </c>
    </row>
    <row r="8285" spans="1:21" x14ac:dyDescent="0.35">
      <c r="A8285">
        <v>3</v>
      </c>
      <c r="B8285">
        <v>8274</v>
      </c>
      <c r="C8285" t="s">
        <v>375</v>
      </c>
      <c r="D8285" t="s">
        <v>376</v>
      </c>
      <c r="E8285" t="s">
        <v>196</v>
      </c>
      <c r="F8285" t="s">
        <v>197</v>
      </c>
      <c r="G8285" t="s">
        <v>198</v>
      </c>
      <c r="H8285" t="s">
        <v>199</v>
      </c>
      <c r="I8285" s="1">
        <v>42796</v>
      </c>
      <c r="J8285">
        <v>2017</v>
      </c>
      <c r="K8285" t="s">
        <v>77</v>
      </c>
      <c r="L8285" t="s">
        <v>78</v>
      </c>
      <c r="M8285" s="1">
        <v>42797</v>
      </c>
      <c r="N8285">
        <v>28</v>
      </c>
      <c r="O8285">
        <f>STANDARDIZE(N8285,$N$8,$N$9)</f>
        <v>-0.13423936991002217</v>
      </c>
      <c r="P8285">
        <f>ABS($J$3-O8285)</f>
        <v>0.39312685386686819</v>
      </c>
      <c r="Q8285">
        <f>ABS($J$4-O8285)</f>
        <v>2.3230223183042211</v>
      </c>
      <c r="R8285">
        <f>ABS($J$5-O8285)</f>
        <v>1.7869402448493998E-2</v>
      </c>
      <c r="S8285">
        <f>ABS($J$6-O8285)</f>
        <v>0.57182087835180828</v>
      </c>
      <c r="T8285">
        <f>MIN(P8285:S8285)</f>
        <v>1.7869402448493998E-2</v>
      </c>
      <c r="U8285">
        <f>MATCH(T8285,P8285:S8285, 0)</f>
        <v>3</v>
      </c>
    </row>
    <row r="8286" spans="1:21" x14ac:dyDescent="0.35">
      <c r="A8286">
        <v>1</v>
      </c>
      <c r="B8286">
        <v>8275</v>
      </c>
      <c r="C8286" t="s">
        <v>229</v>
      </c>
      <c r="D8286" t="s">
        <v>230</v>
      </c>
      <c r="E8286" t="s">
        <v>243</v>
      </c>
      <c r="F8286" t="s">
        <v>208</v>
      </c>
      <c r="G8286" t="s">
        <v>244</v>
      </c>
      <c r="H8286" t="s">
        <v>245</v>
      </c>
      <c r="I8286" s="1">
        <v>42797</v>
      </c>
      <c r="J8286">
        <v>2017</v>
      </c>
      <c r="K8286" t="s">
        <v>77</v>
      </c>
      <c r="L8286" t="s">
        <v>78</v>
      </c>
      <c r="O8286">
        <f>STANDARDIZE(N8286,$N$8,$N$9)</f>
        <v>-0.63458263846785445</v>
      </c>
      <c r="P8286">
        <f>ABS($J$3-O8286)</f>
        <v>0.1072164146909641</v>
      </c>
      <c r="Q8286">
        <f>ABS($J$4-O8286)</f>
        <v>2.8233655868620535</v>
      </c>
      <c r="R8286">
        <f>ABS($J$5-O8286)</f>
        <v>0.48247386610933829</v>
      </c>
      <c r="S8286">
        <f>ABS($J$6-O8286)</f>
        <v>1.0721641469096406</v>
      </c>
      <c r="T8286">
        <f>MIN(P8286:S8286)</f>
        <v>0.1072164146909641</v>
      </c>
      <c r="U8286">
        <f>MATCH(T8286,P8286:S8286, 0)</f>
        <v>1</v>
      </c>
    </row>
    <row r="8287" spans="1:21" x14ac:dyDescent="0.35">
      <c r="A8287">
        <v>1</v>
      </c>
      <c r="B8287">
        <v>8276</v>
      </c>
      <c r="C8287" t="s">
        <v>325</v>
      </c>
      <c r="D8287" t="s">
        <v>326</v>
      </c>
      <c r="E8287" t="s">
        <v>168</v>
      </c>
      <c r="F8287" t="s">
        <v>169</v>
      </c>
      <c r="G8287" t="s">
        <v>231</v>
      </c>
      <c r="H8287" t="s">
        <v>232</v>
      </c>
      <c r="I8287" s="1">
        <v>42797</v>
      </c>
      <c r="J8287">
        <v>2017</v>
      </c>
      <c r="K8287" t="s">
        <v>77</v>
      </c>
      <c r="L8287" t="s">
        <v>78</v>
      </c>
      <c r="O8287">
        <f>STANDARDIZE(N8287,$N$8,$N$9)</f>
        <v>-0.63458263846785445</v>
      </c>
      <c r="P8287">
        <f>ABS($J$3-O8287)</f>
        <v>0.1072164146909641</v>
      </c>
      <c r="Q8287">
        <f>ABS($J$4-O8287)</f>
        <v>2.8233655868620535</v>
      </c>
      <c r="R8287">
        <f>ABS($J$5-O8287)</f>
        <v>0.48247386610933829</v>
      </c>
      <c r="S8287">
        <f>ABS($J$6-O8287)</f>
        <v>1.0721641469096406</v>
      </c>
      <c r="T8287">
        <f>MIN(P8287:S8287)</f>
        <v>0.1072164146909641</v>
      </c>
      <c r="U8287">
        <f>MATCH(T8287,P8287:S8287, 0)</f>
        <v>1</v>
      </c>
    </row>
    <row r="8288" spans="1:21" x14ac:dyDescent="0.35">
      <c r="A8288">
        <v>1</v>
      </c>
      <c r="B8288">
        <v>8277</v>
      </c>
      <c r="C8288" t="s">
        <v>325</v>
      </c>
      <c r="D8288" t="s">
        <v>326</v>
      </c>
      <c r="E8288" t="s">
        <v>168</v>
      </c>
      <c r="F8288" t="s">
        <v>169</v>
      </c>
      <c r="G8288" t="s">
        <v>231</v>
      </c>
      <c r="H8288" t="s">
        <v>232</v>
      </c>
      <c r="I8288" s="1">
        <v>42797</v>
      </c>
      <c r="J8288">
        <v>2017</v>
      </c>
      <c r="K8288" t="s">
        <v>77</v>
      </c>
      <c r="L8288" t="s">
        <v>78</v>
      </c>
      <c r="O8288">
        <f>STANDARDIZE(N8288,$N$8,$N$9)</f>
        <v>-0.63458263846785445</v>
      </c>
      <c r="P8288">
        <f>ABS($J$3-O8288)</f>
        <v>0.1072164146909641</v>
      </c>
      <c r="Q8288">
        <f>ABS($J$4-O8288)</f>
        <v>2.8233655868620535</v>
      </c>
      <c r="R8288">
        <f>ABS($J$5-O8288)</f>
        <v>0.48247386610933829</v>
      </c>
      <c r="S8288">
        <f>ABS($J$6-O8288)</f>
        <v>1.0721641469096406</v>
      </c>
      <c r="T8288">
        <f>MIN(P8288:S8288)</f>
        <v>0.1072164146909641</v>
      </c>
      <c r="U8288">
        <f>MATCH(T8288,P8288:S8288, 0)</f>
        <v>1</v>
      </c>
    </row>
    <row r="8289" spans="1:21" x14ac:dyDescent="0.35">
      <c r="A8289">
        <v>1</v>
      </c>
      <c r="B8289">
        <v>8278</v>
      </c>
      <c r="C8289" t="s">
        <v>14</v>
      </c>
      <c r="D8289" t="s">
        <v>15</v>
      </c>
      <c r="E8289" t="s">
        <v>131</v>
      </c>
      <c r="F8289" t="s">
        <v>132</v>
      </c>
      <c r="G8289" t="s">
        <v>133</v>
      </c>
      <c r="H8289" t="s">
        <v>134</v>
      </c>
      <c r="I8289" s="1">
        <v>42797</v>
      </c>
      <c r="J8289">
        <v>2017</v>
      </c>
      <c r="K8289" t="s">
        <v>77</v>
      </c>
      <c r="L8289" t="s">
        <v>78</v>
      </c>
      <c r="O8289">
        <f>STANDARDIZE(N8289,$N$8,$N$9)</f>
        <v>-0.63458263846785445</v>
      </c>
      <c r="P8289">
        <f>ABS($J$3-O8289)</f>
        <v>0.1072164146909641</v>
      </c>
      <c r="Q8289">
        <f>ABS($J$4-O8289)</f>
        <v>2.8233655868620535</v>
      </c>
      <c r="R8289">
        <f>ABS($J$5-O8289)</f>
        <v>0.48247386610933829</v>
      </c>
      <c r="S8289">
        <f>ABS($J$6-O8289)</f>
        <v>1.0721641469096406</v>
      </c>
      <c r="T8289">
        <f>MIN(P8289:S8289)</f>
        <v>0.1072164146909641</v>
      </c>
      <c r="U8289">
        <f>MATCH(T8289,P8289:S8289, 0)</f>
        <v>1</v>
      </c>
    </row>
    <row r="8290" spans="1:21" x14ac:dyDescent="0.35">
      <c r="A8290">
        <v>1</v>
      </c>
      <c r="B8290">
        <v>8279</v>
      </c>
      <c r="C8290" t="s">
        <v>292</v>
      </c>
      <c r="D8290" t="s">
        <v>293</v>
      </c>
      <c r="E8290" t="s">
        <v>79</v>
      </c>
      <c r="F8290" t="s">
        <v>35</v>
      </c>
      <c r="G8290" t="s">
        <v>80</v>
      </c>
      <c r="H8290" t="s">
        <v>81</v>
      </c>
      <c r="I8290" s="1">
        <v>42797</v>
      </c>
      <c r="J8290">
        <v>2017</v>
      </c>
      <c r="K8290" t="s">
        <v>41</v>
      </c>
      <c r="L8290" t="s">
        <v>42</v>
      </c>
      <c r="M8290" s="1">
        <v>42858</v>
      </c>
      <c r="N8290">
        <v>2</v>
      </c>
      <c r="O8290">
        <f>STANDARDIZE(N8290,$N$8,$N$9)</f>
        <v>-0.59884383357086635</v>
      </c>
      <c r="P8290">
        <f>ABS($J$3-O8290)</f>
        <v>7.1477609793975994E-2</v>
      </c>
      <c r="Q8290">
        <f>ABS($J$4-O8290)</f>
        <v>2.7876267819650655</v>
      </c>
      <c r="R8290">
        <f>ABS($J$5-O8290)</f>
        <v>0.44673506121235018</v>
      </c>
      <c r="S8290">
        <f>ABS($J$6-O8290)</f>
        <v>1.0364253420126524</v>
      </c>
      <c r="T8290">
        <f>MIN(P8290:S8290)</f>
        <v>7.1477609793975994E-2</v>
      </c>
      <c r="U8290">
        <f>MATCH(T8290,P8290:S8290, 0)</f>
        <v>1</v>
      </c>
    </row>
    <row r="8291" spans="1:21" x14ac:dyDescent="0.35">
      <c r="A8291">
        <v>1</v>
      </c>
      <c r="B8291">
        <v>8280</v>
      </c>
      <c r="C8291" t="s">
        <v>14</v>
      </c>
      <c r="D8291" t="s">
        <v>15</v>
      </c>
      <c r="E8291" t="s">
        <v>16</v>
      </c>
      <c r="F8291" t="s">
        <v>17</v>
      </c>
      <c r="G8291" t="s">
        <v>137</v>
      </c>
      <c r="H8291" t="s">
        <v>138</v>
      </c>
      <c r="I8291" s="1">
        <v>42797</v>
      </c>
      <c r="J8291">
        <v>2017</v>
      </c>
      <c r="K8291" t="s">
        <v>125</v>
      </c>
      <c r="L8291" t="s">
        <v>126</v>
      </c>
      <c r="M8291" s="1">
        <v>42919</v>
      </c>
      <c r="N8291">
        <v>4</v>
      </c>
      <c r="O8291">
        <f>STANDARDIZE(N8291,$N$8,$N$9)</f>
        <v>-0.56310502867387835</v>
      </c>
      <c r="P8291">
        <f>ABS($J$3-O8291)</f>
        <v>3.5738804896987997E-2</v>
      </c>
      <c r="Q8291">
        <f>ABS($J$4-O8291)</f>
        <v>2.7518879770680771</v>
      </c>
      <c r="R8291">
        <f>ABS($J$5-O8291)</f>
        <v>0.41099625631536219</v>
      </c>
      <c r="S8291">
        <f>ABS($J$6-O8291)</f>
        <v>1.0006865371156644</v>
      </c>
      <c r="T8291">
        <f>MIN(P8291:S8291)</f>
        <v>3.5738804896987997E-2</v>
      </c>
      <c r="U8291">
        <f>MATCH(T8291,P8291:S8291, 0)</f>
        <v>1</v>
      </c>
    </row>
    <row r="8292" spans="1:21" x14ac:dyDescent="0.35">
      <c r="A8292">
        <v>1</v>
      </c>
      <c r="B8292">
        <v>8281</v>
      </c>
      <c r="C8292" t="s">
        <v>67</v>
      </c>
      <c r="D8292" t="s">
        <v>68</v>
      </c>
      <c r="E8292" t="s">
        <v>16</v>
      </c>
      <c r="F8292" t="s">
        <v>17</v>
      </c>
      <c r="G8292" t="s">
        <v>137</v>
      </c>
      <c r="H8292" t="s">
        <v>138</v>
      </c>
      <c r="I8292" s="1">
        <v>42797</v>
      </c>
      <c r="J8292">
        <v>2017</v>
      </c>
      <c r="K8292" t="s">
        <v>125</v>
      </c>
      <c r="L8292" t="s">
        <v>126</v>
      </c>
      <c r="M8292" s="1">
        <v>42919</v>
      </c>
      <c r="N8292">
        <v>4</v>
      </c>
      <c r="O8292">
        <f>STANDARDIZE(N8292,$N$8,$N$9)</f>
        <v>-0.56310502867387835</v>
      </c>
      <c r="P8292">
        <f>ABS($J$3-O8292)</f>
        <v>3.5738804896987997E-2</v>
      </c>
      <c r="Q8292">
        <f>ABS($J$4-O8292)</f>
        <v>2.7518879770680771</v>
      </c>
      <c r="R8292">
        <f>ABS($J$5-O8292)</f>
        <v>0.41099625631536219</v>
      </c>
      <c r="S8292">
        <f>ABS($J$6-O8292)</f>
        <v>1.0006865371156644</v>
      </c>
      <c r="T8292">
        <f>MIN(P8292:S8292)</f>
        <v>3.5738804896987997E-2</v>
      </c>
      <c r="U8292">
        <f>MATCH(T8292,P8292:S8292, 0)</f>
        <v>1</v>
      </c>
    </row>
    <row r="8293" spans="1:21" x14ac:dyDescent="0.35">
      <c r="A8293">
        <v>1</v>
      </c>
      <c r="B8293">
        <v>8282</v>
      </c>
      <c r="C8293" t="s">
        <v>32</v>
      </c>
      <c r="D8293" t="s">
        <v>33</v>
      </c>
      <c r="E8293" t="s">
        <v>90</v>
      </c>
      <c r="F8293" t="s">
        <v>91</v>
      </c>
      <c r="G8293" t="s">
        <v>92</v>
      </c>
      <c r="H8293" t="s">
        <v>93</v>
      </c>
      <c r="I8293" s="1">
        <v>42797</v>
      </c>
      <c r="J8293">
        <v>2017</v>
      </c>
      <c r="K8293" t="s">
        <v>331</v>
      </c>
      <c r="L8293" t="s">
        <v>332</v>
      </c>
      <c r="M8293" s="1">
        <v>43042</v>
      </c>
      <c r="N8293">
        <v>8</v>
      </c>
      <c r="O8293">
        <f>STANDARDIZE(N8293,$N$8,$N$9)</f>
        <v>-0.49162741887990236</v>
      </c>
      <c r="P8293">
        <f>ABS($J$3-O8293)</f>
        <v>3.5738804896987997E-2</v>
      </c>
      <c r="Q8293">
        <f>ABS($J$4-O8293)</f>
        <v>2.6804103672741011</v>
      </c>
      <c r="R8293">
        <f>ABS($J$5-O8293)</f>
        <v>0.33951864652138619</v>
      </c>
      <c r="S8293">
        <f>ABS($J$6-O8293)</f>
        <v>0.92920892732168847</v>
      </c>
      <c r="T8293">
        <f>MIN(P8293:S8293)</f>
        <v>3.5738804896987997E-2</v>
      </c>
      <c r="U8293">
        <f>MATCH(T8293,P8293:S8293, 0)</f>
        <v>1</v>
      </c>
    </row>
    <row r="8294" spans="1:21" x14ac:dyDescent="0.35">
      <c r="A8294">
        <v>1</v>
      </c>
      <c r="B8294">
        <v>8283</v>
      </c>
      <c r="C8294" t="s">
        <v>329</v>
      </c>
      <c r="D8294" t="s">
        <v>330</v>
      </c>
      <c r="E8294" t="s">
        <v>79</v>
      </c>
      <c r="F8294" t="s">
        <v>35</v>
      </c>
      <c r="G8294" t="s">
        <v>306</v>
      </c>
      <c r="H8294" t="s">
        <v>307</v>
      </c>
      <c r="I8294" s="1">
        <v>42797</v>
      </c>
      <c r="J8294">
        <v>2017</v>
      </c>
      <c r="K8294" t="s">
        <v>77</v>
      </c>
      <c r="L8294" t="s">
        <v>78</v>
      </c>
      <c r="M8294" s="1">
        <v>42811</v>
      </c>
      <c r="N8294">
        <v>14</v>
      </c>
      <c r="O8294">
        <f>STANDARDIZE(N8294,$N$8,$N$9)</f>
        <v>-0.38441100418893831</v>
      </c>
      <c r="P8294">
        <f>ABS($J$3-O8294)</f>
        <v>0.14295521958795204</v>
      </c>
      <c r="Q8294">
        <f>ABS($J$4-O8294)</f>
        <v>2.5731939525831371</v>
      </c>
      <c r="R8294">
        <f>ABS($J$5-O8294)</f>
        <v>0.23230223183042215</v>
      </c>
      <c r="S8294">
        <f>ABS($J$6-O8294)</f>
        <v>0.82199251263072437</v>
      </c>
      <c r="T8294">
        <f>MIN(P8294:S8294)</f>
        <v>0.14295521958795204</v>
      </c>
      <c r="U8294">
        <f>MATCH(T8294,P8294:S8294, 0)</f>
        <v>1</v>
      </c>
    </row>
    <row r="8295" spans="1:21" x14ac:dyDescent="0.35">
      <c r="A8295">
        <v>1</v>
      </c>
      <c r="B8295">
        <v>8284</v>
      </c>
      <c r="C8295" t="s">
        <v>14</v>
      </c>
      <c r="D8295" t="s">
        <v>15</v>
      </c>
      <c r="E8295" t="s">
        <v>16</v>
      </c>
      <c r="F8295" t="s">
        <v>17</v>
      </c>
      <c r="G8295" t="s">
        <v>344</v>
      </c>
      <c r="H8295" t="s">
        <v>345</v>
      </c>
      <c r="I8295" s="1">
        <v>42807</v>
      </c>
      <c r="J8295">
        <v>2017</v>
      </c>
      <c r="K8295" t="s">
        <v>77</v>
      </c>
      <c r="L8295" t="s">
        <v>78</v>
      </c>
      <c r="O8295">
        <f>STANDARDIZE(N8295,$N$8,$N$9)</f>
        <v>-0.63458263846785445</v>
      </c>
      <c r="P8295">
        <f>ABS($J$3-O8295)</f>
        <v>0.1072164146909641</v>
      </c>
      <c r="Q8295">
        <f>ABS($J$4-O8295)</f>
        <v>2.8233655868620535</v>
      </c>
      <c r="R8295">
        <f>ABS($J$5-O8295)</f>
        <v>0.48247386610933829</v>
      </c>
      <c r="S8295">
        <f>ABS($J$6-O8295)</f>
        <v>1.0721641469096406</v>
      </c>
      <c r="T8295">
        <f>MIN(P8295:S8295)</f>
        <v>0.1072164146909641</v>
      </c>
      <c r="U8295">
        <f>MATCH(T8295,P8295:S8295, 0)</f>
        <v>1</v>
      </c>
    </row>
    <row r="8296" spans="1:21" x14ac:dyDescent="0.35">
      <c r="A8296">
        <v>1</v>
      </c>
      <c r="B8296">
        <v>8285</v>
      </c>
      <c r="C8296" t="s">
        <v>46</v>
      </c>
      <c r="D8296" t="s">
        <v>47</v>
      </c>
      <c r="E8296" t="s">
        <v>243</v>
      </c>
      <c r="F8296" t="s">
        <v>208</v>
      </c>
      <c r="G8296" t="s">
        <v>304</v>
      </c>
      <c r="H8296" t="s">
        <v>305</v>
      </c>
      <c r="I8296" s="1">
        <v>42807</v>
      </c>
      <c r="J8296">
        <v>2017</v>
      </c>
      <c r="K8296" t="s">
        <v>77</v>
      </c>
      <c r="L8296" t="s">
        <v>78</v>
      </c>
      <c r="O8296">
        <f>STANDARDIZE(N8296,$N$8,$N$9)</f>
        <v>-0.63458263846785445</v>
      </c>
      <c r="P8296">
        <f>ABS($J$3-O8296)</f>
        <v>0.1072164146909641</v>
      </c>
      <c r="Q8296">
        <f>ABS($J$4-O8296)</f>
        <v>2.8233655868620535</v>
      </c>
      <c r="R8296">
        <f>ABS($J$5-O8296)</f>
        <v>0.48247386610933829</v>
      </c>
      <c r="S8296">
        <f>ABS($J$6-O8296)</f>
        <v>1.0721641469096406</v>
      </c>
      <c r="T8296">
        <f>MIN(P8296:S8296)</f>
        <v>0.1072164146909641</v>
      </c>
      <c r="U8296">
        <f>MATCH(T8296,P8296:S8296, 0)</f>
        <v>1</v>
      </c>
    </row>
    <row r="8297" spans="1:21" x14ac:dyDescent="0.35">
      <c r="A8297">
        <v>1</v>
      </c>
      <c r="B8297">
        <v>8286</v>
      </c>
      <c r="C8297" t="s">
        <v>82</v>
      </c>
      <c r="D8297" t="s">
        <v>83</v>
      </c>
      <c r="E8297" t="s">
        <v>84</v>
      </c>
      <c r="F8297" t="s">
        <v>85</v>
      </c>
      <c r="G8297" t="s">
        <v>153</v>
      </c>
      <c r="H8297" t="s">
        <v>154</v>
      </c>
      <c r="I8297" s="1">
        <v>42807</v>
      </c>
      <c r="J8297">
        <v>2017</v>
      </c>
      <c r="K8297" t="s">
        <v>77</v>
      </c>
      <c r="L8297" t="s">
        <v>78</v>
      </c>
      <c r="M8297" s="1">
        <v>42809</v>
      </c>
      <c r="N8297">
        <v>2</v>
      </c>
      <c r="O8297">
        <f>STANDARDIZE(N8297,$N$8,$N$9)</f>
        <v>-0.59884383357086635</v>
      </c>
      <c r="P8297">
        <f>ABS($J$3-O8297)</f>
        <v>7.1477609793975994E-2</v>
      </c>
      <c r="Q8297">
        <f>ABS($J$4-O8297)</f>
        <v>2.7876267819650655</v>
      </c>
      <c r="R8297">
        <f>ABS($J$5-O8297)</f>
        <v>0.44673506121235018</v>
      </c>
      <c r="S8297">
        <f>ABS($J$6-O8297)</f>
        <v>1.0364253420126524</v>
      </c>
      <c r="T8297">
        <f>MIN(P8297:S8297)</f>
        <v>7.1477609793975994E-2</v>
      </c>
      <c r="U8297">
        <f>MATCH(T8297,P8297:S8297, 0)</f>
        <v>1</v>
      </c>
    </row>
    <row r="8298" spans="1:21" x14ac:dyDescent="0.35">
      <c r="A8298">
        <v>1</v>
      </c>
      <c r="B8298">
        <v>8287</v>
      </c>
      <c r="C8298" t="s">
        <v>14</v>
      </c>
      <c r="D8298" t="s">
        <v>15</v>
      </c>
      <c r="E8298" t="s">
        <v>196</v>
      </c>
      <c r="F8298" t="s">
        <v>197</v>
      </c>
      <c r="G8298" t="s">
        <v>198</v>
      </c>
      <c r="H8298" t="s">
        <v>199</v>
      </c>
      <c r="I8298" s="1">
        <v>42808</v>
      </c>
      <c r="J8298">
        <v>2017</v>
      </c>
      <c r="K8298" t="s">
        <v>227</v>
      </c>
      <c r="L8298" t="s">
        <v>228</v>
      </c>
      <c r="O8298">
        <f>STANDARDIZE(N8298,$N$8,$N$9)</f>
        <v>-0.63458263846785445</v>
      </c>
      <c r="P8298">
        <f>ABS($J$3-O8298)</f>
        <v>0.1072164146909641</v>
      </c>
      <c r="Q8298">
        <f>ABS($J$4-O8298)</f>
        <v>2.8233655868620535</v>
      </c>
      <c r="R8298">
        <f>ABS($J$5-O8298)</f>
        <v>0.48247386610933829</v>
      </c>
      <c r="S8298">
        <f>ABS($J$6-O8298)</f>
        <v>1.0721641469096406</v>
      </c>
      <c r="T8298">
        <f>MIN(P8298:S8298)</f>
        <v>0.1072164146909641</v>
      </c>
      <c r="U8298">
        <f>MATCH(T8298,P8298:S8298, 0)</f>
        <v>1</v>
      </c>
    </row>
    <row r="8299" spans="1:21" x14ac:dyDescent="0.35">
      <c r="A8299">
        <v>1</v>
      </c>
      <c r="B8299">
        <v>8288</v>
      </c>
      <c r="C8299" t="s">
        <v>239</v>
      </c>
      <c r="D8299" t="s">
        <v>240</v>
      </c>
      <c r="E8299" t="s">
        <v>243</v>
      </c>
      <c r="F8299" t="s">
        <v>208</v>
      </c>
      <c r="G8299" t="s">
        <v>244</v>
      </c>
      <c r="H8299" t="s">
        <v>245</v>
      </c>
      <c r="I8299" s="1">
        <v>42809</v>
      </c>
      <c r="J8299">
        <v>2017</v>
      </c>
      <c r="K8299" t="s">
        <v>77</v>
      </c>
      <c r="L8299" t="s">
        <v>78</v>
      </c>
      <c r="O8299">
        <f>STANDARDIZE(N8299,$N$8,$N$9)</f>
        <v>-0.63458263846785445</v>
      </c>
      <c r="P8299">
        <f>ABS($J$3-O8299)</f>
        <v>0.1072164146909641</v>
      </c>
      <c r="Q8299">
        <f>ABS($J$4-O8299)</f>
        <v>2.8233655868620535</v>
      </c>
      <c r="R8299">
        <f>ABS($J$5-O8299)</f>
        <v>0.48247386610933829</v>
      </c>
      <c r="S8299">
        <f>ABS($J$6-O8299)</f>
        <v>1.0721641469096406</v>
      </c>
      <c r="T8299">
        <f>MIN(P8299:S8299)</f>
        <v>0.1072164146909641</v>
      </c>
      <c r="U8299">
        <f>MATCH(T8299,P8299:S8299, 0)</f>
        <v>1</v>
      </c>
    </row>
    <row r="8300" spans="1:21" x14ac:dyDescent="0.35">
      <c r="A8300">
        <v>1</v>
      </c>
      <c r="B8300">
        <v>8289</v>
      </c>
      <c r="C8300" t="s">
        <v>157</v>
      </c>
      <c r="D8300" t="s">
        <v>158</v>
      </c>
      <c r="E8300" t="s">
        <v>131</v>
      </c>
      <c r="F8300" t="s">
        <v>132</v>
      </c>
      <c r="G8300" t="s">
        <v>133</v>
      </c>
      <c r="H8300" t="s">
        <v>134</v>
      </c>
      <c r="I8300" s="1">
        <v>42809</v>
      </c>
      <c r="J8300">
        <v>2017</v>
      </c>
      <c r="K8300" t="s">
        <v>331</v>
      </c>
      <c r="L8300" t="s">
        <v>332</v>
      </c>
      <c r="M8300" s="1">
        <v>42812</v>
      </c>
      <c r="N8300">
        <v>3</v>
      </c>
      <c r="O8300">
        <f>STANDARDIZE(N8300,$N$8,$N$9)</f>
        <v>-0.58097443112237235</v>
      </c>
      <c r="P8300">
        <f>ABS($J$3-O8300)</f>
        <v>5.3608207345481995E-2</v>
      </c>
      <c r="Q8300">
        <f>ABS($J$4-O8300)</f>
        <v>2.7697573795165713</v>
      </c>
      <c r="R8300">
        <f>ABS($J$5-O8300)</f>
        <v>0.42886565876385618</v>
      </c>
      <c r="S8300">
        <f>ABS($J$6-O8300)</f>
        <v>1.0185559395641586</v>
      </c>
      <c r="T8300">
        <f>MIN(P8300:S8300)</f>
        <v>5.3608207345481995E-2</v>
      </c>
      <c r="U8300">
        <f>MATCH(T8300,P8300:S8300, 0)</f>
        <v>1</v>
      </c>
    </row>
    <row r="8301" spans="1:21" x14ac:dyDescent="0.35">
      <c r="A8301">
        <v>1</v>
      </c>
      <c r="B8301">
        <v>8290</v>
      </c>
      <c r="C8301" t="s">
        <v>14</v>
      </c>
      <c r="D8301" t="s">
        <v>15</v>
      </c>
      <c r="E8301" t="s">
        <v>79</v>
      </c>
      <c r="F8301" t="s">
        <v>35</v>
      </c>
      <c r="G8301" t="s">
        <v>80</v>
      </c>
      <c r="H8301" t="s">
        <v>81</v>
      </c>
      <c r="I8301" s="1">
        <v>42809</v>
      </c>
      <c r="J8301">
        <v>2017</v>
      </c>
      <c r="K8301" t="s">
        <v>77</v>
      </c>
      <c r="L8301" t="s">
        <v>78</v>
      </c>
      <c r="M8301" s="1">
        <v>42815</v>
      </c>
      <c r="N8301">
        <v>6</v>
      </c>
      <c r="O8301">
        <f>STANDARDIZE(N8301,$N$8,$N$9)</f>
        <v>-0.52736622377689035</v>
      </c>
      <c r="P8301">
        <f>ABS($J$3-O8301)</f>
        <v>0</v>
      </c>
      <c r="Q8301">
        <f>ABS($J$4-O8301)</f>
        <v>2.7161491721710895</v>
      </c>
      <c r="R8301">
        <f>ABS($J$5-O8301)</f>
        <v>0.37525745141837419</v>
      </c>
      <c r="S8301">
        <f>ABS($J$6-O8301)</f>
        <v>0.96494773221867647</v>
      </c>
      <c r="T8301">
        <f>MIN(P8301:S8301)</f>
        <v>0</v>
      </c>
      <c r="U8301">
        <f>MATCH(T8301,P8301:S8301, 0)</f>
        <v>1</v>
      </c>
    </row>
    <row r="8302" spans="1:21" x14ac:dyDescent="0.35">
      <c r="A8302">
        <v>1</v>
      </c>
      <c r="B8302">
        <v>8291</v>
      </c>
      <c r="C8302" t="s">
        <v>82</v>
      </c>
      <c r="D8302" t="s">
        <v>83</v>
      </c>
      <c r="E8302" t="s">
        <v>79</v>
      </c>
      <c r="F8302" t="s">
        <v>35</v>
      </c>
      <c r="G8302" t="s">
        <v>80</v>
      </c>
      <c r="H8302" t="s">
        <v>81</v>
      </c>
      <c r="I8302" s="1">
        <v>42810</v>
      </c>
      <c r="J8302">
        <v>2017</v>
      </c>
      <c r="K8302" t="s">
        <v>176</v>
      </c>
      <c r="L8302" t="s">
        <v>177</v>
      </c>
      <c r="O8302">
        <f>STANDARDIZE(N8302,$N$8,$N$9)</f>
        <v>-0.63458263846785445</v>
      </c>
      <c r="P8302">
        <f>ABS($J$3-O8302)</f>
        <v>0.1072164146909641</v>
      </c>
      <c r="Q8302">
        <f>ABS($J$4-O8302)</f>
        <v>2.8233655868620535</v>
      </c>
      <c r="R8302">
        <f>ABS($J$5-O8302)</f>
        <v>0.48247386610933829</v>
      </c>
      <c r="S8302">
        <f>ABS($J$6-O8302)</f>
        <v>1.0721641469096406</v>
      </c>
      <c r="T8302">
        <f>MIN(P8302:S8302)</f>
        <v>0.1072164146909641</v>
      </c>
      <c r="U8302">
        <f>MATCH(T8302,P8302:S8302, 0)</f>
        <v>1</v>
      </c>
    </row>
    <row r="8303" spans="1:21" x14ac:dyDescent="0.35">
      <c r="A8303">
        <v>1</v>
      </c>
      <c r="B8303">
        <v>8292</v>
      </c>
      <c r="C8303" t="s">
        <v>406</v>
      </c>
      <c r="D8303" t="s">
        <v>407</v>
      </c>
      <c r="E8303" t="s">
        <v>131</v>
      </c>
      <c r="F8303" t="s">
        <v>132</v>
      </c>
      <c r="G8303" t="s">
        <v>133</v>
      </c>
      <c r="H8303" t="s">
        <v>134</v>
      </c>
      <c r="I8303" s="1">
        <v>42810</v>
      </c>
      <c r="J8303">
        <v>2017</v>
      </c>
      <c r="K8303" t="s">
        <v>577</v>
      </c>
      <c r="L8303" t="s">
        <v>578</v>
      </c>
      <c r="O8303">
        <f>STANDARDIZE(N8303,$N$8,$N$9)</f>
        <v>-0.63458263846785445</v>
      </c>
      <c r="P8303">
        <f>ABS($J$3-O8303)</f>
        <v>0.1072164146909641</v>
      </c>
      <c r="Q8303">
        <f>ABS($J$4-O8303)</f>
        <v>2.8233655868620535</v>
      </c>
      <c r="R8303">
        <f>ABS($J$5-O8303)</f>
        <v>0.48247386610933829</v>
      </c>
      <c r="S8303">
        <f>ABS($J$6-O8303)</f>
        <v>1.0721641469096406</v>
      </c>
      <c r="T8303">
        <f>MIN(P8303:S8303)</f>
        <v>0.1072164146909641</v>
      </c>
      <c r="U8303">
        <f>MATCH(T8303,P8303:S8303, 0)</f>
        <v>1</v>
      </c>
    </row>
    <row r="8304" spans="1:21" x14ac:dyDescent="0.35">
      <c r="A8304">
        <v>1</v>
      </c>
      <c r="B8304">
        <v>8293</v>
      </c>
      <c r="C8304" t="s">
        <v>239</v>
      </c>
      <c r="D8304" t="s">
        <v>240</v>
      </c>
      <c r="E8304" t="s">
        <v>131</v>
      </c>
      <c r="F8304" t="s">
        <v>132</v>
      </c>
      <c r="G8304" t="s">
        <v>133</v>
      </c>
      <c r="H8304" t="s">
        <v>134</v>
      </c>
      <c r="I8304" s="1">
        <v>42810</v>
      </c>
      <c r="J8304">
        <v>2017</v>
      </c>
      <c r="K8304" t="s">
        <v>331</v>
      </c>
      <c r="L8304" t="s">
        <v>332</v>
      </c>
      <c r="M8304" s="1">
        <v>42811</v>
      </c>
      <c r="N8304">
        <v>1</v>
      </c>
      <c r="O8304">
        <f>STANDARDIZE(N8304,$N$8,$N$9)</f>
        <v>-0.61671323601936046</v>
      </c>
      <c r="P8304">
        <f>ABS($J$3-O8304)</f>
        <v>8.9347012242470103E-2</v>
      </c>
      <c r="Q8304">
        <f>ABS($J$4-O8304)</f>
        <v>2.8054961844135593</v>
      </c>
      <c r="R8304">
        <f>ABS($J$5-O8304)</f>
        <v>0.46460446366084429</v>
      </c>
      <c r="S8304">
        <f>ABS($J$6-O8304)</f>
        <v>1.0542947444611466</v>
      </c>
      <c r="T8304">
        <f>MIN(P8304:S8304)</f>
        <v>8.9347012242470103E-2</v>
      </c>
      <c r="U8304">
        <f>MATCH(T8304,P8304:S8304, 0)</f>
        <v>1</v>
      </c>
    </row>
    <row r="8305" spans="1:21" x14ac:dyDescent="0.35">
      <c r="A8305">
        <v>1</v>
      </c>
      <c r="B8305">
        <v>8294</v>
      </c>
      <c r="C8305" t="s">
        <v>14</v>
      </c>
      <c r="D8305" t="s">
        <v>15</v>
      </c>
      <c r="E8305" t="s">
        <v>79</v>
      </c>
      <c r="F8305" t="s">
        <v>35</v>
      </c>
      <c r="G8305" t="s">
        <v>80</v>
      </c>
      <c r="H8305" t="s">
        <v>81</v>
      </c>
      <c r="I8305" s="1">
        <v>42811</v>
      </c>
      <c r="J8305">
        <v>2017</v>
      </c>
      <c r="K8305" t="s">
        <v>41</v>
      </c>
      <c r="L8305" t="s">
        <v>42</v>
      </c>
      <c r="O8305">
        <f>STANDARDIZE(N8305,$N$8,$N$9)</f>
        <v>-0.63458263846785445</v>
      </c>
      <c r="P8305">
        <f>ABS($J$3-O8305)</f>
        <v>0.1072164146909641</v>
      </c>
      <c r="Q8305">
        <f>ABS($J$4-O8305)</f>
        <v>2.8233655868620535</v>
      </c>
      <c r="R8305">
        <f>ABS($J$5-O8305)</f>
        <v>0.48247386610933829</v>
      </c>
      <c r="S8305">
        <f>ABS($J$6-O8305)</f>
        <v>1.0721641469096406</v>
      </c>
      <c r="T8305">
        <f>MIN(P8305:S8305)</f>
        <v>0.1072164146909641</v>
      </c>
      <c r="U8305">
        <f>MATCH(T8305,P8305:S8305, 0)</f>
        <v>1</v>
      </c>
    </row>
    <row r="8306" spans="1:21" x14ac:dyDescent="0.35">
      <c r="A8306">
        <v>1</v>
      </c>
      <c r="B8306">
        <v>8295</v>
      </c>
      <c r="C8306" t="s">
        <v>394</v>
      </c>
      <c r="D8306" t="s">
        <v>395</v>
      </c>
      <c r="E8306" t="s">
        <v>73</v>
      </c>
      <c r="F8306" t="s">
        <v>74</v>
      </c>
      <c r="G8306" t="s">
        <v>75</v>
      </c>
      <c r="H8306" t="s">
        <v>76</v>
      </c>
      <c r="I8306" s="1">
        <v>42811</v>
      </c>
      <c r="J8306">
        <v>2017</v>
      </c>
      <c r="K8306" t="s">
        <v>663</v>
      </c>
      <c r="L8306" t="s">
        <v>664</v>
      </c>
      <c r="O8306">
        <f>STANDARDIZE(N8306,$N$8,$N$9)</f>
        <v>-0.63458263846785445</v>
      </c>
      <c r="P8306">
        <f>ABS($J$3-O8306)</f>
        <v>0.1072164146909641</v>
      </c>
      <c r="Q8306">
        <f>ABS($J$4-O8306)</f>
        <v>2.8233655868620535</v>
      </c>
      <c r="R8306">
        <f>ABS($J$5-O8306)</f>
        <v>0.48247386610933829</v>
      </c>
      <c r="S8306">
        <f>ABS($J$6-O8306)</f>
        <v>1.0721641469096406</v>
      </c>
      <c r="T8306">
        <f>MIN(P8306:S8306)</f>
        <v>0.1072164146909641</v>
      </c>
      <c r="U8306">
        <f>MATCH(T8306,P8306:S8306, 0)</f>
        <v>1</v>
      </c>
    </row>
    <row r="8307" spans="1:21" x14ac:dyDescent="0.35">
      <c r="A8307">
        <v>1</v>
      </c>
      <c r="B8307">
        <v>8296</v>
      </c>
      <c r="C8307" t="s">
        <v>300</v>
      </c>
      <c r="D8307" t="s">
        <v>301</v>
      </c>
      <c r="E8307" t="s">
        <v>79</v>
      </c>
      <c r="F8307" t="s">
        <v>35</v>
      </c>
      <c r="G8307" t="s">
        <v>80</v>
      </c>
      <c r="H8307" t="s">
        <v>81</v>
      </c>
      <c r="I8307" s="1">
        <v>42811</v>
      </c>
      <c r="J8307">
        <v>2017</v>
      </c>
      <c r="K8307" t="s">
        <v>41</v>
      </c>
      <c r="L8307" t="s">
        <v>42</v>
      </c>
      <c r="O8307">
        <f>STANDARDIZE(N8307,$N$8,$N$9)</f>
        <v>-0.63458263846785445</v>
      </c>
      <c r="P8307">
        <f>ABS($J$3-O8307)</f>
        <v>0.1072164146909641</v>
      </c>
      <c r="Q8307">
        <f>ABS($J$4-O8307)</f>
        <v>2.8233655868620535</v>
      </c>
      <c r="R8307">
        <f>ABS($J$5-O8307)</f>
        <v>0.48247386610933829</v>
      </c>
      <c r="S8307">
        <f>ABS($J$6-O8307)</f>
        <v>1.0721641469096406</v>
      </c>
      <c r="T8307">
        <f>MIN(P8307:S8307)</f>
        <v>0.1072164146909641</v>
      </c>
      <c r="U8307">
        <f>MATCH(T8307,P8307:S8307, 0)</f>
        <v>1</v>
      </c>
    </row>
    <row r="8308" spans="1:21" x14ac:dyDescent="0.35">
      <c r="A8308">
        <v>1</v>
      </c>
      <c r="B8308">
        <v>8297</v>
      </c>
      <c r="C8308" t="s">
        <v>14</v>
      </c>
      <c r="D8308" t="s">
        <v>15</v>
      </c>
      <c r="E8308" t="s">
        <v>131</v>
      </c>
      <c r="F8308" t="s">
        <v>132</v>
      </c>
      <c r="G8308" t="s">
        <v>133</v>
      </c>
      <c r="H8308" t="s">
        <v>134</v>
      </c>
      <c r="I8308" s="1">
        <v>42811</v>
      </c>
      <c r="J8308">
        <v>2017</v>
      </c>
      <c r="K8308" t="s">
        <v>663</v>
      </c>
      <c r="L8308" t="s">
        <v>664</v>
      </c>
      <c r="M8308" s="1">
        <v>42811</v>
      </c>
      <c r="N8308">
        <v>0</v>
      </c>
      <c r="O8308">
        <f>STANDARDIZE(N8308,$N$8,$N$9)</f>
        <v>-0.63458263846785445</v>
      </c>
      <c r="P8308">
        <f>ABS($J$3-O8308)</f>
        <v>0.1072164146909641</v>
      </c>
      <c r="Q8308">
        <f>ABS($J$4-O8308)</f>
        <v>2.8233655868620535</v>
      </c>
      <c r="R8308">
        <f>ABS($J$5-O8308)</f>
        <v>0.48247386610933829</v>
      </c>
      <c r="S8308">
        <f>ABS($J$6-O8308)</f>
        <v>1.0721641469096406</v>
      </c>
      <c r="T8308">
        <f>MIN(P8308:S8308)</f>
        <v>0.1072164146909641</v>
      </c>
      <c r="U8308">
        <f>MATCH(T8308,P8308:S8308, 0)</f>
        <v>1</v>
      </c>
    </row>
    <row r="8309" spans="1:21" x14ac:dyDescent="0.35">
      <c r="A8309">
        <v>1</v>
      </c>
      <c r="B8309">
        <v>8298</v>
      </c>
      <c r="C8309" t="s">
        <v>67</v>
      </c>
      <c r="D8309" t="s">
        <v>68</v>
      </c>
      <c r="E8309" t="s">
        <v>163</v>
      </c>
      <c r="F8309" t="s">
        <v>59</v>
      </c>
      <c r="G8309" t="s">
        <v>282</v>
      </c>
      <c r="H8309" t="s">
        <v>283</v>
      </c>
      <c r="I8309" s="1">
        <v>42811</v>
      </c>
      <c r="J8309">
        <v>2017</v>
      </c>
      <c r="K8309" t="s">
        <v>41</v>
      </c>
      <c r="L8309" t="s">
        <v>42</v>
      </c>
      <c r="M8309" s="1">
        <v>42813</v>
      </c>
      <c r="N8309">
        <v>2</v>
      </c>
      <c r="O8309">
        <f>STANDARDIZE(N8309,$N$8,$N$9)</f>
        <v>-0.59884383357086635</v>
      </c>
      <c r="P8309">
        <f>ABS($J$3-O8309)</f>
        <v>7.1477609793975994E-2</v>
      </c>
      <c r="Q8309">
        <f>ABS($J$4-O8309)</f>
        <v>2.7876267819650655</v>
      </c>
      <c r="R8309">
        <f>ABS($J$5-O8309)</f>
        <v>0.44673506121235018</v>
      </c>
      <c r="S8309">
        <f>ABS($J$6-O8309)</f>
        <v>1.0364253420126524</v>
      </c>
      <c r="T8309">
        <f>MIN(P8309:S8309)</f>
        <v>7.1477609793975994E-2</v>
      </c>
      <c r="U8309">
        <f>MATCH(T8309,P8309:S8309, 0)</f>
        <v>1</v>
      </c>
    </row>
    <row r="8310" spans="1:21" x14ac:dyDescent="0.35">
      <c r="A8310">
        <v>1</v>
      </c>
      <c r="B8310">
        <v>8299</v>
      </c>
      <c r="C8310" t="s">
        <v>14</v>
      </c>
      <c r="D8310" t="s">
        <v>15</v>
      </c>
      <c r="E8310" t="s">
        <v>79</v>
      </c>
      <c r="F8310" t="s">
        <v>35</v>
      </c>
      <c r="G8310" t="s">
        <v>80</v>
      </c>
      <c r="H8310" t="s">
        <v>81</v>
      </c>
      <c r="I8310" s="1">
        <v>42812</v>
      </c>
      <c r="J8310">
        <v>2017</v>
      </c>
      <c r="K8310" t="s">
        <v>41</v>
      </c>
      <c r="L8310" t="s">
        <v>42</v>
      </c>
      <c r="M8310" s="1">
        <v>42814</v>
      </c>
      <c r="N8310">
        <v>2</v>
      </c>
      <c r="O8310">
        <f>STANDARDIZE(N8310,$N$8,$N$9)</f>
        <v>-0.59884383357086635</v>
      </c>
      <c r="P8310">
        <f>ABS($J$3-O8310)</f>
        <v>7.1477609793975994E-2</v>
      </c>
      <c r="Q8310">
        <f>ABS($J$4-O8310)</f>
        <v>2.7876267819650655</v>
      </c>
      <c r="R8310">
        <f>ABS($J$5-O8310)</f>
        <v>0.44673506121235018</v>
      </c>
      <c r="S8310">
        <f>ABS($J$6-O8310)</f>
        <v>1.0364253420126524</v>
      </c>
      <c r="T8310">
        <f>MIN(P8310:S8310)</f>
        <v>7.1477609793975994E-2</v>
      </c>
      <c r="U8310">
        <f>MATCH(T8310,P8310:S8310, 0)</f>
        <v>1</v>
      </c>
    </row>
    <row r="8311" spans="1:21" x14ac:dyDescent="0.35">
      <c r="A8311">
        <v>1</v>
      </c>
      <c r="B8311">
        <v>8300</v>
      </c>
      <c r="C8311" t="s">
        <v>110</v>
      </c>
      <c r="D8311" t="s">
        <v>111</v>
      </c>
      <c r="E8311" t="s">
        <v>79</v>
      </c>
      <c r="F8311" t="s">
        <v>35</v>
      </c>
      <c r="G8311" t="s">
        <v>80</v>
      </c>
      <c r="H8311" t="s">
        <v>81</v>
      </c>
      <c r="I8311" s="1">
        <v>42813</v>
      </c>
      <c r="J8311">
        <v>2017</v>
      </c>
      <c r="K8311" t="s">
        <v>155</v>
      </c>
      <c r="L8311" t="s">
        <v>156</v>
      </c>
      <c r="M8311" s="1">
        <v>42813</v>
      </c>
      <c r="N8311">
        <v>0</v>
      </c>
      <c r="O8311">
        <f>STANDARDIZE(N8311,$N$8,$N$9)</f>
        <v>-0.63458263846785445</v>
      </c>
      <c r="P8311">
        <f>ABS($J$3-O8311)</f>
        <v>0.1072164146909641</v>
      </c>
      <c r="Q8311">
        <f>ABS($J$4-O8311)</f>
        <v>2.8233655868620535</v>
      </c>
      <c r="R8311">
        <f>ABS($J$5-O8311)</f>
        <v>0.48247386610933829</v>
      </c>
      <c r="S8311">
        <f>ABS($J$6-O8311)</f>
        <v>1.0721641469096406</v>
      </c>
      <c r="T8311">
        <f>MIN(P8311:S8311)</f>
        <v>0.1072164146909641</v>
      </c>
      <c r="U8311">
        <f>MATCH(T8311,P8311:S8311, 0)</f>
        <v>1</v>
      </c>
    </row>
    <row r="8312" spans="1:21" x14ac:dyDescent="0.35">
      <c r="A8312">
        <v>1</v>
      </c>
      <c r="B8312">
        <v>8301</v>
      </c>
      <c r="C8312" t="s">
        <v>30</v>
      </c>
      <c r="D8312" t="s">
        <v>31</v>
      </c>
      <c r="E8312" t="s">
        <v>79</v>
      </c>
      <c r="F8312" t="s">
        <v>35</v>
      </c>
      <c r="G8312" t="s">
        <v>80</v>
      </c>
      <c r="H8312" t="s">
        <v>81</v>
      </c>
      <c r="I8312" s="1">
        <v>42813</v>
      </c>
      <c r="J8312">
        <v>2017</v>
      </c>
      <c r="K8312" t="s">
        <v>155</v>
      </c>
      <c r="L8312" t="s">
        <v>156</v>
      </c>
      <c r="O8312">
        <f>STANDARDIZE(N8312,$N$8,$N$9)</f>
        <v>-0.63458263846785445</v>
      </c>
      <c r="P8312">
        <f>ABS($J$3-O8312)</f>
        <v>0.1072164146909641</v>
      </c>
      <c r="Q8312">
        <f>ABS($J$4-O8312)</f>
        <v>2.8233655868620535</v>
      </c>
      <c r="R8312">
        <f>ABS($J$5-O8312)</f>
        <v>0.48247386610933829</v>
      </c>
      <c r="S8312">
        <f>ABS($J$6-O8312)</f>
        <v>1.0721641469096406</v>
      </c>
      <c r="T8312">
        <f>MIN(P8312:S8312)</f>
        <v>0.1072164146909641</v>
      </c>
      <c r="U8312">
        <f>MATCH(T8312,P8312:S8312, 0)</f>
        <v>1</v>
      </c>
    </row>
    <row r="8313" spans="1:21" x14ac:dyDescent="0.35">
      <c r="A8313">
        <v>1</v>
      </c>
      <c r="B8313">
        <v>8302</v>
      </c>
      <c r="C8313" t="s">
        <v>14</v>
      </c>
      <c r="D8313" t="s">
        <v>15</v>
      </c>
      <c r="E8313" t="s">
        <v>243</v>
      </c>
      <c r="F8313" t="s">
        <v>208</v>
      </c>
      <c r="G8313" t="s">
        <v>244</v>
      </c>
      <c r="H8313" t="s">
        <v>245</v>
      </c>
      <c r="I8313" s="1">
        <v>42814</v>
      </c>
      <c r="J8313">
        <v>2017</v>
      </c>
      <c r="K8313" t="s">
        <v>41</v>
      </c>
      <c r="L8313" t="s">
        <v>42</v>
      </c>
      <c r="O8313">
        <f>STANDARDIZE(N8313,$N$8,$N$9)</f>
        <v>-0.63458263846785445</v>
      </c>
      <c r="P8313">
        <f>ABS($J$3-O8313)</f>
        <v>0.1072164146909641</v>
      </c>
      <c r="Q8313">
        <f>ABS($J$4-O8313)</f>
        <v>2.8233655868620535</v>
      </c>
      <c r="R8313">
        <f>ABS($J$5-O8313)</f>
        <v>0.48247386610933829</v>
      </c>
      <c r="S8313">
        <f>ABS($J$6-O8313)</f>
        <v>1.0721641469096406</v>
      </c>
      <c r="T8313">
        <f>MIN(P8313:S8313)</f>
        <v>0.1072164146909641</v>
      </c>
      <c r="U8313">
        <f>MATCH(T8313,P8313:S8313, 0)</f>
        <v>1</v>
      </c>
    </row>
    <row r="8314" spans="1:21" x14ac:dyDescent="0.35">
      <c r="A8314">
        <v>1</v>
      </c>
      <c r="B8314">
        <v>8303</v>
      </c>
      <c r="C8314" t="s">
        <v>172</v>
      </c>
      <c r="D8314" t="s">
        <v>173</v>
      </c>
      <c r="E8314" t="s">
        <v>73</v>
      </c>
      <c r="F8314" t="s">
        <v>74</v>
      </c>
      <c r="G8314" t="s">
        <v>75</v>
      </c>
      <c r="H8314" t="s">
        <v>76</v>
      </c>
      <c r="I8314" s="1">
        <v>42826</v>
      </c>
      <c r="J8314">
        <v>2017</v>
      </c>
      <c r="K8314" t="s">
        <v>125</v>
      </c>
      <c r="L8314" t="s">
        <v>126</v>
      </c>
      <c r="M8314" s="1">
        <v>42979</v>
      </c>
      <c r="N8314">
        <v>5</v>
      </c>
      <c r="O8314">
        <f>STANDARDIZE(N8314,$N$8,$N$9)</f>
        <v>-0.54523562622538435</v>
      </c>
      <c r="P8314">
        <f>ABS($J$3-O8314)</f>
        <v>1.7869402448493998E-2</v>
      </c>
      <c r="Q8314">
        <f>ABS($J$4-O8314)</f>
        <v>2.7340185746195833</v>
      </c>
      <c r="R8314">
        <f>ABS($J$5-O8314)</f>
        <v>0.39312685386686819</v>
      </c>
      <c r="S8314">
        <f>ABS($J$6-O8314)</f>
        <v>0.98281713466717047</v>
      </c>
      <c r="T8314">
        <f>MIN(P8314:S8314)</f>
        <v>1.7869402448493998E-2</v>
      </c>
      <c r="U8314">
        <f>MATCH(T8314,P8314:S8314, 0)</f>
        <v>1</v>
      </c>
    </row>
    <row r="8315" spans="1:21" x14ac:dyDescent="0.35">
      <c r="A8315">
        <v>1</v>
      </c>
      <c r="B8315">
        <v>8304</v>
      </c>
      <c r="C8315" t="s">
        <v>342</v>
      </c>
      <c r="D8315" t="s">
        <v>343</v>
      </c>
      <c r="E8315" t="s">
        <v>105</v>
      </c>
      <c r="F8315" t="s">
        <v>59</v>
      </c>
      <c r="G8315" t="s">
        <v>106</v>
      </c>
      <c r="H8315" t="s">
        <v>107</v>
      </c>
      <c r="I8315" s="1">
        <v>42826</v>
      </c>
      <c r="J8315">
        <v>2017</v>
      </c>
      <c r="K8315" t="s">
        <v>331</v>
      </c>
      <c r="L8315" t="s">
        <v>332</v>
      </c>
      <c r="M8315" s="1">
        <v>43040</v>
      </c>
      <c r="N8315">
        <v>7</v>
      </c>
      <c r="O8315">
        <f>STANDARDIZE(N8315,$N$8,$N$9)</f>
        <v>-0.50949682132839635</v>
      </c>
      <c r="P8315">
        <f>ABS($J$3-O8315)</f>
        <v>1.7869402448493998E-2</v>
      </c>
      <c r="Q8315">
        <f>ABS($J$4-O8315)</f>
        <v>2.6982797697225953</v>
      </c>
      <c r="R8315">
        <f>ABS($J$5-O8315)</f>
        <v>0.35738804896988019</v>
      </c>
      <c r="S8315">
        <f>ABS($J$6-O8315)</f>
        <v>0.94707832977018247</v>
      </c>
      <c r="T8315">
        <f>MIN(P8315:S8315)</f>
        <v>1.7869402448493998E-2</v>
      </c>
      <c r="U8315">
        <f>MATCH(T8315,P8315:S8315, 0)</f>
        <v>1</v>
      </c>
    </row>
    <row r="8316" spans="1:21" x14ac:dyDescent="0.35">
      <c r="A8316">
        <v>1</v>
      </c>
      <c r="B8316">
        <v>8305</v>
      </c>
      <c r="C8316" t="s">
        <v>239</v>
      </c>
      <c r="D8316" t="s">
        <v>240</v>
      </c>
      <c r="E8316" t="s">
        <v>219</v>
      </c>
      <c r="F8316" t="s">
        <v>220</v>
      </c>
      <c r="G8316" t="s">
        <v>423</v>
      </c>
      <c r="H8316" t="s">
        <v>424</v>
      </c>
      <c r="I8316" s="1">
        <v>42826</v>
      </c>
      <c r="J8316">
        <v>2017</v>
      </c>
      <c r="K8316" t="s">
        <v>77</v>
      </c>
      <c r="L8316" t="s">
        <v>78</v>
      </c>
      <c r="M8316" s="1">
        <v>42753</v>
      </c>
      <c r="N8316">
        <v>14</v>
      </c>
      <c r="O8316">
        <f>STANDARDIZE(N8316,$N$8,$N$9)</f>
        <v>-0.38441100418893831</v>
      </c>
      <c r="P8316">
        <f>ABS($J$3-O8316)</f>
        <v>0.14295521958795204</v>
      </c>
      <c r="Q8316">
        <f>ABS($J$4-O8316)</f>
        <v>2.5731939525831371</v>
      </c>
      <c r="R8316">
        <f>ABS($J$5-O8316)</f>
        <v>0.23230223183042215</v>
      </c>
      <c r="S8316">
        <f>ABS($J$6-O8316)</f>
        <v>0.82199251263072437</v>
      </c>
      <c r="T8316">
        <f>MIN(P8316:S8316)</f>
        <v>0.14295521958795204</v>
      </c>
      <c r="U8316">
        <f>MATCH(T8316,P8316:S8316, 0)</f>
        <v>1</v>
      </c>
    </row>
    <row r="8317" spans="1:21" x14ac:dyDescent="0.35">
      <c r="A8317">
        <v>3</v>
      </c>
      <c r="B8317">
        <v>8306</v>
      </c>
      <c r="C8317" t="s">
        <v>67</v>
      </c>
      <c r="D8317" t="s">
        <v>68</v>
      </c>
      <c r="E8317" t="s">
        <v>105</v>
      </c>
      <c r="F8317" t="s">
        <v>59</v>
      </c>
      <c r="G8317" t="s">
        <v>106</v>
      </c>
      <c r="H8317" t="s">
        <v>107</v>
      </c>
      <c r="I8317" s="1">
        <v>42826</v>
      </c>
      <c r="J8317">
        <v>2017</v>
      </c>
      <c r="K8317" t="s">
        <v>41</v>
      </c>
      <c r="L8317" t="s">
        <v>42</v>
      </c>
      <c r="M8317" s="1">
        <v>42761</v>
      </c>
      <c r="N8317">
        <v>22</v>
      </c>
      <c r="O8317">
        <f>STANDARDIZE(N8317,$N$8,$N$9)</f>
        <v>-0.24145578460098621</v>
      </c>
      <c r="P8317">
        <f>ABS($J$3-O8317)</f>
        <v>0.28591043917590414</v>
      </c>
      <c r="Q8317">
        <f>ABS($J$4-O8317)</f>
        <v>2.4302387329951851</v>
      </c>
      <c r="R8317">
        <f>ABS($J$5-O8317)</f>
        <v>8.9347012242470047E-2</v>
      </c>
      <c r="S8317">
        <f>ABS($J$6-O8317)</f>
        <v>0.67903729304277238</v>
      </c>
      <c r="T8317">
        <f>MIN(P8317:S8317)</f>
        <v>8.9347012242470047E-2</v>
      </c>
      <c r="U8317">
        <f>MATCH(T8317,P8317:S8317, 0)</f>
        <v>3</v>
      </c>
    </row>
    <row r="8318" spans="1:21" x14ac:dyDescent="0.35">
      <c r="A8318">
        <v>3</v>
      </c>
      <c r="B8318">
        <v>8307</v>
      </c>
      <c r="C8318" t="s">
        <v>67</v>
      </c>
      <c r="D8318" t="s">
        <v>68</v>
      </c>
      <c r="E8318" t="s">
        <v>96</v>
      </c>
      <c r="F8318" t="s">
        <v>97</v>
      </c>
      <c r="G8318" t="s">
        <v>98</v>
      </c>
      <c r="H8318" t="s">
        <v>99</v>
      </c>
      <c r="I8318" s="1">
        <v>42826</v>
      </c>
      <c r="J8318">
        <v>2017</v>
      </c>
      <c r="K8318" t="s">
        <v>77</v>
      </c>
      <c r="L8318" t="s">
        <v>78</v>
      </c>
      <c r="M8318" s="1">
        <v>42762</v>
      </c>
      <c r="N8318">
        <v>23</v>
      </c>
      <c r="O8318">
        <f>STANDARDIZE(N8318,$N$8,$N$9)</f>
        <v>-0.22358638215249221</v>
      </c>
      <c r="P8318">
        <f>ABS($J$3-O8318)</f>
        <v>0.30377984162439814</v>
      </c>
      <c r="Q8318">
        <f>ABS($J$4-O8318)</f>
        <v>2.4123693305466913</v>
      </c>
      <c r="R8318">
        <f>ABS($J$5-O8318)</f>
        <v>7.1477609793976049E-2</v>
      </c>
      <c r="S8318">
        <f>ABS($J$6-O8318)</f>
        <v>0.66116789059427838</v>
      </c>
      <c r="T8318">
        <f>MIN(P8318:S8318)</f>
        <v>7.1477609793976049E-2</v>
      </c>
      <c r="U8318">
        <f>MATCH(T8318,P8318:S8318, 0)</f>
        <v>3</v>
      </c>
    </row>
    <row r="8319" spans="1:21" x14ac:dyDescent="0.35">
      <c r="A8319">
        <v>3</v>
      </c>
      <c r="B8319">
        <v>8308</v>
      </c>
      <c r="C8319" t="s">
        <v>67</v>
      </c>
      <c r="D8319" t="s">
        <v>68</v>
      </c>
      <c r="E8319" t="s">
        <v>96</v>
      </c>
      <c r="F8319" t="s">
        <v>97</v>
      </c>
      <c r="G8319" t="s">
        <v>98</v>
      </c>
      <c r="H8319" t="s">
        <v>99</v>
      </c>
      <c r="I8319" s="1">
        <v>42826</v>
      </c>
      <c r="J8319">
        <v>2017</v>
      </c>
      <c r="K8319" t="s">
        <v>20</v>
      </c>
      <c r="L8319" t="s">
        <v>21</v>
      </c>
      <c r="M8319" s="1">
        <v>42888</v>
      </c>
      <c r="N8319">
        <v>33</v>
      </c>
      <c r="O8319">
        <f>STANDARDIZE(N8319,$N$8,$N$9)</f>
        <v>-4.4892357667552112E-2</v>
      </c>
      <c r="P8319">
        <f>ABS($J$3-O8319)</f>
        <v>0.48247386610933823</v>
      </c>
      <c r="Q8319">
        <f>ABS($J$4-O8319)</f>
        <v>2.2336753060617509</v>
      </c>
      <c r="R8319">
        <f>ABS($J$5-O8319)</f>
        <v>0.10721641469096405</v>
      </c>
      <c r="S8319">
        <f>ABS($J$6-O8319)</f>
        <v>0.48247386610933823</v>
      </c>
      <c r="T8319">
        <f>MIN(P8319:S8319)</f>
        <v>0.10721641469096405</v>
      </c>
      <c r="U8319">
        <f>MATCH(T8319,P8319:S8319, 0)</f>
        <v>3</v>
      </c>
    </row>
    <row r="8320" spans="1:21" x14ac:dyDescent="0.35">
      <c r="A8320">
        <v>3</v>
      </c>
      <c r="B8320">
        <v>8309</v>
      </c>
      <c r="C8320" t="s">
        <v>67</v>
      </c>
      <c r="D8320" t="s">
        <v>68</v>
      </c>
      <c r="E8320" t="s">
        <v>34</v>
      </c>
      <c r="F8320" t="s">
        <v>35</v>
      </c>
      <c r="G8320" t="s">
        <v>468</v>
      </c>
      <c r="H8320" t="s">
        <v>469</v>
      </c>
      <c r="I8320" s="1">
        <v>42826</v>
      </c>
      <c r="J8320">
        <v>2017</v>
      </c>
      <c r="K8320" t="s">
        <v>41</v>
      </c>
      <c r="L8320" t="s">
        <v>42</v>
      </c>
      <c r="M8320" s="1">
        <v>43041</v>
      </c>
      <c r="N8320">
        <v>38</v>
      </c>
      <c r="O8320">
        <f>STANDARDIZE(N8320,$N$8,$N$9)</f>
        <v>4.4454654574917936E-2</v>
      </c>
      <c r="P8320">
        <f>ABS($J$3-O8320)</f>
        <v>0.57182087835180828</v>
      </c>
      <c r="Q8320">
        <f>ABS($J$4-O8320)</f>
        <v>2.1443282938192811</v>
      </c>
      <c r="R8320">
        <f>ABS($J$5-O8320)</f>
        <v>0.19656342693343409</v>
      </c>
      <c r="S8320">
        <f>ABS($J$6-O8320)</f>
        <v>0.39312685386686819</v>
      </c>
      <c r="T8320">
        <f>MIN(P8320:S8320)</f>
        <v>0.19656342693343409</v>
      </c>
      <c r="U8320">
        <f>MATCH(T8320,P8320:S8320, 0)</f>
        <v>3</v>
      </c>
    </row>
    <row r="8321" spans="1:21" x14ac:dyDescent="0.35">
      <c r="A8321">
        <v>1</v>
      </c>
      <c r="B8321">
        <v>8310</v>
      </c>
      <c r="C8321" t="s">
        <v>190</v>
      </c>
      <c r="D8321" t="s">
        <v>191</v>
      </c>
      <c r="E8321" t="s">
        <v>79</v>
      </c>
      <c r="F8321" t="s">
        <v>35</v>
      </c>
      <c r="G8321" t="s">
        <v>80</v>
      </c>
      <c r="H8321" t="s">
        <v>81</v>
      </c>
      <c r="I8321" s="1">
        <v>42827</v>
      </c>
      <c r="J8321">
        <v>2017</v>
      </c>
      <c r="K8321" t="s">
        <v>41</v>
      </c>
      <c r="L8321" t="s">
        <v>42</v>
      </c>
      <c r="O8321">
        <f>STANDARDIZE(N8321,$N$8,$N$9)</f>
        <v>-0.63458263846785445</v>
      </c>
      <c r="P8321">
        <f>ABS($J$3-O8321)</f>
        <v>0.1072164146909641</v>
      </c>
      <c r="Q8321">
        <f>ABS($J$4-O8321)</f>
        <v>2.8233655868620535</v>
      </c>
      <c r="R8321">
        <f>ABS($J$5-O8321)</f>
        <v>0.48247386610933829</v>
      </c>
      <c r="S8321">
        <f>ABS($J$6-O8321)</f>
        <v>1.0721641469096406</v>
      </c>
      <c r="T8321">
        <f>MIN(P8321:S8321)</f>
        <v>0.1072164146909641</v>
      </c>
      <c r="U8321">
        <f>MATCH(T8321,P8321:S8321, 0)</f>
        <v>1</v>
      </c>
    </row>
    <row r="8322" spans="1:21" x14ac:dyDescent="0.35">
      <c r="A8322">
        <v>1</v>
      </c>
      <c r="B8322">
        <v>8311</v>
      </c>
      <c r="C8322" t="s">
        <v>172</v>
      </c>
      <c r="D8322" t="s">
        <v>173</v>
      </c>
      <c r="E8322" t="s">
        <v>52</v>
      </c>
      <c r="F8322" t="s">
        <v>53</v>
      </c>
      <c r="G8322" t="s">
        <v>601</v>
      </c>
      <c r="H8322" t="s">
        <v>602</v>
      </c>
      <c r="I8322" s="1">
        <v>42827</v>
      </c>
      <c r="J8322">
        <v>2017</v>
      </c>
      <c r="K8322" t="s">
        <v>20</v>
      </c>
      <c r="L8322" t="s">
        <v>21</v>
      </c>
      <c r="O8322">
        <f>STANDARDIZE(N8322,$N$8,$N$9)</f>
        <v>-0.63458263846785445</v>
      </c>
      <c r="P8322">
        <f>ABS($J$3-O8322)</f>
        <v>0.1072164146909641</v>
      </c>
      <c r="Q8322">
        <f>ABS($J$4-O8322)</f>
        <v>2.8233655868620535</v>
      </c>
      <c r="R8322">
        <f>ABS($J$5-O8322)</f>
        <v>0.48247386610933829</v>
      </c>
      <c r="S8322">
        <f>ABS($J$6-O8322)</f>
        <v>1.0721641469096406</v>
      </c>
      <c r="T8322">
        <f>MIN(P8322:S8322)</f>
        <v>0.1072164146909641</v>
      </c>
      <c r="U8322">
        <f>MATCH(T8322,P8322:S8322, 0)</f>
        <v>1</v>
      </c>
    </row>
    <row r="8323" spans="1:21" x14ac:dyDescent="0.35">
      <c r="A8323">
        <v>1</v>
      </c>
      <c r="B8323">
        <v>8312</v>
      </c>
      <c r="C8323" t="s">
        <v>288</v>
      </c>
      <c r="D8323" t="s">
        <v>289</v>
      </c>
      <c r="E8323" t="s">
        <v>84</v>
      </c>
      <c r="F8323" t="s">
        <v>85</v>
      </c>
      <c r="G8323" t="s">
        <v>153</v>
      </c>
      <c r="H8323" t="s">
        <v>154</v>
      </c>
      <c r="I8323" s="1">
        <v>42827</v>
      </c>
      <c r="J8323">
        <v>2017</v>
      </c>
      <c r="K8323" t="s">
        <v>41</v>
      </c>
      <c r="L8323" t="s">
        <v>42</v>
      </c>
      <c r="M8323" s="1">
        <v>42918</v>
      </c>
      <c r="N8323">
        <v>3</v>
      </c>
      <c r="O8323">
        <f>STANDARDIZE(N8323,$N$8,$N$9)</f>
        <v>-0.58097443112237235</v>
      </c>
      <c r="P8323">
        <f>ABS($J$3-O8323)</f>
        <v>5.3608207345481995E-2</v>
      </c>
      <c r="Q8323">
        <f>ABS($J$4-O8323)</f>
        <v>2.7697573795165713</v>
      </c>
      <c r="R8323">
        <f>ABS($J$5-O8323)</f>
        <v>0.42886565876385618</v>
      </c>
      <c r="S8323">
        <f>ABS($J$6-O8323)</f>
        <v>1.0185559395641586</v>
      </c>
      <c r="T8323">
        <f>MIN(P8323:S8323)</f>
        <v>5.3608207345481995E-2</v>
      </c>
      <c r="U8323">
        <f>MATCH(T8323,P8323:S8323, 0)</f>
        <v>1</v>
      </c>
    </row>
    <row r="8324" spans="1:21" x14ac:dyDescent="0.35">
      <c r="A8324">
        <v>1</v>
      </c>
      <c r="B8324">
        <v>8313</v>
      </c>
      <c r="C8324" t="s">
        <v>32</v>
      </c>
      <c r="D8324" t="s">
        <v>33</v>
      </c>
      <c r="E8324" t="s">
        <v>16</v>
      </c>
      <c r="F8324" t="s">
        <v>17</v>
      </c>
      <c r="G8324" t="s">
        <v>18</v>
      </c>
      <c r="H8324" t="s">
        <v>19</v>
      </c>
      <c r="I8324" s="1">
        <v>42827</v>
      </c>
      <c r="J8324">
        <v>2017</v>
      </c>
      <c r="K8324" t="s">
        <v>176</v>
      </c>
      <c r="L8324" t="s">
        <v>177</v>
      </c>
      <c r="M8324" s="1">
        <v>42949</v>
      </c>
      <c r="N8324">
        <v>4</v>
      </c>
      <c r="O8324">
        <f>STANDARDIZE(N8324,$N$8,$N$9)</f>
        <v>-0.56310502867387835</v>
      </c>
      <c r="P8324">
        <f>ABS($J$3-O8324)</f>
        <v>3.5738804896987997E-2</v>
      </c>
      <c r="Q8324">
        <f>ABS($J$4-O8324)</f>
        <v>2.7518879770680771</v>
      </c>
      <c r="R8324">
        <f>ABS($J$5-O8324)</f>
        <v>0.41099625631536219</v>
      </c>
      <c r="S8324">
        <f>ABS($J$6-O8324)</f>
        <v>1.0006865371156644</v>
      </c>
      <c r="T8324">
        <f>MIN(P8324:S8324)</f>
        <v>3.5738804896987997E-2</v>
      </c>
      <c r="U8324">
        <f>MATCH(T8324,P8324:S8324, 0)</f>
        <v>1</v>
      </c>
    </row>
    <row r="8325" spans="1:21" x14ac:dyDescent="0.35">
      <c r="A8325">
        <v>3</v>
      </c>
      <c r="B8325">
        <v>8314</v>
      </c>
      <c r="C8325" t="s">
        <v>14</v>
      </c>
      <c r="D8325" t="s">
        <v>15</v>
      </c>
      <c r="E8325" t="s">
        <v>79</v>
      </c>
      <c r="F8325" t="s">
        <v>35</v>
      </c>
      <c r="G8325" t="s">
        <v>80</v>
      </c>
      <c r="H8325" t="s">
        <v>81</v>
      </c>
      <c r="I8325" s="1">
        <v>42827</v>
      </c>
      <c r="J8325">
        <v>2017</v>
      </c>
      <c r="K8325" t="s">
        <v>77</v>
      </c>
      <c r="L8325" t="s">
        <v>78</v>
      </c>
      <c r="M8325" s="1">
        <v>42797</v>
      </c>
      <c r="N8325">
        <v>27</v>
      </c>
      <c r="O8325">
        <f>STANDARDIZE(N8325,$N$8,$N$9)</f>
        <v>-0.15210877235851616</v>
      </c>
      <c r="P8325">
        <f>ABS($J$3-O8325)</f>
        <v>0.37525745141837419</v>
      </c>
      <c r="Q8325">
        <f>ABS($J$4-O8325)</f>
        <v>2.3408917207527153</v>
      </c>
      <c r="R8325">
        <f>ABS($J$5-O8325)</f>
        <v>0</v>
      </c>
      <c r="S8325">
        <f>ABS($J$6-O8325)</f>
        <v>0.58969028080030228</v>
      </c>
      <c r="T8325">
        <f>MIN(P8325:S8325)</f>
        <v>0</v>
      </c>
      <c r="U8325">
        <f>MATCH(T8325,P8325:S8325, 0)</f>
        <v>3</v>
      </c>
    </row>
    <row r="8326" spans="1:21" x14ac:dyDescent="0.35">
      <c r="A8326">
        <v>3</v>
      </c>
      <c r="B8326">
        <v>8315</v>
      </c>
      <c r="C8326" t="s">
        <v>300</v>
      </c>
      <c r="D8326" t="s">
        <v>301</v>
      </c>
      <c r="E8326" t="s">
        <v>79</v>
      </c>
      <c r="F8326" t="s">
        <v>35</v>
      </c>
      <c r="G8326" t="s">
        <v>80</v>
      </c>
      <c r="H8326" t="s">
        <v>81</v>
      </c>
      <c r="I8326" s="1">
        <v>42827</v>
      </c>
      <c r="J8326">
        <v>2017</v>
      </c>
      <c r="K8326" t="s">
        <v>41</v>
      </c>
      <c r="L8326" t="s">
        <v>42</v>
      </c>
      <c r="M8326" s="1">
        <v>42950</v>
      </c>
      <c r="N8326">
        <v>32</v>
      </c>
      <c r="O8326">
        <f>STANDARDIZE(N8326,$N$8,$N$9)</f>
        <v>-6.2761760116046117E-2</v>
      </c>
      <c r="P8326">
        <f>ABS($J$3-O8326)</f>
        <v>0.46460446366084424</v>
      </c>
      <c r="Q8326">
        <f>ABS($J$4-O8326)</f>
        <v>2.2515447085102451</v>
      </c>
      <c r="R8326">
        <f>ABS($J$5-O8326)</f>
        <v>8.9347012242470047E-2</v>
      </c>
      <c r="S8326">
        <f>ABS($J$6-O8326)</f>
        <v>0.50034326855783218</v>
      </c>
      <c r="T8326">
        <f>MIN(P8326:S8326)</f>
        <v>8.9347012242470047E-2</v>
      </c>
      <c r="U8326">
        <f>MATCH(T8326,P8326:S8326, 0)</f>
        <v>3</v>
      </c>
    </row>
    <row r="8327" spans="1:21" x14ac:dyDescent="0.35">
      <c r="A8327">
        <v>1</v>
      </c>
      <c r="B8327">
        <v>8316</v>
      </c>
      <c r="C8327" t="s">
        <v>172</v>
      </c>
      <c r="D8327" t="s">
        <v>173</v>
      </c>
      <c r="E8327" t="s">
        <v>79</v>
      </c>
      <c r="F8327" t="s">
        <v>35</v>
      </c>
      <c r="G8327" t="s">
        <v>80</v>
      </c>
      <c r="H8327" t="s">
        <v>81</v>
      </c>
      <c r="I8327" s="1">
        <v>42828</v>
      </c>
      <c r="J8327">
        <v>2017</v>
      </c>
      <c r="K8327" t="s">
        <v>77</v>
      </c>
      <c r="L8327" t="s">
        <v>78</v>
      </c>
      <c r="O8327">
        <f>STANDARDIZE(N8327,$N$8,$N$9)</f>
        <v>-0.63458263846785445</v>
      </c>
      <c r="P8327">
        <f>ABS($J$3-O8327)</f>
        <v>0.1072164146909641</v>
      </c>
      <c r="Q8327">
        <f>ABS($J$4-O8327)</f>
        <v>2.8233655868620535</v>
      </c>
      <c r="R8327">
        <f>ABS($J$5-O8327)</f>
        <v>0.48247386610933829</v>
      </c>
      <c r="S8327">
        <f>ABS($J$6-O8327)</f>
        <v>1.0721641469096406</v>
      </c>
      <c r="T8327">
        <f>MIN(P8327:S8327)</f>
        <v>0.1072164146909641</v>
      </c>
      <c r="U8327">
        <f>MATCH(T8327,P8327:S8327, 0)</f>
        <v>1</v>
      </c>
    </row>
    <row r="8328" spans="1:21" x14ac:dyDescent="0.35">
      <c r="A8328">
        <v>1</v>
      </c>
      <c r="B8328">
        <v>8317</v>
      </c>
      <c r="C8328" t="s">
        <v>30</v>
      </c>
      <c r="D8328" t="s">
        <v>31</v>
      </c>
      <c r="E8328" t="s">
        <v>79</v>
      </c>
      <c r="F8328" t="s">
        <v>35</v>
      </c>
      <c r="G8328" t="s">
        <v>80</v>
      </c>
      <c r="H8328" t="s">
        <v>81</v>
      </c>
      <c r="I8328" s="1">
        <v>42828</v>
      </c>
      <c r="J8328">
        <v>2017</v>
      </c>
      <c r="K8328" t="s">
        <v>28</v>
      </c>
      <c r="L8328" t="s">
        <v>29</v>
      </c>
      <c r="O8328">
        <f>STANDARDIZE(N8328,$N$8,$N$9)</f>
        <v>-0.63458263846785445</v>
      </c>
      <c r="P8328">
        <f>ABS($J$3-O8328)</f>
        <v>0.1072164146909641</v>
      </c>
      <c r="Q8328">
        <f>ABS($J$4-O8328)</f>
        <v>2.8233655868620535</v>
      </c>
      <c r="R8328">
        <f>ABS($J$5-O8328)</f>
        <v>0.48247386610933829</v>
      </c>
      <c r="S8328">
        <f>ABS($J$6-O8328)</f>
        <v>1.0721641469096406</v>
      </c>
      <c r="T8328">
        <f>MIN(P8328:S8328)</f>
        <v>0.1072164146909641</v>
      </c>
      <c r="U8328">
        <f>MATCH(T8328,P8328:S8328, 0)</f>
        <v>1</v>
      </c>
    </row>
    <row r="8329" spans="1:21" x14ac:dyDescent="0.35">
      <c r="A8329">
        <v>1</v>
      </c>
      <c r="B8329">
        <v>8318</v>
      </c>
      <c r="C8329" t="s">
        <v>14</v>
      </c>
      <c r="D8329" t="s">
        <v>15</v>
      </c>
      <c r="E8329" t="s">
        <v>79</v>
      </c>
      <c r="F8329" t="s">
        <v>35</v>
      </c>
      <c r="G8329" t="s">
        <v>80</v>
      </c>
      <c r="H8329" t="s">
        <v>81</v>
      </c>
      <c r="I8329" s="1">
        <v>42828</v>
      </c>
      <c r="J8329">
        <v>2017</v>
      </c>
      <c r="K8329" t="s">
        <v>233</v>
      </c>
      <c r="L8329" t="s">
        <v>234</v>
      </c>
      <c r="O8329">
        <f>STANDARDIZE(N8329,$N$8,$N$9)</f>
        <v>-0.63458263846785445</v>
      </c>
      <c r="P8329">
        <f>ABS($J$3-O8329)</f>
        <v>0.1072164146909641</v>
      </c>
      <c r="Q8329">
        <f>ABS($J$4-O8329)</f>
        <v>2.8233655868620535</v>
      </c>
      <c r="R8329">
        <f>ABS($J$5-O8329)</f>
        <v>0.48247386610933829</v>
      </c>
      <c r="S8329">
        <f>ABS($J$6-O8329)</f>
        <v>1.0721641469096406</v>
      </c>
      <c r="T8329">
        <f>MIN(P8329:S8329)</f>
        <v>0.1072164146909641</v>
      </c>
      <c r="U8329">
        <f>MATCH(T8329,P8329:S8329, 0)</f>
        <v>1</v>
      </c>
    </row>
    <row r="8330" spans="1:21" x14ac:dyDescent="0.35">
      <c r="A8330">
        <v>1</v>
      </c>
      <c r="B8330">
        <v>8319</v>
      </c>
      <c r="C8330" t="s">
        <v>14</v>
      </c>
      <c r="D8330" t="s">
        <v>15</v>
      </c>
      <c r="E8330" t="s">
        <v>79</v>
      </c>
      <c r="F8330" t="s">
        <v>35</v>
      </c>
      <c r="G8330" t="s">
        <v>80</v>
      </c>
      <c r="H8330" t="s">
        <v>81</v>
      </c>
      <c r="I8330" s="1">
        <v>42828</v>
      </c>
      <c r="J8330">
        <v>2017</v>
      </c>
      <c r="K8330" t="s">
        <v>20</v>
      </c>
      <c r="L8330" t="s">
        <v>21</v>
      </c>
      <c r="O8330">
        <f>STANDARDIZE(N8330,$N$8,$N$9)</f>
        <v>-0.63458263846785445</v>
      </c>
      <c r="P8330">
        <f>ABS($J$3-O8330)</f>
        <v>0.1072164146909641</v>
      </c>
      <c r="Q8330">
        <f>ABS($J$4-O8330)</f>
        <v>2.8233655868620535</v>
      </c>
      <c r="R8330">
        <f>ABS($J$5-O8330)</f>
        <v>0.48247386610933829</v>
      </c>
      <c r="S8330">
        <f>ABS($J$6-O8330)</f>
        <v>1.0721641469096406</v>
      </c>
      <c r="T8330">
        <f>MIN(P8330:S8330)</f>
        <v>0.1072164146909641</v>
      </c>
      <c r="U8330">
        <f>MATCH(T8330,P8330:S8330, 0)</f>
        <v>1</v>
      </c>
    </row>
    <row r="8331" spans="1:21" x14ac:dyDescent="0.35">
      <c r="A8331">
        <v>1</v>
      </c>
      <c r="B8331">
        <v>8320</v>
      </c>
      <c r="C8331" t="s">
        <v>14</v>
      </c>
      <c r="D8331" t="s">
        <v>15</v>
      </c>
      <c r="E8331" t="s">
        <v>79</v>
      </c>
      <c r="F8331" t="s">
        <v>35</v>
      </c>
      <c r="G8331" t="s">
        <v>80</v>
      </c>
      <c r="H8331" t="s">
        <v>81</v>
      </c>
      <c r="I8331" s="1">
        <v>42828</v>
      </c>
      <c r="J8331">
        <v>2017</v>
      </c>
      <c r="K8331" t="s">
        <v>362</v>
      </c>
      <c r="L8331" t="s">
        <v>363</v>
      </c>
      <c r="O8331">
        <f>STANDARDIZE(N8331,$N$8,$N$9)</f>
        <v>-0.63458263846785445</v>
      </c>
      <c r="P8331">
        <f>ABS($J$3-O8331)</f>
        <v>0.1072164146909641</v>
      </c>
      <c r="Q8331">
        <f>ABS($J$4-O8331)</f>
        <v>2.8233655868620535</v>
      </c>
      <c r="R8331">
        <f>ABS($J$5-O8331)</f>
        <v>0.48247386610933829</v>
      </c>
      <c r="S8331">
        <f>ABS($J$6-O8331)</f>
        <v>1.0721641469096406</v>
      </c>
      <c r="T8331">
        <f>MIN(P8331:S8331)</f>
        <v>0.1072164146909641</v>
      </c>
      <c r="U8331">
        <f>MATCH(T8331,P8331:S8331, 0)</f>
        <v>1</v>
      </c>
    </row>
    <row r="8332" spans="1:21" x14ac:dyDescent="0.35">
      <c r="A8332">
        <v>1</v>
      </c>
      <c r="B8332">
        <v>8321</v>
      </c>
      <c r="C8332" t="s">
        <v>182</v>
      </c>
      <c r="D8332" t="s">
        <v>183</v>
      </c>
      <c r="E8332" t="s">
        <v>84</v>
      </c>
      <c r="F8332" t="s">
        <v>85</v>
      </c>
      <c r="G8332" t="s">
        <v>153</v>
      </c>
      <c r="H8332" t="s">
        <v>154</v>
      </c>
      <c r="I8332" s="1">
        <v>42828</v>
      </c>
      <c r="J8332">
        <v>2017</v>
      </c>
      <c r="K8332" t="s">
        <v>77</v>
      </c>
      <c r="L8332" t="s">
        <v>78</v>
      </c>
      <c r="M8332" s="1">
        <v>42813</v>
      </c>
      <c r="N8332">
        <v>15</v>
      </c>
      <c r="O8332">
        <f>STANDARDIZE(N8332,$N$8,$N$9)</f>
        <v>-0.36654160174044426</v>
      </c>
      <c r="P8332">
        <f>ABS($J$3-O8332)</f>
        <v>0.1608246220364461</v>
      </c>
      <c r="Q8332">
        <f>ABS($J$4-O8332)</f>
        <v>2.5553245501346433</v>
      </c>
      <c r="R8332">
        <f>ABS($J$5-O8332)</f>
        <v>0.21443282938192809</v>
      </c>
      <c r="S8332">
        <f>ABS($J$6-O8332)</f>
        <v>0.80412311018223037</v>
      </c>
      <c r="T8332">
        <f>MIN(P8332:S8332)</f>
        <v>0.1608246220364461</v>
      </c>
      <c r="U8332">
        <f>MATCH(T8332,P8332:S8332, 0)</f>
        <v>1</v>
      </c>
    </row>
    <row r="8333" spans="1:21" x14ac:dyDescent="0.35">
      <c r="A8333">
        <v>1</v>
      </c>
      <c r="B8333">
        <v>8322</v>
      </c>
      <c r="C8333" t="s">
        <v>229</v>
      </c>
      <c r="D8333" t="s">
        <v>230</v>
      </c>
      <c r="E8333" t="s">
        <v>196</v>
      </c>
      <c r="F8333" t="s">
        <v>197</v>
      </c>
      <c r="G8333" t="s">
        <v>198</v>
      </c>
      <c r="H8333" t="s">
        <v>199</v>
      </c>
      <c r="I8333" s="1">
        <v>42856</v>
      </c>
      <c r="J8333">
        <v>2017</v>
      </c>
      <c r="K8333" t="s">
        <v>41</v>
      </c>
      <c r="L8333" t="s">
        <v>42</v>
      </c>
      <c r="O8333">
        <f>STANDARDIZE(N8333,$N$8,$N$9)</f>
        <v>-0.63458263846785445</v>
      </c>
      <c r="P8333">
        <f>ABS($J$3-O8333)</f>
        <v>0.1072164146909641</v>
      </c>
      <c r="Q8333">
        <f>ABS($J$4-O8333)</f>
        <v>2.8233655868620535</v>
      </c>
      <c r="R8333">
        <f>ABS($J$5-O8333)</f>
        <v>0.48247386610933829</v>
      </c>
      <c r="S8333">
        <f>ABS($J$6-O8333)</f>
        <v>1.0721641469096406</v>
      </c>
      <c r="T8333">
        <f>MIN(P8333:S8333)</f>
        <v>0.1072164146909641</v>
      </c>
      <c r="U8333">
        <f>MATCH(T8333,P8333:S8333, 0)</f>
        <v>1</v>
      </c>
    </row>
    <row r="8334" spans="1:21" x14ac:dyDescent="0.35">
      <c r="A8334">
        <v>1</v>
      </c>
      <c r="B8334">
        <v>8323</v>
      </c>
      <c r="C8334" t="s">
        <v>357</v>
      </c>
      <c r="D8334" t="s">
        <v>358</v>
      </c>
      <c r="E8334" t="s">
        <v>73</v>
      </c>
      <c r="F8334" t="s">
        <v>74</v>
      </c>
      <c r="G8334" t="s">
        <v>75</v>
      </c>
      <c r="H8334" t="s">
        <v>76</v>
      </c>
      <c r="I8334" s="1">
        <v>42856</v>
      </c>
      <c r="J8334">
        <v>2017</v>
      </c>
      <c r="K8334" t="s">
        <v>125</v>
      </c>
      <c r="L8334" t="s">
        <v>126</v>
      </c>
      <c r="M8334" s="1">
        <v>42948</v>
      </c>
      <c r="N8334">
        <v>3</v>
      </c>
      <c r="O8334">
        <f>STANDARDIZE(N8334,$N$8,$N$9)</f>
        <v>-0.58097443112237235</v>
      </c>
      <c r="P8334">
        <f>ABS($J$3-O8334)</f>
        <v>5.3608207345481995E-2</v>
      </c>
      <c r="Q8334">
        <f>ABS($J$4-O8334)</f>
        <v>2.7697573795165713</v>
      </c>
      <c r="R8334">
        <f>ABS($J$5-O8334)</f>
        <v>0.42886565876385618</v>
      </c>
      <c r="S8334">
        <f>ABS($J$6-O8334)</f>
        <v>1.0185559395641586</v>
      </c>
      <c r="T8334">
        <f>MIN(P8334:S8334)</f>
        <v>5.3608207345481995E-2</v>
      </c>
      <c r="U8334">
        <f>MATCH(T8334,P8334:S8334, 0)</f>
        <v>1</v>
      </c>
    </row>
    <row r="8335" spans="1:21" x14ac:dyDescent="0.35">
      <c r="A8335">
        <v>1</v>
      </c>
      <c r="B8335">
        <v>8324</v>
      </c>
      <c r="C8335" t="s">
        <v>30</v>
      </c>
      <c r="D8335" t="s">
        <v>31</v>
      </c>
      <c r="E8335" t="s">
        <v>121</v>
      </c>
      <c r="F8335" t="s">
        <v>122</v>
      </c>
      <c r="G8335" t="s">
        <v>161</v>
      </c>
      <c r="H8335" t="s">
        <v>162</v>
      </c>
      <c r="I8335" s="1">
        <v>42856</v>
      </c>
      <c r="J8335">
        <v>2017</v>
      </c>
      <c r="K8335" t="s">
        <v>41</v>
      </c>
      <c r="L8335" t="s">
        <v>42</v>
      </c>
      <c r="M8335" s="1">
        <v>42754</v>
      </c>
      <c r="N8335">
        <v>14</v>
      </c>
      <c r="O8335">
        <f>STANDARDIZE(N8335,$N$8,$N$9)</f>
        <v>-0.38441100418893831</v>
      </c>
      <c r="P8335">
        <f>ABS($J$3-O8335)</f>
        <v>0.14295521958795204</v>
      </c>
      <c r="Q8335">
        <f>ABS($J$4-O8335)</f>
        <v>2.5731939525831371</v>
      </c>
      <c r="R8335">
        <f>ABS($J$5-O8335)</f>
        <v>0.23230223183042215</v>
      </c>
      <c r="S8335">
        <f>ABS($J$6-O8335)</f>
        <v>0.82199251263072437</v>
      </c>
      <c r="T8335">
        <f>MIN(P8335:S8335)</f>
        <v>0.14295521958795204</v>
      </c>
      <c r="U8335">
        <f>MATCH(T8335,P8335:S8335, 0)</f>
        <v>1</v>
      </c>
    </row>
    <row r="8336" spans="1:21" x14ac:dyDescent="0.35">
      <c r="A8336">
        <v>3</v>
      </c>
      <c r="B8336">
        <v>8325</v>
      </c>
      <c r="C8336" t="s">
        <v>119</v>
      </c>
      <c r="D8336" t="s">
        <v>120</v>
      </c>
      <c r="E8336" t="s">
        <v>16</v>
      </c>
      <c r="F8336" t="s">
        <v>17</v>
      </c>
      <c r="G8336" t="s">
        <v>344</v>
      </c>
      <c r="H8336" t="s">
        <v>345</v>
      </c>
      <c r="I8336" s="1">
        <v>42856</v>
      </c>
      <c r="J8336">
        <v>2017</v>
      </c>
      <c r="K8336" t="s">
        <v>77</v>
      </c>
      <c r="L8336" t="s">
        <v>78</v>
      </c>
      <c r="M8336" s="1">
        <v>42766</v>
      </c>
      <c r="N8336">
        <v>26</v>
      </c>
      <c r="O8336">
        <f>STANDARDIZE(N8336,$N$8,$N$9)</f>
        <v>-0.16997817480701016</v>
      </c>
      <c r="P8336">
        <f>ABS($J$3-O8336)</f>
        <v>0.35738804896988019</v>
      </c>
      <c r="Q8336">
        <f>ABS($J$4-O8336)</f>
        <v>2.3587611232012091</v>
      </c>
      <c r="R8336">
        <f>ABS($J$5-O8336)</f>
        <v>1.7869402448493998E-2</v>
      </c>
      <c r="S8336">
        <f>ABS($J$6-O8336)</f>
        <v>0.60755968324879628</v>
      </c>
      <c r="T8336">
        <f>MIN(P8336:S8336)</f>
        <v>1.7869402448493998E-2</v>
      </c>
      <c r="U8336">
        <f>MATCH(T8336,P8336:S8336, 0)</f>
        <v>3</v>
      </c>
    </row>
    <row r="8337" spans="1:21" x14ac:dyDescent="0.35">
      <c r="A8337">
        <v>3</v>
      </c>
      <c r="B8337">
        <v>8326</v>
      </c>
      <c r="C8337" t="s">
        <v>493</v>
      </c>
      <c r="D8337" t="s">
        <v>494</v>
      </c>
      <c r="E8337" t="s">
        <v>16</v>
      </c>
      <c r="F8337" t="s">
        <v>17</v>
      </c>
      <c r="G8337" t="s">
        <v>344</v>
      </c>
      <c r="H8337" t="s">
        <v>345</v>
      </c>
      <c r="I8337" s="1">
        <v>42856</v>
      </c>
      <c r="J8337">
        <v>2017</v>
      </c>
      <c r="K8337" t="s">
        <v>77</v>
      </c>
      <c r="L8337" t="s">
        <v>78</v>
      </c>
      <c r="M8337" s="1">
        <v>42766</v>
      </c>
      <c r="N8337">
        <v>26</v>
      </c>
      <c r="O8337">
        <f>STANDARDIZE(N8337,$N$8,$N$9)</f>
        <v>-0.16997817480701016</v>
      </c>
      <c r="P8337">
        <f>ABS($J$3-O8337)</f>
        <v>0.35738804896988019</v>
      </c>
      <c r="Q8337">
        <f>ABS($J$4-O8337)</f>
        <v>2.3587611232012091</v>
      </c>
      <c r="R8337">
        <f>ABS($J$5-O8337)</f>
        <v>1.7869402448493998E-2</v>
      </c>
      <c r="S8337">
        <f>ABS($J$6-O8337)</f>
        <v>0.60755968324879628</v>
      </c>
      <c r="T8337">
        <f>MIN(P8337:S8337)</f>
        <v>1.7869402448493998E-2</v>
      </c>
      <c r="U8337">
        <f>MATCH(T8337,P8337:S8337, 0)</f>
        <v>3</v>
      </c>
    </row>
    <row r="8338" spans="1:21" x14ac:dyDescent="0.35">
      <c r="A8338">
        <v>3</v>
      </c>
      <c r="B8338">
        <v>8327</v>
      </c>
      <c r="C8338" t="s">
        <v>14</v>
      </c>
      <c r="D8338" t="s">
        <v>15</v>
      </c>
      <c r="E8338" t="s">
        <v>16</v>
      </c>
      <c r="F8338" t="s">
        <v>17</v>
      </c>
      <c r="G8338" t="s">
        <v>344</v>
      </c>
      <c r="H8338" t="s">
        <v>345</v>
      </c>
      <c r="I8338" s="1">
        <v>42856</v>
      </c>
      <c r="J8338">
        <v>2017</v>
      </c>
      <c r="K8338" t="s">
        <v>77</v>
      </c>
      <c r="L8338" t="s">
        <v>78</v>
      </c>
      <c r="M8338" s="1">
        <v>42766</v>
      </c>
      <c r="N8338">
        <v>26</v>
      </c>
      <c r="O8338">
        <f>STANDARDIZE(N8338,$N$8,$N$9)</f>
        <v>-0.16997817480701016</v>
      </c>
      <c r="P8338">
        <f>ABS($J$3-O8338)</f>
        <v>0.35738804896988019</v>
      </c>
      <c r="Q8338">
        <f>ABS($J$4-O8338)</f>
        <v>2.3587611232012091</v>
      </c>
      <c r="R8338">
        <f>ABS($J$5-O8338)</f>
        <v>1.7869402448493998E-2</v>
      </c>
      <c r="S8338">
        <f>ABS($J$6-O8338)</f>
        <v>0.60755968324879628</v>
      </c>
      <c r="T8338">
        <f>MIN(P8338:S8338)</f>
        <v>1.7869402448493998E-2</v>
      </c>
      <c r="U8338">
        <f>MATCH(T8338,P8338:S8338, 0)</f>
        <v>3</v>
      </c>
    </row>
    <row r="8339" spans="1:21" x14ac:dyDescent="0.35">
      <c r="A8339">
        <v>3</v>
      </c>
      <c r="B8339">
        <v>8328</v>
      </c>
      <c r="C8339" t="s">
        <v>30</v>
      </c>
      <c r="D8339" t="s">
        <v>31</v>
      </c>
      <c r="E8339" t="s">
        <v>96</v>
      </c>
      <c r="F8339" t="s">
        <v>97</v>
      </c>
      <c r="G8339" t="s">
        <v>98</v>
      </c>
      <c r="H8339" t="s">
        <v>99</v>
      </c>
      <c r="I8339" s="1">
        <v>42856</v>
      </c>
      <c r="J8339">
        <v>2017</v>
      </c>
      <c r="K8339" t="s">
        <v>77</v>
      </c>
      <c r="L8339" t="s">
        <v>78</v>
      </c>
      <c r="M8339" s="1">
        <v>42766</v>
      </c>
      <c r="N8339">
        <v>26</v>
      </c>
      <c r="O8339">
        <f>STANDARDIZE(N8339,$N$8,$N$9)</f>
        <v>-0.16997817480701016</v>
      </c>
      <c r="P8339">
        <f>ABS($J$3-O8339)</f>
        <v>0.35738804896988019</v>
      </c>
      <c r="Q8339">
        <f>ABS($J$4-O8339)</f>
        <v>2.3587611232012091</v>
      </c>
      <c r="R8339">
        <f>ABS($J$5-O8339)</f>
        <v>1.7869402448493998E-2</v>
      </c>
      <c r="S8339">
        <f>ABS($J$6-O8339)</f>
        <v>0.60755968324879628</v>
      </c>
      <c r="T8339">
        <f>MIN(P8339:S8339)</f>
        <v>1.7869402448493998E-2</v>
      </c>
      <c r="U8339">
        <f>MATCH(T8339,P8339:S8339, 0)</f>
        <v>3</v>
      </c>
    </row>
    <row r="8340" spans="1:21" x14ac:dyDescent="0.35">
      <c r="A8340">
        <v>4</v>
      </c>
      <c r="B8340">
        <v>8329</v>
      </c>
      <c r="C8340" t="s">
        <v>14</v>
      </c>
      <c r="D8340" t="s">
        <v>15</v>
      </c>
      <c r="E8340" t="s">
        <v>73</v>
      </c>
      <c r="F8340" t="s">
        <v>74</v>
      </c>
      <c r="G8340" t="s">
        <v>75</v>
      </c>
      <c r="H8340" t="s">
        <v>76</v>
      </c>
      <c r="I8340" s="1">
        <v>42856</v>
      </c>
      <c r="J8340">
        <v>2017</v>
      </c>
      <c r="K8340" t="s">
        <v>77</v>
      </c>
      <c r="L8340" t="s">
        <v>78</v>
      </c>
      <c r="M8340" s="1">
        <v>42786</v>
      </c>
      <c r="N8340">
        <v>46</v>
      </c>
      <c r="O8340">
        <f>STANDARDIZE(N8340,$N$8,$N$9)</f>
        <v>0.18740987416287</v>
      </c>
      <c r="P8340">
        <f>ABS($J$3-O8340)</f>
        <v>0.71477609793976038</v>
      </c>
      <c r="Q8340">
        <f>ABS($J$4-O8340)</f>
        <v>2.0013730742313292</v>
      </c>
      <c r="R8340">
        <f>ABS($J$5-O8340)</f>
        <v>0.33951864652138619</v>
      </c>
      <c r="S8340">
        <f>ABS($J$6-O8340)</f>
        <v>0.25017163427891609</v>
      </c>
      <c r="T8340">
        <f>MIN(P8340:S8340)</f>
        <v>0.25017163427891609</v>
      </c>
      <c r="U8340">
        <f>MATCH(T8340,P8340:S8340, 0)</f>
        <v>4</v>
      </c>
    </row>
    <row r="8341" spans="1:21" x14ac:dyDescent="0.35">
      <c r="A8341">
        <v>4</v>
      </c>
      <c r="B8341">
        <v>8330</v>
      </c>
      <c r="C8341" t="s">
        <v>108</v>
      </c>
      <c r="D8341" t="s">
        <v>109</v>
      </c>
      <c r="E8341" t="s">
        <v>243</v>
      </c>
      <c r="F8341" t="s">
        <v>208</v>
      </c>
      <c r="G8341" t="s">
        <v>244</v>
      </c>
      <c r="H8341" t="s">
        <v>245</v>
      </c>
      <c r="I8341" s="1">
        <v>42856</v>
      </c>
      <c r="J8341">
        <v>2017</v>
      </c>
      <c r="K8341" t="s">
        <v>41</v>
      </c>
      <c r="L8341" t="s">
        <v>42</v>
      </c>
      <c r="M8341" s="1">
        <v>42814</v>
      </c>
      <c r="N8341">
        <v>74</v>
      </c>
      <c r="O8341">
        <f>STANDARDIZE(N8341,$N$8,$N$9)</f>
        <v>0.68775314272070232</v>
      </c>
      <c r="P8341">
        <f>ABS($J$3-O8341)</f>
        <v>1.2151193664975928</v>
      </c>
      <c r="Q8341">
        <f>ABS($J$4-O8341)</f>
        <v>1.5010298056734968</v>
      </c>
      <c r="R8341">
        <f>ABS($J$5-O8341)</f>
        <v>0.83986191507921848</v>
      </c>
      <c r="S8341">
        <f>ABS($J$6-O8341)</f>
        <v>0.2501716342789162</v>
      </c>
      <c r="T8341">
        <f>MIN(P8341:S8341)</f>
        <v>0.2501716342789162</v>
      </c>
      <c r="U8341">
        <f>MATCH(T8341,P8341:S8341, 0)</f>
        <v>4</v>
      </c>
    </row>
    <row r="8342" spans="1:21" x14ac:dyDescent="0.35">
      <c r="A8342">
        <v>1</v>
      </c>
      <c r="B8342">
        <v>8331</v>
      </c>
      <c r="C8342" t="s">
        <v>14</v>
      </c>
      <c r="D8342" t="s">
        <v>15</v>
      </c>
      <c r="E8342" t="s">
        <v>149</v>
      </c>
      <c r="F8342" t="s">
        <v>150</v>
      </c>
      <c r="G8342" t="s">
        <v>215</v>
      </c>
      <c r="H8342" t="s">
        <v>216</v>
      </c>
      <c r="I8342" s="1">
        <v>42857</v>
      </c>
      <c r="J8342">
        <v>2017</v>
      </c>
      <c r="K8342" t="s">
        <v>77</v>
      </c>
      <c r="L8342" t="s">
        <v>78</v>
      </c>
      <c r="O8342">
        <f>STANDARDIZE(N8342,$N$8,$N$9)</f>
        <v>-0.63458263846785445</v>
      </c>
      <c r="P8342">
        <f>ABS($J$3-O8342)</f>
        <v>0.1072164146909641</v>
      </c>
      <c r="Q8342">
        <f>ABS($J$4-O8342)</f>
        <v>2.8233655868620535</v>
      </c>
      <c r="R8342">
        <f>ABS($J$5-O8342)</f>
        <v>0.48247386610933829</v>
      </c>
      <c r="S8342">
        <f>ABS($J$6-O8342)</f>
        <v>1.0721641469096406</v>
      </c>
      <c r="T8342">
        <f>MIN(P8342:S8342)</f>
        <v>0.1072164146909641</v>
      </c>
      <c r="U8342">
        <f>MATCH(T8342,P8342:S8342, 0)</f>
        <v>1</v>
      </c>
    </row>
    <row r="8343" spans="1:21" x14ac:dyDescent="0.35">
      <c r="A8343">
        <v>1</v>
      </c>
      <c r="B8343">
        <v>8332</v>
      </c>
      <c r="C8343" t="s">
        <v>30</v>
      </c>
      <c r="D8343" t="s">
        <v>31</v>
      </c>
      <c r="E8343" t="s">
        <v>79</v>
      </c>
      <c r="F8343" t="s">
        <v>35</v>
      </c>
      <c r="G8343" t="s">
        <v>80</v>
      </c>
      <c r="H8343" t="s">
        <v>81</v>
      </c>
      <c r="I8343" s="1">
        <v>42857</v>
      </c>
      <c r="J8343">
        <v>2017</v>
      </c>
      <c r="K8343" t="s">
        <v>176</v>
      </c>
      <c r="L8343" t="s">
        <v>177</v>
      </c>
      <c r="M8343" s="1">
        <v>42888</v>
      </c>
      <c r="N8343">
        <v>1</v>
      </c>
      <c r="O8343">
        <f>STANDARDIZE(N8343,$N$8,$N$9)</f>
        <v>-0.61671323601936046</v>
      </c>
      <c r="P8343">
        <f>ABS($J$3-O8343)</f>
        <v>8.9347012242470103E-2</v>
      </c>
      <c r="Q8343">
        <f>ABS($J$4-O8343)</f>
        <v>2.8054961844135593</v>
      </c>
      <c r="R8343">
        <f>ABS($J$5-O8343)</f>
        <v>0.46460446366084429</v>
      </c>
      <c r="S8343">
        <f>ABS($J$6-O8343)</f>
        <v>1.0542947444611466</v>
      </c>
      <c r="T8343">
        <f>MIN(P8343:S8343)</f>
        <v>8.9347012242470103E-2</v>
      </c>
      <c r="U8343">
        <f>MATCH(T8343,P8343:S8343, 0)</f>
        <v>1</v>
      </c>
    </row>
    <row r="8344" spans="1:21" x14ac:dyDescent="0.35">
      <c r="A8344">
        <v>1</v>
      </c>
      <c r="B8344">
        <v>8333</v>
      </c>
      <c r="C8344" t="s">
        <v>22</v>
      </c>
      <c r="D8344" t="s">
        <v>23</v>
      </c>
      <c r="E8344" t="s">
        <v>90</v>
      </c>
      <c r="F8344" t="s">
        <v>91</v>
      </c>
      <c r="G8344" t="s">
        <v>377</v>
      </c>
      <c r="H8344" t="s">
        <v>378</v>
      </c>
      <c r="I8344" s="1">
        <v>42857</v>
      </c>
      <c r="J8344">
        <v>2017</v>
      </c>
      <c r="K8344" t="s">
        <v>577</v>
      </c>
      <c r="L8344" t="s">
        <v>578</v>
      </c>
      <c r="M8344" s="1">
        <v>43010</v>
      </c>
      <c r="N8344">
        <v>5</v>
      </c>
      <c r="O8344">
        <f>STANDARDIZE(N8344,$N$8,$N$9)</f>
        <v>-0.54523562622538435</v>
      </c>
      <c r="P8344">
        <f>ABS($J$3-O8344)</f>
        <v>1.7869402448493998E-2</v>
      </c>
      <c r="Q8344">
        <f>ABS($J$4-O8344)</f>
        <v>2.7340185746195833</v>
      </c>
      <c r="R8344">
        <f>ABS($J$5-O8344)</f>
        <v>0.39312685386686819</v>
      </c>
      <c r="S8344">
        <f>ABS($J$6-O8344)</f>
        <v>0.98281713466717047</v>
      </c>
      <c r="T8344">
        <f>MIN(P8344:S8344)</f>
        <v>1.7869402448493998E-2</v>
      </c>
      <c r="U8344">
        <f>MATCH(T8344,P8344:S8344, 0)</f>
        <v>1</v>
      </c>
    </row>
    <row r="8345" spans="1:21" x14ac:dyDescent="0.35">
      <c r="A8345">
        <v>3</v>
      </c>
      <c r="B8345">
        <v>8334</v>
      </c>
      <c r="C8345" t="s">
        <v>605</v>
      </c>
      <c r="D8345" t="s">
        <v>606</v>
      </c>
      <c r="E8345" t="s">
        <v>149</v>
      </c>
      <c r="F8345" t="s">
        <v>150</v>
      </c>
      <c r="G8345" t="s">
        <v>215</v>
      </c>
      <c r="H8345" t="s">
        <v>216</v>
      </c>
      <c r="I8345" s="1">
        <v>42857</v>
      </c>
      <c r="J8345">
        <v>2017</v>
      </c>
      <c r="K8345" t="s">
        <v>77</v>
      </c>
      <c r="L8345" t="s">
        <v>78</v>
      </c>
      <c r="M8345" s="1">
        <v>42790</v>
      </c>
      <c r="N8345">
        <v>19</v>
      </c>
      <c r="O8345">
        <f>STANDARDIZE(N8345,$N$8,$N$9)</f>
        <v>-0.29506399194646826</v>
      </c>
      <c r="P8345">
        <f>ABS($J$3-O8345)</f>
        <v>0.23230223183042209</v>
      </c>
      <c r="Q8345">
        <f>ABS($J$4-O8345)</f>
        <v>2.4838469403406673</v>
      </c>
      <c r="R8345">
        <f>ABS($J$5-O8345)</f>
        <v>0.1429552195879521</v>
      </c>
      <c r="S8345">
        <f>ABS($J$6-O8345)</f>
        <v>0.73264550038825438</v>
      </c>
      <c r="T8345">
        <f>MIN(P8345:S8345)</f>
        <v>0.1429552195879521</v>
      </c>
      <c r="U8345">
        <f>MATCH(T8345,P8345:S8345, 0)</f>
        <v>3</v>
      </c>
    </row>
    <row r="8346" spans="1:21" x14ac:dyDescent="0.35">
      <c r="A8346">
        <v>3</v>
      </c>
      <c r="B8346">
        <v>8335</v>
      </c>
      <c r="C8346" t="s">
        <v>119</v>
      </c>
      <c r="D8346" t="s">
        <v>120</v>
      </c>
      <c r="E8346" t="s">
        <v>168</v>
      </c>
      <c r="F8346" t="s">
        <v>169</v>
      </c>
      <c r="G8346" t="s">
        <v>170</v>
      </c>
      <c r="H8346" t="s">
        <v>171</v>
      </c>
      <c r="I8346" s="1">
        <v>42857</v>
      </c>
      <c r="J8346">
        <v>2017</v>
      </c>
      <c r="K8346" t="s">
        <v>77</v>
      </c>
      <c r="L8346" t="s">
        <v>78</v>
      </c>
      <c r="M8346" s="1">
        <v>42793</v>
      </c>
      <c r="N8346">
        <v>22</v>
      </c>
      <c r="O8346">
        <f>STANDARDIZE(N8346,$N$8,$N$9)</f>
        <v>-0.24145578460098621</v>
      </c>
      <c r="P8346">
        <f>ABS($J$3-O8346)</f>
        <v>0.28591043917590414</v>
      </c>
      <c r="Q8346">
        <f>ABS($J$4-O8346)</f>
        <v>2.4302387329951851</v>
      </c>
      <c r="R8346">
        <f>ABS($J$5-O8346)</f>
        <v>8.9347012242470047E-2</v>
      </c>
      <c r="S8346">
        <f>ABS($J$6-O8346)</f>
        <v>0.67903729304277238</v>
      </c>
      <c r="T8346">
        <f>MIN(P8346:S8346)</f>
        <v>8.9347012242470047E-2</v>
      </c>
      <c r="U8346">
        <f>MATCH(T8346,P8346:S8346, 0)</f>
        <v>3</v>
      </c>
    </row>
    <row r="8347" spans="1:21" x14ac:dyDescent="0.35">
      <c r="A8347">
        <v>3</v>
      </c>
      <c r="B8347">
        <v>8336</v>
      </c>
      <c r="C8347" t="s">
        <v>229</v>
      </c>
      <c r="D8347" t="s">
        <v>230</v>
      </c>
      <c r="E8347" t="s">
        <v>168</v>
      </c>
      <c r="F8347" t="s">
        <v>169</v>
      </c>
      <c r="G8347" t="s">
        <v>170</v>
      </c>
      <c r="H8347" t="s">
        <v>171</v>
      </c>
      <c r="I8347" s="1">
        <v>42857</v>
      </c>
      <c r="J8347">
        <v>2017</v>
      </c>
      <c r="K8347" t="s">
        <v>77</v>
      </c>
      <c r="L8347" t="s">
        <v>78</v>
      </c>
      <c r="M8347" s="1">
        <v>42797</v>
      </c>
      <c r="N8347">
        <v>26</v>
      </c>
      <c r="O8347">
        <f>STANDARDIZE(N8347,$N$8,$N$9)</f>
        <v>-0.16997817480701016</v>
      </c>
      <c r="P8347">
        <f>ABS($J$3-O8347)</f>
        <v>0.35738804896988019</v>
      </c>
      <c r="Q8347">
        <f>ABS($J$4-O8347)</f>
        <v>2.3587611232012091</v>
      </c>
      <c r="R8347">
        <f>ABS($J$5-O8347)</f>
        <v>1.7869402448493998E-2</v>
      </c>
      <c r="S8347">
        <f>ABS($J$6-O8347)</f>
        <v>0.60755968324879628</v>
      </c>
      <c r="T8347">
        <f>MIN(P8347:S8347)</f>
        <v>1.7869402448493998E-2</v>
      </c>
      <c r="U8347">
        <f>MATCH(T8347,P8347:S8347, 0)</f>
        <v>3</v>
      </c>
    </row>
    <row r="8348" spans="1:21" x14ac:dyDescent="0.35">
      <c r="A8348">
        <v>1</v>
      </c>
      <c r="B8348">
        <v>8337</v>
      </c>
      <c r="C8348" t="s">
        <v>172</v>
      </c>
      <c r="D8348" t="s">
        <v>173</v>
      </c>
      <c r="E8348" t="s">
        <v>163</v>
      </c>
      <c r="F8348" t="s">
        <v>59</v>
      </c>
      <c r="G8348" t="s">
        <v>164</v>
      </c>
      <c r="H8348" t="s">
        <v>165</v>
      </c>
      <c r="I8348" s="1">
        <v>42858</v>
      </c>
      <c r="J8348">
        <v>2017</v>
      </c>
      <c r="K8348" t="s">
        <v>77</v>
      </c>
      <c r="L8348" t="s">
        <v>78</v>
      </c>
      <c r="O8348">
        <f>STANDARDIZE(N8348,$N$8,$N$9)</f>
        <v>-0.63458263846785445</v>
      </c>
      <c r="P8348">
        <f>ABS($J$3-O8348)</f>
        <v>0.1072164146909641</v>
      </c>
      <c r="Q8348">
        <f>ABS($J$4-O8348)</f>
        <v>2.8233655868620535</v>
      </c>
      <c r="R8348">
        <f>ABS($J$5-O8348)</f>
        <v>0.48247386610933829</v>
      </c>
      <c r="S8348">
        <f>ABS($J$6-O8348)</f>
        <v>1.0721641469096406</v>
      </c>
      <c r="T8348">
        <f>MIN(P8348:S8348)</f>
        <v>0.1072164146909641</v>
      </c>
      <c r="U8348">
        <f>MATCH(T8348,P8348:S8348, 0)</f>
        <v>1</v>
      </c>
    </row>
    <row r="8349" spans="1:21" x14ac:dyDescent="0.35">
      <c r="A8349">
        <v>1</v>
      </c>
      <c r="B8349">
        <v>8338</v>
      </c>
      <c r="C8349" t="s">
        <v>14</v>
      </c>
      <c r="D8349" t="s">
        <v>15</v>
      </c>
      <c r="E8349" t="s">
        <v>79</v>
      </c>
      <c r="F8349" t="s">
        <v>35</v>
      </c>
      <c r="G8349" t="s">
        <v>80</v>
      </c>
      <c r="H8349" t="s">
        <v>81</v>
      </c>
      <c r="I8349" s="1">
        <v>42858</v>
      </c>
      <c r="J8349">
        <v>2017</v>
      </c>
      <c r="K8349" t="s">
        <v>41</v>
      </c>
      <c r="L8349" t="s">
        <v>42</v>
      </c>
      <c r="O8349">
        <f>STANDARDIZE(N8349,$N$8,$N$9)</f>
        <v>-0.63458263846785445</v>
      </c>
      <c r="P8349">
        <f>ABS($J$3-O8349)</f>
        <v>0.1072164146909641</v>
      </c>
      <c r="Q8349">
        <f>ABS($J$4-O8349)</f>
        <v>2.8233655868620535</v>
      </c>
      <c r="R8349">
        <f>ABS($J$5-O8349)</f>
        <v>0.48247386610933829</v>
      </c>
      <c r="S8349">
        <f>ABS($J$6-O8349)</f>
        <v>1.0721641469096406</v>
      </c>
      <c r="T8349">
        <f>MIN(P8349:S8349)</f>
        <v>0.1072164146909641</v>
      </c>
      <c r="U8349">
        <f>MATCH(T8349,P8349:S8349, 0)</f>
        <v>1</v>
      </c>
    </row>
    <row r="8350" spans="1:21" x14ac:dyDescent="0.35">
      <c r="A8350">
        <v>1</v>
      </c>
      <c r="B8350">
        <v>8339</v>
      </c>
      <c r="C8350" t="s">
        <v>14</v>
      </c>
      <c r="D8350" t="s">
        <v>15</v>
      </c>
      <c r="E8350" t="s">
        <v>163</v>
      </c>
      <c r="F8350" t="s">
        <v>59</v>
      </c>
      <c r="G8350" t="s">
        <v>282</v>
      </c>
      <c r="H8350" t="s">
        <v>283</v>
      </c>
      <c r="I8350" s="1">
        <v>42858</v>
      </c>
      <c r="J8350">
        <v>2017</v>
      </c>
      <c r="K8350" t="s">
        <v>41</v>
      </c>
      <c r="L8350" t="s">
        <v>42</v>
      </c>
      <c r="O8350">
        <f>STANDARDIZE(N8350,$N$8,$N$9)</f>
        <v>-0.63458263846785445</v>
      </c>
      <c r="P8350">
        <f>ABS($J$3-O8350)</f>
        <v>0.1072164146909641</v>
      </c>
      <c r="Q8350">
        <f>ABS($J$4-O8350)</f>
        <v>2.8233655868620535</v>
      </c>
      <c r="R8350">
        <f>ABS($J$5-O8350)</f>
        <v>0.48247386610933829</v>
      </c>
      <c r="S8350">
        <f>ABS($J$6-O8350)</f>
        <v>1.0721641469096406</v>
      </c>
      <c r="T8350">
        <f>MIN(P8350:S8350)</f>
        <v>0.1072164146909641</v>
      </c>
      <c r="U8350">
        <f>MATCH(T8350,P8350:S8350, 0)</f>
        <v>1</v>
      </c>
    </row>
    <row r="8351" spans="1:21" x14ac:dyDescent="0.35">
      <c r="A8351">
        <v>1</v>
      </c>
      <c r="B8351">
        <v>8340</v>
      </c>
      <c r="C8351" t="s">
        <v>178</v>
      </c>
      <c r="D8351" t="s">
        <v>179</v>
      </c>
      <c r="E8351" t="s">
        <v>79</v>
      </c>
      <c r="F8351" t="s">
        <v>35</v>
      </c>
      <c r="G8351" t="s">
        <v>306</v>
      </c>
      <c r="H8351" t="s">
        <v>307</v>
      </c>
      <c r="I8351" s="1">
        <v>42858</v>
      </c>
      <c r="J8351">
        <v>2017</v>
      </c>
      <c r="K8351" t="s">
        <v>77</v>
      </c>
      <c r="L8351" t="s">
        <v>78</v>
      </c>
      <c r="O8351">
        <f>STANDARDIZE(N8351,$N$8,$N$9)</f>
        <v>-0.63458263846785445</v>
      </c>
      <c r="P8351">
        <f>ABS($J$3-O8351)</f>
        <v>0.1072164146909641</v>
      </c>
      <c r="Q8351">
        <f>ABS($J$4-O8351)</f>
        <v>2.8233655868620535</v>
      </c>
      <c r="R8351">
        <f>ABS($J$5-O8351)</f>
        <v>0.48247386610933829</v>
      </c>
      <c r="S8351">
        <f>ABS($J$6-O8351)</f>
        <v>1.0721641469096406</v>
      </c>
      <c r="T8351">
        <f>MIN(P8351:S8351)</f>
        <v>0.1072164146909641</v>
      </c>
      <c r="U8351">
        <f>MATCH(T8351,P8351:S8351, 0)</f>
        <v>1</v>
      </c>
    </row>
    <row r="8352" spans="1:21" x14ac:dyDescent="0.35">
      <c r="A8352">
        <v>1</v>
      </c>
      <c r="B8352">
        <v>8341</v>
      </c>
      <c r="C8352" t="s">
        <v>67</v>
      </c>
      <c r="D8352" t="s">
        <v>68</v>
      </c>
      <c r="E8352" t="s">
        <v>79</v>
      </c>
      <c r="F8352" t="s">
        <v>35</v>
      </c>
      <c r="G8352" t="s">
        <v>306</v>
      </c>
      <c r="H8352" t="s">
        <v>307</v>
      </c>
      <c r="I8352" s="1">
        <v>42858</v>
      </c>
      <c r="J8352">
        <v>2017</v>
      </c>
      <c r="K8352" t="s">
        <v>77</v>
      </c>
      <c r="L8352" t="s">
        <v>78</v>
      </c>
      <c r="O8352">
        <f>STANDARDIZE(N8352,$N$8,$N$9)</f>
        <v>-0.63458263846785445</v>
      </c>
      <c r="P8352">
        <f>ABS($J$3-O8352)</f>
        <v>0.1072164146909641</v>
      </c>
      <c r="Q8352">
        <f>ABS($J$4-O8352)</f>
        <v>2.8233655868620535</v>
      </c>
      <c r="R8352">
        <f>ABS($J$5-O8352)</f>
        <v>0.48247386610933829</v>
      </c>
      <c r="S8352">
        <f>ABS($J$6-O8352)</f>
        <v>1.0721641469096406</v>
      </c>
      <c r="T8352">
        <f>MIN(P8352:S8352)</f>
        <v>0.1072164146909641</v>
      </c>
      <c r="U8352">
        <f>MATCH(T8352,P8352:S8352, 0)</f>
        <v>1</v>
      </c>
    </row>
    <row r="8353" spans="1:21" x14ac:dyDescent="0.35">
      <c r="A8353">
        <v>1</v>
      </c>
      <c r="B8353">
        <v>8342</v>
      </c>
      <c r="C8353" t="s">
        <v>14</v>
      </c>
      <c r="D8353" t="s">
        <v>15</v>
      </c>
      <c r="E8353" t="s">
        <v>73</v>
      </c>
      <c r="F8353" t="s">
        <v>74</v>
      </c>
      <c r="G8353" t="s">
        <v>75</v>
      </c>
      <c r="H8353" t="s">
        <v>76</v>
      </c>
      <c r="I8353" s="1">
        <v>42858</v>
      </c>
      <c r="J8353">
        <v>2017</v>
      </c>
      <c r="K8353" t="s">
        <v>77</v>
      </c>
      <c r="L8353" t="s">
        <v>78</v>
      </c>
      <c r="O8353">
        <f>STANDARDIZE(N8353,$N$8,$N$9)</f>
        <v>-0.63458263846785445</v>
      </c>
      <c r="P8353">
        <f>ABS($J$3-O8353)</f>
        <v>0.1072164146909641</v>
      </c>
      <c r="Q8353">
        <f>ABS($J$4-O8353)</f>
        <v>2.8233655868620535</v>
      </c>
      <c r="R8353">
        <f>ABS($J$5-O8353)</f>
        <v>0.48247386610933829</v>
      </c>
      <c r="S8353">
        <f>ABS($J$6-O8353)</f>
        <v>1.0721641469096406</v>
      </c>
      <c r="T8353">
        <f>MIN(P8353:S8353)</f>
        <v>0.1072164146909641</v>
      </c>
      <c r="U8353">
        <f>MATCH(T8353,P8353:S8353, 0)</f>
        <v>1</v>
      </c>
    </row>
    <row r="8354" spans="1:21" x14ac:dyDescent="0.35">
      <c r="A8354">
        <v>1</v>
      </c>
      <c r="B8354">
        <v>8343</v>
      </c>
      <c r="C8354" t="s">
        <v>260</v>
      </c>
      <c r="D8354" t="s">
        <v>261</v>
      </c>
      <c r="E8354" t="s">
        <v>79</v>
      </c>
      <c r="F8354" t="s">
        <v>35</v>
      </c>
      <c r="G8354" t="s">
        <v>80</v>
      </c>
      <c r="H8354" t="s">
        <v>81</v>
      </c>
      <c r="I8354" s="1">
        <v>42858</v>
      </c>
      <c r="J8354">
        <v>2017</v>
      </c>
      <c r="K8354" t="s">
        <v>176</v>
      </c>
      <c r="L8354" t="s">
        <v>177</v>
      </c>
      <c r="M8354" s="1">
        <v>42889</v>
      </c>
      <c r="N8354">
        <v>1</v>
      </c>
      <c r="O8354">
        <f>STANDARDIZE(N8354,$N$8,$N$9)</f>
        <v>-0.61671323601936046</v>
      </c>
      <c r="P8354">
        <f>ABS($J$3-O8354)</f>
        <v>8.9347012242470103E-2</v>
      </c>
      <c r="Q8354">
        <f>ABS($J$4-O8354)</f>
        <v>2.8054961844135593</v>
      </c>
      <c r="R8354">
        <f>ABS($J$5-O8354)</f>
        <v>0.46460446366084429</v>
      </c>
      <c r="S8354">
        <f>ABS($J$6-O8354)</f>
        <v>1.0542947444611466</v>
      </c>
      <c r="T8354">
        <f>MIN(P8354:S8354)</f>
        <v>8.9347012242470103E-2</v>
      </c>
      <c r="U8354">
        <f>MATCH(T8354,P8354:S8354, 0)</f>
        <v>1</v>
      </c>
    </row>
    <row r="8355" spans="1:21" x14ac:dyDescent="0.35">
      <c r="A8355">
        <v>1</v>
      </c>
      <c r="B8355">
        <v>8344</v>
      </c>
      <c r="C8355" t="s">
        <v>14</v>
      </c>
      <c r="D8355" t="s">
        <v>15</v>
      </c>
      <c r="E8355" t="s">
        <v>163</v>
      </c>
      <c r="F8355" t="s">
        <v>59</v>
      </c>
      <c r="G8355" t="s">
        <v>164</v>
      </c>
      <c r="H8355" t="s">
        <v>165</v>
      </c>
      <c r="I8355" s="1">
        <v>42858</v>
      </c>
      <c r="J8355">
        <v>2017</v>
      </c>
      <c r="K8355" t="s">
        <v>176</v>
      </c>
      <c r="L8355" t="s">
        <v>177</v>
      </c>
      <c r="M8355" s="1">
        <v>42811</v>
      </c>
      <c r="N8355">
        <v>12</v>
      </c>
      <c r="O8355">
        <f>STANDARDIZE(N8355,$N$8,$N$9)</f>
        <v>-0.42014980908592631</v>
      </c>
      <c r="P8355">
        <f>ABS($J$3-O8355)</f>
        <v>0.10721641469096405</v>
      </c>
      <c r="Q8355">
        <f>ABS($J$4-O8355)</f>
        <v>2.6089327574801251</v>
      </c>
      <c r="R8355">
        <f>ABS($J$5-O8355)</f>
        <v>0.26804103672741014</v>
      </c>
      <c r="S8355">
        <f>ABS($J$6-O8355)</f>
        <v>0.85773131752771237</v>
      </c>
      <c r="T8355">
        <f>MIN(P8355:S8355)</f>
        <v>0.10721641469096405</v>
      </c>
      <c r="U8355">
        <f>MATCH(T8355,P8355:S8355, 0)</f>
        <v>1</v>
      </c>
    </row>
    <row r="8356" spans="1:21" x14ac:dyDescent="0.35">
      <c r="A8356">
        <v>1</v>
      </c>
      <c r="B8356">
        <v>8345</v>
      </c>
      <c r="C8356" t="s">
        <v>82</v>
      </c>
      <c r="D8356" t="s">
        <v>83</v>
      </c>
      <c r="E8356" t="s">
        <v>296</v>
      </c>
      <c r="F8356" t="s">
        <v>335</v>
      </c>
      <c r="G8356" t="s">
        <v>336</v>
      </c>
      <c r="H8356" t="s">
        <v>337</v>
      </c>
      <c r="I8356" s="1">
        <v>42887</v>
      </c>
      <c r="J8356">
        <v>2017</v>
      </c>
      <c r="K8356" t="s">
        <v>125</v>
      </c>
      <c r="L8356" t="s">
        <v>126</v>
      </c>
      <c r="M8356" s="1">
        <v>42979</v>
      </c>
      <c r="N8356">
        <v>3</v>
      </c>
      <c r="O8356">
        <f>STANDARDIZE(N8356,$N$8,$N$9)</f>
        <v>-0.58097443112237235</v>
      </c>
      <c r="P8356">
        <f>ABS($J$3-O8356)</f>
        <v>5.3608207345481995E-2</v>
      </c>
      <c r="Q8356">
        <f>ABS($J$4-O8356)</f>
        <v>2.7697573795165713</v>
      </c>
      <c r="R8356">
        <f>ABS($J$5-O8356)</f>
        <v>0.42886565876385618</v>
      </c>
      <c r="S8356">
        <f>ABS($J$6-O8356)</f>
        <v>1.0185559395641586</v>
      </c>
      <c r="T8356">
        <f>MIN(P8356:S8356)</f>
        <v>5.3608207345481995E-2</v>
      </c>
      <c r="U8356">
        <f>MATCH(T8356,P8356:S8356, 0)</f>
        <v>1</v>
      </c>
    </row>
    <row r="8357" spans="1:21" x14ac:dyDescent="0.35">
      <c r="A8357">
        <v>1</v>
      </c>
      <c r="B8357">
        <v>8346</v>
      </c>
      <c r="C8357" t="s">
        <v>82</v>
      </c>
      <c r="D8357" t="s">
        <v>83</v>
      </c>
      <c r="E8357" t="s">
        <v>16</v>
      </c>
      <c r="F8357" t="s">
        <v>17</v>
      </c>
      <c r="G8357" t="s">
        <v>344</v>
      </c>
      <c r="H8357" t="s">
        <v>345</v>
      </c>
      <c r="I8357" s="1">
        <v>42887</v>
      </c>
      <c r="J8357">
        <v>2017</v>
      </c>
      <c r="K8357" t="s">
        <v>125</v>
      </c>
      <c r="L8357" t="s">
        <v>126</v>
      </c>
      <c r="M8357" s="1">
        <v>43040</v>
      </c>
      <c r="N8357">
        <v>5</v>
      </c>
      <c r="O8357">
        <f>STANDARDIZE(N8357,$N$8,$N$9)</f>
        <v>-0.54523562622538435</v>
      </c>
      <c r="P8357">
        <f>ABS($J$3-O8357)</f>
        <v>1.7869402448493998E-2</v>
      </c>
      <c r="Q8357">
        <f>ABS($J$4-O8357)</f>
        <v>2.7340185746195833</v>
      </c>
      <c r="R8357">
        <f>ABS($J$5-O8357)</f>
        <v>0.39312685386686819</v>
      </c>
      <c r="S8357">
        <f>ABS($J$6-O8357)</f>
        <v>0.98281713466717047</v>
      </c>
      <c r="T8357">
        <f>MIN(P8357:S8357)</f>
        <v>1.7869402448493998E-2</v>
      </c>
      <c r="U8357">
        <f>MATCH(T8357,P8357:S8357, 0)</f>
        <v>1</v>
      </c>
    </row>
    <row r="8358" spans="1:21" x14ac:dyDescent="0.35">
      <c r="A8358">
        <v>1</v>
      </c>
      <c r="B8358">
        <v>8347</v>
      </c>
      <c r="C8358" t="s">
        <v>157</v>
      </c>
      <c r="D8358" t="s">
        <v>158</v>
      </c>
      <c r="E8358" t="s">
        <v>296</v>
      </c>
      <c r="F8358" t="s">
        <v>320</v>
      </c>
      <c r="G8358" t="s">
        <v>629</v>
      </c>
      <c r="H8358" t="s">
        <v>630</v>
      </c>
      <c r="I8358" s="1">
        <v>42887</v>
      </c>
      <c r="J8358">
        <v>2017</v>
      </c>
      <c r="K8358" t="s">
        <v>331</v>
      </c>
      <c r="L8358" t="s">
        <v>332</v>
      </c>
      <c r="M8358" s="1">
        <v>43070</v>
      </c>
      <c r="N8358">
        <v>6</v>
      </c>
      <c r="O8358">
        <f>STANDARDIZE(N8358,$N$8,$N$9)</f>
        <v>-0.52736622377689035</v>
      </c>
      <c r="P8358">
        <f>ABS($J$3-O8358)</f>
        <v>0</v>
      </c>
      <c r="Q8358">
        <f>ABS($J$4-O8358)</f>
        <v>2.7161491721710895</v>
      </c>
      <c r="R8358">
        <f>ABS($J$5-O8358)</f>
        <v>0.37525745141837419</v>
      </c>
      <c r="S8358">
        <f>ABS($J$6-O8358)</f>
        <v>0.96494773221867647</v>
      </c>
      <c r="T8358">
        <f>MIN(P8358:S8358)</f>
        <v>0</v>
      </c>
      <c r="U8358">
        <f>MATCH(T8358,P8358:S8358, 0)</f>
        <v>1</v>
      </c>
    </row>
    <row r="8359" spans="1:21" x14ac:dyDescent="0.35">
      <c r="A8359">
        <v>1</v>
      </c>
      <c r="B8359">
        <v>8348</v>
      </c>
      <c r="C8359" t="s">
        <v>172</v>
      </c>
      <c r="D8359" t="s">
        <v>173</v>
      </c>
      <c r="E8359" t="s">
        <v>243</v>
      </c>
      <c r="F8359" t="s">
        <v>208</v>
      </c>
      <c r="G8359" t="s">
        <v>244</v>
      </c>
      <c r="H8359" t="s">
        <v>245</v>
      </c>
      <c r="I8359" s="1">
        <v>42887</v>
      </c>
      <c r="J8359">
        <v>2017</v>
      </c>
      <c r="K8359" t="s">
        <v>77</v>
      </c>
      <c r="L8359" t="s">
        <v>78</v>
      </c>
      <c r="M8359" s="1">
        <v>43070</v>
      </c>
      <c r="N8359">
        <v>6</v>
      </c>
      <c r="O8359">
        <f>STANDARDIZE(N8359,$N$8,$N$9)</f>
        <v>-0.52736622377689035</v>
      </c>
      <c r="P8359">
        <f>ABS($J$3-O8359)</f>
        <v>0</v>
      </c>
      <c r="Q8359">
        <f>ABS($J$4-O8359)</f>
        <v>2.7161491721710895</v>
      </c>
      <c r="R8359">
        <f>ABS($J$5-O8359)</f>
        <v>0.37525745141837419</v>
      </c>
      <c r="S8359">
        <f>ABS($J$6-O8359)</f>
        <v>0.96494773221867647</v>
      </c>
      <c r="T8359">
        <f>MIN(P8359:S8359)</f>
        <v>0</v>
      </c>
      <c r="U8359">
        <f>MATCH(T8359,P8359:S8359, 0)</f>
        <v>1</v>
      </c>
    </row>
    <row r="8360" spans="1:21" x14ac:dyDescent="0.35">
      <c r="A8360">
        <v>1</v>
      </c>
      <c r="B8360">
        <v>8349</v>
      </c>
      <c r="C8360" t="s">
        <v>67</v>
      </c>
      <c r="D8360" t="s">
        <v>68</v>
      </c>
      <c r="E8360" t="s">
        <v>105</v>
      </c>
      <c r="F8360" t="s">
        <v>59</v>
      </c>
      <c r="G8360" t="s">
        <v>106</v>
      </c>
      <c r="H8360" t="s">
        <v>107</v>
      </c>
      <c r="I8360" s="1">
        <v>42887</v>
      </c>
      <c r="J8360">
        <v>2017</v>
      </c>
      <c r="K8360" t="s">
        <v>77</v>
      </c>
      <c r="L8360" t="s">
        <v>78</v>
      </c>
      <c r="M8360" s="1">
        <v>42753</v>
      </c>
      <c r="N8360">
        <v>12</v>
      </c>
      <c r="O8360">
        <f>STANDARDIZE(N8360,$N$8,$N$9)</f>
        <v>-0.42014980908592631</v>
      </c>
      <c r="P8360">
        <f>ABS($J$3-O8360)</f>
        <v>0.10721641469096405</v>
      </c>
      <c r="Q8360">
        <f>ABS($J$4-O8360)</f>
        <v>2.6089327574801251</v>
      </c>
      <c r="R8360">
        <f>ABS($J$5-O8360)</f>
        <v>0.26804103672741014</v>
      </c>
      <c r="S8360">
        <f>ABS($J$6-O8360)</f>
        <v>0.85773131752771237</v>
      </c>
      <c r="T8360">
        <f>MIN(P8360:S8360)</f>
        <v>0.10721641469096405</v>
      </c>
      <c r="U8360">
        <f>MATCH(T8360,P8360:S8360, 0)</f>
        <v>1</v>
      </c>
    </row>
    <row r="8361" spans="1:21" x14ac:dyDescent="0.35">
      <c r="A8361">
        <v>3</v>
      </c>
      <c r="B8361">
        <v>8350</v>
      </c>
      <c r="C8361" t="s">
        <v>67</v>
      </c>
      <c r="D8361" t="s">
        <v>68</v>
      </c>
      <c r="E8361" t="s">
        <v>84</v>
      </c>
      <c r="F8361" t="s">
        <v>85</v>
      </c>
      <c r="G8361" t="s">
        <v>153</v>
      </c>
      <c r="H8361" t="s">
        <v>154</v>
      </c>
      <c r="I8361" s="1">
        <v>42887</v>
      </c>
      <c r="J8361">
        <v>2017</v>
      </c>
      <c r="K8361" t="s">
        <v>77</v>
      </c>
      <c r="L8361" t="s">
        <v>78</v>
      </c>
      <c r="M8361" s="1">
        <v>42761</v>
      </c>
      <c r="N8361">
        <v>20</v>
      </c>
      <c r="O8361">
        <f>STANDARDIZE(N8361,$N$8,$N$9)</f>
        <v>-0.27719458949797421</v>
      </c>
      <c r="P8361">
        <f>ABS($J$3-O8361)</f>
        <v>0.25017163427891614</v>
      </c>
      <c r="Q8361">
        <f>ABS($J$4-O8361)</f>
        <v>2.4659775378921731</v>
      </c>
      <c r="R8361">
        <f>ABS($J$5-O8361)</f>
        <v>0.12508581713945804</v>
      </c>
      <c r="S8361">
        <f>ABS($J$6-O8361)</f>
        <v>0.71477609793976038</v>
      </c>
      <c r="T8361">
        <f>MIN(P8361:S8361)</f>
        <v>0.12508581713945804</v>
      </c>
      <c r="U8361">
        <f>MATCH(T8361,P8361:S8361, 0)</f>
        <v>3</v>
      </c>
    </row>
    <row r="8362" spans="1:21" x14ac:dyDescent="0.35">
      <c r="A8362">
        <v>3</v>
      </c>
      <c r="B8362">
        <v>8351</v>
      </c>
      <c r="C8362" t="s">
        <v>172</v>
      </c>
      <c r="D8362" t="s">
        <v>173</v>
      </c>
      <c r="E8362" t="s">
        <v>121</v>
      </c>
      <c r="F8362" t="s">
        <v>122</v>
      </c>
      <c r="G8362" t="s">
        <v>161</v>
      </c>
      <c r="H8362" t="s">
        <v>162</v>
      </c>
      <c r="I8362" s="1">
        <v>42887</v>
      </c>
      <c r="J8362">
        <v>2017</v>
      </c>
      <c r="K8362" t="s">
        <v>41</v>
      </c>
      <c r="L8362" t="s">
        <v>42</v>
      </c>
      <c r="M8362" s="1">
        <v>42783</v>
      </c>
      <c r="N8362">
        <v>42</v>
      </c>
      <c r="O8362">
        <f>STANDARDIZE(N8362,$N$8,$N$9)</f>
        <v>0.11593226436889398</v>
      </c>
      <c r="P8362">
        <f>ABS($J$3-O8362)</f>
        <v>0.64329848814578439</v>
      </c>
      <c r="Q8362">
        <f>ABS($J$4-O8362)</f>
        <v>2.0728506840253051</v>
      </c>
      <c r="R8362">
        <f>ABS($J$5-O8362)</f>
        <v>0.26804103672741014</v>
      </c>
      <c r="S8362">
        <f>ABS($J$6-O8362)</f>
        <v>0.32164924407289214</v>
      </c>
      <c r="T8362">
        <f>MIN(P8362:S8362)</f>
        <v>0.26804103672741014</v>
      </c>
      <c r="U8362">
        <f>MATCH(T8362,P8362:S8362, 0)</f>
        <v>3</v>
      </c>
    </row>
    <row r="8363" spans="1:21" x14ac:dyDescent="0.35">
      <c r="A8363">
        <v>1</v>
      </c>
      <c r="B8363">
        <v>8352</v>
      </c>
      <c r="C8363" t="s">
        <v>14</v>
      </c>
      <c r="D8363" t="s">
        <v>15</v>
      </c>
      <c r="E8363" t="s">
        <v>79</v>
      </c>
      <c r="F8363" t="s">
        <v>35</v>
      </c>
      <c r="G8363" t="s">
        <v>80</v>
      </c>
      <c r="H8363" t="s">
        <v>81</v>
      </c>
      <c r="I8363" s="1">
        <v>42888</v>
      </c>
      <c r="J8363">
        <v>2017</v>
      </c>
      <c r="K8363" t="s">
        <v>41</v>
      </c>
      <c r="L8363" t="s">
        <v>42</v>
      </c>
      <c r="O8363">
        <f>STANDARDIZE(N8363,$N$8,$N$9)</f>
        <v>-0.63458263846785445</v>
      </c>
      <c r="P8363">
        <f>ABS($J$3-O8363)</f>
        <v>0.1072164146909641</v>
      </c>
      <c r="Q8363">
        <f>ABS($J$4-O8363)</f>
        <v>2.8233655868620535</v>
      </c>
      <c r="R8363">
        <f>ABS($J$5-O8363)</f>
        <v>0.48247386610933829</v>
      </c>
      <c r="S8363">
        <f>ABS($J$6-O8363)</f>
        <v>1.0721641469096406</v>
      </c>
      <c r="T8363">
        <f>MIN(P8363:S8363)</f>
        <v>0.1072164146909641</v>
      </c>
      <c r="U8363">
        <f>MATCH(T8363,P8363:S8363, 0)</f>
        <v>1</v>
      </c>
    </row>
    <row r="8364" spans="1:21" x14ac:dyDescent="0.35">
      <c r="A8364">
        <v>1</v>
      </c>
      <c r="B8364">
        <v>8353</v>
      </c>
      <c r="C8364" t="s">
        <v>217</v>
      </c>
      <c r="D8364" t="s">
        <v>218</v>
      </c>
      <c r="E8364" t="s">
        <v>79</v>
      </c>
      <c r="F8364" t="s">
        <v>35</v>
      </c>
      <c r="G8364" t="s">
        <v>80</v>
      </c>
      <c r="H8364" t="s">
        <v>81</v>
      </c>
      <c r="I8364" s="1">
        <v>42888</v>
      </c>
      <c r="J8364">
        <v>2017</v>
      </c>
      <c r="K8364" t="s">
        <v>41</v>
      </c>
      <c r="L8364" t="s">
        <v>42</v>
      </c>
      <c r="O8364">
        <f>STANDARDIZE(N8364,$N$8,$N$9)</f>
        <v>-0.63458263846785445</v>
      </c>
      <c r="P8364">
        <f>ABS($J$3-O8364)</f>
        <v>0.1072164146909641</v>
      </c>
      <c r="Q8364">
        <f>ABS($J$4-O8364)</f>
        <v>2.8233655868620535</v>
      </c>
      <c r="R8364">
        <f>ABS($J$5-O8364)</f>
        <v>0.48247386610933829</v>
      </c>
      <c r="S8364">
        <f>ABS($J$6-O8364)</f>
        <v>1.0721641469096406</v>
      </c>
      <c r="T8364">
        <f>MIN(P8364:S8364)</f>
        <v>0.1072164146909641</v>
      </c>
      <c r="U8364">
        <f>MATCH(T8364,P8364:S8364, 0)</f>
        <v>1</v>
      </c>
    </row>
    <row r="8365" spans="1:21" x14ac:dyDescent="0.35">
      <c r="A8365">
        <v>1</v>
      </c>
      <c r="B8365">
        <v>8354</v>
      </c>
      <c r="C8365" t="s">
        <v>67</v>
      </c>
      <c r="D8365" t="s">
        <v>68</v>
      </c>
      <c r="E8365" t="s">
        <v>149</v>
      </c>
      <c r="F8365" t="s">
        <v>150</v>
      </c>
      <c r="G8365" t="s">
        <v>215</v>
      </c>
      <c r="H8365" t="s">
        <v>216</v>
      </c>
      <c r="I8365" s="1">
        <v>42888</v>
      </c>
      <c r="J8365">
        <v>2017</v>
      </c>
      <c r="K8365" t="s">
        <v>41</v>
      </c>
      <c r="L8365" t="s">
        <v>42</v>
      </c>
      <c r="O8365">
        <f>STANDARDIZE(N8365,$N$8,$N$9)</f>
        <v>-0.63458263846785445</v>
      </c>
      <c r="P8365">
        <f>ABS($J$3-O8365)</f>
        <v>0.1072164146909641</v>
      </c>
      <c r="Q8365">
        <f>ABS($J$4-O8365)</f>
        <v>2.8233655868620535</v>
      </c>
      <c r="R8365">
        <f>ABS($J$5-O8365)</f>
        <v>0.48247386610933829</v>
      </c>
      <c r="S8365">
        <f>ABS($J$6-O8365)</f>
        <v>1.0721641469096406</v>
      </c>
      <c r="T8365">
        <f>MIN(P8365:S8365)</f>
        <v>0.1072164146909641</v>
      </c>
      <c r="U8365">
        <f>MATCH(T8365,P8365:S8365, 0)</f>
        <v>1</v>
      </c>
    </row>
    <row r="8366" spans="1:21" x14ac:dyDescent="0.35">
      <c r="A8366">
        <v>1</v>
      </c>
      <c r="B8366">
        <v>8355</v>
      </c>
      <c r="C8366" t="s">
        <v>433</v>
      </c>
      <c r="D8366" t="s">
        <v>434</v>
      </c>
      <c r="E8366" t="s">
        <v>243</v>
      </c>
      <c r="F8366" t="s">
        <v>208</v>
      </c>
      <c r="G8366" t="s">
        <v>244</v>
      </c>
      <c r="H8366" t="s">
        <v>245</v>
      </c>
      <c r="I8366" s="1">
        <v>42888</v>
      </c>
      <c r="J8366">
        <v>2017</v>
      </c>
      <c r="K8366" t="s">
        <v>41</v>
      </c>
      <c r="L8366" t="s">
        <v>42</v>
      </c>
      <c r="O8366">
        <f>STANDARDIZE(N8366,$N$8,$N$9)</f>
        <v>-0.63458263846785445</v>
      </c>
      <c r="P8366">
        <f>ABS($J$3-O8366)</f>
        <v>0.1072164146909641</v>
      </c>
      <c r="Q8366">
        <f>ABS($J$4-O8366)</f>
        <v>2.8233655868620535</v>
      </c>
      <c r="R8366">
        <f>ABS($J$5-O8366)</f>
        <v>0.48247386610933829</v>
      </c>
      <c r="S8366">
        <f>ABS($J$6-O8366)</f>
        <v>1.0721641469096406</v>
      </c>
      <c r="T8366">
        <f>MIN(P8366:S8366)</f>
        <v>0.1072164146909641</v>
      </c>
      <c r="U8366">
        <f>MATCH(T8366,P8366:S8366, 0)</f>
        <v>1</v>
      </c>
    </row>
    <row r="8367" spans="1:21" x14ac:dyDescent="0.35">
      <c r="A8367">
        <v>1</v>
      </c>
      <c r="B8367">
        <v>8356</v>
      </c>
      <c r="C8367" t="s">
        <v>14</v>
      </c>
      <c r="D8367" t="s">
        <v>15</v>
      </c>
      <c r="E8367" t="s">
        <v>16</v>
      </c>
      <c r="F8367" t="s">
        <v>17</v>
      </c>
      <c r="G8367" t="s">
        <v>18</v>
      </c>
      <c r="H8367" t="s">
        <v>19</v>
      </c>
      <c r="I8367" s="1">
        <v>42888</v>
      </c>
      <c r="J8367">
        <v>2017</v>
      </c>
      <c r="K8367" t="s">
        <v>77</v>
      </c>
      <c r="L8367" t="s">
        <v>78</v>
      </c>
      <c r="O8367">
        <f>STANDARDIZE(N8367,$N$8,$N$9)</f>
        <v>-0.63458263846785445</v>
      </c>
      <c r="P8367">
        <f>ABS($J$3-O8367)</f>
        <v>0.1072164146909641</v>
      </c>
      <c r="Q8367">
        <f>ABS($J$4-O8367)</f>
        <v>2.8233655868620535</v>
      </c>
      <c r="R8367">
        <f>ABS($J$5-O8367)</f>
        <v>0.48247386610933829</v>
      </c>
      <c r="S8367">
        <f>ABS($J$6-O8367)</f>
        <v>1.0721641469096406</v>
      </c>
      <c r="T8367">
        <f>MIN(P8367:S8367)</f>
        <v>0.1072164146909641</v>
      </c>
      <c r="U8367">
        <f>MATCH(T8367,P8367:S8367, 0)</f>
        <v>1</v>
      </c>
    </row>
    <row r="8368" spans="1:21" x14ac:dyDescent="0.35">
      <c r="A8368">
        <v>1</v>
      </c>
      <c r="B8368">
        <v>8357</v>
      </c>
      <c r="C8368" t="s">
        <v>135</v>
      </c>
      <c r="D8368" t="s">
        <v>136</v>
      </c>
      <c r="E8368" t="s">
        <v>131</v>
      </c>
      <c r="F8368" t="s">
        <v>132</v>
      </c>
      <c r="G8368" t="s">
        <v>133</v>
      </c>
      <c r="H8368" t="s">
        <v>134</v>
      </c>
      <c r="I8368" s="1">
        <v>42888</v>
      </c>
      <c r="J8368">
        <v>2017</v>
      </c>
      <c r="K8368" t="s">
        <v>331</v>
      </c>
      <c r="L8368" t="s">
        <v>332</v>
      </c>
      <c r="M8368" s="1">
        <v>42888</v>
      </c>
      <c r="N8368">
        <v>0</v>
      </c>
      <c r="O8368">
        <f>STANDARDIZE(N8368,$N$8,$N$9)</f>
        <v>-0.63458263846785445</v>
      </c>
      <c r="P8368">
        <f>ABS($J$3-O8368)</f>
        <v>0.1072164146909641</v>
      </c>
      <c r="Q8368">
        <f>ABS($J$4-O8368)</f>
        <v>2.8233655868620535</v>
      </c>
      <c r="R8368">
        <f>ABS($J$5-O8368)</f>
        <v>0.48247386610933829</v>
      </c>
      <c r="S8368">
        <f>ABS($J$6-O8368)</f>
        <v>1.0721641469096406</v>
      </c>
      <c r="T8368">
        <f>MIN(P8368:S8368)</f>
        <v>0.1072164146909641</v>
      </c>
      <c r="U8368">
        <f>MATCH(T8368,P8368:S8368, 0)</f>
        <v>1</v>
      </c>
    </row>
    <row r="8369" spans="1:21" x14ac:dyDescent="0.35">
      <c r="A8369">
        <v>1</v>
      </c>
      <c r="B8369">
        <v>8358</v>
      </c>
      <c r="C8369" t="s">
        <v>108</v>
      </c>
      <c r="D8369" t="s">
        <v>109</v>
      </c>
      <c r="E8369" t="s">
        <v>131</v>
      </c>
      <c r="F8369" t="s">
        <v>132</v>
      </c>
      <c r="G8369" t="s">
        <v>133</v>
      </c>
      <c r="H8369" t="s">
        <v>134</v>
      </c>
      <c r="I8369" s="1">
        <v>42888</v>
      </c>
      <c r="J8369">
        <v>2017</v>
      </c>
      <c r="K8369" t="s">
        <v>331</v>
      </c>
      <c r="L8369" t="s">
        <v>332</v>
      </c>
      <c r="M8369" s="1">
        <v>42949</v>
      </c>
      <c r="N8369">
        <v>2</v>
      </c>
      <c r="O8369">
        <f>STANDARDIZE(N8369,$N$8,$N$9)</f>
        <v>-0.59884383357086635</v>
      </c>
      <c r="P8369">
        <f>ABS($J$3-O8369)</f>
        <v>7.1477609793975994E-2</v>
      </c>
      <c r="Q8369">
        <f>ABS($J$4-O8369)</f>
        <v>2.7876267819650655</v>
      </c>
      <c r="R8369">
        <f>ABS($J$5-O8369)</f>
        <v>0.44673506121235018</v>
      </c>
      <c r="S8369">
        <f>ABS($J$6-O8369)</f>
        <v>1.0364253420126524</v>
      </c>
      <c r="T8369">
        <f>MIN(P8369:S8369)</f>
        <v>7.1477609793975994E-2</v>
      </c>
      <c r="U8369">
        <f>MATCH(T8369,P8369:S8369, 0)</f>
        <v>1</v>
      </c>
    </row>
    <row r="8370" spans="1:21" x14ac:dyDescent="0.35">
      <c r="A8370">
        <v>1</v>
      </c>
      <c r="B8370">
        <v>8359</v>
      </c>
      <c r="C8370" t="s">
        <v>14</v>
      </c>
      <c r="D8370" t="s">
        <v>15</v>
      </c>
      <c r="E8370" t="s">
        <v>79</v>
      </c>
      <c r="F8370" t="s">
        <v>35</v>
      </c>
      <c r="G8370" t="s">
        <v>80</v>
      </c>
      <c r="H8370" t="s">
        <v>81</v>
      </c>
      <c r="I8370" s="1">
        <v>42888</v>
      </c>
      <c r="J8370">
        <v>2017</v>
      </c>
      <c r="K8370" t="s">
        <v>41</v>
      </c>
      <c r="L8370" t="s">
        <v>42</v>
      </c>
      <c r="M8370" s="1">
        <v>42782</v>
      </c>
      <c r="N8370">
        <v>10</v>
      </c>
      <c r="O8370">
        <f>STANDARDIZE(N8370,$N$8,$N$9)</f>
        <v>-0.4558886139829143</v>
      </c>
      <c r="P8370">
        <f>ABS($J$3-O8370)</f>
        <v>7.1477609793976049E-2</v>
      </c>
      <c r="Q8370">
        <f>ABS($J$4-O8370)</f>
        <v>2.6446715623771131</v>
      </c>
      <c r="R8370">
        <f>ABS($J$5-O8370)</f>
        <v>0.30377984162439814</v>
      </c>
      <c r="S8370">
        <f>ABS($J$6-O8370)</f>
        <v>0.89347012242470036</v>
      </c>
      <c r="T8370">
        <f>MIN(P8370:S8370)</f>
        <v>7.1477609793976049E-2</v>
      </c>
      <c r="U8370">
        <f>MATCH(T8370,P8370:S8370, 0)</f>
        <v>1</v>
      </c>
    </row>
    <row r="8371" spans="1:21" x14ac:dyDescent="0.35">
      <c r="A8371">
        <v>3</v>
      </c>
      <c r="B8371">
        <v>8360</v>
      </c>
      <c r="C8371" t="s">
        <v>157</v>
      </c>
      <c r="D8371" t="s">
        <v>158</v>
      </c>
      <c r="E8371" t="s">
        <v>84</v>
      </c>
      <c r="F8371" t="s">
        <v>85</v>
      </c>
      <c r="G8371" t="s">
        <v>86</v>
      </c>
      <c r="H8371" t="s">
        <v>87</v>
      </c>
      <c r="I8371" s="1">
        <v>42888</v>
      </c>
      <c r="J8371">
        <v>2017</v>
      </c>
      <c r="K8371" t="s">
        <v>28</v>
      </c>
      <c r="L8371" t="s">
        <v>29</v>
      </c>
      <c r="M8371" s="1">
        <v>42789</v>
      </c>
      <c r="N8371">
        <v>17</v>
      </c>
      <c r="O8371">
        <f>STANDARDIZE(N8371,$N$8,$N$9)</f>
        <v>-0.33080279684345626</v>
      </c>
      <c r="P8371">
        <f>ABS($J$3-O8371)</f>
        <v>0.19656342693343409</v>
      </c>
      <c r="Q8371">
        <f>ABS($J$4-O8371)</f>
        <v>2.5195857452376553</v>
      </c>
      <c r="R8371">
        <f>ABS($J$5-O8371)</f>
        <v>0.17869402448494009</v>
      </c>
      <c r="S8371">
        <f>ABS($J$6-O8371)</f>
        <v>0.76838430528524237</v>
      </c>
      <c r="T8371">
        <f>MIN(P8371:S8371)</f>
        <v>0.17869402448494009</v>
      </c>
      <c r="U8371">
        <f>MATCH(T8371,P8371:S8371, 0)</f>
        <v>3</v>
      </c>
    </row>
    <row r="8372" spans="1:21" x14ac:dyDescent="0.35">
      <c r="A8372">
        <v>3</v>
      </c>
      <c r="B8372">
        <v>8361</v>
      </c>
      <c r="C8372" t="s">
        <v>129</v>
      </c>
      <c r="D8372" t="s">
        <v>130</v>
      </c>
      <c r="E8372" t="s">
        <v>52</v>
      </c>
      <c r="F8372" t="s">
        <v>53</v>
      </c>
      <c r="G8372" t="s">
        <v>54</v>
      </c>
      <c r="H8372" t="s">
        <v>55</v>
      </c>
      <c r="I8372" s="1">
        <v>42888</v>
      </c>
      <c r="J8372">
        <v>2017</v>
      </c>
      <c r="K8372" t="s">
        <v>41</v>
      </c>
      <c r="L8372" t="s">
        <v>42</v>
      </c>
      <c r="M8372" s="1">
        <v>42793</v>
      </c>
      <c r="N8372">
        <v>21</v>
      </c>
      <c r="O8372">
        <f>STANDARDIZE(N8372,$N$8,$N$9)</f>
        <v>-0.25932518704948021</v>
      </c>
      <c r="P8372">
        <f>ABS($J$3-O8372)</f>
        <v>0.26804103672741014</v>
      </c>
      <c r="Q8372">
        <f>ABS($J$4-O8372)</f>
        <v>2.4481081354436793</v>
      </c>
      <c r="R8372">
        <f>ABS($J$5-O8372)</f>
        <v>0.10721641469096405</v>
      </c>
      <c r="S8372">
        <f>ABS($J$6-O8372)</f>
        <v>0.69690669549126638</v>
      </c>
      <c r="T8372">
        <f>MIN(P8372:S8372)</f>
        <v>0.10721641469096405</v>
      </c>
      <c r="U8372">
        <f>MATCH(T8372,P8372:S8372, 0)</f>
        <v>3</v>
      </c>
    </row>
    <row r="8373" spans="1:21" x14ac:dyDescent="0.35">
      <c r="A8373">
        <v>3</v>
      </c>
      <c r="B8373">
        <v>8362</v>
      </c>
      <c r="C8373" t="s">
        <v>14</v>
      </c>
      <c r="D8373" t="s">
        <v>15</v>
      </c>
      <c r="E8373" t="s">
        <v>16</v>
      </c>
      <c r="F8373" t="s">
        <v>17</v>
      </c>
      <c r="G8373" t="s">
        <v>18</v>
      </c>
      <c r="H8373" t="s">
        <v>19</v>
      </c>
      <c r="I8373" s="1">
        <v>42888</v>
      </c>
      <c r="J8373">
        <v>2017</v>
      </c>
      <c r="K8373" t="s">
        <v>77</v>
      </c>
      <c r="L8373" t="s">
        <v>78</v>
      </c>
      <c r="M8373" s="1">
        <v>42889</v>
      </c>
      <c r="N8373">
        <v>28</v>
      </c>
      <c r="O8373">
        <f>STANDARDIZE(N8373,$N$8,$N$9)</f>
        <v>-0.13423936991002217</v>
      </c>
      <c r="P8373">
        <f>ABS($J$3-O8373)</f>
        <v>0.39312685386686819</v>
      </c>
      <c r="Q8373">
        <f>ABS($J$4-O8373)</f>
        <v>2.3230223183042211</v>
      </c>
      <c r="R8373">
        <f>ABS($J$5-O8373)</f>
        <v>1.7869402448493998E-2</v>
      </c>
      <c r="S8373">
        <f>ABS($J$6-O8373)</f>
        <v>0.57182087835180828</v>
      </c>
      <c r="T8373">
        <f>MIN(P8373:S8373)</f>
        <v>1.7869402448493998E-2</v>
      </c>
      <c r="U8373">
        <f>MATCH(T8373,P8373:S8373, 0)</f>
        <v>3</v>
      </c>
    </row>
    <row r="8374" spans="1:21" x14ac:dyDescent="0.35">
      <c r="A8374">
        <v>1</v>
      </c>
      <c r="B8374">
        <v>8363</v>
      </c>
      <c r="C8374" t="s">
        <v>14</v>
      </c>
      <c r="D8374" t="s">
        <v>15</v>
      </c>
      <c r="E8374" t="s">
        <v>163</v>
      </c>
      <c r="F8374" t="s">
        <v>59</v>
      </c>
      <c r="G8374" t="s">
        <v>282</v>
      </c>
      <c r="H8374" t="s">
        <v>283</v>
      </c>
      <c r="I8374" s="1">
        <v>42889</v>
      </c>
      <c r="J8374">
        <v>2017</v>
      </c>
      <c r="K8374" t="s">
        <v>41</v>
      </c>
      <c r="L8374" t="s">
        <v>42</v>
      </c>
      <c r="O8374">
        <f>STANDARDIZE(N8374,$N$8,$N$9)</f>
        <v>-0.63458263846785445</v>
      </c>
      <c r="P8374">
        <f>ABS($J$3-O8374)</f>
        <v>0.1072164146909641</v>
      </c>
      <c r="Q8374">
        <f>ABS($J$4-O8374)</f>
        <v>2.8233655868620535</v>
      </c>
      <c r="R8374">
        <f>ABS($J$5-O8374)</f>
        <v>0.48247386610933829</v>
      </c>
      <c r="S8374">
        <f>ABS($J$6-O8374)</f>
        <v>1.0721641469096406</v>
      </c>
      <c r="T8374">
        <f>MIN(P8374:S8374)</f>
        <v>0.1072164146909641</v>
      </c>
      <c r="U8374">
        <f>MATCH(T8374,P8374:S8374, 0)</f>
        <v>1</v>
      </c>
    </row>
    <row r="8375" spans="1:21" x14ac:dyDescent="0.35">
      <c r="A8375">
        <v>1</v>
      </c>
      <c r="B8375">
        <v>8364</v>
      </c>
      <c r="C8375" t="s">
        <v>30</v>
      </c>
      <c r="D8375" t="s">
        <v>31</v>
      </c>
      <c r="E8375" t="s">
        <v>90</v>
      </c>
      <c r="F8375" t="s">
        <v>91</v>
      </c>
      <c r="G8375" t="s">
        <v>377</v>
      </c>
      <c r="H8375" t="s">
        <v>378</v>
      </c>
      <c r="I8375" s="1">
        <v>42889</v>
      </c>
      <c r="J8375">
        <v>2017</v>
      </c>
      <c r="K8375" t="s">
        <v>94</v>
      </c>
      <c r="L8375" t="s">
        <v>95</v>
      </c>
      <c r="O8375">
        <f>STANDARDIZE(N8375,$N$8,$N$9)</f>
        <v>-0.63458263846785445</v>
      </c>
      <c r="P8375">
        <f>ABS($J$3-O8375)</f>
        <v>0.1072164146909641</v>
      </c>
      <c r="Q8375">
        <f>ABS($J$4-O8375)</f>
        <v>2.8233655868620535</v>
      </c>
      <c r="R8375">
        <f>ABS($J$5-O8375)</f>
        <v>0.48247386610933829</v>
      </c>
      <c r="S8375">
        <f>ABS($J$6-O8375)</f>
        <v>1.0721641469096406</v>
      </c>
      <c r="T8375">
        <f>MIN(P8375:S8375)</f>
        <v>0.1072164146909641</v>
      </c>
      <c r="U8375">
        <f>MATCH(T8375,P8375:S8375, 0)</f>
        <v>1</v>
      </c>
    </row>
    <row r="8376" spans="1:21" x14ac:dyDescent="0.35">
      <c r="A8376">
        <v>1</v>
      </c>
      <c r="B8376">
        <v>8365</v>
      </c>
      <c r="C8376" t="s">
        <v>82</v>
      </c>
      <c r="D8376" t="s">
        <v>83</v>
      </c>
      <c r="E8376" t="s">
        <v>58</v>
      </c>
      <c r="F8376" t="s">
        <v>348</v>
      </c>
      <c r="G8376" t="s">
        <v>349</v>
      </c>
      <c r="H8376" t="s">
        <v>350</v>
      </c>
      <c r="I8376" s="1">
        <v>42889</v>
      </c>
      <c r="J8376">
        <v>2017</v>
      </c>
      <c r="K8376" t="s">
        <v>77</v>
      </c>
      <c r="L8376" t="s">
        <v>78</v>
      </c>
      <c r="O8376">
        <f>STANDARDIZE(N8376,$N$8,$N$9)</f>
        <v>-0.63458263846785445</v>
      </c>
      <c r="P8376">
        <f>ABS($J$3-O8376)</f>
        <v>0.1072164146909641</v>
      </c>
      <c r="Q8376">
        <f>ABS($J$4-O8376)</f>
        <v>2.8233655868620535</v>
      </c>
      <c r="R8376">
        <f>ABS($J$5-O8376)</f>
        <v>0.48247386610933829</v>
      </c>
      <c r="S8376">
        <f>ABS($J$6-O8376)</f>
        <v>1.0721641469096406</v>
      </c>
      <c r="T8376">
        <f>MIN(P8376:S8376)</f>
        <v>0.1072164146909641</v>
      </c>
      <c r="U8376">
        <f>MATCH(T8376,P8376:S8376, 0)</f>
        <v>1</v>
      </c>
    </row>
    <row r="8377" spans="1:21" x14ac:dyDescent="0.35">
      <c r="A8377">
        <v>1</v>
      </c>
      <c r="B8377">
        <v>8366</v>
      </c>
      <c r="C8377" t="s">
        <v>14</v>
      </c>
      <c r="D8377" t="s">
        <v>15</v>
      </c>
      <c r="E8377" t="s">
        <v>131</v>
      </c>
      <c r="F8377" t="s">
        <v>132</v>
      </c>
      <c r="G8377" t="s">
        <v>133</v>
      </c>
      <c r="H8377" t="s">
        <v>134</v>
      </c>
      <c r="I8377" s="1">
        <v>42889</v>
      </c>
      <c r="J8377">
        <v>2017</v>
      </c>
      <c r="K8377" t="s">
        <v>77</v>
      </c>
      <c r="L8377" t="s">
        <v>78</v>
      </c>
      <c r="O8377">
        <f>STANDARDIZE(N8377,$N$8,$N$9)</f>
        <v>-0.63458263846785445</v>
      </c>
      <c r="P8377">
        <f>ABS($J$3-O8377)</f>
        <v>0.1072164146909641</v>
      </c>
      <c r="Q8377">
        <f>ABS($J$4-O8377)</f>
        <v>2.8233655868620535</v>
      </c>
      <c r="R8377">
        <f>ABS($J$5-O8377)</f>
        <v>0.48247386610933829</v>
      </c>
      <c r="S8377">
        <f>ABS($J$6-O8377)</f>
        <v>1.0721641469096406</v>
      </c>
      <c r="T8377">
        <f>MIN(P8377:S8377)</f>
        <v>0.1072164146909641</v>
      </c>
      <c r="U8377">
        <f>MATCH(T8377,P8377:S8377, 0)</f>
        <v>1</v>
      </c>
    </row>
    <row r="8378" spans="1:21" x14ac:dyDescent="0.35">
      <c r="A8378">
        <v>1</v>
      </c>
      <c r="B8378">
        <v>8367</v>
      </c>
      <c r="C8378" t="s">
        <v>30</v>
      </c>
      <c r="D8378" t="s">
        <v>31</v>
      </c>
      <c r="E8378" t="s">
        <v>131</v>
      </c>
      <c r="F8378" t="s">
        <v>132</v>
      </c>
      <c r="G8378" t="s">
        <v>133</v>
      </c>
      <c r="H8378" t="s">
        <v>134</v>
      </c>
      <c r="I8378" s="1">
        <v>42889</v>
      </c>
      <c r="J8378">
        <v>2017</v>
      </c>
      <c r="K8378" t="s">
        <v>77</v>
      </c>
      <c r="L8378" t="s">
        <v>78</v>
      </c>
      <c r="O8378">
        <f>STANDARDIZE(N8378,$N$8,$N$9)</f>
        <v>-0.63458263846785445</v>
      </c>
      <c r="P8378">
        <f>ABS($J$3-O8378)</f>
        <v>0.1072164146909641</v>
      </c>
      <c r="Q8378">
        <f>ABS($J$4-O8378)</f>
        <v>2.8233655868620535</v>
      </c>
      <c r="R8378">
        <f>ABS($J$5-O8378)</f>
        <v>0.48247386610933829</v>
      </c>
      <c r="S8378">
        <f>ABS($J$6-O8378)</f>
        <v>1.0721641469096406</v>
      </c>
      <c r="T8378">
        <f>MIN(P8378:S8378)</f>
        <v>0.1072164146909641</v>
      </c>
      <c r="U8378">
        <f>MATCH(T8378,P8378:S8378, 0)</f>
        <v>1</v>
      </c>
    </row>
    <row r="8379" spans="1:21" x14ac:dyDescent="0.35">
      <c r="A8379">
        <v>1</v>
      </c>
      <c r="B8379">
        <v>8368</v>
      </c>
      <c r="C8379" t="s">
        <v>556</v>
      </c>
      <c r="D8379" t="s">
        <v>557</v>
      </c>
      <c r="E8379" t="s">
        <v>131</v>
      </c>
      <c r="F8379" t="s">
        <v>132</v>
      </c>
      <c r="G8379" t="s">
        <v>133</v>
      </c>
      <c r="H8379" t="s">
        <v>134</v>
      </c>
      <c r="I8379" s="1">
        <v>42889</v>
      </c>
      <c r="J8379">
        <v>2017</v>
      </c>
      <c r="K8379" t="s">
        <v>77</v>
      </c>
      <c r="L8379" t="s">
        <v>78</v>
      </c>
      <c r="O8379">
        <f>STANDARDIZE(N8379,$N$8,$N$9)</f>
        <v>-0.63458263846785445</v>
      </c>
      <c r="P8379">
        <f>ABS($J$3-O8379)</f>
        <v>0.1072164146909641</v>
      </c>
      <c r="Q8379">
        <f>ABS($J$4-O8379)</f>
        <v>2.8233655868620535</v>
      </c>
      <c r="R8379">
        <f>ABS($J$5-O8379)</f>
        <v>0.48247386610933829</v>
      </c>
      <c r="S8379">
        <f>ABS($J$6-O8379)</f>
        <v>1.0721641469096406</v>
      </c>
      <c r="T8379">
        <f>MIN(P8379:S8379)</f>
        <v>0.1072164146909641</v>
      </c>
      <c r="U8379">
        <f>MATCH(T8379,P8379:S8379, 0)</f>
        <v>1</v>
      </c>
    </row>
    <row r="8380" spans="1:21" x14ac:dyDescent="0.35">
      <c r="A8380">
        <v>1</v>
      </c>
      <c r="B8380">
        <v>8369</v>
      </c>
      <c r="C8380" t="s">
        <v>112</v>
      </c>
      <c r="D8380" t="s">
        <v>113</v>
      </c>
      <c r="E8380" t="s">
        <v>73</v>
      </c>
      <c r="F8380" t="s">
        <v>74</v>
      </c>
      <c r="G8380" t="s">
        <v>75</v>
      </c>
      <c r="H8380" t="s">
        <v>76</v>
      </c>
      <c r="I8380" s="1">
        <v>42889</v>
      </c>
      <c r="J8380">
        <v>2017</v>
      </c>
      <c r="K8380" t="s">
        <v>125</v>
      </c>
      <c r="L8380" t="s">
        <v>126</v>
      </c>
      <c r="M8380" s="1">
        <v>43072</v>
      </c>
      <c r="N8380">
        <v>6</v>
      </c>
      <c r="O8380">
        <f>STANDARDIZE(N8380,$N$8,$N$9)</f>
        <v>-0.52736622377689035</v>
      </c>
      <c r="P8380">
        <f>ABS($J$3-O8380)</f>
        <v>0</v>
      </c>
      <c r="Q8380">
        <f>ABS($J$4-O8380)</f>
        <v>2.7161491721710895</v>
      </c>
      <c r="R8380">
        <f>ABS($J$5-O8380)</f>
        <v>0.37525745141837419</v>
      </c>
      <c r="S8380">
        <f>ABS($J$6-O8380)</f>
        <v>0.96494773221867647</v>
      </c>
      <c r="T8380">
        <f>MIN(P8380:S8380)</f>
        <v>0</v>
      </c>
      <c r="U8380">
        <f>MATCH(T8380,P8380:S8380, 0)</f>
        <v>1</v>
      </c>
    </row>
    <row r="8381" spans="1:21" x14ac:dyDescent="0.35">
      <c r="A8381">
        <v>1</v>
      </c>
      <c r="B8381">
        <v>8370</v>
      </c>
      <c r="C8381" t="s">
        <v>14</v>
      </c>
      <c r="D8381" t="s">
        <v>15</v>
      </c>
      <c r="E8381" t="s">
        <v>296</v>
      </c>
      <c r="F8381" t="s">
        <v>470</v>
      </c>
      <c r="G8381" t="s">
        <v>471</v>
      </c>
      <c r="H8381" t="s">
        <v>472</v>
      </c>
      <c r="I8381" s="1">
        <v>42889</v>
      </c>
      <c r="J8381">
        <v>2017</v>
      </c>
      <c r="K8381" t="s">
        <v>125</v>
      </c>
      <c r="L8381" t="s">
        <v>126</v>
      </c>
      <c r="M8381" s="1">
        <v>42808</v>
      </c>
      <c r="N8381">
        <v>8</v>
      </c>
      <c r="O8381">
        <f>STANDARDIZE(N8381,$N$8,$N$9)</f>
        <v>-0.49162741887990236</v>
      </c>
      <c r="P8381">
        <f>ABS($J$3-O8381)</f>
        <v>3.5738804896987997E-2</v>
      </c>
      <c r="Q8381">
        <f>ABS($J$4-O8381)</f>
        <v>2.6804103672741011</v>
      </c>
      <c r="R8381">
        <f>ABS($J$5-O8381)</f>
        <v>0.33951864652138619</v>
      </c>
      <c r="S8381">
        <f>ABS($J$6-O8381)</f>
        <v>0.92920892732168847</v>
      </c>
      <c r="T8381">
        <f>MIN(P8381:S8381)</f>
        <v>3.5738804896987997E-2</v>
      </c>
      <c r="U8381">
        <f>MATCH(T8381,P8381:S8381, 0)</f>
        <v>1</v>
      </c>
    </row>
    <row r="8382" spans="1:21" x14ac:dyDescent="0.35">
      <c r="A8382">
        <v>1</v>
      </c>
      <c r="B8382">
        <v>8371</v>
      </c>
      <c r="C8382" t="s">
        <v>82</v>
      </c>
      <c r="D8382" t="s">
        <v>83</v>
      </c>
      <c r="E8382" t="s">
        <v>90</v>
      </c>
      <c r="F8382" t="s">
        <v>91</v>
      </c>
      <c r="G8382" t="s">
        <v>377</v>
      </c>
      <c r="H8382" t="s">
        <v>378</v>
      </c>
      <c r="I8382" s="1">
        <v>42917</v>
      </c>
      <c r="J8382">
        <v>2017</v>
      </c>
      <c r="K8382" t="s">
        <v>331</v>
      </c>
      <c r="L8382" t="s">
        <v>332</v>
      </c>
      <c r="M8382" s="1">
        <v>43009</v>
      </c>
      <c r="N8382">
        <v>3</v>
      </c>
      <c r="O8382">
        <f>STANDARDIZE(N8382,$N$8,$N$9)</f>
        <v>-0.58097443112237235</v>
      </c>
      <c r="P8382">
        <f>ABS($J$3-O8382)</f>
        <v>5.3608207345481995E-2</v>
      </c>
      <c r="Q8382">
        <f>ABS($J$4-O8382)</f>
        <v>2.7697573795165713</v>
      </c>
      <c r="R8382">
        <f>ABS($J$5-O8382)</f>
        <v>0.42886565876385618</v>
      </c>
      <c r="S8382">
        <f>ABS($J$6-O8382)</f>
        <v>1.0185559395641586</v>
      </c>
      <c r="T8382">
        <f>MIN(P8382:S8382)</f>
        <v>5.3608207345481995E-2</v>
      </c>
      <c r="U8382">
        <f>MATCH(T8382,P8382:S8382, 0)</f>
        <v>1</v>
      </c>
    </row>
    <row r="8383" spans="1:21" x14ac:dyDescent="0.35">
      <c r="A8383">
        <v>1</v>
      </c>
      <c r="B8383">
        <v>8372</v>
      </c>
      <c r="C8383" t="s">
        <v>308</v>
      </c>
      <c r="D8383" t="s">
        <v>309</v>
      </c>
      <c r="E8383" t="s">
        <v>131</v>
      </c>
      <c r="F8383" t="s">
        <v>132</v>
      </c>
      <c r="G8383" t="s">
        <v>211</v>
      </c>
      <c r="H8383" t="s">
        <v>212</v>
      </c>
      <c r="I8383" s="1">
        <v>42917</v>
      </c>
      <c r="J8383">
        <v>2017</v>
      </c>
      <c r="K8383" t="s">
        <v>331</v>
      </c>
      <c r="L8383" t="s">
        <v>332</v>
      </c>
      <c r="M8383" s="1">
        <v>43070</v>
      </c>
      <c r="N8383">
        <v>5</v>
      </c>
      <c r="O8383">
        <f>STANDARDIZE(N8383,$N$8,$N$9)</f>
        <v>-0.54523562622538435</v>
      </c>
      <c r="P8383">
        <f>ABS($J$3-O8383)</f>
        <v>1.7869402448493998E-2</v>
      </c>
      <c r="Q8383">
        <f>ABS($J$4-O8383)</f>
        <v>2.7340185746195833</v>
      </c>
      <c r="R8383">
        <f>ABS($J$5-O8383)</f>
        <v>0.39312685386686819</v>
      </c>
      <c r="S8383">
        <f>ABS($J$6-O8383)</f>
        <v>0.98281713466717047</v>
      </c>
      <c r="T8383">
        <f>MIN(P8383:S8383)</f>
        <v>1.7869402448493998E-2</v>
      </c>
      <c r="U8383">
        <f>MATCH(T8383,P8383:S8383, 0)</f>
        <v>1</v>
      </c>
    </row>
    <row r="8384" spans="1:21" x14ac:dyDescent="0.35">
      <c r="A8384">
        <v>1</v>
      </c>
      <c r="B8384">
        <v>8373</v>
      </c>
      <c r="C8384" t="s">
        <v>357</v>
      </c>
      <c r="D8384" t="s">
        <v>358</v>
      </c>
      <c r="E8384" t="s">
        <v>131</v>
      </c>
      <c r="F8384" t="s">
        <v>132</v>
      </c>
      <c r="G8384" t="s">
        <v>211</v>
      </c>
      <c r="H8384" t="s">
        <v>212</v>
      </c>
      <c r="I8384" s="1">
        <v>42917</v>
      </c>
      <c r="J8384">
        <v>2017</v>
      </c>
      <c r="K8384" t="s">
        <v>331</v>
      </c>
      <c r="L8384" t="s">
        <v>332</v>
      </c>
      <c r="M8384" s="1">
        <v>43070</v>
      </c>
      <c r="N8384">
        <v>5</v>
      </c>
      <c r="O8384">
        <f>STANDARDIZE(N8384,$N$8,$N$9)</f>
        <v>-0.54523562622538435</v>
      </c>
      <c r="P8384">
        <f>ABS($J$3-O8384)</f>
        <v>1.7869402448493998E-2</v>
      </c>
      <c r="Q8384">
        <f>ABS($J$4-O8384)</f>
        <v>2.7340185746195833</v>
      </c>
      <c r="R8384">
        <f>ABS($J$5-O8384)</f>
        <v>0.39312685386686819</v>
      </c>
      <c r="S8384">
        <f>ABS($J$6-O8384)</f>
        <v>0.98281713466717047</v>
      </c>
      <c r="T8384">
        <f>MIN(P8384:S8384)</f>
        <v>1.7869402448493998E-2</v>
      </c>
      <c r="U8384">
        <f>MATCH(T8384,P8384:S8384, 0)</f>
        <v>1</v>
      </c>
    </row>
    <row r="8385" spans="1:21" x14ac:dyDescent="0.35">
      <c r="A8385">
        <v>1</v>
      </c>
      <c r="B8385">
        <v>8374</v>
      </c>
      <c r="C8385" t="s">
        <v>357</v>
      </c>
      <c r="D8385" t="s">
        <v>358</v>
      </c>
      <c r="E8385" t="s">
        <v>131</v>
      </c>
      <c r="F8385" t="s">
        <v>132</v>
      </c>
      <c r="G8385" t="s">
        <v>211</v>
      </c>
      <c r="H8385" t="s">
        <v>212</v>
      </c>
      <c r="I8385" s="1">
        <v>42917</v>
      </c>
      <c r="J8385">
        <v>2017</v>
      </c>
      <c r="K8385" t="s">
        <v>331</v>
      </c>
      <c r="L8385" t="s">
        <v>332</v>
      </c>
      <c r="M8385" s="1">
        <v>43070</v>
      </c>
      <c r="N8385">
        <v>5</v>
      </c>
      <c r="O8385">
        <f>STANDARDIZE(N8385,$N$8,$N$9)</f>
        <v>-0.54523562622538435</v>
      </c>
      <c r="P8385">
        <f>ABS($J$3-O8385)</f>
        <v>1.7869402448493998E-2</v>
      </c>
      <c r="Q8385">
        <f>ABS($J$4-O8385)</f>
        <v>2.7340185746195833</v>
      </c>
      <c r="R8385">
        <f>ABS($J$5-O8385)</f>
        <v>0.39312685386686819</v>
      </c>
      <c r="S8385">
        <f>ABS($J$6-O8385)</f>
        <v>0.98281713466717047</v>
      </c>
      <c r="T8385">
        <f>MIN(P8385:S8385)</f>
        <v>1.7869402448493998E-2</v>
      </c>
      <c r="U8385">
        <f>MATCH(T8385,P8385:S8385, 0)</f>
        <v>1</v>
      </c>
    </row>
    <row r="8386" spans="1:21" x14ac:dyDescent="0.35">
      <c r="A8386">
        <v>3</v>
      </c>
      <c r="B8386">
        <v>8375</v>
      </c>
      <c r="C8386" t="s">
        <v>67</v>
      </c>
      <c r="D8386" t="s">
        <v>68</v>
      </c>
      <c r="E8386" t="s">
        <v>16</v>
      </c>
      <c r="F8386" t="s">
        <v>17</v>
      </c>
      <c r="G8386" t="s">
        <v>344</v>
      </c>
      <c r="H8386" t="s">
        <v>345</v>
      </c>
      <c r="I8386" s="1">
        <v>42917</v>
      </c>
      <c r="J8386">
        <v>2017</v>
      </c>
      <c r="K8386" t="s">
        <v>577</v>
      </c>
      <c r="L8386" t="s">
        <v>578</v>
      </c>
      <c r="M8386" s="1">
        <v>42766</v>
      </c>
      <c r="N8386">
        <v>24</v>
      </c>
      <c r="O8386">
        <f>STANDARDIZE(N8386,$N$8,$N$9)</f>
        <v>-0.20571697970399819</v>
      </c>
      <c r="P8386">
        <f>ABS($J$3-O8386)</f>
        <v>0.32164924407289219</v>
      </c>
      <c r="Q8386">
        <f>ABS($J$4-O8386)</f>
        <v>2.3944999280981971</v>
      </c>
      <c r="R8386">
        <f>ABS($J$5-O8386)</f>
        <v>5.3608207345482023E-2</v>
      </c>
      <c r="S8386">
        <f>ABS($J$6-O8386)</f>
        <v>0.64329848814578428</v>
      </c>
      <c r="T8386">
        <f>MIN(P8386:S8386)</f>
        <v>5.3608207345482023E-2</v>
      </c>
      <c r="U8386">
        <f>MATCH(T8386,P8386:S8386, 0)</f>
        <v>3</v>
      </c>
    </row>
    <row r="8387" spans="1:21" x14ac:dyDescent="0.35">
      <c r="A8387">
        <v>1</v>
      </c>
      <c r="B8387">
        <v>8376</v>
      </c>
      <c r="C8387" t="s">
        <v>30</v>
      </c>
      <c r="D8387" t="s">
        <v>31</v>
      </c>
      <c r="E8387" t="s">
        <v>16</v>
      </c>
      <c r="F8387" t="s">
        <v>17</v>
      </c>
      <c r="G8387" t="s">
        <v>18</v>
      </c>
      <c r="H8387" t="s">
        <v>19</v>
      </c>
      <c r="I8387" s="1">
        <v>42918</v>
      </c>
      <c r="J8387">
        <v>2017</v>
      </c>
      <c r="K8387" t="s">
        <v>41</v>
      </c>
      <c r="L8387" t="s">
        <v>42</v>
      </c>
      <c r="O8387">
        <f>STANDARDIZE(N8387,$N$8,$N$9)</f>
        <v>-0.63458263846785445</v>
      </c>
      <c r="P8387">
        <f>ABS($J$3-O8387)</f>
        <v>0.1072164146909641</v>
      </c>
      <c r="Q8387">
        <f>ABS($J$4-O8387)</f>
        <v>2.8233655868620535</v>
      </c>
      <c r="R8387">
        <f>ABS($J$5-O8387)</f>
        <v>0.48247386610933829</v>
      </c>
      <c r="S8387">
        <f>ABS($J$6-O8387)</f>
        <v>1.0721641469096406</v>
      </c>
      <c r="T8387">
        <f>MIN(P8387:S8387)</f>
        <v>0.1072164146909641</v>
      </c>
      <c r="U8387">
        <f>MATCH(T8387,P8387:S8387, 0)</f>
        <v>1</v>
      </c>
    </row>
    <row r="8388" spans="1:21" x14ac:dyDescent="0.35">
      <c r="A8388">
        <v>1</v>
      </c>
      <c r="B8388">
        <v>8377</v>
      </c>
      <c r="C8388" t="s">
        <v>239</v>
      </c>
      <c r="D8388" t="s">
        <v>240</v>
      </c>
      <c r="E8388" t="s">
        <v>79</v>
      </c>
      <c r="F8388" t="s">
        <v>35</v>
      </c>
      <c r="G8388" t="s">
        <v>80</v>
      </c>
      <c r="H8388" t="s">
        <v>81</v>
      </c>
      <c r="I8388" s="1">
        <v>42918</v>
      </c>
      <c r="J8388">
        <v>2017</v>
      </c>
      <c r="K8388" t="s">
        <v>176</v>
      </c>
      <c r="L8388" t="s">
        <v>177</v>
      </c>
      <c r="M8388" s="1">
        <v>42980</v>
      </c>
      <c r="N8388">
        <v>2</v>
      </c>
      <c r="O8388">
        <f>STANDARDIZE(N8388,$N$8,$N$9)</f>
        <v>-0.59884383357086635</v>
      </c>
      <c r="P8388">
        <f>ABS($J$3-O8388)</f>
        <v>7.1477609793975994E-2</v>
      </c>
      <c r="Q8388">
        <f>ABS($J$4-O8388)</f>
        <v>2.7876267819650655</v>
      </c>
      <c r="R8388">
        <f>ABS($J$5-O8388)</f>
        <v>0.44673506121235018</v>
      </c>
      <c r="S8388">
        <f>ABS($J$6-O8388)</f>
        <v>1.0364253420126524</v>
      </c>
      <c r="T8388">
        <f>MIN(P8388:S8388)</f>
        <v>7.1477609793975994E-2</v>
      </c>
      <c r="U8388">
        <f>MATCH(T8388,P8388:S8388, 0)</f>
        <v>1</v>
      </c>
    </row>
    <row r="8389" spans="1:21" x14ac:dyDescent="0.35">
      <c r="A8389">
        <v>1</v>
      </c>
      <c r="B8389">
        <v>8378</v>
      </c>
      <c r="C8389" t="s">
        <v>62</v>
      </c>
      <c r="D8389" t="s">
        <v>63</v>
      </c>
      <c r="E8389" t="s">
        <v>131</v>
      </c>
      <c r="F8389" t="s">
        <v>132</v>
      </c>
      <c r="G8389" t="s">
        <v>133</v>
      </c>
      <c r="H8389" t="s">
        <v>134</v>
      </c>
      <c r="I8389" s="1">
        <v>42918</v>
      </c>
      <c r="J8389">
        <v>2017</v>
      </c>
      <c r="K8389" t="s">
        <v>331</v>
      </c>
      <c r="L8389" t="s">
        <v>332</v>
      </c>
      <c r="M8389" s="1">
        <v>42980</v>
      </c>
      <c r="N8389">
        <v>2</v>
      </c>
      <c r="O8389">
        <f>STANDARDIZE(N8389,$N$8,$N$9)</f>
        <v>-0.59884383357086635</v>
      </c>
      <c r="P8389">
        <f>ABS($J$3-O8389)</f>
        <v>7.1477609793975994E-2</v>
      </c>
      <c r="Q8389">
        <f>ABS($J$4-O8389)</f>
        <v>2.7876267819650655</v>
      </c>
      <c r="R8389">
        <f>ABS($J$5-O8389)</f>
        <v>0.44673506121235018</v>
      </c>
      <c r="S8389">
        <f>ABS($J$6-O8389)</f>
        <v>1.0364253420126524</v>
      </c>
      <c r="T8389">
        <f>MIN(P8389:S8389)</f>
        <v>7.1477609793975994E-2</v>
      </c>
      <c r="U8389">
        <f>MATCH(T8389,P8389:S8389, 0)</f>
        <v>1</v>
      </c>
    </row>
    <row r="8390" spans="1:21" x14ac:dyDescent="0.35">
      <c r="A8390">
        <v>1</v>
      </c>
      <c r="B8390">
        <v>8379</v>
      </c>
      <c r="C8390" t="s">
        <v>213</v>
      </c>
      <c r="D8390" t="s">
        <v>214</v>
      </c>
      <c r="E8390" t="s">
        <v>131</v>
      </c>
      <c r="F8390" t="s">
        <v>132</v>
      </c>
      <c r="G8390" t="s">
        <v>211</v>
      </c>
      <c r="H8390" t="s">
        <v>212</v>
      </c>
      <c r="I8390" s="1">
        <v>42918</v>
      </c>
      <c r="J8390">
        <v>2017</v>
      </c>
      <c r="K8390" t="s">
        <v>155</v>
      </c>
      <c r="L8390" t="s">
        <v>156</v>
      </c>
      <c r="M8390" s="1">
        <v>42780</v>
      </c>
      <c r="N8390">
        <v>7</v>
      </c>
      <c r="O8390">
        <f>STANDARDIZE(N8390,$N$8,$N$9)</f>
        <v>-0.50949682132839635</v>
      </c>
      <c r="P8390">
        <f>ABS($J$3-O8390)</f>
        <v>1.7869402448493998E-2</v>
      </c>
      <c r="Q8390">
        <f>ABS($J$4-O8390)</f>
        <v>2.6982797697225953</v>
      </c>
      <c r="R8390">
        <f>ABS($J$5-O8390)</f>
        <v>0.35738804896988019</v>
      </c>
      <c r="S8390">
        <f>ABS($J$6-O8390)</f>
        <v>0.94707832977018247</v>
      </c>
      <c r="T8390">
        <f>MIN(P8390:S8390)</f>
        <v>1.7869402448493998E-2</v>
      </c>
      <c r="U8390">
        <f>MATCH(T8390,P8390:S8390, 0)</f>
        <v>1</v>
      </c>
    </row>
    <row r="8391" spans="1:21" x14ac:dyDescent="0.35">
      <c r="A8391">
        <v>1</v>
      </c>
      <c r="B8391">
        <v>8380</v>
      </c>
      <c r="C8391" t="s">
        <v>30</v>
      </c>
      <c r="D8391" t="s">
        <v>31</v>
      </c>
      <c r="E8391" t="s">
        <v>163</v>
      </c>
      <c r="F8391" t="s">
        <v>59</v>
      </c>
      <c r="G8391" t="s">
        <v>164</v>
      </c>
      <c r="H8391" t="s">
        <v>165</v>
      </c>
      <c r="I8391" s="1">
        <v>42918</v>
      </c>
      <c r="J8391">
        <v>2017</v>
      </c>
      <c r="K8391" t="s">
        <v>77</v>
      </c>
      <c r="L8391" t="s">
        <v>78</v>
      </c>
      <c r="M8391" s="1">
        <v>42787</v>
      </c>
      <c r="N8391">
        <v>14</v>
      </c>
      <c r="O8391">
        <f>STANDARDIZE(N8391,$N$8,$N$9)</f>
        <v>-0.38441100418893831</v>
      </c>
      <c r="P8391">
        <f>ABS($J$3-O8391)</f>
        <v>0.14295521958795204</v>
      </c>
      <c r="Q8391">
        <f>ABS($J$4-O8391)</f>
        <v>2.5731939525831371</v>
      </c>
      <c r="R8391">
        <f>ABS($J$5-O8391)</f>
        <v>0.23230223183042215</v>
      </c>
      <c r="S8391">
        <f>ABS($J$6-O8391)</f>
        <v>0.82199251263072437</v>
      </c>
      <c r="T8391">
        <f>MIN(P8391:S8391)</f>
        <v>0.14295521958795204</v>
      </c>
      <c r="U8391">
        <f>MATCH(T8391,P8391:S8391, 0)</f>
        <v>1</v>
      </c>
    </row>
    <row r="8392" spans="1:21" x14ac:dyDescent="0.35">
      <c r="A8392">
        <v>3</v>
      </c>
      <c r="B8392">
        <v>8381</v>
      </c>
      <c r="C8392" t="s">
        <v>14</v>
      </c>
      <c r="D8392" t="s">
        <v>15</v>
      </c>
      <c r="E8392" t="s">
        <v>52</v>
      </c>
      <c r="F8392" t="s">
        <v>53</v>
      </c>
      <c r="G8392" t="s">
        <v>54</v>
      </c>
      <c r="H8392" t="s">
        <v>55</v>
      </c>
      <c r="I8392" s="1">
        <v>42918</v>
      </c>
      <c r="J8392">
        <v>2017</v>
      </c>
      <c r="K8392" t="s">
        <v>41</v>
      </c>
      <c r="L8392" t="s">
        <v>42</v>
      </c>
      <c r="M8392" s="1">
        <v>42889</v>
      </c>
      <c r="N8392">
        <v>27</v>
      </c>
      <c r="O8392">
        <f>STANDARDIZE(N8392,$N$8,$N$9)</f>
        <v>-0.15210877235851616</v>
      </c>
      <c r="P8392">
        <f>ABS($J$3-O8392)</f>
        <v>0.37525745141837419</v>
      </c>
      <c r="Q8392">
        <f>ABS($J$4-O8392)</f>
        <v>2.3408917207527153</v>
      </c>
      <c r="R8392">
        <f>ABS($J$5-O8392)</f>
        <v>0</v>
      </c>
      <c r="S8392">
        <f>ABS($J$6-O8392)</f>
        <v>0.58969028080030228</v>
      </c>
      <c r="T8392">
        <f>MIN(P8392:S8392)</f>
        <v>0</v>
      </c>
      <c r="U8392">
        <f>MATCH(T8392,P8392:S8392, 0)</f>
        <v>3</v>
      </c>
    </row>
    <row r="8393" spans="1:21" x14ac:dyDescent="0.35">
      <c r="A8393">
        <v>1</v>
      </c>
      <c r="B8393">
        <v>8382</v>
      </c>
      <c r="C8393" t="s">
        <v>14</v>
      </c>
      <c r="D8393" t="s">
        <v>15</v>
      </c>
      <c r="E8393" t="s">
        <v>79</v>
      </c>
      <c r="F8393" t="s">
        <v>35</v>
      </c>
      <c r="G8393" t="s">
        <v>80</v>
      </c>
      <c r="H8393" t="s">
        <v>81</v>
      </c>
      <c r="I8393" s="1">
        <v>42919</v>
      </c>
      <c r="J8393">
        <v>2017</v>
      </c>
      <c r="K8393" t="s">
        <v>20</v>
      </c>
      <c r="L8393" t="s">
        <v>21</v>
      </c>
      <c r="O8393">
        <f>STANDARDIZE(N8393,$N$8,$N$9)</f>
        <v>-0.63458263846785445</v>
      </c>
      <c r="P8393">
        <f>ABS($J$3-O8393)</f>
        <v>0.1072164146909641</v>
      </c>
      <c r="Q8393">
        <f>ABS($J$4-O8393)</f>
        <v>2.8233655868620535</v>
      </c>
      <c r="R8393">
        <f>ABS($J$5-O8393)</f>
        <v>0.48247386610933829</v>
      </c>
      <c r="S8393">
        <f>ABS($J$6-O8393)</f>
        <v>1.0721641469096406</v>
      </c>
      <c r="T8393">
        <f>MIN(P8393:S8393)</f>
        <v>0.1072164146909641</v>
      </c>
      <c r="U8393">
        <f>MATCH(T8393,P8393:S8393, 0)</f>
        <v>1</v>
      </c>
    </row>
    <row r="8394" spans="1:21" x14ac:dyDescent="0.35">
      <c r="A8394">
        <v>1</v>
      </c>
      <c r="B8394">
        <v>8383</v>
      </c>
      <c r="C8394" t="s">
        <v>229</v>
      </c>
      <c r="D8394" t="s">
        <v>230</v>
      </c>
      <c r="E8394" t="s">
        <v>168</v>
      </c>
      <c r="F8394" t="s">
        <v>169</v>
      </c>
      <c r="G8394" t="s">
        <v>231</v>
      </c>
      <c r="H8394" t="s">
        <v>232</v>
      </c>
      <c r="I8394" s="1">
        <v>42919</v>
      </c>
      <c r="J8394">
        <v>2017</v>
      </c>
      <c r="K8394" t="s">
        <v>77</v>
      </c>
      <c r="L8394" t="s">
        <v>78</v>
      </c>
      <c r="O8394">
        <f>STANDARDIZE(N8394,$N$8,$N$9)</f>
        <v>-0.63458263846785445</v>
      </c>
      <c r="P8394">
        <f>ABS($J$3-O8394)</f>
        <v>0.1072164146909641</v>
      </c>
      <c r="Q8394">
        <f>ABS($J$4-O8394)</f>
        <v>2.8233655868620535</v>
      </c>
      <c r="R8394">
        <f>ABS($J$5-O8394)</f>
        <v>0.48247386610933829</v>
      </c>
      <c r="S8394">
        <f>ABS($J$6-O8394)</f>
        <v>1.0721641469096406</v>
      </c>
      <c r="T8394">
        <f>MIN(P8394:S8394)</f>
        <v>0.1072164146909641</v>
      </c>
      <c r="U8394">
        <f>MATCH(T8394,P8394:S8394, 0)</f>
        <v>1</v>
      </c>
    </row>
    <row r="8395" spans="1:21" x14ac:dyDescent="0.35">
      <c r="A8395">
        <v>1</v>
      </c>
      <c r="B8395">
        <v>8384</v>
      </c>
      <c r="C8395" t="s">
        <v>229</v>
      </c>
      <c r="D8395" t="s">
        <v>230</v>
      </c>
      <c r="E8395" t="s">
        <v>168</v>
      </c>
      <c r="F8395" t="s">
        <v>169</v>
      </c>
      <c r="G8395" t="s">
        <v>231</v>
      </c>
      <c r="H8395" t="s">
        <v>232</v>
      </c>
      <c r="I8395" s="1">
        <v>42919</v>
      </c>
      <c r="J8395">
        <v>2017</v>
      </c>
      <c r="K8395" t="s">
        <v>77</v>
      </c>
      <c r="L8395" t="s">
        <v>78</v>
      </c>
      <c r="O8395">
        <f>STANDARDIZE(N8395,$N$8,$N$9)</f>
        <v>-0.63458263846785445</v>
      </c>
      <c r="P8395">
        <f>ABS($J$3-O8395)</f>
        <v>0.1072164146909641</v>
      </c>
      <c r="Q8395">
        <f>ABS($J$4-O8395)</f>
        <v>2.8233655868620535</v>
      </c>
      <c r="R8395">
        <f>ABS($J$5-O8395)</f>
        <v>0.48247386610933829</v>
      </c>
      <c r="S8395">
        <f>ABS($J$6-O8395)</f>
        <v>1.0721641469096406</v>
      </c>
      <c r="T8395">
        <f>MIN(P8395:S8395)</f>
        <v>0.1072164146909641</v>
      </c>
      <c r="U8395">
        <f>MATCH(T8395,P8395:S8395, 0)</f>
        <v>1</v>
      </c>
    </row>
    <row r="8396" spans="1:21" x14ac:dyDescent="0.35">
      <c r="A8396">
        <v>1</v>
      </c>
      <c r="B8396">
        <v>8385</v>
      </c>
      <c r="C8396" t="s">
        <v>270</v>
      </c>
      <c r="D8396" t="s">
        <v>271</v>
      </c>
      <c r="E8396" t="s">
        <v>131</v>
      </c>
      <c r="F8396" t="s">
        <v>132</v>
      </c>
      <c r="G8396" t="s">
        <v>133</v>
      </c>
      <c r="H8396" t="s">
        <v>134</v>
      </c>
      <c r="I8396" s="1">
        <v>42919</v>
      </c>
      <c r="J8396">
        <v>2017</v>
      </c>
      <c r="K8396" t="s">
        <v>77</v>
      </c>
      <c r="L8396" t="s">
        <v>78</v>
      </c>
      <c r="O8396">
        <f>STANDARDIZE(N8396,$N$8,$N$9)</f>
        <v>-0.63458263846785445</v>
      </c>
      <c r="P8396">
        <f>ABS($J$3-O8396)</f>
        <v>0.1072164146909641</v>
      </c>
      <c r="Q8396">
        <f>ABS($J$4-O8396)</f>
        <v>2.8233655868620535</v>
      </c>
      <c r="R8396">
        <f>ABS($J$5-O8396)</f>
        <v>0.48247386610933829</v>
      </c>
      <c r="S8396">
        <f>ABS($J$6-O8396)</f>
        <v>1.0721641469096406</v>
      </c>
      <c r="T8396">
        <f>MIN(P8396:S8396)</f>
        <v>0.1072164146909641</v>
      </c>
      <c r="U8396">
        <f>MATCH(T8396,P8396:S8396, 0)</f>
        <v>1</v>
      </c>
    </row>
    <row r="8397" spans="1:21" x14ac:dyDescent="0.35">
      <c r="A8397">
        <v>1</v>
      </c>
      <c r="B8397">
        <v>8386</v>
      </c>
      <c r="C8397" t="s">
        <v>14</v>
      </c>
      <c r="D8397" t="s">
        <v>15</v>
      </c>
      <c r="E8397" t="s">
        <v>163</v>
      </c>
      <c r="F8397" t="s">
        <v>59</v>
      </c>
      <c r="G8397" t="s">
        <v>164</v>
      </c>
      <c r="H8397" t="s">
        <v>165</v>
      </c>
      <c r="I8397" s="1">
        <v>42919</v>
      </c>
      <c r="J8397">
        <v>2017</v>
      </c>
      <c r="K8397" t="s">
        <v>176</v>
      </c>
      <c r="L8397" t="s">
        <v>177</v>
      </c>
      <c r="M8397" s="1">
        <v>42809</v>
      </c>
      <c r="N8397">
        <v>8</v>
      </c>
      <c r="O8397">
        <f>STANDARDIZE(N8397,$N$8,$N$9)</f>
        <v>-0.49162741887990236</v>
      </c>
      <c r="P8397">
        <f>ABS($J$3-O8397)</f>
        <v>3.5738804896987997E-2</v>
      </c>
      <c r="Q8397">
        <f>ABS($J$4-O8397)</f>
        <v>2.6804103672741011</v>
      </c>
      <c r="R8397">
        <f>ABS($J$5-O8397)</f>
        <v>0.33951864652138619</v>
      </c>
      <c r="S8397">
        <f>ABS($J$6-O8397)</f>
        <v>0.92920892732168847</v>
      </c>
      <c r="T8397">
        <f>MIN(P8397:S8397)</f>
        <v>3.5738804896987997E-2</v>
      </c>
      <c r="U8397">
        <f>MATCH(T8397,P8397:S8397, 0)</f>
        <v>1</v>
      </c>
    </row>
    <row r="8398" spans="1:21" x14ac:dyDescent="0.35">
      <c r="A8398">
        <v>1</v>
      </c>
      <c r="B8398">
        <v>8387</v>
      </c>
      <c r="C8398" t="s">
        <v>260</v>
      </c>
      <c r="D8398" t="s">
        <v>261</v>
      </c>
      <c r="E8398" t="s">
        <v>196</v>
      </c>
      <c r="F8398" t="s">
        <v>197</v>
      </c>
      <c r="G8398" t="s">
        <v>198</v>
      </c>
      <c r="H8398" t="s">
        <v>199</v>
      </c>
      <c r="I8398" s="1">
        <v>42948</v>
      </c>
      <c r="J8398">
        <v>2017</v>
      </c>
      <c r="K8398" t="s">
        <v>77</v>
      </c>
      <c r="L8398" t="s">
        <v>78</v>
      </c>
      <c r="O8398">
        <f>STANDARDIZE(N8398,$N$8,$N$9)</f>
        <v>-0.63458263846785445</v>
      </c>
      <c r="P8398">
        <f>ABS($J$3-O8398)</f>
        <v>0.1072164146909641</v>
      </c>
      <c r="Q8398">
        <f>ABS($J$4-O8398)</f>
        <v>2.8233655868620535</v>
      </c>
      <c r="R8398">
        <f>ABS($J$5-O8398)</f>
        <v>0.48247386610933829</v>
      </c>
      <c r="S8398">
        <f>ABS($J$6-O8398)</f>
        <v>1.0721641469096406</v>
      </c>
      <c r="T8398">
        <f>MIN(P8398:S8398)</f>
        <v>0.1072164146909641</v>
      </c>
      <c r="U8398">
        <f>MATCH(T8398,P8398:S8398, 0)</f>
        <v>1</v>
      </c>
    </row>
    <row r="8399" spans="1:21" x14ac:dyDescent="0.35">
      <c r="A8399">
        <v>1</v>
      </c>
      <c r="B8399">
        <v>8388</v>
      </c>
      <c r="C8399" t="s">
        <v>14</v>
      </c>
      <c r="D8399" t="s">
        <v>15</v>
      </c>
      <c r="E8399" t="s">
        <v>79</v>
      </c>
      <c r="F8399" t="s">
        <v>35</v>
      </c>
      <c r="G8399" t="s">
        <v>80</v>
      </c>
      <c r="H8399" t="s">
        <v>81</v>
      </c>
      <c r="I8399" s="1">
        <v>42948</v>
      </c>
      <c r="J8399">
        <v>2017</v>
      </c>
      <c r="K8399" t="s">
        <v>176</v>
      </c>
      <c r="L8399" t="s">
        <v>177</v>
      </c>
      <c r="M8399" s="1">
        <v>42948</v>
      </c>
      <c r="N8399">
        <v>0</v>
      </c>
      <c r="O8399">
        <f>STANDARDIZE(N8399,$N$8,$N$9)</f>
        <v>-0.63458263846785445</v>
      </c>
      <c r="P8399">
        <f>ABS($J$3-O8399)</f>
        <v>0.1072164146909641</v>
      </c>
      <c r="Q8399">
        <f>ABS($J$4-O8399)</f>
        <v>2.8233655868620535</v>
      </c>
      <c r="R8399">
        <f>ABS($J$5-O8399)</f>
        <v>0.48247386610933829</v>
      </c>
      <c r="S8399">
        <f>ABS($J$6-O8399)</f>
        <v>1.0721641469096406</v>
      </c>
      <c r="T8399">
        <f>MIN(P8399:S8399)</f>
        <v>0.1072164146909641</v>
      </c>
      <c r="U8399">
        <f>MATCH(T8399,P8399:S8399, 0)</f>
        <v>1</v>
      </c>
    </row>
    <row r="8400" spans="1:21" x14ac:dyDescent="0.35">
      <c r="A8400">
        <v>1</v>
      </c>
      <c r="B8400">
        <v>8389</v>
      </c>
      <c r="C8400" t="s">
        <v>71</v>
      </c>
      <c r="D8400" t="s">
        <v>72</v>
      </c>
      <c r="E8400" t="s">
        <v>79</v>
      </c>
      <c r="F8400" t="s">
        <v>35</v>
      </c>
      <c r="G8400" t="s">
        <v>80</v>
      </c>
      <c r="H8400" t="s">
        <v>81</v>
      </c>
      <c r="I8400" s="1">
        <v>42948</v>
      </c>
      <c r="J8400">
        <v>2017</v>
      </c>
      <c r="K8400" t="s">
        <v>41</v>
      </c>
      <c r="L8400" t="s">
        <v>42</v>
      </c>
      <c r="M8400" s="1">
        <v>42979</v>
      </c>
      <c r="N8400">
        <v>1</v>
      </c>
      <c r="O8400">
        <f>STANDARDIZE(N8400,$N$8,$N$9)</f>
        <v>-0.61671323601936046</v>
      </c>
      <c r="P8400">
        <f>ABS($J$3-O8400)</f>
        <v>8.9347012242470103E-2</v>
      </c>
      <c r="Q8400">
        <f>ABS($J$4-O8400)</f>
        <v>2.8054961844135593</v>
      </c>
      <c r="R8400">
        <f>ABS($J$5-O8400)</f>
        <v>0.46460446366084429</v>
      </c>
      <c r="S8400">
        <f>ABS($J$6-O8400)</f>
        <v>1.0542947444611466</v>
      </c>
      <c r="T8400">
        <f>MIN(P8400:S8400)</f>
        <v>8.9347012242470103E-2</v>
      </c>
      <c r="U8400">
        <f>MATCH(T8400,P8400:S8400, 0)</f>
        <v>1</v>
      </c>
    </row>
    <row r="8401" spans="1:21" x14ac:dyDescent="0.35">
      <c r="A8401">
        <v>1</v>
      </c>
      <c r="B8401">
        <v>8390</v>
      </c>
      <c r="C8401" t="s">
        <v>14</v>
      </c>
      <c r="D8401" t="s">
        <v>15</v>
      </c>
      <c r="E8401" t="s">
        <v>79</v>
      </c>
      <c r="F8401" t="s">
        <v>35</v>
      </c>
      <c r="G8401" t="s">
        <v>80</v>
      </c>
      <c r="H8401" t="s">
        <v>81</v>
      </c>
      <c r="I8401" s="1">
        <v>42948</v>
      </c>
      <c r="J8401">
        <v>2017</v>
      </c>
      <c r="K8401" t="s">
        <v>41</v>
      </c>
      <c r="L8401" t="s">
        <v>42</v>
      </c>
      <c r="M8401" s="1">
        <v>43009</v>
      </c>
      <c r="N8401">
        <v>2</v>
      </c>
      <c r="O8401">
        <f>STANDARDIZE(N8401,$N$8,$N$9)</f>
        <v>-0.59884383357086635</v>
      </c>
      <c r="P8401">
        <f>ABS($J$3-O8401)</f>
        <v>7.1477609793975994E-2</v>
      </c>
      <c r="Q8401">
        <f>ABS($J$4-O8401)</f>
        <v>2.7876267819650655</v>
      </c>
      <c r="R8401">
        <f>ABS($J$5-O8401)</f>
        <v>0.44673506121235018</v>
      </c>
      <c r="S8401">
        <f>ABS($J$6-O8401)</f>
        <v>1.0364253420126524</v>
      </c>
      <c r="T8401">
        <f>MIN(P8401:S8401)</f>
        <v>7.1477609793975994E-2</v>
      </c>
      <c r="U8401">
        <f>MATCH(T8401,P8401:S8401, 0)</f>
        <v>1</v>
      </c>
    </row>
    <row r="8402" spans="1:21" x14ac:dyDescent="0.35">
      <c r="A8402">
        <v>1</v>
      </c>
      <c r="B8402">
        <v>8391</v>
      </c>
      <c r="C8402" t="s">
        <v>14</v>
      </c>
      <c r="D8402" t="s">
        <v>15</v>
      </c>
      <c r="E8402" t="s">
        <v>79</v>
      </c>
      <c r="F8402" t="s">
        <v>35</v>
      </c>
      <c r="G8402" t="s">
        <v>80</v>
      </c>
      <c r="H8402" t="s">
        <v>81</v>
      </c>
      <c r="I8402" s="1">
        <v>42948</v>
      </c>
      <c r="J8402">
        <v>2017</v>
      </c>
      <c r="K8402" t="s">
        <v>77</v>
      </c>
      <c r="L8402" t="s">
        <v>78</v>
      </c>
      <c r="M8402" s="1">
        <v>42748</v>
      </c>
      <c r="N8402">
        <v>5</v>
      </c>
      <c r="O8402">
        <f>STANDARDIZE(N8402,$N$8,$N$9)</f>
        <v>-0.54523562622538435</v>
      </c>
      <c r="P8402">
        <f>ABS($J$3-O8402)</f>
        <v>1.7869402448493998E-2</v>
      </c>
      <c r="Q8402">
        <f>ABS($J$4-O8402)</f>
        <v>2.7340185746195833</v>
      </c>
      <c r="R8402">
        <f>ABS($J$5-O8402)</f>
        <v>0.39312685386686819</v>
      </c>
      <c r="S8402">
        <f>ABS($J$6-O8402)</f>
        <v>0.98281713466717047</v>
      </c>
      <c r="T8402">
        <f>MIN(P8402:S8402)</f>
        <v>1.7869402448493998E-2</v>
      </c>
      <c r="U8402">
        <f>MATCH(T8402,P8402:S8402, 0)</f>
        <v>1</v>
      </c>
    </row>
    <row r="8403" spans="1:21" x14ac:dyDescent="0.35">
      <c r="A8403">
        <v>1</v>
      </c>
      <c r="B8403">
        <v>8392</v>
      </c>
      <c r="C8403" t="s">
        <v>14</v>
      </c>
      <c r="D8403" t="s">
        <v>15</v>
      </c>
      <c r="E8403" t="s">
        <v>79</v>
      </c>
      <c r="F8403" t="s">
        <v>35</v>
      </c>
      <c r="G8403" t="s">
        <v>80</v>
      </c>
      <c r="H8403" t="s">
        <v>81</v>
      </c>
      <c r="I8403" s="1">
        <v>42948</v>
      </c>
      <c r="J8403">
        <v>2017</v>
      </c>
      <c r="K8403" t="s">
        <v>77</v>
      </c>
      <c r="L8403" t="s">
        <v>78</v>
      </c>
      <c r="M8403" s="1">
        <v>42754</v>
      </c>
      <c r="N8403">
        <v>11</v>
      </c>
      <c r="O8403">
        <f>STANDARDIZE(N8403,$N$8,$N$9)</f>
        <v>-0.43801921153442031</v>
      </c>
      <c r="P8403">
        <f>ABS($J$3-O8403)</f>
        <v>8.9347012242470047E-2</v>
      </c>
      <c r="Q8403">
        <f>ABS($J$4-O8403)</f>
        <v>2.6268021599286193</v>
      </c>
      <c r="R8403">
        <f>ABS($J$5-O8403)</f>
        <v>0.28591043917590414</v>
      </c>
      <c r="S8403">
        <f>ABS($J$6-O8403)</f>
        <v>0.87560071997620637</v>
      </c>
      <c r="T8403">
        <f>MIN(P8403:S8403)</f>
        <v>8.9347012242470047E-2</v>
      </c>
      <c r="U8403">
        <f>MATCH(T8403,P8403:S8403, 0)</f>
        <v>1</v>
      </c>
    </row>
    <row r="8404" spans="1:21" x14ac:dyDescent="0.35">
      <c r="A8404">
        <v>1</v>
      </c>
      <c r="B8404">
        <v>8393</v>
      </c>
      <c r="C8404" t="s">
        <v>67</v>
      </c>
      <c r="D8404" t="s">
        <v>68</v>
      </c>
      <c r="E8404" t="s">
        <v>79</v>
      </c>
      <c r="F8404" t="s">
        <v>35</v>
      </c>
      <c r="G8404" t="s">
        <v>80</v>
      </c>
      <c r="H8404" t="s">
        <v>81</v>
      </c>
      <c r="I8404" s="1">
        <v>42948</v>
      </c>
      <c r="J8404">
        <v>2017</v>
      </c>
      <c r="K8404" t="s">
        <v>77</v>
      </c>
      <c r="L8404" t="s">
        <v>78</v>
      </c>
      <c r="M8404" s="1">
        <v>42754</v>
      </c>
      <c r="N8404">
        <v>11</v>
      </c>
      <c r="O8404">
        <f>STANDARDIZE(N8404,$N$8,$N$9)</f>
        <v>-0.43801921153442031</v>
      </c>
      <c r="P8404">
        <f>ABS($J$3-O8404)</f>
        <v>8.9347012242470047E-2</v>
      </c>
      <c r="Q8404">
        <f>ABS($J$4-O8404)</f>
        <v>2.6268021599286193</v>
      </c>
      <c r="R8404">
        <f>ABS($J$5-O8404)</f>
        <v>0.28591043917590414</v>
      </c>
      <c r="S8404">
        <f>ABS($J$6-O8404)</f>
        <v>0.87560071997620637</v>
      </c>
      <c r="T8404">
        <f>MIN(P8404:S8404)</f>
        <v>8.9347012242470047E-2</v>
      </c>
      <c r="U8404">
        <f>MATCH(T8404,P8404:S8404, 0)</f>
        <v>1</v>
      </c>
    </row>
    <row r="8405" spans="1:21" x14ac:dyDescent="0.35">
      <c r="A8405">
        <v>1</v>
      </c>
      <c r="B8405">
        <v>8394</v>
      </c>
      <c r="C8405" t="s">
        <v>110</v>
      </c>
      <c r="D8405" t="s">
        <v>111</v>
      </c>
      <c r="E8405" t="s">
        <v>79</v>
      </c>
      <c r="F8405" t="s">
        <v>35</v>
      </c>
      <c r="G8405" t="s">
        <v>80</v>
      </c>
      <c r="H8405" t="s">
        <v>81</v>
      </c>
      <c r="I8405" s="1">
        <v>42948</v>
      </c>
      <c r="J8405">
        <v>2017</v>
      </c>
      <c r="K8405" t="s">
        <v>77</v>
      </c>
      <c r="L8405" t="s">
        <v>78</v>
      </c>
      <c r="M8405" s="1">
        <v>42759</v>
      </c>
      <c r="N8405">
        <v>16</v>
      </c>
      <c r="O8405">
        <f>STANDARDIZE(N8405,$N$8,$N$9)</f>
        <v>-0.34867219929195026</v>
      </c>
      <c r="P8405">
        <f>ABS($J$3-O8405)</f>
        <v>0.17869402448494009</v>
      </c>
      <c r="Q8405">
        <f>ABS($J$4-O8405)</f>
        <v>2.5374551476861491</v>
      </c>
      <c r="R8405">
        <f>ABS($J$5-O8405)</f>
        <v>0.19656342693343409</v>
      </c>
      <c r="S8405">
        <f>ABS($J$6-O8405)</f>
        <v>0.78625370773373637</v>
      </c>
      <c r="T8405">
        <f>MIN(P8405:S8405)</f>
        <v>0.17869402448494009</v>
      </c>
      <c r="U8405">
        <f>MATCH(T8405,P8405:S8405, 0)</f>
        <v>1</v>
      </c>
    </row>
    <row r="8406" spans="1:21" x14ac:dyDescent="0.35">
      <c r="A8406">
        <v>3</v>
      </c>
      <c r="B8406">
        <v>8395</v>
      </c>
      <c r="C8406" t="s">
        <v>14</v>
      </c>
      <c r="D8406" t="s">
        <v>15</v>
      </c>
      <c r="E8406" t="s">
        <v>79</v>
      </c>
      <c r="F8406" t="s">
        <v>35</v>
      </c>
      <c r="G8406" t="s">
        <v>80</v>
      </c>
      <c r="H8406" t="s">
        <v>81</v>
      </c>
      <c r="I8406" s="1">
        <v>42948</v>
      </c>
      <c r="J8406">
        <v>2017</v>
      </c>
      <c r="K8406" t="s">
        <v>77</v>
      </c>
      <c r="L8406" t="s">
        <v>78</v>
      </c>
      <c r="M8406" s="1">
        <v>42796</v>
      </c>
      <c r="N8406">
        <v>26</v>
      </c>
      <c r="O8406">
        <f>STANDARDIZE(N8406,$N$8,$N$9)</f>
        <v>-0.16997817480701016</v>
      </c>
      <c r="P8406">
        <f>ABS($J$3-O8406)</f>
        <v>0.35738804896988019</v>
      </c>
      <c r="Q8406">
        <f>ABS($J$4-O8406)</f>
        <v>2.3587611232012091</v>
      </c>
      <c r="R8406">
        <f>ABS($J$5-O8406)</f>
        <v>1.7869402448493998E-2</v>
      </c>
      <c r="S8406">
        <f>ABS($J$6-O8406)</f>
        <v>0.60755968324879628</v>
      </c>
      <c r="T8406">
        <f>MIN(P8406:S8406)</f>
        <v>1.7869402448493998E-2</v>
      </c>
      <c r="U8406">
        <f>MATCH(T8406,P8406:S8406, 0)</f>
        <v>3</v>
      </c>
    </row>
    <row r="8407" spans="1:21" x14ac:dyDescent="0.35">
      <c r="A8407">
        <v>4</v>
      </c>
      <c r="B8407">
        <v>8396</v>
      </c>
      <c r="C8407" t="s">
        <v>14</v>
      </c>
      <c r="D8407" t="s">
        <v>15</v>
      </c>
      <c r="E8407" t="s">
        <v>79</v>
      </c>
      <c r="F8407" t="s">
        <v>35</v>
      </c>
      <c r="G8407" t="s">
        <v>80</v>
      </c>
      <c r="H8407" t="s">
        <v>81</v>
      </c>
      <c r="I8407" s="1">
        <v>42948</v>
      </c>
      <c r="J8407">
        <v>2017</v>
      </c>
      <c r="K8407" t="s">
        <v>69</v>
      </c>
      <c r="L8407" t="s">
        <v>70</v>
      </c>
      <c r="M8407" s="1">
        <v>42790</v>
      </c>
      <c r="N8407">
        <v>47</v>
      </c>
      <c r="O8407">
        <f>STANDARDIZE(N8407,$N$8,$N$9)</f>
        <v>0.20527927661136403</v>
      </c>
      <c r="P8407">
        <f>ABS($J$3-O8407)</f>
        <v>0.73264550038825438</v>
      </c>
      <c r="Q8407">
        <f>ABS($J$4-O8407)</f>
        <v>1.9835036717828349</v>
      </c>
      <c r="R8407">
        <f>ABS($J$5-O8407)</f>
        <v>0.35738804896988019</v>
      </c>
      <c r="S8407">
        <f>ABS($J$6-O8407)</f>
        <v>0.23230223183042209</v>
      </c>
      <c r="T8407">
        <f>MIN(P8407:S8407)</f>
        <v>0.23230223183042209</v>
      </c>
      <c r="U8407">
        <f>MATCH(T8407,P8407:S8407, 0)</f>
        <v>4</v>
      </c>
    </row>
    <row r="8408" spans="1:21" x14ac:dyDescent="0.35">
      <c r="A8408">
        <v>1</v>
      </c>
      <c r="B8408">
        <v>8397</v>
      </c>
      <c r="C8408" t="s">
        <v>14</v>
      </c>
      <c r="D8408" t="s">
        <v>15</v>
      </c>
      <c r="E8408" t="s">
        <v>58</v>
      </c>
      <c r="F8408" t="s">
        <v>59</v>
      </c>
      <c r="G8408" t="s">
        <v>60</v>
      </c>
      <c r="H8408" t="s">
        <v>61</v>
      </c>
      <c r="I8408" s="1">
        <v>42949</v>
      </c>
      <c r="J8408">
        <v>2017</v>
      </c>
      <c r="K8408" t="s">
        <v>41</v>
      </c>
      <c r="L8408" t="s">
        <v>42</v>
      </c>
      <c r="O8408">
        <f>STANDARDIZE(N8408,$N$8,$N$9)</f>
        <v>-0.63458263846785445</v>
      </c>
      <c r="P8408">
        <f>ABS($J$3-O8408)</f>
        <v>0.1072164146909641</v>
      </c>
      <c r="Q8408">
        <f>ABS($J$4-O8408)</f>
        <v>2.8233655868620535</v>
      </c>
      <c r="R8408">
        <f>ABS($J$5-O8408)</f>
        <v>0.48247386610933829</v>
      </c>
      <c r="S8408">
        <f>ABS($J$6-O8408)</f>
        <v>1.0721641469096406</v>
      </c>
      <c r="T8408">
        <f>MIN(P8408:S8408)</f>
        <v>0.1072164146909641</v>
      </c>
      <c r="U8408">
        <f>MATCH(T8408,P8408:S8408, 0)</f>
        <v>1</v>
      </c>
    </row>
    <row r="8409" spans="1:21" x14ac:dyDescent="0.35">
      <c r="A8409">
        <v>1</v>
      </c>
      <c r="B8409">
        <v>8398</v>
      </c>
      <c r="C8409" t="s">
        <v>30</v>
      </c>
      <c r="D8409" t="s">
        <v>31</v>
      </c>
      <c r="E8409" t="s">
        <v>105</v>
      </c>
      <c r="F8409" t="s">
        <v>59</v>
      </c>
      <c r="G8409" t="s">
        <v>106</v>
      </c>
      <c r="H8409" t="s">
        <v>107</v>
      </c>
      <c r="I8409" s="1">
        <v>42949</v>
      </c>
      <c r="J8409">
        <v>2017</v>
      </c>
      <c r="K8409" t="s">
        <v>41</v>
      </c>
      <c r="L8409" t="s">
        <v>42</v>
      </c>
      <c r="O8409">
        <f>STANDARDIZE(N8409,$N$8,$N$9)</f>
        <v>-0.63458263846785445</v>
      </c>
      <c r="P8409">
        <f>ABS($J$3-O8409)</f>
        <v>0.1072164146909641</v>
      </c>
      <c r="Q8409">
        <f>ABS($J$4-O8409)</f>
        <v>2.8233655868620535</v>
      </c>
      <c r="R8409">
        <f>ABS($J$5-O8409)</f>
        <v>0.48247386610933829</v>
      </c>
      <c r="S8409">
        <f>ABS($J$6-O8409)</f>
        <v>1.0721641469096406</v>
      </c>
      <c r="T8409">
        <f>MIN(P8409:S8409)</f>
        <v>0.1072164146909641</v>
      </c>
      <c r="U8409">
        <f>MATCH(T8409,P8409:S8409, 0)</f>
        <v>1</v>
      </c>
    </row>
    <row r="8410" spans="1:21" x14ac:dyDescent="0.35">
      <c r="A8410">
        <v>1</v>
      </c>
      <c r="B8410">
        <v>8399</v>
      </c>
      <c r="C8410" t="s">
        <v>14</v>
      </c>
      <c r="D8410" t="s">
        <v>15</v>
      </c>
      <c r="E8410" t="s">
        <v>16</v>
      </c>
      <c r="F8410" t="s">
        <v>17</v>
      </c>
      <c r="G8410" t="s">
        <v>344</v>
      </c>
      <c r="H8410" t="s">
        <v>345</v>
      </c>
      <c r="I8410" s="1">
        <v>42949</v>
      </c>
      <c r="J8410">
        <v>2017</v>
      </c>
      <c r="K8410" t="s">
        <v>41</v>
      </c>
      <c r="L8410" t="s">
        <v>42</v>
      </c>
      <c r="O8410">
        <f>STANDARDIZE(N8410,$N$8,$N$9)</f>
        <v>-0.63458263846785445</v>
      </c>
      <c r="P8410">
        <f>ABS($J$3-O8410)</f>
        <v>0.1072164146909641</v>
      </c>
      <c r="Q8410">
        <f>ABS($J$4-O8410)</f>
        <v>2.8233655868620535</v>
      </c>
      <c r="R8410">
        <f>ABS($J$5-O8410)</f>
        <v>0.48247386610933829</v>
      </c>
      <c r="S8410">
        <f>ABS($J$6-O8410)</f>
        <v>1.0721641469096406</v>
      </c>
      <c r="T8410">
        <f>MIN(P8410:S8410)</f>
        <v>0.1072164146909641</v>
      </c>
      <c r="U8410">
        <f>MATCH(T8410,P8410:S8410, 0)</f>
        <v>1</v>
      </c>
    </row>
    <row r="8411" spans="1:21" x14ac:dyDescent="0.35">
      <c r="A8411">
        <v>1</v>
      </c>
      <c r="B8411">
        <v>8400</v>
      </c>
      <c r="C8411" t="s">
        <v>30</v>
      </c>
      <c r="D8411" t="s">
        <v>31</v>
      </c>
      <c r="E8411" t="s">
        <v>105</v>
      </c>
      <c r="F8411" t="s">
        <v>59</v>
      </c>
      <c r="G8411" t="s">
        <v>106</v>
      </c>
      <c r="H8411" t="s">
        <v>107</v>
      </c>
      <c r="I8411" s="1">
        <v>42949</v>
      </c>
      <c r="J8411">
        <v>2017</v>
      </c>
      <c r="K8411" t="s">
        <v>77</v>
      </c>
      <c r="L8411" t="s">
        <v>78</v>
      </c>
      <c r="O8411">
        <f>STANDARDIZE(N8411,$N$8,$N$9)</f>
        <v>-0.63458263846785445</v>
      </c>
      <c r="P8411">
        <f>ABS($J$3-O8411)</f>
        <v>0.1072164146909641</v>
      </c>
      <c r="Q8411">
        <f>ABS($J$4-O8411)</f>
        <v>2.8233655868620535</v>
      </c>
      <c r="R8411">
        <f>ABS($J$5-O8411)</f>
        <v>0.48247386610933829</v>
      </c>
      <c r="S8411">
        <f>ABS($J$6-O8411)</f>
        <v>1.0721641469096406</v>
      </c>
      <c r="T8411">
        <f>MIN(P8411:S8411)</f>
        <v>0.1072164146909641</v>
      </c>
      <c r="U8411">
        <f>MATCH(T8411,P8411:S8411, 0)</f>
        <v>1</v>
      </c>
    </row>
    <row r="8412" spans="1:21" x14ac:dyDescent="0.35">
      <c r="A8412">
        <v>1</v>
      </c>
      <c r="B8412">
        <v>8401</v>
      </c>
      <c r="C8412" t="s">
        <v>206</v>
      </c>
      <c r="D8412" t="s">
        <v>207</v>
      </c>
      <c r="E8412" t="s">
        <v>73</v>
      </c>
      <c r="F8412" t="s">
        <v>74</v>
      </c>
      <c r="G8412" t="s">
        <v>75</v>
      </c>
      <c r="H8412" t="s">
        <v>76</v>
      </c>
      <c r="I8412" s="1">
        <v>42949</v>
      </c>
      <c r="J8412">
        <v>2017</v>
      </c>
      <c r="K8412" t="s">
        <v>663</v>
      </c>
      <c r="L8412" t="s">
        <v>664</v>
      </c>
      <c r="O8412">
        <f>STANDARDIZE(N8412,$N$8,$N$9)</f>
        <v>-0.63458263846785445</v>
      </c>
      <c r="P8412">
        <f>ABS($J$3-O8412)</f>
        <v>0.1072164146909641</v>
      </c>
      <c r="Q8412">
        <f>ABS($J$4-O8412)</f>
        <v>2.8233655868620535</v>
      </c>
      <c r="R8412">
        <f>ABS($J$5-O8412)</f>
        <v>0.48247386610933829</v>
      </c>
      <c r="S8412">
        <f>ABS($J$6-O8412)</f>
        <v>1.0721641469096406</v>
      </c>
      <c r="T8412">
        <f>MIN(P8412:S8412)</f>
        <v>0.1072164146909641</v>
      </c>
      <c r="U8412">
        <f>MATCH(T8412,P8412:S8412, 0)</f>
        <v>1</v>
      </c>
    </row>
    <row r="8413" spans="1:21" x14ac:dyDescent="0.35">
      <c r="A8413">
        <v>1</v>
      </c>
      <c r="B8413">
        <v>8402</v>
      </c>
      <c r="C8413" t="s">
        <v>14</v>
      </c>
      <c r="D8413" t="s">
        <v>15</v>
      </c>
      <c r="E8413" t="s">
        <v>79</v>
      </c>
      <c r="F8413" t="s">
        <v>35</v>
      </c>
      <c r="G8413" t="s">
        <v>80</v>
      </c>
      <c r="H8413" t="s">
        <v>81</v>
      </c>
      <c r="I8413" s="1">
        <v>42949</v>
      </c>
      <c r="J8413">
        <v>2017</v>
      </c>
      <c r="K8413" t="s">
        <v>176</v>
      </c>
      <c r="L8413" t="s">
        <v>177</v>
      </c>
      <c r="M8413" s="1">
        <v>43041</v>
      </c>
      <c r="N8413">
        <v>3</v>
      </c>
      <c r="O8413">
        <f>STANDARDIZE(N8413,$N$8,$N$9)</f>
        <v>-0.58097443112237235</v>
      </c>
      <c r="P8413">
        <f>ABS($J$3-O8413)</f>
        <v>5.3608207345481995E-2</v>
      </c>
      <c r="Q8413">
        <f>ABS($J$4-O8413)</f>
        <v>2.7697573795165713</v>
      </c>
      <c r="R8413">
        <f>ABS($J$5-O8413)</f>
        <v>0.42886565876385618</v>
      </c>
      <c r="S8413">
        <f>ABS($J$6-O8413)</f>
        <v>1.0185559395641586</v>
      </c>
      <c r="T8413">
        <f>MIN(P8413:S8413)</f>
        <v>5.3608207345481995E-2</v>
      </c>
      <c r="U8413">
        <f>MATCH(T8413,P8413:S8413, 0)</f>
        <v>1</v>
      </c>
    </row>
    <row r="8414" spans="1:21" x14ac:dyDescent="0.35">
      <c r="A8414">
        <v>1</v>
      </c>
      <c r="B8414">
        <v>8403</v>
      </c>
      <c r="C8414" t="s">
        <v>292</v>
      </c>
      <c r="D8414" t="s">
        <v>293</v>
      </c>
      <c r="E8414" t="s">
        <v>79</v>
      </c>
      <c r="F8414" t="s">
        <v>35</v>
      </c>
      <c r="G8414" t="s">
        <v>80</v>
      </c>
      <c r="H8414" t="s">
        <v>81</v>
      </c>
      <c r="I8414" s="1">
        <v>42949</v>
      </c>
      <c r="J8414">
        <v>2017</v>
      </c>
      <c r="K8414" t="s">
        <v>41</v>
      </c>
      <c r="L8414" t="s">
        <v>42</v>
      </c>
      <c r="M8414" s="1">
        <v>42779</v>
      </c>
      <c r="N8414">
        <v>5</v>
      </c>
      <c r="O8414">
        <f>STANDARDIZE(N8414,$N$8,$N$9)</f>
        <v>-0.54523562622538435</v>
      </c>
      <c r="P8414">
        <f>ABS($J$3-O8414)</f>
        <v>1.7869402448493998E-2</v>
      </c>
      <c r="Q8414">
        <f>ABS($J$4-O8414)</f>
        <v>2.7340185746195833</v>
      </c>
      <c r="R8414">
        <f>ABS($J$5-O8414)</f>
        <v>0.39312685386686819</v>
      </c>
      <c r="S8414">
        <f>ABS($J$6-O8414)</f>
        <v>0.98281713466717047</v>
      </c>
      <c r="T8414">
        <f>MIN(P8414:S8414)</f>
        <v>1.7869402448493998E-2</v>
      </c>
      <c r="U8414">
        <f>MATCH(T8414,P8414:S8414, 0)</f>
        <v>1</v>
      </c>
    </row>
    <row r="8415" spans="1:21" x14ac:dyDescent="0.35">
      <c r="A8415">
        <v>1</v>
      </c>
      <c r="B8415">
        <v>8404</v>
      </c>
      <c r="C8415" t="s">
        <v>172</v>
      </c>
      <c r="D8415" t="s">
        <v>173</v>
      </c>
      <c r="E8415" t="s">
        <v>16</v>
      </c>
      <c r="F8415" t="s">
        <v>17</v>
      </c>
      <c r="G8415" t="s">
        <v>18</v>
      </c>
      <c r="H8415" t="s">
        <v>19</v>
      </c>
      <c r="I8415" s="1">
        <v>42949</v>
      </c>
      <c r="J8415">
        <v>2017</v>
      </c>
      <c r="K8415" t="s">
        <v>77</v>
      </c>
      <c r="L8415" t="s">
        <v>78</v>
      </c>
      <c r="M8415" s="1">
        <v>42787</v>
      </c>
      <c r="N8415">
        <v>13</v>
      </c>
      <c r="O8415">
        <f>STANDARDIZE(N8415,$N$8,$N$9)</f>
        <v>-0.40228040663743231</v>
      </c>
      <c r="P8415">
        <f>ABS($J$3-O8415)</f>
        <v>0.12508581713945804</v>
      </c>
      <c r="Q8415">
        <f>ABS($J$4-O8415)</f>
        <v>2.5910633550316313</v>
      </c>
      <c r="R8415">
        <f>ABS($J$5-O8415)</f>
        <v>0.25017163427891614</v>
      </c>
      <c r="S8415">
        <f>ABS($J$6-O8415)</f>
        <v>0.83986191507921837</v>
      </c>
      <c r="T8415">
        <f>MIN(P8415:S8415)</f>
        <v>0.12508581713945804</v>
      </c>
      <c r="U8415">
        <f>MATCH(T8415,P8415:S8415, 0)</f>
        <v>1</v>
      </c>
    </row>
    <row r="8416" spans="1:21" x14ac:dyDescent="0.35">
      <c r="A8416">
        <v>3</v>
      </c>
      <c r="B8416">
        <v>8405</v>
      </c>
      <c r="C8416" t="s">
        <v>32</v>
      </c>
      <c r="D8416" t="s">
        <v>33</v>
      </c>
      <c r="E8416" t="s">
        <v>90</v>
      </c>
      <c r="F8416" t="s">
        <v>91</v>
      </c>
      <c r="G8416" t="s">
        <v>235</v>
      </c>
      <c r="H8416" t="s">
        <v>236</v>
      </c>
      <c r="I8416" s="1">
        <v>42949</v>
      </c>
      <c r="J8416">
        <v>2017</v>
      </c>
      <c r="K8416" t="s">
        <v>41</v>
      </c>
      <c r="L8416" t="s">
        <v>42</v>
      </c>
      <c r="M8416" s="1">
        <v>42828</v>
      </c>
      <c r="N8416">
        <v>24</v>
      </c>
      <c r="O8416">
        <f>STANDARDIZE(N8416,$N$8,$N$9)</f>
        <v>-0.20571697970399819</v>
      </c>
      <c r="P8416">
        <f>ABS($J$3-O8416)</f>
        <v>0.32164924407289219</v>
      </c>
      <c r="Q8416">
        <f>ABS($J$4-O8416)</f>
        <v>2.3944999280981971</v>
      </c>
      <c r="R8416">
        <f>ABS($J$5-O8416)</f>
        <v>5.3608207345482023E-2</v>
      </c>
      <c r="S8416">
        <f>ABS($J$6-O8416)</f>
        <v>0.64329848814578428</v>
      </c>
      <c r="T8416">
        <f>MIN(P8416:S8416)</f>
        <v>5.3608207345482023E-2</v>
      </c>
      <c r="U8416">
        <f>MATCH(T8416,P8416:S8416, 0)</f>
        <v>3</v>
      </c>
    </row>
    <row r="8417" spans="1:21" x14ac:dyDescent="0.35">
      <c r="A8417">
        <v>3</v>
      </c>
      <c r="B8417">
        <v>8406</v>
      </c>
      <c r="C8417" t="s">
        <v>14</v>
      </c>
      <c r="D8417" t="s">
        <v>15</v>
      </c>
      <c r="E8417" t="s">
        <v>79</v>
      </c>
      <c r="F8417" t="s">
        <v>35</v>
      </c>
      <c r="G8417" t="s">
        <v>80</v>
      </c>
      <c r="H8417" t="s">
        <v>81</v>
      </c>
      <c r="I8417" s="1">
        <v>42949</v>
      </c>
      <c r="J8417">
        <v>2017</v>
      </c>
      <c r="K8417" t="s">
        <v>77</v>
      </c>
      <c r="L8417" t="s">
        <v>78</v>
      </c>
      <c r="M8417" s="1">
        <v>42919</v>
      </c>
      <c r="N8417">
        <v>27</v>
      </c>
      <c r="O8417">
        <f>STANDARDIZE(N8417,$N$8,$N$9)</f>
        <v>-0.15210877235851616</v>
      </c>
      <c r="P8417">
        <f>ABS($J$3-O8417)</f>
        <v>0.37525745141837419</v>
      </c>
      <c r="Q8417">
        <f>ABS($J$4-O8417)</f>
        <v>2.3408917207527153</v>
      </c>
      <c r="R8417">
        <f>ABS($J$5-O8417)</f>
        <v>0</v>
      </c>
      <c r="S8417">
        <f>ABS($J$6-O8417)</f>
        <v>0.58969028080030228</v>
      </c>
      <c r="T8417">
        <f>MIN(P8417:S8417)</f>
        <v>0</v>
      </c>
      <c r="U8417">
        <f>MATCH(T8417,P8417:S8417, 0)</f>
        <v>3</v>
      </c>
    </row>
    <row r="8418" spans="1:21" x14ac:dyDescent="0.35">
      <c r="A8418">
        <v>3</v>
      </c>
      <c r="B8418">
        <v>8407</v>
      </c>
      <c r="C8418" t="s">
        <v>14</v>
      </c>
      <c r="D8418" t="s">
        <v>15</v>
      </c>
      <c r="E8418" t="s">
        <v>79</v>
      </c>
      <c r="F8418" t="s">
        <v>35</v>
      </c>
      <c r="G8418" t="s">
        <v>80</v>
      </c>
      <c r="H8418" t="s">
        <v>81</v>
      </c>
      <c r="I8418" s="1">
        <v>42949</v>
      </c>
      <c r="J8418">
        <v>2017</v>
      </c>
      <c r="K8418" t="s">
        <v>77</v>
      </c>
      <c r="L8418" t="s">
        <v>78</v>
      </c>
      <c r="M8418" s="1">
        <v>42919</v>
      </c>
      <c r="N8418">
        <v>27</v>
      </c>
      <c r="O8418">
        <f>STANDARDIZE(N8418,$N$8,$N$9)</f>
        <v>-0.15210877235851616</v>
      </c>
      <c r="P8418">
        <f>ABS($J$3-O8418)</f>
        <v>0.37525745141837419</v>
      </c>
      <c r="Q8418">
        <f>ABS($J$4-O8418)</f>
        <v>2.3408917207527153</v>
      </c>
      <c r="R8418">
        <f>ABS($J$5-O8418)</f>
        <v>0</v>
      </c>
      <c r="S8418">
        <f>ABS($J$6-O8418)</f>
        <v>0.58969028080030228</v>
      </c>
      <c r="T8418">
        <f>MIN(P8418:S8418)</f>
        <v>0</v>
      </c>
      <c r="U8418">
        <f>MATCH(T8418,P8418:S8418, 0)</f>
        <v>3</v>
      </c>
    </row>
    <row r="8419" spans="1:21" x14ac:dyDescent="0.35">
      <c r="A8419">
        <v>1</v>
      </c>
      <c r="B8419">
        <v>8408</v>
      </c>
      <c r="C8419" t="s">
        <v>14</v>
      </c>
      <c r="D8419" t="s">
        <v>15</v>
      </c>
      <c r="E8419" t="s">
        <v>79</v>
      </c>
      <c r="F8419" t="s">
        <v>35</v>
      </c>
      <c r="G8419" t="s">
        <v>80</v>
      </c>
      <c r="H8419" t="s">
        <v>81</v>
      </c>
      <c r="I8419" s="1">
        <v>42950</v>
      </c>
      <c r="J8419">
        <v>2017</v>
      </c>
      <c r="K8419" t="s">
        <v>41</v>
      </c>
      <c r="L8419" t="s">
        <v>42</v>
      </c>
      <c r="O8419">
        <f>STANDARDIZE(N8419,$N$8,$N$9)</f>
        <v>-0.63458263846785445</v>
      </c>
      <c r="P8419">
        <f>ABS($J$3-O8419)</f>
        <v>0.1072164146909641</v>
      </c>
      <c r="Q8419">
        <f>ABS($J$4-O8419)</f>
        <v>2.8233655868620535</v>
      </c>
      <c r="R8419">
        <f>ABS($J$5-O8419)</f>
        <v>0.48247386610933829</v>
      </c>
      <c r="S8419">
        <f>ABS($J$6-O8419)</f>
        <v>1.0721641469096406</v>
      </c>
      <c r="T8419">
        <f>MIN(P8419:S8419)</f>
        <v>0.1072164146909641</v>
      </c>
      <c r="U8419">
        <f>MATCH(T8419,P8419:S8419, 0)</f>
        <v>1</v>
      </c>
    </row>
    <row r="8420" spans="1:21" x14ac:dyDescent="0.35">
      <c r="A8420">
        <v>1</v>
      </c>
      <c r="B8420">
        <v>8409</v>
      </c>
      <c r="C8420" t="s">
        <v>300</v>
      </c>
      <c r="D8420" t="s">
        <v>301</v>
      </c>
      <c r="E8420" t="s">
        <v>79</v>
      </c>
      <c r="F8420" t="s">
        <v>35</v>
      </c>
      <c r="G8420" t="s">
        <v>80</v>
      </c>
      <c r="H8420" t="s">
        <v>81</v>
      </c>
      <c r="I8420" s="1">
        <v>42950</v>
      </c>
      <c r="J8420">
        <v>2017</v>
      </c>
      <c r="K8420" t="s">
        <v>41</v>
      </c>
      <c r="L8420" t="s">
        <v>42</v>
      </c>
      <c r="O8420">
        <f>STANDARDIZE(N8420,$N$8,$N$9)</f>
        <v>-0.63458263846785445</v>
      </c>
      <c r="P8420">
        <f>ABS($J$3-O8420)</f>
        <v>0.1072164146909641</v>
      </c>
      <c r="Q8420">
        <f>ABS($J$4-O8420)</f>
        <v>2.8233655868620535</v>
      </c>
      <c r="R8420">
        <f>ABS($J$5-O8420)</f>
        <v>0.48247386610933829</v>
      </c>
      <c r="S8420">
        <f>ABS($J$6-O8420)</f>
        <v>1.0721641469096406</v>
      </c>
      <c r="T8420">
        <f>MIN(P8420:S8420)</f>
        <v>0.1072164146909641</v>
      </c>
      <c r="U8420">
        <f>MATCH(T8420,P8420:S8420, 0)</f>
        <v>1</v>
      </c>
    </row>
    <row r="8421" spans="1:21" x14ac:dyDescent="0.35">
      <c r="A8421">
        <v>1</v>
      </c>
      <c r="B8421">
        <v>8410</v>
      </c>
      <c r="C8421" t="s">
        <v>515</v>
      </c>
      <c r="D8421" t="s">
        <v>516</v>
      </c>
      <c r="E8421" t="s">
        <v>243</v>
      </c>
      <c r="F8421" t="s">
        <v>208</v>
      </c>
      <c r="G8421" t="s">
        <v>244</v>
      </c>
      <c r="H8421" t="s">
        <v>245</v>
      </c>
      <c r="I8421" s="1">
        <v>42950</v>
      </c>
      <c r="J8421">
        <v>2017</v>
      </c>
      <c r="K8421" t="s">
        <v>77</v>
      </c>
      <c r="L8421" t="s">
        <v>78</v>
      </c>
      <c r="M8421" s="1">
        <v>42811</v>
      </c>
      <c r="N8421">
        <v>9</v>
      </c>
      <c r="O8421">
        <f>STANDARDIZE(N8421,$N$8,$N$9)</f>
        <v>-0.4737580164314083</v>
      </c>
      <c r="P8421">
        <f>ABS($J$3-O8421)</f>
        <v>5.3608207345482051E-2</v>
      </c>
      <c r="Q8421">
        <f>ABS($J$4-O8421)</f>
        <v>2.6625409648256073</v>
      </c>
      <c r="R8421">
        <f>ABS($J$5-O8421)</f>
        <v>0.32164924407289214</v>
      </c>
      <c r="S8421">
        <f>ABS($J$6-O8421)</f>
        <v>0.91133952487319436</v>
      </c>
      <c r="T8421">
        <f>MIN(P8421:S8421)</f>
        <v>5.3608207345482051E-2</v>
      </c>
      <c r="U8421">
        <f>MATCH(T8421,P8421:S8421, 0)</f>
        <v>1</v>
      </c>
    </row>
    <row r="8422" spans="1:21" x14ac:dyDescent="0.35">
      <c r="A8422">
        <v>1</v>
      </c>
      <c r="B8422">
        <v>8411</v>
      </c>
      <c r="C8422" t="s">
        <v>288</v>
      </c>
      <c r="D8422" t="s">
        <v>289</v>
      </c>
      <c r="E8422" t="s">
        <v>79</v>
      </c>
      <c r="F8422" t="s">
        <v>35</v>
      </c>
      <c r="G8422" t="s">
        <v>80</v>
      </c>
      <c r="H8422" t="s">
        <v>81</v>
      </c>
      <c r="I8422" s="1">
        <v>42979</v>
      </c>
      <c r="J8422">
        <v>2017</v>
      </c>
      <c r="K8422" t="s">
        <v>176</v>
      </c>
      <c r="L8422" t="s">
        <v>177</v>
      </c>
      <c r="M8422" s="1">
        <v>43009</v>
      </c>
      <c r="N8422">
        <v>1</v>
      </c>
      <c r="O8422">
        <f>STANDARDIZE(N8422,$N$8,$N$9)</f>
        <v>-0.61671323601936046</v>
      </c>
      <c r="P8422">
        <f>ABS($J$3-O8422)</f>
        <v>8.9347012242470103E-2</v>
      </c>
      <c r="Q8422">
        <f>ABS($J$4-O8422)</f>
        <v>2.8054961844135593</v>
      </c>
      <c r="R8422">
        <f>ABS($J$5-O8422)</f>
        <v>0.46460446366084429</v>
      </c>
      <c r="S8422">
        <f>ABS($J$6-O8422)</f>
        <v>1.0542947444611466</v>
      </c>
      <c r="T8422">
        <f>MIN(P8422:S8422)</f>
        <v>8.9347012242470103E-2</v>
      </c>
      <c r="U8422">
        <f>MATCH(T8422,P8422:S8422, 0)</f>
        <v>1</v>
      </c>
    </row>
    <row r="8423" spans="1:21" x14ac:dyDescent="0.35">
      <c r="A8423">
        <v>3</v>
      </c>
      <c r="B8423">
        <v>8412</v>
      </c>
      <c r="C8423" t="s">
        <v>67</v>
      </c>
      <c r="D8423" t="s">
        <v>68</v>
      </c>
      <c r="E8423" t="s">
        <v>163</v>
      </c>
      <c r="F8423" t="s">
        <v>59</v>
      </c>
      <c r="G8423" t="s">
        <v>164</v>
      </c>
      <c r="H8423" t="s">
        <v>165</v>
      </c>
      <c r="I8423" s="1">
        <v>42979</v>
      </c>
      <c r="J8423">
        <v>2017</v>
      </c>
      <c r="K8423" t="s">
        <v>77</v>
      </c>
      <c r="L8423" t="s">
        <v>78</v>
      </c>
      <c r="M8423" s="1">
        <v>42763</v>
      </c>
      <c r="N8423">
        <v>19</v>
      </c>
      <c r="O8423">
        <f>STANDARDIZE(N8423,$N$8,$N$9)</f>
        <v>-0.29506399194646826</v>
      </c>
      <c r="P8423">
        <f>ABS($J$3-O8423)</f>
        <v>0.23230223183042209</v>
      </c>
      <c r="Q8423">
        <f>ABS($J$4-O8423)</f>
        <v>2.4838469403406673</v>
      </c>
      <c r="R8423">
        <f>ABS($J$5-O8423)</f>
        <v>0.1429552195879521</v>
      </c>
      <c r="S8423">
        <f>ABS($J$6-O8423)</f>
        <v>0.73264550038825438</v>
      </c>
      <c r="T8423">
        <f>MIN(P8423:S8423)</f>
        <v>0.1429552195879521</v>
      </c>
      <c r="U8423">
        <f>MATCH(T8423,P8423:S8423, 0)</f>
        <v>3</v>
      </c>
    </row>
    <row r="8424" spans="1:21" x14ac:dyDescent="0.35">
      <c r="A8424">
        <v>3</v>
      </c>
      <c r="B8424">
        <v>8413</v>
      </c>
      <c r="C8424" t="s">
        <v>14</v>
      </c>
      <c r="D8424" t="s">
        <v>15</v>
      </c>
      <c r="E8424" t="s">
        <v>52</v>
      </c>
      <c r="F8424" t="s">
        <v>53</v>
      </c>
      <c r="G8424" t="s">
        <v>54</v>
      </c>
      <c r="H8424" t="s">
        <v>55</v>
      </c>
      <c r="I8424" s="1">
        <v>42979</v>
      </c>
      <c r="J8424">
        <v>2017</v>
      </c>
      <c r="K8424" t="s">
        <v>41</v>
      </c>
      <c r="L8424" t="s">
        <v>42</v>
      </c>
      <c r="M8424" s="1">
        <v>42765</v>
      </c>
      <c r="N8424">
        <v>21</v>
      </c>
      <c r="O8424">
        <f>STANDARDIZE(N8424,$N$8,$N$9)</f>
        <v>-0.25932518704948021</v>
      </c>
      <c r="P8424">
        <f>ABS($J$3-O8424)</f>
        <v>0.26804103672741014</v>
      </c>
      <c r="Q8424">
        <f>ABS($J$4-O8424)</f>
        <v>2.4481081354436793</v>
      </c>
      <c r="R8424">
        <f>ABS($J$5-O8424)</f>
        <v>0.10721641469096405</v>
      </c>
      <c r="S8424">
        <f>ABS($J$6-O8424)</f>
        <v>0.69690669549126638</v>
      </c>
      <c r="T8424">
        <f>MIN(P8424:S8424)</f>
        <v>0.10721641469096405</v>
      </c>
      <c r="U8424">
        <f>MATCH(T8424,P8424:S8424, 0)</f>
        <v>3</v>
      </c>
    </row>
    <row r="8425" spans="1:21" x14ac:dyDescent="0.35">
      <c r="A8425">
        <v>3</v>
      </c>
      <c r="B8425">
        <v>8414</v>
      </c>
      <c r="C8425" t="s">
        <v>288</v>
      </c>
      <c r="D8425" t="s">
        <v>289</v>
      </c>
      <c r="E8425" t="s">
        <v>163</v>
      </c>
      <c r="F8425" t="s">
        <v>59</v>
      </c>
      <c r="G8425" t="s">
        <v>164</v>
      </c>
      <c r="H8425" t="s">
        <v>165</v>
      </c>
      <c r="I8425" s="1">
        <v>42979</v>
      </c>
      <c r="J8425">
        <v>2017</v>
      </c>
      <c r="K8425" t="s">
        <v>69</v>
      </c>
      <c r="L8425" t="s">
        <v>70</v>
      </c>
      <c r="M8425" s="1">
        <v>42766</v>
      </c>
      <c r="N8425">
        <v>22</v>
      </c>
      <c r="O8425">
        <f>STANDARDIZE(N8425,$N$8,$N$9)</f>
        <v>-0.24145578460098621</v>
      </c>
      <c r="P8425">
        <f>ABS($J$3-O8425)</f>
        <v>0.28591043917590414</v>
      </c>
      <c r="Q8425">
        <f>ABS($J$4-O8425)</f>
        <v>2.4302387329951851</v>
      </c>
      <c r="R8425">
        <f>ABS($J$5-O8425)</f>
        <v>8.9347012242470047E-2</v>
      </c>
      <c r="S8425">
        <f>ABS($J$6-O8425)</f>
        <v>0.67903729304277238</v>
      </c>
      <c r="T8425">
        <f>MIN(P8425:S8425)</f>
        <v>8.9347012242470047E-2</v>
      </c>
      <c r="U8425">
        <f>MATCH(T8425,P8425:S8425, 0)</f>
        <v>3</v>
      </c>
    </row>
    <row r="8426" spans="1:21" x14ac:dyDescent="0.35">
      <c r="A8426">
        <v>3</v>
      </c>
      <c r="B8426">
        <v>8415</v>
      </c>
      <c r="C8426" t="s">
        <v>229</v>
      </c>
      <c r="D8426" t="s">
        <v>230</v>
      </c>
      <c r="E8426" t="s">
        <v>168</v>
      </c>
      <c r="F8426" t="s">
        <v>169</v>
      </c>
      <c r="G8426" t="s">
        <v>170</v>
      </c>
      <c r="H8426" t="s">
        <v>171</v>
      </c>
      <c r="I8426" s="1">
        <v>42979</v>
      </c>
      <c r="J8426">
        <v>2017</v>
      </c>
      <c r="K8426" t="s">
        <v>77</v>
      </c>
      <c r="L8426" t="s">
        <v>78</v>
      </c>
      <c r="M8426" s="1">
        <v>42737</v>
      </c>
      <c r="N8426">
        <v>23</v>
      </c>
      <c r="O8426">
        <f>STANDARDIZE(N8426,$N$8,$N$9)</f>
        <v>-0.22358638215249221</v>
      </c>
      <c r="P8426">
        <f>ABS($J$3-O8426)</f>
        <v>0.30377984162439814</v>
      </c>
      <c r="Q8426">
        <f>ABS($J$4-O8426)</f>
        <v>2.4123693305466913</v>
      </c>
      <c r="R8426">
        <f>ABS($J$5-O8426)</f>
        <v>7.1477609793976049E-2</v>
      </c>
      <c r="S8426">
        <f>ABS($J$6-O8426)</f>
        <v>0.66116789059427838</v>
      </c>
      <c r="T8426">
        <f>MIN(P8426:S8426)</f>
        <v>7.1477609793976049E-2</v>
      </c>
      <c r="U8426">
        <f>MATCH(T8426,P8426:S8426, 0)</f>
        <v>3</v>
      </c>
    </row>
    <row r="8427" spans="1:21" x14ac:dyDescent="0.35">
      <c r="A8427">
        <v>3</v>
      </c>
      <c r="B8427">
        <v>8416</v>
      </c>
      <c r="C8427" t="s">
        <v>112</v>
      </c>
      <c r="D8427" t="s">
        <v>113</v>
      </c>
      <c r="E8427" t="s">
        <v>168</v>
      </c>
      <c r="F8427" t="s">
        <v>169</v>
      </c>
      <c r="G8427" t="s">
        <v>170</v>
      </c>
      <c r="H8427" t="s">
        <v>171</v>
      </c>
      <c r="I8427" s="1">
        <v>42979</v>
      </c>
      <c r="J8427">
        <v>2017</v>
      </c>
      <c r="K8427" t="s">
        <v>77</v>
      </c>
      <c r="L8427" t="s">
        <v>78</v>
      </c>
      <c r="M8427" s="1">
        <v>42737</v>
      </c>
      <c r="N8427">
        <v>23</v>
      </c>
      <c r="O8427">
        <f>STANDARDIZE(N8427,$N$8,$N$9)</f>
        <v>-0.22358638215249221</v>
      </c>
      <c r="P8427">
        <f>ABS($J$3-O8427)</f>
        <v>0.30377984162439814</v>
      </c>
      <c r="Q8427">
        <f>ABS($J$4-O8427)</f>
        <v>2.4123693305466913</v>
      </c>
      <c r="R8427">
        <f>ABS($J$5-O8427)</f>
        <v>7.1477609793976049E-2</v>
      </c>
      <c r="S8427">
        <f>ABS($J$6-O8427)</f>
        <v>0.66116789059427838</v>
      </c>
      <c r="T8427">
        <f>MIN(P8427:S8427)</f>
        <v>7.1477609793976049E-2</v>
      </c>
      <c r="U8427">
        <f>MATCH(T8427,P8427:S8427, 0)</f>
        <v>3</v>
      </c>
    </row>
    <row r="8428" spans="1:21" x14ac:dyDescent="0.35">
      <c r="A8428">
        <v>3</v>
      </c>
      <c r="B8428">
        <v>8417</v>
      </c>
      <c r="C8428" t="s">
        <v>67</v>
      </c>
      <c r="D8428" t="s">
        <v>68</v>
      </c>
      <c r="E8428" t="s">
        <v>168</v>
      </c>
      <c r="F8428" t="s">
        <v>169</v>
      </c>
      <c r="G8428" t="s">
        <v>170</v>
      </c>
      <c r="H8428" t="s">
        <v>171</v>
      </c>
      <c r="I8428" s="1">
        <v>42979</v>
      </c>
      <c r="J8428">
        <v>2017</v>
      </c>
      <c r="K8428" t="s">
        <v>77</v>
      </c>
      <c r="L8428" t="s">
        <v>78</v>
      </c>
      <c r="M8428" s="1">
        <v>43041</v>
      </c>
      <c r="N8428">
        <v>33</v>
      </c>
      <c r="O8428">
        <f>STANDARDIZE(N8428,$N$8,$N$9)</f>
        <v>-4.4892357667552112E-2</v>
      </c>
      <c r="P8428">
        <f>ABS($J$3-O8428)</f>
        <v>0.48247386610933823</v>
      </c>
      <c r="Q8428">
        <f>ABS($J$4-O8428)</f>
        <v>2.2336753060617509</v>
      </c>
      <c r="R8428">
        <f>ABS($J$5-O8428)</f>
        <v>0.10721641469096405</v>
      </c>
      <c r="S8428">
        <f>ABS($J$6-O8428)</f>
        <v>0.48247386610933823</v>
      </c>
      <c r="T8428">
        <f>MIN(P8428:S8428)</f>
        <v>0.10721641469096405</v>
      </c>
      <c r="U8428">
        <f>MATCH(T8428,P8428:S8428, 0)</f>
        <v>3</v>
      </c>
    </row>
    <row r="8429" spans="1:21" x14ac:dyDescent="0.35">
      <c r="A8429">
        <v>3</v>
      </c>
      <c r="B8429">
        <v>8418</v>
      </c>
      <c r="C8429" t="s">
        <v>239</v>
      </c>
      <c r="D8429" t="s">
        <v>240</v>
      </c>
      <c r="E8429" t="s">
        <v>219</v>
      </c>
      <c r="F8429" t="s">
        <v>220</v>
      </c>
      <c r="G8429" t="s">
        <v>221</v>
      </c>
      <c r="H8429" t="s">
        <v>222</v>
      </c>
      <c r="I8429" s="1">
        <v>42979</v>
      </c>
      <c r="J8429">
        <v>2017</v>
      </c>
      <c r="K8429" t="s">
        <v>77</v>
      </c>
      <c r="L8429" t="s">
        <v>78</v>
      </c>
      <c r="M8429" s="1">
        <v>42782</v>
      </c>
      <c r="N8429">
        <v>38</v>
      </c>
      <c r="O8429">
        <f>STANDARDIZE(N8429,$N$8,$N$9)</f>
        <v>4.4454654574917936E-2</v>
      </c>
      <c r="P8429">
        <f>ABS($J$3-O8429)</f>
        <v>0.57182087835180828</v>
      </c>
      <c r="Q8429">
        <f>ABS($J$4-O8429)</f>
        <v>2.1443282938192811</v>
      </c>
      <c r="R8429">
        <f>ABS($J$5-O8429)</f>
        <v>0.19656342693343409</v>
      </c>
      <c r="S8429">
        <f>ABS($J$6-O8429)</f>
        <v>0.39312685386686819</v>
      </c>
      <c r="T8429">
        <f>MIN(P8429:S8429)</f>
        <v>0.19656342693343409</v>
      </c>
      <c r="U8429">
        <f>MATCH(T8429,P8429:S8429, 0)</f>
        <v>3</v>
      </c>
    </row>
    <row r="8430" spans="1:21" x14ac:dyDescent="0.35">
      <c r="A8430">
        <v>4</v>
      </c>
      <c r="B8430">
        <v>8419</v>
      </c>
      <c r="C8430" t="s">
        <v>292</v>
      </c>
      <c r="D8430" t="s">
        <v>293</v>
      </c>
      <c r="E8430" t="s">
        <v>79</v>
      </c>
      <c r="F8430" t="s">
        <v>35</v>
      </c>
      <c r="G8430" t="s">
        <v>80</v>
      </c>
      <c r="H8430" t="s">
        <v>81</v>
      </c>
      <c r="I8430" s="1">
        <v>42979</v>
      </c>
      <c r="J8430">
        <v>2017</v>
      </c>
      <c r="K8430" t="s">
        <v>41</v>
      </c>
      <c r="L8430" t="s">
        <v>42</v>
      </c>
      <c r="M8430" s="1">
        <v>42790</v>
      </c>
      <c r="N8430">
        <v>46</v>
      </c>
      <c r="O8430">
        <f>STANDARDIZE(N8430,$N$8,$N$9)</f>
        <v>0.18740987416287</v>
      </c>
      <c r="P8430">
        <f>ABS($J$3-O8430)</f>
        <v>0.71477609793976038</v>
      </c>
      <c r="Q8430">
        <f>ABS($J$4-O8430)</f>
        <v>2.0013730742313292</v>
      </c>
      <c r="R8430">
        <f>ABS($J$5-O8430)</f>
        <v>0.33951864652138619</v>
      </c>
      <c r="S8430">
        <f>ABS($J$6-O8430)</f>
        <v>0.25017163427891609</v>
      </c>
      <c r="T8430">
        <f>MIN(P8430:S8430)</f>
        <v>0.25017163427891609</v>
      </c>
      <c r="U8430">
        <f>MATCH(T8430,P8430:S8430, 0)</f>
        <v>4</v>
      </c>
    </row>
    <row r="8431" spans="1:21" x14ac:dyDescent="0.35">
      <c r="A8431">
        <v>1</v>
      </c>
      <c r="B8431">
        <v>8420</v>
      </c>
      <c r="C8431" t="s">
        <v>270</v>
      </c>
      <c r="D8431" t="s">
        <v>271</v>
      </c>
      <c r="E8431" t="s">
        <v>79</v>
      </c>
      <c r="F8431" t="s">
        <v>35</v>
      </c>
      <c r="G8431" t="s">
        <v>80</v>
      </c>
      <c r="H8431" t="s">
        <v>81</v>
      </c>
      <c r="I8431" s="1">
        <v>42980</v>
      </c>
      <c r="J8431">
        <v>2017</v>
      </c>
      <c r="K8431" t="s">
        <v>41</v>
      </c>
      <c r="L8431" t="s">
        <v>42</v>
      </c>
      <c r="O8431">
        <f>STANDARDIZE(N8431,$N$8,$N$9)</f>
        <v>-0.63458263846785445</v>
      </c>
      <c r="P8431">
        <f>ABS($J$3-O8431)</f>
        <v>0.1072164146909641</v>
      </c>
      <c r="Q8431">
        <f>ABS($J$4-O8431)</f>
        <v>2.8233655868620535</v>
      </c>
      <c r="R8431">
        <f>ABS($J$5-O8431)</f>
        <v>0.48247386610933829</v>
      </c>
      <c r="S8431">
        <f>ABS($J$6-O8431)</f>
        <v>1.0721641469096406</v>
      </c>
      <c r="T8431">
        <f>MIN(P8431:S8431)</f>
        <v>0.1072164146909641</v>
      </c>
      <c r="U8431">
        <f>MATCH(T8431,P8431:S8431, 0)</f>
        <v>1</v>
      </c>
    </row>
    <row r="8432" spans="1:21" x14ac:dyDescent="0.35">
      <c r="A8432">
        <v>1</v>
      </c>
      <c r="B8432">
        <v>8421</v>
      </c>
      <c r="C8432" t="s">
        <v>400</v>
      </c>
      <c r="D8432" t="s">
        <v>401</v>
      </c>
      <c r="E8432" t="s">
        <v>296</v>
      </c>
      <c r="F8432" t="s">
        <v>320</v>
      </c>
      <c r="G8432" t="s">
        <v>321</v>
      </c>
      <c r="H8432" t="s">
        <v>322</v>
      </c>
      <c r="I8432" s="1">
        <v>42980</v>
      </c>
      <c r="J8432">
        <v>2017</v>
      </c>
      <c r="K8432" t="s">
        <v>41</v>
      </c>
      <c r="L8432" t="s">
        <v>42</v>
      </c>
      <c r="O8432">
        <f>STANDARDIZE(N8432,$N$8,$N$9)</f>
        <v>-0.63458263846785445</v>
      </c>
      <c r="P8432">
        <f>ABS($J$3-O8432)</f>
        <v>0.1072164146909641</v>
      </c>
      <c r="Q8432">
        <f>ABS($J$4-O8432)</f>
        <v>2.8233655868620535</v>
      </c>
      <c r="R8432">
        <f>ABS($J$5-O8432)</f>
        <v>0.48247386610933829</v>
      </c>
      <c r="S8432">
        <f>ABS($J$6-O8432)</f>
        <v>1.0721641469096406</v>
      </c>
      <c r="T8432">
        <f>MIN(P8432:S8432)</f>
        <v>0.1072164146909641</v>
      </c>
      <c r="U8432">
        <f>MATCH(T8432,P8432:S8432, 0)</f>
        <v>1</v>
      </c>
    </row>
    <row r="8433" spans="1:21" x14ac:dyDescent="0.35">
      <c r="A8433">
        <v>1</v>
      </c>
      <c r="B8433">
        <v>8422</v>
      </c>
      <c r="C8433" t="s">
        <v>427</v>
      </c>
      <c r="D8433" t="s">
        <v>428</v>
      </c>
      <c r="E8433" t="s">
        <v>34</v>
      </c>
      <c r="F8433" t="s">
        <v>35</v>
      </c>
      <c r="G8433" t="s">
        <v>36</v>
      </c>
      <c r="H8433" t="s">
        <v>37</v>
      </c>
      <c r="I8433" s="1">
        <v>42980</v>
      </c>
      <c r="J8433">
        <v>2017</v>
      </c>
      <c r="K8433" t="s">
        <v>77</v>
      </c>
      <c r="L8433" t="s">
        <v>78</v>
      </c>
      <c r="O8433">
        <f>STANDARDIZE(N8433,$N$8,$N$9)</f>
        <v>-0.63458263846785445</v>
      </c>
      <c r="P8433">
        <f>ABS($J$3-O8433)</f>
        <v>0.1072164146909641</v>
      </c>
      <c r="Q8433">
        <f>ABS($J$4-O8433)</f>
        <v>2.8233655868620535</v>
      </c>
      <c r="R8433">
        <f>ABS($J$5-O8433)</f>
        <v>0.48247386610933829</v>
      </c>
      <c r="S8433">
        <f>ABS($J$6-O8433)</f>
        <v>1.0721641469096406</v>
      </c>
      <c r="T8433">
        <f>MIN(P8433:S8433)</f>
        <v>0.1072164146909641</v>
      </c>
      <c r="U8433">
        <f>MATCH(T8433,P8433:S8433, 0)</f>
        <v>1</v>
      </c>
    </row>
    <row r="8434" spans="1:21" x14ac:dyDescent="0.35">
      <c r="A8434">
        <v>1</v>
      </c>
      <c r="B8434">
        <v>8423</v>
      </c>
      <c r="C8434" t="s">
        <v>112</v>
      </c>
      <c r="D8434" t="s">
        <v>113</v>
      </c>
      <c r="E8434" t="s">
        <v>168</v>
      </c>
      <c r="F8434" t="s">
        <v>169</v>
      </c>
      <c r="G8434" t="s">
        <v>366</v>
      </c>
      <c r="H8434" t="s">
        <v>367</v>
      </c>
      <c r="I8434" s="1">
        <v>42980</v>
      </c>
      <c r="J8434">
        <v>2017</v>
      </c>
      <c r="K8434" t="s">
        <v>77</v>
      </c>
      <c r="L8434" t="s">
        <v>78</v>
      </c>
      <c r="O8434">
        <f>STANDARDIZE(N8434,$N$8,$N$9)</f>
        <v>-0.63458263846785445</v>
      </c>
      <c r="P8434">
        <f>ABS($J$3-O8434)</f>
        <v>0.1072164146909641</v>
      </c>
      <c r="Q8434">
        <f>ABS($J$4-O8434)</f>
        <v>2.8233655868620535</v>
      </c>
      <c r="R8434">
        <f>ABS($J$5-O8434)</f>
        <v>0.48247386610933829</v>
      </c>
      <c r="S8434">
        <f>ABS($J$6-O8434)</f>
        <v>1.0721641469096406</v>
      </c>
      <c r="T8434">
        <f>MIN(P8434:S8434)</f>
        <v>0.1072164146909641</v>
      </c>
      <c r="U8434">
        <f>MATCH(T8434,P8434:S8434, 0)</f>
        <v>1</v>
      </c>
    </row>
    <row r="8435" spans="1:21" x14ac:dyDescent="0.35">
      <c r="A8435">
        <v>1</v>
      </c>
      <c r="B8435">
        <v>8424</v>
      </c>
      <c r="C8435" t="s">
        <v>653</v>
      </c>
      <c r="D8435" t="s">
        <v>654</v>
      </c>
      <c r="E8435" t="s">
        <v>79</v>
      </c>
      <c r="F8435" t="s">
        <v>35</v>
      </c>
      <c r="G8435" t="s">
        <v>80</v>
      </c>
      <c r="H8435" t="s">
        <v>81</v>
      </c>
      <c r="I8435" s="1">
        <v>42980</v>
      </c>
      <c r="J8435">
        <v>2017</v>
      </c>
      <c r="K8435" t="s">
        <v>176</v>
      </c>
      <c r="L8435" t="s">
        <v>177</v>
      </c>
      <c r="M8435" s="1">
        <v>42779</v>
      </c>
      <c r="N8435">
        <v>4</v>
      </c>
      <c r="O8435">
        <f>STANDARDIZE(N8435,$N$8,$N$9)</f>
        <v>-0.56310502867387835</v>
      </c>
      <c r="P8435">
        <f>ABS($J$3-O8435)</f>
        <v>3.5738804896987997E-2</v>
      </c>
      <c r="Q8435">
        <f>ABS($J$4-O8435)</f>
        <v>2.7518879770680771</v>
      </c>
      <c r="R8435">
        <f>ABS($J$5-O8435)</f>
        <v>0.41099625631536219</v>
      </c>
      <c r="S8435">
        <f>ABS($J$6-O8435)</f>
        <v>1.0006865371156644</v>
      </c>
      <c r="T8435">
        <f>MIN(P8435:S8435)</f>
        <v>3.5738804896987997E-2</v>
      </c>
      <c r="U8435">
        <f>MATCH(T8435,P8435:S8435, 0)</f>
        <v>1</v>
      </c>
    </row>
    <row r="8436" spans="1:21" x14ac:dyDescent="0.35">
      <c r="A8436">
        <v>1</v>
      </c>
      <c r="B8436">
        <v>8425</v>
      </c>
      <c r="C8436" t="s">
        <v>71</v>
      </c>
      <c r="D8436" t="s">
        <v>72</v>
      </c>
      <c r="E8436" t="s">
        <v>243</v>
      </c>
      <c r="F8436" t="s">
        <v>208</v>
      </c>
      <c r="G8436" t="s">
        <v>244</v>
      </c>
      <c r="H8436" t="s">
        <v>245</v>
      </c>
      <c r="I8436" s="1">
        <v>42980</v>
      </c>
      <c r="J8436">
        <v>2017</v>
      </c>
      <c r="K8436" t="s">
        <v>77</v>
      </c>
      <c r="L8436" t="s">
        <v>78</v>
      </c>
      <c r="M8436" s="1">
        <v>42781</v>
      </c>
      <c r="N8436">
        <v>6</v>
      </c>
      <c r="O8436">
        <f>STANDARDIZE(N8436,$N$8,$N$9)</f>
        <v>-0.52736622377689035</v>
      </c>
      <c r="P8436">
        <f>ABS($J$3-O8436)</f>
        <v>0</v>
      </c>
      <c r="Q8436">
        <f>ABS($J$4-O8436)</f>
        <v>2.7161491721710895</v>
      </c>
      <c r="R8436">
        <f>ABS($J$5-O8436)</f>
        <v>0.37525745141837419</v>
      </c>
      <c r="S8436">
        <f>ABS($J$6-O8436)</f>
        <v>0.96494773221867647</v>
      </c>
      <c r="T8436">
        <f>MIN(P8436:S8436)</f>
        <v>0</v>
      </c>
      <c r="U8436">
        <f>MATCH(T8436,P8436:S8436, 0)</f>
        <v>1</v>
      </c>
    </row>
    <row r="8437" spans="1:21" x14ac:dyDescent="0.35">
      <c r="A8437">
        <v>1</v>
      </c>
      <c r="B8437">
        <v>8426</v>
      </c>
      <c r="C8437" t="s">
        <v>180</v>
      </c>
      <c r="D8437" t="s">
        <v>181</v>
      </c>
      <c r="E8437" t="s">
        <v>84</v>
      </c>
      <c r="F8437" t="s">
        <v>85</v>
      </c>
      <c r="G8437" t="s">
        <v>86</v>
      </c>
      <c r="H8437" t="s">
        <v>87</v>
      </c>
      <c r="I8437" s="1">
        <v>42980</v>
      </c>
      <c r="J8437">
        <v>2017</v>
      </c>
      <c r="K8437" t="s">
        <v>69</v>
      </c>
      <c r="L8437" t="s">
        <v>70</v>
      </c>
      <c r="M8437" s="1">
        <v>42790</v>
      </c>
      <c r="N8437">
        <v>15</v>
      </c>
      <c r="O8437">
        <f>STANDARDIZE(N8437,$N$8,$N$9)</f>
        <v>-0.36654160174044426</v>
      </c>
      <c r="P8437">
        <f>ABS($J$3-O8437)</f>
        <v>0.1608246220364461</v>
      </c>
      <c r="Q8437">
        <f>ABS($J$4-O8437)</f>
        <v>2.5553245501346433</v>
      </c>
      <c r="R8437">
        <f>ABS($J$5-O8437)</f>
        <v>0.21443282938192809</v>
      </c>
      <c r="S8437">
        <f>ABS($J$6-O8437)</f>
        <v>0.80412311018223037</v>
      </c>
      <c r="T8437">
        <f>MIN(P8437:S8437)</f>
        <v>0.1608246220364461</v>
      </c>
      <c r="U8437">
        <f>MATCH(T8437,P8437:S8437, 0)</f>
        <v>1</v>
      </c>
    </row>
    <row r="8438" spans="1:21" x14ac:dyDescent="0.35">
      <c r="A8438">
        <v>3</v>
      </c>
      <c r="B8438">
        <v>8427</v>
      </c>
      <c r="C8438" t="s">
        <v>172</v>
      </c>
      <c r="D8438" t="s">
        <v>173</v>
      </c>
      <c r="E8438" t="s">
        <v>79</v>
      </c>
      <c r="F8438" t="s">
        <v>35</v>
      </c>
      <c r="G8438" t="s">
        <v>80</v>
      </c>
      <c r="H8438" t="s">
        <v>81</v>
      </c>
      <c r="I8438" s="1">
        <v>42980</v>
      </c>
      <c r="J8438">
        <v>2017</v>
      </c>
      <c r="K8438" t="s">
        <v>41</v>
      </c>
      <c r="L8438" t="s">
        <v>42</v>
      </c>
      <c r="M8438" s="1">
        <v>42889</v>
      </c>
      <c r="N8438">
        <v>25</v>
      </c>
      <c r="O8438">
        <f>STANDARDIZE(N8438,$N$8,$N$9)</f>
        <v>-0.18784757725550419</v>
      </c>
      <c r="P8438">
        <f>ABS($J$3-O8438)</f>
        <v>0.33951864652138619</v>
      </c>
      <c r="Q8438">
        <f>ABS($J$4-O8438)</f>
        <v>2.3766305256497033</v>
      </c>
      <c r="R8438">
        <f>ABS($J$5-O8438)</f>
        <v>3.5738804896988025E-2</v>
      </c>
      <c r="S8438">
        <f>ABS($J$6-O8438)</f>
        <v>0.62542908569729028</v>
      </c>
      <c r="T8438">
        <f>MIN(P8438:S8438)</f>
        <v>3.5738804896988025E-2</v>
      </c>
      <c r="U8438">
        <f>MATCH(T8438,P8438:S8438, 0)</f>
        <v>3</v>
      </c>
    </row>
    <row r="8439" spans="1:21" x14ac:dyDescent="0.35">
      <c r="A8439">
        <v>3</v>
      </c>
      <c r="B8439">
        <v>8428</v>
      </c>
      <c r="C8439" t="s">
        <v>30</v>
      </c>
      <c r="D8439" t="s">
        <v>31</v>
      </c>
      <c r="E8439" t="s">
        <v>84</v>
      </c>
      <c r="F8439" t="s">
        <v>85</v>
      </c>
      <c r="G8439" t="s">
        <v>153</v>
      </c>
      <c r="H8439" t="s">
        <v>154</v>
      </c>
      <c r="I8439" s="1">
        <v>42980</v>
      </c>
      <c r="J8439">
        <v>2017</v>
      </c>
      <c r="K8439" t="s">
        <v>77</v>
      </c>
      <c r="L8439" t="s">
        <v>78</v>
      </c>
      <c r="M8439" s="1">
        <v>42950</v>
      </c>
      <c r="N8439">
        <v>27</v>
      </c>
      <c r="O8439">
        <f>STANDARDIZE(N8439,$N$8,$N$9)</f>
        <v>-0.15210877235851616</v>
      </c>
      <c r="P8439">
        <f>ABS($J$3-O8439)</f>
        <v>0.37525745141837419</v>
      </c>
      <c r="Q8439">
        <f>ABS($J$4-O8439)</f>
        <v>2.3408917207527153</v>
      </c>
      <c r="R8439">
        <f>ABS($J$5-O8439)</f>
        <v>0</v>
      </c>
      <c r="S8439">
        <f>ABS($J$6-O8439)</f>
        <v>0.58969028080030228</v>
      </c>
      <c r="T8439">
        <f>MIN(P8439:S8439)</f>
        <v>0</v>
      </c>
      <c r="U8439">
        <f>MATCH(T8439,P8439:S8439, 0)</f>
        <v>3</v>
      </c>
    </row>
    <row r="8440" spans="1:21" x14ac:dyDescent="0.35">
      <c r="A8440">
        <v>1</v>
      </c>
      <c r="B8440">
        <v>8429</v>
      </c>
      <c r="C8440" t="s">
        <v>223</v>
      </c>
      <c r="D8440" t="s">
        <v>224</v>
      </c>
      <c r="E8440" t="s">
        <v>243</v>
      </c>
      <c r="F8440" t="s">
        <v>208</v>
      </c>
      <c r="G8440" t="s">
        <v>244</v>
      </c>
      <c r="H8440" t="s">
        <v>245</v>
      </c>
      <c r="I8440" s="1">
        <v>42981</v>
      </c>
      <c r="J8440">
        <v>2017</v>
      </c>
      <c r="K8440" t="s">
        <v>77</v>
      </c>
      <c r="L8440" t="s">
        <v>78</v>
      </c>
      <c r="O8440">
        <f>STANDARDIZE(N8440,$N$8,$N$9)</f>
        <v>-0.63458263846785445</v>
      </c>
      <c r="P8440">
        <f>ABS($J$3-O8440)</f>
        <v>0.1072164146909641</v>
      </c>
      <c r="Q8440">
        <f>ABS($J$4-O8440)</f>
        <v>2.8233655868620535</v>
      </c>
      <c r="R8440">
        <f>ABS($J$5-O8440)</f>
        <v>0.48247386610933829</v>
      </c>
      <c r="S8440">
        <f>ABS($J$6-O8440)</f>
        <v>1.0721641469096406</v>
      </c>
      <c r="T8440">
        <f>MIN(P8440:S8440)</f>
        <v>0.1072164146909641</v>
      </c>
      <c r="U8440">
        <f>MATCH(T8440,P8440:S8440, 0)</f>
        <v>1</v>
      </c>
    </row>
    <row r="8441" spans="1:21" x14ac:dyDescent="0.35">
      <c r="A8441">
        <v>1</v>
      </c>
      <c r="B8441">
        <v>8430</v>
      </c>
      <c r="C8441" t="s">
        <v>400</v>
      </c>
      <c r="D8441" t="s">
        <v>401</v>
      </c>
      <c r="E8441" t="s">
        <v>58</v>
      </c>
      <c r="F8441" t="s">
        <v>59</v>
      </c>
      <c r="G8441" t="s">
        <v>60</v>
      </c>
      <c r="H8441" t="s">
        <v>61</v>
      </c>
      <c r="I8441" s="1">
        <v>42981</v>
      </c>
      <c r="J8441">
        <v>2017</v>
      </c>
      <c r="K8441" t="s">
        <v>41</v>
      </c>
      <c r="L8441" t="s">
        <v>42</v>
      </c>
      <c r="O8441">
        <f>STANDARDIZE(N8441,$N$8,$N$9)</f>
        <v>-0.63458263846785445</v>
      </c>
      <c r="P8441">
        <f>ABS($J$3-O8441)</f>
        <v>0.1072164146909641</v>
      </c>
      <c r="Q8441">
        <f>ABS($J$4-O8441)</f>
        <v>2.8233655868620535</v>
      </c>
      <c r="R8441">
        <f>ABS($J$5-O8441)</f>
        <v>0.48247386610933829</v>
      </c>
      <c r="S8441">
        <f>ABS($J$6-O8441)</f>
        <v>1.0721641469096406</v>
      </c>
      <c r="T8441">
        <f>MIN(P8441:S8441)</f>
        <v>0.1072164146909641</v>
      </c>
      <c r="U8441">
        <f>MATCH(T8441,P8441:S8441, 0)</f>
        <v>1</v>
      </c>
    </row>
    <row r="8442" spans="1:21" x14ac:dyDescent="0.35">
      <c r="A8442">
        <v>1</v>
      </c>
      <c r="B8442">
        <v>8431</v>
      </c>
      <c r="C8442" t="s">
        <v>300</v>
      </c>
      <c r="D8442" t="s">
        <v>301</v>
      </c>
      <c r="E8442" t="s">
        <v>168</v>
      </c>
      <c r="F8442" t="s">
        <v>169</v>
      </c>
      <c r="G8442" t="s">
        <v>231</v>
      </c>
      <c r="H8442" t="s">
        <v>232</v>
      </c>
      <c r="I8442" s="1">
        <v>42981</v>
      </c>
      <c r="J8442">
        <v>2017</v>
      </c>
      <c r="K8442" t="s">
        <v>77</v>
      </c>
      <c r="L8442" t="s">
        <v>78</v>
      </c>
      <c r="O8442">
        <f>STANDARDIZE(N8442,$N$8,$N$9)</f>
        <v>-0.63458263846785445</v>
      </c>
      <c r="P8442">
        <f>ABS($J$3-O8442)</f>
        <v>0.1072164146909641</v>
      </c>
      <c r="Q8442">
        <f>ABS($J$4-O8442)</f>
        <v>2.8233655868620535</v>
      </c>
      <c r="R8442">
        <f>ABS($J$5-O8442)</f>
        <v>0.48247386610933829</v>
      </c>
      <c r="S8442">
        <f>ABS($J$6-O8442)</f>
        <v>1.0721641469096406</v>
      </c>
      <c r="T8442">
        <f>MIN(P8442:S8442)</f>
        <v>0.1072164146909641</v>
      </c>
      <c r="U8442">
        <f>MATCH(T8442,P8442:S8442, 0)</f>
        <v>1</v>
      </c>
    </row>
    <row r="8443" spans="1:21" x14ac:dyDescent="0.35">
      <c r="A8443">
        <v>1</v>
      </c>
      <c r="B8443">
        <v>8432</v>
      </c>
      <c r="C8443" t="s">
        <v>30</v>
      </c>
      <c r="D8443" t="s">
        <v>31</v>
      </c>
      <c r="E8443" t="s">
        <v>79</v>
      </c>
      <c r="F8443" t="s">
        <v>35</v>
      </c>
      <c r="G8443" t="s">
        <v>80</v>
      </c>
      <c r="H8443" t="s">
        <v>81</v>
      </c>
      <c r="I8443" s="1">
        <v>42981</v>
      </c>
      <c r="J8443">
        <v>2017</v>
      </c>
      <c r="K8443" t="s">
        <v>41</v>
      </c>
      <c r="L8443" t="s">
        <v>42</v>
      </c>
      <c r="M8443" s="1">
        <v>42811</v>
      </c>
      <c r="N8443">
        <v>8</v>
      </c>
      <c r="O8443">
        <f>STANDARDIZE(N8443,$N$8,$N$9)</f>
        <v>-0.49162741887990236</v>
      </c>
      <c r="P8443">
        <f>ABS($J$3-O8443)</f>
        <v>3.5738804896987997E-2</v>
      </c>
      <c r="Q8443">
        <f>ABS($J$4-O8443)</f>
        <v>2.6804103672741011</v>
      </c>
      <c r="R8443">
        <f>ABS($J$5-O8443)</f>
        <v>0.33951864652138619</v>
      </c>
      <c r="S8443">
        <f>ABS($J$6-O8443)</f>
        <v>0.92920892732168847</v>
      </c>
      <c r="T8443">
        <f>MIN(P8443:S8443)</f>
        <v>3.5738804896987997E-2</v>
      </c>
      <c r="U8443">
        <f>MATCH(T8443,P8443:S8443, 0)</f>
        <v>1</v>
      </c>
    </row>
    <row r="8444" spans="1:21" x14ac:dyDescent="0.35">
      <c r="A8444">
        <v>1</v>
      </c>
      <c r="B8444">
        <v>8433</v>
      </c>
      <c r="C8444" t="s">
        <v>316</v>
      </c>
      <c r="D8444" t="s">
        <v>317</v>
      </c>
      <c r="E8444" t="s">
        <v>90</v>
      </c>
      <c r="F8444" t="s">
        <v>250</v>
      </c>
      <c r="G8444" t="s">
        <v>481</v>
      </c>
      <c r="H8444" t="s">
        <v>482</v>
      </c>
      <c r="I8444" s="1">
        <v>42981</v>
      </c>
      <c r="J8444">
        <v>2017</v>
      </c>
      <c r="K8444" t="s">
        <v>125</v>
      </c>
      <c r="L8444" t="s">
        <v>126</v>
      </c>
      <c r="O8444">
        <f>STANDARDIZE(N8444,$N$8,$N$9)</f>
        <v>-0.63458263846785445</v>
      </c>
      <c r="P8444">
        <f>ABS($J$3-O8444)</f>
        <v>0.1072164146909641</v>
      </c>
      <c r="Q8444">
        <f>ABS($J$4-O8444)</f>
        <v>2.8233655868620535</v>
      </c>
      <c r="R8444">
        <f>ABS($J$5-O8444)</f>
        <v>0.48247386610933829</v>
      </c>
      <c r="S8444">
        <f>ABS($J$6-O8444)</f>
        <v>1.0721641469096406</v>
      </c>
      <c r="T8444">
        <f>MIN(P8444:S8444)</f>
        <v>0.1072164146909641</v>
      </c>
      <c r="U8444">
        <f>MATCH(T8444,P8444:S8444, 0)</f>
        <v>1</v>
      </c>
    </row>
    <row r="8445" spans="1:21" x14ac:dyDescent="0.35">
      <c r="A8445">
        <v>1</v>
      </c>
      <c r="B8445">
        <v>8434</v>
      </c>
      <c r="C8445" t="s">
        <v>14</v>
      </c>
      <c r="D8445" t="s">
        <v>15</v>
      </c>
      <c r="E8445" t="s">
        <v>196</v>
      </c>
      <c r="F8445" t="s">
        <v>197</v>
      </c>
      <c r="G8445" t="s">
        <v>198</v>
      </c>
      <c r="H8445" t="s">
        <v>199</v>
      </c>
      <c r="I8445" s="1">
        <v>43009</v>
      </c>
      <c r="J8445">
        <v>2017</v>
      </c>
      <c r="K8445" t="s">
        <v>41</v>
      </c>
      <c r="L8445" t="s">
        <v>42</v>
      </c>
      <c r="O8445">
        <f>STANDARDIZE(N8445,$N$8,$N$9)</f>
        <v>-0.63458263846785445</v>
      </c>
      <c r="P8445">
        <f>ABS($J$3-O8445)</f>
        <v>0.1072164146909641</v>
      </c>
      <c r="Q8445">
        <f>ABS($J$4-O8445)</f>
        <v>2.8233655868620535</v>
      </c>
      <c r="R8445">
        <f>ABS($J$5-O8445)</f>
        <v>0.48247386610933829</v>
      </c>
      <c r="S8445">
        <f>ABS($J$6-O8445)</f>
        <v>1.0721641469096406</v>
      </c>
      <c r="T8445">
        <f>MIN(P8445:S8445)</f>
        <v>0.1072164146909641</v>
      </c>
      <c r="U8445">
        <f>MATCH(T8445,P8445:S8445, 0)</f>
        <v>1</v>
      </c>
    </row>
    <row r="8446" spans="1:21" x14ac:dyDescent="0.35">
      <c r="A8446">
        <v>1</v>
      </c>
      <c r="B8446">
        <v>8435</v>
      </c>
      <c r="C8446" t="s">
        <v>14</v>
      </c>
      <c r="D8446" t="s">
        <v>15</v>
      </c>
      <c r="E8446" t="s">
        <v>79</v>
      </c>
      <c r="F8446" t="s">
        <v>35</v>
      </c>
      <c r="G8446" t="s">
        <v>80</v>
      </c>
      <c r="H8446" t="s">
        <v>81</v>
      </c>
      <c r="I8446" s="1">
        <v>43009</v>
      </c>
      <c r="J8446">
        <v>2017</v>
      </c>
      <c r="K8446" t="s">
        <v>41</v>
      </c>
      <c r="L8446" t="s">
        <v>42</v>
      </c>
      <c r="O8446">
        <f>STANDARDIZE(N8446,$N$8,$N$9)</f>
        <v>-0.63458263846785445</v>
      </c>
      <c r="P8446">
        <f>ABS($J$3-O8446)</f>
        <v>0.1072164146909641</v>
      </c>
      <c r="Q8446">
        <f>ABS($J$4-O8446)</f>
        <v>2.8233655868620535</v>
      </c>
      <c r="R8446">
        <f>ABS($J$5-O8446)</f>
        <v>0.48247386610933829</v>
      </c>
      <c r="S8446">
        <f>ABS($J$6-O8446)</f>
        <v>1.0721641469096406</v>
      </c>
      <c r="T8446">
        <f>MIN(P8446:S8446)</f>
        <v>0.1072164146909641</v>
      </c>
      <c r="U8446">
        <f>MATCH(T8446,P8446:S8446, 0)</f>
        <v>1</v>
      </c>
    </row>
    <row r="8447" spans="1:21" x14ac:dyDescent="0.35">
      <c r="A8447">
        <v>1</v>
      </c>
      <c r="B8447">
        <v>8436</v>
      </c>
      <c r="C8447" t="s">
        <v>172</v>
      </c>
      <c r="D8447" t="s">
        <v>173</v>
      </c>
      <c r="E8447" t="s">
        <v>163</v>
      </c>
      <c r="F8447" t="s">
        <v>59</v>
      </c>
      <c r="G8447" t="s">
        <v>164</v>
      </c>
      <c r="H8447" t="s">
        <v>165</v>
      </c>
      <c r="I8447" s="1">
        <v>43009</v>
      </c>
      <c r="J8447">
        <v>2017</v>
      </c>
      <c r="K8447" t="s">
        <v>41</v>
      </c>
      <c r="L8447" t="s">
        <v>42</v>
      </c>
      <c r="M8447" s="1">
        <v>42749</v>
      </c>
      <c r="N8447">
        <v>4</v>
      </c>
      <c r="O8447">
        <f>STANDARDIZE(N8447,$N$8,$N$9)</f>
        <v>-0.56310502867387835</v>
      </c>
      <c r="P8447">
        <f>ABS($J$3-O8447)</f>
        <v>3.5738804896987997E-2</v>
      </c>
      <c r="Q8447">
        <f>ABS($J$4-O8447)</f>
        <v>2.7518879770680771</v>
      </c>
      <c r="R8447">
        <f>ABS($J$5-O8447)</f>
        <v>0.41099625631536219</v>
      </c>
      <c r="S8447">
        <f>ABS($J$6-O8447)</f>
        <v>1.0006865371156644</v>
      </c>
      <c r="T8447">
        <f>MIN(P8447:S8447)</f>
        <v>3.5738804896987997E-2</v>
      </c>
      <c r="U8447">
        <f>MATCH(T8447,P8447:S8447, 0)</f>
        <v>1</v>
      </c>
    </row>
    <row r="8448" spans="1:21" x14ac:dyDescent="0.35">
      <c r="A8448">
        <v>1</v>
      </c>
      <c r="B8448">
        <v>8437</v>
      </c>
      <c r="C8448" t="s">
        <v>14</v>
      </c>
      <c r="D8448" t="s">
        <v>15</v>
      </c>
      <c r="E8448" t="s">
        <v>16</v>
      </c>
      <c r="F8448" t="s">
        <v>17</v>
      </c>
      <c r="G8448" t="s">
        <v>18</v>
      </c>
      <c r="H8448" t="s">
        <v>19</v>
      </c>
      <c r="I8448" s="1">
        <v>43009</v>
      </c>
      <c r="J8448">
        <v>2017</v>
      </c>
      <c r="K8448" t="s">
        <v>125</v>
      </c>
      <c r="L8448" t="s">
        <v>126</v>
      </c>
      <c r="M8448" s="1">
        <v>42754</v>
      </c>
      <c r="N8448">
        <v>9</v>
      </c>
      <c r="O8448">
        <f>STANDARDIZE(N8448,$N$8,$N$9)</f>
        <v>-0.4737580164314083</v>
      </c>
      <c r="P8448">
        <f>ABS($J$3-O8448)</f>
        <v>5.3608207345482051E-2</v>
      </c>
      <c r="Q8448">
        <f>ABS($J$4-O8448)</f>
        <v>2.6625409648256073</v>
      </c>
      <c r="R8448">
        <f>ABS($J$5-O8448)</f>
        <v>0.32164924407289214</v>
      </c>
      <c r="S8448">
        <f>ABS($J$6-O8448)</f>
        <v>0.91133952487319436</v>
      </c>
      <c r="T8448">
        <f>MIN(P8448:S8448)</f>
        <v>5.3608207345482051E-2</v>
      </c>
      <c r="U8448">
        <f>MATCH(T8448,P8448:S8448, 0)</f>
        <v>1</v>
      </c>
    </row>
    <row r="8449" spans="1:21" x14ac:dyDescent="0.35">
      <c r="A8449">
        <v>1</v>
      </c>
      <c r="B8449">
        <v>8438</v>
      </c>
      <c r="C8449" t="s">
        <v>67</v>
      </c>
      <c r="D8449" t="s">
        <v>68</v>
      </c>
      <c r="E8449" t="s">
        <v>16</v>
      </c>
      <c r="F8449" t="s">
        <v>17</v>
      </c>
      <c r="G8449" t="s">
        <v>344</v>
      </c>
      <c r="H8449" t="s">
        <v>345</v>
      </c>
      <c r="I8449" s="1">
        <v>43009</v>
      </c>
      <c r="J8449">
        <v>2017</v>
      </c>
      <c r="K8449" t="s">
        <v>125</v>
      </c>
      <c r="L8449" t="s">
        <v>126</v>
      </c>
      <c r="M8449" s="1">
        <v>42757</v>
      </c>
      <c r="N8449">
        <v>12</v>
      </c>
      <c r="O8449">
        <f>STANDARDIZE(N8449,$N$8,$N$9)</f>
        <v>-0.42014980908592631</v>
      </c>
      <c r="P8449">
        <f>ABS($J$3-O8449)</f>
        <v>0.10721641469096405</v>
      </c>
      <c r="Q8449">
        <f>ABS($J$4-O8449)</f>
        <v>2.6089327574801251</v>
      </c>
      <c r="R8449">
        <f>ABS($J$5-O8449)</f>
        <v>0.26804103672741014</v>
      </c>
      <c r="S8449">
        <f>ABS($J$6-O8449)</f>
        <v>0.85773131752771237</v>
      </c>
      <c r="T8449">
        <f>MIN(P8449:S8449)</f>
        <v>0.10721641469096405</v>
      </c>
      <c r="U8449">
        <f>MATCH(T8449,P8449:S8449, 0)</f>
        <v>1</v>
      </c>
    </row>
    <row r="8450" spans="1:21" x14ac:dyDescent="0.35">
      <c r="A8450">
        <v>1</v>
      </c>
      <c r="B8450">
        <v>8439</v>
      </c>
      <c r="C8450" t="s">
        <v>178</v>
      </c>
      <c r="D8450" t="s">
        <v>179</v>
      </c>
      <c r="E8450" t="s">
        <v>52</v>
      </c>
      <c r="F8450" t="s">
        <v>102</v>
      </c>
      <c r="G8450" t="s">
        <v>103</v>
      </c>
      <c r="H8450" t="s">
        <v>104</v>
      </c>
      <c r="I8450" s="1">
        <v>43009</v>
      </c>
      <c r="J8450">
        <v>2017</v>
      </c>
      <c r="K8450" t="s">
        <v>77</v>
      </c>
      <c r="L8450" t="s">
        <v>78</v>
      </c>
      <c r="M8450" s="1">
        <v>42761</v>
      </c>
      <c r="N8450">
        <v>16</v>
      </c>
      <c r="O8450">
        <f>STANDARDIZE(N8450,$N$8,$N$9)</f>
        <v>-0.34867219929195026</v>
      </c>
      <c r="P8450">
        <f>ABS($J$3-O8450)</f>
        <v>0.17869402448494009</v>
      </c>
      <c r="Q8450">
        <f>ABS($J$4-O8450)</f>
        <v>2.5374551476861491</v>
      </c>
      <c r="R8450">
        <f>ABS($J$5-O8450)</f>
        <v>0.19656342693343409</v>
      </c>
      <c r="S8450">
        <f>ABS($J$6-O8450)</f>
        <v>0.78625370773373637</v>
      </c>
      <c r="T8450">
        <f>MIN(P8450:S8450)</f>
        <v>0.17869402448494009</v>
      </c>
      <c r="U8450">
        <f>MATCH(T8450,P8450:S8450, 0)</f>
        <v>1</v>
      </c>
    </row>
    <row r="8451" spans="1:21" x14ac:dyDescent="0.35">
      <c r="A8451">
        <v>1</v>
      </c>
      <c r="B8451">
        <v>8440</v>
      </c>
      <c r="C8451" t="s">
        <v>239</v>
      </c>
      <c r="D8451" t="s">
        <v>240</v>
      </c>
      <c r="E8451" t="s">
        <v>52</v>
      </c>
      <c r="F8451" t="s">
        <v>102</v>
      </c>
      <c r="G8451" t="s">
        <v>103</v>
      </c>
      <c r="H8451" t="s">
        <v>104</v>
      </c>
      <c r="I8451" s="1">
        <v>43009</v>
      </c>
      <c r="J8451">
        <v>2017</v>
      </c>
      <c r="K8451" t="s">
        <v>77</v>
      </c>
      <c r="L8451" t="s">
        <v>78</v>
      </c>
      <c r="M8451" s="1">
        <v>42761</v>
      </c>
      <c r="N8451">
        <v>16</v>
      </c>
      <c r="O8451">
        <f>STANDARDIZE(N8451,$N$8,$N$9)</f>
        <v>-0.34867219929195026</v>
      </c>
      <c r="P8451">
        <f>ABS($J$3-O8451)</f>
        <v>0.17869402448494009</v>
      </c>
      <c r="Q8451">
        <f>ABS($J$4-O8451)</f>
        <v>2.5374551476861491</v>
      </c>
      <c r="R8451">
        <f>ABS($J$5-O8451)</f>
        <v>0.19656342693343409</v>
      </c>
      <c r="S8451">
        <f>ABS($J$6-O8451)</f>
        <v>0.78625370773373637</v>
      </c>
      <c r="T8451">
        <f>MIN(P8451:S8451)</f>
        <v>0.17869402448494009</v>
      </c>
      <c r="U8451">
        <f>MATCH(T8451,P8451:S8451, 0)</f>
        <v>1</v>
      </c>
    </row>
    <row r="8452" spans="1:21" x14ac:dyDescent="0.35">
      <c r="A8452">
        <v>3</v>
      </c>
      <c r="B8452">
        <v>8441</v>
      </c>
      <c r="C8452" t="s">
        <v>14</v>
      </c>
      <c r="D8452" t="s">
        <v>15</v>
      </c>
      <c r="E8452" t="s">
        <v>24</v>
      </c>
      <c r="F8452" t="s">
        <v>25</v>
      </c>
      <c r="G8452" t="s">
        <v>26</v>
      </c>
      <c r="H8452" t="s">
        <v>27</v>
      </c>
      <c r="I8452" s="1">
        <v>43009</v>
      </c>
      <c r="J8452">
        <v>2017</v>
      </c>
      <c r="K8452" t="s">
        <v>41</v>
      </c>
      <c r="L8452" t="s">
        <v>42</v>
      </c>
      <c r="M8452" s="1">
        <v>42762</v>
      </c>
      <c r="N8452">
        <v>17</v>
      </c>
      <c r="O8452">
        <f>STANDARDIZE(N8452,$N$8,$N$9)</f>
        <v>-0.33080279684345626</v>
      </c>
      <c r="P8452">
        <f>ABS($J$3-O8452)</f>
        <v>0.19656342693343409</v>
      </c>
      <c r="Q8452">
        <f>ABS($J$4-O8452)</f>
        <v>2.5195857452376553</v>
      </c>
      <c r="R8452">
        <f>ABS($J$5-O8452)</f>
        <v>0.17869402448494009</v>
      </c>
      <c r="S8452">
        <f>ABS($J$6-O8452)</f>
        <v>0.76838430528524237</v>
      </c>
      <c r="T8452">
        <f>MIN(P8452:S8452)</f>
        <v>0.17869402448494009</v>
      </c>
      <c r="U8452">
        <f>MATCH(T8452,P8452:S8452, 0)</f>
        <v>3</v>
      </c>
    </row>
    <row r="8453" spans="1:21" x14ac:dyDescent="0.35">
      <c r="A8453">
        <v>3</v>
      </c>
      <c r="B8453">
        <v>8442</v>
      </c>
      <c r="C8453" t="s">
        <v>159</v>
      </c>
      <c r="D8453" t="s">
        <v>160</v>
      </c>
      <c r="E8453" t="s">
        <v>34</v>
      </c>
      <c r="F8453" t="s">
        <v>35</v>
      </c>
      <c r="G8453" t="s">
        <v>36</v>
      </c>
      <c r="H8453" t="s">
        <v>37</v>
      </c>
      <c r="I8453" s="1">
        <v>43009</v>
      </c>
      <c r="J8453">
        <v>2017</v>
      </c>
      <c r="K8453" t="s">
        <v>77</v>
      </c>
      <c r="L8453" t="s">
        <v>78</v>
      </c>
      <c r="M8453" s="1">
        <v>42765</v>
      </c>
      <c r="N8453">
        <v>20</v>
      </c>
      <c r="O8453">
        <f>STANDARDIZE(N8453,$N$8,$N$9)</f>
        <v>-0.27719458949797421</v>
      </c>
      <c r="P8453">
        <f>ABS($J$3-O8453)</f>
        <v>0.25017163427891614</v>
      </c>
      <c r="Q8453">
        <f>ABS($J$4-O8453)</f>
        <v>2.4659775378921731</v>
      </c>
      <c r="R8453">
        <f>ABS($J$5-O8453)</f>
        <v>0.12508581713945804</v>
      </c>
      <c r="S8453">
        <f>ABS($J$6-O8453)</f>
        <v>0.71477609793976038</v>
      </c>
      <c r="T8453">
        <f>MIN(P8453:S8453)</f>
        <v>0.12508581713945804</v>
      </c>
      <c r="U8453">
        <f>MATCH(T8453,P8453:S8453, 0)</f>
        <v>3</v>
      </c>
    </row>
    <row r="8454" spans="1:21" x14ac:dyDescent="0.35">
      <c r="A8454">
        <v>3</v>
      </c>
      <c r="B8454">
        <v>8443</v>
      </c>
      <c r="C8454" t="s">
        <v>14</v>
      </c>
      <c r="D8454" t="s">
        <v>15</v>
      </c>
      <c r="E8454" t="s">
        <v>24</v>
      </c>
      <c r="F8454" t="s">
        <v>25</v>
      </c>
      <c r="G8454" t="s">
        <v>26</v>
      </c>
      <c r="H8454" t="s">
        <v>27</v>
      </c>
      <c r="I8454" s="1">
        <v>43009</v>
      </c>
      <c r="J8454">
        <v>2017</v>
      </c>
      <c r="K8454" t="s">
        <v>69</v>
      </c>
      <c r="L8454" t="s">
        <v>70</v>
      </c>
      <c r="M8454" s="1">
        <v>43010</v>
      </c>
      <c r="N8454">
        <v>31</v>
      </c>
      <c r="O8454">
        <f>STANDARDIZE(N8454,$N$8,$N$9)</f>
        <v>-8.0631162564540129E-2</v>
      </c>
      <c r="P8454">
        <f>ABS($J$3-O8454)</f>
        <v>0.44673506121235024</v>
      </c>
      <c r="Q8454">
        <f>ABS($J$4-O8454)</f>
        <v>2.2694141109587389</v>
      </c>
      <c r="R8454">
        <f>ABS($J$5-O8454)</f>
        <v>7.1477609793976035E-2</v>
      </c>
      <c r="S8454">
        <f>ABS($J$6-O8454)</f>
        <v>0.51821267100632629</v>
      </c>
      <c r="T8454">
        <f>MIN(P8454:S8454)</f>
        <v>7.1477609793976035E-2</v>
      </c>
      <c r="U8454">
        <f>MATCH(T8454,P8454:S8454, 0)</f>
        <v>3</v>
      </c>
    </row>
    <row r="8455" spans="1:21" x14ac:dyDescent="0.35">
      <c r="A8455">
        <v>4</v>
      </c>
      <c r="B8455">
        <v>8444</v>
      </c>
      <c r="C8455" t="s">
        <v>67</v>
      </c>
      <c r="D8455" t="s">
        <v>68</v>
      </c>
      <c r="E8455" t="s">
        <v>79</v>
      </c>
      <c r="F8455" t="s">
        <v>35</v>
      </c>
      <c r="G8455" t="s">
        <v>80</v>
      </c>
      <c r="H8455" t="s">
        <v>81</v>
      </c>
      <c r="I8455" s="1">
        <v>43009</v>
      </c>
      <c r="J8455">
        <v>2017</v>
      </c>
      <c r="K8455" t="s">
        <v>69</v>
      </c>
      <c r="L8455" t="s">
        <v>70</v>
      </c>
      <c r="M8455" s="1">
        <v>42790</v>
      </c>
      <c r="N8455">
        <v>45</v>
      </c>
      <c r="O8455">
        <f>STANDARDIZE(N8455,$N$8,$N$9)</f>
        <v>0.169540471714376</v>
      </c>
      <c r="P8455">
        <f>ABS($J$3-O8455)</f>
        <v>0.69690669549126638</v>
      </c>
      <c r="Q8455">
        <f>ABS($J$4-O8455)</f>
        <v>2.0192424766798229</v>
      </c>
      <c r="R8455">
        <f>ABS($J$5-O8455)</f>
        <v>0.32164924407289219</v>
      </c>
      <c r="S8455">
        <f>ABS($J$6-O8455)</f>
        <v>0.26804103672741009</v>
      </c>
      <c r="T8455">
        <f>MIN(P8455:S8455)</f>
        <v>0.26804103672741009</v>
      </c>
      <c r="U8455">
        <f>MATCH(T8455,P8455:S8455, 0)</f>
        <v>4</v>
      </c>
    </row>
    <row r="8456" spans="1:21" x14ac:dyDescent="0.35">
      <c r="A8456">
        <v>1</v>
      </c>
      <c r="B8456">
        <v>8445</v>
      </c>
      <c r="C8456" t="s">
        <v>14</v>
      </c>
      <c r="D8456" t="s">
        <v>15</v>
      </c>
      <c r="E8456" t="s">
        <v>52</v>
      </c>
      <c r="F8456" t="s">
        <v>102</v>
      </c>
      <c r="G8456" t="s">
        <v>103</v>
      </c>
      <c r="H8456" t="s">
        <v>104</v>
      </c>
      <c r="I8456" s="1">
        <v>43010</v>
      </c>
      <c r="J8456">
        <v>2017</v>
      </c>
      <c r="K8456" t="s">
        <v>77</v>
      </c>
      <c r="L8456" t="s">
        <v>78</v>
      </c>
      <c r="O8456">
        <f>STANDARDIZE(N8456,$N$8,$N$9)</f>
        <v>-0.63458263846785445</v>
      </c>
      <c r="P8456">
        <f>ABS($J$3-O8456)</f>
        <v>0.1072164146909641</v>
      </c>
      <c r="Q8456">
        <f>ABS($J$4-O8456)</f>
        <v>2.8233655868620535</v>
      </c>
      <c r="R8456">
        <f>ABS($J$5-O8456)</f>
        <v>0.48247386610933829</v>
      </c>
      <c r="S8456">
        <f>ABS($J$6-O8456)</f>
        <v>1.0721641469096406</v>
      </c>
      <c r="T8456">
        <f>MIN(P8456:S8456)</f>
        <v>0.1072164146909641</v>
      </c>
      <c r="U8456">
        <f>MATCH(T8456,P8456:S8456, 0)</f>
        <v>1</v>
      </c>
    </row>
    <row r="8457" spans="1:21" x14ac:dyDescent="0.35">
      <c r="A8457">
        <v>1</v>
      </c>
      <c r="B8457">
        <v>8446</v>
      </c>
      <c r="C8457" t="s">
        <v>67</v>
      </c>
      <c r="D8457" t="s">
        <v>68</v>
      </c>
      <c r="E8457" t="s">
        <v>73</v>
      </c>
      <c r="F8457" t="s">
        <v>74</v>
      </c>
      <c r="G8457" t="s">
        <v>114</v>
      </c>
      <c r="H8457" t="s">
        <v>115</v>
      </c>
      <c r="I8457" s="1">
        <v>43010</v>
      </c>
      <c r="J8457">
        <v>2017</v>
      </c>
      <c r="K8457" t="s">
        <v>41</v>
      </c>
      <c r="L8457" t="s">
        <v>42</v>
      </c>
      <c r="O8457">
        <f>STANDARDIZE(N8457,$N$8,$N$9)</f>
        <v>-0.63458263846785445</v>
      </c>
      <c r="P8457">
        <f>ABS($J$3-O8457)</f>
        <v>0.1072164146909641</v>
      </c>
      <c r="Q8457">
        <f>ABS($J$4-O8457)</f>
        <v>2.8233655868620535</v>
      </c>
      <c r="R8457">
        <f>ABS($J$5-O8457)</f>
        <v>0.48247386610933829</v>
      </c>
      <c r="S8457">
        <f>ABS($J$6-O8457)</f>
        <v>1.0721641469096406</v>
      </c>
      <c r="T8457">
        <f>MIN(P8457:S8457)</f>
        <v>0.1072164146909641</v>
      </c>
      <c r="U8457">
        <f>MATCH(T8457,P8457:S8457, 0)</f>
        <v>1</v>
      </c>
    </row>
    <row r="8458" spans="1:21" x14ac:dyDescent="0.35">
      <c r="A8458">
        <v>1</v>
      </c>
      <c r="B8458">
        <v>8447</v>
      </c>
      <c r="C8458" t="s">
        <v>110</v>
      </c>
      <c r="D8458" t="s">
        <v>111</v>
      </c>
      <c r="E8458" t="s">
        <v>79</v>
      </c>
      <c r="F8458" t="s">
        <v>35</v>
      </c>
      <c r="G8458" t="s">
        <v>80</v>
      </c>
      <c r="H8458" t="s">
        <v>81</v>
      </c>
      <c r="I8458" s="1">
        <v>43010</v>
      </c>
      <c r="J8458">
        <v>2017</v>
      </c>
      <c r="K8458" t="s">
        <v>41</v>
      </c>
      <c r="L8458" t="s">
        <v>42</v>
      </c>
      <c r="O8458">
        <f>STANDARDIZE(N8458,$N$8,$N$9)</f>
        <v>-0.63458263846785445</v>
      </c>
      <c r="P8458">
        <f>ABS($J$3-O8458)</f>
        <v>0.1072164146909641</v>
      </c>
      <c r="Q8458">
        <f>ABS($J$4-O8458)</f>
        <v>2.8233655868620535</v>
      </c>
      <c r="R8458">
        <f>ABS($J$5-O8458)</f>
        <v>0.48247386610933829</v>
      </c>
      <c r="S8458">
        <f>ABS($J$6-O8458)</f>
        <v>1.0721641469096406</v>
      </c>
      <c r="T8458">
        <f>MIN(P8458:S8458)</f>
        <v>0.1072164146909641</v>
      </c>
      <c r="U8458">
        <f>MATCH(T8458,P8458:S8458, 0)</f>
        <v>1</v>
      </c>
    </row>
    <row r="8459" spans="1:21" x14ac:dyDescent="0.35">
      <c r="A8459">
        <v>1</v>
      </c>
      <c r="B8459">
        <v>8448</v>
      </c>
      <c r="C8459" t="s">
        <v>14</v>
      </c>
      <c r="D8459" t="s">
        <v>15</v>
      </c>
      <c r="E8459" t="s">
        <v>105</v>
      </c>
      <c r="F8459" t="s">
        <v>59</v>
      </c>
      <c r="G8459" t="s">
        <v>106</v>
      </c>
      <c r="H8459" t="s">
        <v>107</v>
      </c>
      <c r="I8459" s="1">
        <v>43010</v>
      </c>
      <c r="J8459">
        <v>2017</v>
      </c>
      <c r="K8459" t="s">
        <v>77</v>
      </c>
      <c r="L8459" t="s">
        <v>78</v>
      </c>
      <c r="M8459" s="1">
        <v>42789</v>
      </c>
      <c r="N8459">
        <v>13</v>
      </c>
      <c r="O8459">
        <f>STANDARDIZE(N8459,$N$8,$N$9)</f>
        <v>-0.40228040663743231</v>
      </c>
      <c r="P8459">
        <f>ABS($J$3-O8459)</f>
        <v>0.12508581713945804</v>
      </c>
      <c r="Q8459">
        <f>ABS($J$4-O8459)</f>
        <v>2.5910633550316313</v>
      </c>
      <c r="R8459">
        <f>ABS($J$5-O8459)</f>
        <v>0.25017163427891614</v>
      </c>
      <c r="S8459">
        <f>ABS($J$6-O8459)</f>
        <v>0.83986191507921837</v>
      </c>
      <c r="T8459">
        <f>MIN(P8459:S8459)</f>
        <v>0.12508581713945804</v>
      </c>
      <c r="U8459">
        <f>MATCH(T8459,P8459:S8459, 0)</f>
        <v>1</v>
      </c>
    </row>
    <row r="8460" spans="1:21" x14ac:dyDescent="0.35">
      <c r="A8460">
        <v>3</v>
      </c>
      <c r="B8460">
        <v>8449</v>
      </c>
      <c r="C8460" t="s">
        <v>14</v>
      </c>
      <c r="D8460" t="s">
        <v>15</v>
      </c>
      <c r="E8460" t="s">
        <v>116</v>
      </c>
      <c r="F8460" t="s">
        <v>97</v>
      </c>
      <c r="G8460" t="s">
        <v>117</v>
      </c>
      <c r="H8460" t="s">
        <v>118</v>
      </c>
      <c r="I8460" s="1">
        <v>43010</v>
      </c>
      <c r="J8460">
        <v>2017</v>
      </c>
      <c r="K8460" t="s">
        <v>77</v>
      </c>
      <c r="L8460" t="s">
        <v>78</v>
      </c>
      <c r="M8460" s="1">
        <v>42738</v>
      </c>
      <c r="N8460">
        <v>19</v>
      </c>
      <c r="O8460">
        <f>STANDARDIZE(N8460,$N$8,$N$9)</f>
        <v>-0.29506399194646826</v>
      </c>
      <c r="P8460">
        <f>ABS($J$3-O8460)</f>
        <v>0.23230223183042209</v>
      </c>
      <c r="Q8460">
        <f>ABS($J$4-O8460)</f>
        <v>2.4838469403406673</v>
      </c>
      <c r="R8460">
        <f>ABS($J$5-O8460)</f>
        <v>0.1429552195879521</v>
      </c>
      <c r="S8460">
        <f>ABS($J$6-O8460)</f>
        <v>0.73264550038825438</v>
      </c>
      <c r="T8460">
        <f>MIN(P8460:S8460)</f>
        <v>0.1429552195879521</v>
      </c>
      <c r="U8460">
        <f>MATCH(T8460,P8460:S8460, 0)</f>
        <v>3</v>
      </c>
    </row>
    <row r="8461" spans="1:21" x14ac:dyDescent="0.35">
      <c r="A8461">
        <v>3</v>
      </c>
      <c r="B8461">
        <v>8450</v>
      </c>
      <c r="C8461" t="s">
        <v>67</v>
      </c>
      <c r="D8461" t="s">
        <v>68</v>
      </c>
      <c r="E8461" t="s">
        <v>105</v>
      </c>
      <c r="F8461" t="s">
        <v>59</v>
      </c>
      <c r="G8461" t="s">
        <v>106</v>
      </c>
      <c r="H8461" t="s">
        <v>107</v>
      </c>
      <c r="I8461" s="1">
        <v>43010</v>
      </c>
      <c r="J8461">
        <v>2017</v>
      </c>
      <c r="K8461" t="s">
        <v>77</v>
      </c>
      <c r="L8461" t="s">
        <v>78</v>
      </c>
      <c r="M8461" s="1">
        <v>42738</v>
      </c>
      <c r="N8461">
        <v>19</v>
      </c>
      <c r="O8461">
        <f>STANDARDIZE(N8461,$N$8,$N$9)</f>
        <v>-0.29506399194646826</v>
      </c>
      <c r="P8461">
        <f>ABS($J$3-O8461)</f>
        <v>0.23230223183042209</v>
      </c>
      <c r="Q8461">
        <f>ABS($J$4-O8461)</f>
        <v>2.4838469403406673</v>
      </c>
      <c r="R8461">
        <f>ABS($J$5-O8461)</f>
        <v>0.1429552195879521</v>
      </c>
      <c r="S8461">
        <f>ABS($J$6-O8461)</f>
        <v>0.73264550038825438</v>
      </c>
      <c r="T8461">
        <f>MIN(P8461:S8461)</f>
        <v>0.1429552195879521</v>
      </c>
      <c r="U8461">
        <f>MATCH(T8461,P8461:S8461, 0)</f>
        <v>3</v>
      </c>
    </row>
    <row r="8462" spans="1:21" x14ac:dyDescent="0.35">
      <c r="A8462">
        <v>3</v>
      </c>
      <c r="B8462">
        <v>8451</v>
      </c>
      <c r="C8462" t="s">
        <v>266</v>
      </c>
      <c r="D8462" t="s">
        <v>267</v>
      </c>
      <c r="E8462" t="s">
        <v>52</v>
      </c>
      <c r="F8462" t="s">
        <v>53</v>
      </c>
      <c r="G8462" t="s">
        <v>601</v>
      </c>
      <c r="H8462" t="s">
        <v>602</v>
      </c>
      <c r="I8462" s="1">
        <v>43010</v>
      </c>
      <c r="J8462">
        <v>2017</v>
      </c>
      <c r="K8462" t="s">
        <v>77</v>
      </c>
      <c r="L8462" t="s">
        <v>78</v>
      </c>
      <c r="M8462" s="1">
        <v>42797</v>
      </c>
      <c r="N8462">
        <v>21</v>
      </c>
      <c r="O8462">
        <f>STANDARDIZE(N8462,$N$8,$N$9)</f>
        <v>-0.25932518704948021</v>
      </c>
      <c r="P8462">
        <f>ABS($J$3-O8462)</f>
        <v>0.26804103672741014</v>
      </c>
      <c r="Q8462">
        <f>ABS($J$4-O8462)</f>
        <v>2.4481081354436793</v>
      </c>
      <c r="R8462">
        <f>ABS($J$5-O8462)</f>
        <v>0.10721641469096405</v>
      </c>
      <c r="S8462">
        <f>ABS($J$6-O8462)</f>
        <v>0.69690669549126638</v>
      </c>
      <c r="T8462">
        <f>MIN(P8462:S8462)</f>
        <v>0.10721641469096405</v>
      </c>
      <c r="U8462">
        <f>MATCH(T8462,P8462:S8462, 0)</f>
        <v>3</v>
      </c>
    </row>
    <row r="8463" spans="1:21" x14ac:dyDescent="0.35">
      <c r="A8463">
        <v>3</v>
      </c>
      <c r="B8463">
        <v>8452</v>
      </c>
      <c r="C8463" t="s">
        <v>14</v>
      </c>
      <c r="D8463" t="s">
        <v>15</v>
      </c>
      <c r="E8463" t="s">
        <v>43</v>
      </c>
      <c r="F8463" t="s">
        <v>35</v>
      </c>
      <c r="G8463" t="s">
        <v>48</v>
      </c>
      <c r="H8463" t="s">
        <v>49</v>
      </c>
      <c r="I8463" s="1">
        <v>43010</v>
      </c>
      <c r="J8463">
        <v>2017</v>
      </c>
      <c r="K8463" t="s">
        <v>41</v>
      </c>
      <c r="L8463" t="s">
        <v>42</v>
      </c>
      <c r="M8463" s="1">
        <v>42889</v>
      </c>
      <c r="N8463">
        <v>24</v>
      </c>
      <c r="O8463">
        <f>STANDARDIZE(N8463,$N$8,$N$9)</f>
        <v>-0.20571697970399819</v>
      </c>
      <c r="P8463">
        <f>ABS($J$3-O8463)</f>
        <v>0.32164924407289219</v>
      </c>
      <c r="Q8463">
        <f>ABS($J$4-O8463)</f>
        <v>2.3944999280981971</v>
      </c>
      <c r="R8463">
        <f>ABS($J$5-O8463)</f>
        <v>5.3608207345482023E-2</v>
      </c>
      <c r="S8463">
        <f>ABS($J$6-O8463)</f>
        <v>0.64329848814578428</v>
      </c>
      <c r="T8463">
        <f>MIN(P8463:S8463)</f>
        <v>5.3608207345482023E-2</v>
      </c>
      <c r="U8463">
        <f>MATCH(T8463,P8463:S8463, 0)</f>
        <v>3</v>
      </c>
    </row>
    <row r="8464" spans="1:21" x14ac:dyDescent="0.35">
      <c r="A8464">
        <v>3</v>
      </c>
      <c r="B8464">
        <v>8453</v>
      </c>
      <c r="C8464" t="s">
        <v>14</v>
      </c>
      <c r="D8464" t="s">
        <v>15</v>
      </c>
      <c r="E8464" t="s">
        <v>16</v>
      </c>
      <c r="F8464" t="s">
        <v>17</v>
      </c>
      <c r="G8464" t="s">
        <v>18</v>
      </c>
      <c r="H8464" t="s">
        <v>19</v>
      </c>
      <c r="I8464" s="1">
        <v>43010</v>
      </c>
      <c r="J8464">
        <v>2017</v>
      </c>
      <c r="K8464" t="s">
        <v>77</v>
      </c>
      <c r="L8464" t="s">
        <v>78</v>
      </c>
      <c r="M8464" s="1">
        <v>42950</v>
      </c>
      <c r="N8464">
        <v>26</v>
      </c>
      <c r="O8464">
        <f>STANDARDIZE(N8464,$N$8,$N$9)</f>
        <v>-0.16997817480701016</v>
      </c>
      <c r="P8464">
        <f>ABS($J$3-O8464)</f>
        <v>0.35738804896988019</v>
      </c>
      <c r="Q8464">
        <f>ABS($J$4-O8464)</f>
        <v>2.3587611232012091</v>
      </c>
      <c r="R8464">
        <f>ABS($J$5-O8464)</f>
        <v>1.7869402448493998E-2</v>
      </c>
      <c r="S8464">
        <f>ABS($J$6-O8464)</f>
        <v>0.60755968324879628</v>
      </c>
      <c r="T8464">
        <f>MIN(P8464:S8464)</f>
        <v>1.7869402448493998E-2</v>
      </c>
      <c r="U8464">
        <f>MATCH(T8464,P8464:S8464, 0)</f>
        <v>3</v>
      </c>
    </row>
    <row r="8465" spans="1:21" x14ac:dyDescent="0.35">
      <c r="A8465">
        <v>3</v>
      </c>
      <c r="B8465">
        <v>8454</v>
      </c>
      <c r="C8465" t="s">
        <v>14</v>
      </c>
      <c r="D8465" t="s">
        <v>15</v>
      </c>
      <c r="E8465" t="s">
        <v>79</v>
      </c>
      <c r="F8465" t="s">
        <v>35</v>
      </c>
      <c r="G8465" t="s">
        <v>306</v>
      </c>
      <c r="H8465" t="s">
        <v>307</v>
      </c>
      <c r="I8465" s="1">
        <v>43010</v>
      </c>
      <c r="J8465">
        <v>2017</v>
      </c>
      <c r="K8465" t="s">
        <v>77</v>
      </c>
      <c r="L8465" t="s">
        <v>78</v>
      </c>
      <c r="M8465" s="1">
        <v>43042</v>
      </c>
      <c r="N8465">
        <v>29</v>
      </c>
      <c r="O8465">
        <f>STANDARDIZE(N8465,$N$8,$N$9)</f>
        <v>-0.11636996746152814</v>
      </c>
      <c r="P8465">
        <f>ABS($J$3-O8465)</f>
        <v>0.41099625631536219</v>
      </c>
      <c r="Q8465">
        <f>ABS($J$4-O8465)</f>
        <v>2.3051529158557269</v>
      </c>
      <c r="R8465">
        <f>ABS($J$5-O8465)</f>
        <v>3.5738804896988025E-2</v>
      </c>
      <c r="S8465">
        <f>ABS($J$6-O8465)</f>
        <v>0.55395147590331428</v>
      </c>
      <c r="T8465">
        <f>MIN(P8465:S8465)</f>
        <v>3.5738804896988025E-2</v>
      </c>
      <c r="U8465">
        <f>MATCH(T8465,P8465:S8465, 0)</f>
        <v>3</v>
      </c>
    </row>
    <row r="8466" spans="1:21" x14ac:dyDescent="0.35">
      <c r="A8466">
        <v>1</v>
      </c>
      <c r="B8466">
        <v>8455</v>
      </c>
      <c r="C8466" t="s">
        <v>172</v>
      </c>
      <c r="D8466" t="s">
        <v>173</v>
      </c>
      <c r="E8466" t="s">
        <v>79</v>
      </c>
      <c r="F8466" t="s">
        <v>35</v>
      </c>
      <c r="G8466" t="s">
        <v>80</v>
      </c>
      <c r="H8466" t="s">
        <v>81</v>
      </c>
      <c r="I8466" s="1">
        <v>43011</v>
      </c>
      <c r="J8466">
        <v>2017</v>
      </c>
      <c r="K8466" t="s">
        <v>41</v>
      </c>
      <c r="L8466" t="s">
        <v>42</v>
      </c>
      <c r="M8466" s="1">
        <v>42807</v>
      </c>
      <c r="N8466">
        <v>3</v>
      </c>
      <c r="O8466">
        <f>STANDARDIZE(N8466,$N$8,$N$9)</f>
        <v>-0.58097443112237235</v>
      </c>
      <c r="P8466">
        <f>ABS($J$3-O8466)</f>
        <v>5.3608207345481995E-2</v>
      </c>
      <c r="Q8466">
        <f>ABS($J$4-O8466)</f>
        <v>2.7697573795165713</v>
      </c>
      <c r="R8466">
        <f>ABS($J$5-O8466)</f>
        <v>0.42886565876385618</v>
      </c>
      <c r="S8466">
        <f>ABS($J$6-O8466)</f>
        <v>1.0185559395641586</v>
      </c>
      <c r="T8466">
        <f>MIN(P8466:S8466)</f>
        <v>5.3608207345481995E-2</v>
      </c>
      <c r="U8466">
        <f>MATCH(T8466,P8466:S8466, 0)</f>
        <v>1</v>
      </c>
    </row>
    <row r="8467" spans="1:21" x14ac:dyDescent="0.35">
      <c r="A8467">
        <v>1</v>
      </c>
      <c r="B8467">
        <v>8456</v>
      </c>
      <c r="C8467" t="s">
        <v>67</v>
      </c>
      <c r="D8467" t="s">
        <v>68</v>
      </c>
      <c r="E8467" t="s">
        <v>52</v>
      </c>
      <c r="F8467" t="s">
        <v>53</v>
      </c>
      <c r="G8467" t="s">
        <v>601</v>
      </c>
      <c r="H8467" t="s">
        <v>602</v>
      </c>
      <c r="I8467" s="1">
        <v>43011</v>
      </c>
      <c r="J8467">
        <v>2017</v>
      </c>
      <c r="K8467" t="s">
        <v>41</v>
      </c>
      <c r="L8467" t="s">
        <v>42</v>
      </c>
      <c r="M8467" s="1">
        <v>42809</v>
      </c>
      <c r="N8467">
        <v>5</v>
      </c>
      <c r="O8467">
        <f>STANDARDIZE(N8467,$N$8,$N$9)</f>
        <v>-0.54523562622538435</v>
      </c>
      <c r="P8467">
        <f>ABS($J$3-O8467)</f>
        <v>1.7869402448493998E-2</v>
      </c>
      <c r="Q8467">
        <f>ABS($J$4-O8467)</f>
        <v>2.7340185746195833</v>
      </c>
      <c r="R8467">
        <f>ABS($J$5-O8467)</f>
        <v>0.39312685386686819</v>
      </c>
      <c r="S8467">
        <f>ABS($J$6-O8467)</f>
        <v>0.98281713466717047</v>
      </c>
      <c r="T8467">
        <f>MIN(P8467:S8467)</f>
        <v>1.7869402448493998E-2</v>
      </c>
      <c r="U8467">
        <f>MATCH(T8467,P8467:S8467, 0)</f>
        <v>1</v>
      </c>
    </row>
    <row r="8468" spans="1:21" x14ac:dyDescent="0.35">
      <c r="A8468">
        <v>1</v>
      </c>
      <c r="B8468">
        <v>8457</v>
      </c>
      <c r="C8468" t="s">
        <v>14</v>
      </c>
      <c r="D8468" t="s">
        <v>15</v>
      </c>
      <c r="E8468" t="s">
        <v>73</v>
      </c>
      <c r="F8468" t="s">
        <v>74</v>
      </c>
      <c r="G8468" t="s">
        <v>75</v>
      </c>
      <c r="H8468" t="s">
        <v>76</v>
      </c>
      <c r="I8468" s="1">
        <v>43011</v>
      </c>
      <c r="J8468">
        <v>2017</v>
      </c>
      <c r="K8468" t="s">
        <v>155</v>
      </c>
      <c r="L8468" t="s">
        <v>156</v>
      </c>
      <c r="M8468" s="1">
        <v>42810</v>
      </c>
      <c r="N8468">
        <v>6</v>
      </c>
      <c r="O8468">
        <f>STANDARDIZE(N8468,$N$8,$N$9)</f>
        <v>-0.52736622377689035</v>
      </c>
      <c r="P8468">
        <f>ABS($J$3-O8468)</f>
        <v>0</v>
      </c>
      <c r="Q8468">
        <f>ABS($J$4-O8468)</f>
        <v>2.7161491721710895</v>
      </c>
      <c r="R8468">
        <f>ABS($J$5-O8468)</f>
        <v>0.37525745141837419</v>
      </c>
      <c r="S8468">
        <f>ABS($J$6-O8468)</f>
        <v>0.96494773221867647</v>
      </c>
      <c r="T8468">
        <f>MIN(P8468:S8468)</f>
        <v>0</v>
      </c>
      <c r="U8468">
        <f>MATCH(T8468,P8468:S8468, 0)</f>
        <v>1</v>
      </c>
    </row>
    <row r="8469" spans="1:21" x14ac:dyDescent="0.35">
      <c r="A8469">
        <v>1</v>
      </c>
      <c r="B8469">
        <v>8458</v>
      </c>
      <c r="C8469" t="s">
        <v>14</v>
      </c>
      <c r="D8469" t="s">
        <v>15</v>
      </c>
      <c r="E8469" t="s">
        <v>16</v>
      </c>
      <c r="F8469" t="s">
        <v>17</v>
      </c>
      <c r="G8469" t="s">
        <v>344</v>
      </c>
      <c r="H8469" t="s">
        <v>345</v>
      </c>
      <c r="I8469" s="1">
        <v>43040</v>
      </c>
      <c r="J8469">
        <v>2017</v>
      </c>
      <c r="K8469" t="s">
        <v>125</v>
      </c>
      <c r="L8469" t="s">
        <v>126</v>
      </c>
      <c r="M8469" s="1">
        <v>43040</v>
      </c>
      <c r="N8469">
        <v>0</v>
      </c>
      <c r="O8469">
        <f>STANDARDIZE(N8469,$N$8,$N$9)</f>
        <v>-0.63458263846785445</v>
      </c>
      <c r="P8469">
        <f>ABS($J$3-O8469)</f>
        <v>0.1072164146909641</v>
      </c>
      <c r="Q8469">
        <f>ABS($J$4-O8469)</f>
        <v>2.8233655868620535</v>
      </c>
      <c r="R8469">
        <f>ABS($J$5-O8469)</f>
        <v>0.48247386610933829</v>
      </c>
      <c r="S8469">
        <f>ABS($J$6-O8469)</f>
        <v>1.0721641469096406</v>
      </c>
      <c r="T8469">
        <f>MIN(P8469:S8469)</f>
        <v>0.1072164146909641</v>
      </c>
      <c r="U8469">
        <f>MATCH(T8469,P8469:S8469, 0)</f>
        <v>1</v>
      </c>
    </row>
    <row r="8470" spans="1:21" x14ac:dyDescent="0.35">
      <c r="A8470">
        <v>1</v>
      </c>
      <c r="B8470">
        <v>8459</v>
      </c>
      <c r="C8470" t="s">
        <v>67</v>
      </c>
      <c r="D8470" t="s">
        <v>68</v>
      </c>
      <c r="E8470" t="s">
        <v>16</v>
      </c>
      <c r="F8470" t="s">
        <v>17</v>
      </c>
      <c r="G8470" t="s">
        <v>344</v>
      </c>
      <c r="H8470" t="s">
        <v>345</v>
      </c>
      <c r="I8470" s="1">
        <v>43040</v>
      </c>
      <c r="J8470">
        <v>2017</v>
      </c>
      <c r="K8470" t="s">
        <v>125</v>
      </c>
      <c r="L8470" t="s">
        <v>126</v>
      </c>
      <c r="M8470" s="1">
        <v>43070</v>
      </c>
      <c r="N8470">
        <v>1</v>
      </c>
      <c r="O8470">
        <f>STANDARDIZE(N8470,$N$8,$N$9)</f>
        <v>-0.61671323601936046</v>
      </c>
      <c r="P8470">
        <f>ABS($J$3-O8470)</f>
        <v>8.9347012242470103E-2</v>
      </c>
      <c r="Q8470">
        <f>ABS($J$4-O8470)</f>
        <v>2.8054961844135593</v>
      </c>
      <c r="R8470">
        <f>ABS($J$5-O8470)</f>
        <v>0.46460446366084429</v>
      </c>
      <c r="S8470">
        <f>ABS($J$6-O8470)</f>
        <v>1.0542947444611466</v>
      </c>
      <c r="T8470">
        <f>MIN(P8470:S8470)</f>
        <v>8.9347012242470103E-2</v>
      </c>
      <c r="U8470">
        <f>MATCH(T8470,P8470:S8470, 0)</f>
        <v>1</v>
      </c>
    </row>
    <row r="8471" spans="1:21" x14ac:dyDescent="0.35">
      <c r="A8471">
        <v>1</v>
      </c>
      <c r="B8471">
        <v>8460</v>
      </c>
      <c r="C8471" t="s">
        <v>310</v>
      </c>
      <c r="D8471" t="s">
        <v>311</v>
      </c>
      <c r="E8471" t="s">
        <v>84</v>
      </c>
      <c r="F8471" t="s">
        <v>85</v>
      </c>
      <c r="G8471" t="s">
        <v>86</v>
      </c>
      <c r="H8471" t="s">
        <v>87</v>
      </c>
      <c r="I8471" s="1">
        <v>43040</v>
      </c>
      <c r="J8471">
        <v>2017</v>
      </c>
      <c r="K8471" t="s">
        <v>77</v>
      </c>
      <c r="L8471" t="s">
        <v>78</v>
      </c>
      <c r="M8471" s="1">
        <v>42757</v>
      </c>
      <c r="N8471">
        <v>11</v>
      </c>
      <c r="O8471">
        <f>STANDARDIZE(N8471,$N$8,$N$9)</f>
        <v>-0.43801921153442031</v>
      </c>
      <c r="P8471">
        <f>ABS($J$3-O8471)</f>
        <v>8.9347012242470047E-2</v>
      </c>
      <c r="Q8471">
        <f>ABS($J$4-O8471)</f>
        <v>2.6268021599286193</v>
      </c>
      <c r="R8471">
        <f>ABS($J$5-O8471)</f>
        <v>0.28591043917590414</v>
      </c>
      <c r="S8471">
        <f>ABS($J$6-O8471)</f>
        <v>0.87560071997620637</v>
      </c>
      <c r="T8471">
        <f>MIN(P8471:S8471)</f>
        <v>8.9347012242470047E-2</v>
      </c>
      <c r="U8471">
        <f>MATCH(T8471,P8471:S8471, 0)</f>
        <v>1</v>
      </c>
    </row>
    <row r="8472" spans="1:21" x14ac:dyDescent="0.35">
      <c r="A8472">
        <v>1</v>
      </c>
      <c r="B8472">
        <v>8461</v>
      </c>
      <c r="C8472" t="s">
        <v>14</v>
      </c>
      <c r="D8472" t="s">
        <v>15</v>
      </c>
      <c r="E8472" t="s">
        <v>219</v>
      </c>
      <c r="F8472" t="s">
        <v>459</v>
      </c>
      <c r="G8472" t="s">
        <v>657</v>
      </c>
      <c r="H8472" t="s">
        <v>658</v>
      </c>
      <c r="I8472" s="1">
        <v>43040</v>
      </c>
      <c r="J8472">
        <v>2017</v>
      </c>
      <c r="K8472" t="s">
        <v>77</v>
      </c>
      <c r="L8472" t="s">
        <v>78</v>
      </c>
      <c r="M8472" s="1">
        <v>42760</v>
      </c>
      <c r="N8472">
        <v>14</v>
      </c>
      <c r="O8472">
        <f>STANDARDIZE(N8472,$N$8,$N$9)</f>
        <v>-0.38441100418893831</v>
      </c>
      <c r="P8472">
        <f>ABS($J$3-O8472)</f>
        <v>0.14295521958795204</v>
      </c>
      <c r="Q8472">
        <f>ABS($J$4-O8472)</f>
        <v>2.5731939525831371</v>
      </c>
      <c r="R8472">
        <f>ABS($J$5-O8472)</f>
        <v>0.23230223183042215</v>
      </c>
      <c r="S8472">
        <f>ABS($J$6-O8472)</f>
        <v>0.82199251263072437</v>
      </c>
      <c r="T8472">
        <f>MIN(P8472:S8472)</f>
        <v>0.14295521958795204</v>
      </c>
      <c r="U8472">
        <f>MATCH(T8472,P8472:S8472, 0)</f>
        <v>1</v>
      </c>
    </row>
    <row r="8473" spans="1:21" x14ac:dyDescent="0.35">
      <c r="A8473">
        <v>1</v>
      </c>
      <c r="B8473">
        <v>8462</v>
      </c>
      <c r="C8473" t="s">
        <v>308</v>
      </c>
      <c r="D8473" t="s">
        <v>309</v>
      </c>
      <c r="E8473" t="s">
        <v>73</v>
      </c>
      <c r="F8473" t="s">
        <v>74</v>
      </c>
      <c r="G8473" t="s">
        <v>75</v>
      </c>
      <c r="H8473" t="s">
        <v>76</v>
      </c>
      <c r="I8473" s="1">
        <v>43040</v>
      </c>
      <c r="J8473">
        <v>2017</v>
      </c>
      <c r="K8473" t="s">
        <v>77</v>
      </c>
      <c r="L8473" t="s">
        <v>78</v>
      </c>
      <c r="M8473" s="1">
        <v>42761</v>
      </c>
      <c r="N8473">
        <v>15</v>
      </c>
      <c r="O8473">
        <f>STANDARDIZE(N8473,$N$8,$N$9)</f>
        <v>-0.36654160174044426</v>
      </c>
      <c r="P8473">
        <f>ABS($J$3-O8473)</f>
        <v>0.1608246220364461</v>
      </c>
      <c r="Q8473">
        <f>ABS($J$4-O8473)</f>
        <v>2.5553245501346433</v>
      </c>
      <c r="R8473">
        <f>ABS($J$5-O8473)</f>
        <v>0.21443282938192809</v>
      </c>
      <c r="S8473">
        <f>ABS($J$6-O8473)</f>
        <v>0.80412311018223037</v>
      </c>
      <c r="T8473">
        <f>MIN(P8473:S8473)</f>
        <v>0.1608246220364461</v>
      </c>
      <c r="U8473">
        <f>MATCH(T8473,P8473:S8473, 0)</f>
        <v>1</v>
      </c>
    </row>
    <row r="8474" spans="1:21" x14ac:dyDescent="0.35">
      <c r="A8474">
        <v>1</v>
      </c>
      <c r="B8474">
        <v>8463</v>
      </c>
      <c r="C8474" t="s">
        <v>206</v>
      </c>
      <c r="D8474" t="s">
        <v>207</v>
      </c>
      <c r="E8474" t="s">
        <v>96</v>
      </c>
      <c r="F8474" t="s">
        <v>97</v>
      </c>
      <c r="G8474" t="s">
        <v>98</v>
      </c>
      <c r="H8474" t="s">
        <v>99</v>
      </c>
      <c r="I8474" s="1">
        <v>43040</v>
      </c>
      <c r="J8474">
        <v>2017</v>
      </c>
      <c r="K8474" t="s">
        <v>77</v>
      </c>
      <c r="L8474" t="s">
        <v>78</v>
      </c>
      <c r="M8474" s="1">
        <v>42762</v>
      </c>
      <c r="N8474">
        <v>16</v>
      </c>
      <c r="O8474">
        <f>STANDARDIZE(N8474,$N$8,$N$9)</f>
        <v>-0.34867219929195026</v>
      </c>
      <c r="P8474">
        <f>ABS($J$3-O8474)</f>
        <v>0.17869402448494009</v>
      </c>
      <c r="Q8474">
        <f>ABS($J$4-O8474)</f>
        <v>2.5374551476861491</v>
      </c>
      <c r="R8474">
        <f>ABS($J$5-O8474)</f>
        <v>0.19656342693343409</v>
      </c>
      <c r="S8474">
        <f>ABS($J$6-O8474)</f>
        <v>0.78625370773373637</v>
      </c>
      <c r="T8474">
        <f>MIN(P8474:S8474)</f>
        <v>0.17869402448494009</v>
      </c>
      <c r="U8474">
        <f>MATCH(T8474,P8474:S8474, 0)</f>
        <v>1</v>
      </c>
    </row>
    <row r="8475" spans="1:21" x14ac:dyDescent="0.35">
      <c r="A8475">
        <v>1</v>
      </c>
      <c r="B8475">
        <v>8464</v>
      </c>
      <c r="C8475" t="s">
        <v>206</v>
      </c>
      <c r="D8475" t="s">
        <v>207</v>
      </c>
      <c r="E8475" t="s">
        <v>96</v>
      </c>
      <c r="F8475" t="s">
        <v>97</v>
      </c>
      <c r="G8475" t="s">
        <v>98</v>
      </c>
      <c r="H8475" t="s">
        <v>99</v>
      </c>
      <c r="I8475" s="1">
        <v>43040</v>
      </c>
      <c r="J8475">
        <v>2017</v>
      </c>
      <c r="K8475" t="s">
        <v>77</v>
      </c>
      <c r="L8475" t="s">
        <v>78</v>
      </c>
      <c r="M8475" s="1">
        <v>42762</v>
      </c>
      <c r="N8475">
        <v>16</v>
      </c>
      <c r="O8475">
        <f>STANDARDIZE(N8475,$N$8,$N$9)</f>
        <v>-0.34867219929195026</v>
      </c>
      <c r="P8475">
        <f>ABS($J$3-O8475)</f>
        <v>0.17869402448494009</v>
      </c>
      <c r="Q8475">
        <f>ABS($J$4-O8475)</f>
        <v>2.5374551476861491</v>
      </c>
      <c r="R8475">
        <f>ABS($J$5-O8475)</f>
        <v>0.19656342693343409</v>
      </c>
      <c r="S8475">
        <f>ABS($J$6-O8475)</f>
        <v>0.78625370773373637</v>
      </c>
      <c r="T8475">
        <f>MIN(P8475:S8475)</f>
        <v>0.17869402448494009</v>
      </c>
      <c r="U8475">
        <f>MATCH(T8475,P8475:S8475, 0)</f>
        <v>1</v>
      </c>
    </row>
    <row r="8476" spans="1:21" x14ac:dyDescent="0.35">
      <c r="A8476">
        <v>3</v>
      </c>
      <c r="B8476">
        <v>8465</v>
      </c>
      <c r="C8476" t="s">
        <v>302</v>
      </c>
      <c r="D8476" t="s">
        <v>303</v>
      </c>
      <c r="E8476" t="s">
        <v>219</v>
      </c>
      <c r="F8476" t="s">
        <v>459</v>
      </c>
      <c r="G8476" t="s">
        <v>657</v>
      </c>
      <c r="H8476" t="s">
        <v>658</v>
      </c>
      <c r="I8476" s="1">
        <v>43040</v>
      </c>
      <c r="J8476">
        <v>2017</v>
      </c>
      <c r="K8476" t="s">
        <v>77</v>
      </c>
      <c r="L8476" t="s">
        <v>78</v>
      </c>
      <c r="M8476" s="1">
        <v>42737</v>
      </c>
      <c r="N8476">
        <v>21</v>
      </c>
      <c r="O8476">
        <f>STANDARDIZE(N8476,$N$8,$N$9)</f>
        <v>-0.25932518704948021</v>
      </c>
      <c r="P8476">
        <f>ABS($J$3-O8476)</f>
        <v>0.26804103672741014</v>
      </c>
      <c r="Q8476">
        <f>ABS($J$4-O8476)</f>
        <v>2.4481081354436793</v>
      </c>
      <c r="R8476">
        <f>ABS($J$5-O8476)</f>
        <v>0.10721641469096405</v>
      </c>
      <c r="S8476">
        <f>ABS($J$6-O8476)</f>
        <v>0.69690669549126638</v>
      </c>
      <c r="T8476">
        <f>MIN(P8476:S8476)</f>
        <v>0.10721641469096405</v>
      </c>
      <c r="U8476">
        <f>MATCH(T8476,P8476:S8476, 0)</f>
        <v>3</v>
      </c>
    </row>
    <row r="8477" spans="1:21" x14ac:dyDescent="0.35">
      <c r="A8477">
        <v>3</v>
      </c>
      <c r="B8477">
        <v>8466</v>
      </c>
      <c r="C8477" t="s">
        <v>119</v>
      </c>
      <c r="D8477" t="s">
        <v>120</v>
      </c>
      <c r="E8477" t="s">
        <v>105</v>
      </c>
      <c r="F8477" t="s">
        <v>59</v>
      </c>
      <c r="G8477" t="s">
        <v>106</v>
      </c>
      <c r="H8477" t="s">
        <v>107</v>
      </c>
      <c r="I8477" s="1">
        <v>43040</v>
      </c>
      <c r="J8477">
        <v>2017</v>
      </c>
      <c r="K8477" t="s">
        <v>69</v>
      </c>
      <c r="L8477" t="s">
        <v>70</v>
      </c>
      <c r="M8477" s="1">
        <v>42949</v>
      </c>
      <c r="N8477">
        <v>28</v>
      </c>
      <c r="O8477">
        <f>STANDARDIZE(N8477,$N$8,$N$9)</f>
        <v>-0.13423936991002217</v>
      </c>
      <c r="P8477">
        <f>ABS($J$3-O8477)</f>
        <v>0.39312685386686819</v>
      </c>
      <c r="Q8477">
        <f>ABS($J$4-O8477)</f>
        <v>2.3230223183042211</v>
      </c>
      <c r="R8477">
        <f>ABS($J$5-O8477)</f>
        <v>1.7869402448493998E-2</v>
      </c>
      <c r="S8477">
        <f>ABS($J$6-O8477)</f>
        <v>0.57182087835180828</v>
      </c>
      <c r="T8477">
        <f>MIN(P8477:S8477)</f>
        <v>1.7869402448493998E-2</v>
      </c>
      <c r="U8477">
        <f>MATCH(T8477,P8477:S8477, 0)</f>
        <v>3</v>
      </c>
    </row>
    <row r="8478" spans="1:21" x14ac:dyDescent="0.35">
      <c r="A8478">
        <v>3</v>
      </c>
      <c r="B8478">
        <v>8467</v>
      </c>
      <c r="C8478" t="s">
        <v>14</v>
      </c>
      <c r="D8478" t="s">
        <v>15</v>
      </c>
      <c r="E8478" t="s">
        <v>163</v>
      </c>
      <c r="F8478" t="s">
        <v>59</v>
      </c>
      <c r="G8478" t="s">
        <v>282</v>
      </c>
      <c r="H8478" t="s">
        <v>283</v>
      </c>
      <c r="I8478" s="1">
        <v>43040</v>
      </c>
      <c r="J8478">
        <v>2017</v>
      </c>
      <c r="K8478" t="s">
        <v>69</v>
      </c>
      <c r="L8478" t="s">
        <v>70</v>
      </c>
      <c r="M8478" s="1">
        <v>42780</v>
      </c>
      <c r="N8478">
        <v>34</v>
      </c>
      <c r="O8478">
        <f>STANDARDIZE(N8478,$N$8,$N$9)</f>
        <v>-2.7022955219058099E-2</v>
      </c>
      <c r="P8478">
        <f>ABS($J$3-O8478)</f>
        <v>0.50034326855783229</v>
      </c>
      <c r="Q8478">
        <f>ABS($J$4-O8478)</f>
        <v>2.2158059036132571</v>
      </c>
      <c r="R8478">
        <f>ABS($J$5-O8478)</f>
        <v>0.12508581713945807</v>
      </c>
      <c r="S8478">
        <f>ABS($J$6-O8478)</f>
        <v>0.46460446366084424</v>
      </c>
      <c r="T8478">
        <f>MIN(P8478:S8478)</f>
        <v>0.12508581713945807</v>
      </c>
      <c r="U8478">
        <f>MATCH(T8478,P8478:S8478, 0)</f>
        <v>3</v>
      </c>
    </row>
    <row r="8479" spans="1:21" x14ac:dyDescent="0.35">
      <c r="A8479">
        <v>3</v>
      </c>
      <c r="B8479">
        <v>8468</v>
      </c>
      <c r="C8479" t="s">
        <v>67</v>
      </c>
      <c r="D8479" t="s">
        <v>68</v>
      </c>
      <c r="E8479" t="s">
        <v>16</v>
      </c>
      <c r="F8479" t="s">
        <v>17</v>
      </c>
      <c r="G8479" t="s">
        <v>344</v>
      </c>
      <c r="H8479" t="s">
        <v>345</v>
      </c>
      <c r="I8479" s="1">
        <v>43040</v>
      </c>
      <c r="J8479">
        <v>2017</v>
      </c>
      <c r="K8479" t="s">
        <v>77</v>
      </c>
      <c r="L8479" t="s">
        <v>78</v>
      </c>
      <c r="M8479" s="1">
        <v>42782</v>
      </c>
      <c r="N8479">
        <v>36</v>
      </c>
      <c r="O8479">
        <f>STANDARDIZE(N8479,$N$8,$N$9)</f>
        <v>8.7158496779299183E-3</v>
      </c>
      <c r="P8479">
        <f>ABS($J$3-O8479)</f>
        <v>0.53608207345482028</v>
      </c>
      <c r="Q8479">
        <f>ABS($J$4-O8479)</f>
        <v>2.1800670987162691</v>
      </c>
      <c r="R8479">
        <f>ABS($J$5-O8479)</f>
        <v>0.1608246220364461</v>
      </c>
      <c r="S8479">
        <f>ABS($J$6-O8479)</f>
        <v>0.42886565876385618</v>
      </c>
      <c r="T8479">
        <f>MIN(P8479:S8479)</f>
        <v>0.1608246220364461</v>
      </c>
      <c r="U8479">
        <f>MATCH(T8479,P8479:S8479, 0)</f>
        <v>3</v>
      </c>
    </row>
    <row r="8480" spans="1:21" x14ac:dyDescent="0.35">
      <c r="A8480">
        <v>3</v>
      </c>
      <c r="B8480">
        <v>8469</v>
      </c>
      <c r="C8480" t="s">
        <v>30</v>
      </c>
      <c r="D8480" t="s">
        <v>31</v>
      </c>
      <c r="E8480" t="s">
        <v>52</v>
      </c>
      <c r="F8480" t="s">
        <v>53</v>
      </c>
      <c r="G8480" t="s">
        <v>601</v>
      </c>
      <c r="H8480" t="s">
        <v>602</v>
      </c>
      <c r="I8480" s="1">
        <v>43040</v>
      </c>
      <c r="J8480">
        <v>2017</v>
      </c>
      <c r="K8480" t="s">
        <v>20</v>
      </c>
      <c r="L8480" t="s">
        <v>21</v>
      </c>
      <c r="M8480" s="1">
        <v>42788</v>
      </c>
      <c r="N8480">
        <v>42</v>
      </c>
      <c r="O8480">
        <f>STANDARDIZE(N8480,$N$8,$N$9)</f>
        <v>0.11593226436889398</v>
      </c>
      <c r="P8480">
        <f>ABS($J$3-O8480)</f>
        <v>0.64329848814578439</v>
      </c>
      <c r="Q8480">
        <f>ABS($J$4-O8480)</f>
        <v>2.0728506840253051</v>
      </c>
      <c r="R8480">
        <f>ABS($J$5-O8480)</f>
        <v>0.26804103672741014</v>
      </c>
      <c r="S8480">
        <f>ABS($J$6-O8480)</f>
        <v>0.32164924407289214</v>
      </c>
      <c r="T8480">
        <f>MIN(P8480:S8480)</f>
        <v>0.26804103672741014</v>
      </c>
      <c r="U8480">
        <f>MATCH(T8480,P8480:S8480, 0)</f>
        <v>3</v>
      </c>
    </row>
    <row r="8481" spans="1:21" x14ac:dyDescent="0.35">
      <c r="A8481">
        <v>3</v>
      </c>
      <c r="B8481">
        <v>8470</v>
      </c>
      <c r="C8481" t="s">
        <v>353</v>
      </c>
      <c r="D8481" t="s">
        <v>354</v>
      </c>
      <c r="E8481" t="s">
        <v>219</v>
      </c>
      <c r="F8481" t="s">
        <v>459</v>
      </c>
      <c r="G8481" t="s">
        <v>657</v>
      </c>
      <c r="H8481" t="s">
        <v>658</v>
      </c>
      <c r="I8481" s="1">
        <v>43040</v>
      </c>
      <c r="J8481">
        <v>2017</v>
      </c>
      <c r="K8481" t="s">
        <v>77</v>
      </c>
      <c r="L8481" t="s">
        <v>78</v>
      </c>
      <c r="M8481" s="1">
        <v>42788</v>
      </c>
      <c r="N8481">
        <v>42</v>
      </c>
      <c r="O8481">
        <f>STANDARDIZE(N8481,$N$8,$N$9)</f>
        <v>0.11593226436889398</v>
      </c>
      <c r="P8481">
        <f>ABS($J$3-O8481)</f>
        <v>0.64329848814578439</v>
      </c>
      <c r="Q8481">
        <f>ABS($J$4-O8481)</f>
        <v>2.0728506840253051</v>
      </c>
      <c r="R8481">
        <f>ABS($J$5-O8481)</f>
        <v>0.26804103672741014</v>
      </c>
      <c r="S8481">
        <f>ABS($J$6-O8481)</f>
        <v>0.32164924407289214</v>
      </c>
      <c r="T8481">
        <f>MIN(P8481:S8481)</f>
        <v>0.26804103672741014</v>
      </c>
      <c r="U8481">
        <f>MATCH(T8481,P8481:S8481, 0)</f>
        <v>3</v>
      </c>
    </row>
    <row r="8482" spans="1:21" x14ac:dyDescent="0.35">
      <c r="A8482">
        <v>4</v>
      </c>
      <c r="B8482">
        <v>8471</v>
      </c>
      <c r="C8482" t="s">
        <v>14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 s="1">
        <v>43040</v>
      </c>
      <c r="J8482">
        <v>2017</v>
      </c>
      <c r="K8482" t="s">
        <v>41</v>
      </c>
      <c r="L8482" t="s">
        <v>42</v>
      </c>
      <c r="M8482" s="1">
        <v>42809</v>
      </c>
      <c r="N8482">
        <v>63</v>
      </c>
      <c r="O8482">
        <f>STANDARDIZE(N8482,$N$8,$N$9)</f>
        <v>0.49118971578726817</v>
      </c>
      <c r="P8482">
        <f>ABS($J$3-O8482)</f>
        <v>1.0185559395641586</v>
      </c>
      <c r="Q8482">
        <f>ABS($J$4-O8482)</f>
        <v>1.6975932326069307</v>
      </c>
      <c r="R8482">
        <f>ABS($J$5-O8482)</f>
        <v>0.64329848814578439</v>
      </c>
      <c r="S8482">
        <f>ABS($J$6-O8482)</f>
        <v>5.3608207345482051E-2</v>
      </c>
      <c r="T8482">
        <f>MIN(P8482:S8482)</f>
        <v>5.3608207345482051E-2</v>
      </c>
      <c r="U8482">
        <f>MATCH(T8482,P8482:S8482, 0)</f>
        <v>4</v>
      </c>
    </row>
    <row r="8483" spans="1:21" x14ac:dyDescent="0.35">
      <c r="A8483">
        <v>1</v>
      </c>
      <c r="B8483">
        <v>8472</v>
      </c>
      <c r="C8483" t="s">
        <v>30</v>
      </c>
      <c r="D8483" t="s">
        <v>31</v>
      </c>
      <c r="E8483" t="s">
        <v>131</v>
      </c>
      <c r="F8483" t="s">
        <v>132</v>
      </c>
      <c r="G8483" t="s">
        <v>133</v>
      </c>
      <c r="H8483" t="s">
        <v>134</v>
      </c>
      <c r="I8483" s="1">
        <v>43041</v>
      </c>
      <c r="J8483">
        <v>2017</v>
      </c>
      <c r="K8483" t="s">
        <v>41</v>
      </c>
      <c r="L8483" t="s">
        <v>42</v>
      </c>
      <c r="O8483">
        <f>STANDARDIZE(N8483,$N$8,$N$9)</f>
        <v>-0.63458263846785445</v>
      </c>
      <c r="P8483">
        <f>ABS($J$3-O8483)</f>
        <v>0.1072164146909641</v>
      </c>
      <c r="Q8483">
        <f>ABS($J$4-O8483)</f>
        <v>2.8233655868620535</v>
      </c>
      <c r="R8483">
        <f>ABS($J$5-O8483)</f>
        <v>0.48247386610933829</v>
      </c>
      <c r="S8483">
        <f>ABS($J$6-O8483)</f>
        <v>1.0721641469096406</v>
      </c>
      <c r="T8483">
        <f>MIN(P8483:S8483)</f>
        <v>0.1072164146909641</v>
      </c>
      <c r="U8483">
        <f>MATCH(T8483,P8483:S8483, 0)</f>
        <v>1</v>
      </c>
    </row>
    <row r="8484" spans="1:21" x14ac:dyDescent="0.35">
      <c r="A8484">
        <v>1</v>
      </c>
      <c r="B8484">
        <v>8473</v>
      </c>
      <c r="C8484" t="s">
        <v>342</v>
      </c>
      <c r="D8484" t="s">
        <v>343</v>
      </c>
      <c r="E8484" t="s">
        <v>131</v>
      </c>
      <c r="F8484" t="s">
        <v>132</v>
      </c>
      <c r="G8484" t="s">
        <v>133</v>
      </c>
      <c r="H8484" t="s">
        <v>134</v>
      </c>
      <c r="I8484" s="1">
        <v>43041</v>
      </c>
      <c r="J8484">
        <v>2017</v>
      </c>
      <c r="K8484" t="s">
        <v>41</v>
      </c>
      <c r="L8484" t="s">
        <v>42</v>
      </c>
      <c r="O8484">
        <f>STANDARDIZE(N8484,$N$8,$N$9)</f>
        <v>-0.63458263846785445</v>
      </c>
      <c r="P8484">
        <f>ABS($J$3-O8484)</f>
        <v>0.1072164146909641</v>
      </c>
      <c r="Q8484">
        <f>ABS($J$4-O8484)</f>
        <v>2.8233655868620535</v>
      </c>
      <c r="R8484">
        <f>ABS($J$5-O8484)</f>
        <v>0.48247386610933829</v>
      </c>
      <c r="S8484">
        <f>ABS($J$6-O8484)</f>
        <v>1.0721641469096406</v>
      </c>
      <c r="T8484">
        <f>MIN(P8484:S8484)</f>
        <v>0.1072164146909641</v>
      </c>
      <c r="U8484">
        <f>MATCH(T8484,P8484:S8484, 0)</f>
        <v>1</v>
      </c>
    </row>
    <row r="8485" spans="1:21" x14ac:dyDescent="0.35">
      <c r="A8485">
        <v>3</v>
      </c>
      <c r="B8485">
        <v>8474</v>
      </c>
      <c r="C8485" t="s">
        <v>667</v>
      </c>
      <c r="D8485" t="s">
        <v>668</v>
      </c>
      <c r="E8485" t="s">
        <v>296</v>
      </c>
      <c r="F8485" t="s">
        <v>320</v>
      </c>
      <c r="G8485" t="s">
        <v>321</v>
      </c>
      <c r="H8485" t="s">
        <v>322</v>
      </c>
      <c r="I8485" s="1">
        <v>43041</v>
      </c>
      <c r="J8485">
        <v>2017</v>
      </c>
      <c r="K8485" t="s">
        <v>69</v>
      </c>
      <c r="L8485" t="s">
        <v>70</v>
      </c>
      <c r="M8485" s="1">
        <v>42794</v>
      </c>
      <c r="N8485">
        <v>17</v>
      </c>
      <c r="O8485">
        <f>STANDARDIZE(N8485,$N$8,$N$9)</f>
        <v>-0.33080279684345626</v>
      </c>
      <c r="P8485">
        <f>ABS($J$3-O8485)</f>
        <v>0.19656342693343409</v>
      </c>
      <c r="Q8485">
        <f>ABS($J$4-O8485)</f>
        <v>2.5195857452376553</v>
      </c>
      <c r="R8485">
        <f>ABS($J$5-O8485)</f>
        <v>0.17869402448494009</v>
      </c>
      <c r="S8485">
        <f>ABS($J$6-O8485)</f>
        <v>0.76838430528524237</v>
      </c>
      <c r="T8485">
        <f>MIN(P8485:S8485)</f>
        <v>0.17869402448494009</v>
      </c>
      <c r="U8485">
        <f>MATCH(T8485,P8485:S8485, 0)</f>
        <v>3</v>
      </c>
    </row>
    <row r="8486" spans="1:21" x14ac:dyDescent="0.35">
      <c r="A8486">
        <v>3</v>
      </c>
      <c r="B8486">
        <v>8475</v>
      </c>
      <c r="C8486" t="s">
        <v>30</v>
      </c>
      <c r="D8486" t="s">
        <v>31</v>
      </c>
      <c r="E8486" t="s">
        <v>79</v>
      </c>
      <c r="F8486" t="s">
        <v>35</v>
      </c>
      <c r="G8486" t="s">
        <v>306</v>
      </c>
      <c r="H8486" t="s">
        <v>307</v>
      </c>
      <c r="I8486" s="1">
        <v>43041</v>
      </c>
      <c r="J8486">
        <v>2017</v>
      </c>
      <c r="K8486" t="s">
        <v>77</v>
      </c>
      <c r="L8486" t="s">
        <v>78</v>
      </c>
      <c r="M8486" s="1">
        <v>42769</v>
      </c>
      <c r="N8486">
        <v>19</v>
      </c>
      <c r="O8486">
        <f>STANDARDIZE(N8486,$N$8,$N$9)</f>
        <v>-0.29506399194646826</v>
      </c>
      <c r="P8486">
        <f>ABS($J$3-O8486)</f>
        <v>0.23230223183042209</v>
      </c>
      <c r="Q8486">
        <f>ABS($J$4-O8486)</f>
        <v>2.4838469403406673</v>
      </c>
      <c r="R8486">
        <f>ABS($J$5-O8486)</f>
        <v>0.1429552195879521</v>
      </c>
      <c r="S8486">
        <f>ABS($J$6-O8486)</f>
        <v>0.73264550038825438</v>
      </c>
      <c r="T8486">
        <f>MIN(P8486:S8486)</f>
        <v>0.1429552195879521</v>
      </c>
      <c r="U8486">
        <f>MATCH(T8486,P8486:S8486, 0)</f>
        <v>3</v>
      </c>
    </row>
    <row r="8487" spans="1:21" x14ac:dyDescent="0.35">
      <c r="A8487">
        <v>3</v>
      </c>
      <c r="B8487">
        <v>8476</v>
      </c>
      <c r="C8487" t="s">
        <v>67</v>
      </c>
      <c r="D8487" t="s">
        <v>68</v>
      </c>
      <c r="E8487" t="s">
        <v>34</v>
      </c>
      <c r="F8487" t="s">
        <v>35</v>
      </c>
      <c r="G8487" t="s">
        <v>468</v>
      </c>
      <c r="H8487" t="s">
        <v>469</v>
      </c>
      <c r="I8487" s="1">
        <v>43041</v>
      </c>
      <c r="J8487">
        <v>2017</v>
      </c>
      <c r="K8487" t="s">
        <v>20</v>
      </c>
      <c r="L8487" t="s">
        <v>21</v>
      </c>
      <c r="M8487" s="1">
        <v>42769</v>
      </c>
      <c r="N8487">
        <v>19</v>
      </c>
      <c r="O8487">
        <f>STANDARDIZE(N8487,$N$8,$N$9)</f>
        <v>-0.29506399194646826</v>
      </c>
      <c r="P8487">
        <f>ABS($J$3-O8487)</f>
        <v>0.23230223183042209</v>
      </c>
      <c r="Q8487">
        <f>ABS($J$4-O8487)</f>
        <v>2.4838469403406673</v>
      </c>
      <c r="R8487">
        <f>ABS($J$5-O8487)</f>
        <v>0.1429552195879521</v>
      </c>
      <c r="S8487">
        <f>ABS($J$6-O8487)</f>
        <v>0.73264550038825438</v>
      </c>
      <c r="T8487">
        <f>MIN(P8487:S8487)</f>
        <v>0.1429552195879521</v>
      </c>
      <c r="U8487">
        <f>MATCH(T8487,P8487:S8487, 0)</f>
        <v>3</v>
      </c>
    </row>
    <row r="8488" spans="1:21" x14ac:dyDescent="0.35">
      <c r="A8488">
        <v>3</v>
      </c>
      <c r="B8488">
        <v>8477</v>
      </c>
      <c r="C8488" t="s">
        <v>46</v>
      </c>
      <c r="D8488" t="s">
        <v>47</v>
      </c>
      <c r="E8488" t="s">
        <v>243</v>
      </c>
      <c r="F8488" t="s">
        <v>208</v>
      </c>
      <c r="G8488" t="s">
        <v>304</v>
      </c>
      <c r="H8488" t="s">
        <v>305</v>
      </c>
      <c r="I8488" s="1">
        <v>43041</v>
      </c>
      <c r="J8488">
        <v>2017</v>
      </c>
      <c r="K8488" t="s">
        <v>77</v>
      </c>
      <c r="L8488" t="s">
        <v>78</v>
      </c>
      <c r="M8488" s="1">
        <v>43011</v>
      </c>
      <c r="N8488">
        <v>27</v>
      </c>
      <c r="O8488">
        <f>STANDARDIZE(N8488,$N$8,$N$9)</f>
        <v>-0.15210877235851616</v>
      </c>
      <c r="P8488">
        <f>ABS($J$3-O8488)</f>
        <v>0.37525745141837419</v>
      </c>
      <c r="Q8488">
        <f>ABS($J$4-O8488)</f>
        <v>2.3408917207527153</v>
      </c>
      <c r="R8488">
        <f>ABS($J$5-O8488)</f>
        <v>0</v>
      </c>
      <c r="S8488">
        <f>ABS($J$6-O8488)</f>
        <v>0.58969028080030228</v>
      </c>
      <c r="T8488">
        <f>MIN(P8488:S8488)</f>
        <v>0</v>
      </c>
      <c r="U8488">
        <f>MATCH(T8488,P8488:S8488, 0)</f>
        <v>3</v>
      </c>
    </row>
    <row r="8489" spans="1:21" x14ac:dyDescent="0.35">
      <c r="A8489">
        <v>1</v>
      </c>
      <c r="B8489">
        <v>8478</v>
      </c>
      <c r="C8489" t="s">
        <v>67</v>
      </c>
      <c r="D8489" t="s">
        <v>68</v>
      </c>
      <c r="E8489" t="s">
        <v>163</v>
      </c>
      <c r="F8489" t="s">
        <v>59</v>
      </c>
      <c r="G8489" t="s">
        <v>164</v>
      </c>
      <c r="H8489" t="s">
        <v>165</v>
      </c>
      <c r="I8489" s="1">
        <v>43042</v>
      </c>
      <c r="J8489">
        <v>2017</v>
      </c>
      <c r="K8489" t="s">
        <v>176</v>
      </c>
      <c r="L8489" t="s">
        <v>177</v>
      </c>
      <c r="O8489">
        <f>STANDARDIZE(N8489,$N$8,$N$9)</f>
        <v>-0.63458263846785445</v>
      </c>
      <c r="P8489">
        <f>ABS($J$3-O8489)</f>
        <v>0.1072164146909641</v>
      </c>
      <c r="Q8489">
        <f>ABS($J$4-O8489)</f>
        <v>2.8233655868620535</v>
      </c>
      <c r="R8489">
        <f>ABS($J$5-O8489)</f>
        <v>0.48247386610933829</v>
      </c>
      <c r="S8489">
        <f>ABS($J$6-O8489)</f>
        <v>1.0721641469096406</v>
      </c>
      <c r="T8489">
        <f>MIN(P8489:S8489)</f>
        <v>0.1072164146909641</v>
      </c>
      <c r="U8489">
        <f>MATCH(T8489,P8489:S8489, 0)</f>
        <v>1</v>
      </c>
    </row>
    <row r="8490" spans="1:21" x14ac:dyDescent="0.35">
      <c r="A8490">
        <v>1</v>
      </c>
      <c r="B8490">
        <v>8479</v>
      </c>
      <c r="C8490" t="s">
        <v>67</v>
      </c>
      <c r="D8490" t="s">
        <v>68</v>
      </c>
      <c r="E8490" t="s">
        <v>163</v>
      </c>
      <c r="F8490" t="s">
        <v>59</v>
      </c>
      <c r="G8490" t="s">
        <v>282</v>
      </c>
      <c r="H8490" t="s">
        <v>283</v>
      </c>
      <c r="I8490" s="1">
        <v>43042</v>
      </c>
      <c r="J8490">
        <v>2017</v>
      </c>
      <c r="K8490" t="s">
        <v>41</v>
      </c>
      <c r="L8490" t="s">
        <v>42</v>
      </c>
      <c r="M8490" s="1">
        <v>43072</v>
      </c>
      <c r="N8490">
        <v>1</v>
      </c>
      <c r="O8490">
        <f>STANDARDIZE(N8490,$N$8,$N$9)</f>
        <v>-0.61671323601936046</v>
      </c>
      <c r="P8490">
        <f>ABS($J$3-O8490)</f>
        <v>8.9347012242470103E-2</v>
      </c>
      <c r="Q8490">
        <f>ABS($J$4-O8490)</f>
        <v>2.8054961844135593</v>
      </c>
      <c r="R8490">
        <f>ABS($J$5-O8490)</f>
        <v>0.46460446366084429</v>
      </c>
      <c r="S8490">
        <f>ABS($J$6-O8490)</f>
        <v>1.0542947444611466</v>
      </c>
      <c r="T8490">
        <f>MIN(P8490:S8490)</f>
        <v>8.9347012242470103E-2</v>
      </c>
      <c r="U8490">
        <f>MATCH(T8490,P8490:S8490, 0)</f>
        <v>1</v>
      </c>
    </row>
    <row r="8491" spans="1:21" x14ac:dyDescent="0.35">
      <c r="A8491">
        <v>1</v>
      </c>
      <c r="B8491">
        <v>8480</v>
      </c>
      <c r="C8491" t="s">
        <v>14</v>
      </c>
      <c r="D8491" t="s">
        <v>15</v>
      </c>
      <c r="E8491" t="s">
        <v>79</v>
      </c>
      <c r="F8491" t="s">
        <v>35</v>
      </c>
      <c r="G8491" t="s">
        <v>306</v>
      </c>
      <c r="H8491" t="s">
        <v>307</v>
      </c>
      <c r="I8491" s="1">
        <v>43042</v>
      </c>
      <c r="J8491">
        <v>2017</v>
      </c>
      <c r="K8491" t="s">
        <v>227</v>
      </c>
      <c r="L8491" t="s">
        <v>228</v>
      </c>
      <c r="M8491" s="1">
        <v>42811</v>
      </c>
      <c r="N8491">
        <v>6</v>
      </c>
      <c r="O8491">
        <f>STANDARDIZE(N8491,$N$8,$N$9)</f>
        <v>-0.52736622377689035</v>
      </c>
      <c r="P8491">
        <f>ABS($J$3-O8491)</f>
        <v>0</v>
      </c>
      <c r="Q8491">
        <f>ABS($J$4-O8491)</f>
        <v>2.7161491721710895</v>
      </c>
      <c r="R8491">
        <f>ABS($J$5-O8491)</f>
        <v>0.37525745141837419</v>
      </c>
      <c r="S8491">
        <f>ABS($J$6-O8491)</f>
        <v>0.96494773221867647</v>
      </c>
      <c r="T8491">
        <f>MIN(P8491:S8491)</f>
        <v>0</v>
      </c>
      <c r="U8491">
        <f>MATCH(T8491,P8491:S8491, 0)</f>
        <v>1</v>
      </c>
    </row>
    <row r="8492" spans="1:21" x14ac:dyDescent="0.35">
      <c r="A8492">
        <v>1</v>
      </c>
      <c r="B8492">
        <v>8481</v>
      </c>
      <c r="C8492" t="s">
        <v>30</v>
      </c>
      <c r="D8492" t="s">
        <v>31</v>
      </c>
      <c r="E8492" t="s">
        <v>105</v>
      </c>
      <c r="F8492" t="s">
        <v>59</v>
      </c>
      <c r="G8492" t="s">
        <v>106</v>
      </c>
      <c r="H8492" t="s">
        <v>107</v>
      </c>
      <c r="I8492" s="1">
        <v>43070</v>
      </c>
      <c r="J8492">
        <v>2017</v>
      </c>
      <c r="K8492" t="s">
        <v>41</v>
      </c>
      <c r="L8492" t="s">
        <v>42</v>
      </c>
      <c r="M8492" s="1">
        <v>42762</v>
      </c>
      <c r="N8492">
        <v>15</v>
      </c>
      <c r="O8492">
        <f>STANDARDIZE(N8492,$N$8,$N$9)</f>
        <v>-0.36654160174044426</v>
      </c>
      <c r="P8492">
        <f>ABS($J$3-O8492)</f>
        <v>0.1608246220364461</v>
      </c>
      <c r="Q8492">
        <f>ABS($J$4-O8492)</f>
        <v>2.5553245501346433</v>
      </c>
      <c r="R8492">
        <f>ABS($J$5-O8492)</f>
        <v>0.21443282938192809</v>
      </c>
      <c r="S8492">
        <f>ABS($J$6-O8492)</f>
        <v>0.80412311018223037</v>
      </c>
      <c r="T8492">
        <f>MIN(P8492:S8492)</f>
        <v>0.1608246220364461</v>
      </c>
      <c r="U8492">
        <f>MATCH(T8492,P8492:S8492, 0)</f>
        <v>1</v>
      </c>
    </row>
    <row r="8493" spans="1:21" x14ac:dyDescent="0.35">
      <c r="A8493">
        <v>3</v>
      </c>
      <c r="B8493">
        <v>8482</v>
      </c>
      <c r="C8493" t="s">
        <v>30</v>
      </c>
      <c r="D8493" t="s">
        <v>31</v>
      </c>
      <c r="E8493" t="s">
        <v>43</v>
      </c>
      <c r="F8493" t="s">
        <v>35</v>
      </c>
      <c r="G8493" t="s">
        <v>48</v>
      </c>
      <c r="H8493" t="s">
        <v>49</v>
      </c>
      <c r="I8493" s="1">
        <v>43070</v>
      </c>
      <c r="J8493">
        <v>2017</v>
      </c>
      <c r="K8493" t="s">
        <v>20</v>
      </c>
      <c r="L8493" t="s">
        <v>21</v>
      </c>
      <c r="M8493" s="1">
        <v>42780</v>
      </c>
      <c r="N8493">
        <v>33</v>
      </c>
      <c r="O8493">
        <f>STANDARDIZE(N8493,$N$8,$N$9)</f>
        <v>-4.4892357667552112E-2</v>
      </c>
      <c r="P8493">
        <f>ABS($J$3-O8493)</f>
        <v>0.48247386610933823</v>
      </c>
      <c r="Q8493">
        <f>ABS($J$4-O8493)</f>
        <v>2.2336753060617509</v>
      </c>
      <c r="R8493">
        <f>ABS($J$5-O8493)</f>
        <v>0.10721641469096405</v>
      </c>
      <c r="S8493">
        <f>ABS($J$6-O8493)</f>
        <v>0.48247386610933823</v>
      </c>
      <c r="T8493">
        <f>MIN(P8493:S8493)</f>
        <v>0.10721641469096405</v>
      </c>
      <c r="U8493">
        <f>MATCH(T8493,P8493:S8493, 0)</f>
        <v>3</v>
      </c>
    </row>
    <row r="8494" spans="1:21" x14ac:dyDescent="0.35">
      <c r="A8494">
        <v>1</v>
      </c>
      <c r="B8494">
        <v>8483</v>
      </c>
      <c r="C8494" t="s">
        <v>30</v>
      </c>
      <c r="D8494" t="s">
        <v>31</v>
      </c>
      <c r="E8494" t="s">
        <v>149</v>
      </c>
      <c r="F8494" t="s">
        <v>150</v>
      </c>
      <c r="G8494" t="s">
        <v>215</v>
      </c>
      <c r="H8494" t="s">
        <v>216</v>
      </c>
      <c r="I8494" s="1">
        <v>43071</v>
      </c>
      <c r="J8494">
        <v>2017</v>
      </c>
      <c r="K8494" t="s">
        <v>41</v>
      </c>
      <c r="L8494" t="s">
        <v>42</v>
      </c>
      <c r="O8494">
        <f>STANDARDIZE(N8494,$N$8,$N$9)</f>
        <v>-0.63458263846785445</v>
      </c>
      <c r="P8494">
        <f>ABS($J$3-O8494)</f>
        <v>0.1072164146909641</v>
      </c>
      <c r="Q8494">
        <f>ABS($J$4-O8494)</f>
        <v>2.8233655868620535</v>
      </c>
      <c r="R8494">
        <f>ABS($J$5-O8494)</f>
        <v>0.48247386610933829</v>
      </c>
      <c r="S8494">
        <f>ABS($J$6-O8494)</f>
        <v>1.0721641469096406</v>
      </c>
      <c r="T8494">
        <f>MIN(P8494:S8494)</f>
        <v>0.1072164146909641</v>
      </c>
      <c r="U8494">
        <f>MATCH(T8494,P8494:S8494, 0)</f>
        <v>1</v>
      </c>
    </row>
    <row r="8495" spans="1:21" x14ac:dyDescent="0.35">
      <c r="A8495">
        <v>1</v>
      </c>
      <c r="B8495">
        <v>8484</v>
      </c>
      <c r="C8495" t="s">
        <v>172</v>
      </c>
      <c r="D8495" t="s">
        <v>173</v>
      </c>
      <c r="E8495" t="s">
        <v>163</v>
      </c>
      <c r="F8495" t="s">
        <v>59</v>
      </c>
      <c r="G8495" t="s">
        <v>164</v>
      </c>
      <c r="H8495" t="s">
        <v>165</v>
      </c>
      <c r="I8495" s="1">
        <v>43071</v>
      </c>
      <c r="J8495">
        <v>2017</v>
      </c>
      <c r="K8495" t="s">
        <v>41</v>
      </c>
      <c r="L8495" t="s">
        <v>42</v>
      </c>
      <c r="M8495" s="1">
        <v>42783</v>
      </c>
      <c r="N8495">
        <v>5</v>
      </c>
      <c r="O8495">
        <f>STANDARDIZE(N8495,$N$8,$N$9)</f>
        <v>-0.54523562622538435</v>
      </c>
      <c r="P8495">
        <f>ABS($J$3-O8495)</f>
        <v>1.7869402448493998E-2</v>
      </c>
      <c r="Q8495">
        <f>ABS($J$4-O8495)</f>
        <v>2.7340185746195833</v>
      </c>
      <c r="R8495">
        <f>ABS($J$5-O8495)</f>
        <v>0.39312685386686819</v>
      </c>
      <c r="S8495">
        <f>ABS($J$6-O8495)</f>
        <v>0.98281713466717047</v>
      </c>
      <c r="T8495">
        <f>MIN(P8495:S8495)</f>
        <v>1.7869402448493998E-2</v>
      </c>
      <c r="U8495">
        <f>MATCH(T8495,P8495:S8495, 0)</f>
        <v>1</v>
      </c>
    </row>
    <row r="8496" spans="1:21" x14ac:dyDescent="0.35">
      <c r="A8496">
        <v>3</v>
      </c>
      <c r="B8496">
        <v>8485</v>
      </c>
      <c r="C8496" t="s">
        <v>229</v>
      </c>
      <c r="D8496" t="s">
        <v>230</v>
      </c>
      <c r="E8496" t="s">
        <v>73</v>
      </c>
      <c r="F8496" t="s">
        <v>74</v>
      </c>
      <c r="G8496" t="s">
        <v>114</v>
      </c>
      <c r="H8496" t="s">
        <v>115</v>
      </c>
      <c r="I8496" s="1">
        <v>43071</v>
      </c>
      <c r="J8496">
        <v>2017</v>
      </c>
      <c r="K8496" t="s">
        <v>77</v>
      </c>
      <c r="L8496" t="s">
        <v>78</v>
      </c>
      <c r="M8496" s="1">
        <v>42981</v>
      </c>
      <c r="N8496">
        <v>25</v>
      </c>
      <c r="O8496">
        <f>STANDARDIZE(N8496,$N$8,$N$9)</f>
        <v>-0.18784757725550419</v>
      </c>
      <c r="P8496">
        <f>ABS($J$3-O8496)</f>
        <v>0.33951864652138619</v>
      </c>
      <c r="Q8496">
        <f>ABS($J$4-O8496)</f>
        <v>2.3766305256497033</v>
      </c>
      <c r="R8496">
        <f>ABS($J$5-O8496)</f>
        <v>3.5738804896988025E-2</v>
      </c>
      <c r="S8496">
        <f>ABS($J$6-O8496)</f>
        <v>0.62542908569729028</v>
      </c>
      <c r="T8496">
        <f>MIN(P8496:S8496)</f>
        <v>3.5738804896988025E-2</v>
      </c>
      <c r="U8496">
        <f>MATCH(T8496,P8496:S8496, 0)</f>
        <v>3</v>
      </c>
    </row>
    <row r="8497" spans="1:21" x14ac:dyDescent="0.35">
      <c r="A8497">
        <v>1</v>
      </c>
      <c r="B8497">
        <v>8486</v>
      </c>
      <c r="C8497" t="s">
        <v>67</v>
      </c>
      <c r="D8497" t="s">
        <v>68</v>
      </c>
      <c r="E8497" t="s">
        <v>163</v>
      </c>
      <c r="F8497" t="s">
        <v>59</v>
      </c>
      <c r="G8497" t="s">
        <v>164</v>
      </c>
      <c r="H8497" t="s">
        <v>165</v>
      </c>
      <c r="I8497" s="1">
        <v>43072</v>
      </c>
      <c r="J8497">
        <v>2017</v>
      </c>
      <c r="K8497" t="s">
        <v>227</v>
      </c>
      <c r="L8497" t="s">
        <v>228</v>
      </c>
      <c r="O8497">
        <f>STANDARDIZE(N8497,$N$8,$N$9)</f>
        <v>-0.63458263846785445</v>
      </c>
      <c r="P8497">
        <f>ABS($J$3-O8497)</f>
        <v>0.1072164146909641</v>
      </c>
      <c r="Q8497">
        <f>ABS($J$4-O8497)</f>
        <v>2.8233655868620535</v>
      </c>
      <c r="R8497">
        <f>ABS($J$5-O8497)</f>
        <v>0.48247386610933829</v>
      </c>
      <c r="S8497">
        <f>ABS($J$6-O8497)</f>
        <v>1.0721641469096406</v>
      </c>
      <c r="T8497">
        <f>MIN(P8497:S8497)</f>
        <v>0.1072164146909641</v>
      </c>
      <c r="U8497">
        <f>MATCH(T8497,P8497:S8497, 0)</f>
        <v>1</v>
      </c>
    </row>
    <row r="8498" spans="1:21" x14ac:dyDescent="0.35">
      <c r="A8498">
        <v>1</v>
      </c>
      <c r="B8498">
        <v>8487</v>
      </c>
      <c r="C8498" t="s">
        <v>14</v>
      </c>
      <c r="D8498" t="s">
        <v>15</v>
      </c>
      <c r="E8498" t="s">
        <v>163</v>
      </c>
      <c r="F8498" t="s">
        <v>59</v>
      </c>
      <c r="G8498" t="s">
        <v>164</v>
      </c>
      <c r="H8498" t="s">
        <v>165</v>
      </c>
      <c r="I8498" s="1">
        <v>43072</v>
      </c>
      <c r="J8498">
        <v>2017</v>
      </c>
      <c r="K8498" t="s">
        <v>227</v>
      </c>
      <c r="L8498" t="s">
        <v>228</v>
      </c>
      <c r="O8498">
        <f>STANDARDIZE(N8498,$N$8,$N$9)</f>
        <v>-0.63458263846785445</v>
      </c>
      <c r="P8498">
        <f>ABS($J$3-O8498)</f>
        <v>0.1072164146909641</v>
      </c>
      <c r="Q8498">
        <f>ABS($J$4-O8498)</f>
        <v>2.8233655868620535</v>
      </c>
      <c r="R8498">
        <f>ABS($J$5-O8498)</f>
        <v>0.48247386610933829</v>
      </c>
      <c r="S8498">
        <f>ABS($J$6-O8498)</f>
        <v>1.0721641469096406</v>
      </c>
      <c r="T8498">
        <f>MIN(P8498:S8498)</f>
        <v>0.1072164146909641</v>
      </c>
      <c r="U8498">
        <f>MATCH(T8498,P8498:S8498, 0)</f>
        <v>1</v>
      </c>
    </row>
    <row r="8499" spans="1:21" x14ac:dyDescent="0.35">
      <c r="A8499">
        <v>1</v>
      </c>
      <c r="B8499">
        <v>8488</v>
      </c>
      <c r="C8499" t="s">
        <v>292</v>
      </c>
      <c r="D8499" t="s">
        <v>293</v>
      </c>
      <c r="F8499" t="s">
        <v>35</v>
      </c>
      <c r="G8499" t="s">
        <v>80</v>
      </c>
      <c r="H8499" t="s">
        <v>81</v>
      </c>
      <c r="I8499" s="1">
        <v>43072</v>
      </c>
      <c r="J8499">
        <v>2017</v>
      </c>
      <c r="K8499" t="s">
        <v>41</v>
      </c>
      <c r="L8499" t="s">
        <v>42</v>
      </c>
      <c r="M8499" s="1">
        <v>42811</v>
      </c>
      <c r="N8499">
        <v>5</v>
      </c>
      <c r="O8499">
        <f>STANDARDIZE(N8499,$N$8,$N$9)</f>
        <v>-0.54523562622538435</v>
      </c>
      <c r="P8499">
        <f>ABS($J$3-O8499)</f>
        <v>1.7869402448493998E-2</v>
      </c>
      <c r="Q8499">
        <f>ABS($J$4-O8499)</f>
        <v>2.7340185746195833</v>
      </c>
      <c r="R8499">
        <f>ABS($J$5-O8499)</f>
        <v>0.39312685386686819</v>
      </c>
      <c r="S8499">
        <f>ABS($J$6-O8499)</f>
        <v>0.98281713466717047</v>
      </c>
      <c r="T8499">
        <f>MIN(P8499:S8499)</f>
        <v>1.7869402448493998E-2</v>
      </c>
      <c r="U8499">
        <f>MATCH(T8499,P8499:S8499, 0)</f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002B-EB3B-4B7D-B8E3-7A253B0CA4A4}">
  <dimension ref="A1:K147"/>
  <sheetViews>
    <sheetView topLeftCell="A16" workbookViewId="0">
      <selection activeCell="F6" sqref="F6"/>
    </sheetView>
  </sheetViews>
  <sheetFormatPr defaultRowHeight="14.5" x14ac:dyDescent="0.35"/>
  <cols>
    <col min="1" max="1" width="59.54296875" bestFit="1" customWidth="1"/>
    <col min="2" max="2" width="24.36328125" bestFit="1" customWidth="1"/>
    <col min="3" max="3" width="7.08984375" bestFit="1" customWidth="1"/>
    <col min="4" max="4" width="27.6328125" bestFit="1" customWidth="1"/>
    <col min="5" max="5" width="17.54296875" bestFit="1" customWidth="1"/>
    <col min="6" max="6" width="9" bestFit="1" customWidth="1"/>
    <col min="7" max="7" width="16.7265625" bestFit="1" customWidth="1"/>
    <col min="8" max="9" width="14.08984375" bestFit="1" customWidth="1"/>
    <col min="10" max="10" width="12.36328125" bestFit="1" customWidth="1"/>
    <col min="11" max="12" width="20.6328125" bestFit="1" customWidth="1"/>
    <col min="13" max="13" width="28.54296875" bestFit="1" customWidth="1"/>
    <col min="14" max="14" width="19.453125" bestFit="1" customWidth="1"/>
    <col min="15" max="15" width="22.26953125" bestFit="1" customWidth="1"/>
    <col min="16" max="16" width="32.7265625" bestFit="1" customWidth="1"/>
    <col min="17" max="17" width="32.08984375" bestFit="1" customWidth="1"/>
    <col min="18" max="18" width="40.54296875" bestFit="1" customWidth="1"/>
    <col min="19" max="19" width="19.08984375" bestFit="1" customWidth="1"/>
    <col min="20" max="20" width="19.453125" bestFit="1" customWidth="1"/>
    <col min="21" max="21" width="35.1796875" bestFit="1" customWidth="1"/>
    <col min="22" max="22" width="33.08984375" bestFit="1" customWidth="1"/>
    <col min="23" max="23" width="21.08984375" bestFit="1" customWidth="1"/>
    <col min="24" max="24" width="20.08984375" bestFit="1" customWidth="1"/>
    <col min="25" max="25" width="21.1796875" bestFit="1" customWidth="1"/>
    <col min="26" max="26" width="17.7265625" bestFit="1" customWidth="1"/>
    <col min="27" max="27" width="32.453125" bestFit="1" customWidth="1"/>
    <col min="28" max="28" width="36.453125" bestFit="1" customWidth="1"/>
    <col min="29" max="29" width="31.26953125" bestFit="1" customWidth="1"/>
    <col min="30" max="30" width="24.26953125" bestFit="1" customWidth="1"/>
    <col min="31" max="31" width="23.1796875" bestFit="1" customWidth="1"/>
    <col min="32" max="32" width="22.1796875" bestFit="1" customWidth="1"/>
    <col min="33" max="33" width="34.36328125" bestFit="1" customWidth="1"/>
    <col min="34" max="34" width="30.81640625" bestFit="1" customWidth="1"/>
    <col min="35" max="35" width="31.7265625" bestFit="1" customWidth="1"/>
    <col min="36" max="36" width="30.1796875" bestFit="1" customWidth="1"/>
    <col min="37" max="37" width="33.81640625" bestFit="1" customWidth="1"/>
    <col min="38" max="38" width="19.26953125" bestFit="1" customWidth="1"/>
    <col min="39" max="39" width="42" bestFit="1" customWidth="1"/>
    <col min="40" max="40" width="35" bestFit="1" customWidth="1"/>
    <col min="41" max="41" width="33.36328125" bestFit="1" customWidth="1"/>
    <col min="42" max="42" width="35.36328125" bestFit="1" customWidth="1"/>
    <col min="43" max="43" width="28.81640625" bestFit="1" customWidth="1"/>
    <col min="44" max="44" width="18.36328125" bestFit="1" customWidth="1"/>
    <col min="45" max="45" width="28.36328125" bestFit="1" customWidth="1"/>
    <col min="46" max="46" width="33.90625" bestFit="1" customWidth="1"/>
    <col min="47" max="47" width="24.08984375" bestFit="1" customWidth="1"/>
    <col min="48" max="48" width="47" bestFit="1" customWidth="1"/>
    <col min="49" max="49" width="40.26953125" bestFit="1" customWidth="1"/>
    <col min="50" max="50" width="20.26953125" bestFit="1" customWidth="1"/>
    <col min="51" max="51" width="37.90625" bestFit="1" customWidth="1"/>
    <col min="52" max="52" width="31" bestFit="1" customWidth="1"/>
    <col min="53" max="53" width="38.453125" bestFit="1" customWidth="1"/>
    <col min="54" max="54" width="19.08984375" bestFit="1" customWidth="1"/>
    <col min="55" max="55" width="28.81640625" bestFit="1" customWidth="1"/>
    <col min="56" max="56" width="34.7265625" bestFit="1" customWidth="1"/>
    <col min="57" max="57" width="33.90625" bestFit="1" customWidth="1"/>
    <col min="58" max="58" width="34.36328125" bestFit="1" customWidth="1"/>
    <col min="59" max="59" width="40.36328125" bestFit="1" customWidth="1"/>
    <col min="60" max="60" width="34.453125" bestFit="1" customWidth="1"/>
    <col min="61" max="61" width="30.7265625" bestFit="1" customWidth="1"/>
    <col min="62" max="62" width="21.36328125" bestFit="1" customWidth="1"/>
    <col min="63" max="63" width="29" bestFit="1" customWidth="1"/>
    <col min="64" max="64" width="47.1796875" bestFit="1" customWidth="1"/>
    <col min="65" max="65" width="39.7265625" bestFit="1" customWidth="1"/>
    <col min="66" max="66" width="33.7265625" bestFit="1" customWidth="1"/>
    <col min="67" max="67" width="31.6328125" bestFit="1" customWidth="1"/>
    <col min="68" max="68" width="37.6328125" bestFit="1" customWidth="1"/>
    <col min="69" max="69" width="25.36328125" bestFit="1" customWidth="1"/>
    <col min="70" max="70" width="16.6328125" bestFit="1" customWidth="1"/>
    <col min="71" max="71" width="20.81640625" bestFit="1" customWidth="1"/>
    <col min="72" max="72" width="34.7265625" bestFit="1" customWidth="1"/>
    <col min="73" max="73" width="17.26953125" bestFit="1" customWidth="1"/>
    <col min="74" max="74" width="32.36328125" bestFit="1" customWidth="1"/>
    <col min="75" max="75" width="34.7265625" bestFit="1" customWidth="1"/>
    <col min="76" max="76" width="29" bestFit="1" customWidth="1"/>
    <col min="77" max="77" width="20" bestFit="1" customWidth="1"/>
    <col min="78" max="78" width="32.54296875" bestFit="1" customWidth="1"/>
    <col min="79" max="79" width="32.08984375" bestFit="1" customWidth="1"/>
    <col min="80" max="80" width="18.08984375" bestFit="1" customWidth="1"/>
    <col min="81" max="81" width="31.1796875" bestFit="1" customWidth="1"/>
    <col min="82" max="82" width="37.26953125" bestFit="1" customWidth="1"/>
    <col min="83" max="83" width="17.26953125" bestFit="1" customWidth="1"/>
    <col min="84" max="84" width="13" bestFit="1" customWidth="1"/>
    <col min="85" max="85" width="26.453125" bestFit="1" customWidth="1"/>
    <col min="86" max="86" width="19" bestFit="1" customWidth="1"/>
    <col min="87" max="87" width="39" bestFit="1" customWidth="1"/>
    <col min="88" max="88" width="27.36328125" bestFit="1" customWidth="1"/>
    <col min="89" max="89" width="28.54296875" bestFit="1" customWidth="1"/>
    <col min="90" max="90" width="30.6328125" bestFit="1" customWidth="1"/>
    <col min="91" max="91" width="47.90625" bestFit="1" customWidth="1"/>
    <col min="92" max="92" width="22.90625" bestFit="1" customWidth="1"/>
    <col min="93" max="93" width="44.90625" bestFit="1" customWidth="1"/>
    <col min="94" max="94" width="34.26953125" bestFit="1" customWidth="1"/>
    <col min="95" max="95" width="19.90625" bestFit="1" customWidth="1"/>
    <col min="96" max="96" width="20.08984375" bestFit="1" customWidth="1"/>
    <col min="97" max="97" width="42.7265625" bestFit="1" customWidth="1"/>
    <col min="98" max="98" width="23.6328125" bestFit="1" customWidth="1"/>
    <col min="99" max="99" width="38.6328125" bestFit="1" customWidth="1"/>
    <col min="100" max="100" width="31.453125" bestFit="1" customWidth="1"/>
    <col min="101" max="101" width="32" bestFit="1" customWidth="1"/>
    <col min="102" max="102" width="26.1796875" bestFit="1" customWidth="1"/>
    <col min="103" max="103" width="28.90625" bestFit="1" customWidth="1"/>
    <col min="104" max="104" width="36.6328125" bestFit="1" customWidth="1"/>
    <col min="105" max="105" width="31" bestFit="1" customWidth="1"/>
    <col min="106" max="106" width="18.36328125" bestFit="1" customWidth="1"/>
    <col min="107" max="107" width="34.7265625" bestFit="1" customWidth="1"/>
    <col min="108" max="108" width="27" bestFit="1" customWidth="1"/>
    <col min="109" max="109" width="17.90625" bestFit="1" customWidth="1"/>
    <col min="110" max="110" width="30.453125" bestFit="1" customWidth="1"/>
    <col min="111" max="111" width="19.7265625" bestFit="1" customWidth="1"/>
    <col min="112" max="112" width="48.08984375" bestFit="1" customWidth="1"/>
    <col min="113" max="113" width="20.6328125" bestFit="1" customWidth="1"/>
    <col min="114" max="114" width="29" bestFit="1" customWidth="1"/>
    <col min="115" max="115" width="23.36328125" bestFit="1" customWidth="1"/>
    <col min="116" max="116" width="30" bestFit="1" customWidth="1"/>
    <col min="117" max="117" width="20.81640625" bestFit="1" customWidth="1"/>
    <col min="118" max="118" width="18.08984375" bestFit="1" customWidth="1"/>
    <col min="119" max="119" width="10.7265625" bestFit="1" customWidth="1"/>
    <col min="120" max="120" width="19.81640625" bestFit="1" customWidth="1"/>
    <col min="121" max="121" width="8.26953125" bestFit="1" customWidth="1"/>
    <col min="122" max="122" width="6" bestFit="1" customWidth="1"/>
    <col min="123" max="123" width="8.7265625" bestFit="1" customWidth="1"/>
    <col min="124" max="124" width="4.81640625" bestFit="1" customWidth="1"/>
    <col min="125" max="125" width="6.81640625" bestFit="1" customWidth="1"/>
    <col min="126" max="126" width="8.26953125" bestFit="1" customWidth="1"/>
    <col min="127" max="127" width="8" bestFit="1" customWidth="1"/>
    <col min="128" max="128" width="4.90625" bestFit="1" customWidth="1"/>
    <col min="129" max="129" width="5.90625" bestFit="1" customWidth="1"/>
    <col min="130" max="130" width="18.36328125" bestFit="1" customWidth="1"/>
    <col min="131" max="131" width="6.7265625" bestFit="1" customWidth="1"/>
    <col min="132" max="132" width="6.54296875" bestFit="1" customWidth="1"/>
    <col min="133" max="133" width="21.54296875" bestFit="1" customWidth="1"/>
    <col min="134" max="134" width="7.1796875" bestFit="1" customWidth="1"/>
    <col min="135" max="135" width="7.36328125" bestFit="1" customWidth="1"/>
    <col min="136" max="136" width="14.36328125" bestFit="1" customWidth="1"/>
    <col min="137" max="137" width="4.453125" bestFit="1" customWidth="1"/>
    <col min="138" max="138" width="10.08984375" bestFit="1" customWidth="1"/>
    <col min="139" max="139" width="9.453125" bestFit="1" customWidth="1"/>
    <col min="140" max="140" width="7.90625" bestFit="1" customWidth="1"/>
    <col min="141" max="141" width="9.54296875" bestFit="1" customWidth="1"/>
    <col min="142" max="142" width="7" bestFit="1" customWidth="1"/>
    <col min="143" max="143" width="9.54296875" bestFit="1" customWidth="1"/>
    <col min="144" max="144" width="10.7265625" bestFit="1" customWidth="1"/>
    <col min="145" max="145" width="32.7265625" bestFit="1" customWidth="1"/>
    <col min="146" max="146" width="37.6328125" bestFit="1" customWidth="1"/>
    <col min="147" max="147" width="36.6328125" bestFit="1" customWidth="1"/>
    <col min="148" max="148" width="15.26953125" bestFit="1" customWidth="1"/>
    <col min="149" max="149" width="34.7265625" bestFit="1" customWidth="1"/>
    <col min="150" max="150" width="33.90625" bestFit="1" customWidth="1"/>
    <col min="151" max="151" width="23.36328125" bestFit="1" customWidth="1"/>
    <col min="152" max="152" width="25.90625" bestFit="1" customWidth="1"/>
    <col min="153" max="153" width="28.90625" bestFit="1" customWidth="1"/>
    <col min="154" max="154" width="30.1796875" bestFit="1" customWidth="1"/>
    <col min="155" max="155" width="31" bestFit="1" customWidth="1"/>
    <col min="156" max="156" width="34.7265625" bestFit="1" customWidth="1"/>
    <col min="157" max="157" width="34.36328125" bestFit="1" customWidth="1"/>
    <col min="158" max="158" width="29" bestFit="1" customWidth="1"/>
    <col min="159" max="159" width="44.90625" bestFit="1" customWidth="1"/>
    <col min="160" max="160" width="9.6328125" bestFit="1" customWidth="1"/>
    <col min="161" max="161" width="28.90625" bestFit="1" customWidth="1"/>
    <col min="162" max="162" width="40.54296875" bestFit="1" customWidth="1"/>
    <col min="163" max="163" width="35.1796875" bestFit="1" customWidth="1"/>
    <col min="164" max="164" width="32.453125" bestFit="1" customWidth="1"/>
    <col min="165" max="165" width="28.36328125" bestFit="1" customWidth="1"/>
    <col min="166" max="166" width="20.26953125" bestFit="1" customWidth="1"/>
    <col min="167" max="167" width="29" bestFit="1" customWidth="1"/>
    <col min="168" max="168" width="13" bestFit="1" customWidth="1"/>
    <col min="169" max="169" width="44.90625" bestFit="1" customWidth="1"/>
    <col min="170" max="170" width="23.6328125" bestFit="1" customWidth="1"/>
    <col min="171" max="171" width="31.453125" bestFit="1" customWidth="1"/>
    <col min="172" max="172" width="26.1796875" bestFit="1" customWidth="1"/>
    <col min="173" max="173" width="18.36328125" bestFit="1" customWidth="1"/>
    <col min="174" max="174" width="20.81640625" bestFit="1" customWidth="1"/>
    <col min="175" max="175" width="28.1796875" bestFit="1" customWidth="1"/>
    <col min="176" max="176" width="28.90625" bestFit="1" customWidth="1"/>
    <col min="177" max="177" width="27.6328125" bestFit="1" customWidth="1"/>
    <col min="178" max="178" width="24.26953125" bestFit="1" customWidth="1"/>
    <col min="179" max="179" width="33.81640625" bestFit="1" customWidth="1"/>
    <col min="180" max="180" width="28.81640625" bestFit="1" customWidth="1"/>
    <col min="181" max="181" width="18.36328125" bestFit="1" customWidth="1"/>
    <col min="182" max="182" width="31" bestFit="1" customWidth="1"/>
    <col min="183" max="183" width="34.7265625" bestFit="1" customWidth="1"/>
    <col min="184" max="184" width="30.7265625" bestFit="1" customWidth="1"/>
    <col min="185" max="185" width="29" bestFit="1" customWidth="1"/>
    <col min="186" max="186" width="28.54296875" bestFit="1" customWidth="1"/>
    <col min="187" max="187" width="23.6328125" bestFit="1" customWidth="1"/>
    <col min="188" max="188" width="26.1796875" bestFit="1" customWidth="1"/>
    <col min="189" max="189" width="36.6328125" bestFit="1" customWidth="1"/>
    <col min="190" max="190" width="23.36328125" bestFit="1" customWidth="1"/>
    <col min="191" max="191" width="20.81640625" bestFit="1" customWidth="1"/>
    <col min="192" max="192" width="13.54296875" bestFit="1" customWidth="1"/>
    <col min="193" max="193" width="32.453125" bestFit="1" customWidth="1"/>
    <col min="194" max="194" width="19.08984375" bestFit="1" customWidth="1"/>
    <col min="195" max="195" width="32.08984375" bestFit="1" customWidth="1"/>
    <col min="196" max="196" width="23.36328125" bestFit="1" customWidth="1"/>
    <col min="197" max="197" width="20.81640625" bestFit="1" customWidth="1"/>
    <col min="198" max="198" width="10.81640625" bestFit="1" customWidth="1"/>
    <col min="199" max="199" width="18.36328125" bestFit="1" customWidth="1"/>
    <col min="200" max="200" width="34.7265625" bestFit="1" customWidth="1"/>
    <col min="201" max="201" width="30.7265625" bestFit="1" customWidth="1"/>
    <col min="202" max="202" width="32.08984375" bestFit="1" customWidth="1"/>
    <col min="203" max="203" width="44.90625" bestFit="1" customWidth="1"/>
    <col min="204" max="204" width="19.90625" bestFit="1" customWidth="1"/>
    <col min="205" max="205" width="31.453125" bestFit="1" customWidth="1"/>
    <col min="206" max="206" width="14.1796875" bestFit="1" customWidth="1"/>
    <col min="207" max="207" width="28.81640625" bestFit="1" customWidth="1"/>
    <col min="208" max="208" width="20.26953125" bestFit="1" customWidth="1"/>
    <col min="209" max="209" width="11.6328125" bestFit="1" customWidth="1"/>
    <col min="210" max="210" width="28.90625" bestFit="1" customWidth="1"/>
    <col min="211" max="211" width="27.6328125" bestFit="1" customWidth="1"/>
    <col min="212" max="212" width="40.54296875" bestFit="1" customWidth="1"/>
    <col min="213" max="213" width="35.1796875" bestFit="1" customWidth="1"/>
    <col min="214" max="214" width="32.453125" bestFit="1" customWidth="1"/>
    <col min="215" max="215" width="35" bestFit="1" customWidth="1"/>
    <col min="216" max="216" width="28.81640625" bestFit="1" customWidth="1"/>
    <col min="217" max="217" width="18.36328125" bestFit="1" customWidth="1"/>
    <col min="218" max="218" width="24.08984375" bestFit="1" customWidth="1"/>
    <col min="219" max="219" width="37.90625" bestFit="1" customWidth="1"/>
    <col min="220" max="220" width="31" bestFit="1" customWidth="1"/>
    <col min="221" max="221" width="28.81640625" bestFit="1" customWidth="1"/>
    <col min="222" max="222" width="34.7265625" bestFit="1" customWidth="1"/>
    <col min="223" max="223" width="29" bestFit="1" customWidth="1"/>
    <col min="224" max="224" width="37.6328125" bestFit="1" customWidth="1"/>
    <col min="225" max="225" width="32.36328125" bestFit="1" customWidth="1"/>
    <col min="226" max="226" width="20" bestFit="1" customWidth="1"/>
    <col min="227" max="227" width="13" bestFit="1" customWidth="1"/>
    <col min="228" max="228" width="19" bestFit="1" customWidth="1"/>
    <col min="229" max="229" width="28.54296875" bestFit="1" customWidth="1"/>
    <col min="230" max="230" width="22.90625" bestFit="1" customWidth="1"/>
    <col min="231" max="231" width="23.6328125" bestFit="1" customWidth="1"/>
    <col min="232" max="232" width="31.453125" bestFit="1" customWidth="1"/>
    <col min="233" max="233" width="26.1796875" bestFit="1" customWidth="1"/>
    <col min="234" max="234" width="18.36328125" bestFit="1" customWidth="1"/>
    <col min="235" max="235" width="27" bestFit="1" customWidth="1"/>
    <col min="236" max="236" width="19.7265625" bestFit="1" customWidth="1"/>
    <col min="237" max="237" width="20.81640625" bestFit="1" customWidth="1"/>
    <col min="238" max="238" width="9.81640625" bestFit="1" customWidth="1"/>
    <col min="239" max="239" width="28.90625" bestFit="1" customWidth="1"/>
    <col min="240" max="240" width="28.81640625" bestFit="1" customWidth="1"/>
    <col min="241" max="241" width="30" bestFit="1" customWidth="1"/>
    <col min="242" max="242" width="20.81640625" bestFit="1" customWidth="1"/>
    <col min="243" max="243" width="18.08984375" bestFit="1" customWidth="1"/>
    <col min="244" max="244" width="27.6328125" bestFit="1" customWidth="1"/>
    <col min="245" max="245" width="40.54296875" bestFit="1" customWidth="1"/>
    <col min="246" max="246" width="30.7265625" bestFit="1" customWidth="1"/>
    <col min="247" max="247" width="33.7265625" bestFit="1" customWidth="1"/>
    <col min="248" max="248" width="37.6328125" bestFit="1" customWidth="1"/>
    <col min="249" max="249" width="34.7265625" bestFit="1" customWidth="1"/>
    <col min="250" max="250" width="26.1796875" bestFit="1" customWidth="1"/>
    <col min="251" max="251" width="25.1796875" bestFit="1" customWidth="1"/>
    <col min="252" max="252" width="32.08984375" bestFit="1" customWidth="1"/>
    <col min="253" max="253" width="13.453125" bestFit="1" customWidth="1"/>
    <col min="254" max="254" width="28.90625" bestFit="1" customWidth="1"/>
    <col min="255" max="255" width="22.26953125" bestFit="1" customWidth="1"/>
    <col min="256" max="256" width="40.54296875" bestFit="1" customWidth="1"/>
    <col min="257" max="257" width="28.81640625" bestFit="1" customWidth="1"/>
    <col min="258" max="258" width="18.36328125" bestFit="1" customWidth="1"/>
    <col min="259" max="259" width="31" bestFit="1" customWidth="1"/>
    <col min="260" max="260" width="34.7265625" bestFit="1" customWidth="1"/>
    <col min="261" max="261" width="34.36328125" bestFit="1" customWidth="1"/>
    <col min="262" max="262" width="40.36328125" bestFit="1" customWidth="1"/>
    <col min="263" max="263" width="31.6328125" bestFit="1" customWidth="1"/>
    <col min="264" max="264" width="37.6328125" bestFit="1" customWidth="1"/>
    <col min="265" max="265" width="29" bestFit="1" customWidth="1"/>
    <col min="266" max="266" width="20" bestFit="1" customWidth="1"/>
    <col min="267" max="267" width="32.08984375" bestFit="1" customWidth="1"/>
    <col min="268" max="268" width="37.26953125" bestFit="1" customWidth="1"/>
    <col min="269" max="269" width="31.453125" bestFit="1" customWidth="1"/>
    <col min="270" max="270" width="26.1796875" bestFit="1" customWidth="1"/>
    <col min="271" max="271" width="36.6328125" bestFit="1" customWidth="1"/>
    <col min="272" max="272" width="20.81640625" bestFit="1" customWidth="1"/>
    <col min="273" max="273" width="22.26953125" bestFit="1" customWidth="1"/>
    <col min="274" max="274" width="40.54296875" bestFit="1" customWidth="1"/>
    <col min="275" max="275" width="32.453125" bestFit="1" customWidth="1"/>
    <col min="276" max="276" width="30.81640625" bestFit="1" customWidth="1"/>
    <col min="277" max="277" width="30.1796875" bestFit="1" customWidth="1"/>
    <col min="278" max="278" width="18.36328125" bestFit="1" customWidth="1"/>
    <col min="279" max="279" width="40.26953125" bestFit="1" customWidth="1"/>
    <col min="280" max="280" width="31" bestFit="1" customWidth="1"/>
    <col min="281" max="281" width="34.7265625" bestFit="1" customWidth="1"/>
    <col min="282" max="282" width="39" bestFit="1" customWidth="1"/>
    <col min="283" max="283" width="23.6328125" bestFit="1" customWidth="1"/>
    <col min="284" max="284" width="26.1796875" bestFit="1" customWidth="1"/>
    <col min="285" max="285" width="27" bestFit="1" customWidth="1"/>
    <col min="286" max="286" width="20.81640625" bestFit="1" customWidth="1"/>
    <col min="287" max="287" width="12.36328125" bestFit="1" customWidth="1"/>
    <col min="288" max="288" width="27.6328125" bestFit="1" customWidth="1"/>
    <col min="289" max="289" width="33.90625" bestFit="1" customWidth="1"/>
    <col min="290" max="290" width="26.1796875" bestFit="1" customWidth="1"/>
    <col min="291" max="291" width="18.36328125" bestFit="1" customWidth="1"/>
    <col min="292" max="292" width="20.81640625" bestFit="1" customWidth="1"/>
    <col min="293" max="293" width="10.1796875" bestFit="1" customWidth="1"/>
    <col min="294" max="294" width="28.90625" bestFit="1" customWidth="1"/>
    <col min="295" max="295" width="27.6328125" bestFit="1" customWidth="1"/>
    <col min="296" max="296" width="28.54296875" bestFit="1" customWidth="1"/>
    <col min="297" max="297" width="22.26953125" bestFit="1" customWidth="1"/>
    <col min="298" max="298" width="40.54296875" bestFit="1" customWidth="1"/>
    <col min="299" max="299" width="35.1796875" bestFit="1" customWidth="1"/>
    <col min="300" max="300" width="21.08984375" bestFit="1" customWidth="1"/>
    <col min="301" max="301" width="32.453125" bestFit="1" customWidth="1"/>
    <col min="302" max="302" width="36.453125" bestFit="1" customWidth="1"/>
    <col min="303" max="303" width="30.81640625" bestFit="1" customWidth="1"/>
    <col min="304" max="304" width="30.1796875" bestFit="1" customWidth="1"/>
    <col min="305" max="305" width="33.81640625" bestFit="1" customWidth="1"/>
    <col min="306" max="306" width="35" bestFit="1" customWidth="1"/>
    <col min="307" max="307" width="28.81640625" bestFit="1" customWidth="1"/>
    <col min="308" max="308" width="18.36328125" bestFit="1" customWidth="1"/>
    <col min="309" max="309" width="28.36328125" bestFit="1" customWidth="1"/>
    <col min="310" max="310" width="33.90625" bestFit="1" customWidth="1"/>
    <col min="311" max="311" width="24.08984375" bestFit="1" customWidth="1"/>
    <col min="312" max="312" width="31" bestFit="1" customWidth="1"/>
    <col min="313" max="313" width="28.81640625" bestFit="1" customWidth="1"/>
    <col min="314" max="314" width="34.7265625" bestFit="1" customWidth="1"/>
    <col min="315" max="315" width="33.90625" bestFit="1" customWidth="1"/>
    <col min="316" max="316" width="40.36328125" bestFit="1" customWidth="1"/>
    <col min="317" max="317" width="34.453125" bestFit="1" customWidth="1"/>
    <col min="318" max="318" width="30.7265625" bestFit="1" customWidth="1"/>
    <col min="319" max="319" width="29" bestFit="1" customWidth="1"/>
    <col min="320" max="320" width="39.7265625" bestFit="1" customWidth="1"/>
    <col min="321" max="321" width="33.7265625" bestFit="1" customWidth="1"/>
    <col min="322" max="322" width="37.6328125" bestFit="1" customWidth="1"/>
    <col min="323" max="323" width="25.36328125" bestFit="1" customWidth="1"/>
    <col min="324" max="324" width="34.7265625" bestFit="1" customWidth="1"/>
    <col min="325" max="325" width="29" bestFit="1" customWidth="1"/>
    <col min="326" max="326" width="32.08984375" bestFit="1" customWidth="1"/>
    <col min="327" max="327" width="18.08984375" bestFit="1" customWidth="1"/>
    <col min="328" max="328" width="37.26953125" bestFit="1" customWidth="1"/>
    <col min="329" max="329" width="13" bestFit="1" customWidth="1"/>
    <col min="330" max="330" width="19" bestFit="1" customWidth="1"/>
    <col min="331" max="331" width="27.36328125" bestFit="1" customWidth="1"/>
    <col min="332" max="332" width="28.54296875" bestFit="1" customWidth="1"/>
    <col min="333" max="333" width="30.6328125" bestFit="1" customWidth="1"/>
    <col min="334" max="334" width="47.90625" bestFit="1" customWidth="1"/>
    <col min="335" max="335" width="22.90625" bestFit="1" customWidth="1"/>
    <col min="336" max="336" width="44.90625" bestFit="1" customWidth="1"/>
    <col min="337" max="337" width="19.90625" bestFit="1" customWidth="1"/>
    <col min="338" max="338" width="20.08984375" bestFit="1" customWidth="1"/>
    <col min="339" max="339" width="23.6328125" bestFit="1" customWidth="1"/>
    <col min="340" max="340" width="38.6328125" bestFit="1" customWidth="1"/>
    <col min="341" max="341" width="31.453125" bestFit="1" customWidth="1"/>
    <col min="342" max="342" width="26.1796875" bestFit="1" customWidth="1"/>
    <col min="343" max="343" width="36.6328125" bestFit="1" customWidth="1"/>
    <col min="344" max="344" width="31" bestFit="1" customWidth="1"/>
    <col min="345" max="345" width="18.36328125" bestFit="1" customWidth="1"/>
    <col min="346" max="346" width="17.90625" bestFit="1" customWidth="1"/>
    <col min="347" max="347" width="30.453125" bestFit="1" customWidth="1"/>
    <col min="348" max="348" width="48.08984375" bestFit="1" customWidth="1"/>
    <col min="349" max="349" width="23.36328125" bestFit="1" customWidth="1"/>
    <col min="350" max="350" width="30" bestFit="1" customWidth="1"/>
    <col min="351" max="351" width="20.81640625" bestFit="1" customWidth="1"/>
    <col min="352" max="352" width="18.08984375" bestFit="1" customWidth="1"/>
    <col min="353" max="353" width="14.7265625" bestFit="1" customWidth="1"/>
    <col min="354" max="354" width="40.36328125" bestFit="1" customWidth="1"/>
    <col min="355" max="355" width="30.7265625" bestFit="1" customWidth="1"/>
    <col min="356" max="356" width="37.6328125" bestFit="1" customWidth="1"/>
    <col min="357" max="357" width="44.90625" bestFit="1" customWidth="1"/>
    <col min="358" max="358" width="20.08984375" bestFit="1" customWidth="1"/>
    <col min="359" max="359" width="23.6328125" bestFit="1" customWidth="1"/>
    <col min="360" max="360" width="26.1796875" bestFit="1" customWidth="1"/>
    <col min="361" max="361" width="11.1796875" bestFit="1" customWidth="1"/>
    <col min="362" max="362" width="23.6328125" bestFit="1" customWidth="1"/>
    <col min="363" max="363" width="11.7265625" bestFit="1" customWidth="1"/>
    <col min="364" max="364" width="28.90625" bestFit="1" customWidth="1"/>
    <col min="365" max="365" width="27.6328125" bestFit="1" customWidth="1"/>
    <col min="366" max="366" width="33.81640625" bestFit="1" customWidth="1"/>
    <col min="367" max="367" width="28.81640625" bestFit="1" customWidth="1"/>
    <col min="368" max="368" width="28.36328125" bestFit="1" customWidth="1"/>
    <col min="369" max="369" width="34.7265625" bestFit="1" customWidth="1"/>
    <col min="370" max="370" width="40.36328125" bestFit="1" customWidth="1"/>
    <col min="371" max="371" width="29" bestFit="1" customWidth="1"/>
    <col min="372" max="372" width="34.7265625" bestFit="1" customWidth="1"/>
    <col min="373" max="373" width="29" bestFit="1" customWidth="1"/>
    <col min="374" max="374" width="44.90625" bestFit="1" customWidth="1"/>
    <col min="375" max="375" width="23.6328125" bestFit="1" customWidth="1"/>
    <col min="376" max="376" width="31" bestFit="1" customWidth="1"/>
    <col min="377" max="377" width="12.453125" bestFit="1" customWidth="1"/>
    <col min="378" max="378" width="28.90625" bestFit="1" customWidth="1"/>
    <col min="379" max="379" width="7.90625" bestFit="1" customWidth="1"/>
    <col min="380" max="380" width="34.7265625" bestFit="1" customWidth="1"/>
    <col min="381" max="381" width="11.6328125" bestFit="1" customWidth="1"/>
    <col min="382" max="382" width="40.54296875" bestFit="1" customWidth="1"/>
    <col min="383" max="383" width="18.36328125" bestFit="1" customWidth="1"/>
    <col min="384" max="384" width="11.08984375" bestFit="1" customWidth="1"/>
    <col min="385" max="385" width="28.90625" bestFit="1" customWidth="1"/>
    <col min="386" max="386" width="40.54296875" bestFit="1" customWidth="1"/>
    <col min="387" max="387" width="33.81640625" bestFit="1" customWidth="1"/>
    <col min="388" max="388" width="33.90625" bestFit="1" customWidth="1"/>
    <col min="389" max="389" width="33.7265625" bestFit="1" customWidth="1"/>
    <col min="390" max="390" width="34.7265625" bestFit="1" customWidth="1"/>
    <col min="391" max="391" width="29" bestFit="1" customWidth="1"/>
    <col min="392" max="392" width="26.1796875" bestFit="1" customWidth="1"/>
    <col min="393" max="393" width="12" bestFit="1" customWidth="1"/>
    <col min="394" max="394" width="34.36328125" bestFit="1" customWidth="1"/>
    <col min="395" max="395" width="32.08984375" bestFit="1" customWidth="1"/>
    <col min="396" max="396" width="20.81640625" bestFit="1" customWidth="1"/>
    <col min="397" max="397" width="12" bestFit="1" customWidth="1"/>
    <col min="398" max="398" width="28.90625" bestFit="1" customWidth="1"/>
    <col min="399" max="399" width="32.453125" bestFit="1" customWidth="1"/>
    <col min="400" max="400" width="33.81640625" bestFit="1" customWidth="1"/>
    <col min="401" max="401" width="33.36328125" bestFit="1" customWidth="1"/>
    <col min="402" max="402" width="34.7265625" bestFit="1" customWidth="1"/>
    <col min="403" max="403" width="40.36328125" bestFit="1" customWidth="1"/>
    <col min="404" max="404" width="30.7265625" bestFit="1" customWidth="1"/>
    <col min="405" max="405" width="34.7265625" bestFit="1" customWidth="1"/>
    <col min="406" max="406" width="44.90625" bestFit="1" customWidth="1"/>
    <col min="407" max="407" width="13.26953125" bestFit="1" customWidth="1"/>
    <col min="408" max="408" width="28.90625" bestFit="1" customWidth="1"/>
    <col min="409" max="409" width="33.81640625" bestFit="1" customWidth="1"/>
    <col min="410" max="410" width="35" bestFit="1" customWidth="1"/>
    <col min="411" max="411" width="20.26953125" bestFit="1" customWidth="1"/>
    <col min="412" max="412" width="34.7265625" bestFit="1" customWidth="1"/>
    <col min="413" max="413" width="40.36328125" bestFit="1" customWidth="1"/>
    <col min="414" max="414" width="34.453125" bestFit="1" customWidth="1"/>
    <col min="415" max="415" width="30.7265625" bestFit="1" customWidth="1"/>
    <col min="416" max="416" width="32.08984375" bestFit="1" customWidth="1"/>
    <col min="417" max="417" width="27.36328125" bestFit="1" customWidth="1"/>
    <col min="418" max="418" width="44.90625" bestFit="1" customWidth="1"/>
    <col min="419" max="419" width="26.1796875" bestFit="1" customWidth="1"/>
    <col min="420" max="420" width="36.6328125" bestFit="1" customWidth="1"/>
    <col min="421" max="421" width="20.81640625" bestFit="1" customWidth="1"/>
    <col min="422" max="422" width="11" bestFit="1" customWidth="1"/>
    <col min="423" max="423" width="20.81640625" bestFit="1" customWidth="1"/>
    <col min="424" max="424" width="12.7265625" bestFit="1" customWidth="1"/>
    <col min="425" max="425" width="28.90625" bestFit="1" customWidth="1"/>
    <col min="426" max="426" width="27.6328125" bestFit="1" customWidth="1"/>
    <col min="427" max="427" width="32.08984375" bestFit="1" customWidth="1"/>
    <col min="428" max="428" width="40.54296875" bestFit="1" customWidth="1"/>
    <col min="429" max="429" width="21.08984375" bestFit="1" customWidth="1"/>
    <col min="430" max="430" width="32.453125" bestFit="1" customWidth="1"/>
    <col min="431" max="431" width="30.81640625" bestFit="1" customWidth="1"/>
    <col min="432" max="432" width="33.81640625" bestFit="1" customWidth="1"/>
    <col min="433" max="433" width="35" bestFit="1" customWidth="1"/>
    <col min="434" max="434" width="33.36328125" bestFit="1" customWidth="1"/>
    <col min="435" max="435" width="28.81640625" bestFit="1" customWidth="1"/>
    <col min="436" max="436" width="18.36328125" bestFit="1" customWidth="1"/>
    <col min="437" max="437" width="28.36328125" bestFit="1" customWidth="1"/>
    <col min="438" max="438" width="33.90625" bestFit="1" customWidth="1"/>
    <col min="439" max="439" width="24.08984375" bestFit="1" customWidth="1"/>
    <col min="440" max="440" width="20.26953125" bestFit="1" customWidth="1"/>
    <col min="441" max="441" width="19.08984375" bestFit="1" customWidth="1"/>
    <col min="442" max="442" width="28.81640625" bestFit="1" customWidth="1"/>
    <col min="443" max="443" width="34.7265625" bestFit="1" customWidth="1"/>
    <col min="444" max="444" width="34.36328125" bestFit="1" customWidth="1"/>
    <col min="445" max="445" width="40.36328125" bestFit="1" customWidth="1"/>
    <col min="446" max="446" width="34.453125" bestFit="1" customWidth="1"/>
    <col min="447" max="447" width="30.7265625" bestFit="1" customWidth="1"/>
    <col min="448" max="448" width="29" bestFit="1" customWidth="1"/>
    <col min="449" max="449" width="37.6328125" bestFit="1" customWidth="1"/>
    <col min="450" max="450" width="34.7265625" bestFit="1" customWidth="1"/>
    <col min="451" max="451" width="29" bestFit="1" customWidth="1"/>
    <col min="452" max="452" width="20" bestFit="1" customWidth="1"/>
    <col min="453" max="453" width="32.08984375" bestFit="1" customWidth="1"/>
    <col min="454" max="454" width="18.08984375" bestFit="1" customWidth="1"/>
    <col min="455" max="455" width="31.1796875" bestFit="1" customWidth="1"/>
    <col min="456" max="456" width="13" bestFit="1" customWidth="1"/>
    <col min="457" max="457" width="28.54296875" bestFit="1" customWidth="1"/>
    <col min="458" max="458" width="30.6328125" bestFit="1" customWidth="1"/>
    <col min="459" max="459" width="44.90625" bestFit="1" customWidth="1"/>
    <col min="460" max="460" width="19.90625" bestFit="1" customWidth="1"/>
    <col min="461" max="461" width="23.6328125" bestFit="1" customWidth="1"/>
    <col min="462" max="462" width="38.6328125" bestFit="1" customWidth="1"/>
    <col min="463" max="463" width="31.453125" bestFit="1" customWidth="1"/>
    <col min="464" max="464" width="32" bestFit="1" customWidth="1"/>
    <col min="465" max="465" width="26.1796875" bestFit="1" customWidth="1"/>
    <col min="466" max="466" width="31" bestFit="1" customWidth="1"/>
    <col min="467" max="467" width="27" bestFit="1" customWidth="1"/>
    <col min="468" max="468" width="17.90625" bestFit="1" customWidth="1"/>
    <col min="469" max="469" width="29" bestFit="1" customWidth="1"/>
    <col min="470" max="470" width="23.36328125" bestFit="1" customWidth="1"/>
    <col min="471" max="471" width="30" bestFit="1" customWidth="1"/>
    <col min="472" max="472" width="20.81640625" bestFit="1" customWidth="1"/>
    <col min="473" max="473" width="14.81640625" bestFit="1" customWidth="1"/>
    <col min="474" max="474" width="35.36328125" bestFit="1" customWidth="1"/>
    <col min="475" max="475" width="40.26953125" bestFit="1" customWidth="1"/>
    <col min="476" max="476" width="34.36328125" bestFit="1" customWidth="1"/>
    <col min="477" max="477" width="40.36328125" bestFit="1" customWidth="1"/>
    <col min="478" max="478" width="37.6328125" bestFit="1" customWidth="1"/>
    <col min="479" max="479" width="32.08984375" bestFit="1" customWidth="1"/>
    <col min="480" max="480" width="26.1796875" bestFit="1" customWidth="1"/>
    <col min="481" max="481" width="11.453125" bestFit="1" customWidth="1"/>
    <col min="482" max="482" width="40.54296875" bestFit="1" customWidth="1"/>
    <col min="483" max="483" width="44.90625" bestFit="1" customWidth="1"/>
    <col min="484" max="484" width="17.54296875" bestFit="1" customWidth="1"/>
    <col min="485" max="485" width="28.90625" bestFit="1" customWidth="1"/>
    <col min="486" max="486" width="40.54296875" bestFit="1" customWidth="1"/>
    <col min="487" max="487" width="18.36328125" bestFit="1" customWidth="1"/>
    <col min="488" max="488" width="30.7265625" bestFit="1" customWidth="1"/>
    <col min="489" max="489" width="29" bestFit="1" customWidth="1"/>
    <col min="490" max="490" width="37.6328125" bestFit="1" customWidth="1"/>
    <col min="491" max="491" width="31" bestFit="1" customWidth="1"/>
    <col min="492" max="492" width="23.36328125" bestFit="1" customWidth="1"/>
    <col min="493" max="493" width="20.81640625" bestFit="1" customWidth="1"/>
    <col min="494" max="494" width="11.90625" bestFit="1" customWidth="1"/>
    <col min="495" max="495" width="28.90625" bestFit="1" customWidth="1"/>
    <col min="496" max="496" width="27.6328125" bestFit="1" customWidth="1"/>
    <col min="497" max="497" width="40.54296875" bestFit="1" customWidth="1"/>
    <col min="498" max="498" width="35.1796875" bestFit="1" customWidth="1"/>
    <col min="499" max="499" width="32.453125" bestFit="1" customWidth="1"/>
    <col min="500" max="500" width="33.36328125" bestFit="1" customWidth="1"/>
    <col min="501" max="501" width="28.81640625" bestFit="1" customWidth="1"/>
    <col min="502" max="502" width="18.36328125" bestFit="1" customWidth="1"/>
    <col min="503" max="503" width="28.36328125" bestFit="1" customWidth="1"/>
    <col min="504" max="504" width="33.90625" bestFit="1" customWidth="1"/>
    <col min="505" max="505" width="47" bestFit="1" customWidth="1"/>
    <col min="506" max="506" width="31" bestFit="1" customWidth="1"/>
    <col min="507" max="507" width="34.7265625" bestFit="1" customWidth="1"/>
    <col min="508" max="508" width="34.36328125" bestFit="1" customWidth="1"/>
    <col min="509" max="509" width="29" bestFit="1" customWidth="1"/>
    <col min="510" max="510" width="33.7265625" bestFit="1" customWidth="1"/>
    <col min="511" max="511" width="37.6328125" bestFit="1" customWidth="1"/>
    <col min="512" max="512" width="32.36328125" bestFit="1" customWidth="1"/>
    <col min="513" max="513" width="29" bestFit="1" customWidth="1"/>
    <col min="514" max="514" width="32.54296875" bestFit="1" customWidth="1"/>
    <col min="515" max="515" width="32.08984375" bestFit="1" customWidth="1"/>
    <col min="516" max="516" width="31.1796875" bestFit="1" customWidth="1"/>
    <col min="517" max="517" width="37.26953125" bestFit="1" customWidth="1"/>
    <col min="518" max="518" width="44.90625" bestFit="1" customWidth="1"/>
    <col min="519" max="519" width="36.6328125" bestFit="1" customWidth="1"/>
    <col min="520" max="520" width="31" bestFit="1" customWidth="1"/>
    <col min="521" max="521" width="27" bestFit="1" customWidth="1"/>
    <col min="522" max="522" width="17.90625" bestFit="1" customWidth="1"/>
    <col min="523" max="523" width="19.7265625" bestFit="1" customWidth="1"/>
    <col min="524" max="524" width="20.81640625" bestFit="1" customWidth="1"/>
    <col min="525" max="525" width="9.453125" bestFit="1" customWidth="1"/>
    <col min="526" max="526" width="28.90625" bestFit="1" customWidth="1"/>
    <col min="527" max="527" width="27.6328125" bestFit="1" customWidth="1"/>
    <col min="528" max="528" width="32.08984375" bestFit="1" customWidth="1"/>
    <col min="529" max="529" width="40.54296875" bestFit="1" customWidth="1"/>
    <col min="530" max="530" width="32.453125" bestFit="1" customWidth="1"/>
    <col min="531" max="531" width="34.36328125" bestFit="1" customWidth="1"/>
    <col min="532" max="532" width="30.81640625" bestFit="1" customWidth="1"/>
    <col min="533" max="533" width="30.1796875" bestFit="1" customWidth="1"/>
    <col min="534" max="534" width="33.81640625" bestFit="1" customWidth="1"/>
    <col min="535" max="535" width="35" bestFit="1" customWidth="1"/>
    <col min="536" max="536" width="33.36328125" bestFit="1" customWidth="1"/>
    <col min="537" max="537" width="35.36328125" bestFit="1" customWidth="1"/>
    <col min="538" max="538" width="28.81640625" bestFit="1" customWidth="1"/>
    <col min="539" max="539" width="18.36328125" bestFit="1" customWidth="1"/>
    <col min="540" max="540" width="33.90625" bestFit="1" customWidth="1"/>
    <col min="541" max="541" width="24.08984375" bestFit="1" customWidth="1"/>
    <col min="542" max="542" width="40.26953125" bestFit="1" customWidth="1"/>
    <col min="543" max="543" width="37.90625" bestFit="1" customWidth="1"/>
    <col min="544" max="544" width="31" bestFit="1" customWidth="1"/>
    <col min="545" max="545" width="19.08984375" bestFit="1" customWidth="1"/>
    <col min="546" max="546" width="28.81640625" bestFit="1" customWidth="1"/>
    <col min="547" max="547" width="34.7265625" bestFit="1" customWidth="1"/>
    <col min="548" max="548" width="33.90625" bestFit="1" customWidth="1"/>
    <col min="549" max="549" width="34.36328125" bestFit="1" customWidth="1"/>
    <col min="550" max="550" width="40.36328125" bestFit="1" customWidth="1"/>
    <col min="551" max="551" width="30.7265625" bestFit="1" customWidth="1"/>
    <col min="552" max="552" width="29" bestFit="1" customWidth="1"/>
    <col min="553" max="553" width="39.7265625" bestFit="1" customWidth="1"/>
    <col min="554" max="554" width="37.6328125" bestFit="1" customWidth="1"/>
    <col min="555" max="555" width="29" bestFit="1" customWidth="1"/>
    <col min="556" max="556" width="32.08984375" bestFit="1" customWidth="1"/>
    <col min="557" max="557" width="18.08984375" bestFit="1" customWidth="1"/>
    <col min="558" max="558" width="31.1796875" bestFit="1" customWidth="1"/>
    <col min="559" max="559" width="13" bestFit="1" customWidth="1"/>
    <col min="560" max="560" width="27.36328125" bestFit="1" customWidth="1"/>
    <col min="561" max="561" width="30.6328125" bestFit="1" customWidth="1"/>
    <col min="562" max="562" width="47.90625" bestFit="1" customWidth="1"/>
    <col min="563" max="563" width="44.90625" bestFit="1" customWidth="1"/>
    <col min="564" max="564" width="19.90625" bestFit="1" customWidth="1"/>
    <col min="565" max="565" width="20.08984375" bestFit="1" customWidth="1"/>
    <col min="566" max="566" width="23.6328125" bestFit="1" customWidth="1"/>
    <col min="567" max="567" width="38.6328125" bestFit="1" customWidth="1"/>
    <col min="568" max="568" width="31.453125" bestFit="1" customWidth="1"/>
    <col min="569" max="569" width="32" bestFit="1" customWidth="1"/>
    <col min="570" max="570" width="26.1796875" bestFit="1" customWidth="1"/>
    <col min="571" max="571" width="36.6328125" bestFit="1" customWidth="1"/>
    <col min="572" max="572" width="18.36328125" bestFit="1" customWidth="1"/>
    <col min="573" max="573" width="17.90625" bestFit="1" customWidth="1"/>
    <col min="574" max="574" width="48.08984375" bestFit="1" customWidth="1"/>
    <col min="575" max="575" width="23.36328125" bestFit="1" customWidth="1"/>
    <col min="576" max="576" width="20.81640625" bestFit="1" customWidth="1"/>
    <col min="577" max="577" width="13.81640625" bestFit="1" customWidth="1"/>
    <col min="578" max="578" width="28.90625" bestFit="1" customWidth="1"/>
    <col min="579" max="579" width="12.54296875" bestFit="1" customWidth="1"/>
    <col min="580" max="580" width="28.90625" bestFit="1" customWidth="1"/>
    <col min="581" max="581" width="40.54296875" bestFit="1" customWidth="1"/>
    <col min="582" max="582" width="32.453125" bestFit="1" customWidth="1"/>
    <col min="583" max="583" width="36.453125" bestFit="1" customWidth="1"/>
    <col min="584" max="584" width="28.81640625" bestFit="1" customWidth="1"/>
    <col min="585" max="585" width="18.36328125" bestFit="1" customWidth="1"/>
    <col min="586" max="586" width="33.90625" bestFit="1" customWidth="1"/>
    <col min="587" max="587" width="24.08984375" bestFit="1" customWidth="1"/>
    <col min="588" max="588" width="28.81640625" bestFit="1" customWidth="1"/>
    <col min="589" max="589" width="34.7265625" bestFit="1" customWidth="1"/>
    <col min="590" max="590" width="30.7265625" bestFit="1" customWidth="1"/>
    <col min="591" max="591" width="29" bestFit="1" customWidth="1"/>
    <col min="592" max="592" width="39.7265625" bestFit="1" customWidth="1"/>
    <col min="593" max="593" width="37.6328125" bestFit="1" customWidth="1"/>
    <col min="594" max="594" width="29" bestFit="1" customWidth="1"/>
    <col min="595" max="595" width="32.08984375" bestFit="1" customWidth="1"/>
    <col min="596" max="596" width="19" bestFit="1" customWidth="1"/>
    <col min="597" max="597" width="39" bestFit="1" customWidth="1"/>
    <col min="598" max="598" width="31.453125" bestFit="1" customWidth="1"/>
    <col min="599" max="599" width="26.1796875" bestFit="1" customWidth="1"/>
    <col min="600" max="600" width="17.90625" bestFit="1" customWidth="1"/>
    <col min="601" max="601" width="20.81640625" bestFit="1" customWidth="1"/>
    <col min="602" max="602" width="9.7265625" bestFit="1" customWidth="1"/>
    <col min="603" max="603" width="32.08984375" bestFit="1" customWidth="1"/>
    <col min="604" max="604" width="13.81640625" bestFit="1" customWidth="1"/>
    <col min="605" max="605" width="28.90625" bestFit="1" customWidth="1"/>
    <col min="606" max="606" width="27.6328125" bestFit="1" customWidth="1"/>
    <col min="607" max="607" width="40.54296875" bestFit="1" customWidth="1"/>
    <col min="608" max="608" width="32.08984375" bestFit="1" customWidth="1"/>
    <col min="609" max="609" width="44.90625" bestFit="1" customWidth="1"/>
    <col min="610" max="610" width="23.6328125" bestFit="1" customWidth="1"/>
    <col min="611" max="611" width="8.90625" bestFit="1" customWidth="1"/>
    <col min="612" max="612" width="28.90625" bestFit="1" customWidth="1"/>
    <col min="613" max="613" width="35.1796875" bestFit="1" customWidth="1"/>
    <col min="614" max="614" width="23.1796875" bestFit="1" customWidth="1"/>
    <col min="615" max="615" width="28.81640625" bestFit="1" customWidth="1"/>
    <col min="616" max="616" width="40.26953125" bestFit="1" customWidth="1"/>
    <col min="617" max="617" width="20.26953125" bestFit="1" customWidth="1"/>
    <col min="618" max="618" width="40.36328125" bestFit="1" customWidth="1"/>
    <col min="619" max="619" width="29" bestFit="1" customWidth="1"/>
    <col min="620" max="620" width="34.7265625" bestFit="1" customWidth="1"/>
    <col min="621" max="621" width="19" bestFit="1" customWidth="1"/>
    <col min="622" max="622" width="30.6328125" bestFit="1" customWidth="1"/>
    <col min="623" max="623" width="44.90625" bestFit="1" customWidth="1"/>
    <col min="624" max="624" width="31.453125" bestFit="1" customWidth="1"/>
    <col min="625" max="625" width="26.1796875" bestFit="1" customWidth="1"/>
    <col min="626" max="626" width="27" bestFit="1" customWidth="1"/>
    <col min="627" max="627" width="8.90625" bestFit="1" customWidth="1"/>
    <col min="628" max="628" width="32.08984375" bestFit="1" customWidth="1"/>
    <col min="629" max="629" width="27" bestFit="1" customWidth="1"/>
    <col min="630" max="630" width="20.81640625" bestFit="1" customWidth="1"/>
    <col min="631" max="631" width="11.453125" bestFit="1" customWidth="1"/>
    <col min="632" max="632" width="28.90625" bestFit="1" customWidth="1"/>
    <col min="633" max="633" width="37.6328125" bestFit="1" customWidth="1"/>
    <col min="634" max="634" width="20.81640625" bestFit="1" customWidth="1"/>
    <col min="635" max="635" width="30.6328125" bestFit="1" customWidth="1"/>
    <col min="636" max="636" width="26.1796875" bestFit="1" customWidth="1"/>
    <col min="637" max="637" width="20.81640625" bestFit="1" customWidth="1"/>
    <col min="638" max="638" width="10.08984375" bestFit="1" customWidth="1"/>
    <col min="639" max="639" width="27.6328125" bestFit="1" customWidth="1"/>
    <col min="640" max="640" width="34.7265625" bestFit="1" customWidth="1"/>
    <col min="641" max="641" width="37.6328125" bestFit="1" customWidth="1"/>
    <col min="642" max="642" width="27" bestFit="1" customWidth="1"/>
    <col min="643" max="643" width="20.81640625" bestFit="1" customWidth="1"/>
    <col min="644" max="644" width="9.1796875" bestFit="1" customWidth="1"/>
    <col min="645" max="645" width="40.54296875" bestFit="1" customWidth="1"/>
    <col min="646" max="646" width="37.6328125" bestFit="1" customWidth="1"/>
    <col min="647" max="647" width="15" bestFit="1" customWidth="1"/>
    <col min="648" max="648" width="28.90625" bestFit="1" customWidth="1"/>
    <col min="649" max="649" width="27.6328125" bestFit="1" customWidth="1"/>
    <col min="650" max="650" width="19.6328125" bestFit="1" customWidth="1"/>
    <col min="651" max="651" width="22.26953125" bestFit="1" customWidth="1"/>
    <col min="652" max="652" width="40.54296875" bestFit="1" customWidth="1"/>
    <col min="653" max="653" width="35" bestFit="1" customWidth="1"/>
    <col min="654" max="654" width="18.36328125" bestFit="1" customWidth="1"/>
    <col min="655" max="655" width="47" bestFit="1" customWidth="1"/>
    <col min="656" max="656" width="31" bestFit="1" customWidth="1"/>
    <col min="657" max="657" width="34.7265625" bestFit="1" customWidth="1"/>
    <col min="658" max="658" width="33.90625" bestFit="1" customWidth="1"/>
    <col min="659" max="659" width="34.36328125" bestFit="1" customWidth="1"/>
    <col min="660" max="660" width="29" bestFit="1" customWidth="1"/>
    <col min="661" max="661" width="37.6328125" bestFit="1" customWidth="1"/>
    <col min="662" max="662" width="32.08984375" bestFit="1" customWidth="1"/>
    <col min="663" max="663" width="31.1796875" bestFit="1" customWidth="1"/>
    <col min="664" max="664" width="13" bestFit="1" customWidth="1"/>
    <col min="665" max="665" width="19" bestFit="1" customWidth="1"/>
    <col min="666" max="666" width="44.90625" bestFit="1" customWidth="1"/>
    <col min="667" max="667" width="19.90625" bestFit="1" customWidth="1"/>
    <col min="668" max="668" width="20.08984375" bestFit="1" customWidth="1"/>
    <col min="669" max="669" width="23.6328125" bestFit="1" customWidth="1"/>
    <col min="670" max="670" width="26.1796875" bestFit="1" customWidth="1"/>
    <col min="671" max="671" width="28.90625" bestFit="1" customWidth="1"/>
    <col min="672" max="672" width="36.6328125" bestFit="1" customWidth="1"/>
    <col min="673" max="673" width="31" bestFit="1" customWidth="1"/>
    <col min="674" max="674" width="27" bestFit="1" customWidth="1"/>
    <col min="675" max="675" width="17.90625" bestFit="1" customWidth="1"/>
    <col min="676" max="676" width="23.36328125" bestFit="1" customWidth="1"/>
    <col min="677" max="677" width="20.81640625" bestFit="1" customWidth="1"/>
    <col min="678" max="678" width="12.08984375" bestFit="1" customWidth="1"/>
    <col min="679" max="679" width="28.90625" bestFit="1" customWidth="1"/>
    <col min="680" max="680" width="28.81640625" bestFit="1" customWidth="1"/>
    <col min="681" max="681" width="24.08984375" bestFit="1" customWidth="1"/>
    <col min="682" max="682" width="34.7265625" bestFit="1" customWidth="1"/>
    <col min="683" max="683" width="39.7265625" bestFit="1" customWidth="1"/>
    <col min="684" max="684" width="32.08984375" bestFit="1" customWidth="1"/>
    <col min="685" max="685" width="22.90625" bestFit="1" customWidth="1"/>
    <col min="686" max="686" width="27" bestFit="1" customWidth="1"/>
    <col min="687" max="687" width="20.81640625" bestFit="1" customWidth="1"/>
    <col min="688" max="688" width="11.1796875" bestFit="1" customWidth="1"/>
    <col min="689" max="689" width="28.90625" bestFit="1" customWidth="1"/>
    <col min="690" max="690" width="15.26953125" bestFit="1" customWidth="1"/>
    <col min="691" max="691" width="28.90625" bestFit="1" customWidth="1"/>
    <col min="692" max="692" width="33.81640625" bestFit="1" customWidth="1"/>
    <col min="693" max="693" width="28.81640625" bestFit="1" customWidth="1"/>
    <col min="694" max="694" width="18.36328125" bestFit="1" customWidth="1"/>
    <col min="695" max="695" width="34.7265625" bestFit="1" customWidth="1"/>
    <col min="696" max="696" width="39.7265625" bestFit="1" customWidth="1"/>
    <col min="697" max="697" width="37.6328125" bestFit="1" customWidth="1"/>
    <col min="698" max="698" width="32.08984375" bestFit="1" customWidth="1"/>
    <col min="699" max="699" width="19" bestFit="1" customWidth="1"/>
    <col min="700" max="700" width="30.6328125" bestFit="1" customWidth="1"/>
    <col min="701" max="701" width="23.6328125" bestFit="1" customWidth="1"/>
    <col min="702" max="702" width="26.1796875" bestFit="1" customWidth="1"/>
    <col min="703" max="703" width="30.453125" bestFit="1" customWidth="1"/>
    <col min="704" max="704" width="20.81640625" bestFit="1" customWidth="1"/>
    <col min="705" max="705" width="10.6328125" bestFit="1" customWidth="1"/>
    <col min="706" max="706" width="28.90625" bestFit="1" customWidth="1"/>
    <col min="707" max="707" width="40.54296875" bestFit="1" customWidth="1"/>
    <col min="708" max="708" width="44.90625" bestFit="1" customWidth="1"/>
    <col min="709" max="709" width="10.453125" bestFit="1" customWidth="1"/>
    <col min="710" max="710" width="44.90625" bestFit="1" customWidth="1"/>
    <col min="711" max="711" width="11.6328125" bestFit="1" customWidth="1"/>
    <col min="712" max="712" width="34.7265625" bestFit="1" customWidth="1"/>
    <col min="713" max="713" width="11.36328125" bestFit="1" customWidth="1"/>
    <col min="714" max="714" width="34.7265625" bestFit="1" customWidth="1"/>
    <col min="715" max="715" width="29" bestFit="1" customWidth="1"/>
    <col min="716" max="716" width="23.6328125" bestFit="1" customWidth="1"/>
    <col min="717" max="717" width="26.1796875" bestFit="1" customWidth="1"/>
    <col min="718" max="718" width="9.26953125" bestFit="1" customWidth="1"/>
    <col min="719" max="719" width="20.81640625" bestFit="1" customWidth="1"/>
    <col min="720" max="720" width="10.453125" bestFit="1" customWidth="1"/>
    <col min="721" max="721" width="28.90625" bestFit="1" customWidth="1"/>
    <col min="722" max="722" width="35.1796875" bestFit="1" customWidth="1"/>
    <col min="723" max="723" width="12.7265625" bestFit="1" customWidth="1"/>
    <col min="724" max="724" width="27.6328125" bestFit="1" customWidth="1"/>
    <col min="725" max="725" width="40.54296875" bestFit="1" customWidth="1"/>
    <col min="726" max="726" width="28.81640625" bestFit="1" customWidth="1"/>
    <col min="727" max="727" width="28.36328125" bestFit="1" customWidth="1"/>
    <col min="728" max="728" width="34.7265625" bestFit="1" customWidth="1"/>
    <col min="729" max="729" width="33.90625" bestFit="1" customWidth="1"/>
    <col min="730" max="730" width="40.36328125" bestFit="1" customWidth="1"/>
    <col min="731" max="731" width="30.7265625" bestFit="1" customWidth="1"/>
    <col min="732" max="732" width="32.08984375" bestFit="1" customWidth="1"/>
    <col min="733" max="733" width="23.6328125" bestFit="1" customWidth="1"/>
    <col min="734" max="734" width="31.453125" bestFit="1" customWidth="1"/>
    <col min="735" max="735" width="36.6328125" bestFit="1" customWidth="1"/>
    <col min="736" max="736" width="23.36328125" bestFit="1" customWidth="1"/>
    <col min="737" max="737" width="20.81640625" bestFit="1" customWidth="1"/>
    <col min="738" max="738" width="11.08984375" bestFit="1" customWidth="1"/>
    <col min="739" max="739" width="34.7265625" bestFit="1" customWidth="1"/>
    <col min="740" max="740" width="9.81640625" bestFit="1" customWidth="1"/>
    <col min="741" max="741" width="34.7265625" bestFit="1" customWidth="1"/>
    <col min="742" max="742" width="31.453125" bestFit="1" customWidth="1"/>
    <col min="743" max="743" width="13.36328125" bestFit="1" customWidth="1"/>
    <col min="744" max="744" width="28.90625" bestFit="1" customWidth="1"/>
    <col min="745" max="745" width="16" bestFit="1" customWidth="1"/>
    <col min="746" max="746" width="18.36328125" bestFit="1" customWidth="1"/>
    <col min="747" max="747" width="32.08984375" bestFit="1" customWidth="1"/>
    <col min="748" max="748" width="26.1796875" bestFit="1" customWidth="1"/>
    <col min="749" max="749" width="20.81640625" bestFit="1" customWidth="1"/>
    <col min="750" max="750" width="9.1796875" bestFit="1" customWidth="1"/>
    <col min="751" max="751" width="35" bestFit="1" customWidth="1"/>
    <col min="752" max="752" width="31" bestFit="1" customWidth="1"/>
    <col min="753" max="753" width="19.26953125" bestFit="1" customWidth="1"/>
    <col min="754" max="754" width="34.7265625" bestFit="1" customWidth="1"/>
    <col min="755" max="755" width="33.7265625" bestFit="1" customWidth="1"/>
    <col min="756" max="756" width="20.81640625" bestFit="1" customWidth="1"/>
    <col min="757" max="757" width="14.90625" bestFit="1" customWidth="1"/>
    <col min="758" max="758" width="28.90625" bestFit="1" customWidth="1"/>
    <col min="759" max="759" width="27.6328125" bestFit="1" customWidth="1"/>
    <col min="760" max="760" width="19.453125" bestFit="1" customWidth="1"/>
    <col min="761" max="761" width="40.54296875" bestFit="1" customWidth="1"/>
    <col min="762" max="762" width="19.453125" bestFit="1" customWidth="1"/>
    <col min="763" max="763" width="35.1796875" bestFit="1" customWidth="1"/>
    <col min="764" max="764" width="20.08984375" bestFit="1" customWidth="1"/>
    <col min="765" max="765" width="21.1796875" bestFit="1" customWidth="1"/>
    <col min="766" max="766" width="32.453125" bestFit="1" customWidth="1"/>
    <col min="767" max="767" width="31.26953125" bestFit="1" customWidth="1"/>
    <col min="768" max="768" width="22.1796875" bestFit="1" customWidth="1"/>
    <col min="769" max="769" width="34.36328125" bestFit="1" customWidth="1"/>
    <col min="770" max="770" width="31.7265625" bestFit="1" customWidth="1"/>
    <col min="771" max="771" width="30.1796875" bestFit="1" customWidth="1"/>
    <col min="772" max="772" width="33.81640625" bestFit="1" customWidth="1"/>
    <col min="773" max="773" width="42" bestFit="1" customWidth="1"/>
    <col min="774" max="774" width="35" bestFit="1" customWidth="1"/>
    <col min="775" max="775" width="33.36328125" bestFit="1" customWidth="1"/>
    <col min="776" max="776" width="28.81640625" bestFit="1" customWidth="1"/>
    <col min="777" max="777" width="18.36328125" bestFit="1" customWidth="1"/>
    <col min="778" max="778" width="28.36328125" bestFit="1" customWidth="1"/>
    <col min="779" max="779" width="33.90625" bestFit="1" customWidth="1"/>
    <col min="780" max="780" width="24.08984375" bestFit="1" customWidth="1"/>
    <col min="781" max="781" width="40.26953125" bestFit="1" customWidth="1"/>
    <col min="782" max="782" width="28.81640625" bestFit="1" customWidth="1"/>
    <col min="783" max="783" width="34.7265625" bestFit="1" customWidth="1"/>
    <col min="784" max="784" width="40.36328125" bestFit="1" customWidth="1"/>
    <col min="785" max="785" width="34.453125" bestFit="1" customWidth="1"/>
    <col min="786" max="786" width="30.7265625" bestFit="1" customWidth="1"/>
    <col min="787" max="787" width="21.36328125" bestFit="1" customWidth="1"/>
    <col min="788" max="788" width="29" bestFit="1" customWidth="1"/>
    <col min="789" max="789" width="39.7265625" bestFit="1" customWidth="1"/>
    <col min="790" max="790" width="33.7265625" bestFit="1" customWidth="1"/>
    <col min="791" max="791" width="37.6328125" bestFit="1" customWidth="1"/>
    <col min="792" max="792" width="25.36328125" bestFit="1" customWidth="1"/>
    <col min="793" max="793" width="16.6328125" bestFit="1" customWidth="1"/>
    <col min="794" max="794" width="20.81640625" bestFit="1" customWidth="1"/>
    <col min="795" max="795" width="34.7265625" bestFit="1" customWidth="1"/>
    <col min="796" max="796" width="17.26953125" bestFit="1" customWidth="1"/>
    <col min="797" max="797" width="29" bestFit="1" customWidth="1"/>
    <col min="798" max="798" width="32.54296875" bestFit="1" customWidth="1"/>
    <col min="799" max="799" width="32.08984375" bestFit="1" customWidth="1"/>
    <col min="800" max="800" width="18.08984375" bestFit="1" customWidth="1"/>
    <col min="801" max="801" width="31.1796875" bestFit="1" customWidth="1"/>
    <col min="802" max="802" width="37.26953125" bestFit="1" customWidth="1"/>
    <col min="803" max="803" width="13" bestFit="1" customWidth="1"/>
    <col min="804" max="804" width="19" bestFit="1" customWidth="1"/>
    <col min="805" max="805" width="30.6328125" bestFit="1" customWidth="1"/>
    <col min="806" max="806" width="47.90625" bestFit="1" customWidth="1"/>
    <col min="807" max="807" width="22.90625" bestFit="1" customWidth="1"/>
    <col min="808" max="808" width="44.90625" bestFit="1" customWidth="1"/>
    <col min="809" max="809" width="19.90625" bestFit="1" customWidth="1"/>
    <col min="810" max="810" width="20.08984375" bestFit="1" customWidth="1"/>
    <col min="811" max="811" width="23.6328125" bestFit="1" customWidth="1"/>
    <col min="812" max="812" width="38.6328125" bestFit="1" customWidth="1"/>
    <col min="813" max="813" width="31.453125" bestFit="1" customWidth="1"/>
    <col min="814" max="814" width="26.1796875" bestFit="1" customWidth="1"/>
    <col min="815" max="815" width="18.36328125" bestFit="1" customWidth="1"/>
    <col min="816" max="816" width="27" bestFit="1" customWidth="1"/>
    <col min="817" max="817" width="17.90625" bestFit="1" customWidth="1"/>
    <col min="818" max="818" width="19.7265625" bestFit="1" customWidth="1"/>
    <col min="819" max="819" width="48.08984375" bestFit="1" customWidth="1"/>
    <col min="820" max="820" width="29" bestFit="1" customWidth="1"/>
    <col min="821" max="821" width="30" bestFit="1" customWidth="1"/>
    <col min="822" max="822" width="20.81640625" bestFit="1" customWidth="1"/>
    <col min="823" max="823" width="18.08984375" bestFit="1" customWidth="1"/>
    <col min="824" max="824" width="11.54296875" bestFit="1" customWidth="1"/>
    <col min="825" max="825" width="29.81640625" bestFit="1" customWidth="1"/>
    <col min="826" max="826" width="32.81640625" bestFit="1" customWidth="1"/>
    <col min="827" max="827" width="32.08984375" bestFit="1" customWidth="1"/>
    <col min="828" max="828" width="13" bestFit="1" customWidth="1"/>
    <col min="829" max="829" width="32.453125" bestFit="1" customWidth="1"/>
    <col min="830" max="830" width="31" bestFit="1" customWidth="1"/>
    <col min="831" max="831" width="40.36328125" bestFit="1" customWidth="1"/>
    <col min="832" max="832" width="37.6328125" bestFit="1" customWidth="1"/>
    <col min="833" max="833" width="32.08984375" bestFit="1" customWidth="1"/>
    <col min="834" max="834" width="27.36328125" bestFit="1" customWidth="1"/>
    <col min="835" max="835" width="44.90625" bestFit="1" customWidth="1"/>
    <col min="836" max="836" width="38.6328125" bestFit="1" customWidth="1"/>
    <col min="837" max="837" width="26.1796875" bestFit="1" customWidth="1"/>
    <col min="838" max="838" width="18.36328125" bestFit="1" customWidth="1"/>
    <col min="839" max="839" width="20.81640625" bestFit="1" customWidth="1"/>
    <col min="840" max="840" width="13" bestFit="1" customWidth="1"/>
    <col min="841" max="841" width="29" bestFit="1" customWidth="1"/>
    <col min="842" max="842" width="32.08984375" bestFit="1" customWidth="1"/>
    <col min="843" max="843" width="26.1796875" bestFit="1" customWidth="1"/>
    <col min="844" max="844" width="10.36328125" bestFit="1" customWidth="1"/>
    <col min="845" max="845" width="27.36328125" bestFit="1" customWidth="1"/>
    <col min="846" max="846" width="15.90625" bestFit="1" customWidth="1"/>
    <col min="847" max="847" width="27.6328125" bestFit="1" customWidth="1"/>
    <col min="848" max="848" width="22.7265625" bestFit="1" customWidth="1"/>
    <col min="849" max="849" width="28.81640625" bestFit="1" customWidth="1"/>
    <col min="850" max="850" width="16.453125" bestFit="1" customWidth="1"/>
    <col min="851" max="851" width="28.90625" bestFit="1" customWidth="1"/>
    <col min="852" max="852" width="40.54296875" bestFit="1" customWidth="1"/>
    <col min="853" max="853" width="28.81640625" bestFit="1" customWidth="1"/>
    <col min="854" max="854" width="18.36328125" bestFit="1" customWidth="1"/>
    <col min="855" max="855" width="34.7265625" bestFit="1" customWidth="1"/>
    <col min="856" max="856" width="40.36328125" bestFit="1" customWidth="1"/>
    <col min="857" max="857" width="29" bestFit="1" customWidth="1"/>
    <col min="858" max="858" width="37.6328125" bestFit="1" customWidth="1"/>
    <col min="859" max="859" width="18.08984375" bestFit="1" customWidth="1"/>
    <col min="860" max="860" width="19.90625" bestFit="1" customWidth="1"/>
    <col min="861" max="861" width="38.6328125" bestFit="1" customWidth="1"/>
    <col min="862" max="862" width="31.453125" bestFit="1" customWidth="1"/>
    <col min="863" max="863" width="26.1796875" bestFit="1" customWidth="1"/>
    <col min="864" max="864" width="31" bestFit="1" customWidth="1"/>
    <col min="865" max="865" width="18.36328125" bestFit="1" customWidth="1"/>
    <col min="866" max="866" width="17.90625" bestFit="1" customWidth="1"/>
    <col min="867" max="867" width="19.7265625" bestFit="1" customWidth="1"/>
    <col min="868" max="868" width="20.81640625" bestFit="1" customWidth="1"/>
    <col min="869" max="869" width="13.90625" bestFit="1" customWidth="1"/>
    <col min="870" max="870" width="40.54296875" bestFit="1" customWidth="1"/>
    <col min="871" max="871" width="35.1796875" bestFit="1" customWidth="1"/>
    <col min="872" max="872" width="30.1796875" bestFit="1" customWidth="1"/>
    <col min="873" max="873" width="35" bestFit="1" customWidth="1"/>
    <col min="874" max="874" width="33.36328125" bestFit="1" customWidth="1"/>
    <col min="875" max="875" width="28.81640625" bestFit="1" customWidth="1"/>
    <col min="876" max="876" width="28.36328125" bestFit="1" customWidth="1"/>
    <col min="877" max="877" width="33.90625" bestFit="1" customWidth="1"/>
    <col min="878" max="878" width="28.81640625" bestFit="1" customWidth="1"/>
    <col min="879" max="879" width="34.7265625" bestFit="1" customWidth="1"/>
    <col min="880" max="880" width="33.90625" bestFit="1" customWidth="1"/>
    <col min="881" max="881" width="40.36328125" bestFit="1" customWidth="1"/>
    <col min="882" max="882" width="30.7265625" bestFit="1" customWidth="1"/>
    <col min="883" max="883" width="29" bestFit="1" customWidth="1"/>
    <col min="884" max="884" width="31.6328125" bestFit="1" customWidth="1"/>
    <col min="885" max="885" width="34.7265625" bestFit="1" customWidth="1"/>
    <col min="886" max="886" width="32.08984375" bestFit="1" customWidth="1"/>
    <col min="887" max="887" width="31.1796875" bestFit="1" customWidth="1"/>
    <col min="888" max="888" width="23.6328125" bestFit="1" customWidth="1"/>
    <col min="889" max="889" width="26.1796875" bestFit="1" customWidth="1"/>
    <col min="890" max="890" width="23.36328125" bestFit="1" customWidth="1"/>
    <col min="891" max="891" width="20.81640625" bestFit="1" customWidth="1"/>
    <col min="892" max="892" width="11.36328125" bestFit="1" customWidth="1"/>
    <col min="893" max="893" width="37.6328125" bestFit="1" customWidth="1"/>
    <col min="894" max="894" width="12" bestFit="1" customWidth="1"/>
    <col min="895" max="895" width="28.90625" bestFit="1" customWidth="1"/>
    <col min="896" max="896" width="32.453125" bestFit="1" customWidth="1"/>
    <col min="897" max="897" width="33.90625" bestFit="1" customWidth="1"/>
    <col min="898" max="898" width="34.7265625" bestFit="1" customWidth="1"/>
    <col min="899" max="899" width="33.7265625" bestFit="1" customWidth="1"/>
    <col min="900" max="900" width="34.7265625" bestFit="1" customWidth="1"/>
    <col min="901" max="901" width="32.08984375" bestFit="1" customWidth="1"/>
    <col min="902" max="902" width="22.90625" bestFit="1" customWidth="1"/>
    <col min="903" max="903" width="44.90625" bestFit="1" customWidth="1"/>
    <col min="904" max="904" width="26.1796875" bestFit="1" customWidth="1"/>
    <col min="905" max="905" width="31" bestFit="1" customWidth="1"/>
    <col min="906" max="906" width="18.36328125" bestFit="1" customWidth="1"/>
    <col min="907" max="907" width="12.7265625" bestFit="1" customWidth="1"/>
    <col min="908" max="908" width="28.81640625" bestFit="1" customWidth="1"/>
    <col min="909" max="909" width="10.1796875" bestFit="1" customWidth="1"/>
    <col min="910" max="910" width="28.81640625" bestFit="1" customWidth="1"/>
    <col min="911" max="911" width="40.36328125" bestFit="1" customWidth="1"/>
    <col min="912" max="912" width="30.7265625" bestFit="1" customWidth="1"/>
    <col min="913" max="913" width="37.26953125" bestFit="1" customWidth="1"/>
    <col min="914" max="914" width="31.453125" bestFit="1" customWidth="1"/>
    <col min="915" max="915" width="12.36328125" bestFit="1" customWidth="1"/>
    <col min="916" max="916" width="28.90625" bestFit="1" customWidth="1"/>
    <col min="917" max="917" width="32.453125" bestFit="1" customWidth="1"/>
    <col min="918" max="918" width="35.36328125" bestFit="1" customWidth="1"/>
    <col min="919" max="919" width="28.81640625" bestFit="1" customWidth="1"/>
    <col min="920" max="920" width="18.36328125" bestFit="1" customWidth="1"/>
    <col min="921" max="921" width="33.90625" bestFit="1" customWidth="1"/>
    <col min="922" max="922" width="24.08984375" bestFit="1" customWidth="1"/>
    <col min="923" max="923" width="31" bestFit="1" customWidth="1"/>
    <col min="924" max="924" width="28.81640625" bestFit="1" customWidth="1"/>
    <col min="925" max="925" width="34.7265625" bestFit="1" customWidth="1"/>
    <col min="926" max="926" width="40.36328125" bestFit="1" customWidth="1"/>
    <col min="927" max="927" width="29" bestFit="1" customWidth="1"/>
    <col min="928" max="928" width="37.6328125" bestFit="1" customWidth="1"/>
    <col min="929" max="929" width="29" bestFit="1" customWidth="1"/>
    <col min="930" max="930" width="31.453125" bestFit="1" customWidth="1"/>
    <col min="931" max="931" width="26.1796875" bestFit="1" customWidth="1"/>
    <col min="932" max="932" width="20.81640625" bestFit="1" customWidth="1"/>
    <col min="933" max="933" width="9.453125" bestFit="1" customWidth="1"/>
    <col min="934" max="934" width="28.90625" bestFit="1" customWidth="1"/>
    <col min="935" max="935" width="28.81640625" bestFit="1" customWidth="1"/>
    <col min="936" max="936" width="18.08984375" bestFit="1" customWidth="1"/>
    <col min="937" max="937" width="14.7265625" bestFit="1" customWidth="1"/>
    <col min="938" max="938" width="40.54296875" bestFit="1" customWidth="1"/>
    <col min="939" max="939" width="18.36328125" bestFit="1" customWidth="1"/>
    <col min="940" max="940" width="28.36328125" bestFit="1" customWidth="1"/>
    <col min="941" max="941" width="47" bestFit="1" customWidth="1"/>
    <col min="942" max="942" width="34.7265625" bestFit="1" customWidth="1"/>
    <col min="943" max="943" width="29" bestFit="1" customWidth="1"/>
    <col min="944" max="944" width="22.90625" bestFit="1" customWidth="1"/>
    <col min="945" max="945" width="20.81640625" bestFit="1" customWidth="1"/>
    <col min="946" max="946" width="11.36328125" bestFit="1" customWidth="1"/>
    <col min="947" max="947" width="22.26953125" bestFit="1" customWidth="1"/>
    <col min="948" max="948" width="20.81640625" bestFit="1" customWidth="1"/>
    <col min="949" max="949" width="12.6328125" bestFit="1" customWidth="1"/>
    <col min="950" max="950" width="28.90625" bestFit="1" customWidth="1"/>
    <col min="951" max="951" width="40.54296875" bestFit="1" customWidth="1"/>
    <col min="952" max="952" width="34.7265625" bestFit="1" customWidth="1"/>
    <col min="953" max="953" width="29" bestFit="1" customWidth="1"/>
    <col min="954" max="954" width="26.1796875" bestFit="1" customWidth="1"/>
    <col min="955" max="955" width="13" bestFit="1" customWidth="1"/>
    <col min="956" max="956" width="28.90625" bestFit="1" customWidth="1"/>
    <col min="957" max="957" width="40.54296875" bestFit="1" customWidth="1"/>
    <col min="958" max="958" width="37.6328125" bestFit="1" customWidth="1"/>
    <col min="959" max="959" width="29" bestFit="1" customWidth="1"/>
    <col min="960" max="960" width="19" bestFit="1" customWidth="1"/>
    <col min="961" max="961" width="44.90625" bestFit="1" customWidth="1"/>
    <col min="962" max="962" width="19.90625" bestFit="1" customWidth="1"/>
    <col min="963" max="963" width="31.453125" bestFit="1" customWidth="1"/>
    <col min="964" max="964" width="27" bestFit="1" customWidth="1"/>
    <col min="965" max="965" width="17.90625" bestFit="1" customWidth="1"/>
    <col min="966" max="966" width="10.81640625" bestFit="1" customWidth="1"/>
    <col min="967" max="967" width="19.453125" bestFit="1" customWidth="1"/>
    <col min="968" max="968" width="29" bestFit="1" customWidth="1"/>
    <col min="969" max="969" width="12.26953125" bestFit="1" customWidth="1"/>
    <col min="970" max="970" width="28.90625" bestFit="1" customWidth="1"/>
    <col min="971" max="971" width="34.7265625" bestFit="1" customWidth="1"/>
    <col min="972" max="972" width="37.6328125" bestFit="1" customWidth="1"/>
    <col min="973" max="973" width="29" bestFit="1" customWidth="1"/>
    <col min="974" max="974" width="20.81640625" bestFit="1" customWidth="1"/>
    <col min="975" max="975" width="16.08984375" bestFit="1" customWidth="1"/>
    <col min="976" max="976" width="28.81640625" bestFit="1" customWidth="1"/>
    <col min="977" max="977" width="33.90625" bestFit="1" customWidth="1"/>
    <col min="978" max="978" width="30.7265625" bestFit="1" customWidth="1"/>
    <col min="979" max="979" width="26.453125" bestFit="1" customWidth="1"/>
    <col min="980" max="980" width="26.1796875" bestFit="1" customWidth="1"/>
    <col min="981" max="981" width="20.81640625" bestFit="1" customWidth="1"/>
    <col min="982" max="982" width="11.90625" bestFit="1" customWidth="1"/>
    <col min="983" max="983" width="33.36328125" bestFit="1" customWidth="1"/>
    <col min="984" max="984" width="10.7265625" bestFit="1" customWidth="1"/>
    <col min="985" max="985" width="28.90625" bestFit="1" customWidth="1"/>
    <col min="986" max="986" width="22.26953125" bestFit="1" customWidth="1"/>
    <col min="987" max="987" width="40.54296875" bestFit="1" customWidth="1"/>
    <col min="988" max="988" width="35.1796875" bestFit="1" customWidth="1"/>
    <col min="989" max="989" width="32.453125" bestFit="1" customWidth="1"/>
    <col min="990" max="990" width="35.36328125" bestFit="1" customWidth="1"/>
    <col min="991" max="991" width="28.81640625" bestFit="1" customWidth="1"/>
    <col min="992" max="992" width="33.90625" bestFit="1" customWidth="1"/>
    <col min="993" max="993" width="34.36328125" bestFit="1" customWidth="1"/>
    <col min="994" max="994" width="40.36328125" bestFit="1" customWidth="1"/>
    <col min="995" max="995" width="34.453125" bestFit="1" customWidth="1"/>
    <col min="996" max="996" width="29" bestFit="1" customWidth="1"/>
    <col min="997" max="997" width="32.08984375" bestFit="1" customWidth="1"/>
    <col min="998" max="998" width="27.36328125" bestFit="1" customWidth="1"/>
    <col min="999" max="999" width="26.1796875" bestFit="1" customWidth="1"/>
    <col min="1000" max="1000" width="23.36328125" bestFit="1" customWidth="1"/>
    <col min="1001" max="1001" width="20.81640625" bestFit="1" customWidth="1"/>
    <col min="1002" max="1002" width="15.90625" bestFit="1" customWidth="1"/>
    <col min="1003" max="1003" width="28.90625" bestFit="1" customWidth="1"/>
    <col min="1004" max="1004" width="18.36328125" bestFit="1" customWidth="1"/>
    <col min="1005" max="1005" width="44.90625" bestFit="1" customWidth="1"/>
    <col min="1006" max="1006" width="12.36328125" bestFit="1" customWidth="1"/>
    <col min="1007" max="1007" width="28.90625" bestFit="1" customWidth="1"/>
    <col min="1008" max="1008" width="40.54296875" bestFit="1" customWidth="1"/>
    <col min="1009" max="1009" width="19.08984375" bestFit="1" customWidth="1"/>
    <col min="1010" max="1010" width="20.08984375" bestFit="1" customWidth="1"/>
    <col min="1011" max="1011" width="17.7265625" bestFit="1" customWidth="1"/>
    <col min="1012" max="1012" width="32.453125" bestFit="1" customWidth="1"/>
    <col min="1013" max="1013" width="23.1796875" bestFit="1" customWidth="1"/>
    <col min="1014" max="1014" width="33.81640625" bestFit="1" customWidth="1"/>
    <col min="1015" max="1015" width="35" bestFit="1" customWidth="1"/>
    <col min="1016" max="1016" width="28.81640625" bestFit="1" customWidth="1"/>
    <col min="1017" max="1017" width="28.36328125" bestFit="1" customWidth="1"/>
    <col min="1018" max="1018" width="40.26953125" bestFit="1" customWidth="1"/>
    <col min="1019" max="1019" width="31" bestFit="1" customWidth="1"/>
    <col min="1020" max="1020" width="19.08984375" bestFit="1" customWidth="1"/>
    <col min="1021" max="1021" width="34.7265625" bestFit="1" customWidth="1"/>
    <col min="1022" max="1022" width="29" bestFit="1" customWidth="1"/>
    <col min="1023" max="1023" width="33.7265625" bestFit="1" customWidth="1"/>
    <col min="1024" max="1024" width="34.7265625" bestFit="1" customWidth="1"/>
    <col min="1025" max="1025" width="29" bestFit="1" customWidth="1"/>
    <col min="1026" max="1026" width="32.08984375" bestFit="1" customWidth="1"/>
    <col min="1027" max="1027" width="13" bestFit="1" customWidth="1"/>
    <col min="1028" max="1028" width="28.54296875" bestFit="1" customWidth="1"/>
    <col min="1029" max="1029" width="44.90625" bestFit="1" customWidth="1"/>
    <col min="1030" max="1030" width="23.6328125" bestFit="1" customWidth="1"/>
    <col min="1031" max="1031" width="31.453125" bestFit="1" customWidth="1"/>
    <col min="1032" max="1032" width="26.1796875" bestFit="1" customWidth="1"/>
    <col min="1033" max="1033" width="17.90625" bestFit="1" customWidth="1"/>
    <col min="1034" max="1034" width="20.81640625" bestFit="1" customWidth="1"/>
    <col min="1035" max="1035" width="12.08984375" bestFit="1" customWidth="1"/>
    <col min="1036" max="1036" width="40.54296875" bestFit="1" customWidth="1"/>
    <col min="1037" max="1037" width="24.26953125" bestFit="1" customWidth="1"/>
    <col min="1038" max="1038" width="34.7265625" bestFit="1" customWidth="1"/>
    <col min="1039" max="1039" width="37.6328125" bestFit="1" customWidth="1"/>
    <col min="1040" max="1040" width="32.08984375" bestFit="1" customWidth="1"/>
    <col min="1041" max="1041" width="44.90625" bestFit="1" customWidth="1"/>
    <col min="1042" max="1042" width="36.6328125" bestFit="1" customWidth="1"/>
    <col min="1043" max="1043" width="20.81640625" bestFit="1" customWidth="1"/>
    <col min="1044" max="1044" width="15.81640625" bestFit="1" customWidth="1"/>
    <col min="1045" max="1045" width="28.90625" bestFit="1" customWidth="1"/>
    <col min="1046" max="1046" width="34.36328125" bestFit="1" customWidth="1"/>
    <col min="1047" max="1047" width="26.1796875" bestFit="1" customWidth="1"/>
    <col min="1048" max="1048" width="20.81640625" bestFit="1" customWidth="1"/>
    <col min="1049" max="1049" width="15.90625" bestFit="1" customWidth="1"/>
    <col min="1050" max="1050" width="28.81640625" bestFit="1" customWidth="1"/>
    <col min="1051" max="1051" width="29" bestFit="1" customWidth="1"/>
    <col min="1052" max="1052" width="31" bestFit="1" customWidth="1"/>
    <col min="1053" max="1053" width="19.7265625" bestFit="1" customWidth="1"/>
    <col min="1054" max="1054" width="16.1796875" bestFit="1" customWidth="1"/>
    <col min="1055" max="1055" width="26.1796875" bestFit="1" customWidth="1"/>
    <col min="1056" max="1056" width="17.90625" bestFit="1" customWidth="1"/>
    <col min="1057" max="1057" width="13.08984375" bestFit="1" customWidth="1"/>
    <col min="1058" max="1058" width="19.7265625" bestFit="1" customWidth="1"/>
    <col min="1059" max="1059" width="17.08984375" bestFit="1" customWidth="1"/>
    <col min="1060" max="1060" width="28.90625" bestFit="1" customWidth="1"/>
    <col min="1061" max="1061" width="40.54296875" bestFit="1" customWidth="1"/>
    <col min="1062" max="1062" width="29" bestFit="1" customWidth="1"/>
    <col min="1063" max="1063" width="20.81640625" bestFit="1" customWidth="1"/>
    <col min="1064" max="1064" width="12.36328125" bestFit="1" customWidth="1"/>
    <col min="1065" max="1065" width="40.54296875" bestFit="1" customWidth="1"/>
    <col min="1066" max="1066" width="36.6328125" bestFit="1" customWidth="1"/>
    <col min="1067" max="1067" width="24.6328125" bestFit="1" customWidth="1"/>
    <col min="1068" max="1068" width="30.6328125" bestFit="1" customWidth="1"/>
    <col min="1069" max="1069" width="20.81640625" bestFit="1" customWidth="1"/>
    <col min="1070" max="1070" width="13.08984375" bestFit="1" customWidth="1"/>
    <col min="1071" max="1071" width="40.54296875" bestFit="1" customWidth="1"/>
    <col min="1072" max="1072" width="32.453125" bestFit="1" customWidth="1"/>
    <col min="1073" max="1073" width="35" bestFit="1" customWidth="1"/>
    <col min="1074" max="1074" width="28.81640625" bestFit="1" customWidth="1"/>
    <col min="1075" max="1075" width="34.7265625" bestFit="1" customWidth="1"/>
    <col min="1076" max="1076" width="40.36328125" bestFit="1" customWidth="1"/>
    <col min="1077" max="1077" width="34.7265625" bestFit="1" customWidth="1"/>
    <col min="1078" max="1078" width="32.08984375" bestFit="1" customWidth="1"/>
    <col min="1079" max="1079" width="22.90625" bestFit="1" customWidth="1"/>
    <col min="1080" max="1080" width="31.453125" bestFit="1" customWidth="1"/>
    <col min="1081" max="1081" width="26.1796875" bestFit="1" customWidth="1"/>
    <col min="1082" max="1082" width="20.81640625" bestFit="1" customWidth="1"/>
    <col min="1083" max="1083" width="10.7265625" bestFit="1" customWidth="1"/>
    <col min="1084" max="1084" width="40.54296875" bestFit="1" customWidth="1"/>
    <col min="1085" max="1085" width="20.81640625" bestFit="1" customWidth="1"/>
    <col min="1086" max="1086" width="13.54296875" bestFit="1" customWidth="1"/>
    <col min="1087" max="1087" width="20.81640625" bestFit="1" customWidth="1"/>
    <col min="1088" max="1088" width="9.54296875" bestFit="1" customWidth="1"/>
    <col min="1089" max="1089" width="28.90625" bestFit="1" customWidth="1"/>
    <col min="1090" max="1090" width="11.54296875" bestFit="1" customWidth="1"/>
    <col min="1091" max="1091" width="44.90625" bestFit="1" customWidth="1"/>
    <col min="1092" max="1092" width="31.453125" bestFit="1" customWidth="1"/>
    <col min="1093" max="1093" width="31" bestFit="1" customWidth="1"/>
    <col min="1094" max="1094" width="13.08984375" bestFit="1" customWidth="1"/>
    <col min="1095" max="1095" width="28.90625" bestFit="1" customWidth="1"/>
    <col min="1096" max="1096" width="12.7265625" bestFit="1" customWidth="1"/>
    <col min="1097" max="1097" width="28.90625" bestFit="1" customWidth="1"/>
    <col min="1098" max="1098" width="29" bestFit="1" customWidth="1"/>
    <col min="1099" max="1099" width="9.6328125" bestFit="1" customWidth="1"/>
    <col min="1100" max="1100" width="18.08984375" bestFit="1" customWidth="1"/>
    <col min="1101" max="1101" width="10.6328125" bestFit="1" customWidth="1"/>
    <col min="1102" max="1102" width="40.54296875" bestFit="1" customWidth="1"/>
    <col min="1103" max="1103" width="28.81640625" bestFit="1" customWidth="1"/>
    <col min="1104" max="1104" width="18.36328125" bestFit="1" customWidth="1"/>
    <col min="1105" max="1105" width="27.36328125" bestFit="1" customWidth="1"/>
    <col min="1106" max="1106" width="30.6328125" bestFit="1" customWidth="1"/>
    <col min="1107" max="1107" width="26.1796875" bestFit="1" customWidth="1"/>
    <col min="1108" max="1108" width="19.7265625" bestFit="1" customWidth="1"/>
    <col min="1109" max="1109" width="23.36328125" bestFit="1" customWidth="1"/>
    <col min="1110" max="1110" width="20.81640625" bestFit="1" customWidth="1"/>
    <col min="1111" max="1111" width="23.1796875" bestFit="1" customWidth="1"/>
    <col min="1112" max="1112" width="28.90625" bestFit="1" customWidth="1"/>
    <col min="1113" max="1113" width="35.1796875" bestFit="1" customWidth="1"/>
    <col min="1114" max="1114" width="44.90625" bestFit="1" customWidth="1"/>
    <col min="1115" max="1115" width="11.453125" bestFit="1" customWidth="1"/>
    <col min="1116" max="1116" width="47" bestFit="1" customWidth="1"/>
    <col min="1117" max="1117" width="37.6328125" bestFit="1" customWidth="1"/>
    <col min="1118" max="1118" width="26.1796875" bestFit="1" customWidth="1"/>
    <col min="1119" max="1119" width="17.90625" bestFit="1" customWidth="1"/>
    <col min="1120" max="1120" width="11.26953125" bestFit="1" customWidth="1"/>
    <col min="1121" max="1121" width="28.90625" bestFit="1" customWidth="1"/>
    <col min="1122" max="1122" width="26.36328125" bestFit="1" customWidth="1"/>
    <col min="1123" max="1123" width="28.81640625" bestFit="1" customWidth="1"/>
    <col min="1124" max="1124" width="30.7265625" bestFit="1" customWidth="1"/>
    <col min="1125" max="1125" width="11.90625" bestFit="1" customWidth="1"/>
    <col min="1126" max="1126" width="28.90625" bestFit="1" customWidth="1"/>
    <col min="1127" max="1127" width="40.54296875" bestFit="1" customWidth="1"/>
    <col min="1128" max="1128" width="29" bestFit="1" customWidth="1"/>
    <col min="1129" max="1129" width="28.54296875" bestFit="1" customWidth="1"/>
    <col min="1130" max="1130" width="22.90625" bestFit="1" customWidth="1"/>
    <col min="1131" max="1131" width="44.90625" bestFit="1" customWidth="1"/>
    <col min="1132" max="1132" width="19.90625" bestFit="1" customWidth="1"/>
    <col min="1133" max="1133" width="38.6328125" bestFit="1" customWidth="1"/>
    <col min="1134" max="1134" width="20.81640625" bestFit="1" customWidth="1"/>
    <col min="1135" max="1135" width="12.08984375" bestFit="1" customWidth="1"/>
    <col min="1136" max="1136" width="27.6328125" bestFit="1" customWidth="1"/>
    <col min="1137" max="1137" width="24.26953125" bestFit="1" customWidth="1"/>
    <col min="1138" max="1138" width="40.36328125" bestFit="1" customWidth="1"/>
    <col min="1139" max="1139" width="30.7265625" bestFit="1" customWidth="1"/>
    <col min="1140" max="1140" width="29" bestFit="1" customWidth="1"/>
    <col min="1141" max="1141" width="32.08984375" bestFit="1" customWidth="1"/>
    <col min="1142" max="1142" width="30.6328125" bestFit="1" customWidth="1"/>
    <col min="1143" max="1143" width="31.453125" bestFit="1" customWidth="1"/>
    <col min="1144" max="1144" width="26.1796875" bestFit="1" customWidth="1"/>
    <col min="1145" max="1145" width="27" bestFit="1" customWidth="1"/>
    <col min="1146" max="1146" width="17.90625" bestFit="1" customWidth="1"/>
    <col min="1147" max="1147" width="19.7265625" bestFit="1" customWidth="1"/>
    <col min="1148" max="1148" width="23.36328125" bestFit="1" customWidth="1"/>
    <col min="1149" max="1149" width="20.81640625" bestFit="1" customWidth="1"/>
    <col min="1150" max="1150" width="19.1796875" bestFit="1" customWidth="1"/>
    <col min="1151" max="1151" width="28.90625" bestFit="1" customWidth="1"/>
    <col min="1152" max="1152" width="22.26953125" bestFit="1" customWidth="1"/>
    <col min="1153" max="1153" width="9.1796875" bestFit="1" customWidth="1"/>
    <col min="1154" max="1154" width="34.7265625" bestFit="1" customWidth="1"/>
    <col min="1155" max="1155" width="29" bestFit="1" customWidth="1"/>
    <col min="1156" max="1156" width="14.90625" bestFit="1" customWidth="1"/>
    <col min="1157" max="1157" width="34.7265625" bestFit="1" customWidth="1"/>
    <col min="1158" max="1158" width="37.6328125" bestFit="1" customWidth="1"/>
    <col min="1159" max="1159" width="44.90625" bestFit="1" customWidth="1"/>
    <col min="1160" max="1160" width="26.1796875" bestFit="1" customWidth="1"/>
    <col min="1161" max="1161" width="19.7265625" bestFit="1" customWidth="1"/>
    <col min="1162" max="1162" width="14.26953125" bestFit="1" customWidth="1"/>
    <col min="1163" max="1163" width="28.90625" bestFit="1" customWidth="1"/>
    <col min="1164" max="1164" width="22.26953125" bestFit="1" customWidth="1"/>
    <col min="1165" max="1165" width="34.7265625" bestFit="1" customWidth="1"/>
    <col min="1166" max="1166" width="30.7265625" bestFit="1" customWidth="1"/>
    <col min="1167" max="1167" width="29" bestFit="1" customWidth="1"/>
    <col min="1168" max="1168" width="44.90625" bestFit="1" customWidth="1"/>
    <col min="1169" max="1169" width="19.90625" bestFit="1" customWidth="1"/>
    <col min="1170" max="1170" width="26.1796875" bestFit="1" customWidth="1"/>
    <col min="1171" max="1171" width="12.6328125" bestFit="1" customWidth="1"/>
    <col min="1172" max="1172" width="29" bestFit="1" customWidth="1"/>
    <col min="1173" max="1173" width="33.7265625" bestFit="1" customWidth="1"/>
    <col min="1174" max="1174" width="14.36328125" bestFit="1" customWidth="1"/>
    <col min="1175" max="1175" width="28.81640625" bestFit="1" customWidth="1"/>
    <col min="1176" max="1176" width="26.1796875" bestFit="1" customWidth="1"/>
    <col min="1177" max="1177" width="11.7265625" bestFit="1" customWidth="1"/>
    <col min="1178" max="1178" width="29" bestFit="1" customWidth="1"/>
    <col min="1179" max="1179" width="14.36328125" bestFit="1" customWidth="1"/>
    <col min="1180" max="1180" width="10.7265625" bestFit="1" customWidth="1"/>
    <col min="1181" max="1181" width="20.26953125" bestFit="1" customWidth="1"/>
    <col min="1182" max="1182" width="17.453125" bestFit="1" customWidth="1"/>
    <col min="1183" max="1183" width="7.6328125" bestFit="1" customWidth="1"/>
    <col min="1184" max="1184" width="9.90625" bestFit="1" customWidth="1"/>
    <col min="1185" max="1185" width="10" bestFit="1" customWidth="1"/>
    <col min="1186" max="1186" width="6.7265625" bestFit="1" customWidth="1"/>
    <col min="1187" max="1187" width="4.7265625" bestFit="1" customWidth="1"/>
    <col min="1188" max="1188" width="9" bestFit="1" customWidth="1"/>
    <col min="1189" max="1189" width="5" bestFit="1" customWidth="1"/>
    <col min="1190" max="1190" width="7.36328125" bestFit="1" customWidth="1"/>
    <col min="1191" max="1191" width="6.453125" bestFit="1" customWidth="1"/>
    <col min="1192" max="1192" width="6.81640625" bestFit="1" customWidth="1"/>
    <col min="1193" max="1193" width="5.6328125" bestFit="1" customWidth="1"/>
    <col min="1194" max="1194" width="9.08984375" bestFit="1" customWidth="1"/>
    <col min="1195" max="1195" width="6.6328125" bestFit="1" customWidth="1"/>
    <col min="1196" max="1196" width="4.7265625" bestFit="1" customWidth="1"/>
    <col min="1197" max="1197" width="11.26953125" bestFit="1" customWidth="1"/>
    <col min="1198" max="1198" width="7.36328125" bestFit="1" customWidth="1"/>
    <col min="1199" max="1199" width="8.26953125" bestFit="1" customWidth="1"/>
    <col min="1200" max="1200" width="6" bestFit="1" customWidth="1"/>
    <col min="1201" max="1201" width="18.36328125" bestFit="1" customWidth="1"/>
    <col min="1202" max="1202" width="7.90625" bestFit="1" customWidth="1"/>
    <col min="1203" max="1203" width="36" bestFit="1" customWidth="1"/>
    <col min="1204" max="1204" width="39.08984375" bestFit="1" customWidth="1"/>
    <col min="1205" max="1205" width="9.26953125" bestFit="1" customWidth="1"/>
    <col min="1206" max="1206" width="10.453125" bestFit="1" customWidth="1"/>
    <col min="1207" max="1207" width="17.453125" bestFit="1" customWidth="1"/>
    <col min="1208" max="1208" width="9.90625" bestFit="1" customWidth="1"/>
    <col min="1209" max="1209" width="7.7265625" bestFit="1" customWidth="1"/>
    <col min="1210" max="1210" width="10" bestFit="1" customWidth="1"/>
    <col min="1211" max="1211" width="4.7265625" bestFit="1" customWidth="1"/>
    <col min="1212" max="1212" width="5" bestFit="1" customWidth="1"/>
    <col min="1213" max="1213" width="7.36328125" bestFit="1" customWidth="1"/>
    <col min="1214" max="1214" width="6.81640625" bestFit="1" customWidth="1"/>
    <col min="1215" max="1215" width="10.453125" bestFit="1" customWidth="1"/>
    <col min="1216" max="1216" width="7.6328125" bestFit="1" customWidth="1"/>
    <col min="1217" max="1217" width="7.36328125" bestFit="1" customWidth="1"/>
    <col min="1218" max="1218" width="6" bestFit="1" customWidth="1"/>
    <col min="1219" max="1219" width="42.1796875" bestFit="1" customWidth="1"/>
    <col min="1220" max="1220" width="19.08984375" bestFit="1" customWidth="1"/>
    <col min="1221" max="1221" width="22.08984375" bestFit="1" customWidth="1"/>
    <col min="1222" max="1222" width="23.36328125" bestFit="1" customWidth="1"/>
    <col min="1223" max="1223" width="5.08984375" bestFit="1" customWidth="1"/>
    <col min="1224" max="1224" width="9.90625" bestFit="1" customWidth="1"/>
    <col min="1225" max="1225" width="7.7265625" bestFit="1" customWidth="1"/>
    <col min="1226" max="1226" width="10" bestFit="1" customWidth="1"/>
    <col min="1227" max="1227" width="9" bestFit="1" customWidth="1"/>
    <col min="1228" max="1228" width="5" bestFit="1" customWidth="1"/>
    <col min="1229" max="1229" width="7.36328125" bestFit="1" customWidth="1"/>
    <col min="1230" max="1230" width="6.81640625" bestFit="1" customWidth="1"/>
    <col min="1231" max="1231" width="6.6328125" bestFit="1" customWidth="1"/>
    <col min="1232" max="1232" width="7.36328125" bestFit="1" customWidth="1"/>
    <col min="1233" max="1233" width="17.81640625" bestFit="1" customWidth="1"/>
    <col min="1234" max="1234" width="28.26953125" bestFit="1" customWidth="1"/>
    <col min="1235" max="1235" width="31.26953125" bestFit="1" customWidth="1"/>
    <col min="1236" max="1236" width="20.81640625" bestFit="1" customWidth="1"/>
    <col min="1237" max="1237" width="17.26953125" bestFit="1" customWidth="1"/>
    <col min="1238" max="1238" width="5.36328125" bestFit="1" customWidth="1"/>
    <col min="1239" max="1239" width="5.08984375" bestFit="1" customWidth="1"/>
    <col min="1240" max="1240" width="9.90625" bestFit="1" customWidth="1"/>
    <col min="1241" max="1241" width="5" bestFit="1" customWidth="1"/>
    <col min="1242" max="1242" width="4.1796875" bestFit="1" customWidth="1"/>
    <col min="1243" max="1243" width="7.36328125" bestFit="1" customWidth="1"/>
    <col min="1244" max="1244" width="5.90625" bestFit="1" customWidth="1"/>
    <col min="1245" max="1245" width="6.36328125" bestFit="1" customWidth="1"/>
    <col min="1246" max="1246" width="4.453125" bestFit="1" customWidth="1"/>
    <col min="1247" max="1247" width="6.81640625" bestFit="1" customWidth="1"/>
    <col min="1248" max="1248" width="8.1796875" bestFit="1" customWidth="1"/>
    <col min="1249" max="1249" width="6.08984375" bestFit="1" customWidth="1"/>
    <col min="1250" max="1250" width="7.36328125" bestFit="1" customWidth="1"/>
    <col min="1251" max="1251" width="23.81640625" bestFit="1" customWidth="1"/>
    <col min="1252" max="1252" width="40.81640625" bestFit="1" customWidth="1"/>
    <col min="1253" max="1253" width="7.7265625" bestFit="1" customWidth="1"/>
    <col min="1254" max="1254" width="5" bestFit="1" customWidth="1"/>
    <col min="1255" max="1255" width="43.81640625" bestFit="1" customWidth="1"/>
    <col min="1256" max="1256" width="29.1796875" bestFit="1" customWidth="1"/>
    <col min="1257" max="1257" width="23.36328125" bestFit="1" customWidth="1"/>
    <col min="1258" max="1258" width="5.453125" bestFit="1" customWidth="1"/>
    <col min="1259" max="1259" width="9.90625" bestFit="1" customWidth="1"/>
    <col min="1260" max="1260" width="6.26953125" bestFit="1" customWidth="1"/>
    <col min="1261" max="1261" width="10" bestFit="1" customWidth="1"/>
    <col min="1262" max="1262" width="6.7265625" bestFit="1" customWidth="1"/>
    <col min="1263" max="1263" width="9" bestFit="1" customWidth="1"/>
    <col min="1264" max="1264" width="4.1796875" bestFit="1" customWidth="1"/>
    <col min="1265" max="1265" width="7.36328125" bestFit="1" customWidth="1"/>
    <col min="1266" max="1266" width="6.453125" bestFit="1" customWidth="1"/>
    <col min="1267" max="1267" width="6.36328125" bestFit="1" customWidth="1"/>
    <col min="1268" max="1268" width="6.81640625" bestFit="1" customWidth="1"/>
    <col min="1269" max="1269" width="10.453125" bestFit="1" customWidth="1"/>
    <col min="1270" max="1270" width="8.1796875" bestFit="1" customWidth="1"/>
    <col min="1271" max="1272" width="11.08984375" bestFit="1" customWidth="1"/>
    <col min="1273" max="1273" width="7.36328125" bestFit="1" customWidth="1"/>
    <col min="1274" max="1274" width="4.90625" bestFit="1" customWidth="1"/>
    <col min="1275" max="1275" width="18.36328125" bestFit="1" customWidth="1"/>
    <col min="1276" max="1276" width="7.36328125" bestFit="1" customWidth="1"/>
    <col min="1277" max="1277" width="32.1796875" bestFit="1" customWidth="1"/>
    <col min="1278" max="1278" width="30.36328125" bestFit="1" customWidth="1"/>
    <col min="1279" max="1279" width="8.7265625" bestFit="1" customWidth="1"/>
    <col min="1280" max="1280" width="5.08984375" bestFit="1" customWidth="1"/>
    <col min="1281" max="1281" width="9.90625" bestFit="1" customWidth="1"/>
    <col min="1282" max="1282" width="10" bestFit="1" customWidth="1"/>
    <col min="1283" max="1284" width="7.36328125" bestFit="1" customWidth="1"/>
    <col min="1285" max="1285" width="33.453125" bestFit="1" customWidth="1"/>
    <col min="1286" max="1286" width="32.453125" bestFit="1" customWidth="1"/>
    <col min="1287" max="1287" width="8.453125" bestFit="1" customWidth="1"/>
    <col min="1288" max="1288" width="5.36328125" bestFit="1" customWidth="1"/>
    <col min="1289" max="1289" width="7.453125" bestFit="1" customWidth="1"/>
    <col min="1290" max="1290" width="6.08984375" bestFit="1" customWidth="1"/>
    <col min="1291" max="1291" width="5.08984375" bestFit="1" customWidth="1"/>
    <col min="1292" max="1292" width="9.90625" bestFit="1" customWidth="1"/>
    <col min="1293" max="1293" width="10" bestFit="1" customWidth="1"/>
    <col min="1294" max="1294" width="9" bestFit="1" customWidth="1"/>
    <col min="1295" max="1295" width="5" bestFit="1" customWidth="1"/>
    <col min="1296" max="1296" width="4.1796875" bestFit="1" customWidth="1"/>
    <col min="1297" max="1297" width="5.36328125" bestFit="1" customWidth="1"/>
    <col min="1298" max="1298" width="7.36328125" bestFit="1" customWidth="1"/>
    <col min="1299" max="1299" width="5.90625" bestFit="1" customWidth="1"/>
    <col min="1300" max="1300" width="5.7265625" bestFit="1" customWidth="1"/>
    <col min="1301" max="1301" width="6.36328125" bestFit="1" customWidth="1"/>
    <col min="1302" max="1302" width="6.81640625" bestFit="1" customWidth="1"/>
    <col min="1303" max="1303" width="6.6328125" bestFit="1" customWidth="1"/>
    <col min="1304" max="1304" width="8.26953125" bestFit="1" customWidth="1"/>
    <col min="1305" max="1305" width="18.36328125" bestFit="1" customWidth="1"/>
    <col min="1306" max="1306" width="6.54296875" bestFit="1" customWidth="1"/>
    <col min="1307" max="1307" width="7.1796875" bestFit="1" customWidth="1"/>
    <col min="1308" max="1308" width="14.36328125" bestFit="1" customWidth="1"/>
    <col min="1309" max="1309" width="6.54296875" bestFit="1" customWidth="1"/>
    <col min="1310" max="1310" width="9.54296875" bestFit="1" customWidth="1"/>
    <col min="1311" max="1311" width="35.453125" bestFit="1" customWidth="1"/>
    <col min="1312" max="1312" width="49.7265625" bestFit="1" customWidth="1"/>
    <col min="1313" max="1313" width="17.26953125" bestFit="1" customWidth="1"/>
    <col min="1314" max="1314" width="7.08984375" bestFit="1" customWidth="1"/>
    <col min="1315" max="1315" width="9.36328125" bestFit="1" customWidth="1"/>
    <col min="1316" max="1316" width="5.08984375" bestFit="1" customWidth="1"/>
    <col min="1317" max="1317" width="9.90625" bestFit="1" customWidth="1"/>
    <col min="1318" max="1318" width="3.1796875" bestFit="1" customWidth="1"/>
    <col min="1319" max="1319" width="10" bestFit="1" customWidth="1"/>
    <col min="1320" max="1320" width="9" bestFit="1" customWidth="1"/>
    <col min="1321" max="1321" width="4.1796875" bestFit="1" customWidth="1"/>
    <col min="1322" max="1322" width="10.453125" bestFit="1" customWidth="1"/>
    <col min="1323" max="1323" width="5.90625" bestFit="1" customWidth="1"/>
    <col min="1324" max="1324" width="5.7265625" bestFit="1" customWidth="1"/>
    <col min="1325" max="1325" width="6.81640625" bestFit="1" customWidth="1"/>
    <col min="1326" max="1326" width="9.90625" bestFit="1" customWidth="1"/>
    <col min="1327" max="1327" width="7.90625" bestFit="1" customWidth="1"/>
    <col min="1328" max="1328" width="6.08984375" bestFit="1" customWidth="1"/>
    <col min="1329" max="1329" width="7.36328125" bestFit="1" customWidth="1"/>
    <col min="1330" max="1330" width="5.90625" bestFit="1" customWidth="1"/>
    <col min="1331" max="1331" width="14.36328125" bestFit="1" customWidth="1"/>
    <col min="1332" max="1332" width="52.7265625" bestFit="1" customWidth="1"/>
    <col min="1333" max="1333" width="24.7265625" bestFit="1" customWidth="1"/>
    <col min="1334" max="1334" width="9" bestFit="1" customWidth="1"/>
    <col min="1335" max="1335" width="7.08984375" bestFit="1" customWidth="1"/>
    <col min="1336" max="1336" width="5.08984375" bestFit="1" customWidth="1"/>
    <col min="1337" max="1337" width="9.90625" bestFit="1" customWidth="1"/>
    <col min="1338" max="1338" width="9" bestFit="1" customWidth="1"/>
    <col min="1339" max="1339" width="4.1796875" bestFit="1" customWidth="1"/>
    <col min="1340" max="1340" width="10.1796875" bestFit="1" customWidth="1"/>
    <col min="1341" max="1341" width="6.453125" bestFit="1" customWidth="1"/>
    <col min="1342" max="1342" width="6.81640625" bestFit="1" customWidth="1"/>
    <col min="1343" max="1343" width="8" bestFit="1" customWidth="1"/>
    <col min="1344" max="1344" width="6.6328125" bestFit="1" customWidth="1"/>
    <col min="1345" max="1345" width="8.1796875" bestFit="1" customWidth="1"/>
    <col min="1346" max="1346" width="6" bestFit="1" customWidth="1"/>
    <col min="1347" max="1347" width="7.36328125" bestFit="1" customWidth="1"/>
    <col min="1348" max="1348" width="27.7265625" bestFit="1" customWidth="1"/>
    <col min="1349" max="1349" width="46.7265625" bestFit="1" customWidth="1"/>
    <col min="1350" max="1350" width="9" bestFit="1" customWidth="1"/>
    <col min="1351" max="1351" width="8.26953125" bestFit="1" customWidth="1"/>
    <col min="1352" max="1352" width="8.453125" bestFit="1" customWidth="1"/>
    <col min="1353" max="1353" width="10.36328125" bestFit="1" customWidth="1"/>
    <col min="1354" max="1354" width="7.453125" bestFit="1" customWidth="1"/>
    <col min="1355" max="1355" width="5.6328125" bestFit="1" customWidth="1"/>
    <col min="1356" max="1356" width="5.36328125" bestFit="1" customWidth="1"/>
    <col min="1357" max="1357" width="7.08984375" bestFit="1" customWidth="1"/>
    <col min="1358" max="1358" width="4.90625" bestFit="1" customWidth="1"/>
    <col min="1359" max="1359" width="23.36328125" bestFit="1" customWidth="1"/>
    <col min="1360" max="1360" width="6.08984375" bestFit="1" customWidth="1"/>
    <col min="1361" max="1361" width="9.36328125" bestFit="1" customWidth="1"/>
    <col min="1362" max="1362" width="5.08984375" bestFit="1" customWidth="1"/>
    <col min="1363" max="1363" width="17.453125" bestFit="1" customWidth="1"/>
    <col min="1364" max="1364" width="7.6328125" bestFit="1" customWidth="1"/>
    <col min="1365" max="1365" width="5.453125" bestFit="1" customWidth="1"/>
    <col min="1366" max="1366" width="9.90625" bestFit="1" customWidth="1"/>
    <col min="1367" max="1367" width="6.453125" bestFit="1" customWidth="1"/>
    <col min="1368" max="1368" width="7.7265625" bestFit="1" customWidth="1"/>
    <col min="1369" max="1369" width="8.453125" bestFit="1" customWidth="1"/>
    <col min="1370" max="1370" width="6.26953125" bestFit="1" customWidth="1"/>
    <col min="1371" max="1371" width="10" bestFit="1" customWidth="1"/>
    <col min="1372" max="1372" width="12.6328125" bestFit="1" customWidth="1"/>
    <col min="1373" max="1373" width="4.7265625" bestFit="1" customWidth="1"/>
    <col min="1374" max="1374" width="9" bestFit="1" customWidth="1"/>
    <col min="1375" max="1375" width="9.81640625" bestFit="1" customWidth="1"/>
    <col min="1376" max="1376" width="9" bestFit="1" customWidth="1"/>
    <col min="1377" max="1378" width="4.1796875" bestFit="1" customWidth="1"/>
    <col min="1379" max="1379" width="4.453125" bestFit="1" customWidth="1"/>
    <col min="1380" max="1380" width="7.36328125" bestFit="1" customWidth="1"/>
    <col min="1381" max="1381" width="6.453125" bestFit="1" customWidth="1"/>
    <col min="1382" max="1382" width="5.7265625" bestFit="1" customWidth="1"/>
    <col min="1383" max="1383" width="6.90625" bestFit="1" customWidth="1"/>
    <col min="1384" max="1384" width="6.81640625" bestFit="1" customWidth="1"/>
    <col min="1385" max="1385" width="8.1796875" bestFit="1" customWidth="1"/>
    <col min="1386" max="1386" width="11.08984375" bestFit="1" customWidth="1"/>
    <col min="1387" max="1387" width="8" bestFit="1" customWidth="1"/>
    <col min="1388" max="1388" width="4.7265625" bestFit="1" customWidth="1"/>
    <col min="1389" max="1389" width="9.90625" bestFit="1" customWidth="1"/>
    <col min="1390" max="1390" width="7.90625" bestFit="1" customWidth="1"/>
    <col min="1391" max="1391" width="6.08984375" bestFit="1" customWidth="1"/>
    <col min="1392" max="1392" width="11.26953125" bestFit="1" customWidth="1"/>
    <col min="1393" max="1393" width="7.6328125" bestFit="1" customWidth="1"/>
    <col min="1394" max="1394" width="7.36328125" bestFit="1" customWidth="1"/>
    <col min="1395" max="1395" width="11" bestFit="1" customWidth="1"/>
    <col min="1396" max="1396" width="7.6328125" bestFit="1" customWidth="1"/>
    <col min="1397" max="1397" width="8.26953125" bestFit="1" customWidth="1"/>
    <col min="1398" max="1398" width="6" bestFit="1" customWidth="1"/>
    <col min="1399" max="1399" width="8.26953125" bestFit="1" customWidth="1"/>
    <col min="1400" max="1400" width="6.7265625" bestFit="1" customWidth="1"/>
    <col min="1401" max="1401" width="6.54296875" bestFit="1" customWidth="1"/>
    <col min="1402" max="1402" width="7.36328125" bestFit="1" customWidth="1"/>
    <col min="1403" max="1403" width="9.453125" bestFit="1" customWidth="1"/>
    <col min="1404" max="1404" width="7.90625" bestFit="1" customWidth="1"/>
    <col min="1405" max="1405" width="6.54296875" bestFit="1" customWidth="1"/>
    <col min="1406" max="1406" width="49.81640625" bestFit="1" customWidth="1"/>
    <col min="1407" max="1407" width="36.08984375" bestFit="1" customWidth="1"/>
    <col min="1408" max="1408" width="6.81640625" bestFit="1" customWidth="1"/>
    <col min="1409" max="1409" width="39.08984375" bestFit="1" customWidth="1"/>
    <col min="1410" max="1410" width="21.7265625" bestFit="1" customWidth="1"/>
    <col min="1411" max="1411" width="8.453125" bestFit="1" customWidth="1"/>
    <col min="1412" max="1412" width="8.7265625" bestFit="1" customWidth="1"/>
    <col min="1413" max="1413" width="9.36328125" bestFit="1" customWidth="1"/>
    <col min="1414" max="1414" width="9.90625" bestFit="1" customWidth="1"/>
    <col min="1415" max="1415" width="10" bestFit="1" customWidth="1"/>
    <col min="1416" max="1416" width="9" bestFit="1" customWidth="1"/>
    <col min="1417" max="1417" width="7.36328125" bestFit="1" customWidth="1"/>
    <col min="1418" max="1418" width="6.81640625" bestFit="1" customWidth="1"/>
    <col min="1419" max="1419" width="9.08984375" bestFit="1" customWidth="1"/>
    <col min="1420" max="1420" width="4.7265625" bestFit="1" customWidth="1"/>
    <col min="1421" max="1421" width="6.08984375" bestFit="1" customWidth="1"/>
    <col min="1422" max="1422" width="18.36328125" bestFit="1" customWidth="1"/>
    <col min="1423" max="1423" width="7.36328125" bestFit="1" customWidth="1"/>
    <col min="1424" max="1424" width="7.90625" bestFit="1" customWidth="1"/>
    <col min="1425" max="1425" width="24.7265625" bestFit="1" customWidth="1"/>
    <col min="1426" max="1426" width="21.90625" bestFit="1" customWidth="1"/>
    <col min="1427" max="1427" width="8.7265625" bestFit="1" customWidth="1"/>
    <col min="1428" max="1428" width="9.90625" bestFit="1" customWidth="1"/>
    <col min="1429" max="1429" width="6.453125" bestFit="1" customWidth="1"/>
    <col min="1430" max="1430" width="10" bestFit="1" customWidth="1"/>
    <col min="1431" max="1431" width="7.1796875" bestFit="1" customWidth="1"/>
    <col min="1432" max="1432" width="9" bestFit="1" customWidth="1"/>
    <col min="1433" max="1433" width="5" bestFit="1" customWidth="1"/>
    <col min="1434" max="1434" width="7.36328125" bestFit="1" customWidth="1"/>
    <col min="1435" max="1435" width="8" bestFit="1" customWidth="1"/>
    <col min="1436" max="1436" width="6.36328125" bestFit="1" customWidth="1"/>
    <col min="1437" max="1437" width="6.81640625" bestFit="1" customWidth="1"/>
    <col min="1438" max="1438" width="11.26953125" bestFit="1" customWidth="1"/>
    <col min="1439" max="1439" width="11.36328125" bestFit="1" customWidth="1"/>
    <col min="1440" max="1440" width="24.90625" bestFit="1" customWidth="1"/>
    <col min="1441" max="1441" width="44.54296875" bestFit="1" customWidth="1"/>
    <col min="1442" max="1442" width="9.54296875" bestFit="1" customWidth="1"/>
    <col min="1443" max="1443" width="47.54296875" bestFit="1" customWidth="1"/>
    <col min="1444" max="1444" width="25.453125" bestFit="1" customWidth="1"/>
    <col min="1445" max="1445" width="8.453125" bestFit="1" customWidth="1"/>
    <col min="1446" max="1446" width="17.26953125" bestFit="1" customWidth="1"/>
    <col min="1447" max="1447" width="9.26953125" bestFit="1" customWidth="1"/>
    <col min="1448" max="1448" width="7.08984375" bestFit="1" customWidth="1"/>
    <col min="1449" max="1449" width="23.36328125" bestFit="1" customWidth="1"/>
    <col min="1450" max="1450" width="8.7265625" bestFit="1" customWidth="1"/>
    <col min="1451" max="1451" width="5.08984375" bestFit="1" customWidth="1"/>
    <col min="1452" max="1452" width="20.26953125" bestFit="1" customWidth="1"/>
    <col min="1453" max="1453" width="7.6328125" bestFit="1" customWidth="1"/>
    <col min="1454" max="1454" width="9.90625" bestFit="1" customWidth="1"/>
    <col min="1455" max="1455" width="6.453125" bestFit="1" customWidth="1"/>
    <col min="1456" max="1456" width="7" bestFit="1" customWidth="1"/>
    <col min="1457" max="1457" width="7.7265625" bestFit="1" customWidth="1"/>
    <col min="1458" max="1458" width="10" bestFit="1" customWidth="1"/>
    <col min="1459" max="1459" width="6.7265625" bestFit="1" customWidth="1"/>
    <col min="1460" max="1460" width="9" bestFit="1" customWidth="1"/>
    <col min="1461" max="1462" width="4.1796875" bestFit="1" customWidth="1"/>
    <col min="1463" max="1463" width="7.36328125" bestFit="1" customWidth="1"/>
    <col min="1464" max="1464" width="10.453125" bestFit="1" customWidth="1"/>
    <col min="1465" max="1465" width="5.90625" bestFit="1" customWidth="1"/>
    <col min="1466" max="1466" width="6.90625" bestFit="1" customWidth="1"/>
    <col min="1467" max="1467" width="4.54296875" bestFit="1" customWidth="1"/>
    <col min="1468" max="1468" width="6.36328125" bestFit="1" customWidth="1"/>
    <col min="1469" max="1469" width="6.81640625" bestFit="1" customWidth="1"/>
    <col min="1470" max="1470" width="6.6328125" bestFit="1" customWidth="1"/>
    <col min="1471" max="1471" width="6.08984375" bestFit="1" customWidth="1"/>
    <col min="1472" max="1472" width="11.08984375" bestFit="1" customWidth="1"/>
    <col min="1473" max="1474" width="7.36328125" bestFit="1" customWidth="1"/>
    <col min="1475" max="1475" width="7.90625" bestFit="1" customWidth="1"/>
    <col min="1476" max="1476" width="28.453125" bestFit="1" customWidth="1"/>
    <col min="1477" max="1477" width="40.453125" bestFit="1" customWidth="1"/>
    <col min="1478" max="1478" width="17.453125" bestFit="1" customWidth="1"/>
    <col min="1479" max="1479" width="9.90625" bestFit="1" customWidth="1"/>
    <col min="1480" max="1480" width="7.7265625" bestFit="1" customWidth="1"/>
    <col min="1481" max="1481" width="6.26953125" bestFit="1" customWidth="1"/>
    <col min="1482" max="1482" width="10" bestFit="1" customWidth="1"/>
    <col min="1483" max="1483" width="4.7265625" bestFit="1" customWidth="1"/>
    <col min="1484" max="1484" width="9" bestFit="1" customWidth="1"/>
    <col min="1485" max="1485" width="5" bestFit="1" customWidth="1"/>
    <col min="1486" max="1486" width="7.36328125" bestFit="1" customWidth="1"/>
    <col min="1487" max="1487" width="5.90625" bestFit="1" customWidth="1"/>
    <col min="1488" max="1488" width="6.90625" bestFit="1" customWidth="1"/>
    <col min="1489" max="1489" width="6.81640625" bestFit="1" customWidth="1"/>
    <col min="1490" max="1490" width="8.1796875" bestFit="1" customWidth="1"/>
    <col min="1491" max="1491" width="9.08984375" bestFit="1" customWidth="1"/>
    <col min="1492" max="1492" width="6.6328125" bestFit="1" customWidth="1"/>
    <col min="1493" max="1493" width="7.6328125" bestFit="1" customWidth="1"/>
    <col min="1494" max="1494" width="4.7265625" bestFit="1" customWidth="1"/>
    <col min="1495" max="1496" width="7.36328125" bestFit="1" customWidth="1"/>
    <col min="1497" max="1497" width="43.453125" bestFit="1" customWidth="1"/>
    <col min="1498" max="1498" width="33.26953125" bestFit="1" customWidth="1"/>
    <col min="1499" max="1499" width="8.453125" bestFit="1" customWidth="1"/>
    <col min="1500" max="1500" width="10.36328125" bestFit="1" customWidth="1"/>
    <col min="1501" max="1501" width="5.6328125" bestFit="1" customWidth="1"/>
    <col min="1502" max="1502" width="5.36328125" bestFit="1" customWidth="1"/>
    <col min="1503" max="1503" width="7.54296875" bestFit="1" customWidth="1"/>
    <col min="1504" max="1504" width="6.36328125" bestFit="1" customWidth="1"/>
    <col min="1505" max="1505" width="23.36328125" bestFit="1" customWidth="1"/>
    <col min="1506" max="1506" width="8.7265625" bestFit="1" customWidth="1"/>
    <col min="1507" max="1507" width="9.36328125" bestFit="1" customWidth="1"/>
    <col min="1508" max="1508" width="5.08984375" bestFit="1" customWidth="1"/>
    <col min="1509" max="1509" width="17.453125" bestFit="1" customWidth="1"/>
    <col min="1510" max="1510" width="9.90625" bestFit="1" customWidth="1"/>
    <col min="1511" max="1511" width="7.7265625" bestFit="1" customWidth="1"/>
    <col min="1512" max="1512" width="6.26953125" bestFit="1" customWidth="1"/>
    <col min="1513" max="1513" width="10" bestFit="1" customWidth="1"/>
    <col min="1514" max="1514" width="6.7265625" bestFit="1" customWidth="1"/>
    <col min="1515" max="1515" width="7.1796875" bestFit="1" customWidth="1"/>
    <col min="1516" max="1516" width="4.7265625" bestFit="1" customWidth="1"/>
    <col min="1517" max="1517" width="9" bestFit="1" customWidth="1"/>
    <col min="1518" max="1518" width="5" bestFit="1" customWidth="1"/>
    <col min="1519" max="1519" width="4.1796875" bestFit="1" customWidth="1"/>
    <col min="1520" max="1520" width="10.1796875" bestFit="1" customWidth="1"/>
    <col min="1521" max="1521" width="6.453125" bestFit="1" customWidth="1"/>
    <col min="1522" max="1522" width="6.90625" bestFit="1" customWidth="1"/>
    <col min="1523" max="1523" width="6.36328125" bestFit="1" customWidth="1"/>
    <col min="1524" max="1524" width="8.54296875" bestFit="1" customWidth="1"/>
    <col min="1525" max="1525" width="6.81640625" bestFit="1" customWidth="1"/>
    <col min="1526" max="1526" width="5.6328125" bestFit="1" customWidth="1"/>
    <col min="1527" max="1527" width="9.08984375" bestFit="1" customWidth="1"/>
    <col min="1528" max="1528" width="6.6328125" bestFit="1" customWidth="1"/>
    <col min="1529" max="1529" width="7.6328125" bestFit="1" customWidth="1"/>
    <col min="1530" max="1530" width="4.7265625" bestFit="1" customWidth="1"/>
    <col min="1531" max="1531" width="8.1796875" bestFit="1" customWidth="1"/>
    <col min="1532" max="1532" width="6.08984375" bestFit="1" customWidth="1"/>
    <col min="1533" max="1533" width="11.08984375" bestFit="1" customWidth="1"/>
    <col min="1534" max="1534" width="7.36328125" bestFit="1" customWidth="1"/>
    <col min="1535" max="1535" width="6" bestFit="1" customWidth="1"/>
    <col min="1536" max="1536" width="4.81640625" bestFit="1" customWidth="1"/>
    <col min="1537" max="1537" width="8.26953125" bestFit="1" customWidth="1"/>
    <col min="1538" max="1538" width="7.36328125" bestFit="1" customWidth="1"/>
    <col min="1539" max="1539" width="14.36328125" bestFit="1" customWidth="1"/>
    <col min="1540" max="1540" width="9.453125" bestFit="1" customWidth="1"/>
    <col min="1541" max="1541" width="7.90625" bestFit="1" customWidth="1"/>
    <col min="1542" max="1542" width="36.26953125" bestFit="1" customWidth="1"/>
    <col min="1543" max="1543" width="33.81640625" bestFit="1" customWidth="1"/>
    <col min="1544" max="1544" width="9" bestFit="1" customWidth="1"/>
    <col min="1545" max="1545" width="36.81640625" bestFit="1" customWidth="1"/>
    <col min="1546" max="1546" width="28" bestFit="1" customWidth="1"/>
    <col min="1547" max="1547" width="6.54296875" bestFit="1" customWidth="1"/>
    <col min="1548" max="1548" width="15.08984375" bestFit="1" customWidth="1"/>
    <col min="1549" max="1549" width="9" bestFit="1" customWidth="1"/>
    <col min="1550" max="1550" width="7.90625" bestFit="1" customWidth="1"/>
    <col min="1551" max="1551" width="8.453125" bestFit="1" customWidth="1"/>
    <col min="1552" max="1552" width="10.36328125" bestFit="1" customWidth="1"/>
    <col min="1553" max="1553" width="5.6328125" bestFit="1" customWidth="1"/>
    <col min="1554" max="1554" width="5.54296875" bestFit="1" customWidth="1"/>
    <col min="1555" max="1555" width="17.26953125" bestFit="1" customWidth="1"/>
    <col min="1556" max="1556" width="5.36328125" bestFit="1" customWidth="1"/>
    <col min="1557" max="1557" width="11.54296875" bestFit="1" customWidth="1"/>
    <col min="1558" max="1558" width="9.26953125" bestFit="1" customWidth="1"/>
    <col min="1559" max="1559" width="9.54296875" bestFit="1" customWidth="1"/>
    <col min="1560" max="1560" width="4.90625" bestFit="1" customWidth="1"/>
    <col min="1561" max="1561" width="23.36328125" bestFit="1" customWidth="1"/>
    <col min="1562" max="1562" width="8.7265625" bestFit="1" customWidth="1"/>
    <col min="1563" max="1563" width="9.36328125" bestFit="1" customWidth="1"/>
    <col min="1564" max="1564" width="5.08984375" bestFit="1" customWidth="1"/>
    <col min="1565" max="1565" width="20.26953125" bestFit="1" customWidth="1"/>
    <col min="1566" max="1566" width="8.6328125" bestFit="1" customWidth="1"/>
    <col min="1567" max="1567" width="17.453125" bestFit="1" customWidth="1"/>
    <col min="1568" max="1568" width="7.6328125" bestFit="1" customWidth="1"/>
    <col min="1569" max="1569" width="5.453125" bestFit="1" customWidth="1"/>
    <col min="1570" max="1570" width="9.90625" bestFit="1" customWidth="1"/>
    <col min="1571" max="1571" width="15.90625" bestFit="1" customWidth="1"/>
    <col min="1572" max="1572" width="6.453125" bestFit="1" customWidth="1"/>
    <col min="1573" max="1573" width="7.7265625" bestFit="1" customWidth="1"/>
    <col min="1574" max="1575" width="6.36328125" bestFit="1" customWidth="1"/>
    <col min="1576" max="1576" width="7.26953125" bestFit="1" customWidth="1"/>
    <col min="1577" max="1577" width="8.453125" bestFit="1" customWidth="1"/>
    <col min="1578" max="1578" width="6.26953125" bestFit="1" customWidth="1"/>
    <col min="1579" max="1579" width="10" bestFit="1" customWidth="1"/>
    <col min="1580" max="1580" width="6.7265625" bestFit="1" customWidth="1"/>
    <col min="1581" max="1581" width="7.1796875" bestFit="1" customWidth="1"/>
    <col min="1582" max="1582" width="4.7265625" bestFit="1" customWidth="1"/>
    <col min="1583" max="1583" width="9" bestFit="1" customWidth="1"/>
    <col min="1584" max="1584" width="5" bestFit="1" customWidth="1"/>
    <col min="1585" max="1585" width="4.1796875" bestFit="1" customWidth="1"/>
    <col min="1586" max="1586" width="5.36328125" bestFit="1" customWidth="1"/>
    <col min="1587" max="1587" width="4.453125" bestFit="1" customWidth="1"/>
    <col min="1588" max="1588" width="7.36328125" bestFit="1" customWidth="1"/>
    <col min="1589" max="1589" width="5.90625" bestFit="1" customWidth="1"/>
    <col min="1590" max="1590" width="5.7265625" bestFit="1" customWidth="1"/>
    <col min="1591" max="1591" width="9.81640625" bestFit="1" customWidth="1"/>
    <col min="1592" max="1592" width="4.54296875" bestFit="1" customWidth="1"/>
    <col min="1593" max="1593" width="6.90625" bestFit="1" customWidth="1"/>
    <col min="1594" max="1594" width="4.453125" bestFit="1" customWidth="1"/>
    <col min="1595" max="1595" width="6.81640625" bestFit="1" customWidth="1"/>
    <col min="1596" max="1596" width="8.1796875" bestFit="1" customWidth="1"/>
    <col min="1597" max="1597" width="5.6328125" bestFit="1" customWidth="1"/>
    <col min="1598" max="1598" width="9.08984375" bestFit="1" customWidth="1"/>
    <col min="1599" max="1599" width="6.6328125" bestFit="1" customWidth="1"/>
    <col min="1600" max="1600" width="8" bestFit="1" customWidth="1"/>
    <col min="1601" max="1601" width="7.6328125" bestFit="1" customWidth="1"/>
    <col min="1602" max="1602" width="4.7265625" bestFit="1" customWidth="1"/>
    <col min="1603" max="1603" width="8.1796875" bestFit="1" customWidth="1"/>
    <col min="1604" max="1604" width="6.08984375" bestFit="1" customWidth="1"/>
    <col min="1605" max="1605" width="7.1796875" bestFit="1" customWidth="1"/>
    <col min="1606" max="1606" width="11.08984375" bestFit="1" customWidth="1"/>
    <col min="1607" max="1607" width="7.36328125" bestFit="1" customWidth="1"/>
    <col min="1608" max="1608" width="11.08984375" bestFit="1" customWidth="1"/>
    <col min="1609" max="1609" width="8.26953125" bestFit="1" customWidth="1"/>
    <col min="1610" max="1610" width="6" bestFit="1" customWidth="1"/>
    <col min="1611" max="1611" width="18.36328125" bestFit="1" customWidth="1"/>
    <col min="1612" max="1612" width="6.54296875" bestFit="1" customWidth="1"/>
    <col min="1613" max="1613" width="7.1796875" bestFit="1" customWidth="1"/>
    <col min="1614" max="1614" width="14.36328125" bestFit="1" customWidth="1"/>
    <col min="1615" max="1615" width="9.453125" bestFit="1" customWidth="1"/>
    <col min="1616" max="1616" width="7.90625" bestFit="1" customWidth="1"/>
    <col min="1617" max="1617" width="7" bestFit="1" customWidth="1"/>
    <col min="1618" max="1618" width="31" bestFit="1" customWidth="1"/>
    <col min="1619" max="1619" width="30.7265625" bestFit="1" customWidth="1"/>
    <col min="1620" max="1620" width="5.36328125" bestFit="1" customWidth="1"/>
    <col min="1621" max="1621" width="7.36328125" bestFit="1" customWidth="1"/>
    <col min="1622" max="1622" width="33.81640625" bestFit="1" customWidth="1"/>
    <col min="1623" max="1623" width="38.453125" bestFit="1" customWidth="1"/>
    <col min="1624" max="1624" width="7" bestFit="1" customWidth="1"/>
    <col min="1625" max="1625" width="5.36328125" bestFit="1" customWidth="1"/>
    <col min="1626" max="1626" width="7.453125" bestFit="1" customWidth="1"/>
    <col min="1627" max="1627" width="10.453125" bestFit="1" customWidth="1"/>
    <col min="1628" max="1628" width="8.7265625" bestFit="1" customWidth="1"/>
    <col min="1629" max="1629" width="17.453125" bestFit="1" customWidth="1"/>
    <col min="1630" max="1630" width="9.90625" bestFit="1" customWidth="1"/>
    <col min="1631" max="1631" width="6.26953125" bestFit="1" customWidth="1"/>
    <col min="1632" max="1632" width="10" bestFit="1" customWidth="1"/>
    <col min="1633" max="1633" width="4.7265625" bestFit="1" customWidth="1"/>
    <col min="1634" max="1634" width="9" bestFit="1" customWidth="1"/>
    <col min="1635" max="1635" width="7.36328125" bestFit="1" customWidth="1"/>
    <col min="1636" max="1636" width="6.36328125" bestFit="1" customWidth="1"/>
    <col min="1637" max="1637" width="6.6328125" bestFit="1" customWidth="1"/>
    <col min="1638" max="1638" width="11.08984375" bestFit="1" customWidth="1"/>
    <col min="1639" max="1639" width="11" bestFit="1" customWidth="1"/>
    <col min="1640" max="1640" width="19.81640625" bestFit="1" customWidth="1"/>
    <col min="1641" max="1641" width="18.36328125" bestFit="1" customWidth="1"/>
    <col min="1642" max="1642" width="41.54296875" bestFit="1" customWidth="1"/>
    <col min="1643" max="1643" width="32.81640625" bestFit="1" customWidth="1"/>
    <col min="1644" max="1644" width="17.26953125" bestFit="1" customWidth="1"/>
    <col min="1645" max="1645" width="9.08984375" bestFit="1" customWidth="1"/>
    <col min="1646" max="1646" width="9.90625" bestFit="1" customWidth="1"/>
    <col min="1647" max="1647" width="7.7265625" bestFit="1" customWidth="1"/>
    <col min="1648" max="1648" width="10" bestFit="1" customWidth="1"/>
    <col min="1649" max="1649" width="7.1796875" bestFit="1" customWidth="1"/>
    <col min="1650" max="1650" width="4.7265625" bestFit="1" customWidth="1"/>
    <col min="1651" max="1651" width="7.36328125" bestFit="1" customWidth="1"/>
    <col min="1652" max="1652" width="14.453125" bestFit="1" customWidth="1"/>
    <col min="1653" max="1653" width="9.08984375" bestFit="1" customWidth="1"/>
    <col min="1654" max="1654" width="8" bestFit="1" customWidth="1"/>
    <col min="1655" max="1655" width="11.36328125" bestFit="1" customWidth="1"/>
    <col min="1656" max="1656" width="8.26953125" bestFit="1" customWidth="1"/>
    <col min="1657" max="1657" width="35.81640625" bestFit="1" customWidth="1"/>
    <col min="1658" max="1658" width="23.36328125" bestFit="1" customWidth="1"/>
    <col min="1659" max="1659" width="5.08984375" bestFit="1" customWidth="1"/>
    <col min="1660" max="1660" width="5.453125" bestFit="1" customWidth="1"/>
    <col min="1661" max="1661" width="9.90625" bestFit="1" customWidth="1"/>
    <col min="1662" max="1662" width="10" bestFit="1" customWidth="1"/>
    <col min="1663" max="1663" width="9" bestFit="1" customWidth="1"/>
    <col min="1664" max="1664" width="5" bestFit="1" customWidth="1"/>
    <col min="1665" max="1665" width="6.81640625" bestFit="1" customWidth="1"/>
    <col min="1666" max="1666" width="8.1796875" bestFit="1" customWidth="1"/>
    <col min="1667" max="1667" width="9.08984375" bestFit="1" customWidth="1"/>
    <col min="1668" max="1668" width="8" bestFit="1" customWidth="1"/>
    <col min="1669" max="1669" width="7.36328125" bestFit="1" customWidth="1"/>
    <col min="1670" max="1670" width="23.1796875" bestFit="1" customWidth="1"/>
    <col min="1671" max="1671" width="36.54296875" bestFit="1" customWidth="1"/>
    <col min="1672" max="1672" width="39.54296875" bestFit="1" customWidth="1"/>
    <col min="1673" max="1673" width="28.81640625" bestFit="1" customWidth="1"/>
    <col min="1674" max="1674" width="17.26953125" bestFit="1" customWidth="1"/>
    <col min="1675" max="1675" width="7.08984375" bestFit="1" customWidth="1"/>
    <col min="1676" max="1676" width="5.08984375" bestFit="1" customWidth="1"/>
    <col min="1677" max="1677" width="7.6328125" bestFit="1" customWidth="1"/>
    <col min="1678" max="1678" width="9.90625" bestFit="1" customWidth="1"/>
    <col min="1679" max="1679" width="10" bestFit="1" customWidth="1"/>
    <col min="1680" max="1680" width="4.7265625" bestFit="1" customWidth="1"/>
    <col min="1681" max="1681" width="9" bestFit="1" customWidth="1"/>
    <col min="1682" max="1682" width="4.1796875" bestFit="1" customWidth="1"/>
    <col min="1683" max="1683" width="6.7265625" bestFit="1" customWidth="1"/>
    <col min="1684" max="1684" width="4.453125" bestFit="1" customWidth="1"/>
    <col min="1685" max="1685" width="7.36328125" bestFit="1" customWidth="1"/>
    <col min="1686" max="1686" width="6.453125" bestFit="1" customWidth="1"/>
    <col min="1687" max="1687" width="8" bestFit="1" customWidth="1"/>
    <col min="1688" max="1688" width="6.81640625" bestFit="1" customWidth="1"/>
    <col min="1689" max="1689" width="6.6328125" bestFit="1" customWidth="1"/>
    <col min="1690" max="1690" width="8.1796875" bestFit="1" customWidth="1"/>
    <col min="1691" max="1691" width="6.08984375" bestFit="1" customWidth="1"/>
    <col min="1692" max="1692" width="14.36328125" bestFit="1" customWidth="1"/>
    <col min="1693" max="1693" width="7.90625" bestFit="1" customWidth="1"/>
    <col min="1694" max="1694" width="31.81640625" bestFit="1" customWidth="1"/>
    <col min="1695" max="1695" width="19.7265625" bestFit="1" customWidth="1"/>
    <col min="1696" max="1696" width="10.36328125" bestFit="1" customWidth="1"/>
    <col min="1697" max="1697" width="17.26953125" bestFit="1" customWidth="1"/>
    <col min="1698" max="1698" width="9.90625" bestFit="1" customWidth="1"/>
    <col min="1699" max="1699" width="6.26953125" bestFit="1" customWidth="1"/>
    <col min="1700" max="1700" width="10" bestFit="1" customWidth="1"/>
    <col min="1701" max="1701" width="4.7265625" bestFit="1" customWidth="1"/>
    <col min="1702" max="1702" width="9" bestFit="1" customWidth="1"/>
    <col min="1703" max="1703" width="5" bestFit="1" customWidth="1"/>
    <col min="1704" max="1704" width="7.36328125" bestFit="1" customWidth="1"/>
    <col min="1705" max="1705" width="6.36328125" bestFit="1" customWidth="1"/>
    <col min="1706" max="1706" width="6.81640625" bestFit="1" customWidth="1"/>
    <col min="1707" max="1707" width="9.08984375" bestFit="1" customWidth="1"/>
    <col min="1708" max="1708" width="6.08984375" bestFit="1" customWidth="1"/>
    <col min="1709" max="1709" width="11.08984375" bestFit="1" customWidth="1"/>
    <col min="1710" max="1710" width="7.36328125" bestFit="1" customWidth="1"/>
    <col min="1711" max="1711" width="8.26953125" bestFit="1" customWidth="1"/>
    <col min="1712" max="1712" width="6.54296875" bestFit="1" customWidth="1"/>
    <col min="1713" max="1713" width="14.36328125" bestFit="1" customWidth="1"/>
    <col min="1714" max="1714" width="22.7265625" bestFit="1" customWidth="1"/>
    <col min="1715" max="1715" width="32.26953125" bestFit="1" customWidth="1"/>
    <col min="1716" max="1716" width="9.90625" bestFit="1" customWidth="1"/>
    <col min="1717" max="1717" width="8.453125" bestFit="1" customWidth="1"/>
    <col min="1718" max="1718" width="9" bestFit="1" customWidth="1"/>
    <col min="1719" max="1719" width="5.90625" bestFit="1" customWidth="1"/>
    <col min="1720" max="1720" width="8.1796875" bestFit="1" customWidth="1"/>
    <col min="1721" max="1721" width="8.26953125" bestFit="1" customWidth="1"/>
    <col min="1722" max="1722" width="7.90625" bestFit="1" customWidth="1"/>
    <col min="1723" max="1723" width="35.26953125" bestFit="1" customWidth="1"/>
    <col min="1724" max="1724" width="21.54296875" bestFit="1" customWidth="1"/>
    <col min="1725" max="1725" width="8.453125" bestFit="1" customWidth="1"/>
    <col min="1726" max="1726" width="5.08984375" bestFit="1" customWidth="1"/>
    <col min="1727" max="1727" width="6.26953125" bestFit="1" customWidth="1"/>
    <col min="1728" max="1728" width="4.7265625" bestFit="1" customWidth="1"/>
    <col min="1729" max="1729" width="7.36328125" bestFit="1" customWidth="1"/>
    <col min="1730" max="1730" width="6.81640625" bestFit="1" customWidth="1"/>
    <col min="1731" max="1731" width="9.08984375" bestFit="1" customWidth="1"/>
    <col min="1732" max="1732" width="11.36328125" bestFit="1" customWidth="1"/>
    <col min="1733" max="1733" width="12.1796875" bestFit="1" customWidth="1"/>
    <col min="1734" max="1734" width="18.36328125" bestFit="1" customWidth="1"/>
    <col min="1735" max="1735" width="14.36328125" bestFit="1" customWidth="1"/>
    <col min="1736" max="1736" width="9.453125" bestFit="1" customWidth="1"/>
    <col min="1737" max="1737" width="24.54296875" bestFit="1" customWidth="1"/>
    <col min="1738" max="1738" width="49.90625" bestFit="1" customWidth="1"/>
    <col min="1739" max="1739" width="9" bestFit="1" customWidth="1"/>
    <col min="1740" max="1740" width="6.81640625" bestFit="1" customWidth="1"/>
    <col min="1741" max="1741" width="52.90625" bestFit="1" customWidth="1"/>
    <col min="1742" max="1742" width="22.453125" bestFit="1" customWidth="1"/>
    <col min="1743" max="1743" width="25.54296875" bestFit="1" customWidth="1"/>
    <col min="1744" max="1744" width="30.81640625" bestFit="1" customWidth="1"/>
    <col min="1745" max="1745" width="6.81640625" bestFit="1" customWidth="1"/>
    <col min="1746" max="1746" width="33.90625" bestFit="1" customWidth="1"/>
    <col min="1747" max="1747" width="25.1796875" bestFit="1" customWidth="1"/>
    <col min="1748" max="1748" width="7.08984375" bestFit="1" customWidth="1"/>
    <col min="1749" max="1749" width="21.08984375" bestFit="1" customWidth="1"/>
    <col min="1750" max="1750" width="8.7265625" bestFit="1" customWidth="1"/>
    <col min="1751" max="1751" width="6.08984375" bestFit="1" customWidth="1"/>
    <col min="1752" max="1752" width="9.90625" bestFit="1" customWidth="1"/>
    <col min="1753" max="1753" width="6.26953125" bestFit="1" customWidth="1"/>
    <col min="1754" max="1754" width="10" bestFit="1" customWidth="1"/>
    <col min="1755" max="1755" width="6.7265625" bestFit="1" customWidth="1"/>
    <col min="1756" max="1756" width="7.1796875" bestFit="1" customWidth="1"/>
    <col min="1757" max="1757" width="4.7265625" bestFit="1" customWidth="1"/>
    <col min="1758" max="1758" width="9" bestFit="1" customWidth="1"/>
    <col min="1759" max="1759" width="7.36328125" bestFit="1" customWidth="1"/>
    <col min="1760" max="1760" width="5.90625" bestFit="1" customWidth="1"/>
    <col min="1761" max="1761" width="6.6328125" bestFit="1" customWidth="1"/>
    <col min="1762" max="1762" width="6.36328125" bestFit="1" customWidth="1"/>
    <col min="1763" max="1763" width="6.81640625" bestFit="1" customWidth="1"/>
    <col min="1764" max="1764" width="6.6328125" bestFit="1" customWidth="1"/>
    <col min="1765" max="1765" width="11.08984375" bestFit="1" customWidth="1"/>
    <col min="1766" max="1766" width="18.36328125" bestFit="1" customWidth="1"/>
    <col min="1767" max="1767" width="14.36328125" bestFit="1" customWidth="1"/>
    <col min="1768" max="1768" width="10.08984375" bestFit="1" customWidth="1"/>
    <col min="1769" max="1769" width="28.1796875" bestFit="1" customWidth="1"/>
    <col min="1770" max="1770" width="31.81640625" bestFit="1" customWidth="1"/>
    <col min="1771" max="1771" width="9.90625" bestFit="1" customWidth="1"/>
    <col min="1772" max="1772" width="10" bestFit="1" customWidth="1"/>
    <col min="1773" max="1773" width="6.81640625" bestFit="1" customWidth="1"/>
    <col min="1774" max="1774" width="34.81640625" bestFit="1" customWidth="1"/>
    <col min="1775" max="1775" width="22.6328125" bestFit="1" customWidth="1"/>
    <col min="1776" max="1776" width="15.08984375" bestFit="1" customWidth="1"/>
    <col min="1777" max="1777" width="9" bestFit="1" customWidth="1"/>
    <col min="1778" max="1778" width="9.7265625" bestFit="1" customWidth="1"/>
    <col min="1779" max="1779" width="10.36328125" bestFit="1" customWidth="1"/>
    <col min="1780" max="1780" width="17.26953125" bestFit="1" customWidth="1"/>
    <col min="1781" max="1781" width="5.36328125" bestFit="1" customWidth="1"/>
    <col min="1782" max="1782" width="9.26953125" bestFit="1" customWidth="1"/>
    <col min="1783" max="1783" width="9.54296875" bestFit="1" customWidth="1"/>
    <col min="1784" max="1784" width="7.08984375" bestFit="1" customWidth="1"/>
    <col min="1785" max="1785" width="23.36328125" bestFit="1" customWidth="1"/>
    <col min="1786" max="1786" width="8.7265625" bestFit="1" customWidth="1"/>
    <col min="1787" max="1787" width="6.08984375" bestFit="1" customWidth="1"/>
    <col min="1788" max="1788" width="5.08984375" bestFit="1" customWidth="1"/>
    <col min="1789" max="1789" width="13.26953125" bestFit="1" customWidth="1"/>
    <col min="1790" max="1790" width="17.453125" bestFit="1" customWidth="1"/>
    <col min="1791" max="1791" width="7.6328125" bestFit="1" customWidth="1"/>
    <col min="1792" max="1792" width="5.453125" bestFit="1" customWidth="1"/>
    <col min="1793" max="1793" width="9.90625" bestFit="1" customWidth="1"/>
    <col min="1794" max="1794" width="15.90625" bestFit="1" customWidth="1"/>
    <col min="1795" max="1795" width="7.7265625" bestFit="1" customWidth="1"/>
    <col min="1796" max="1796" width="7.26953125" bestFit="1" customWidth="1"/>
    <col min="1797" max="1797" width="6.26953125" bestFit="1" customWidth="1"/>
    <col min="1798" max="1798" width="8" bestFit="1" customWidth="1"/>
    <col min="1799" max="1799" width="10" bestFit="1" customWidth="1"/>
    <col min="1800" max="1800" width="6.7265625" bestFit="1" customWidth="1"/>
    <col min="1801" max="1801" width="7.1796875" bestFit="1" customWidth="1"/>
    <col min="1802" max="1802" width="4.7265625" bestFit="1" customWidth="1"/>
    <col min="1803" max="1803" width="9" bestFit="1" customWidth="1"/>
    <col min="1804" max="1804" width="5" bestFit="1" customWidth="1"/>
    <col min="1805" max="1805" width="4.1796875" bestFit="1" customWidth="1"/>
    <col min="1806" max="1806" width="6.7265625" bestFit="1" customWidth="1"/>
    <col min="1807" max="1807" width="5.36328125" bestFit="1" customWidth="1"/>
    <col min="1808" max="1808" width="4.453125" bestFit="1" customWidth="1"/>
    <col min="1809" max="1809" width="7.36328125" bestFit="1" customWidth="1"/>
    <col min="1810" max="1810" width="6.453125" bestFit="1" customWidth="1"/>
    <col min="1811" max="1811" width="5.90625" bestFit="1" customWidth="1"/>
    <col min="1812" max="1812" width="5.7265625" bestFit="1" customWidth="1"/>
    <col min="1813" max="1813" width="6.36328125" bestFit="1" customWidth="1"/>
    <col min="1814" max="1814" width="4.453125" bestFit="1" customWidth="1"/>
    <col min="1815" max="1815" width="10.08984375" bestFit="1" customWidth="1"/>
    <col min="1816" max="1816" width="6.81640625" bestFit="1" customWidth="1"/>
    <col min="1817" max="1818" width="8.1796875" bestFit="1" customWidth="1"/>
    <col min="1819" max="1819" width="5.6328125" bestFit="1" customWidth="1"/>
    <col min="1820" max="1820" width="9.08984375" bestFit="1" customWidth="1"/>
    <col min="1821" max="1821" width="6.6328125" bestFit="1" customWidth="1"/>
    <col min="1822" max="1822" width="5.90625" bestFit="1" customWidth="1"/>
    <col min="1823" max="1823" width="4.7265625" bestFit="1" customWidth="1"/>
    <col min="1824" max="1824" width="9.90625" bestFit="1" customWidth="1"/>
    <col min="1825" max="1825" width="6.6328125" bestFit="1" customWidth="1"/>
    <col min="1826" max="1826" width="7.90625" bestFit="1" customWidth="1"/>
    <col min="1827" max="1827" width="6.08984375" bestFit="1" customWidth="1"/>
    <col min="1828" max="1828" width="11.26953125" bestFit="1" customWidth="1"/>
    <col min="1829" max="1829" width="7.1796875" bestFit="1" customWidth="1"/>
    <col min="1830" max="1830" width="11.08984375" bestFit="1" customWidth="1"/>
    <col min="1831" max="1831" width="7.6328125" bestFit="1" customWidth="1"/>
    <col min="1832" max="1832" width="7.36328125" bestFit="1" customWidth="1"/>
    <col min="1833" max="1833" width="11" bestFit="1" customWidth="1"/>
    <col min="1834" max="1834" width="11.08984375" bestFit="1" customWidth="1"/>
    <col min="1835" max="1835" width="7.6328125" bestFit="1" customWidth="1"/>
    <col min="1836" max="1836" width="19.81640625" bestFit="1" customWidth="1"/>
    <col min="1837" max="1837" width="8.26953125" bestFit="1" customWidth="1"/>
    <col min="1838" max="1838" width="6" bestFit="1" customWidth="1"/>
    <col min="1839" max="1839" width="8.7265625" bestFit="1" customWidth="1"/>
    <col min="1840" max="1840" width="4.81640625" bestFit="1" customWidth="1"/>
    <col min="1841" max="1841" width="18.36328125" bestFit="1" customWidth="1"/>
    <col min="1842" max="1842" width="6.54296875" bestFit="1" customWidth="1"/>
    <col min="1843" max="1843" width="7.36328125" bestFit="1" customWidth="1"/>
    <col min="1844" max="1844" width="14.36328125" bestFit="1" customWidth="1"/>
    <col min="1845" max="1845" width="9.453125" bestFit="1" customWidth="1"/>
    <col min="1846" max="1846" width="7.90625" bestFit="1" customWidth="1"/>
    <col min="1847" max="1847" width="25.7265625" bestFit="1" customWidth="1"/>
    <col min="1848" max="1848" width="19.90625" bestFit="1" customWidth="1"/>
    <col min="1849" max="1849" width="3.1796875" bestFit="1" customWidth="1"/>
    <col min="1850" max="1850" width="6.26953125" bestFit="1" customWidth="1"/>
    <col min="1851" max="1851" width="10" bestFit="1" customWidth="1"/>
    <col min="1852" max="1852" width="4.7265625" bestFit="1" customWidth="1"/>
    <col min="1853" max="1853" width="9" bestFit="1" customWidth="1"/>
    <col min="1854" max="1854" width="4.1796875" bestFit="1" customWidth="1"/>
    <col min="1855" max="1855" width="6.81640625" bestFit="1" customWidth="1"/>
    <col min="1856" max="1856" width="5.6328125" bestFit="1" customWidth="1"/>
    <col min="1857" max="1857" width="9.08984375" bestFit="1" customWidth="1"/>
    <col min="1858" max="1858" width="6.6328125" bestFit="1" customWidth="1"/>
    <col min="1859" max="1859" width="9.90625" bestFit="1" customWidth="1"/>
    <col min="1860" max="1860" width="7.36328125" bestFit="1" customWidth="1"/>
    <col min="1861" max="1861" width="5.90625" bestFit="1" customWidth="1"/>
    <col min="1862" max="1862" width="14.36328125" bestFit="1" customWidth="1"/>
    <col min="1863" max="1863" width="22.90625" bestFit="1" customWidth="1"/>
    <col min="1864" max="1864" width="10.7265625" bestFit="1" customWidth="1"/>
    <col min="1865" max="1865" width="8.54296875" bestFit="1" customWidth="1"/>
    <col min="1866" max="1866" width="20.81640625" bestFit="1" customWidth="1"/>
    <col min="1867" max="1867" width="8.54296875" bestFit="1" customWidth="1"/>
    <col min="1868" max="1868" width="34.7265625" bestFit="1" customWidth="1"/>
    <col min="1869" max="1869" width="8.54296875" bestFit="1" customWidth="1"/>
    <col min="1870" max="1870" width="28.90625" bestFit="1" customWidth="1"/>
    <col min="1871" max="1871" width="8.54296875" bestFit="1" customWidth="1"/>
    <col min="1872" max="1872" width="29" bestFit="1" customWidth="1"/>
    <col min="1873" max="1873" width="8.54296875" bestFit="1" customWidth="1"/>
    <col min="1874" max="1874" width="44.90625" bestFit="1" customWidth="1"/>
    <col min="1875" max="1875" width="8.54296875" bestFit="1" customWidth="1"/>
    <col min="1876" max="1876" width="28.90625" bestFit="1" customWidth="1"/>
    <col min="1877" max="1877" width="8.54296875" bestFit="1" customWidth="1"/>
    <col min="1878" max="1878" width="32.08984375" bestFit="1" customWidth="1"/>
    <col min="1879" max="1879" width="8.54296875" bestFit="1" customWidth="1"/>
    <col min="1880" max="1880" width="30.6328125" bestFit="1" customWidth="1"/>
    <col min="1881" max="1881" width="8.54296875" bestFit="1" customWidth="1"/>
    <col min="1882" max="1882" width="28.90625" bestFit="1" customWidth="1"/>
    <col min="1883" max="1883" width="8.54296875" bestFit="1" customWidth="1"/>
    <col min="1884" max="1884" width="28.90625" bestFit="1" customWidth="1"/>
    <col min="1885" max="1885" width="8.54296875" bestFit="1" customWidth="1"/>
    <col min="1886" max="1886" width="29" bestFit="1" customWidth="1"/>
    <col min="1887" max="1887" width="8.54296875" bestFit="1" customWidth="1"/>
    <col min="1888" max="1888" width="20.81640625" bestFit="1" customWidth="1"/>
    <col min="1889" max="1889" width="8.54296875" bestFit="1" customWidth="1"/>
    <col min="1890" max="1890" width="28.90625" bestFit="1" customWidth="1"/>
    <col min="1891" max="1891" width="8.54296875" bestFit="1" customWidth="1"/>
    <col min="1892" max="1892" width="34.7265625" bestFit="1" customWidth="1"/>
    <col min="1893" max="1893" width="8.54296875" bestFit="1" customWidth="1"/>
    <col min="1894" max="1894" width="30.81640625" bestFit="1" customWidth="1"/>
    <col min="1895" max="1895" width="8.54296875" bestFit="1" customWidth="1"/>
    <col min="1896" max="1896" width="26.1796875" bestFit="1" customWidth="1"/>
    <col min="1897" max="1897" width="8.54296875" bestFit="1" customWidth="1"/>
    <col min="1898" max="1898" width="33.36328125" bestFit="1" customWidth="1"/>
    <col min="1899" max="1899" width="8.54296875" bestFit="1" customWidth="1"/>
    <col min="1900" max="1900" width="19.7265625" bestFit="1" customWidth="1"/>
    <col min="1901" max="1901" width="8.54296875" bestFit="1" customWidth="1"/>
    <col min="1902" max="1902" width="26.1796875" bestFit="1" customWidth="1"/>
    <col min="1903" max="1903" width="8.54296875" bestFit="1" customWidth="1"/>
    <col min="1904" max="1904" width="26.1796875" bestFit="1" customWidth="1"/>
    <col min="1905" max="1905" width="8.54296875" bestFit="1" customWidth="1"/>
    <col min="1906" max="1906" width="28.90625" bestFit="1" customWidth="1"/>
    <col min="1907" max="1907" width="8.54296875" bestFit="1" customWidth="1"/>
    <col min="1908" max="1908" width="19.7265625" bestFit="1" customWidth="1"/>
    <col min="1909" max="1909" width="8.54296875" bestFit="1" customWidth="1"/>
    <col min="1910" max="1910" width="29" bestFit="1" customWidth="1"/>
    <col min="1911" max="1911" width="8.54296875" bestFit="1" customWidth="1"/>
    <col min="1912" max="1912" width="28.81640625" bestFit="1" customWidth="1"/>
    <col min="1913" max="1913" width="8.54296875" bestFit="1" customWidth="1"/>
    <col min="1914" max="1914" width="30.81640625" bestFit="1" customWidth="1"/>
    <col min="1915" max="1915" width="8.54296875" bestFit="1" customWidth="1"/>
    <col min="1916" max="1916" width="18.36328125" bestFit="1" customWidth="1"/>
    <col min="1917" max="1917" width="8.54296875" bestFit="1" customWidth="1"/>
    <col min="1918" max="1918" width="33.90625" bestFit="1" customWidth="1"/>
    <col min="1919" max="1919" width="8.54296875" bestFit="1" customWidth="1"/>
    <col min="1920" max="1920" width="28.90625" bestFit="1" customWidth="1"/>
    <col min="1921" max="1921" width="8.54296875" bestFit="1" customWidth="1"/>
    <col min="1922" max="1922" width="20.81640625" bestFit="1" customWidth="1"/>
    <col min="1923" max="1923" width="8.54296875" bestFit="1" customWidth="1"/>
    <col min="1924" max="1924" width="27.36328125" bestFit="1" customWidth="1"/>
    <col min="1925" max="1925" width="8.54296875" bestFit="1" customWidth="1"/>
    <col min="1926" max="1926" width="32.08984375" bestFit="1" customWidth="1"/>
    <col min="1927" max="1927" width="8.54296875" bestFit="1" customWidth="1"/>
    <col min="1928" max="1928" width="34.7265625" bestFit="1" customWidth="1"/>
    <col min="1929" max="1929" width="8.54296875" bestFit="1" customWidth="1"/>
    <col min="1930" max="1930" width="32.453125" bestFit="1" customWidth="1"/>
    <col min="1931" max="1931" width="8.54296875" bestFit="1" customWidth="1"/>
    <col min="1932" max="1932" width="44.90625" bestFit="1" customWidth="1"/>
    <col min="1933" max="1933" width="8.54296875" bestFit="1" customWidth="1"/>
    <col min="1934" max="1934" width="20.81640625" bestFit="1" customWidth="1"/>
    <col min="1935" max="1935" width="8.54296875" bestFit="1" customWidth="1"/>
    <col min="1936" max="1936" width="27.36328125" bestFit="1" customWidth="1"/>
    <col min="1937" max="1937" width="8.54296875" bestFit="1" customWidth="1"/>
    <col min="1938" max="1938" width="31.453125" bestFit="1" customWidth="1"/>
    <col min="1939" max="1939" width="8.54296875" bestFit="1" customWidth="1"/>
    <col min="1940" max="1940" width="20.81640625" bestFit="1" customWidth="1"/>
    <col min="1941" max="1941" width="8.54296875" bestFit="1" customWidth="1"/>
    <col min="1942" max="1942" width="34.36328125" bestFit="1" customWidth="1"/>
    <col min="1943" max="1943" width="8.54296875" bestFit="1" customWidth="1"/>
    <col min="1944" max="1944" width="20.08984375" bestFit="1" customWidth="1"/>
    <col min="1945" max="1945" width="8.54296875" bestFit="1" customWidth="1"/>
    <col min="1946" max="1946" width="20.81640625" bestFit="1" customWidth="1"/>
    <col min="1947" max="1947" width="8.54296875" bestFit="1" customWidth="1"/>
    <col min="1948" max="1948" width="27.36328125" bestFit="1" customWidth="1"/>
    <col min="1949" max="1949" width="8.54296875" bestFit="1" customWidth="1"/>
    <col min="1950" max="1950" width="33.81640625" bestFit="1" customWidth="1"/>
    <col min="1951" max="1951" width="8.54296875" bestFit="1" customWidth="1"/>
    <col min="1952" max="1952" width="27.36328125" bestFit="1" customWidth="1"/>
    <col min="1953" max="1953" width="8.54296875" bestFit="1" customWidth="1"/>
    <col min="1954" max="1954" width="40.26953125" bestFit="1" customWidth="1"/>
    <col min="1955" max="1955" width="8.54296875" bestFit="1" customWidth="1"/>
    <col min="1956" max="1956" width="37.6328125" bestFit="1" customWidth="1"/>
    <col min="1957" max="1957" width="8.54296875" bestFit="1" customWidth="1"/>
    <col min="1958" max="1958" width="40.26953125" bestFit="1" customWidth="1"/>
    <col min="1959" max="1959" width="8.54296875" bestFit="1" customWidth="1"/>
    <col min="1960" max="1960" width="37.6328125" bestFit="1" customWidth="1"/>
    <col min="1961" max="1961" width="8.54296875" bestFit="1" customWidth="1"/>
    <col min="1962" max="1962" width="20.81640625" bestFit="1" customWidth="1"/>
    <col min="1963" max="1963" width="8.54296875" bestFit="1" customWidth="1"/>
    <col min="1964" max="1964" width="28.90625" bestFit="1" customWidth="1"/>
    <col min="1965" max="1965" width="8.54296875" bestFit="1" customWidth="1"/>
    <col min="1966" max="1966" width="38.6328125" bestFit="1" customWidth="1"/>
    <col min="1967" max="1967" width="8.54296875" bestFit="1" customWidth="1"/>
    <col min="1968" max="1968" width="23.36328125" bestFit="1" customWidth="1"/>
    <col min="1969" max="1969" width="8.54296875" bestFit="1" customWidth="1"/>
    <col min="1970" max="1970" width="23.36328125" bestFit="1" customWidth="1"/>
    <col min="1971" max="1971" width="8.54296875" bestFit="1" customWidth="1"/>
    <col min="1972" max="1972" width="27.36328125" bestFit="1" customWidth="1"/>
    <col min="1973" max="1973" width="8.54296875" bestFit="1" customWidth="1"/>
    <col min="1974" max="1974" width="44.90625" bestFit="1" customWidth="1"/>
    <col min="1975" max="1975" width="8.54296875" bestFit="1" customWidth="1"/>
    <col min="1976" max="1976" width="29" bestFit="1" customWidth="1"/>
    <col min="1977" max="1977" width="8.54296875" bestFit="1" customWidth="1"/>
    <col min="1978" max="1978" width="19.90625" bestFit="1" customWidth="1"/>
    <col min="1979" max="1979" width="8.54296875" bestFit="1" customWidth="1"/>
    <col min="1980" max="1980" width="27.6328125" bestFit="1" customWidth="1"/>
    <col min="1981" max="1981" width="8.54296875" bestFit="1" customWidth="1"/>
    <col min="1982" max="1982" width="44.90625" bestFit="1" customWidth="1"/>
    <col min="1983" max="1983" width="8.54296875" bestFit="1" customWidth="1"/>
    <col min="1984" max="1984" width="27.36328125" bestFit="1" customWidth="1"/>
    <col min="1985" max="1985" width="8.54296875" bestFit="1" customWidth="1"/>
    <col min="1986" max="1986" width="26.1796875" bestFit="1" customWidth="1"/>
    <col min="1987" max="1987" width="8.54296875" bestFit="1" customWidth="1"/>
    <col min="1988" max="1988" width="26.1796875" bestFit="1" customWidth="1"/>
    <col min="1989" max="1989" width="8.54296875" bestFit="1" customWidth="1"/>
    <col min="1990" max="1990" width="28.90625" bestFit="1" customWidth="1"/>
    <col min="1991" max="1991" width="8.54296875" bestFit="1" customWidth="1"/>
    <col min="1992" max="1992" width="47" bestFit="1" customWidth="1"/>
    <col min="1993" max="1993" width="8.54296875" bestFit="1" customWidth="1"/>
    <col min="1994" max="1994" width="28.36328125" bestFit="1" customWidth="1"/>
    <col min="1995" max="1995" width="8.54296875" bestFit="1" customWidth="1"/>
    <col min="1996" max="1996" width="47" bestFit="1" customWidth="1"/>
    <col min="1997" max="1997" width="8.54296875" bestFit="1" customWidth="1"/>
    <col min="1998" max="1998" width="20.81640625" bestFit="1" customWidth="1"/>
    <col min="1999" max="1999" width="8.54296875" bestFit="1" customWidth="1"/>
    <col min="2000" max="2000" width="28.90625" bestFit="1" customWidth="1"/>
    <col min="2001" max="2001" width="9.54296875" bestFit="1" customWidth="1"/>
    <col min="2002" max="2002" width="40.36328125" bestFit="1" customWidth="1"/>
    <col min="2003" max="2003" width="9.54296875" bestFit="1" customWidth="1"/>
    <col min="2004" max="2004" width="28.81640625" bestFit="1" customWidth="1"/>
    <col min="2005" max="2005" width="9.54296875" bestFit="1" customWidth="1"/>
    <col min="2006" max="2006" width="35" bestFit="1" customWidth="1"/>
    <col min="2007" max="2007" width="9.54296875" bestFit="1" customWidth="1"/>
    <col min="2008" max="2008" width="29" bestFit="1" customWidth="1"/>
    <col min="2009" max="2009" width="9.54296875" bestFit="1" customWidth="1"/>
    <col min="2010" max="2010" width="48.08984375" bestFit="1" customWidth="1"/>
    <col min="2011" max="2011" width="9.54296875" bestFit="1" customWidth="1"/>
    <col min="2012" max="2012" width="18.08984375" bestFit="1" customWidth="1"/>
    <col min="2013" max="2013" width="9.54296875" bestFit="1" customWidth="1"/>
    <col min="2014" max="2014" width="38.6328125" bestFit="1" customWidth="1"/>
    <col min="2015" max="2015" width="9.54296875" bestFit="1" customWidth="1"/>
    <col min="2016" max="2016" width="38.6328125" bestFit="1" customWidth="1"/>
    <col min="2017" max="2017" width="9.54296875" bestFit="1" customWidth="1"/>
    <col min="2018" max="2018" width="44.90625" bestFit="1" customWidth="1"/>
    <col min="2019" max="2019" width="9.54296875" bestFit="1" customWidth="1"/>
    <col min="2020" max="2020" width="31" bestFit="1" customWidth="1"/>
    <col min="2021" max="2021" width="9.54296875" bestFit="1" customWidth="1"/>
    <col min="2022" max="2022" width="28.90625" bestFit="1" customWidth="1"/>
    <col min="2023" max="2023" width="9.54296875" bestFit="1" customWidth="1"/>
    <col min="2024" max="2024" width="19.7265625" bestFit="1" customWidth="1"/>
    <col min="2025" max="2025" width="9.54296875" bestFit="1" customWidth="1"/>
    <col min="2026" max="2026" width="27.6328125" bestFit="1" customWidth="1"/>
    <col min="2027" max="2027" width="9.54296875" bestFit="1" customWidth="1"/>
    <col min="2028" max="2028" width="28.90625" bestFit="1" customWidth="1"/>
    <col min="2029" max="2029" width="9.54296875" bestFit="1" customWidth="1"/>
    <col min="2030" max="2030" width="28.90625" bestFit="1" customWidth="1"/>
    <col min="2031" max="2031" width="9.54296875" bestFit="1" customWidth="1"/>
    <col min="2032" max="2032" width="44.90625" bestFit="1" customWidth="1"/>
    <col min="2033" max="2033" width="9.54296875" bestFit="1" customWidth="1"/>
    <col min="2034" max="2034" width="26.1796875" bestFit="1" customWidth="1"/>
    <col min="2035" max="2035" width="9.54296875" bestFit="1" customWidth="1"/>
    <col min="2036" max="2036" width="32.08984375" bestFit="1" customWidth="1"/>
    <col min="2037" max="2037" width="9.54296875" bestFit="1" customWidth="1"/>
    <col min="2038" max="2038" width="35" bestFit="1" customWidth="1"/>
    <col min="2039" max="2039" width="9.54296875" bestFit="1" customWidth="1"/>
    <col min="2040" max="2040" width="35" bestFit="1" customWidth="1"/>
    <col min="2041" max="2041" width="9.54296875" bestFit="1" customWidth="1"/>
    <col min="2042" max="2042" width="20.81640625" bestFit="1" customWidth="1"/>
    <col min="2043" max="2043" width="9.54296875" bestFit="1" customWidth="1"/>
    <col min="2044" max="2044" width="38.6328125" bestFit="1" customWidth="1"/>
    <col min="2045" max="2045" width="9.54296875" bestFit="1" customWidth="1"/>
    <col min="2046" max="2046" width="38.6328125" bestFit="1" customWidth="1"/>
    <col min="2047" max="2047" width="9.54296875" bestFit="1" customWidth="1"/>
    <col min="2048" max="2048" width="33.81640625" bestFit="1" customWidth="1"/>
    <col min="2049" max="2049" width="9.54296875" bestFit="1" customWidth="1"/>
    <col min="2050" max="2050" width="20.81640625" bestFit="1" customWidth="1"/>
    <col min="2051" max="2051" width="9.54296875" bestFit="1" customWidth="1"/>
    <col min="2052" max="2052" width="33.90625" bestFit="1" customWidth="1"/>
    <col min="2053" max="2053" width="9.54296875" bestFit="1" customWidth="1"/>
    <col min="2054" max="2054" width="28.90625" bestFit="1" customWidth="1"/>
    <col min="2055" max="2055" width="9.54296875" bestFit="1" customWidth="1"/>
    <col min="2056" max="2056" width="18.36328125" bestFit="1" customWidth="1"/>
    <col min="2057" max="2057" width="9.54296875" bestFit="1" customWidth="1"/>
    <col min="2058" max="2058" width="29" bestFit="1" customWidth="1"/>
    <col min="2059" max="2059" width="9.54296875" bestFit="1" customWidth="1"/>
    <col min="2060" max="2060" width="20.81640625" bestFit="1" customWidth="1"/>
    <col min="2061" max="2061" width="9.54296875" bestFit="1" customWidth="1"/>
    <col min="2062" max="2062" width="29" bestFit="1" customWidth="1"/>
    <col min="2063" max="2063" width="9.54296875" bestFit="1" customWidth="1"/>
    <col min="2064" max="2064" width="29" bestFit="1" customWidth="1"/>
    <col min="2065" max="2065" width="9.54296875" bestFit="1" customWidth="1"/>
    <col min="2066" max="2066" width="33.81640625" bestFit="1" customWidth="1"/>
    <col min="2067" max="2067" width="9.54296875" bestFit="1" customWidth="1"/>
    <col min="2068" max="2068" width="31" bestFit="1" customWidth="1"/>
    <col min="2069" max="2069" width="9.54296875" bestFit="1" customWidth="1"/>
    <col min="2070" max="2070" width="31" bestFit="1" customWidth="1"/>
    <col min="2071" max="2071" width="9.54296875" bestFit="1" customWidth="1"/>
    <col min="2072" max="2072" width="31" bestFit="1" customWidth="1"/>
    <col min="2073" max="2073" width="9.54296875" bestFit="1" customWidth="1"/>
    <col min="2074" max="2074" width="31" bestFit="1" customWidth="1"/>
    <col min="2075" max="2075" width="9.54296875" bestFit="1" customWidth="1"/>
    <col min="2076" max="2076" width="31" bestFit="1" customWidth="1"/>
    <col min="2077" max="2077" width="9.54296875" bestFit="1" customWidth="1"/>
    <col min="2078" max="2078" width="31" bestFit="1" customWidth="1"/>
    <col min="2079" max="2079" width="9.54296875" bestFit="1" customWidth="1"/>
    <col min="2080" max="2080" width="31" bestFit="1" customWidth="1"/>
    <col min="2081" max="2081" width="9.54296875" bestFit="1" customWidth="1"/>
    <col min="2082" max="2082" width="31" bestFit="1" customWidth="1"/>
    <col min="2083" max="2083" width="9.54296875" bestFit="1" customWidth="1"/>
    <col min="2084" max="2084" width="31" bestFit="1" customWidth="1"/>
    <col min="2085" max="2085" width="9.54296875" bestFit="1" customWidth="1"/>
    <col min="2086" max="2086" width="31" bestFit="1" customWidth="1"/>
    <col min="2087" max="2087" width="9.54296875" bestFit="1" customWidth="1"/>
    <col min="2088" max="2088" width="28.90625" bestFit="1" customWidth="1"/>
    <col min="2089" max="2089" width="9.54296875" bestFit="1" customWidth="1"/>
    <col min="2090" max="2090" width="23.6328125" bestFit="1" customWidth="1"/>
    <col min="2091" max="2091" width="9.54296875" bestFit="1" customWidth="1"/>
    <col min="2092" max="2092" width="26.1796875" bestFit="1" customWidth="1"/>
    <col min="2093" max="2093" width="9.54296875" bestFit="1" customWidth="1"/>
    <col min="2094" max="2094" width="19.453125" bestFit="1" customWidth="1"/>
    <col min="2095" max="2095" width="9.54296875" bestFit="1" customWidth="1"/>
    <col min="2096" max="2096" width="35.1796875" bestFit="1" customWidth="1"/>
    <col min="2097" max="2097" width="9.54296875" bestFit="1" customWidth="1"/>
    <col min="2098" max="2098" width="28.81640625" bestFit="1" customWidth="1"/>
    <col min="2099" max="2099" width="9.54296875" bestFit="1" customWidth="1"/>
    <col min="2100" max="2100" width="33.90625" bestFit="1" customWidth="1"/>
    <col min="2101" max="2101" width="9.54296875" bestFit="1" customWidth="1"/>
    <col min="2102" max="2102" width="40.36328125" bestFit="1" customWidth="1"/>
    <col min="2103" max="2103" width="9.54296875" bestFit="1" customWidth="1"/>
    <col min="2104" max="2104" width="44.90625" bestFit="1" customWidth="1"/>
    <col min="2105" max="2105" width="9.54296875" bestFit="1" customWidth="1"/>
    <col min="2106" max="2106" width="23.36328125" bestFit="1" customWidth="1"/>
    <col min="2107" max="2107" width="9.54296875" bestFit="1" customWidth="1"/>
    <col min="2108" max="2108" width="40.36328125" bestFit="1" customWidth="1"/>
    <col min="2109" max="2109" width="9.54296875" bestFit="1" customWidth="1"/>
    <col min="2110" max="2110" width="28.90625" bestFit="1" customWidth="1"/>
    <col min="2111" max="2111" width="9.54296875" bestFit="1" customWidth="1"/>
    <col min="2112" max="2112" width="19.453125" bestFit="1" customWidth="1"/>
    <col min="2113" max="2113" width="9.54296875" bestFit="1" customWidth="1"/>
    <col min="2114" max="2114" width="22.26953125" bestFit="1" customWidth="1"/>
    <col min="2115" max="2115" width="9.54296875" bestFit="1" customWidth="1"/>
    <col min="2116" max="2116" width="33.36328125" bestFit="1" customWidth="1"/>
    <col min="2117" max="2117" width="9.54296875" bestFit="1" customWidth="1"/>
    <col min="2118" max="2118" width="19.453125" bestFit="1" customWidth="1"/>
    <col min="2119" max="2119" width="9.54296875" bestFit="1" customWidth="1"/>
    <col min="2120" max="2120" width="23.6328125" bestFit="1" customWidth="1"/>
    <col min="2121" max="2121" width="9.54296875" bestFit="1" customWidth="1"/>
    <col min="2122" max="2122" width="38.6328125" bestFit="1" customWidth="1"/>
    <col min="2123" max="2123" width="9.54296875" bestFit="1" customWidth="1"/>
    <col min="2124" max="2124" width="28.90625" bestFit="1" customWidth="1"/>
    <col min="2125" max="2125" width="9.54296875" bestFit="1" customWidth="1"/>
    <col min="2126" max="2126" width="29" bestFit="1" customWidth="1"/>
    <col min="2127" max="2127" width="9.54296875" bestFit="1" customWidth="1"/>
    <col min="2128" max="2128" width="20.81640625" bestFit="1" customWidth="1"/>
    <col min="2129" max="2129" width="9.54296875" bestFit="1" customWidth="1"/>
    <col min="2130" max="2130" width="28.90625" bestFit="1" customWidth="1"/>
    <col min="2131" max="2131" width="9.54296875" bestFit="1" customWidth="1"/>
    <col min="2132" max="2132" width="36.6328125" bestFit="1" customWidth="1"/>
    <col min="2133" max="2133" width="9.54296875" bestFit="1" customWidth="1"/>
    <col min="2134" max="2134" width="36.6328125" bestFit="1" customWidth="1"/>
    <col min="2135" max="2135" width="9.54296875" bestFit="1" customWidth="1"/>
    <col min="2136" max="2136" width="18.36328125" bestFit="1" customWidth="1"/>
    <col min="2137" max="2137" width="9.54296875" bestFit="1" customWidth="1"/>
    <col min="2138" max="2138" width="44.90625" bestFit="1" customWidth="1"/>
    <col min="2139" max="2139" width="9.54296875" bestFit="1" customWidth="1"/>
    <col min="2140" max="2140" width="44.90625" bestFit="1" customWidth="1"/>
    <col min="2141" max="2141" width="9.54296875" bestFit="1" customWidth="1"/>
    <col min="2142" max="2142" width="33.36328125" bestFit="1" customWidth="1"/>
    <col min="2143" max="2143" width="9.54296875" bestFit="1" customWidth="1"/>
    <col min="2144" max="2144" width="37.26953125" bestFit="1" customWidth="1"/>
    <col min="2145" max="2145" width="9.54296875" bestFit="1" customWidth="1"/>
    <col min="2146" max="2146" width="20.08984375" bestFit="1" customWidth="1"/>
    <col min="2147" max="2147" width="9.54296875" bestFit="1" customWidth="1"/>
    <col min="2148" max="2148" width="28.81640625" bestFit="1" customWidth="1"/>
    <col min="2149" max="2149" width="9.54296875" bestFit="1" customWidth="1"/>
    <col min="2150" max="2150" width="18.08984375" bestFit="1" customWidth="1"/>
    <col min="2151" max="2151" width="9.54296875" bestFit="1" customWidth="1"/>
    <col min="2152" max="2152" width="36.453125" bestFit="1" customWidth="1"/>
    <col min="2153" max="2153" width="9.54296875" bestFit="1" customWidth="1"/>
    <col min="2154" max="2154" width="20.81640625" bestFit="1" customWidth="1"/>
    <col min="2155" max="2155" width="9.54296875" bestFit="1" customWidth="1"/>
    <col min="2156" max="2156" width="37.6328125" bestFit="1" customWidth="1"/>
    <col min="2157" max="2157" width="9.54296875" bestFit="1" customWidth="1"/>
    <col min="2158" max="2158" width="44.90625" bestFit="1" customWidth="1"/>
    <col min="2159" max="2159" width="9.54296875" bestFit="1" customWidth="1"/>
    <col min="2160" max="2160" width="21.08984375" bestFit="1" customWidth="1"/>
    <col min="2161" max="2161" width="9.54296875" bestFit="1" customWidth="1"/>
    <col min="2162" max="2162" width="20.81640625" bestFit="1" customWidth="1"/>
    <col min="2163" max="2163" width="9.54296875" bestFit="1" customWidth="1"/>
    <col min="2164" max="2164" width="28.90625" bestFit="1" customWidth="1"/>
    <col min="2165" max="2165" width="9.54296875" bestFit="1" customWidth="1"/>
    <col min="2166" max="2166" width="32.08984375" bestFit="1" customWidth="1"/>
    <col min="2167" max="2167" width="9.54296875" bestFit="1" customWidth="1"/>
    <col min="2168" max="2168" width="20.81640625" bestFit="1" customWidth="1"/>
    <col min="2169" max="2169" width="9.54296875" bestFit="1" customWidth="1"/>
    <col min="2170" max="2170" width="19.7265625" bestFit="1" customWidth="1"/>
    <col min="2171" max="2171" width="9.54296875" bestFit="1" customWidth="1"/>
    <col min="2172" max="2172" width="42.7265625" bestFit="1" customWidth="1"/>
    <col min="2173" max="2173" width="9.54296875" bestFit="1" customWidth="1"/>
    <col min="2174" max="2174" width="27.36328125" bestFit="1" customWidth="1"/>
    <col min="2175" max="2175" width="9.54296875" bestFit="1" customWidth="1"/>
    <col min="2176" max="2176" width="27.36328125" bestFit="1" customWidth="1"/>
    <col min="2177" max="2177" width="9.54296875" bestFit="1" customWidth="1"/>
    <col min="2178" max="2178" width="28.90625" bestFit="1" customWidth="1"/>
    <col min="2179" max="2179" width="9.54296875" bestFit="1" customWidth="1"/>
    <col min="2180" max="2180" width="28.81640625" bestFit="1" customWidth="1"/>
    <col min="2181" max="2181" width="9.54296875" bestFit="1" customWidth="1"/>
    <col min="2182" max="2182" width="29" bestFit="1" customWidth="1"/>
    <col min="2183" max="2183" width="9.54296875" bestFit="1" customWidth="1"/>
    <col min="2184" max="2184" width="31.453125" bestFit="1" customWidth="1"/>
    <col min="2185" max="2185" width="9.54296875" bestFit="1" customWidth="1"/>
    <col min="2186" max="2186" width="29" bestFit="1" customWidth="1"/>
    <col min="2187" max="2187" width="9.54296875" bestFit="1" customWidth="1"/>
    <col min="2188" max="2188" width="29" bestFit="1" customWidth="1"/>
    <col min="2189" max="2189" width="9.54296875" bestFit="1" customWidth="1"/>
    <col min="2190" max="2190" width="28.81640625" bestFit="1" customWidth="1"/>
    <col min="2191" max="2191" width="9.54296875" bestFit="1" customWidth="1"/>
    <col min="2192" max="2192" width="29" bestFit="1" customWidth="1"/>
    <col min="2193" max="2193" width="9.54296875" bestFit="1" customWidth="1"/>
    <col min="2194" max="2194" width="40.36328125" bestFit="1" customWidth="1"/>
    <col min="2195" max="2195" width="9.54296875" bestFit="1" customWidth="1"/>
    <col min="2196" max="2196" width="44.90625" bestFit="1" customWidth="1"/>
    <col min="2197" max="2197" width="9.54296875" bestFit="1" customWidth="1"/>
    <col min="2198" max="2198" width="44.90625" bestFit="1" customWidth="1"/>
    <col min="2199" max="2199" width="9.54296875" bestFit="1" customWidth="1"/>
    <col min="2200" max="2200" width="38.6328125" bestFit="1" customWidth="1"/>
    <col min="2201" max="2201" width="9.54296875" bestFit="1" customWidth="1"/>
    <col min="2202" max="2202" width="35" bestFit="1" customWidth="1"/>
    <col min="2203" max="2203" width="9.54296875" bestFit="1" customWidth="1"/>
    <col min="2204" max="2204" width="34.7265625" bestFit="1" customWidth="1"/>
    <col min="2205" max="2205" width="9.54296875" bestFit="1" customWidth="1"/>
    <col min="2206" max="2206" width="33.90625" bestFit="1" customWidth="1"/>
    <col min="2207" max="2207" width="9.54296875" bestFit="1" customWidth="1"/>
    <col min="2208" max="2208" width="28.90625" bestFit="1" customWidth="1"/>
    <col min="2209" max="2209" width="9.54296875" bestFit="1" customWidth="1"/>
    <col min="2210" max="2210" width="38.453125" bestFit="1" customWidth="1"/>
    <col min="2211" max="2211" width="9.54296875" bestFit="1" customWidth="1"/>
    <col min="2212" max="2212" width="33.7265625" bestFit="1" customWidth="1"/>
    <col min="2213" max="2213" width="9.54296875" bestFit="1" customWidth="1"/>
    <col min="2214" max="2214" width="34.7265625" bestFit="1" customWidth="1"/>
    <col min="2215" max="2215" width="9.54296875" bestFit="1" customWidth="1"/>
    <col min="2216" max="2216" width="29" bestFit="1" customWidth="1"/>
    <col min="2217" max="2217" width="9.54296875" bestFit="1" customWidth="1"/>
    <col min="2218" max="2218" width="28.90625" bestFit="1" customWidth="1"/>
    <col min="2219" max="2219" width="9.54296875" bestFit="1" customWidth="1"/>
    <col min="2220" max="2220" width="27" bestFit="1" customWidth="1"/>
    <col min="2221" max="2221" width="9.54296875" bestFit="1" customWidth="1"/>
    <col min="2222" max="2222" width="44.90625" bestFit="1" customWidth="1"/>
    <col min="2223" max="2223" width="9.54296875" bestFit="1" customWidth="1"/>
    <col min="2224" max="2224" width="29" bestFit="1" customWidth="1"/>
    <col min="2225" max="2225" width="9.54296875" bestFit="1" customWidth="1"/>
    <col min="2226" max="2226" width="34.7265625" bestFit="1" customWidth="1"/>
    <col min="2227" max="2227" width="9.54296875" bestFit="1" customWidth="1"/>
    <col min="2228" max="2228" width="28.90625" bestFit="1" customWidth="1"/>
    <col min="2229" max="2229" width="9.54296875" bestFit="1" customWidth="1"/>
    <col min="2230" max="2230" width="19.08984375" bestFit="1" customWidth="1"/>
    <col min="2231" max="2231" width="9.54296875" bestFit="1" customWidth="1"/>
    <col min="2232" max="2232" width="19.08984375" bestFit="1" customWidth="1"/>
    <col min="2233" max="2233" width="9.54296875" bestFit="1" customWidth="1"/>
    <col min="2234" max="2234" width="27.6328125" bestFit="1" customWidth="1"/>
    <col min="2235" max="2235" width="9.54296875" bestFit="1" customWidth="1"/>
    <col min="2236" max="2236" width="20.81640625" bestFit="1" customWidth="1"/>
    <col min="2237" max="2237" width="9.54296875" bestFit="1" customWidth="1"/>
    <col min="2238" max="2238" width="34.7265625" bestFit="1" customWidth="1"/>
    <col min="2239" max="2239" width="9.54296875" bestFit="1" customWidth="1"/>
    <col min="2240" max="2240" width="40.36328125" bestFit="1" customWidth="1"/>
    <col min="2241" max="2241" width="9.54296875" bestFit="1" customWidth="1"/>
    <col min="2242" max="2242" width="27.6328125" bestFit="1" customWidth="1"/>
    <col min="2243" max="2243" width="9.54296875" bestFit="1" customWidth="1"/>
    <col min="2244" max="2244" width="26.1796875" bestFit="1" customWidth="1"/>
    <col min="2245" max="2245" width="9.54296875" bestFit="1" customWidth="1"/>
    <col min="2246" max="2246" width="28.81640625" bestFit="1" customWidth="1"/>
    <col min="2247" max="2247" width="9.54296875" bestFit="1" customWidth="1"/>
    <col min="2248" max="2248" width="18.08984375" bestFit="1" customWidth="1"/>
    <col min="2249" max="2249" width="9.54296875" bestFit="1" customWidth="1"/>
    <col min="2250" max="2250" width="20.81640625" bestFit="1" customWidth="1"/>
    <col min="2251" max="2251" width="9.54296875" bestFit="1" customWidth="1"/>
    <col min="2252" max="2252" width="34.7265625" bestFit="1" customWidth="1"/>
    <col min="2253" max="2253" width="9.54296875" bestFit="1" customWidth="1"/>
    <col min="2254" max="2254" width="28.90625" bestFit="1" customWidth="1"/>
    <col min="2255" max="2255" width="9.54296875" bestFit="1" customWidth="1"/>
    <col min="2256" max="2256" width="35" bestFit="1" customWidth="1"/>
    <col min="2257" max="2257" width="9.54296875" bestFit="1" customWidth="1"/>
    <col min="2258" max="2258" width="28.90625" bestFit="1" customWidth="1"/>
    <col min="2259" max="2259" width="9.54296875" bestFit="1" customWidth="1"/>
    <col min="2260" max="2260" width="23.36328125" bestFit="1" customWidth="1"/>
    <col min="2261" max="2261" width="9.54296875" bestFit="1" customWidth="1"/>
    <col min="2262" max="2262" width="32.08984375" bestFit="1" customWidth="1"/>
    <col min="2263" max="2263" width="9.54296875" bestFit="1" customWidth="1"/>
    <col min="2264" max="2264" width="29" bestFit="1" customWidth="1"/>
    <col min="2265" max="2265" width="9.54296875" bestFit="1" customWidth="1"/>
    <col min="2266" max="2266" width="29" bestFit="1" customWidth="1"/>
    <col min="2267" max="2267" width="9.54296875" bestFit="1" customWidth="1"/>
    <col min="2268" max="2268" width="29" bestFit="1" customWidth="1"/>
    <col min="2269" max="2269" width="9.54296875" bestFit="1" customWidth="1"/>
    <col min="2270" max="2270" width="27.6328125" bestFit="1" customWidth="1"/>
    <col min="2271" max="2271" width="9.54296875" bestFit="1" customWidth="1"/>
    <col min="2272" max="2272" width="28.90625" bestFit="1" customWidth="1"/>
    <col min="2273" max="2273" width="9.54296875" bestFit="1" customWidth="1"/>
    <col min="2274" max="2274" width="33.7265625" bestFit="1" customWidth="1"/>
    <col min="2275" max="2275" width="9.54296875" bestFit="1" customWidth="1"/>
    <col min="2276" max="2276" width="18.36328125" bestFit="1" customWidth="1"/>
    <col min="2277" max="2277" width="9.54296875" bestFit="1" customWidth="1"/>
    <col min="2278" max="2278" width="34.36328125" bestFit="1" customWidth="1"/>
    <col min="2279" max="2279" width="9.54296875" bestFit="1" customWidth="1"/>
    <col min="2280" max="2280" width="31.453125" bestFit="1" customWidth="1"/>
    <col min="2281" max="2281" width="9.54296875" bestFit="1" customWidth="1"/>
    <col min="2282" max="2282" width="31.453125" bestFit="1" customWidth="1"/>
    <col min="2283" max="2283" width="9.54296875" bestFit="1" customWidth="1"/>
    <col min="2284" max="2284" width="31.453125" bestFit="1" customWidth="1"/>
    <col min="2285" max="2285" width="9.54296875" bestFit="1" customWidth="1"/>
    <col min="2286" max="2286" width="20.81640625" bestFit="1" customWidth="1"/>
    <col min="2287" max="2287" width="9.54296875" bestFit="1" customWidth="1"/>
    <col min="2288" max="2288" width="20.81640625" bestFit="1" customWidth="1"/>
    <col min="2289" max="2289" width="9.54296875" bestFit="1" customWidth="1"/>
    <col min="2290" max="2290" width="36.453125" bestFit="1" customWidth="1"/>
    <col min="2291" max="2291" width="9.54296875" bestFit="1" customWidth="1"/>
    <col min="2292" max="2292" width="27.6328125" bestFit="1" customWidth="1"/>
    <col min="2293" max="2293" width="9.54296875" bestFit="1" customWidth="1"/>
    <col min="2294" max="2294" width="37.6328125" bestFit="1" customWidth="1"/>
    <col min="2295" max="2295" width="9.54296875" bestFit="1" customWidth="1"/>
    <col min="2296" max="2296" width="36.453125" bestFit="1" customWidth="1"/>
    <col min="2297" max="2297" width="9.54296875" bestFit="1" customWidth="1"/>
    <col min="2298" max="2298" width="44.90625" bestFit="1" customWidth="1"/>
    <col min="2299" max="2299" width="9.54296875" bestFit="1" customWidth="1"/>
    <col min="2300" max="2300" width="29" bestFit="1" customWidth="1"/>
    <col min="2301" max="2301" width="9.54296875" bestFit="1" customWidth="1"/>
    <col min="2302" max="2302" width="28.81640625" bestFit="1" customWidth="1"/>
    <col min="2303" max="2303" width="9.54296875" bestFit="1" customWidth="1"/>
    <col min="2304" max="2304" width="36.453125" bestFit="1" customWidth="1"/>
    <col min="2305" max="2305" width="9.54296875" bestFit="1" customWidth="1"/>
    <col min="2306" max="2306" width="17.90625" bestFit="1" customWidth="1"/>
    <col min="2307" max="2307" width="9.54296875" bestFit="1" customWidth="1"/>
    <col min="2308" max="2308" width="28.90625" bestFit="1" customWidth="1"/>
    <col min="2309" max="2309" width="9.54296875" bestFit="1" customWidth="1"/>
    <col min="2310" max="2310" width="13" bestFit="1" customWidth="1"/>
    <col min="2311" max="2311" width="9.54296875" bestFit="1" customWidth="1"/>
    <col min="2312" max="2312" width="28.81640625" bestFit="1" customWidth="1"/>
    <col min="2313" max="2313" width="9.54296875" bestFit="1" customWidth="1"/>
    <col min="2314" max="2314" width="32.08984375" bestFit="1" customWidth="1"/>
    <col min="2315" max="2315" width="9.54296875" bestFit="1" customWidth="1"/>
    <col min="2316" max="2316" width="32.08984375" bestFit="1" customWidth="1"/>
    <col min="2317" max="2317" width="9.54296875" bestFit="1" customWidth="1"/>
    <col min="2318" max="2318" width="29" bestFit="1" customWidth="1"/>
    <col min="2319" max="2319" width="9.54296875" bestFit="1" customWidth="1"/>
    <col min="2320" max="2320" width="29" bestFit="1" customWidth="1"/>
    <col min="2321" max="2321" width="9.54296875" bestFit="1" customWidth="1"/>
    <col min="2322" max="2322" width="29" bestFit="1" customWidth="1"/>
    <col min="2323" max="2323" width="9.54296875" bestFit="1" customWidth="1"/>
    <col min="2324" max="2324" width="29" bestFit="1" customWidth="1"/>
    <col min="2325" max="2325" width="9.54296875" bestFit="1" customWidth="1"/>
    <col min="2326" max="2326" width="34.7265625" bestFit="1" customWidth="1"/>
    <col min="2327" max="2327" width="9.54296875" bestFit="1" customWidth="1"/>
    <col min="2328" max="2328" width="28.90625" bestFit="1" customWidth="1"/>
    <col min="2329" max="2329" width="9.54296875" bestFit="1" customWidth="1"/>
    <col min="2330" max="2330" width="25.36328125" bestFit="1" customWidth="1"/>
    <col min="2331" max="2331" width="9.54296875" bestFit="1" customWidth="1"/>
    <col min="2332" max="2332" width="28.90625" bestFit="1" customWidth="1"/>
    <col min="2333" max="2333" width="9.54296875" bestFit="1" customWidth="1"/>
    <col min="2334" max="2334" width="28.90625" bestFit="1" customWidth="1"/>
    <col min="2335" max="2335" width="9.54296875" bestFit="1" customWidth="1"/>
    <col min="2336" max="2336" width="28.90625" bestFit="1" customWidth="1"/>
    <col min="2337" max="2337" width="9.54296875" bestFit="1" customWidth="1"/>
    <col min="2338" max="2338" width="34.453125" bestFit="1" customWidth="1"/>
    <col min="2339" max="2339" width="9.54296875" bestFit="1" customWidth="1"/>
    <col min="2340" max="2340" width="34.453125" bestFit="1" customWidth="1"/>
    <col min="2341" max="2341" width="9.54296875" bestFit="1" customWidth="1"/>
    <col min="2342" max="2342" width="34.453125" bestFit="1" customWidth="1"/>
    <col min="2343" max="2343" width="9.54296875" bestFit="1" customWidth="1"/>
    <col min="2344" max="2344" width="28.90625" bestFit="1" customWidth="1"/>
    <col min="2345" max="2345" width="9.54296875" bestFit="1" customWidth="1"/>
    <col min="2346" max="2346" width="18.08984375" bestFit="1" customWidth="1"/>
    <col min="2347" max="2347" width="9.54296875" bestFit="1" customWidth="1"/>
    <col min="2348" max="2348" width="33.81640625" bestFit="1" customWidth="1"/>
    <col min="2349" max="2349" width="9.54296875" bestFit="1" customWidth="1"/>
    <col min="2350" max="2350" width="33.81640625" bestFit="1" customWidth="1"/>
    <col min="2351" max="2351" width="9.54296875" bestFit="1" customWidth="1"/>
    <col min="2352" max="2352" width="19.08984375" bestFit="1" customWidth="1"/>
    <col min="2353" max="2353" width="9.54296875" bestFit="1" customWidth="1"/>
    <col min="2354" max="2354" width="40.36328125" bestFit="1" customWidth="1"/>
    <col min="2355" max="2355" width="9.54296875" bestFit="1" customWidth="1"/>
    <col min="2356" max="2356" width="30.7265625" bestFit="1" customWidth="1"/>
    <col min="2357" max="2357" width="9.54296875" bestFit="1" customWidth="1"/>
    <col min="2358" max="2358" width="33.36328125" bestFit="1" customWidth="1"/>
    <col min="2359" max="2359" width="9.54296875" bestFit="1" customWidth="1"/>
    <col min="2360" max="2360" width="18.36328125" bestFit="1" customWidth="1"/>
    <col min="2361" max="2361" width="9.54296875" bestFit="1" customWidth="1"/>
    <col min="2362" max="2362" width="35" bestFit="1" customWidth="1"/>
    <col min="2363" max="2363" width="9.54296875" bestFit="1" customWidth="1"/>
    <col min="2364" max="2364" width="28.90625" bestFit="1" customWidth="1"/>
    <col min="2365" max="2365" width="9.54296875" bestFit="1" customWidth="1"/>
    <col min="2366" max="2366" width="28.36328125" bestFit="1" customWidth="1"/>
    <col min="2367" max="2367" width="9.54296875" bestFit="1" customWidth="1"/>
    <col min="2368" max="2368" width="28.90625" bestFit="1" customWidth="1"/>
    <col min="2369" max="2369" width="9.54296875" bestFit="1" customWidth="1"/>
    <col min="2370" max="2370" width="22.1796875" bestFit="1" customWidth="1"/>
    <col min="2371" max="2371" width="9.54296875" bestFit="1" customWidth="1"/>
    <col min="2372" max="2372" width="35" bestFit="1" customWidth="1"/>
    <col min="2373" max="2373" width="9.54296875" bestFit="1" customWidth="1"/>
    <col min="2374" max="2374" width="35" bestFit="1" customWidth="1"/>
    <col min="2375" max="2375" width="9.54296875" bestFit="1" customWidth="1"/>
    <col min="2376" max="2376" width="35" bestFit="1" customWidth="1"/>
    <col min="2377" max="2377" width="9.54296875" bestFit="1" customWidth="1"/>
    <col min="2378" max="2378" width="20" bestFit="1" customWidth="1"/>
    <col min="2379" max="2379" width="9.54296875" bestFit="1" customWidth="1"/>
    <col min="2380" max="2380" width="29" bestFit="1" customWidth="1"/>
    <col min="2381" max="2381" width="9.54296875" bestFit="1" customWidth="1"/>
    <col min="2382" max="2382" width="20.81640625" bestFit="1" customWidth="1"/>
    <col min="2383" max="2383" width="9.54296875" bestFit="1" customWidth="1"/>
    <col min="2384" max="2384" width="31" bestFit="1" customWidth="1"/>
    <col min="2385" max="2385" width="9.54296875" bestFit="1" customWidth="1"/>
    <col min="2386" max="2386" width="32.08984375" bestFit="1" customWidth="1"/>
    <col min="2387" max="2387" width="9.54296875" bestFit="1" customWidth="1"/>
    <col min="2388" max="2388" width="32.08984375" bestFit="1" customWidth="1"/>
    <col min="2389" max="2389" width="9.54296875" bestFit="1" customWidth="1"/>
    <col min="2390" max="2390" width="28.90625" bestFit="1" customWidth="1"/>
    <col min="2391" max="2391" width="9.54296875" bestFit="1" customWidth="1"/>
    <col min="2392" max="2392" width="36.6328125" bestFit="1" customWidth="1"/>
    <col min="2393" max="2393" width="9.54296875" bestFit="1" customWidth="1"/>
    <col min="2394" max="2394" width="20.81640625" bestFit="1" customWidth="1"/>
    <col min="2395" max="2395" width="9.54296875" bestFit="1" customWidth="1"/>
    <col min="2396" max="2396" width="18.36328125" bestFit="1" customWidth="1"/>
    <col min="2397" max="2397" width="9.54296875" bestFit="1" customWidth="1"/>
    <col min="2398" max="2398" width="28.81640625" bestFit="1" customWidth="1"/>
    <col min="2399" max="2399" width="9.54296875" bestFit="1" customWidth="1"/>
    <col min="2400" max="2400" width="37.6328125" bestFit="1" customWidth="1"/>
    <col min="2401" max="2401" width="9.54296875" bestFit="1" customWidth="1"/>
    <col min="2402" max="2402" width="22.90625" bestFit="1" customWidth="1"/>
    <col min="2403" max="2403" width="9.54296875" bestFit="1" customWidth="1"/>
    <col min="2404" max="2404" width="20.81640625" bestFit="1" customWidth="1"/>
    <col min="2405" max="2405" width="9.54296875" bestFit="1" customWidth="1"/>
    <col min="2406" max="2406" width="33.90625" bestFit="1" customWidth="1"/>
    <col min="2407" max="2407" width="9.54296875" bestFit="1" customWidth="1"/>
    <col min="2408" max="2408" width="29" bestFit="1" customWidth="1"/>
    <col min="2409" max="2409" width="9.54296875" bestFit="1" customWidth="1"/>
    <col min="2410" max="2410" width="27.36328125" bestFit="1" customWidth="1"/>
    <col min="2411" max="2411" width="9.54296875" bestFit="1" customWidth="1"/>
    <col min="2412" max="2412" width="34.7265625" bestFit="1" customWidth="1"/>
    <col min="2413" max="2413" width="9.54296875" bestFit="1" customWidth="1"/>
    <col min="2414" max="2414" width="36.6328125" bestFit="1" customWidth="1"/>
    <col min="2415" max="2415" width="9.54296875" bestFit="1" customWidth="1"/>
    <col min="2416" max="2416" width="36.6328125" bestFit="1" customWidth="1"/>
    <col min="2417" max="2417" width="9.54296875" bestFit="1" customWidth="1"/>
    <col min="2418" max="2418" width="30.7265625" bestFit="1" customWidth="1"/>
    <col min="2419" max="2419" width="9.54296875" bestFit="1" customWidth="1"/>
    <col min="2420" max="2420" width="44.90625" bestFit="1" customWidth="1"/>
    <col min="2421" max="2421" width="9.54296875" bestFit="1" customWidth="1"/>
    <col min="2422" max="2422" width="23.36328125" bestFit="1" customWidth="1"/>
    <col min="2423" max="2423" width="9.54296875" bestFit="1" customWidth="1"/>
    <col min="2424" max="2424" width="28.81640625" bestFit="1" customWidth="1"/>
    <col min="2425" max="2425" width="9.54296875" bestFit="1" customWidth="1"/>
    <col min="2426" max="2426" width="30.7265625" bestFit="1" customWidth="1"/>
    <col min="2427" max="2427" width="9.54296875" bestFit="1" customWidth="1"/>
    <col min="2428" max="2428" width="33.90625" bestFit="1" customWidth="1"/>
    <col min="2429" max="2429" width="9.54296875" bestFit="1" customWidth="1"/>
    <col min="2430" max="2430" width="29" bestFit="1" customWidth="1"/>
    <col min="2431" max="2431" width="9.54296875" bestFit="1" customWidth="1"/>
    <col min="2432" max="2432" width="26.1796875" bestFit="1" customWidth="1"/>
    <col min="2433" max="2433" width="9.54296875" bestFit="1" customWidth="1"/>
    <col min="2434" max="2434" width="28.90625" bestFit="1" customWidth="1"/>
    <col min="2435" max="2435" width="9.54296875" bestFit="1" customWidth="1"/>
    <col min="2436" max="2436" width="28.36328125" bestFit="1" customWidth="1"/>
    <col min="2437" max="2437" width="9.54296875" bestFit="1" customWidth="1"/>
    <col min="2438" max="2438" width="28.90625" bestFit="1" customWidth="1"/>
    <col min="2439" max="2439" width="9.54296875" bestFit="1" customWidth="1"/>
    <col min="2440" max="2440" width="23.6328125" bestFit="1" customWidth="1"/>
    <col min="2441" max="2441" width="9.54296875" bestFit="1" customWidth="1"/>
    <col min="2442" max="2442" width="44.90625" bestFit="1" customWidth="1"/>
    <col min="2443" max="2443" width="9.54296875" bestFit="1" customWidth="1"/>
    <col min="2444" max="2444" width="29" bestFit="1" customWidth="1"/>
    <col min="2445" max="2445" width="9.54296875" bestFit="1" customWidth="1"/>
    <col min="2446" max="2446" width="47" bestFit="1" customWidth="1"/>
    <col min="2447" max="2447" width="9.54296875" bestFit="1" customWidth="1"/>
    <col min="2448" max="2448" width="35" bestFit="1" customWidth="1"/>
    <col min="2449" max="2449" width="9.54296875" bestFit="1" customWidth="1"/>
    <col min="2450" max="2450" width="44.90625" bestFit="1" customWidth="1"/>
    <col min="2451" max="2451" width="9.54296875" bestFit="1" customWidth="1"/>
    <col min="2452" max="2452" width="44.90625" bestFit="1" customWidth="1"/>
    <col min="2453" max="2453" width="9.54296875" bestFit="1" customWidth="1"/>
    <col min="2454" max="2454" width="30.7265625" bestFit="1" customWidth="1"/>
    <col min="2455" max="2455" width="9.54296875" bestFit="1" customWidth="1"/>
    <col min="2456" max="2456" width="28.81640625" bestFit="1" customWidth="1"/>
    <col min="2457" max="2457" width="9.54296875" bestFit="1" customWidth="1"/>
    <col min="2458" max="2458" width="47.90625" bestFit="1" customWidth="1"/>
    <col min="2459" max="2459" width="9.54296875" bestFit="1" customWidth="1"/>
    <col min="2460" max="2460" width="35.1796875" bestFit="1" customWidth="1"/>
    <col min="2461" max="2461" width="9.54296875" bestFit="1" customWidth="1"/>
    <col min="2462" max="2462" width="20.26953125" bestFit="1" customWidth="1"/>
    <col min="2463" max="2463" width="9.54296875" bestFit="1" customWidth="1"/>
    <col min="2464" max="2464" width="28.90625" bestFit="1" customWidth="1"/>
    <col min="2465" max="2465" width="9.54296875" bestFit="1" customWidth="1"/>
    <col min="2466" max="2466" width="40.26953125" bestFit="1" customWidth="1"/>
    <col min="2467" max="2467" width="9.54296875" bestFit="1" customWidth="1"/>
    <col min="2468" max="2468" width="29" bestFit="1" customWidth="1"/>
    <col min="2469" max="2469" width="9.54296875" bestFit="1" customWidth="1"/>
    <col min="2470" max="2470" width="32" bestFit="1" customWidth="1"/>
    <col min="2471" max="2471" width="9.54296875" bestFit="1" customWidth="1"/>
    <col min="2472" max="2472" width="28.90625" bestFit="1" customWidth="1"/>
    <col min="2473" max="2473" width="9.54296875" bestFit="1" customWidth="1"/>
    <col min="2474" max="2474" width="32.54296875" bestFit="1" customWidth="1"/>
    <col min="2475" max="2475" width="9.54296875" bestFit="1" customWidth="1"/>
    <col min="2476" max="2476" width="35" bestFit="1" customWidth="1"/>
    <col min="2477" max="2477" width="9.54296875" bestFit="1" customWidth="1"/>
    <col min="2478" max="2478" width="31.453125" bestFit="1" customWidth="1"/>
    <col min="2479" max="2479" width="9.54296875" bestFit="1" customWidth="1"/>
    <col min="2480" max="2480" width="44.90625" bestFit="1" customWidth="1"/>
    <col min="2481" max="2481" width="9.54296875" bestFit="1" customWidth="1"/>
    <col min="2482" max="2482" width="29" bestFit="1" customWidth="1"/>
    <col min="2483" max="2483" width="9.54296875" bestFit="1" customWidth="1"/>
    <col min="2484" max="2484" width="28.90625" bestFit="1" customWidth="1"/>
    <col min="2485" max="2485" width="9.54296875" bestFit="1" customWidth="1"/>
    <col min="2486" max="2486" width="20.26953125" bestFit="1" customWidth="1"/>
    <col min="2487" max="2487" width="9.54296875" bestFit="1" customWidth="1"/>
    <col min="2488" max="2488" width="28.81640625" bestFit="1" customWidth="1"/>
    <col min="2489" max="2489" width="9.54296875" bestFit="1" customWidth="1"/>
    <col min="2490" max="2490" width="44.90625" bestFit="1" customWidth="1"/>
    <col min="2491" max="2491" width="9.54296875" bestFit="1" customWidth="1"/>
    <col min="2492" max="2492" width="35" bestFit="1" customWidth="1"/>
    <col min="2493" max="2493" width="9.54296875" bestFit="1" customWidth="1"/>
    <col min="2494" max="2494" width="29" bestFit="1" customWidth="1"/>
    <col min="2495" max="2495" width="9.54296875" bestFit="1" customWidth="1"/>
    <col min="2496" max="2496" width="29" bestFit="1" customWidth="1"/>
    <col min="2497" max="2497" width="9.54296875" bestFit="1" customWidth="1"/>
    <col min="2498" max="2498" width="29" bestFit="1" customWidth="1"/>
    <col min="2499" max="2499" width="9.54296875" bestFit="1" customWidth="1"/>
    <col min="2500" max="2500" width="28.90625" bestFit="1" customWidth="1"/>
    <col min="2501" max="2501" width="9.54296875" bestFit="1" customWidth="1"/>
    <col min="2502" max="2502" width="34.7265625" bestFit="1" customWidth="1"/>
    <col min="2503" max="2503" width="9.54296875" bestFit="1" customWidth="1"/>
    <col min="2504" max="2504" width="35" bestFit="1" customWidth="1"/>
    <col min="2505" max="2505" width="9.54296875" bestFit="1" customWidth="1"/>
    <col min="2506" max="2506" width="28.36328125" bestFit="1" customWidth="1"/>
    <col min="2507" max="2507" width="9.54296875" bestFit="1" customWidth="1"/>
    <col min="2508" max="2508" width="29" bestFit="1" customWidth="1"/>
    <col min="2509" max="2509" width="9.54296875" bestFit="1" customWidth="1"/>
    <col min="2510" max="2510" width="37.26953125" bestFit="1" customWidth="1"/>
    <col min="2511" max="2511" width="9.54296875" bestFit="1" customWidth="1"/>
    <col min="2512" max="2512" width="23.6328125" bestFit="1" customWidth="1"/>
    <col min="2513" max="2513" width="9.54296875" bestFit="1" customWidth="1"/>
    <col min="2514" max="2514" width="28.90625" bestFit="1" customWidth="1"/>
    <col min="2515" max="2515" width="9.54296875" bestFit="1" customWidth="1"/>
    <col min="2516" max="2516" width="22.90625" bestFit="1" customWidth="1"/>
    <col min="2517" max="2517" width="9.54296875" bestFit="1" customWidth="1"/>
    <col min="2518" max="2518" width="28.90625" bestFit="1" customWidth="1"/>
    <col min="2519" max="2519" width="9.54296875" bestFit="1" customWidth="1"/>
    <col min="2520" max="2520" width="27.6328125" bestFit="1" customWidth="1"/>
    <col min="2521" max="2521" width="9.54296875" bestFit="1" customWidth="1"/>
    <col min="2522" max="2522" width="20.6328125" bestFit="1" customWidth="1"/>
    <col min="2523" max="2523" width="9.54296875" bestFit="1" customWidth="1"/>
    <col min="2524" max="2524" width="33.36328125" bestFit="1" customWidth="1"/>
    <col min="2525" max="2525" width="9.54296875" bestFit="1" customWidth="1"/>
    <col min="2526" max="2526" width="28.90625" bestFit="1" customWidth="1"/>
    <col min="2527" max="2527" width="9.54296875" bestFit="1" customWidth="1"/>
    <col min="2528" max="2528" width="22.26953125" bestFit="1" customWidth="1"/>
    <col min="2529" max="2529" width="9.54296875" bestFit="1" customWidth="1"/>
    <col min="2530" max="2530" width="40.26953125" bestFit="1" customWidth="1"/>
    <col min="2531" max="2531" width="9.54296875" bestFit="1" customWidth="1"/>
    <col min="2532" max="2532" width="40.26953125" bestFit="1" customWidth="1"/>
    <col min="2533" max="2533" width="9.54296875" bestFit="1" customWidth="1"/>
    <col min="2534" max="2534" width="34.7265625" bestFit="1" customWidth="1"/>
    <col min="2535" max="2535" width="9.54296875" bestFit="1" customWidth="1"/>
    <col min="2536" max="2536" width="28.90625" bestFit="1" customWidth="1"/>
    <col min="2537" max="2537" width="9.54296875" bestFit="1" customWidth="1"/>
    <col min="2538" max="2538" width="44.90625" bestFit="1" customWidth="1"/>
    <col min="2539" max="2539" width="9.54296875" bestFit="1" customWidth="1"/>
    <col min="2540" max="2540" width="40.36328125" bestFit="1" customWidth="1"/>
    <col min="2541" max="2541" width="9.54296875" bestFit="1" customWidth="1"/>
    <col min="2542" max="2542" width="28.90625" bestFit="1" customWidth="1"/>
    <col min="2543" max="2543" width="9.54296875" bestFit="1" customWidth="1"/>
    <col min="2544" max="2544" width="44.90625" bestFit="1" customWidth="1"/>
    <col min="2545" max="2545" width="9.54296875" bestFit="1" customWidth="1"/>
    <col min="2546" max="2546" width="29" bestFit="1" customWidth="1"/>
    <col min="2547" max="2547" width="9.54296875" bestFit="1" customWidth="1"/>
    <col min="2548" max="2548" width="34.7265625" bestFit="1" customWidth="1"/>
    <col min="2549" max="2549" width="9.54296875" bestFit="1" customWidth="1"/>
    <col min="2550" max="2550" width="36.6328125" bestFit="1" customWidth="1"/>
    <col min="2551" max="2551" width="9.54296875" bestFit="1" customWidth="1"/>
    <col min="2552" max="2552" width="28.90625" bestFit="1" customWidth="1"/>
    <col min="2553" max="2553" width="9.54296875" bestFit="1" customWidth="1"/>
    <col min="2554" max="2554" width="28.90625" bestFit="1" customWidth="1"/>
    <col min="2555" max="2555" width="9.54296875" bestFit="1" customWidth="1"/>
    <col min="2556" max="2556" width="28.90625" bestFit="1" customWidth="1"/>
    <col min="2557" max="2557" width="9.54296875" bestFit="1" customWidth="1"/>
    <col min="2558" max="2558" width="28.90625" bestFit="1" customWidth="1"/>
    <col min="2559" max="2559" width="9.54296875" bestFit="1" customWidth="1"/>
    <col min="2560" max="2560" width="28.90625" bestFit="1" customWidth="1"/>
    <col min="2561" max="2561" width="9.54296875" bestFit="1" customWidth="1"/>
    <col min="2562" max="2562" width="28.90625" bestFit="1" customWidth="1"/>
    <col min="2563" max="2563" width="9.54296875" bestFit="1" customWidth="1"/>
    <col min="2564" max="2564" width="28.90625" bestFit="1" customWidth="1"/>
    <col min="2565" max="2565" width="9.54296875" bestFit="1" customWidth="1"/>
    <col min="2566" max="2566" width="28.90625" bestFit="1" customWidth="1"/>
    <col min="2567" max="2567" width="9.54296875" bestFit="1" customWidth="1"/>
    <col min="2568" max="2568" width="40.36328125" bestFit="1" customWidth="1"/>
    <col min="2569" max="2569" width="9.54296875" bestFit="1" customWidth="1"/>
    <col min="2570" max="2570" width="26.1796875" bestFit="1" customWidth="1"/>
    <col min="2571" max="2571" width="9.54296875" bestFit="1" customWidth="1"/>
    <col min="2572" max="2572" width="44.90625" bestFit="1" customWidth="1"/>
    <col min="2573" max="2573" width="9.54296875" bestFit="1" customWidth="1"/>
    <col min="2574" max="2574" width="32.08984375" bestFit="1" customWidth="1"/>
    <col min="2575" max="2575" width="9.54296875" bestFit="1" customWidth="1"/>
    <col min="2576" max="2576" width="32.08984375" bestFit="1" customWidth="1"/>
    <col min="2577" max="2577" width="9.54296875" bestFit="1" customWidth="1"/>
    <col min="2578" max="2578" width="28.36328125" bestFit="1" customWidth="1"/>
    <col min="2579" max="2579" width="9.54296875" bestFit="1" customWidth="1"/>
    <col min="2580" max="2580" width="37.26953125" bestFit="1" customWidth="1"/>
    <col min="2581" max="2581" width="9.54296875" bestFit="1" customWidth="1"/>
    <col min="2582" max="2582" width="30.6328125" bestFit="1" customWidth="1"/>
    <col min="2583" max="2583" width="9.54296875" bestFit="1" customWidth="1"/>
    <col min="2584" max="2584" width="35" bestFit="1" customWidth="1"/>
    <col min="2585" max="2585" width="9.54296875" bestFit="1" customWidth="1"/>
    <col min="2586" max="2586" width="22.90625" bestFit="1" customWidth="1"/>
    <col min="2587" max="2587" width="9.54296875" bestFit="1" customWidth="1"/>
    <col min="2588" max="2588" width="36.6328125" bestFit="1" customWidth="1"/>
    <col min="2589" max="2589" width="9.54296875" bestFit="1" customWidth="1"/>
    <col min="2590" max="2590" width="23.36328125" bestFit="1" customWidth="1"/>
    <col min="2591" max="2591" width="9.54296875" bestFit="1" customWidth="1"/>
    <col min="2592" max="2592" width="18.08984375" bestFit="1" customWidth="1"/>
    <col min="2593" max="2593" width="9.54296875" bestFit="1" customWidth="1"/>
    <col min="2594" max="2594" width="23.36328125" bestFit="1" customWidth="1"/>
    <col min="2595" max="2595" width="9.54296875" bestFit="1" customWidth="1"/>
    <col min="2596" max="2596" width="29" bestFit="1" customWidth="1"/>
    <col min="2597" max="2597" width="9.54296875" bestFit="1" customWidth="1"/>
    <col min="2598" max="2598" width="18.08984375" bestFit="1" customWidth="1"/>
    <col min="2599" max="2599" width="9.54296875" bestFit="1" customWidth="1"/>
    <col min="2600" max="2600" width="20.81640625" bestFit="1" customWidth="1"/>
    <col min="2601" max="2601" width="9.54296875" bestFit="1" customWidth="1"/>
    <col min="2602" max="2602" width="28.90625" bestFit="1" customWidth="1"/>
    <col min="2603" max="2603" width="9.54296875" bestFit="1" customWidth="1"/>
    <col min="2604" max="2604" width="19.7265625" bestFit="1" customWidth="1"/>
    <col min="2605" max="2605" width="9.54296875" bestFit="1" customWidth="1"/>
    <col min="2606" max="2606" width="40.36328125" bestFit="1" customWidth="1"/>
    <col min="2607" max="2607" width="9.54296875" bestFit="1" customWidth="1"/>
    <col min="2608" max="2608" width="28.90625" bestFit="1" customWidth="1"/>
    <col min="2609" max="2609" width="9.54296875" bestFit="1" customWidth="1"/>
    <col min="2610" max="2610" width="29" bestFit="1" customWidth="1"/>
    <col min="2611" max="2611" width="9.54296875" bestFit="1" customWidth="1"/>
    <col min="2612" max="2612" width="40.36328125" bestFit="1" customWidth="1"/>
    <col min="2613" max="2613" width="9.54296875" bestFit="1" customWidth="1"/>
    <col min="2614" max="2614" width="29" bestFit="1" customWidth="1"/>
    <col min="2615" max="2615" width="9.54296875" bestFit="1" customWidth="1"/>
    <col min="2616" max="2616" width="29" bestFit="1" customWidth="1"/>
    <col min="2617" max="2617" width="9.54296875" bestFit="1" customWidth="1"/>
    <col min="2618" max="2618" width="34.7265625" bestFit="1" customWidth="1"/>
    <col min="2619" max="2619" width="9.54296875" bestFit="1" customWidth="1"/>
    <col min="2620" max="2620" width="29" bestFit="1" customWidth="1"/>
    <col min="2621" max="2621" width="9.54296875" bestFit="1" customWidth="1"/>
    <col min="2622" max="2622" width="32.08984375" bestFit="1" customWidth="1"/>
    <col min="2623" max="2623" width="9.54296875" bestFit="1" customWidth="1"/>
    <col min="2624" max="2624" width="31.453125" bestFit="1" customWidth="1"/>
    <col min="2625" max="2625" width="9.54296875" bestFit="1" customWidth="1"/>
    <col min="2626" max="2626" width="31.453125" bestFit="1" customWidth="1"/>
    <col min="2627" max="2627" width="9.54296875" bestFit="1" customWidth="1"/>
    <col min="2628" max="2628" width="44.90625" bestFit="1" customWidth="1"/>
    <col min="2629" max="2629" width="9.54296875" bestFit="1" customWidth="1"/>
    <col min="2630" max="2630" width="30.7265625" bestFit="1" customWidth="1"/>
    <col min="2631" max="2631" width="9.54296875" bestFit="1" customWidth="1"/>
    <col min="2632" max="2632" width="40.26953125" bestFit="1" customWidth="1"/>
    <col min="2633" max="2633" width="9.54296875" bestFit="1" customWidth="1"/>
    <col min="2634" max="2634" width="17.90625" bestFit="1" customWidth="1"/>
    <col min="2635" max="2635" width="9.54296875" bestFit="1" customWidth="1"/>
    <col min="2636" max="2636" width="20.81640625" bestFit="1" customWidth="1"/>
    <col min="2637" max="2637" width="9.54296875" bestFit="1" customWidth="1"/>
    <col min="2638" max="2638" width="44.90625" bestFit="1" customWidth="1"/>
    <col min="2639" max="2639" width="9.54296875" bestFit="1" customWidth="1"/>
    <col min="2640" max="2640" width="27.36328125" bestFit="1" customWidth="1"/>
    <col min="2641" max="2641" width="9.54296875" bestFit="1" customWidth="1"/>
    <col min="2642" max="2642" width="44.90625" bestFit="1" customWidth="1"/>
    <col min="2643" max="2643" width="9.54296875" bestFit="1" customWidth="1"/>
    <col min="2644" max="2644" width="31.453125" bestFit="1" customWidth="1"/>
    <col min="2645" max="2645" width="9.54296875" bestFit="1" customWidth="1"/>
    <col min="2646" max="2646" width="19.453125" bestFit="1" customWidth="1"/>
    <col min="2647" max="2647" width="9.54296875" bestFit="1" customWidth="1"/>
    <col min="2648" max="2648" width="28.36328125" bestFit="1" customWidth="1"/>
    <col min="2649" max="2649" width="9.54296875" bestFit="1" customWidth="1"/>
    <col min="2650" max="2650" width="28.90625" bestFit="1" customWidth="1"/>
    <col min="2651" max="2651" width="9.54296875" bestFit="1" customWidth="1"/>
    <col min="2652" max="2652" width="40.54296875" bestFit="1" customWidth="1"/>
    <col min="2653" max="2653" width="9.54296875" bestFit="1" customWidth="1"/>
    <col min="2654" max="2654" width="40.36328125" bestFit="1" customWidth="1"/>
    <col min="2655" max="2655" width="9.54296875" bestFit="1" customWidth="1"/>
    <col min="2656" max="2656" width="32.08984375" bestFit="1" customWidth="1"/>
    <col min="2657" max="2657" width="9.54296875" bestFit="1" customWidth="1"/>
    <col min="2658" max="2658" width="28.81640625" bestFit="1" customWidth="1"/>
    <col min="2659" max="2659" width="9.54296875" bestFit="1" customWidth="1"/>
    <col min="2660" max="2660" width="37.6328125" bestFit="1" customWidth="1"/>
    <col min="2661" max="2661" width="9.54296875" bestFit="1" customWidth="1"/>
    <col min="2662" max="2662" width="20.81640625" bestFit="1" customWidth="1"/>
    <col min="2663" max="2663" width="9.54296875" bestFit="1" customWidth="1"/>
    <col min="2664" max="2664" width="28.81640625" bestFit="1" customWidth="1"/>
    <col min="2665" max="2665" width="9.54296875" bestFit="1" customWidth="1"/>
    <col min="2666" max="2666" width="32.08984375" bestFit="1" customWidth="1"/>
    <col min="2667" max="2667" width="9.54296875" bestFit="1" customWidth="1"/>
    <col min="2668" max="2668" width="29" bestFit="1" customWidth="1"/>
    <col min="2669" max="2669" width="9.54296875" bestFit="1" customWidth="1"/>
    <col min="2670" max="2670" width="29" bestFit="1" customWidth="1"/>
    <col min="2671" max="2671" width="9.54296875" bestFit="1" customWidth="1"/>
    <col min="2672" max="2672" width="44.90625" bestFit="1" customWidth="1"/>
    <col min="2673" max="2673" width="9.54296875" bestFit="1" customWidth="1"/>
    <col min="2674" max="2674" width="20.08984375" bestFit="1" customWidth="1"/>
    <col min="2675" max="2675" width="9.54296875" bestFit="1" customWidth="1"/>
    <col min="2676" max="2676" width="19.7265625" bestFit="1" customWidth="1"/>
    <col min="2677" max="2677" width="9.54296875" bestFit="1" customWidth="1"/>
    <col min="2678" max="2678" width="28.90625" bestFit="1" customWidth="1"/>
    <col min="2679" max="2679" width="9.54296875" bestFit="1" customWidth="1"/>
    <col min="2680" max="2680" width="28.36328125" bestFit="1" customWidth="1"/>
    <col min="2681" max="2681" width="9.54296875" bestFit="1" customWidth="1"/>
    <col min="2682" max="2682" width="20.81640625" bestFit="1" customWidth="1"/>
    <col min="2683" max="2683" width="9.54296875" bestFit="1" customWidth="1"/>
    <col min="2684" max="2684" width="31.453125" bestFit="1" customWidth="1"/>
    <col min="2685" max="2685" width="9.54296875" bestFit="1" customWidth="1"/>
    <col min="2686" max="2686" width="28.90625" bestFit="1" customWidth="1"/>
    <col min="2687" max="2687" width="9.54296875" bestFit="1" customWidth="1"/>
    <col min="2688" max="2688" width="34.453125" bestFit="1" customWidth="1"/>
    <col min="2689" max="2689" width="9.54296875" bestFit="1" customWidth="1"/>
    <col min="2690" max="2690" width="35" bestFit="1" customWidth="1"/>
    <col min="2691" max="2691" width="9.54296875" bestFit="1" customWidth="1"/>
    <col min="2692" max="2692" width="20.81640625" bestFit="1" customWidth="1"/>
    <col min="2693" max="2693" width="9.54296875" bestFit="1" customWidth="1"/>
    <col min="2694" max="2694" width="28.36328125" bestFit="1" customWidth="1"/>
    <col min="2695" max="2695" width="9.54296875" bestFit="1" customWidth="1"/>
    <col min="2696" max="2696" width="44.90625" bestFit="1" customWidth="1"/>
    <col min="2697" max="2697" width="9.54296875" bestFit="1" customWidth="1"/>
    <col min="2698" max="2698" width="44.90625" bestFit="1" customWidth="1"/>
    <col min="2699" max="2699" width="9.54296875" bestFit="1" customWidth="1"/>
    <col min="2700" max="2700" width="38.6328125" bestFit="1" customWidth="1"/>
    <col min="2701" max="2701" width="9.54296875" bestFit="1" customWidth="1"/>
    <col min="2702" max="2702" width="20.08984375" bestFit="1" customWidth="1"/>
    <col min="2703" max="2703" width="9.54296875" bestFit="1" customWidth="1"/>
    <col min="2704" max="2704" width="28.36328125" bestFit="1" customWidth="1"/>
    <col min="2705" max="2705" width="9.54296875" bestFit="1" customWidth="1"/>
    <col min="2706" max="2706" width="38.6328125" bestFit="1" customWidth="1"/>
    <col min="2707" max="2707" width="9.54296875" bestFit="1" customWidth="1"/>
    <col min="2708" max="2708" width="30.7265625" bestFit="1" customWidth="1"/>
    <col min="2709" max="2709" width="9.54296875" bestFit="1" customWidth="1"/>
    <col min="2710" max="2710" width="28.90625" bestFit="1" customWidth="1"/>
    <col min="2711" max="2711" width="9.54296875" bestFit="1" customWidth="1"/>
    <col min="2712" max="2712" width="40.36328125" bestFit="1" customWidth="1"/>
    <col min="2713" max="2713" width="9.54296875" bestFit="1" customWidth="1"/>
    <col min="2714" max="2714" width="28.90625" bestFit="1" customWidth="1"/>
    <col min="2715" max="2715" width="9.54296875" bestFit="1" customWidth="1"/>
    <col min="2716" max="2716" width="28.90625" bestFit="1" customWidth="1"/>
    <col min="2717" max="2717" width="9.54296875" bestFit="1" customWidth="1"/>
    <col min="2718" max="2718" width="36.6328125" bestFit="1" customWidth="1"/>
    <col min="2719" max="2719" width="9.54296875" bestFit="1" customWidth="1"/>
    <col min="2720" max="2720" width="27.36328125" bestFit="1" customWidth="1"/>
    <col min="2721" max="2721" width="9.54296875" bestFit="1" customWidth="1"/>
    <col min="2722" max="2722" width="27.36328125" bestFit="1" customWidth="1"/>
    <col min="2723" max="2723" width="9.54296875" bestFit="1" customWidth="1"/>
    <col min="2724" max="2724" width="40.36328125" bestFit="1" customWidth="1"/>
    <col min="2725" max="2725" width="9.54296875" bestFit="1" customWidth="1"/>
    <col min="2726" max="2726" width="27.36328125" bestFit="1" customWidth="1"/>
    <col min="2727" max="2727" width="9.54296875" bestFit="1" customWidth="1"/>
    <col min="2728" max="2728" width="40.36328125" bestFit="1" customWidth="1"/>
    <col min="2729" max="2729" width="9.54296875" bestFit="1" customWidth="1"/>
    <col min="2730" max="2730" width="33.81640625" bestFit="1" customWidth="1"/>
    <col min="2731" max="2731" width="9.54296875" bestFit="1" customWidth="1"/>
    <col min="2732" max="2732" width="20.81640625" bestFit="1" customWidth="1"/>
    <col min="2733" max="2733" width="9.54296875" bestFit="1" customWidth="1"/>
    <col min="2734" max="2734" width="34.7265625" bestFit="1" customWidth="1"/>
    <col min="2735" max="2735" width="9.54296875" bestFit="1" customWidth="1"/>
    <col min="2736" max="2736" width="22.26953125" bestFit="1" customWidth="1"/>
    <col min="2737" max="2737" width="9.54296875" bestFit="1" customWidth="1"/>
    <col min="2738" max="2738" width="32.08984375" bestFit="1" customWidth="1"/>
    <col min="2739" max="2739" width="9.54296875" bestFit="1" customWidth="1"/>
    <col min="2740" max="2740" width="34.7265625" bestFit="1" customWidth="1"/>
    <col min="2741" max="2741" width="9.54296875" bestFit="1" customWidth="1"/>
    <col min="2742" max="2742" width="44.90625" bestFit="1" customWidth="1"/>
    <col min="2743" max="2743" width="9.54296875" bestFit="1" customWidth="1"/>
    <col min="2744" max="2744" width="28.90625" bestFit="1" customWidth="1"/>
    <col min="2745" max="2745" width="9.54296875" bestFit="1" customWidth="1"/>
    <col min="2746" max="2746" width="20.08984375" bestFit="1" customWidth="1"/>
    <col min="2747" max="2747" width="9.54296875" bestFit="1" customWidth="1"/>
    <col min="2748" max="2748" width="44.90625" bestFit="1" customWidth="1"/>
    <col min="2749" max="2749" width="9.54296875" bestFit="1" customWidth="1"/>
    <col min="2750" max="2750" width="27.6328125" bestFit="1" customWidth="1"/>
    <col min="2751" max="2751" width="9.54296875" bestFit="1" customWidth="1"/>
    <col min="2752" max="2752" width="28.81640625" bestFit="1" customWidth="1"/>
    <col min="2753" max="2753" width="9.54296875" bestFit="1" customWidth="1"/>
    <col min="2754" max="2754" width="47.90625" bestFit="1" customWidth="1"/>
    <col min="2755" max="2755" width="9.54296875" bestFit="1" customWidth="1"/>
    <col min="2756" max="2756" width="18.08984375" bestFit="1" customWidth="1"/>
    <col min="2757" max="2757" width="9.54296875" bestFit="1" customWidth="1"/>
    <col min="2758" max="2758" width="28.90625" bestFit="1" customWidth="1"/>
    <col min="2759" max="2759" width="9.54296875" bestFit="1" customWidth="1"/>
    <col min="2760" max="2760" width="40.36328125" bestFit="1" customWidth="1"/>
    <col min="2761" max="2761" width="9.54296875" bestFit="1" customWidth="1"/>
    <col min="2762" max="2762" width="28.90625" bestFit="1" customWidth="1"/>
    <col min="2763" max="2763" width="9.54296875" bestFit="1" customWidth="1"/>
    <col min="2764" max="2764" width="28.36328125" bestFit="1" customWidth="1"/>
    <col min="2765" max="2765" width="9.54296875" bestFit="1" customWidth="1"/>
    <col min="2766" max="2766" width="47.90625" bestFit="1" customWidth="1"/>
    <col min="2767" max="2767" width="9.54296875" bestFit="1" customWidth="1"/>
    <col min="2768" max="2768" width="26.1796875" bestFit="1" customWidth="1"/>
    <col min="2769" max="2769" width="9.54296875" bestFit="1" customWidth="1"/>
    <col min="2770" max="2770" width="47.90625" bestFit="1" customWidth="1"/>
    <col min="2771" max="2771" width="9.54296875" bestFit="1" customWidth="1"/>
    <col min="2772" max="2772" width="29" bestFit="1" customWidth="1"/>
    <col min="2773" max="2773" width="9.54296875" bestFit="1" customWidth="1"/>
    <col min="2774" max="2774" width="28.90625" bestFit="1" customWidth="1"/>
    <col min="2775" max="2775" width="9.54296875" bestFit="1" customWidth="1"/>
    <col min="2776" max="2776" width="28.90625" bestFit="1" customWidth="1"/>
    <col min="2777" max="2777" width="9.54296875" bestFit="1" customWidth="1"/>
    <col min="2778" max="2778" width="44.90625" bestFit="1" customWidth="1"/>
    <col min="2779" max="2779" width="9.54296875" bestFit="1" customWidth="1"/>
    <col min="2780" max="2780" width="40.36328125" bestFit="1" customWidth="1"/>
    <col min="2781" max="2781" width="9.54296875" bestFit="1" customWidth="1"/>
    <col min="2782" max="2782" width="26.1796875" bestFit="1" customWidth="1"/>
    <col min="2783" max="2783" width="9.54296875" bestFit="1" customWidth="1"/>
    <col min="2784" max="2784" width="40.36328125" bestFit="1" customWidth="1"/>
    <col min="2785" max="2785" width="9.54296875" bestFit="1" customWidth="1"/>
    <col min="2786" max="2786" width="32.08984375" bestFit="1" customWidth="1"/>
    <col min="2787" max="2787" width="9.54296875" bestFit="1" customWidth="1"/>
    <col min="2788" max="2788" width="29" bestFit="1" customWidth="1"/>
    <col min="2789" max="2789" width="9.54296875" bestFit="1" customWidth="1"/>
    <col min="2790" max="2790" width="40.36328125" bestFit="1" customWidth="1"/>
    <col min="2791" max="2791" width="9.54296875" bestFit="1" customWidth="1"/>
    <col min="2792" max="2792" width="28.90625" bestFit="1" customWidth="1"/>
    <col min="2793" max="2793" width="9.54296875" bestFit="1" customWidth="1"/>
    <col min="2794" max="2794" width="20.81640625" bestFit="1" customWidth="1"/>
    <col min="2795" max="2795" width="9.54296875" bestFit="1" customWidth="1"/>
    <col min="2796" max="2796" width="33.36328125" bestFit="1" customWidth="1"/>
    <col min="2797" max="2797" width="9.54296875" bestFit="1" customWidth="1"/>
    <col min="2798" max="2798" width="20.81640625" bestFit="1" customWidth="1"/>
    <col min="2799" max="2799" width="9.54296875" bestFit="1" customWidth="1"/>
    <col min="2800" max="2800" width="30.6328125" bestFit="1" customWidth="1"/>
    <col min="2801" max="2801" width="9.54296875" bestFit="1" customWidth="1"/>
    <col min="2802" max="2802" width="35" bestFit="1" customWidth="1"/>
    <col min="2803" max="2803" width="9.54296875" bestFit="1" customWidth="1"/>
    <col min="2804" max="2804" width="20.81640625" bestFit="1" customWidth="1"/>
    <col min="2805" max="2805" width="9.54296875" bestFit="1" customWidth="1"/>
    <col min="2806" max="2806" width="30" bestFit="1" customWidth="1"/>
    <col min="2807" max="2807" width="9.54296875" bestFit="1" customWidth="1"/>
    <col min="2808" max="2808" width="20.81640625" bestFit="1" customWidth="1"/>
    <col min="2809" max="2809" width="9.54296875" bestFit="1" customWidth="1"/>
    <col min="2810" max="2810" width="28.90625" bestFit="1" customWidth="1"/>
    <col min="2811" max="2811" width="9.54296875" bestFit="1" customWidth="1"/>
    <col min="2812" max="2812" width="31.453125" bestFit="1" customWidth="1"/>
    <col min="2813" max="2813" width="9.54296875" bestFit="1" customWidth="1"/>
    <col min="2814" max="2814" width="33.81640625" bestFit="1" customWidth="1"/>
    <col min="2815" max="2815" width="9.54296875" bestFit="1" customWidth="1"/>
    <col min="2816" max="2816" width="28.90625" bestFit="1" customWidth="1"/>
    <col min="2817" max="2817" width="9.54296875" bestFit="1" customWidth="1"/>
    <col min="2818" max="2818" width="28.90625" bestFit="1" customWidth="1"/>
    <col min="2819" max="2819" width="9.54296875" bestFit="1" customWidth="1"/>
    <col min="2820" max="2820" width="28.90625" bestFit="1" customWidth="1"/>
    <col min="2821" max="2821" width="9.54296875" bestFit="1" customWidth="1"/>
    <col min="2822" max="2822" width="29" bestFit="1" customWidth="1"/>
    <col min="2823" max="2823" width="9.54296875" bestFit="1" customWidth="1"/>
    <col min="2824" max="2824" width="29" bestFit="1" customWidth="1"/>
    <col min="2825" max="2825" width="9.54296875" bestFit="1" customWidth="1"/>
    <col min="2826" max="2826" width="28.90625" bestFit="1" customWidth="1"/>
    <col min="2827" max="2827" width="9.54296875" bestFit="1" customWidth="1"/>
    <col min="2828" max="2828" width="34.7265625" bestFit="1" customWidth="1"/>
    <col min="2829" max="2829" width="9.54296875" bestFit="1" customWidth="1"/>
    <col min="2830" max="2830" width="20.81640625" bestFit="1" customWidth="1"/>
    <col min="2831" max="2831" width="9.54296875" bestFit="1" customWidth="1"/>
    <col min="2832" max="2832" width="28.90625" bestFit="1" customWidth="1"/>
    <col min="2833" max="2833" width="9.54296875" bestFit="1" customWidth="1"/>
    <col min="2834" max="2834" width="36.6328125" bestFit="1" customWidth="1"/>
    <col min="2835" max="2835" width="9.54296875" bestFit="1" customWidth="1"/>
    <col min="2836" max="2836" width="20.81640625" bestFit="1" customWidth="1"/>
    <col min="2837" max="2837" width="9.54296875" bestFit="1" customWidth="1"/>
    <col min="2838" max="2838" width="28.90625" bestFit="1" customWidth="1"/>
    <col min="2839" max="2839" width="9.54296875" bestFit="1" customWidth="1"/>
    <col min="2840" max="2840" width="33.81640625" bestFit="1" customWidth="1"/>
    <col min="2841" max="2841" width="9.54296875" bestFit="1" customWidth="1"/>
    <col min="2842" max="2842" width="44.90625" bestFit="1" customWidth="1"/>
    <col min="2843" max="2843" width="9.54296875" bestFit="1" customWidth="1"/>
    <col min="2844" max="2844" width="33.7265625" bestFit="1" customWidth="1"/>
    <col min="2845" max="2845" width="9.54296875" bestFit="1" customWidth="1"/>
    <col min="2846" max="2846" width="44.90625" bestFit="1" customWidth="1"/>
    <col min="2847" max="2847" width="9.54296875" bestFit="1" customWidth="1"/>
    <col min="2848" max="2848" width="35" bestFit="1" customWidth="1"/>
    <col min="2849" max="2849" width="9.54296875" bestFit="1" customWidth="1"/>
    <col min="2850" max="2850" width="28.90625" bestFit="1" customWidth="1"/>
    <col min="2851" max="2851" width="9.54296875" bestFit="1" customWidth="1"/>
    <col min="2852" max="2852" width="28.90625" bestFit="1" customWidth="1"/>
    <col min="2853" max="2853" width="9.54296875" bestFit="1" customWidth="1"/>
    <col min="2854" max="2854" width="23.6328125" bestFit="1" customWidth="1"/>
    <col min="2855" max="2855" width="9.54296875" bestFit="1" customWidth="1"/>
    <col min="2856" max="2856" width="37.6328125" bestFit="1" customWidth="1"/>
    <col min="2857" max="2857" width="9.54296875" bestFit="1" customWidth="1"/>
    <col min="2858" max="2858" width="30.7265625" bestFit="1" customWidth="1"/>
    <col min="2859" max="2859" width="9.54296875" bestFit="1" customWidth="1"/>
    <col min="2860" max="2860" width="23.1796875" bestFit="1" customWidth="1"/>
    <col min="2861" max="2861" width="9.54296875" bestFit="1" customWidth="1"/>
    <col min="2862" max="2862" width="29" bestFit="1" customWidth="1"/>
    <col min="2863" max="2863" width="9.54296875" bestFit="1" customWidth="1"/>
    <col min="2864" max="2864" width="29" bestFit="1" customWidth="1"/>
    <col min="2865" max="2865" width="9.54296875" bestFit="1" customWidth="1"/>
    <col min="2866" max="2866" width="20.81640625" bestFit="1" customWidth="1"/>
    <col min="2867" max="2867" width="9.54296875" bestFit="1" customWidth="1"/>
    <col min="2868" max="2868" width="35.1796875" bestFit="1" customWidth="1"/>
    <col min="2869" max="2869" width="9.54296875" bestFit="1" customWidth="1"/>
    <col min="2870" max="2870" width="36.6328125" bestFit="1" customWidth="1"/>
    <col min="2871" max="2871" width="9.54296875" bestFit="1" customWidth="1"/>
    <col min="2872" max="2872" width="29" bestFit="1" customWidth="1"/>
    <col min="2873" max="2873" width="9.54296875" bestFit="1" customWidth="1"/>
    <col min="2874" max="2874" width="29" bestFit="1" customWidth="1"/>
    <col min="2875" max="2875" width="9.54296875" bestFit="1" customWidth="1"/>
    <col min="2876" max="2876" width="38.6328125" bestFit="1" customWidth="1"/>
    <col min="2877" max="2877" width="9.54296875" bestFit="1" customWidth="1"/>
    <col min="2878" max="2878" width="38.6328125" bestFit="1" customWidth="1"/>
    <col min="2879" max="2879" width="9.54296875" bestFit="1" customWidth="1"/>
    <col min="2880" max="2880" width="27.6328125" bestFit="1" customWidth="1"/>
    <col min="2881" max="2881" width="9.54296875" bestFit="1" customWidth="1"/>
    <col min="2882" max="2882" width="33.7265625" bestFit="1" customWidth="1"/>
    <col min="2883" max="2883" width="9.54296875" bestFit="1" customWidth="1"/>
    <col min="2884" max="2884" width="44.90625" bestFit="1" customWidth="1"/>
    <col min="2885" max="2885" width="9.54296875" bestFit="1" customWidth="1"/>
    <col min="2886" max="2886" width="29" bestFit="1" customWidth="1"/>
    <col min="2887" max="2887" width="9.54296875" bestFit="1" customWidth="1"/>
    <col min="2888" max="2888" width="40.36328125" bestFit="1" customWidth="1"/>
    <col min="2889" max="2889" width="9.54296875" bestFit="1" customWidth="1"/>
    <col min="2890" max="2890" width="27.6328125" bestFit="1" customWidth="1"/>
    <col min="2891" max="2891" width="9.54296875" bestFit="1" customWidth="1"/>
    <col min="2892" max="2892" width="18.08984375" bestFit="1" customWidth="1"/>
    <col min="2893" max="2893" width="9.54296875" bestFit="1" customWidth="1"/>
    <col min="2894" max="2894" width="32.08984375" bestFit="1" customWidth="1"/>
    <col min="2895" max="2895" width="9.54296875" bestFit="1" customWidth="1"/>
    <col min="2896" max="2896" width="26.1796875" bestFit="1" customWidth="1"/>
    <col min="2897" max="2897" width="9.54296875" bestFit="1" customWidth="1"/>
    <col min="2898" max="2898" width="28.90625" bestFit="1" customWidth="1"/>
    <col min="2899" max="2899" width="9.54296875" bestFit="1" customWidth="1"/>
    <col min="2900" max="2900" width="33.90625" bestFit="1" customWidth="1"/>
    <col min="2901" max="2901" width="9.54296875" bestFit="1" customWidth="1"/>
    <col min="2902" max="2902" width="26.1796875" bestFit="1" customWidth="1"/>
    <col min="2903" max="2903" width="9.54296875" bestFit="1" customWidth="1"/>
    <col min="2904" max="2904" width="26.1796875" bestFit="1" customWidth="1"/>
    <col min="2905" max="2905" width="9.54296875" bestFit="1" customWidth="1"/>
    <col min="2906" max="2906" width="26.1796875" bestFit="1" customWidth="1"/>
    <col min="2907" max="2907" width="9.54296875" bestFit="1" customWidth="1"/>
    <col min="2908" max="2908" width="34.7265625" bestFit="1" customWidth="1"/>
    <col min="2909" max="2909" width="9.54296875" bestFit="1" customWidth="1"/>
    <col min="2910" max="2910" width="28.81640625" bestFit="1" customWidth="1"/>
    <col min="2911" max="2911" width="9.54296875" bestFit="1" customWidth="1"/>
    <col min="2912" max="2912" width="28.90625" bestFit="1" customWidth="1"/>
    <col min="2913" max="2913" width="9.54296875" bestFit="1" customWidth="1"/>
    <col min="2914" max="2914" width="37.6328125" bestFit="1" customWidth="1"/>
    <col min="2915" max="2915" width="9.54296875" bestFit="1" customWidth="1"/>
    <col min="2916" max="2916" width="34.7265625" bestFit="1" customWidth="1"/>
    <col min="2917" max="2917" width="9.54296875" bestFit="1" customWidth="1"/>
    <col min="2918" max="2918" width="33.90625" bestFit="1" customWidth="1"/>
    <col min="2919" max="2919" width="9.54296875" bestFit="1" customWidth="1"/>
    <col min="2920" max="2920" width="18.08984375" bestFit="1" customWidth="1"/>
    <col min="2921" max="2921" width="9.54296875" bestFit="1" customWidth="1"/>
    <col min="2922" max="2922" width="47" bestFit="1" customWidth="1"/>
    <col min="2923" max="2923" width="9.54296875" bestFit="1" customWidth="1"/>
    <col min="2924" max="2924" width="28.36328125" bestFit="1" customWidth="1"/>
    <col min="2925" max="2925" width="9.54296875" bestFit="1" customWidth="1"/>
    <col min="2926" max="2926" width="37.6328125" bestFit="1" customWidth="1"/>
    <col min="2927" max="2927" width="9.54296875" bestFit="1" customWidth="1"/>
    <col min="2928" max="2928" width="42.7265625" bestFit="1" customWidth="1"/>
    <col min="2929" max="2929" width="9.54296875" bestFit="1" customWidth="1"/>
    <col min="2930" max="2930" width="34.7265625" bestFit="1" customWidth="1"/>
    <col min="2931" max="2931" width="9.54296875" bestFit="1" customWidth="1"/>
    <col min="2932" max="2932" width="28.90625" bestFit="1" customWidth="1"/>
    <col min="2933" max="2933" width="9.54296875" bestFit="1" customWidth="1"/>
    <col min="2934" max="2934" width="28.90625" bestFit="1" customWidth="1"/>
    <col min="2935" max="2935" width="9.54296875" bestFit="1" customWidth="1"/>
    <col min="2936" max="2936" width="33.36328125" bestFit="1" customWidth="1"/>
    <col min="2937" max="2937" width="9.54296875" bestFit="1" customWidth="1"/>
    <col min="2938" max="2938" width="32.08984375" bestFit="1" customWidth="1"/>
    <col min="2939" max="2939" width="9.54296875" bestFit="1" customWidth="1"/>
    <col min="2940" max="2940" width="33.90625" bestFit="1" customWidth="1"/>
    <col min="2941" max="2941" width="9.54296875" bestFit="1" customWidth="1"/>
    <col min="2942" max="2942" width="27" bestFit="1" customWidth="1"/>
    <col min="2943" max="2943" width="9.54296875" bestFit="1" customWidth="1"/>
    <col min="2944" max="2944" width="17.90625" bestFit="1" customWidth="1"/>
    <col min="2945" max="2945" width="9.54296875" bestFit="1" customWidth="1"/>
    <col min="2946" max="2946" width="40.36328125" bestFit="1" customWidth="1"/>
    <col min="2947" max="2947" width="9.54296875" bestFit="1" customWidth="1"/>
    <col min="2948" max="2948" width="29" bestFit="1" customWidth="1"/>
    <col min="2949" max="2949" width="9.54296875" bestFit="1" customWidth="1"/>
    <col min="2950" max="2950" width="18.08984375" bestFit="1" customWidth="1"/>
    <col min="2951" max="2951" width="9.54296875" bestFit="1" customWidth="1"/>
    <col min="2952" max="2952" width="34.7265625" bestFit="1" customWidth="1"/>
    <col min="2953" max="2953" width="9.54296875" bestFit="1" customWidth="1"/>
    <col min="2954" max="2954" width="29" bestFit="1" customWidth="1"/>
    <col min="2955" max="2955" width="9.54296875" bestFit="1" customWidth="1"/>
    <col min="2956" max="2956" width="28.81640625" bestFit="1" customWidth="1"/>
    <col min="2957" max="2957" width="9.54296875" bestFit="1" customWidth="1"/>
    <col min="2958" max="2958" width="19.7265625" bestFit="1" customWidth="1"/>
    <col min="2959" max="2959" width="9.54296875" bestFit="1" customWidth="1"/>
    <col min="2960" max="2960" width="32.08984375" bestFit="1" customWidth="1"/>
    <col min="2961" max="2961" width="9.54296875" bestFit="1" customWidth="1"/>
    <col min="2962" max="2962" width="26.1796875" bestFit="1" customWidth="1"/>
    <col min="2963" max="2963" width="9.54296875" bestFit="1" customWidth="1"/>
    <col min="2964" max="2964" width="26.1796875" bestFit="1" customWidth="1"/>
    <col min="2965" max="2965" width="9.54296875" bestFit="1" customWidth="1"/>
    <col min="2966" max="2966" width="30.7265625" bestFit="1" customWidth="1"/>
    <col min="2967" max="2967" width="9.54296875" bestFit="1" customWidth="1"/>
    <col min="2968" max="2968" width="31.453125" bestFit="1" customWidth="1"/>
    <col min="2969" max="2969" width="9.54296875" bestFit="1" customWidth="1"/>
    <col min="2970" max="2970" width="23.6328125" bestFit="1" customWidth="1"/>
    <col min="2971" max="2971" width="9.54296875" bestFit="1" customWidth="1"/>
    <col min="2972" max="2972" width="44.90625" bestFit="1" customWidth="1"/>
    <col min="2973" max="2973" width="9.54296875" bestFit="1" customWidth="1"/>
    <col min="2974" max="2974" width="34.7265625" bestFit="1" customWidth="1"/>
    <col min="2975" max="2975" width="9.54296875" bestFit="1" customWidth="1"/>
    <col min="2976" max="2976" width="44.90625" bestFit="1" customWidth="1"/>
    <col min="2977" max="2977" width="9.54296875" bestFit="1" customWidth="1"/>
    <col min="2978" max="2978" width="28.81640625" bestFit="1" customWidth="1"/>
    <col min="2979" max="2979" width="9.54296875" bestFit="1" customWidth="1"/>
    <col min="2980" max="2980" width="28.81640625" bestFit="1" customWidth="1"/>
    <col min="2981" max="2981" width="9.54296875" bestFit="1" customWidth="1"/>
    <col min="2982" max="2982" width="35" bestFit="1" customWidth="1"/>
    <col min="2983" max="2983" width="9.54296875" bestFit="1" customWidth="1"/>
    <col min="2984" max="2984" width="18.36328125" bestFit="1" customWidth="1"/>
    <col min="2985" max="2985" width="9.54296875" bestFit="1" customWidth="1"/>
    <col min="2986" max="2986" width="22.90625" bestFit="1" customWidth="1"/>
    <col min="2987" max="2987" width="9.54296875" bestFit="1" customWidth="1"/>
    <col min="2988" max="2988" width="40.36328125" bestFit="1" customWidth="1"/>
    <col min="2989" max="2989" width="9.54296875" bestFit="1" customWidth="1"/>
    <col min="2990" max="2990" width="44.90625" bestFit="1" customWidth="1"/>
    <col min="2991" max="2991" width="9.54296875" bestFit="1" customWidth="1"/>
    <col min="2992" max="2992" width="40.36328125" bestFit="1" customWidth="1"/>
    <col min="2993" max="2993" width="9.54296875" bestFit="1" customWidth="1"/>
    <col min="2994" max="2994" width="40.36328125" bestFit="1" customWidth="1"/>
    <col min="2995" max="2995" width="9.54296875" bestFit="1" customWidth="1"/>
    <col min="2996" max="2996" width="34.36328125" bestFit="1" customWidth="1"/>
    <col min="2997" max="2997" width="9.54296875" bestFit="1" customWidth="1"/>
    <col min="2998" max="2998" width="36.6328125" bestFit="1" customWidth="1"/>
    <col min="2999" max="2999" width="9.54296875" bestFit="1" customWidth="1"/>
    <col min="3000" max="3000" width="28.90625" bestFit="1" customWidth="1"/>
    <col min="3001" max="3001" width="9.54296875" bestFit="1" customWidth="1"/>
    <col min="3002" max="3002" width="20.26953125" bestFit="1" customWidth="1"/>
    <col min="3003" max="3003" width="9.54296875" bestFit="1" customWidth="1"/>
    <col min="3004" max="3004" width="36.6328125" bestFit="1" customWidth="1"/>
    <col min="3005" max="3005" width="9.54296875" bestFit="1" customWidth="1"/>
    <col min="3006" max="3006" width="28.81640625" bestFit="1" customWidth="1"/>
    <col min="3007" max="3007" width="9.54296875" bestFit="1" customWidth="1"/>
    <col min="3008" max="3008" width="20.81640625" bestFit="1" customWidth="1"/>
    <col min="3009" max="3009" width="9.54296875" bestFit="1" customWidth="1"/>
    <col min="3010" max="3010" width="27.6328125" bestFit="1" customWidth="1"/>
    <col min="3011" max="3011" width="9.54296875" bestFit="1" customWidth="1"/>
    <col min="3012" max="3012" width="28.90625" bestFit="1" customWidth="1"/>
    <col min="3013" max="3013" width="9.54296875" bestFit="1" customWidth="1"/>
    <col min="3014" max="3014" width="37.6328125" bestFit="1" customWidth="1"/>
    <col min="3015" max="3015" width="9.54296875" bestFit="1" customWidth="1"/>
    <col min="3016" max="3016" width="31.453125" bestFit="1" customWidth="1"/>
    <col min="3017" max="3017" width="9.54296875" bestFit="1" customWidth="1"/>
    <col min="3018" max="3018" width="33.81640625" bestFit="1" customWidth="1"/>
    <col min="3019" max="3019" width="9.54296875" bestFit="1" customWidth="1"/>
    <col min="3020" max="3020" width="28.36328125" bestFit="1" customWidth="1"/>
    <col min="3021" max="3021" width="9.54296875" bestFit="1" customWidth="1"/>
    <col min="3022" max="3022" width="28.36328125" bestFit="1" customWidth="1"/>
    <col min="3023" max="3023" width="9.54296875" bestFit="1" customWidth="1"/>
    <col min="3024" max="3024" width="28.36328125" bestFit="1" customWidth="1"/>
    <col min="3025" max="3025" width="9.54296875" bestFit="1" customWidth="1"/>
    <col min="3026" max="3026" width="28.36328125" bestFit="1" customWidth="1"/>
    <col min="3027" max="3027" width="9.54296875" bestFit="1" customWidth="1"/>
    <col min="3028" max="3028" width="28.90625" bestFit="1" customWidth="1"/>
    <col min="3029" max="3029" width="9.54296875" bestFit="1" customWidth="1"/>
    <col min="3030" max="3030" width="32.08984375" bestFit="1" customWidth="1"/>
    <col min="3031" max="3031" width="9.54296875" bestFit="1" customWidth="1"/>
    <col min="3032" max="3032" width="28.90625" bestFit="1" customWidth="1"/>
    <col min="3033" max="3033" width="9.54296875" bestFit="1" customWidth="1"/>
    <col min="3034" max="3034" width="32.08984375" bestFit="1" customWidth="1"/>
    <col min="3035" max="3035" width="9.54296875" bestFit="1" customWidth="1"/>
    <col min="3036" max="3036" width="27" bestFit="1" customWidth="1"/>
    <col min="3037" max="3037" width="9.54296875" bestFit="1" customWidth="1"/>
    <col min="3038" max="3038" width="20.81640625" bestFit="1" customWidth="1"/>
    <col min="3039" max="3039" width="9.54296875" bestFit="1" customWidth="1"/>
    <col min="3040" max="3040" width="31" bestFit="1" customWidth="1"/>
    <col min="3041" max="3041" width="9.54296875" bestFit="1" customWidth="1"/>
    <col min="3042" max="3042" width="37.6328125" bestFit="1" customWidth="1"/>
    <col min="3043" max="3043" width="9.54296875" bestFit="1" customWidth="1"/>
    <col min="3044" max="3044" width="28.90625" bestFit="1" customWidth="1"/>
    <col min="3045" max="3045" width="9.54296875" bestFit="1" customWidth="1"/>
    <col min="3046" max="3046" width="31.453125" bestFit="1" customWidth="1"/>
    <col min="3047" max="3047" width="9.54296875" bestFit="1" customWidth="1"/>
    <col min="3048" max="3048" width="26.1796875" bestFit="1" customWidth="1"/>
    <col min="3049" max="3049" width="9.54296875" bestFit="1" customWidth="1"/>
    <col min="3050" max="3050" width="28.90625" bestFit="1" customWidth="1"/>
    <col min="3051" max="3051" width="9.54296875" bestFit="1" customWidth="1"/>
    <col min="3052" max="3052" width="27" bestFit="1" customWidth="1"/>
    <col min="3053" max="3053" width="9.54296875" bestFit="1" customWidth="1"/>
    <col min="3054" max="3054" width="26.1796875" bestFit="1" customWidth="1"/>
    <col min="3055" max="3055" width="9.54296875" bestFit="1" customWidth="1"/>
    <col min="3056" max="3056" width="26.1796875" bestFit="1" customWidth="1"/>
    <col min="3057" max="3057" width="9.54296875" bestFit="1" customWidth="1"/>
    <col min="3058" max="3058" width="27.6328125" bestFit="1" customWidth="1"/>
    <col min="3059" max="3059" width="9.54296875" bestFit="1" customWidth="1"/>
    <col min="3060" max="3060" width="29" bestFit="1" customWidth="1"/>
    <col min="3061" max="3061" width="9.54296875" bestFit="1" customWidth="1"/>
    <col min="3062" max="3062" width="34.453125" bestFit="1" customWidth="1"/>
    <col min="3063" max="3063" width="9.54296875" bestFit="1" customWidth="1"/>
    <col min="3064" max="3064" width="29" bestFit="1" customWidth="1"/>
    <col min="3065" max="3065" width="9.54296875" bestFit="1" customWidth="1"/>
    <col min="3066" max="3066" width="47.90625" bestFit="1" customWidth="1"/>
    <col min="3067" max="3067" width="9.54296875" bestFit="1" customWidth="1"/>
    <col min="3068" max="3068" width="35" bestFit="1" customWidth="1"/>
    <col min="3069" max="3069" width="9.54296875" bestFit="1" customWidth="1"/>
    <col min="3070" max="3070" width="18.08984375" bestFit="1" customWidth="1"/>
    <col min="3071" max="3071" width="9.54296875" bestFit="1" customWidth="1"/>
    <col min="3072" max="3072" width="30.81640625" bestFit="1" customWidth="1"/>
    <col min="3073" max="3073" width="9.54296875" bestFit="1" customWidth="1"/>
    <col min="3074" max="3074" width="27.6328125" bestFit="1" customWidth="1"/>
    <col min="3075" max="3075" width="9.54296875" bestFit="1" customWidth="1"/>
    <col min="3076" max="3076" width="32.08984375" bestFit="1" customWidth="1"/>
    <col min="3077" max="3077" width="9.54296875" bestFit="1" customWidth="1"/>
    <col min="3078" max="3078" width="19.453125" bestFit="1" customWidth="1"/>
    <col min="3079" max="3079" width="9.54296875" bestFit="1" customWidth="1"/>
    <col min="3080" max="3080" width="20.81640625" bestFit="1" customWidth="1"/>
    <col min="3081" max="3081" width="9.54296875" bestFit="1" customWidth="1"/>
    <col min="3082" max="3082" width="17.90625" bestFit="1" customWidth="1"/>
    <col min="3083" max="3083" width="9.54296875" bestFit="1" customWidth="1"/>
    <col min="3084" max="3084" width="38.6328125" bestFit="1" customWidth="1"/>
    <col min="3085" max="3085" width="9.54296875" bestFit="1" customWidth="1"/>
    <col min="3086" max="3086" width="27.6328125" bestFit="1" customWidth="1"/>
    <col min="3087" max="3087" width="9.54296875" bestFit="1" customWidth="1"/>
    <col min="3088" max="3088" width="29" bestFit="1" customWidth="1"/>
    <col min="3089" max="3089" width="9.54296875" bestFit="1" customWidth="1"/>
    <col min="3090" max="3090" width="20.81640625" bestFit="1" customWidth="1"/>
    <col min="3091" max="3091" width="9.54296875" bestFit="1" customWidth="1"/>
    <col min="3092" max="3092" width="22.90625" bestFit="1" customWidth="1"/>
    <col min="3093" max="3093" width="9.54296875" bestFit="1" customWidth="1"/>
    <col min="3094" max="3094" width="29" bestFit="1" customWidth="1"/>
    <col min="3095" max="3095" width="9.54296875" bestFit="1" customWidth="1"/>
    <col min="3096" max="3096" width="37.6328125" bestFit="1" customWidth="1"/>
    <col min="3097" max="3097" width="9.54296875" bestFit="1" customWidth="1"/>
    <col min="3098" max="3098" width="28.90625" bestFit="1" customWidth="1"/>
    <col min="3099" max="3099" width="9.54296875" bestFit="1" customWidth="1"/>
    <col min="3100" max="3100" width="34.7265625" bestFit="1" customWidth="1"/>
    <col min="3101" max="3101" width="9.54296875" bestFit="1" customWidth="1"/>
    <col min="3102" max="3102" width="26.1796875" bestFit="1" customWidth="1"/>
    <col min="3103" max="3103" width="9.54296875" bestFit="1" customWidth="1"/>
    <col min="3104" max="3104" width="31.453125" bestFit="1" customWidth="1"/>
    <col min="3105" max="3105" width="9.54296875" bestFit="1" customWidth="1"/>
    <col min="3106" max="3106" width="32.08984375" bestFit="1" customWidth="1"/>
    <col min="3107" max="3107" width="9.54296875" bestFit="1" customWidth="1"/>
    <col min="3108" max="3108" width="35" bestFit="1" customWidth="1"/>
    <col min="3109" max="3109" width="9.54296875" bestFit="1" customWidth="1"/>
    <col min="3110" max="3110" width="28.90625" bestFit="1" customWidth="1"/>
    <col min="3111" max="3111" width="9.54296875" bestFit="1" customWidth="1"/>
    <col min="3112" max="3112" width="44.90625" bestFit="1" customWidth="1"/>
    <col min="3113" max="3113" width="9.54296875" bestFit="1" customWidth="1"/>
    <col min="3114" max="3114" width="37.26953125" bestFit="1" customWidth="1"/>
    <col min="3115" max="3115" width="9.54296875" bestFit="1" customWidth="1"/>
    <col min="3116" max="3116" width="32" bestFit="1" customWidth="1"/>
    <col min="3117" max="3117" width="9.54296875" bestFit="1" customWidth="1"/>
    <col min="3118" max="3118" width="31.453125" bestFit="1" customWidth="1"/>
    <col min="3119" max="3119" width="9.54296875" bestFit="1" customWidth="1"/>
    <col min="3120" max="3120" width="37.26953125" bestFit="1" customWidth="1"/>
    <col min="3121" max="3121" width="9.54296875" bestFit="1" customWidth="1"/>
    <col min="3122" max="3122" width="47.90625" bestFit="1" customWidth="1"/>
    <col min="3123" max="3123" width="9.54296875" bestFit="1" customWidth="1"/>
    <col min="3124" max="3124" width="28.90625" bestFit="1" customWidth="1"/>
    <col min="3125" max="3125" width="9.54296875" bestFit="1" customWidth="1"/>
    <col min="3126" max="3126" width="40.54296875" bestFit="1" customWidth="1"/>
    <col min="3127" max="3127" width="9.54296875" bestFit="1" customWidth="1"/>
    <col min="3128" max="3128" width="29" bestFit="1" customWidth="1"/>
    <col min="3129" max="3129" width="9.54296875" bestFit="1" customWidth="1"/>
    <col min="3130" max="3130" width="27.36328125" bestFit="1" customWidth="1"/>
    <col min="3131" max="3131" width="9.54296875" bestFit="1" customWidth="1"/>
    <col min="3132" max="3132" width="33.81640625" bestFit="1" customWidth="1"/>
    <col min="3133" max="3133" width="9.54296875" bestFit="1" customWidth="1"/>
    <col min="3134" max="3134" width="33.81640625" bestFit="1" customWidth="1"/>
    <col min="3135" max="3135" width="9.54296875" bestFit="1" customWidth="1"/>
    <col min="3136" max="3136" width="13" bestFit="1" customWidth="1"/>
    <col min="3137" max="3137" width="9.54296875" bestFit="1" customWidth="1"/>
    <col min="3138" max="3138" width="44.90625" bestFit="1" customWidth="1"/>
    <col min="3139" max="3139" width="9.54296875" bestFit="1" customWidth="1"/>
    <col min="3140" max="3140" width="18.08984375" bestFit="1" customWidth="1"/>
    <col min="3141" max="3141" width="9.54296875" bestFit="1" customWidth="1"/>
    <col min="3142" max="3142" width="22.26953125" bestFit="1" customWidth="1"/>
    <col min="3143" max="3143" width="9.54296875" bestFit="1" customWidth="1"/>
    <col min="3144" max="3144" width="20.81640625" bestFit="1" customWidth="1"/>
    <col min="3145" max="3145" width="9.54296875" bestFit="1" customWidth="1"/>
    <col min="3146" max="3146" width="29" bestFit="1" customWidth="1"/>
    <col min="3147" max="3147" width="9.54296875" bestFit="1" customWidth="1"/>
    <col min="3148" max="3148" width="20.81640625" bestFit="1" customWidth="1"/>
    <col min="3149" max="3149" width="9.54296875" bestFit="1" customWidth="1"/>
    <col min="3150" max="3150" width="29" bestFit="1" customWidth="1"/>
    <col min="3151" max="3151" width="9.54296875" bestFit="1" customWidth="1"/>
    <col min="3152" max="3152" width="29" bestFit="1" customWidth="1"/>
    <col min="3153" max="3153" width="9.54296875" bestFit="1" customWidth="1"/>
    <col min="3154" max="3154" width="29" bestFit="1" customWidth="1"/>
    <col min="3155" max="3155" width="9.54296875" bestFit="1" customWidth="1"/>
    <col min="3156" max="3156" width="35.1796875" bestFit="1" customWidth="1"/>
    <col min="3157" max="3157" width="9.54296875" bestFit="1" customWidth="1"/>
    <col min="3158" max="3158" width="32.08984375" bestFit="1" customWidth="1"/>
    <col min="3159" max="3159" width="9.54296875" bestFit="1" customWidth="1"/>
    <col min="3160" max="3160" width="29" bestFit="1" customWidth="1"/>
    <col min="3161" max="3161" width="9.54296875" bestFit="1" customWidth="1"/>
    <col min="3162" max="3162" width="29" bestFit="1" customWidth="1"/>
    <col min="3163" max="3163" width="9.54296875" bestFit="1" customWidth="1"/>
    <col min="3164" max="3164" width="20.81640625" bestFit="1" customWidth="1"/>
    <col min="3165" max="3165" width="9.54296875" bestFit="1" customWidth="1"/>
    <col min="3166" max="3166" width="20.81640625" bestFit="1" customWidth="1"/>
    <col min="3167" max="3167" width="9.54296875" bestFit="1" customWidth="1"/>
    <col min="3168" max="3168" width="47" bestFit="1" customWidth="1"/>
    <col min="3169" max="3169" width="9.54296875" bestFit="1" customWidth="1"/>
    <col min="3170" max="3170" width="40.54296875" bestFit="1" customWidth="1"/>
    <col min="3171" max="3171" width="9.54296875" bestFit="1" customWidth="1"/>
    <col min="3172" max="3172" width="35.36328125" bestFit="1" customWidth="1"/>
    <col min="3173" max="3173" width="9.54296875" bestFit="1" customWidth="1"/>
    <col min="3174" max="3174" width="33.90625" bestFit="1" customWidth="1"/>
    <col min="3175" max="3175" width="9.54296875" bestFit="1" customWidth="1"/>
    <col min="3176" max="3176" width="33.90625" bestFit="1" customWidth="1"/>
    <col min="3177" max="3177" width="9.54296875" bestFit="1" customWidth="1"/>
    <col min="3178" max="3178" width="23.6328125" bestFit="1" customWidth="1"/>
    <col min="3179" max="3179" width="9.54296875" bestFit="1" customWidth="1"/>
    <col min="3180" max="3180" width="27.6328125" bestFit="1" customWidth="1"/>
    <col min="3181" max="3181" width="9.54296875" bestFit="1" customWidth="1"/>
    <col min="3182" max="3182" width="20.08984375" bestFit="1" customWidth="1"/>
    <col min="3183" max="3183" width="9.54296875" bestFit="1" customWidth="1"/>
    <col min="3184" max="3184" width="26.1796875" bestFit="1" customWidth="1"/>
    <col min="3185" max="3185" width="9.54296875" bestFit="1" customWidth="1"/>
    <col min="3186" max="3186" width="29" bestFit="1" customWidth="1"/>
    <col min="3187" max="3187" width="9.54296875" bestFit="1" customWidth="1"/>
    <col min="3188" max="3188" width="28.90625" bestFit="1" customWidth="1"/>
    <col min="3189" max="3189" width="9.54296875" bestFit="1" customWidth="1"/>
    <col min="3190" max="3190" width="33.81640625" bestFit="1" customWidth="1"/>
    <col min="3191" max="3191" width="9.54296875" bestFit="1" customWidth="1"/>
    <col min="3192" max="3192" width="29" bestFit="1" customWidth="1"/>
    <col min="3193" max="3193" width="9.54296875" bestFit="1" customWidth="1"/>
    <col min="3194" max="3194" width="40.36328125" bestFit="1" customWidth="1"/>
    <col min="3195" max="3195" width="9.54296875" bestFit="1" customWidth="1"/>
    <col min="3196" max="3196" width="40.36328125" bestFit="1" customWidth="1"/>
    <col min="3197" max="3197" width="9.54296875" bestFit="1" customWidth="1"/>
    <col min="3198" max="3198" width="28.90625" bestFit="1" customWidth="1"/>
    <col min="3199" max="3199" width="9.54296875" bestFit="1" customWidth="1"/>
    <col min="3200" max="3200" width="28.81640625" bestFit="1" customWidth="1"/>
    <col min="3201" max="3201" width="9.54296875" bestFit="1" customWidth="1"/>
    <col min="3202" max="3202" width="44.90625" bestFit="1" customWidth="1"/>
    <col min="3203" max="3203" width="9.54296875" bestFit="1" customWidth="1"/>
    <col min="3204" max="3204" width="20.81640625" bestFit="1" customWidth="1"/>
    <col min="3205" max="3205" width="9.54296875" bestFit="1" customWidth="1"/>
    <col min="3206" max="3206" width="20.81640625" bestFit="1" customWidth="1"/>
    <col min="3207" max="3207" width="9.54296875" bestFit="1" customWidth="1"/>
    <col min="3208" max="3208" width="28.81640625" bestFit="1" customWidth="1"/>
    <col min="3209" max="3209" width="9.54296875" bestFit="1" customWidth="1"/>
    <col min="3210" max="3210" width="28.81640625" bestFit="1" customWidth="1"/>
    <col min="3211" max="3211" width="9.54296875" bestFit="1" customWidth="1"/>
    <col min="3212" max="3212" width="28.81640625" bestFit="1" customWidth="1"/>
    <col min="3213" max="3213" width="9.54296875" bestFit="1" customWidth="1"/>
    <col min="3214" max="3214" width="23.6328125" bestFit="1" customWidth="1"/>
    <col min="3215" max="3215" width="9.54296875" bestFit="1" customWidth="1"/>
    <col min="3216" max="3216" width="35.1796875" bestFit="1" customWidth="1"/>
    <col min="3217" max="3217" width="9.54296875" bestFit="1" customWidth="1"/>
    <col min="3218" max="3218" width="23.6328125" bestFit="1" customWidth="1"/>
    <col min="3219" max="3219" width="9.54296875" bestFit="1" customWidth="1"/>
    <col min="3220" max="3220" width="31.453125" bestFit="1" customWidth="1"/>
    <col min="3221" max="3221" width="9.54296875" bestFit="1" customWidth="1"/>
    <col min="3222" max="3222" width="31.453125" bestFit="1" customWidth="1"/>
    <col min="3223" max="3223" width="9.54296875" bestFit="1" customWidth="1"/>
    <col min="3224" max="3224" width="31.453125" bestFit="1" customWidth="1"/>
    <col min="3225" max="3225" width="9.54296875" bestFit="1" customWidth="1"/>
    <col min="3226" max="3226" width="31.453125" bestFit="1" customWidth="1"/>
    <col min="3227" max="3227" width="9.54296875" bestFit="1" customWidth="1"/>
    <col min="3228" max="3228" width="31.453125" bestFit="1" customWidth="1"/>
    <col min="3229" max="3229" width="9.54296875" bestFit="1" customWidth="1"/>
    <col min="3230" max="3230" width="35.1796875" bestFit="1" customWidth="1"/>
    <col min="3231" max="3231" width="9.54296875" bestFit="1" customWidth="1"/>
    <col min="3232" max="3232" width="34.7265625" bestFit="1" customWidth="1"/>
    <col min="3233" max="3233" width="9.54296875" bestFit="1" customWidth="1"/>
    <col min="3234" max="3234" width="28.81640625" bestFit="1" customWidth="1"/>
    <col min="3235" max="3235" width="9.54296875" bestFit="1" customWidth="1"/>
    <col min="3236" max="3236" width="28.90625" bestFit="1" customWidth="1"/>
    <col min="3237" max="3237" width="9.54296875" bestFit="1" customWidth="1"/>
    <col min="3238" max="3238" width="28.90625" bestFit="1" customWidth="1"/>
    <col min="3239" max="3239" width="9.54296875" bestFit="1" customWidth="1"/>
    <col min="3240" max="3240" width="44.90625" bestFit="1" customWidth="1"/>
    <col min="3241" max="3241" width="9.54296875" bestFit="1" customWidth="1"/>
    <col min="3242" max="3242" width="28.81640625" bestFit="1" customWidth="1"/>
    <col min="3243" max="3243" width="9.54296875" bestFit="1" customWidth="1"/>
    <col min="3244" max="3244" width="18.08984375" bestFit="1" customWidth="1"/>
    <col min="3245" max="3245" width="9.54296875" bestFit="1" customWidth="1"/>
    <col min="3246" max="3246" width="36.6328125" bestFit="1" customWidth="1"/>
    <col min="3247" max="3247" width="9.54296875" bestFit="1" customWidth="1"/>
    <col min="3248" max="3248" width="38.6328125" bestFit="1" customWidth="1"/>
    <col min="3249" max="3249" width="9.54296875" bestFit="1" customWidth="1"/>
    <col min="3250" max="3250" width="38.6328125" bestFit="1" customWidth="1"/>
    <col min="3251" max="3251" width="9.54296875" bestFit="1" customWidth="1"/>
    <col min="3252" max="3252" width="38.6328125" bestFit="1" customWidth="1"/>
    <col min="3253" max="3253" width="9.54296875" bestFit="1" customWidth="1"/>
    <col min="3254" max="3254" width="38.6328125" bestFit="1" customWidth="1"/>
    <col min="3255" max="3255" width="9.54296875" bestFit="1" customWidth="1"/>
    <col min="3256" max="3256" width="38.6328125" bestFit="1" customWidth="1"/>
    <col min="3257" max="3257" width="9.54296875" bestFit="1" customWidth="1"/>
    <col min="3258" max="3258" width="38.6328125" bestFit="1" customWidth="1"/>
    <col min="3259" max="3259" width="9.54296875" bestFit="1" customWidth="1"/>
    <col min="3260" max="3260" width="38.6328125" bestFit="1" customWidth="1"/>
    <col min="3261" max="3261" width="9.54296875" bestFit="1" customWidth="1"/>
    <col min="3262" max="3262" width="38.6328125" bestFit="1" customWidth="1"/>
    <col min="3263" max="3263" width="9.54296875" bestFit="1" customWidth="1"/>
    <col min="3264" max="3264" width="44.90625" bestFit="1" customWidth="1"/>
    <col min="3265" max="3265" width="9.54296875" bestFit="1" customWidth="1"/>
    <col min="3266" max="3266" width="36.6328125" bestFit="1" customWidth="1"/>
    <col min="3267" max="3267" width="9.54296875" bestFit="1" customWidth="1"/>
    <col min="3268" max="3268" width="20.81640625" bestFit="1" customWidth="1"/>
    <col min="3269" max="3269" width="9.54296875" bestFit="1" customWidth="1"/>
    <col min="3270" max="3270" width="28.90625" bestFit="1" customWidth="1"/>
    <col min="3271" max="3271" width="9.54296875" bestFit="1" customWidth="1"/>
    <col min="3272" max="3272" width="34.7265625" bestFit="1" customWidth="1"/>
    <col min="3273" max="3273" width="9.54296875" bestFit="1" customWidth="1"/>
    <col min="3274" max="3274" width="37.6328125" bestFit="1" customWidth="1"/>
    <col min="3275" max="3275" width="9.54296875" bestFit="1" customWidth="1"/>
    <col min="3276" max="3276" width="28.81640625" bestFit="1" customWidth="1"/>
    <col min="3277" max="3277" width="9.54296875" bestFit="1" customWidth="1"/>
    <col min="3278" max="3278" width="23.36328125" bestFit="1" customWidth="1"/>
    <col min="3279" max="3279" width="9.54296875" bestFit="1" customWidth="1"/>
    <col min="3280" max="3280" width="30.81640625" bestFit="1" customWidth="1"/>
    <col min="3281" max="3281" width="9.54296875" bestFit="1" customWidth="1"/>
    <col min="3282" max="3282" width="23.36328125" bestFit="1" customWidth="1"/>
    <col min="3283" max="3283" width="9.54296875" bestFit="1" customWidth="1"/>
    <col min="3284" max="3284" width="23.36328125" bestFit="1" customWidth="1"/>
    <col min="3285" max="3285" width="9.54296875" bestFit="1" customWidth="1"/>
    <col min="3286" max="3286" width="28.90625" bestFit="1" customWidth="1"/>
    <col min="3287" max="3287" width="9.54296875" bestFit="1" customWidth="1"/>
    <col min="3288" max="3288" width="28.90625" bestFit="1" customWidth="1"/>
    <col min="3289" max="3289" width="9.54296875" bestFit="1" customWidth="1"/>
    <col min="3290" max="3290" width="28.90625" bestFit="1" customWidth="1"/>
    <col min="3291" max="3291" width="9.54296875" bestFit="1" customWidth="1"/>
    <col min="3292" max="3292" width="34.7265625" bestFit="1" customWidth="1"/>
    <col min="3293" max="3293" width="9.54296875" bestFit="1" customWidth="1"/>
    <col min="3294" max="3294" width="37.26953125" bestFit="1" customWidth="1"/>
    <col min="3295" max="3295" width="9.54296875" bestFit="1" customWidth="1"/>
    <col min="3296" max="3296" width="28.90625" bestFit="1" customWidth="1"/>
    <col min="3297" max="3297" width="9.54296875" bestFit="1" customWidth="1"/>
    <col min="3298" max="3298" width="23.1796875" bestFit="1" customWidth="1"/>
    <col min="3299" max="3299" width="9.54296875" bestFit="1" customWidth="1"/>
    <col min="3300" max="3300" width="23.36328125" bestFit="1" customWidth="1"/>
    <col min="3301" max="3301" width="9.54296875" bestFit="1" customWidth="1"/>
    <col min="3302" max="3302" width="38.6328125" bestFit="1" customWidth="1"/>
    <col min="3303" max="3303" width="9.54296875" bestFit="1" customWidth="1"/>
    <col min="3304" max="3304" width="31.453125" bestFit="1" customWidth="1"/>
    <col min="3305" max="3305" width="9.54296875" bestFit="1" customWidth="1"/>
    <col min="3306" max="3306" width="20.81640625" bestFit="1" customWidth="1"/>
    <col min="3307" max="3307" width="9.54296875" bestFit="1" customWidth="1"/>
    <col min="3308" max="3308" width="29" bestFit="1" customWidth="1"/>
    <col min="3309" max="3309" width="9.54296875" bestFit="1" customWidth="1"/>
    <col min="3310" max="3310" width="29" bestFit="1" customWidth="1"/>
    <col min="3311" max="3311" width="9.54296875" bestFit="1" customWidth="1"/>
    <col min="3312" max="3312" width="28.81640625" bestFit="1" customWidth="1"/>
    <col min="3313" max="3313" width="9.54296875" bestFit="1" customWidth="1"/>
    <col min="3314" max="3314" width="29" bestFit="1" customWidth="1"/>
    <col min="3315" max="3315" width="9.54296875" bestFit="1" customWidth="1"/>
    <col min="3316" max="3316" width="35.1796875" bestFit="1" customWidth="1"/>
    <col min="3317" max="3317" width="9.54296875" bestFit="1" customWidth="1"/>
    <col min="3318" max="3318" width="22.90625" bestFit="1" customWidth="1"/>
    <col min="3319" max="3319" width="9.54296875" bestFit="1" customWidth="1"/>
    <col min="3320" max="3320" width="19.7265625" bestFit="1" customWidth="1"/>
    <col min="3321" max="3321" width="9.54296875" bestFit="1" customWidth="1"/>
    <col min="3322" max="3322" width="19.7265625" bestFit="1" customWidth="1"/>
    <col min="3323" max="3323" width="9.54296875" bestFit="1" customWidth="1"/>
    <col min="3324" max="3324" width="28.90625" bestFit="1" customWidth="1"/>
    <col min="3325" max="3325" width="9.54296875" bestFit="1" customWidth="1"/>
    <col min="3326" max="3326" width="28.90625" bestFit="1" customWidth="1"/>
    <col min="3327" max="3327" width="9.54296875" bestFit="1" customWidth="1"/>
    <col min="3328" max="3328" width="30.7265625" bestFit="1" customWidth="1"/>
    <col min="3329" max="3329" width="9.54296875" bestFit="1" customWidth="1"/>
    <col min="3330" max="3330" width="38.6328125" bestFit="1" customWidth="1"/>
    <col min="3331" max="3331" width="9.54296875" bestFit="1" customWidth="1"/>
    <col min="3332" max="3332" width="34.7265625" bestFit="1" customWidth="1"/>
    <col min="3333" max="3333" width="9.54296875" bestFit="1" customWidth="1"/>
    <col min="3334" max="3334" width="28.90625" bestFit="1" customWidth="1"/>
    <col min="3335" max="3335" width="9.54296875" bestFit="1" customWidth="1"/>
    <col min="3336" max="3336" width="20.81640625" bestFit="1" customWidth="1"/>
    <col min="3337" max="3337" width="9.54296875" bestFit="1" customWidth="1"/>
    <col min="3338" max="3338" width="20.81640625" bestFit="1" customWidth="1"/>
    <col min="3339" max="3339" width="9.54296875" bestFit="1" customWidth="1"/>
    <col min="3340" max="3340" width="32.08984375" bestFit="1" customWidth="1"/>
    <col min="3341" max="3341" width="9.54296875" bestFit="1" customWidth="1"/>
    <col min="3342" max="3342" width="28.36328125" bestFit="1" customWidth="1"/>
    <col min="3343" max="3343" width="9.54296875" bestFit="1" customWidth="1"/>
    <col min="3344" max="3344" width="32.08984375" bestFit="1" customWidth="1"/>
    <col min="3345" max="3345" width="9.54296875" bestFit="1" customWidth="1"/>
    <col min="3346" max="3346" width="20.81640625" bestFit="1" customWidth="1"/>
    <col min="3347" max="3347" width="9.54296875" bestFit="1" customWidth="1"/>
    <col min="3348" max="3348" width="44.90625" bestFit="1" customWidth="1"/>
    <col min="3349" max="3349" width="9.54296875" bestFit="1" customWidth="1"/>
    <col min="3350" max="3350" width="34.7265625" bestFit="1" customWidth="1"/>
    <col min="3351" max="3351" width="9.54296875" bestFit="1" customWidth="1"/>
    <col min="3352" max="3352" width="26.1796875" bestFit="1" customWidth="1"/>
    <col min="3353" max="3353" width="9.54296875" bestFit="1" customWidth="1"/>
    <col min="3354" max="3354" width="34.7265625" bestFit="1" customWidth="1"/>
    <col min="3355" max="3355" width="9.54296875" bestFit="1" customWidth="1"/>
    <col min="3356" max="3356" width="28.90625" bestFit="1" customWidth="1"/>
    <col min="3357" max="3357" width="9.54296875" bestFit="1" customWidth="1"/>
    <col min="3358" max="3358" width="32.08984375" bestFit="1" customWidth="1"/>
    <col min="3359" max="3359" width="9.54296875" bestFit="1" customWidth="1"/>
    <col min="3360" max="3360" width="27.6328125" bestFit="1" customWidth="1"/>
    <col min="3361" max="3361" width="9.54296875" bestFit="1" customWidth="1"/>
    <col min="3362" max="3362" width="20.81640625" bestFit="1" customWidth="1"/>
    <col min="3363" max="3363" width="9.54296875" bestFit="1" customWidth="1"/>
    <col min="3364" max="3364" width="40.36328125" bestFit="1" customWidth="1"/>
    <col min="3365" max="3365" width="9.54296875" bestFit="1" customWidth="1"/>
    <col min="3366" max="3366" width="35" bestFit="1" customWidth="1"/>
    <col min="3367" max="3367" width="9.54296875" bestFit="1" customWidth="1"/>
    <col min="3368" max="3368" width="26.1796875" bestFit="1" customWidth="1"/>
    <col min="3369" max="3369" width="9.54296875" bestFit="1" customWidth="1"/>
    <col min="3370" max="3370" width="34.7265625" bestFit="1" customWidth="1"/>
    <col min="3371" max="3371" width="9.54296875" bestFit="1" customWidth="1"/>
    <col min="3372" max="3372" width="34.36328125" bestFit="1" customWidth="1"/>
    <col min="3373" max="3373" width="9.54296875" bestFit="1" customWidth="1"/>
    <col min="3374" max="3374" width="34.36328125" bestFit="1" customWidth="1"/>
    <col min="3375" max="3375" width="9.54296875" bestFit="1" customWidth="1"/>
    <col min="3376" max="3376" width="36.453125" bestFit="1" customWidth="1"/>
    <col min="3377" max="3377" width="9.54296875" bestFit="1" customWidth="1"/>
    <col min="3378" max="3378" width="31.453125" bestFit="1" customWidth="1"/>
    <col min="3379" max="3379" width="9.54296875" bestFit="1" customWidth="1"/>
    <col min="3380" max="3380" width="37.6328125" bestFit="1" customWidth="1"/>
    <col min="3381" max="3381" width="9.54296875" bestFit="1" customWidth="1"/>
    <col min="3382" max="3382" width="20.81640625" bestFit="1" customWidth="1"/>
    <col min="3383" max="3383" width="9.54296875" bestFit="1" customWidth="1"/>
    <col min="3384" max="3384" width="28.90625" bestFit="1" customWidth="1"/>
    <col min="3385" max="3385" width="9.54296875" bestFit="1" customWidth="1"/>
    <col min="3386" max="3386" width="28.90625" bestFit="1" customWidth="1"/>
    <col min="3387" max="3387" width="9.54296875" bestFit="1" customWidth="1"/>
    <col min="3388" max="3388" width="28.81640625" bestFit="1" customWidth="1"/>
    <col min="3389" max="3389" width="9.54296875" bestFit="1" customWidth="1"/>
    <col min="3390" max="3390" width="20.81640625" bestFit="1" customWidth="1"/>
    <col min="3391" max="3391" width="9.54296875" bestFit="1" customWidth="1"/>
    <col min="3392" max="3392" width="35.36328125" bestFit="1" customWidth="1"/>
    <col min="3393" max="3393" width="9.54296875" bestFit="1" customWidth="1"/>
    <col min="3394" max="3394" width="31.453125" bestFit="1" customWidth="1"/>
    <col min="3395" max="3395" width="9.54296875" bestFit="1" customWidth="1"/>
    <col min="3396" max="3396" width="28.90625" bestFit="1" customWidth="1"/>
    <col min="3397" max="3397" width="9.54296875" bestFit="1" customWidth="1"/>
    <col min="3398" max="3398" width="23.1796875" bestFit="1" customWidth="1"/>
    <col min="3399" max="3399" width="9.54296875" bestFit="1" customWidth="1"/>
    <col min="3400" max="3400" width="36.6328125" bestFit="1" customWidth="1"/>
    <col min="3401" max="3401" width="9.54296875" bestFit="1" customWidth="1"/>
    <col min="3402" max="3402" width="34.7265625" bestFit="1" customWidth="1"/>
    <col min="3403" max="3403" width="9.54296875" bestFit="1" customWidth="1"/>
    <col min="3404" max="3404" width="17.90625" bestFit="1" customWidth="1"/>
    <col min="3405" max="3405" width="9.54296875" bestFit="1" customWidth="1"/>
    <col min="3406" max="3406" width="34.7265625" bestFit="1" customWidth="1"/>
    <col min="3407" max="3407" width="9.54296875" bestFit="1" customWidth="1"/>
    <col min="3408" max="3408" width="28.90625" bestFit="1" customWidth="1"/>
    <col min="3409" max="3409" width="9.54296875" bestFit="1" customWidth="1"/>
    <col min="3410" max="3410" width="34.36328125" bestFit="1" customWidth="1"/>
    <col min="3411" max="3411" width="9.54296875" bestFit="1" customWidth="1"/>
    <col min="3412" max="3412" width="27" bestFit="1" customWidth="1"/>
    <col min="3413" max="3413" width="9.54296875" bestFit="1" customWidth="1"/>
    <col min="3414" max="3414" width="26.1796875" bestFit="1" customWidth="1"/>
    <col min="3415" max="3415" width="9.54296875" bestFit="1" customWidth="1"/>
    <col min="3416" max="3416" width="31.453125" bestFit="1" customWidth="1"/>
    <col min="3417" max="3417" width="9.54296875" bestFit="1" customWidth="1"/>
    <col min="3418" max="3418" width="34.453125" bestFit="1" customWidth="1"/>
    <col min="3419" max="3419" width="9.54296875" bestFit="1" customWidth="1"/>
    <col min="3420" max="3420" width="29" bestFit="1" customWidth="1"/>
    <col min="3421" max="3421" width="9.54296875" bestFit="1" customWidth="1"/>
    <col min="3422" max="3422" width="28.81640625" bestFit="1" customWidth="1"/>
    <col min="3423" max="3423" width="9.54296875" bestFit="1" customWidth="1"/>
    <col min="3424" max="3424" width="27.36328125" bestFit="1" customWidth="1"/>
    <col min="3425" max="3425" width="9.54296875" bestFit="1" customWidth="1"/>
    <col min="3426" max="3426" width="40.36328125" bestFit="1" customWidth="1"/>
    <col min="3427" max="3427" width="9.54296875" bestFit="1" customWidth="1"/>
    <col min="3428" max="3428" width="38.6328125" bestFit="1" customWidth="1"/>
    <col min="3429" max="3429" width="9.54296875" bestFit="1" customWidth="1"/>
    <col min="3430" max="3430" width="32.54296875" bestFit="1" customWidth="1"/>
    <col min="3431" max="3431" width="9.54296875" bestFit="1" customWidth="1"/>
    <col min="3432" max="3432" width="31.453125" bestFit="1" customWidth="1"/>
    <col min="3433" max="3433" width="9.54296875" bestFit="1" customWidth="1"/>
    <col min="3434" max="3434" width="18.08984375" bestFit="1" customWidth="1"/>
    <col min="3435" max="3435" width="9.54296875" bestFit="1" customWidth="1"/>
    <col min="3436" max="3436" width="29" bestFit="1" customWidth="1"/>
    <col min="3437" max="3437" width="9.54296875" bestFit="1" customWidth="1"/>
    <col min="3438" max="3438" width="44.90625" bestFit="1" customWidth="1"/>
    <col min="3439" max="3439" width="9.54296875" bestFit="1" customWidth="1"/>
    <col min="3440" max="3440" width="30" bestFit="1" customWidth="1"/>
    <col min="3441" max="3441" width="9.54296875" bestFit="1" customWidth="1"/>
    <col min="3442" max="3442" width="39.7265625" bestFit="1" customWidth="1"/>
    <col min="3443" max="3443" width="9.54296875" bestFit="1" customWidth="1"/>
    <col min="3444" max="3444" width="18.36328125" bestFit="1" customWidth="1"/>
    <col min="3445" max="3445" width="9.54296875" bestFit="1" customWidth="1"/>
    <col min="3446" max="3446" width="32.36328125" bestFit="1" customWidth="1"/>
    <col min="3447" max="3447" width="9.54296875" bestFit="1" customWidth="1"/>
    <col min="3448" max="3448" width="44.90625" bestFit="1" customWidth="1"/>
    <col min="3449" max="3449" width="9.54296875" bestFit="1" customWidth="1"/>
    <col min="3450" max="3450" width="32.08984375" bestFit="1" customWidth="1"/>
    <col min="3451" max="3451" width="9.54296875" bestFit="1" customWidth="1"/>
    <col min="3452" max="3452" width="26.1796875" bestFit="1" customWidth="1"/>
    <col min="3453" max="3453" width="9.54296875" bestFit="1" customWidth="1"/>
    <col min="3454" max="3454" width="27.36328125" bestFit="1" customWidth="1"/>
    <col min="3455" max="3455" width="9.54296875" bestFit="1" customWidth="1"/>
    <col min="3456" max="3456" width="47" bestFit="1" customWidth="1"/>
    <col min="3457" max="3457" width="9.54296875" bestFit="1" customWidth="1"/>
    <col min="3458" max="3458" width="37.26953125" bestFit="1" customWidth="1"/>
    <col min="3459" max="3459" width="9.54296875" bestFit="1" customWidth="1"/>
    <col min="3460" max="3460" width="44.90625" bestFit="1" customWidth="1"/>
    <col min="3461" max="3461" width="9.54296875" bestFit="1" customWidth="1"/>
    <col min="3462" max="3462" width="44.90625" bestFit="1" customWidth="1"/>
    <col min="3463" max="3463" width="9.54296875" bestFit="1" customWidth="1"/>
    <col min="3464" max="3464" width="44.90625" bestFit="1" customWidth="1"/>
    <col min="3465" max="3465" width="9.54296875" bestFit="1" customWidth="1"/>
    <col min="3466" max="3466" width="30.7265625" bestFit="1" customWidth="1"/>
    <col min="3467" max="3467" width="9.54296875" bestFit="1" customWidth="1"/>
    <col min="3468" max="3468" width="30.81640625" bestFit="1" customWidth="1"/>
    <col min="3469" max="3469" width="9.54296875" bestFit="1" customWidth="1"/>
    <col min="3470" max="3470" width="32.08984375" bestFit="1" customWidth="1"/>
    <col min="3471" max="3471" width="9.54296875" bestFit="1" customWidth="1"/>
    <col min="3472" max="3472" width="20.81640625" bestFit="1" customWidth="1"/>
    <col min="3473" max="3473" width="9.54296875" bestFit="1" customWidth="1"/>
    <col min="3474" max="3474" width="23.6328125" bestFit="1" customWidth="1"/>
    <col min="3475" max="3475" width="9.54296875" bestFit="1" customWidth="1"/>
    <col min="3476" max="3476" width="33.36328125" bestFit="1" customWidth="1"/>
    <col min="3477" max="3477" width="9.54296875" bestFit="1" customWidth="1"/>
    <col min="3478" max="3478" width="33.81640625" bestFit="1" customWidth="1"/>
    <col min="3479" max="3479" width="9.54296875" bestFit="1" customWidth="1"/>
    <col min="3480" max="3480" width="28.90625" bestFit="1" customWidth="1"/>
    <col min="3481" max="3481" width="9.54296875" bestFit="1" customWidth="1"/>
    <col min="3482" max="3482" width="36.6328125" bestFit="1" customWidth="1"/>
    <col min="3483" max="3483" width="9.54296875" bestFit="1" customWidth="1"/>
    <col min="3484" max="3484" width="20.81640625" bestFit="1" customWidth="1"/>
    <col min="3485" max="3485" width="9.54296875" bestFit="1" customWidth="1"/>
    <col min="3486" max="3486" width="44.90625" bestFit="1" customWidth="1"/>
    <col min="3487" max="3487" width="9.54296875" bestFit="1" customWidth="1"/>
    <col min="3488" max="3488" width="28.90625" bestFit="1" customWidth="1"/>
    <col min="3489" max="3489" width="9.54296875" bestFit="1" customWidth="1"/>
    <col min="3490" max="3490" width="36.6328125" bestFit="1" customWidth="1"/>
    <col min="3491" max="3491" width="9.54296875" bestFit="1" customWidth="1"/>
    <col min="3492" max="3492" width="35" bestFit="1" customWidth="1"/>
    <col min="3493" max="3493" width="9.54296875" bestFit="1" customWidth="1"/>
    <col min="3494" max="3494" width="35" bestFit="1" customWidth="1"/>
    <col min="3495" max="3495" width="9.54296875" bestFit="1" customWidth="1"/>
    <col min="3496" max="3496" width="28.81640625" bestFit="1" customWidth="1"/>
    <col min="3497" max="3497" width="9.54296875" bestFit="1" customWidth="1"/>
    <col min="3498" max="3498" width="30.7265625" bestFit="1" customWidth="1"/>
    <col min="3499" max="3499" width="9.54296875" bestFit="1" customWidth="1"/>
    <col min="3500" max="3500" width="28.81640625" bestFit="1" customWidth="1"/>
    <col min="3501" max="3501" width="9.54296875" bestFit="1" customWidth="1"/>
    <col min="3502" max="3502" width="27.6328125" bestFit="1" customWidth="1"/>
    <col min="3503" max="3503" width="9.54296875" bestFit="1" customWidth="1"/>
    <col min="3504" max="3504" width="20.81640625" bestFit="1" customWidth="1"/>
    <col min="3505" max="3505" width="9.54296875" bestFit="1" customWidth="1"/>
    <col min="3506" max="3506" width="42" bestFit="1" customWidth="1"/>
    <col min="3507" max="3507" width="9.54296875" bestFit="1" customWidth="1"/>
    <col min="3508" max="3508" width="47.90625" bestFit="1" customWidth="1"/>
    <col min="3509" max="3509" width="9.54296875" bestFit="1" customWidth="1"/>
    <col min="3510" max="3510" width="34.7265625" bestFit="1" customWidth="1"/>
    <col min="3511" max="3511" width="9.54296875" bestFit="1" customWidth="1"/>
    <col min="3512" max="3512" width="47.90625" bestFit="1" customWidth="1"/>
    <col min="3513" max="3513" width="9.54296875" bestFit="1" customWidth="1"/>
    <col min="3514" max="3514" width="27.6328125" bestFit="1" customWidth="1"/>
    <col min="3515" max="3515" width="9.54296875" bestFit="1" customWidth="1"/>
    <col min="3516" max="3516" width="38.6328125" bestFit="1" customWidth="1"/>
    <col min="3517" max="3517" width="9.54296875" bestFit="1" customWidth="1"/>
    <col min="3518" max="3518" width="30.6328125" bestFit="1" customWidth="1"/>
    <col min="3519" max="3519" width="9.54296875" bestFit="1" customWidth="1"/>
    <col min="3520" max="3520" width="36.6328125" bestFit="1" customWidth="1"/>
    <col min="3521" max="3521" width="9.54296875" bestFit="1" customWidth="1"/>
    <col min="3522" max="3522" width="28.90625" bestFit="1" customWidth="1"/>
    <col min="3523" max="3523" width="9.54296875" bestFit="1" customWidth="1"/>
    <col min="3524" max="3524" width="23.6328125" bestFit="1" customWidth="1"/>
    <col min="3525" max="3525" width="9.54296875" bestFit="1" customWidth="1"/>
    <col min="3526" max="3526" width="34.7265625" bestFit="1" customWidth="1"/>
    <col min="3527" max="3527" width="9.54296875" bestFit="1" customWidth="1"/>
    <col min="3528" max="3528" width="47.90625" bestFit="1" customWidth="1"/>
    <col min="3529" max="3529" width="9.54296875" bestFit="1" customWidth="1"/>
    <col min="3530" max="3530" width="32.08984375" bestFit="1" customWidth="1"/>
    <col min="3531" max="3531" width="9.54296875" bestFit="1" customWidth="1"/>
    <col min="3532" max="3532" width="44.90625" bestFit="1" customWidth="1"/>
    <col min="3533" max="3533" width="9.54296875" bestFit="1" customWidth="1"/>
    <col min="3534" max="3534" width="44.90625" bestFit="1" customWidth="1"/>
    <col min="3535" max="3535" width="9.54296875" bestFit="1" customWidth="1"/>
    <col min="3536" max="3536" width="32.08984375" bestFit="1" customWidth="1"/>
    <col min="3537" max="3537" width="9.54296875" bestFit="1" customWidth="1"/>
    <col min="3538" max="3538" width="32.08984375" bestFit="1" customWidth="1"/>
    <col min="3539" max="3539" width="9.54296875" bestFit="1" customWidth="1"/>
    <col min="3540" max="3540" width="44.90625" bestFit="1" customWidth="1"/>
    <col min="3541" max="3541" width="9.54296875" bestFit="1" customWidth="1"/>
    <col min="3542" max="3542" width="29" bestFit="1" customWidth="1"/>
    <col min="3543" max="3543" width="9.54296875" bestFit="1" customWidth="1"/>
    <col min="3544" max="3544" width="29" bestFit="1" customWidth="1"/>
    <col min="3545" max="3545" width="9.54296875" bestFit="1" customWidth="1"/>
    <col min="3546" max="3546" width="28.90625" bestFit="1" customWidth="1"/>
    <col min="3547" max="3547" width="9.54296875" bestFit="1" customWidth="1"/>
    <col min="3548" max="3548" width="34.7265625" bestFit="1" customWidth="1"/>
    <col min="3549" max="3549" width="9.54296875" bestFit="1" customWidth="1"/>
    <col min="3550" max="3550" width="28.81640625" bestFit="1" customWidth="1"/>
    <col min="3551" max="3551" width="9.54296875" bestFit="1" customWidth="1"/>
    <col min="3552" max="3552" width="27.36328125" bestFit="1" customWidth="1"/>
    <col min="3553" max="3553" width="9.54296875" bestFit="1" customWidth="1"/>
    <col min="3554" max="3554" width="34.7265625" bestFit="1" customWidth="1"/>
    <col min="3555" max="3555" width="9.54296875" bestFit="1" customWidth="1"/>
    <col min="3556" max="3556" width="28.90625" bestFit="1" customWidth="1"/>
    <col min="3557" max="3557" width="9.54296875" bestFit="1" customWidth="1"/>
    <col min="3558" max="3558" width="29" bestFit="1" customWidth="1"/>
    <col min="3559" max="3559" width="9.54296875" bestFit="1" customWidth="1"/>
    <col min="3560" max="3560" width="40.36328125" bestFit="1" customWidth="1"/>
    <col min="3561" max="3561" width="9.54296875" bestFit="1" customWidth="1"/>
    <col min="3562" max="3562" width="28.90625" bestFit="1" customWidth="1"/>
    <col min="3563" max="3563" width="9.54296875" bestFit="1" customWidth="1"/>
    <col min="3564" max="3564" width="28.90625" bestFit="1" customWidth="1"/>
    <col min="3565" max="3565" width="9.54296875" bestFit="1" customWidth="1"/>
    <col min="3566" max="3566" width="28.90625" bestFit="1" customWidth="1"/>
    <col min="3567" max="3567" width="9.54296875" bestFit="1" customWidth="1"/>
    <col min="3568" max="3568" width="28.90625" bestFit="1" customWidth="1"/>
    <col min="3569" max="3569" width="9.54296875" bestFit="1" customWidth="1"/>
    <col min="3570" max="3570" width="23.6328125" bestFit="1" customWidth="1"/>
    <col min="3571" max="3571" width="9.54296875" bestFit="1" customWidth="1"/>
    <col min="3572" max="3572" width="28.90625" bestFit="1" customWidth="1"/>
    <col min="3573" max="3573" width="9.54296875" bestFit="1" customWidth="1"/>
    <col min="3574" max="3574" width="44.90625" bestFit="1" customWidth="1"/>
    <col min="3575" max="3575" width="9.54296875" bestFit="1" customWidth="1"/>
    <col min="3576" max="3576" width="44.90625" bestFit="1" customWidth="1"/>
    <col min="3577" max="3577" width="9.54296875" bestFit="1" customWidth="1"/>
    <col min="3578" max="3578" width="18.36328125" bestFit="1" customWidth="1"/>
    <col min="3579" max="3579" width="9.54296875" bestFit="1" customWidth="1"/>
    <col min="3580" max="3580" width="30.81640625" bestFit="1" customWidth="1"/>
    <col min="3581" max="3581" width="9.54296875" bestFit="1" customWidth="1"/>
    <col min="3582" max="3582" width="17.90625" bestFit="1" customWidth="1"/>
    <col min="3583" max="3583" width="9.54296875" bestFit="1" customWidth="1"/>
    <col min="3584" max="3584" width="20.81640625" bestFit="1" customWidth="1"/>
    <col min="3585" max="3585" width="9.54296875" bestFit="1" customWidth="1"/>
    <col min="3586" max="3586" width="28.90625" bestFit="1" customWidth="1"/>
    <col min="3587" max="3587" width="9.54296875" bestFit="1" customWidth="1"/>
    <col min="3588" max="3588" width="33.90625" bestFit="1" customWidth="1"/>
    <col min="3589" max="3589" width="9.54296875" bestFit="1" customWidth="1"/>
    <col min="3590" max="3590" width="16.6328125" bestFit="1" customWidth="1"/>
    <col min="3591" max="3591" width="9.54296875" bestFit="1" customWidth="1"/>
    <col min="3592" max="3592" width="26.1796875" bestFit="1" customWidth="1"/>
    <col min="3593" max="3593" width="9.54296875" bestFit="1" customWidth="1"/>
    <col min="3594" max="3594" width="37.6328125" bestFit="1" customWidth="1"/>
    <col min="3595" max="3595" width="9.54296875" bestFit="1" customWidth="1"/>
    <col min="3596" max="3596" width="33.90625" bestFit="1" customWidth="1"/>
    <col min="3597" max="3597" width="9.54296875" bestFit="1" customWidth="1"/>
    <col min="3598" max="3598" width="47.90625" bestFit="1" customWidth="1"/>
    <col min="3599" max="3599" width="9.54296875" bestFit="1" customWidth="1"/>
    <col min="3600" max="3600" width="33.90625" bestFit="1" customWidth="1"/>
    <col min="3601" max="3601" width="9.54296875" bestFit="1" customWidth="1"/>
    <col min="3602" max="3602" width="47.90625" bestFit="1" customWidth="1"/>
    <col min="3603" max="3603" width="9.54296875" bestFit="1" customWidth="1"/>
    <col min="3604" max="3604" width="44.90625" bestFit="1" customWidth="1"/>
    <col min="3605" max="3605" width="9.54296875" bestFit="1" customWidth="1"/>
    <col min="3606" max="3606" width="27.6328125" bestFit="1" customWidth="1"/>
    <col min="3607" max="3607" width="9.54296875" bestFit="1" customWidth="1"/>
    <col min="3608" max="3608" width="29" bestFit="1" customWidth="1"/>
    <col min="3609" max="3609" width="9.54296875" bestFit="1" customWidth="1"/>
    <col min="3610" max="3610" width="32.08984375" bestFit="1" customWidth="1"/>
    <col min="3611" max="3611" width="9.54296875" bestFit="1" customWidth="1"/>
    <col min="3612" max="3612" width="13" bestFit="1" customWidth="1"/>
    <col min="3613" max="3613" width="9.54296875" bestFit="1" customWidth="1"/>
    <col min="3614" max="3614" width="44.90625" bestFit="1" customWidth="1"/>
    <col min="3615" max="3615" width="9.54296875" bestFit="1" customWidth="1"/>
    <col min="3616" max="3616" width="23.1796875" bestFit="1" customWidth="1"/>
    <col min="3617" max="3617" width="9.54296875" bestFit="1" customWidth="1"/>
    <col min="3618" max="3618" width="30.6328125" bestFit="1" customWidth="1"/>
    <col min="3619" max="3619" width="9.54296875" bestFit="1" customWidth="1"/>
    <col min="3620" max="3620" width="28.90625" bestFit="1" customWidth="1"/>
    <col min="3621" max="3621" width="9.54296875" bestFit="1" customWidth="1"/>
    <col min="3622" max="3622" width="29" bestFit="1" customWidth="1"/>
    <col min="3623" max="3623" width="9.54296875" bestFit="1" customWidth="1"/>
    <col min="3624" max="3624" width="28.90625" bestFit="1" customWidth="1"/>
    <col min="3625" max="3625" width="9.54296875" bestFit="1" customWidth="1"/>
    <col min="3626" max="3626" width="35" bestFit="1" customWidth="1"/>
    <col min="3627" max="3627" width="9.54296875" bestFit="1" customWidth="1"/>
    <col min="3628" max="3628" width="32.453125" bestFit="1" customWidth="1"/>
    <col min="3629" max="3629" width="9.54296875" bestFit="1" customWidth="1"/>
    <col min="3630" max="3630" width="30.7265625" bestFit="1" customWidth="1"/>
    <col min="3631" max="3631" width="9.54296875" bestFit="1" customWidth="1"/>
    <col min="3632" max="3632" width="20.81640625" bestFit="1" customWidth="1"/>
    <col min="3633" max="3633" width="9.54296875" bestFit="1" customWidth="1"/>
    <col min="3634" max="3634" width="23.6328125" bestFit="1" customWidth="1"/>
    <col min="3635" max="3635" width="9.54296875" bestFit="1" customWidth="1"/>
    <col min="3636" max="3636" width="23.6328125" bestFit="1" customWidth="1"/>
    <col min="3637" max="3637" width="9.54296875" bestFit="1" customWidth="1"/>
    <col min="3638" max="3638" width="47.90625" bestFit="1" customWidth="1"/>
    <col min="3639" max="3639" width="9.54296875" bestFit="1" customWidth="1"/>
    <col min="3640" max="3640" width="28.90625" bestFit="1" customWidth="1"/>
    <col min="3641" max="3641" width="9.54296875" bestFit="1" customWidth="1"/>
    <col min="3642" max="3642" width="23.6328125" bestFit="1" customWidth="1"/>
    <col min="3643" max="3643" width="9.54296875" bestFit="1" customWidth="1"/>
    <col min="3644" max="3644" width="18.08984375" bestFit="1" customWidth="1"/>
    <col min="3645" max="3645" width="9.54296875" bestFit="1" customWidth="1"/>
    <col min="3646" max="3646" width="20.81640625" bestFit="1" customWidth="1"/>
    <col min="3647" max="3647" width="9.54296875" bestFit="1" customWidth="1"/>
    <col min="3648" max="3648" width="29" bestFit="1" customWidth="1"/>
    <col min="3649" max="3649" width="9.54296875" bestFit="1" customWidth="1"/>
    <col min="3650" max="3650" width="40.54296875" bestFit="1" customWidth="1"/>
    <col min="3651" max="3651" width="9.54296875" bestFit="1" customWidth="1"/>
    <col min="3652" max="3652" width="29" bestFit="1" customWidth="1"/>
    <col min="3653" max="3653" width="9.54296875" bestFit="1" customWidth="1"/>
    <col min="3654" max="3654" width="20.81640625" bestFit="1" customWidth="1"/>
    <col min="3655" max="3655" width="9.54296875" bestFit="1" customWidth="1"/>
    <col min="3656" max="3656" width="28.90625" bestFit="1" customWidth="1"/>
    <col min="3657" max="3657" width="9.54296875" bestFit="1" customWidth="1"/>
    <col min="3658" max="3658" width="31" bestFit="1" customWidth="1"/>
    <col min="3659" max="3659" width="9.54296875" bestFit="1" customWidth="1"/>
    <col min="3660" max="3660" width="22.26953125" bestFit="1" customWidth="1"/>
    <col min="3661" max="3661" width="9.54296875" bestFit="1" customWidth="1"/>
    <col min="3662" max="3662" width="32.08984375" bestFit="1" customWidth="1"/>
    <col min="3663" max="3663" width="9.54296875" bestFit="1" customWidth="1"/>
    <col min="3664" max="3664" width="28.36328125" bestFit="1" customWidth="1"/>
    <col min="3665" max="3665" width="9.54296875" bestFit="1" customWidth="1"/>
    <col min="3666" max="3666" width="18.36328125" bestFit="1" customWidth="1"/>
    <col min="3667" max="3667" width="9.54296875" bestFit="1" customWidth="1"/>
    <col min="3668" max="3668" width="28.81640625" bestFit="1" customWidth="1"/>
    <col min="3669" max="3669" width="9.54296875" bestFit="1" customWidth="1"/>
    <col min="3670" max="3670" width="28.90625" bestFit="1" customWidth="1"/>
    <col min="3671" max="3671" width="9.54296875" bestFit="1" customWidth="1"/>
    <col min="3672" max="3672" width="28.36328125" bestFit="1" customWidth="1"/>
    <col min="3673" max="3673" width="9.54296875" bestFit="1" customWidth="1"/>
    <col min="3674" max="3674" width="28.36328125" bestFit="1" customWidth="1"/>
    <col min="3675" max="3675" width="9.54296875" bestFit="1" customWidth="1"/>
    <col min="3676" max="3676" width="28.36328125" bestFit="1" customWidth="1"/>
    <col min="3677" max="3677" width="9.54296875" bestFit="1" customWidth="1"/>
    <col min="3678" max="3678" width="29" bestFit="1" customWidth="1"/>
    <col min="3679" max="3679" width="9.54296875" bestFit="1" customWidth="1"/>
    <col min="3680" max="3680" width="28.81640625" bestFit="1" customWidth="1"/>
    <col min="3681" max="3681" width="9.54296875" bestFit="1" customWidth="1"/>
    <col min="3682" max="3682" width="44.90625" bestFit="1" customWidth="1"/>
    <col min="3683" max="3683" width="9.54296875" bestFit="1" customWidth="1"/>
    <col min="3684" max="3684" width="29" bestFit="1" customWidth="1"/>
    <col min="3685" max="3685" width="9.54296875" bestFit="1" customWidth="1"/>
    <col min="3686" max="3686" width="44.90625" bestFit="1" customWidth="1"/>
    <col min="3687" max="3687" width="9.54296875" bestFit="1" customWidth="1"/>
    <col min="3688" max="3688" width="28.81640625" bestFit="1" customWidth="1"/>
    <col min="3689" max="3689" width="9.54296875" bestFit="1" customWidth="1"/>
    <col min="3690" max="3690" width="30.7265625" bestFit="1" customWidth="1"/>
    <col min="3691" max="3691" width="9.54296875" bestFit="1" customWidth="1"/>
    <col min="3692" max="3692" width="30.7265625" bestFit="1" customWidth="1"/>
    <col min="3693" max="3693" width="9.54296875" bestFit="1" customWidth="1"/>
    <col min="3694" max="3694" width="20.81640625" bestFit="1" customWidth="1"/>
    <col min="3695" max="3695" width="9.54296875" bestFit="1" customWidth="1"/>
    <col min="3696" max="3696" width="28.90625" bestFit="1" customWidth="1"/>
    <col min="3697" max="3697" width="9.54296875" bestFit="1" customWidth="1"/>
    <col min="3698" max="3698" width="33.90625" bestFit="1" customWidth="1"/>
    <col min="3699" max="3699" width="9.54296875" bestFit="1" customWidth="1"/>
    <col min="3700" max="3700" width="34.7265625" bestFit="1" customWidth="1"/>
    <col min="3701" max="3701" width="9.54296875" bestFit="1" customWidth="1"/>
    <col min="3702" max="3702" width="18.36328125" bestFit="1" customWidth="1"/>
    <col min="3703" max="3703" width="9.54296875" bestFit="1" customWidth="1"/>
    <col min="3704" max="3704" width="40.54296875" bestFit="1" customWidth="1"/>
    <col min="3705" max="3705" width="9.54296875" bestFit="1" customWidth="1"/>
    <col min="3706" max="3706" width="31" bestFit="1" customWidth="1"/>
    <col min="3707" max="3707" width="9.54296875" bestFit="1" customWidth="1"/>
    <col min="3708" max="3708" width="47.90625" bestFit="1" customWidth="1"/>
    <col min="3709" max="3709" width="9.54296875" bestFit="1" customWidth="1"/>
    <col min="3710" max="3710" width="20.81640625" bestFit="1" customWidth="1"/>
    <col min="3711" max="3711" width="9.54296875" bestFit="1" customWidth="1"/>
    <col min="3712" max="3712" width="31.453125" bestFit="1" customWidth="1"/>
    <col min="3713" max="3713" width="9.54296875" bestFit="1" customWidth="1"/>
    <col min="3714" max="3714" width="31" bestFit="1" customWidth="1"/>
    <col min="3715" max="3715" width="9.54296875" bestFit="1" customWidth="1"/>
    <col min="3716" max="3716" width="31.453125" bestFit="1" customWidth="1"/>
    <col min="3717" max="3717" width="9.54296875" bestFit="1" customWidth="1"/>
    <col min="3718" max="3718" width="20.81640625" bestFit="1" customWidth="1"/>
    <col min="3719" max="3719" width="9.54296875" bestFit="1" customWidth="1"/>
    <col min="3720" max="3720" width="29" bestFit="1" customWidth="1"/>
    <col min="3721" max="3721" width="9.54296875" bestFit="1" customWidth="1"/>
    <col min="3722" max="3722" width="29" bestFit="1" customWidth="1"/>
    <col min="3723" max="3723" width="9.54296875" bestFit="1" customWidth="1"/>
    <col min="3724" max="3724" width="20.81640625" bestFit="1" customWidth="1"/>
    <col min="3725" max="3725" width="9.54296875" bestFit="1" customWidth="1"/>
    <col min="3726" max="3726" width="37.6328125" bestFit="1" customWidth="1"/>
    <col min="3727" max="3727" width="9.54296875" bestFit="1" customWidth="1"/>
    <col min="3728" max="3728" width="32.08984375" bestFit="1" customWidth="1"/>
    <col min="3729" max="3729" width="9.54296875" bestFit="1" customWidth="1"/>
    <col min="3730" max="3730" width="28.90625" bestFit="1" customWidth="1"/>
    <col min="3731" max="3731" width="9.54296875" bestFit="1" customWidth="1"/>
    <col min="3732" max="3732" width="20.08984375" bestFit="1" customWidth="1"/>
    <col min="3733" max="3733" width="9.54296875" bestFit="1" customWidth="1"/>
    <col min="3734" max="3734" width="20.08984375" bestFit="1" customWidth="1"/>
    <col min="3735" max="3735" width="9.54296875" bestFit="1" customWidth="1"/>
    <col min="3736" max="3736" width="20.81640625" bestFit="1" customWidth="1"/>
    <col min="3737" max="3737" width="9.54296875" bestFit="1" customWidth="1"/>
    <col min="3738" max="3738" width="28.90625" bestFit="1" customWidth="1"/>
    <col min="3739" max="3739" width="9.54296875" bestFit="1" customWidth="1"/>
    <col min="3740" max="3740" width="34.7265625" bestFit="1" customWidth="1"/>
    <col min="3741" max="3741" width="9.54296875" bestFit="1" customWidth="1"/>
    <col min="3742" max="3742" width="31.453125" bestFit="1" customWidth="1"/>
    <col min="3743" max="3743" width="9.54296875" bestFit="1" customWidth="1"/>
    <col min="3744" max="3744" width="37.6328125" bestFit="1" customWidth="1"/>
    <col min="3745" max="3745" width="9.54296875" bestFit="1" customWidth="1"/>
    <col min="3746" max="3746" width="47" bestFit="1" customWidth="1"/>
    <col min="3747" max="3747" width="9.54296875" bestFit="1" customWidth="1"/>
    <col min="3748" max="3748" width="28.81640625" bestFit="1" customWidth="1"/>
    <col min="3749" max="3749" width="9.54296875" bestFit="1" customWidth="1"/>
    <col min="3750" max="3750" width="28.81640625" bestFit="1" customWidth="1"/>
    <col min="3751" max="3751" width="9.54296875" bestFit="1" customWidth="1"/>
    <col min="3752" max="3752" width="36.453125" bestFit="1" customWidth="1"/>
    <col min="3753" max="3753" width="9.54296875" bestFit="1" customWidth="1"/>
    <col min="3754" max="3754" width="17.90625" bestFit="1" customWidth="1"/>
    <col min="3755" max="3755" width="9.54296875" bestFit="1" customWidth="1"/>
    <col min="3756" max="3756" width="27" bestFit="1" customWidth="1"/>
    <col min="3757" max="3757" width="9.54296875" bestFit="1" customWidth="1"/>
    <col min="3758" max="3758" width="29" bestFit="1" customWidth="1"/>
    <col min="3759" max="3759" width="9.54296875" bestFit="1" customWidth="1"/>
    <col min="3760" max="3760" width="28.81640625" bestFit="1" customWidth="1"/>
    <col min="3761" max="3761" width="9.54296875" bestFit="1" customWidth="1"/>
    <col min="3762" max="3762" width="20.81640625" bestFit="1" customWidth="1"/>
    <col min="3763" max="3763" width="9.54296875" bestFit="1" customWidth="1"/>
    <col min="3764" max="3764" width="34.7265625" bestFit="1" customWidth="1"/>
    <col min="3765" max="3765" width="9.54296875" bestFit="1" customWidth="1"/>
    <col min="3766" max="3766" width="26.1796875" bestFit="1" customWidth="1"/>
    <col min="3767" max="3767" width="9.54296875" bestFit="1" customWidth="1"/>
    <col min="3768" max="3768" width="28.90625" bestFit="1" customWidth="1"/>
    <col min="3769" max="3769" width="9.54296875" bestFit="1" customWidth="1"/>
    <col min="3770" max="3770" width="30.1796875" bestFit="1" customWidth="1"/>
    <col min="3771" max="3771" width="9.54296875" bestFit="1" customWidth="1"/>
    <col min="3772" max="3772" width="35" bestFit="1" customWidth="1"/>
    <col min="3773" max="3773" width="9.54296875" bestFit="1" customWidth="1"/>
    <col min="3774" max="3774" width="29" bestFit="1" customWidth="1"/>
    <col min="3775" max="3775" width="9.54296875" bestFit="1" customWidth="1"/>
    <col min="3776" max="3776" width="32.453125" bestFit="1" customWidth="1"/>
    <col min="3777" max="3777" width="9.54296875" bestFit="1" customWidth="1"/>
    <col min="3778" max="3778" width="38.6328125" bestFit="1" customWidth="1"/>
    <col min="3779" max="3779" width="9.54296875" bestFit="1" customWidth="1"/>
    <col min="3780" max="3780" width="33.81640625" bestFit="1" customWidth="1"/>
    <col min="3781" max="3781" width="9.54296875" bestFit="1" customWidth="1"/>
    <col min="3782" max="3782" width="35" bestFit="1" customWidth="1"/>
    <col min="3783" max="3783" width="9.54296875" bestFit="1" customWidth="1"/>
    <col min="3784" max="3784" width="29" bestFit="1" customWidth="1"/>
    <col min="3785" max="3785" width="9.54296875" bestFit="1" customWidth="1"/>
    <col min="3786" max="3786" width="33.90625" bestFit="1" customWidth="1"/>
    <col min="3787" max="3787" width="9.54296875" bestFit="1" customWidth="1"/>
    <col min="3788" max="3788" width="29" bestFit="1" customWidth="1"/>
    <col min="3789" max="3789" width="9.54296875" bestFit="1" customWidth="1"/>
    <col min="3790" max="3790" width="29" bestFit="1" customWidth="1"/>
    <col min="3791" max="3791" width="9.54296875" bestFit="1" customWidth="1"/>
    <col min="3792" max="3792" width="37.26953125" bestFit="1" customWidth="1"/>
    <col min="3793" max="3793" width="9.54296875" bestFit="1" customWidth="1"/>
    <col min="3794" max="3794" width="44.90625" bestFit="1" customWidth="1"/>
    <col min="3795" max="3795" width="9.54296875" bestFit="1" customWidth="1"/>
    <col min="3796" max="3796" width="38.6328125" bestFit="1" customWidth="1"/>
    <col min="3797" max="3797" width="9.54296875" bestFit="1" customWidth="1"/>
    <col min="3798" max="3798" width="32.453125" bestFit="1" customWidth="1"/>
    <col min="3799" max="3799" width="9.54296875" bestFit="1" customWidth="1"/>
    <col min="3800" max="3800" width="20.81640625" bestFit="1" customWidth="1"/>
    <col min="3801" max="3801" width="9.54296875" bestFit="1" customWidth="1"/>
    <col min="3802" max="3802" width="18.36328125" bestFit="1" customWidth="1"/>
    <col min="3803" max="3803" width="9.54296875" bestFit="1" customWidth="1"/>
    <col min="3804" max="3804" width="20.81640625" bestFit="1" customWidth="1"/>
    <col min="3805" max="3805" width="9.54296875" bestFit="1" customWidth="1"/>
    <col min="3806" max="3806" width="18.36328125" bestFit="1" customWidth="1"/>
    <col min="3807" max="3807" width="9.54296875" bestFit="1" customWidth="1"/>
    <col min="3808" max="3808" width="34.7265625" bestFit="1" customWidth="1"/>
    <col min="3809" max="3809" width="9.54296875" bestFit="1" customWidth="1"/>
    <col min="3810" max="3810" width="32.08984375" bestFit="1" customWidth="1"/>
    <col min="3811" max="3811" width="9.54296875" bestFit="1" customWidth="1"/>
    <col min="3812" max="3812" width="28.90625" bestFit="1" customWidth="1"/>
    <col min="3813" max="3813" width="9.54296875" bestFit="1" customWidth="1"/>
    <col min="3814" max="3814" width="27.6328125" bestFit="1" customWidth="1"/>
    <col min="3815" max="3815" width="9.54296875" bestFit="1" customWidth="1"/>
    <col min="3816" max="3816" width="40.26953125" bestFit="1" customWidth="1"/>
    <col min="3817" max="3817" width="9.54296875" bestFit="1" customWidth="1"/>
    <col min="3818" max="3818" width="20.81640625" bestFit="1" customWidth="1"/>
    <col min="3819" max="3819" width="9.54296875" bestFit="1" customWidth="1"/>
    <col min="3820" max="3820" width="26.1796875" bestFit="1" customWidth="1"/>
    <col min="3821" max="3821" width="9.54296875" bestFit="1" customWidth="1"/>
    <col min="3822" max="3822" width="18.36328125" bestFit="1" customWidth="1"/>
    <col min="3823" max="3823" width="9.54296875" bestFit="1" customWidth="1"/>
    <col min="3824" max="3824" width="30.1796875" bestFit="1" customWidth="1"/>
    <col min="3825" max="3825" width="9.54296875" bestFit="1" customWidth="1"/>
    <col min="3826" max="3826" width="30.1796875" bestFit="1" customWidth="1"/>
    <col min="3827" max="3827" width="9.54296875" bestFit="1" customWidth="1"/>
    <col min="3828" max="3828" width="30.1796875" bestFit="1" customWidth="1"/>
    <col min="3829" max="3829" width="9.54296875" bestFit="1" customWidth="1"/>
    <col min="3830" max="3830" width="18.36328125" bestFit="1" customWidth="1"/>
    <col min="3831" max="3831" width="9.54296875" bestFit="1" customWidth="1"/>
    <col min="3832" max="3832" width="44.90625" bestFit="1" customWidth="1"/>
    <col min="3833" max="3833" width="9.54296875" bestFit="1" customWidth="1"/>
    <col min="3834" max="3834" width="29" bestFit="1" customWidth="1"/>
    <col min="3835" max="3835" width="9.54296875" bestFit="1" customWidth="1"/>
    <col min="3836" max="3836" width="26.1796875" bestFit="1" customWidth="1"/>
    <col min="3837" max="3837" width="9.54296875" bestFit="1" customWidth="1"/>
    <col min="3838" max="3838" width="35" bestFit="1" customWidth="1"/>
    <col min="3839" max="3839" width="9.54296875" bestFit="1" customWidth="1"/>
    <col min="3840" max="3840" width="28.90625" bestFit="1" customWidth="1"/>
    <col min="3841" max="3841" width="9.54296875" bestFit="1" customWidth="1"/>
    <col min="3842" max="3842" width="28.90625" bestFit="1" customWidth="1"/>
    <col min="3843" max="3843" width="9.54296875" bestFit="1" customWidth="1"/>
    <col min="3844" max="3844" width="31.453125" bestFit="1" customWidth="1"/>
    <col min="3845" max="3845" width="9.54296875" bestFit="1" customWidth="1"/>
    <col min="3846" max="3846" width="34.7265625" bestFit="1" customWidth="1"/>
    <col min="3847" max="3847" width="9.54296875" bestFit="1" customWidth="1"/>
    <col min="3848" max="3848" width="29" bestFit="1" customWidth="1"/>
    <col min="3849" max="3849" width="9.54296875" bestFit="1" customWidth="1"/>
    <col min="3850" max="3850" width="18.36328125" bestFit="1" customWidth="1"/>
    <col min="3851" max="3851" width="9.54296875" bestFit="1" customWidth="1"/>
    <col min="3852" max="3852" width="28.90625" bestFit="1" customWidth="1"/>
    <col min="3853" max="3853" width="9.54296875" bestFit="1" customWidth="1"/>
    <col min="3854" max="3854" width="28.90625" bestFit="1" customWidth="1"/>
    <col min="3855" max="3855" width="9.54296875" bestFit="1" customWidth="1"/>
    <col min="3856" max="3856" width="26.1796875" bestFit="1" customWidth="1"/>
    <col min="3857" max="3857" width="9.54296875" bestFit="1" customWidth="1"/>
    <col min="3858" max="3858" width="37.26953125" bestFit="1" customWidth="1"/>
    <col min="3859" max="3859" width="9.54296875" bestFit="1" customWidth="1"/>
    <col min="3860" max="3860" width="20.81640625" bestFit="1" customWidth="1"/>
    <col min="3861" max="3861" width="9.54296875" bestFit="1" customWidth="1"/>
    <col min="3862" max="3862" width="28.90625" bestFit="1" customWidth="1"/>
    <col min="3863" max="3863" width="9.54296875" bestFit="1" customWidth="1"/>
    <col min="3864" max="3864" width="30.7265625" bestFit="1" customWidth="1"/>
    <col min="3865" max="3865" width="9.54296875" bestFit="1" customWidth="1"/>
    <col min="3866" max="3866" width="28.90625" bestFit="1" customWidth="1"/>
    <col min="3867" max="3867" width="9.54296875" bestFit="1" customWidth="1"/>
    <col min="3868" max="3868" width="26.1796875" bestFit="1" customWidth="1"/>
    <col min="3869" max="3869" width="9.54296875" bestFit="1" customWidth="1"/>
    <col min="3870" max="3870" width="32.453125" bestFit="1" customWidth="1"/>
    <col min="3871" max="3871" width="9.54296875" bestFit="1" customWidth="1"/>
    <col min="3872" max="3872" width="44.90625" bestFit="1" customWidth="1"/>
    <col min="3873" max="3873" width="9.54296875" bestFit="1" customWidth="1"/>
    <col min="3874" max="3874" width="33.36328125" bestFit="1" customWidth="1"/>
    <col min="3875" max="3875" width="9.54296875" bestFit="1" customWidth="1"/>
    <col min="3876" max="3876" width="31.453125" bestFit="1" customWidth="1"/>
    <col min="3877" max="3877" width="9.54296875" bestFit="1" customWidth="1"/>
    <col min="3878" max="3878" width="28.90625" bestFit="1" customWidth="1"/>
    <col min="3879" max="3879" width="9.54296875" bestFit="1" customWidth="1"/>
    <col min="3880" max="3880" width="23.1796875" bestFit="1" customWidth="1"/>
    <col min="3881" max="3881" width="9.54296875" bestFit="1" customWidth="1"/>
    <col min="3882" max="3882" width="28.36328125" bestFit="1" customWidth="1"/>
    <col min="3883" max="3883" width="9.54296875" bestFit="1" customWidth="1"/>
    <col min="3884" max="3884" width="29" bestFit="1" customWidth="1"/>
    <col min="3885" max="3885" width="9.54296875" bestFit="1" customWidth="1"/>
    <col min="3886" max="3886" width="35.1796875" bestFit="1" customWidth="1"/>
    <col min="3887" max="3887" width="9.54296875" bestFit="1" customWidth="1"/>
    <col min="3888" max="3888" width="28.81640625" bestFit="1" customWidth="1"/>
    <col min="3889" max="3889" width="9.54296875" bestFit="1" customWidth="1"/>
    <col min="3890" max="3890" width="27.6328125" bestFit="1" customWidth="1"/>
    <col min="3891" max="3891" width="9.54296875" bestFit="1" customWidth="1"/>
    <col min="3892" max="3892" width="32.08984375" bestFit="1" customWidth="1"/>
    <col min="3893" max="3893" width="9.54296875" bestFit="1" customWidth="1"/>
    <col min="3894" max="3894" width="26.1796875" bestFit="1" customWidth="1"/>
    <col min="3895" max="3895" width="9.54296875" bestFit="1" customWidth="1"/>
    <col min="3896" max="3896" width="20.81640625" bestFit="1" customWidth="1"/>
    <col min="3897" max="3897" width="9.54296875" bestFit="1" customWidth="1"/>
    <col min="3898" max="3898" width="29" bestFit="1" customWidth="1"/>
    <col min="3899" max="3899" width="9.54296875" bestFit="1" customWidth="1"/>
    <col min="3900" max="3900" width="18.36328125" bestFit="1" customWidth="1"/>
    <col min="3901" max="3901" width="9.54296875" bestFit="1" customWidth="1"/>
    <col min="3902" max="3902" width="18.36328125" bestFit="1" customWidth="1"/>
    <col min="3903" max="3903" width="9.54296875" bestFit="1" customWidth="1"/>
    <col min="3904" max="3904" width="30.6328125" bestFit="1" customWidth="1"/>
    <col min="3905" max="3905" width="9.54296875" bestFit="1" customWidth="1"/>
    <col min="3906" max="3906" width="27.36328125" bestFit="1" customWidth="1"/>
    <col min="3907" max="3907" width="9.54296875" bestFit="1" customWidth="1"/>
    <col min="3908" max="3908" width="19.90625" bestFit="1" customWidth="1"/>
    <col min="3909" max="3909" width="9.54296875" bestFit="1" customWidth="1"/>
    <col min="3910" max="3910" width="29" bestFit="1" customWidth="1"/>
    <col min="3911" max="3911" width="9.54296875" bestFit="1" customWidth="1"/>
    <col min="3912" max="3912" width="26.1796875" bestFit="1" customWidth="1"/>
    <col min="3913" max="3913" width="9.54296875" bestFit="1" customWidth="1"/>
    <col min="3914" max="3914" width="30.6328125" bestFit="1" customWidth="1"/>
    <col min="3915" max="3915" width="9.54296875" bestFit="1" customWidth="1"/>
    <col min="3916" max="3916" width="27.6328125" bestFit="1" customWidth="1"/>
    <col min="3917" max="3917" width="9.54296875" bestFit="1" customWidth="1"/>
    <col min="3918" max="3918" width="28.81640625" bestFit="1" customWidth="1"/>
    <col min="3919" max="3919" width="9.54296875" bestFit="1" customWidth="1"/>
    <col min="3920" max="3920" width="28.81640625" bestFit="1" customWidth="1"/>
    <col min="3921" max="3921" width="9.54296875" bestFit="1" customWidth="1"/>
    <col min="3922" max="3922" width="28.90625" bestFit="1" customWidth="1"/>
    <col min="3923" max="3923" width="9.54296875" bestFit="1" customWidth="1"/>
    <col min="3924" max="3924" width="18.08984375" bestFit="1" customWidth="1"/>
    <col min="3925" max="3925" width="9.54296875" bestFit="1" customWidth="1"/>
    <col min="3926" max="3926" width="32.08984375" bestFit="1" customWidth="1"/>
    <col min="3927" max="3927" width="9.54296875" bestFit="1" customWidth="1"/>
    <col min="3928" max="3928" width="27.6328125" bestFit="1" customWidth="1"/>
    <col min="3929" max="3929" width="9.54296875" bestFit="1" customWidth="1"/>
    <col min="3930" max="3930" width="34.7265625" bestFit="1" customWidth="1"/>
    <col min="3931" max="3931" width="9.54296875" bestFit="1" customWidth="1"/>
    <col min="3932" max="3932" width="34.7265625" bestFit="1" customWidth="1"/>
    <col min="3933" max="3933" width="9.54296875" bestFit="1" customWidth="1"/>
    <col min="3934" max="3934" width="28.90625" bestFit="1" customWidth="1"/>
    <col min="3935" max="3935" width="9.54296875" bestFit="1" customWidth="1"/>
    <col min="3936" max="3936" width="28.90625" bestFit="1" customWidth="1"/>
    <col min="3937" max="3937" width="9.54296875" bestFit="1" customWidth="1"/>
    <col min="3938" max="3938" width="28.90625" bestFit="1" customWidth="1"/>
    <col min="3939" max="3939" width="9.54296875" bestFit="1" customWidth="1"/>
    <col min="3940" max="3940" width="28.90625" bestFit="1" customWidth="1"/>
    <col min="3941" max="3941" width="9.54296875" bestFit="1" customWidth="1"/>
    <col min="3942" max="3942" width="33.81640625" bestFit="1" customWidth="1"/>
    <col min="3943" max="3943" width="9.54296875" bestFit="1" customWidth="1"/>
    <col min="3944" max="3944" width="32.08984375" bestFit="1" customWidth="1"/>
    <col min="3945" max="3945" width="9.54296875" bestFit="1" customWidth="1"/>
    <col min="3946" max="3946" width="32.08984375" bestFit="1" customWidth="1"/>
    <col min="3947" max="3947" width="9.54296875" bestFit="1" customWidth="1"/>
    <col min="3948" max="3948" width="28.90625" bestFit="1" customWidth="1"/>
    <col min="3949" max="3949" width="9.54296875" bestFit="1" customWidth="1"/>
    <col min="3950" max="3950" width="18.08984375" bestFit="1" customWidth="1"/>
    <col min="3951" max="3951" width="9.54296875" bestFit="1" customWidth="1"/>
    <col min="3952" max="3952" width="27.6328125" bestFit="1" customWidth="1"/>
    <col min="3953" max="3953" width="9.54296875" bestFit="1" customWidth="1"/>
    <col min="3954" max="3954" width="33.81640625" bestFit="1" customWidth="1"/>
    <col min="3955" max="3955" width="9.54296875" bestFit="1" customWidth="1"/>
    <col min="3956" max="3956" width="32.08984375" bestFit="1" customWidth="1"/>
    <col min="3957" max="3957" width="9.54296875" bestFit="1" customWidth="1"/>
    <col min="3958" max="3958" width="32.08984375" bestFit="1" customWidth="1"/>
    <col min="3959" max="3959" width="9.54296875" bestFit="1" customWidth="1"/>
    <col min="3960" max="3960" width="31.453125" bestFit="1" customWidth="1"/>
    <col min="3961" max="3961" width="9.54296875" bestFit="1" customWidth="1"/>
    <col min="3962" max="3962" width="23.36328125" bestFit="1" customWidth="1"/>
    <col min="3963" max="3963" width="9.54296875" bestFit="1" customWidth="1"/>
    <col min="3964" max="3964" width="33.36328125" bestFit="1" customWidth="1"/>
    <col min="3965" max="3965" width="9.54296875" bestFit="1" customWidth="1"/>
    <col min="3966" max="3966" width="31.453125" bestFit="1" customWidth="1"/>
    <col min="3967" max="3967" width="9.54296875" bestFit="1" customWidth="1"/>
    <col min="3968" max="3968" width="31.453125" bestFit="1" customWidth="1"/>
    <col min="3969" max="3969" width="9.54296875" bestFit="1" customWidth="1"/>
    <col min="3970" max="3970" width="29" bestFit="1" customWidth="1"/>
    <col min="3971" max="3971" width="9.54296875" bestFit="1" customWidth="1"/>
    <col min="3972" max="3972" width="31.453125" bestFit="1" customWidth="1"/>
    <col min="3973" max="3973" width="9.54296875" bestFit="1" customWidth="1"/>
    <col min="3974" max="3974" width="31.453125" bestFit="1" customWidth="1"/>
    <col min="3975" max="3975" width="9.54296875" bestFit="1" customWidth="1"/>
    <col min="3976" max="3976" width="18.08984375" bestFit="1" customWidth="1"/>
    <col min="3977" max="3977" width="9.54296875" bestFit="1" customWidth="1"/>
    <col min="3978" max="3978" width="29" bestFit="1" customWidth="1"/>
    <col min="3979" max="3979" width="9.54296875" bestFit="1" customWidth="1"/>
    <col min="3980" max="3980" width="47.90625" bestFit="1" customWidth="1"/>
    <col min="3981" max="3981" width="9.54296875" bestFit="1" customWidth="1"/>
    <col min="3982" max="3982" width="29" bestFit="1" customWidth="1"/>
    <col min="3983" max="3983" width="9.54296875" bestFit="1" customWidth="1"/>
    <col min="3984" max="3984" width="28.90625" bestFit="1" customWidth="1"/>
    <col min="3985" max="3985" width="9.54296875" bestFit="1" customWidth="1"/>
    <col min="3986" max="3986" width="17.90625" bestFit="1" customWidth="1"/>
    <col min="3987" max="3987" width="9.54296875" bestFit="1" customWidth="1"/>
    <col min="3988" max="3988" width="44.90625" bestFit="1" customWidth="1"/>
    <col min="3989" max="3989" width="9.54296875" bestFit="1" customWidth="1"/>
    <col min="3990" max="3990" width="32.08984375" bestFit="1" customWidth="1"/>
    <col min="3991" max="3991" width="9.54296875" bestFit="1" customWidth="1"/>
    <col min="3992" max="3992" width="18.08984375" bestFit="1" customWidth="1"/>
    <col min="3993" max="3993" width="9.54296875" bestFit="1" customWidth="1"/>
    <col min="3994" max="3994" width="31.453125" bestFit="1" customWidth="1"/>
    <col min="3995" max="3995" width="9.54296875" bestFit="1" customWidth="1"/>
    <col min="3996" max="3996" width="32.08984375" bestFit="1" customWidth="1"/>
    <col min="3997" max="3997" width="9.54296875" bestFit="1" customWidth="1"/>
    <col min="3998" max="3998" width="40.54296875" bestFit="1" customWidth="1"/>
    <col min="3999" max="3999" width="9.54296875" bestFit="1" customWidth="1"/>
    <col min="4000" max="4000" width="32.08984375" bestFit="1" customWidth="1"/>
    <col min="4001" max="4001" width="9.54296875" bestFit="1" customWidth="1"/>
    <col min="4002" max="4002" width="34.7265625" bestFit="1" customWidth="1"/>
    <col min="4003" max="4003" width="9.54296875" bestFit="1" customWidth="1"/>
    <col min="4004" max="4004" width="32.08984375" bestFit="1" customWidth="1"/>
    <col min="4005" max="4005" width="9.54296875" bestFit="1" customWidth="1"/>
    <col min="4006" max="4006" width="32.08984375" bestFit="1" customWidth="1"/>
    <col min="4007" max="4007" width="9.54296875" bestFit="1" customWidth="1"/>
    <col min="4008" max="4008" width="28.36328125" bestFit="1" customWidth="1"/>
    <col min="4009" max="4009" width="9.54296875" bestFit="1" customWidth="1"/>
    <col min="4010" max="4010" width="13" bestFit="1" customWidth="1"/>
    <col min="4011" max="4011" width="9.54296875" bestFit="1" customWidth="1"/>
    <col min="4012" max="4012" width="44.90625" bestFit="1" customWidth="1"/>
    <col min="4013" max="4013" width="9.54296875" bestFit="1" customWidth="1"/>
    <col min="4014" max="4014" width="35" bestFit="1" customWidth="1"/>
    <col min="4015" max="4015" width="9.54296875" bestFit="1" customWidth="1"/>
    <col min="4016" max="4016" width="27.36328125" bestFit="1" customWidth="1"/>
    <col min="4017" max="4017" width="9.54296875" bestFit="1" customWidth="1"/>
    <col min="4018" max="4018" width="30.81640625" bestFit="1" customWidth="1"/>
    <col min="4019" max="4019" width="9.54296875" bestFit="1" customWidth="1"/>
    <col min="4020" max="4020" width="20.81640625" bestFit="1" customWidth="1"/>
    <col min="4021" max="4021" width="9.54296875" bestFit="1" customWidth="1"/>
    <col min="4022" max="4022" width="27.6328125" bestFit="1" customWidth="1"/>
    <col min="4023" max="4023" width="9.54296875" bestFit="1" customWidth="1"/>
    <col min="4024" max="4024" width="31.26953125" bestFit="1" customWidth="1"/>
    <col min="4025" max="4025" width="9.54296875" bestFit="1" customWidth="1"/>
    <col min="4026" max="4026" width="44.90625" bestFit="1" customWidth="1"/>
    <col min="4027" max="4027" width="9.54296875" bestFit="1" customWidth="1"/>
    <col min="4028" max="4028" width="31.453125" bestFit="1" customWidth="1"/>
    <col min="4029" max="4029" width="9.54296875" bestFit="1" customWidth="1"/>
    <col min="4030" max="4030" width="47.90625" bestFit="1" customWidth="1"/>
    <col min="4031" max="4031" width="9.54296875" bestFit="1" customWidth="1"/>
    <col min="4032" max="4032" width="29" bestFit="1" customWidth="1"/>
    <col min="4033" max="4033" width="9.54296875" bestFit="1" customWidth="1"/>
    <col min="4034" max="4034" width="28.90625" bestFit="1" customWidth="1"/>
    <col min="4035" max="4035" width="9.54296875" bestFit="1" customWidth="1"/>
    <col min="4036" max="4036" width="28.81640625" bestFit="1" customWidth="1"/>
    <col min="4037" max="4037" width="9.54296875" bestFit="1" customWidth="1"/>
    <col min="4038" max="4038" width="37.6328125" bestFit="1" customWidth="1"/>
    <col min="4039" max="4039" width="9.54296875" bestFit="1" customWidth="1"/>
    <col min="4040" max="4040" width="19.90625" bestFit="1" customWidth="1"/>
    <col min="4041" max="4041" width="9.54296875" bestFit="1" customWidth="1"/>
    <col min="4042" max="4042" width="40.36328125" bestFit="1" customWidth="1"/>
    <col min="4043" max="4043" width="9.54296875" bestFit="1" customWidth="1"/>
    <col min="4044" max="4044" width="29" bestFit="1" customWidth="1"/>
    <col min="4045" max="4045" width="9.54296875" bestFit="1" customWidth="1"/>
    <col min="4046" max="4046" width="28.90625" bestFit="1" customWidth="1"/>
    <col min="4047" max="4047" width="9.54296875" bestFit="1" customWidth="1"/>
    <col min="4048" max="4048" width="29" bestFit="1" customWidth="1"/>
    <col min="4049" max="4049" width="9.54296875" bestFit="1" customWidth="1"/>
    <col min="4050" max="4050" width="28.81640625" bestFit="1" customWidth="1"/>
    <col min="4051" max="4051" width="9.54296875" bestFit="1" customWidth="1"/>
    <col min="4052" max="4052" width="31.453125" bestFit="1" customWidth="1"/>
    <col min="4053" max="4053" width="9.54296875" bestFit="1" customWidth="1"/>
    <col min="4054" max="4054" width="34.7265625" bestFit="1" customWidth="1"/>
    <col min="4055" max="4055" width="9.54296875" bestFit="1" customWidth="1"/>
    <col min="4056" max="4056" width="34.7265625" bestFit="1" customWidth="1"/>
    <col min="4057" max="4057" width="9.54296875" bestFit="1" customWidth="1"/>
    <col min="4058" max="4058" width="31" bestFit="1" customWidth="1"/>
    <col min="4059" max="4059" width="9.54296875" bestFit="1" customWidth="1"/>
    <col min="4060" max="4060" width="26.1796875" bestFit="1" customWidth="1"/>
    <col min="4061" max="4061" width="9.54296875" bestFit="1" customWidth="1"/>
    <col min="4062" max="4062" width="26.1796875" bestFit="1" customWidth="1"/>
    <col min="4063" max="4063" width="9.54296875" bestFit="1" customWidth="1"/>
    <col min="4064" max="4064" width="26.1796875" bestFit="1" customWidth="1"/>
    <col min="4065" max="4065" width="9.54296875" bestFit="1" customWidth="1"/>
    <col min="4066" max="4066" width="26.1796875" bestFit="1" customWidth="1"/>
    <col min="4067" max="4067" width="9.54296875" bestFit="1" customWidth="1"/>
    <col min="4068" max="4068" width="26.1796875" bestFit="1" customWidth="1"/>
    <col min="4069" max="4069" width="9.54296875" bestFit="1" customWidth="1"/>
    <col min="4070" max="4070" width="26.1796875" bestFit="1" customWidth="1"/>
    <col min="4071" max="4071" width="9.54296875" bestFit="1" customWidth="1"/>
    <col min="4072" max="4072" width="26.1796875" bestFit="1" customWidth="1"/>
    <col min="4073" max="4073" width="9.54296875" bestFit="1" customWidth="1"/>
    <col min="4074" max="4074" width="34.36328125" bestFit="1" customWidth="1"/>
    <col min="4075" max="4075" width="9.54296875" bestFit="1" customWidth="1"/>
    <col min="4076" max="4076" width="23.1796875" bestFit="1" customWidth="1"/>
    <col min="4077" max="4077" width="9.54296875" bestFit="1" customWidth="1"/>
    <col min="4078" max="4078" width="44.90625" bestFit="1" customWidth="1"/>
    <col min="4079" max="4079" width="9.54296875" bestFit="1" customWidth="1"/>
    <col min="4080" max="4080" width="31.453125" bestFit="1" customWidth="1"/>
    <col min="4081" max="4081" width="9.54296875" bestFit="1" customWidth="1"/>
    <col min="4082" max="4082" width="28.81640625" bestFit="1" customWidth="1"/>
    <col min="4083" max="4083" width="9.54296875" bestFit="1" customWidth="1"/>
    <col min="4084" max="4084" width="28.81640625" bestFit="1" customWidth="1"/>
    <col min="4085" max="4085" width="9.54296875" bestFit="1" customWidth="1"/>
    <col min="4086" max="4086" width="47.90625" bestFit="1" customWidth="1"/>
    <col min="4087" max="4087" width="9.54296875" bestFit="1" customWidth="1"/>
    <col min="4088" max="4088" width="28.81640625" bestFit="1" customWidth="1"/>
    <col min="4089" max="4089" width="9.54296875" bestFit="1" customWidth="1"/>
    <col min="4090" max="4090" width="20.81640625" bestFit="1" customWidth="1"/>
    <col min="4091" max="4091" width="9.54296875" bestFit="1" customWidth="1"/>
    <col min="4092" max="4092" width="20.81640625" bestFit="1" customWidth="1"/>
    <col min="4093" max="4093" width="9.54296875" bestFit="1" customWidth="1"/>
    <col min="4094" max="4094" width="23.6328125" bestFit="1" customWidth="1"/>
    <col min="4095" max="4095" width="9.54296875" bestFit="1" customWidth="1"/>
    <col min="4096" max="4096" width="19.90625" bestFit="1" customWidth="1"/>
    <col min="4097" max="4097" width="9.54296875" bestFit="1" customWidth="1"/>
    <col min="4098" max="4098" width="29" bestFit="1" customWidth="1"/>
    <col min="4099" max="4099" width="9.54296875" bestFit="1" customWidth="1"/>
    <col min="4100" max="4100" width="26.1796875" bestFit="1" customWidth="1"/>
    <col min="4101" max="4101" width="9.54296875" bestFit="1" customWidth="1"/>
    <col min="4102" max="4102" width="23.6328125" bestFit="1" customWidth="1"/>
    <col min="4103" max="4103" width="9.54296875" bestFit="1" customWidth="1"/>
    <col min="4104" max="4104" width="28.90625" bestFit="1" customWidth="1"/>
    <col min="4105" max="4105" width="9.54296875" bestFit="1" customWidth="1"/>
    <col min="4106" max="4106" width="29" bestFit="1" customWidth="1"/>
    <col min="4107" max="4107" width="9.54296875" bestFit="1" customWidth="1"/>
    <col min="4108" max="4108" width="47.90625" bestFit="1" customWidth="1"/>
    <col min="4109" max="4109" width="9.54296875" bestFit="1" customWidth="1"/>
    <col min="4110" max="4110" width="28.90625" bestFit="1" customWidth="1"/>
    <col min="4111" max="4111" width="9.54296875" bestFit="1" customWidth="1"/>
    <col min="4112" max="4112" width="18.36328125" bestFit="1" customWidth="1"/>
    <col min="4113" max="4113" width="9.54296875" bestFit="1" customWidth="1"/>
    <col min="4114" max="4114" width="28.81640625" bestFit="1" customWidth="1"/>
    <col min="4115" max="4115" width="9.54296875" bestFit="1" customWidth="1"/>
    <col min="4116" max="4116" width="21.36328125" bestFit="1" customWidth="1"/>
    <col min="4117" max="4117" width="9.54296875" bestFit="1" customWidth="1"/>
    <col min="4118" max="4118" width="40.54296875" bestFit="1" customWidth="1"/>
    <col min="4119" max="4119" width="9.54296875" bestFit="1" customWidth="1"/>
    <col min="4120" max="4120" width="33.90625" bestFit="1" customWidth="1"/>
    <col min="4121" max="4121" width="9.54296875" bestFit="1" customWidth="1"/>
    <col min="4122" max="4122" width="32.453125" bestFit="1" customWidth="1"/>
    <col min="4123" max="4123" width="9.54296875" bestFit="1" customWidth="1"/>
    <col min="4124" max="4124" width="32.453125" bestFit="1" customWidth="1"/>
    <col min="4125" max="4125" width="9.54296875" bestFit="1" customWidth="1"/>
    <col min="4126" max="4126" width="28.90625" bestFit="1" customWidth="1"/>
    <col min="4127" max="4127" width="9.54296875" bestFit="1" customWidth="1"/>
    <col min="4128" max="4128" width="20.81640625" bestFit="1" customWidth="1"/>
    <col min="4129" max="4129" width="9.54296875" bestFit="1" customWidth="1"/>
    <col min="4130" max="4130" width="40.54296875" bestFit="1" customWidth="1"/>
    <col min="4131" max="4131" width="9.54296875" bestFit="1" customWidth="1"/>
    <col min="4132" max="4132" width="35" bestFit="1" customWidth="1"/>
    <col min="4133" max="4133" width="9.54296875" bestFit="1" customWidth="1"/>
    <col min="4134" max="4134" width="26.1796875" bestFit="1" customWidth="1"/>
    <col min="4135" max="4135" width="9.54296875" bestFit="1" customWidth="1"/>
    <col min="4136" max="4136" width="20.26953125" bestFit="1" customWidth="1"/>
    <col min="4137" max="4137" width="9.54296875" bestFit="1" customWidth="1"/>
    <col min="4138" max="4138" width="36.6328125" bestFit="1" customWidth="1"/>
    <col min="4139" max="4139" width="9.54296875" bestFit="1" customWidth="1"/>
    <col min="4140" max="4140" width="32.08984375" bestFit="1" customWidth="1"/>
    <col min="4141" max="4141" width="9.54296875" bestFit="1" customWidth="1"/>
    <col min="4142" max="4142" width="44.90625" bestFit="1" customWidth="1"/>
    <col min="4143" max="4143" width="9.54296875" bestFit="1" customWidth="1"/>
    <col min="4144" max="4144" width="44.90625" bestFit="1" customWidth="1"/>
    <col min="4145" max="4145" width="9.54296875" bestFit="1" customWidth="1"/>
    <col min="4146" max="4146" width="31.7265625" bestFit="1" customWidth="1"/>
    <col min="4147" max="4147" width="9.54296875" bestFit="1" customWidth="1"/>
    <col min="4148" max="4148" width="39" bestFit="1" customWidth="1"/>
    <col min="4149" max="4149" width="9.54296875" bestFit="1" customWidth="1"/>
    <col min="4150" max="4150" width="35.1796875" bestFit="1" customWidth="1"/>
    <col min="4151" max="4151" width="9.54296875" bestFit="1" customWidth="1"/>
    <col min="4152" max="4152" width="29" bestFit="1" customWidth="1"/>
    <col min="4153" max="4153" width="9.54296875" bestFit="1" customWidth="1"/>
    <col min="4154" max="4154" width="31" bestFit="1" customWidth="1"/>
    <col min="4155" max="4155" width="9.54296875" bestFit="1" customWidth="1"/>
    <col min="4156" max="4156" width="33.90625" bestFit="1" customWidth="1"/>
    <col min="4157" max="4157" width="9.54296875" bestFit="1" customWidth="1"/>
    <col min="4158" max="4158" width="33.36328125" bestFit="1" customWidth="1"/>
    <col min="4159" max="4159" width="9.54296875" bestFit="1" customWidth="1"/>
    <col min="4160" max="4160" width="35" bestFit="1" customWidth="1"/>
    <col min="4161" max="4161" width="9.54296875" bestFit="1" customWidth="1"/>
    <col min="4162" max="4162" width="20.81640625" bestFit="1" customWidth="1"/>
    <col min="4163" max="4163" width="9.54296875" bestFit="1" customWidth="1"/>
    <col min="4164" max="4164" width="20.81640625" bestFit="1" customWidth="1"/>
    <col min="4165" max="4165" width="9.54296875" bestFit="1" customWidth="1"/>
    <col min="4166" max="4166" width="18.36328125" bestFit="1" customWidth="1"/>
    <col min="4167" max="4167" width="9.54296875" bestFit="1" customWidth="1"/>
    <col min="4168" max="4168" width="28.90625" bestFit="1" customWidth="1"/>
    <col min="4169" max="4169" width="9.54296875" bestFit="1" customWidth="1"/>
    <col min="4170" max="4170" width="28.81640625" bestFit="1" customWidth="1"/>
    <col min="4171" max="4171" width="9.54296875" bestFit="1" customWidth="1"/>
    <col min="4172" max="4172" width="17.90625" bestFit="1" customWidth="1"/>
    <col min="4173" max="4173" width="9.54296875" bestFit="1" customWidth="1"/>
    <col min="4174" max="4174" width="23.36328125" bestFit="1" customWidth="1"/>
    <col min="4175" max="4175" width="9.54296875" bestFit="1" customWidth="1"/>
    <col min="4176" max="4176" width="30.7265625" bestFit="1" customWidth="1"/>
    <col min="4177" max="4177" width="9.54296875" bestFit="1" customWidth="1"/>
    <col min="4178" max="4178" width="37.6328125" bestFit="1" customWidth="1"/>
    <col min="4179" max="4179" width="9.54296875" bestFit="1" customWidth="1"/>
    <col min="4180" max="4180" width="18.08984375" bestFit="1" customWidth="1"/>
    <col min="4181" max="4181" width="9.54296875" bestFit="1" customWidth="1"/>
    <col min="4182" max="4182" width="31.453125" bestFit="1" customWidth="1"/>
    <col min="4183" max="4183" width="9.54296875" bestFit="1" customWidth="1"/>
    <col min="4184" max="4184" width="31.453125" bestFit="1" customWidth="1"/>
    <col min="4185" max="4185" width="9.54296875" bestFit="1" customWidth="1"/>
    <col min="4186" max="4186" width="40.36328125" bestFit="1" customWidth="1"/>
    <col min="4187" max="4187" width="9.54296875" bestFit="1" customWidth="1"/>
    <col min="4188" max="4188" width="33.90625" bestFit="1" customWidth="1"/>
    <col min="4189" max="4189" width="9.54296875" bestFit="1" customWidth="1"/>
    <col min="4190" max="4190" width="38.6328125" bestFit="1" customWidth="1"/>
    <col min="4191" max="4191" width="9.54296875" bestFit="1" customWidth="1"/>
    <col min="4192" max="4192" width="20.81640625" bestFit="1" customWidth="1"/>
    <col min="4193" max="4193" width="9.54296875" bestFit="1" customWidth="1"/>
    <col min="4194" max="4194" width="19.90625" bestFit="1" customWidth="1"/>
    <col min="4195" max="4195" width="9.54296875" bestFit="1" customWidth="1"/>
    <col min="4196" max="4196" width="44.90625" bestFit="1" customWidth="1"/>
    <col min="4197" max="4197" width="9.54296875" bestFit="1" customWidth="1"/>
    <col min="4198" max="4198" width="27.36328125" bestFit="1" customWidth="1"/>
    <col min="4199" max="4199" width="9.54296875" bestFit="1" customWidth="1"/>
    <col min="4200" max="4200" width="44.90625" bestFit="1" customWidth="1"/>
    <col min="4201" max="4201" width="9.54296875" bestFit="1" customWidth="1"/>
    <col min="4202" max="4202" width="38.6328125" bestFit="1" customWidth="1"/>
    <col min="4203" max="4203" width="9.54296875" bestFit="1" customWidth="1"/>
    <col min="4204" max="4204" width="27.36328125" bestFit="1" customWidth="1"/>
    <col min="4205" max="4205" width="9.54296875" bestFit="1" customWidth="1"/>
    <col min="4206" max="4206" width="27.36328125" bestFit="1" customWidth="1"/>
    <col min="4207" max="4207" width="9.54296875" bestFit="1" customWidth="1"/>
    <col min="4208" max="4208" width="27.6328125" bestFit="1" customWidth="1"/>
    <col min="4209" max="4209" width="9.54296875" bestFit="1" customWidth="1"/>
    <col min="4210" max="4210" width="47.90625" bestFit="1" customWidth="1"/>
    <col min="4211" max="4211" width="9.54296875" bestFit="1" customWidth="1"/>
    <col min="4212" max="4212" width="28.81640625" bestFit="1" customWidth="1"/>
    <col min="4213" max="4213" width="9.54296875" bestFit="1" customWidth="1"/>
    <col min="4214" max="4214" width="27.36328125" bestFit="1" customWidth="1"/>
    <col min="4215" max="4215" width="9.54296875" bestFit="1" customWidth="1"/>
    <col min="4216" max="4216" width="28.90625" bestFit="1" customWidth="1"/>
    <col min="4217" max="4217" width="9.54296875" bestFit="1" customWidth="1"/>
    <col min="4218" max="4218" width="13" bestFit="1" customWidth="1"/>
    <col min="4219" max="4219" width="9.54296875" bestFit="1" customWidth="1"/>
    <col min="4220" max="4220" width="32.453125" bestFit="1" customWidth="1"/>
    <col min="4221" max="4221" width="9.54296875" bestFit="1" customWidth="1"/>
    <col min="4222" max="4222" width="28.90625" bestFit="1" customWidth="1"/>
    <col min="4223" max="4223" width="9.54296875" bestFit="1" customWidth="1"/>
    <col min="4224" max="4224" width="27.36328125" bestFit="1" customWidth="1"/>
    <col min="4225" max="4225" width="9.54296875" bestFit="1" customWidth="1"/>
    <col min="4226" max="4226" width="44.90625" bestFit="1" customWidth="1"/>
    <col min="4227" max="4227" width="9.54296875" bestFit="1" customWidth="1"/>
    <col min="4228" max="4228" width="28.90625" bestFit="1" customWidth="1"/>
    <col min="4229" max="4229" width="9.54296875" bestFit="1" customWidth="1"/>
    <col min="4230" max="4230" width="29" bestFit="1" customWidth="1"/>
    <col min="4231" max="4231" width="9.54296875" bestFit="1" customWidth="1"/>
    <col min="4232" max="4232" width="28.90625" bestFit="1" customWidth="1"/>
    <col min="4233" max="4233" width="9.54296875" bestFit="1" customWidth="1"/>
    <col min="4234" max="4234" width="27.6328125" bestFit="1" customWidth="1"/>
    <col min="4235" max="4235" width="9.54296875" bestFit="1" customWidth="1"/>
    <col min="4236" max="4236" width="27.6328125" bestFit="1" customWidth="1"/>
    <col min="4237" max="4237" width="9.54296875" bestFit="1" customWidth="1"/>
    <col min="4238" max="4238" width="29" bestFit="1" customWidth="1"/>
    <col min="4239" max="4239" width="9.54296875" bestFit="1" customWidth="1"/>
    <col min="4240" max="4240" width="30.7265625" bestFit="1" customWidth="1"/>
    <col min="4241" max="4241" width="9.54296875" bestFit="1" customWidth="1"/>
    <col min="4242" max="4242" width="27.6328125" bestFit="1" customWidth="1"/>
    <col min="4243" max="4243" width="9.54296875" bestFit="1" customWidth="1"/>
    <col min="4244" max="4244" width="28.90625" bestFit="1" customWidth="1"/>
    <col min="4245" max="4245" width="9.54296875" bestFit="1" customWidth="1"/>
    <col min="4246" max="4246" width="28.90625" bestFit="1" customWidth="1"/>
    <col min="4247" max="4247" width="9.54296875" bestFit="1" customWidth="1"/>
    <col min="4248" max="4248" width="44.90625" bestFit="1" customWidth="1"/>
    <col min="4249" max="4249" width="9.54296875" bestFit="1" customWidth="1"/>
    <col min="4250" max="4250" width="17.90625" bestFit="1" customWidth="1"/>
    <col min="4251" max="4251" width="9.54296875" bestFit="1" customWidth="1"/>
    <col min="4252" max="4252" width="40.26953125" bestFit="1" customWidth="1"/>
    <col min="4253" max="4253" width="9.54296875" bestFit="1" customWidth="1"/>
    <col min="4254" max="4254" width="35" bestFit="1" customWidth="1"/>
    <col min="4255" max="4255" width="9.54296875" bestFit="1" customWidth="1"/>
    <col min="4256" max="4256" width="29" bestFit="1" customWidth="1"/>
    <col min="4257" max="4257" width="9.54296875" bestFit="1" customWidth="1"/>
    <col min="4258" max="4258" width="35" bestFit="1" customWidth="1"/>
    <col min="4259" max="4259" width="9.54296875" bestFit="1" customWidth="1"/>
    <col min="4260" max="4260" width="30.7265625" bestFit="1" customWidth="1"/>
    <col min="4261" max="4261" width="9.54296875" bestFit="1" customWidth="1"/>
    <col min="4262" max="4262" width="28.90625" bestFit="1" customWidth="1"/>
    <col min="4263" max="4263" width="9.54296875" bestFit="1" customWidth="1"/>
    <col min="4264" max="4264" width="30.7265625" bestFit="1" customWidth="1"/>
    <col min="4265" max="4265" width="9.54296875" bestFit="1" customWidth="1"/>
    <col min="4266" max="4266" width="44.90625" bestFit="1" customWidth="1"/>
    <col min="4267" max="4267" width="9.54296875" bestFit="1" customWidth="1"/>
    <col min="4268" max="4268" width="20.81640625" bestFit="1" customWidth="1"/>
    <col min="4269" max="4269" width="9.54296875" bestFit="1" customWidth="1"/>
    <col min="4270" max="4270" width="27.6328125" bestFit="1" customWidth="1"/>
    <col min="4271" max="4271" width="9.54296875" bestFit="1" customWidth="1"/>
    <col min="4272" max="4272" width="29" bestFit="1" customWidth="1"/>
    <col min="4273" max="4273" width="9.54296875" bestFit="1" customWidth="1"/>
    <col min="4274" max="4274" width="29" bestFit="1" customWidth="1"/>
    <col min="4275" max="4275" width="9.54296875" bestFit="1" customWidth="1"/>
    <col min="4276" max="4276" width="38.6328125" bestFit="1" customWidth="1"/>
    <col min="4277" max="4277" width="9.54296875" bestFit="1" customWidth="1"/>
    <col min="4278" max="4278" width="26.1796875" bestFit="1" customWidth="1"/>
    <col min="4279" max="4279" width="9.54296875" bestFit="1" customWidth="1"/>
    <col min="4280" max="4280" width="35" bestFit="1" customWidth="1"/>
    <col min="4281" max="4281" width="9.54296875" bestFit="1" customWidth="1"/>
    <col min="4282" max="4282" width="35" bestFit="1" customWidth="1"/>
    <col min="4283" max="4283" width="9.54296875" bestFit="1" customWidth="1"/>
    <col min="4284" max="4284" width="32.08984375" bestFit="1" customWidth="1"/>
    <col min="4285" max="4285" width="9.54296875" bestFit="1" customWidth="1"/>
    <col min="4286" max="4286" width="44.90625" bestFit="1" customWidth="1"/>
    <col min="4287" max="4287" width="9.54296875" bestFit="1" customWidth="1"/>
    <col min="4288" max="4288" width="18.36328125" bestFit="1" customWidth="1"/>
    <col min="4289" max="4289" width="9.54296875" bestFit="1" customWidth="1"/>
    <col min="4290" max="4290" width="28.90625" bestFit="1" customWidth="1"/>
    <col min="4291" max="4291" width="9.54296875" bestFit="1" customWidth="1"/>
    <col min="4292" max="4292" width="29" bestFit="1" customWidth="1"/>
    <col min="4293" max="4293" width="9.54296875" bestFit="1" customWidth="1"/>
    <col min="4294" max="4294" width="42" bestFit="1" customWidth="1"/>
    <col min="4295" max="4295" width="9.54296875" bestFit="1" customWidth="1"/>
    <col min="4296" max="4296" width="28.81640625" bestFit="1" customWidth="1"/>
    <col min="4297" max="4297" width="9.54296875" bestFit="1" customWidth="1"/>
    <col min="4298" max="4298" width="28.36328125" bestFit="1" customWidth="1"/>
    <col min="4299" max="4299" width="9.54296875" bestFit="1" customWidth="1"/>
    <col min="4300" max="4300" width="19.90625" bestFit="1" customWidth="1"/>
    <col min="4301" max="4301" width="9.54296875" bestFit="1" customWidth="1"/>
    <col min="4302" max="4302" width="33.7265625" bestFit="1" customWidth="1"/>
    <col min="4303" max="4303" width="9.54296875" bestFit="1" customWidth="1"/>
    <col min="4304" max="4304" width="19.90625" bestFit="1" customWidth="1"/>
    <col min="4305" max="4305" width="9.54296875" bestFit="1" customWidth="1"/>
    <col min="4306" max="4306" width="28.81640625" bestFit="1" customWidth="1"/>
    <col min="4307" max="4307" width="9.54296875" bestFit="1" customWidth="1"/>
    <col min="4308" max="4308" width="35" bestFit="1" customWidth="1"/>
    <col min="4309" max="4309" width="9.54296875" bestFit="1" customWidth="1"/>
    <col min="4310" max="4310" width="29" bestFit="1" customWidth="1"/>
    <col min="4311" max="4311" width="9.54296875" bestFit="1" customWidth="1"/>
    <col min="4312" max="4312" width="38.6328125" bestFit="1" customWidth="1"/>
    <col min="4313" max="4313" width="9.54296875" bestFit="1" customWidth="1"/>
    <col min="4314" max="4314" width="28.81640625" bestFit="1" customWidth="1"/>
    <col min="4315" max="4315" width="9.54296875" bestFit="1" customWidth="1"/>
    <col min="4316" max="4316" width="33.90625" bestFit="1" customWidth="1"/>
    <col min="4317" max="4317" width="9.54296875" bestFit="1" customWidth="1"/>
    <col min="4318" max="4318" width="29" bestFit="1" customWidth="1"/>
    <col min="4319" max="4319" width="9.54296875" bestFit="1" customWidth="1"/>
    <col min="4320" max="4320" width="29" bestFit="1" customWidth="1"/>
    <col min="4321" max="4321" width="9.54296875" bestFit="1" customWidth="1"/>
    <col min="4322" max="4322" width="28.90625" bestFit="1" customWidth="1"/>
    <col min="4323" max="4323" width="9.54296875" bestFit="1" customWidth="1"/>
    <col min="4324" max="4324" width="28.81640625" bestFit="1" customWidth="1"/>
    <col min="4325" max="4325" width="9.54296875" bestFit="1" customWidth="1"/>
    <col min="4326" max="4326" width="27.36328125" bestFit="1" customWidth="1"/>
    <col min="4327" max="4327" width="9.54296875" bestFit="1" customWidth="1"/>
    <col min="4328" max="4328" width="31.453125" bestFit="1" customWidth="1"/>
    <col min="4329" max="4329" width="9.54296875" bestFit="1" customWidth="1"/>
    <col min="4330" max="4330" width="28.81640625" bestFit="1" customWidth="1"/>
    <col min="4331" max="4331" width="9.54296875" bestFit="1" customWidth="1"/>
    <col min="4332" max="4332" width="40.36328125" bestFit="1" customWidth="1"/>
    <col min="4333" max="4333" width="9.54296875" bestFit="1" customWidth="1"/>
    <col min="4334" max="4334" width="33.7265625" bestFit="1" customWidth="1"/>
    <col min="4335" max="4335" width="9.54296875" bestFit="1" customWidth="1"/>
    <col min="4336" max="4336" width="28.90625" bestFit="1" customWidth="1"/>
    <col min="4337" max="4337" width="9.54296875" bestFit="1" customWidth="1"/>
    <col min="4338" max="4338" width="38.6328125" bestFit="1" customWidth="1"/>
    <col min="4339" max="4339" width="9.54296875" bestFit="1" customWidth="1"/>
    <col min="4340" max="4340" width="29" bestFit="1" customWidth="1"/>
    <col min="4341" max="4341" width="9.54296875" bestFit="1" customWidth="1"/>
    <col min="4342" max="4342" width="29" bestFit="1" customWidth="1"/>
    <col min="4343" max="4343" width="9.54296875" bestFit="1" customWidth="1"/>
    <col min="4344" max="4344" width="27.6328125" bestFit="1" customWidth="1"/>
    <col min="4345" max="4345" width="9.54296875" bestFit="1" customWidth="1"/>
    <col min="4346" max="4346" width="33.90625" bestFit="1" customWidth="1"/>
    <col min="4347" max="4347" width="9.54296875" bestFit="1" customWidth="1"/>
    <col min="4348" max="4348" width="32.08984375" bestFit="1" customWidth="1"/>
    <col min="4349" max="4349" width="9.54296875" bestFit="1" customWidth="1"/>
    <col min="4350" max="4350" width="28.90625" bestFit="1" customWidth="1"/>
    <col min="4351" max="4351" width="9.54296875" bestFit="1" customWidth="1"/>
    <col min="4352" max="4352" width="23.36328125" bestFit="1" customWidth="1"/>
    <col min="4353" max="4353" width="9.54296875" bestFit="1" customWidth="1"/>
    <col min="4354" max="4354" width="37.6328125" bestFit="1" customWidth="1"/>
    <col min="4355" max="4355" width="9.54296875" bestFit="1" customWidth="1"/>
    <col min="4356" max="4356" width="27.36328125" bestFit="1" customWidth="1"/>
    <col min="4357" max="4357" width="9.54296875" bestFit="1" customWidth="1"/>
    <col min="4358" max="4358" width="34.7265625" bestFit="1" customWidth="1"/>
    <col min="4359" max="4359" width="9.54296875" bestFit="1" customWidth="1"/>
    <col min="4360" max="4360" width="18.36328125" bestFit="1" customWidth="1"/>
    <col min="4361" max="4361" width="9.54296875" bestFit="1" customWidth="1"/>
    <col min="4362" max="4362" width="29" bestFit="1" customWidth="1"/>
    <col min="4363" max="4363" width="9.54296875" bestFit="1" customWidth="1"/>
    <col min="4364" max="4364" width="40.36328125" bestFit="1" customWidth="1"/>
    <col min="4365" max="4365" width="9.54296875" bestFit="1" customWidth="1"/>
    <col min="4366" max="4366" width="40.36328125" bestFit="1" customWidth="1"/>
    <col min="4367" max="4367" width="9.54296875" bestFit="1" customWidth="1"/>
    <col min="4368" max="4368" width="18.36328125" bestFit="1" customWidth="1"/>
    <col min="4369" max="4369" width="9.54296875" bestFit="1" customWidth="1"/>
    <col min="4370" max="4370" width="29" bestFit="1" customWidth="1"/>
    <col min="4371" max="4371" width="9.54296875" bestFit="1" customWidth="1"/>
    <col min="4372" max="4372" width="30.7265625" bestFit="1" customWidth="1"/>
    <col min="4373" max="4373" width="9.54296875" bestFit="1" customWidth="1"/>
    <col min="4374" max="4374" width="31" bestFit="1" customWidth="1"/>
    <col min="4375" max="4375" width="9.54296875" bestFit="1" customWidth="1"/>
    <col min="4376" max="4376" width="39.7265625" bestFit="1" customWidth="1"/>
    <col min="4377" max="4377" width="9.54296875" bestFit="1" customWidth="1"/>
    <col min="4378" max="4378" width="39.7265625" bestFit="1" customWidth="1"/>
    <col min="4379" max="4379" width="9.54296875" bestFit="1" customWidth="1"/>
    <col min="4380" max="4380" width="39.7265625" bestFit="1" customWidth="1"/>
    <col min="4381" max="4381" width="9.54296875" bestFit="1" customWidth="1"/>
    <col min="4382" max="4382" width="26.1796875" bestFit="1" customWidth="1"/>
    <col min="4383" max="4383" width="9.54296875" bestFit="1" customWidth="1"/>
    <col min="4384" max="4384" width="28.90625" bestFit="1" customWidth="1"/>
    <col min="4385" max="4385" width="9.54296875" bestFit="1" customWidth="1"/>
    <col min="4386" max="4386" width="26.1796875" bestFit="1" customWidth="1"/>
    <col min="4387" max="4387" width="9.54296875" bestFit="1" customWidth="1"/>
    <col min="4388" max="4388" width="29" bestFit="1" customWidth="1"/>
    <col min="4389" max="4389" width="9.54296875" bestFit="1" customWidth="1"/>
    <col min="4390" max="4390" width="28.90625" bestFit="1" customWidth="1"/>
    <col min="4391" max="4391" width="9.54296875" bestFit="1" customWidth="1"/>
    <col min="4392" max="4392" width="30.7265625" bestFit="1" customWidth="1"/>
    <col min="4393" max="4393" width="9.54296875" bestFit="1" customWidth="1"/>
    <col min="4394" max="4394" width="20.81640625" bestFit="1" customWidth="1"/>
    <col min="4395" max="4395" width="9.54296875" bestFit="1" customWidth="1"/>
    <col min="4396" max="4396" width="47.90625" bestFit="1" customWidth="1"/>
    <col min="4397" max="4397" width="9.54296875" bestFit="1" customWidth="1"/>
    <col min="4398" max="4398" width="28.36328125" bestFit="1" customWidth="1"/>
    <col min="4399" max="4399" width="9.54296875" bestFit="1" customWidth="1"/>
    <col min="4400" max="4400" width="13" bestFit="1" customWidth="1"/>
    <col min="4401" max="4401" width="9.54296875" bestFit="1" customWidth="1"/>
    <col min="4402" max="4402" width="28.81640625" bestFit="1" customWidth="1"/>
    <col min="4403" max="4403" width="9.54296875" bestFit="1" customWidth="1"/>
    <col min="4404" max="4404" width="29" bestFit="1" customWidth="1"/>
    <col min="4405" max="4405" width="9.54296875" bestFit="1" customWidth="1"/>
    <col min="4406" max="4406" width="47.90625" bestFit="1" customWidth="1"/>
    <col min="4407" max="4407" width="9.54296875" bestFit="1" customWidth="1"/>
    <col min="4408" max="4408" width="47" bestFit="1" customWidth="1"/>
    <col min="4409" max="4409" width="9.54296875" bestFit="1" customWidth="1"/>
    <col min="4410" max="4410" width="28.90625" bestFit="1" customWidth="1"/>
    <col min="4411" max="4411" width="9.54296875" bestFit="1" customWidth="1"/>
    <col min="4412" max="4412" width="26.1796875" bestFit="1" customWidth="1"/>
    <col min="4413" max="4413" width="9.54296875" bestFit="1" customWidth="1"/>
    <col min="4414" max="4414" width="30.81640625" bestFit="1" customWidth="1"/>
    <col min="4415" max="4415" width="9.54296875" bestFit="1" customWidth="1"/>
    <col min="4416" max="4416" width="32.08984375" bestFit="1" customWidth="1"/>
    <col min="4417" max="4417" width="9.54296875" bestFit="1" customWidth="1"/>
    <col min="4418" max="4418" width="44.90625" bestFit="1" customWidth="1"/>
    <col min="4419" max="4419" width="9.54296875" bestFit="1" customWidth="1"/>
    <col min="4420" max="4420" width="39.7265625" bestFit="1" customWidth="1"/>
    <col min="4421" max="4421" width="9.54296875" bestFit="1" customWidth="1"/>
    <col min="4422" max="4422" width="44.90625" bestFit="1" customWidth="1"/>
    <col min="4423" max="4423" width="9.54296875" bestFit="1" customWidth="1"/>
    <col min="4424" max="4424" width="32.08984375" bestFit="1" customWidth="1"/>
    <col min="4425" max="4425" width="9.54296875" bestFit="1" customWidth="1"/>
    <col min="4426" max="4426" width="32.08984375" bestFit="1" customWidth="1"/>
    <col min="4427" max="4427" width="9.54296875" bestFit="1" customWidth="1"/>
    <col min="4428" max="4428" width="27.36328125" bestFit="1" customWidth="1"/>
    <col min="4429" max="4429" width="9.54296875" bestFit="1" customWidth="1"/>
    <col min="4430" max="4430" width="35" bestFit="1" customWidth="1"/>
    <col min="4431" max="4431" width="9.54296875" bestFit="1" customWidth="1"/>
    <col min="4432" max="4432" width="32.08984375" bestFit="1" customWidth="1"/>
    <col min="4433" max="4433" width="9.54296875" bestFit="1" customWidth="1"/>
    <col min="4434" max="4434" width="29" bestFit="1" customWidth="1"/>
    <col min="4435" max="4435" width="9.54296875" bestFit="1" customWidth="1"/>
    <col min="4436" max="4436" width="28.90625" bestFit="1" customWidth="1"/>
    <col min="4437" max="4437" width="9.54296875" bestFit="1" customWidth="1"/>
    <col min="4438" max="4438" width="32.08984375" bestFit="1" customWidth="1"/>
    <col min="4439" max="4439" width="9.54296875" bestFit="1" customWidth="1"/>
    <col min="4440" max="4440" width="29" bestFit="1" customWidth="1"/>
    <col min="4441" max="4441" width="9.54296875" bestFit="1" customWidth="1"/>
    <col min="4442" max="4442" width="28.90625" bestFit="1" customWidth="1"/>
    <col min="4443" max="4443" width="9.54296875" bestFit="1" customWidth="1"/>
    <col min="4444" max="4444" width="33.90625" bestFit="1" customWidth="1"/>
    <col min="4445" max="4445" width="9.54296875" bestFit="1" customWidth="1"/>
    <col min="4446" max="4446" width="33.90625" bestFit="1" customWidth="1"/>
    <col min="4447" max="4447" width="9.54296875" bestFit="1" customWidth="1"/>
    <col min="4448" max="4448" width="35" bestFit="1" customWidth="1"/>
    <col min="4449" max="4449" width="9.54296875" bestFit="1" customWidth="1"/>
    <col min="4450" max="4450" width="28.90625" bestFit="1" customWidth="1"/>
    <col min="4451" max="4451" width="9.54296875" bestFit="1" customWidth="1"/>
    <col min="4452" max="4452" width="28.81640625" bestFit="1" customWidth="1"/>
    <col min="4453" max="4453" width="9.54296875" bestFit="1" customWidth="1"/>
    <col min="4454" max="4454" width="20.08984375" bestFit="1" customWidth="1"/>
    <col min="4455" max="4455" width="9.54296875" bestFit="1" customWidth="1"/>
    <col min="4456" max="4456" width="44.90625" bestFit="1" customWidth="1"/>
    <col min="4457" max="4457" width="9.54296875" bestFit="1" customWidth="1"/>
    <col min="4458" max="4458" width="20.08984375" bestFit="1" customWidth="1"/>
    <col min="4459" max="4459" width="9.54296875" bestFit="1" customWidth="1"/>
    <col min="4460" max="4460" width="27.6328125" bestFit="1" customWidth="1"/>
    <col min="4461" max="4461" width="9.54296875" bestFit="1" customWidth="1"/>
    <col min="4462" max="4462" width="44.90625" bestFit="1" customWidth="1"/>
    <col min="4463" max="4463" width="9.54296875" bestFit="1" customWidth="1"/>
    <col min="4464" max="4464" width="18.08984375" bestFit="1" customWidth="1"/>
    <col min="4465" max="4465" width="9.54296875" bestFit="1" customWidth="1"/>
    <col min="4466" max="4466" width="39" bestFit="1" customWidth="1"/>
    <col min="4467" max="4467" width="9.54296875" bestFit="1" customWidth="1"/>
    <col min="4468" max="4468" width="30.7265625" bestFit="1" customWidth="1"/>
    <col min="4469" max="4469" width="9.54296875" bestFit="1" customWidth="1"/>
    <col min="4470" max="4470" width="28.36328125" bestFit="1" customWidth="1"/>
    <col min="4471" max="4471" width="9.54296875" bestFit="1" customWidth="1"/>
    <col min="4472" max="4472" width="26.1796875" bestFit="1" customWidth="1"/>
    <col min="4473" max="4473" width="9.54296875" bestFit="1" customWidth="1"/>
    <col min="4474" max="4474" width="26.1796875" bestFit="1" customWidth="1"/>
    <col min="4475" max="4475" width="9.54296875" bestFit="1" customWidth="1"/>
    <col min="4476" max="4476" width="28.54296875" bestFit="1" customWidth="1"/>
    <col min="4477" max="4477" width="9.54296875" bestFit="1" customWidth="1"/>
    <col min="4478" max="4478" width="47.90625" bestFit="1" customWidth="1"/>
    <col min="4479" max="4479" width="9.54296875" bestFit="1" customWidth="1"/>
    <col min="4480" max="4480" width="26.1796875" bestFit="1" customWidth="1"/>
    <col min="4481" max="4481" width="9.54296875" bestFit="1" customWidth="1"/>
    <col min="4482" max="4482" width="28.90625" bestFit="1" customWidth="1"/>
    <col min="4483" max="4483" width="9.54296875" bestFit="1" customWidth="1"/>
    <col min="4484" max="4484" width="28.90625" bestFit="1" customWidth="1"/>
    <col min="4485" max="4485" width="9.54296875" bestFit="1" customWidth="1"/>
    <col min="4486" max="4486" width="26.1796875" bestFit="1" customWidth="1"/>
    <col min="4487" max="4487" width="9.54296875" bestFit="1" customWidth="1"/>
    <col min="4488" max="4488" width="28.90625" bestFit="1" customWidth="1"/>
    <col min="4489" max="4489" width="9.54296875" bestFit="1" customWidth="1"/>
    <col min="4490" max="4490" width="34.26953125" bestFit="1" customWidth="1"/>
    <col min="4491" max="4491" width="9.54296875" bestFit="1" customWidth="1"/>
    <col min="4492" max="4492" width="28.81640625" bestFit="1" customWidth="1"/>
    <col min="4493" max="4493" width="9.54296875" bestFit="1" customWidth="1"/>
    <col min="4494" max="4494" width="33.90625" bestFit="1" customWidth="1"/>
    <col min="4495" max="4495" width="9.54296875" bestFit="1" customWidth="1"/>
    <col min="4496" max="4496" width="30.7265625" bestFit="1" customWidth="1"/>
    <col min="4497" max="4497" width="9.54296875" bestFit="1" customWidth="1"/>
    <col min="4498" max="4498" width="32.08984375" bestFit="1" customWidth="1"/>
    <col min="4499" max="4499" width="9.54296875" bestFit="1" customWidth="1"/>
    <col min="4500" max="4500" width="20.81640625" bestFit="1" customWidth="1"/>
    <col min="4501" max="4501" width="9.54296875" bestFit="1" customWidth="1"/>
    <col min="4502" max="4502" width="23.6328125" bestFit="1" customWidth="1"/>
    <col min="4503" max="4503" width="9.54296875" bestFit="1" customWidth="1"/>
    <col min="4504" max="4504" width="34.7265625" bestFit="1" customWidth="1"/>
    <col min="4505" max="4505" width="9.54296875" bestFit="1" customWidth="1"/>
    <col min="4506" max="4506" width="34.26953125" bestFit="1" customWidth="1"/>
    <col min="4507" max="4507" width="9.54296875" bestFit="1" customWidth="1"/>
    <col min="4508" max="4508" width="13" bestFit="1" customWidth="1"/>
    <col min="4509" max="4509" width="9.54296875" bestFit="1" customWidth="1"/>
    <col min="4510" max="4510" width="28.90625" bestFit="1" customWidth="1"/>
    <col min="4511" max="4511" width="9.54296875" bestFit="1" customWidth="1"/>
    <col min="4512" max="4512" width="30.81640625" bestFit="1" customWidth="1"/>
    <col min="4513" max="4513" width="9.54296875" bestFit="1" customWidth="1"/>
    <col min="4514" max="4514" width="13" bestFit="1" customWidth="1"/>
    <col min="4515" max="4515" width="9.54296875" bestFit="1" customWidth="1"/>
    <col min="4516" max="4516" width="34.36328125" bestFit="1" customWidth="1"/>
    <col min="4517" max="4517" width="9.54296875" bestFit="1" customWidth="1"/>
    <col min="4518" max="4518" width="34.7265625" bestFit="1" customWidth="1"/>
    <col min="4519" max="4519" width="9.54296875" bestFit="1" customWidth="1"/>
    <col min="4520" max="4520" width="34.7265625" bestFit="1" customWidth="1"/>
    <col min="4521" max="4521" width="9.54296875" bestFit="1" customWidth="1"/>
    <col min="4522" max="4522" width="34.7265625" bestFit="1" customWidth="1"/>
    <col min="4523" max="4523" width="9.54296875" bestFit="1" customWidth="1"/>
    <col min="4524" max="4524" width="27.6328125" bestFit="1" customWidth="1"/>
    <col min="4525" max="4525" width="9.54296875" bestFit="1" customWidth="1"/>
    <col min="4526" max="4526" width="18.36328125" bestFit="1" customWidth="1"/>
    <col min="4527" max="4527" width="9.54296875" bestFit="1" customWidth="1"/>
    <col min="4528" max="4528" width="34.36328125" bestFit="1" customWidth="1"/>
    <col min="4529" max="4529" width="9.54296875" bestFit="1" customWidth="1"/>
    <col min="4530" max="4530" width="37.6328125" bestFit="1" customWidth="1"/>
    <col min="4531" max="4531" width="9.54296875" bestFit="1" customWidth="1"/>
    <col min="4532" max="4532" width="35.1796875" bestFit="1" customWidth="1"/>
    <col min="4533" max="4533" width="9.54296875" bestFit="1" customWidth="1"/>
    <col min="4534" max="4534" width="27.6328125" bestFit="1" customWidth="1"/>
    <col min="4535" max="4535" width="9.54296875" bestFit="1" customWidth="1"/>
    <col min="4536" max="4536" width="36.6328125" bestFit="1" customWidth="1"/>
    <col min="4537" max="4537" width="9.54296875" bestFit="1" customWidth="1"/>
    <col min="4538" max="4538" width="28.90625" bestFit="1" customWidth="1"/>
    <col min="4539" max="4539" width="9.54296875" bestFit="1" customWidth="1"/>
    <col min="4540" max="4540" width="44.90625" bestFit="1" customWidth="1"/>
    <col min="4541" max="4541" width="9.54296875" bestFit="1" customWidth="1"/>
    <col min="4542" max="4542" width="39.7265625" bestFit="1" customWidth="1"/>
    <col min="4543" max="4543" width="9.54296875" bestFit="1" customWidth="1"/>
    <col min="4544" max="4544" width="18.36328125" bestFit="1" customWidth="1"/>
    <col min="4545" max="4545" width="9.54296875" bestFit="1" customWidth="1"/>
    <col min="4546" max="4546" width="40.26953125" bestFit="1" customWidth="1"/>
    <col min="4547" max="4547" width="9.54296875" bestFit="1" customWidth="1"/>
    <col min="4548" max="4548" width="47.90625" bestFit="1" customWidth="1"/>
    <col min="4549" max="4549" width="9.54296875" bestFit="1" customWidth="1"/>
    <col min="4550" max="4550" width="30.6328125" bestFit="1" customWidth="1"/>
    <col min="4551" max="4551" width="9.54296875" bestFit="1" customWidth="1"/>
    <col min="4552" max="4552" width="30.6328125" bestFit="1" customWidth="1"/>
    <col min="4553" max="4553" width="9.54296875" bestFit="1" customWidth="1"/>
    <col min="4554" max="4554" width="37.6328125" bestFit="1" customWidth="1"/>
    <col min="4555" max="4555" width="9.54296875" bestFit="1" customWidth="1"/>
    <col min="4556" max="4556" width="33.90625" bestFit="1" customWidth="1"/>
    <col min="4557" max="4557" width="9.54296875" bestFit="1" customWidth="1"/>
    <col min="4558" max="4558" width="28.90625" bestFit="1" customWidth="1"/>
    <col min="4559" max="4559" width="9.54296875" bestFit="1" customWidth="1"/>
    <col min="4560" max="4560" width="28.81640625" bestFit="1" customWidth="1"/>
    <col min="4561" max="4561" width="9.54296875" bestFit="1" customWidth="1"/>
    <col min="4562" max="4562" width="28.90625" bestFit="1" customWidth="1"/>
    <col min="4563" max="4563" width="9.54296875" bestFit="1" customWidth="1"/>
    <col min="4564" max="4564" width="40.54296875" bestFit="1" customWidth="1"/>
    <col min="4565" max="4565" width="9.54296875" bestFit="1" customWidth="1"/>
    <col min="4566" max="4566" width="28.90625" bestFit="1" customWidth="1"/>
    <col min="4567" max="4567" width="9.54296875" bestFit="1" customWidth="1"/>
    <col min="4568" max="4568" width="18.36328125" bestFit="1" customWidth="1"/>
    <col min="4569" max="4569" width="9.54296875" bestFit="1" customWidth="1"/>
    <col min="4570" max="4570" width="18.08984375" bestFit="1" customWidth="1"/>
    <col min="4571" max="4571" width="9.54296875" bestFit="1" customWidth="1"/>
    <col min="4572" max="4572" width="23.6328125" bestFit="1" customWidth="1"/>
    <col min="4573" max="4573" width="9.54296875" bestFit="1" customWidth="1"/>
    <col min="4574" max="4574" width="23.6328125" bestFit="1" customWidth="1"/>
    <col min="4575" max="4575" width="9.54296875" bestFit="1" customWidth="1"/>
    <col min="4576" max="4576" width="33.81640625" bestFit="1" customWidth="1"/>
    <col min="4577" max="4577" width="9.54296875" bestFit="1" customWidth="1"/>
    <col min="4578" max="4578" width="35" bestFit="1" customWidth="1"/>
    <col min="4579" max="4579" width="9.54296875" bestFit="1" customWidth="1"/>
    <col min="4580" max="4580" width="28.90625" bestFit="1" customWidth="1"/>
    <col min="4581" max="4581" width="9.54296875" bestFit="1" customWidth="1"/>
    <col min="4582" max="4582" width="29" bestFit="1" customWidth="1"/>
    <col min="4583" max="4583" width="9.54296875" bestFit="1" customWidth="1"/>
    <col min="4584" max="4584" width="28.90625" bestFit="1" customWidth="1"/>
    <col min="4585" max="4585" width="9.54296875" bestFit="1" customWidth="1"/>
    <col min="4586" max="4586" width="28.90625" bestFit="1" customWidth="1"/>
    <col min="4587" max="4587" width="9.54296875" bestFit="1" customWidth="1"/>
    <col min="4588" max="4588" width="28.90625" bestFit="1" customWidth="1"/>
    <col min="4589" max="4589" width="9.54296875" bestFit="1" customWidth="1"/>
    <col min="4590" max="4590" width="34.7265625" bestFit="1" customWidth="1"/>
    <col min="4591" max="4591" width="9.54296875" bestFit="1" customWidth="1"/>
    <col min="4592" max="4592" width="19.90625" bestFit="1" customWidth="1"/>
    <col min="4593" max="4593" width="9.54296875" bestFit="1" customWidth="1"/>
    <col min="4594" max="4594" width="34.7265625" bestFit="1" customWidth="1"/>
    <col min="4595" max="4595" width="9.54296875" bestFit="1" customWidth="1"/>
    <col min="4596" max="4596" width="19.90625" bestFit="1" customWidth="1"/>
    <col min="4597" max="4597" width="9.54296875" bestFit="1" customWidth="1"/>
    <col min="4598" max="4598" width="29" bestFit="1" customWidth="1"/>
    <col min="4599" max="4599" width="9.54296875" bestFit="1" customWidth="1"/>
    <col min="4600" max="4600" width="34.7265625" bestFit="1" customWidth="1"/>
    <col min="4601" max="4601" width="9.54296875" bestFit="1" customWidth="1"/>
    <col min="4602" max="4602" width="34.7265625" bestFit="1" customWidth="1"/>
    <col min="4603" max="4603" width="9.54296875" bestFit="1" customWidth="1"/>
    <col min="4604" max="4604" width="27.6328125" bestFit="1" customWidth="1"/>
    <col min="4605" max="4605" width="9.54296875" bestFit="1" customWidth="1"/>
    <col min="4606" max="4606" width="35" bestFit="1" customWidth="1"/>
    <col min="4607" max="4607" width="9.54296875" bestFit="1" customWidth="1"/>
    <col min="4608" max="4608" width="35" bestFit="1" customWidth="1"/>
    <col min="4609" max="4609" width="9.54296875" bestFit="1" customWidth="1"/>
    <col min="4610" max="4610" width="20.08984375" bestFit="1" customWidth="1"/>
    <col min="4611" max="4611" width="9.54296875" bestFit="1" customWidth="1"/>
    <col min="4612" max="4612" width="37.26953125" bestFit="1" customWidth="1"/>
    <col min="4613" max="4613" width="9.54296875" bestFit="1" customWidth="1"/>
    <col min="4614" max="4614" width="20.81640625" bestFit="1" customWidth="1"/>
    <col min="4615" max="4615" width="9.54296875" bestFit="1" customWidth="1"/>
    <col min="4616" max="4616" width="36.6328125" bestFit="1" customWidth="1"/>
    <col min="4617" max="4617" width="9.54296875" bestFit="1" customWidth="1"/>
    <col min="4618" max="4618" width="36.6328125" bestFit="1" customWidth="1"/>
    <col min="4619" max="4619" width="9.54296875" bestFit="1" customWidth="1"/>
    <col min="4620" max="4620" width="29" bestFit="1" customWidth="1"/>
    <col min="4621" max="4621" width="9.54296875" bestFit="1" customWidth="1"/>
    <col min="4622" max="4622" width="47.90625" bestFit="1" customWidth="1"/>
    <col min="4623" max="4623" width="9.54296875" bestFit="1" customWidth="1"/>
    <col min="4624" max="4624" width="26.1796875" bestFit="1" customWidth="1"/>
    <col min="4625" max="4625" width="9.54296875" bestFit="1" customWidth="1"/>
    <col min="4626" max="4626" width="34.7265625" bestFit="1" customWidth="1"/>
    <col min="4627" max="4627" width="9.54296875" bestFit="1" customWidth="1"/>
    <col min="4628" max="4628" width="34.7265625" bestFit="1" customWidth="1"/>
    <col min="4629" max="4629" width="9.54296875" bestFit="1" customWidth="1"/>
    <col min="4630" max="4630" width="47.90625" bestFit="1" customWidth="1"/>
    <col min="4631" max="4631" width="9.54296875" bestFit="1" customWidth="1"/>
    <col min="4632" max="4632" width="28.90625" bestFit="1" customWidth="1"/>
    <col min="4633" max="4633" width="9.54296875" bestFit="1" customWidth="1"/>
    <col min="4634" max="4634" width="28.54296875" bestFit="1" customWidth="1"/>
    <col min="4635" max="4635" width="9.54296875" bestFit="1" customWidth="1"/>
    <col min="4636" max="4636" width="28.90625" bestFit="1" customWidth="1"/>
    <col min="4637" max="4637" width="9.54296875" bestFit="1" customWidth="1"/>
    <col min="4638" max="4638" width="44.90625" bestFit="1" customWidth="1"/>
    <col min="4639" max="4639" width="9.54296875" bestFit="1" customWidth="1"/>
    <col min="4640" max="4640" width="38.6328125" bestFit="1" customWidth="1"/>
    <col min="4641" max="4641" width="9.54296875" bestFit="1" customWidth="1"/>
    <col min="4642" max="4642" width="26.1796875" bestFit="1" customWidth="1"/>
    <col min="4643" max="4643" width="9.54296875" bestFit="1" customWidth="1"/>
    <col min="4644" max="4644" width="38.6328125" bestFit="1" customWidth="1"/>
    <col min="4645" max="4645" width="9.54296875" bestFit="1" customWidth="1"/>
    <col min="4646" max="4646" width="18.08984375" bestFit="1" customWidth="1"/>
    <col min="4647" max="4647" width="9.54296875" bestFit="1" customWidth="1"/>
    <col min="4648" max="4648" width="35" bestFit="1" customWidth="1"/>
    <col min="4649" max="4649" width="9.54296875" bestFit="1" customWidth="1"/>
    <col min="4650" max="4650" width="40.36328125" bestFit="1" customWidth="1"/>
    <col min="4651" max="4651" width="9.54296875" bestFit="1" customWidth="1"/>
    <col min="4652" max="4652" width="30.7265625" bestFit="1" customWidth="1"/>
    <col min="4653" max="4653" width="9.54296875" bestFit="1" customWidth="1"/>
    <col min="4654" max="4654" width="20.81640625" bestFit="1" customWidth="1"/>
    <col min="4655" max="4655" width="9.54296875" bestFit="1" customWidth="1"/>
    <col min="4656" max="4656" width="40.36328125" bestFit="1" customWidth="1"/>
    <col min="4657" max="4657" width="9.54296875" bestFit="1" customWidth="1"/>
    <col min="4658" max="4658" width="23.1796875" bestFit="1" customWidth="1"/>
    <col min="4659" max="4659" width="9.54296875" bestFit="1" customWidth="1"/>
    <col min="4660" max="4660" width="17.90625" bestFit="1" customWidth="1"/>
    <col min="4661" max="4661" width="9.54296875" bestFit="1" customWidth="1"/>
    <col min="4662" max="4662" width="17.90625" bestFit="1" customWidth="1"/>
    <col min="4663" max="4663" width="9.54296875" bestFit="1" customWidth="1"/>
    <col min="4664" max="4664" width="28.90625" bestFit="1" customWidth="1"/>
    <col min="4665" max="4665" width="9.54296875" bestFit="1" customWidth="1"/>
    <col min="4666" max="4666" width="27.6328125" bestFit="1" customWidth="1"/>
    <col min="4667" max="4667" width="9.54296875" bestFit="1" customWidth="1"/>
    <col min="4668" max="4668" width="31" bestFit="1" customWidth="1"/>
    <col min="4669" max="4669" width="9.54296875" bestFit="1" customWidth="1"/>
    <col min="4670" max="4670" width="34.453125" bestFit="1" customWidth="1"/>
    <col min="4671" max="4671" width="9.54296875" bestFit="1" customWidth="1"/>
    <col min="4672" max="4672" width="34.7265625" bestFit="1" customWidth="1"/>
    <col min="4673" max="4673" width="9.54296875" bestFit="1" customWidth="1"/>
    <col min="4674" max="4674" width="28.90625" bestFit="1" customWidth="1"/>
    <col min="4675" max="4675" width="9.54296875" bestFit="1" customWidth="1"/>
    <col min="4676" max="4676" width="44.90625" bestFit="1" customWidth="1"/>
    <col min="4677" max="4677" width="9.54296875" bestFit="1" customWidth="1"/>
    <col min="4678" max="4678" width="18.08984375" bestFit="1" customWidth="1"/>
    <col min="4679" max="4679" width="9.54296875" bestFit="1" customWidth="1"/>
    <col min="4680" max="4680" width="28.81640625" bestFit="1" customWidth="1"/>
    <col min="4681" max="4681" width="9.54296875" bestFit="1" customWidth="1"/>
    <col min="4682" max="4682" width="20.81640625" bestFit="1" customWidth="1"/>
    <col min="4683" max="4683" width="9.54296875" bestFit="1" customWidth="1"/>
    <col min="4684" max="4684" width="23.6328125" bestFit="1" customWidth="1"/>
    <col min="4685" max="4685" width="9.54296875" bestFit="1" customWidth="1"/>
    <col min="4686" max="4686" width="32.08984375" bestFit="1" customWidth="1"/>
    <col min="4687" max="4687" width="9.54296875" bestFit="1" customWidth="1"/>
    <col min="4688" max="4688" width="32.08984375" bestFit="1" customWidth="1"/>
    <col min="4689" max="4689" width="9.54296875" bestFit="1" customWidth="1"/>
    <col min="4690" max="4690" width="32.08984375" bestFit="1" customWidth="1"/>
    <col min="4691" max="4691" width="9.54296875" bestFit="1" customWidth="1"/>
    <col min="4692" max="4692" width="27.6328125" bestFit="1" customWidth="1"/>
    <col min="4693" max="4693" width="9.54296875" bestFit="1" customWidth="1"/>
    <col min="4694" max="4694" width="29" bestFit="1" customWidth="1"/>
    <col min="4695" max="4695" width="9.54296875" bestFit="1" customWidth="1"/>
    <col min="4696" max="4696" width="27.6328125" bestFit="1" customWidth="1"/>
    <col min="4697" max="4697" width="9.54296875" bestFit="1" customWidth="1"/>
    <col min="4698" max="4698" width="28.90625" bestFit="1" customWidth="1"/>
    <col min="4699" max="4699" width="9.54296875" bestFit="1" customWidth="1"/>
    <col min="4700" max="4700" width="29" bestFit="1" customWidth="1"/>
    <col min="4701" max="4701" width="9.54296875" bestFit="1" customWidth="1"/>
    <col min="4702" max="4702" width="29" bestFit="1" customWidth="1"/>
    <col min="4703" max="4703" width="9.54296875" bestFit="1" customWidth="1"/>
    <col min="4704" max="4704" width="20.81640625" bestFit="1" customWidth="1"/>
    <col min="4705" max="4705" width="9.54296875" bestFit="1" customWidth="1"/>
    <col min="4706" max="4706" width="23.36328125" bestFit="1" customWidth="1"/>
    <col min="4707" max="4707" width="9.54296875" bestFit="1" customWidth="1"/>
    <col min="4708" max="4708" width="20.81640625" bestFit="1" customWidth="1"/>
    <col min="4709" max="4709" width="9.54296875" bestFit="1" customWidth="1"/>
    <col min="4710" max="4710" width="40.36328125" bestFit="1" customWidth="1"/>
    <col min="4711" max="4711" width="9.54296875" bestFit="1" customWidth="1"/>
    <col min="4712" max="4712" width="27.6328125" bestFit="1" customWidth="1"/>
    <col min="4713" max="4713" width="9.54296875" bestFit="1" customWidth="1"/>
    <col min="4714" max="4714" width="30.7265625" bestFit="1" customWidth="1"/>
    <col min="4715" max="4715" width="9.54296875" bestFit="1" customWidth="1"/>
    <col min="4716" max="4716" width="38.6328125" bestFit="1" customWidth="1"/>
    <col min="4717" max="4717" width="9.54296875" bestFit="1" customWidth="1"/>
    <col min="4718" max="4718" width="34.7265625" bestFit="1" customWidth="1"/>
    <col min="4719" max="4719" width="9.54296875" bestFit="1" customWidth="1"/>
    <col min="4720" max="4720" width="32.08984375" bestFit="1" customWidth="1"/>
    <col min="4721" max="4721" width="9.54296875" bestFit="1" customWidth="1"/>
    <col min="4722" max="4722" width="26.1796875" bestFit="1" customWidth="1"/>
    <col min="4723" max="4723" width="9.54296875" bestFit="1" customWidth="1"/>
    <col min="4724" max="4724" width="35.36328125" bestFit="1" customWidth="1"/>
    <col min="4725" max="4725" width="9.54296875" bestFit="1" customWidth="1"/>
    <col min="4726" max="4726" width="34.7265625" bestFit="1" customWidth="1"/>
    <col min="4727" max="4727" width="9.54296875" bestFit="1" customWidth="1"/>
    <col min="4728" max="4728" width="32.453125" bestFit="1" customWidth="1"/>
    <col min="4729" max="4729" width="9.54296875" bestFit="1" customWidth="1"/>
    <col min="4730" max="4730" width="23.36328125" bestFit="1" customWidth="1"/>
    <col min="4731" max="4731" width="9.54296875" bestFit="1" customWidth="1"/>
    <col min="4732" max="4732" width="20.81640625" bestFit="1" customWidth="1"/>
    <col min="4733" max="4733" width="9.54296875" bestFit="1" customWidth="1"/>
    <col min="4734" max="4734" width="28.81640625" bestFit="1" customWidth="1"/>
    <col min="4735" max="4735" width="9.54296875" bestFit="1" customWidth="1"/>
    <col min="4736" max="4736" width="38.6328125" bestFit="1" customWidth="1"/>
    <col min="4737" max="4737" width="9.54296875" bestFit="1" customWidth="1"/>
    <col min="4738" max="4738" width="44.90625" bestFit="1" customWidth="1"/>
    <col min="4739" max="4739" width="9.54296875" bestFit="1" customWidth="1"/>
    <col min="4740" max="4740" width="34.7265625" bestFit="1" customWidth="1"/>
    <col min="4741" max="4741" width="9.54296875" bestFit="1" customWidth="1"/>
    <col min="4742" max="4742" width="26.1796875" bestFit="1" customWidth="1"/>
    <col min="4743" max="4743" width="9.54296875" bestFit="1" customWidth="1"/>
    <col min="4744" max="4744" width="27.36328125" bestFit="1" customWidth="1"/>
    <col min="4745" max="4745" width="9.54296875" bestFit="1" customWidth="1"/>
    <col min="4746" max="4746" width="27.36328125" bestFit="1" customWidth="1"/>
    <col min="4747" max="4747" width="9.54296875" bestFit="1" customWidth="1"/>
    <col min="4748" max="4748" width="36.6328125" bestFit="1" customWidth="1"/>
    <col min="4749" max="4749" width="9.54296875" bestFit="1" customWidth="1"/>
    <col min="4750" max="4750" width="28.36328125" bestFit="1" customWidth="1"/>
    <col min="4751" max="4751" width="9.54296875" bestFit="1" customWidth="1"/>
    <col min="4752" max="4752" width="36.6328125" bestFit="1" customWidth="1"/>
    <col min="4753" max="4753" width="9.54296875" bestFit="1" customWidth="1"/>
    <col min="4754" max="4754" width="36.6328125" bestFit="1" customWidth="1"/>
    <col min="4755" max="4755" width="9.54296875" bestFit="1" customWidth="1"/>
    <col min="4756" max="4756" width="37.6328125" bestFit="1" customWidth="1"/>
    <col min="4757" max="4757" width="9.54296875" bestFit="1" customWidth="1"/>
    <col min="4758" max="4758" width="23.6328125" bestFit="1" customWidth="1"/>
    <col min="4759" max="4759" width="9.54296875" bestFit="1" customWidth="1"/>
    <col min="4760" max="4760" width="18.08984375" bestFit="1" customWidth="1"/>
    <col min="4761" max="4761" width="9.54296875" bestFit="1" customWidth="1"/>
    <col min="4762" max="4762" width="26.1796875" bestFit="1" customWidth="1"/>
    <col min="4763" max="4763" width="9.54296875" bestFit="1" customWidth="1"/>
    <col min="4764" max="4764" width="30.7265625" bestFit="1" customWidth="1"/>
    <col min="4765" max="4765" width="9.54296875" bestFit="1" customWidth="1"/>
    <col min="4766" max="4766" width="17.90625" bestFit="1" customWidth="1"/>
    <col min="4767" max="4767" width="9.54296875" bestFit="1" customWidth="1"/>
    <col min="4768" max="4768" width="17.90625" bestFit="1" customWidth="1"/>
    <col min="4769" max="4769" width="9.54296875" bestFit="1" customWidth="1"/>
    <col min="4770" max="4770" width="17.90625" bestFit="1" customWidth="1"/>
    <col min="4771" max="4771" width="9.54296875" bestFit="1" customWidth="1"/>
    <col min="4772" max="4772" width="17.90625" bestFit="1" customWidth="1"/>
    <col min="4773" max="4773" width="9.54296875" bestFit="1" customWidth="1"/>
    <col min="4774" max="4774" width="17.90625" bestFit="1" customWidth="1"/>
    <col min="4775" max="4775" width="9.54296875" bestFit="1" customWidth="1"/>
    <col min="4776" max="4776" width="17.90625" bestFit="1" customWidth="1"/>
    <col min="4777" max="4777" width="9.54296875" bestFit="1" customWidth="1"/>
    <col min="4778" max="4778" width="17.90625" bestFit="1" customWidth="1"/>
    <col min="4779" max="4779" width="9.54296875" bestFit="1" customWidth="1"/>
    <col min="4780" max="4780" width="17.90625" bestFit="1" customWidth="1"/>
    <col min="4781" max="4781" width="9.54296875" bestFit="1" customWidth="1"/>
    <col min="4782" max="4782" width="17.90625" bestFit="1" customWidth="1"/>
    <col min="4783" max="4783" width="9.54296875" bestFit="1" customWidth="1"/>
    <col min="4784" max="4784" width="17.90625" bestFit="1" customWidth="1"/>
    <col min="4785" max="4785" width="9.54296875" bestFit="1" customWidth="1"/>
    <col min="4786" max="4786" width="17.90625" bestFit="1" customWidth="1"/>
    <col min="4787" max="4787" width="9.54296875" bestFit="1" customWidth="1"/>
    <col min="4788" max="4788" width="17.90625" bestFit="1" customWidth="1"/>
    <col min="4789" max="4789" width="9.54296875" bestFit="1" customWidth="1"/>
    <col min="4790" max="4790" width="17.90625" bestFit="1" customWidth="1"/>
    <col min="4791" max="4791" width="9.54296875" bestFit="1" customWidth="1"/>
    <col min="4792" max="4792" width="17.90625" bestFit="1" customWidth="1"/>
    <col min="4793" max="4793" width="9.54296875" bestFit="1" customWidth="1"/>
    <col min="4794" max="4794" width="17.90625" bestFit="1" customWidth="1"/>
    <col min="4795" max="4795" width="9.54296875" bestFit="1" customWidth="1"/>
    <col min="4796" max="4796" width="33.90625" bestFit="1" customWidth="1"/>
    <col min="4797" max="4797" width="9.54296875" bestFit="1" customWidth="1"/>
    <col min="4798" max="4798" width="28.90625" bestFit="1" customWidth="1"/>
    <col min="4799" max="4799" width="9.54296875" bestFit="1" customWidth="1"/>
    <col min="4800" max="4800" width="32.453125" bestFit="1" customWidth="1"/>
    <col min="4801" max="4801" width="9.54296875" bestFit="1" customWidth="1"/>
    <col min="4802" max="4802" width="34.7265625" bestFit="1" customWidth="1"/>
    <col min="4803" max="4803" width="9.54296875" bestFit="1" customWidth="1"/>
    <col min="4804" max="4804" width="37.6328125" bestFit="1" customWidth="1"/>
    <col min="4805" max="4805" width="9.54296875" bestFit="1" customWidth="1"/>
    <col min="4806" max="4806" width="28.90625" bestFit="1" customWidth="1"/>
    <col min="4807" max="4807" width="9.54296875" bestFit="1" customWidth="1"/>
    <col min="4808" max="4808" width="44.90625" bestFit="1" customWidth="1"/>
    <col min="4809" max="4809" width="9.54296875" bestFit="1" customWidth="1"/>
    <col min="4810" max="4810" width="30.81640625" bestFit="1" customWidth="1"/>
    <col min="4811" max="4811" width="9.54296875" bestFit="1" customWidth="1"/>
    <col min="4812" max="4812" width="27" bestFit="1" customWidth="1"/>
    <col min="4813" max="4813" width="9.54296875" bestFit="1" customWidth="1"/>
    <col min="4814" max="4814" width="20.81640625" bestFit="1" customWidth="1"/>
    <col min="4815" max="4815" width="9.54296875" bestFit="1" customWidth="1"/>
    <col min="4816" max="4816" width="31.453125" bestFit="1" customWidth="1"/>
    <col min="4817" max="4817" width="9.54296875" bestFit="1" customWidth="1"/>
    <col min="4818" max="4818" width="31.453125" bestFit="1" customWidth="1"/>
    <col min="4819" max="4819" width="9.54296875" bestFit="1" customWidth="1"/>
    <col min="4820" max="4820" width="17.90625" bestFit="1" customWidth="1"/>
    <col min="4821" max="4821" width="9.54296875" bestFit="1" customWidth="1"/>
    <col min="4822" max="4822" width="17.90625" bestFit="1" customWidth="1"/>
    <col min="4823" max="4823" width="9.54296875" bestFit="1" customWidth="1"/>
    <col min="4824" max="4824" width="38.6328125" bestFit="1" customWidth="1"/>
    <col min="4825" max="4825" width="9.54296875" bestFit="1" customWidth="1"/>
    <col min="4826" max="4826" width="29" bestFit="1" customWidth="1"/>
    <col min="4827" max="4827" width="9.54296875" bestFit="1" customWidth="1"/>
    <col min="4828" max="4828" width="30.7265625" bestFit="1" customWidth="1"/>
    <col min="4829" max="4829" width="9.54296875" bestFit="1" customWidth="1"/>
    <col min="4830" max="4830" width="26.1796875" bestFit="1" customWidth="1"/>
    <col min="4831" max="4831" width="9.54296875" bestFit="1" customWidth="1"/>
    <col min="4832" max="4832" width="28.81640625" bestFit="1" customWidth="1"/>
    <col min="4833" max="4833" width="9.54296875" bestFit="1" customWidth="1"/>
    <col min="4834" max="4834" width="27.6328125" bestFit="1" customWidth="1"/>
    <col min="4835" max="4835" width="9.54296875" bestFit="1" customWidth="1"/>
    <col min="4836" max="4836" width="28.90625" bestFit="1" customWidth="1"/>
    <col min="4837" max="4837" width="9.54296875" bestFit="1" customWidth="1"/>
    <col min="4838" max="4838" width="32.08984375" bestFit="1" customWidth="1"/>
    <col min="4839" max="4839" width="9.54296875" bestFit="1" customWidth="1"/>
    <col min="4840" max="4840" width="27.36328125" bestFit="1" customWidth="1"/>
    <col min="4841" max="4841" width="9.54296875" bestFit="1" customWidth="1"/>
    <col min="4842" max="4842" width="17.90625" bestFit="1" customWidth="1"/>
    <col min="4843" max="4843" width="9.54296875" bestFit="1" customWidth="1"/>
    <col min="4844" max="4844" width="17.90625" bestFit="1" customWidth="1"/>
    <col min="4845" max="4845" width="9.54296875" bestFit="1" customWidth="1"/>
    <col min="4846" max="4846" width="17.90625" bestFit="1" customWidth="1"/>
    <col min="4847" max="4847" width="9.54296875" bestFit="1" customWidth="1"/>
    <col min="4848" max="4848" width="17.90625" bestFit="1" customWidth="1"/>
    <col min="4849" max="4849" width="9.54296875" bestFit="1" customWidth="1"/>
    <col min="4850" max="4850" width="34.7265625" bestFit="1" customWidth="1"/>
    <col min="4851" max="4851" width="9.54296875" bestFit="1" customWidth="1"/>
    <col min="4852" max="4852" width="17.90625" bestFit="1" customWidth="1"/>
    <col min="4853" max="4853" width="9.54296875" bestFit="1" customWidth="1"/>
    <col min="4854" max="4854" width="17.90625" bestFit="1" customWidth="1"/>
    <col min="4855" max="4855" width="9.54296875" bestFit="1" customWidth="1"/>
    <col min="4856" max="4856" width="17.90625" bestFit="1" customWidth="1"/>
    <col min="4857" max="4857" width="9.54296875" bestFit="1" customWidth="1"/>
    <col min="4858" max="4858" width="23.6328125" bestFit="1" customWidth="1"/>
    <col min="4859" max="4859" width="9.54296875" bestFit="1" customWidth="1"/>
    <col min="4860" max="4860" width="40.36328125" bestFit="1" customWidth="1"/>
    <col min="4861" max="4861" width="9.54296875" bestFit="1" customWidth="1"/>
    <col min="4862" max="4862" width="17.90625" bestFit="1" customWidth="1"/>
    <col min="4863" max="4863" width="9.54296875" bestFit="1" customWidth="1"/>
    <col min="4864" max="4864" width="40.36328125" bestFit="1" customWidth="1"/>
    <col min="4865" max="4865" width="9.54296875" bestFit="1" customWidth="1"/>
    <col min="4866" max="4866" width="40.36328125" bestFit="1" customWidth="1"/>
    <col min="4867" max="4867" width="9.54296875" bestFit="1" customWidth="1"/>
    <col min="4868" max="4868" width="26.1796875" bestFit="1" customWidth="1"/>
    <col min="4869" max="4869" width="9.54296875" bestFit="1" customWidth="1"/>
    <col min="4870" max="4870" width="18.36328125" bestFit="1" customWidth="1"/>
    <col min="4871" max="4871" width="9.54296875" bestFit="1" customWidth="1"/>
    <col min="4872" max="4872" width="23.6328125" bestFit="1" customWidth="1"/>
    <col min="4873" max="4873" width="9.54296875" bestFit="1" customWidth="1"/>
    <col min="4874" max="4874" width="18.08984375" bestFit="1" customWidth="1"/>
    <col min="4875" max="4875" width="9.54296875" bestFit="1" customWidth="1"/>
    <col min="4876" max="4876" width="47.90625" bestFit="1" customWidth="1"/>
    <col min="4877" max="4877" width="9.54296875" bestFit="1" customWidth="1"/>
    <col min="4878" max="4878" width="28.81640625" bestFit="1" customWidth="1"/>
    <col min="4879" max="4879" width="9.54296875" bestFit="1" customWidth="1"/>
    <col min="4880" max="4880" width="26.1796875" bestFit="1" customWidth="1"/>
    <col min="4881" max="4881" width="9.54296875" bestFit="1" customWidth="1"/>
    <col min="4882" max="4882" width="19.90625" bestFit="1" customWidth="1"/>
    <col min="4883" max="4883" width="9.54296875" bestFit="1" customWidth="1"/>
    <col min="4884" max="4884" width="31.453125" bestFit="1" customWidth="1"/>
    <col min="4885" max="4885" width="9.54296875" bestFit="1" customWidth="1"/>
    <col min="4886" max="4886" width="29" bestFit="1" customWidth="1"/>
    <col min="4887" max="4887" width="9.54296875" bestFit="1" customWidth="1"/>
    <col min="4888" max="4888" width="44.90625" bestFit="1" customWidth="1"/>
    <col min="4889" max="4889" width="9.54296875" bestFit="1" customWidth="1"/>
    <col min="4890" max="4890" width="37.6328125" bestFit="1" customWidth="1"/>
    <col min="4891" max="4891" width="9.54296875" bestFit="1" customWidth="1"/>
    <col min="4892" max="4892" width="31.453125" bestFit="1" customWidth="1"/>
    <col min="4893" max="4893" width="9.54296875" bestFit="1" customWidth="1"/>
    <col min="4894" max="4894" width="34.453125" bestFit="1" customWidth="1"/>
    <col min="4895" max="4895" width="9.54296875" bestFit="1" customWidth="1"/>
    <col min="4896" max="4896" width="34.453125" bestFit="1" customWidth="1"/>
    <col min="4897" max="4897" width="9.54296875" bestFit="1" customWidth="1"/>
    <col min="4898" max="4898" width="44.90625" bestFit="1" customWidth="1"/>
    <col min="4899" max="4899" width="9.54296875" bestFit="1" customWidth="1"/>
    <col min="4900" max="4900" width="28.81640625" bestFit="1" customWidth="1"/>
    <col min="4901" max="4901" width="9.54296875" bestFit="1" customWidth="1"/>
    <col min="4902" max="4902" width="17.90625" bestFit="1" customWidth="1"/>
    <col min="4903" max="4903" width="9.54296875" bestFit="1" customWidth="1"/>
    <col min="4904" max="4904" width="34.7265625" bestFit="1" customWidth="1"/>
    <col min="4905" max="4905" width="9.54296875" bestFit="1" customWidth="1"/>
    <col min="4906" max="4906" width="34.7265625" bestFit="1" customWidth="1"/>
    <col min="4907" max="4907" width="9.54296875" bestFit="1" customWidth="1"/>
    <col min="4908" max="4908" width="34.453125" bestFit="1" customWidth="1"/>
    <col min="4909" max="4909" width="9.54296875" bestFit="1" customWidth="1"/>
    <col min="4910" max="4910" width="27.36328125" bestFit="1" customWidth="1"/>
    <col min="4911" max="4911" width="9.54296875" bestFit="1" customWidth="1"/>
    <col min="4912" max="4912" width="28.81640625" bestFit="1" customWidth="1"/>
    <col min="4913" max="4913" width="9.54296875" bestFit="1" customWidth="1"/>
    <col min="4914" max="4914" width="34.453125" bestFit="1" customWidth="1"/>
    <col min="4915" max="4915" width="9.54296875" bestFit="1" customWidth="1"/>
    <col min="4916" max="4916" width="28.90625" bestFit="1" customWidth="1"/>
    <col min="4917" max="4917" width="9.54296875" bestFit="1" customWidth="1"/>
    <col min="4918" max="4918" width="23.6328125" bestFit="1" customWidth="1"/>
    <col min="4919" max="4919" width="9.54296875" bestFit="1" customWidth="1"/>
    <col min="4920" max="4920" width="20.81640625" bestFit="1" customWidth="1"/>
    <col min="4921" max="4921" width="9.54296875" bestFit="1" customWidth="1"/>
    <col min="4922" max="4922" width="26.1796875" bestFit="1" customWidth="1"/>
    <col min="4923" max="4923" width="9.54296875" bestFit="1" customWidth="1"/>
    <col min="4924" max="4924" width="26.1796875" bestFit="1" customWidth="1"/>
    <col min="4925" max="4925" width="9.54296875" bestFit="1" customWidth="1"/>
    <col min="4926" max="4926" width="18.36328125" bestFit="1" customWidth="1"/>
    <col min="4927" max="4927" width="9.54296875" bestFit="1" customWidth="1"/>
    <col min="4928" max="4928" width="35" bestFit="1" customWidth="1"/>
    <col min="4929" max="4929" width="9.54296875" bestFit="1" customWidth="1"/>
    <col min="4930" max="4930" width="34.7265625" bestFit="1" customWidth="1"/>
    <col min="4931" max="4931" width="9.54296875" bestFit="1" customWidth="1"/>
    <col min="4932" max="4932" width="18.08984375" bestFit="1" customWidth="1"/>
    <col min="4933" max="4933" width="9.54296875" bestFit="1" customWidth="1"/>
    <col min="4934" max="4934" width="18.08984375" bestFit="1" customWidth="1"/>
    <col min="4935" max="4935" width="9.54296875" bestFit="1" customWidth="1"/>
    <col min="4936" max="4936" width="28.90625" bestFit="1" customWidth="1"/>
    <col min="4937" max="4937" width="9.54296875" bestFit="1" customWidth="1"/>
    <col min="4938" max="4938" width="28.90625" bestFit="1" customWidth="1"/>
    <col min="4939" max="4939" width="9.54296875" bestFit="1" customWidth="1"/>
    <col min="4940" max="4940" width="34.7265625" bestFit="1" customWidth="1"/>
    <col min="4941" max="4941" width="9.54296875" bestFit="1" customWidth="1"/>
    <col min="4942" max="4942" width="35" bestFit="1" customWidth="1"/>
    <col min="4943" max="4943" width="9.54296875" bestFit="1" customWidth="1"/>
    <col min="4944" max="4944" width="30.81640625" bestFit="1" customWidth="1"/>
    <col min="4945" max="4945" width="9.54296875" bestFit="1" customWidth="1"/>
    <col min="4946" max="4946" width="36.6328125" bestFit="1" customWidth="1"/>
    <col min="4947" max="4947" width="9.54296875" bestFit="1" customWidth="1"/>
    <col min="4948" max="4948" width="44.90625" bestFit="1" customWidth="1"/>
    <col min="4949" max="4949" width="9.54296875" bestFit="1" customWidth="1"/>
    <col min="4950" max="4950" width="20.81640625" bestFit="1" customWidth="1"/>
    <col min="4951" max="4951" width="9.54296875" bestFit="1" customWidth="1"/>
    <col min="4952" max="4952" width="27.36328125" bestFit="1" customWidth="1"/>
    <col min="4953" max="4953" width="9.54296875" bestFit="1" customWidth="1"/>
    <col min="4954" max="4954" width="28.90625" bestFit="1" customWidth="1"/>
    <col min="4955" max="4955" width="9.54296875" bestFit="1" customWidth="1"/>
    <col min="4956" max="4956" width="35" bestFit="1" customWidth="1"/>
    <col min="4957" max="4957" width="9.54296875" bestFit="1" customWidth="1"/>
    <col min="4958" max="4958" width="28.90625" bestFit="1" customWidth="1"/>
    <col min="4959" max="4959" width="9.54296875" bestFit="1" customWidth="1"/>
    <col min="4960" max="4960" width="48.08984375" bestFit="1" customWidth="1"/>
    <col min="4961" max="4961" width="9.54296875" bestFit="1" customWidth="1"/>
    <col min="4962" max="4962" width="18.08984375" bestFit="1" customWidth="1"/>
    <col min="4963" max="4963" width="9.54296875" bestFit="1" customWidth="1"/>
    <col min="4964" max="4964" width="32.453125" bestFit="1" customWidth="1"/>
    <col min="4965" max="4965" width="9.54296875" bestFit="1" customWidth="1"/>
    <col min="4966" max="4966" width="33.81640625" bestFit="1" customWidth="1"/>
    <col min="4967" max="4967" width="9.54296875" bestFit="1" customWidth="1"/>
    <col min="4968" max="4968" width="33.81640625" bestFit="1" customWidth="1"/>
    <col min="4969" max="4969" width="9.54296875" bestFit="1" customWidth="1"/>
    <col min="4970" max="4970" width="28.90625" bestFit="1" customWidth="1"/>
    <col min="4971" max="4971" width="9.54296875" bestFit="1" customWidth="1"/>
    <col min="4972" max="4972" width="26.1796875" bestFit="1" customWidth="1"/>
    <col min="4973" max="4973" width="9.54296875" bestFit="1" customWidth="1"/>
    <col min="4974" max="4974" width="26.1796875" bestFit="1" customWidth="1"/>
    <col min="4975" max="4975" width="9.54296875" bestFit="1" customWidth="1"/>
    <col min="4976" max="4976" width="26.1796875" bestFit="1" customWidth="1"/>
    <col min="4977" max="4977" width="9.54296875" bestFit="1" customWidth="1"/>
    <col min="4978" max="4978" width="35.1796875" bestFit="1" customWidth="1"/>
    <col min="4979" max="4979" width="9.54296875" bestFit="1" customWidth="1"/>
    <col min="4980" max="4980" width="22.26953125" bestFit="1" customWidth="1"/>
    <col min="4981" max="4981" width="9.54296875" bestFit="1" customWidth="1"/>
    <col min="4982" max="4982" width="27" bestFit="1" customWidth="1"/>
    <col min="4983" max="4983" width="9.54296875" bestFit="1" customWidth="1"/>
    <col min="4984" max="4984" width="42" bestFit="1" customWidth="1"/>
    <col min="4985" max="4985" width="9.54296875" bestFit="1" customWidth="1"/>
    <col min="4986" max="4986" width="19.90625" bestFit="1" customWidth="1"/>
    <col min="4987" max="4987" width="9.54296875" bestFit="1" customWidth="1"/>
    <col min="4988" max="4988" width="19.90625" bestFit="1" customWidth="1"/>
    <col min="4989" max="4989" width="9.54296875" bestFit="1" customWidth="1"/>
    <col min="4990" max="4990" width="23.6328125" bestFit="1" customWidth="1"/>
    <col min="4991" max="4991" width="9.54296875" bestFit="1" customWidth="1"/>
    <col min="4992" max="4992" width="23.1796875" bestFit="1" customWidth="1"/>
    <col min="4993" max="4993" width="9.54296875" bestFit="1" customWidth="1"/>
    <col min="4994" max="4994" width="33.81640625" bestFit="1" customWidth="1"/>
    <col min="4995" max="4995" width="9.54296875" bestFit="1" customWidth="1"/>
    <col min="4996" max="4996" width="35" bestFit="1" customWidth="1"/>
    <col min="4997" max="4997" width="9.54296875" bestFit="1" customWidth="1"/>
    <col min="4998" max="4998" width="38.6328125" bestFit="1" customWidth="1"/>
    <col min="4999" max="4999" width="9.54296875" bestFit="1" customWidth="1"/>
    <col min="5000" max="5000" width="44.90625" bestFit="1" customWidth="1"/>
    <col min="5001" max="5001" width="9.54296875" bestFit="1" customWidth="1"/>
    <col min="5002" max="5002" width="38.6328125" bestFit="1" customWidth="1"/>
    <col min="5003" max="5003" width="9.54296875" bestFit="1" customWidth="1"/>
    <col min="5004" max="5004" width="32.08984375" bestFit="1" customWidth="1"/>
    <col min="5005" max="5005" width="9.54296875" bestFit="1" customWidth="1"/>
    <col min="5006" max="5006" width="20.81640625" bestFit="1" customWidth="1"/>
    <col min="5007" max="5007" width="9.54296875" bestFit="1" customWidth="1"/>
    <col min="5008" max="5008" width="28.90625" bestFit="1" customWidth="1"/>
    <col min="5009" max="5009" width="9.54296875" bestFit="1" customWidth="1"/>
    <col min="5010" max="5010" width="28.90625" bestFit="1" customWidth="1"/>
    <col min="5011" max="5011" width="9.54296875" bestFit="1" customWidth="1"/>
    <col min="5012" max="5012" width="36.453125" bestFit="1" customWidth="1"/>
    <col min="5013" max="5013" width="9.54296875" bestFit="1" customWidth="1"/>
    <col min="5014" max="5014" width="47.90625" bestFit="1" customWidth="1"/>
    <col min="5015" max="5015" width="9.54296875" bestFit="1" customWidth="1"/>
    <col min="5016" max="5016" width="13" bestFit="1" customWidth="1"/>
    <col min="5017" max="5017" width="9.54296875" bestFit="1" customWidth="1"/>
    <col min="5018" max="5018" width="28.90625" bestFit="1" customWidth="1"/>
    <col min="5019" max="5019" width="9.54296875" bestFit="1" customWidth="1"/>
    <col min="5020" max="5020" width="13" bestFit="1" customWidth="1"/>
    <col min="5021" max="5021" width="9.54296875" bestFit="1" customWidth="1"/>
    <col min="5022" max="5022" width="13" bestFit="1" customWidth="1"/>
    <col min="5023" max="5023" width="9.54296875" bestFit="1" customWidth="1"/>
    <col min="5024" max="5024" width="40.36328125" bestFit="1" customWidth="1"/>
    <col min="5025" max="5025" width="9.54296875" bestFit="1" customWidth="1"/>
    <col min="5026" max="5026" width="40.36328125" bestFit="1" customWidth="1"/>
    <col min="5027" max="5027" width="9.54296875" bestFit="1" customWidth="1"/>
    <col min="5028" max="5028" width="44.90625" bestFit="1" customWidth="1"/>
    <col min="5029" max="5029" width="9.54296875" bestFit="1" customWidth="1"/>
    <col min="5030" max="5030" width="38.6328125" bestFit="1" customWidth="1"/>
    <col min="5031" max="5031" width="9.54296875" bestFit="1" customWidth="1"/>
    <col min="5032" max="5032" width="38.6328125" bestFit="1" customWidth="1"/>
    <col min="5033" max="5033" width="9.54296875" bestFit="1" customWidth="1"/>
    <col min="5034" max="5034" width="36.453125" bestFit="1" customWidth="1"/>
    <col min="5035" max="5035" width="9.54296875" bestFit="1" customWidth="1"/>
    <col min="5036" max="5036" width="30.7265625" bestFit="1" customWidth="1"/>
    <col min="5037" max="5037" width="9.54296875" bestFit="1" customWidth="1"/>
    <col min="5038" max="5038" width="34.7265625" bestFit="1" customWidth="1"/>
    <col min="5039" max="5039" width="9.54296875" bestFit="1" customWidth="1"/>
    <col min="5040" max="5040" width="34.453125" bestFit="1" customWidth="1"/>
    <col min="5041" max="5041" width="9.54296875" bestFit="1" customWidth="1"/>
    <col min="5042" max="5042" width="40.54296875" bestFit="1" customWidth="1"/>
    <col min="5043" max="5043" width="9.54296875" bestFit="1" customWidth="1"/>
    <col min="5044" max="5044" width="32.08984375" bestFit="1" customWidth="1"/>
    <col min="5045" max="5045" width="9.54296875" bestFit="1" customWidth="1"/>
    <col min="5046" max="5046" width="20.81640625" bestFit="1" customWidth="1"/>
    <col min="5047" max="5047" width="9.54296875" bestFit="1" customWidth="1"/>
    <col min="5048" max="5048" width="29" bestFit="1" customWidth="1"/>
    <col min="5049" max="5049" width="9.54296875" bestFit="1" customWidth="1"/>
    <col min="5050" max="5050" width="29" bestFit="1" customWidth="1"/>
    <col min="5051" max="5051" width="9.54296875" bestFit="1" customWidth="1"/>
    <col min="5052" max="5052" width="34.7265625" bestFit="1" customWidth="1"/>
    <col min="5053" max="5053" width="9.54296875" bestFit="1" customWidth="1"/>
    <col min="5054" max="5054" width="28.54296875" bestFit="1" customWidth="1"/>
    <col min="5055" max="5055" width="9.54296875" bestFit="1" customWidth="1"/>
    <col min="5056" max="5056" width="20.81640625" bestFit="1" customWidth="1"/>
    <col min="5057" max="5057" width="9.54296875" bestFit="1" customWidth="1"/>
    <col min="5058" max="5058" width="34.453125" bestFit="1" customWidth="1"/>
    <col min="5059" max="5059" width="9.54296875" bestFit="1" customWidth="1"/>
    <col min="5060" max="5060" width="34.453125" bestFit="1" customWidth="1"/>
    <col min="5061" max="5061" width="9.54296875" bestFit="1" customWidth="1"/>
    <col min="5062" max="5062" width="28.81640625" bestFit="1" customWidth="1"/>
    <col min="5063" max="5063" width="9.54296875" bestFit="1" customWidth="1"/>
    <col min="5064" max="5064" width="27" bestFit="1" customWidth="1"/>
    <col min="5065" max="5065" width="9.54296875" bestFit="1" customWidth="1"/>
    <col min="5066" max="5066" width="29" bestFit="1" customWidth="1"/>
    <col min="5067" max="5067" width="9.54296875" bestFit="1" customWidth="1"/>
    <col min="5068" max="5068" width="27.36328125" bestFit="1" customWidth="1"/>
    <col min="5069" max="5069" width="9.54296875" bestFit="1" customWidth="1"/>
    <col min="5070" max="5070" width="34.7265625" bestFit="1" customWidth="1"/>
    <col min="5071" max="5071" width="9.54296875" bestFit="1" customWidth="1"/>
    <col min="5072" max="5072" width="34.7265625" bestFit="1" customWidth="1"/>
    <col min="5073" max="5073" width="9.54296875" bestFit="1" customWidth="1"/>
    <col min="5074" max="5074" width="18.36328125" bestFit="1" customWidth="1"/>
    <col min="5075" max="5075" width="9.54296875" bestFit="1" customWidth="1"/>
    <col min="5076" max="5076" width="44.90625" bestFit="1" customWidth="1"/>
    <col min="5077" max="5077" width="9.54296875" bestFit="1" customWidth="1"/>
    <col min="5078" max="5078" width="44.90625" bestFit="1" customWidth="1"/>
    <col min="5079" max="5079" width="9.54296875" bestFit="1" customWidth="1"/>
    <col min="5080" max="5080" width="29" bestFit="1" customWidth="1"/>
    <col min="5081" max="5081" width="9.54296875" bestFit="1" customWidth="1"/>
    <col min="5082" max="5082" width="38.6328125" bestFit="1" customWidth="1"/>
    <col min="5083" max="5083" width="9.54296875" bestFit="1" customWidth="1"/>
    <col min="5084" max="5084" width="34.453125" bestFit="1" customWidth="1"/>
    <col min="5085" max="5085" width="9.54296875" bestFit="1" customWidth="1"/>
    <col min="5086" max="5086" width="33.90625" bestFit="1" customWidth="1"/>
    <col min="5087" max="5087" width="9.54296875" bestFit="1" customWidth="1"/>
    <col min="5088" max="5088" width="20.81640625" bestFit="1" customWidth="1"/>
    <col min="5089" max="5089" width="9.54296875" bestFit="1" customWidth="1"/>
    <col min="5090" max="5090" width="34.453125" bestFit="1" customWidth="1"/>
    <col min="5091" max="5091" width="9.54296875" bestFit="1" customWidth="1"/>
    <col min="5092" max="5092" width="20.08984375" bestFit="1" customWidth="1"/>
    <col min="5093" max="5093" width="9.54296875" bestFit="1" customWidth="1"/>
    <col min="5094" max="5094" width="29" bestFit="1" customWidth="1"/>
    <col min="5095" max="5095" width="9.54296875" bestFit="1" customWidth="1"/>
    <col min="5096" max="5096" width="29" bestFit="1" customWidth="1"/>
    <col min="5097" max="5097" width="9.54296875" bestFit="1" customWidth="1"/>
    <col min="5098" max="5098" width="29" bestFit="1" customWidth="1"/>
    <col min="5099" max="5099" width="9.54296875" bestFit="1" customWidth="1"/>
    <col min="5100" max="5100" width="32.08984375" bestFit="1" customWidth="1"/>
    <col min="5101" max="5101" width="9.54296875" bestFit="1" customWidth="1"/>
    <col min="5102" max="5102" width="26.1796875" bestFit="1" customWidth="1"/>
    <col min="5103" max="5103" width="9.54296875" bestFit="1" customWidth="1"/>
    <col min="5104" max="5104" width="23.6328125" bestFit="1" customWidth="1"/>
    <col min="5105" max="5105" width="9.54296875" bestFit="1" customWidth="1"/>
    <col min="5106" max="5106" width="28.90625" bestFit="1" customWidth="1"/>
    <col min="5107" max="5107" width="9.54296875" bestFit="1" customWidth="1"/>
    <col min="5108" max="5108" width="28.90625" bestFit="1" customWidth="1"/>
    <col min="5109" max="5109" width="9.54296875" bestFit="1" customWidth="1"/>
    <col min="5110" max="5110" width="23.36328125" bestFit="1" customWidth="1"/>
    <col min="5111" max="5111" width="9.54296875" bestFit="1" customWidth="1"/>
    <col min="5112" max="5112" width="38.6328125" bestFit="1" customWidth="1"/>
    <col min="5113" max="5113" width="9.54296875" bestFit="1" customWidth="1"/>
    <col min="5114" max="5114" width="37.6328125" bestFit="1" customWidth="1"/>
    <col min="5115" max="5115" width="9.54296875" bestFit="1" customWidth="1"/>
    <col min="5116" max="5116" width="32.08984375" bestFit="1" customWidth="1"/>
    <col min="5117" max="5117" width="9.54296875" bestFit="1" customWidth="1"/>
    <col min="5118" max="5118" width="32.08984375" bestFit="1" customWidth="1"/>
    <col min="5119" max="5119" width="9.54296875" bestFit="1" customWidth="1"/>
    <col min="5120" max="5120" width="27.36328125" bestFit="1" customWidth="1"/>
    <col min="5121" max="5121" width="9.54296875" bestFit="1" customWidth="1"/>
    <col min="5122" max="5122" width="32.08984375" bestFit="1" customWidth="1"/>
    <col min="5123" max="5123" width="9.54296875" bestFit="1" customWidth="1"/>
    <col min="5124" max="5124" width="27.36328125" bestFit="1" customWidth="1"/>
    <col min="5125" max="5125" width="9.54296875" bestFit="1" customWidth="1"/>
    <col min="5126" max="5126" width="26.1796875" bestFit="1" customWidth="1"/>
    <col min="5127" max="5127" width="9.54296875" bestFit="1" customWidth="1"/>
    <col min="5128" max="5128" width="27.36328125" bestFit="1" customWidth="1"/>
    <col min="5129" max="5129" width="9.54296875" bestFit="1" customWidth="1"/>
    <col min="5130" max="5130" width="27.36328125" bestFit="1" customWidth="1"/>
    <col min="5131" max="5131" width="9.54296875" bestFit="1" customWidth="1"/>
    <col min="5132" max="5132" width="34.7265625" bestFit="1" customWidth="1"/>
    <col min="5133" max="5133" width="9.54296875" bestFit="1" customWidth="1"/>
    <col min="5134" max="5134" width="34.7265625" bestFit="1" customWidth="1"/>
    <col min="5135" max="5135" width="9.54296875" bestFit="1" customWidth="1"/>
    <col min="5136" max="5136" width="34.7265625" bestFit="1" customWidth="1"/>
    <col min="5137" max="5137" width="9.54296875" bestFit="1" customWidth="1"/>
    <col min="5138" max="5138" width="34.36328125" bestFit="1" customWidth="1"/>
    <col min="5139" max="5139" width="9.54296875" bestFit="1" customWidth="1"/>
    <col min="5140" max="5140" width="29" bestFit="1" customWidth="1"/>
    <col min="5141" max="5141" width="9.54296875" bestFit="1" customWidth="1"/>
    <col min="5142" max="5142" width="28.81640625" bestFit="1" customWidth="1"/>
    <col min="5143" max="5143" width="9.54296875" bestFit="1" customWidth="1"/>
    <col min="5144" max="5144" width="23.36328125" bestFit="1" customWidth="1"/>
    <col min="5145" max="5145" width="9.54296875" bestFit="1" customWidth="1"/>
    <col min="5146" max="5146" width="30.7265625" bestFit="1" customWidth="1"/>
    <col min="5147" max="5147" width="9.54296875" bestFit="1" customWidth="1"/>
    <col min="5148" max="5148" width="23.36328125" bestFit="1" customWidth="1"/>
    <col min="5149" max="5149" width="9.54296875" bestFit="1" customWidth="1"/>
    <col min="5150" max="5150" width="31.453125" bestFit="1" customWidth="1"/>
    <col min="5151" max="5151" width="9.54296875" bestFit="1" customWidth="1"/>
    <col min="5152" max="5152" width="34.7265625" bestFit="1" customWidth="1"/>
    <col min="5153" max="5153" width="9.54296875" bestFit="1" customWidth="1"/>
    <col min="5154" max="5154" width="34.7265625" bestFit="1" customWidth="1"/>
    <col min="5155" max="5155" width="9.54296875" bestFit="1" customWidth="1"/>
    <col min="5156" max="5156" width="29" bestFit="1" customWidth="1"/>
    <col min="5157" max="5157" width="9.54296875" bestFit="1" customWidth="1"/>
    <col min="5158" max="5158" width="19.90625" bestFit="1" customWidth="1"/>
    <col min="5159" max="5159" width="9.54296875" bestFit="1" customWidth="1"/>
    <col min="5160" max="5160" width="34.453125" bestFit="1" customWidth="1"/>
    <col min="5161" max="5161" width="9.54296875" bestFit="1" customWidth="1"/>
    <col min="5162" max="5162" width="37.6328125" bestFit="1" customWidth="1"/>
    <col min="5163" max="5163" width="9.54296875" bestFit="1" customWidth="1"/>
    <col min="5164" max="5164" width="28.90625" bestFit="1" customWidth="1"/>
    <col min="5165" max="5165" width="9.54296875" bestFit="1" customWidth="1"/>
    <col min="5166" max="5166" width="34.453125" bestFit="1" customWidth="1"/>
    <col min="5167" max="5167" width="9.54296875" bestFit="1" customWidth="1"/>
    <col min="5168" max="5168" width="28.81640625" bestFit="1" customWidth="1"/>
    <col min="5169" max="5169" width="9.54296875" bestFit="1" customWidth="1"/>
    <col min="5170" max="5170" width="28.90625" bestFit="1" customWidth="1"/>
    <col min="5171" max="5171" width="9.54296875" bestFit="1" customWidth="1"/>
    <col min="5172" max="5172" width="33.90625" bestFit="1" customWidth="1"/>
    <col min="5173" max="5173" width="9.54296875" bestFit="1" customWidth="1"/>
    <col min="5174" max="5174" width="37.6328125" bestFit="1" customWidth="1"/>
    <col min="5175" max="5175" width="9.54296875" bestFit="1" customWidth="1"/>
    <col min="5176" max="5176" width="26.1796875" bestFit="1" customWidth="1"/>
    <col min="5177" max="5177" width="9.54296875" bestFit="1" customWidth="1"/>
    <col min="5178" max="5178" width="27.36328125" bestFit="1" customWidth="1"/>
    <col min="5179" max="5179" width="9.54296875" bestFit="1" customWidth="1"/>
    <col min="5180" max="5180" width="34.453125" bestFit="1" customWidth="1"/>
    <col min="5181" max="5181" width="9.54296875" bestFit="1" customWidth="1"/>
    <col min="5182" max="5182" width="34.7265625" bestFit="1" customWidth="1"/>
    <col min="5183" max="5183" width="9.54296875" bestFit="1" customWidth="1"/>
    <col min="5184" max="5184" width="34.7265625" bestFit="1" customWidth="1"/>
    <col min="5185" max="5185" width="9.54296875" bestFit="1" customWidth="1"/>
    <col min="5186" max="5186" width="34.7265625" bestFit="1" customWidth="1"/>
    <col min="5187" max="5187" width="9.54296875" bestFit="1" customWidth="1"/>
    <col min="5188" max="5188" width="28.90625" bestFit="1" customWidth="1"/>
    <col min="5189" max="5189" width="9.54296875" bestFit="1" customWidth="1"/>
    <col min="5190" max="5190" width="30.6328125" bestFit="1" customWidth="1"/>
    <col min="5191" max="5191" width="9.54296875" bestFit="1" customWidth="1"/>
    <col min="5192" max="5192" width="34.7265625" bestFit="1" customWidth="1"/>
    <col min="5193" max="5193" width="9.54296875" bestFit="1" customWidth="1"/>
    <col min="5194" max="5194" width="31.453125" bestFit="1" customWidth="1"/>
    <col min="5195" max="5195" width="9.54296875" bestFit="1" customWidth="1"/>
    <col min="5196" max="5196" width="34.453125" bestFit="1" customWidth="1"/>
    <col min="5197" max="5197" width="9.54296875" bestFit="1" customWidth="1"/>
    <col min="5198" max="5198" width="20.81640625" bestFit="1" customWidth="1"/>
    <col min="5199" max="5199" width="9.54296875" bestFit="1" customWidth="1"/>
    <col min="5200" max="5200" width="38.6328125" bestFit="1" customWidth="1"/>
    <col min="5201" max="5201" width="9.54296875" bestFit="1" customWidth="1"/>
    <col min="5202" max="5202" width="34.7265625" bestFit="1" customWidth="1"/>
    <col min="5203" max="5203" width="9.54296875" bestFit="1" customWidth="1"/>
    <col min="5204" max="5204" width="44.90625" bestFit="1" customWidth="1"/>
    <col min="5205" max="5205" width="9.54296875" bestFit="1" customWidth="1"/>
    <col min="5206" max="5206" width="34.36328125" bestFit="1" customWidth="1"/>
    <col min="5207" max="5207" width="9.54296875" bestFit="1" customWidth="1"/>
    <col min="5208" max="5208" width="29" bestFit="1" customWidth="1"/>
    <col min="5209" max="5209" width="9.54296875" bestFit="1" customWidth="1"/>
    <col min="5210" max="5210" width="32.08984375" bestFit="1" customWidth="1"/>
    <col min="5211" max="5211" width="9.54296875" bestFit="1" customWidth="1"/>
    <col min="5212" max="5212" width="28.36328125" bestFit="1" customWidth="1"/>
    <col min="5213" max="5213" width="9.54296875" bestFit="1" customWidth="1"/>
    <col min="5214" max="5214" width="34.7265625" bestFit="1" customWidth="1"/>
    <col min="5215" max="5215" width="9.54296875" bestFit="1" customWidth="1"/>
    <col min="5216" max="5216" width="33.90625" bestFit="1" customWidth="1"/>
    <col min="5217" max="5217" width="9.54296875" bestFit="1" customWidth="1"/>
    <col min="5218" max="5218" width="26.1796875" bestFit="1" customWidth="1"/>
    <col min="5219" max="5219" width="9.54296875" bestFit="1" customWidth="1"/>
    <col min="5220" max="5220" width="20.81640625" bestFit="1" customWidth="1"/>
    <col min="5221" max="5221" width="9.54296875" bestFit="1" customWidth="1"/>
    <col min="5222" max="5222" width="32.08984375" bestFit="1" customWidth="1"/>
    <col min="5223" max="5223" width="9.54296875" bestFit="1" customWidth="1"/>
    <col min="5224" max="5224" width="44.90625" bestFit="1" customWidth="1"/>
    <col min="5225" max="5225" width="9.54296875" bestFit="1" customWidth="1"/>
    <col min="5226" max="5226" width="20.81640625" bestFit="1" customWidth="1"/>
    <col min="5227" max="5227" width="9.54296875" bestFit="1" customWidth="1"/>
    <col min="5228" max="5228" width="34.453125" bestFit="1" customWidth="1"/>
    <col min="5229" max="5229" width="9.54296875" bestFit="1" customWidth="1"/>
    <col min="5230" max="5230" width="34.7265625" bestFit="1" customWidth="1"/>
    <col min="5231" max="5231" width="9.54296875" bestFit="1" customWidth="1"/>
    <col min="5232" max="5232" width="34.7265625" bestFit="1" customWidth="1"/>
    <col min="5233" max="5233" width="9.54296875" bestFit="1" customWidth="1"/>
    <col min="5234" max="5234" width="17.90625" bestFit="1" customWidth="1"/>
    <col min="5235" max="5235" width="9.54296875" bestFit="1" customWidth="1"/>
    <col min="5236" max="5236" width="37.6328125" bestFit="1" customWidth="1"/>
    <col min="5237" max="5237" width="9.54296875" bestFit="1" customWidth="1"/>
    <col min="5238" max="5238" width="44.90625" bestFit="1" customWidth="1"/>
    <col min="5239" max="5239" width="9.54296875" bestFit="1" customWidth="1"/>
    <col min="5240" max="5240" width="32.08984375" bestFit="1" customWidth="1"/>
    <col min="5241" max="5241" width="9.54296875" bestFit="1" customWidth="1"/>
    <col min="5242" max="5242" width="27.6328125" bestFit="1" customWidth="1"/>
    <col min="5243" max="5243" width="9.54296875" bestFit="1" customWidth="1"/>
    <col min="5244" max="5244" width="39.7265625" bestFit="1" customWidth="1"/>
    <col min="5245" max="5245" width="9.54296875" bestFit="1" customWidth="1"/>
    <col min="5246" max="5246" width="26.1796875" bestFit="1" customWidth="1"/>
    <col min="5247" max="5247" width="9.54296875" bestFit="1" customWidth="1"/>
    <col min="5248" max="5248" width="30.6328125" bestFit="1" customWidth="1"/>
    <col min="5249" max="5249" width="9.54296875" bestFit="1" customWidth="1"/>
    <col min="5250" max="5250" width="13" bestFit="1" customWidth="1"/>
    <col min="5251" max="5251" width="9.54296875" bestFit="1" customWidth="1"/>
    <col min="5252" max="5252" width="47" bestFit="1" customWidth="1"/>
    <col min="5253" max="5253" width="9.54296875" bestFit="1" customWidth="1"/>
    <col min="5254" max="5254" width="32.08984375" bestFit="1" customWidth="1"/>
    <col min="5255" max="5255" width="9.54296875" bestFit="1" customWidth="1"/>
    <col min="5256" max="5256" width="28.81640625" bestFit="1" customWidth="1"/>
    <col min="5257" max="5257" width="9.54296875" bestFit="1" customWidth="1"/>
    <col min="5258" max="5258" width="26.1796875" bestFit="1" customWidth="1"/>
    <col min="5259" max="5259" width="9.54296875" bestFit="1" customWidth="1"/>
    <col min="5260" max="5260" width="34.453125" bestFit="1" customWidth="1"/>
    <col min="5261" max="5261" width="9.54296875" bestFit="1" customWidth="1"/>
    <col min="5262" max="5262" width="34.453125" bestFit="1" customWidth="1"/>
    <col min="5263" max="5263" width="9.54296875" bestFit="1" customWidth="1"/>
    <col min="5264" max="5264" width="28.81640625" bestFit="1" customWidth="1"/>
    <col min="5265" max="5265" width="9.54296875" bestFit="1" customWidth="1"/>
    <col min="5266" max="5266" width="29" bestFit="1" customWidth="1"/>
    <col min="5267" max="5267" width="9.54296875" bestFit="1" customWidth="1"/>
    <col min="5268" max="5268" width="20.81640625" bestFit="1" customWidth="1"/>
    <col min="5269" max="5269" width="9.54296875" bestFit="1" customWidth="1"/>
    <col min="5270" max="5270" width="23.6328125" bestFit="1" customWidth="1"/>
    <col min="5271" max="5271" width="9.54296875" bestFit="1" customWidth="1"/>
    <col min="5272" max="5272" width="29" bestFit="1" customWidth="1"/>
    <col min="5273" max="5273" width="9.54296875" bestFit="1" customWidth="1"/>
    <col min="5274" max="5274" width="28.81640625" bestFit="1" customWidth="1"/>
    <col min="5275" max="5275" width="9.54296875" bestFit="1" customWidth="1"/>
    <col min="5276" max="5276" width="26.1796875" bestFit="1" customWidth="1"/>
    <col min="5277" max="5277" width="9.54296875" bestFit="1" customWidth="1"/>
    <col min="5278" max="5278" width="26.1796875" bestFit="1" customWidth="1"/>
    <col min="5279" max="5279" width="9.54296875" bestFit="1" customWidth="1"/>
    <col min="5280" max="5280" width="19.453125" bestFit="1" customWidth="1"/>
    <col min="5281" max="5281" width="9.54296875" bestFit="1" customWidth="1"/>
    <col min="5282" max="5282" width="20.81640625" bestFit="1" customWidth="1"/>
    <col min="5283" max="5283" width="9.54296875" bestFit="1" customWidth="1"/>
    <col min="5284" max="5284" width="34.453125" bestFit="1" customWidth="1"/>
    <col min="5285" max="5285" width="9.54296875" bestFit="1" customWidth="1"/>
    <col min="5286" max="5286" width="28.36328125" bestFit="1" customWidth="1"/>
    <col min="5287" max="5287" width="9.54296875" bestFit="1" customWidth="1"/>
    <col min="5288" max="5288" width="28.36328125" bestFit="1" customWidth="1"/>
    <col min="5289" max="5289" width="9.54296875" bestFit="1" customWidth="1"/>
    <col min="5290" max="5290" width="28.36328125" bestFit="1" customWidth="1"/>
    <col min="5291" max="5291" width="9.54296875" bestFit="1" customWidth="1"/>
    <col min="5292" max="5292" width="28.36328125" bestFit="1" customWidth="1"/>
    <col min="5293" max="5293" width="9.54296875" bestFit="1" customWidth="1"/>
    <col min="5294" max="5294" width="28.36328125" bestFit="1" customWidth="1"/>
    <col min="5295" max="5295" width="9.54296875" bestFit="1" customWidth="1"/>
    <col min="5296" max="5296" width="38.6328125" bestFit="1" customWidth="1"/>
    <col min="5297" max="5297" width="9.54296875" bestFit="1" customWidth="1"/>
    <col min="5298" max="5298" width="33.90625" bestFit="1" customWidth="1"/>
    <col min="5299" max="5299" width="9.54296875" bestFit="1" customWidth="1"/>
    <col min="5300" max="5300" width="28.81640625" bestFit="1" customWidth="1"/>
    <col min="5301" max="5301" width="9.54296875" bestFit="1" customWidth="1"/>
    <col min="5302" max="5302" width="44.90625" bestFit="1" customWidth="1"/>
    <col min="5303" max="5303" width="9.54296875" bestFit="1" customWidth="1"/>
    <col min="5304" max="5304" width="30.6328125" bestFit="1" customWidth="1"/>
    <col min="5305" max="5305" width="9.54296875" bestFit="1" customWidth="1"/>
    <col min="5306" max="5306" width="20.81640625" bestFit="1" customWidth="1"/>
    <col min="5307" max="5307" width="9.54296875" bestFit="1" customWidth="1"/>
    <col min="5308" max="5308" width="33.90625" bestFit="1" customWidth="1"/>
    <col min="5309" max="5309" width="9.54296875" bestFit="1" customWidth="1"/>
    <col min="5310" max="5310" width="44.90625" bestFit="1" customWidth="1"/>
    <col min="5311" max="5311" width="9.54296875" bestFit="1" customWidth="1"/>
    <col min="5312" max="5312" width="27.36328125" bestFit="1" customWidth="1"/>
    <col min="5313" max="5313" width="9.54296875" bestFit="1" customWidth="1"/>
    <col min="5314" max="5314" width="20.26953125" bestFit="1" customWidth="1"/>
    <col min="5315" max="5315" width="9.54296875" bestFit="1" customWidth="1"/>
    <col min="5316" max="5316" width="28.90625" bestFit="1" customWidth="1"/>
    <col min="5317" max="5317" width="9.54296875" bestFit="1" customWidth="1"/>
    <col min="5318" max="5318" width="23.36328125" bestFit="1" customWidth="1"/>
    <col min="5319" max="5319" width="9.54296875" bestFit="1" customWidth="1"/>
    <col min="5320" max="5320" width="44.90625" bestFit="1" customWidth="1"/>
    <col min="5321" max="5321" width="9.54296875" bestFit="1" customWidth="1"/>
    <col min="5322" max="5322" width="34.7265625" bestFit="1" customWidth="1"/>
    <col min="5323" max="5323" width="9.54296875" bestFit="1" customWidth="1"/>
    <col min="5324" max="5324" width="44.90625" bestFit="1" customWidth="1"/>
    <col min="5325" max="5325" width="9.54296875" bestFit="1" customWidth="1"/>
    <col min="5326" max="5326" width="34.7265625" bestFit="1" customWidth="1"/>
    <col min="5327" max="5327" width="9.54296875" bestFit="1" customWidth="1"/>
    <col min="5328" max="5328" width="33.90625" bestFit="1" customWidth="1"/>
    <col min="5329" max="5329" width="9.54296875" bestFit="1" customWidth="1"/>
    <col min="5330" max="5330" width="20.81640625" bestFit="1" customWidth="1"/>
    <col min="5331" max="5331" width="9.54296875" bestFit="1" customWidth="1"/>
    <col min="5332" max="5332" width="37.6328125" bestFit="1" customWidth="1"/>
    <col min="5333" max="5333" width="9.54296875" bestFit="1" customWidth="1"/>
    <col min="5334" max="5334" width="44.90625" bestFit="1" customWidth="1"/>
    <col min="5335" max="5335" width="9.54296875" bestFit="1" customWidth="1"/>
    <col min="5336" max="5336" width="23.36328125" bestFit="1" customWidth="1"/>
    <col min="5337" max="5337" width="9.54296875" bestFit="1" customWidth="1"/>
    <col min="5338" max="5338" width="28.90625" bestFit="1" customWidth="1"/>
    <col min="5339" max="5339" width="9.54296875" bestFit="1" customWidth="1"/>
    <col min="5340" max="5340" width="13" bestFit="1" customWidth="1"/>
    <col min="5341" max="5341" width="9.54296875" bestFit="1" customWidth="1"/>
    <col min="5342" max="5342" width="29" bestFit="1" customWidth="1"/>
    <col min="5343" max="5343" width="9.54296875" bestFit="1" customWidth="1"/>
    <col min="5344" max="5344" width="18.08984375" bestFit="1" customWidth="1"/>
    <col min="5345" max="5345" width="9.54296875" bestFit="1" customWidth="1"/>
    <col min="5346" max="5346" width="44.90625" bestFit="1" customWidth="1"/>
    <col min="5347" max="5347" width="9.54296875" bestFit="1" customWidth="1"/>
    <col min="5348" max="5348" width="34.7265625" bestFit="1" customWidth="1"/>
    <col min="5349" max="5349" width="9.54296875" bestFit="1" customWidth="1"/>
    <col min="5350" max="5350" width="20.81640625" bestFit="1" customWidth="1"/>
    <col min="5351" max="5351" width="9.54296875" bestFit="1" customWidth="1"/>
    <col min="5352" max="5352" width="29" bestFit="1" customWidth="1"/>
    <col min="5353" max="5353" width="9.54296875" bestFit="1" customWidth="1"/>
    <col min="5354" max="5354" width="20.81640625" bestFit="1" customWidth="1"/>
    <col min="5355" max="5355" width="9.54296875" bestFit="1" customWidth="1"/>
    <col min="5356" max="5356" width="22.26953125" bestFit="1" customWidth="1"/>
    <col min="5357" max="5357" width="9.54296875" bestFit="1" customWidth="1"/>
    <col min="5358" max="5358" width="28.90625" bestFit="1" customWidth="1"/>
    <col min="5359" max="5359" width="9.54296875" bestFit="1" customWidth="1"/>
    <col min="5360" max="5360" width="27" bestFit="1" customWidth="1"/>
    <col min="5361" max="5361" width="9.54296875" bestFit="1" customWidth="1"/>
    <col min="5362" max="5362" width="18.36328125" bestFit="1" customWidth="1"/>
    <col min="5363" max="5363" width="9.54296875" bestFit="1" customWidth="1"/>
    <col min="5364" max="5364" width="13" bestFit="1" customWidth="1"/>
    <col min="5365" max="5365" width="9.54296875" bestFit="1" customWidth="1"/>
    <col min="5366" max="5366" width="23.6328125" bestFit="1" customWidth="1"/>
    <col min="5367" max="5367" width="9.54296875" bestFit="1" customWidth="1"/>
    <col min="5368" max="5368" width="28.90625" bestFit="1" customWidth="1"/>
    <col min="5369" max="5369" width="9.54296875" bestFit="1" customWidth="1"/>
    <col min="5370" max="5370" width="28.81640625" bestFit="1" customWidth="1"/>
    <col min="5371" max="5371" width="9.54296875" bestFit="1" customWidth="1"/>
    <col min="5372" max="5372" width="38.6328125" bestFit="1" customWidth="1"/>
    <col min="5373" max="5373" width="9.54296875" bestFit="1" customWidth="1"/>
    <col min="5374" max="5374" width="34.7265625" bestFit="1" customWidth="1"/>
    <col min="5375" max="5375" width="9.54296875" bestFit="1" customWidth="1"/>
    <col min="5376" max="5376" width="22.90625" bestFit="1" customWidth="1"/>
    <col min="5377" max="5377" width="9.54296875" bestFit="1" customWidth="1"/>
    <col min="5378" max="5378" width="26.1796875" bestFit="1" customWidth="1"/>
    <col min="5379" max="5379" width="9.54296875" bestFit="1" customWidth="1"/>
    <col min="5380" max="5380" width="26.1796875" bestFit="1" customWidth="1"/>
    <col min="5381" max="5381" width="9.54296875" bestFit="1" customWidth="1"/>
    <col min="5382" max="5382" width="26.1796875" bestFit="1" customWidth="1"/>
    <col min="5383" max="5383" width="9.54296875" bestFit="1" customWidth="1"/>
    <col min="5384" max="5384" width="33.81640625" bestFit="1" customWidth="1"/>
    <col min="5385" max="5385" width="9.54296875" bestFit="1" customWidth="1"/>
    <col min="5386" max="5386" width="27.36328125" bestFit="1" customWidth="1"/>
    <col min="5387" max="5387" width="9.54296875" bestFit="1" customWidth="1"/>
    <col min="5388" max="5388" width="32.08984375" bestFit="1" customWidth="1"/>
    <col min="5389" max="5389" width="9.54296875" bestFit="1" customWidth="1"/>
    <col min="5390" max="5390" width="22.90625" bestFit="1" customWidth="1"/>
    <col min="5391" max="5391" width="9.54296875" bestFit="1" customWidth="1"/>
    <col min="5392" max="5392" width="37.6328125" bestFit="1" customWidth="1"/>
    <col min="5393" max="5393" width="9.54296875" bestFit="1" customWidth="1"/>
    <col min="5394" max="5394" width="27.6328125" bestFit="1" customWidth="1"/>
    <col min="5395" max="5395" width="9.54296875" bestFit="1" customWidth="1"/>
    <col min="5396" max="5396" width="28.90625" bestFit="1" customWidth="1"/>
    <col min="5397" max="5397" width="9.54296875" bestFit="1" customWidth="1"/>
    <col min="5398" max="5398" width="13" bestFit="1" customWidth="1"/>
    <col min="5399" max="5399" width="9.54296875" bestFit="1" customWidth="1"/>
    <col min="5400" max="5400" width="17.90625" bestFit="1" customWidth="1"/>
    <col min="5401" max="5401" width="9.54296875" bestFit="1" customWidth="1"/>
    <col min="5402" max="5402" width="33.7265625" bestFit="1" customWidth="1"/>
    <col min="5403" max="5403" width="9.54296875" bestFit="1" customWidth="1"/>
    <col min="5404" max="5404" width="34.26953125" bestFit="1" customWidth="1"/>
    <col min="5405" max="5405" width="9.54296875" bestFit="1" customWidth="1"/>
    <col min="5406" max="5406" width="34.7265625" bestFit="1" customWidth="1"/>
    <col min="5407" max="5407" width="9.54296875" bestFit="1" customWidth="1"/>
    <col min="5408" max="5408" width="20.81640625" bestFit="1" customWidth="1"/>
    <col min="5409" max="5409" width="9.54296875" bestFit="1" customWidth="1"/>
    <col min="5410" max="5410" width="29" bestFit="1" customWidth="1"/>
    <col min="5411" max="5411" width="9.54296875" bestFit="1" customWidth="1"/>
    <col min="5412" max="5412" width="38.6328125" bestFit="1" customWidth="1"/>
    <col min="5413" max="5413" width="9.54296875" bestFit="1" customWidth="1"/>
    <col min="5414" max="5414" width="19.7265625" bestFit="1" customWidth="1"/>
    <col min="5415" max="5415" width="9.54296875" bestFit="1" customWidth="1"/>
    <col min="5416" max="5416" width="29" bestFit="1" customWidth="1"/>
    <col min="5417" max="5417" width="9.54296875" bestFit="1" customWidth="1"/>
    <col min="5418" max="5418" width="34.453125" bestFit="1" customWidth="1"/>
    <col min="5419" max="5419" width="9.54296875" bestFit="1" customWidth="1"/>
    <col min="5420" max="5420" width="26.1796875" bestFit="1" customWidth="1"/>
    <col min="5421" max="5421" width="9.54296875" bestFit="1" customWidth="1"/>
    <col min="5422" max="5422" width="28.90625" bestFit="1" customWidth="1"/>
    <col min="5423" max="5423" width="9.54296875" bestFit="1" customWidth="1"/>
    <col min="5424" max="5424" width="27" bestFit="1" customWidth="1"/>
    <col min="5425" max="5425" width="9.54296875" bestFit="1" customWidth="1"/>
    <col min="5426" max="5426" width="34.453125" bestFit="1" customWidth="1"/>
    <col min="5427" max="5427" width="9.54296875" bestFit="1" customWidth="1"/>
    <col min="5428" max="5428" width="28.90625" bestFit="1" customWidth="1"/>
    <col min="5429" max="5429" width="9.54296875" bestFit="1" customWidth="1"/>
    <col min="5430" max="5430" width="33.36328125" bestFit="1" customWidth="1"/>
    <col min="5431" max="5431" width="9.54296875" bestFit="1" customWidth="1"/>
    <col min="5432" max="5432" width="34.453125" bestFit="1" customWidth="1"/>
    <col min="5433" max="5433" width="9.54296875" bestFit="1" customWidth="1"/>
    <col min="5434" max="5434" width="34.7265625" bestFit="1" customWidth="1"/>
    <col min="5435" max="5435" width="9.54296875" bestFit="1" customWidth="1"/>
    <col min="5436" max="5436" width="28.90625" bestFit="1" customWidth="1"/>
    <col min="5437" max="5437" width="9.54296875" bestFit="1" customWidth="1"/>
    <col min="5438" max="5438" width="34.7265625" bestFit="1" customWidth="1"/>
    <col min="5439" max="5439" width="9.54296875" bestFit="1" customWidth="1"/>
    <col min="5440" max="5440" width="34.7265625" bestFit="1" customWidth="1"/>
    <col min="5441" max="5441" width="9.54296875" bestFit="1" customWidth="1"/>
    <col min="5442" max="5442" width="20.81640625" bestFit="1" customWidth="1"/>
    <col min="5443" max="5443" width="9.54296875" bestFit="1" customWidth="1"/>
    <col min="5444" max="5444" width="31" bestFit="1" customWidth="1"/>
    <col min="5445" max="5445" width="9.54296875" bestFit="1" customWidth="1"/>
    <col min="5446" max="5446" width="18.08984375" bestFit="1" customWidth="1"/>
    <col min="5447" max="5447" width="9.54296875" bestFit="1" customWidth="1"/>
    <col min="5448" max="5448" width="44.90625" bestFit="1" customWidth="1"/>
    <col min="5449" max="5449" width="9.54296875" bestFit="1" customWidth="1"/>
    <col min="5450" max="5450" width="44.90625" bestFit="1" customWidth="1"/>
    <col min="5451" max="5451" width="9.54296875" bestFit="1" customWidth="1"/>
    <col min="5452" max="5452" width="32.08984375" bestFit="1" customWidth="1"/>
    <col min="5453" max="5453" width="9.54296875" bestFit="1" customWidth="1"/>
    <col min="5454" max="5454" width="37.6328125" bestFit="1" customWidth="1"/>
    <col min="5455" max="5455" width="9.54296875" bestFit="1" customWidth="1"/>
    <col min="5456" max="5456" width="28.90625" bestFit="1" customWidth="1"/>
    <col min="5457" max="5457" width="9.54296875" bestFit="1" customWidth="1"/>
    <col min="5458" max="5458" width="32.453125" bestFit="1" customWidth="1"/>
    <col min="5459" max="5459" width="9.54296875" bestFit="1" customWidth="1"/>
    <col min="5460" max="5460" width="29" bestFit="1" customWidth="1"/>
    <col min="5461" max="5461" width="9.54296875" bestFit="1" customWidth="1"/>
    <col min="5462" max="5462" width="19.7265625" bestFit="1" customWidth="1"/>
    <col min="5463" max="5463" width="9.54296875" bestFit="1" customWidth="1"/>
    <col min="5464" max="5464" width="29" bestFit="1" customWidth="1"/>
    <col min="5465" max="5465" width="9.54296875" bestFit="1" customWidth="1"/>
    <col min="5466" max="5466" width="31.453125" bestFit="1" customWidth="1"/>
    <col min="5467" max="5467" width="9.54296875" bestFit="1" customWidth="1"/>
    <col min="5468" max="5468" width="39.7265625" bestFit="1" customWidth="1"/>
    <col min="5469" max="5469" width="9.54296875" bestFit="1" customWidth="1"/>
    <col min="5470" max="5470" width="20.81640625" bestFit="1" customWidth="1"/>
    <col min="5471" max="5471" width="9.54296875" bestFit="1" customWidth="1"/>
    <col min="5472" max="5472" width="40.36328125" bestFit="1" customWidth="1"/>
    <col min="5473" max="5473" width="9.54296875" bestFit="1" customWidth="1"/>
    <col min="5474" max="5474" width="40.36328125" bestFit="1" customWidth="1"/>
    <col min="5475" max="5475" width="9.54296875" bestFit="1" customWidth="1"/>
    <col min="5476" max="5476" width="36.6328125" bestFit="1" customWidth="1"/>
    <col min="5477" max="5477" width="9.54296875" bestFit="1" customWidth="1"/>
    <col min="5478" max="5478" width="26.1796875" bestFit="1" customWidth="1"/>
    <col min="5479" max="5479" width="9.54296875" bestFit="1" customWidth="1"/>
    <col min="5480" max="5480" width="37.6328125" bestFit="1" customWidth="1"/>
    <col min="5481" max="5481" width="9.54296875" bestFit="1" customWidth="1"/>
    <col min="5482" max="5482" width="20.81640625" bestFit="1" customWidth="1"/>
    <col min="5483" max="5483" width="9.54296875" bestFit="1" customWidth="1"/>
    <col min="5484" max="5484" width="44.90625" bestFit="1" customWidth="1"/>
    <col min="5485" max="5485" width="9.54296875" bestFit="1" customWidth="1"/>
    <col min="5486" max="5486" width="29" bestFit="1" customWidth="1"/>
    <col min="5487" max="5487" width="9.54296875" bestFit="1" customWidth="1"/>
    <col min="5488" max="5488" width="28.90625" bestFit="1" customWidth="1"/>
    <col min="5489" max="5489" width="9.54296875" bestFit="1" customWidth="1"/>
    <col min="5490" max="5490" width="28.90625" bestFit="1" customWidth="1"/>
    <col min="5491" max="5491" width="9.54296875" bestFit="1" customWidth="1"/>
    <col min="5492" max="5492" width="26.1796875" bestFit="1" customWidth="1"/>
    <col min="5493" max="5493" width="9.54296875" bestFit="1" customWidth="1"/>
    <col min="5494" max="5494" width="31.453125" bestFit="1" customWidth="1"/>
    <col min="5495" max="5495" width="9.54296875" bestFit="1" customWidth="1"/>
    <col min="5496" max="5496" width="32.08984375" bestFit="1" customWidth="1"/>
    <col min="5497" max="5497" width="9.54296875" bestFit="1" customWidth="1"/>
    <col min="5498" max="5498" width="19.90625" bestFit="1" customWidth="1"/>
    <col min="5499" max="5499" width="9.54296875" bestFit="1" customWidth="1"/>
    <col min="5500" max="5500" width="32.453125" bestFit="1" customWidth="1"/>
    <col min="5501" max="5501" width="9.54296875" bestFit="1" customWidth="1"/>
    <col min="5502" max="5502" width="28.81640625" bestFit="1" customWidth="1"/>
    <col min="5503" max="5503" width="9.54296875" bestFit="1" customWidth="1"/>
    <col min="5504" max="5504" width="29" bestFit="1" customWidth="1"/>
    <col min="5505" max="5505" width="9.54296875" bestFit="1" customWidth="1"/>
    <col min="5506" max="5506" width="18.08984375" bestFit="1" customWidth="1"/>
    <col min="5507" max="5507" width="9.54296875" bestFit="1" customWidth="1"/>
    <col min="5508" max="5508" width="34.7265625" bestFit="1" customWidth="1"/>
    <col min="5509" max="5509" width="9.54296875" bestFit="1" customWidth="1"/>
    <col min="5510" max="5510" width="37.6328125" bestFit="1" customWidth="1"/>
    <col min="5511" max="5511" width="9.54296875" bestFit="1" customWidth="1"/>
    <col min="5512" max="5512" width="20.81640625" bestFit="1" customWidth="1"/>
    <col min="5513" max="5513" width="9.54296875" bestFit="1" customWidth="1"/>
    <col min="5514" max="5514" width="32.08984375" bestFit="1" customWidth="1"/>
    <col min="5515" max="5515" width="9.54296875" bestFit="1" customWidth="1"/>
    <col min="5516" max="5516" width="28.81640625" bestFit="1" customWidth="1"/>
    <col min="5517" max="5517" width="9.54296875" bestFit="1" customWidth="1"/>
    <col min="5518" max="5518" width="18.36328125" bestFit="1" customWidth="1"/>
    <col min="5519" max="5519" width="9.54296875" bestFit="1" customWidth="1"/>
    <col min="5520" max="5520" width="29" bestFit="1" customWidth="1"/>
    <col min="5521" max="5521" width="9.54296875" bestFit="1" customWidth="1"/>
    <col min="5522" max="5522" width="34.7265625" bestFit="1" customWidth="1"/>
    <col min="5523" max="5523" width="9.54296875" bestFit="1" customWidth="1"/>
    <col min="5524" max="5524" width="32.453125" bestFit="1" customWidth="1"/>
    <col min="5525" max="5525" width="9.54296875" bestFit="1" customWidth="1"/>
    <col min="5526" max="5526" width="28.90625" bestFit="1" customWidth="1"/>
    <col min="5527" max="5527" width="9.54296875" bestFit="1" customWidth="1"/>
    <col min="5528" max="5528" width="37.6328125" bestFit="1" customWidth="1"/>
    <col min="5529" max="5529" width="9.54296875" bestFit="1" customWidth="1"/>
    <col min="5530" max="5530" width="27.6328125" bestFit="1" customWidth="1"/>
    <col min="5531" max="5531" width="9.54296875" bestFit="1" customWidth="1"/>
    <col min="5532" max="5532" width="34.7265625" bestFit="1" customWidth="1"/>
    <col min="5533" max="5533" width="9.54296875" bestFit="1" customWidth="1"/>
    <col min="5534" max="5534" width="33.90625" bestFit="1" customWidth="1"/>
    <col min="5535" max="5535" width="9.54296875" bestFit="1" customWidth="1"/>
    <col min="5536" max="5536" width="27.6328125" bestFit="1" customWidth="1"/>
    <col min="5537" max="5537" width="9.54296875" bestFit="1" customWidth="1"/>
    <col min="5538" max="5538" width="26.1796875" bestFit="1" customWidth="1"/>
    <col min="5539" max="5539" width="9.54296875" bestFit="1" customWidth="1"/>
    <col min="5540" max="5540" width="26.1796875" bestFit="1" customWidth="1"/>
    <col min="5541" max="5541" width="9.54296875" bestFit="1" customWidth="1"/>
    <col min="5542" max="5542" width="26.1796875" bestFit="1" customWidth="1"/>
    <col min="5543" max="5543" width="9.54296875" bestFit="1" customWidth="1"/>
    <col min="5544" max="5544" width="26.1796875" bestFit="1" customWidth="1"/>
    <col min="5545" max="5545" width="9.54296875" bestFit="1" customWidth="1"/>
    <col min="5546" max="5546" width="26.1796875" bestFit="1" customWidth="1"/>
    <col min="5547" max="5547" width="9.54296875" bestFit="1" customWidth="1"/>
    <col min="5548" max="5548" width="26.1796875" bestFit="1" customWidth="1"/>
    <col min="5549" max="5549" width="9.54296875" bestFit="1" customWidth="1"/>
    <col min="5550" max="5550" width="28.54296875" bestFit="1" customWidth="1"/>
    <col min="5551" max="5551" width="9.54296875" bestFit="1" customWidth="1"/>
    <col min="5552" max="5552" width="28.90625" bestFit="1" customWidth="1"/>
    <col min="5553" max="5553" width="9.54296875" bestFit="1" customWidth="1"/>
    <col min="5554" max="5554" width="19.7265625" bestFit="1" customWidth="1"/>
    <col min="5555" max="5555" width="9.54296875" bestFit="1" customWidth="1"/>
    <col min="5556" max="5556" width="28.90625" bestFit="1" customWidth="1"/>
    <col min="5557" max="5557" width="9.54296875" bestFit="1" customWidth="1"/>
    <col min="5558" max="5558" width="27.6328125" bestFit="1" customWidth="1"/>
    <col min="5559" max="5559" width="9.54296875" bestFit="1" customWidth="1"/>
    <col min="5560" max="5560" width="26.1796875" bestFit="1" customWidth="1"/>
    <col min="5561" max="5561" width="9.54296875" bestFit="1" customWidth="1"/>
    <col min="5562" max="5562" width="37.6328125" bestFit="1" customWidth="1"/>
    <col min="5563" max="5563" width="9.54296875" bestFit="1" customWidth="1"/>
    <col min="5564" max="5564" width="32.08984375" bestFit="1" customWidth="1"/>
    <col min="5565" max="5565" width="9.54296875" bestFit="1" customWidth="1"/>
    <col min="5566" max="5566" width="33.7265625" bestFit="1" customWidth="1"/>
    <col min="5567" max="5567" width="9.54296875" bestFit="1" customWidth="1"/>
    <col min="5568" max="5568" width="34.7265625" bestFit="1" customWidth="1"/>
    <col min="5569" max="5569" width="9.54296875" bestFit="1" customWidth="1"/>
    <col min="5570" max="5570" width="47.90625" bestFit="1" customWidth="1"/>
    <col min="5571" max="5571" width="9.54296875" bestFit="1" customWidth="1"/>
    <col min="5572" max="5572" width="34.7265625" bestFit="1" customWidth="1"/>
    <col min="5573" max="5573" width="9.54296875" bestFit="1" customWidth="1"/>
    <col min="5574" max="5574" width="34.7265625" bestFit="1" customWidth="1"/>
    <col min="5575" max="5575" width="9.54296875" bestFit="1" customWidth="1"/>
    <col min="5576" max="5576" width="32.08984375" bestFit="1" customWidth="1"/>
    <col min="5577" max="5577" width="9.54296875" bestFit="1" customWidth="1"/>
    <col min="5578" max="5578" width="32.08984375" bestFit="1" customWidth="1"/>
    <col min="5579" max="5579" width="9.54296875" bestFit="1" customWidth="1"/>
    <col min="5580" max="5580" width="29" bestFit="1" customWidth="1"/>
    <col min="5581" max="5581" width="9.54296875" bestFit="1" customWidth="1"/>
    <col min="5582" max="5582" width="27" bestFit="1" customWidth="1"/>
    <col min="5583" max="5583" width="9.54296875" bestFit="1" customWidth="1"/>
    <col min="5584" max="5584" width="37.6328125" bestFit="1" customWidth="1"/>
    <col min="5585" max="5585" width="9.54296875" bestFit="1" customWidth="1"/>
    <col min="5586" max="5586" width="34.453125" bestFit="1" customWidth="1"/>
    <col min="5587" max="5587" width="9.54296875" bestFit="1" customWidth="1"/>
    <col min="5588" max="5588" width="47" bestFit="1" customWidth="1"/>
    <col min="5589" max="5589" width="9.54296875" bestFit="1" customWidth="1"/>
    <col min="5590" max="5590" width="28.36328125" bestFit="1" customWidth="1"/>
    <col min="5591" max="5591" width="9.54296875" bestFit="1" customWidth="1"/>
    <col min="5592" max="5592" width="28.36328125" bestFit="1" customWidth="1"/>
    <col min="5593" max="5593" width="9.54296875" bestFit="1" customWidth="1"/>
    <col min="5594" max="5594" width="28.36328125" bestFit="1" customWidth="1"/>
    <col min="5595" max="5595" width="9.54296875" bestFit="1" customWidth="1"/>
    <col min="5596" max="5596" width="28.36328125" bestFit="1" customWidth="1"/>
    <col min="5597" max="5597" width="9.54296875" bestFit="1" customWidth="1"/>
    <col min="5598" max="5598" width="28.36328125" bestFit="1" customWidth="1"/>
    <col min="5599" max="5599" width="9.54296875" bestFit="1" customWidth="1"/>
    <col min="5600" max="5600" width="28.36328125" bestFit="1" customWidth="1"/>
    <col min="5601" max="5601" width="9.54296875" bestFit="1" customWidth="1"/>
    <col min="5602" max="5602" width="28.36328125" bestFit="1" customWidth="1"/>
    <col min="5603" max="5603" width="9.54296875" bestFit="1" customWidth="1"/>
    <col min="5604" max="5604" width="28.36328125" bestFit="1" customWidth="1"/>
    <col min="5605" max="5605" width="9.54296875" bestFit="1" customWidth="1"/>
    <col min="5606" max="5606" width="28.36328125" bestFit="1" customWidth="1"/>
    <col min="5607" max="5607" width="9.54296875" bestFit="1" customWidth="1"/>
    <col min="5608" max="5608" width="28.81640625" bestFit="1" customWidth="1"/>
    <col min="5609" max="5609" width="9.54296875" bestFit="1" customWidth="1"/>
    <col min="5610" max="5610" width="13" bestFit="1" customWidth="1"/>
    <col min="5611" max="5611" width="9.54296875" bestFit="1" customWidth="1"/>
    <col min="5612" max="5612" width="34.7265625" bestFit="1" customWidth="1"/>
    <col min="5613" max="5613" width="9.54296875" bestFit="1" customWidth="1"/>
    <col min="5614" max="5614" width="34.7265625" bestFit="1" customWidth="1"/>
    <col min="5615" max="5615" width="9.54296875" bestFit="1" customWidth="1"/>
    <col min="5616" max="5616" width="27.6328125" bestFit="1" customWidth="1"/>
    <col min="5617" max="5617" width="9.54296875" bestFit="1" customWidth="1"/>
    <col min="5618" max="5618" width="23.36328125" bestFit="1" customWidth="1"/>
    <col min="5619" max="5619" width="9.54296875" bestFit="1" customWidth="1"/>
    <col min="5620" max="5620" width="31.453125" bestFit="1" customWidth="1"/>
    <col min="5621" max="5621" width="9.54296875" bestFit="1" customWidth="1"/>
    <col min="5622" max="5622" width="34.453125" bestFit="1" customWidth="1"/>
    <col min="5623" max="5623" width="9.54296875" bestFit="1" customWidth="1"/>
    <col min="5624" max="5624" width="27.36328125" bestFit="1" customWidth="1"/>
    <col min="5625" max="5625" width="9.54296875" bestFit="1" customWidth="1"/>
    <col min="5626" max="5626" width="28.90625" bestFit="1" customWidth="1"/>
    <col min="5627" max="5627" width="9.54296875" bestFit="1" customWidth="1"/>
    <col min="5628" max="5628" width="28.90625" bestFit="1" customWidth="1"/>
    <col min="5629" max="5629" width="9.54296875" bestFit="1" customWidth="1"/>
    <col min="5630" max="5630" width="28.90625" bestFit="1" customWidth="1"/>
    <col min="5631" max="5631" width="9.54296875" bestFit="1" customWidth="1"/>
    <col min="5632" max="5632" width="28.90625" bestFit="1" customWidth="1"/>
    <col min="5633" max="5633" width="9.54296875" bestFit="1" customWidth="1"/>
    <col min="5634" max="5634" width="34.7265625" bestFit="1" customWidth="1"/>
    <col min="5635" max="5635" width="9.54296875" bestFit="1" customWidth="1"/>
    <col min="5636" max="5636" width="18.36328125" bestFit="1" customWidth="1"/>
    <col min="5637" max="5637" width="9.54296875" bestFit="1" customWidth="1"/>
    <col min="5638" max="5638" width="27.6328125" bestFit="1" customWidth="1"/>
    <col min="5639" max="5639" width="9.54296875" bestFit="1" customWidth="1"/>
    <col min="5640" max="5640" width="20.81640625" bestFit="1" customWidth="1"/>
    <col min="5641" max="5641" width="9.54296875" bestFit="1" customWidth="1"/>
    <col min="5642" max="5642" width="42" bestFit="1" customWidth="1"/>
    <col min="5643" max="5643" width="9.54296875" bestFit="1" customWidth="1"/>
    <col min="5644" max="5644" width="29" bestFit="1" customWidth="1"/>
    <col min="5645" max="5645" width="9.54296875" bestFit="1" customWidth="1"/>
    <col min="5646" max="5646" width="32.08984375" bestFit="1" customWidth="1"/>
    <col min="5647" max="5647" width="9.54296875" bestFit="1" customWidth="1"/>
    <col min="5648" max="5648" width="47.90625" bestFit="1" customWidth="1"/>
    <col min="5649" max="5649" width="9.54296875" bestFit="1" customWidth="1"/>
    <col min="5650" max="5650" width="29" bestFit="1" customWidth="1"/>
    <col min="5651" max="5651" width="9.54296875" bestFit="1" customWidth="1"/>
    <col min="5652" max="5652" width="33.81640625" bestFit="1" customWidth="1"/>
    <col min="5653" max="5653" width="9.54296875" bestFit="1" customWidth="1"/>
    <col min="5654" max="5654" width="26.1796875" bestFit="1" customWidth="1"/>
    <col min="5655" max="5655" width="9.54296875" bestFit="1" customWidth="1"/>
    <col min="5656" max="5656" width="28.90625" bestFit="1" customWidth="1"/>
    <col min="5657" max="5657" width="9.54296875" bestFit="1" customWidth="1"/>
    <col min="5658" max="5658" width="28.90625" bestFit="1" customWidth="1"/>
    <col min="5659" max="5659" width="9.54296875" bestFit="1" customWidth="1"/>
    <col min="5660" max="5660" width="28.81640625" bestFit="1" customWidth="1"/>
    <col min="5661" max="5661" width="9.54296875" bestFit="1" customWidth="1"/>
    <col min="5662" max="5662" width="20.08984375" bestFit="1" customWidth="1"/>
    <col min="5663" max="5663" width="9.54296875" bestFit="1" customWidth="1"/>
    <col min="5664" max="5664" width="28.90625" bestFit="1" customWidth="1"/>
    <col min="5665" max="5665" width="9.54296875" bestFit="1" customWidth="1"/>
    <col min="5666" max="5666" width="28.90625" bestFit="1" customWidth="1"/>
    <col min="5667" max="5667" width="9.54296875" bestFit="1" customWidth="1"/>
    <col min="5668" max="5668" width="38.6328125" bestFit="1" customWidth="1"/>
    <col min="5669" max="5669" width="9.54296875" bestFit="1" customWidth="1"/>
    <col min="5670" max="5670" width="29" bestFit="1" customWidth="1"/>
    <col min="5671" max="5671" width="9.54296875" bestFit="1" customWidth="1"/>
    <col min="5672" max="5672" width="28.90625" bestFit="1" customWidth="1"/>
    <col min="5673" max="5673" width="9.54296875" bestFit="1" customWidth="1"/>
    <col min="5674" max="5674" width="28.90625" bestFit="1" customWidth="1"/>
    <col min="5675" max="5675" width="9.54296875" bestFit="1" customWidth="1"/>
    <col min="5676" max="5676" width="28.90625" bestFit="1" customWidth="1"/>
    <col min="5677" max="5677" width="9.54296875" bestFit="1" customWidth="1"/>
    <col min="5678" max="5678" width="28.81640625" bestFit="1" customWidth="1"/>
    <col min="5679" max="5679" width="9.54296875" bestFit="1" customWidth="1"/>
    <col min="5680" max="5680" width="23.36328125" bestFit="1" customWidth="1"/>
    <col min="5681" max="5681" width="9.54296875" bestFit="1" customWidth="1"/>
    <col min="5682" max="5682" width="22.90625" bestFit="1" customWidth="1"/>
    <col min="5683" max="5683" width="9.54296875" bestFit="1" customWidth="1"/>
    <col min="5684" max="5684" width="36.6328125" bestFit="1" customWidth="1"/>
    <col min="5685" max="5685" width="9.54296875" bestFit="1" customWidth="1"/>
    <col min="5686" max="5686" width="26.1796875" bestFit="1" customWidth="1"/>
    <col min="5687" max="5687" width="9.54296875" bestFit="1" customWidth="1"/>
    <col min="5688" max="5688" width="26.1796875" bestFit="1" customWidth="1"/>
    <col min="5689" max="5689" width="9.54296875" bestFit="1" customWidth="1"/>
    <col min="5690" max="5690" width="47.90625" bestFit="1" customWidth="1"/>
    <col min="5691" max="5691" width="9.54296875" bestFit="1" customWidth="1"/>
    <col min="5692" max="5692" width="23.36328125" bestFit="1" customWidth="1"/>
    <col min="5693" max="5693" width="9.54296875" bestFit="1" customWidth="1"/>
    <col min="5694" max="5694" width="23.36328125" bestFit="1" customWidth="1"/>
    <col min="5695" max="5695" width="9.54296875" bestFit="1" customWidth="1"/>
    <col min="5696" max="5696" width="33.7265625" bestFit="1" customWidth="1"/>
    <col min="5697" max="5697" width="9.54296875" bestFit="1" customWidth="1"/>
    <col min="5698" max="5698" width="20.81640625" bestFit="1" customWidth="1"/>
    <col min="5699" max="5699" width="9.54296875" bestFit="1" customWidth="1"/>
    <col min="5700" max="5700" width="34.7265625" bestFit="1" customWidth="1"/>
    <col min="5701" max="5701" width="9.54296875" bestFit="1" customWidth="1"/>
    <col min="5702" max="5702" width="18.08984375" bestFit="1" customWidth="1"/>
    <col min="5703" max="5703" width="9.54296875" bestFit="1" customWidth="1"/>
    <col min="5704" max="5704" width="23.36328125" bestFit="1" customWidth="1"/>
    <col min="5705" max="5705" width="9.54296875" bestFit="1" customWidth="1"/>
    <col min="5706" max="5706" width="22.26953125" bestFit="1" customWidth="1"/>
    <col min="5707" max="5707" width="9.54296875" bestFit="1" customWidth="1"/>
    <col min="5708" max="5708" width="22.26953125" bestFit="1" customWidth="1"/>
    <col min="5709" max="5709" width="9.54296875" bestFit="1" customWidth="1"/>
    <col min="5710" max="5710" width="17.90625" bestFit="1" customWidth="1"/>
    <col min="5711" max="5711" width="9.54296875" bestFit="1" customWidth="1"/>
    <col min="5712" max="5712" width="26.1796875" bestFit="1" customWidth="1"/>
    <col min="5713" max="5713" width="9.54296875" bestFit="1" customWidth="1"/>
    <col min="5714" max="5714" width="13" bestFit="1" customWidth="1"/>
    <col min="5715" max="5715" width="9.54296875" bestFit="1" customWidth="1"/>
    <col min="5716" max="5716" width="20.81640625" bestFit="1" customWidth="1"/>
    <col min="5717" max="5717" width="9.54296875" bestFit="1" customWidth="1"/>
    <col min="5718" max="5718" width="40.36328125" bestFit="1" customWidth="1"/>
    <col min="5719" max="5719" width="9.54296875" bestFit="1" customWidth="1"/>
    <col min="5720" max="5720" width="40.26953125" bestFit="1" customWidth="1"/>
    <col min="5721" max="5721" width="9.54296875" bestFit="1" customWidth="1"/>
    <col min="5722" max="5722" width="40.36328125" bestFit="1" customWidth="1"/>
    <col min="5723" max="5723" width="9.54296875" bestFit="1" customWidth="1"/>
    <col min="5724" max="5724" width="28.90625" bestFit="1" customWidth="1"/>
    <col min="5725" max="5725" width="9.54296875" bestFit="1" customWidth="1"/>
    <col min="5726" max="5726" width="20.81640625" bestFit="1" customWidth="1"/>
    <col min="5727" max="5727" width="9.54296875" bestFit="1" customWidth="1"/>
    <col min="5728" max="5728" width="23.6328125" bestFit="1" customWidth="1"/>
    <col min="5729" max="5729" width="9.54296875" bestFit="1" customWidth="1"/>
    <col min="5730" max="5730" width="36.6328125" bestFit="1" customWidth="1"/>
    <col min="5731" max="5731" width="9.54296875" bestFit="1" customWidth="1"/>
    <col min="5732" max="5732" width="32.08984375" bestFit="1" customWidth="1"/>
    <col min="5733" max="5733" width="9.54296875" bestFit="1" customWidth="1"/>
    <col min="5734" max="5734" width="31.453125" bestFit="1" customWidth="1"/>
    <col min="5735" max="5735" width="9.54296875" bestFit="1" customWidth="1"/>
    <col min="5736" max="5736" width="20.81640625" bestFit="1" customWidth="1"/>
    <col min="5737" max="5737" width="9.54296875" bestFit="1" customWidth="1"/>
    <col min="5738" max="5738" width="28.90625" bestFit="1" customWidth="1"/>
    <col min="5739" max="5739" width="9.54296875" bestFit="1" customWidth="1"/>
    <col min="5740" max="5740" width="29" bestFit="1" customWidth="1"/>
    <col min="5741" max="5741" width="9.54296875" bestFit="1" customWidth="1"/>
    <col min="5742" max="5742" width="31.453125" bestFit="1" customWidth="1"/>
    <col min="5743" max="5743" width="9.54296875" bestFit="1" customWidth="1"/>
    <col min="5744" max="5744" width="20.81640625" bestFit="1" customWidth="1"/>
    <col min="5745" max="5745" width="9.54296875" bestFit="1" customWidth="1"/>
    <col min="5746" max="5746" width="26.1796875" bestFit="1" customWidth="1"/>
    <col min="5747" max="5747" width="9.54296875" bestFit="1" customWidth="1"/>
    <col min="5748" max="5748" width="30.7265625" bestFit="1" customWidth="1"/>
    <col min="5749" max="5749" width="9.54296875" bestFit="1" customWidth="1"/>
    <col min="5750" max="5750" width="28.90625" bestFit="1" customWidth="1"/>
    <col min="5751" max="5751" width="9.54296875" bestFit="1" customWidth="1"/>
    <col min="5752" max="5752" width="40.36328125" bestFit="1" customWidth="1"/>
    <col min="5753" max="5753" width="9.54296875" bestFit="1" customWidth="1"/>
    <col min="5754" max="5754" width="32.08984375" bestFit="1" customWidth="1"/>
    <col min="5755" max="5755" width="9.54296875" bestFit="1" customWidth="1"/>
    <col min="5756" max="5756" width="34.7265625" bestFit="1" customWidth="1"/>
    <col min="5757" max="5757" width="9.54296875" bestFit="1" customWidth="1"/>
    <col min="5758" max="5758" width="18.36328125" bestFit="1" customWidth="1"/>
    <col min="5759" max="5759" width="9.54296875" bestFit="1" customWidth="1"/>
    <col min="5760" max="5760" width="23.6328125" bestFit="1" customWidth="1"/>
    <col min="5761" max="5761" width="9.54296875" bestFit="1" customWidth="1"/>
    <col min="5762" max="5762" width="26.1796875" bestFit="1" customWidth="1"/>
    <col min="5763" max="5763" width="9.54296875" bestFit="1" customWidth="1"/>
    <col min="5764" max="5764" width="23.1796875" bestFit="1" customWidth="1"/>
    <col min="5765" max="5765" width="9.54296875" bestFit="1" customWidth="1"/>
    <col min="5766" max="5766" width="33.36328125" bestFit="1" customWidth="1"/>
    <col min="5767" max="5767" width="9.54296875" bestFit="1" customWidth="1"/>
    <col min="5768" max="5768" width="20.81640625" bestFit="1" customWidth="1"/>
    <col min="5769" max="5769" width="9.54296875" bestFit="1" customWidth="1"/>
    <col min="5770" max="5770" width="28.81640625" bestFit="1" customWidth="1"/>
    <col min="5771" max="5771" width="9.54296875" bestFit="1" customWidth="1"/>
    <col min="5772" max="5772" width="28.36328125" bestFit="1" customWidth="1"/>
    <col min="5773" max="5773" width="9.54296875" bestFit="1" customWidth="1"/>
    <col min="5774" max="5774" width="34.7265625" bestFit="1" customWidth="1"/>
    <col min="5775" max="5775" width="9.54296875" bestFit="1" customWidth="1"/>
    <col min="5776" max="5776" width="29" bestFit="1" customWidth="1"/>
    <col min="5777" max="5777" width="9.54296875" bestFit="1" customWidth="1"/>
    <col min="5778" max="5778" width="29" bestFit="1" customWidth="1"/>
    <col min="5779" max="5779" width="9.54296875" bestFit="1" customWidth="1"/>
    <col min="5780" max="5780" width="31" bestFit="1" customWidth="1"/>
    <col min="5781" max="5781" width="9.54296875" bestFit="1" customWidth="1"/>
    <col min="5782" max="5782" width="34.36328125" bestFit="1" customWidth="1"/>
    <col min="5783" max="5783" width="9.54296875" bestFit="1" customWidth="1"/>
    <col min="5784" max="5784" width="34.36328125" bestFit="1" customWidth="1"/>
    <col min="5785" max="5785" width="9.54296875" bestFit="1" customWidth="1"/>
    <col min="5786" max="5786" width="29" bestFit="1" customWidth="1"/>
    <col min="5787" max="5787" width="9.54296875" bestFit="1" customWidth="1"/>
    <col min="5788" max="5788" width="32.08984375" bestFit="1" customWidth="1"/>
    <col min="5789" max="5789" width="9.54296875" bestFit="1" customWidth="1"/>
    <col min="5790" max="5790" width="33.90625" bestFit="1" customWidth="1"/>
    <col min="5791" max="5791" width="9.54296875" bestFit="1" customWidth="1"/>
    <col min="5792" max="5792" width="20.81640625" bestFit="1" customWidth="1"/>
    <col min="5793" max="5793" width="9.54296875" bestFit="1" customWidth="1"/>
    <col min="5794" max="5794" width="38.6328125" bestFit="1" customWidth="1"/>
    <col min="5795" max="5795" width="9.54296875" bestFit="1" customWidth="1"/>
    <col min="5796" max="5796" width="18.08984375" bestFit="1" customWidth="1"/>
    <col min="5797" max="5797" width="9.54296875" bestFit="1" customWidth="1"/>
    <col min="5798" max="5798" width="37.6328125" bestFit="1" customWidth="1"/>
    <col min="5799" max="5799" width="9.54296875" bestFit="1" customWidth="1"/>
    <col min="5800" max="5800" width="20.81640625" bestFit="1" customWidth="1"/>
    <col min="5801" max="5801" width="9.54296875" bestFit="1" customWidth="1"/>
    <col min="5802" max="5802" width="28.81640625" bestFit="1" customWidth="1"/>
    <col min="5803" max="5803" width="9.54296875" bestFit="1" customWidth="1"/>
    <col min="5804" max="5804" width="29" bestFit="1" customWidth="1"/>
    <col min="5805" max="5805" width="9.54296875" bestFit="1" customWidth="1"/>
    <col min="5806" max="5806" width="38.6328125" bestFit="1" customWidth="1"/>
    <col min="5807" max="5807" width="9.54296875" bestFit="1" customWidth="1"/>
    <col min="5808" max="5808" width="31.453125" bestFit="1" customWidth="1"/>
    <col min="5809" max="5809" width="9.54296875" bestFit="1" customWidth="1"/>
    <col min="5810" max="5810" width="18.08984375" bestFit="1" customWidth="1"/>
    <col min="5811" max="5811" width="9.54296875" bestFit="1" customWidth="1"/>
    <col min="5812" max="5812" width="18.08984375" bestFit="1" customWidth="1"/>
    <col min="5813" max="5813" width="9.54296875" bestFit="1" customWidth="1"/>
    <col min="5814" max="5814" width="38.6328125" bestFit="1" customWidth="1"/>
    <col min="5815" max="5815" width="9.54296875" bestFit="1" customWidth="1"/>
    <col min="5816" max="5816" width="38.6328125" bestFit="1" customWidth="1"/>
    <col min="5817" max="5817" width="9.54296875" bestFit="1" customWidth="1"/>
    <col min="5818" max="5818" width="38.6328125" bestFit="1" customWidth="1"/>
    <col min="5819" max="5819" width="9.54296875" bestFit="1" customWidth="1"/>
    <col min="5820" max="5820" width="38.6328125" bestFit="1" customWidth="1"/>
    <col min="5821" max="5821" width="9.54296875" bestFit="1" customWidth="1"/>
    <col min="5822" max="5822" width="32.08984375" bestFit="1" customWidth="1"/>
    <col min="5823" max="5823" width="9.54296875" bestFit="1" customWidth="1"/>
    <col min="5824" max="5824" width="20.81640625" bestFit="1" customWidth="1"/>
    <col min="5825" max="5825" width="9.54296875" bestFit="1" customWidth="1"/>
    <col min="5826" max="5826" width="28.36328125" bestFit="1" customWidth="1"/>
    <col min="5827" max="5827" width="9.54296875" bestFit="1" customWidth="1"/>
    <col min="5828" max="5828" width="30" bestFit="1" customWidth="1"/>
    <col min="5829" max="5829" width="9.54296875" bestFit="1" customWidth="1"/>
    <col min="5830" max="5830" width="28.36328125" bestFit="1" customWidth="1"/>
    <col min="5831" max="5831" width="9.54296875" bestFit="1" customWidth="1"/>
    <col min="5832" max="5832" width="28.36328125" bestFit="1" customWidth="1"/>
    <col min="5833" max="5833" width="9.54296875" bestFit="1" customWidth="1"/>
    <col min="5834" max="5834" width="28.36328125" bestFit="1" customWidth="1"/>
    <col min="5835" max="5835" width="9.54296875" bestFit="1" customWidth="1"/>
    <col min="5836" max="5836" width="28.36328125" bestFit="1" customWidth="1"/>
    <col min="5837" max="5837" width="9.54296875" bestFit="1" customWidth="1"/>
    <col min="5838" max="5838" width="28.36328125" bestFit="1" customWidth="1"/>
    <col min="5839" max="5839" width="9.54296875" bestFit="1" customWidth="1"/>
    <col min="5840" max="5840" width="28.36328125" bestFit="1" customWidth="1"/>
    <col min="5841" max="5841" width="9.54296875" bestFit="1" customWidth="1"/>
    <col min="5842" max="5842" width="28.36328125" bestFit="1" customWidth="1"/>
    <col min="5843" max="5843" width="9.54296875" bestFit="1" customWidth="1"/>
    <col min="5844" max="5844" width="28.36328125" bestFit="1" customWidth="1"/>
    <col min="5845" max="5845" width="9.54296875" bestFit="1" customWidth="1"/>
    <col min="5846" max="5846" width="28.36328125" bestFit="1" customWidth="1"/>
    <col min="5847" max="5847" width="9.54296875" bestFit="1" customWidth="1"/>
    <col min="5848" max="5848" width="32.08984375" bestFit="1" customWidth="1"/>
    <col min="5849" max="5849" width="9.54296875" bestFit="1" customWidth="1"/>
    <col min="5850" max="5850" width="34.36328125" bestFit="1" customWidth="1"/>
    <col min="5851" max="5851" width="9.54296875" bestFit="1" customWidth="1"/>
    <col min="5852" max="5852" width="19.7265625" bestFit="1" customWidth="1"/>
    <col min="5853" max="5853" width="9.54296875" bestFit="1" customWidth="1"/>
    <col min="5854" max="5854" width="18.36328125" bestFit="1" customWidth="1"/>
    <col min="5855" max="5855" width="9.54296875" bestFit="1" customWidth="1"/>
    <col min="5856" max="5856" width="37.6328125" bestFit="1" customWidth="1"/>
    <col min="5857" max="5857" width="9.54296875" bestFit="1" customWidth="1"/>
    <col min="5858" max="5858" width="29" bestFit="1" customWidth="1"/>
    <col min="5859" max="5859" width="9.54296875" bestFit="1" customWidth="1"/>
    <col min="5860" max="5860" width="29" bestFit="1" customWidth="1"/>
    <col min="5861" max="5861" width="9.54296875" bestFit="1" customWidth="1"/>
    <col min="5862" max="5862" width="29" bestFit="1" customWidth="1"/>
    <col min="5863" max="5863" width="9.54296875" bestFit="1" customWidth="1"/>
    <col min="5864" max="5864" width="28.81640625" bestFit="1" customWidth="1"/>
    <col min="5865" max="5865" width="9.54296875" bestFit="1" customWidth="1"/>
    <col min="5866" max="5866" width="28.90625" bestFit="1" customWidth="1"/>
    <col min="5867" max="5867" width="9.54296875" bestFit="1" customWidth="1"/>
    <col min="5868" max="5868" width="40.54296875" bestFit="1" customWidth="1"/>
    <col min="5869" max="5869" width="9.54296875" bestFit="1" customWidth="1"/>
    <col min="5870" max="5870" width="28.36328125" bestFit="1" customWidth="1"/>
    <col min="5871" max="5871" width="9.54296875" bestFit="1" customWidth="1"/>
    <col min="5872" max="5872" width="28.36328125" bestFit="1" customWidth="1"/>
    <col min="5873" max="5873" width="9.54296875" bestFit="1" customWidth="1"/>
    <col min="5874" max="5874" width="28.36328125" bestFit="1" customWidth="1"/>
    <col min="5875" max="5875" width="9.54296875" bestFit="1" customWidth="1"/>
    <col min="5876" max="5876" width="20.81640625" bestFit="1" customWidth="1"/>
    <col min="5877" max="5877" width="9.54296875" bestFit="1" customWidth="1"/>
    <col min="5878" max="5878" width="28.90625" bestFit="1" customWidth="1"/>
    <col min="5879" max="5879" width="9.54296875" bestFit="1" customWidth="1"/>
    <col min="5880" max="5880" width="31.453125" bestFit="1" customWidth="1"/>
    <col min="5881" max="5881" width="9.54296875" bestFit="1" customWidth="1"/>
    <col min="5882" max="5882" width="20.81640625" bestFit="1" customWidth="1"/>
    <col min="5883" max="5883" width="9.54296875" bestFit="1" customWidth="1"/>
    <col min="5884" max="5884" width="20.81640625" bestFit="1" customWidth="1"/>
    <col min="5885" max="5885" width="9.54296875" bestFit="1" customWidth="1"/>
    <col min="5886" max="5886" width="32.453125" bestFit="1" customWidth="1"/>
    <col min="5887" max="5887" width="9.54296875" bestFit="1" customWidth="1"/>
    <col min="5888" max="5888" width="28.81640625" bestFit="1" customWidth="1"/>
    <col min="5889" max="5889" width="9.54296875" bestFit="1" customWidth="1"/>
    <col min="5890" max="5890" width="27.6328125" bestFit="1" customWidth="1"/>
    <col min="5891" max="5891" width="9.54296875" bestFit="1" customWidth="1"/>
    <col min="5892" max="5892" width="44.90625" bestFit="1" customWidth="1"/>
    <col min="5893" max="5893" width="9.54296875" bestFit="1" customWidth="1"/>
    <col min="5894" max="5894" width="44.90625" bestFit="1" customWidth="1"/>
    <col min="5895" max="5895" width="9.54296875" bestFit="1" customWidth="1"/>
    <col min="5896" max="5896" width="47.90625" bestFit="1" customWidth="1"/>
    <col min="5897" max="5897" width="9.54296875" bestFit="1" customWidth="1"/>
    <col min="5898" max="5898" width="28.90625" bestFit="1" customWidth="1"/>
    <col min="5899" max="5899" width="9.54296875" bestFit="1" customWidth="1"/>
    <col min="5900" max="5900" width="23.6328125" bestFit="1" customWidth="1"/>
    <col min="5901" max="5901" width="9.54296875" bestFit="1" customWidth="1"/>
    <col min="5902" max="5902" width="28.81640625" bestFit="1" customWidth="1"/>
    <col min="5903" max="5903" width="9.54296875" bestFit="1" customWidth="1"/>
    <col min="5904" max="5904" width="28.81640625" bestFit="1" customWidth="1"/>
    <col min="5905" max="5905" width="9.54296875" bestFit="1" customWidth="1"/>
    <col min="5906" max="5906" width="27.6328125" bestFit="1" customWidth="1"/>
    <col min="5907" max="5907" width="9.54296875" bestFit="1" customWidth="1"/>
    <col min="5908" max="5908" width="47.90625" bestFit="1" customWidth="1"/>
    <col min="5909" max="5909" width="9.54296875" bestFit="1" customWidth="1"/>
    <col min="5910" max="5910" width="27.6328125" bestFit="1" customWidth="1"/>
    <col min="5911" max="5911" width="9.54296875" bestFit="1" customWidth="1"/>
    <col min="5912" max="5912" width="33.90625" bestFit="1" customWidth="1"/>
    <col min="5913" max="5913" width="9.54296875" bestFit="1" customWidth="1"/>
    <col min="5914" max="5914" width="31" bestFit="1" customWidth="1"/>
    <col min="5915" max="5915" width="9.54296875" bestFit="1" customWidth="1"/>
    <col min="5916" max="5916" width="28.90625" bestFit="1" customWidth="1"/>
    <col min="5917" max="5917" width="9.54296875" bestFit="1" customWidth="1"/>
    <col min="5918" max="5918" width="28.90625" bestFit="1" customWidth="1"/>
    <col min="5919" max="5919" width="9.54296875" bestFit="1" customWidth="1"/>
    <col min="5920" max="5920" width="31.453125" bestFit="1" customWidth="1"/>
    <col min="5921" max="5921" width="9.54296875" bestFit="1" customWidth="1"/>
    <col min="5922" max="5922" width="32.08984375" bestFit="1" customWidth="1"/>
    <col min="5923" max="5923" width="9.54296875" bestFit="1" customWidth="1"/>
    <col min="5924" max="5924" width="28.90625" bestFit="1" customWidth="1"/>
    <col min="5925" max="5925" width="9.54296875" bestFit="1" customWidth="1"/>
    <col min="5926" max="5926" width="33.90625" bestFit="1" customWidth="1"/>
    <col min="5927" max="5927" width="9.54296875" bestFit="1" customWidth="1"/>
    <col min="5928" max="5928" width="32.08984375" bestFit="1" customWidth="1"/>
    <col min="5929" max="5929" width="9.54296875" bestFit="1" customWidth="1"/>
    <col min="5930" max="5930" width="28.90625" bestFit="1" customWidth="1"/>
    <col min="5931" max="5931" width="9.54296875" bestFit="1" customWidth="1"/>
    <col min="5932" max="5932" width="47.90625" bestFit="1" customWidth="1"/>
    <col min="5933" max="5933" width="9.54296875" bestFit="1" customWidth="1"/>
    <col min="5934" max="5934" width="31.453125" bestFit="1" customWidth="1"/>
    <col min="5935" max="5935" width="9.54296875" bestFit="1" customWidth="1"/>
    <col min="5936" max="5936" width="27.6328125" bestFit="1" customWidth="1"/>
    <col min="5937" max="5937" width="9.54296875" bestFit="1" customWidth="1"/>
    <col min="5938" max="5938" width="44.90625" bestFit="1" customWidth="1"/>
    <col min="5939" max="5939" width="9.54296875" bestFit="1" customWidth="1"/>
    <col min="5940" max="5940" width="37.6328125" bestFit="1" customWidth="1"/>
    <col min="5941" max="5941" width="9.54296875" bestFit="1" customWidth="1"/>
    <col min="5942" max="5942" width="47" bestFit="1" customWidth="1"/>
    <col min="5943" max="5943" width="9.54296875" bestFit="1" customWidth="1"/>
    <col min="5944" max="5944" width="31.453125" bestFit="1" customWidth="1"/>
    <col min="5945" max="5945" width="9.54296875" bestFit="1" customWidth="1"/>
    <col min="5946" max="5946" width="28.90625" bestFit="1" customWidth="1"/>
    <col min="5947" max="5947" width="9.54296875" bestFit="1" customWidth="1"/>
    <col min="5948" max="5948" width="20.81640625" bestFit="1" customWidth="1"/>
    <col min="5949" max="5949" width="9.54296875" bestFit="1" customWidth="1"/>
    <col min="5950" max="5950" width="18.36328125" bestFit="1" customWidth="1"/>
    <col min="5951" max="5951" width="9.54296875" bestFit="1" customWidth="1"/>
    <col min="5952" max="5952" width="34.7265625" bestFit="1" customWidth="1"/>
    <col min="5953" max="5953" width="9.54296875" bestFit="1" customWidth="1"/>
    <col min="5954" max="5954" width="28.81640625" bestFit="1" customWidth="1"/>
    <col min="5955" max="5955" width="9.54296875" bestFit="1" customWidth="1"/>
    <col min="5956" max="5956" width="44.90625" bestFit="1" customWidth="1"/>
    <col min="5957" max="5957" width="9.54296875" bestFit="1" customWidth="1"/>
    <col min="5958" max="5958" width="32.08984375" bestFit="1" customWidth="1"/>
    <col min="5959" max="5959" width="9.54296875" bestFit="1" customWidth="1"/>
    <col min="5960" max="5960" width="47.90625" bestFit="1" customWidth="1"/>
    <col min="5961" max="5961" width="9.54296875" bestFit="1" customWidth="1"/>
    <col min="5962" max="5962" width="44.90625" bestFit="1" customWidth="1"/>
    <col min="5963" max="5963" width="9.54296875" bestFit="1" customWidth="1"/>
    <col min="5964" max="5964" width="37.6328125" bestFit="1" customWidth="1"/>
    <col min="5965" max="5965" width="9.54296875" bestFit="1" customWidth="1"/>
    <col min="5966" max="5966" width="34.7265625" bestFit="1" customWidth="1"/>
    <col min="5967" max="5967" width="9.54296875" bestFit="1" customWidth="1"/>
    <col min="5968" max="5968" width="44.90625" bestFit="1" customWidth="1"/>
    <col min="5969" max="5969" width="9.54296875" bestFit="1" customWidth="1"/>
    <col min="5970" max="5970" width="33.7265625" bestFit="1" customWidth="1"/>
    <col min="5971" max="5971" width="9.54296875" bestFit="1" customWidth="1"/>
    <col min="5972" max="5972" width="29" bestFit="1" customWidth="1"/>
    <col min="5973" max="5973" width="9.54296875" bestFit="1" customWidth="1"/>
    <col min="5974" max="5974" width="28.81640625" bestFit="1" customWidth="1"/>
    <col min="5975" max="5975" width="9.54296875" bestFit="1" customWidth="1"/>
    <col min="5976" max="5976" width="34.453125" bestFit="1" customWidth="1"/>
    <col min="5977" max="5977" width="9.54296875" bestFit="1" customWidth="1"/>
    <col min="5978" max="5978" width="34.453125" bestFit="1" customWidth="1"/>
    <col min="5979" max="5979" width="9.54296875" bestFit="1" customWidth="1"/>
    <col min="5980" max="5980" width="20.81640625" bestFit="1" customWidth="1"/>
    <col min="5981" max="5981" width="9.54296875" bestFit="1" customWidth="1"/>
    <col min="5982" max="5982" width="34.7265625" bestFit="1" customWidth="1"/>
    <col min="5983" max="5983" width="9.54296875" bestFit="1" customWidth="1"/>
    <col min="5984" max="5984" width="27.36328125" bestFit="1" customWidth="1"/>
    <col min="5985" max="5985" width="9.54296875" bestFit="1" customWidth="1"/>
    <col min="5986" max="5986" width="18.08984375" bestFit="1" customWidth="1"/>
    <col min="5987" max="5987" width="9.54296875" bestFit="1" customWidth="1"/>
    <col min="5988" max="5988" width="44.90625" bestFit="1" customWidth="1"/>
    <col min="5989" max="5989" width="9.54296875" bestFit="1" customWidth="1"/>
    <col min="5990" max="5990" width="28.90625" bestFit="1" customWidth="1"/>
    <col min="5991" max="5991" width="9.54296875" bestFit="1" customWidth="1"/>
    <col min="5992" max="5992" width="37.6328125" bestFit="1" customWidth="1"/>
    <col min="5993" max="5993" width="9.54296875" bestFit="1" customWidth="1"/>
    <col min="5994" max="5994" width="28.81640625" bestFit="1" customWidth="1"/>
    <col min="5995" max="5995" width="9.54296875" bestFit="1" customWidth="1"/>
    <col min="5996" max="5996" width="28.81640625" bestFit="1" customWidth="1"/>
    <col min="5997" max="5997" width="9.54296875" bestFit="1" customWidth="1"/>
    <col min="5998" max="5998" width="27" bestFit="1" customWidth="1"/>
    <col min="5999" max="5999" width="9.54296875" bestFit="1" customWidth="1"/>
    <col min="6000" max="6000" width="20.81640625" bestFit="1" customWidth="1"/>
    <col min="6001" max="6001" width="9.54296875" bestFit="1" customWidth="1"/>
    <col min="6002" max="6002" width="34.7265625" bestFit="1" customWidth="1"/>
    <col min="6003" max="6003" width="9.54296875" bestFit="1" customWidth="1"/>
    <col min="6004" max="6004" width="27" bestFit="1" customWidth="1"/>
    <col min="6005" max="6005" width="9.54296875" bestFit="1" customWidth="1"/>
    <col min="6006" max="6006" width="23.6328125" bestFit="1" customWidth="1"/>
    <col min="6007" max="6007" width="9.54296875" bestFit="1" customWidth="1"/>
    <col min="6008" max="6008" width="18.36328125" bestFit="1" customWidth="1"/>
    <col min="6009" max="6009" width="9.54296875" bestFit="1" customWidth="1"/>
    <col min="6010" max="6010" width="18.36328125" bestFit="1" customWidth="1"/>
    <col min="6011" max="6011" width="9.54296875" bestFit="1" customWidth="1"/>
    <col min="6012" max="6012" width="28.90625" bestFit="1" customWidth="1"/>
    <col min="6013" max="6013" width="9.54296875" bestFit="1" customWidth="1"/>
    <col min="6014" max="6014" width="29" bestFit="1" customWidth="1"/>
    <col min="6015" max="6015" width="9.54296875" bestFit="1" customWidth="1"/>
    <col min="6016" max="6016" width="29" bestFit="1" customWidth="1"/>
    <col min="6017" max="6017" width="9.54296875" bestFit="1" customWidth="1"/>
    <col min="6018" max="6018" width="28.90625" bestFit="1" customWidth="1"/>
    <col min="6019" max="6019" width="9.54296875" bestFit="1" customWidth="1"/>
    <col min="6020" max="6020" width="34.36328125" bestFit="1" customWidth="1"/>
    <col min="6021" max="6021" width="9.54296875" bestFit="1" customWidth="1"/>
    <col min="6022" max="6022" width="32.54296875" bestFit="1" customWidth="1"/>
    <col min="6023" max="6023" width="9.54296875" bestFit="1" customWidth="1"/>
    <col min="6024" max="6024" width="34.7265625" bestFit="1" customWidth="1"/>
    <col min="6025" max="6025" width="9.54296875" bestFit="1" customWidth="1"/>
    <col min="6026" max="6026" width="34.7265625" bestFit="1" customWidth="1"/>
    <col min="6027" max="6027" width="9.54296875" bestFit="1" customWidth="1"/>
    <col min="6028" max="6028" width="38.6328125" bestFit="1" customWidth="1"/>
    <col min="6029" max="6029" width="9.54296875" bestFit="1" customWidth="1"/>
    <col min="6030" max="6030" width="28.90625" bestFit="1" customWidth="1"/>
    <col min="6031" max="6031" width="9.54296875" bestFit="1" customWidth="1"/>
    <col min="6032" max="6032" width="28.81640625" bestFit="1" customWidth="1"/>
    <col min="6033" max="6033" width="9.54296875" bestFit="1" customWidth="1"/>
    <col min="6034" max="6034" width="28.81640625" bestFit="1" customWidth="1"/>
    <col min="6035" max="6035" width="9.54296875" bestFit="1" customWidth="1"/>
    <col min="6036" max="6036" width="27.6328125" bestFit="1" customWidth="1"/>
    <col min="6037" max="6037" width="9.54296875" bestFit="1" customWidth="1"/>
    <col min="6038" max="6038" width="28.81640625" bestFit="1" customWidth="1"/>
    <col min="6039" max="6039" width="9.54296875" bestFit="1" customWidth="1"/>
    <col min="6040" max="6040" width="34.36328125" bestFit="1" customWidth="1"/>
    <col min="6041" max="6041" width="9.54296875" bestFit="1" customWidth="1"/>
    <col min="6042" max="6042" width="30.6328125" bestFit="1" customWidth="1"/>
    <col min="6043" max="6043" width="9.54296875" bestFit="1" customWidth="1"/>
    <col min="6044" max="6044" width="28.90625" bestFit="1" customWidth="1"/>
    <col min="6045" max="6045" width="9.54296875" bestFit="1" customWidth="1"/>
    <col min="6046" max="6046" width="18.08984375" bestFit="1" customWidth="1"/>
    <col min="6047" max="6047" width="9.54296875" bestFit="1" customWidth="1"/>
    <col min="6048" max="6048" width="28.90625" bestFit="1" customWidth="1"/>
    <col min="6049" max="6049" width="9.54296875" bestFit="1" customWidth="1"/>
    <col min="6050" max="6050" width="18.36328125" bestFit="1" customWidth="1"/>
    <col min="6051" max="6051" width="9.54296875" bestFit="1" customWidth="1"/>
    <col min="6052" max="6052" width="36.6328125" bestFit="1" customWidth="1"/>
    <col min="6053" max="6053" width="9.54296875" bestFit="1" customWidth="1"/>
    <col min="6054" max="6054" width="20.81640625" bestFit="1" customWidth="1"/>
    <col min="6055" max="6055" width="9.54296875" bestFit="1" customWidth="1"/>
    <col min="6056" max="6056" width="29" bestFit="1" customWidth="1"/>
    <col min="6057" max="6057" width="9.54296875" bestFit="1" customWidth="1"/>
    <col min="6058" max="6058" width="13" bestFit="1" customWidth="1"/>
    <col min="6059" max="6059" width="9.54296875" bestFit="1" customWidth="1"/>
    <col min="6060" max="6060" width="29" bestFit="1" customWidth="1"/>
    <col min="6061" max="6061" width="9.54296875" bestFit="1" customWidth="1"/>
    <col min="6062" max="6062" width="26.1796875" bestFit="1" customWidth="1"/>
    <col min="6063" max="6063" width="9.54296875" bestFit="1" customWidth="1"/>
    <col min="6064" max="6064" width="34.7265625" bestFit="1" customWidth="1"/>
    <col min="6065" max="6065" width="9.54296875" bestFit="1" customWidth="1"/>
    <col min="6066" max="6066" width="31.6328125" bestFit="1" customWidth="1"/>
    <col min="6067" max="6067" width="9.54296875" bestFit="1" customWidth="1"/>
    <col min="6068" max="6068" width="30.6328125" bestFit="1" customWidth="1"/>
    <col min="6069" max="6069" width="9.54296875" bestFit="1" customWidth="1"/>
    <col min="6070" max="6070" width="26.1796875" bestFit="1" customWidth="1"/>
    <col min="6071" max="6071" width="9.54296875" bestFit="1" customWidth="1"/>
    <col min="6072" max="6072" width="29" bestFit="1" customWidth="1"/>
    <col min="6073" max="6073" width="9.54296875" bestFit="1" customWidth="1"/>
    <col min="6074" max="6074" width="40.54296875" bestFit="1" customWidth="1"/>
    <col min="6075" max="6075" width="9.54296875" bestFit="1" customWidth="1"/>
    <col min="6076" max="6076" width="26.1796875" bestFit="1" customWidth="1"/>
    <col min="6077" max="6077" width="9.54296875" bestFit="1" customWidth="1"/>
    <col min="6078" max="6078" width="22.90625" bestFit="1" customWidth="1"/>
    <col min="6079" max="6079" width="9.54296875" bestFit="1" customWidth="1"/>
    <col min="6080" max="6080" width="28.90625" bestFit="1" customWidth="1"/>
    <col min="6081" max="6081" width="9.54296875" bestFit="1" customWidth="1"/>
    <col min="6082" max="6082" width="33.36328125" bestFit="1" customWidth="1"/>
    <col min="6083" max="6083" width="9.54296875" bestFit="1" customWidth="1"/>
    <col min="6084" max="6084" width="33.81640625" bestFit="1" customWidth="1"/>
    <col min="6085" max="6085" width="9.54296875" bestFit="1" customWidth="1"/>
    <col min="6086" max="6086" width="29" bestFit="1" customWidth="1"/>
    <col min="6087" max="6087" width="9.54296875" bestFit="1" customWidth="1"/>
    <col min="6088" max="6088" width="31.453125" bestFit="1" customWidth="1"/>
    <col min="6089" max="6089" width="9.54296875" bestFit="1" customWidth="1"/>
    <col min="6090" max="6090" width="29" bestFit="1" customWidth="1"/>
    <col min="6091" max="6091" width="9.54296875" bestFit="1" customWidth="1"/>
    <col min="6092" max="6092" width="29" bestFit="1" customWidth="1"/>
    <col min="6093" max="6093" width="9.54296875" bestFit="1" customWidth="1"/>
    <col min="6094" max="6094" width="28.90625" bestFit="1" customWidth="1"/>
    <col min="6095" max="6095" width="9.54296875" bestFit="1" customWidth="1"/>
    <col min="6096" max="6096" width="37.6328125" bestFit="1" customWidth="1"/>
    <col min="6097" max="6097" width="9.54296875" bestFit="1" customWidth="1"/>
    <col min="6098" max="6098" width="37.6328125" bestFit="1" customWidth="1"/>
    <col min="6099" max="6099" width="9.54296875" bestFit="1" customWidth="1"/>
    <col min="6100" max="6100" width="44.90625" bestFit="1" customWidth="1"/>
    <col min="6101" max="6101" width="9.54296875" bestFit="1" customWidth="1"/>
    <col min="6102" max="6102" width="44.90625" bestFit="1" customWidth="1"/>
    <col min="6103" max="6103" width="9.54296875" bestFit="1" customWidth="1"/>
    <col min="6104" max="6104" width="28.90625" bestFit="1" customWidth="1"/>
    <col min="6105" max="6105" width="9.54296875" bestFit="1" customWidth="1"/>
    <col min="6106" max="6106" width="26.1796875" bestFit="1" customWidth="1"/>
    <col min="6107" max="6107" width="9.54296875" bestFit="1" customWidth="1"/>
    <col min="6108" max="6108" width="28.90625" bestFit="1" customWidth="1"/>
    <col min="6109" max="6109" width="9.54296875" bestFit="1" customWidth="1"/>
    <col min="6110" max="6110" width="31.453125" bestFit="1" customWidth="1"/>
    <col min="6111" max="6111" width="9.54296875" bestFit="1" customWidth="1"/>
    <col min="6112" max="6112" width="28.90625" bestFit="1" customWidth="1"/>
    <col min="6113" max="6113" width="9.54296875" bestFit="1" customWidth="1"/>
    <col min="6114" max="6114" width="28.90625" bestFit="1" customWidth="1"/>
    <col min="6115" max="6115" width="9.54296875" bestFit="1" customWidth="1"/>
    <col min="6116" max="6116" width="28.90625" bestFit="1" customWidth="1"/>
    <col min="6117" max="6117" width="9.54296875" bestFit="1" customWidth="1"/>
    <col min="6118" max="6118" width="44.90625" bestFit="1" customWidth="1"/>
    <col min="6119" max="6119" width="9.54296875" bestFit="1" customWidth="1"/>
    <col min="6120" max="6120" width="44.90625" bestFit="1" customWidth="1"/>
    <col min="6121" max="6121" width="9.54296875" bestFit="1" customWidth="1"/>
    <col min="6122" max="6122" width="28.81640625" bestFit="1" customWidth="1"/>
    <col min="6123" max="6123" width="9.54296875" bestFit="1" customWidth="1"/>
    <col min="6124" max="6124" width="27.36328125" bestFit="1" customWidth="1"/>
    <col min="6125" max="6125" width="9.54296875" bestFit="1" customWidth="1"/>
    <col min="6126" max="6126" width="38.6328125" bestFit="1" customWidth="1"/>
    <col min="6127" max="6127" width="9.54296875" bestFit="1" customWidth="1"/>
    <col min="6128" max="6128" width="28.90625" bestFit="1" customWidth="1"/>
    <col min="6129" max="6129" width="9.54296875" bestFit="1" customWidth="1"/>
    <col min="6130" max="6130" width="18.08984375" bestFit="1" customWidth="1"/>
    <col min="6131" max="6131" width="9.54296875" bestFit="1" customWidth="1"/>
    <col min="6132" max="6132" width="34.36328125" bestFit="1" customWidth="1"/>
    <col min="6133" max="6133" width="9.54296875" bestFit="1" customWidth="1"/>
    <col min="6134" max="6134" width="33.36328125" bestFit="1" customWidth="1"/>
    <col min="6135" max="6135" width="9.54296875" bestFit="1" customWidth="1"/>
    <col min="6136" max="6136" width="29" bestFit="1" customWidth="1"/>
    <col min="6137" max="6137" width="9.54296875" bestFit="1" customWidth="1"/>
    <col min="6138" max="6138" width="44.90625" bestFit="1" customWidth="1"/>
    <col min="6139" max="6139" width="9.54296875" bestFit="1" customWidth="1"/>
    <col min="6140" max="6140" width="33.7265625" bestFit="1" customWidth="1"/>
    <col min="6141" max="6141" width="9.54296875" bestFit="1" customWidth="1"/>
    <col min="6142" max="6142" width="13" bestFit="1" customWidth="1"/>
    <col min="6143" max="6143" width="9.54296875" bestFit="1" customWidth="1"/>
    <col min="6144" max="6144" width="23.36328125" bestFit="1" customWidth="1"/>
    <col min="6145" max="6145" width="9.54296875" bestFit="1" customWidth="1"/>
    <col min="6146" max="6146" width="23.36328125" bestFit="1" customWidth="1"/>
    <col min="6147" max="6147" width="9.54296875" bestFit="1" customWidth="1"/>
    <col min="6148" max="6148" width="34.453125" bestFit="1" customWidth="1"/>
    <col min="6149" max="6149" width="9.54296875" bestFit="1" customWidth="1"/>
    <col min="6150" max="6150" width="33.36328125" bestFit="1" customWidth="1"/>
    <col min="6151" max="6151" width="9.54296875" bestFit="1" customWidth="1"/>
    <col min="6152" max="6152" width="44.90625" bestFit="1" customWidth="1"/>
    <col min="6153" max="6153" width="9.54296875" bestFit="1" customWidth="1"/>
    <col min="6154" max="6154" width="44.90625" bestFit="1" customWidth="1"/>
    <col min="6155" max="6155" width="9.54296875" bestFit="1" customWidth="1"/>
    <col min="6156" max="6156" width="29" bestFit="1" customWidth="1"/>
    <col min="6157" max="6157" width="9.54296875" bestFit="1" customWidth="1"/>
    <col min="6158" max="6158" width="32.08984375" bestFit="1" customWidth="1"/>
    <col min="6159" max="6159" width="9.54296875" bestFit="1" customWidth="1"/>
    <col min="6160" max="6160" width="28.81640625" bestFit="1" customWidth="1"/>
    <col min="6161" max="6161" width="9.54296875" bestFit="1" customWidth="1"/>
    <col min="6162" max="6162" width="29" bestFit="1" customWidth="1"/>
    <col min="6163" max="6163" width="9.54296875" bestFit="1" customWidth="1"/>
    <col min="6164" max="6164" width="28.90625" bestFit="1" customWidth="1"/>
    <col min="6165" max="6165" width="9.54296875" bestFit="1" customWidth="1"/>
    <col min="6166" max="6166" width="47.1796875" bestFit="1" customWidth="1"/>
    <col min="6167" max="6167" width="9.54296875" bestFit="1" customWidth="1"/>
    <col min="6168" max="6168" width="28.81640625" bestFit="1" customWidth="1"/>
    <col min="6169" max="6169" width="9.54296875" bestFit="1" customWidth="1"/>
    <col min="6170" max="6170" width="29" bestFit="1" customWidth="1"/>
    <col min="6171" max="6171" width="9.54296875" bestFit="1" customWidth="1"/>
    <col min="6172" max="6172" width="34.453125" bestFit="1" customWidth="1"/>
    <col min="6173" max="6173" width="9.54296875" bestFit="1" customWidth="1"/>
    <col min="6174" max="6174" width="37.6328125" bestFit="1" customWidth="1"/>
    <col min="6175" max="6175" width="9.54296875" bestFit="1" customWidth="1"/>
    <col min="6176" max="6176" width="40.36328125" bestFit="1" customWidth="1"/>
    <col min="6177" max="6177" width="9.54296875" bestFit="1" customWidth="1"/>
    <col min="6178" max="6178" width="28.81640625" bestFit="1" customWidth="1"/>
    <col min="6179" max="6179" width="9.54296875" bestFit="1" customWidth="1"/>
    <col min="6180" max="6180" width="40.36328125" bestFit="1" customWidth="1"/>
    <col min="6181" max="6181" width="9.54296875" bestFit="1" customWidth="1"/>
    <col min="6182" max="6182" width="44.90625" bestFit="1" customWidth="1"/>
    <col min="6183" max="6183" width="9.54296875" bestFit="1" customWidth="1"/>
    <col min="6184" max="6184" width="34.453125" bestFit="1" customWidth="1"/>
    <col min="6185" max="6185" width="9.54296875" bestFit="1" customWidth="1"/>
    <col min="6186" max="6186" width="32.453125" bestFit="1" customWidth="1"/>
    <col min="6187" max="6187" width="9.54296875" bestFit="1" customWidth="1"/>
    <col min="6188" max="6188" width="40.36328125" bestFit="1" customWidth="1"/>
    <col min="6189" max="6189" width="9.54296875" bestFit="1" customWidth="1"/>
    <col min="6190" max="6190" width="34.7265625" bestFit="1" customWidth="1"/>
    <col min="6191" max="6191" width="9.54296875" bestFit="1" customWidth="1"/>
    <col min="6192" max="6192" width="18.36328125" bestFit="1" customWidth="1"/>
    <col min="6193" max="6193" width="9.54296875" bestFit="1" customWidth="1"/>
    <col min="6194" max="6194" width="28.90625" bestFit="1" customWidth="1"/>
    <col min="6195" max="6195" width="9.54296875" bestFit="1" customWidth="1"/>
    <col min="6196" max="6196" width="28.90625" bestFit="1" customWidth="1"/>
    <col min="6197" max="6197" width="9.54296875" bestFit="1" customWidth="1"/>
    <col min="6198" max="6198" width="29" bestFit="1" customWidth="1"/>
    <col min="6199" max="6199" width="9.54296875" bestFit="1" customWidth="1"/>
    <col min="6200" max="6200" width="34.36328125" bestFit="1" customWidth="1"/>
    <col min="6201" max="6201" width="9.54296875" bestFit="1" customWidth="1"/>
    <col min="6202" max="6202" width="44.90625" bestFit="1" customWidth="1"/>
    <col min="6203" max="6203" width="9.54296875" bestFit="1" customWidth="1"/>
    <col min="6204" max="6204" width="18.36328125" bestFit="1" customWidth="1"/>
    <col min="6205" max="6205" width="9.54296875" bestFit="1" customWidth="1"/>
    <col min="6206" max="6206" width="31.453125" bestFit="1" customWidth="1"/>
    <col min="6207" max="6207" width="9.54296875" bestFit="1" customWidth="1"/>
    <col min="6208" max="6208" width="31.453125" bestFit="1" customWidth="1"/>
    <col min="6209" max="6209" width="9.54296875" bestFit="1" customWidth="1"/>
    <col min="6210" max="6210" width="31.453125" bestFit="1" customWidth="1"/>
    <col min="6211" max="6211" width="9.54296875" bestFit="1" customWidth="1"/>
    <col min="6212" max="6212" width="31.453125" bestFit="1" customWidth="1"/>
    <col min="6213" max="6213" width="9.54296875" bestFit="1" customWidth="1"/>
    <col min="6214" max="6214" width="20.81640625" bestFit="1" customWidth="1"/>
    <col min="6215" max="6215" width="9.54296875" bestFit="1" customWidth="1"/>
    <col min="6216" max="6216" width="44.90625" bestFit="1" customWidth="1"/>
    <col min="6217" max="6217" width="9.54296875" bestFit="1" customWidth="1"/>
    <col min="6218" max="6218" width="28.81640625" bestFit="1" customWidth="1"/>
    <col min="6219" max="6219" width="9.54296875" bestFit="1" customWidth="1"/>
    <col min="6220" max="6220" width="27.6328125" bestFit="1" customWidth="1"/>
    <col min="6221" max="6221" width="9.54296875" bestFit="1" customWidth="1"/>
    <col min="6222" max="6222" width="34.7265625" bestFit="1" customWidth="1"/>
    <col min="6223" max="6223" width="9.54296875" bestFit="1" customWidth="1"/>
    <col min="6224" max="6224" width="28.90625" bestFit="1" customWidth="1"/>
    <col min="6225" max="6225" width="9.54296875" bestFit="1" customWidth="1"/>
    <col min="6226" max="6226" width="44.90625" bestFit="1" customWidth="1"/>
    <col min="6227" max="6227" width="9.54296875" bestFit="1" customWidth="1"/>
    <col min="6228" max="6228" width="32.08984375" bestFit="1" customWidth="1"/>
    <col min="6229" max="6229" width="9.54296875" bestFit="1" customWidth="1"/>
    <col min="6230" max="6230" width="18.36328125" bestFit="1" customWidth="1"/>
    <col min="6231" max="6231" width="9.54296875" bestFit="1" customWidth="1"/>
    <col min="6232" max="6232" width="44.90625" bestFit="1" customWidth="1"/>
    <col min="6233" max="6233" width="9.54296875" bestFit="1" customWidth="1"/>
    <col min="6234" max="6234" width="44.90625" bestFit="1" customWidth="1"/>
    <col min="6235" max="6235" width="9.54296875" bestFit="1" customWidth="1"/>
    <col min="6236" max="6236" width="29" bestFit="1" customWidth="1"/>
    <col min="6237" max="6237" width="9.54296875" bestFit="1" customWidth="1"/>
    <col min="6238" max="6238" width="28.90625" bestFit="1" customWidth="1"/>
    <col min="6239" max="6239" width="9.54296875" bestFit="1" customWidth="1"/>
    <col min="6240" max="6240" width="35.1796875" bestFit="1" customWidth="1"/>
    <col min="6241" max="6241" width="9.54296875" bestFit="1" customWidth="1"/>
    <col min="6242" max="6242" width="28.81640625" bestFit="1" customWidth="1"/>
    <col min="6243" max="6243" width="9.54296875" bestFit="1" customWidth="1"/>
    <col min="6244" max="6244" width="28.81640625" bestFit="1" customWidth="1"/>
    <col min="6245" max="6245" width="9.54296875" bestFit="1" customWidth="1"/>
    <col min="6246" max="6246" width="20.81640625" bestFit="1" customWidth="1"/>
    <col min="6247" max="6247" width="9.54296875" bestFit="1" customWidth="1"/>
    <col min="6248" max="6248" width="23.36328125" bestFit="1" customWidth="1"/>
    <col min="6249" max="6249" width="9.54296875" bestFit="1" customWidth="1"/>
    <col min="6250" max="6250" width="32.08984375" bestFit="1" customWidth="1"/>
    <col min="6251" max="6251" width="9.54296875" bestFit="1" customWidth="1"/>
    <col min="6252" max="6252" width="34.7265625" bestFit="1" customWidth="1"/>
    <col min="6253" max="6253" width="9.54296875" bestFit="1" customWidth="1"/>
    <col min="6254" max="6254" width="37.6328125" bestFit="1" customWidth="1"/>
    <col min="6255" max="6255" width="9.54296875" bestFit="1" customWidth="1"/>
    <col min="6256" max="6256" width="37.6328125" bestFit="1" customWidth="1"/>
    <col min="6257" max="6257" width="9.54296875" bestFit="1" customWidth="1"/>
    <col min="6258" max="6258" width="28.81640625" bestFit="1" customWidth="1"/>
    <col min="6259" max="6259" width="9.54296875" bestFit="1" customWidth="1"/>
    <col min="6260" max="6260" width="34.453125" bestFit="1" customWidth="1"/>
    <col min="6261" max="6261" width="9.54296875" bestFit="1" customWidth="1"/>
    <col min="6262" max="6262" width="28.81640625" bestFit="1" customWidth="1"/>
    <col min="6263" max="6263" width="9.54296875" bestFit="1" customWidth="1"/>
    <col min="6264" max="6264" width="31.453125" bestFit="1" customWidth="1"/>
    <col min="6265" max="6265" width="9.54296875" bestFit="1" customWidth="1"/>
    <col min="6266" max="6266" width="27.6328125" bestFit="1" customWidth="1"/>
    <col min="6267" max="6267" width="9.54296875" bestFit="1" customWidth="1"/>
    <col min="6268" max="6268" width="28.90625" bestFit="1" customWidth="1"/>
    <col min="6269" max="6269" width="9.54296875" bestFit="1" customWidth="1"/>
    <col min="6270" max="6270" width="28.90625" bestFit="1" customWidth="1"/>
    <col min="6271" max="6271" width="9.54296875" bestFit="1" customWidth="1"/>
    <col min="6272" max="6272" width="23.36328125" bestFit="1" customWidth="1"/>
    <col min="6273" max="6273" width="9.54296875" bestFit="1" customWidth="1"/>
    <col min="6274" max="6274" width="29" bestFit="1" customWidth="1"/>
    <col min="6275" max="6275" width="9.54296875" bestFit="1" customWidth="1"/>
    <col min="6276" max="6276" width="28.90625" bestFit="1" customWidth="1"/>
    <col min="6277" max="6277" width="9.54296875" bestFit="1" customWidth="1"/>
    <col min="6278" max="6278" width="32.453125" bestFit="1" customWidth="1"/>
    <col min="6279" max="6279" width="9.54296875" bestFit="1" customWidth="1"/>
    <col min="6280" max="6280" width="29" bestFit="1" customWidth="1"/>
    <col min="6281" max="6281" width="9.54296875" bestFit="1" customWidth="1"/>
    <col min="6282" max="6282" width="44.90625" bestFit="1" customWidth="1"/>
    <col min="6283" max="6283" width="9.54296875" bestFit="1" customWidth="1"/>
    <col min="6284" max="6284" width="44.90625" bestFit="1" customWidth="1"/>
    <col min="6285" max="6285" width="9.54296875" bestFit="1" customWidth="1"/>
    <col min="6286" max="6286" width="33.90625" bestFit="1" customWidth="1"/>
    <col min="6287" max="6287" width="9.54296875" bestFit="1" customWidth="1"/>
    <col min="6288" max="6288" width="32.453125" bestFit="1" customWidth="1"/>
    <col min="6289" max="6289" width="9.54296875" bestFit="1" customWidth="1"/>
    <col min="6290" max="6290" width="32.453125" bestFit="1" customWidth="1"/>
    <col min="6291" max="6291" width="9.54296875" bestFit="1" customWidth="1"/>
    <col min="6292" max="6292" width="32.453125" bestFit="1" customWidth="1"/>
    <col min="6293" max="6293" width="9.54296875" bestFit="1" customWidth="1"/>
    <col min="6294" max="6294" width="28.90625" bestFit="1" customWidth="1"/>
    <col min="6295" max="6295" width="9.54296875" bestFit="1" customWidth="1"/>
    <col min="6296" max="6296" width="34.7265625" bestFit="1" customWidth="1"/>
    <col min="6297" max="6297" width="9.54296875" bestFit="1" customWidth="1"/>
    <col min="6298" max="6298" width="28.81640625" bestFit="1" customWidth="1"/>
    <col min="6299" max="6299" width="9.54296875" bestFit="1" customWidth="1"/>
    <col min="6300" max="6300" width="28.81640625" bestFit="1" customWidth="1"/>
    <col min="6301" max="6301" width="9.54296875" bestFit="1" customWidth="1"/>
    <col min="6302" max="6302" width="31.453125" bestFit="1" customWidth="1"/>
    <col min="6303" max="6303" width="9.54296875" bestFit="1" customWidth="1"/>
    <col min="6304" max="6304" width="28.81640625" bestFit="1" customWidth="1"/>
    <col min="6305" max="6305" width="9.54296875" bestFit="1" customWidth="1"/>
    <col min="6306" max="6306" width="20.81640625" bestFit="1" customWidth="1"/>
    <col min="6307" max="6307" width="9.54296875" bestFit="1" customWidth="1"/>
    <col min="6308" max="6308" width="28.81640625" bestFit="1" customWidth="1"/>
    <col min="6309" max="6309" width="9.54296875" bestFit="1" customWidth="1"/>
    <col min="6310" max="6310" width="32.453125" bestFit="1" customWidth="1"/>
    <col min="6311" max="6311" width="9.54296875" bestFit="1" customWidth="1"/>
    <col min="6312" max="6312" width="34.36328125" bestFit="1" customWidth="1"/>
    <col min="6313" max="6313" width="9.54296875" bestFit="1" customWidth="1"/>
    <col min="6314" max="6314" width="34.7265625" bestFit="1" customWidth="1"/>
    <col min="6315" max="6315" width="9.54296875" bestFit="1" customWidth="1"/>
    <col min="6316" max="6316" width="33.7265625" bestFit="1" customWidth="1"/>
    <col min="6317" max="6317" width="9.54296875" bestFit="1" customWidth="1"/>
    <col min="6318" max="6318" width="44.90625" bestFit="1" customWidth="1"/>
    <col min="6319" max="6319" width="9.54296875" bestFit="1" customWidth="1"/>
    <col min="6320" max="6320" width="44.90625" bestFit="1" customWidth="1"/>
    <col min="6321" max="6321" width="9.54296875" bestFit="1" customWidth="1"/>
    <col min="6322" max="6322" width="28.81640625" bestFit="1" customWidth="1"/>
    <col min="6323" max="6323" width="9.54296875" bestFit="1" customWidth="1"/>
    <col min="6324" max="6324" width="32.453125" bestFit="1" customWidth="1"/>
    <col min="6325" max="6325" width="9.54296875" bestFit="1" customWidth="1"/>
    <col min="6326" max="6326" width="30.7265625" bestFit="1" customWidth="1"/>
    <col min="6327" max="6327" width="9.54296875" bestFit="1" customWidth="1"/>
    <col min="6328" max="6328" width="40.54296875" bestFit="1" customWidth="1"/>
    <col min="6329" max="6329" width="9.54296875" bestFit="1" customWidth="1"/>
    <col min="6330" max="6330" width="20" bestFit="1" customWidth="1"/>
    <col min="6331" max="6331" width="9.54296875" bestFit="1" customWidth="1"/>
    <col min="6332" max="6332" width="20.81640625" bestFit="1" customWidth="1"/>
    <col min="6333" max="6333" width="9.54296875" bestFit="1" customWidth="1"/>
    <col min="6334" max="6334" width="20.81640625" bestFit="1" customWidth="1"/>
    <col min="6335" max="6335" width="9.54296875" bestFit="1" customWidth="1"/>
    <col min="6336" max="6336" width="34.7265625" bestFit="1" customWidth="1"/>
    <col min="6337" max="6337" width="9.54296875" bestFit="1" customWidth="1"/>
    <col min="6338" max="6338" width="40.36328125" bestFit="1" customWidth="1"/>
    <col min="6339" max="6339" width="9.54296875" bestFit="1" customWidth="1"/>
    <col min="6340" max="6340" width="20" bestFit="1" customWidth="1"/>
    <col min="6341" max="6341" width="9.54296875" bestFit="1" customWidth="1"/>
    <col min="6342" max="6342" width="20.81640625" bestFit="1" customWidth="1"/>
    <col min="6343" max="6343" width="9.54296875" bestFit="1" customWidth="1"/>
    <col min="6344" max="6344" width="28.81640625" bestFit="1" customWidth="1"/>
    <col min="6345" max="6345" width="9.54296875" bestFit="1" customWidth="1"/>
    <col min="6346" max="6346" width="34.36328125" bestFit="1" customWidth="1"/>
    <col min="6347" max="6347" width="9.54296875" bestFit="1" customWidth="1"/>
    <col min="6348" max="6348" width="34.7265625" bestFit="1" customWidth="1"/>
    <col min="6349" max="6349" width="9.54296875" bestFit="1" customWidth="1"/>
    <col min="6350" max="6350" width="28.81640625" bestFit="1" customWidth="1"/>
    <col min="6351" max="6351" width="9.54296875" bestFit="1" customWidth="1"/>
    <col min="6352" max="6352" width="34.453125" bestFit="1" customWidth="1"/>
    <col min="6353" max="6353" width="9.54296875" bestFit="1" customWidth="1"/>
    <col min="6354" max="6354" width="18.36328125" bestFit="1" customWidth="1"/>
    <col min="6355" max="6355" width="9.54296875" bestFit="1" customWidth="1"/>
    <col min="6356" max="6356" width="28.81640625" bestFit="1" customWidth="1"/>
    <col min="6357" max="6357" width="9.54296875" bestFit="1" customWidth="1"/>
    <col min="6358" max="6358" width="28.90625" bestFit="1" customWidth="1"/>
    <col min="6359" max="6359" width="9.54296875" bestFit="1" customWidth="1"/>
    <col min="6360" max="6360" width="34.453125" bestFit="1" customWidth="1"/>
    <col min="6361" max="6361" width="9.54296875" bestFit="1" customWidth="1"/>
    <col min="6362" max="6362" width="28.81640625" bestFit="1" customWidth="1"/>
    <col min="6363" max="6363" width="9.54296875" bestFit="1" customWidth="1"/>
    <col min="6364" max="6364" width="34.453125" bestFit="1" customWidth="1"/>
    <col min="6365" max="6365" width="9.54296875" bestFit="1" customWidth="1"/>
    <col min="6366" max="6366" width="34.453125" bestFit="1" customWidth="1"/>
    <col min="6367" max="6367" width="9.54296875" bestFit="1" customWidth="1"/>
    <col min="6368" max="6368" width="34.453125" bestFit="1" customWidth="1"/>
    <col min="6369" max="6369" width="9.54296875" bestFit="1" customWidth="1"/>
    <col min="6370" max="6370" width="34.453125" bestFit="1" customWidth="1"/>
    <col min="6371" max="6371" width="9.54296875" bestFit="1" customWidth="1"/>
    <col min="6372" max="6372" width="34.7265625" bestFit="1" customWidth="1"/>
    <col min="6373" max="6373" width="9.54296875" bestFit="1" customWidth="1"/>
    <col min="6374" max="6374" width="23.6328125" bestFit="1" customWidth="1"/>
    <col min="6375" max="6375" width="9.54296875" bestFit="1" customWidth="1"/>
    <col min="6376" max="6376" width="29" bestFit="1" customWidth="1"/>
    <col min="6377" max="6377" width="9.54296875" bestFit="1" customWidth="1"/>
    <col min="6378" max="6378" width="44.90625" bestFit="1" customWidth="1"/>
    <col min="6379" max="6379" width="9.54296875" bestFit="1" customWidth="1"/>
    <col min="6380" max="6380" width="20.81640625" bestFit="1" customWidth="1"/>
    <col min="6381" max="6381" width="9.54296875" bestFit="1" customWidth="1"/>
    <col min="6382" max="6382" width="32.08984375" bestFit="1" customWidth="1"/>
    <col min="6383" max="6383" width="9.54296875" bestFit="1" customWidth="1"/>
    <col min="6384" max="6384" width="29" bestFit="1" customWidth="1"/>
    <col min="6385" max="6385" width="9.54296875" bestFit="1" customWidth="1"/>
    <col min="6386" max="6386" width="20.81640625" bestFit="1" customWidth="1"/>
    <col min="6387" max="6387" width="9.54296875" bestFit="1" customWidth="1"/>
    <col min="6388" max="6388" width="44.90625" bestFit="1" customWidth="1"/>
    <col min="6389" max="6389" width="9.54296875" bestFit="1" customWidth="1"/>
    <col min="6390" max="6390" width="27" bestFit="1" customWidth="1"/>
    <col min="6391" max="6391" width="9.54296875" bestFit="1" customWidth="1"/>
    <col min="6392" max="6392" width="28.81640625" bestFit="1" customWidth="1"/>
    <col min="6393" max="6393" width="9.54296875" bestFit="1" customWidth="1"/>
    <col min="6394" max="6394" width="20.81640625" bestFit="1" customWidth="1"/>
    <col min="6395" max="6395" width="9.54296875" bestFit="1" customWidth="1"/>
    <col min="6396" max="6396" width="27" bestFit="1" customWidth="1"/>
    <col min="6397" max="6397" width="9.54296875" bestFit="1" customWidth="1"/>
    <col min="6398" max="6398" width="31.453125" bestFit="1" customWidth="1"/>
    <col min="6399" max="6399" width="9.54296875" bestFit="1" customWidth="1"/>
    <col min="6400" max="6400" width="44.90625" bestFit="1" customWidth="1"/>
    <col min="6401" max="6401" width="9.54296875" bestFit="1" customWidth="1"/>
    <col min="6402" max="6402" width="47" bestFit="1" customWidth="1"/>
    <col min="6403" max="6403" width="9.54296875" bestFit="1" customWidth="1"/>
    <col min="6404" max="6404" width="28.81640625" bestFit="1" customWidth="1"/>
    <col min="6405" max="6405" width="9.54296875" bestFit="1" customWidth="1"/>
    <col min="6406" max="6406" width="28.90625" bestFit="1" customWidth="1"/>
    <col min="6407" max="6407" width="9.54296875" bestFit="1" customWidth="1"/>
    <col min="6408" max="6408" width="28.90625" bestFit="1" customWidth="1"/>
    <col min="6409" max="6409" width="9.54296875" bestFit="1" customWidth="1"/>
    <col min="6410" max="6410" width="29" bestFit="1" customWidth="1"/>
    <col min="6411" max="6411" width="9.54296875" bestFit="1" customWidth="1"/>
    <col min="6412" max="6412" width="28.90625" bestFit="1" customWidth="1"/>
    <col min="6413" max="6413" width="9.54296875" bestFit="1" customWidth="1"/>
    <col min="6414" max="6414" width="28.90625" bestFit="1" customWidth="1"/>
    <col min="6415" max="6415" width="9.54296875" bestFit="1" customWidth="1"/>
    <col min="6416" max="6416" width="34.7265625" bestFit="1" customWidth="1"/>
    <col min="6417" max="6417" width="9.54296875" bestFit="1" customWidth="1"/>
    <col min="6418" max="6418" width="30.6328125" bestFit="1" customWidth="1"/>
    <col min="6419" max="6419" width="9.54296875" bestFit="1" customWidth="1"/>
    <col min="6420" max="6420" width="32.54296875" bestFit="1" customWidth="1"/>
    <col min="6421" max="6421" width="9.54296875" bestFit="1" customWidth="1"/>
    <col min="6422" max="6422" width="28.90625" bestFit="1" customWidth="1"/>
    <col min="6423" max="6423" width="9.54296875" bestFit="1" customWidth="1"/>
    <col min="6424" max="6424" width="20.81640625" bestFit="1" customWidth="1"/>
    <col min="6425" max="6425" width="9.54296875" bestFit="1" customWidth="1"/>
    <col min="6426" max="6426" width="32.54296875" bestFit="1" customWidth="1"/>
    <col min="6427" max="6427" width="9.54296875" bestFit="1" customWidth="1"/>
    <col min="6428" max="6428" width="33.7265625" bestFit="1" customWidth="1"/>
    <col min="6429" max="6429" width="9.54296875" bestFit="1" customWidth="1"/>
    <col min="6430" max="6430" width="19.26953125" bestFit="1" customWidth="1"/>
    <col min="6431" max="6431" width="9.54296875" bestFit="1" customWidth="1"/>
    <col min="6432" max="6432" width="33.36328125" bestFit="1" customWidth="1"/>
    <col min="6433" max="6433" width="9.54296875" bestFit="1" customWidth="1"/>
    <col min="6434" max="6434" width="29" bestFit="1" customWidth="1"/>
    <col min="6435" max="6435" width="9.54296875" bestFit="1" customWidth="1"/>
    <col min="6436" max="6436" width="26.1796875" bestFit="1" customWidth="1"/>
    <col min="6437" max="6437" width="9.54296875" bestFit="1" customWidth="1"/>
    <col min="6438" max="6438" width="20.81640625" bestFit="1" customWidth="1"/>
    <col min="6439" max="6439" width="9.54296875" bestFit="1" customWidth="1"/>
    <col min="6440" max="6440" width="28.90625" bestFit="1" customWidth="1"/>
    <col min="6441" max="6441" width="9.54296875" bestFit="1" customWidth="1"/>
    <col min="6442" max="6442" width="28.90625" bestFit="1" customWidth="1"/>
    <col min="6443" max="6443" width="9.54296875" bestFit="1" customWidth="1"/>
    <col min="6444" max="6444" width="28.90625" bestFit="1" customWidth="1"/>
    <col min="6445" max="6445" width="9.54296875" bestFit="1" customWidth="1"/>
    <col min="6446" max="6446" width="28.90625" bestFit="1" customWidth="1"/>
    <col min="6447" max="6447" width="9.54296875" bestFit="1" customWidth="1"/>
    <col min="6448" max="6448" width="28.90625" bestFit="1" customWidth="1"/>
    <col min="6449" max="6449" width="9.54296875" bestFit="1" customWidth="1"/>
    <col min="6450" max="6450" width="17.90625" bestFit="1" customWidth="1"/>
    <col min="6451" max="6451" width="9.54296875" bestFit="1" customWidth="1"/>
    <col min="6452" max="6452" width="17.90625" bestFit="1" customWidth="1"/>
    <col min="6453" max="6453" width="9.54296875" bestFit="1" customWidth="1"/>
    <col min="6454" max="6454" width="32.453125" bestFit="1" customWidth="1"/>
    <col min="6455" max="6455" width="9.54296875" bestFit="1" customWidth="1"/>
    <col min="6456" max="6456" width="19.90625" bestFit="1" customWidth="1"/>
    <col min="6457" max="6457" width="9.54296875" bestFit="1" customWidth="1"/>
    <col min="6458" max="6458" width="32.453125" bestFit="1" customWidth="1"/>
    <col min="6459" max="6459" width="9.54296875" bestFit="1" customWidth="1"/>
    <col min="6460" max="6460" width="32.453125" bestFit="1" customWidth="1"/>
    <col min="6461" max="6461" width="9.54296875" bestFit="1" customWidth="1"/>
    <col min="6462" max="6462" width="24.26953125" bestFit="1" customWidth="1"/>
    <col min="6463" max="6463" width="9.54296875" bestFit="1" customWidth="1"/>
    <col min="6464" max="6464" width="31.453125" bestFit="1" customWidth="1"/>
    <col min="6465" max="6465" width="9.54296875" bestFit="1" customWidth="1"/>
    <col min="6466" max="6466" width="28.36328125" bestFit="1" customWidth="1"/>
    <col min="6467" max="6467" width="9.54296875" bestFit="1" customWidth="1"/>
    <col min="6468" max="6468" width="28.36328125" bestFit="1" customWidth="1"/>
    <col min="6469" max="6469" width="9.54296875" bestFit="1" customWidth="1"/>
    <col min="6470" max="6470" width="28.90625" bestFit="1" customWidth="1"/>
    <col min="6471" max="6471" width="9.54296875" bestFit="1" customWidth="1"/>
    <col min="6472" max="6472" width="19.90625" bestFit="1" customWidth="1"/>
    <col min="6473" max="6473" width="9.54296875" bestFit="1" customWidth="1"/>
    <col min="6474" max="6474" width="19.90625" bestFit="1" customWidth="1"/>
    <col min="6475" max="6475" width="9.54296875" bestFit="1" customWidth="1"/>
    <col min="6476" max="6476" width="34.7265625" bestFit="1" customWidth="1"/>
    <col min="6477" max="6477" width="9.54296875" bestFit="1" customWidth="1"/>
    <col min="6478" max="6478" width="28.90625" bestFit="1" customWidth="1"/>
    <col min="6479" max="6479" width="9.54296875" bestFit="1" customWidth="1"/>
    <col min="6480" max="6480" width="29" bestFit="1" customWidth="1"/>
    <col min="6481" max="6481" width="9.54296875" bestFit="1" customWidth="1"/>
    <col min="6482" max="6482" width="28.90625" bestFit="1" customWidth="1"/>
    <col min="6483" max="6483" width="9.54296875" bestFit="1" customWidth="1"/>
    <col min="6484" max="6484" width="28.90625" bestFit="1" customWidth="1"/>
    <col min="6485" max="6485" width="9.54296875" bestFit="1" customWidth="1"/>
    <col min="6486" max="6486" width="28.90625" bestFit="1" customWidth="1"/>
    <col min="6487" max="6487" width="9.54296875" bestFit="1" customWidth="1"/>
    <col min="6488" max="6488" width="28.90625" bestFit="1" customWidth="1"/>
    <col min="6489" max="6489" width="9.54296875" bestFit="1" customWidth="1"/>
    <col min="6490" max="6490" width="33.90625" bestFit="1" customWidth="1"/>
    <col min="6491" max="6491" width="9.54296875" bestFit="1" customWidth="1"/>
    <col min="6492" max="6492" width="34.7265625" bestFit="1" customWidth="1"/>
    <col min="6493" max="6493" width="9.54296875" bestFit="1" customWidth="1"/>
    <col min="6494" max="6494" width="34.7265625" bestFit="1" customWidth="1"/>
    <col min="6495" max="6495" width="9.54296875" bestFit="1" customWidth="1"/>
    <col min="6496" max="6496" width="28.90625" bestFit="1" customWidth="1"/>
    <col min="6497" max="6497" width="9.54296875" bestFit="1" customWidth="1"/>
    <col min="6498" max="6498" width="20.81640625" bestFit="1" customWidth="1"/>
    <col min="6499" max="6499" width="9.54296875" bestFit="1" customWidth="1"/>
    <col min="6500" max="6500" width="34.7265625" bestFit="1" customWidth="1"/>
    <col min="6501" max="6501" width="9.54296875" bestFit="1" customWidth="1"/>
    <col min="6502" max="6502" width="37.90625" bestFit="1" customWidth="1"/>
    <col min="6503" max="6503" width="9.54296875" bestFit="1" customWidth="1"/>
    <col min="6504" max="6504" width="28.90625" bestFit="1" customWidth="1"/>
    <col min="6505" max="6505" width="9.54296875" bestFit="1" customWidth="1"/>
    <col min="6506" max="6506" width="29" bestFit="1" customWidth="1"/>
    <col min="6507" max="6507" width="9.54296875" bestFit="1" customWidth="1"/>
    <col min="6508" max="6508" width="44.90625" bestFit="1" customWidth="1"/>
    <col min="6509" max="6509" width="9.54296875" bestFit="1" customWidth="1"/>
    <col min="6510" max="6510" width="28.90625" bestFit="1" customWidth="1"/>
    <col min="6511" max="6511" width="9.54296875" bestFit="1" customWidth="1"/>
    <col min="6512" max="6512" width="29" bestFit="1" customWidth="1"/>
    <col min="6513" max="6513" width="9.54296875" bestFit="1" customWidth="1"/>
    <col min="6514" max="6514" width="18.36328125" bestFit="1" customWidth="1"/>
    <col min="6515" max="6515" width="9.54296875" bestFit="1" customWidth="1"/>
    <col min="6516" max="6516" width="32.08984375" bestFit="1" customWidth="1"/>
    <col min="6517" max="6517" width="9.54296875" bestFit="1" customWidth="1"/>
    <col min="6518" max="6518" width="18.08984375" bestFit="1" customWidth="1"/>
    <col min="6519" max="6519" width="9.54296875" bestFit="1" customWidth="1"/>
    <col min="6520" max="6520" width="34.7265625" bestFit="1" customWidth="1"/>
    <col min="6521" max="6521" width="9.54296875" bestFit="1" customWidth="1"/>
    <col min="6522" max="6522" width="35.1796875" bestFit="1" customWidth="1"/>
    <col min="6523" max="6523" width="9.54296875" bestFit="1" customWidth="1"/>
    <col min="6524" max="6524" width="40.26953125" bestFit="1" customWidth="1"/>
    <col min="6525" max="6525" width="9.54296875" bestFit="1" customWidth="1"/>
    <col min="6526" max="6526" width="23.6328125" bestFit="1" customWidth="1"/>
    <col min="6527" max="6527" width="9.54296875" bestFit="1" customWidth="1"/>
    <col min="6528" max="6528" width="29" bestFit="1" customWidth="1"/>
    <col min="6529" max="6529" width="9.54296875" bestFit="1" customWidth="1"/>
    <col min="6530" max="6530" width="29" bestFit="1" customWidth="1"/>
    <col min="6531" max="6531" width="9.54296875" bestFit="1" customWidth="1"/>
    <col min="6532" max="6532" width="34.7265625" bestFit="1" customWidth="1"/>
    <col min="6533" max="6533" width="9.54296875" bestFit="1" customWidth="1"/>
    <col min="6534" max="6534" width="28.90625" bestFit="1" customWidth="1"/>
    <col min="6535" max="6535" width="9.54296875" bestFit="1" customWidth="1"/>
    <col min="6536" max="6536" width="44.90625" bestFit="1" customWidth="1"/>
    <col min="6537" max="6537" width="9.54296875" bestFit="1" customWidth="1"/>
    <col min="6538" max="6538" width="23.36328125" bestFit="1" customWidth="1"/>
    <col min="6539" max="6539" width="9.54296875" bestFit="1" customWidth="1"/>
    <col min="6540" max="6540" width="28.36328125" bestFit="1" customWidth="1"/>
    <col min="6541" max="6541" width="9.54296875" bestFit="1" customWidth="1"/>
    <col min="6542" max="6542" width="27.6328125" bestFit="1" customWidth="1"/>
    <col min="6543" max="6543" width="9.54296875" bestFit="1" customWidth="1"/>
    <col min="6544" max="6544" width="30.7265625" bestFit="1" customWidth="1"/>
    <col min="6545" max="6545" width="9.54296875" bestFit="1" customWidth="1"/>
    <col min="6546" max="6546" width="30.7265625" bestFit="1" customWidth="1"/>
    <col min="6547" max="6547" width="9.54296875" bestFit="1" customWidth="1"/>
    <col min="6548" max="6548" width="20.81640625" bestFit="1" customWidth="1"/>
    <col min="6549" max="6549" width="9.54296875" bestFit="1" customWidth="1"/>
    <col min="6550" max="6550" width="40.54296875" bestFit="1" customWidth="1"/>
    <col min="6551" max="6551" width="9.54296875" bestFit="1" customWidth="1"/>
    <col min="6552" max="6552" width="29" bestFit="1" customWidth="1"/>
    <col min="6553" max="6553" width="9.54296875" bestFit="1" customWidth="1"/>
    <col min="6554" max="6554" width="32.08984375" bestFit="1" customWidth="1"/>
    <col min="6555" max="6555" width="9.54296875" bestFit="1" customWidth="1"/>
    <col min="6556" max="6556" width="32.08984375" bestFit="1" customWidth="1"/>
    <col min="6557" max="6557" width="9.54296875" bestFit="1" customWidth="1"/>
    <col min="6558" max="6558" width="44.90625" bestFit="1" customWidth="1"/>
    <col min="6559" max="6559" width="9.54296875" bestFit="1" customWidth="1"/>
    <col min="6560" max="6560" width="17.90625" bestFit="1" customWidth="1"/>
    <col min="6561" max="6561" width="9.54296875" bestFit="1" customWidth="1"/>
    <col min="6562" max="6562" width="34.7265625" bestFit="1" customWidth="1"/>
    <col min="6563" max="6563" width="9.54296875" bestFit="1" customWidth="1"/>
    <col min="6564" max="6564" width="33.36328125" bestFit="1" customWidth="1"/>
    <col min="6565" max="6565" width="9.54296875" bestFit="1" customWidth="1"/>
    <col min="6566" max="6566" width="44.90625" bestFit="1" customWidth="1"/>
    <col min="6567" max="6567" width="9.54296875" bestFit="1" customWidth="1"/>
    <col min="6568" max="6568" width="34.453125" bestFit="1" customWidth="1"/>
    <col min="6569" max="6569" width="9.54296875" bestFit="1" customWidth="1"/>
    <col min="6570" max="6570" width="29" bestFit="1" customWidth="1"/>
    <col min="6571" max="6571" width="9.54296875" bestFit="1" customWidth="1"/>
    <col min="6572" max="6572" width="44.90625" bestFit="1" customWidth="1"/>
    <col min="6573" max="6573" width="9.54296875" bestFit="1" customWidth="1"/>
    <col min="6574" max="6574" width="20.81640625" bestFit="1" customWidth="1"/>
    <col min="6575" max="6575" width="9.54296875" bestFit="1" customWidth="1"/>
    <col min="6576" max="6576" width="44.90625" bestFit="1" customWidth="1"/>
    <col min="6577" max="6577" width="9.54296875" bestFit="1" customWidth="1"/>
    <col min="6578" max="6578" width="32.453125" bestFit="1" customWidth="1"/>
    <col min="6579" max="6579" width="9.54296875" bestFit="1" customWidth="1"/>
    <col min="6580" max="6580" width="30.7265625" bestFit="1" customWidth="1"/>
    <col min="6581" max="6581" width="9.54296875" bestFit="1" customWidth="1"/>
    <col min="6582" max="6582" width="40.36328125" bestFit="1" customWidth="1"/>
    <col min="6583" max="6583" width="9.54296875" bestFit="1" customWidth="1"/>
    <col min="6584" max="6584" width="32.08984375" bestFit="1" customWidth="1"/>
    <col min="6585" max="6585" width="9.54296875" bestFit="1" customWidth="1"/>
    <col min="6586" max="6586" width="29" bestFit="1" customWidth="1"/>
    <col min="6587" max="6587" width="9.54296875" bestFit="1" customWidth="1"/>
    <col min="6588" max="6588" width="27.6328125" bestFit="1" customWidth="1"/>
    <col min="6589" max="6589" width="9.54296875" bestFit="1" customWidth="1"/>
    <col min="6590" max="6590" width="18.36328125" bestFit="1" customWidth="1"/>
    <col min="6591" max="6591" width="9.54296875" bestFit="1" customWidth="1"/>
    <col min="6592" max="6592" width="19.90625" bestFit="1" customWidth="1"/>
    <col min="6593" max="6593" width="9.54296875" bestFit="1" customWidth="1"/>
    <col min="6594" max="6594" width="28.90625" bestFit="1" customWidth="1"/>
    <col min="6595" max="6595" width="9.54296875" bestFit="1" customWidth="1"/>
    <col min="6596" max="6596" width="32.453125" bestFit="1" customWidth="1"/>
    <col min="6597" max="6597" width="9.54296875" bestFit="1" customWidth="1"/>
    <col min="6598" max="6598" width="37.6328125" bestFit="1" customWidth="1"/>
    <col min="6599" max="6599" width="9.54296875" bestFit="1" customWidth="1"/>
    <col min="6600" max="6600" width="28.90625" bestFit="1" customWidth="1"/>
    <col min="6601" max="6601" width="9.54296875" bestFit="1" customWidth="1"/>
    <col min="6602" max="6602" width="34.7265625" bestFit="1" customWidth="1"/>
    <col min="6603" max="6603" width="9.54296875" bestFit="1" customWidth="1"/>
    <col min="6604" max="6604" width="32.453125" bestFit="1" customWidth="1"/>
    <col min="6605" max="6605" width="9.54296875" bestFit="1" customWidth="1"/>
    <col min="6606" max="6606" width="32.453125" bestFit="1" customWidth="1"/>
    <col min="6607" max="6607" width="9.54296875" bestFit="1" customWidth="1"/>
    <col min="6608" max="6608" width="29" bestFit="1" customWidth="1"/>
    <col min="6609" max="6609" width="9.54296875" bestFit="1" customWidth="1"/>
    <col min="6610" max="6610" width="32.08984375" bestFit="1" customWidth="1"/>
    <col min="6611" max="6611" width="9.54296875" bestFit="1" customWidth="1"/>
    <col min="6612" max="6612" width="33.90625" bestFit="1" customWidth="1"/>
    <col min="6613" max="6613" width="9.54296875" bestFit="1" customWidth="1"/>
    <col min="6614" max="6614" width="37.6328125" bestFit="1" customWidth="1"/>
    <col min="6615" max="6615" width="9.54296875" bestFit="1" customWidth="1"/>
    <col min="6616" max="6616" width="32.08984375" bestFit="1" customWidth="1"/>
    <col min="6617" max="6617" width="9.54296875" bestFit="1" customWidth="1"/>
    <col min="6618" max="6618" width="28.81640625" bestFit="1" customWidth="1"/>
    <col min="6619" max="6619" width="9.54296875" bestFit="1" customWidth="1"/>
    <col min="6620" max="6620" width="32.08984375" bestFit="1" customWidth="1"/>
    <col min="6621" max="6621" width="9.54296875" bestFit="1" customWidth="1"/>
    <col min="6622" max="6622" width="32.08984375" bestFit="1" customWidth="1"/>
    <col min="6623" max="6623" width="9.54296875" bestFit="1" customWidth="1"/>
    <col min="6624" max="6624" width="29" bestFit="1" customWidth="1"/>
    <col min="6625" max="6625" width="9.54296875" bestFit="1" customWidth="1"/>
    <col min="6626" max="6626" width="47.90625" bestFit="1" customWidth="1"/>
    <col min="6627" max="6627" width="9.54296875" bestFit="1" customWidth="1"/>
    <col min="6628" max="6628" width="44.90625" bestFit="1" customWidth="1"/>
    <col min="6629" max="6629" width="9.54296875" bestFit="1" customWidth="1"/>
    <col min="6630" max="6630" width="37.6328125" bestFit="1" customWidth="1"/>
    <col min="6631" max="6631" width="9.54296875" bestFit="1" customWidth="1"/>
    <col min="6632" max="6632" width="44.90625" bestFit="1" customWidth="1"/>
    <col min="6633" max="6633" width="9.54296875" bestFit="1" customWidth="1"/>
    <col min="6634" max="6634" width="28.90625" bestFit="1" customWidth="1"/>
    <col min="6635" max="6635" width="9.54296875" bestFit="1" customWidth="1"/>
    <col min="6636" max="6636" width="29" bestFit="1" customWidth="1"/>
    <col min="6637" max="6637" width="9.54296875" bestFit="1" customWidth="1"/>
    <col min="6638" max="6638" width="28.90625" bestFit="1" customWidth="1"/>
    <col min="6639" max="6639" width="9.54296875" bestFit="1" customWidth="1"/>
    <col min="6640" max="6640" width="27.6328125" bestFit="1" customWidth="1"/>
    <col min="6641" max="6641" width="9.54296875" bestFit="1" customWidth="1"/>
    <col min="6642" max="6642" width="28.90625" bestFit="1" customWidth="1"/>
    <col min="6643" max="6643" width="9.54296875" bestFit="1" customWidth="1"/>
    <col min="6644" max="6644" width="20.81640625" bestFit="1" customWidth="1"/>
    <col min="6645" max="6645" width="9.54296875" bestFit="1" customWidth="1"/>
    <col min="6646" max="6646" width="32.453125" bestFit="1" customWidth="1"/>
    <col min="6647" max="6647" width="9.54296875" bestFit="1" customWidth="1"/>
    <col min="6648" max="6648" width="28.90625" bestFit="1" customWidth="1"/>
    <col min="6649" max="6649" width="9.54296875" bestFit="1" customWidth="1"/>
    <col min="6650" max="6650" width="29" bestFit="1" customWidth="1"/>
    <col min="6651" max="6651" width="9.54296875" bestFit="1" customWidth="1"/>
    <col min="6652" max="6652" width="34.7265625" bestFit="1" customWidth="1"/>
    <col min="6653" max="6653" width="9.54296875" bestFit="1" customWidth="1"/>
    <col min="6654" max="6654" width="36.6328125" bestFit="1" customWidth="1"/>
    <col min="6655" max="6655" width="9.54296875" bestFit="1" customWidth="1"/>
    <col min="6656" max="6656" width="44.90625" bestFit="1" customWidth="1"/>
    <col min="6657" max="6657" width="9.54296875" bestFit="1" customWidth="1"/>
    <col min="6658" max="6658" width="28.90625" bestFit="1" customWidth="1"/>
    <col min="6659" max="6659" width="9.54296875" bestFit="1" customWidth="1"/>
    <col min="6660" max="6660" width="18.36328125" bestFit="1" customWidth="1"/>
    <col min="6661" max="6661" width="9.54296875" bestFit="1" customWidth="1"/>
    <col min="6662" max="6662" width="18.36328125" bestFit="1" customWidth="1"/>
    <col min="6663" max="6663" width="9.54296875" bestFit="1" customWidth="1"/>
    <col min="6664" max="6664" width="28.81640625" bestFit="1" customWidth="1"/>
    <col min="6665" max="6665" width="9.54296875" bestFit="1" customWidth="1"/>
    <col min="6666" max="6666" width="17.90625" bestFit="1" customWidth="1"/>
    <col min="6667" max="6667" width="9.54296875" bestFit="1" customWidth="1"/>
    <col min="6668" max="6668" width="34.7265625" bestFit="1" customWidth="1"/>
    <col min="6669" max="6669" width="9.54296875" bestFit="1" customWidth="1"/>
    <col min="6670" max="6670" width="20.81640625" bestFit="1" customWidth="1"/>
    <col min="6671" max="6671" width="9.54296875" bestFit="1" customWidth="1"/>
    <col min="6672" max="6672" width="20.81640625" bestFit="1" customWidth="1"/>
    <col min="6673" max="6673" width="9.54296875" bestFit="1" customWidth="1"/>
    <col min="6674" max="6674" width="18.08984375" bestFit="1" customWidth="1"/>
    <col min="6675" max="6675" width="9.54296875" bestFit="1" customWidth="1"/>
    <col min="6676" max="6676" width="28.90625" bestFit="1" customWidth="1"/>
    <col min="6677" max="6677" width="9.54296875" bestFit="1" customWidth="1"/>
    <col min="6678" max="6678" width="44.90625" bestFit="1" customWidth="1"/>
    <col min="6679" max="6679" width="9.54296875" bestFit="1" customWidth="1"/>
    <col min="6680" max="6680" width="44.90625" bestFit="1" customWidth="1"/>
    <col min="6681" max="6681" width="9.54296875" bestFit="1" customWidth="1"/>
    <col min="6682" max="6682" width="44.90625" bestFit="1" customWidth="1"/>
    <col min="6683" max="6683" width="9.54296875" bestFit="1" customWidth="1"/>
    <col min="6684" max="6684" width="44.90625" bestFit="1" customWidth="1"/>
    <col min="6685" max="6685" width="9.54296875" bestFit="1" customWidth="1"/>
    <col min="6686" max="6686" width="27" bestFit="1" customWidth="1"/>
    <col min="6687" max="6687" width="9.54296875" bestFit="1" customWidth="1"/>
    <col min="6688" max="6688" width="44.90625" bestFit="1" customWidth="1"/>
    <col min="6689" max="6689" width="9.54296875" bestFit="1" customWidth="1"/>
    <col min="6690" max="6690" width="33.90625" bestFit="1" customWidth="1"/>
    <col min="6691" max="6691" width="9.54296875" bestFit="1" customWidth="1"/>
    <col min="6692" max="6692" width="20.81640625" bestFit="1" customWidth="1"/>
    <col min="6693" max="6693" width="9.54296875" bestFit="1" customWidth="1"/>
    <col min="6694" max="6694" width="23.6328125" bestFit="1" customWidth="1"/>
    <col min="6695" max="6695" width="9.54296875" bestFit="1" customWidth="1"/>
    <col min="6696" max="6696" width="32.08984375" bestFit="1" customWidth="1"/>
    <col min="6697" max="6697" width="9.54296875" bestFit="1" customWidth="1"/>
    <col min="6698" max="6698" width="28.90625" bestFit="1" customWidth="1"/>
    <col min="6699" max="6699" width="9.54296875" bestFit="1" customWidth="1"/>
    <col min="6700" max="6700" width="28.90625" bestFit="1" customWidth="1"/>
    <col min="6701" max="6701" width="9.54296875" bestFit="1" customWidth="1"/>
    <col min="6702" max="6702" width="28.90625" bestFit="1" customWidth="1"/>
    <col min="6703" max="6703" width="9.54296875" bestFit="1" customWidth="1"/>
    <col min="6704" max="6704" width="29" bestFit="1" customWidth="1"/>
    <col min="6705" max="6705" width="9.54296875" bestFit="1" customWidth="1"/>
    <col min="6706" max="6706" width="26.1796875" bestFit="1" customWidth="1"/>
    <col min="6707" max="6707" width="9.54296875" bestFit="1" customWidth="1"/>
    <col min="6708" max="6708" width="32.08984375" bestFit="1" customWidth="1"/>
    <col min="6709" max="6709" width="9.54296875" bestFit="1" customWidth="1"/>
    <col min="6710" max="6710" width="40.54296875" bestFit="1" customWidth="1"/>
    <col min="6711" max="6711" width="9.54296875" bestFit="1" customWidth="1"/>
    <col min="6712" max="6712" width="34.453125" bestFit="1" customWidth="1"/>
    <col min="6713" max="6713" width="9.54296875" bestFit="1" customWidth="1"/>
    <col min="6714" max="6714" width="32.08984375" bestFit="1" customWidth="1"/>
    <col min="6715" max="6715" width="9.54296875" bestFit="1" customWidth="1"/>
    <col min="6716" max="6716" width="28.90625" bestFit="1" customWidth="1"/>
    <col min="6717" max="6717" width="9.54296875" bestFit="1" customWidth="1"/>
    <col min="6718" max="6718" width="18.08984375" bestFit="1" customWidth="1"/>
    <col min="6719" max="6719" width="9.54296875" bestFit="1" customWidth="1"/>
    <col min="6720" max="6720" width="20.81640625" bestFit="1" customWidth="1"/>
    <col min="6721" max="6721" width="9.54296875" bestFit="1" customWidth="1"/>
    <col min="6722" max="6722" width="29" bestFit="1" customWidth="1"/>
    <col min="6723" max="6723" width="9.54296875" bestFit="1" customWidth="1"/>
    <col min="6724" max="6724" width="30.6328125" bestFit="1" customWidth="1"/>
    <col min="6725" max="6725" width="9.54296875" bestFit="1" customWidth="1"/>
    <col min="6726" max="6726" width="27" bestFit="1" customWidth="1"/>
    <col min="6727" max="6727" width="9.54296875" bestFit="1" customWidth="1"/>
    <col min="6728" max="6728" width="26.1796875" bestFit="1" customWidth="1"/>
    <col min="6729" max="6729" width="9.54296875" bestFit="1" customWidth="1"/>
    <col min="6730" max="6730" width="28.90625" bestFit="1" customWidth="1"/>
    <col min="6731" max="6731" width="9.54296875" bestFit="1" customWidth="1"/>
    <col min="6732" max="6732" width="29" bestFit="1" customWidth="1"/>
    <col min="6733" max="6733" width="9.54296875" bestFit="1" customWidth="1"/>
    <col min="6734" max="6734" width="29" bestFit="1" customWidth="1"/>
    <col min="6735" max="6735" width="9.54296875" bestFit="1" customWidth="1"/>
    <col min="6736" max="6736" width="36.6328125" bestFit="1" customWidth="1"/>
    <col min="6737" max="6737" width="9.54296875" bestFit="1" customWidth="1"/>
    <col min="6738" max="6738" width="28.90625" bestFit="1" customWidth="1"/>
    <col min="6739" max="6739" width="9.54296875" bestFit="1" customWidth="1"/>
    <col min="6740" max="6740" width="28.81640625" bestFit="1" customWidth="1"/>
    <col min="6741" max="6741" width="9.54296875" bestFit="1" customWidth="1"/>
    <col min="6742" max="6742" width="44.90625" bestFit="1" customWidth="1"/>
    <col min="6743" max="6743" width="9.54296875" bestFit="1" customWidth="1"/>
    <col min="6744" max="6744" width="26.1796875" bestFit="1" customWidth="1"/>
    <col min="6745" max="6745" width="9.54296875" bestFit="1" customWidth="1"/>
    <col min="6746" max="6746" width="31.453125" bestFit="1" customWidth="1"/>
    <col min="6747" max="6747" width="9.54296875" bestFit="1" customWidth="1"/>
    <col min="6748" max="6748" width="26.1796875" bestFit="1" customWidth="1"/>
    <col min="6749" max="6749" width="9.54296875" bestFit="1" customWidth="1"/>
    <col min="6750" max="6750" width="26.1796875" bestFit="1" customWidth="1"/>
    <col min="6751" max="6751" width="9.54296875" bestFit="1" customWidth="1"/>
    <col min="6752" max="6752" width="26.1796875" bestFit="1" customWidth="1"/>
    <col min="6753" max="6753" width="9.54296875" bestFit="1" customWidth="1"/>
    <col min="6754" max="6754" width="26.1796875" bestFit="1" customWidth="1"/>
    <col min="6755" max="6755" width="9.54296875" bestFit="1" customWidth="1"/>
    <col min="6756" max="6756" width="26.1796875" bestFit="1" customWidth="1"/>
    <col min="6757" max="6757" width="9.54296875" bestFit="1" customWidth="1"/>
    <col min="6758" max="6758" width="26.1796875" bestFit="1" customWidth="1"/>
    <col min="6759" max="6759" width="9.54296875" bestFit="1" customWidth="1"/>
    <col min="6760" max="6760" width="26.1796875" bestFit="1" customWidth="1"/>
    <col min="6761" max="6761" width="9.54296875" bestFit="1" customWidth="1"/>
    <col min="6762" max="6762" width="26.1796875" bestFit="1" customWidth="1"/>
    <col min="6763" max="6763" width="9.54296875" bestFit="1" customWidth="1"/>
    <col min="6764" max="6764" width="40.36328125" bestFit="1" customWidth="1"/>
    <col min="6765" max="6765" width="9.54296875" bestFit="1" customWidth="1"/>
    <col min="6766" max="6766" width="31.453125" bestFit="1" customWidth="1"/>
    <col min="6767" max="6767" width="9.54296875" bestFit="1" customWidth="1"/>
    <col min="6768" max="6768" width="37.6328125" bestFit="1" customWidth="1"/>
    <col min="6769" max="6769" width="9.54296875" bestFit="1" customWidth="1"/>
    <col min="6770" max="6770" width="30.7265625" bestFit="1" customWidth="1"/>
    <col min="6771" max="6771" width="9.54296875" bestFit="1" customWidth="1"/>
    <col min="6772" max="6772" width="34.36328125" bestFit="1" customWidth="1"/>
    <col min="6773" max="6773" width="9.54296875" bestFit="1" customWidth="1"/>
    <col min="6774" max="6774" width="34.36328125" bestFit="1" customWidth="1"/>
    <col min="6775" max="6775" width="9.54296875" bestFit="1" customWidth="1"/>
    <col min="6776" max="6776" width="44.90625" bestFit="1" customWidth="1"/>
    <col min="6777" max="6777" width="9.54296875" bestFit="1" customWidth="1"/>
    <col min="6778" max="6778" width="28.90625" bestFit="1" customWidth="1"/>
    <col min="6779" max="6779" width="9.54296875" bestFit="1" customWidth="1"/>
    <col min="6780" max="6780" width="28.90625" bestFit="1" customWidth="1"/>
    <col min="6781" max="6781" width="9.54296875" bestFit="1" customWidth="1"/>
    <col min="6782" max="6782" width="44.90625" bestFit="1" customWidth="1"/>
    <col min="6783" max="6783" width="9.54296875" bestFit="1" customWidth="1"/>
    <col min="6784" max="6784" width="26.1796875" bestFit="1" customWidth="1"/>
    <col min="6785" max="6785" width="9.54296875" bestFit="1" customWidth="1"/>
    <col min="6786" max="6786" width="26.1796875" bestFit="1" customWidth="1"/>
    <col min="6787" max="6787" width="9.54296875" bestFit="1" customWidth="1"/>
    <col min="6788" max="6788" width="27.6328125" bestFit="1" customWidth="1"/>
    <col min="6789" max="6789" width="9.54296875" bestFit="1" customWidth="1"/>
    <col min="6790" max="6790" width="26.1796875" bestFit="1" customWidth="1"/>
    <col min="6791" max="6791" width="9.54296875" bestFit="1" customWidth="1"/>
    <col min="6792" max="6792" width="28.90625" bestFit="1" customWidth="1"/>
    <col min="6793" max="6793" width="9.54296875" bestFit="1" customWidth="1"/>
    <col min="6794" max="6794" width="34.7265625" bestFit="1" customWidth="1"/>
    <col min="6795" max="6795" width="9.54296875" bestFit="1" customWidth="1"/>
    <col min="6796" max="6796" width="29" bestFit="1" customWidth="1"/>
    <col min="6797" max="6797" width="9.54296875" bestFit="1" customWidth="1"/>
    <col min="6798" max="6798" width="26.1796875" bestFit="1" customWidth="1"/>
    <col min="6799" max="6799" width="9.54296875" bestFit="1" customWidth="1"/>
    <col min="6800" max="6800" width="24.08984375" bestFit="1" customWidth="1"/>
    <col min="6801" max="6801" width="9.54296875" bestFit="1" customWidth="1"/>
    <col min="6802" max="6802" width="28.54296875" bestFit="1" customWidth="1"/>
    <col min="6803" max="6803" width="9.54296875" bestFit="1" customWidth="1"/>
    <col min="6804" max="6804" width="26.1796875" bestFit="1" customWidth="1"/>
    <col min="6805" max="6805" width="9.54296875" bestFit="1" customWidth="1"/>
    <col min="6806" max="6806" width="13" bestFit="1" customWidth="1"/>
    <col min="6807" max="6807" width="9.54296875" bestFit="1" customWidth="1"/>
    <col min="6808" max="6808" width="13" bestFit="1" customWidth="1"/>
    <col min="6809" max="6809" width="9.54296875" bestFit="1" customWidth="1"/>
    <col min="6810" max="6810" width="20.81640625" bestFit="1" customWidth="1"/>
    <col min="6811" max="6811" width="9.54296875" bestFit="1" customWidth="1"/>
    <col min="6812" max="6812" width="28.90625" bestFit="1" customWidth="1"/>
    <col min="6813" max="6813" width="9.54296875" bestFit="1" customWidth="1"/>
    <col min="6814" max="6814" width="34.7265625" bestFit="1" customWidth="1"/>
    <col min="6815" max="6815" width="9.54296875" bestFit="1" customWidth="1"/>
    <col min="6816" max="6816" width="31.453125" bestFit="1" customWidth="1"/>
    <col min="6817" max="6817" width="9.54296875" bestFit="1" customWidth="1"/>
    <col min="6818" max="6818" width="26.1796875" bestFit="1" customWidth="1"/>
    <col min="6819" max="6819" width="9.54296875" bestFit="1" customWidth="1"/>
    <col min="6820" max="6820" width="29" bestFit="1" customWidth="1"/>
    <col min="6821" max="6821" width="9.54296875" bestFit="1" customWidth="1"/>
    <col min="6822" max="6822" width="26.1796875" bestFit="1" customWidth="1"/>
    <col min="6823" max="6823" width="9.54296875" bestFit="1" customWidth="1"/>
    <col min="6824" max="6824" width="28.90625" bestFit="1" customWidth="1"/>
    <col min="6825" max="6825" width="9.54296875" bestFit="1" customWidth="1"/>
    <col min="6826" max="6826" width="28.81640625" bestFit="1" customWidth="1"/>
    <col min="6827" max="6827" width="9.54296875" bestFit="1" customWidth="1"/>
    <col min="6828" max="6828" width="28.81640625" bestFit="1" customWidth="1"/>
    <col min="6829" max="6829" width="9.54296875" bestFit="1" customWidth="1"/>
    <col min="6830" max="6830" width="29" bestFit="1" customWidth="1"/>
    <col min="6831" max="6831" width="9.54296875" bestFit="1" customWidth="1"/>
    <col min="6832" max="6832" width="29" bestFit="1" customWidth="1"/>
    <col min="6833" max="6833" width="9.54296875" bestFit="1" customWidth="1"/>
    <col min="6834" max="6834" width="29" bestFit="1" customWidth="1"/>
    <col min="6835" max="6835" width="9.54296875" bestFit="1" customWidth="1"/>
    <col min="6836" max="6836" width="29" bestFit="1" customWidth="1"/>
    <col min="6837" max="6837" width="9.54296875" bestFit="1" customWidth="1"/>
    <col min="6838" max="6838" width="27.6328125" bestFit="1" customWidth="1"/>
    <col min="6839" max="6839" width="9.54296875" bestFit="1" customWidth="1"/>
    <col min="6840" max="6840" width="31.1796875" bestFit="1" customWidth="1"/>
    <col min="6841" max="6841" width="9.54296875" bestFit="1" customWidth="1"/>
    <col min="6842" max="6842" width="29" bestFit="1" customWidth="1"/>
    <col min="6843" max="6843" width="9.54296875" bestFit="1" customWidth="1"/>
    <col min="6844" max="6844" width="29" bestFit="1" customWidth="1"/>
    <col min="6845" max="6845" width="9.54296875" bestFit="1" customWidth="1"/>
    <col min="6846" max="6846" width="31.1796875" bestFit="1" customWidth="1"/>
    <col min="6847" max="6847" width="9.54296875" bestFit="1" customWidth="1"/>
    <col min="6848" max="6848" width="18.08984375" bestFit="1" customWidth="1"/>
    <col min="6849" max="6849" width="9.54296875" bestFit="1" customWidth="1"/>
    <col min="6850" max="6850" width="28.90625" bestFit="1" customWidth="1"/>
    <col min="6851" max="6851" width="9.54296875" bestFit="1" customWidth="1"/>
    <col min="6852" max="6852" width="18.36328125" bestFit="1" customWidth="1"/>
    <col min="6853" max="6853" width="9.54296875" bestFit="1" customWidth="1"/>
    <col min="6854" max="6854" width="22.90625" bestFit="1" customWidth="1"/>
    <col min="6855" max="6855" width="9.54296875" bestFit="1" customWidth="1"/>
    <col min="6856" max="6856" width="18.36328125" bestFit="1" customWidth="1"/>
    <col min="6857" max="6857" width="9.54296875" bestFit="1" customWidth="1"/>
    <col min="6858" max="6858" width="29" bestFit="1" customWidth="1"/>
    <col min="6859" max="6859" width="9.54296875" bestFit="1" customWidth="1"/>
    <col min="6860" max="6860" width="38.6328125" bestFit="1" customWidth="1"/>
    <col min="6861" max="6861" width="9.54296875" bestFit="1" customWidth="1"/>
    <col min="6862" max="6862" width="44.90625" bestFit="1" customWidth="1"/>
    <col min="6863" max="6863" width="9.54296875" bestFit="1" customWidth="1"/>
    <col min="6864" max="6864" width="40.54296875" bestFit="1" customWidth="1"/>
    <col min="6865" max="6865" width="9.54296875" bestFit="1" customWidth="1"/>
    <col min="6866" max="6866" width="19.90625" bestFit="1" customWidth="1"/>
    <col min="6867" max="6867" width="9.54296875" bestFit="1" customWidth="1"/>
    <col min="6868" max="6868" width="44.90625" bestFit="1" customWidth="1"/>
    <col min="6869" max="6869" width="9.54296875" bestFit="1" customWidth="1"/>
    <col min="6870" max="6870" width="36.6328125" bestFit="1" customWidth="1"/>
    <col min="6871" max="6871" width="9.54296875" bestFit="1" customWidth="1"/>
    <col min="6872" max="6872" width="34.7265625" bestFit="1" customWidth="1"/>
    <col min="6873" max="6873" width="9.54296875" bestFit="1" customWidth="1"/>
    <col min="6874" max="6874" width="32.453125" bestFit="1" customWidth="1"/>
    <col min="6875" max="6875" width="9.54296875" bestFit="1" customWidth="1"/>
    <col min="6876" max="6876" width="28.90625" bestFit="1" customWidth="1"/>
    <col min="6877" max="6877" width="9.54296875" bestFit="1" customWidth="1"/>
    <col min="6878" max="6878" width="28.90625" bestFit="1" customWidth="1"/>
    <col min="6879" max="6879" width="9.54296875" bestFit="1" customWidth="1"/>
    <col min="6880" max="6880" width="34.453125" bestFit="1" customWidth="1"/>
    <col min="6881" max="6881" width="9.54296875" bestFit="1" customWidth="1"/>
    <col min="6882" max="6882" width="20.81640625" bestFit="1" customWidth="1"/>
    <col min="6883" max="6883" width="9.54296875" bestFit="1" customWidth="1"/>
    <col min="6884" max="6884" width="29" bestFit="1" customWidth="1"/>
    <col min="6885" max="6885" width="9.54296875" bestFit="1" customWidth="1"/>
    <col min="6886" max="6886" width="40.36328125" bestFit="1" customWidth="1"/>
    <col min="6887" max="6887" width="9.54296875" bestFit="1" customWidth="1"/>
    <col min="6888" max="6888" width="23.36328125" bestFit="1" customWidth="1"/>
    <col min="6889" max="6889" width="9.54296875" bestFit="1" customWidth="1"/>
    <col min="6890" max="6890" width="28.81640625" bestFit="1" customWidth="1"/>
    <col min="6891" max="6891" width="9.54296875" bestFit="1" customWidth="1"/>
    <col min="6892" max="6892" width="18.36328125" bestFit="1" customWidth="1"/>
    <col min="6893" max="6893" width="9.54296875" bestFit="1" customWidth="1"/>
    <col min="6894" max="6894" width="44.90625" bestFit="1" customWidth="1"/>
    <col min="6895" max="6895" width="9.54296875" bestFit="1" customWidth="1"/>
    <col min="6896" max="6896" width="28.90625" bestFit="1" customWidth="1"/>
    <col min="6897" max="6897" width="9.54296875" bestFit="1" customWidth="1"/>
    <col min="6898" max="6898" width="20.81640625" bestFit="1" customWidth="1"/>
    <col min="6899" max="6899" width="9.54296875" bestFit="1" customWidth="1"/>
    <col min="6900" max="6900" width="37.6328125" bestFit="1" customWidth="1"/>
    <col min="6901" max="6901" width="9.54296875" bestFit="1" customWidth="1"/>
    <col min="6902" max="6902" width="37.6328125" bestFit="1" customWidth="1"/>
    <col min="6903" max="6903" width="9.54296875" bestFit="1" customWidth="1"/>
    <col min="6904" max="6904" width="38.6328125" bestFit="1" customWidth="1"/>
    <col min="6905" max="6905" width="9.54296875" bestFit="1" customWidth="1"/>
    <col min="6906" max="6906" width="34.453125" bestFit="1" customWidth="1"/>
    <col min="6907" max="6907" width="9.54296875" bestFit="1" customWidth="1"/>
    <col min="6908" max="6908" width="33.36328125" bestFit="1" customWidth="1"/>
    <col min="6909" max="6909" width="9.54296875" bestFit="1" customWidth="1"/>
    <col min="6910" max="6910" width="32.08984375" bestFit="1" customWidth="1"/>
    <col min="6911" max="6911" width="9.54296875" bestFit="1" customWidth="1"/>
    <col min="6912" max="6912" width="32.08984375" bestFit="1" customWidth="1"/>
    <col min="6913" max="6913" width="9.54296875" bestFit="1" customWidth="1"/>
    <col min="6914" max="6914" width="28.81640625" bestFit="1" customWidth="1"/>
    <col min="6915" max="6915" width="9.54296875" bestFit="1" customWidth="1"/>
    <col min="6916" max="6916" width="23.6328125" bestFit="1" customWidth="1"/>
    <col min="6917" max="6917" width="9.54296875" bestFit="1" customWidth="1"/>
    <col min="6918" max="6918" width="33.36328125" bestFit="1" customWidth="1"/>
    <col min="6919" max="6919" width="9.54296875" bestFit="1" customWidth="1"/>
    <col min="6920" max="6920" width="32.453125" bestFit="1" customWidth="1"/>
    <col min="6921" max="6921" width="9.54296875" bestFit="1" customWidth="1"/>
    <col min="6922" max="6922" width="32.36328125" bestFit="1" customWidth="1"/>
    <col min="6923" max="6923" width="9.54296875" bestFit="1" customWidth="1"/>
    <col min="6924" max="6924" width="34.453125" bestFit="1" customWidth="1"/>
    <col min="6925" max="6925" width="9.54296875" bestFit="1" customWidth="1"/>
    <col min="6926" max="6926" width="32.453125" bestFit="1" customWidth="1"/>
    <col min="6927" max="6927" width="9.54296875" bestFit="1" customWidth="1"/>
    <col min="6928" max="6928" width="36.6328125" bestFit="1" customWidth="1"/>
    <col min="6929" max="6929" width="9.54296875" bestFit="1" customWidth="1"/>
    <col min="6930" max="6930" width="28.90625" bestFit="1" customWidth="1"/>
    <col min="6931" max="6931" width="9.54296875" bestFit="1" customWidth="1"/>
    <col min="6932" max="6932" width="28.81640625" bestFit="1" customWidth="1"/>
    <col min="6933" max="6933" width="9.54296875" bestFit="1" customWidth="1"/>
    <col min="6934" max="6934" width="20.26953125" bestFit="1" customWidth="1"/>
    <col min="6935" max="6935" width="9.54296875" bestFit="1" customWidth="1"/>
    <col min="6936" max="6936" width="28.81640625" bestFit="1" customWidth="1"/>
    <col min="6937" max="6937" width="9.54296875" bestFit="1" customWidth="1"/>
    <col min="6938" max="6938" width="28.90625" bestFit="1" customWidth="1"/>
    <col min="6939" max="6939" width="9.54296875" bestFit="1" customWidth="1"/>
    <col min="6940" max="6940" width="28.90625" bestFit="1" customWidth="1"/>
    <col min="6941" max="6941" width="9.54296875" bestFit="1" customWidth="1"/>
    <col min="6942" max="6942" width="20" bestFit="1" customWidth="1"/>
    <col min="6943" max="6943" width="9.54296875" bestFit="1" customWidth="1"/>
    <col min="6944" max="6944" width="47.90625" bestFit="1" customWidth="1"/>
    <col min="6945" max="6945" width="9.54296875" bestFit="1" customWidth="1"/>
    <col min="6946" max="6946" width="28.81640625" bestFit="1" customWidth="1"/>
    <col min="6947" max="6947" width="9.54296875" bestFit="1" customWidth="1"/>
    <col min="6948" max="6948" width="27.6328125" bestFit="1" customWidth="1"/>
    <col min="6949" max="6949" width="9.54296875" bestFit="1" customWidth="1"/>
    <col min="6950" max="6950" width="32.08984375" bestFit="1" customWidth="1"/>
    <col min="6951" max="6951" width="9.54296875" bestFit="1" customWidth="1"/>
    <col min="6952" max="6952" width="28.90625" bestFit="1" customWidth="1"/>
    <col min="6953" max="6953" width="9.54296875" bestFit="1" customWidth="1"/>
    <col min="6954" max="6954" width="37.6328125" bestFit="1" customWidth="1"/>
    <col min="6955" max="6955" width="9.54296875" bestFit="1" customWidth="1"/>
    <col min="6956" max="6956" width="20.81640625" bestFit="1" customWidth="1"/>
    <col min="6957" max="6957" width="9.54296875" bestFit="1" customWidth="1"/>
    <col min="6958" max="6958" width="20.81640625" bestFit="1" customWidth="1"/>
    <col min="6959" max="6959" width="9.54296875" bestFit="1" customWidth="1"/>
    <col min="6960" max="6960" width="28.90625" bestFit="1" customWidth="1"/>
    <col min="6961" max="6961" width="9.54296875" bestFit="1" customWidth="1"/>
    <col min="6962" max="6962" width="28.90625" bestFit="1" customWidth="1"/>
    <col min="6963" max="6963" width="9.54296875" bestFit="1" customWidth="1"/>
    <col min="6964" max="6964" width="28.90625" bestFit="1" customWidth="1"/>
    <col min="6965" max="6965" width="9.54296875" bestFit="1" customWidth="1"/>
    <col min="6966" max="6966" width="20.08984375" bestFit="1" customWidth="1"/>
    <col min="6967" max="6967" width="9.54296875" bestFit="1" customWidth="1"/>
    <col min="6968" max="6968" width="28.90625" bestFit="1" customWidth="1"/>
    <col min="6969" max="6969" width="9.54296875" bestFit="1" customWidth="1"/>
    <col min="6970" max="6970" width="28.90625" bestFit="1" customWidth="1"/>
    <col min="6971" max="6971" width="9.54296875" bestFit="1" customWidth="1"/>
    <col min="6972" max="6972" width="28.90625" bestFit="1" customWidth="1"/>
    <col min="6973" max="6973" width="9.54296875" bestFit="1" customWidth="1"/>
    <col min="6974" max="6974" width="28.90625" bestFit="1" customWidth="1"/>
    <col min="6975" max="6975" width="9.54296875" bestFit="1" customWidth="1"/>
    <col min="6976" max="6976" width="28.90625" bestFit="1" customWidth="1"/>
    <col min="6977" max="6977" width="9.54296875" bestFit="1" customWidth="1"/>
    <col min="6978" max="6978" width="20.81640625" bestFit="1" customWidth="1"/>
    <col min="6979" max="6979" width="9.54296875" bestFit="1" customWidth="1"/>
    <col min="6980" max="6980" width="34.7265625" bestFit="1" customWidth="1"/>
    <col min="6981" max="6981" width="9.54296875" bestFit="1" customWidth="1"/>
    <col min="6982" max="6982" width="44.90625" bestFit="1" customWidth="1"/>
    <col min="6983" max="6983" width="9.54296875" bestFit="1" customWidth="1"/>
    <col min="6984" max="6984" width="39.7265625" bestFit="1" customWidth="1"/>
    <col min="6985" max="6985" width="9.54296875" bestFit="1" customWidth="1"/>
    <col min="6986" max="6986" width="35.1796875" bestFit="1" customWidth="1"/>
    <col min="6987" max="6987" width="9.54296875" bestFit="1" customWidth="1"/>
    <col min="6988" max="6988" width="29" bestFit="1" customWidth="1"/>
    <col min="6989" max="6989" width="9.54296875" bestFit="1" customWidth="1"/>
    <col min="6990" max="6990" width="28.90625" bestFit="1" customWidth="1"/>
    <col min="6991" max="6991" width="9.54296875" bestFit="1" customWidth="1"/>
    <col min="6992" max="6992" width="29" bestFit="1" customWidth="1"/>
    <col min="6993" max="6993" width="9.54296875" bestFit="1" customWidth="1"/>
    <col min="6994" max="6994" width="34.36328125" bestFit="1" customWidth="1"/>
    <col min="6995" max="6995" width="9.54296875" bestFit="1" customWidth="1"/>
    <col min="6996" max="6996" width="20.81640625" bestFit="1" customWidth="1"/>
    <col min="6997" max="6997" width="9.54296875" bestFit="1" customWidth="1"/>
    <col min="6998" max="6998" width="20.81640625" bestFit="1" customWidth="1"/>
    <col min="6999" max="6999" width="9.54296875" bestFit="1" customWidth="1"/>
    <col min="7000" max="7000" width="28.90625" bestFit="1" customWidth="1"/>
    <col min="7001" max="7001" width="9.54296875" bestFit="1" customWidth="1"/>
    <col min="7002" max="7002" width="34.453125" bestFit="1" customWidth="1"/>
    <col min="7003" max="7003" width="9.54296875" bestFit="1" customWidth="1"/>
    <col min="7004" max="7004" width="28.81640625" bestFit="1" customWidth="1"/>
    <col min="7005" max="7005" width="9.54296875" bestFit="1" customWidth="1"/>
    <col min="7006" max="7006" width="28.90625" bestFit="1" customWidth="1"/>
    <col min="7007" max="7007" width="9.54296875" bestFit="1" customWidth="1"/>
    <col min="7008" max="7008" width="28.90625" bestFit="1" customWidth="1"/>
    <col min="7009" max="7009" width="9.54296875" bestFit="1" customWidth="1"/>
    <col min="7010" max="7010" width="27" bestFit="1" customWidth="1"/>
    <col min="7011" max="7011" width="9.54296875" bestFit="1" customWidth="1"/>
    <col min="7012" max="7012" width="23.6328125" bestFit="1" customWidth="1"/>
    <col min="7013" max="7013" width="9.54296875" bestFit="1" customWidth="1"/>
    <col min="7014" max="7014" width="27.6328125" bestFit="1" customWidth="1"/>
    <col min="7015" max="7015" width="9.54296875" bestFit="1" customWidth="1"/>
    <col min="7016" max="7016" width="31.1796875" bestFit="1" customWidth="1"/>
    <col min="7017" max="7017" width="9.54296875" bestFit="1" customWidth="1"/>
    <col min="7018" max="7018" width="28.90625" bestFit="1" customWidth="1"/>
    <col min="7019" max="7019" width="9.54296875" bestFit="1" customWidth="1"/>
    <col min="7020" max="7020" width="20.81640625" bestFit="1" customWidth="1"/>
    <col min="7021" max="7021" width="9.54296875" bestFit="1" customWidth="1"/>
    <col min="7022" max="7022" width="29" bestFit="1" customWidth="1"/>
    <col min="7023" max="7023" width="9.54296875" bestFit="1" customWidth="1"/>
    <col min="7024" max="7024" width="32.453125" bestFit="1" customWidth="1"/>
    <col min="7025" max="7025" width="9.54296875" bestFit="1" customWidth="1"/>
    <col min="7026" max="7026" width="32.36328125" bestFit="1" customWidth="1"/>
    <col min="7027" max="7027" width="9.54296875" bestFit="1" customWidth="1"/>
    <col min="7028" max="7028" width="31.453125" bestFit="1" customWidth="1"/>
    <col min="7029" max="7029" width="9.54296875" bestFit="1" customWidth="1"/>
    <col min="7030" max="7030" width="31.453125" bestFit="1" customWidth="1"/>
    <col min="7031" max="7031" width="9.54296875" bestFit="1" customWidth="1"/>
    <col min="7032" max="7032" width="31.453125" bestFit="1" customWidth="1"/>
    <col min="7033" max="7033" width="9.54296875" bestFit="1" customWidth="1"/>
    <col min="7034" max="7034" width="34.36328125" bestFit="1" customWidth="1"/>
    <col min="7035" max="7035" width="9.54296875" bestFit="1" customWidth="1"/>
    <col min="7036" max="7036" width="29" bestFit="1" customWidth="1"/>
    <col min="7037" max="7037" width="9.54296875" bestFit="1" customWidth="1"/>
    <col min="7038" max="7038" width="29" bestFit="1" customWidth="1"/>
    <col min="7039" max="7039" width="9.54296875" bestFit="1" customWidth="1"/>
    <col min="7040" max="7040" width="34.36328125" bestFit="1" customWidth="1"/>
    <col min="7041" max="7041" width="9.54296875" bestFit="1" customWidth="1"/>
    <col min="7042" max="7042" width="34.36328125" bestFit="1" customWidth="1"/>
    <col min="7043" max="7043" width="9.54296875" bestFit="1" customWidth="1"/>
    <col min="7044" max="7044" width="34.453125" bestFit="1" customWidth="1"/>
    <col min="7045" max="7045" width="9.54296875" bestFit="1" customWidth="1"/>
    <col min="7046" max="7046" width="28.90625" bestFit="1" customWidth="1"/>
    <col min="7047" max="7047" width="9.54296875" bestFit="1" customWidth="1"/>
    <col min="7048" max="7048" width="20.81640625" bestFit="1" customWidth="1"/>
    <col min="7049" max="7049" width="9.54296875" bestFit="1" customWidth="1"/>
    <col min="7050" max="7050" width="19.08984375" bestFit="1" customWidth="1"/>
    <col min="7051" max="7051" width="9.54296875" bestFit="1" customWidth="1"/>
    <col min="7052" max="7052" width="19.08984375" bestFit="1" customWidth="1"/>
    <col min="7053" max="7053" width="9.54296875" bestFit="1" customWidth="1"/>
    <col min="7054" max="7054" width="44.90625" bestFit="1" customWidth="1"/>
    <col min="7055" max="7055" width="9.54296875" bestFit="1" customWidth="1"/>
    <col min="7056" max="7056" width="27" bestFit="1" customWidth="1"/>
    <col min="7057" max="7057" width="9.54296875" bestFit="1" customWidth="1"/>
    <col min="7058" max="7058" width="20.81640625" bestFit="1" customWidth="1"/>
    <col min="7059" max="7059" width="9.54296875" bestFit="1" customWidth="1"/>
    <col min="7060" max="7060" width="33.7265625" bestFit="1" customWidth="1"/>
    <col min="7061" max="7061" width="9.54296875" bestFit="1" customWidth="1"/>
    <col min="7062" max="7062" width="37.6328125" bestFit="1" customWidth="1"/>
    <col min="7063" max="7063" width="9.54296875" bestFit="1" customWidth="1"/>
    <col min="7064" max="7064" width="33.7265625" bestFit="1" customWidth="1"/>
    <col min="7065" max="7065" width="9.54296875" bestFit="1" customWidth="1"/>
    <col min="7066" max="7066" width="28.90625" bestFit="1" customWidth="1"/>
    <col min="7067" max="7067" width="9.54296875" bestFit="1" customWidth="1"/>
    <col min="7068" max="7068" width="20.81640625" bestFit="1" customWidth="1"/>
    <col min="7069" max="7069" width="9.54296875" bestFit="1" customWidth="1"/>
    <col min="7070" max="7070" width="34.453125" bestFit="1" customWidth="1"/>
    <col min="7071" max="7071" width="9.54296875" bestFit="1" customWidth="1"/>
    <col min="7072" max="7072" width="28.81640625" bestFit="1" customWidth="1"/>
    <col min="7073" max="7073" width="9.54296875" bestFit="1" customWidth="1"/>
    <col min="7074" max="7074" width="34.453125" bestFit="1" customWidth="1"/>
    <col min="7075" max="7075" width="9.54296875" bestFit="1" customWidth="1"/>
    <col min="7076" max="7076" width="28.90625" bestFit="1" customWidth="1"/>
    <col min="7077" max="7077" width="9.54296875" bestFit="1" customWidth="1"/>
    <col min="7078" max="7078" width="34.7265625" bestFit="1" customWidth="1"/>
    <col min="7079" max="7079" width="9.54296875" bestFit="1" customWidth="1"/>
    <col min="7080" max="7080" width="34.453125" bestFit="1" customWidth="1"/>
    <col min="7081" max="7081" width="9.54296875" bestFit="1" customWidth="1"/>
    <col min="7082" max="7082" width="32.08984375" bestFit="1" customWidth="1"/>
    <col min="7083" max="7083" width="9.54296875" bestFit="1" customWidth="1"/>
    <col min="7084" max="7084" width="29" bestFit="1" customWidth="1"/>
    <col min="7085" max="7085" width="9.54296875" bestFit="1" customWidth="1"/>
    <col min="7086" max="7086" width="17.90625" bestFit="1" customWidth="1"/>
    <col min="7087" max="7087" width="9.54296875" bestFit="1" customWidth="1"/>
    <col min="7088" max="7088" width="23.6328125" bestFit="1" customWidth="1"/>
    <col min="7089" max="7089" width="9.54296875" bestFit="1" customWidth="1"/>
    <col min="7090" max="7090" width="28.90625" bestFit="1" customWidth="1"/>
    <col min="7091" max="7091" width="9.54296875" bestFit="1" customWidth="1"/>
    <col min="7092" max="7092" width="34.453125" bestFit="1" customWidth="1"/>
    <col min="7093" max="7093" width="9.54296875" bestFit="1" customWidth="1"/>
    <col min="7094" max="7094" width="28.90625" bestFit="1" customWidth="1"/>
    <col min="7095" max="7095" width="9.54296875" bestFit="1" customWidth="1"/>
    <col min="7096" max="7096" width="28.90625" bestFit="1" customWidth="1"/>
    <col min="7097" max="7097" width="9.54296875" bestFit="1" customWidth="1"/>
    <col min="7098" max="7098" width="28.90625" bestFit="1" customWidth="1"/>
    <col min="7099" max="7099" width="9.54296875" bestFit="1" customWidth="1"/>
    <col min="7100" max="7100" width="28.90625" bestFit="1" customWidth="1"/>
    <col min="7101" max="7101" width="9.54296875" bestFit="1" customWidth="1"/>
    <col min="7102" max="7102" width="37.6328125" bestFit="1" customWidth="1"/>
    <col min="7103" max="7103" width="9.54296875" bestFit="1" customWidth="1"/>
    <col min="7104" max="7104" width="34.7265625" bestFit="1" customWidth="1"/>
    <col min="7105" max="7105" width="9.54296875" bestFit="1" customWidth="1"/>
    <col min="7106" max="7106" width="28.90625" bestFit="1" customWidth="1"/>
    <col min="7107" max="7107" width="9.54296875" bestFit="1" customWidth="1"/>
    <col min="7108" max="7108" width="33.90625" bestFit="1" customWidth="1"/>
    <col min="7109" max="7109" width="9.54296875" bestFit="1" customWidth="1"/>
    <col min="7110" max="7110" width="37.6328125" bestFit="1" customWidth="1"/>
    <col min="7111" max="7111" width="9.54296875" bestFit="1" customWidth="1"/>
    <col min="7112" max="7112" width="37.6328125" bestFit="1" customWidth="1"/>
    <col min="7113" max="7113" width="9.54296875" bestFit="1" customWidth="1"/>
    <col min="7114" max="7114" width="29" bestFit="1" customWidth="1"/>
    <col min="7115" max="7115" width="9.54296875" bestFit="1" customWidth="1"/>
    <col min="7116" max="7116" width="44.90625" bestFit="1" customWidth="1"/>
    <col min="7117" max="7117" width="9.54296875" bestFit="1" customWidth="1"/>
    <col min="7118" max="7118" width="28.90625" bestFit="1" customWidth="1"/>
    <col min="7119" max="7119" width="9.54296875" bestFit="1" customWidth="1"/>
    <col min="7120" max="7120" width="32.08984375" bestFit="1" customWidth="1"/>
    <col min="7121" max="7121" width="9.54296875" bestFit="1" customWidth="1"/>
    <col min="7122" max="7122" width="20.81640625" bestFit="1" customWidth="1"/>
    <col min="7123" max="7123" width="9.54296875" bestFit="1" customWidth="1"/>
    <col min="7124" max="7124" width="20.81640625" bestFit="1" customWidth="1"/>
    <col min="7125" max="7125" width="9.54296875" bestFit="1" customWidth="1"/>
    <col min="7126" max="7126" width="40.36328125" bestFit="1" customWidth="1"/>
    <col min="7127" max="7127" width="9.54296875" bestFit="1" customWidth="1"/>
    <col min="7128" max="7128" width="28.90625" bestFit="1" customWidth="1"/>
    <col min="7129" max="7129" width="9.54296875" bestFit="1" customWidth="1"/>
    <col min="7130" max="7130" width="33.81640625" bestFit="1" customWidth="1"/>
    <col min="7131" max="7131" width="9.54296875" bestFit="1" customWidth="1"/>
    <col min="7132" max="7132" width="33.81640625" bestFit="1" customWidth="1"/>
    <col min="7133" max="7133" width="9.54296875" bestFit="1" customWidth="1"/>
    <col min="7134" max="7134" width="40.26953125" bestFit="1" customWidth="1"/>
    <col min="7135" max="7135" width="9.54296875" bestFit="1" customWidth="1"/>
    <col min="7136" max="7136" width="28.90625" bestFit="1" customWidth="1"/>
    <col min="7137" max="7137" width="9.54296875" bestFit="1" customWidth="1"/>
    <col min="7138" max="7138" width="40.36328125" bestFit="1" customWidth="1"/>
    <col min="7139" max="7139" width="9.54296875" bestFit="1" customWidth="1"/>
    <col min="7140" max="7140" width="47.90625" bestFit="1" customWidth="1"/>
    <col min="7141" max="7141" width="9.54296875" bestFit="1" customWidth="1"/>
    <col min="7142" max="7142" width="28.90625" bestFit="1" customWidth="1"/>
    <col min="7143" max="7143" width="9.54296875" bestFit="1" customWidth="1"/>
    <col min="7144" max="7144" width="31.453125" bestFit="1" customWidth="1"/>
    <col min="7145" max="7145" width="9.54296875" bestFit="1" customWidth="1"/>
    <col min="7146" max="7146" width="28.81640625" bestFit="1" customWidth="1"/>
    <col min="7147" max="7147" width="9.54296875" bestFit="1" customWidth="1"/>
    <col min="7148" max="7148" width="36.6328125" bestFit="1" customWidth="1"/>
    <col min="7149" max="7149" width="9.54296875" bestFit="1" customWidth="1"/>
    <col min="7150" max="7150" width="31" bestFit="1" customWidth="1"/>
    <col min="7151" max="7151" width="9.54296875" bestFit="1" customWidth="1"/>
    <col min="7152" max="7152" width="44.90625" bestFit="1" customWidth="1"/>
    <col min="7153" max="7153" width="9.54296875" bestFit="1" customWidth="1"/>
    <col min="7154" max="7154" width="13" bestFit="1" customWidth="1"/>
    <col min="7155" max="7155" width="9.54296875" bestFit="1" customWidth="1"/>
    <col min="7156" max="7156" width="20.81640625" bestFit="1" customWidth="1"/>
    <col min="7157" max="7157" width="9.54296875" bestFit="1" customWidth="1"/>
    <col min="7158" max="7158" width="31.453125" bestFit="1" customWidth="1"/>
    <col min="7159" max="7159" width="9.54296875" bestFit="1" customWidth="1"/>
    <col min="7160" max="7160" width="34.453125" bestFit="1" customWidth="1"/>
    <col min="7161" max="7161" width="9.54296875" bestFit="1" customWidth="1"/>
    <col min="7162" max="7162" width="32.453125" bestFit="1" customWidth="1"/>
    <col min="7163" max="7163" width="9.54296875" bestFit="1" customWidth="1"/>
    <col min="7164" max="7164" width="32.453125" bestFit="1" customWidth="1"/>
    <col min="7165" max="7165" width="9.54296875" bestFit="1" customWidth="1"/>
    <col min="7166" max="7166" width="20.81640625" bestFit="1" customWidth="1"/>
    <col min="7167" max="7167" width="9.54296875" bestFit="1" customWidth="1"/>
    <col min="7168" max="7168" width="20.81640625" bestFit="1" customWidth="1"/>
    <col min="7169" max="7169" width="9.54296875" bestFit="1" customWidth="1"/>
    <col min="7170" max="7170" width="27.6328125" bestFit="1" customWidth="1"/>
    <col min="7171" max="7171" width="9.54296875" bestFit="1" customWidth="1"/>
    <col min="7172" max="7172" width="44.90625" bestFit="1" customWidth="1"/>
    <col min="7173" max="7173" width="9.54296875" bestFit="1" customWidth="1"/>
    <col min="7174" max="7174" width="20.26953125" bestFit="1" customWidth="1"/>
    <col min="7175" max="7175" width="9.54296875" bestFit="1" customWidth="1"/>
    <col min="7176" max="7176" width="32.453125" bestFit="1" customWidth="1"/>
    <col min="7177" max="7177" width="9.54296875" bestFit="1" customWidth="1"/>
    <col min="7178" max="7178" width="26.1796875" bestFit="1" customWidth="1"/>
    <col min="7179" max="7179" width="9.54296875" bestFit="1" customWidth="1"/>
    <col min="7180" max="7180" width="33.81640625" bestFit="1" customWidth="1"/>
    <col min="7181" max="7181" width="9.54296875" bestFit="1" customWidth="1"/>
    <col min="7182" max="7182" width="33.81640625" bestFit="1" customWidth="1"/>
    <col min="7183" max="7183" width="9.54296875" bestFit="1" customWidth="1"/>
    <col min="7184" max="7184" width="33.81640625" bestFit="1" customWidth="1"/>
    <col min="7185" max="7185" width="9.54296875" bestFit="1" customWidth="1"/>
    <col min="7186" max="7186" width="29" bestFit="1" customWidth="1"/>
    <col min="7187" max="7187" width="9.54296875" bestFit="1" customWidth="1"/>
    <col min="7188" max="7188" width="17.90625" bestFit="1" customWidth="1"/>
    <col min="7189" max="7189" width="9.54296875" bestFit="1" customWidth="1"/>
    <col min="7190" max="7190" width="28.90625" bestFit="1" customWidth="1"/>
    <col min="7191" max="7191" width="9.54296875" bestFit="1" customWidth="1"/>
    <col min="7192" max="7192" width="40.36328125" bestFit="1" customWidth="1"/>
    <col min="7193" max="7193" width="9.54296875" bestFit="1" customWidth="1"/>
    <col min="7194" max="7194" width="29" bestFit="1" customWidth="1"/>
    <col min="7195" max="7195" width="9.54296875" bestFit="1" customWidth="1"/>
    <col min="7196" max="7196" width="19.90625" bestFit="1" customWidth="1"/>
    <col min="7197" max="7197" width="9.54296875" bestFit="1" customWidth="1"/>
    <col min="7198" max="7198" width="28.90625" bestFit="1" customWidth="1"/>
    <col min="7199" max="7199" width="9.54296875" bestFit="1" customWidth="1"/>
    <col min="7200" max="7200" width="28.81640625" bestFit="1" customWidth="1"/>
    <col min="7201" max="7201" width="9.54296875" bestFit="1" customWidth="1"/>
    <col min="7202" max="7202" width="34.7265625" bestFit="1" customWidth="1"/>
    <col min="7203" max="7203" width="9.54296875" bestFit="1" customWidth="1"/>
    <col min="7204" max="7204" width="26.1796875" bestFit="1" customWidth="1"/>
    <col min="7205" max="7205" width="9.54296875" bestFit="1" customWidth="1"/>
    <col min="7206" max="7206" width="34.7265625" bestFit="1" customWidth="1"/>
    <col min="7207" max="7207" width="9.54296875" bestFit="1" customWidth="1"/>
    <col min="7208" max="7208" width="28.90625" bestFit="1" customWidth="1"/>
    <col min="7209" max="7209" width="9.54296875" bestFit="1" customWidth="1"/>
    <col min="7210" max="7210" width="28.90625" bestFit="1" customWidth="1"/>
    <col min="7211" max="7211" width="9.54296875" bestFit="1" customWidth="1"/>
    <col min="7212" max="7212" width="44.90625" bestFit="1" customWidth="1"/>
    <col min="7213" max="7213" width="9.54296875" bestFit="1" customWidth="1"/>
    <col min="7214" max="7214" width="28.90625" bestFit="1" customWidth="1"/>
    <col min="7215" max="7215" width="9.54296875" bestFit="1" customWidth="1"/>
    <col min="7216" max="7216" width="28.36328125" bestFit="1" customWidth="1"/>
    <col min="7217" max="7217" width="9.54296875" bestFit="1" customWidth="1"/>
    <col min="7218" max="7218" width="28.36328125" bestFit="1" customWidth="1"/>
    <col min="7219" max="7219" width="9.54296875" bestFit="1" customWidth="1"/>
    <col min="7220" max="7220" width="44.90625" bestFit="1" customWidth="1"/>
    <col min="7221" max="7221" width="9.54296875" bestFit="1" customWidth="1"/>
    <col min="7222" max="7222" width="31.453125" bestFit="1" customWidth="1"/>
    <col min="7223" max="7223" width="9.54296875" bestFit="1" customWidth="1"/>
    <col min="7224" max="7224" width="26.1796875" bestFit="1" customWidth="1"/>
    <col min="7225" max="7225" width="9.54296875" bestFit="1" customWidth="1"/>
    <col min="7226" max="7226" width="34.7265625" bestFit="1" customWidth="1"/>
    <col min="7227" max="7227" width="9.54296875" bestFit="1" customWidth="1"/>
    <col min="7228" max="7228" width="27" bestFit="1" customWidth="1"/>
    <col min="7229" max="7229" width="9.54296875" bestFit="1" customWidth="1"/>
    <col min="7230" max="7230" width="37.6328125" bestFit="1" customWidth="1"/>
    <col min="7231" max="7231" width="9.54296875" bestFit="1" customWidth="1"/>
    <col min="7232" max="7232" width="37.6328125" bestFit="1" customWidth="1"/>
    <col min="7233" max="7233" width="9.54296875" bestFit="1" customWidth="1"/>
    <col min="7234" max="7234" width="28.90625" bestFit="1" customWidth="1"/>
    <col min="7235" max="7235" width="9.54296875" bestFit="1" customWidth="1"/>
    <col min="7236" max="7236" width="28.81640625" bestFit="1" customWidth="1"/>
    <col min="7237" max="7237" width="9.54296875" bestFit="1" customWidth="1"/>
    <col min="7238" max="7238" width="20.81640625" bestFit="1" customWidth="1"/>
    <col min="7239" max="7239" width="9.54296875" bestFit="1" customWidth="1"/>
    <col min="7240" max="7240" width="28.81640625" bestFit="1" customWidth="1"/>
    <col min="7241" max="7241" width="9.54296875" bestFit="1" customWidth="1"/>
    <col min="7242" max="7242" width="28.54296875" bestFit="1" customWidth="1"/>
    <col min="7243" max="7243" width="9.54296875" bestFit="1" customWidth="1"/>
    <col min="7244" max="7244" width="40.36328125" bestFit="1" customWidth="1"/>
    <col min="7245" max="7245" width="9.54296875" bestFit="1" customWidth="1"/>
    <col min="7246" max="7246" width="35.1796875" bestFit="1" customWidth="1"/>
    <col min="7247" max="7247" width="9.54296875" bestFit="1" customWidth="1"/>
    <col min="7248" max="7248" width="40.36328125" bestFit="1" customWidth="1"/>
    <col min="7249" max="7249" width="9.54296875" bestFit="1" customWidth="1"/>
    <col min="7250" max="7250" width="28.81640625" bestFit="1" customWidth="1"/>
    <col min="7251" max="7251" width="9.54296875" bestFit="1" customWidth="1"/>
    <col min="7252" max="7252" width="26.1796875" bestFit="1" customWidth="1"/>
    <col min="7253" max="7253" width="9.54296875" bestFit="1" customWidth="1"/>
    <col min="7254" max="7254" width="28.81640625" bestFit="1" customWidth="1"/>
    <col min="7255" max="7255" width="9.54296875" bestFit="1" customWidth="1"/>
    <col min="7256" max="7256" width="44.90625" bestFit="1" customWidth="1"/>
    <col min="7257" max="7257" width="9.54296875" bestFit="1" customWidth="1"/>
    <col min="7258" max="7258" width="29" bestFit="1" customWidth="1"/>
    <col min="7259" max="7259" width="9.54296875" bestFit="1" customWidth="1"/>
    <col min="7260" max="7260" width="28.90625" bestFit="1" customWidth="1"/>
    <col min="7261" max="7261" width="9.54296875" bestFit="1" customWidth="1"/>
    <col min="7262" max="7262" width="26.1796875" bestFit="1" customWidth="1"/>
    <col min="7263" max="7263" width="9.54296875" bestFit="1" customWidth="1"/>
    <col min="7264" max="7264" width="26.1796875" bestFit="1" customWidth="1"/>
    <col min="7265" max="7265" width="9.54296875" bestFit="1" customWidth="1"/>
    <col min="7266" max="7266" width="29" bestFit="1" customWidth="1"/>
    <col min="7267" max="7267" width="9.54296875" bestFit="1" customWidth="1"/>
    <col min="7268" max="7268" width="26.1796875" bestFit="1" customWidth="1"/>
    <col min="7269" max="7269" width="9.54296875" bestFit="1" customWidth="1"/>
    <col min="7270" max="7270" width="39.7265625" bestFit="1" customWidth="1"/>
    <col min="7271" max="7271" width="9.54296875" bestFit="1" customWidth="1"/>
    <col min="7272" max="7272" width="39.7265625" bestFit="1" customWidth="1"/>
    <col min="7273" max="7273" width="9.54296875" bestFit="1" customWidth="1"/>
    <col min="7274" max="7274" width="40.54296875" bestFit="1" customWidth="1"/>
    <col min="7275" max="7275" width="9.54296875" bestFit="1" customWidth="1"/>
    <col min="7276" max="7276" width="31.453125" bestFit="1" customWidth="1"/>
    <col min="7277" max="7277" width="9.54296875" bestFit="1" customWidth="1"/>
    <col min="7278" max="7278" width="31.453125" bestFit="1" customWidth="1"/>
    <col min="7279" max="7279" width="9.54296875" bestFit="1" customWidth="1"/>
    <col min="7280" max="7280" width="40.54296875" bestFit="1" customWidth="1"/>
    <col min="7281" max="7281" width="9.54296875" bestFit="1" customWidth="1"/>
    <col min="7282" max="7282" width="28.90625" bestFit="1" customWidth="1"/>
    <col min="7283" max="7283" width="9.54296875" bestFit="1" customWidth="1"/>
    <col min="7284" max="7284" width="25.36328125" bestFit="1" customWidth="1"/>
    <col min="7285" max="7285" width="9.54296875" bestFit="1" customWidth="1"/>
    <col min="7286" max="7286" width="17.90625" bestFit="1" customWidth="1"/>
    <col min="7287" max="7287" width="9.54296875" bestFit="1" customWidth="1"/>
    <col min="7288" max="7288" width="44.90625" bestFit="1" customWidth="1"/>
    <col min="7289" max="7289" width="9.54296875" bestFit="1" customWidth="1"/>
    <col min="7290" max="7290" width="29" bestFit="1" customWidth="1"/>
    <col min="7291" max="7291" width="9.54296875" bestFit="1" customWidth="1"/>
    <col min="7292" max="7292" width="44.90625" bestFit="1" customWidth="1"/>
    <col min="7293" max="7293" width="9.54296875" bestFit="1" customWidth="1"/>
    <col min="7294" max="7294" width="28.81640625" bestFit="1" customWidth="1"/>
    <col min="7295" max="7295" width="9.54296875" bestFit="1" customWidth="1"/>
    <col min="7296" max="7296" width="18.36328125" bestFit="1" customWidth="1"/>
    <col min="7297" max="7297" width="9.54296875" bestFit="1" customWidth="1"/>
    <col min="7298" max="7298" width="18.36328125" bestFit="1" customWidth="1"/>
    <col min="7299" max="7299" width="9.54296875" bestFit="1" customWidth="1"/>
    <col min="7300" max="7300" width="20.81640625" bestFit="1" customWidth="1"/>
    <col min="7301" max="7301" width="9.54296875" bestFit="1" customWidth="1"/>
    <col min="7302" max="7302" width="31.453125" bestFit="1" customWidth="1"/>
    <col min="7303" max="7303" width="9.54296875" bestFit="1" customWidth="1"/>
    <col min="7304" max="7304" width="31.453125" bestFit="1" customWidth="1"/>
    <col min="7305" max="7305" width="9.54296875" bestFit="1" customWidth="1"/>
    <col min="7306" max="7306" width="28.90625" bestFit="1" customWidth="1"/>
    <col min="7307" max="7307" width="9.54296875" bestFit="1" customWidth="1"/>
    <col min="7308" max="7308" width="28.90625" bestFit="1" customWidth="1"/>
    <col min="7309" max="7309" width="9.54296875" bestFit="1" customWidth="1"/>
    <col min="7310" max="7310" width="28.90625" bestFit="1" customWidth="1"/>
    <col min="7311" max="7311" width="9.54296875" bestFit="1" customWidth="1"/>
    <col min="7312" max="7312" width="29" bestFit="1" customWidth="1"/>
    <col min="7313" max="7313" width="9.54296875" bestFit="1" customWidth="1"/>
    <col min="7314" max="7314" width="36.6328125" bestFit="1" customWidth="1"/>
    <col min="7315" max="7315" width="9.54296875" bestFit="1" customWidth="1"/>
    <col min="7316" max="7316" width="19.90625" bestFit="1" customWidth="1"/>
    <col min="7317" max="7317" width="9.54296875" bestFit="1" customWidth="1"/>
    <col min="7318" max="7318" width="18.36328125" bestFit="1" customWidth="1"/>
    <col min="7319" max="7319" width="9.54296875" bestFit="1" customWidth="1"/>
    <col min="7320" max="7320" width="48.08984375" bestFit="1" customWidth="1"/>
    <col min="7321" max="7321" width="9.54296875" bestFit="1" customWidth="1"/>
    <col min="7322" max="7322" width="18.36328125" bestFit="1" customWidth="1"/>
    <col min="7323" max="7323" width="9.54296875" bestFit="1" customWidth="1"/>
    <col min="7324" max="7324" width="48.08984375" bestFit="1" customWidth="1"/>
    <col min="7325" max="7325" width="9.54296875" bestFit="1" customWidth="1"/>
    <col min="7326" max="7326" width="44.90625" bestFit="1" customWidth="1"/>
    <col min="7327" max="7327" width="9.54296875" bestFit="1" customWidth="1"/>
    <col min="7328" max="7328" width="44.90625" bestFit="1" customWidth="1"/>
    <col min="7329" max="7329" width="9.54296875" bestFit="1" customWidth="1"/>
    <col min="7330" max="7330" width="29" bestFit="1" customWidth="1"/>
    <col min="7331" max="7331" width="9.54296875" bestFit="1" customWidth="1"/>
    <col min="7332" max="7332" width="40.36328125" bestFit="1" customWidth="1"/>
    <col min="7333" max="7333" width="9.54296875" bestFit="1" customWidth="1"/>
    <col min="7334" max="7334" width="29" bestFit="1" customWidth="1"/>
    <col min="7335" max="7335" width="9.54296875" bestFit="1" customWidth="1"/>
    <col min="7336" max="7336" width="34.36328125" bestFit="1" customWidth="1"/>
    <col min="7337" max="7337" width="9.54296875" bestFit="1" customWidth="1"/>
    <col min="7338" max="7338" width="44.90625" bestFit="1" customWidth="1"/>
    <col min="7339" max="7339" width="9.54296875" bestFit="1" customWidth="1"/>
    <col min="7340" max="7340" width="44.90625" bestFit="1" customWidth="1"/>
    <col min="7341" max="7341" width="9.54296875" bestFit="1" customWidth="1"/>
    <col min="7342" max="7342" width="32.453125" bestFit="1" customWidth="1"/>
    <col min="7343" max="7343" width="9.54296875" bestFit="1" customWidth="1"/>
    <col min="7344" max="7344" width="31.453125" bestFit="1" customWidth="1"/>
    <col min="7345" max="7345" width="9.54296875" bestFit="1" customWidth="1"/>
    <col min="7346" max="7346" width="32.08984375" bestFit="1" customWidth="1"/>
    <col min="7347" max="7347" width="9.54296875" bestFit="1" customWidth="1"/>
    <col min="7348" max="7348" width="32.08984375" bestFit="1" customWidth="1"/>
    <col min="7349" max="7349" width="9.54296875" bestFit="1" customWidth="1"/>
    <col min="7350" max="7350" width="18.08984375" bestFit="1" customWidth="1"/>
    <col min="7351" max="7351" width="9.54296875" bestFit="1" customWidth="1"/>
    <col min="7352" max="7352" width="31.453125" bestFit="1" customWidth="1"/>
    <col min="7353" max="7353" width="9.54296875" bestFit="1" customWidth="1"/>
    <col min="7354" max="7354" width="29" bestFit="1" customWidth="1"/>
    <col min="7355" max="7355" width="9.54296875" bestFit="1" customWidth="1"/>
    <col min="7356" max="7356" width="27" bestFit="1" customWidth="1"/>
    <col min="7357" max="7357" width="9.54296875" bestFit="1" customWidth="1"/>
    <col min="7358" max="7358" width="31.453125" bestFit="1" customWidth="1"/>
    <col min="7359" max="7359" width="9.54296875" bestFit="1" customWidth="1"/>
    <col min="7360" max="7360" width="47" bestFit="1" customWidth="1"/>
    <col min="7361" max="7361" width="9.54296875" bestFit="1" customWidth="1"/>
    <col min="7362" max="7362" width="37.6328125" bestFit="1" customWidth="1"/>
    <col min="7363" max="7363" width="9.54296875" bestFit="1" customWidth="1"/>
    <col min="7364" max="7364" width="29" bestFit="1" customWidth="1"/>
    <col min="7365" max="7365" width="9.54296875" bestFit="1" customWidth="1"/>
    <col min="7366" max="7366" width="28.81640625" bestFit="1" customWidth="1"/>
    <col min="7367" max="7367" width="9.54296875" bestFit="1" customWidth="1"/>
    <col min="7368" max="7368" width="34.36328125" bestFit="1" customWidth="1"/>
    <col min="7369" max="7369" width="9.54296875" bestFit="1" customWidth="1"/>
    <col min="7370" max="7370" width="34.7265625" bestFit="1" customWidth="1"/>
    <col min="7371" max="7371" width="9.54296875" bestFit="1" customWidth="1"/>
    <col min="7372" max="7372" width="30.6328125" bestFit="1" customWidth="1"/>
    <col min="7373" max="7373" width="9.54296875" bestFit="1" customWidth="1"/>
    <col min="7374" max="7374" width="18.36328125" bestFit="1" customWidth="1"/>
    <col min="7375" max="7375" width="9.54296875" bestFit="1" customWidth="1"/>
    <col min="7376" max="7376" width="29" bestFit="1" customWidth="1"/>
    <col min="7377" max="7377" width="9.54296875" bestFit="1" customWidth="1"/>
    <col min="7378" max="7378" width="40.26953125" bestFit="1" customWidth="1"/>
    <col min="7379" max="7379" width="9.54296875" bestFit="1" customWidth="1"/>
    <col min="7380" max="7380" width="31.453125" bestFit="1" customWidth="1"/>
    <col min="7381" max="7381" width="9.54296875" bestFit="1" customWidth="1"/>
    <col min="7382" max="7382" width="31.453125" bestFit="1" customWidth="1"/>
    <col min="7383" max="7383" width="9.54296875" bestFit="1" customWidth="1"/>
    <col min="7384" max="7384" width="28.81640625" bestFit="1" customWidth="1"/>
    <col min="7385" max="7385" width="9.54296875" bestFit="1" customWidth="1"/>
    <col min="7386" max="7386" width="28.81640625" bestFit="1" customWidth="1"/>
    <col min="7387" max="7387" width="9.54296875" bestFit="1" customWidth="1"/>
    <col min="7388" max="7388" width="19.90625" bestFit="1" customWidth="1"/>
    <col min="7389" max="7389" width="9.54296875" bestFit="1" customWidth="1"/>
    <col min="7390" max="7390" width="32.08984375" bestFit="1" customWidth="1"/>
    <col min="7391" max="7391" width="9.54296875" bestFit="1" customWidth="1"/>
    <col min="7392" max="7392" width="29" bestFit="1" customWidth="1"/>
    <col min="7393" max="7393" width="9.54296875" bestFit="1" customWidth="1"/>
    <col min="7394" max="7394" width="34.453125" bestFit="1" customWidth="1"/>
    <col min="7395" max="7395" width="9.54296875" bestFit="1" customWidth="1"/>
    <col min="7396" max="7396" width="28.81640625" bestFit="1" customWidth="1"/>
    <col min="7397" max="7397" width="9.54296875" bestFit="1" customWidth="1"/>
    <col min="7398" max="7398" width="37.6328125" bestFit="1" customWidth="1"/>
    <col min="7399" max="7399" width="9.54296875" bestFit="1" customWidth="1"/>
    <col min="7400" max="7400" width="18.36328125" bestFit="1" customWidth="1"/>
    <col min="7401" max="7401" width="9.54296875" bestFit="1" customWidth="1"/>
    <col min="7402" max="7402" width="26.1796875" bestFit="1" customWidth="1"/>
    <col min="7403" max="7403" width="9.54296875" bestFit="1" customWidth="1"/>
    <col min="7404" max="7404" width="23.36328125" bestFit="1" customWidth="1"/>
    <col min="7405" max="7405" width="9.54296875" bestFit="1" customWidth="1"/>
    <col min="7406" max="7406" width="32.453125" bestFit="1" customWidth="1"/>
    <col min="7407" max="7407" width="9.54296875" bestFit="1" customWidth="1"/>
    <col min="7408" max="7408" width="37.6328125" bestFit="1" customWidth="1"/>
    <col min="7409" max="7409" width="9.54296875" bestFit="1" customWidth="1"/>
    <col min="7410" max="7410" width="47.90625" bestFit="1" customWidth="1"/>
    <col min="7411" max="7411" width="9.54296875" bestFit="1" customWidth="1"/>
    <col min="7412" max="7412" width="33.36328125" bestFit="1" customWidth="1"/>
    <col min="7413" max="7413" width="9.54296875" bestFit="1" customWidth="1"/>
    <col min="7414" max="7414" width="31.453125" bestFit="1" customWidth="1"/>
    <col min="7415" max="7415" width="9.54296875" bestFit="1" customWidth="1"/>
    <col min="7416" max="7416" width="29" bestFit="1" customWidth="1"/>
    <col min="7417" max="7417" width="9.54296875" bestFit="1" customWidth="1"/>
    <col min="7418" max="7418" width="28.90625" bestFit="1" customWidth="1"/>
    <col min="7419" max="7419" width="9.54296875" bestFit="1" customWidth="1"/>
    <col min="7420" max="7420" width="40.26953125" bestFit="1" customWidth="1"/>
    <col min="7421" max="7421" width="9.54296875" bestFit="1" customWidth="1"/>
    <col min="7422" max="7422" width="28.90625" bestFit="1" customWidth="1"/>
    <col min="7423" max="7423" width="9.54296875" bestFit="1" customWidth="1"/>
    <col min="7424" max="7424" width="30.7265625" bestFit="1" customWidth="1"/>
    <col min="7425" max="7425" width="9.54296875" bestFit="1" customWidth="1"/>
    <col min="7426" max="7426" width="28.90625" bestFit="1" customWidth="1"/>
    <col min="7427" max="7427" width="9.54296875" bestFit="1" customWidth="1"/>
    <col min="7428" max="7428" width="30.453125" bestFit="1" customWidth="1"/>
    <col min="7429" max="7429" width="9.54296875" bestFit="1" customWidth="1"/>
    <col min="7430" max="7430" width="34.7265625" bestFit="1" customWidth="1"/>
    <col min="7431" max="7431" width="9.54296875" bestFit="1" customWidth="1"/>
    <col min="7432" max="7432" width="20.81640625" bestFit="1" customWidth="1"/>
    <col min="7433" max="7433" width="9.54296875" bestFit="1" customWidth="1"/>
    <col min="7434" max="7434" width="28.90625" bestFit="1" customWidth="1"/>
    <col min="7435" max="7435" width="9.54296875" bestFit="1" customWidth="1"/>
    <col min="7436" max="7436" width="19.6328125" bestFit="1" customWidth="1"/>
    <col min="7437" max="7437" width="9.54296875" bestFit="1" customWidth="1"/>
    <col min="7438" max="7438" width="44.90625" bestFit="1" customWidth="1"/>
    <col min="7439" max="7439" width="9.54296875" bestFit="1" customWidth="1"/>
    <col min="7440" max="7440" width="38.6328125" bestFit="1" customWidth="1"/>
    <col min="7441" max="7441" width="9.54296875" bestFit="1" customWidth="1"/>
    <col min="7442" max="7442" width="27.6328125" bestFit="1" customWidth="1"/>
    <col min="7443" max="7443" width="9.54296875" bestFit="1" customWidth="1"/>
    <col min="7444" max="7444" width="27.6328125" bestFit="1" customWidth="1"/>
    <col min="7445" max="7445" width="9.54296875" bestFit="1" customWidth="1"/>
    <col min="7446" max="7446" width="40.54296875" bestFit="1" customWidth="1"/>
    <col min="7447" max="7447" width="9.54296875" bestFit="1" customWidth="1"/>
    <col min="7448" max="7448" width="44.90625" bestFit="1" customWidth="1"/>
    <col min="7449" max="7449" width="9.54296875" bestFit="1" customWidth="1"/>
    <col min="7450" max="7450" width="20.81640625" bestFit="1" customWidth="1"/>
    <col min="7451" max="7451" width="9.54296875" bestFit="1" customWidth="1"/>
    <col min="7452" max="7452" width="28.81640625" bestFit="1" customWidth="1"/>
    <col min="7453" max="7453" width="9.54296875" bestFit="1" customWidth="1"/>
    <col min="7454" max="7454" width="32.54296875" bestFit="1" customWidth="1"/>
    <col min="7455" max="7455" width="9.54296875" bestFit="1" customWidth="1"/>
    <col min="7456" max="7456" width="44.90625" bestFit="1" customWidth="1"/>
    <col min="7457" max="7457" width="9.54296875" bestFit="1" customWidth="1"/>
    <col min="7458" max="7458" width="28.81640625" bestFit="1" customWidth="1"/>
    <col min="7459" max="7459" width="9.54296875" bestFit="1" customWidth="1"/>
    <col min="7460" max="7460" width="44.90625" bestFit="1" customWidth="1"/>
    <col min="7461" max="7461" width="9.54296875" bestFit="1" customWidth="1"/>
    <col min="7462" max="7462" width="33.7265625" bestFit="1" customWidth="1"/>
    <col min="7463" max="7463" width="9.54296875" bestFit="1" customWidth="1"/>
    <col min="7464" max="7464" width="32.453125" bestFit="1" customWidth="1"/>
    <col min="7465" max="7465" width="9.54296875" bestFit="1" customWidth="1"/>
    <col min="7466" max="7466" width="29" bestFit="1" customWidth="1"/>
    <col min="7467" max="7467" width="9.54296875" bestFit="1" customWidth="1"/>
    <col min="7468" max="7468" width="28.81640625" bestFit="1" customWidth="1"/>
    <col min="7469" max="7469" width="9.54296875" bestFit="1" customWidth="1"/>
    <col min="7470" max="7470" width="34.7265625" bestFit="1" customWidth="1"/>
    <col min="7471" max="7471" width="9.54296875" bestFit="1" customWidth="1"/>
    <col min="7472" max="7472" width="37.6328125" bestFit="1" customWidth="1"/>
    <col min="7473" max="7473" width="9.54296875" bestFit="1" customWidth="1"/>
    <col min="7474" max="7474" width="47.90625" bestFit="1" customWidth="1"/>
    <col min="7475" max="7475" width="9.54296875" bestFit="1" customWidth="1"/>
    <col min="7476" max="7476" width="28.90625" bestFit="1" customWidth="1"/>
    <col min="7477" max="7477" width="9.54296875" bestFit="1" customWidth="1"/>
    <col min="7478" max="7478" width="29" bestFit="1" customWidth="1"/>
    <col min="7479" max="7479" width="9.54296875" bestFit="1" customWidth="1"/>
    <col min="7480" max="7480" width="20.81640625" bestFit="1" customWidth="1"/>
    <col min="7481" max="7481" width="9.54296875" bestFit="1" customWidth="1"/>
    <col min="7482" max="7482" width="44.90625" bestFit="1" customWidth="1"/>
    <col min="7483" max="7483" width="9.54296875" bestFit="1" customWidth="1"/>
    <col min="7484" max="7484" width="28.90625" bestFit="1" customWidth="1"/>
    <col min="7485" max="7485" width="9.54296875" bestFit="1" customWidth="1"/>
    <col min="7486" max="7486" width="28.81640625" bestFit="1" customWidth="1"/>
    <col min="7487" max="7487" width="9.54296875" bestFit="1" customWidth="1"/>
    <col min="7488" max="7488" width="37.6328125" bestFit="1" customWidth="1"/>
    <col min="7489" max="7489" width="9.54296875" bestFit="1" customWidth="1"/>
    <col min="7490" max="7490" width="34.453125" bestFit="1" customWidth="1"/>
    <col min="7491" max="7491" width="9.54296875" bestFit="1" customWidth="1"/>
    <col min="7492" max="7492" width="34.453125" bestFit="1" customWidth="1"/>
    <col min="7493" max="7493" width="9.54296875" bestFit="1" customWidth="1"/>
    <col min="7494" max="7494" width="20.81640625" bestFit="1" customWidth="1"/>
    <col min="7495" max="7495" width="9.54296875" bestFit="1" customWidth="1"/>
    <col min="7496" max="7496" width="28.90625" bestFit="1" customWidth="1"/>
    <col min="7497" max="7497" width="9.54296875" bestFit="1" customWidth="1"/>
    <col min="7498" max="7498" width="28.81640625" bestFit="1" customWidth="1"/>
    <col min="7499" max="7499" width="9.54296875" bestFit="1" customWidth="1"/>
    <col min="7500" max="7500" width="18.08984375" bestFit="1" customWidth="1"/>
    <col min="7501" max="7501" width="9.54296875" bestFit="1" customWidth="1"/>
    <col min="7502" max="7502" width="28.81640625" bestFit="1" customWidth="1"/>
    <col min="7503" max="7503" width="9.54296875" bestFit="1" customWidth="1"/>
    <col min="7504" max="7504" width="37.6328125" bestFit="1" customWidth="1"/>
    <col min="7505" max="7505" width="9.54296875" bestFit="1" customWidth="1"/>
    <col min="7506" max="7506" width="29" bestFit="1" customWidth="1"/>
    <col min="7507" max="7507" width="9.54296875" bestFit="1" customWidth="1"/>
    <col min="7508" max="7508" width="28.81640625" bestFit="1" customWidth="1"/>
    <col min="7509" max="7509" width="9.54296875" bestFit="1" customWidth="1"/>
    <col min="7510" max="7510" width="31.453125" bestFit="1" customWidth="1"/>
    <col min="7511" max="7511" width="9.54296875" bestFit="1" customWidth="1"/>
    <col min="7512" max="7512" width="37.6328125" bestFit="1" customWidth="1"/>
    <col min="7513" max="7513" width="9.54296875" bestFit="1" customWidth="1"/>
    <col min="7514" max="7514" width="29" bestFit="1" customWidth="1"/>
    <col min="7515" max="7515" width="9.54296875" bestFit="1" customWidth="1"/>
    <col min="7516" max="7516" width="20.81640625" bestFit="1" customWidth="1"/>
    <col min="7517" max="7517" width="9.54296875" bestFit="1" customWidth="1"/>
    <col min="7518" max="7518" width="29" bestFit="1" customWidth="1"/>
    <col min="7519" max="7519" width="9.54296875" bestFit="1" customWidth="1"/>
    <col min="7520" max="7520" width="34.7265625" bestFit="1" customWidth="1"/>
    <col min="7521" max="7521" width="9.54296875" bestFit="1" customWidth="1"/>
    <col min="7522" max="7522" width="34.7265625" bestFit="1" customWidth="1"/>
    <col min="7523" max="7523" width="9.54296875" bestFit="1" customWidth="1"/>
    <col min="7524" max="7524" width="47.90625" bestFit="1" customWidth="1"/>
    <col min="7525" max="7525" width="9.54296875" bestFit="1" customWidth="1"/>
    <col min="7526" max="7526" width="28.81640625" bestFit="1" customWidth="1"/>
    <col min="7527" max="7527" width="9.54296875" bestFit="1" customWidth="1"/>
    <col min="7528" max="7528" width="33.36328125" bestFit="1" customWidth="1"/>
    <col min="7529" max="7529" width="9.54296875" bestFit="1" customWidth="1"/>
    <col min="7530" max="7530" width="28.90625" bestFit="1" customWidth="1"/>
    <col min="7531" max="7531" width="9.54296875" bestFit="1" customWidth="1"/>
    <col min="7532" max="7532" width="29" bestFit="1" customWidth="1"/>
    <col min="7533" max="7533" width="9.54296875" bestFit="1" customWidth="1"/>
    <col min="7534" max="7534" width="29" bestFit="1" customWidth="1"/>
    <col min="7535" max="7535" width="9.54296875" bestFit="1" customWidth="1"/>
    <col min="7536" max="7536" width="30.6328125" bestFit="1" customWidth="1"/>
    <col min="7537" max="7537" width="9.54296875" bestFit="1" customWidth="1"/>
    <col min="7538" max="7538" width="27" bestFit="1" customWidth="1"/>
    <col min="7539" max="7539" width="9.54296875" bestFit="1" customWidth="1"/>
    <col min="7540" max="7540" width="27" bestFit="1" customWidth="1"/>
    <col min="7541" max="7541" width="9.54296875" bestFit="1" customWidth="1"/>
    <col min="7542" max="7542" width="29" bestFit="1" customWidth="1"/>
    <col min="7543" max="7543" width="9.54296875" bestFit="1" customWidth="1"/>
    <col min="7544" max="7544" width="19.90625" bestFit="1" customWidth="1"/>
    <col min="7545" max="7545" width="9.54296875" bestFit="1" customWidth="1"/>
    <col min="7546" max="7546" width="28.81640625" bestFit="1" customWidth="1"/>
    <col min="7547" max="7547" width="9.54296875" bestFit="1" customWidth="1"/>
    <col min="7548" max="7548" width="28.81640625" bestFit="1" customWidth="1"/>
    <col min="7549" max="7549" width="9.54296875" bestFit="1" customWidth="1"/>
    <col min="7550" max="7550" width="29" bestFit="1" customWidth="1"/>
    <col min="7551" max="7551" width="9.54296875" bestFit="1" customWidth="1"/>
    <col min="7552" max="7552" width="26.1796875" bestFit="1" customWidth="1"/>
    <col min="7553" max="7553" width="9.54296875" bestFit="1" customWidth="1"/>
    <col min="7554" max="7554" width="29" bestFit="1" customWidth="1"/>
    <col min="7555" max="7555" width="9.54296875" bestFit="1" customWidth="1"/>
    <col min="7556" max="7556" width="32.08984375" bestFit="1" customWidth="1"/>
    <col min="7557" max="7557" width="9.54296875" bestFit="1" customWidth="1"/>
    <col min="7558" max="7558" width="27.6328125" bestFit="1" customWidth="1"/>
    <col min="7559" max="7559" width="9.54296875" bestFit="1" customWidth="1"/>
    <col min="7560" max="7560" width="27.6328125" bestFit="1" customWidth="1"/>
    <col min="7561" max="7561" width="9.54296875" bestFit="1" customWidth="1"/>
    <col min="7562" max="7562" width="29" bestFit="1" customWidth="1"/>
    <col min="7563" max="7563" width="9.54296875" bestFit="1" customWidth="1"/>
    <col min="7564" max="7564" width="32.08984375" bestFit="1" customWidth="1"/>
    <col min="7565" max="7565" width="9.54296875" bestFit="1" customWidth="1"/>
    <col min="7566" max="7566" width="29" bestFit="1" customWidth="1"/>
    <col min="7567" max="7567" width="9.54296875" bestFit="1" customWidth="1"/>
    <col min="7568" max="7568" width="24.08984375" bestFit="1" customWidth="1"/>
    <col min="7569" max="7569" width="9.54296875" bestFit="1" customWidth="1"/>
    <col min="7570" max="7570" width="34.7265625" bestFit="1" customWidth="1"/>
    <col min="7571" max="7571" width="9.54296875" bestFit="1" customWidth="1"/>
    <col min="7572" max="7572" width="29" bestFit="1" customWidth="1"/>
    <col min="7573" max="7573" width="9.54296875" bestFit="1" customWidth="1"/>
    <col min="7574" max="7574" width="28.90625" bestFit="1" customWidth="1"/>
    <col min="7575" max="7575" width="9.54296875" bestFit="1" customWidth="1"/>
    <col min="7576" max="7576" width="18.08984375" bestFit="1" customWidth="1"/>
    <col min="7577" max="7577" width="9.54296875" bestFit="1" customWidth="1"/>
    <col min="7578" max="7578" width="29" bestFit="1" customWidth="1"/>
    <col min="7579" max="7579" width="9.54296875" bestFit="1" customWidth="1"/>
    <col min="7580" max="7580" width="20.81640625" bestFit="1" customWidth="1"/>
    <col min="7581" max="7581" width="9.54296875" bestFit="1" customWidth="1"/>
    <col min="7582" max="7582" width="31.453125" bestFit="1" customWidth="1"/>
    <col min="7583" max="7583" width="9.54296875" bestFit="1" customWidth="1"/>
    <col min="7584" max="7584" width="26.1796875" bestFit="1" customWidth="1"/>
    <col min="7585" max="7585" width="9.54296875" bestFit="1" customWidth="1"/>
    <col min="7586" max="7586" width="28.90625" bestFit="1" customWidth="1"/>
    <col min="7587" max="7587" width="9.54296875" bestFit="1" customWidth="1"/>
    <col min="7588" max="7588" width="28.90625" bestFit="1" customWidth="1"/>
    <col min="7589" max="7589" width="9.54296875" bestFit="1" customWidth="1"/>
    <col min="7590" max="7590" width="38.6328125" bestFit="1" customWidth="1"/>
    <col min="7591" max="7591" width="9.54296875" bestFit="1" customWidth="1"/>
    <col min="7592" max="7592" width="18.08984375" bestFit="1" customWidth="1"/>
    <col min="7593" max="7593" width="9.54296875" bestFit="1" customWidth="1"/>
    <col min="7594" max="7594" width="32.08984375" bestFit="1" customWidth="1"/>
    <col min="7595" max="7595" width="9.54296875" bestFit="1" customWidth="1"/>
    <col min="7596" max="7596" width="44.90625" bestFit="1" customWidth="1"/>
    <col min="7597" max="7597" width="9.54296875" bestFit="1" customWidth="1"/>
    <col min="7598" max="7598" width="38.6328125" bestFit="1" customWidth="1"/>
    <col min="7599" max="7599" width="9.54296875" bestFit="1" customWidth="1"/>
    <col min="7600" max="7600" width="38.6328125" bestFit="1" customWidth="1"/>
    <col min="7601" max="7601" width="9.54296875" bestFit="1" customWidth="1"/>
    <col min="7602" max="7602" width="44.90625" bestFit="1" customWidth="1"/>
    <col min="7603" max="7603" width="9.54296875" bestFit="1" customWidth="1"/>
    <col min="7604" max="7604" width="28.90625" bestFit="1" customWidth="1"/>
    <col min="7605" max="7605" width="9.54296875" bestFit="1" customWidth="1"/>
    <col min="7606" max="7606" width="24.08984375" bestFit="1" customWidth="1"/>
    <col min="7607" max="7607" width="9.54296875" bestFit="1" customWidth="1"/>
    <col min="7608" max="7608" width="29" bestFit="1" customWidth="1"/>
    <col min="7609" max="7609" width="9.54296875" bestFit="1" customWidth="1"/>
    <col min="7610" max="7610" width="34.7265625" bestFit="1" customWidth="1"/>
    <col min="7611" max="7611" width="9.54296875" bestFit="1" customWidth="1"/>
    <col min="7612" max="7612" width="34.7265625" bestFit="1" customWidth="1"/>
    <col min="7613" max="7613" width="9.54296875" bestFit="1" customWidth="1"/>
    <col min="7614" max="7614" width="31.453125" bestFit="1" customWidth="1"/>
    <col min="7615" max="7615" width="9.54296875" bestFit="1" customWidth="1"/>
    <col min="7616" max="7616" width="33.90625" bestFit="1" customWidth="1"/>
    <col min="7617" max="7617" width="9.54296875" bestFit="1" customWidth="1"/>
    <col min="7618" max="7618" width="18.08984375" bestFit="1" customWidth="1"/>
    <col min="7619" max="7619" width="9.54296875" bestFit="1" customWidth="1"/>
    <col min="7620" max="7620" width="28.90625" bestFit="1" customWidth="1"/>
    <col min="7621" max="7621" width="9.54296875" bestFit="1" customWidth="1"/>
    <col min="7622" max="7622" width="28.90625" bestFit="1" customWidth="1"/>
    <col min="7623" max="7623" width="9.54296875" bestFit="1" customWidth="1"/>
    <col min="7624" max="7624" width="24.08984375" bestFit="1" customWidth="1"/>
    <col min="7625" max="7625" width="9.54296875" bestFit="1" customWidth="1"/>
    <col min="7626" max="7626" width="37.6328125" bestFit="1" customWidth="1"/>
    <col min="7627" max="7627" width="9.54296875" bestFit="1" customWidth="1"/>
    <col min="7628" max="7628" width="34.7265625" bestFit="1" customWidth="1"/>
    <col min="7629" max="7629" width="9.54296875" bestFit="1" customWidth="1"/>
    <col min="7630" max="7630" width="29" bestFit="1" customWidth="1"/>
    <col min="7631" max="7631" width="9.54296875" bestFit="1" customWidth="1"/>
    <col min="7632" max="7632" width="34.7265625" bestFit="1" customWidth="1"/>
    <col min="7633" max="7633" width="9.54296875" bestFit="1" customWidth="1"/>
    <col min="7634" max="7634" width="28.90625" bestFit="1" customWidth="1"/>
    <col min="7635" max="7635" width="9.54296875" bestFit="1" customWidth="1"/>
    <col min="7636" max="7636" width="33.90625" bestFit="1" customWidth="1"/>
    <col min="7637" max="7637" width="9.54296875" bestFit="1" customWidth="1"/>
    <col min="7638" max="7638" width="18.08984375" bestFit="1" customWidth="1"/>
    <col min="7639" max="7639" width="9.54296875" bestFit="1" customWidth="1"/>
    <col min="7640" max="7640" width="20.81640625" bestFit="1" customWidth="1"/>
    <col min="7641" max="7641" width="9.54296875" bestFit="1" customWidth="1"/>
    <col min="7642" max="7642" width="28.81640625" bestFit="1" customWidth="1"/>
    <col min="7643" max="7643" width="9.54296875" bestFit="1" customWidth="1"/>
    <col min="7644" max="7644" width="28.90625" bestFit="1" customWidth="1"/>
    <col min="7645" max="7645" width="9.54296875" bestFit="1" customWidth="1"/>
    <col min="7646" max="7646" width="28.90625" bestFit="1" customWidth="1"/>
    <col min="7647" max="7647" width="9.54296875" bestFit="1" customWidth="1"/>
    <col min="7648" max="7648" width="20.81640625" bestFit="1" customWidth="1"/>
    <col min="7649" max="7649" width="9.54296875" bestFit="1" customWidth="1"/>
    <col min="7650" max="7650" width="20.81640625" bestFit="1" customWidth="1"/>
    <col min="7651" max="7651" width="9.54296875" bestFit="1" customWidth="1"/>
    <col min="7652" max="7652" width="29" bestFit="1" customWidth="1"/>
    <col min="7653" max="7653" width="9.54296875" bestFit="1" customWidth="1"/>
    <col min="7654" max="7654" width="32.08984375" bestFit="1" customWidth="1"/>
    <col min="7655" max="7655" width="9.54296875" bestFit="1" customWidth="1"/>
    <col min="7656" max="7656" width="34.453125" bestFit="1" customWidth="1"/>
    <col min="7657" max="7657" width="9.54296875" bestFit="1" customWidth="1"/>
    <col min="7658" max="7658" width="26.1796875" bestFit="1" customWidth="1"/>
    <col min="7659" max="7659" width="9.54296875" bestFit="1" customWidth="1"/>
    <col min="7660" max="7660" width="26.1796875" bestFit="1" customWidth="1"/>
    <col min="7661" max="7661" width="9.54296875" bestFit="1" customWidth="1"/>
    <col min="7662" max="7662" width="34.7265625" bestFit="1" customWidth="1"/>
    <col min="7663" max="7663" width="9.54296875" bestFit="1" customWidth="1"/>
    <col min="7664" max="7664" width="34.7265625" bestFit="1" customWidth="1"/>
    <col min="7665" max="7665" width="9.54296875" bestFit="1" customWidth="1"/>
    <col min="7666" max="7666" width="20" bestFit="1" customWidth="1"/>
    <col min="7667" max="7667" width="9.54296875" bestFit="1" customWidth="1"/>
    <col min="7668" max="7668" width="13" bestFit="1" customWidth="1"/>
    <col min="7669" max="7669" width="9.54296875" bestFit="1" customWidth="1"/>
    <col min="7670" max="7670" width="31.453125" bestFit="1" customWidth="1"/>
    <col min="7671" max="7671" width="9.54296875" bestFit="1" customWidth="1"/>
    <col min="7672" max="7672" width="18.36328125" bestFit="1" customWidth="1"/>
    <col min="7673" max="7673" width="9.54296875" bestFit="1" customWidth="1"/>
    <col min="7674" max="7674" width="34.36328125" bestFit="1" customWidth="1"/>
    <col min="7675" max="7675" width="9.54296875" bestFit="1" customWidth="1"/>
    <col min="7676" max="7676" width="40.36328125" bestFit="1" customWidth="1"/>
    <col min="7677" max="7677" width="9.54296875" bestFit="1" customWidth="1"/>
    <col min="7678" max="7678" width="40.36328125" bestFit="1" customWidth="1"/>
    <col min="7679" max="7679" width="9.54296875" bestFit="1" customWidth="1"/>
    <col min="7680" max="7680" width="28.90625" bestFit="1" customWidth="1"/>
    <col min="7681" max="7681" width="9.54296875" bestFit="1" customWidth="1"/>
    <col min="7682" max="7682" width="28.90625" bestFit="1" customWidth="1"/>
    <col min="7683" max="7683" width="9.54296875" bestFit="1" customWidth="1"/>
    <col min="7684" max="7684" width="28.81640625" bestFit="1" customWidth="1"/>
    <col min="7685" max="7685" width="9.54296875" bestFit="1" customWidth="1"/>
    <col min="7686" max="7686" width="20.81640625" bestFit="1" customWidth="1"/>
    <col min="7687" max="7687" width="9.54296875" bestFit="1" customWidth="1"/>
    <col min="7688" max="7688" width="20.81640625" bestFit="1" customWidth="1"/>
    <col min="7689" max="7689" width="9.54296875" bestFit="1" customWidth="1"/>
    <col min="7690" max="7690" width="32.453125" bestFit="1" customWidth="1"/>
    <col min="7691" max="7691" width="9.54296875" bestFit="1" customWidth="1"/>
    <col min="7692" max="7692" width="34.453125" bestFit="1" customWidth="1"/>
    <col min="7693" max="7693" width="9.54296875" bestFit="1" customWidth="1"/>
    <col min="7694" max="7694" width="44.90625" bestFit="1" customWidth="1"/>
    <col min="7695" max="7695" width="9.54296875" bestFit="1" customWidth="1"/>
    <col min="7696" max="7696" width="28.90625" bestFit="1" customWidth="1"/>
    <col min="7697" max="7697" width="9.54296875" bestFit="1" customWidth="1"/>
    <col min="7698" max="7698" width="28.90625" bestFit="1" customWidth="1"/>
    <col min="7699" max="7699" width="9.54296875" bestFit="1" customWidth="1"/>
    <col min="7700" max="7700" width="28.90625" bestFit="1" customWidth="1"/>
    <col min="7701" max="7701" width="9.54296875" bestFit="1" customWidth="1"/>
    <col min="7702" max="7702" width="33.90625" bestFit="1" customWidth="1"/>
    <col min="7703" max="7703" width="9.54296875" bestFit="1" customWidth="1"/>
    <col min="7704" max="7704" width="17.90625" bestFit="1" customWidth="1"/>
    <col min="7705" max="7705" width="9.54296875" bestFit="1" customWidth="1"/>
    <col min="7706" max="7706" width="34.7265625" bestFit="1" customWidth="1"/>
    <col min="7707" max="7707" width="9.54296875" bestFit="1" customWidth="1"/>
    <col min="7708" max="7708" width="29" bestFit="1" customWidth="1"/>
    <col min="7709" max="7709" width="9.54296875" bestFit="1" customWidth="1"/>
    <col min="7710" max="7710" width="33.90625" bestFit="1" customWidth="1"/>
    <col min="7711" max="7711" width="9.54296875" bestFit="1" customWidth="1"/>
    <col min="7712" max="7712" width="29" bestFit="1" customWidth="1"/>
    <col min="7713" max="7713" width="9.54296875" bestFit="1" customWidth="1"/>
    <col min="7714" max="7714" width="32.453125" bestFit="1" customWidth="1"/>
    <col min="7715" max="7715" width="9.54296875" bestFit="1" customWidth="1"/>
    <col min="7716" max="7716" width="44.90625" bestFit="1" customWidth="1"/>
    <col min="7717" max="7717" width="9.54296875" bestFit="1" customWidth="1"/>
    <col min="7718" max="7718" width="28.81640625" bestFit="1" customWidth="1"/>
    <col min="7719" max="7719" width="9.54296875" bestFit="1" customWidth="1"/>
    <col min="7720" max="7720" width="28.90625" bestFit="1" customWidth="1"/>
    <col min="7721" max="7721" width="9.54296875" bestFit="1" customWidth="1"/>
    <col min="7722" max="7722" width="32.08984375" bestFit="1" customWidth="1"/>
    <col min="7723" max="7723" width="9.54296875" bestFit="1" customWidth="1"/>
    <col min="7724" max="7724" width="28.81640625" bestFit="1" customWidth="1"/>
    <col min="7725" max="7725" width="9.54296875" bestFit="1" customWidth="1"/>
    <col min="7726" max="7726" width="31.453125" bestFit="1" customWidth="1"/>
    <col min="7727" max="7727" width="9.54296875" bestFit="1" customWidth="1"/>
    <col min="7728" max="7728" width="34.453125" bestFit="1" customWidth="1"/>
    <col min="7729" max="7729" width="9.54296875" bestFit="1" customWidth="1"/>
    <col min="7730" max="7730" width="28.81640625" bestFit="1" customWidth="1"/>
    <col min="7731" max="7731" width="9.54296875" bestFit="1" customWidth="1"/>
    <col min="7732" max="7732" width="20.81640625" bestFit="1" customWidth="1"/>
    <col min="7733" max="7733" width="9.54296875" bestFit="1" customWidth="1"/>
    <col min="7734" max="7734" width="31.453125" bestFit="1" customWidth="1"/>
    <col min="7735" max="7735" width="9.54296875" bestFit="1" customWidth="1"/>
    <col min="7736" max="7736" width="33.90625" bestFit="1" customWidth="1"/>
    <col min="7737" max="7737" width="9.54296875" bestFit="1" customWidth="1"/>
    <col min="7738" max="7738" width="40.26953125" bestFit="1" customWidth="1"/>
    <col min="7739" max="7739" width="9.54296875" bestFit="1" customWidth="1"/>
    <col min="7740" max="7740" width="40.26953125" bestFit="1" customWidth="1"/>
    <col min="7741" max="7741" width="9.54296875" bestFit="1" customWidth="1"/>
    <col min="7742" max="7742" width="28.81640625" bestFit="1" customWidth="1"/>
    <col min="7743" max="7743" width="9.54296875" bestFit="1" customWidth="1"/>
    <col min="7744" max="7744" width="29" bestFit="1" customWidth="1"/>
    <col min="7745" max="7745" width="9.54296875" bestFit="1" customWidth="1"/>
    <col min="7746" max="7746" width="37.6328125" bestFit="1" customWidth="1"/>
    <col min="7747" max="7747" width="9.54296875" bestFit="1" customWidth="1"/>
    <col min="7748" max="7748" width="28.90625" bestFit="1" customWidth="1"/>
    <col min="7749" max="7749" width="9.54296875" bestFit="1" customWidth="1"/>
    <col min="7750" max="7750" width="20.81640625" bestFit="1" customWidth="1"/>
    <col min="7751" max="7751" width="9.54296875" bestFit="1" customWidth="1"/>
    <col min="7752" max="7752" width="20.81640625" bestFit="1" customWidth="1"/>
    <col min="7753" max="7753" width="9.54296875" bestFit="1" customWidth="1"/>
    <col min="7754" max="7754" width="28.81640625" bestFit="1" customWidth="1"/>
    <col min="7755" max="7755" width="9.54296875" bestFit="1" customWidth="1"/>
    <col min="7756" max="7756" width="28.90625" bestFit="1" customWidth="1"/>
    <col min="7757" max="7757" width="9.54296875" bestFit="1" customWidth="1"/>
    <col min="7758" max="7758" width="31.453125" bestFit="1" customWidth="1"/>
    <col min="7759" max="7759" width="9.54296875" bestFit="1" customWidth="1"/>
    <col min="7760" max="7760" width="34.453125" bestFit="1" customWidth="1"/>
    <col min="7761" max="7761" width="9.54296875" bestFit="1" customWidth="1"/>
    <col min="7762" max="7762" width="20.81640625" bestFit="1" customWidth="1"/>
    <col min="7763" max="7763" width="9.54296875" bestFit="1" customWidth="1"/>
    <col min="7764" max="7764" width="28.36328125" bestFit="1" customWidth="1"/>
    <col min="7765" max="7765" width="9.54296875" bestFit="1" customWidth="1"/>
    <col min="7766" max="7766" width="28.90625" bestFit="1" customWidth="1"/>
    <col min="7767" max="7767" width="9.54296875" bestFit="1" customWidth="1"/>
    <col min="7768" max="7768" width="31.453125" bestFit="1" customWidth="1"/>
    <col min="7769" max="7769" width="9.54296875" bestFit="1" customWidth="1"/>
    <col min="7770" max="7770" width="35.1796875" bestFit="1" customWidth="1"/>
    <col min="7771" max="7771" width="9.54296875" bestFit="1" customWidth="1"/>
    <col min="7772" max="7772" width="40.54296875" bestFit="1" customWidth="1"/>
    <col min="7773" max="7773" width="9.54296875" bestFit="1" customWidth="1"/>
    <col min="7774" max="7774" width="28.90625" bestFit="1" customWidth="1"/>
    <col min="7775" max="7775" width="9.54296875" bestFit="1" customWidth="1"/>
    <col min="7776" max="7776" width="28.90625" bestFit="1" customWidth="1"/>
    <col min="7777" max="7777" width="9.54296875" bestFit="1" customWidth="1"/>
    <col min="7778" max="7778" width="47" bestFit="1" customWidth="1"/>
    <col min="7779" max="7779" width="9.54296875" bestFit="1" customWidth="1"/>
    <col min="7780" max="7780" width="20.81640625" bestFit="1" customWidth="1"/>
    <col min="7781" max="7781" width="9.54296875" bestFit="1" customWidth="1"/>
    <col min="7782" max="7782" width="28.81640625" bestFit="1" customWidth="1"/>
    <col min="7783" max="7783" width="9.54296875" bestFit="1" customWidth="1"/>
    <col min="7784" max="7784" width="28.90625" bestFit="1" customWidth="1"/>
    <col min="7785" max="7785" width="9.54296875" bestFit="1" customWidth="1"/>
    <col min="7786" max="7786" width="17.90625" bestFit="1" customWidth="1"/>
    <col min="7787" max="7787" width="9.54296875" bestFit="1" customWidth="1"/>
    <col min="7788" max="7788" width="34.7265625" bestFit="1" customWidth="1"/>
    <col min="7789" max="7789" width="9.54296875" bestFit="1" customWidth="1"/>
    <col min="7790" max="7790" width="32.08984375" bestFit="1" customWidth="1"/>
    <col min="7791" max="7791" width="9.54296875" bestFit="1" customWidth="1"/>
    <col min="7792" max="7792" width="31.453125" bestFit="1" customWidth="1"/>
    <col min="7793" max="7793" width="9.54296875" bestFit="1" customWidth="1"/>
    <col min="7794" max="7794" width="18.36328125" bestFit="1" customWidth="1"/>
    <col min="7795" max="7795" width="9.54296875" bestFit="1" customWidth="1"/>
    <col min="7796" max="7796" width="28.90625" bestFit="1" customWidth="1"/>
    <col min="7797" max="7797" width="9.54296875" bestFit="1" customWidth="1"/>
    <col min="7798" max="7798" width="32.453125" bestFit="1" customWidth="1"/>
    <col min="7799" max="7799" width="9.54296875" bestFit="1" customWidth="1"/>
    <col min="7800" max="7800" width="28.90625" bestFit="1" customWidth="1"/>
    <col min="7801" max="7801" width="9.54296875" bestFit="1" customWidth="1"/>
    <col min="7802" max="7802" width="44.90625" bestFit="1" customWidth="1"/>
    <col min="7803" max="7803" width="9.54296875" bestFit="1" customWidth="1"/>
    <col min="7804" max="7804" width="31.453125" bestFit="1" customWidth="1"/>
    <col min="7805" max="7805" width="9.54296875" bestFit="1" customWidth="1"/>
    <col min="7806" max="7806" width="19.7265625" bestFit="1" customWidth="1"/>
    <col min="7807" max="7807" width="9.54296875" bestFit="1" customWidth="1"/>
    <col min="7808" max="7808" width="31.453125" bestFit="1" customWidth="1"/>
    <col min="7809" max="7809" width="9.54296875" bestFit="1" customWidth="1"/>
    <col min="7810" max="7810" width="40.36328125" bestFit="1" customWidth="1"/>
    <col min="7811" max="7811" width="9.54296875" bestFit="1" customWidth="1"/>
    <col min="7812" max="7812" width="13" bestFit="1" customWidth="1"/>
    <col min="7813" max="7813" width="9.54296875" bestFit="1" customWidth="1"/>
    <col min="7814" max="7814" width="30.6328125" bestFit="1" customWidth="1"/>
    <col min="7815" max="7815" width="9.54296875" bestFit="1" customWidth="1"/>
    <col min="7816" max="7816" width="34.7265625" bestFit="1" customWidth="1"/>
    <col min="7817" max="7817" width="9.54296875" bestFit="1" customWidth="1"/>
    <col min="7818" max="7818" width="44.90625" bestFit="1" customWidth="1"/>
    <col min="7819" max="7819" width="9.54296875" bestFit="1" customWidth="1"/>
    <col min="7820" max="7820" width="34.7265625" bestFit="1" customWidth="1"/>
    <col min="7821" max="7821" width="9.54296875" bestFit="1" customWidth="1"/>
    <col min="7822" max="7822" width="18.36328125" bestFit="1" customWidth="1"/>
    <col min="7823" max="7823" width="9.54296875" bestFit="1" customWidth="1"/>
    <col min="7824" max="7824" width="28.90625" bestFit="1" customWidth="1"/>
    <col min="7825" max="7825" width="9.54296875" bestFit="1" customWidth="1"/>
    <col min="7826" max="7826" width="40.36328125" bestFit="1" customWidth="1"/>
    <col min="7827" max="7827" width="9.54296875" bestFit="1" customWidth="1"/>
    <col min="7828" max="7828" width="28.90625" bestFit="1" customWidth="1"/>
    <col min="7829" max="7829" width="9.54296875" bestFit="1" customWidth="1"/>
    <col min="7830" max="7830" width="30.6328125" bestFit="1" customWidth="1"/>
    <col min="7831" max="7831" width="9.54296875" bestFit="1" customWidth="1"/>
    <col min="7832" max="7832" width="20" bestFit="1" customWidth="1"/>
    <col min="7833" max="7833" width="9.54296875" bestFit="1" customWidth="1"/>
    <col min="7834" max="7834" width="37.6328125" bestFit="1" customWidth="1"/>
    <col min="7835" max="7835" width="9.54296875" bestFit="1" customWidth="1"/>
    <col min="7836" max="7836" width="28.36328125" bestFit="1" customWidth="1"/>
    <col min="7837" max="7837" width="9.54296875" bestFit="1" customWidth="1"/>
    <col min="7838" max="7838" width="32.08984375" bestFit="1" customWidth="1"/>
    <col min="7839" max="7839" width="9.54296875" bestFit="1" customWidth="1"/>
    <col min="7840" max="7840" width="34.7265625" bestFit="1" customWidth="1"/>
    <col min="7841" max="7841" width="9.54296875" bestFit="1" customWidth="1"/>
    <col min="7842" max="7842" width="40.26953125" bestFit="1" customWidth="1"/>
    <col min="7843" max="7843" width="9.54296875" bestFit="1" customWidth="1"/>
    <col min="7844" max="7844" width="20.08984375" bestFit="1" customWidth="1"/>
    <col min="7845" max="7845" width="9.54296875" bestFit="1" customWidth="1"/>
    <col min="7846" max="7846" width="44.90625" bestFit="1" customWidth="1"/>
    <col min="7847" max="7847" width="9.54296875" bestFit="1" customWidth="1"/>
    <col min="7848" max="7848" width="28.90625" bestFit="1" customWidth="1"/>
    <col min="7849" max="7849" width="9.54296875" bestFit="1" customWidth="1"/>
    <col min="7850" max="7850" width="40.54296875" bestFit="1" customWidth="1"/>
    <col min="7851" max="7851" width="9.54296875" bestFit="1" customWidth="1"/>
    <col min="7852" max="7852" width="19.453125" bestFit="1" customWidth="1"/>
    <col min="7853" max="7853" width="9.54296875" bestFit="1" customWidth="1"/>
    <col min="7854" max="7854" width="20.81640625" bestFit="1" customWidth="1"/>
    <col min="7855" max="7855" width="9.54296875" bestFit="1" customWidth="1"/>
    <col min="7856" max="7856" width="28.90625" bestFit="1" customWidth="1"/>
    <col min="7857" max="7857" width="9.54296875" bestFit="1" customWidth="1"/>
    <col min="7858" max="7858" width="34.7265625" bestFit="1" customWidth="1"/>
    <col min="7859" max="7859" width="9.54296875" bestFit="1" customWidth="1"/>
    <col min="7860" max="7860" width="20.81640625" bestFit="1" customWidth="1"/>
    <col min="7861" max="7861" width="9.54296875" bestFit="1" customWidth="1"/>
    <col min="7862" max="7862" width="34.453125" bestFit="1" customWidth="1"/>
    <col min="7863" max="7863" width="9.54296875" bestFit="1" customWidth="1"/>
    <col min="7864" max="7864" width="28.90625" bestFit="1" customWidth="1"/>
    <col min="7865" max="7865" width="9.54296875" bestFit="1" customWidth="1"/>
    <col min="7866" max="7866" width="20.81640625" bestFit="1" customWidth="1"/>
    <col min="7867" max="7867" width="9.54296875" bestFit="1" customWidth="1"/>
    <col min="7868" max="7868" width="28.90625" bestFit="1" customWidth="1"/>
    <col min="7869" max="7869" width="9.54296875" bestFit="1" customWidth="1"/>
    <col min="7870" max="7870" width="29" bestFit="1" customWidth="1"/>
    <col min="7871" max="7871" width="9.54296875" bestFit="1" customWidth="1"/>
    <col min="7872" max="7872" width="34.453125" bestFit="1" customWidth="1"/>
    <col min="7873" max="7873" width="9.54296875" bestFit="1" customWidth="1"/>
    <col min="7874" max="7874" width="44.90625" bestFit="1" customWidth="1"/>
    <col min="7875" max="7875" width="9.54296875" bestFit="1" customWidth="1"/>
    <col min="7876" max="7876" width="34.7265625" bestFit="1" customWidth="1"/>
    <col min="7877" max="7877" width="9.54296875" bestFit="1" customWidth="1"/>
    <col min="7878" max="7878" width="34.7265625" bestFit="1" customWidth="1"/>
    <col min="7879" max="7879" width="9.54296875" bestFit="1" customWidth="1"/>
    <col min="7880" max="7880" width="18.36328125" bestFit="1" customWidth="1"/>
    <col min="7881" max="7881" width="9.54296875" bestFit="1" customWidth="1"/>
    <col min="7882" max="7882" width="18.36328125" bestFit="1" customWidth="1"/>
    <col min="7883" max="7883" width="9.54296875" bestFit="1" customWidth="1"/>
    <col min="7884" max="7884" width="28.90625" bestFit="1" customWidth="1"/>
    <col min="7885" max="7885" width="9.54296875" bestFit="1" customWidth="1"/>
    <col min="7886" max="7886" width="28.90625" bestFit="1" customWidth="1"/>
    <col min="7887" max="7887" width="9.54296875" bestFit="1" customWidth="1"/>
    <col min="7888" max="7888" width="28.36328125" bestFit="1" customWidth="1"/>
    <col min="7889" max="7889" width="9.54296875" bestFit="1" customWidth="1"/>
    <col min="7890" max="7890" width="44.90625" bestFit="1" customWidth="1"/>
    <col min="7891" max="7891" width="9.54296875" bestFit="1" customWidth="1"/>
    <col min="7892" max="7892" width="44.90625" bestFit="1" customWidth="1"/>
    <col min="7893" max="7893" width="9.54296875" bestFit="1" customWidth="1"/>
    <col min="7894" max="7894" width="23.36328125" bestFit="1" customWidth="1"/>
    <col min="7895" max="7895" width="9.54296875" bestFit="1" customWidth="1"/>
    <col min="7896" max="7896" width="28.81640625" bestFit="1" customWidth="1"/>
    <col min="7897" max="7897" width="9.54296875" bestFit="1" customWidth="1"/>
    <col min="7898" max="7898" width="28.81640625" bestFit="1" customWidth="1"/>
    <col min="7899" max="7899" width="9.54296875" bestFit="1" customWidth="1"/>
    <col min="7900" max="7900" width="44.90625" bestFit="1" customWidth="1"/>
    <col min="7901" max="7901" width="9.54296875" bestFit="1" customWidth="1"/>
    <col min="7902" max="7902" width="32.08984375" bestFit="1" customWidth="1"/>
    <col min="7903" max="7903" width="9.54296875" bestFit="1" customWidth="1"/>
    <col min="7904" max="7904" width="32.08984375" bestFit="1" customWidth="1"/>
    <col min="7905" max="7905" width="9.54296875" bestFit="1" customWidth="1"/>
    <col min="7906" max="7906" width="27.6328125" bestFit="1" customWidth="1"/>
    <col min="7907" max="7907" width="9.54296875" bestFit="1" customWidth="1"/>
    <col min="7908" max="7908" width="34.7265625" bestFit="1" customWidth="1"/>
    <col min="7909" max="7909" width="9.54296875" bestFit="1" customWidth="1"/>
    <col min="7910" max="7910" width="28.81640625" bestFit="1" customWidth="1"/>
    <col min="7911" max="7911" width="9.54296875" bestFit="1" customWidth="1"/>
    <col min="7912" max="7912" width="28.90625" bestFit="1" customWidth="1"/>
    <col min="7913" max="7913" width="9.54296875" bestFit="1" customWidth="1"/>
    <col min="7914" max="7914" width="37.6328125" bestFit="1" customWidth="1"/>
    <col min="7915" max="7915" width="9.54296875" bestFit="1" customWidth="1"/>
    <col min="7916" max="7916" width="31.453125" bestFit="1" customWidth="1"/>
    <col min="7917" max="7917" width="9.54296875" bestFit="1" customWidth="1"/>
    <col min="7918" max="7918" width="34.7265625" bestFit="1" customWidth="1"/>
    <col min="7919" max="7919" width="9.54296875" bestFit="1" customWidth="1"/>
    <col min="7920" max="7920" width="31.453125" bestFit="1" customWidth="1"/>
    <col min="7921" max="7921" width="9.54296875" bestFit="1" customWidth="1"/>
    <col min="7922" max="7922" width="40.54296875" bestFit="1" customWidth="1"/>
    <col min="7923" max="7923" width="9.54296875" bestFit="1" customWidth="1"/>
    <col min="7924" max="7924" width="28.36328125" bestFit="1" customWidth="1"/>
    <col min="7925" max="7925" width="9.54296875" bestFit="1" customWidth="1"/>
    <col min="7926" max="7926" width="28.90625" bestFit="1" customWidth="1"/>
    <col min="7927" max="7927" width="9.54296875" bestFit="1" customWidth="1"/>
    <col min="7928" max="7928" width="17.90625" bestFit="1" customWidth="1"/>
    <col min="7929" max="7929" width="9.54296875" bestFit="1" customWidth="1"/>
    <col min="7930" max="7930" width="31.453125" bestFit="1" customWidth="1"/>
    <col min="7931" max="7931" width="9.54296875" bestFit="1" customWidth="1"/>
    <col min="7932" max="7932" width="28.81640625" bestFit="1" customWidth="1"/>
    <col min="7933" max="7933" width="9.54296875" bestFit="1" customWidth="1"/>
    <col min="7934" max="7934" width="23.36328125" bestFit="1" customWidth="1"/>
    <col min="7935" max="7935" width="9.54296875" bestFit="1" customWidth="1"/>
    <col min="7936" max="7936" width="28.90625" bestFit="1" customWidth="1"/>
    <col min="7937" max="7937" width="9.54296875" bestFit="1" customWidth="1"/>
    <col min="7938" max="7938" width="31.453125" bestFit="1" customWidth="1"/>
    <col min="7939" max="7939" width="9.54296875" bestFit="1" customWidth="1"/>
    <col min="7940" max="7940" width="32.453125" bestFit="1" customWidth="1"/>
    <col min="7941" max="7941" width="9.54296875" bestFit="1" customWidth="1"/>
    <col min="7942" max="7942" width="26.1796875" bestFit="1" customWidth="1"/>
    <col min="7943" max="7943" width="9.54296875" bestFit="1" customWidth="1"/>
    <col min="7944" max="7944" width="19.90625" bestFit="1" customWidth="1"/>
    <col min="7945" max="7945" width="9.54296875" bestFit="1" customWidth="1"/>
    <col min="7946" max="7946" width="28.90625" bestFit="1" customWidth="1"/>
    <col min="7947" max="7947" width="9.54296875" bestFit="1" customWidth="1"/>
    <col min="7948" max="7948" width="29" bestFit="1" customWidth="1"/>
    <col min="7949" max="7949" width="9.54296875" bestFit="1" customWidth="1"/>
    <col min="7950" max="7950" width="38.6328125" bestFit="1" customWidth="1"/>
    <col min="7951" max="7951" width="9.54296875" bestFit="1" customWidth="1"/>
    <col min="7952" max="7952" width="26.1796875" bestFit="1" customWidth="1"/>
    <col min="7953" max="7953" width="9.54296875" bestFit="1" customWidth="1"/>
    <col min="7954" max="7954" width="44.90625" bestFit="1" customWidth="1"/>
    <col min="7955" max="7955" width="9.54296875" bestFit="1" customWidth="1"/>
    <col min="7956" max="7956" width="36.6328125" bestFit="1" customWidth="1"/>
    <col min="7957" max="7957" width="9.54296875" bestFit="1" customWidth="1"/>
    <col min="7958" max="7958" width="29" bestFit="1" customWidth="1"/>
    <col min="7959" max="7959" width="9.54296875" bestFit="1" customWidth="1"/>
    <col min="7960" max="7960" width="18.08984375" bestFit="1" customWidth="1"/>
    <col min="7961" max="7961" width="9.54296875" bestFit="1" customWidth="1"/>
    <col min="7962" max="7962" width="26.1796875" bestFit="1" customWidth="1"/>
    <col min="7963" max="7963" width="9.54296875" bestFit="1" customWidth="1"/>
    <col min="7964" max="7964" width="31.453125" bestFit="1" customWidth="1"/>
    <col min="7965" max="7965" width="9.54296875" bestFit="1" customWidth="1"/>
    <col min="7966" max="7966" width="13" bestFit="1" customWidth="1"/>
    <col min="7967" max="7967" width="9.54296875" bestFit="1" customWidth="1"/>
    <col min="7968" max="7968" width="26.1796875" bestFit="1" customWidth="1"/>
    <col min="7969" max="7969" width="9.54296875" bestFit="1" customWidth="1"/>
    <col min="7970" max="7970" width="40.54296875" bestFit="1" customWidth="1"/>
    <col min="7971" max="7971" width="9.54296875" bestFit="1" customWidth="1"/>
    <col min="7972" max="7972" width="28.90625" bestFit="1" customWidth="1"/>
    <col min="7973" max="7973" width="9.54296875" bestFit="1" customWidth="1"/>
    <col min="7974" max="7974" width="19.7265625" bestFit="1" customWidth="1"/>
    <col min="7975" max="7975" width="9.54296875" bestFit="1" customWidth="1"/>
    <col min="7976" max="7976" width="29" bestFit="1" customWidth="1"/>
    <col min="7977" max="7977" width="9.54296875" bestFit="1" customWidth="1"/>
    <col min="7978" max="7978" width="29" bestFit="1" customWidth="1"/>
    <col min="7979" max="7979" width="9.54296875" bestFit="1" customWidth="1"/>
    <col min="7980" max="7980" width="20.08984375" bestFit="1" customWidth="1"/>
    <col min="7981" max="7981" width="9.54296875" bestFit="1" customWidth="1"/>
    <col min="7982" max="7982" width="28.36328125" bestFit="1" customWidth="1"/>
    <col min="7983" max="7983" width="9.54296875" bestFit="1" customWidth="1"/>
    <col min="7984" max="7984" width="28.36328125" bestFit="1" customWidth="1"/>
    <col min="7985" max="7985" width="9.54296875" bestFit="1" customWidth="1"/>
    <col min="7986" max="7986" width="31.453125" bestFit="1" customWidth="1"/>
    <col min="7987" max="7987" width="9.54296875" bestFit="1" customWidth="1"/>
    <col min="7988" max="7988" width="31.453125" bestFit="1" customWidth="1"/>
    <col min="7989" max="7989" width="9.54296875" bestFit="1" customWidth="1"/>
    <col min="7990" max="7990" width="31.453125" bestFit="1" customWidth="1"/>
    <col min="7991" max="7991" width="9.54296875" bestFit="1" customWidth="1"/>
    <col min="7992" max="7992" width="29" bestFit="1" customWidth="1"/>
    <col min="7993" max="7993" width="9.54296875" bestFit="1" customWidth="1"/>
    <col min="7994" max="7994" width="44.90625" bestFit="1" customWidth="1"/>
    <col min="7995" max="7995" width="9.54296875" bestFit="1" customWidth="1"/>
    <col min="7996" max="7996" width="29" bestFit="1" customWidth="1"/>
    <col min="7997" max="7997" width="9.54296875" bestFit="1" customWidth="1"/>
    <col min="7998" max="7998" width="28.90625" bestFit="1" customWidth="1"/>
    <col min="7999" max="7999" width="9.54296875" bestFit="1" customWidth="1"/>
    <col min="8000" max="8000" width="28.90625" bestFit="1" customWidth="1"/>
    <col min="8001" max="8001" width="9.54296875" bestFit="1" customWidth="1"/>
    <col min="8002" max="8002" width="20.81640625" bestFit="1" customWidth="1"/>
    <col min="8003" max="8003" width="9.54296875" bestFit="1" customWidth="1"/>
    <col min="8004" max="8004" width="20.81640625" bestFit="1" customWidth="1"/>
    <col min="8005" max="8005" width="9.54296875" bestFit="1" customWidth="1"/>
    <col min="8006" max="8006" width="34.36328125" bestFit="1" customWidth="1"/>
    <col min="8007" max="8007" width="9.54296875" bestFit="1" customWidth="1"/>
    <col min="8008" max="8008" width="18.08984375" bestFit="1" customWidth="1"/>
    <col min="8009" max="8009" width="9.54296875" bestFit="1" customWidth="1"/>
    <col min="8010" max="8010" width="20.81640625" bestFit="1" customWidth="1"/>
    <col min="8011" max="8011" width="9.54296875" bestFit="1" customWidth="1"/>
    <col min="8012" max="8012" width="20.26953125" bestFit="1" customWidth="1"/>
    <col min="8013" max="8013" width="9.54296875" bestFit="1" customWidth="1"/>
    <col min="8014" max="8014" width="28.90625" bestFit="1" customWidth="1"/>
    <col min="8015" max="8015" width="9.54296875" bestFit="1" customWidth="1"/>
    <col min="8016" max="8016" width="28.90625" bestFit="1" customWidth="1"/>
    <col min="8017" max="8017" width="9.54296875" bestFit="1" customWidth="1"/>
    <col min="8018" max="8018" width="40.36328125" bestFit="1" customWidth="1"/>
    <col min="8019" max="8019" width="9.54296875" bestFit="1" customWidth="1"/>
    <col min="8020" max="8020" width="28.81640625" bestFit="1" customWidth="1"/>
    <col min="8021" max="8021" width="9.54296875" bestFit="1" customWidth="1"/>
    <col min="8022" max="8022" width="28.90625" bestFit="1" customWidth="1"/>
    <col min="8023" max="8023" width="9.54296875" bestFit="1" customWidth="1"/>
    <col min="8024" max="8024" width="33.90625" bestFit="1" customWidth="1"/>
    <col min="8025" max="8025" width="9.54296875" bestFit="1" customWidth="1"/>
    <col min="8026" max="8026" width="31.453125" bestFit="1" customWidth="1"/>
    <col min="8027" max="8027" width="9.54296875" bestFit="1" customWidth="1"/>
    <col min="8028" max="8028" width="29" bestFit="1" customWidth="1"/>
    <col min="8029" max="8029" width="9.54296875" bestFit="1" customWidth="1"/>
    <col min="8030" max="8030" width="29" bestFit="1" customWidth="1"/>
    <col min="8031" max="8031" width="9.54296875" bestFit="1" customWidth="1"/>
    <col min="8032" max="8032" width="28.90625" bestFit="1" customWidth="1"/>
    <col min="8033" max="8033" width="9.54296875" bestFit="1" customWidth="1"/>
    <col min="8034" max="8034" width="44.90625" bestFit="1" customWidth="1"/>
    <col min="8035" max="8035" width="9.54296875" bestFit="1" customWidth="1"/>
    <col min="8036" max="8036" width="32.453125" bestFit="1" customWidth="1"/>
    <col min="8037" max="8037" width="9.54296875" bestFit="1" customWidth="1"/>
    <col min="8038" max="8038" width="31.453125" bestFit="1" customWidth="1"/>
    <col min="8039" max="8039" width="9.54296875" bestFit="1" customWidth="1"/>
    <col min="8040" max="8040" width="18.36328125" bestFit="1" customWidth="1"/>
    <col min="8041" max="8041" width="9.54296875" bestFit="1" customWidth="1"/>
    <col min="8042" max="8042" width="17.90625" bestFit="1" customWidth="1"/>
    <col min="8043" max="8043" width="9.54296875" bestFit="1" customWidth="1"/>
    <col min="8044" max="8044" width="28.81640625" bestFit="1" customWidth="1"/>
    <col min="8045" max="8045" width="9.54296875" bestFit="1" customWidth="1"/>
    <col min="8046" max="8046" width="18.36328125" bestFit="1" customWidth="1"/>
    <col min="8047" max="8047" width="9.54296875" bestFit="1" customWidth="1"/>
    <col min="8048" max="8048" width="18.36328125" bestFit="1" customWidth="1"/>
    <col min="8049" max="8049" width="9.54296875" bestFit="1" customWidth="1"/>
    <col min="8050" max="8050" width="18.36328125" bestFit="1" customWidth="1"/>
    <col min="8051" max="8051" width="9.54296875" bestFit="1" customWidth="1"/>
    <col min="8052" max="8052" width="18.36328125" bestFit="1" customWidth="1"/>
    <col min="8053" max="8053" width="9.54296875" bestFit="1" customWidth="1"/>
    <col min="8054" max="8054" width="18.36328125" bestFit="1" customWidth="1"/>
    <col min="8055" max="8055" width="9.54296875" bestFit="1" customWidth="1"/>
    <col min="8056" max="8056" width="18.36328125" bestFit="1" customWidth="1"/>
    <col min="8057" max="8057" width="9.54296875" bestFit="1" customWidth="1"/>
    <col min="8058" max="8058" width="18.36328125" bestFit="1" customWidth="1"/>
    <col min="8059" max="8059" width="9.54296875" bestFit="1" customWidth="1"/>
    <col min="8060" max="8060" width="28.90625" bestFit="1" customWidth="1"/>
    <col min="8061" max="8061" width="9.54296875" bestFit="1" customWidth="1"/>
    <col min="8062" max="8062" width="29" bestFit="1" customWidth="1"/>
    <col min="8063" max="8063" width="9.54296875" bestFit="1" customWidth="1"/>
    <col min="8064" max="8064" width="28.81640625" bestFit="1" customWidth="1"/>
    <col min="8065" max="8065" width="9.54296875" bestFit="1" customWidth="1"/>
    <col min="8066" max="8066" width="31.453125" bestFit="1" customWidth="1"/>
    <col min="8067" max="8067" width="9.54296875" bestFit="1" customWidth="1"/>
    <col min="8068" max="8068" width="37.26953125" bestFit="1" customWidth="1"/>
    <col min="8069" max="8069" width="9.54296875" bestFit="1" customWidth="1"/>
    <col min="8070" max="8070" width="37.26953125" bestFit="1" customWidth="1"/>
    <col min="8071" max="8071" width="9.54296875" bestFit="1" customWidth="1"/>
    <col min="8072" max="8072" width="34.453125" bestFit="1" customWidth="1"/>
    <col min="8073" max="8073" width="9.54296875" bestFit="1" customWidth="1"/>
    <col min="8074" max="8074" width="28.90625" bestFit="1" customWidth="1"/>
    <col min="8075" max="8075" width="9.54296875" bestFit="1" customWidth="1"/>
    <col min="8076" max="8076" width="20.81640625" bestFit="1" customWidth="1"/>
    <col min="8077" max="8077" width="9.54296875" bestFit="1" customWidth="1"/>
    <col min="8078" max="8078" width="20.81640625" bestFit="1" customWidth="1"/>
    <col min="8079" max="8079" width="9.54296875" bestFit="1" customWidth="1"/>
    <col min="8080" max="8080" width="28.90625" bestFit="1" customWidth="1"/>
    <col min="8081" max="8081" width="9.54296875" bestFit="1" customWidth="1"/>
    <col min="8082" max="8082" width="44.90625" bestFit="1" customWidth="1"/>
    <col min="8083" max="8083" width="9.54296875" bestFit="1" customWidth="1"/>
    <col min="8084" max="8084" width="44.90625" bestFit="1" customWidth="1"/>
    <col min="8085" max="8085" width="9.54296875" bestFit="1" customWidth="1"/>
    <col min="8086" max="8086" width="31.453125" bestFit="1" customWidth="1"/>
    <col min="8087" max="8087" width="9.54296875" bestFit="1" customWidth="1"/>
    <col min="8088" max="8088" width="26.1796875" bestFit="1" customWidth="1"/>
    <col min="8089" max="8089" width="9.54296875" bestFit="1" customWidth="1"/>
    <col min="8090" max="8090" width="23.6328125" bestFit="1" customWidth="1"/>
    <col min="8091" max="8091" width="9.54296875" bestFit="1" customWidth="1"/>
    <col min="8092" max="8092" width="44.90625" bestFit="1" customWidth="1"/>
    <col min="8093" max="8093" width="9.54296875" bestFit="1" customWidth="1"/>
    <col min="8094" max="8094" width="30.6328125" bestFit="1" customWidth="1"/>
    <col min="8095" max="8095" width="9.54296875" bestFit="1" customWidth="1"/>
    <col min="8096" max="8096" width="34.36328125" bestFit="1" customWidth="1"/>
    <col min="8097" max="8097" width="9.54296875" bestFit="1" customWidth="1"/>
    <col min="8098" max="8098" width="40.36328125" bestFit="1" customWidth="1"/>
    <col min="8099" max="8099" width="9.54296875" bestFit="1" customWidth="1"/>
    <col min="8100" max="8100" width="28.81640625" bestFit="1" customWidth="1"/>
    <col min="8101" max="8101" width="9.54296875" bestFit="1" customWidth="1"/>
    <col min="8102" max="8102" width="26.1796875" bestFit="1" customWidth="1"/>
    <col min="8103" max="8103" width="9.54296875" bestFit="1" customWidth="1"/>
    <col min="8104" max="8104" width="30.6328125" bestFit="1" customWidth="1"/>
    <col min="8105" max="8105" width="9.54296875" bestFit="1" customWidth="1"/>
    <col min="8106" max="8106" width="37.6328125" bestFit="1" customWidth="1"/>
    <col min="8107" max="8107" width="9.54296875" bestFit="1" customWidth="1"/>
    <col min="8108" max="8108" width="28.90625" bestFit="1" customWidth="1"/>
    <col min="8109" max="8109" width="9.54296875" bestFit="1" customWidth="1"/>
    <col min="8110" max="8110" width="33.90625" bestFit="1" customWidth="1"/>
    <col min="8111" max="8111" width="9.54296875" bestFit="1" customWidth="1"/>
    <col min="8112" max="8112" width="26.1796875" bestFit="1" customWidth="1"/>
    <col min="8113" max="8113" width="9.54296875" bestFit="1" customWidth="1"/>
    <col min="8114" max="8114" width="27" bestFit="1" customWidth="1"/>
    <col min="8115" max="8115" width="9.54296875" bestFit="1" customWidth="1"/>
    <col min="8116" max="8116" width="27" bestFit="1" customWidth="1"/>
    <col min="8117" max="8117" width="9.54296875" bestFit="1" customWidth="1"/>
    <col min="8118" max="8118" width="34.7265625" bestFit="1" customWidth="1"/>
    <col min="8119" max="8119" width="9.54296875" bestFit="1" customWidth="1"/>
    <col min="8120" max="8120" width="29" bestFit="1" customWidth="1"/>
    <col min="8121" max="8121" width="9.54296875" bestFit="1" customWidth="1"/>
    <col min="8122" max="8122" width="29" bestFit="1" customWidth="1"/>
    <col min="8123" max="8123" width="9.54296875" bestFit="1" customWidth="1"/>
    <col min="8124" max="8124" width="44.90625" bestFit="1" customWidth="1"/>
    <col min="8125" max="8125" width="9.54296875" bestFit="1" customWidth="1"/>
    <col min="8126" max="8126" width="28.90625" bestFit="1" customWidth="1"/>
    <col min="8127" max="8127" width="9.54296875" bestFit="1" customWidth="1"/>
    <col min="8128" max="8128" width="44.90625" bestFit="1" customWidth="1"/>
    <col min="8129" max="8129" width="9.54296875" bestFit="1" customWidth="1"/>
    <col min="8130" max="8130" width="40.36328125" bestFit="1" customWidth="1"/>
    <col min="8131" max="8131" width="9.54296875" bestFit="1" customWidth="1"/>
    <col min="8132" max="8132" width="31.453125" bestFit="1" customWidth="1"/>
    <col min="8133" max="8133" width="9.54296875" bestFit="1" customWidth="1"/>
    <col min="8134" max="8134" width="17.90625" bestFit="1" customWidth="1"/>
    <col min="8135" max="8135" width="9.54296875" bestFit="1" customWidth="1"/>
    <col min="8136" max="8136" width="28.90625" bestFit="1" customWidth="1"/>
    <col min="8137" max="8137" width="9.54296875" bestFit="1" customWidth="1"/>
    <col min="8138" max="8138" width="40.54296875" bestFit="1" customWidth="1"/>
    <col min="8139" max="8139" width="9.54296875" bestFit="1" customWidth="1"/>
    <col min="8140" max="8140" width="34.36328125" bestFit="1" customWidth="1"/>
    <col min="8141" max="8141" width="9.54296875" bestFit="1" customWidth="1"/>
    <col min="8142" max="8142" width="27" bestFit="1" customWidth="1"/>
    <col min="8143" max="8143" width="9.54296875" bestFit="1" customWidth="1"/>
    <col min="8144" max="8144" width="28.90625" bestFit="1" customWidth="1"/>
    <col min="8145" max="8145" width="9.54296875" bestFit="1" customWidth="1"/>
    <col min="8146" max="8146" width="30.453125" bestFit="1" customWidth="1"/>
    <col min="8147" max="8147" width="9.54296875" bestFit="1" customWidth="1"/>
    <col min="8148" max="8148" width="29" bestFit="1" customWidth="1"/>
    <col min="8149" max="8149" width="9.54296875" bestFit="1" customWidth="1"/>
    <col min="8150" max="8150" width="30.453125" bestFit="1" customWidth="1"/>
    <col min="8151" max="8151" width="9.54296875" bestFit="1" customWidth="1"/>
    <col min="8152" max="8152" width="29" bestFit="1" customWidth="1"/>
    <col min="8153" max="8153" width="9.54296875" bestFit="1" customWidth="1"/>
    <col min="8154" max="8154" width="29" bestFit="1" customWidth="1"/>
    <col min="8155" max="8155" width="9.54296875" bestFit="1" customWidth="1"/>
    <col min="8156" max="8156" width="29" bestFit="1" customWidth="1"/>
    <col min="8157" max="8157" width="9.54296875" bestFit="1" customWidth="1"/>
    <col min="8158" max="8158" width="26.1796875" bestFit="1" customWidth="1"/>
    <col min="8159" max="8159" width="9.54296875" bestFit="1" customWidth="1"/>
    <col min="8160" max="8160" width="26.1796875" bestFit="1" customWidth="1"/>
    <col min="8161" max="8161" width="9.54296875" bestFit="1" customWidth="1"/>
    <col min="8162" max="8162" width="34.7265625" bestFit="1" customWidth="1"/>
    <col min="8163" max="8163" width="9.54296875" bestFit="1" customWidth="1"/>
    <col min="8164" max="8164" width="28.90625" bestFit="1" customWidth="1"/>
    <col min="8165" max="8165" width="9.54296875" bestFit="1" customWidth="1"/>
    <col min="8166" max="8166" width="28.81640625" bestFit="1" customWidth="1"/>
    <col min="8167" max="8167" width="9.54296875" bestFit="1" customWidth="1"/>
    <col min="8168" max="8168" width="47.90625" bestFit="1" customWidth="1"/>
    <col min="8169" max="8169" width="9.54296875" bestFit="1" customWidth="1"/>
    <col min="8170" max="8170" width="28.81640625" bestFit="1" customWidth="1"/>
    <col min="8171" max="8171" width="9.54296875" bestFit="1" customWidth="1"/>
    <col min="8172" max="8172" width="26.1796875" bestFit="1" customWidth="1"/>
    <col min="8173" max="8173" width="9.54296875" bestFit="1" customWidth="1"/>
    <col min="8174" max="8174" width="27.6328125" bestFit="1" customWidth="1"/>
    <col min="8175" max="8175" width="9.54296875" bestFit="1" customWidth="1"/>
    <col min="8176" max="8176" width="28.90625" bestFit="1" customWidth="1"/>
    <col min="8177" max="8177" width="9.54296875" bestFit="1" customWidth="1"/>
    <col min="8178" max="8178" width="30.6328125" bestFit="1" customWidth="1"/>
    <col min="8179" max="8179" width="9.54296875" bestFit="1" customWidth="1"/>
    <col min="8180" max="8180" width="28.81640625" bestFit="1" customWidth="1"/>
    <col min="8181" max="8181" width="9.54296875" bestFit="1" customWidth="1"/>
    <col min="8182" max="8182" width="28.81640625" bestFit="1" customWidth="1"/>
    <col min="8183" max="8183" width="9.54296875" bestFit="1" customWidth="1"/>
    <col min="8184" max="8184" width="33.36328125" bestFit="1" customWidth="1"/>
    <col min="8185" max="8185" width="9.54296875" bestFit="1" customWidth="1"/>
    <col min="8186" max="8186" width="34.7265625" bestFit="1" customWidth="1"/>
    <col min="8187" max="8187" width="9.54296875" bestFit="1" customWidth="1"/>
    <col min="8188" max="8188" width="34.7265625" bestFit="1" customWidth="1"/>
    <col min="8189" max="8189" width="9.54296875" bestFit="1" customWidth="1"/>
    <col min="8190" max="8190" width="34.7265625" bestFit="1" customWidth="1"/>
    <col min="8191" max="8191" width="9.54296875" bestFit="1" customWidth="1"/>
    <col min="8192" max="8192" width="34.7265625" bestFit="1" customWidth="1"/>
    <col min="8193" max="8193" width="9.54296875" bestFit="1" customWidth="1"/>
    <col min="8194" max="8194" width="34.7265625" bestFit="1" customWidth="1"/>
    <col min="8195" max="8195" width="9.54296875" bestFit="1" customWidth="1"/>
    <col min="8196" max="8196" width="34.7265625" bestFit="1" customWidth="1"/>
    <col min="8197" max="8197" width="9.54296875" bestFit="1" customWidth="1"/>
    <col min="8198" max="8198" width="34.7265625" bestFit="1" customWidth="1"/>
    <col min="8199" max="8199" width="9.54296875" bestFit="1" customWidth="1"/>
    <col min="8200" max="8200" width="34.7265625" bestFit="1" customWidth="1"/>
    <col min="8201" max="8201" width="9.54296875" bestFit="1" customWidth="1"/>
    <col min="8202" max="8202" width="34.7265625" bestFit="1" customWidth="1"/>
    <col min="8203" max="8203" width="9.54296875" bestFit="1" customWidth="1"/>
    <col min="8204" max="8204" width="34.7265625" bestFit="1" customWidth="1"/>
    <col min="8205" max="8205" width="9.54296875" bestFit="1" customWidth="1"/>
    <col min="8206" max="8206" width="34.7265625" bestFit="1" customWidth="1"/>
    <col min="8207" max="8207" width="9.54296875" bestFit="1" customWidth="1"/>
    <col min="8208" max="8208" width="34.7265625" bestFit="1" customWidth="1"/>
    <col min="8209" max="8209" width="9.54296875" bestFit="1" customWidth="1"/>
    <col min="8210" max="8210" width="34.7265625" bestFit="1" customWidth="1"/>
    <col min="8211" max="8211" width="9.54296875" bestFit="1" customWidth="1"/>
    <col min="8212" max="8212" width="34.7265625" bestFit="1" customWidth="1"/>
    <col min="8213" max="8213" width="9.54296875" bestFit="1" customWidth="1"/>
    <col min="8214" max="8214" width="34.7265625" bestFit="1" customWidth="1"/>
    <col min="8215" max="8215" width="9.54296875" bestFit="1" customWidth="1"/>
    <col min="8216" max="8216" width="28.90625" bestFit="1" customWidth="1"/>
    <col min="8217" max="8217" width="9.54296875" bestFit="1" customWidth="1"/>
    <col min="8218" max="8218" width="29" bestFit="1" customWidth="1"/>
    <col min="8219" max="8219" width="9.54296875" bestFit="1" customWidth="1"/>
    <col min="8220" max="8220" width="32.453125" bestFit="1" customWidth="1"/>
    <col min="8221" max="8221" width="9.54296875" bestFit="1" customWidth="1"/>
    <col min="8222" max="8222" width="29" bestFit="1" customWidth="1"/>
    <col min="8223" max="8223" width="9.54296875" bestFit="1" customWidth="1"/>
    <col min="8224" max="8224" width="38.6328125" bestFit="1" customWidth="1"/>
    <col min="8225" max="8225" width="9.54296875" bestFit="1" customWidth="1"/>
    <col min="8226" max="8226" width="28.90625" bestFit="1" customWidth="1"/>
    <col min="8227" max="8227" width="9.54296875" bestFit="1" customWidth="1"/>
    <col min="8228" max="8228" width="26.1796875" bestFit="1" customWidth="1"/>
    <col min="8229" max="8229" width="9.54296875" bestFit="1" customWidth="1"/>
    <col min="8230" max="8230" width="26.1796875" bestFit="1" customWidth="1"/>
    <col min="8231" max="8231" width="9.54296875" bestFit="1" customWidth="1"/>
    <col min="8232" max="8232" width="32.453125" bestFit="1" customWidth="1"/>
    <col min="8233" max="8233" width="9.54296875" bestFit="1" customWidth="1"/>
    <col min="8234" max="8234" width="47.90625" bestFit="1" customWidth="1"/>
    <col min="8235" max="8235" width="9.54296875" bestFit="1" customWidth="1"/>
    <col min="8236" max="8236" width="20.81640625" bestFit="1" customWidth="1"/>
    <col min="8237" max="8237" width="9.54296875" bestFit="1" customWidth="1"/>
    <col min="8238" max="8238" width="20.81640625" bestFit="1" customWidth="1"/>
    <col min="8239" max="8239" width="9.54296875" bestFit="1" customWidth="1"/>
    <col min="8240" max="8240" width="32.453125" bestFit="1" customWidth="1"/>
    <col min="8241" max="8241" width="9.54296875" bestFit="1" customWidth="1"/>
    <col min="8242" max="8242" width="32.453125" bestFit="1" customWidth="1"/>
    <col min="8243" max="8243" width="9.54296875" bestFit="1" customWidth="1"/>
    <col min="8244" max="8244" width="32.453125" bestFit="1" customWidth="1"/>
    <col min="8245" max="8245" width="9.54296875" bestFit="1" customWidth="1"/>
    <col min="8246" max="8246" width="28.90625" bestFit="1" customWidth="1"/>
    <col min="8247" max="8247" width="9.54296875" bestFit="1" customWidth="1"/>
    <col min="8248" max="8248" width="31" bestFit="1" customWidth="1"/>
    <col min="8249" max="8249" width="9.54296875" bestFit="1" customWidth="1"/>
    <col min="8250" max="8250" width="33.81640625" bestFit="1" customWidth="1"/>
    <col min="8251" max="8251" width="9.54296875" bestFit="1" customWidth="1"/>
    <col min="8252" max="8252" width="44.90625" bestFit="1" customWidth="1"/>
    <col min="8253" max="8253" width="9.54296875" bestFit="1" customWidth="1"/>
    <col min="8254" max="8254" width="28.81640625" bestFit="1" customWidth="1"/>
    <col min="8255" max="8255" width="9.54296875" bestFit="1" customWidth="1"/>
    <col min="8256" max="8256" width="34.7265625" bestFit="1" customWidth="1"/>
    <col min="8257" max="8257" width="9.54296875" bestFit="1" customWidth="1"/>
    <col min="8258" max="8258" width="36.453125" bestFit="1" customWidth="1"/>
    <col min="8259" max="8259" width="9.54296875" bestFit="1" customWidth="1"/>
    <col min="8260" max="8260" width="27.6328125" bestFit="1" customWidth="1"/>
    <col min="8261" max="8261" width="9.54296875" bestFit="1" customWidth="1"/>
    <col min="8262" max="8262" width="37.6328125" bestFit="1" customWidth="1"/>
    <col min="8263" max="8263" width="9.54296875" bestFit="1" customWidth="1"/>
    <col min="8264" max="8264" width="28.90625" bestFit="1" customWidth="1"/>
    <col min="8265" max="8265" width="9.54296875" bestFit="1" customWidth="1"/>
    <col min="8266" max="8266" width="20.81640625" bestFit="1" customWidth="1"/>
    <col min="8267" max="8267" width="9.54296875" bestFit="1" customWidth="1"/>
    <col min="8268" max="8268" width="34.7265625" bestFit="1" customWidth="1"/>
    <col min="8269" max="8269" width="9.54296875" bestFit="1" customWidth="1"/>
    <col min="8270" max="8270" width="28.90625" bestFit="1" customWidth="1"/>
    <col min="8271" max="8271" width="9.54296875" bestFit="1" customWidth="1"/>
    <col min="8272" max="8272" width="20.81640625" bestFit="1" customWidth="1"/>
    <col min="8273" max="8273" width="9.54296875" bestFit="1" customWidth="1"/>
    <col min="8274" max="8274" width="29" bestFit="1" customWidth="1"/>
    <col min="8275" max="8275" width="9.54296875" bestFit="1" customWidth="1"/>
    <col min="8276" max="8276" width="17.90625" bestFit="1" customWidth="1"/>
    <col min="8277" max="8277" width="9.54296875" bestFit="1" customWidth="1"/>
    <col min="8278" max="8278" width="28.90625" bestFit="1" customWidth="1"/>
    <col min="8279" max="8279" width="9.54296875" bestFit="1" customWidth="1"/>
    <col min="8280" max="8280" width="17.90625" bestFit="1" customWidth="1"/>
    <col min="8281" max="8281" width="9.54296875" bestFit="1" customWidth="1"/>
    <col min="8282" max="8282" width="28.81640625" bestFit="1" customWidth="1"/>
    <col min="8283" max="8283" width="9.54296875" bestFit="1" customWidth="1"/>
    <col min="8284" max="8284" width="28.81640625" bestFit="1" customWidth="1"/>
    <col min="8285" max="8285" width="9.54296875" bestFit="1" customWidth="1"/>
    <col min="8286" max="8286" width="37.6328125" bestFit="1" customWidth="1"/>
    <col min="8287" max="8287" width="9.54296875" bestFit="1" customWidth="1"/>
    <col min="8288" max="8288" width="28.90625" bestFit="1" customWidth="1"/>
    <col min="8289" max="8289" width="9.54296875" bestFit="1" customWidth="1"/>
    <col min="8290" max="8290" width="26.1796875" bestFit="1" customWidth="1"/>
    <col min="8291" max="8291" width="9.54296875" bestFit="1" customWidth="1"/>
    <col min="8292" max="8292" width="20.81640625" bestFit="1" customWidth="1"/>
    <col min="8293" max="8293" width="9.54296875" bestFit="1" customWidth="1"/>
    <col min="8294" max="8294" width="29" bestFit="1" customWidth="1"/>
    <col min="8295" max="8295" width="9.54296875" bestFit="1" customWidth="1"/>
    <col min="8296" max="8296" width="26.1796875" bestFit="1" customWidth="1"/>
    <col min="8297" max="8297" width="9.54296875" bestFit="1" customWidth="1"/>
    <col min="8298" max="8298" width="28.81640625" bestFit="1" customWidth="1"/>
    <col min="8299" max="8299" width="9.54296875" bestFit="1" customWidth="1"/>
    <col min="8300" max="8300" width="28.90625" bestFit="1" customWidth="1"/>
    <col min="8301" max="8301" width="9.54296875" bestFit="1" customWidth="1"/>
    <col min="8302" max="8302" width="28.81640625" bestFit="1" customWidth="1"/>
    <col min="8303" max="8303" width="9.54296875" bestFit="1" customWidth="1"/>
    <col min="8304" max="8304" width="28.54296875" bestFit="1" customWidth="1"/>
    <col min="8305" max="8305" width="9.54296875" bestFit="1" customWidth="1"/>
    <col min="8306" max="8306" width="31.453125" bestFit="1" customWidth="1"/>
    <col min="8307" max="8307" width="9.54296875" bestFit="1" customWidth="1"/>
    <col min="8308" max="8308" width="40.36328125" bestFit="1" customWidth="1"/>
    <col min="8309" max="8309" width="9.54296875" bestFit="1" customWidth="1"/>
    <col min="8310" max="8310" width="44.90625" bestFit="1" customWidth="1"/>
    <col min="8311" max="8311" width="9.54296875" bestFit="1" customWidth="1"/>
    <col min="8312" max="8312" width="34.7265625" bestFit="1" customWidth="1"/>
    <col min="8313" max="8313" width="9.54296875" bestFit="1" customWidth="1"/>
    <col min="8314" max="8314" width="29" bestFit="1" customWidth="1"/>
    <col min="8315" max="8315" width="9.54296875" bestFit="1" customWidth="1"/>
    <col min="8316" max="8316" width="18.36328125" bestFit="1" customWidth="1"/>
    <col min="8317" max="8317" width="9.54296875" bestFit="1" customWidth="1"/>
    <col min="8318" max="8318" width="18.36328125" bestFit="1" customWidth="1"/>
    <col min="8319" max="8319" width="9.54296875" bestFit="1" customWidth="1"/>
    <col min="8320" max="8320" width="18.36328125" bestFit="1" customWidth="1"/>
    <col min="8321" max="8321" width="9.54296875" bestFit="1" customWidth="1"/>
    <col min="8322" max="8322" width="18.36328125" bestFit="1" customWidth="1"/>
    <col min="8323" max="8323" width="9.54296875" bestFit="1" customWidth="1"/>
    <col min="8324" max="8324" width="30.1796875" bestFit="1" customWidth="1"/>
    <col min="8325" max="8325" width="9.54296875" bestFit="1" customWidth="1"/>
    <col min="8326" max="8326" width="33.81640625" bestFit="1" customWidth="1"/>
    <col min="8327" max="8327" width="9.54296875" bestFit="1" customWidth="1"/>
    <col min="8328" max="8328" width="18.36328125" bestFit="1" customWidth="1"/>
    <col min="8329" max="8329" width="9.54296875" bestFit="1" customWidth="1"/>
    <col min="8330" max="8330" width="31.453125" bestFit="1" customWidth="1"/>
    <col min="8331" max="8331" width="9.54296875" bestFit="1" customWidth="1"/>
    <col min="8332" max="8332" width="26.1796875" bestFit="1" customWidth="1"/>
    <col min="8333" max="8333" width="9.54296875" bestFit="1" customWidth="1"/>
    <col min="8334" max="8334" width="29" bestFit="1" customWidth="1"/>
    <col min="8335" max="8335" width="9.54296875" bestFit="1" customWidth="1"/>
    <col min="8336" max="8336" width="28.90625" bestFit="1" customWidth="1"/>
    <col min="8337" max="8337" width="9.54296875" bestFit="1" customWidth="1"/>
    <col min="8338" max="8338" width="33.81640625" bestFit="1" customWidth="1"/>
    <col min="8339" max="8339" width="9.54296875" bestFit="1" customWidth="1"/>
    <col min="8340" max="8340" width="47.90625" bestFit="1" customWidth="1"/>
    <col min="8341" max="8341" width="9.54296875" bestFit="1" customWidth="1"/>
    <col min="8342" max="8342" width="18.08984375" bestFit="1" customWidth="1"/>
    <col min="8343" max="8343" width="9.54296875" bestFit="1" customWidth="1"/>
    <col min="8344" max="8344" width="27.6328125" bestFit="1" customWidth="1"/>
    <col min="8345" max="8345" width="9.54296875" bestFit="1" customWidth="1"/>
    <col min="8346" max="8346" width="34.453125" bestFit="1" customWidth="1"/>
    <col min="8347" max="8347" width="9.54296875" bestFit="1" customWidth="1"/>
    <col min="8348" max="8348" width="32.08984375" bestFit="1" customWidth="1"/>
    <col min="8349" max="8349" width="9.54296875" bestFit="1" customWidth="1"/>
    <col min="8350" max="8350" width="19.90625" bestFit="1" customWidth="1"/>
    <col min="8351" max="8351" width="9.54296875" bestFit="1" customWidth="1"/>
    <col min="8352" max="8352" width="27" bestFit="1" customWidth="1"/>
    <col min="8353" max="8353" width="9.54296875" bestFit="1" customWidth="1"/>
    <col min="8354" max="8354" width="23.36328125" bestFit="1" customWidth="1"/>
    <col min="8355" max="8355" width="9.54296875" bestFit="1" customWidth="1"/>
    <col min="8356" max="8356" width="44.90625" bestFit="1" customWidth="1"/>
    <col min="8357" max="8357" width="9.54296875" bestFit="1" customWidth="1"/>
    <col min="8358" max="8358" width="28.90625" bestFit="1" customWidth="1"/>
    <col min="8359" max="8359" width="9.54296875" bestFit="1" customWidth="1"/>
    <col min="8360" max="8360" width="44.90625" bestFit="1" customWidth="1"/>
    <col min="8361" max="8361" width="9.54296875" bestFit="1" customWidth="1"/>
    <col min="8362" max="8362" width="18.08984375" bestFit="1" customWidth="1"/>
    <col min="8363" max="8363" width="9.54296875" bestFit="1" customWidth="1"/>
    <col min="8364" max="8364" width="34.36328125" bestFit="1" customWidth="1"/>
    <col min="8365" max="8365" width="9.54296875" bestFit="1" customWidth="1"/>
    <col min="8366" max="8366" width="28.90625" bestFit="1" customWidth="1"/>
    <col min="8367" max="8367" width="9.54296875" bestFit="1" customWidth="1"/>
    <col min="8368" max="8368" width="44.90625" bestFit="1" customWidth="1"/>
    <col min="8369" max="8369" width="9.54296875" bestFit="1" customWidth="1"/>
    <col min="8370" max="8370" width="44.90625" bestFit="1" customWidth="1"/>
    <col min="8371" max="8371" width="9.54296875" bestFit="1" customWidth="1"/>
    <col min="8372" max="8372" width="28.81640625" bestFit="1" customWidth="1"/>
    <col min="8373" max="8373" width="9.54296875" bestFit="1" customWidth="1"/>
    <col min="8374" max="8374" width="28.90625" bestFit="1" customWidth="1"/>
    <col min="8375" max="8375" width="9.54296875" bestFit="1" customWidth="1"/>
    <col min="8376" max="8376" width="28.90625" bestFit="1" customWidth="1"/>
    <col min="8377" max="8377" width="9.54296875" bestFit="1" customWidth="1"/>
    <col min="8378" max="8378" width="40.54296875" bestFit="1" customWidth="1"/>
    <col min="8379" max="8379" width="9.54296875" bestFit="1" customWidth="1"/>
    <col min="8380" max="8380" width="38.6328125" bestFit="1" customWidth="1"/>
    <col min="8381" max="8381" width="9.54296875" bestFit="1" customWidth="1"/>
    <col min="8382" max="8382" width="29" bestFit="1" customWidth="1"/>
    <col min="8383" max="8383" width="9.54296875" bestFit="1" customWidth="1"/>
    <col min="8384" max="8384" width="28.90625" bestFit="1" customWidth="1"/>
    <col min="8385" max="8385" width="9.54296875" bestFit="1" customWidth="1"/>
    <col min="8386" max="8386" width="19.453125" bestFit="1" customWidth="1"/>
    <col min="8387" max="8387" width="9.54296875" bestFit="1" customWidth="1"/>
    <col min="8388" max="8388" width="33.81640625" bestFit="1" customWidth="1"/>
    <col min="8389" max="8389" width="9.54296875" bestFit="1" customWidth="1"/>
    <col min="8390" max="8390" width="28.90625" bestFit="1" customWidth="1"/>
    <col min="8391" max="8391" width="9.54296875" bestFit="1" customWidth="1"/>
    <col min="8392" max="8392" width="18.36328125" bestFit="1" customWidth="1"/>
    <col min="8393" max="8393" width="9.54296875" bestFit="1" customWidth="1"/>
    <col min="8394" max="8394" width="18.36328125" bestFit="1" customWidth="1"/>
    <col min="8395" max="8395" width="9.54296875" bestFit="1" customWidth="1"/>
    <col min="8396" max="8396" width="30.1796875" bestFit="1" customWidth="1"/>
    <col min="8397" max="8397" width="9.54296875" bestFit="1" customWidth="1"/>
    <col min="8398" max="8398" width="30.1796875" bestFit="1" customWidth="1"/>
    <col min="8399" max="8399" width="9.54296875" bestFit="1" customWidth="1"/>
    <col min="8400" max="8400" width="32.453125" bestFit="1" customWidth="1"/>
    <col min="8401" max="8401" width="9.54296875" bestFit="1" customWidth="1"/>
    <col min="8402" max="8402" width="18.36328125" bestFit="1" customWidth="1"/>
    <col min="8403" max="8403" width="9.54296875" bestFit="1" customWidth="1"/>
    <col min="8404" max="8404" width="32.453125" bestFit="1" customWidth="1"/>
    <col min="8405" max="8405" width="9.54296875" bestFit="1" customWidth="1"/>
    <col min="8406" max="8406" width="28.90625" bestFit="1" customWidth="1"/>
    <col min="8407" max="8407" width="9.54296875" bestFit="1" customWidth="1"/>
    <col min="8408" max="8408" width="18.36328125" bestFit="1" customWidth="1"/>
    <col min="8409" max="8409" width="9.54296875" bestFit="1" customWidth="1"/>
    <col min="8410" max="8410" width="34.7265625" bestFit="1" customWidth="1"/>
    <col min="8411" max="8411" width="9.54296875" bestFit="1" customWidth="1"/>
    <col min="8412" max="8412" width="18.36328125" bestFit="1" customWidth="1"/>
    <col min="8413" max="8413" width="9.54296875" bestFit="1" customWidth="1"/>
    <col min="8414" max="8414" width="40.54296875" bestFit="1" customWidth="1"/>
    <col min="8415" max="8415" width="9.54296875" bestFit="1" customWidth="1"/>
    <col min="8416" max="8416" width="44.90625" bestFit="1" customWidth="1"/>
    <col min="8417" max="8417" width="9.54296875" bestFit="1" customWidth="1"/>
    <col min="8418" max="8418" width="33.81640625" bestFit="1" customWidth="1"/>
    <col min="8419" max="8419" width="9.54296875" bestFit="1" customWidth="1"/>
    <col min="8420" max="8420" width="33.81640625" bestFit="1" customWidth="1"/>
    <col min="8421" max="8421" width="9.54296875" bestFit="1" customWidth="1"/>
    <col min="8422" max="8422" width="44.90625" bestFit="1" customWidth="1"/>
    <col min="8423" max="8423" width="9.54296875" bestFit="1" customWidth="1"/>
    <col min="8424" max="8424" width="27.6328125" bestFit="1" customWidth="1"/>
    <col min="8425" max="8425" width="9.54296875" bestFit="1" customWidth="1"/>
    <col min="8426" max="8426" width="20.81640625" bestFit="1" customWidth="1"/>
    <col min="8427" max="8427" width="9.54296875" bestFit="1" customWidth="1"/>
    <col min="8428" max="8428" width="34.7265625" bestFit="1" customWidth="1"/>
    <col min="8429" max="8429" width="9.54296875" bestFit="1" customWidth="1"/>
    <col min="8430" max="8430" width="40.54296875" bestFit="1" customWidth="1"/>
    <col min="8431" max="8431" width="9.54296875" bestFit="1" customWidth="1"/>
    <col min="8432" max="8432" width="44.90625" bestFit="1" customWidth="1"/>
    <col min="8433" max="8433" width="9.54296875" bestFit="1" customWidth="1"/>
    <col min="8434" max="8434" width="29" bestFit="1" customWidth="1"/>
    <col min="8435" max="8435" width="9.54296875" bestFit="1" customWidth="1"/>
    <col min="8436" max="8436" width="33.90625" bestFit="1" customWidth="1"/>
    <col min="8437" max="8437" width="9.54296875" bestFit="1" customWidth="1"/>
    <col min="8438" max="8438" width="40.54296875" bestFit="1" customWidth="1"/>
    <col min="8439" max="8439" width="9.54296875" bestFit="1" customWidth="1"/>
    <col min="8440" max="8440" width="26.1796875" bestFit="1" customWidth="1"/>
    <col min="8441" max="8441" width="9.54296875" bestFit="1" customWidth="1"/>
    <col min="8442" max="8442" width="23.6328125" bestFit="1" customWidth="1"/>
    <col min="8443" max="8443" width="9.54296875" bestFit="1" customWidth="1"/>
    <col min="8444" max="8444" width="23.6328125" bestFit="1" customWidth="1"/>
    <col min="8445" max="8445" width="9.54296875" bestFit="1" customWidth="1"/>
    <col min="8446" max="8446" width="40.54296875" bestFit="1" customWidth="1"/>
    <col min="8447" max="8447" width="9.54296875" bestFit="1" customWidth="1"/>
    <col min="8448" max="8448" width="29" bestFit="1" customWidth="1"/>
    <col min="8449" max="8449" width="9.54296875" bestFit="1" customWidth="1"/>
    <col min="8450" max="8450" width="27" bestFit="1" customWidth="1"/>
    <col min="8451" max="8451" width="9.54296875" bestFit="1" customWidth="1"/>
    <col min="8452" max="8452" width="31.453125" bestFit="1" customWidth="1"/>
    <col min="8453" max="8453" width="9.54296875" bestFit="1" customWidth="1"/>
    <col min="8454" max="8454" width="34.7265625" bestFit="1" customWidth="1"/>
    <col min="8455" max="8455" width="9.54296875" bestFit="1" customWidth="1"/>
    <col min="8456" max="8456" width="44.90625" bestFit="1" customWidth="1"/>
    <col min="8457" max="8457" width="9.54296875" bestFit="1" customWidth="1"/>
    <col min="8458" max="8458" width="34.7265625" bestFit="1" customWidth="1"/>
    <col min="8459" max="8459" width="9.54296875" bestFit="1" customWidth="1"/>
    <col min="8460" max="8460" width="27.6328125" bestFit="1" customWidth="1"/>
    <col min="8461" max="8461" width="9.54296875" bestFit="1" customWidth="1"/>
    <col min="8462" max="8462" width="31.453125" bestFit="1" customWidth="1"/>
    <col min="8463" max="8463" width="9.54296875" bestFit="1" customWidth="1"/>
    <col min="8464" max="8464" width="28.81640625" bestFit="1" customWidth="1"/>
    <col min="8465" max="8465" width="9.54296875" bestFit="1" customWidth="1"/>
    <col min="8466" max="8466" width="27.6328125" bestFit="1" customWidth="1"/>
    <col min="8467" max="8467" width="9.54296875" bestFit="1" customWidth="1"/>
    <col min="8468" max="8468" width="27" bestFit="1" customWidth="1"/>
    <col min="8469" max="8469" width="9.54296875" bestFit="1" customWidth="1"/>
    <col min="8470" max="8470" width="26.1796875" bestFit="1" customWidth="1"/>
    <col min="8471" max="8471" width="9.54296875" bestFit="1" customWidth="1"/>
    <col min="8472" max="8472" width="29" bestFit="1" customWidth="1"/>
    <col min="8473" max="8473" width="9.54296875" bestFit="1" customWidth="1"/>
    <col min="8474" max="8474" width="29" bestFit="1" customWidth="1"/>
    <col min="8475" max="8475" width="9.54296875" bestFit="1" customWidth="1"/>
    <col min="8476" max="8476" width="27" bestFit="1" customWidth="1"/>
    <col min="8477" max="8477" width="9.54296875" bestFit="1" customWidth="1"/>
    <col min="8478" max="8478" width="35.36328125" bestFit="1" customWidth="1"/>
    <col min="8479" max="8479" width="9.54296875" bestFit="1" customWidth="1"/>
    <col min="8480" max="8480" width="40.54296875" bestFit="1" customWidth="1"/>
    <col min="8481" max="8481" width="9.54296875" bestFit="1" customWidth="1"/>
    <col min="8482" max="8482" width="26.1796875" bestFit="1" customWidth="1"/>
    <col min="8483" max="8483" width="9.54296875" bestFit="1" customWidth="1"/>
    <col min="8484" max="8484" width="26.1796875" bestFit="1" customWidth="1"/>
    <col min="8485" max="8485" width="9.54296875" bestFit="1" customWidth="1"/>
    <col min="8486" max="8486" width="26.1796875" bestFit="1" customWidth="1"/>
    <col min="8487" max="8487" width="9.54296875" bestFit="1" customWidth="1"/>
    <col min="8488" max="8488" width="30.7265625" bestFit="1" customWidth="1"/>
    <col min="8489" max="8489" width="9.54296875" bestFit="1" customWidth="1"/>
    <col min="8490" max="8490" width="28.90625" bestFit="1" customWidth="1"/>
    <col min="8491" max="8491" width="9.54296875" bestFit="1" customWidth="1"/>
    <col min="8492" max="8492" width="30.7265625" bestFit="1" customWidth="1"/>
    <col min="8493" max="8493" width="9.54296875" bestFit="1" customWidth="1"/>
    <col min="8494" max="8494" width="30.7265625" bestFit="1" customWidth="1"/>
    <col min="8495" max="8495" width="9.54296875" bestFit="1" customWidth="1"/>
    <col min="8496" max="8496" width="20.81640625" bestFit="1" customWidth="1"/>
    <col min="8497" max="8497" width="9.54296875" bestFit="1" customWidth="1"/>
    <col min="8498" max="8498" width="29" bestFit="1" customWidth="1"/>
    <col min="8499" max="8499" width="9.54296875" bestFit="1" customWidth="1"/>
    <col min="8500" max="8500" width="29" bestFit="1" customWidth="1"/>
    <col min="8501" max="8501" width="9.54296875" bestFit="1" customWidth="1"/>
    <col min="8502" max="8502" width="29" bestFit="1" customWidth="1"/>
    <col min="8503" max="8503" width="9.54296875" bestFit="1" customWidth="1"/>
    <col min="8504" max="8504" width="39.7265625" bestFit="1" customWidth="1"/>
    <col min="8505" max="8505" width="9.54296875" bestFit="1" customWidth="1"/>
    <col min="8506" max="8506" width="29" bestFit="1" customWidth="1"/>
    <col min="8507" max="8507" width="9.54296875" bestFit="1" customWidth="1"/>
    <col min="8508" max="8508" width="29" bestFit="1" customWidth="1"/>
    <col min="8509" max="8509" width="9.54296875" bestFit="1" customWidth="1"/>
    <col min="8510" max="8510" width="29" bestFit="1" customWidth="1"/>
    <col min="8511" max="8511" width="9.54296875" bestFit="1" customWidth="1"/>
    <col min="8512" max="8512" width="28.90625" bestFit="1" customWidth="1"/>
    <col min="8513" max="8513" width="9.54296875" bestFit="1" customWidth="1"/>
    <col min="8514" max="8514" width="27.6328125" bestFit="1" customWidth="1"/>
    <col min="8515" max="8515" width="9.54296875" bestFit="1" customWidth="1"/>
    <col min="8516" max="8516" width="27.6328125" bestFit="1" customWidth="1"/>
    <col min="8517" max="8517" width="9.54296875" bestFit="1" customWidth="1"/>
    <col min="8518" max="8518" width="27.6328125" bestFit="1" customWidth="1"/>
    <col min="8519" max="8519" width="9.54296875" bestFit="1" customWidth="1"/>
    <col min="8520" max="8520" width="29" bestFit="1" customWidth="1"/>
    <col min="8521" max="8521" width="9.54296875" bestFit="1" customWidth="1"/>
    <col min="8522" max="8522" width="39.7265625" bestFit="1" customWidth="1"/>
    <col min="8523" max="8523" width="9.54296875" bestFit="1" customWidth="1"/>
    <col min="8524" max="8524" width="39.7265625" bestFit="1" customWidth="1"/>
    <col min="8525" max="8525" width="9.54296875" bestFit="1" customWidth="1"/>
    <col min="8526" max="8526" width="39.7265625" bestFit="1" customWidth="1"/>
    <col min="8527" max="8527" width="9.54296875" bestFit="1" customWidth="1"/>
    <col min="8528" max="8528" width="31.453125" bestFit="1" customWidth="1"/>
    <col min="8529" max="8529" width="9.54296875" bestFit="1" customWidth="1"/>
    <col min="8530" max="8530" width="31.453125" bestFit="1" customWidth="1"/>
    <col min="8531" max="8531" width="9.54296875" bestFit="1" customWidth="1"/>
    <col min="8532" max="8532" width="28.90625" bestFit="1" customWidth="1"/>
    <col min="8533" max="8533" width="9.54296875" bestFit="1" customWidth="1"/>
    <col min="8534" max="8534" width="26.1796875" bestFit="1" customWidth="1"/>
    <col min="8535" max="8535" width="9.54296875" bestFit="1" customWidth="1"/>
    <col min="8536" max="8536" width="33.90625" bestFit="1" customWidth="1"/>
    <col min="8537" max="8537" width="9.54296875" bestFit="1" customWidth="1"/>
    <col min="8538" max="8538" width="26.1796875" bestFit="1" customWidth="1"/>
    <col min="8539" max="8539" width="9.54296875" bestFit="1" customWidth="1"/>
    <col min="8540" max="8540" width="37.6328125" bestFit="1" customWidth="1"/>
    <col min="8541" max="8541" width="9.54296875" bestFit="1" customWidth="1"/>
    <col min="8542" max="8542" width="29" bestFit="1" customWidth="1"/>
    <col min="8543" max="8543" width="9.54296875" bestFit="1" customWidth="1"/>
    <col min="8544" max="8544" width="28.90625" bestFit="1" customWidth="1"/>
    <col min="8545" max="8545" width="9.54296875" bestFit="1" customWidth="1"/>
    <col min="8546" max="8546" width="28.90625" bestFit="1" customWidth="1"/>
    <col min="8547" max="8547" width="9.54296875" bestFit="1" customWidth="1"/>
    <col min="8548" max="8548" width="26.1796875" bestFit="1" customWidth="1"/>
    <col min="8549" max="8549" width="9.54296875" bestFit="1" customWidth="1"/>
    <col min="8550" max="8550" width="40.54296875" bestFit="1" customWidth="1"/>
    <col min="8551" max="8551" width="9.54296875" bestFit="1" customWidth="1"/>
    <col min="8552" max="8552" width="28.81640625" bestFit="1" customWidth="1"/>
    <col min="8553" max="8553" width="9.54296875" bestFit="1" customWidth="1"/>
    <col min="8554" max="8554" width="20.81640625" bestFit="1" customWidth="1"/>
    <col min="8555" max="8555" width="9.54296875" bestFit="1" customWidth="1"/>
    <col min="8556" max="8556" width="40.36328125" bestFit="1" customWidth="1"/>
    <col min="8557" max="8557" width="9.54296875" bestFit="1" customWidth="1"/>
    <col min="8558" max="8558" width="40.36328125" bestFit="1" customWidth="1"/>
    <col min="8559" max="8559" width="9.54296875" bestFit="1" customWidth="1"/>
    <col min="8560" max="8560" width="28.81640625" bestFit="1" customWidth="1"/>
    <col min="8561" max="8561" width="9.54296875" bestFit="1" customWidth="1"/>
    <col min="8562" max="8562" width="31.453125" bestFit="1" customWidth="1"/>
    <col min="8563" max="8563" width="9.54296875" bestFit="1" customWidth="1"/>
    <col min="8564" max="8564" width="32.453125" bestFit="1" customWidth="1"/>
    <col min="8565" max="8565" width="9.54296875" bestFit="1" customWidth="1"/>
    <col min="8566" max="8566" width="27" bestFit="1" customWidth="1"/>
    <col min="8567" max="8567" width="9.54296875" bestFit="1" customWidth="1"/>
    <col min="8568" max="8568" width="36.6328125" bestFit="1" customWidth="1"/>
    <col min="8569" max="8569" width="9.54296875" bestFit="1" customWidth="1"/>
    <col min="8570" max="8570" width="28.90625" bestFit="1" customWidth="1"/>
    <col min="8571" max="8571" width="9.54296875" bestFit="1" customWidth="1"/>
    <col min="8572" max="8572" width="18.36328125" bestFit="1" customWidth="1"/>
    <col min="8573" max="8573" width="9.54296875" bestFit="1" customWidth="1"/>
    <col min="8574" max="8574" width="39.7265625" bestFit="1" customWidth="1"/>
    <col min="8575" max="8575" width="9.54296875" bestFit="1" customWidth="1"/>
    <col min="8576" max="8576" width="28.90625" bestFit="1" customWidth="1"/>
    <col min="8577" max="8577" width="9.54296875" bestFit="1" customWidth="1"/>
    <col min="8578" max="8578" width="34.7265625" bestFit="1" customWidth="1"/>
    <col min="8579" max="8579" width="9.54296875" bestFit="1" customWidth="1"/>
    <col min="8580" max="8580" width="34.7265625" bestFit="1" customWidth="1"/>
    <col min="8581" max="8581" width="9.54296875" bestFit="1" customWidth="1"/>
    <col min="8582" max="8582" width="32.08984375" bestFit="1" customWidth="1"/>
    <col min="8583" max="8583" width="9.54296875" bestFit="1" customWidth="1"/>
    <col min="8584" max="8584" width="32.08984375" bestFit="1" customWidth="1"/>
    <col min="8585" max="8585" width="9.54296875" bestFit="1" customWidth="1"/>
    <col min="8586" max="8586" width="26.1796875" bestFit="1" customWidth="1"/>
    <col min="8587" max="8587" width="9.54296875" bestFit="1" customWidth="1"/>
    <col min="8588" max="8588" width="29" bestFit="1" customWidth="1"/>
    <col min="8589" max="8589" width="9.54296875" bestFit="1" customWidth="1"/>
    <col min="8590" max="8590" width="26.1796875" bestFit="1" customWidth="1"/>
    <col min="8591" max="8591" width="9.54296875" bestFit="1" customWidth="1"/>
    <col min="8592" max="8592" width="26.1796875" bestFit="1" customWidth="1"/>
    <col min="8593" max="8593" width="9.54296875" bestFit="1" customWidth="1"/>
    <col min="8594" max="8594" width="26.1796875" bestFit="1" customWidth="1"/>
    <col min="8595" max="8595" width="9.54296875" bestFit="1" customWidth="1"/>
    <col min="8596" max="8596" width="26.1796875" bestFit="1" customWidth="1"/>
    <col min="8597" max="8597" width="9.54296875" bestFit="1" customWidth="1"/>
    <col min="8598" max="8598" width="26.1796875" bestFit="1" customWidth="1"/>
    <col min="8599" max="8599" width="9.54296875" bestFit="1" customWidth="1"/>
    <col min="8600" max="8600" width="26.1796875" bestFit="1" customWidth="1"/>
    <col min="8601" max="8601" width="9.54296875" bestFit="1" customWidth="1"/>
    <col min="8602" max="8602" width="26.1796875" bestFit="1" customWidth="1"/>
    <col min="8603" max="8603" width="9.54296875" bestFit="1" customWidth="1"/>
    <col min="8604" max="8604" width="26.1796875" bestFit="1" customWidth="1"/>
    <col min="8605" max="8605" width="9.54296875" bestFit="1" customWidth="1"/>
    <col min="8606" max="8606" width="26.1796875" bestFit="1" customWidth="1"/>
    <col min="8607" max="8607" width="9.54296875" bestFit="1" customWidth="1"/>
    <col min="8608" max="8608" width="28.90625" bestFit="1" customWidth="1"/>
    <col min="8609" max="8609" width="9.54296875" bestFit="1" customWidth="1"/>
    <col min="8610" max="8610" width="32.08984375" bestFit="1" customWidth="1"/>
    <col min="8611" max="8611" width="9.54296875" bestFit="1" customWidth="1"/>
    <col min="8612" max="8612" width="26.1796875" bestFit="1" customWidth="1"/>
    <col min="8613" max="8613" width="9.54296875" bestFit="1" customWidth="1"/>
    <col min="8614" max="8614" width="33.36328125" bestFit="1" customWidth="1"/>
    <col min="8615" max="8615" width="9.54296875" bestFit="1" customWidth="1"/>
    <col min="8616" max="8616" width="30.453125" bestFit="1" customWidth="1"/>
    <col min="8617" max="8617" width="9.54296875" bestFit="1" customWidth="1"/>
    <col min="8618" max="8618" width="28.90625" bestFit="1" customWidth="1"/>
    <col min="8619" max="8619" width="9.54296875" bestFit="1" customWidth="1"/>
    <col min="8620" max="8620" width="26.1796875" bestFit="1" customWidth="1"/>
    <col min="8621" max="8621" width="9.54296875" bestFit="1" customWidth="1"/>
    <col min="8622" max="8622" width="40.54296875" bestFit="1" customWidth="1"/>
    <col min="8623" max="8623" width="9.54296875" bestFit="1" customWidth="1"/>
    <col min="8624" max="8624" width="29" bestFit="1" customWidth="1"/>
    <col min="8625" max="8625" width="9.54296875" bestFit="1" customWidth="1"/>
    <col min="8626" max="8626" width="28.90625" bestFit="1" customWidth="1"/>
    <col min="8627" max="8627" width="9.54296875" bestFit="1" customWidth="1"/>
    <col min="8628" max="8628" width="28.90625" bestFit="1" customWidth="1"/>
    <col min="8629" max="8629" width="9.54296875" bestFit="1" customWidth="1"/>
    <col min="8630" max="8630" width="28.90625" bestFit="1" customWidth="1"/>
    <col min="8631" max="8631" width="9.54296875" bestFit="1" customWidth="1"/>
    <col min="8632" max="8632" width="27.6328125" bestFit="1" customWidth="1"/>
    <col min="8633" max="8633" width="9.54296875" bestFit="1" customWidth="1"/>
    <col min="8634" max="8634" width="30.6328125" bestFit="1" customWidth="1"/>
    <col min="8635" max="8635" width="9.54296875" bestFit="1" customWidth="1"/>
    <col min="8636" max="8636" width="30.6328125" bestFit="1" customWidth="1"/>
    <col min="8637" max="8637" width="9.54296875" bestFit="1" customWidth="1"/>
    <col min="8638" max="8638" width="26.1796875" bestFit="1" customWidth="1"/>
    <col min="8639" max="8639" width="9.54296875" bestFit="1" customWidth="1"/>
    <col min="8640" max="8640" width="20.81640625" bestFit="1" customWidth="1"/>
    <col min="8641" max="8641" width="9.54296875" bestFit="1" customWidth="1"/>
    <col min="8642" max="8642" width="20.81640625" bestFit="1" customWidth="1"/>
    <col min="8643" max="8643" width="9.54296875" bestFit="1" customWidth="1"/>
    <col min="8644" max="8644" width="20.81640625" bestFit="1" customWidth="1"/>
    <col min="8645" max="8645" width="9.54296875" bestFit="1" customWidth="1"/>
    <col min="8646" max="8646" width="40.36328125" bestFit="1" customWidth="1"/>
    <col min="8647" max="8647" width="9.54296875" bestFit="1" customWidth="1"/>
    <col min="8648" max="8648" width="32.453125" bestFit="1" customWidth="1"/>
    <col min="8649" max="8649" width="9.54296875" bestFit="1" customWidth="1"/>
    <col min="8650" max="8650" width="28.90625" bestFit="1" customWidth="1"/>
    <col min="8651" max="8651" width="9.54296875" bestFit="1" customWidth="1"/>
    <col min="8652" max="8652" width="29" bestFit="1" customWidth="1"/>
    <col min="8653" max="8653" width="9.54296875" bestFit="1" customWidth="1"/>
    <col min="8654" max="8654" width="29" bestFit="1" customWidth="1"/>
    <col min="8655" max="8655" width="9.54296875" bestFit="1" customWidth="1"/>
    <col min="8656" max="8656" width="31.453125" bestFit="1" customWidth="1"/>
    <col min="8657" max="8657" width="9.54296875" bestFit="1" customWidth="1"/>
    <col min="8658" max="8658" width="28.90625" bestFit="1" customWidth="1"/>
    <col min="8659" max="8659" width="9.54296875" bestFit="1" customWidth="1"/>
    <col min="8660" max="8660" width="30.453125" bestFit="1" customWidth="1"/>
    <col min="8661" max="8661" width="9.54296875" bestFit="1" customWidth="1"/>
    <col min="8662" max="8662" width="28.90625" bestFit="1" customWidth="1"/>
    <col min="8663" max="8663" width="9.54296875" bestFit="1" customWidth="1"/>
    <col min="8664" max="8664" width="30.6328125" bestFit="1" customWidth="1"/>
    <col min="8665" max="8665" width="9.54296875" bestFit="1" customWidth="1"/>
    <col min="8666" max="8666" width="18.08984375" bestFit="1" customWidth="1"/>
    <col min="8667" max="8667" width="9.54296875" bestFit="1" customWidth="1"/>
    <col min="8668" max="8668" width="20.81640625" bestFit="1" customWidth="1"/>
    <col min="8669" max="8669" width="9.54296875" bestFit="1" customWidth="1"/>
    <col min="8670" max="8670" width="47" bestFit="1" customWidth="1"/>
    <col min="8671" max="8671" width="9.54296875" bestFit="1" customWidth="1"/>
    <col min="8672" max="8672" width="44.90625" bestFit="1" customWidth="1"/>
    <col min="8673" max="8673" width="9.54296875" bestFit="1" customWidth="1"/>
    <col min="8674" max="8674" width="34.36328125" bestFit="1" customWidth="1"/>
    <col min="8675" max="8675" width="9.54296875" bestFit="1" customWidth="1"/>
    <col min="8676" max="8676" width="33.81640625" bestFit="1" customWidth="1"/>
    <col min="8677" max="8677" width="9.54296875" bestFit="1" customWidth="1"/>
    <col min="8678" max="8678" width="33.81640625" bestFit="1" customWidth="1"/>
    <col min="8679" max="8679" width="9.54296875" bestFit="1" customWidth="1"/>
    <col min="8680" max="8680" width="19.90625" bestFit="1" customWidth="1"/>
    <col min="8681" max="8681" width="9.54296875" bestFit="1" customWidth="1"/>
    <col min="8682" max="8682" width="27" bestFit="1" customWidth="1"/>
    <col min="8683" max="8683" width="9.54296875" bestFit="1" customWidth="1"/>
    <col min="8684" max="8684" width="17.90625" bestFit="1" customWidth="1"/>
    <col min="8685" max="8685" width="9.54296875" bestFit="1" customWidth="1"/>
    <col min="8686" max="8686" width="31.453125" bestFit="1" customWidth="1"/>
    <col min="8687" max="8687" width="9.54296875" bestFit="1" customWidth="1"/>
    <col min="8688" max="8688" width="31.453125" bestFit="1" customWidth="1"/>
    <col min="8689" max="8689" width="9.54296875" bestFit="1" customWidth="1"/>
    <col min="8690" max="8690" width="29" bestFit="1" customWidth="1"/>
    <col min="8691" max="8691" width="9.54296875" bestFit="1" customWidth="1"/>
    <col min="8692" max="8692" width="31.453125" bestFit="1" customWidth="1"/>
    <col min="8693" max="8693" width="9.54296875" bestFit="1" customWidth="1"/>
    <col min="8694" max="8694" width="20.81640625" bestFit="1" customWidth="1"/>
    <col min="8695" max="8695" width="9.54296875" bestFit="1" customWidth="1"/>
    <col min="8696" max="8696" width="37.6328125" bestFit="1" customWidth="1"/>
    <col min="8697" max="8697" width="9.54296875" bestFit="1" customWidth="1"/>
    <col min="8698" max="8698" width="28.81640625" bestFit="1" customWidth="1"/>
    <col min="8699" max="8699" width="9.54296875" bestFit="1" customWidth="1"/>
    <col min="8700" max="8700" width="30.7265625" bestFit="1" customWidth="1"/>
    <col min="8701" max="8701" width="9.54296875" bestFit="1" customWidth="1"/>
    <col min="8702" max="8702" width="20.81640625" bestFit="1" customWidth="1"/>
    <col min="8703" max="8703" width="9.54296875" bestFit="1" customWidth="1"/>
    <col min="8704" max="8704" width="20.81640625" bestFit="1" customWidth="1"/>
    <col min="8705" max="8705" width="9.54296875" bestFit="1" customWidth="1"/>
    <col min="8706" max="8706" width="37.6328125" bestFit="1" customWidth="1"/>
    <col min="8707" max="8707" width="9.54296875" bestFit="1" customWidth="1"/>
    <col min="8708" max="8708" width="38.6328125" bestFit="1" customWidth="1"/>
    <col min="8709" max="8709" width="9.54296875" bestFit="1" customWidth="1"/>
    <col min="8710" max="8710" width="28.90625" bestFit="1" customWidth="1"/>
    <col min="8711" max="8711" width="9.54296875" bestFit="1" customWidth="1"/>
    <col min="8712" max="8712" width="31.453125" bestFit="1" customWidth="1"/>
    <col min="8713" max="8713" width="9.54296875" bestFit="1" customWidth="1"/>
    <col min="8714" max="8714" width="40.36328125" bestFit="1" customWidth="1"/>
    <col min="8715" max="8715" width="9.54296875" bestFit="1" customWidth="1"/>
    <col min="8716" max="8716" width="39.7265625" bestFit="1" customWidth="1"/>
    <col min="8717" max="8717" width="9.54296875" bestFit="1" customWidth="1"/>
    <col min="8718" max="8718" width="26.1796875" bestFit="1" customWidth="1"/>
    <col min="8719" max="8719" width="9.54296875" bestFit="1" customWidth="1"/>
    <col min="8720" max="8720" width="34.453125" bestFit="1" customWidth="1"/>
    <col min="8721" max="8721" width="9.54296875" bestFit="1" customWidth="1"/>
    <col min="8722" max="8722" width="20.81640625" bestFit="1" customWidth="1"/>
    <col min="8723" max="8723" width="9.54296875" bestFit="1" customWidth="1"/>
    <col min="8724" max="8724" width="34.7265625" bestFit="1" customWidth="1"/>
    <col min="8725" max="8725" width="9.54296875" bestFit="1" customWidth="1"/>
    <col min="8726" max="8726" width="19.90625" bestFit="1" customWidth="1"/>
    <col min="8727" max="8727" width="9.54296875" bestFit="1" customWidth="1"/>
    <col min="8728" max="8728" width="34.453125" bestFit="1" customWidth="1"/>
    <col min="8729" max="8729" width="9.54296875" bestFit="1" customWidth="1"/>
    <col min="8730" max="8730" width="28.90625" bestFit="1" customWidth="1"/>
    <col min="8731" max="8731" width="9.54296875" bestFit="1" customWidth="1"/>
    <col min="8732" max="8732" width="44.90625" bestFit="1" customWidth="1"/>
    <col min="8733" max="8733" width="9.54296875" bestFit="1" customWidth="1"/>
    <col min="8734" max="8734" width="30.1796875" bestFit="1" customWidth="1"/>
    <col min="8735" max="8735" width="9.54296875" bestFit="1" customWidth="1"/>
    <col min="8736" max="8736" width="30.1796875" bestFit="1" customWidth="1"/>
    <col min="8737" max="8737" width="9.54296875" bestFit="1" customWidth="1"/>
    <col min="8738" max="8738" width="44.90625" bestFit="1" customWidth="1"/>
    <col min="8739" max="8739" width="9.54296875" bestFit="1" customWidth="1"/>
    <col min="8740" max="8740" width="26.1796875" bestFit="1" customWidth="1"/>
    <col min="8741" max="8741" width="9.54296875" bestFit="1" customWidth="1"/>
    <col min="8742" max="8742" width="26.1796875" bestFit="1" customWidth="1"/>
    <col min="8743" max="8743" width="9.54296875" bestFit="1" customWidth="1"/>
    <col min="8744" max="8744" width="26.1796875" bestFit="1" customWidth="1"/>
    <col min="8745" max="8745" width="9.54296875" bestFit="1" customWidth="1"/>
    <col min="8746" max="8746" width="26.1796875" bestFit="1" customWidth="1"/>
    <col min="8747" max="8747" width="9.54296875" bestFit="1" customWidth="1"/>
    <col min="8748" max="8748" width="26.1796875" bestFit="1" customWidth="1"/>
    <col min="8749" max="8749" width="9.54296875" bestFit="1" customWidth="1"/>
    <col min="8750" max="8750" width="26.1796875" bestFit="1" customWidth="1"/>
    <col min="8751" max="8751" width="9.54296875" bestFit="1" customWidth="1"/>
    <col min="8752" max="8752" width="31.453125" bestFit="1" customWidth="1"/>
    <col min="8753" max="8753" width="9.54296875" bestFit="1" customWidth="1"/>
    <col min="8754" max="8754" width="26.1796875" bestFit="1" customWidth="1"/>
    <col min="8755" max="8755" width="9.54296875" bestFit="1" customWidth="1"/>
    <col min="8756" max="8756" width="26.1796875" bestFit="1" customWidth="1"/>
    <col min="8757" max="8757" width="9.54296875" bestFit="1" customWidth="1"/>
    <col min="8758" max="8758" width="26.1796875" bestFit="1" customWidth="1"/>
    <col min="8759" max="8759" width="9.54296875" bestFit="1" customWidth="1"/>
    <col min="8760" max="8760" width="28.90625" bestFit="1" customWidth="1"/>
    <col min="8761" max="8761" width="9.54296875" bestFit="1" customWidth="1"/>
    <col min="8762" max="8762" width="26.1796875" bestFit="1" customWidth="1"/>
    <col min="8763" max="8763" width="9.54296875" bestFit="1" customWidth="1"/>
    <col min="8764" max="8764" width="28.81640625" bestFit="1" customWidth="1"/>
    <col min="8765" max="8765" width="9.54296875" bestFit="1" customWidth="1"/>
    <col min="8766" max="8766" width="28.90625" bestFit="1" customWidth="1"/>
    <col min="8767" max="8767" width="9.54296875" bestFit="1" customWidth="1"/>
    <col min="8768" max="8768" width="29" bestFit="1" customWidth="1"/>
    <col min="8769" max="8769" width="9.54296875" bestFit="1" customWidth="1"/>
    <col min="8770" max="8770" width="26.1796875" bestFit="1" customWidth="1"/>
    <col min="8771" max="8771" width="9.54296875" bestFit="1" customWidth="1"/>
    <col min="8772" max="8772" width="32.453125" bestFit="1" customWidth="1"/>
    <col min="8773" max="8773" width="9.54296875" bestFit="1" customWidth="1"/>
    <col min="8774" max="8774" width="29" bestFit="1" customWidth="1"/>
    <col min="8775" max="8775" width="9.54296875" bestFit="1" customWidth="1"/>
    <col min="8776" max="8776" width="32.453125" bestFit="1" customWidth="1"/>
    <col min="8777" max="8777" width="9.54296875" bestFit="1" customWidth="1"/>
    <col min="8778" max="8778" width="32.453125" bestFit="1" customWidth="1"/>
    <col min="8779" max="8779" width="9.54296875" bestFit="1" customWidth="1"/>
    <col min="8780" max="8780" width="34.7265625" bestFit="1" customWidth="1"/>
    <col min="8781" max="8781" width="9.54296875" bestFit="1" customWidth="1"/>
    <col min="8782" max="8782" width="26.1796875" bestFit="1" customWidth="1"/>
    <col min="8783" max="8783" width="9.54296875" bestFit="1" customWidth="1"/>
    <col min="8784" max="8784" width="28.90625" bestFit="1" customWidth="1"/>
    <col min="8785" max="8785" width="9.54296875" bestFit="1" customWidth="1"/>
    <col min="8786" max="8786" width="34.7265625" bestFit="1" customWidth="1"/>
    <col min="8787" max="8787" width="9.54296875" bestFit="1" customWidth="1"/>
    <col min="8788" max="8788" width="44.90625" bestFit="1" customWidth="1"/>
    <col min="8789" max="8789" width="9.54296875" bestFit="1" customWidth="1"/>
    <col min="8790" max="8790" width="34.36328125" bestFit="1" customWidth="1"/>
    <col min="8791" max="8791" width="9.54296875" bestFit="1" customWidth="1"/>
    <col min="8792" max="8792" width="28.81640625" bestFit="1" customWidth="1"/>
    <col min="8793" max="8793" width="9.54296875" bestFit="1" customWidth="1"/>
    <col min="8794" max="8794" width="19.453125" bestFit="1" customWidth="1"/>
    <col min="8795" max="8795" width="9.54296875" bestFit="1" customWidth="1"/>
    <col min="8796" max="8796" width="28.90625" bestFit="1" customWidth="1"/>
    <col min="8797" max="8797" width="9.54296875" bestFit="1" customWidth="1"/>
    <col min="8798" max="8798" width="29" bestFit="1" customWidth="1"/>
    <col min="8799" max="8799" width="9.54296875" bestFit="1" customWidth="1"/>
    <col min="8800" max="8800" width="40.36328125" bestFit="1" customWidth="1"/>
    <col min="8801" max="8801" width="9.54296875" bestFit="1" customWidth="1"/>
    <col min="8802" max="8802" width="28.90625" bestFit="1" customWidth="1"/>
    <col min="8803" max="8803" width="9.54296875" bestFit="1" customWidth="1"/>
    <col min="8804" max="8804" width="24.08984375" bestFit="1" customWidth="1"/>
    <col min="8805" max="8805" width="9.54296875" bestFit="1" customWidth="1"/>
    <col min="8806" max="8806" width="17.90625" bestFit="1" customWidth="1"/>
    <col min="8807" max="8807" width="9.54296875" bestFit="1" customWidth="1"/>
    <col min="8808" max="8808" width="20.81640625" bestFit="1" customWidth="1"/>
    <col min="8809" max="8809" width="9.54296875" bestFit="1" customWidth="1"/>
    <col min="8810" max="8810" width="28.81640625" bestFit="1" customWidth="1"/>
    <col min="8811" max="8811" width="9.54296875" bestFit="1" customWidth="1"/>
    <col min="8812" max="8812" width="28.81640625" bestFit="1" customWidth="1"/>
    <col min="8813" max="8813" width="9.54296875" bestFit="1" customWidth="1"/>
    <col min="8814" max="8814" width="40.36328125" bestFit="1" customWidth="1"/>
    <col min="8815" max="8815" width="9.54296875" bestFit="1" customWidth="1"/>
    <col min="8816" max="8816" width="18.08984375" bestFit="1" customWidth="1"/>
    <col min="8817" max="8817" width="9.54296875" bestFit="1" customWidth="1"/>
    <col min="8818" max="8818" width="26.1796875" bestFit="1" customWidth="1"/>
    <col min="8819" max="8819" width="9.54296875" bestFit="1" customWidth="1"/>
    <col min="8820" max="8820" width="37.6328125" bestFit="1" customWidth="1"/>
    <col min="8821" max="8821" width="9.54296875" bestFit="1" customWidth="1"/>
    <col min="8822" max="8822" width="34.7265625" bestFit="1" customWidth="1"/>
    <col min="8823" max="8823" width="9.54296875" bestFit="1" customWidth="1"/>
    <col min="8824" max="8824" width="32.453125" bestFit="1" customWidth="1"/>
    <col min="8825" max="8825" width="9.54296875" bestFit="1" customWidth="1"/>
    <col min="8826" max="8826" width="32.453125" bestFit="1" customWidth="1"/>
    <col min="8827" max="8827" width="9.54296875" bestFit="1" customWidth="1"/>
    <col min="8828" max="8828" width="32.453125" bestFit="1" customWidth="1"/>
    <col min="8829" max="8829" width="9.54296875" bestFit="1" customWidth="1"/>
    <col min="8830" max="8830" width="32.453125" bestFit="1" customWidth="1"/>
    <col min="8831" max="8831" width="9.54296875" bestFit="1" customWidth="1"/>
    <col min="8832" max="8832" width="24.08984375" bestFit="1" customWidth="1"/>
    <col min="8833" max="8833" width="9.54296875" bestFit="1" customWidth="1"/>
    <col min="8834" max="8834" width="32.453125" bestFit="1" customWidth="1"/>
    <col min="8835" max="8835" width="9.54296875" bestFit="1" customWidth="1"/>
    <col min="8836" max="8836" width="32.453125" bestFit="1" customWidth="1"/>
    <col min="8837" max="8837" width="9.54296875" bestFit="1" customWidth="1"/>
    <col min="8838" max="8838" width="32.453125" bestFit="1" customWidth="1"/>
    <col min="8839" max="8839" width="9.54296875" bestFit="1" customWidth="1"/>
    <col min="8840" max="8840" width="32.453125" bestFit="1" customWidth="1"/>
    <col min="8841" max="8841" width="9.54296875" bestFit="1" customWidth="1"/>
    <col min="8842" max="8842" width="32.453125" bestFit="1" customWidth="1"/>
    <col min="8843" max="8843" width="9.54296875" bestFit="1" customWidth="1"/>
    <col min="8844" max="8844" width="32.453125" bestFit="1" customWidth="1"/>
    <col min="8845" max="8845" width="9.54296875" bestFit="1" customWidth="1"/>
    <col min="8846" max="8846" width="26.1796875" bestFit="1" customWidth="1"/>
    <col min="8847" max="8847" width="9.54296875" bestFit="1" customWidth="1"/>
    <col min="8848" max="8848" width="28.90625" bestFit="1" customWidth="1"/>
    <col min="8849" max="8849" width="9.54296875" bestFit="1" customWidth="1"/>
    <col min="8850" max="8850" width="27" bestFit="1" customWidth="1"/>
    <col min="8851" max="8851" width="9.54296875" bestFit="1" customWidth="1"/>
    <col min="8852" max="8852" width="44.90625" bestFit="1" customWidth="1"/>
    <col min="8853" max="8853" width="9.54296875" bestFit="1" customWidth="1"/>
    <col min="8854" max="8854" width="26.1796875" bestFit="1" customWidth="1"/>
    <col min="8855" max="8855" width="9.54296875" bestFit="1" customWidth="1"/>
    <col min="8856" max="8856" width="26.1796875" bestFit="1" customWidth="1"/>
    <col min="8857" max="8857" width="9.54296875" bestFit="1" customWidth="1"/>
    <col min="8858" max="8858" width="26.1796875" bestFit="1" customWidth="1"/>
    <col min="8859" max="8859" width="9.54296875" bestFit="1" customWidth="1"/>
    <col min="8860" max="8860" width="26.1796875" bestFit="1" customWidth="1"/>
    <col min="8861" max="8861" width="9.54296875" bestFit="1" customWidth="1"/>
    <col min="8862" max="8862" width="26.1796875" bestFit="1" customWidth="1"/>
    <col min="8863" max="8863" width="9.54296875" bestFit="1" customWidth="1"/>
    <col min="8864" max="8864" width="19.90625" bestFit="1" customWidth="1"/>
    <col min="8865" max="8865" width="9.54296875" bestFit="1" customWidth="1"/>
    <col min="8866" max="8866" width="18.08984375" bestFit="1" customWidth="1"/>
    <col min="8867" max="8867" width="9.54296875" bestFit="1" customWidth="1"/>
    <col min="8868" max="8868" width="28.81640625" bestFit="1" customWidth="1"/>
    <col min="8869" max="8869" width="9.54296875" bestFit="1" customWidth="1"/>
    <col min="8870" max="8870" width="28.90625" bestFit="1" customWidth="1"/>
    <col min="8871" max="8871" width="9.54296875" bestFit="1" customWidth="1"/>
    <col min="8872" max="8872" width="26.1796875" bestFit="1" customWidth="1"/>
    <col min="8873" max="8873" width="9.54296875" bestFit="1" customWidth="1"/>
    <col min="8874" max="8874" width="19.90625" bestFit="1" customWidth="1"/>
    <col min="8875" max="8875" width="9.54296875" bestFit="1" customWidth="1"/>
    <col min="8876" max="8876" width="27" bestFit="1" customWidth="1"/>
    <col min="8877" max="8877" width="9.54296875" bestFit="1" customWidth="1"/>
    <col min="8878" max="8878" width="34.36328125" bestFit="1" customWidth="1"/>
    <col min="8879" max="8879" width="9.54296875" bestFit="1" customWidth="1"/>
    <col min="8880" max="8880" width="28.90625" bestFit="1" customWidth="1"/>
    <col min="8881" max="8881" width="9.54296875" bestFit="1" customWidth="1"/>
    <col min="8882" max="8882" width="26.1796875" bestFit="1" customWidth="1"/>
    <col min="8883" max="8883" width="9.54296875" bestFit="1" customWidth="1"/>
    <col min="8884" max="8884" width="28.81640625" bestFit="1" customWidth="1"/>
    <col min="8885" max="8885" width="9.54296875" bestFit="1" customWidth="1"/>
    <col min="8886" max="8886" width="20.81640625" bestFit="1" customWidth="1"/>
    <col min="8887" max="8887" width="9.54296875" bestFit="1" customWidth="1"/>
    <col min="8888" max="8888" width="44.90625" bestFit="1" customWidth="1"/>
    <col min="8889" max="8889" width="9.54296875" bestFit="1" customWidth="1"/>
    <col min="8890" max="8890" width="28.81640625" bestFit="1" customWidth="1"/>
    <col min="8891" max="8891" width="9.54296875" bestFit="1" customWidth="1"/>
    <col min="8892" max="8892" width="26.1796875" bestFit="1" customWidth="1"/>
    <col min="8893" max="8893" width="9.54296875" bestFit="1" customWidth="1"/>
    <col min="8894" max="8894" width="27.6328125" bestFit="1" customWidth="1"/>
    <col min="8895" max="8895" width="9.54296875" bestFit="1" customWidth="1"/>
    <col min="8896" max="8896" width="28.81640625" bestFit="1" customWidth="1"/>
    <col min="8897" max="8897" width="9.54296875" bestFit="1" customWidth="1"/>
    <col min="8898" max="8898" width="26.1796875" bestFit="1" customWidth="1"/>
    <col min="8899" max="8899" width="9.54296875" bestFit="1" customWidth="1"/>
    <col min="8900" max="8900" width="27" bestFit="1" customWidth="1"/>
    <col min="8901" max="8901" width="9.54296875" bestFit="1" customWidth="1"/>
    <col min="8902" max="8902" width="44.90625" bestFit="1" customWidth="1"/>
    <col min="8903" max="8903" width="9.54296875" bestFit="1" customWidth="1"/>
    <col min="8904" max="8904" width="27" bestFit="1" customWidth="1"/>
    <col min="8905" max="8905" width="9.54296875" bestFit="1" customWidth="1"/>
    <col min="8906" max="8906" width="27.6328125" bestFit="1" customWidth="1"/>
    <col min="8907" max="8907" width="9.54296875" bestFit="1" customWidth="1"/>
    <col min="8908" max="8908" width="27" bestFit="1" customWidth="1"/>
    <col min="8909" max="8909" width="9.54296875" bestFit="1" customWidth="1"/>
    <col min="8910" max="8910" width="20.81640625" bestFit="1" customWidth="1"/>
    <col min="8911" max="8911" width="9.54296875" bestFit="1" customWidth="1"/>
    <col min="8912" max="8912" width="26.1796875" bestFit="1" customWidth="1"/>
    <col min="8913" max="8913" width="9.54296875" bestFit="1" customWidth="1"/>
    <col min="8914" max="8914" width="29" bestFit="1" customWidth="1"/>
    <col min="8915" max="8915" width="9.54296875" bestFit="1" customWidth="1"/>
    <col min="8916" max="8916" width="26.1796875" bestFit="1" customWidth="1"/>
    <col min="8917" max="8917" width="9.54296875" bestFit="1" customWidth="1"/>
    <col min="8918" max="8918" width="28.90625" bestFit="1" customWidth="1"/>
    <col min="8919" max="8919" width="9.54296875" bestFit="1" customWidth="1"/>
    <col min="8920" max="8920" width="28.90625" bestFit="1" customWidth="1"/>
    <col min="8921" max="8921" width="9.54296875" bestFit="1" customWidth="1"/>
    <col min="8922" max="8922" width="29" bestFit="1" customWidth="1"/>
    <col min="8923" max="8923" width="9.54296875" bestFit="1" customWidth="1"/>
    <col min="8924" max="8924" width="32.54296875" bestFit="1" customWidth="1"/>
    <col min="8925" max="8925" width="9.54296875" bestFit="1" customWidth="1"/>
    <col min="8926" max="8926" width="27.6328125" bestFit="1" customWidth="1"/>
    <col min="8927" max="8927" width="9.54296875" bestFit="1" customWidth="1"/>
    <col min="8928" max="8928" width="28.90625" bestFit="1" customWidth="1"/>
    <col min="8929" max="8929" width="9.54296875" bestFit="1" customWidth="1"/>
    <col min="8930" max="8930" width="29" bestFit="1" customWidth="1"/>
    <col min="8931" max="8931" width="9.54296875" bestFit="1" customWidth="1"/>
    <col min="8932" max="8932" width="28.90625" bestFit="1" customWidth="1"/>
    <col min="8933" max="8933" width="9.54296875" bestFit="1" customWidth="1"/>
    <col min="8934" max="8934" width="28.81640625" bestFit="1" customWidth="1"/>
    <col min="8935" max="8935" width="9.54296875" bestFit="1" customWidth="1"/>
    <col min="8936" max="8936" width="40.36328125" bestFit="1" customWidth="1"/>
    <col min="8937" max="8937" width="9.54296875" bestFit="1" customWidth="1"/>
    <col min="8938" max="8938" width="32.08984375" bestFit="1" customWidth="1"/>
    <col min="8939" max="8939" width="9.54296875" bestFit="1" customWidth="1"/>
    <col min="8940" max="8940" width="28.90625" bestFit="1" customWidth="1"/>
    <col min="8941" max="8941" width="9.54296875" bestFit="1" customWidth="1"/>
    <col min="8942" max="8942" width="34.453125" bestFit="1" customWidth="1"/>
    <col min="8943" max="8943" width="9.54296875" bestFit="1" customWidth="1"/>
    <col min="8944" max="8944" width="26.1796875" bestFit="1" customWidth="1"/>
    <col min="8945" max="8945" width="9.54296875" bestFit="1" customWidth="1"/>
    <col min="8946" max="8946" width="34.7265625" bestFit="1" customWidth="1"/>
    <col min="8947" max="8947" width="9.54296875" bestFit="1" customWidth="1"/>
    <col min="8948" max="8948" width="31.453125" bestFit="1" customWidth="1"/>
    <col min="8949" max="8949" width="9.54296875" bestFit="1" customWidth="1"/>
    <col min="8950" max="8950" width="20.81640625" bestFit="1" customWidth="1"/>
    <col min="8951" max="8951" width="9.54296875" bestFit="1" customWidth="1"/>
    <col min="8952" max="8952" width="26.1796875" bestFit="1" customWidth="1"/>
    <col min="8953" max="8953" width="9.54296875" bestFit="1" customWidth="1"/>
    <col min="8954" max="8954" width="44.90625" bestFit="1" customWidth="1"/>
    <col min="8955" max="8955" width="9.54296875" bestFit="1" customWidth="1"/>
    <col min="8956" max="8956" width="26.1796875" bestFit="1" customWidth="1"/>
    <col min="8957" max="8957" width="9.54296875" bestFit="1" customWidth="1"/>
    <col min="8958" max="8958" width="26.1796875" bestFit="1" customWidth="1"/>
    <col min="8959" max="8959" width="9.54296875" bestFit="1" customWidth="1"/>
    <col min="8960" max="8960" width="26.1796875" bestFit="1" customWidth="1"/>
    <col min="8961" max="8961" width="9.54296875" bestFit="1" customWidth="1"/>
    <col min="8962" max="8962" width="29" bestFit="1" customWidth="1"/>
    <col min="8963" max="8963" width="9.54296875" bestFit="1" customWidth="1"/>
    <col min="8964" max="8964" width="28.36328125" bestFit="1" customWidth="1"/>
    <col min="8965" max="8965" width="9.54296875" bestFit="1" customWidth="1"/>
    <col min="8966" max="8966" width="26.1796875" bestFit="1" customWidth="1"/>
    <col min="8967" max="8967" width="9.54296875" bestFit="1" customWidth="1"/>
    <col min="8968" max="8968" width="29" bestFit="1" customWidth="1"/>
    <col min="8969" max="8969" width="9.54296875" bestFit="1" customWidth="1"/>
    <col min="8970" max="8970" width="29" bestFit="1" customWidth="1"/>
    <col min="8971" max="8971" width="9.54296875" bestFit="1" customWidth="1"/>
    <col min="8972" max="8972" width="26.1796875" bestFit="1" customWidth="1"/>
    <col min="8973" max="8973" width="9.54296875" bestFit="1" customWidth="1"/>
    <col min="8974" max="8974" width="29" bestFit="1" customWidth="1"/>
    <col min="8975" max="8975" width="9.54296875" bestFit="1" customWidth="1"/>
    <col min="8976" max="8976" width="29" bestFit="1" customWidth="1"/>
    <col min="8977" max="8977" width="9.54296875" bestFit="1" customWidth="1"/>
    <col min="8978" max="8978" width="26.1796875" bestFit="1" customWidth="1"/>
    <col min="8979" max="8979" width="9.54296875" bestFit="1" customWidth="1"/>
    <col min="8980" max="8980" width="26.1796875" bestFit="1" customWidth="1"/>
    <col min="8981" max="8981" width="9.54296875" bestFit="1" customWidth="1"/>
    <col min="8982" max="8982" width="28.90625" bestFit="1" customWidth="1"/>
    <col min="8983" max="8983" width="9.54296875" bestFit="1" customWidth="1"/>
    <col min="8984" max="8984" width="29" bestFit="1" customWidth="1"/>
    <col min="8985" max="8985" width="9.54296875" bestFit="1" customWidth="1"/>
    <col min="8986" max="8986" width="28.81640625" bestFit="1" customWidth="1"/>
    <col min="8987" max="8987" width="9.54296875" bestFit="1" customWidth="1"/>
    <col min="8988" max="8988" width="40.26953125" bestFit="1" customWidth="1"/>
    <col min="8989" max="8989" width="9.54296875" bestFit="1" customWidth="1"/>
    <col min="8990" max="8990" width="26.1796875" bestFit="1" customWidth="1"/>
    <col min="8991" max="8991" width="9.54296875" bestFit="1" customWidth="1"/>
    <col min="8992" max="8992" width="47.90625" bestFit="1" customWidth="1"/>
    <col min="8993" max="8993" width="9.54296875" bestFit="1" customWidth="1"/>
    <col min="8994" max="8994" width="31.453125" bestFit="1" customWidth="1"/>
    <col min="8995" max="8995" width="9.54296875" bestFit="1" customWidth="1"/>
    <col min="8996" max="8996" width="31.453125" bestFit="1" customWidth="1"/>
    <col min="8997" max="8997" width="9.54296875" bestFit="1" customWidth="1"/>
    <col min="8998" max="8998" width="40.54296875" bestFit="1" customWidth="1"/>
    <col min="8999" max="8999" width="9.54296875" bestFit="1" customWidth="1"/>
    <col min="9000" max="9000" width="34.36328125" bestFit="1" customWidth="1"/>
    <col min="9001" max="9001" width="9.54296875" bestFit="1" customWidth="1"/>
    <col min="9002" max="9002" width="31.453125" bestFit="1" customWidth="1"/>
    <col min="9003" max="9003" width="9.54296875" bestFit="1" customWidth="1"/>
    <col min="9004" max="9004" width="28.90625" bestFit="1" customWidth="1"/>
    <col min="9005" max="9005" width="9.54296875" bestFit="1" customWidth="1"/>
    <col min="9006" max="9006" width="32.453125" bestFit="1" customWidth="1"/>
    <col min="9007" max="9007" width="9.54296875" bestFit="1" customWidth="1"/>
    <col min="9008" max="9008" width="47.90625" bestFit="1" customWidth="1"/>
    <col min="9009" max="9009" width="9.54296875" bestFit="1" customWidth="1"/>
    <col min="9010" max="9010" width="20.81640625" bestFit="1" customWidth="1"/>
    <col min="9011" max="9011" width="9.54296875" bestFit="1" customWidth="1"/>
    <col min="9012" max="9012" width="32.453125" bestFit="1" customWidth="1"/>
    <col min="9013" max="9013" width="9.54296875" bestFit="1" customWidth="1"/>
    <col min="9014" max="9014" width="30.7265625" bestFit="1" customWidth="1"/>
    <col min="9015" max="9015" width="9.54296875" bestFit="1" customWidth="1"/>
    <col min="9016" max="9016" width="31.453125" bestFit="1" customWidth="1"/>
    <col min="9017" max="9017" width="9.54296875" bestFit="1" customWidth="1"/>
    <col min="9018" max="9018" width="28.90625" bestFit="1" customWidth="1"/>
    <col min="9019" max="9019" width="9.54296875" bestFit="1" customWidth="1"/>
    <col min="9020" max="9020" width="34.7265625" bestFit="1" customWidth="1"/>
    <col min="9021" max="9021" width="9.54296875" bestFit="1" customWidth="1"/>
    <col min="9022" max="9022" width="28.81640625" bestFit="1" customWidth="1"/>
    <col min="9023" max="9023" width="9.54296875" bestFit="1" customWidth="1"/>
    <col min="9024" max="9024" width="26.1796875" bestFit="1" customWidth="1"/>
    <col min="9025" max="9025" width="9.54296875" bestFit="1" customWidth="1"/>
    <col min="9026" max="9026" width="32.08984375" bestFit="1" customWidth="1"/>
    <col min="9027" max="9027" width="9.54296875" bestFit="1" customWidth="1"/>
    <col min="9028" max="9028" width="26.1796875" bestFit="1" customWidth="1"/>
    <col min="9029" max="9029" width="9.54296875" bestFit="1" customWidth="1"/>
    <col min="9030" max="9030" width="26.1796875" bestFit="1" customWidth="1"/>
    <col min="9031" max="9031" width="9.54296875" bestFit="1" customWidth="1"/>
    <col min="9032" max="9032" width="28.81640625" bestFit="1" customWidth="1"/>
    <col min="9033" max="9033" width="9.54296875" bestFit="1" customWidth="1"/>
    <col min="9034" max="9034" width="26.1796875" bestFit="1" customWidth="1"/>
    <col min="9035" max="9035" width="9.54296875" bestFit="1" customWidth="1"/>
    <col min="9036" max="9036" width="34.453125" bestFit="1" customWidth="1"/>
    <col min="9037" max="9037" width="9.54296875" bestFit="1" customWidth="1"/>
    <col min="9038" max="9038" width="26.1796875" bestFit="1" customWidth="1"/>
    <col min="9039" max="9039" width="9.54296875" bestFit="1" customWidth="1"/>
    <col min="9040" max="9040" width="26.1796875" bestFit="1" customWidth="1"/>
    <col min="9041" max="9041" width="9.54296875" bestFit="1" customWidth="1"/>
    <col min="9042" max="9042" width="28.90625" bestFit="1" customWidth="1"/>
    <col min="9043" max="9043" width="9.54296875" bestFit="1" customWidth="1"/>
    <col min="9044" max="9044" width="39.7265625" bestFit="1" customWidth="1"/>
    <col min="9045" max="9045" width="9.54296875" bestFit="1" customWidth="1"/>
    <col min="9046" max="9046" width="32.453125" bestFit="1" customWidth="1"/>
    <col min="9047" max="9047" width="9.54296875" bestFit="1" customWidth="1"/>
    <col min="9048" max="9048" width="26.1796875" bestFit="1" customWidth="1"/>
    <col min="9049" max="9049" width="9.54296875" bestFit="1" customWidth="1"/>
    <col min="9050" max="9050" width="34.7265625" bestFit="1" customWidth="1"/>
    <col min="9051" max="9051" width="9.54296875" bestFit="1" customWidth="1"/>
    <col min="9052" max="9052" width="26.1796875" bestFit="1" customWidth="1"/>
    <col min="9053" max="9053" width="9.54296875" bestFit="1" customWidth="1"/>
    <col min="9054" max="9054" width="27" bestFit="1" customWidth="1"/>
    <col min="9055" max="9055" width="9.54296875" bestFit="1" customWidth="1"/>
    <col min="9056" max="9056" width="40.54296875" bestFit="1" customWidth="1"/>
    <col min="9057" max="9057" width="9.54296875" bestFit="1" customWidth="1"/>
    <col min="9058" max="9058" width="29" bestFit="1" customWidth="1"/>
    <col min="9059" max="9059" width="9.54296875" bestFit="1" customWidth="1"/>
    <col min="9060" max="9060" width="34.36328125" bestFit="1" customWidth="1"/>
    <col min="9061" max="9061" width="9.54296875" bestFit="1" customWidth="1"/>
    <col min="9062" max="9062" width="34.36328125" bestFit="1" customWidth="1"/>
    <col min="9063" max="9063" width="9.54296875" bestFit="1" customWidth="1"/>
    <col min="9064" max="9064" width="27" bestFit="1" customWidth="1"/>
    <col min="9065" max="9065" width="9.54296875" bestFit="1" customWidth="1"/>
    <col min="9066" max="9066" width="22.26953125" bestFit="1" customWidth="1"/>
    <col min="9067" max="9067" width="9.54296875" bestFit="1" customWidth="1"/>
    <col min="9068" max="9068" width="29" bestFit="1" customWidth="1"/>
    <col min="9069" max="9069" width="9.54296875" bestFit="1" customWidth="1"/>
    <col min="9070" max="9070" width="22.26953125" bestFit="1" customWidth="1"/>
    <col min="9071" max="9071" width="9.54296875" bestFit="1" customWidth="1"/>
    <col min="9072" max="9072" width="22.26953125" bestFit="1" customWidth="1"/>
    <col min="9073" max="9073" width="9.54296875" bestFit="1" customWidth="1"/>
    <col min="9074" max="9074" width="34.7265625" bestFit="1" customWidth="1"/>
    <col min="9075" max="9075" width="9.54296875" bestFit="1" customWidth="1"/>
    <col min="9076" max="9076" width="40.36328125" bestFit="1" customWidth="1"/>
    <col min="9077" max="9077" width="9.54296875" bestFit="1" customWidth="1"/>
    <col min="9078" max="9078" width="30.7265625" bestFit="1" customWidth="1"/>
    <col min="9079" max="9079" width="9.54296875" bestFit="1" customWidth="1"/>
    <col min="9080" max="9080" width="34.453125" bestFit="1" customWidth="1"/>
    <col min="9081" max="9081" width="9.54296875" bestFit="1" customWidth="1"/>
    <col min="9082" max="9082" width="34.36328125" bestFit="1" customWidth="1"/>
    <col min="9083" max="9083" width="9.54296875" bestFit="1" customWidth="1"/>
    <col min="9084" max="9084" width="33.81640625" bestFit="1" customWidth="1"/>
    <col min="9085" max="9085" width="9.54296875" bestFit="1" customWidth="1"/>
    <col min="9086" max="9086" width="47.90625" bestFit="1" customWidth="1"/>
    <col min="9087" max="9087" width="9.54296875" bestFit="1" customWidth="1"/>
    <col min="9088" max="9088" width="29" bestFit="1" customWidth="1"/>
    <col min="9089" max="9089" width="9.54296875" bestFit="1" customWidth="1"/>
    <col min="9090" max="9090" width="28.81640625" bestFit="1" customWidth="1"/>
    <col min="9091" max="9091" width="9.54296875" bestFit="1" customWidth="1"/>
    <col min="9092" max="9092" width="32.54296875" bestFit="1" customWidth="1"/>
    <col min="9093" max="9093" width="9.54296875" bestFit="1" customWidth="1"/>
    <col min="9094" max="9094" width="28.90625" bestFit="1" customWidth="1"/>
    <col min="9095" max="9095" width="9.54296875" bestFit="1" customWidth="1"/>
    <col min="9096" max="9096" width="29" bestFit="1" customWidth="1"/>
    <col min="9097" max="9097" width="9.54296875" bestFit="1" customWidth="1"/>
    <col min="9098" max="9098" width="40.36328125" bestFit="1" customWidth="1"/>
    <col min="9099" max="9099" width="9.54296875" bestFit="1" customWidth="1"/>
    <col min="9100" max="9100" width="28.90625" bestFit="1" customWidth="1"/>
    <col min="9101" max="9101" width="9.54296875" bestFit="1" customWidth="1"/>
    <col min="9102" max="9102" width="28.90625" bestFit="1" customWidth="1"/>
    <col min="9103" max="9103" width="9.54296875" bestFit="1" customWidth="1"/>
    <col min="9104" max="9104" width="28.90625" bestFit="1" customWidth="1"/>
    <col min="9105" max="9105" width="9.54296875" bestFit="1" customWidth="1"/>
    <col min="9106" max="9106" width="28.90625" bestFit="1" customWidth="1"/>
    <col min="9107" max="9107" width="9.54296875" bestFit="1" customWidth="1"/>
    <col min="9108" max="9108" width="40.36328125" bestFit="1" customWidth="1"/>
    <col min="9109" max="9109" width="9.54296875" bestFit="1" customWidth="1"/>
    <col min="9110" max="9110" width="28.81640625" bestFit="1" customWidth="1"/>
    <col min="9111" max="9111" width="9.54296875" bestFit="1" customWidth="1"/>
    <col min="9112" max="9112" width="28.90625" bestFit="1" customWidth="1"/>
    <col min="9113" max="9113" width="9.54296875" bestFit="1" customWidth="1"/>
    <col min="9114" max="9114" width="40.36328125" bestFit="1" customWidth="1"/>
    <col min="9115" max="9115" width="9.54296875" bestFit="1" customWidth="1"/>
    <col min="9116" max="9116" width="28.81640625" bestFit="1" customWidth="1"/>
    <col min="9117" max="9117" width="9.54296875" bestFit="1" customWidth="1"/>
    <col min="9118" max="9118" width="28.81640625" bestFit="1" customWidth="1"/>
    <col min="9119" max="9119" width="9.54296875" bestFit="1" customWidth="1"/>
    <col min="9120" max="9120" width="27.6328125" bestFit="1" customWidth="1"/>
    <col min="9121" max="9121" width="9.54296875" bestFit="1" customWidth="1"/>
    <col min="9122" max="9122" width="31.453125" bestFit="1" customWidth="1"/>
    <col min="9123" max="9123" width="9.54296875" bestFit="1" customWidth="1"/>
    <col min="9124" max="9124" width="34.7265625" bestFit="1" customWidth="1"/>
    <col min="9125" max="9125" width="9.54296875" bestFit="1" customWidth="1"/>
    <col min="9126" max="9126" width="27.6328125" bestFit="1" customWidth="1"/>
    <col min="9127" max="9127" width="9.54296875" bestFit="1" customWidth="1"/>
    <col min="9128" max="9128" width="27" bestFit="1" customWidth="1"/>
    <col min="9129" max="9129" width="9.54296875" bestFit="1" customWidth="1"/>
    <col min="9130" max="9130" width="27" bestFit="1" customWidth="1"/>
    <col min="9131" max="9131" width="9.54296875" bestFit="1" customWidth="1"/>
    <col min="9132" max="9132" width="44.90625" bestFit="1" customWidth="1"/>
    <col min="9133" max="9133" width="9.54296875" bestFit="1" customWidth="1"/>
    <col min="9134" max="9134" width="32.36328125" bestFit="1" customWidth="1"/>
    <col min="9135" max="9135" width="9.54296875" bestFit="1" customWidth="1"/>
    <col min="9136" max="9136" width="28.90625" bestFit="1" customWidth="1"/>
    <col min="9137" max="9137" width="9.54296875" bestFit="1" customWidth="1"/>
    <col min="9138" max="9138" width="28.81640625" bestFit="1" customWidth="1"/>
    <col min="9139" max="9139" width="9.54296875" bestFit="1" customWidth="1"/>
    <col min="9140" max="9140" width="23.6328125" bestFit="1" customWidth="1"/>
    <col min="9141" max="9141" width="9.54296875" bestFit="1" customWidth="1"/>
    <col min="9142" max="9142" width="28.81640625" bestFit="1" customWidth="1"/>
    <col min="9143" max="9143" width="9.54296875" bestFit="1" customWidth="1"/>
    <col min="9144" max="9144" width="28.90625" bestFit="1" customWidth="1"/>
    <col min="9145" max="9145" width="9.54296875" bestFit="1" customWidth="1"/>
    <col min="9146" max="9146" width="26.1796875" bestFit="1" customWidth="1"/>
    <col min="9147" max="9147" width="9.54296875" bestFit="1" customWidth="1"/>
    <col min="9148" max="9148" width="27.6328125" bestFit="1" customWidth="1"/>
    <col min="9149" max="9149" width="9.54296875" bestFit="1" customWidth="1"/>
    <col min="9150" max="9150" width="27" bestFit="1" customWidth="1"/>
    <col min="9151" max="9151" width="9.54296875" bestFit="1" customWidth="1"/>
    <col min="9152" max="9152" width="26.1796875" bestFit="1" customWidth="1"/>
    <col min="9153" max="9153" width="9.54296875" bestFit="1" customWidth="1"/>
    <col min="9154" max="9154" width="27" bestFit="1" customWidth="1"/>
    <col min="9155" max="9155" width="9.54296875" bestFit="1" customWidth="1"/>
    <col min="9156" max="9156" width="27" bestFit="1" customWidth="1"/>
    <col min="9157" max="9157" width="9.54296875" bestFit="1" customWidth="1"/>
    <col min="9158" max="9158" width="28.90625" bestFit="1" customWidth="1"/>
    <col min="9159" max="9159" width="9.54296875" bestFit="1" customWidth="1"/>
    <col min="9160" max="9160" width="20.26953125" bestFit="1" customWidth="1"/>
    <col min="9161" max="9161" width="9.54296875" bestFit="1" customWidth="1"/>
    <col min="9162" max="9162" width="32.453125" bestFit="1" customWidth="1"/>
    <col min="9163" max="9163" width="9.54296875" bestFit="1" customWidth="1"/>
    <col min="9164" max="9164" width="31" bestFit="1" customWidth="1"/>
    <col min="9165" max="9165" width="9.54296875" bestFit="1" customWidth="1"/>
    <col min="9166" max="9166" width="28.90625" bestFit="1" customWidth="1"/>
    <col min="9167" max="9167" width="9.54296875" bestFit="1" customWidth="1"/>
    <col min="9168" max="9168" width="28.90625" bestFit="1" customWidth="1"/>
    <col min="9169" max="9169" width="9.54296875" bestFit="1" customWidth="1"/>
    <col min="9170" max="9170" width="36.6328125" bestFit="1" customWidth="1"/>
    <col min="9171" max="9171" width="9.54296875" bestFit="1" customWidth="1"/>
    <col min="9172" max="9172" width="28.81640625" bestFit="1" customWidth="1"/>
    <col min="9173" max="9173" width="9.54296875" bestFit="1" customWidth="1"/>
    <col min="9174" max="9174" width="29" bestFit="1" customWidth="1"/>
    <col min="9175" max="9175" width="9.54296875" bestFit="1" customWidth="1"/>
    <col min="9176" max="9176" width="20.81640625" bestFit="1" customWidth="1"/>
    <col min="9177" max="9177" width="9.54296875" bestFit="1" customWidth="1"/>
    <col min="9178" max="9178" width="37.6328125" bestFit="1" customWidth="1"/>
    <col min="9179" max="9179" width="9.54296875" bestFit="1" customWidth="1"/>
    <col min="9180" max="9180" width="20.81640625" bestFit="1" customWidth="1"/>
    <col min="9181" max="9181" width="9.54296875" bestFit="1" customWidth="1"/>
    <col min="9182" max="9182" width="44.90625" bestFit="1" customWidth="1"/>
    <col min="9183" max="9183" width="9.54296875" bestFit="1" customWidth="1"/>
    <col min="9184" max="9184" width="34.7265625" bestFit="1" customWidth="1"/>
    <col min="9185" max="9185" width="9.54296875" bestFit="1" customWidth="1"/>
    <col min="9186" max="9186" width="23.6328125" bestFit="1" customWidth="1"/>
    <col min="9187" max="9187" width="9.54296875" bestFit="1" customWidth="1"/>
    <col min="9188" max="9188" width="20.81640625" bestFit="1" customWidth="1"/>
    <col min="9189" max="9189" width="9.54296875" bestFit="1" customWidth="1"/>
    <col min="9190" max="9190" width="34.7265625" bestFit="1" customWidth="1"/>
    <col min="9191" max="9191" width="9.54296875" bestFit="1" customWidth="1"/>
    <col min="9192" max="9192" width="34.7265625" bestFit="1" customWidth="1"/>
    <col min="9193" max="9193" width="9.54296875" bestFit="1" customWidth="1"/>
    <col min="9194" max="9194" width="31.453125" bestFit="1" customWidth="1"/>
    <col min="9195" max="9195" width="9.54296875" bestFit="1" customWidth="1"/>
    <col min="9196" max="9196" width="28.81640625" bestFit="1" customWidth="1"/>
    <col min="9197" max="9197" width="9.54296875" bestFit="1" customWidth="1"/>
    <col min="9198" max="9198" width="30.7265625" bestFit="1" customWidth="1"/>
    <col min="9199" max="9199" width="9.54296875" bestFit="1" customWidth="1"/>
    <col min="9200" max="9200" width="28.81640625" bestFit="1" customWidth="1"/>
    <col min="9201" max="9201" width="9.54296875" bestFit="1" customWidth="1"/>
    <col min="9202" max="9202" width="13" bestFit="1" customWidth="1"/>
    <col min="9203" max="9203" width="9.54296875" bestFit="1" customWidth="1"/>
    <col min="9204" max="9204" width="36.6328125" bestFit="1" customWidth="1"/>
    <col min="9205" max="9205" width="9.54296875" bestFit="1" customWidth="1"/>
    <col min="9206" max="9206" width="28.81640625" bestFit="1" customWidth="1"/>
    <col min="9207" max="9207" width="9.54296875" bestFit="1" customWidth="1"/>
    <col min="9208" max="9208" width="26.1796875" bestFit="1" customWidth="1"/>
    <col min="9209" max="9209" width="9.54296875" bestFit="1" customWidth="1"/>
    <col min="9210" max="9210" width="20.81640625" bestFit="1" customWidth="1"/>
    <col min="9211" max="9211" width="9.54296875" bestFit="1" customWidth="1"/>
    <col min="9212" max="9212" width="29" bestFit="1" customWidth="1"/>
    <col min="9213" max="9213" width="9.54296875" bestFit="1" customWidth="1"/>
    <col min="9214" max="9214" width="28.90625" bestFit="1" customWidth="1"/>
    <col min="9215" max="9215" width="9.54296875" bestFit="1" customWidth="1"/>
    <col min="9216" max="9216" width="28.90625" bestFit="1" customWidth="1"/>
    <col min="9217" max="9217" width="9.54296875" bestFit="1" customWidth="1"/>
    <col min="9218" max="9218" width="29" bestFit="1" customWidth="1"/>
    <col min="9219" max="9219" width="9.54296875" bestFit="1" customWidth="1"/>
    <col min="9220" max="9220" width="28.90625" bestFit="1" customWidth="1"/>
    <col min="9221" max="9221" width="9.54296875" bestFit="1" customWidth="1"/>
    <col min="9222" max="9222" width="30.1796875" bestFit="1" customWidth="1"/>
    <col min="9223" max="9223" width="9.54296875" bestFit="1" customWidth="1"/>
    <col min="9224" max="9224" width="28.81640625" bestFit="1" customWidth="1"/>
    <col min="9225" max="9225" width="9.54296875" bestFit="1" customWidth="1"/>
    <col min="9226" max="9226" width="39.7265625" bestFit="1" customWidth="1"/>
    <col min="9227" max="9227" width="9.54296875" bestFit="1" customWidth="1"/>
    <col min="9228" max="9228" width="30.6328125" bestFit="1" customWidth="1"/>
    <col min="9229" max="9229" width="9.54296875" bestFit="1" customWidth="1"/>
    <col min="9230" max="9230" width="34.7265625" bestFit="1" customWidth="1"/>
    <col min="9231" max="9231" width="9.54296875" bestFit="1" customWidth="1"/>
    <col min="9232" max="9232" width="31.453125" bestFit="1" customWidth="1"/>
    <col min="9233" max="9233" width="9.54296875" bestFit="1" customWidth="1"/>
    <col min="9234" max="9234" width="31.453125" bestFit="1" customWidth="1"/>
    <col min="9235" max="9235" width="9.54296875" bestFit="1" customWidth="1"/>
    <col min="9236" max="9236" width="28.90625" bestFit="1" customWidth="1"/>
    <col min="9237" max="9237" width="9.54296875" bestFit="1" customWidth="1"/>
    <col min="9238" max="9238" width="28.90625" bestFit="1" customWidth="1"/>
    <col min="9239" max="9239" width="9.54296875" bestFit="1" customWidth="1"/>
    <col min="9240" max="9240" width="29" bestFit="1" customWidth="1"/>
    <col min="9241" max="9241" width="9.54296875" bestFit="1" customWidth="1"/>
    <col min="9242" max="9242" width="17.90625" bestFit="1" customWidth="1"/>
    <col min="9243" max="9243" width="9.54296875" bestFit="1" customWidth="1"/>
    <col min="9244" max="9244" width="34.7265625" bestFit="1" customWidth="1"/>
    <col min="9245" max="9245" width="9.54296875" bestFit="1" customWidth="1"/>
    <col min="9246" max="9246" width="40.54296875" bestFit="1" customWidth="1"/>
    <col min="9247" max="9247" width="9.54296875" bestFit="1" customWidth="1"/>
    <col min="9248" max="9248" width="32.453125" bestFit="1" customWidth="1"/>
    <col min="9249" max="9249" width="9.54296875" bestFit="1" customWidth="1"/>
    <col min="9250" max="9250" width="32.453125" bestFit="1" customWidth="1"/>
    <col min="9251" max="9251" width="9.54296875" bestFit="1" customWidth="1"/>
    <col min="9252" max="9252" width="40.36328125" bestFit="1" customWidth="1"/>
    <col min="9253" max="9253" width="9.54296875" bestFit="1" customWidth="1"/>
    <col min="9254" max="9254" width="28.81640625" bestFit="1" customWidth="1"/>
    <col min="9255" max="9255" width="9.54296875" bestFit="1" customWidth="1"/>
    <col min="9256" max="9256" width="31.453125" bestFit="1" customWidth="1"/>
    <col min="9257" max="9257" width="9.54296875" bestFit="1" customWidth="1"/>
    <col min="9258" max="9258" width="20.81640625" bestFit="1" customWidth="1"/>
    <col min="9259" max="9259" width="9.54296875" bestFit="1" customWidth="1"/>
    <col min="9260" max="9260" width="40.54296875" bestFit="1" customWidth="1"/>
    <col min="9261" max="9261" width="9.54296875" bestFit="1" customWidth="1"/>
    <col min="9262" max="9262" width="23.6328125" bestFit="1" customWidth="1"/>
    <col min="9263" max="9263" width="9.54296875" bestFit="1" customWidth="1"/>
    <col min="9264" max="9264" width="29" bestFit="1" customWidth="1"/>
    <col min="9265" max="9265" width="9.54296875" bestFit="1" customWidth="1"/>
    <col min="9266" max="9266" width="37.6328125" bestFit="1" customWidth="1"/>
    <col min="9267" max="9267" width="9.54296875" bestFit="1" customWidth="1"/>
    <col min="9268" max="9268" width="23.6328125" bestFit="1" customWidth="1"/>
    <col min="9269" max="9269" width="9.54296875" bestFit="1" customWidth="1"/>
    <col min="9270" max="9270" width="44.90625" bestFit="1" customWidth="1"/>
    <col min="9271" max="9271" width="9.54296875" bestFit="1" customWidth="1"/>
    <col min="9272" max="9272" width="28.90625" bestFit="1" customWidth="1"/>
    <col min="9273" max="9273" width="9.54296875" bestFit="1" customWidth="1"/>
    <col min="9274" max="9274" width="33.81640625" bestFit="1" customWidth="1"/>
    <col min="9275" max="9275" width="9.54296875" bestFit="1" customWidth="1"/>
    <col min="9276" max="9276" width="29" bestFit="1" customWidth="1"/>
    <col min="9277" max="9277" width="9.54296875" bestFit="1" customWidth="1"/>
    <col min="9278" max="9278" width="28.81640625" bestFit="1" customWidth="1"/>
    <col min="9279" max="9279" width="9.54296875" bestFit="1" customWidth="1"/>
    <col min="9280" max="9280" width="44.90625" bestFit="1" customWidth="1"/>
    <col min="9281" max="9281" width="9.54296875" bestFit="1" customWidth="1"/>
    <col min="9282" max="9282" width="34.453125" bestFit="1" customWidth="1"/>
    <col min="9283" max="9283" width="9.54296875" bestFit="1" customWidth="1"/>
    <col min="9284" max="9284" width="44.90625" bestFit="1" customWidth="1"/>
    <col min="9285" max="9285" width="9.54296875" bestFit="1" customWidth="1"/>
    <col min="9286" max="9286" width="44.90625" bestFit="1" customWidth="1"/>
    <col min="9287" max="9287" width="9.54296875" bestFit="1" customWidth="1"/>
    <col min="9288" max="9288" width="33.81640625" bestFit="1" customWidth="1"/>
    <col min="9289" max="9289" width="9.54296875" bestFit="1" customWidth="1"/>
    <col min="9290" max="9290" width="26.1796875" bestFit="1" customWidth="1"/>
    <col min="9291" max="9291" width="9.54296875" bestFit="1" customWidth="1"/>
    <col min="9292" max="9292" width="26.1796875" bestFit="1" customWidth="1"/>
    <col min="9293" max="9293" width="9.54296875" bestFit="1" customWidth="1"/>
    <col min="9294" max="9294" width="29" bestFit="1" customWidth="1"/>
    <col min="9295" max="9295" width="9.54296875" bestFit="1" customWidth="1"/>
    <col min="9296" max="9296" width="29" bestFit="1" customWidth="1"/>
    <col min="9297" max="9297" width="9.54296875" bestFit="1" customWidth="1"/>
    <col min="9298" max="9298" width="40.54296875" bestFit="1" customWidth="1"/>
    <col min="9299" max="9299" width="9.54296875" bestFit="1" customWidth="1"/>
    <col min="9300" max="9300" width="28.81640625" bestFit="1" customWidth="1"/>
    <col min="9301" max="9301" width="9.54296875" bestFit="1" customWidth="1"/>
    <col min="9302" max="9302" width="31.453125" bestFit="1" customWidth="1"/>
    <col min="9303" max="9303" width="9.54296875" bestFit="1" customWidth="1"/>
    <col min="9304" max="9304" width="28.81640625" bestFit="1" customWidth="1"/>
    <col min="9305" max="9305" width="9.54296875" bestFit="1" customWidth="1"/>
    <col min="9306" max="9306" width="38.6328125" bestFit="1" customWidth="1"/>
    <col min="9307" max="9307" width="9.54296875" bestFit="1" customWidth="1"/>
    <col min="9308" max="9308" width="26.1796875" bestFit="1" customWidth="1"/>
    <col min="9309" max="9309" width="9.54296875" bestFit="1" customWidth="1"/>
    <col min="9310" max="9310" width="27.6328125" bestFit="1" customWidth="1"/>
    <col min="9311" max="9311" width="9.54296875" bestFit="1" customWidth="1"/>
    <col min="9312" max="9312" width="27.6328125" bestFit="1" customWidth="1"/>
    <col min="9313" max="9313" width="9.54296875" bestFit="1" customWidth="1"/>
    <col min="9314" max="9314" width="28.81640625" bestFit="1" customWidth="1"/>
    <col min="9315" max="9315" width="9.54296875" bestFit="1" customWidth="1"/>
    <col min="9316" max="9316" width="28.90625" bestFit="1" customWidth="1"/>
    <col min="9317" max="9317" width="9.54296875" bestFit="1" customWidth="1"/>
    <col min="9318" max="9318" width="28.90625" bestFit="1" customWidth="1"/>
    <col min="9319" max="9319" width="9.54296875" bestFit="1" customWidth="1"/>
    <col min="9320" max="9320" width="26.1796875" bestFit="1" customWidth="1"/>
    <col min="9321" max="9321" width="9.54296875" bestFit="1" customWidth="1"/>
    <col min="9322" max="9322" width="20.08984375" bestFit="1" customWidth="1"/>
    <col min="9323" max="9323" width="9.54296875" bestFit="1" customWidth="1"/>
    <col min="9324" max="9324" width="18.08984375" bestFit="1" customWidth="1"/>
    <col min="9325" max="9325" width="9.54296875" bestFit="1" customWidth="1"/>
    <col min="9326" max="9326" width="33.36328125" bestFit="1" customWidth="1"/>
    <col min="9327" max="9327" width="9.54296875" bestFit="1" customWidth="1"/>
    <col min="9328" max="9328" width="20.81640625" bestFit="1" customWidth="1"/>
    <col min="9329" max="9329" width="9.54296875" bestFit="1" customWidth="1"/>
    <col min="9330" max="9330" width="28.81640625" bestFit="1" customWidth="1"/>
    <col min="9331" max="9331" width="9.54296875" bestFit="1" customWidth="1"/>
    <col min="9332" max="9332" width="29" bestFit="1" customWidth="1"/>
    <col min="9333" max="9333" width="9.54296875" bestFit="1" customWidth="1"/>
    <col min="9334" max="9334" width="29" bestFit="1" customWidth="1"/>
    <col min="9335" max="9335" width="9.54296875" bestFit="1" customWidth="1"/>
    <col min="9336" max="9336" width="29" bestFit="1" customWidth="1"/>
    <col min="9337" max="9337" width="9.54296875" bestFit="1" customWidth="1"/>
    <col min="9338" max="9338" width="29" bestFit="1" customWidth="1"/>
    <col min="9339" max="9339" width="9.54296875" bestFit="1" customWidth="1"/>
    <col min="9340" max="9340" width="32.453125" bestFit="1" customWidth="1"/>
    <col min="9341" max="9341" width="9.54296875" bestFit="1" customWidth="1"/>
    <col min="9342" max="9342" width="29" bestFit="1" customWidth="1"/>
    <col min="9343" max="9343" width="9.54296875" bestFit="1" customWidth="1"/>
    <col min="9344" max="9344" width="29" bestFit="1" customWidth="1"/>
    <col min="9345" max="9345" width="9.54296875" bestFit="1" customWidth="1"/>
    <col min="9346" max="9346" width="29" bestFit="1" customWidth="1"/>
    <col min="9347" max="9347" width="9.54296875" bestFit="1" customWidth="1"/>
    <col min="9348" max="9348" width="29" bestFit="1" customWidth="1"/>
    <col min="9349" max="9349" width="9.54296875" bestFit="1" customWidth="1"/>
    <col min="9350" max="9350" width="29" bestFit="1" customWidth="1"/>
    <col min="9351" max="9351" width="9.54296875" bestFit="1" customWidth="1"/>
    <col min="9352" max="9352" width="29" bestFit="1" customWidth="1"/>
    <col min="9353" max="9353" width="9.54296875" bestFit="1" customWidth="1"/>
    <col min="9354" max="9354" width="28.90625" bestFit="1" customWidth="1"/>
    <col min="9355" max="9355" width="9.54296875" bestFit="1" customWidth="1"/>
    <col min="9356" max="9356" width="28.81640625" bestFit="1" customWidth="1"/>
    <col min="9357" max="9357" width="9.54296875" bestFit="1" customWidth="1"/>
    <col min="9358" max="9358" width="33.90625" bestFit="1" customWidth="1"/>
    <col min="9359" max="9359" width="9.54296875" bestFit="1" customWidth="1"/>
    <col min="9360" max="9360" width="34.7265625" bestFit="1" customWidth="1"/>
    <col min="9361" max="9361" width="9.54296875" bestFit="1" customWidth="1"/>
    <col min="9362" max="9362" width="34.453125" bestFit="1" customWidth="1"/>
    <col min="9363" max="9363" width="9.54296875" bestFit="1" customWidth="1"/>
    <col min="9364" max="9364" width="28.90625" bestFit="1" customWidth="1"/>
    <col min="9365" max="9365" width="9.54296875" bestFit="1" customWidth="1"/>
    <col min="9366" max="9366" width="28.90625" bestFit="1" customWidth="1"/>
    <col min="9367" max="9367" width="9.54296875" bestFit="1" customWidth="1"/>
    <col min="9368" max="9368" width="34.7265625" bestFit="1" customWidth="1"/>
    <col min="9369" max="9369" width="9.54296875" bestFit="1" customWidth="1"/>
    <col min="9370" max="9370" width="35.36328125" bestFit="1" customWidth="1"/>
    <col min="9371" max="9371" width="9.54296875" bestFit="1" customWidth="1"/>
    <col min="9372" max="9372" width="33.36328125" bestFit="1" customWidth="1"/>
    <col min="9373" max="9373" width="9.54296875" bestFit="1" customWidth="1"/>
    <col min="9374" max="9374" width="34.7265625" bestFit="1" customWidth="1"/>
    <col min="9375" max="9375" width="9.54296875" bestFit="1" customWidth="1"/>
    <col min="9376" max="9376" width="20.26953125" bestFit="1" customWidth="1"/>
    <col min="9377" max="9377" width="9.54296875" bestFit="1" customWidth="1"/>
    <col min="9378" max="9378" width="18.08984375" bestFit="1" customWidth="1"/>
    <col min="9379" max="9379" width="9.54296875" bestFit="1" customWidth="1"/>
    <col min="9380" max="9380" width="34.7265625" bestFit="1" customWidth="1"/>
    <col min="9381" max="9381" width="9.54296875" bestFit="1" customWidth="1"/>
    <col min="9382" max="9382" width="34.7265625" bestFit="1" customWidth="1"/>
    <col min="9383" max="9383" width="9.54296875" bestFit="1" customWidth="1"/>
    <col min="9384" max="9384" width="44.90625" bestFit="1" customWidth="1"/>
    <col min="9385" max="9385" width="9.54296875" bestFit="1" customWidth="1"/>
    <col min="9386" max="9386" width="44.90625" bestFit="1" customWidth="1"/>
    <col min="9387" max="9387" width="9.54296875" bestFit="1" customWidth="1"/>
    <col min="9388" max="9388" width="40.36328125" bestFit="1" customWidth="1"/>
    <col min="9389" max="9389" width="9.54296875" bestFit="1" customWidth="1"/>
    <col min="9390" max="9390" width="20.08984375" bestFit="1" customWidth="1"/>
    <col min="9391" max="9391" width="9.54296875" bestFit="1" customWidth="1"/>
    <col min="9392" max="9392" width="28.90625" bestFit="1" customWidth="1"/>
    <col min="9393" max="9393" width="9.54296875" bestFit="1" customWidth="1"/>
    <col min="9394" max="9394" width="18.36328125" bestFit="1" customWidth="1"/>
    <col min="9395" max="9395" width="9.54296875" bestFit="1" customWidth="1"/>
    <col min="9396" max="9396" width="18.36328125" bestFit="1" customWidth="1"/>
    <col min="9397" max="9397" width="9.54296875" bestFit="1" customWidth="1"/>
    <col min="9398" max="9398" width="20.81640625" bestFit="1" customWidth="1"/>
    <col min="9399" max="9399" width="9.54296875" bestFit="1" customWidth="1"/>
    <col min="9400" max="9400" width="28.90625" bestFit="1" customWidth="1"/>
    <col min="9401" max="9401" width="9.54296875" bestFit="1" customWidth="1"/>
    <col min="9402" max="9402" width="26.1796875" bestFit="1" customWidth="1"/>
    <col min="9403" max="9403" width="9.54296875" bestFit="1" customWidth="1"/>
    <col min="9404" max="9404" width="33.36328125" bestFit="1" customWidth="1"/>
    <col min="9405" max="9405" width="9.54296875" bestFit="1" customWidth="1"/>
    <col min="9406" max="9406" width="34.7265625" bestFit="1" customWidth="1"/>
    <col min="9407" max="9407" width="9.54296875" bestFit="1" customWidth="1"/>
    <col min="9408" max="9408" width="44.90625" bestFit="1" customWidth="1"/>
    <col min="9409" max="9409" width="9.54296875" bestFit="1" customWidth="1"/>
    <col min="9410" max="9410" width="23.36328125" bestFit="1" customWidth="1"/>
    <col min="9411" max="9411" width="9.54296875" bestFit="1" customWidth="1"/>
    <col min="9412" max="9412" width="23.6328125" bestFit="1" customWidth="1"/>
    <col min="9413" max="9413" width="9.54296875" bestFit="1" customWidth="1"/>
    <col min="9414" max="9414" width="28.81640625" bestFit="1" customWidth="1"/>
    <col min="9415" max="9415" width="9.54296875" bestFit="1" customWidth="1"/>
    <col min="9416" max="9416" width="27" bestFit="1" customWidth="1"/>
    <col min="9417" max="9417" width="9.54296875" bestFit="1" customWidth="1"/>
    <col min="9418" max="9418" width="34.453125" bestFit="1" customWidth="1"/>
    <col min="9419" max="9419" width="9.54296875" bestFit="1" customWidth="1"/>
    <col min="9420" max="9420" width="34.7265625" bestFit="1" customWidth="1"/>
    <col min="9421" max="9421" width="9.54296875" bestFit="1" customWidth="1"/>
    <col min="9422" max="9422" width="29" bestFit="1" customWidth="1"/>
    <col min="9423" max="9423" width="9.54296875" bestFit="1" customWidth="1"/>
    <col min="9424" max="9424" width="33.36328125" bestFit="1" customWidth="1"/>
    <col min="9425" max="9425" width="9.54296875" bestFit="1" customWidth="1"/>
    <col min="9426" max="9426" width="26.1796875" bestFit="1" customWidth="1"/>
    <col min="9427" max="9427" width="9.54296875" bestFit="1" customWidth="1"/>
    <col min="9428" max="9428" width="32.453125" bestFit="1" customWidth="1"/>
    <col min="9429" max="9429" width="9.54296875" bestFit="1" customWidth="1"/>
    <col min="9430" max="9430" width="28.90625" bestFit="1" customWidth="1"/>
    <col min="9431" max="9431" width="9.54296875" bestFit="1" customWidth="1"/>
    <col min="9432" max="9432" width="28.90625" bestFit="1" customWidth="1"/>
    <col min="9433" max="9433" width="9.54296875" bestFit="1" customWidth="1"/>
    <col min="9434" max="9434" width="18.08984375" bestFit="1" customWidth="1"/>
    <col min="9435" max="9435" width="9.54296875" bestFit="1" customWidth="1"/>
    <col min="9436" max="9436" width="26.1796875" bestFit="1" customWidth="1"/>
    <col min="9437" max="9437" width="9.54296875" bestFit="1" customWidth="1"/>
    <col min="9438" max="9438" width="30.7265625" bestFit="1" customWidth="1"/>
    <col min="9439" max="9439" width="9.54296875" bestFit="1" customWidth="1"/>
    <col min="9440" max="9440" width="20.81640625" bestFit="1" customWidth="1"/>
    <col min="9441" max="9441" width="9.54296875" bestFit="1" customWidth="1"/>
    <col min="9442" max="9442" width="26.1796875" bestFit="1" customWidth="1"/>
    <col min="9443" max="9443" width="9.54296875" bestFit="1" customWidth="1"/>
    <col min="9444" max="9444" width="44.90625" bestFit="1" customWidth="1"/>
    <col min="9445" max="9445" width="9.54296875" bestFit="1" customWidth="1"/>
    <col min="9446" max="9446" width="40.54296875" bestFit="1" customWidth="1"/>
    <col min="9447" max="9447" width="9.54296875" bestFit="1" customWidth="1"/>
    <col min="9448" max="9448" width="40.26953125" bestFit="1" customWidth="1"/>
    <col min="9449" max="9449" width="9.54296875" bestFit="1" customWidth="1"/>
    <col min="9450" max="9450" width="30.6328125" bestFit="1" customWidth="1"/>
    <col min="9451" max="9451" width="9.54296875" bestFit="1" customWidth="1"/>
    <col min="9452" max="9452" width="29" bestFit="1" customWidth="1"/>
    <col min="9453" max="9453" width="9.54296875" bestFit="1" customWidth="1"/>
    <col min="9454" max="9454" width="26.1796875" bestFit="1" customWidth="1"/>
    <col min="9455" max="9455" width="9.54296875" bestFit="1" customWidth="1"/>
    <col min="9456" max="9456" width="40.36328125" bestFit="1" customWidth="1"/>
    <col min="9457" max="9457" width="9.54296875" bestFit="1" customWidth="1"/>
    <col min="9458" max="9458" width="28.81640625" bestFit="1" customWidth="1"/>
    <col min="9459" max="9459" width="9.54296875" bestFit="1" customWidth="1"/>
    <col min="9460" max="9460" width="26.1796875" bestFit="1" customWidth="1"/>
    <col min="9461" max="9461" width="9.54296875" bestFit="1" customWidth="1"/>
    <col min="9462" max="9462" width="20.81640625" bestFit="1" customWidth="1"/>
    <col min="9463" max="9463" width="9.54296875" bestFit="1" customWidth="1"/>
    <col min="9464" max="9464" width="34.7265625" bestFit="1" customWidth="1"/>
    <col min="9465" max="9465" width="9.54296875" bestFit="1" customWidth="1"/>
    <col min="9466" max="9466" width="29" bestFit="1" customWidth="1"/>
    <col min="9467" max="9467" width="9.54296875" bestFit="1" customWidth="1"/>
    <col min="9468" max="9468" width="26.1796875" bestFit="1" customWidth="1"/>
    <col min="9469" max="9469" width="9.54296875" bestFit="1" customWidth="1"/>
    <col min="9470" max="9470" width="28.81640625" bestFit="1" customWidth="1"/>
    <col min="9471" max="9471" width="9.54296875" bestFit="1" customWidth="1"/>
    <col min="9472" max="9472" width="26.1796875" bestFit="1" customWidth="1"/>
    <col min="9473" max="9473" width="9.54296875" bestFit="1" customWidth="1"/>
    <col min="9474" max="9474" width="20.81640625" bestFit="1" customWidth="1"/>
    <col min="9475" max="9475" width="9.54296875" bestFit="1" customWidth="1"/>
    <col min="9476" max="9476" width="28.90625" bestFit="1" customWidth="1"/>
    <col min="9477" max="9477" width="9.54296875" bestFit="1" customWidth="1"/>
    <col min="9478" max="9478" width="26.1796875" bestFit="1" customWidth="1"/>
    <col min="9479" max="9479" width="9.54296875" bestFit="1" customWidth="1"/>
    <col min="9480" max="9480" width="29" bestFit="1" customWidth="1"/>
    <col min="9481" max="9481" width="9.54296875" bestFit="1" customWidth="1"/>
    <col min="9482" max="9482" width="26.1796875" bestFit="1" customWidth="1"/>
    <col min="9483" max="9483" width="9.54296875" bestFit="1" customWidth="1"/>
    <col min="9484" max="9484" width="27" bestFit="1" customWidth="1"/>
    <col min="9485" max="9485" width="9.54296875" bestFit="1" customWidth="1"/>
    <col min="9486" max="9486" width="26.1796875" bestFit="1" customWidth="1"/>
    <col min="9487" max="9487" width="9.54296875" bestFit="1" customWidth="1"/>
    <col min="9488" max="9488" width="32.453125" bestFit="1" customWidth="1"/>
    <col min="9489" max="9489" width="9.54296875" bestFit="1" customWidth="1"/>
    <col min="9490" max="9490" width="31.453125" bestFit="1" customWidth="1"/>
    <col min="9491" max="9491" width="9.54296875" bestFit="1" customWidth="1"/>
    <col min="9492" max="9492" width="26.1796875" bestFit="1" customWidth="1"/>
    <col min="9493" max="9493" width="9.54296875" bestFit="1" customWidth="1"/>
    <col min="9494" max="9494" width="44.90625" bestFit="1" customWidth="1"/>
    <col min="9495" max="9495" width="9.54296875" bestFit="1" customWidth="1"/>
    <col min="9496" max="9496" width="28.90625" bestFit="1" customWidth="1"/>
    <col min="9497" max="9497" width="9.54296875" bestFit="1" customWidth="1"/>
    <col min="9498" max="9498" width="18.36328125" bestFit="1" customWidth="1"/>
    <col min="9499" max="9499" width="9.54296875" bestFit="1" customWidth="1"/>
    <col min="9500" max="9500" width="34.7265625" bestFit="1" customWidth="1"/>
    <col min="9501" max="9501" width="9.54296875" bestFit="1" customWidth="1"/>
    <col min="9502" max="9502" width="18.36328125" bestFit="1" customWidth="1"/>
    <col min="9503" max="9503" width="9.54296875" bestFit="1" customWidth="1"/>
    <col min="9504" max="9504" width="34.7265625" bestFit="1" customWidth="1"/>
    <col min="9505" max="9505" width="9.54296875" bestFit="1" customWidth="1"/>
    <col min="9506" max="9506" width="32.08984375" bestFit="1" customWidth="1"/>
    <col min="9507" max="9507" width="9.54296875" bestFit="1" customWidth="1"/>
    <col min="9508" max="9508" width="18.08984375" bestFit="1" customWidth="1"/>
    <col min="9509" max="9509" width="9.54296875" bestFit="1" customWidth="1"/>
    <col min="9510" max="9510" width="29" bestFit="1" customWidth="1"/>
    <col min="9511" max="9511" width="9.54296875" bestFit="1" customWidth="1"/>
    <col min="9512" max="9512" width="30.7265625" bestFit="1" customWidth="1"/>
    <col min="9513" max="9513" width="9.54296875" bestFit="1" customWidth="1"/>
    <col min="9514" max="9514" width="28.90625" bestFit="1" customWidth="1"/>
    <col min="9515" max="9515" width="9.54296875" bestFit="1" customWidth="1"/>
    <col min="9516" max="9516" width="28.90625" bestFit="1" customWidth="1"/>
    <col min="9517" max="9517" width="9.54296875" bestFit="1" customWidth="1"/>
    <col min="9518" max="9518" width="23.6328125" bestFit="1" customWidth="1"/>
    <col min="9519" max="9519" width="9.54296875" bestFit="1" customWidth="1"/>
    <col min="9520" max="9520" width="44.90625" bestFit="1" customWidth="1"/>
    <col min="9521" max="9521" width="9.54296875" bestFit="1" customWidth="1"/>
    <col min="9522" max="9522" width="44.90625" bestFit="1" customWidth="1"/>
    <col min="9523" max="9523" width="9.54296875" bestFit="1" customWidth="1"/>
    <col min="9524" max="9524" width="37.6328125" bestFit="1" customWidth="1"/>
    <col min="9525" max="9525" width="9.54296875" bestFit="1" customWidth="1"/>
    <col min="9526" max="9526" width="29" bestFit="1" customWidth="1"/>
    <col min="9527" max="9527" width="9.54296875" bestFit="1" customWidth="1"/>
    <col min="9528" max="9528" width="34.453125" bestFit="1" customWidth="1"/>
    <col min="9529" max="9529" width="9.54296875" bestFit="1" customWidth="1"/>
    <col min="9530" max="9530" width="30.7265625" bestFit="1" customWidth="1"/>
    <col min="9531" max="9531" width="9.54296875" bestFit="1" customWidth="1"/>
    <col min="9532" max="9532" width="44.90625" bestFit="1" customWidth="1"/>
    <col min="9533" max="9533" width="9.54296875" bestFit="1" customWidth="1"/>
    <col min="9534" max="9534" width="30.6328125" bestFit="1" customWidth="1"/>
    <col min="9535" max="9535" width="9.54296875" bestFit="1" customWidth="1"/>
    <col min="9536" max="9536" width="44.90625" bestFit="1" customWidth="1"/>
    <col min="9537" max="9537" width="9.54296875" bestFit="1" customWidth="1"/>
    <col min="9538" max="9538" width="28.54296875" bestFit="1" customWidth="1"/>
    <col min="9539" max="9539" width="9.54296875" bestFit="1" customWidth="1"/>
    <col min="9540" max="9540" width="33.7265625" bestFit="1" customWidth="1"/>
    <col min="9541" max="9541" width="9.54296875" bestFit="1" customWidth="1"/>
    <col min="9542" max="9542" width="28.90625" bestFit="1" customWidth="1"/>
    <col min="9543" max="9543" width="9.54296875" bestFit="1" customWidth="1"/>
    <col min="9544" max="9544" width="30.6328125" bestFit="1" customWidth="1"/>
    <col min="9545" max="9545" width="9.54296875" bestFit="1" customWidth="1"/>
    <col min="9546" max="9546" width="30.6328125" bestFit="1" customWidth="1"/>
    <col min="9547" max="9547" width="9.54296875" bestFit="1" customWidth="1"/>
    <col min="9548" max="9548" width="30.6328125" bestFit="1" customWidth="1"/>
    <col min="9549" max="9549" width="9.54296875" bestFit="1" customWidth="1"/>
    <col min="9550" max="9550" width="27" bestFit="1" customWidth="1"/>
    <col min="9551" max="9551" width="9.54296875" bestFit="1" customWidth="1"/>
    <col min="9552" max="9552" width="26.1796875" bestFit="1" customWidth="1"/>
    <col min="9553" max="9553" width="9.54296875" bestFit="1" customWidth="1"/>
    <col min="9554" max="9554" width="18.36328125" bestFit="1" customWidth="1"/>
    <col min="9555" max="9555" width="9.54296875" bestFit="1" customWidth="1"/>
    <col min="9556" max="9556" width="28.90625" bestFit="1" customWidth="1"/>
    <col min="9557" max="9557" width="9.54296875" bestFit="1" customWidth="1"/>
    <col min="9558" max="9558" width="28.90625" bestFit="1" customWidth="1"/>
    <col min="9559" max="9559" width="9.54296875" bestFit="1" customWidth="1"/>
    <col min="9560" max="9560" width="28.90625" bestFit="1" customWidth="1"/>
    <col min="9561" max="9561" width="9.54296875" bestFit="1" customWidth="1"/>
    <col min="9562" max="9562" width="28.90625" bestFit="1" customWidth="1"/>
    <col min="9563" max="9563" width="9.54296875" bestFit="1" customWidth="1"/>
    <col min="9564" max="9564" width="40.54296875" bestFit="1" customWidth="1"/>
    <col min="9565" max="9565" width="9.54296875" bestFit="1" customWidth="1"/>
    <col min="9566" max="9566" width="27" bestFit="1" customWidth="1"/>
    <col min="9567" max="9567" width="9.54296875" bestFit="1" customWidth="1"/>
    <col min="9568" max="9568" width="26.1796875" bestFit="1" customWidth="1"/>
    <col min="9569" max="9569" width="9.54296875" bestFit="1" customWidth="1"/>
    <col min="9570" max="9570" width="28.90625" bestFit="1" customWidth="1"/>
    <col min="9571" max="9571" width="9.54296875" bestFit="1" customWidth="1"/>
    <col min="9572" max="9572" width="31.453125" bestFit="1" customWidth="1"/>
    <col min="9573" max="9573" width="9.54296875" bestFit="1" customWidth="1"/>
    <col min="9574" max="9574" width="23.36328125" bestFit="1" customWidth="1"/>
    <col min="9575" max="9575" width="9.54296875" bestFit="1" customWidth="1"/>
    <col min="9576" max="9576" width="27.6328125" bestFit="1" customWidth="1"/>
    <col min="9577" max="9577" width="9.54296875" bestFit="1" customWidth="1"/>
    <col min="9578" max="9578" width="28.90625" bestFit="1" customWidth="1"/>
    <col min="9579" max="9579" width="9.54296875" bestFit="1" customWidth="1"/>
    <col min="9580" max="9580" width="28.90625" bestFit="1" customWidth="1"/>
    <col min="9581" max="9581" width="9.54296875" bestFit="1" customWidth="1"/>
    <col min="9582" max="9582" width="28.90625" bestFit="1" customWidth="1"/>
    <col min="9583" max="9583" width="9.54296875" bestFit="1" customWidth="1"/>
    <col min="9584" max="9584" width="28.90625" bestFit="1" customWidth="1"/>
    <col min="9585" max="9585" width="9.54296875" bestFit="1" customWidth="1"/>
    <col min="9586" max="9586" width="44.90625" bestFit="1" customWidth="1"/>
    <col min="9587" max="9587" width="9.54296875" bestFit="1" customWidth="1"/>
    <col min="9588" max="9588" width="26.1796875" bestFit="1" customWidth="1"/>
    <col min="9589" max="9589" width="9.54296875" bestFit="1" customWidth="1"/>
    <col min="9590" max="9590" width="44.90625" bestFit="1" customWidth="1"/>
    <col min="9591" max="9591" width="9.54296875" bestFit="1" customWidth="1"/>
    <col min="9592" max="9592" width="28.90625" bestFit="1" customWidth="1"/>
    <col min="9593" max="9593" width="9.54296875" bestFit="1" customWidth="1"/>
    <col min="9594" max="9594" width="29" bestFit="1" customWidth="1"/>
    <col min="9595" max="9595" width="9.54296875" bestFit="1" customWidth="1"/>
    <col min="9596" max="9596" width="32.54296875" bestFit="1" customWidth="1"/>
    <col min="9597" max="9597" width="9.54296875" bestFit="1" customWidth="1"/>
    <col min="9598" max="9598" width="32.54296875" bestFit="1" customWidth="1"/>
    <col min="9599" max="9599" width="9.54296875" bestFit="1" customWidth="1"/>
    <col min="9600" max="9600" width="32.54296875" bestFit="1" customWidth="1"/>
    <col min="9601" max="9601" width="9.54296875" bestFit="1" customWidth="1"/>
    <col min="9602" max="9602" width="29" bestFit="1" customWidth="1"/>
    <col min="9603" max="9603" width="9.54296875" bestFit="1" customWidth="1"/>
    <col min="9604" max="9604" width="44.90625" bestFit="1" customWidth="1"/>
    <col min="9605" max="9605" width="9.54296875" bestFit="1" customWidth="1"/>
    <col min="9606" max="9606" width="29" bestFit="1" customWidth="1"/>
    <col min="9607" max="9607" width="9.54296875" bestFit="1" customWidth="1"/>
    <col min="9608" max="9608" width="32.453125" bestFit="1" customWidth="1"/>
    <col min="9609" max="9609" width="9.54296875" bestFit="1" customWidth="1"/>
    <col min="9610" max="9610" width="28.81640625" bestFit="1" customWidth="1"/>
    <col min="9611" max="9611" width="9.54296875" bestFit="1" customWidth="1"/>
    <col min="9612" max="9612" width="19" bestFit="1" customWidth="1"/>
    <col min="9613" max="9613" width="9.54296875" bestFit="1" customWidth="1"/>
    <col min="9614" max="9614" width="28.81640625" bestFit="1" customWidth="1"/>
    <col min="9615" max="9615" width="9.54296875" bestFit="1" customWidth="1"/>
    <col min="9616" max="9616" width="34.7265625" bestFit="1" customWidth="1"/>
    <col min="9617" max="9617" width="9.54296875" bestFit="1" customWidth="1"/>
    <col min="9618" max="9618" width="26.1796875" bestFit="1" customWidth="1"/>
    <col min="9619" max="9619" width="9.54296875" bestFit="1" customWidth="1"/>
    <col min="9620" max="9620" width="34.7265625" bestFit="1" customWidth="1"/>
    <col min="9621" max="9621" width="9.54296875" bestFit="1" customWidth="1"/>
    <col min="9622" max="9622" width="26.1796875" bestFit="1" customWidth="1"/>
    <col min="9623" max="9623" width="9.54296875" bestFit="1" customWidth="1"/>
    <col min="9624" max="9624" width="26.1796875" bestFit="1" customWidth="1"/>
    <col min="9625" max="9625" width="9.54296875" bestFit="1" customWidth="1"/>
    <col min="9626" max="9626" width="40.54296875" bestFit="1" customWidth="1"/>
    <col min="9627" max="9627" width="9.54296875" bestFit="1" customWidth="1"/>
    <col min="9628" max="9628" width="33.81640625" bestFit="1" customWidth="1"/>
    <col min="9629" max="9629" width="9.54296875" bestFit="1" customWidth="1"/>
    <col min="9630" max="9630" width="28.90625" bestFit="1" customWidth="1"/>
    <col min="9631" max="9631" width="9.54296875" bestFit="1" customWidth="1"/>
    <col min="9632" max="9632" width="31.453125" bestFit="1" customWidth="1"/>
    <col min="9633" max="9633" width="9.54296875" bestFit="1" customWidth="1"/>
    <col min="9634" max="9634" width="17.90625" bestFit="1" customWidth="1"/>
    <col min="9635" max="9635" width="9.54296875" bestFit="1" customWidth="1"/>
    <col min="9636" max="9636" width="28.81640625" bestFit="1" customWidth="1"/>
    <col min="9637" max="9637" width="9.54296875" bestFit="1" customWidth="1"/>
    <col min="9638" max="9638" width="26.1796875" bestFit="1" customWidth="1"/>
    <col min="9639" max="9639" width="9.54296875" bestFit="1" customWidth="1"/>
    <col min="9640" max="9640" width="37.6328125" bestFit="1" customWidth="1"/>
    <col min="9641" max="9641" width="9.54296875" bestFit="1" customWidth="1"/>
    <col min="9642" max="9642" width="31.1796875" bestFit="1" customWidth="1"/>
    <col min="9643" max="9643" width="9.54296875" bestFit="1" customWidth="1"/>
    <col min="9644" max="9644" width="31.1796875" bestFit="1" customWidth="1"/>
    <col min="9645" max="9645" width="9.54296875" bestFit="1" customWidth="1"/>
    <col min="9646" max="9646" width="44.90625" bestFit="1" customWidth="1"/>
    <col min="9647" max="9647" width="9.54296875" bestFit="1" customWidth="1"/>
    <col min="9648" max="9648" width="31.1796875" bestFit="1" customWidth="1"/>
    <col min="9649" max="9649" width="9.54296875" bestFit="1" customWidth="1"/>
    <col min="9650" max="9650" width="26.1796875" bestFit="1" customWidth="1"/>
    <col min="9651" max="9651" width="9.54296875" bestFit="1" customWidth="1"/>
    <col min="9652" max="9652" width="34.7265625" bestFit="1" customWidth="1"/>
    <col min="9653" max="9653" width="9.54296875" bestFit="1" customWidth="1"/>
    <col min="9654" max="9654" width="26.1796875" bestFit="1" customWidth="1"/>
    <col min="9655" max="9655" width="9.54296875" bestFit="1" customWidth="1"/>
    <col min="9656" max="9656" width="27" bestFit="1" customWidth="1"/>
    <col min="9657" max="9657" width="9.54296875" bestFit="1" customWidth="1"/>
    <col min="9658" max="9658" width="28.90625" bestFit="1" customWidth="1"/>
    <col min="9659" max="9659" width="9.54296875" bestFit="1" customWidth="1"/>
    <col min="9660" max="9660" width="28.90625" bestFit="1" customWidth="1"/>
    <col min="9661" max="9661" width="9.54296875" bestFit="1" customWidth="1"/>
    <col min="9662" max="9662" width="28.36328125" bestFit="1" customWidth="1"/>
    <col min="9663" max="9663" width="9.54296875" bestFit="1" customWidth="1"/>
    <col min="9664" max="9664" width="28.36328125" bestFit="1" customWidth="1"/>
    <col min="9665" max="9665" width="9.54296875" bestFit="1" customWidth="1"/>
    <col min="9666" max="9666" width="28.90625" bestFit="1" customWidth="1"/>
    <col min="9667" max="9667" width="9.54296875" bestFit="1" customWidth="1"/>
    <col min="9668" max="9668" width="28.90625" bestFit="1" customWidth="1"/>
    <col min="9669" max="9669" width="9.54296875" bestFit="1" customWidth="1"/>
    <col min="9670" max="9670" width="20.81640625" bestFit="1" customWidth="1"/>
    <col min="9671" max="9671" width="9.54296875" bestFit="1" customWidth="1"/>
    <col min="9672" max="9672" width="33.90625" bestFit="1" customWidth="1"/>
    <col min="9673" max="9673" width="9.54296875" bestFit="1" customWidth="1"/>
    <col min="9674" max="9674" width="28.90625" bestFit="1" customWidth="1"/>
    <col min="9675" max="9675" width="9.54296875" bestFit="1" customWidth="1"/>
    <col min="9676" max="9676" width="28.90625" bestFit="1" customWidth="1"/>
    <col min="9677" max="9677" width="9.54296875" bestFit="1" customWidth="1"/>
    <col min="9678" max="9678" width="28.90625" bestFit="1" customWidth="1"/>
    <col min="9679" max="9679" width="9.54296875" bestFit="1" customWidth="1"/>
    <col min="9680" max="9680" width="47" bestFit="1" customWidth="1"/>
    <col min="9681" max="9681" width="9.54296875" bestFit="1" customWidth="1"/>
    <col min="9682" max="9682" width="22.90625" bestFit="1" customWidth="1"/>
    <col min="9683" max="9683" width="9.54296875" bestFit="1" customWidth="1"/>
    <col min="9684" max="9684" width="37.6328125" bestFit="1" customWidth="1"/>
    <col min="9685" max="9685" width="9.54296875" bestFit="1" customWidth="1"/>
    <col min="9686" max="9686" width="22.90625" bestFit="1" customWidth="1"/>
    <col min="9687" max="9687" width="9.54296875" bestFit="1" customWidth="1"/>
    <col min="9688" max="9688" width="26.1796875" bestFit="1" customWidth="1"/>
    <col min="9689" max="9689" width="9.54296875" bestFit="1" customWidth="1"/>
    <col min="9690" max="9690" width="26.1796875" bestFit="1" customWidth="1"/>
    <col min="9691" max="9691" width="9.54296875" bestFit="1" customWidth="1"/>
    <col min="9692" max="9692" width="31.453125" bestFit="1" customWidth="1"/>
    <col min="9693" max="9693" width="9.54296875" bestFit="1" customWidth="1"/>
    <col min="9694" max="9694" width="27.6328125" bestFit="1" customWidth="1"/>
    <col min="9695" max="9695" width="9.54296875" bestFit="1" customWidth="1"/>
    <col min="9696" max="9696" width="32.453125" bestFit="1" customWidth="1"/>
    <col min="9697" max="9697" width="9.54296875" bestFit="1" customWidth="1"/>
    <col min="9698" max="9698" width="44.90625" bestFit="1" customWidth="1"/>
    <col min="9699" max="9699" width="9.54296875" bestFit="1" customWidth="1"/>
    <col min="9700" max="9700" width="34.453125" bestFit="1" customWidth="1"/>
    <col min="9701" max="9701" width="9.54296875" bestFit="1" customWidth="1"/>
    <col min="9702" max="9702" width="28.81640625" bestFit="1" customWidth="1"/>
    <col min="9703" max="9703" width="9.54296875" bestFit="1" customWidth="1"/>
    <col min="9704" max="9704" width="28.81640625" bestFit="1" customWidth="1"/>
    <col min="9705" max="9705" width="9.54296875" bestFit="1" customWidth="1"/>
    <col min="9706" max="9706" width="29" bestFit="1" customWidth="1"/>
    <col min="9707" max="9707" width="9.54296875" bestFit="1" customWidth="1"/>
    <col min="9708" max="9708" width="26.1796875" bestFit="1" customWidth="1"/>
    <col min="9709" max="9709" width="9.54296875" bestFit="1" customWidth="1"/>
    <col min="9710" max="9710" width="18.36328125" bestFit="1" customWidth="1"/>
    <col min="9711" max="9711" width="9.54296875" bestFit="1" customWidth="1"/>
    <col min="9712" max="9712" width="34.453125" bestFit="1" customWidth="1"/>
    <col min="9713" max="9713" width="9.54296875" bestFit="1" customWidth="1"/>
    <col min="9714" max="9714" width="31.453125" bestFit="1" customWidth="1"/>
    <col min="9715" max="9715" width="9.54296875" bestFit="1" customWidth="1"/>
    <col min="9716" max="9716" width="31.6328125" bestFit="1" customWidth="1"/>
    <col min="9717" max="9717" width="9.54296875" bestFit="1" customWidth="1"/>
    <col min="9718" max="9718" width="29" bestFit="1" customWidth="1"/>
    <col min="9719" max="9719" width="9.54296875" bestFit="1" customWidth="1"/>
    <col min="9720" max="9720" width="29" bestFit="1" customWidth="1"/>
    <col min="9721" max="9721" width="9.54296875" bestFit="1" customWidth="1"/>
    <col min="9722" max="9722" width="20.81640625" bestFit="1" customWidth="1"/>
    <col min="9723" max="9723" width="9.54296875" bestFit="1" customWidth="1"/>
    <col min="9724" max="9724" width="27" bestFit="1" customWidth="1"/>
    <col min="9725" max="9725" width="9.54296875" bestFit="1" customWidth="1"/>
    <col min="9726" max="9726" width="29" bestFit="1" customWidth="1"/>
    <col min="9727" max="9727" width="9.54296875" bestFit="1" customWidth="1"/>
    <col min="9728" max="9728" width="29" bestFit="1" customWidth="1"/>
    <col min="9729" max="9729" width="9.54296875" bestFit="1" customWidth="1"/>
    <col min="9730" max="9730" width="29" bestFit="1" customWidth="1"/>
    <col min="9731" max="9731" width="9.54296875" bestFit="1" customWidth="1"/>
    <col min="9732" max="9732" width="29" bestFit="1" customWidth="1"/>
    <col min="9733" max="9733" width="9.54296875" bestFit="1" customWidth="1"/>
    <col min="9734" max="9734" width="29" bestFit="1" customWidth="1"/>
    <col min="9735" max="9735" width="9.54296875" bestFit="1" customWidth="1"/>
    <col min="9736" max="9736" width="18.36328125" bestFit="1" customWidth="1"/>
    <col min="9737" max="9737" width="9.54296875" bestFit="1" customWidth="1"/>
    <col min="9738" max="9738" width="29" bestFit="1" customWidth="1"/>
    <col min="9739" max="9739" width="9.54296875" bestFit="1" customWidth="1"/>
    <col min="9740" max="9740" width="29" bestFit="1" customWidth="1"/>
    <col min="9741" max="9741" width="9.54296875" bestFit="1" customWidth="1"/>
    <col min="9742" max="9742" width="29" bestFit="1" customWidth="1"/>
    <col min="9743" max="9743" width="9.54296875" bestFit="1" customWidth="1"/>
    <col min="9744" max="9744" width="29" bestFit="1" customWidth="1"/>
    <col min="9745" max="9745" width="9.54296875" bestFit="1" customWidth="1"/>
    <col min="9746" max="9746" width="29" bestFit="1" customWidth="1"/>
    <col min="9747" max="9747" width="9.54296875" bestFit="1" customWidth="1"/>
    <col min="9748" max="9748" width="29" bestFit="1" customWidth="1"/>
    <col min="9749" max="9749" width="9.54296875" bestFit="1" customWidth="1"/>
    <col min="9750" max="9750" width="27.6328125" bestFit="1" customWidth="1"/>
    <col min="9751" max="9751" width="9.54296875" bestFit="1" customWidth="1"/>
    <col min="9752" max="9752" width="28.90625" bestFit="1" customWidth="1"/>
    <col min="9753" max="9753" width="9.54296875" bestFit="1" customWidth="1"/>
    <col min="9754" max="9754" width="28.81640625" bestFit="1" customWidth="1"/>
    <col min="9755" max="9755" width="9.54296875" bestFit="1" customWidth="1"/>
    <col min="9756" max="9756" width="29" bestFit="1" customWidth="1"/>
    <col min="9757" max="9757" width="9.54296875" bestFit="1" customWidth="1"/>
    <col min="9758" max="9758" width="28.54296875" bestFit="1" customWidth="1"/>
    <col min="9759" max="9759" width="9.54296875" bestFit="1" customWidth="1"/>
    <col min="9760" max="9760" width="29" bestFit="1" customWidth="1"/>
    <col min="9761" max="9761" width="9.54296875" bestFit="1" customWidth="1"/>
    <col min="9762" max="9762" width="30.6328125" bestFit="1" customWidth="1"/>
    <col min="9763" max="9763" width="9.54296875" bestFit="1" customWidth="1"/>
    <col min="9764" max="9764" width="44.90625" bestFit="1" customWidth="1"/>
    <col min="9765" max="9765" width="9.54296875" bestFit="1" customWidth="1"/>
    <col min="9766" max="9766" width="28.90625" bestFit="1" customWidth="1"/>
    <col min="9767" max="9767" width="9.54296875" bestFit="1" customWidth="1"/>
    <col min="9768" max="9768" width="17.90625" bestFit="1" customWidth="1"/>
    <col min="9769" max="9769" width="9.54296875" bestFit="1" customWidth="1"/>
    <col min="9770" max="9770" width="34.7265625" bestFit="1" customWidth="1"/>
    <col min="9771" max="9771" width="9.54296875" bestFit="1" customWidth="1"/>
    <col min="9772" max="9772" width="34.7265625" bestFit="1" customWidth="1"/>
    <col min="9773" max="9773" width="9.54296875" bestFit="1" customWidth="1"/>
    <col min="9774" max="9774" width="31.453125" bestFit="1" customWidth="1"/>
    <col min="9775" max="9775" width="9.54296875" bestFit="1" customWidth="1"/>
    <col min="9776" max="9776" width="31.453125" bestFit="1" customWidth="1"/>
    <col min="9777" max="9777" width="9.54296875" bestFit="1" customWidth="1"/>
    <col min="9778" max="9778" width="34.453125" bestFit="1" customWidth="1"/>
    <col min="9779" max="9779" width="9.54296875" bestFit="1" customWidth="1"/>
    <col min="9780" max="9780" width="17.90625" bestFit="1" customWidth="1"/>
    <col min="9781" max="9781" width="9.54296875" bestFit="1" customWidth="1"/>
    <col min="9782" max="9782" width="28.90625" bestFit="1" customWidth="1"/>
    <col min="9783" max="9783" width="9.54296875" bestFit="1" customWidth="1"/>
    <col min="9784" max="9784" width="17.90625" bestFit="1" customWidth="1"/>
    <col min="9785" max="9785" width="9.54296875" bestFit="1" customWidth="1"/>
    <col min="9786" max="9786" width="31.453125" bestFit="1" customWidth="1"/>
    <col min="9787" max="9787" width="9.54296875" bestFit="1" customWidth="1"/>
    <col min="9788" max="9788" width="26.1796875" bestFit="1" customWidth="1"/>
    <col min="9789" max="9789" width="9.54296875" bestFit="1" customWidth="1"/>
    <col min="9790" max="9790" width="24.08984375" bestFit="1" customWidth="1"/>
    <col min="9791" max="9791" width="9.54296875" bestFit="1" customWidth="1"/>
    <col min="9792" max="9792" width="24.08984375" bestFit="1" customWidth="1"/>
    <col min="9793" max="9793" width="9.54296875" bestFit="1" customWidth="1"/>
    <col min="9794" max="9794" width="28.81640625" bestFit="1" customWidth="1"/>
    <col min="9795" max="9795" width="9.54296875" bestFit="1" customWidth="1"/>
    <col min="9796" max="9796" width="28.90625" bestFit="1" customWidth="1"/>
    <col min="9797" max="9797" width="9.54296875" bestFit="1" customWidth="1"/>
    <col min="9798" max="9798" width="28.90625" bestFit="1" customWidth="1"/>
    <col min="9799" max="9799" width="9.54296875" bestFit="1" customWidth="1"/>
    <col min="9800" max="9800" width="28.90625" bestFit="1" customWidth="1"/>
    <col min="9801" max="9801" width="9.54296875" bestFit="1" customWidth="1"/>
    <col min="9802" max="9802" width="26.1796875" bestFit="1" customWidth="1"/>
    <col min="9803" max="9803" width="9.54296875" bestFit="1" customWidth="1"/>
    <col min="9804" max="9804" width="40.54296875" bestFit="1" customWidth="1"/>
    <col min="9805" max="9805" width="9.54296875" bestFit="1" customWidth="1"/>
    <col min="9806" max="9806" width="37.6328125" bestFit="1" customWidth="1"/>
    <col min="9807" max="9807" width="9.54296875" bestFit="1" customWidth="1"/>
    <col min="9808" max="9808" width="24.08984375" bestFit="1" customWidth="1"/>
    <col min="9809" max="9809" width="9.54296875" bestFit="1" customWidth="1"/>
    <col min="9810" max="9810" width="28.81640625" bestFit="1" customWidth="1"/>
    <col min="9811" max="9811" width="9.54296875" bestFit="1" customWidth="1"/>
    <col min="9812" max="9812" width="23.6328125" bestFit="1" customWidth="1"/>
    <col min="9813" max="9813" width="9.54296875" bestFit="1" customWidth="1"/>
    <col min="9814" max="9814" width="28.81640625" bestFit="1" customWidth="1"/>
    <col min="9815" max="9815" width="9.54296875" bestFit="1" customWidth="1"/>
    <col min="9816" max="9816" width="34.7265625" bestFit="1" customWidth="1"/>
    <col min="9817" max="9817" width="9.54296875" bestFit="1" customWidth="1"/>
    <col min="9818" max="9818" width="24.08984375" bestFit="1" customWidth="1"/>
    <col min="9819" max="9819" width="9.54296875" bestFit="1" customWidth="1"/>
    <col min="9820" max="9820" width="29" bestFit="1" customWidth="1"/>
    <col min="9821" max="9821" width="9.54296875" bestFit="1" customWidth="1"/>
    <col min="9822" max="9822" width="17.90625" bestFit="1" customWidth="1"/>
    <col min="9823" max="9823" width="9.54296875" bestFit="1" customWidth="1"/>
    <col min="9824" max="9824" width="23.6328125" bestFit="1" customWidth="1"/>
    <col min="9825" max="9825" width="9.54296875" bestFit="1" customWidth="1"/>
    <col min="9826" max="9826" width="27.6328125" bestFit="1" customWidth="1"/>
    <col min="9827" max="9827" width="9.54296875" bestFit="1" customWidth="1"/>
    <col min="9828" max="9828" width="44.90625" bestFit="1" customWidth="1"/>
    <col min="9829" max="9829" width="9.54296875" bestFit="1" customWidth="1"/>
    <col min="9830" max="9830" width="44.90625" bestFit="1" customWidth="1"/>
    <col min="9831" max="9831" width="9.54296875" bestFit="1" customWidth="1"/>
    <col min="9832" max="9832" width="44.90625" bestFit="1" customWidth="1"/>
    <col min="9833" max="9833" width="9.54296875" bestFit="1" customWidth="1"/>
    <col min="9834" max="9834" width="27" bestFit="1" customWidth="1"/>
    <col min="9835" max="9835" width="9.54296875" bestFit="1" customWidth="1"/>
    <col min="9836" max="9836" width="28.90625" bestFit="1" customWidth="1"/>
    <col min="9837" max="9837" width="9.54296875" bestFit="1" customWidth="1"/>
    <col min="9838" max="9838" width="37.6328125" bestFit="1" customWidth="1"/>
    <col min="9839" max="9839" width="9.54296875" bestFit="1" customWidth="1"/>
    <col min="9840" max="9840" width="28.81640625" bestFit="1" customWidth="1"/>
    <col min="9841" max="9841" width="9.54296875" bestFit="1" customWidth="1"/>
    <col min="9842" max="9842" width="20.08984375" bestFit="1" customWidth="1"/>
    <col min="9843" max="9843" width="9.54296875" bestFit="1" customWidth="1"/>
    <col min="9844" max="9844" width="40.36328125" bestFit="1" customWidth="1"/>
    <col min="9845" max="9845" width="9.54296875" bestFit="1" customWidth="1"/>
    <col min="9846" max="9846" width="13" bestFit="1" customWidth="1"/>
    <col min="9847" max="9847" width="9.54296875" bestFit="1" customWidth="1"/>
    <col min="9848" max="9848" width="28.90625" bestFit="1" customWidth="1"/>
    <col min="9849" max="9849" width="9.54296875" bestFit="1" customWidth="1"/>
    <col min="9850" max="9850" width="20.81640625" bestFit="1" customWidth="1"/>
    <col min="9851" max="9851" width="9.54296875" bestFit="1" customWidth="1"/>
    <col min="9852" max="9852" width="44.90625" bestFit="1" customWidth="1"/>
    <col min="9853" max="9853" width="9.54296875" bestFit="1" customWidth="1"/>
    <col min="9854" max="9854" width="20.81640625" bestFit="1" customWidth="1"/>
    <col min="9855" max="9855" width="9.54296875" bestFit="1" customWidth="1"/>
    <col min="9856" max="9856" width="28.81640625" bestFit="1" customWidth="1"/>
    <col min="9857" max="9857" width="9.54296875" bestFit="1" customWidth="1"/>
    <col min="9858" max="9858" width="27" bestFit="1" customWidth="1"/>
    <col min="9859" max="9859" width="9.54296875" bestFit="1" customWidth="1"/>
    <col min="9860" max="9860" width="28.81640625" bestFit="1" customWidth="1"/>
    <col min="9861" max="9861" width="9.54296875" bestFit="1" customWidth="1"/>
    <col min="9862" max="9862" width="28.81640625" bestFit="1" customWidth="1"/>
    <col min="9863" max="9863" width="9.54296875" bestFit="1" customWidth="1"/>
    <col min="9864" max="9864" width="28.81640625" bestFit="1" customWidth="1"/>
    <col min="9865" max="9865" width="9.54296875" bestFit="1" customWidth="1"/>
    <col min="9866" max="9866" width="26.1796875" bestFit="1" customWidth="1"/>
    <col min="9867" max="9867" width="9.54296875" bestFit="1" customWidth="1"/>
    <col min="9868" max="9868" width="26.1796875" bestFit="1" customWidth="1"/>
    <col min="9869" max="9869" width="9.54296875" bestFit="1" customWidth="1"/>
    <col min="9870" max="9870" width="28.81640625" bestFit="1" customWidth="1"/>
    <col min="9871" max="9871" width="9.54296875" bestFit="1" customWidth="1"/>
    <col min="9872" max="9872" width="28.81640625" bestFit="1" customWidth="1"/>
    <col min="9873" max="9873" width="9.54296875" bestFit="1" customWidth="1"/>
    <col min="9874" max="9874" width="26.1796875" bestFit="1" customWidth="1"/>
    <col min="9875" max="9875" width="9.54296875" bestFit="1" customWidth="1"/>
    <col min="9876" max="9876" width="26.1796875" bestFit="1" customWidth="1"/>
    <col min="9877" max="9877" width="9.54296875" bestFit="1" customWidth="1"/>
    <col min="9878" max="9878" width="28.90625" bestFit="1" customWidth="1"/>
    <col min="9879" max="9879" width="9.54296875" bestFit="1" customWidth="1"/>
    <col min="9880" max="9880" width="28.90625" bestFit="1" customWidth="1"/>
    <col min="9881" max="9881" width="9.54296875" bestFit="1" customWidth="1"/>
    <col min="9882" max="9882" width="28.90625" bestFit="1" customWidth="1"/>
    <col min="9883" max="9883" width="9.54296875" bestFit="1" customWidth="1"/>
    <col min="9884" max="9884" width="28.81640625" bestFit="1" customWidth="1"/>
    <col min="9885" max="9885" width="9.54296875" bestFit="1" customWidth="1"/>
    <col min="9886" max="9886" width="28.81640625" bestFit="1" customWidth="1"/>
    <col min="9887" max="9887" width="9.54296875" bestFit="1" customWidth="1"/>
    <col min="9888" max="9888" width="33.90625" bestFit="1" customWidth="1"/>
    <col min="9889" max="9889" width="9.54296875" bestFit="1" customWidth="1"/>
    <col min="9890" max="9890" width="28.81640625" bestFit="1" customWidth="1"/>
    <col min="9891" max="9891" width="9.54296875" bestFit="1" customWidth="1"/>
    <col min="9892" max="9892" width="31.453125" bestFit="1" customWidth="1"/>
    <col min="9893" max="9893" width="9.54296875" bestFit="1" customWidth="1"/>
    <col min="9894" max="9894" width="20.08984375" bestFit="1" customWidth="1"/>
    <col min="9895" max="9895" width="9.54296875" bestFit="1" customWidth="1"/>
    <col min="9896" max="9896" width="26.1796875" bestFit="1" customWidth="1"/>
    <col min="9897" max="9897" width="9.54296875" bestFit="1" customWidth="1"/>
    <col min="9898" max="9898" width="27.6328125" bestFit="1" customWidth="1"/>
    <col min="9899" max="9899" width="9.54296875" bestFit="1" customWidth="1"/>
    <col min="9900" max="9900" width="28.81640625" bestFit="1" customWidth="1"/>
    <col min="9901" max="9901" width="9.54296875" bestFit="1" customWidth="1"/>
    <col min="9902" max="9902" width="28.90625" bestFit="1" customWidth="1"/>
    <col min="9903" max="9903" width="9.54296875" bestFit="1" customWidth="1"/>
    <col min="9904" max="9904" width="28.36328125" bestFit="1" customWidth="1"/>
    <col min="9905" max="9905" width="9.54296875" bestFit="1" customWidth="1"/>
    <col min="9906" max="9906" width="28.54296875" bestFit="1" customWidth="1"/>
    <col min="9907" max="9907" width="9.54296875" bestFit="1" customWidth="1"/>
    <col min="9908" max="9908" width="28.54296875" bestFit="1" customWidth="1"/>
    <col min="9909" max="9909" width="9.54296875" bestFit="1" customWidth="1"/>
    <col min="9910" max="9910" width="26.1796875" bestFit="1" customWidth="1"/>
    <col min="9911" max="9911" width="9.54296875" bestFit="1" customWidth="1"/>
    <col min="9912" max="9912" width="13" bestFit="1" customWidth="1"/>
    <col min="9913" max="9913" width="9.54296875" bestFit="1" customWidth="1"/>
    <col min="9914" max="9914" width="24.08984375" bestFit="1" customWidth="1"/>
    <col min="9915" max="9915" width="9.54296875" bestFit="1" customWidth="1"/>
    <col min="9916" max="9916" width="26.1796875" bestFit="1" customWidth="1"/>
    <col min="9917" max="9917" width="9.54296875" bestFit="1" customWidth="1"/>
    <col min="9918" max="9918" width="26.1796875" bestFit="1" customWidth="1"/>
    <col min="9919" max="9919" width="9.54296875" bestFit="1" customWidth="1"/>
    <col min="9920" max="9920" width="31.453125" bestFit="1" customWidth="1"/>
    <col min="9921" max="9921" width="9.54296875" bestFit="1" customWidth="1"/>
    <col min="9922" max="9922" width="44.90625" bestFit="1" customWidth="1"/>
    <col min="9923" max="9923" width="9.54296875" bestFit="1" customWidth="1"/>
    <col min="9924" max="9924" width="27" bestFit="1" customWidth="1"/>
    <col min="9925" max="9925" width="9.54296875" bestFit="1" customWidth="1"/>
    <col min="9926" max="9926" width="27" bestFit="1" customWidth="1"/>
    <col min="9927" max="9927" width="9.54296875" bestFit="1" customWidth="1"/>
    <col min="9928" max="9928" width="20.81640625" bestFit="1" customWidth="1"/>
    <col min="9929" max="9929" width="9.54296875" bestFit="1" customWidth="1"/>
    <col min="9930" max="9930" width="39" bestFit="1" customWidth="1"/>
    <col min="9931" max="9931" width="9.54296875" bestFit="1" customWidth="1"/>
    <col min="9932" max="9932" width="28.90625" bestFit="1" customWidth="1"/>
    <col min="9933" max="9933" width="9.54296875" bestFit="1" customWidth="1"/>
    <col min="9934" max="9934" width="34.7265625" bestFit="1" customWidth="1"/>
    <col min="9935" max="9935" width="9.54296875" bestFit="1" customWidth="1"/>
    <col min="9936" max="9936" width="30.7265625" bestFit="1" customWidth="1"/>
    <col min="9937" max="9937" width="9.54296875" bestFit="1" customWidth="1"/>
    <col min="9938" max="9938" width="37.6328125" bestFit="1" customWidth="1"/>
    <col min="9939" max="9939" width="9.54296875" bestFit="1" customWidth="1"/>
    <col min="9940" max="9940" width="30.7265625" bestFit="1" customWidth="1"/>
    <col min="9941" max="9941" width="9.54296875" bestFit="1" customWidth="1"/>
    <col min="9942" max="9942" width="44.90625" bestFit="1" customWidth="1"/>
    <col min="9943" max="9943" width="9.54296875" bestFit="1" customWidth="1"/>
    <col min="9944" max="9944" width="19.08984375" bestFit="1" customWidth="1"/>
    <col min="9945" max="9945" width="9.54296875" bestFit="1" customWidth="1"/>
    <col min="9946" max="9946" width="34.36328125" bestFit="1" customWidth="1"/>
    <col min="9947" max="9947" width="9.54296875" bestFit="1" customWidth="1"/>
    <col min="9948" max="9948" width="28.81640625" bestFit="1" customWidth="1"/>
    <col min="9949" max="9949" width="9.54296875" bestFit="1" customWidth="1"/>
    <col min="9950" max="9950" width="32.08984375" bestFit="1" customWidth="1"/>
    <col min="9951" max="9951" width="9.54296875" bestFit="1" customWidth="1"/>
    <col min="9952" max="9952" width="44.90625" bestFit="1" customWidth="1"/>
    <col min="9953" max="9953" width="9.54296875" bestFit="1" customWidth="1"/>
    <col min="9954" max="9954" width="23.1796875" bestFit="1" customWidth="1"/>
    <col min="9955" max="9955" width="9.54296875" bestFit="1" customWidth="1"/>
    <col min="9956" max="9956" width="17.90625" bestFit="1" customWidth="1"/>
    <col min="9957" max="9957" width="9.54296875" bestFit="1" customWidth="1"/>
    <col min="9958" max="9958" width="37.6328125" bestFit="1" customWidth="1"/>
    <col min="9959" max="9959" width="9.54296875" bestFit="1" customWidth="1"/>
    <col min="9960" max="9960" width="32.453125" bestFit="1" customWidth="1"/>
    <col min="9961" max="9961" width="9.54296875" bestFit="1" customWidth="1"/>
    <col min="9962" max="9962" width="23.36328125" bestFit="1" customWidth="1"/>
    <col min="9963" max="9963" width="9.54296875" bestFit="1" customWidth="1"/>
    <col min="9964" max="9964" width="31.453125" bestFit="1" customWidth="1"/>
    <col min="9965" max="9965" width="9.54296875" bestFit="1" customWidth="1"/>
    <col min="9966" max="9966" width="32.36328125" bestFit="1" customWidth="1"/>
    <col min="9967" max="9967" width="9.54296875" bestFit="1" customWidth="1"/>
    <col min="9968" max="9968" width="28.81640625" bestFit="1" customWidth="1"/>
    <col min="9969" max="9969" width="9.54296875" bestFit="1" customWidth="1"/>
    <col min="9970" max="9970" width="28.90625" bestFit="1" customWidth="1"/>
    <col min="9971" max="9971" width="9.54296875" bestFit="1" customWidth="1"/>
    <col min="9972" max="9972" width="34.36328125" bestFit="1" customWidth="1"/>
    <col min="9973" max="9973" width="9.54296875" bestFit="1" customWidth="1"/>
    <col min="9974" max="9974" width="29" bestFit="1" customWidth="1"/>
    <col min="9975" max="9975" width="9.54296875" bestFit="1" customWidth="1"/>
    <col min="9976" max="9976" width="29" bestFit="1" customWidth="1"/>
    <col min="9977" max="9977" width="9.54296875" bestFit="1" customWidth="1"/>
    <col min="9978" max="9978" width="32.453125" bestFit="1" customWidth="1"/>
    <col min="9979" max="9979" width="9.54296875" bestFit="1" customWidth="1"/>
    <col min="9980" max="9980" width="27" bestFit="1" customWidth="1"/>
    <col min="9981" max="9981" width="9.54296875" bestFit="1" customWidth="1"/>
    <col min="9982" max="9982" width="28.81640625" bestFit="1" customWidth="1"/>
    <col min="9983" max="9983" width="9.54296875" bestFit="1" customWidth="1"/>
    <col min="9984" max="9984" width="20.81640625" bestFit="1" customWidth="1"/>
    <col min="9985" max="9985" width="9.54296875" bestFit="1" customWidth="1"/>
    <col min="9986" max="9986" width="28.90625" bestFit="1" customWidth="1"/>
    <col min="9987" max="9987" width="9.54296875" bestFit="1" customWidth="1"/>
    <col min="9988" max="9988" width="26.1796875" bestFit="1" customWidth="1"/>
    <col min="9989" max="9989" width="9.54296875" bestFit="1" customWidth="1"/>
    <col min="9990" max="9990" width="26.1796875" bestFit="1" customWidth="1"/>
    <col min="9991" max="9991" width="9.54296875" bestFit="1" customWidth="1"/>
    <col min="9992" max="9992" width="44.90625" bestFit="1" customWidth="1"/>
    <col min="9993" max="9993" width="9.54296875" bestFit="1" customWidth="1"/>
    <col min="9994" max="9994" width="44.90625" bestFit="1" customWidth="1"/>
    <col min="9995" max="9995" width="9.54296875" bestFit="1" customWidth="1"/>
    <col min="9996" max="9996" width="34.453125" bestFit="1" customWidth="1"/>
    <col min="9997" max="9997" width="9.54296875" bestFit="1" customWidth="1"/>
    <col min="9998" max="9998" width="34.7265625" bestFit="1" customWidth="1"/>
    <col min="9999" max="9999" width="9.54296875" bestFit="1" customWidth="1"/>
    <col min="10000" max="10000" width="40.54296875" bestFit="1" customWidth="1"/>
    <col min="10001" max="10001" width="9.54296875" bestFit="1" customWidth="1"/>
    <col min="10002" max="10002" width="38.6328125" bestFit="1" customWidth="1"/>
    <col min="10003" max="10003" width="9.54296875" bestFit="1" customWidth="1"/>
    <col min="10004" max="10004" width="19.90625" bestFit="1" customWidth="1"/>
    <col min="10005" max="10005" width="9.54296875" bestFit="1" customWidth="1"/>
    <col min="10006" max="10006" width="28.81640625" bestFit="1" customWidth="1"/>
    <col min="10007" max="10007" width="9.54296875" bestFit="1" customWidth="1"/>
    <col min="10008" max="10008" width="28.36328125" bestFit="1" customWidth="1"/>
    <col min="10009" max="10009" width="9.54296875" bestFit="1" customWidth="1"/>
    <col min="10010" max="10010" width="28.90625" bestFit="1" customWidth="1"/>
    <col min="10011" max="10011" width="9.54296875" bestFit="1" customWidth="1"/>
    <col min="10012" max="10012" width="30.1796875" bestFit="1" customWidth="1"/>
    <col min="10013" max="10013" width="9.54296875" bestFit="1" customWidth="1"/>
    <col min="10014" max="10014" width="29" bestFit="1" customWidth="1"/>
    <col min="10015" max="10015" width="9.54296875" bestFit="1" customWidth="1"/>
    <col min="10016" max="10016" width="29" bestFit="1" customWidth="1"/>
    <col min="10017" max="10017" width="9.54296875" bestFit="1" customWidth="1"/>
    <col min="10018" max="10018" width="29" bestFit="1" customWidth="1"/>
    <col min="10019" max="10019" width="9.54296875" bestFit="1" customWidth="1"/>
    <col min="10020" max="10020" width="26.1796875" bestFit="1" customWidth="1"/>
    <col min="10021" max="10021" width="9.54296875" bestFit="1" customWidth="1"/>
    <col min="10022" max="10022" width="34.453125" bestFit="1" customWidth="1"/>
    <col min="10023" max="10023" width="9.54296875" bestFit="1" customWidth="1"/>
    <col min="10024" max="10024" width="20.81640625" bestFit="1" customWidth="1"/>
    <col min="10025" max="10025" width="9.54296875" bestFit="1" customWidth="1"/>
    <col min="10026" max="10026" width="36.6328125" bestFit="1" customWidth="1"/>
    <col min="10027" max="10027" width="9.54296875" bestFit="1" customWidth="1"/>
    <col min="10028" max="10028" width="33.36328125" bestFit="1" customWidth="1"/>
    <col min="10029" max="10029" width="9.54296875" bestFit="1" customWidth="1"/>
    <col min="10030" max="10030" width="44.90625" bestFit="1" customWidth="1"/>
    <col min="10031" max="10031" width="9.54296875" bestFit="1" customWidth="1"/>
    <col min="10032" max="10032" width="34.7265625" bestFit="1" customWidth="1"/>
    <col min="10033" max="10033" width="9.54296875" bestFit="1" customWidth="1"/>
    <col min="10034" max="10034" width="26.1796875" bestFit="1" customWidth="1"/>
    <col min="10035" max="10035" width="9.54296875" bestFit="1" customWidth="1"/>
    <col min="10036" max="10036" width="26.1796875" bestFit="1" customWidth="1"/>
    <col min="10037" max="10037" width="9.54296875" bestFit="1" customWidth="1"/>
    <col min="10038" max="10038" width="28.90625" bestFit="1" customWidth="1"/>
    <col min="10039" max="10039" width="9.54296875" bestFit="1" customWidth="1"/>
    <col min="10040" max="10040" width="33.90625" bestFit="1" customWidth="1"/>
    <col min="10041" max="10041" width="9.54296875" bestFit="1" customWidth="1"/>
    <col min="10042" max="10042" width="26.1796875" bestFit="1" customWidth="1"/>
    <col min="10043" max="10043" width="9.54296875" bestFit="1" customWidth="1"/>
    <col min="10044" max="10044" width="26.1796875" bestFit="1" customWidth="1"/>
    <col min="10045" max="10045" width="9.54296875" bestFit="1" customWidth="1"/>
    <col min="10046" max="10046" width="26.1796875" bestFit="1" customWidth="1"/>
    <col min="10047" max="10047" width="9.54296875" bestFit="1" customWidth="1"/>
    <col min="10048" max="10048" width="26.1796875" bestFit="1" customWidth="1"/>
    <col min="10049" max="10049" width="9.54296875" bestFit="1" customWidth="1"/>
    <col min="10050" max="10050" width="26.1796875" bestFit="1" customWidth="1"/>
    <col min="10051" max="10051" width="9.54296875" bestFit="1" customWidth="1"/>
    <col min="10052" max="10052" width="26.1796875" bestFit="1" customWidth="1"/>
    <col min="10053" max="10053" width="9.54296875" bestFit="1" customWidth="1"/>
    <col min="10054" max="10054" width="34.453125" bestFit="1" customWidth="1"/>
    <col min="10055" max="10055" width="9.54296875" bestFit="1" customWidth="1"/>
    <col min="10056" max="10056" width="32.08984375" bestFit="1" customWidth="1"/>
    <col min="10057" max="10057" width="9.54296875" bestFit="1" customWidth="1"/>
    <col min="10058" max="10058" width="28.90625" bestFit="1" customWidth="1"/>
    <col min="10059" max="10059" width="9.54296875" bestFit="1" customWidth="1"/>
    <col min="10060" max="10060" width="28.81640625" bestFit="1" customWidth="1"/>
    <col min="10061" max="10061" width="9.54296875" bestFit="1" customWidth="1"/>
    <col min="10062" max="10062" width="32.54296875" bestFit="1" customWidth="1"/>
    <col min="10063" max="10063" width="9.54296875" bestFit="1" customWidth="1"/>
    <col min="10064" max="10064" width="32.08984375" bestFit="1" customWidth="1"/>
    <col min="10065" max="10065" width="9.54296875" bestFit="1" customWidth="1"/>
    <col min="10066" max="10066" width="20.81640625" bestFit="1" customWidth="1"/>
    <col min="10067" max="10067" width="9.54296875" bestFit="1" customWidth="1"/>
    <col min="10068" max="10068" width="20.81640625" bestFit="1" customWidth="1"/>
    <col min="10069" max="10069" width="9.54296875" bestFit="1" customWidth="1"/>
    <col min="10070" max="10070" width="31.453125" bestFit="1" customWidth="1"/>
    <col min="10071" max="10071" width="9.54296875" bestFit="1" customWidth="1"/>
    <col min="10072" max="10072" width="34.7265625" bestFit="1" customWidth="1"/>
    <col min="10073" max="10073" width="9.54296875" bestFit="1" customWidth="1"/>
    <col min="10074" max="10074" width="13" bestFit="1" customWidth="1"/>
    <col min="10075" max="10075" width="9.54296875" bestFit="1" customWidth="1"/>
    <col min="10076" max="10076" width="26.1796875" bestFit="1" customWidth="1"/>
    <col min="10077" max="10077" width="9.54296875" bestFit="1" customWidth="1"/>
    <col min="10078" max="10078" width="38.6328125" bestFit="1" customWidth="1"/>
    <col min="10079" max="10079" width="9.54296875" bestFit="1" customWidth="1"/>
    <col min="10080" max="10080" width="44.90625" bestFit="1" customWidth="1"/>
    <col min="10081" max="10081" width="9.54296875" bestFit="1" customWidth="1"/>
    <col min="10082" max="10082" width="20.81640625" bestFit="1" customWidth="1"/>
    <col min="10083" max="10083" width="9.54296875" bestFit="1" customWidth="1"/>
    <col min="10084" max="10084" width="28.81640625" bestFit="1" customWidth="1"/>
    <col min="10085" max="10085" width="9.54296875" bestFit="1" customWidth="1"/>
    <col min="10086" max="10086" width="28.90625" bestFit="1" customWidth="1"/>
    <col min="10087" max="10087" width="9.54296875" bestFit="1" customWidth="1"/>
    <col min="10088" max="10088" width="13" bestFit="1" customWidth="1"/>
    <col min="10089" max="10089" width="9.54296875" bestFit="1" customWidth="1"/>
    <col min="10090" max="10090" width="24.08984375" bestFit="1" customWidth="1"/>
    <col min="10091" max="10091" width="9.54296875" bestFit="1" customWidth="1"/>
    <col min="10092" max="10092" width="26.1796875" bestFit="1" customWidth="1"/>
    <col min="10093" max="10093" width="9.54296875" bestFit="1" customWidth="1"/>
    <col min="10094" max="10094" width="34.7265625" bestFit="1" customWidth="1"/>
    <col min="10095" max="10095" width="9.54296875" bestFit="1" customWidth="1"/>
    <col min="10096" max="10096" width="26.1796875" bestFit="1" customWidth="1"/>
    <col min="10097" max="10097" width="9.54296875" bestFit="1" customWidth="1"/>
    <col min="10098" max="10098" width="20.81640625" bestFit="1" customWidth="1"/>
    <col min="10099" max="10099" width="9.54296875" bestFit="1" customWidth="1"/>
    <col min="10100" max="10100" width="17.90625" bestFit="1" customWidth="1"/>
    <col min="10101" max="10101" width="9.54296875" bestFit="1" customWidth="1"/>
    <col min="10102" max="10102" width="26.1796875" bestFit="1" customWidth="1"/>
    <col min="10103" max="10103" width="9.54296875" bestFit="1" customWidth="1"/>
    <col min="10104" max="10104" width="26.1796875" bestFit="1" customWidth="1"/>
    <col min="10105" max="10105" width="9.54296875" bestFit="1" customWidth="1"/>
    <col min="10106" max="10106" width="33.36328125" bestFit="1" customWidth="1"/>
    <col min="10107" max="10107" width="9.54296875" bestFit="1" customWidth="1"/>
    <col min="10108" max="10108" width="33.36328125" bestFit="1" customWidth="1"/>
    <col min="10109" max="10109" width="9.54296875" bestFit="1" customWidth="1"/>
    <col min="10110" max="10110" width="33.90625" bestFit="1" customWidth="1"/>
    <col min="10111" max="10111" width="9.54296875" bestFit="1" customWidth="1"/>
    <col min="10112" max="10112" width="17.90625" bestFit="1" customWidth="1"/>
    <col min="10113" max="10113" width="9.54296875" bestFit="1" customWidth="1"/>
    <col min="10114" max="10114" width="28.81640625" bestFit="1" customWidth="1"/>
    <col min="10115" max="10115" width="9.54296875" bestFit="1" customWidth="1"/>
    <col min="10116" max="10116" width="20.81640625" bestFit="1" customWidth="1"/>
    <col min="10117" max="10117" width="9.54296875" bestFit="1" customWidth="1"/>
    <col min="10118" max="10118" width="20.81640625" bestFit="1" customWidth="1"/>
    <col min="10119" max="10119" width="9.54296875" bestFit="1" customWidth="1"/>
    <col min="10120" max="10120" width="28.81640625" bestFit="1" customWidth="1"/>
    <col min="10121" max="10121" width="9.54296875" bestFit="1" customWidth="1"/>
    <col min="10122" max="10122" width="28.81640625" bestFit="1" customWidth="1"/>
    <col min="10123" max="10123" width="9.54296875" bestFit="1" customWidth="1"/>
    <col min="10124" max="10124" width="28.81640625" bestFit="1" customWidth="1"/>
    <col min="10125" max="10125" width="9.54296875" bestFit="1" customWidth="1"/>
    <col min="10126" max="10126" width="33.81640625" bestFit="1" customWidth="1"/>
    <col min="10127" max="10127" width="9.54296875" bestFit="1" customWidth="1"/>
    <col min="10128" max="10128" width="28.81640625" bestFit="1" customWidth="1"/>
    <col min="10129" max="10129" width="9.54296875" bestFit="1" customWidth="1"/>
    <col min="10130" max="10130" width="33.36328125" bestFit="1" customWidth="1"/>
    <col min="10131" max="10131" width="9.54296875" bestFit="1" customWidth="1"/>
    <col min="10132" max="10132" width="33.90625" bestFit="1" customWidth="1"/>
    <col min="10133" max="10133" width="9.54296875" bestFit="1" customWidth="1"/>
    <col min="10134" max="10134" width="29" bestFit="1" customWidth="1"/>
    <col min="10135" max="10135" width="9.54296875" bestFit="1" customWidth="1"/>
    <col min="10136" max="10136" width="37.6328125" bestFit="1" customWidth="1"/>
    <col min="10137" max="10137" width="9.54296875" bestFit="1" customWidth="1"/>
    <col min="10138" max="10138" width="27.6328125" bestFit="1" customWidth="1"/>
    <col min="10139" max="10139" width="9.54296875" bestFit="1" customWidth="1"/>
    <col min="10140" max="10140" width="28.90625" bestFit="1" customWidth="1"/>
    <col min="10141" max="10141" width="9.54296875" bestFit="1" customWidth="1"/>
    <col min="10142" max="10142" width="34.36328125" bestFit="1" customWidth="1"/>
    <col min="10143" max="10143" width="9.54296875" bestFit="1" customWidth="1"/>
    <col min="10144" max="10144" width="32.08984375" bestFit="1" customWidth="1"/>
    <col min="10145" max="10145" width="9.54296875" bestFit="1" customWidth="1"/>
    <col min="10146" max="10146" width="18.36328125" bestFit="1" customWidth="1"/>
    <col min="10147" max="10147" width="9.54296875" bestFit="1" customWidth="1"/>
    <col min="10148" max="10148" width="26.1796875" bestFit="1" customWidth="1"/>
    <col min="10149" max="10149" width="9.54296875" bestFit="1" customWidth="1"/>
    <col min="10150" max="10150" width="26.1796875" bestFit="1" customWidth="1"/>
    <col min="10151" max="10151" width="9.54296875" bestFit="1" customWidth="1"/>
    <col min="10152" max="10152" width="24.08984375" bestFit="1" customWidth="1"/>
    <col min="10153" max="10153" width="9.54296875" bestFit="1" customWidth="1"/>
    <col min="10154" max="10154" width="26.1796875" bestFit="1" customWidth="1"/>
    <col min="10155" max="10155" width="9.54296875" bestFit="1" customWidth="1"/>
    <col min="10156" max="10156" width="33.90625" bestFit="1" customWidth="1"/>
    <col min="10157" max="10157" width="9.54296875" bestFit="1" customWidth="1"/>
    <col min="10158" max="10158" width="47" bestFit="1" customWidth="1"/>
    <col min="10159" max="10159" width="9.54296875" bestFit="1" customWidth="1"/>
    <col min="10160" max="10160" width="40.54296875" bestFit="1" customWidth="1"/>
    <col min="10161" max="10161" width="9.54296875" bestFit="1" customWidth="1"/>
    <col min="10162" max="10162" width="31.453125" bestFit="1" customWidth="1"/>
    <col min="10163" max="10163" width="9.54296875" bestFit="1" customWidth="1"/>
    <col min="10164" max="10164" width="34.7265625" bestFit="1" customWidth="1"/>
    <col min="10165" max="10165" width="9.54296875" bestFit="1" customWidth="1"/>
    <col min="10166" max="10166" width="23.6328125" bestFit="1" customWidth="1"/>
    <col min="10167" max="10167" width="9.54296875" bestFit="1" customWidth="1"/>
    <col min="10168" max="10168" width="37.6328125" bestFit="1" customWidth="1"/>
    <col min="10169" max="10169" width="9.54296875" bestFit="1" customWidth="1"/>
    <col min="10170" max="10170" width="28.36328125" bestFit="1" customWidth="1"/>
    <col min="10171" max="10171" width="9.54296875" bestFit="1" customWidth="1"/>
    <col min="10172" max="10172" width="28.36328125" bestFit="1" customWidth="1"/>
    <col min="10173" max="10173" width="9.54296875" bestFit="1" customWidth="1"/>
    <col min="10174" max="10174" width="28.90625" bestFit="1" customWidth="1"/>
    <col min="10175" max="10175" width="9.54296875" bestFit="1" customWidth="1"/>
    <col min="10176" max="10176" width="28.36328125" bestFit="1" customWidth="1"/>
    <col min="10177" max="10177" width="9.54296875" bestFit="1" customWidth="1"/>
    <col min="10178" max="10178" width="28.36328125" bestFit="1" customWidth="1"/>
    <col min="10179" max="10179" width="9.54296875" bestFit="1" customWidth="1"/>
    <col min="10180" max="10180" width="28.36328125" bestFit="1" customWidth="1"/>
    <col min="10181" max="10181" width="9.54296875" bestFit="1" customWidth="1"/>
    <col min="10182" max="10182" width="28.36328125" bestFit="1" customWidth="1"/>
    <col min="10183" max="10183" width="9.54296875" bestFit="1" customWidth="1"/>
    <col min="10184" max="10184" width="28.36328125" bestFit="1" customWidth="1"/>
    <col min="10185" max="10185" width="9.54296875" bestFit="1" customWidth="1"/>
    <col min="10186" max="10186" width="28.36328125" bestFit="1" customWidth="1"/>
    <col min="10187" max="10187" width="9.54296875" bestFit="1" customWidth="1"/>
    <col min="10188" max="10188" width="28.36328125" bestFit="1" customWidth="1"/>
    <col min="10189" max="10189" width="9.54296875" bestFit="1" customWidth="1"/>
    <col min="10190" max="10190" width="28.36328125" bestFit="1" customWidth="1"/>
    <col min="10191" max="10191" width="9.54296875" bestFit="1" customWidth="1"/>
    <col min="10192" max="10192" width="18.08984375" bestFit="1" customWidth="1"/>
    <col min="10193" max="10193" width="9.54296875" bestFit="1" customWidth="1"/>
    <col min="10194" max="10194" width="34.7265625" bestFit="1" customWidth="1"/>
    <col min="10195" max="10195" width="9.54296875" bestFit="1" customWidth="1"/>
    <col min="10196" max="10196" width="40.54296875" bestFit="1" customWidth="1"/>
    <col min="10197" max="10197" width="9.54296875" bestFit="1" customWidth="1"/>
    <col min="10198" max="10198" width="44.90625" bestFit="1" customWidth="1"/>
    <col min="10199" max="10199" width="9.54296875" bestFit="1" customWidth="1"/>
    <col min="10200" max="10200" width="44.90625" bestFit="1" customWidth="1"/>
    <col min="10201" max="10201" width="9.54296875" bestFit="1" customWidth="1"/>
    <col min="10202" max="10202" width="28.90625" bestFit="1" customWidth="1"/>
    <col min="10203" max="10203" width="9.54296875" bestFit="1" customWidth="1"/>
    <col min="10204" max="10204" width="28.90625" bestFit="1" customWidth="1"/>
    <col min="10205" max="10205" width="9.54296875" bestFit="1" customWidth="1"/>
    <col min="10206" max="10206" width="28.36328125" bestFit="1" customWidth="1"/>
    <col min="10207" max="10207" width="9.54296875" bestFit="1" customWidth="1"/>
    <col min="10208" max="10208" width="26.1796875" bestFit="1" customWidth="1"/>
    <col min="10209" max="10209" width="9.54296875" bestFit="1" customWidth="1"/>
    <col min="10210" max="10210" width="29" bestFit="1" customWidth="1"/>
    <col min="10211" max="10211" width="9.54296875" bestFit="1" customWidth="1"/>
    <col min="10212" max="10212" width="28.90625" bestFit="1" customWidth="1"/>
    <col min="10213" max="10213" width="9.54296875" bestFit="1" customWidth="1"/>
    <col min="10214" max="10214" width="34.7265625" bestFit="1" customWidth="1"/>
    <col min="10215" max="10215" width="9.54296875" bestFit="1" customWidth="1"/>
    <col min="10216" max="10216" width="26.1796875" bestFit="1" customWidth="1"/>
    <col min="10217" max="10217" width="9.54296875" bestFit="1" customWidth="1"/>
    <col min="10218" max="10218" width="33.90625" bestFit="1" customWidth="1"/>
    <col min="10219" max="10219" width="9.54296875" bestFit="1" customWidth="1"/>
    <col min="10220" max="10220" width="37.6328125" bestFit="1" customWidth="1"/>
    <col min="10221" max="10221" width="9.54296875" bestFit="1" customWidth="1"/>
    <col min="10222" max="10222" width="44.90625" bestFit="1" customWidth="1"/>
    <col min="10223" max="10223" width="9.54296875" bestFit="1" customWidth="1"/>
    <col min="10224" max="10224" width="44.90625" bestFit="1" customWidth="1"/>
    <col min="10225" max="10225" width="9.54296875" bestFit="1" customWidth="1"/>
    <col min="10226" max="10226" width="32.08984375" bestFit="1" customWidth="1"/>
    <col min="10227" max="10227" width="9.54296875" bestFit="1" customWidth="1"/>
    <col min="10228" max="10228" width="34.7265625" bestFit="1" customWidth="1"/>
    <col min="10229" max="10229" width="9.54296875" bestFit="1" customWidth="1"/>
    <col min="10230" max="10230" width="26.1796875" bestFit="1" customWidth="1"/>
    <col min="10231" max="10231" width="9.54296875" bestFit="1" customWidth="1"/>
    <col min="10232" max="10232" width="32.453125" bestFit="1" customWidth="1"/>
    <col min="10233" max="10233" width="9.54296875" bestFit="1" customWidth="1"/>
    <col min="10234" max="10234" width="26.1796875" bestFit="1" customWidth="1"/>
    <col min="10235" max="10235" width="9.54296875" bestFit="1" customWidth="1"/>
    <col min="10236" max="10236" width="29" bestFit="1" customWidth="1"/>
    <col min="10237" max="10237" width="9.54296875" bestFit="1" customWidth="1"/>
    <col min="10238" max="10238" width="26.1796875" bestFit="1" customWidth="1"/>
    <col min="10239" max="10239" width="9.54296875" bestFit="1" customWidth="1"/>
    <col min="10240" max="10240" width="17.90625" bestFit="1" customWidth="1"/>
    <col min="10241" max="10241" width="9.54296875" bestFit="1" customWidth="1"/>
    <col min="10242" max="10242" width="32.08984375" bestFit="1" customWidth="1"/>
    <col min="10243" max="10243" width="9.54296875" bestFit="1" customWidth="1"/>
    <col min="10244" max="10244" width="29" bestFit="1" customWidth="1"/>
    <col min="10245" max="10245" width="9.54296875" bestFit="1" customWidth="1"/>
    <col min="10246" max="10246" width="26.1796875" bestFit="1" customWidth="1"/>
    <col min="10247" max="10247" width="9.54296875" bestFit="1" customWidth="1"/>
    <col min="10248" max="10248" width="27" bestFit="1" customWidth="1"/>
    <col min="10249" max="10249" width="9.54296875" bestFit="1" customWidth="1"/>
    <col min="10250" max="10250" width="34.7265625" bestFit="1" customWidth="1"/>
    <col min="10251" max="10251" width="9.54296875" bestFit="1" customWidth="1"/>
    <col min="10252" max="10252" width="28.81640625" bestFit="1" customWidth="1"/>
    <col min="10253" max="10253" width="9.54296875" bestFit="1" customWidth="1"/>
    <col min="10254" max="10254" width="20.81640625" bestFit="1" customWidth="1"/>
    <col min="10255" max="10255" width="9.54296875" bestFit="1" customWidth="1"/>
    <col min="10256" max="10256" width="28.90625" bestFit="1" customWidth="1"/>
    <col min="10257" max="10257" width="9.54296875" bestFit="1" customWidth="1"/>
    <col min="10258" max="10258" width="32.453125" bestFit="1" customWidth="1"/>
    <col min="10259" max="10259" width="9.54296875" bestFit="1" customWidth="1"/>
    <col min="10260" max="10260" width="30.6328125" bestFit="1" customWidth="1"/>
    <col min="10261" max="10261" width="9.54296875" bestFit="1" customWidth="1"/>
    <col min="10262" max="10262" width="26.1796875" bestFit="1" customWidth="1"/>
    <col min="10263" max="10263" width="9.54296875" bestFit="1" customWidth="1"/>
    <col min="10264" max="10264" width="28.81640625" bestFit="1" customWidth="1"/>
    <col min="10265" max="10265" width="9.54296875" bestFit="1" customWidth="1"/>
    <col min="10266" max="10266" width="28.90625" bestFit="1" customWidth="1"/>
    <col min="10267" max="10267" width="9.54296875" bestFit="1" customWidth="1"/>
    <col min="10268" max="10268" width="28.90625" bestFit="1" customWidth="1"/>
    <col min="10269" max="10269" width="9.54296875" bestFit="1" customWidth="1"/>
    <col min="10270" max="10270" width="34.36328125" bestFit="1" customWidth="1"/>
    <col min="10271" max="10271" width="9.54296875" bestFit="1" customWidth="1"/>
    <col min="10272" max="10272" width="28.90625" bestFit="1" customWidth="1"/>
    <col min="10273" max="10273" width="9.54296875" bestFit="1" customWidth="1"/>
    <col min="10274" max="10274" width="28.90625" bestFit="1" customWidth="1"/>
    <col min="10275" max="10275" width="9.54296875" bestFit="1" customWidth="1"/>
    <col min="10276" max="10276" width="33.90625" bestFit="1" customWidth="1"/>
    <col min="10277" max="10277" width="9.54296875" bestFit="1" customWidth="1"/>
    <col min="10278" max="10278" width="26.1796875" bestFit="1" customWidth="1"/>
    <col min="10279" max="10279" width="9.54296875" bestFit="1" customWidth="1"/>
    <col min="10280" max="10280" width="44.90625" bestFit="1" customWidth="1"/>
    <col min="10281" max="10281" width="9.54296875" bestFit="1" customWidth="1"/>
    <col min="10282" max="10282" width="38.6328125" bestFit="1" customWidth="1"/>
    <col min="10283" max="10283" width="9.54296875" bestFit="1" customWidth="1"/>
    <col min="10284" max="10284" width="29" bestFit="1" customWidth="1"/>
    <col min="10285" max="10285" width="9.54296875" bestFit="1" customWidth="1"/>
    <col min="10286" max="10286" width="19.90625" bestFit="1" customWidth="1"/>
    <col min="10287" max="10287" width="9.54296875" bestFit="1" customWidth="1"/>
    <col min="10288" max="10288" width="31.453125" bestFit="1" customWidth="1"/>
    <col min="10289" max="10289" width="9.54296875" bestFit="1" customWidth="1"/>
    <col min="10290" max="10290" width="29" bestFit="1" customWidth="1"/>
    <col min="10291" max="10291" width="9.54296875" bestFit="1" customWidth="1"/>
    <col min="10292" max="10292" width="26.1796875" bestFit="1" customWidth="1"/>
    <col min="10293" max="10293" width="9.54296875" bestFit="1" customWidth="1"/>
    <col min="10294" max="10294" width="26.1796875" bestFit="1" customWidth="1"/>
    <col min="10295" max="10295" width="9.54296875" bestFit="1" customWidth="1"/>
    <col min="10296" max="10296" width="29" bestFit="1" customWidth="1"/>
    <col min="10297" max="10297" width="9.54296875" bestFit="1" customWidth="1"/>
    <col min="10298" max="10298" width="29" bestFit="1" customWidth="1"/>
    <col min="10299" max="10299" width="9.54296875" bestFit="1" customWidth="1"/>
    <col min="10300" max="10300" width="20.81640625" bestFit="1" customWidth="1"/>
    <col min="10301" max="10301" width="9.54296875" bestFit="1" customWidth="1"/>
    <col min="10302" max="10302" width="20.08984375" bestFit="1" customWidth="1"/>
    <col min="10303" max="10303" width="9.54296875" bestFit="1" customWidth="1"/>
    <col min="10304" max="10304" width="40.36328125" bestFit="1" customWidth="1"/>
    <col min="10305" max="10305" width="9.54296875" bestFit="1" customWidth="1"/>
    <col min="10306" max="10306" width="20.81640625" bestFit="1" customWidth="1"/>
    <col min="10307" max="10307" width="9.54296875" bestFit="1" customWidth="1"/>
    <col min="10308" max="10308" width="26.1796875" bestFit="1" customWidth="1"/>
    <col min="10309" max="10309" width="9.54296875" bestFit="1" customWidth="1"/>
    <col min="10310" max="10310" width="26.1796875" bestFit="1" customWidth="1"/>
    <col min="10311" max="10311" width="9.54296875" bestFit="1" customWidth="1"/>
    <col min="10312" max="10312" width="26.1796875" bestFit="1" customWidth="1"/>
    <col min="10313" max="10313" width="9.54296875" bestFit="1" customWidth="1"/>
    <col min="10314" max="10314" width="27.6328125" bestFit="1" customWidth="1"/>
    <col min="10315" max="10315" width="9.54296875" bestFit="1" customWidth="1"/>
    <col min="10316" max="10316" width="27.6328125" bestFit="1" customWidth="1"/>
    <col min="10317" max="10317" width="9.54296875" bestFit="1" customWidth="1"/>
    <col min="10318" max="10318" width="29" bestFit="1" customWidth="1"/>
    <col min="10319" max="10319" width="9.54296875" bestFit="1" customWidth="1"/>
    <col min="10320" max="10320" width="26.1796875" bestFit="1" customWidth="1"/>
    <col min="10321" max="10321" width="9.54296875" bestFit="1" customWidth="1"/>
    <col min="10322" max="10322" width="30.6328125" bestFit="1" customWidth="1"/>
    <col min="10323" max="10323" width="9.54296875" bestFit="1" customWidth="1"/>
    <col min="10324" max="10324" width="34.7265625" bestFit="1" customWidth="1"/>
    <col min="10325" max="10325" width="9.54296875" bestFit="1" customWidth="1"/>
    <col min="10326" max="10326" width="33.90625" bestFit="1" customWidth="1"/>
    <col min="10327" max="10327" width="9.54296875" bestFit="1" customWidth="1"/>
    <col min="10328" max="10328" width="31.453125" bestFit="1" customWidth="1"/>
    <col min="10329" max="10329" width="9.54296875" bestFit="1" customWidth="1"/>
    <col min="10330" max="10330" width="47" bestFit="1" customWidth="1"/>
    <col min="10331" max="10331" width="9.54296875" bestFit="1" customWidth="1"/>
    <col min="10332" max="10332" width="29" bestFit="1" customWidth="1"/>
    <col min="10333" max="10333" width="9.54296875" bestFit="1" customWidth="1"/>
    <col min="10334" max="10334" width="29" bestFit="1" customWidth="1"/>
    <col min="10335" max="10335" width="9.54296875" bestFit="1" customWidth="1"/>
    <col min="10336" max="10336" width="26.1796875" bestFit="1" customWidth="1"/>
    <col min="10337" max="10337" width="9.54296875" bestFit="1" customWidth="1"/>
    <col min="10338" max="10338" width="26.1796875" bestFit="1" customWidth="1"/>
    <col min="10339" max="10339" width="9.54296875" bestFit="1" customWidth="1"/>
    <col min="10340" max="10340" width="13" bestFit="1" customWidth="1"/>
    <col min="10341" max="10341" width="9.54296875" bestFit="1" customWidth="1"/>
    <col min="10342" max="10342" width="29" bestFit="1" customWidth="1"/>
    <col min="10343" max="10343" width="9.54296875" bestFit="1" customWidth="1"/>
    <col min="10344" max="10344" width="28.81640625" bestFit="1" customWidth="1"/>
    <col min="10345" max="10345" width="9.54296875" bestFit="1" customWidth="1"/>
    <col min="10346" max="10346" width="28.81640625" bestFit="1" customWidth="1"/>
    <col min="10347" max="10347" width="9.54296875" bestFit="1" customWidth="1"/>
    <col min="10348" max="10348" width="31.6328125" bestFit="1" customWidth="1"/>
    <col min="10349" max="10349" width="9.54296875" bestFit="1" customWidth="1"/>
    <col min="10350" max="10350" width="20" bestFit="1" customWidth="1"/>
    <col min="10351" max="10351" width="9.54296875" bestFit="1" customWidth="1"/>
    <col min="10352" max="10352" width="20" bestFit="1" customWidth="1"/>
    <col min="10353" max="10353" width="9.54296875" bestFit="1" customWidth="1"/>
    <col min="10354" max="10354" width="28.90625" bestFit="1" customWidth="1"/>
    <col min="10355" max="10355" width="9.54296875" bestFit="1" customWidth="1"/>
    <col min="10356" max="10356" width="32.08984375" bestFit="1" customWidth="1"/>
    <col min="10357" max="10357" width="9.54296875" bestFit="1" customWidth="1"/>
    <col min="10358" max="10358" width="28.90625" bestFit="1" customWidth="1"/>
    <col min="10359" max="10359" width="9.54296875" bestFit="1" customWidth="1"/>
    <col min="10360" max="10360" width="26.1796875" bestFit="1" customWidth="1"/>
    <col min="10361" max="10361" width="9.54296875" bestFit="1" customWidth="1"/>
    <col min="10362" max="10362" width="31.453125" bestFit="1" customWidth="1"/>
    <col min="10363" max="10363" width="9.54296875" bestFit="1" customWidth="1"/>
    <col min="10364" max="10364" width="33.81640625" bestFit="1" customWidth="1"/>
    <col min="10365" max="10365" width="9.54296875" bestFit="1" customWidth="1"/>
    <col min="10366" max="10366" width="33.81640625" bestFit="1" customWidth="1"/>
    <col min="10367" max="10367" width="9.54296875" bestFit="1" customWidth="1"/>
    <col min="10368" max="10368" width="33.81640625" bestFit="1" customWidth="1"/>
    <col min="10369" max="10369" width="9.54296875" bestFit="1" customWidth="1"/>
    <col min="10370" max="10370" width="33.81640625" bestFit="1" customWidth="1"/>
    <col min="10371" max="10371" width="9.54296875" bestFit="1" customWidth="1"/>
    <col min="10372" max="10372" width="33.81640625" bestFit="1" customWidth="1"/>
    <col min="10373" max="10373" width="9.54296875" bestFit="1" customWidth="1"/>
    <col min="10374" max="10374" width="33.81640625" bestFit="1" customWidth="1"/>
    <col min="10375" max="10375" width="9.54296875" bestFit="1" customWidth="1"/>
    <col min="10376" max="10376" width="33.81640625" bestFit="1" customWidth="1"/>
    <col min="10377" max="10377" width="9.54296875" bestFit="1" customWidth="1"/>
    <col min="10378" max="10378" width="33.81640625" bestFit="1" customWidth="1"/>
    <col min="10379" max="10379" width="9.54296875" bestFit="1" customWidth="1"/>
    <col min="10380" max="10380" width="33.81640625" bestFit="1" customWidth="1"/>
    <col min="10381" max="10381" width="9.54296875" bestFit="1" customWidth="1"/>
    <col min="10382" max="10382" width="33.81640625" bestFit="1" customWidth="1"/>
    <col min="10383" max="10383" width="9.54296875" bestFit="1" customWidth="1"/>
    <col min="10384" max="10384" width="31.453125" bestFit="1" customWidth="1"/>
    <col min="10385" max="10385" width="9.54296875" bestFit="1" customWidth="1"/>
    <col min="10386" max="10386" width="26.1796875" bestFit="1" customWidth="1"/>
    <col min="10387" max="10387" width="9.54296875" bestFit="1" customWidth="1"/>
    <col min="10388" max="10388" width="20.81640625" bestFit="1" customWidth="1"/>
    <col min="10389" max="10389" width="9.54296875" bestFit="1" customWidth="1"/>
    <col min="10390" max="10390" width="34.36328125" bestFit="1" customWidth="1"/>
    <col min="10391" max="10391" width="9.54296875" bestFit="1" customWidth="1"/>
    <col min="10392" max="10392" width="32.453125" bestFit="1" customWidth="1"/>
    <col min="10393" max="10393" width="9.54296875" bestFit="1" customWidth="1"/>
    <col min="10394" max="10394" width="40.54296875" bestFit="1" customWidth="1"/>
    <col min="10395" max="10395" width="9.54296875" bestFit="1" customWidth="1"/>
    <col min="10396" max="10396" width="40.36328125" bestFit="1" customWidth="1"/>
    <col min="10397" max="10397" width="9.54296875" bestFit="1" customWidth="1"/>
    <col min="10398" max="10398" width="26.1796875" bestFit="1" customWidth="1"/>
    <col min="10399" max="10399" width="9.54296875" bestFit="1" customWidth="1"/>
    <col min="10400" max="10400" width="34.36328125" bestFit="1" customWidth="1"/>
    <col min="10401" max="10401" width="9.54296875" bestFit="1" customWidth="1"/>
    <col min="10402" max="10402" width="28.90625" bestFit="1" customWidth="1"/>
    <col min="10403" max="10403" width="9.54296875" bestFit="1" customWidth="1"/>
    <col min="10404" max="10404" width="34.36328125" bestFit="1" customWidth="1"/>
    <col min="10405" max="10405" width="9.54296875" bestFit="1" customWidth="1"/>
    <col min="10406" max="10406" width="34.36328125" bestFit="1" customWidth="1"/>
    <col min="10407" max="10407" width="9.54296875" bestFit="1" customWidth="1"/>
    <col min="10408" max="10408" width="19.453125" bestFit="1" customWidth="1"/>
    <col min="10409" max="10409" width="9.54296875" bestFit="1" customWidth="1"/>
    <col min="10410" max="10410" width="20.81640625" bestFit="1" customWidth="1"/>
    <col min="10411" max="10411" width="9.54296875" bestFit="1" customWidth="1"/>
    <col min="10412" max="10412" width="32.453125" bestFit="1" customWidth="1"/>
    <col min="10413" max="10413" width="9.54296875" bestFit="1" customWidth="1"/>
    <col min="10414" max="10414" width="20.81640625" bestFit="1" customWidth="1"/>
    <col min="10415" max="10415" width="9.54296875" bestFit="1" customWidth="1"/>
    <col min="10416" max="10416" width="34.453125" bestFit="1" customWidth="1"/>
    <col min="10417" max="10417" width="9.54296875" bestFit="1" customWidth="1"/>
    <col min="10418" max="10418" width="34.7265625" bestFit="1" customWidth="1"/>
    <col min="10419" max="10419" width="9.54296875" bestFit="1" customWidth="1"/>
    <col min="10420" max="10420" width="35.1796875" bestFit="1" customWidth="1"/>
    <col min="10421" max="10421" width="9.54296875" bestFit="1" customWidth="1"/>
    <col min="10422" max="10422" width="34.7265625" bestFit="1" customWidth="1"/>
    <col min="10423" max="10423" width="9.54296875" bestFit="1" customWidth="1"/>
    <col min="10424" max="10424" width="28.90625" bestFit="1" customWidth="1"/>
    <col min="10425" max="10425" width="9.54296875" bestFit="1" customWidth="1"/>
    <col min="10426" max="10426" width="28.90625" bestFit="1" customWidth="1"/>
    <col min="10427" max="10427" width="9.54296875" bestFit="1" customWidth="1"/>
    <col min="10428" max="10428" width="44.90625" bestFit="1" customWidth="1"/>
    <col min="10429" max="10429" width="9.54296875" bestFit="1" customWidth="1"/>
    <col min="10430" max="10430" width="31.453125" bestFit="1" customWidth="1"/>
    <col min="10431" max="10431" width="9.54296875" bestFit="1" customWidth="1"/>
    <col min="10432" max="10432" width="23.6328125" bestFit="1" customWidth="1"/>
    <col min="10433" max="10433" width="9.54296875" bestFit="1" customWidth="1"/>
    <col min="10434" max="10434" width="35.1796875" bestFit="1" customWidth="1"/>
    <col min="10435" max="10435" width="9.54296875" bestFit="1" customWidth="1"/>
    <col min="10436" max="10436" width="23.6328125" bestFit="1" customWidth="1"/>
    <col min="10437" max="10437" width="9.54296875" bestFit="1" customWidth="1"/>
    <col min="10438" max="10438" width="37.6328125" bestFit="1" customWidth="1"/>
    <col min="10439" max="10439" width="9.54296875" bestFit="1" customWidth="1"/>
    <col min="10440" max="10440" width="23.36328125" bestFit="1" customWidth="1"/>
    <col min="10441" max="10441" width="9.54296875" bestFit="1" customWidth="1"/>
    <col min="10442" max="10442" width="31.453125" bestFit="1" customWidth="1"/>
    <col min="10443" max="10443" width="9.54296875" bestFit="1" customWidth="1"/>
    <col min="10444" max="10444" width="17.7265625" bestFit="1" customWidth="1"/>
    <col min="10445" max="10445" width="9.54296875" bestFit="1" customWidth="1"/>
    <col min="10446" max="10446" width="40.36328125" bestFit="1" customWidth="1"/>
    <col min="10447" max="10447" width="9.54296875" bestFit="1" customWidth="1"/>
    <col min="10448" max="10448" width="28.90625" bestFit="1" customWidth="1"/>
    <col min="10449" max="10449" width="9.54296875" bestFit="1" customWidth="1"/>
    <col min="10450" max="10450" width="32.08984375" bestFit="1" customWidth="1"/>
    <col min="10451" max="10451" width="9.54296875" bestFit="1" customWidth="1"/>
    <col min="10452" max="10452" width="28.90625" bestFit="1" customWidth="1"/>
    <col min="10453" max="10453" width="9.54296875" bestFit="1" customWidth="1"/>
    <col min="10454" max="10454" width="28.90625" bestFit="1" customWidth="1"/>
    <col min="10455" max="10455" width="9.54296875" bestFit="1" customWidth="1"/>
    <col min="10456" max="10456" width="28.90625" bestFit="1" customWidth="1"/>
    <col min="10457" max="10457" width="9.54296875" bestFit="1" customWidth="1"/>
    <col min="10458" max="10458" width="33.90625" bestFit="1" customWidth="1"/>
    <col min="10459" max="10459" width="9.54296875" bestFit="1" customWidth="1"/>
    <col min="10460" max="10460" width="34.7265625" bestFit="1" customWidth="1"/>
    <col min="10461" max="10461" width="9.54296875" bestFit="1" customWidth="1"/>
    <col min="10462" max="10462" width="28.90625" bestFit="1" customWidth="1"/>
    <col min="10463" max="10463" width="9.54296875" bestFit="1" customWidth="1"/>
    <col min="10464" max="10464" width="19.90625" bestFit="1" customWidth="1"/>
    <col min="10465" max="10465" width="9.54296875" bestFit="1" customWidth="1"/>
    <col min="10466" max="10466" width="34.36328125" bestFit="1" customWidth="1"/>
    <col min="10467" max="10467" width="9.54296875" bestFit="1" customWidth="1"/>
    <col min="10468" max="10468" width="20.81640625" bestFit="1" customWidth="1"/>
    <col min="10469" max="10469" width="9.54296875" bestFit="1" customWidth="1"/>
    <col min="10470" max="10470" width="28.90625" bestFit="1" customWidth="1"/>
    <col min="10471" max="10471" width="9.54296875" bestFit="1" customWidth="1"/>
    <col min="10472" max="10472" width="33.36328125" bestFit="1" customWidth="1"/>
    <col min="10473" max="10473" width="9.54296875" bestFit="1" customWidth="1"/>
    <col min="10474" max="10474" width="31.453125" bestFit="1" customWidth="1"/>
    <col min="10475" max="10475" width="9.54296875" bestFit="1" customWidth="1"/>
    <col min="10476" max="10476" width="20.81640625" bestFit="1" customWidth="1"/>
    <col min="10477" max="10477" width="9.54296875" bestFit="1" customWidth="1"/>
    <col min="10478" max="10478" width="28.90625" bestFit="1" customWidth="1"/>
    <col min="10479" max="10479" width="9.54296875" bestFit="1" customWidth="1"/>
    <col min="10480" max="10480" width="28.90625" bestFit="1" customWidth="1"/>
    <col min="10481" max="10481" width="9.54296875" bestFit="1" customWidth="1"/>
    <col min="10482" max="10482" width="28.90625" bestFit="1" customWidth="1"/>
    <col min="10483" max="10483" width="9.54296875" bestFit="1" customWidth="1"/>
    <col min="10484" max="10484" width="47.90625" bestFit="1" customWidth="1"/>
    <col min="10485" max="10485" width="9.54296875" bestFit="1" customWidth="1"/>
    <col min="10486" max="10486" width="32.453125" bestFit="1" customWidth="1"/>
    <col min="10487" max="10487" width="9.54296875" bestFit="1" customWidth="1"/>
    <col min="10488" max="10488" width="29" bestFit="1" customWidth="1"/>
    <col min="10489" max="10489" width="9.54296875" bestFit="1" customWidth="1"/>
    <col min="10490" max="10490" width="40.36328125" bestFit="1" customWidth="1"/>
    <col min="10491" max="10491" width="9.54296875" bestFit="1" customWidth="1"/>
    <col min="10492" max="10492" width="29" bestFit="1" customWidth="1"/>
    <col min="10493" max="10493" width="9.54296875" bestFit="1" customWidth="1"/>
    <col min="10494" max="10494" width="29" bestFit="1" customWidth="1"/>
    <col min="10495" max="10495" width="9.54296875" bestFit="1" customWidth="1"/>
    <col min="10496" max="10496" width="26.1796875" bestFit="1" customWidth="1"/>
    <col min="10497" max="10497" width="9.54296875" bestFit="1" customWidth="1"/>
    <col min="10498" max="10498" width="31.453125" bestFit="1" customWidth="1"/>
    <col min="10499" max="10499" width="9.54296875" bestFit="1" customWidth="1"/>
    <col min="10500" max="10500" width="29" bestFit="1" customWidth="1"/>
    <col min="10501" max="10501" width="9.54296875" bestFit="1" customWidth="1"/>
    <col min="10502" max="10502" width="29" bestFit="1" customWidth="1"/>
    <col min="10503" max="10503" width="9.54296875" bestFit="1" customWidth="1"/>
    <col min="10504" max="10504" width="44.90625" bestFit="1" customWidth="1"/>
    <col min="10505" max="10505" width="9.54296875" bestFit="1" customWidth="1"/>
    <col min="10506" max="10506" width="40.36328125" bestFit="1" customWidth="1"/>
    <col min="10507" max="10507" width="9.54296875" bestFit="1" customWidth="1"/>
    <col min="10508" max="10508" width="31.453125" bestFit="1" customWidth="1"/>
    <col min="10509" max="10509" width="9.54296875" bestFit="1" customWidth="1"/>
    <col min="10510" max="10510" width="35.1796875" bestFit="1" customWidth="1"/>
    <col min="10511" max="10511" width="9.54296875" bestFit="1" customWidth="1"/>
    <col min="10512" max="10512" width="32.453125" bestFit="1" customWidth="1"/>
    <col min="10513" max="10513" width="9.54296875" bestFit="1" customWidth="1"/>
    <col min="10514" max="10514" width="32.453125" bestFit="1" customWidth="1"/>
    <col min="10515" max="10515" width="9.54296875" bestFit="1" customWidth="1"/>
    <col min="10516" max="10516" width="24.08984375" bestFit="1" customWidth="1"/>
    <col min="10517" max="10517" width="9.54296875" bestFit="1" customWidth="1"/>
    <col min="10518" max="10518" width="32.453125" bestFit="1" customWidth="1"/>
    <col min="10519" max="10519" width="9.54296875" bestFit="1" customWidth="1"/>
    <col min="10520" max="10520" width="32.453125" bestFit="1" customWidth="1"/>
    <col min="10521" max="10521" width="9.54296875" bestFit="1" customWidth="1"/>
    <col min="10522" max="10522" width="32.453125" bestFit="1" customWidth="1"/>
    <col min="10523" max="10523" width="9.54296875" bestFit="1" customWidth="1"/>
    <col min="10524" max="10524" width="32.453125" bestFit="1" customWidth="1"/>
    <col min="10525" max="10525" width="9.54296875" bestFit="1" customWidth="1"/>
    <col min="10526" max="10526" width="32.453125" bestFit="1" customWidth="1"/>
    <col min="10527" max="10527" width="9.54296875" bestFit="1" customWidth="1"/>
    <col min="10528" max="10528" width="28.81640625" bestFit="1" customWidth="1"/>
    <col min="10529" max="10529" width="9.54296875" bestFit="1" customWidth="1"/>
    <col min="10530" max="10530" width="40.54296875" bestFit="1" customWidth="1"/>
    <col min="10531" max="10531" width="9.54296875" bestFit="1" customWidth="1"/>
    <col min="10532" max="10532" width="28.81640625" bestFit="1" customWidth="1"/>
    <col min="10533" max="10533" width="9.54296875" bestFit="1" customWidth="1"/>
    <col min="10534" max="10534" width="26.1796875" bestFit="1" customWidth="1"/>
    <col min="10535" max="10535" width="9.54296875" bestFit="1" customWidth="1"/>
    <col min="10536" max="10536" width="28.90625" bestFit="1" customWidth="1"/>
    <col min="10537" max="10537" width="9.54296875" bestFit="1" customWidth="1"/>
    <col min="10538" max="10538" width="40.54296875" bestFit="1" customWidth="1"/>
    <col min="10539" max="10539" width="9.54296875" bestFit="1" customWidth="1"/>
    <col min="10540" max="10540" width="28.81640625" bestFit="1" customWidth="1"/>
    <col min="10541" max="10541" width="9.54296875" bestFit="1" customWidth="1"/>
    <col min="10542" max="10542" width="28.90625" bestFit="1" customWidth="1"/>
    <col min="10543" max="10543" width="9.54296875" bestFit="1" customWidth="1"/>
    <col min="10544" max="10544" width="34.7265625" bestFit="1" customWidth="1"/>
    <col min="10545" max="10545" width="9.54296875" bestFit="1" customWidth="1"/>
    <col min="10546" max="10546" width="28.81640625" bestFit="1" customWidth="1"/>
    <col min="10547" max="10547" width="9.54296875" bestFit="1" customWidth="1"/>
    <col min="10548" max="10548" width="28.90625" bestFit="1" customWidth="1"/>
    <col min="10549" max="10549" width="9.54296875" bestFit="1" customWidth="1"/>
    <col min="10550" max="10550" width="28.81640625" bestFit="1" customWidth="1"/>
    <col min="10551" max="10551" width="9.54296875" bestFit="1" customWidth="1"/>
    <col min="10552" max="10552" width="28.81640625" bestFit="1" customWidth="1"/>
    <col min="10553" max="10553" width="9.54296875" bestFit="1" customWidth="1"/>
    <col min="10554" max="10554" width="28.81640625" bestFit="1" customWidth="1"/>
    <col min="10555" max="10555" width="9.54296875" bestFit="1" customWidth="1"/>
    <col min="10556" max="10556" width="37.6328125" bestFit="1" customWidth="1"/>
    <col min="10557" max="10557" width="9.54296875" bestFit="1" customWidth="1"/>
    <col min="10558" max="10558" width="33.90625" bestFit="1" customWidth="1"/>
    <col min="10559" max="10559" width="9.54296875" bestFit="1" customWidth="1"/>
    <col min="10560" max="10560" width="20.81640625" bestFit="1" customWidth="1"/>
    <col min="10561" max="10561" width="9.54296875" bestFit="1" customWidth="1"/>
    <col min="10562" max="10562" width="34.7265625" bestFit="1" customWidth="1"/>
    <col min="10563" max="10563" width="9.54296875" bestFit="1" customWidth="1"/>
    <col min="10564" max="10564" width="28.81640625" bestFit="1" customWidth="1"/>
    <col min="10565" max="10565" width="9.54296875" bestFit="1" customWidth="1"/>
    <col min="10566" max="10566" width="28.90625" bestFit="1" customWidth="1"/>
    <col min="10567" max="10567" width="9.54296875" bestFit="1" customWidth="1"/>
    <col min="10568" max="10568" width="33.7265625" bestFit="1" customWidth="1"/>
    <col min="10569" max="10569" width="9.54296875" bestFit="1" customWidth="1"/>
    <col min="10570" max="10570" width="33.81640625" bestFit="1" customWidth="1"/>
    <col min="10571" max="10571" width="9.54296875" bestFit="1" customWidth="1"/>
    <col min="10572" max="10572" width="17.90625" bestFit="1" customWidth="1"/>
    <col min="10573" max="10573" width="9.54296875" bestFit="1" customWidth="1"/>
    <col min="10574" max="10574" width="32.453125" bestFit="1" customWidth="1"/>
    <col min="10575" max="10575" width="9.54296875" bestFit="1" customWidth="1"/>
    <col min="10576" max="10576" width="28.81640625" bestFit="1" customWidth="1"/>
    <col min="10577" max="10577" width="9.54296875" bestFit="1" customWidth="1"/>
    <col min="10578" max="10578" width="26.1796875" bestFit="1" customWidth="1"/>
    <col min="10579" max="10579" width="9.54296875" bestFit="1" customWidth="1"/>
    <col min="10580" max="10580" width="26.1796875" bestFit="1" customWidth="1"/>
    <col min="10581" max="10581" width="9.54296875" bestFit="1" customWidth="1"/>
    <col min="10582" max="10582" width="28.81640625" bestFit="1" customWidth="1"/>
    <col min="10583" max="10583" width="9.54296875" bestFit="1" customWidth="1"/>
    <col min="10584" max="10584" width="26.1796875" bestFit="1" customWidth="1"/>
    <col min="10585" max="10585" width="9.54296875" bestFit="1" customWidth="1"/>
    <col min="10586" max="10586" width="28.81640625" bestFit="1" customWidth="1"/>
    <col min="10587" max="10587" width="9.54296875" bestFit="1" customWidth="1"/>
    <col min="10588" max="10588" width="22.26953125" bestFit="1" customWidth="1"/>
    <col min="10589" max="10589" width="9.54296875" bestFit="1" customWidth="1"/>
    <col min="10590" max="10590" width="32.453125" bestFit="1" customWidth="1"/>
    <col min="10591" max="10591" width="9.54296875" bestFit="1" customWidth="1"/>
    <col min="10592" max="10592" width="22.26953125" bestFit="1" customWidth="1"/>
    <col min="10593" max="10593" width="9.54296875" bestFit="1" customWidth="1"/>
    <col min="10594" max="10594" width="28.90625" bestFit="1" customWidth="1"/>
    <col min="10595" max="10595" width="9.54296875" bestFit="1" customWidth="1"/>
    <col min="10596" max="10596" width="28.90625" bestFit="1" customWidth="1"/>
    <col min="10597" max="10597" width="9.54296875" bestFit="1" customWidth="1"/>
    <col min="10598" max="10598" width="28.54296875" bestFit="1" customWidth="1"/>
    <col min="10599" max="10599" width="9.54296875" bestFit="1" customWidth="1"/>
    <col min="10600" max="10600" width="28.90625" bestFit="1" customWidth="1"/>
    <col min="10601" max="10601" width="9.54296875" bestFit="1" customWidth="1"/>
    <col min="10602" max="10602" width="27.6328125" bestFit="1" customWidth="1"/>
    <col min="10603" max="10603" width="9.54296875" bestFit="1" customWidth="1"/>
    <col min="10604" max="10604" width="28.81640625" bestFit="1" customWidth="1"/>
    <col min="10605" max="10605" width="9.54296875" bestFit="1" customWidth="1"/>
    <col min="10606" max="10606" width="44.90625" bestFit="1" customWidth="1"/>
    <col min="10607" max="10607" width="9.54296875" bestFit="1" customWidth="1"/>
    <col min="10608" max="10608" width="44.90625" bestFit="1" customWidth="1"/>
    <col min="10609" max="10609" width="9.54296875" bestFit="1" customWidth="1"/>
    <col min="10610" max="10610" width="31.453125" bestFit="1" customWidth="1"/>
    <col min="10611" max="10611" width="9.54296875" bestFit="1" customWidth="1"/>
    <col min="10612" max="10612" width="28.81640625" bestFit="1" customWidth="1"/>
    <col min="10613" max="10613" width="9.54296875" bestFit="1" customWidth="1"/>
    <col min="10614" max="10614" width="28.81640625" bestFit="1" customWidth="1"/>
    <col min="10615" max="10615" width="9.54296875" bestFit="1" customWidth="1"/>
    <col min="10616" max="10616" width="28.81640625" bestFit="1" customWidth="1"/>
    <col min="10617" max="10617" width="9.54296875" bestFit="1" customWidth="1"/>
    <col min="10618" max="10618" width="28.81640625" bestFit="1" customWidth="1"/>
    <col min="10619" max="10619" width="9.54296875" bestFit="1" customWidth="1"/>
    <col min="10620" max="10620" width="40.54296875" bestFit="1" customWidth="1"/>
    <col min="10621" max="10621" width="9.54296875" bestFit="1" customWidth="1"/>
    <col min="10622" max="10622" width="37.6328125" bestFit="1" customWidth="1"/>
    <col min="10623" max="10623" width="9.54296875" bestFit="1" customWidth="1"/>
    <col min="10624" max="10624" width="34.7265625" bestFit="1" customWidth="1"/>
    <col min="10625" max="10625" width="9.54296875" bestFit="1" customWidth="1"/>
    <col min="10626" max="10626" width="28.90625" bestFit="1" customWidth="1"/>
    <col min="10627" max="10627" width="9.54296875" bestFit="1" customWidth="1"/>
    <col min="10628" max="10628" width="44.90625" bestFit="1" customWidth="1"/>
    <col min="10629" max="10629" width="9.54296875" bestFit="1" customWidth="1"/>
    <col min="10630" max="10630" width="28.90625" bestFit="1" customWidth="1"/>
    <col min="10631" max="10631" width="9.54296875" bestFit="1" customWidth="1"/>
    <col min="10632" max="10632" width="35.1796875" bestFit="1" customWidth="1"/>
    <col min="10633" max="10633" width="9.54296875" bestFit="1" customWidth="1"/>
    <col min="10634" max="10634" width="37.6328125" bestFit="1" customWidth="1"/>
    <col min="10635" max="10635" width="9.54296875" bestFit="1" customWidth="1"/>
    <col min="10636" max="10636" width="28.90625" bestFit="1" customWidth="1"/>
    <col min="10637" max="10637" width="9.54296875" bestFit="1" customWidth="1"/>
    <col min="10638" max="10638" width="33.90625" bestFit="1" customWidth="1"/>
    <col min="10639" max="10639" width="9.54296875" bestFit="1" customWidth="1"/>
    <col min="10640" max="10640" width="24.08984375" bestFit="1" customWidth="1"/>
    <col min="10641" max="10641" width="9.54296875" bestFit="1" customWidth="1"/>
    <col min="10642" max="10642" width="28.90625" bestFit="1" customWidth="1"/>
    <col min="10643" max="10643" width="9.54296875" bestFit="1" customWidth="1"/>
    <col min="10644" max="10644" width="23.6328125" bestFit="1" customWidth="1"/>
    <col min="10645" max="10645" width="9.54296875" bestFit="1" customWidth="1"/>
    <col min="10646" max="10646" width="30.6328125" bestFit="1" customWidth="1"/>
    <col min="10647" max="10647" width="9.54296875" bestFit="1" customWidth="1"/>
    <col min="10648" max="10648" width="32.453125" bestFit="1" customWidth="1"/>
    <col min="10649" max="10649" width="9.54296875" bestFit="1" customWidth="1"/>
    <col min="10650" max="10650" width="33.90625" bestFit="1" customWidth="1"/>
    <col min="10651" max="10651" width="9.54296875" bestFit="1" customWidth="1"/>
    <col min="10652" max="10652" width="28.81640625" bestFit="1" customWidth="1"/>
    <col min="10653" max="10653" width="9.54296875" bestFit="1" customWidth="1"/>
    <col min="10654" max="10654" width="28.81640625" bestFit="1" customWidth="1"/>
    <col min="10655" max="10655" width="9.54296875" bestFit="1" customWidth="1"/>
    <col min="10656" max="10656" width="26.1796875" bestFit="1" customWidth="1"/>
    <col min="10657" max="10657" width="9.54296875" bestFit="1" customWidth="1"/>
    <col min="10658" max="10658" width="18.08984375" bestFit="1" customWidth="1"/>
    <col min="10659" max="10659" width="9.54296875" bestFit="1" customWidth="1"/>
    <col min="10660" max="10660" width="29" bestFit="1" customWidth="1"/>
    <col min="10661" max="10661" width="9.54296875" bestFit="1" customWidth="1"/>
    <col min="10662" max="10662" width="32.36328125" bestFit="1" customWidth="1"/>
    <col min="10663" max="10663" width="9.54296875" bestFit="1" customWidth="1"/>
    <col min="10664" max="10664" width="20.81640625" bestFit="1" customWidth="1"/>
    <col min="10665" max="10665" width="9.54296875" bestFit="1" customWidth="1"/>
    <col min="10666" max="10666" width="28.90625" bestFit="1" customWidth="1"/>
    <col min="10667" max="10667" width="9.54296875" bestFit="1" customWidth="1"/>
    <col min="10668" max="10668" width="39.7265625" bestFit="1" customWidth="1"/>
    <col min="10669" max="10669" width="9.54296875" bestFit="1" customWidth="1"/>
    <col min="10670" max="10670" width="33.90625" bestFit="1" customWidth="1"/>
    <col min="10671" max="10671" width="9.54296875" bestFit="1" customWidth="1"/>
    <col min="10672" max="10672" width="26.1796875" bestFit="1" customWidth="1"/>
    <col min="10673" max="10673" width="9.54296875" bestFit="1" customWidth="1"/>
    <col min="10674" max="10674" width="33.81640625" bestFit="1" customWidth="1"/>
    <col min="10675" max="10675" width="9.54296875" bestFit="1" customWidth="1"/>
    <col min="10676" max="10676" width="37" bestFit="1" customWidth="1"/>
    <col min="10677" max="10677" width="9.54296875" bestFit="1" customWidth="1"/>
    <col min="10678" max="10678" width="31.1796875" bestFit="1" customWidth="1"/>
    <col min="10679" max="10679" width="9.54296875" bestFit="1" customWidth="1"/>
    <col min="10680" max="10680" width="27" bestFit="1" customWidth="1"/>
    <col min="10681" max="10681" width="9.54296875" bestFit="1" customWidth="1"/>
    <col min="10682" max="10682" width="31.1796875" bestFit="1" customWidth="1"/>
    <col min="10683" max="10683" width="9.54296875" bestFit="1" customWidth="1"/>
    <col min="10684" max="10684" width="24.08984375" bestFit="1" customWidth="1"/>
    <col min="10685" max="10685" width="9.54296875" bestFit="1" customWidth="1"/>
    <col min="10686" max="10686" width="33.90625" bestFit="1" customWidth="1"/>
    <col min="10687" max="10687" width="9.54296875" bestFit="1" customWidth="1"/>
    <col min="10688" max="10688" width="33.90625" bestFit="1" customWidth="1"/>
    <col min="10689" max="10689" width="9.54296875" bestFit="1" customWidth="1"/>
    <col min="10690" max="10690" width="27" bestFit="1" customWidth="1"/>
    <col min="10691" max="10691" width="9.54296875" bestFit="1" customWidth="1"/>
    <col min="10692" max="10692" width="29" bestFit="1" customWidth="1"/>
    <col min="10693" max="10693" width="9.54296875" bestFit="1" customWidth="1"/>
    <col min="10694" max="10694" width="28.90625" bestFit="1" customWidth="1"/>
    <col min="10695" max="10695" width="9.54296875" bestFit="1" customWidth="1"/>
    <col min="10696" max="10696" width="40.54296875" bestFit="1" customWidth="1"/>
    <col min="10697" max="10697" width="9.54296875" bestFit="1" customWidth="1"/>
    <col min="10698" max="10698" width="40.54296875" bestFit="1" customWidth="1"/>
    <col min="10699" max="10699" width="9.54296875" bestFit="1" customWidth="1"/>
    <col min="10700" max="10700" width="29" bestFit="1" customWidth="1"/>
    <col min="10701" max="10701" width="9.54296875" bestFit="1" customWidth="1"/>
    <col min="10702" max="10702" width="40.36328125" bestFit="1" customWidth="1"/>
    <col min="10703" max="10703" width="9.54296875" bestFit="1" customWidth="1"/>
    <col min="10704" max="10704" width="28.90625" bestFit="1" customWidth="1"/>
    <col min="10705" max="10705" width="9.54296875" bestFit="1" customWidth="1"/>
    <col min="10706" max="10706" width="33.90625" bestFit="1" customWidth="1"/>
    <col min="10707" max="10707" width="9.54296875" bestFit="1" customWidth="1"/>
    <col min="10708" max="10708" width="20" bestFit="1" customWidth="1"/>
    <col min="10709" max="10709" width="9.54296875" bestFit="1" customWidth="1"/>
    <col min="10710" max="10710" width="31.453125" bestFit="1" customWidth="1"/>
    <col min="10711" max="10711" width="9.54296875" bestFit="1" customWidth="1"/>
    <col min="10712" max="10712" width="29" bestFit="1" customWidth="1"/>
    <col min="10713" max="10713" width="9.54296875" bestFit="1" customWidth="1"/>
    <col min="10714" max="10714" width="33.36328125" bestFit="1" customWidth="1"/>
    <col min="10715" max="10715" width="9.54296875" bestFit="1" customWidth="1"/>
    <col min="10716" max="10716" width="29" bestFit="1" customWidth="1"/>
    <col min="10717" max="10717" width="9.54296875" bestFit="1" customWidth="1"/>
    <col min="10718" max="10718" width="30.6328125" bestFit="1" customWidth="1"/>
    <col min="10719" max="10719" width="9.54296875" bestFit="1" customWidth="1"/>
    <col min="10720" max="10720" width="32.08984375" bestFit="1" customWidth="1"/>
    <col min="10721" max="10721" width="9.54296875" bestFit="1" customWidth="1"/>
    <col min="10722" max="10722" width="26.1796875" bestFit="1" customWidth="1"/>
    <col min="10723" max="10723" width="9.54296875" bestFit="1" customWidth="1"/>
    <col min="10724" max="10724" width="34.7265625" bestFit="1" customWidth="1"/>
    <col min="10725" max="10725" width="9.54296875" bestFit="1" customWidth="1"/>
    <col min="10726" max="10726" width="37.6328125" bestFit="1" customWidth="1"/>
    <col min="10727" max="10727" width="9.54296875" bestFit="1" customWidth="1"/>
    <col min="10728" max="10728" width="37.6328125" bestFit="1" customWidth="1"/>
    <col min="10729" max="10729" width="9.54296875" bestFit="1" customWidth="1"/>
    <col min="10730" max="10730" width="20.81640625" bestFit="1" customWidth="1"/>
    <col min="10731" max="10731" width="9.54296875" bestFit="1" customWidth="1"/>
    <col min="10732" max="10732" width="20.81640625" bestFit="1" customWidth="1"/>
    <col min="10733" max="10733" width="9.54296875" bestFit="1" customWidth="1"/>
    <col min="10734" max="10734" width="33.36328125" bestFit="1" customWidth="1"/>
    <col min="10735" max="10735" width="9.54296875" bestFit="1" customWidth="1"/>
    <col min="10736" max="10736" width="28.90625" bestFit="1" customWidth="1"/>
    <col min="10737" max="10737" width="9.54296875" bestFit="1" customWidth="1"/>
    <col min="10738" max="10738" width="34.7265625" bestFit="1" customWidth="1"/>
    <col min="10739" max="10739" width="9.54296875" bestFit="1" customWidth="1"/>
    <col min="10740" max="10740" width="25.36328125" bestFit="1" customWidth="1"/>
    <col min="10741" max="10741" width="9.54296875" bestFit="1" customWidth="1"/>
    <col min="10742" max="10742" width="17.90625" bestFit="1" customWidth="1"/>
    <col min="10743" max="10743" width="9.54296875" bestFit="1" customWidth="1"/>
    <col min="10744" max="10744" width="33.36328125" bestFit="1" customWidth="1"/>
    <col min="10745" max="10745" width="9.54296875" bestFit="1" customWidth="1"/>
    <col min="10746" max="10746" width="27" bestFit="1" customWidth="1"/>
    <col min="10747" max="10747" width="9.54296875" bestFit="1" customWidth="1"/>
    <col min="10748" max="10748" width="27" bestFit="1" customWidth="1"/>
    <col min="10749" max="10749" width="9.54296875" bestFit="1" customWidth="1"/>
    <col min="10750" max="10750" width="33.81640625" bestFit="1" customWidth="1"/>
    <col min="10751" max="10751" width="9.54296875" bestFit="1" customWidth="1"/>
    <col min="10752" max="10752" width="34.7265625" bestFit="1" customWidth="1"/>
    <col min="10753" max="10753" width="9.54296875" bestFit="1" customWidth="1"/>
    <col min="10754" max="10754" width="33.90625" bestFit="1" customWidth="1"/>
    <col min="10755" max="10755" width="9.54296875" bestFit="1" customWidth="1"/>
    <col min="10756" max="10756" width="24.08984375" bestFit="1" customWidth="1"/>
    <col min="10757" max="10757" width="9.54296875" bestFit="1" customWidth="1"/>
    <col min="10758" max="10758" width="26.1796875" bestFit="1" customWidth="1"/>
    <col min="10759" max="10759" width="9.54296875" bestFit="1" customWidth="1"/>
    <col min="10760" max="10760" width="44.90625" bestFit="1" customWidth="1"/>
    <col min="10761" max="10761" width="9.54296875" bestFit="1" customWidth="1"/>
    <col min="10762" max="10762" width="44.90625" bestFit="1" customWidth="1"/>
    <col min="10763" max="10763" width="9.54296875" bestFit="1" customWidth="1"/>
    <col min="10764" max="10764" width="44.90625" bestFit="1" customWidth="1"/>
    <col min="10765" max="10765" width="9.54296875" bestFit="1" customWidth="1"/>
    <col min="10766" max="10766" width="31.1796875" bestFit="1" customWidth="1"/>
    <col min="10767" max="10767" width="9.54296875" bestFit="1" customWidth="1"/>
    <col min="10768" max="10768" width="17.90625" bestFit="1" customWidth="1"/>
    <col min="10769" max="10769" width="9.54296875" bestFit="1" customWidth="1"/>
    <col min="10770" max="10770" width="26.1796875" bestFit="1" customWidth="1"/>
    <col min="10771" max="10771" width="9.54296875" bestFit="1" customWidth="1"/>
    <col min="10772" max="10772" width="26.1796875" bestFit="1" customWidth="1"/>
    <col min="10773" max="10773" width="9.54296875" bestFit="1" customWidth="1"/>
    <col min="10774" max="10774" width="44.90625" bestFit="1" customWidth="1"/>
    <col min="10775" max="10775" width="9.54296875" bestFit="1" customWidth="1"/>
    <col min="10776" max="10776" width="27.6328125" bestFit="1" customWidth="1"/>
    <col min="10777" max="10777" width="9.54296875" bestFit="1" customWidth="1"/>
    <col min="10778" max="10778" width="22.90625" bestFit="1" customWidth="1"/>
    <col min="10779" max="10779" width="9.54296875" bestFit="1" customWidth="1"/>
    <col min="10780" max="10780" width="28.90625" bestFit="1" customWidth="1"/>
    <col min="10781" max="10781" width="9.54296875" bestFit="1" customWidth="1"/>
    <col min="10782" max="10782" width="26.1796875" bestFit="1" customWidth="1"/>
    <col min="10783" max="10783" width="9.54296875" bestFit="1" customWidth="1"/>
    <col min="10784" max="10784" width="34.7265625" bestFit="1" customWidth="1"/>
    <col min="10785" max="10785" width="9.54296875" bestFit="1" customWidth="1"/>
    <col min="10786" max="10786" width="34.7265625" bestFit="1" customWidth="1"/>
    <col min="10787" max="10787" width="9.54296875" bestFit="1" customWidth="1"/>
    <col min="10788" max="10788" width="22.90625" bestFit="1" customWidth="1"/>
    <col min="10789" max="10789" width="9.54296875" bestFit="1" customWidth="1"/>
    <col min="10790" max="10790" width="22.90625" bestFit="1" customWidth="1"/>
    <col min="10791" max="10791" width="9.54296875" bestFit="1" customWidth="1"/>
    <col min="10792" max="10792" width="29" bestFit="1" customWidth="1"/>
    <col min="10793" max="10793" width="9.54296875" bestFit="1" customWidth="1"/>
    <col min="10794" max="10794" width="29" bestFit="1" customWidth="1"/>
    <col min="10795" max="10795" width="9.54296875" bestFit="1" customWidth="1"/>
    <col min="10796" max="10796" width="44.90625" bestFit="1" customWidth="1"/>
    <col min="10797" max="10797" width="9.54296875" bestFit="1" customWidth="1"/>
    <col min="10798" max="10798" width="20.81640625" bestFit="1" customWidth="1"/>
    <col min="10799" max="10799" width="9.54296875" bestFit="1" customWidth="1"/>
    <col min="10800" max="10800" width="34.7265625" bestFit="1" customWidth="1"/>
    <col min="10801" max="10801" width="9.54296875" bestFit="1" customWidth="1"/>
    <col min="10802" max="10802" width="29" bestFit="1" customWidth="1"/>
    <col min="10803" max="10803" width="9.54296875" bestFit="1" customWidth="1"/>
    <col min="10804" max="10804" width="28.90625" bestFit="1" customWidth="1"/>
    <col min="10805" max="10805" width="9.54296875" bestFit="1" customWidth="1"/>
    <col min="10806" max="10806" width="34.7265625" bestFit="1" customWidth="1"/>
    <col min="10807" max="10807" width="9.54296875" bestFit="1" customWidth="1"/>
    <col min="10808" max="10808" width="40.54296875" bestFit="1" customWidth="1"/>
    <col min="10809" max="10809" width="9.54296875" bestFit="1" customWidth="1"/>
    <col min="10810" max="10810" width="26.1796875" bestFit="1" customWidth="1"/>
    <col min="10811" max="10811" width="9.54296875" bestFit="1" customWidth="1"/>
    <col min="10812" max="10812" width="26.1796875" bestFit="1" customWidth="1"/>
    <col min="10813" max="10813" width="9.54296875" bestFit="1" customWidth="1"/>
    <col min="10814" max="10814" width="26.1796875" bestFit="1" customWidth="1"/>
    <col min="10815" max="10815" width="9.54296875" bestFit="1" customWidth="1"/>
    <col min="10816" max="10816" width="37.6328125" bestFit="1" customWidth="1"/>
    <col min="10817" max="10817" width="9.54296875" bestFit="1" customWidth="1"/>
    <col min="10818" max="10818" width="28.81640625" bestFit="1" customWidth="1"/>
    <col min="10819" max="10819" width="9.54296875" bestFit="1" customWidth="1"/>
    <col min="10820" max="10820" width="28.81640625" bestFit="1" customWidth="1"/>
    <col min="10821" max="10821" width="9.54296875" bestFit="1" customWidth="1"/>
    <col min="10822" max="10822" width="34.7265625" bestFit="1" customWidth="1"/>
    <col min="10823" max="10823" width="9.54296875" bestFit="1" customWidth="1"/>
    <col min="10824" max="10824" width="17.90625" bestFit="1" customWidth="1"/>
    <col min="10825" max="10825" width="9.54296875" bestFit="1" customWidth="1"/>
    <col min="10826" max="10826" width="37.6328125" bestFit="1" customWidth="1"/>
    <col min="10827" max="10827" width="9.54296875" bestFit="1" customWidth="1"/>
    <col min="10828" max="10828" width="32.08984375" bestFit="1" customWidth="1"/>
    <col min="10829" max="10829" width="9.54296875" bestFit="1" customWidth="1"/>
    <col min="10830" max="10830" width="28.81640625" bestFit="1" customWidth="1"/>
    <col min="10831" max="10831" width="9.54296875" bestFit="1" customWidth="1"/>
    <col min="10832" max="10832" width="28.81640625" bestFit="1" customWidth="1"/>
    <col min="10833" max="10833" width="9.54296875" bestFit="1" customWidth="1"/>
    <col min="10834" max="10834" width="32.453125" bestFit="1" customWidth="1"/>
    <col min="10835" max="10835" width="9.54296875" bestFit="1" customWidth="1"/>
    <col min="10836" max="10836" width="32.08984375" bestFit="1" customWidth="1"/>
    <col min="10837" max="10837" width="9.54296875" bestFit="1" customWidth="1"/>
    <col min="10838" max="10838" width="36.6328125" bestFit="1" customWidth="1"/>
    <col min="10839" max="10839" width="9.54296875" bestFit="1" customWidth="1"/>
    <col min="10840" max="10840" width="36.6328125" bestFit="1" customWidth="1"/>
    <col min="10841" max="10841" width="9.54296875" bestFit="1" customWidth="1"/>
    <col min="10842" max="10842" width="28.81640625" bestFit="1" customWidth="1"/>
    <col min="10843" max="10843" width="9.54296875" bestFit="1" customWidth="1"/>
    <col min="10844" max="10844" width="40.54296875" bestFit="1" customWidth="1"/>
    <col min="10845" max="10845" width="9.54296875" bestFit="1" customWidth="1"/>
    <col min="10846" max="10846" width="33.90625" bestFit="1" customWidth="1"/>
    <col min="10847" max="10847" width="9.54296875" bestFit="1" customWidth="1"/>
    <col min="10848" max="10848" width="33.90625" bestFit="1" customWidth="1"/>
    <col min="10849" max="10849" width="9.54296875" bestFit="1" customWidth="1"/>
    <col min="10850" max="10850" width="33.90625" bestFit="1" customWidth="1"/>
    <col min="10851" max="10851" width="9.54296875" bestFit="1" customWidth="1"/>
    <col min="10852" max="10852" width="28.81640625" bestFit="1" customWidth="1"/>
    <col min="10853" max="10853" width="9.54296875" bestFit="1" customWidth="1"/>
    <col min="10854" max="10854" width="34.7265625" bestFit="1" customWidth="1"/>
    <col min="10855" max="10855" width="9.54296875" bestFit="1" customWidth="1"/>
    <col min="10856" max="10856" width="29" bestFit="1" customWidth="1"/>
    <col min="10857" max="10857" width="9.54296875" bestFit="1" customWidth="1"/>
    <col min="10858" max="10858" width="34.453125" bestFit="1" customWidth="1"/>
    <col min="10859" max="10859" width="9.54296875" bestFit="1" customWidth="1"/>
    <col min="10860" max="10860" width="28.90625" bestFit="1" customWidth="1"/>
    <col min="10861" max="10861" width="9.54296875" bestFit="1" customWidth="1"/>
    <col min="10862" max="10862" width="26.1796875" bestFit="1" customWidth="1"/>
    <col min="10863" max="10863" width="9.54296875" bestFit="1" customWidth="1"/>
    <col min="10864" max="10864" width="26.1796875" bestFit="1" customWidth="1"/>
    <col min="10865" max="10865" width="9.54296875" bestFit="1" customWidth="1"/>
    <col min="10866" max="10866" width="26.1796875" bestFit="1" customWidth="1"/>
    <col min="10867" max="10867" width="9.54296875" bestFit="1" customWidth="1"/>
    <col min="10868" max="10868" width="34.453125" bestFit="1" customWidth="1"/>
    <col min="10869" max="10869" width="9.54296875" bestFit="1" customWidth="1"/>
    <col min="10870" max="10870" width="33.90625" bestFit="1" customWidth="1"/>
    <col min="10871" max="10871" width="9.54296875" bestFit="1" customWidth="1"/>
    <col min="10872" max="10872" width="31.453125" bestFit="1" customWidth="1"/>
    <col min="10873" max="10873" width="9.54296875" bestFit="1" customWidth="1"/>
    <col min="10874" max="10874" width="34.7265625" bestFit="1" customWidth="1"/>
    <col min="10875" max="10875" width="9.54296875" bestFit="1" customWidth="1"/>
    <col min="10876" max="10876" width="33.90625" bestFit="1" customWidth="1"/>
    <col min="10877" max="10877" width="9.54296875" bestFit="1" customWidth="1"/>
    <col min="10878" max="10878" width="28.90625" bestFit="1" customWidth="1"/>
    <col min="10879" max="10879" width="9.54296875" bestFit="1" customWidth="1"/>
    <col min="10880" max="10880" width="35.1796875" bestFit="1" customWidth="1"/>
    <col min="10881" max="10881" width="9.54296875" bestFit="1" customWidth="1"/>
    <col min="10882" max="10882" width="18.08984375" bestFit="1" customWidth="1"/>
    <col min="10883" max="10883" width="9.54296875" bestFit="1" customWidth="1"/>
    <col min="10884" max="10884" width="23.6328125" bestFit="1" customWidth="1"/>
    <col min="10885" max="10885" width="9.54296875" bestFit="1" customWidth="1"/>
    <col min="10886" max="10886" width="28.90625" bestFit="1" customWidth="1"/>
    <col min="10887" max="10887" width="9.54296875" bestFit="1" customWidth="1"/>
    <col min="10888" max="10888" width="29" bestFit="1" customWidth="1"/>
    <col min="10889" max="10889" width="9.54296875" bestFit="1" customWidth="1"/>
    <col min="10890" max="10890" width="28.90625" bestFit="1" customWidth="1"/>
    <col min="10891" max="10891" width="9.54296875" bestFit="1" customWidth="1"/>
    <col min="10892" max="10892" width="26.1796875" bestFit="1" customWidth="1"/>
    <col min="10893" max="10893" width="9.54296875" bestFit="1" customWidth="1"/>
    <col min="10894" max="10894" width="31.453125" bestFit="1" customWidth="1"/>
    <col min="10895" max="10895" width="9.54296875" bestFit="1" customWidth="1"/>
    <col min="10896" max="10896" width="28.90625" bestFit="1" customWidth="1"/>
    <col min="10897" max="10897" width="9.54296875" bestFit="1" customWidth="1"/>
    <col min="10898" max="10898" width="26.1796875" bestFit="1" customWidth="1"/>
    <col min="10899" max="10899" width="9.54296875" bestFit="1" customWidth="1"/>
    <col min="10900" max="10900" width="26.1796875" bestFit="1" customWidth="1"/>
    <col min="10901" max="10901" width="9.54296875" bestFit="1" customWidth="1"/>
    <col min="10902" max="10902" width="28.90625" bestFit="1" customWidth="1"/>
    <col min="10903" max="10903" width="9.54296875" bestFit="1" customWidth="1"/>
    <col min="10904" max="10904" width="29" bestFit="1" customWidth="1"/>
    <col min="10905" max="10905" width="9.54296875" bestFit="1" customWidth="1"/>
    <col min="10906" max="10906" width="28.90625" bestFit="1" customWidth="1"/>
    <col min="10907" max="10907" width="9.54296875" bestFit="1" customWidth="1"/>
    <col min="10908" max="10908" width="26.1796875" bestFit="1" customWidth="1"/>
    <col min="10909" max="10909" width="9.54296875" bestFit="1" customWidth="1"/>
    <col min="10910" max="10910" width="23.6328125" bestFit="1" customWidth="1"/>
    <col min="10911" max="10911" width="9.54296875" bestFit="1" customWidth="1"/>
    <col min="10912" max="10912" width="44.90625" bestFit="1" customWidth="1"/>
    <col min="10913" max="10913" width="9.54296875" bestFit="1" customWidth="1"/>
    <col min="10914" max="10914" width="44.90625" bestFit="1" customWidth="1"/>
    <col min="10915" max="10915" width="9.54296875" bestFit="1" customWidth="1"/>
    <col min="10916" max="10916" width="28.81640625" bestFit="1" customWidth="1"/>
    <col min="10917" max="10917" width="9.54296875" bestFit="1" customWidth="1"/>
    <col min="10918" max="10918" width="32.453125" bestFit="1" customWidth="1"/>
    <col min="10919" max="10919" width="9.54296875" bestFit="1" customWidth="1"/>
    <col min="10920" max="10920" width="34.7265625" bestFit="1" customWidth="1"/>
    <col min="10921" max="10921" width="9.54296875" bestFit="1" customWidth="1"/>
    <col min="10922" max="10922" width="32.08984375" bestFit="1" customWidth="1"/>
    <col min="10923" max="10923" width="9.54296875" bestFit="1" customWidth="1"/>
    <col min="10924" max="10924" width="32.08984375" bestFit="1" customWidth="1"/>
    <col min="10925" max="10925" width="9.54296875" bestFit="1" customWidth="1"/>
    <col min="10926" max="10926" width="18.08984375" bestFit="1" customWidth="1"/>
    <col min="10927" max="10927" width="9.54296875" bestFit="1" customWidth="1"/>
    <col min="10928" max="10928" width="40.36328125" bestFit="1" customWidth="1"/>
    <col min="10929" max="10929" width="9.54296875" bestFit="1" customWidth="1"/>
    <col min="10930" max="10930" width="18.08984375" bestFit="1" customWidth="1"/>
    <col min="10931" max="10931" width="9.54296875" bestFit="1" customWidth="1"/>
    <col min="10932" max="10932" width="37.6328125" bestFit="1" customWidth="1"/>
    <col min="10933" max="10933" width="9.54296875" bestFit="1" customWidth="1"/>
    <col min="10934" max="10934" width="28.90625" bestFit="1" customWidth="1"/>
    <col min="10935" max="10935" width="9.54296875" bestFit="1" customWidth="1"/>
    <col min="10936" max="10936" width="28.90625" bestFit="1" customWidth="1"/>
    <col min="10937" max="10937" width="9.54296875" bestFit="1" customWidth="1"/>
    <col min="10938" max="10938" width="34.7265625" bestFit="1" customWidth="1"/>
    <col min="10939" max="10939" width="9.54296875" bestFit="1" customWidth="1"/>
    <col min="10940" max="10940" width="28.90625" bestFit="1" customWidth="1"/>
    <col min="10941" max="10941" width="9.54296875" bestFit="1" customWidth="1"/>
    <col min="10942" max="10942" width="28.90625" bestFit="1" customWidth="1"/>
    <col min="10943" max="10943" width="9.54296875" bestFit="1" customWidth="1"/>
    <col min="10944" max="10944" width="40.54296875" bestFit="1" customWidth="1"/>
    <col min="10945" max="10945" width="9.54296875" bestFit="1" customWidth="1"/>
    <col min="10946" max="10946" width="34.7265625" bestFit="1" customWidth="1"/>
    <col min="10947" max="10947" width="9.54296875" bestFit="1" customWidth="1"/>
    <col min="10948" max="10948" width="28.90625" bestFit="1" customWidth="1"/>
    <col min="10949" max="10949" width="9.54296875" bestFit="1" customWidth="1"/>
    <col min="10950" max="10950" width="32.453125" bestFit="1" customWidth="1"/>
    <col min="10951" max="10951" width="9.54296875" bestFit="1" customWidth="1"/>
    <col min="10952" max="10952" width="33.90625" bestFit="1" customWidth="1"/>
    <col min="10953" max="10953" width="9.54296875" bestFit="1" customWidth="1"/>
    <col min="10954" max="10954" width="33.81640625" bestFit="1" customWidth="1"/>
    <col min="10955" max="10955" width="9.54296875" bestFit="1" customWidth="1"/>
    <col min="10956" max="10956" width="26.1796875" bestFit="1" customWidth="1"/>
    <col min="10957" max="10957" width="9.54296875" bestFit="1" customWidth="1"/>
    <col min="10958" max="10958" width="28.90625" bestFit="1" customWidth="1"/>
    <col min="10959" max="10959" width="9.54296875" bestFit="1" customWidth="1"/>
    <col min="10960" max="10960" width="28.90625" bestFit="1" customWidth="1"/>
    <col min="10961" max="10961" width="9.54296875" bestFit="1" customWidth="1"/>
    <col min="10962" max="10962" width="34.7265625" bestFit="1" customWidth="1"/>
    <col min="10963" max="10963" width="9.54296875" bestFit="1" customWidth="1"/>
    <col min="10964" max="10964" width="34.453125" bestFit="1" customWidth="1"/>
    <col min="10965" max="10965" width="9.54296875" bestFit="1" customWidth="1"/>
    <col min="10966" max="10966" width="34.7265625" bestFit="1" customWidth="1"/>
    <col min="10967" max="10967" width="9.54296875" bestFit="1" customWidth="1"/>
    <col min="10968" max="10968" width="18.08984375" bestFit="1" customWidth="1"/>
    <col min="10969" max="10969" width="9.54296875" bestFit="1" customWidth="1"/>
    <col min="10970" max="10970" width="20.81640625" bestFit="1" customWidth="1"/>
    <col min="10971" max="10971" width="9.54296875" bestFit="1" customWidth="1"/>
    <col min="10972" max="10972" width="26.1796875" bestFit="1" customWidth="1"/>
    <col min="10973" max="10973" width="9.54296875" bestFit="1" customWidth="1"/>
    <col min="10974" max="10974" width="28.90625" bestFit="1" customWidth="1"/>
    <col min="10975" max="10975" width="9.54296875" bestFit="1" customWidth="1"/>
    <col min="10976" max="10976" width="28.81640625" bestFit="1" customWidth="1"/>
    <col min="10977" max="10977" width="9.54296875" bestFit="1" customWidth="1"/>
    <col min="10978" max="10978" width="28.90625" bestFit="1" customWidth="1"/>
    <col min="10979" max="10979" width="9.54296875" bestFit="1" customWidth="1"/>
    <col min="10980" max="10980" width="18.36328125" bestFit="1" customWidth="1"/>
    <col min="10981" max="10981" width="9.54296875" bestFit="1" customWidth="1"/>
    <col min="10982" max="10982" width="27.6328125" bestFit="1" customWidth="1"/>
    <col min="10983" max="10983" width="9.54296875" bestFit="1" customWidth="1"/>
    <col min="10984" max="10984" width="32.08984375" bestFit="1" customWidth="1"/>
    <col min="10985" max="10985" width="9.54296875" bestFit="1" customWidth="1"/>
    <col min="10986" max="10986" width="40.54296875" bestFit="1" customWidth="1"/>
    <col min="10987" max="10987" width="9.54296875" bestFit="1" customWidth="1"/>
    <col min="10988" max="10988" width="31" bestFit="1" customWidth="1"/>
    <col min="10989" max="10989" width="9.54296875" bestFit="1" customWidth="1"/>
    <col min="10990" max="10990" width="17.90625" bestFit="1" customWidth="1"/>
    <col min="10991" max="10991" width="9.54296875" bestFit="1" customWidth="1"/>
    <col min="10992" max="10992" width="28.81640625" bestFit="1" customWidth="1"/>
    <col min="10993" max="10993" width="9.54296875" bestFit="1" customWidth="1"/>
    <col min="10994" max="10994" width="32.453125" bestFit="1" customWidth="1"/>
    <col min="10995" max="10995" width="9.54296875" bestFit="1" customWidth="1"/>
    <col min="10996" max="10996" width="26.1796875" bestFit="1" customWidth="1"/>
    <col min="10997" max="10997" width="9.54296875" bestFit="1" customWidth="1"/>
    <col min="10998" max="10998" width="29" bestFit="1" customWidth="1"/>
    <col min="10999" max="10999" width="9.54296875" bestFit="1" customWidth="1"/>
    <col min="11000" max="11000" width="32.453125" bestFit="1" customWidth="1"/>
    <col min="11001" max="11001" width="9.54296875" bestFit="1" customWidth="1"/>
    <col min="11002" max="11002" width="32.453125" bestFit="1" customWidth="1"/>
    <col min="11003" max="11003" width="9.54296875" bestFit="1" customWidth="1"/>
    <col min="11004" max="11004" width="32.453125" bestFit="1" customWidth="1"/>
    <col min="11005" max="11005" width="9.54296875" bestFit="1" customWidth="1"/>
    <col min="11006" max="11006" width="32.453125" bestFit="1" customWidth="1"/>
    <col min="11007" max="11007" width="9.54296875" bestFit="1" customWidth="1"/>
    <col min="11008" max="11008" width="34.7265625" bestFit="1" customWidth="1"/>
    <col min="11009" max="11009" width="9.54296875" bestFit="1" customWidth="1"/>
    <col min="11010" max="11010" width="28.90625" bestFit="1" customWidth="1"/>
    <col min="11011" max="11011" width="9.54296875" bestFit="1" customWidth="1"/>
    <col min="11012" max="11012" width="40.54296875" bestFit="1" customWidth="1"/>
    <col min="11013" max="11013" width="9.54296875" bestFit="1" customWidth="1"/>
    <col min="11014" max="11014" width="31.453125" bestFit="1" customWidth="1"/>
    <col min="11015" max="11015" width="9.54296875" bestFit="1" customWidth="1"/>
    <col min="11016" max="11016" width="26.1796875" bestFit="1" customWidth="1"/>
    <col min="11017" max="11017" width="9.54296875" bestFit="1" customWidth="1"/>
    <col min="11018" max="11018" width="32.08984375" bestFit="1" customWidth="1"/>
    <col min="11019" max="11019" width="9.54296875" bestFit="1" customWidth="1"/>
    <col min="11020" max="11020" width="28.81640625" bestFit="1" customWidth="1"/>
    <col min="11021" max="11021" width="9.54296875" bestFit="1" customWidth="1"/>
    <col min="11022" max="11022" width="28.81640625" bestFit="1" customWidth="1"/>
    <col min="11023" max="11023" width="9.54296875" bestFit="1" customWidth="1"/>
    <col min="11024" max="11024" width="28.81640625" bestFit="1" customWidth="1"/>
    <col min="11025" max="11025" width="9.54296875" bestFit="1" customWidth="1"/>
    <col min="11026" max="11026" width="26.1796875" bestFit="1" customWidth="1"/>
    <col min="11027" max="11027" width="9.54296875" bestFit="1" customWidth="1"/>
    <col min="11028" max="11028" width="31.1796875" bestFit="1" customWidth="1"/>
    <col min="11029" max="11029" width="9.54296875" bestFit="1" customWidth="1"/>
    <col min="11030" max="11030" width="26.1796875" bestFit="1" customWidth="1"/>
    <col min="11031" max="11031" width="9.54296875" bestFit="1" customWidth="1"/>
    <col min="11032" max="11032" width="31.453125" bestFit="1" customWidth="1"/>
    <col min="11033" max="11033" width="9.54296875" bestFit="1" customWidth="1"/>
    <col min="11034" max="11034" width="28.90625" bestFit="1" customWidth="1"/>
    <col min="11035" max="11035" width="9.54296875" bestFit="1" customWidth="1"/>
    <col min="11036" max="11036" width="29" bestFit="1" customWidth="1"/>
    <col min="11037" max="11037" width="9.54296875" bestFit="1" customWidth="1"/>
    <col min="11038" max="11038" width="28.81640625" bestFit="1" customWidth="1"/>
    <col min="11039" max="11039" width="9.54296875" bestFit="1" customWidth="1"/>
    <col min="11040" max="11040" width="28.81640625" bestFit="1" customWidth="1"/>
    <col min="11041" max="11041" width="9.54296875" bestFit="1" customWidth="1"/>
    <col min="11042" max="11042" width="20.81640625" bestFit="1" customWidth="1"/>
    <col min="11043" max="11043" width="9.54296875" bestFit="1" customWidth="1"/>
    <col min="11044" max="11044" width="28.36328125" bestFit="1" customWidth="1"/>
    <col min="11045" max="11045" width="9.54296875" bestFit="1" customWidth="1"/>
    <col min="11046" max="11046" width="28.36328125" bestFit="1" customWidth="1"/>
    <col min="11047" max="11047" width="9.54296875" bestFit="1" customWidth="1"/>
    <col min="11048" max="11048" width="28.36328125" bestFit="1" customWidth="1"/>
    <col min="11049" max="11049" width="9.54296875" bestFit="1" customWidth="1"/>
    <col min="11050" max="11050" width="28.36328125" bestFit="1" customWidth="1"/>
    <col min="11051" max="11051" width="9.54296875" bestFit="1" customWidth="1"/>
    <col min="11052" max="11052" width="28.36328125" bestFit="1" customWidth="1"/>
    <col min="11053" max="11053" width="9.54296875" bestFit="1" customWidth="1"/>
    <col min="11054" max="11054" width="26.1796875" bestFit="1" customWidth="1"/>
    <col min="11055" max="11055" width="9.54296875" bestFit="1" customWidth="1"/>
    <col min="11056" max="11056" width="26.1796875" bestFit="1" customWidth="1"/>
    <col min="11057" max="11057" width="9.54296875" bestFit="1" customWidth="1"/>
    <col min="11058" max="11058" width="40.36328125" bestFit="1" customWidth="1"/>
    <col min="11059" max="11059" width="9.54296875" bestFit="1" customWidth="1"/>
    <col min="11060" max="11060" width="23.6328125" bestFit="1" customWidth="1"/>
    <col min="11061" max="11061" width="9.54296875" bestFit="1" customWidth="1"/>
    <col min="11062" max="11062" width="40.54296875" bestFit="1" customWidth="1"/>
    <col min="11063" max="11063" width="9.54296875" bestFit="1" customWidth="1"/>
    <col min="11064" max="11064" width="27" bestFit="1" customWidth="1"/>
    <col min="11065" max="11065" width="9.54296875" bestFit="1" customWidth="1"/>
    <col min="11066" max="11066" width="27" bestFit="1" customWidth="1"/>
    <col min="11067" max="11067" width="9.54296875" bestFit="1" customWidth="1"/>
    <col min="11068" max="11068" width="44.90625" bestFit="1" customWidth="1"/>
    <col min="11069" max="11069" width="9.54296875" bestFit="1" customWidth="1"/>
    <col min="11070" max="11070" width="20.81640625" bestFit="1" customWidth="1"/>
    <col min="11071" max="11071" width="9.54296875" bestFit="1" customWidth="1"/>
    <col min="11072" max="11072" width="32.453125" bestFit="1" customWidth="1"/>
    <col min="11073" max="11073" width="9.54296875" bestFit="1" customWidth="1"/>
    <col min="11074" max="11074" width="17.90625" bestFit="1" customWidth="1"/>
    <col min="11075" max="11075" width="9.54296875" bestFit="1" customWidth="1"/>
    <col min="11076" max="11076" width="34.7265625" bestFit="1" customWidth="1"/>
    <col min="11077" max="11077" width="9.54296875" bestFit="1" customWidth="1"/>
    <col min="11078" max="11078" width="18.36328125" bestFit="1" customWidth="1"/>
    <col min="11079" max="11079" width="9.54296875" bestFit="1" customWidth="1"/>
    <col min="11080" max="11080" width="20.08984375" bestFit="1" customWidth="1"/>
    <col min="11081" max="11081" width="9.54296875" bestFit="1" customWidth="1"/>
    <col min="11082" max="11082" width="26.1796875" bestFit="1" customWidth="1"/>
    <col min="11083" max="11083" width="9.54296875" bestFit="1" customWidth="1"/>
    <col min="11084" max="11084" width="34.453125" bestFit="1" customWidth="1"/>
    <col min="11085" max="11085" width="9.54296875" bestFit="1" customWidth="1"/>
    <col min="11086" max="11086" width="34.7265625" bestFit="1" customWidth="1"/>
    <col min="11087" max="11087" width="9.54296875" bestFit="1" customWidth="1"/>
    <col min="11088" max="11088" width="28.81640625" bestFit="1" customWidth="1"/>
    <col min="11089" max="11089" width="9.54296875" bestFit="1" customWidth="1"/>
    <col min="11090" max="11090" width="20.08984375" bestFit="1" customWidth="1"/>
    <col min="11091" max="11091" width="9.54296875" bestFit="1" customWidth="1"/>
    <col min="11092" max="11092" width="31.1796875" bestFit="1" customWidth="1"/>
    <col min="11093" max="11093" width="9.54296875" bestFit="1" customWidth="1"/>
    <col min="11094" max="11094" width="31.1796875" bestFit="1" customWidth="1"/>
    <col min="11095" max="11095" width="9.54296875" bestFit="1" customWidth="1"/>
    <col min="11096" max="11096" width="26.1796875" bestFit="1" customWidth="1"/>
    <col min="11097" max="11097" width="9.54296875" bestFit="1" customWidth="1"/>
    <col min="11098" max="11098" width="28.90625" bestFit="1" customWidth="1"/>
    <col min="11099" max="11099" width="9.54296875" bestFit="1" customWidth="1"/>
    <col min="11100" max="11100" width="26.1796875" bestFit="1" customWidth="1"/>
    <col min="11101" max="11101" width="9.54296875" bestFit="1" customWidth="1"/>
    <col min="11102" max="11102" width="23.36328125" bestFit="1" customWidth="1"/>
    <col min="11103" max="11103" width="9.54296875" bestFit="1" customWidth="1"/>
    <col min="11104" max="11104" width="26.1796875" bestFit="1" customWidth="1"/>
    <col min="11105" max="11105" width="9.54296875" bestFit="1" customWidth="1"/>
    <col min="11106" max="11106" width="22.26953125" bestFit="1" customWidth="1"/>
    <col min="11107" max="11107" width="9.54296875" bestFit="1" customWidth="1"/>
    <col min="11108" max="11108" width="22.26953125" bestFit="1" customWidth="1"/>
    <col min="11109" max="11109" width="9.54296875" bestFit="1" customWidth="1"/>
    <col min="11110" max="11110" width="37.26953125" bestFit="1" customWidth="1"/>
    <col min="11111" max="11111" width="9.54296875" bestFit="1" customWidth="1"/>
    <col min="11112" max="11112" width="37.26953125" bestFit="1" customWidth="1"/>
    <col min="11113" max="11113" width="9.54296875" bestFit="1" customWidth="1"/>
    <col min="11114" max="11114" width="37.26953125" bestFit="1" customWidth="1"/>
    <col min="11115" max="11115" width="9.54296875" bestFit="1" customWidth="1"/>
    <col min="11116" max="11116" width="26.1796875" bestFit="1" customWidth="1"/>
    <col min="11117" max="11117" width="9.54296875" bestFit="1" customWidth="1"/>
    <col min="11118" max="11118" width="34.7265625" bestFit="1" customWidth="1"/>
    <col min="11119" max="11119" width="9.54296875" bestFit="1" customWidth="1"/>
    <col min="11120" max="11120" width="32.08984375" bestFit="1" customWidth="1"/>
    <col min="11121" max="11121" width="9.54296875" bestFit="1" customWidth="1"/>
    <col min="11122" max="11122" width="28.81640625" bestFit="1" customWidth="1"/>
    <col min="11123" max="11123" width="9.54296875" bestFit="1" customWidth="1"/>
    <col min="11124" max="11124" width="28.81640625" bestFit="1" customWidth="1"/>
    <col min="11125" max="11125" width="9.54296875" bestFit="1" customWidth="1"/>
    <col min="11126" max="11126" width="23.6328125" bestFit="1" customWidth="1"/>
    <col min="11127" max="11127" width="9.54296875" bestFit="1" customWidth="1"/>
    <col min="11128" max="11128" width="26.1796875" bestFit="1" customWidth="1"/>
    <col min="11129" max="11129" width="9.54296875" bestFit="1" customWidth="1"/>
    <col min="11130" max="11130" width="44.90625" bestFit="1" customWidth="1"/>
    <col min="11131" max="11131" width="9.54296875" bestFit="1" customWidth="1"/>
    <col min="11132" max="11132" width="26.1796875" bestFit="1" customWidth="1"/>
    <col min="11133" max="11133" width="9.54296875" bestFit="1" customWidth="1"/>
    <col min="11134" max="11134" width="26.1796875" bestFit="1" customWidth="1"/>
    <col min="11135" max="11135" width="9.54296875" bestFit="1" customWidth="1"/>
    <col min="11136" max="11136" width="23.36328125" bestFit="1" customWidth="1"/>
    <col min="11137" max="11137" width="9.54296875" bestFit="1" customWidth="1"/>
    <col min="11138" max="11138" width="37.6328125" bestFit="1" customWidth="1"/>
    <col min="11139" max="11139" width="9.54296875" bestFit="1" customWidth="1"/>
    <col min="11140" max="11140" width="29" bestFit="1" customWidth="1"/>
    <col min="11141" max="11141" width="9.54296875" bestFit="1" customWidth="1"/>
    <col min="11142" max="11142" width="37.6328125" bestFit="1" customWidth="1"/>
    <col min="11143" max="11143" width="9.54296875" bestFit="1" customWidth="1"/>
    <col min="11144" max="11144" width="37.6328125" bestFit="1" customWidth="1"/>
    <col min="11145" max="11145" width="9.54296875" bestFit="1" customWidth="1"/>
    <col min="11146" max="11146" width="37.6328125" bestFit="1" customWidth="1"/>
    <col min="11147" max="11147" width="9.54296875" bestFit="1" customWidth="1"/>
    <col min="11148" max="11148" width="29" bestFit="1" customWidth="1"/>
    <col min="11149" max="11149" width="9.54296875" bestFit="1" customWidth="1"/>
    <col min="11150" max="11150" width="37.6328125" bestFit="1" customWidth="1"/>
    <col min="11151" max="11151" width="9.54296875" bestFit="1" customWidth="1"/>
    <col min="11152" max="11152" width="26.1796875" bestFit="1" customWidth="1"/>
    <col min="11153" max="11153" width="9.54296875" bestFit="1" customWidth="1"/>
    <col min="11154" max="11154" width="28.90625" bestFit="1" customWidth="1"/>
    <col min="11155" max="11155" width="9.54296875" bestFit="1" customWidth="1"/>
    <col min="11156" max="11156" width="26.1796875" bestFit="1" customWidth="1"/>
    <col min="11157" max="11157" width="9.54296875" bestFit="1" customWidth="1"/>
    <col min="11158" max="11158" width="26.1796875" bestFit="1" customWidth="1"/>
    <col min="11159" max="11159" width="9.54296875" bestFit="1" customWidth="1"/>
    <col min="11160" max="11160" width="26.1796875" bestFit="1" customWidth="1"/>
    <col min="11161" max="11161" width="9.54296875" bestFit="1" customWidth="1"/>
    <col min="11162" max="11162" width="28.90625" bestFit="1" customWidth="1"/>
    <col min="11163" max="11163" width="9.54296875" bestFit="1" customWidth="1"/>
    <col min="11164" max="11164" width="28.90625" bestFit="1" customWidth="1"/>
    <col min="11165" max="11165" width="9.54296875" bestFit="1" customWidth="1"/>
    <col min="11166" max="11166" width="37.6328125" bestFit="1" customWidth="1"/>
    <col min="11167" max="11167" width="9.54296875" bestFit="1" customWidth="1"/>
    <col min="11168" max="11168" width="19.90625" bestFit="1" customWidth="1"/>
    <col min="11169" max="11169" width="9.54296875" bestFit="1" customWidth="1"/>
    <col min="11170" max="11170" width="28.90625" bestFit="1" customWidth="1"/>
    <col min="11171" max="11171" width="9.54296875" bestFit="1" customWidth="1"/>
    <col min="11172" max="11172" width="28.81640625" bestFit="1" customWidth="1"/>
    <col min="11173" max="11173" width="9.54296875" bestFit="1" customWidth="1"/>
    <col min="11174" max="11174" width="27.6328125" bestFit="1" customWidth="1"/>
    <col min="11175" max="11175" width="9.54296875" bestFit="1" customWidth="1"/>
    <col min="11176" max="11176" width="26.1796875" bestFit="1" customWidth="1"/>
    <col min="11177" max="11177" width="9.54296875" bestFit="1" customWidth="1"/>
    <col min="11178" max="11178" width="34.7265625" bestFit="1" customWidth="1"/>
    <col min="11179" max="11179" width="9.54296875" bestFit="1" customWidth="1"/>
    <col min="11180" max="11180" width="26.1796875" bestFit="1" customWidth="1"/>
    <col min="11181" max="11181" width="9.54296875" bestFit="1" customWidth="1"/>
    <col min="11182" max="11182" width="29" bestFit="1" customWidth="1"/>
    <col min="11183" max="11183" width="9.54296875" bestFit="1" customWidth="1"/>
    <col min="11184" max="11184" width="44.90625" bestFit="1" customWidth="1"/>
    <col min="11185" max="11185" width="9.54296875" bestFit="1" customWidth="1"/>
    <col min="11186" max="11186" width="19.6328125" bestFit="1" customWidth="1"/>
    <col min="11187" max="11187" width="9.54296875" bestFit="1" customWidth="1"/>
    <col min="11188" max="11188" width="28.81640625" bestFit="1" customWidth="1"/>
    <col min="11189" max="11189" width="9.54296875" bestFit="1" customWidth="1"/>
    <col min="11190" max="11190" width="44.90625" bestFit="1" customWidth="1"/>
    <col min="11191" max="11191" width="9.54296875" bestFit="1" customWidth="1"/>
    <col min="11192" max="11192" width="29" bestFit="1" customWidth="1"/>
    <col min="11193" max="11193" width="9.54296875" bestFit="1" customWidth="1"/>
    <col min="11194" max="11194" width="26.1796875" bestFit="1" customWidth="1"/>
    <col min="11195" max="11195" width="9.54296875" bestFit="1" customWidth="1"/>
    <col min="11196" max="11196" width="28.81640625" bestFit="1" customWidth="1"/>
    <col min="11197" max="11197" width="9.54296875" bestFit="1" customWidth="1"/>
    <col min="11198" max="11198" width="34.7265625" bestFit="1" customWidth="1"/>
    <col min="11199" max="11199" width="9.54296875" bestFit="1" customWidth="1"/>
    <col min="11200" max="11200" width="39.7265625" bestFit="1" customWidth="1"/>
    <col min="11201" max="11201" width="9.54296875" bestFit="1" customWidth="1"/>
    <col min="11202" max="11202" width="29" bestFit="1" customWidth="1"/>
    <col min="11203" max="11203" width="9.54296875" bestFit="1" customWidth="1"/>
    <col min="11204" max="11204" width="34.453125" bestFit="1" customWidth="1"/>
    <col min="11205" max="11205" width="9.54296875" bestFit="1" customWidth="1"/>
    <col min="11206" max="11206" width="26.1796875" bestFit="1" customWidth="1"/>
    <col min="11207" max="11207" width="9.54296875" bestFit="1" customWidth="1"/>
    <col min="11208" max="11208" width="40.36328125" bestFit="1" customWidth="1"/>
    <col min="11209" max="11209" width="9.54296875" bestFit="1" customWidth="1"/>
    <col min="11210" max="11210" width="28.81640625" bestFit="1" customWidth="1"/>
    <col min="11211" max="11211" width="9.54296875" bestFit="1" customWidth="1"/>
    <col min="11212" max="11212" width="28.81640625" bestFit="1" customWidth="1"/>
    <col min="11213" max="11213" width="9.54296875" bestFit="1" customWidth="1"/>
    <col min="11214" max="11214" width="44.90625" bestFit="1" customWidth="1"/>
    <col min="11215" max="11215" width="9.54296875" bestFit="1" customWidth="1"/>
    <col min="11216" max="11216" width="44.90625" bestFit="1" customWidth="1"/>
    <col min="11217" max="11217" width="9.54296875" bestFit="1" customWidth="1"/>
    <col min="11218" max="11218" width="28.90625" bestFit="1" customWidth="1"/>
    <col min="11219" max="11219" width="9.54296875" bestFit="1" customWidth="1"/>
    <col min="11220" max="11220" width="22.90625" bestFit="1" customWidth="1"/>
    <col min="11221" max="11221" width="9.54296875" bestFit="1" customWidth="1"/>
    <col min="11222" max="11222" width="31.1796875" bestFit="1" customWidth="1"/>
    <col min="11223" max="11223" width="9.54296875" bestFit="1" customWidth="1"/>
    <col min="11224" max="11224" width="31.1796875" bestFit="1" customWidth="1"/>
    <col min="11225" max="11225" width="9.54296875" bestFit="1" customWidth="1"/>
    <col min="11226" max="11226" width="28.90625" bestFit="1" customWidth="1"/>
    <col min="11227" max="11227" width="9.54296875" bestFit="1" customWidth="1"/>
    <col min="11228" max="11228" width="31.1796875" bestFit="1" customWidth="1"/>
    <col min="11229" max="11229" width="9.54296875" bestFit="1" customWidth="1"/>
    <col min="11230" max="11230" width="34.7265625" bestFit="1" customWidth="1"/>
    <col min="11231" max="11231" width="9.54296875" bestFit="1" customWidth="1"/>
    <col min="11232" max="11232" width="20.26953125" bestFit="1" customWidth="1"/>
    <col min="11233" max="11233" width="9.54296875" bestFit="1" customWidth="1"/>
    <col min="11234" max="11234" width="29" bestFit="1" customWidth="1"/>
    <col min="11235" max="11235" width="9.54296875" bestFit="1" customWidth="1"/>
    <col min="11236" max="11236" width="31.453125" bestFit="1" customWidth="1"/>
    <col min="11237" max="11237" width="9.54296875" bestFit="1" customWidth="1"/>
    <col min="11238" max="11238" width="34.453125" bestFit="1" customWidth="1"/>
    <col min="11239" max="11239" width="9.54296875" bestFit="1" customWidth="1"/>
    <col min="11240" max="11240" width="27.6328125" bestFit="1" customWidth="1"/>
    <col min="11241" max="11241" width="9.54296875" bestFit="1" customWidth="1"/>
    <col min="11242" max="11242" width="20.81640625" bestFit="1" customWidth="1"/>
    <col min="11243" max="11243" width="9.54296875" bestFit="1" customWidth="1"/>
    <col min="11244" max="11244" width="40.54296875" bestFit="1" customWidth="1"/>
    <col min="11245" max="11245" width="9.54296875" bestFit="1" customWidth="1"/>
    <col min="11246" max="11246" width="40.54296875" bestFit="1" customWidth="1"/>
    <col min="11247" max="11247" width="9.54296875" bestFit="1" customWidth="1"/>
    <col min="11248" max="11248" width="28.81640625" bestFit="1" customWidth="1"/>
    <col min="11249" max="11249" width="9.54296875" bestFit="1" customWidth="1"/>
    <col min="11250" max="11250" width="28.90625" bestFit="1" customWidth="1"/>
    <col min="11251" max="11251" width="9.54296875" bestFit="1" customWidth="1"/>
    <col min="11252" max="11252" width="20.08984375" bestFit="1" customWidth="1"/>
    <col min="11253" max="11253" width="9.54296875" bestFit="1" customWidth="1"/>
    <col min="11254" max="11254" width="47.90625" bestFit="1" customWidth="1"/>
    <col min="11255" max="11255" width="9.54296875" bestFit="1" customWidth="1"/>
    <col min="11256" max="11256" width="29" bestFit="1" customWidth="1"/>
    <col min="11257" max="11257" width="9.54296875" bestFit="1" customWidth="1"/>
    <col min="11258" max="11258" width="26.1796875" bestFit="1" customWidth="1"/>
    <col min="11259" max="11259" width="9.54296875" bestFit="1" customWidth="1"/>
    <col min="11260" max="11260" width="26.1796875" bestFit="1" customWidth="1"/>
    <col min="11261" max="11261" width="9.54296875" bestFit="1" customWidth="1"/>
    <col min="11262" max="11262" width="28.90625" bestFit="1" customWidth="1"/>
    <col min="11263" max="11263" width="9.54296875" bestFit="1" customWidth="1"/>
    <col min="11264" max="11264" width="40.26953125" bestFit="1" customWidth="1"/>
    <col min="11265" max="11265" width="9.54296875" bestFit="1" customWidth="1"/>
    <col min="11266" max="11266" width="30.6328125" bestFit="1" customWidth="1"/>
    <col min="11267" max="11267" width="9.54296875" bestFit="1" customWidth="1"/>
    <col min="11268" max="11268" width="28.90625" bestFit="1" customWidth="1"/>
    <col min="11269" max="11269" width="9.54296875" bestFit="1" customWidth="1"/>
    <col min="11270" max="11270" width="28.90625" bestFit="1" customWidth="1"/>
    <col min="11271" max="11271" width="9.54296875" bestFit="1" customWidth="1"/>
    <col min="11272" max="11272" width="47.90625" bestFit="1" customWidth="1"/>
    <col min="11273" max="11273" width="9.54296875" bestFit="1" customWidth="1"/>
    <col min="11274" max="11274" width="29" bestFit="1" customWidth="1"/>
    <col min="11275" max="11275" width="9.54296875" bestFit="1" customWidth="1"/>
    <col min="11276" max="11276" width="47.90625" bestFit="1" customWidth="1"/>
    <col min="11277" max="11277" width="9.54296875" bestFit="1" customWidth="1"/>
    <col min="11278" max="11278" width="28.54296875" bestFit="1" customWidth="1"/>
    <col min="11279" max="11279" width="9.54296875" bestFit="1" customWidth="1"/>
    <col min="11280" max="11280" width="28.54296875" bestFit="1" customWidth="1"/>
    <col min="11281" max="11281" width="9.54296875" bestFit="1" customWidth="1"/>
    <col min="11282" max="11282" width="40.54296875" bestFit="1" customWidth="1"/>
    <col min="11283" max="11283" width="9.54296875" bestFit="1" customWidth="1"/>
    <col min="11284" max="11284" width="40.54296875" bestFit="1" customWidth="1"/>
    <col min="11285" max="11285" width="9.54296875" bestFit="1" customWidth="1"/>
    <col min="11286" max="11286" width="19" bestFit="1" customWidth="1"/>
    <col min="11287" max="11287" width="9.54296875" bestFit="1" customWidth="1"/>
    <col min="11288" max="11288" width="34.36328125" bestFit="1" customWidth="1"/>
    <col min="11289" max="11289" width="9.54296875" bestFit="1" customWidth="1"/>
    <col min="11290" max="11290" width="44.90625" bestFit="1" customWidth="1"/>
    <col min="11291" max="11291" width="9.54296875" bestFit="1" customWidth="1"/>
    <col min="11292" max="11292" width="33.81640625" bestFit="1" customWidth="1"/>
    <col min="11293" max="11293" width="9.54296875" bestFit="1" customWidth="1"/>
    <col min="11294" max="11294" width="33.81640625" bestFit="1" customWidth="1"/>
    <col min="11295" max="11295" width="9.54296875" bestFit="1" customWidth="1"/>
    <col min="11296" max="11296" width="33.81640625" bestFit="1" customWidth="1"/>
    <col min="11297" max="11297" width="9.54296875" bestFit="1" customWidth="1"/>
    <col min="11298" max="11298" width="20.81640625" bestFit="1" customWidth="1"/>
    <col min="11299" max="11299" width="9.54296875" bestFit="1" customWidth="1"/>
    <col min="11300" max="11300" width="28.90625" bestFit="1" customWidth="1"/>
    <col min="11301" max="11301" width="9.54296875" bestFit="1" customWidth="1"/>
    <col min="11302" max="11302" width="28.90625" bestFit="1" customWidth="1"/>
    <col min="11303" max="11303" width="9.54296875" bestFit="1" customWidth="1"/>
    <col min="11304" max="11304" width="44.90625" bestFit="1" customWidth="1"/>
    <col min="11305" max="11305" width="9.54296875" bestFit="1" customWidth="1"/>
    <col min="11306" max="11306" width="44.90625" bestFit="1" customWidth="1"/>
    <col min="11307" max="11307" width="9.54296875" bestFit="1" customWidth="1"/>
    <col min="11308" max="11308" width="32.54296875" bestFit="1" customWidth="1"/>
    <col min="11309" max="11309" width="9.54296875" bestFit="1" customWidth="1"/>
    <col min="11310" max="11310" width="20.81640625" bestFit="1" customWidth="1"/>
    <col min="11311" max="11311" width="9.54296875" bestFit="1" customWidth="1"/>
    <col min="11312" max="11312" width="18.08984375" bestFit="1" customWidth="1"/>
    <col min="11313" max="11313" width="9.54296875" bestFit="1" customWidth="1"/>
    <col min="11314" max="11314" width="19.90625" bestFit="1" customWidth="1"/>
    <col min="11315" max="11315" width="9.54296875" bestFit="1" customWidth="1"/>
    <col min="11316" max="11316" width="36.6328125" bestFit="1" customWidth="1"/>
    <col min="11317" max="11317" width="9.54296875" bestFit="1" customWidth="1"/>
    <col min="11318" max="11318" width="37.6328125" bestFit="1" customWidth="1"/>
    <col min="11319" max="11319" width="9.54296875" bestFit="1" customWidth="1"/>
    <col min="11320" max="11320" width="28.90625" bestFit="1" customWidth="1"/>
    <col min="11321" max="11321" width="9.54296875" bestFit="1" customWidth="1"/>
    <col min="11322" max="11322" width="34.7265625" bestFit="1" customWidth="1"/>
    <col min="11323" max="11323" width="9.54296875" bestFit="1" customWidth="1"/>
    <col min="11324" max="11324" width="32.08984375" bestFit="1" customWidth="1"/>
    <col min="11325" max="11325" width="9.54296875" bestFit="1" customWidth="1"/>
    <col min="11326" max="11326" width="34.7265625" bestFit="1" customWidth="1"/>
    <col min="11327" max="11327" width="9.54296875" bestFit="1" customWidth="1"/>
    <col min="11328" max="11328" width="28.90625" bestFit="1" customWidth="1"/>
    <col min="11329" max="11329" width="9.54296875" bestFit="1" customWidth="1"/>
    <col min="11330" max="11330" width="37.6328125" bestFit="1" customWidth="1"/>
    <col min="11331" max="11331" width="9.54296875" bestFit="1" customWidth="1"/>
    <col min="11332" max="11332" width="20.81640625" bestFit="1" customWidth="1"/>
    <col min="11333" max="11333" width="9.54296875" bestFit="1" customWidth="1"/>
    <col min="11334" max="11334" width="20.81640625" bestFit="1" customWidth="1"/>
    <col min="11335" max="11335" width="9.54296875" bestFit="1" customWidth="1"/>
    <col min="11336" max="11336" width="20.08984375" bestFit="1" customWidth="1"/>
    <col min="11337" max="11337" width="9.54296875" bestFit="1" customWidth="1"/>
    <col min="11338" max="11338" width="31.1796875" bestFit="1" customWidth="1"/>
    <col min="11339" max="11339" width="9.54296875" bestFit="1" customWidth="1"/>
    <col min="11340" max="11340" width="28.81640625" bestFit="1" customWidth="1"/>
    <col min="11341" max="11341" width="9.54296875" bestFit="1" customWidth="1"/>
    <col min="11342" max="11342" width="31.1796875" bestFit="1" customWidth="1"/>
    <col min="11343" max="11343" width="9.54296875" bestFit="1" customWidth="1"/>
    <col min="11344" max="11344" width="28.90625" bestFit="1" customWidth="1"/>
    <col min="11345" max="11345" width="9.54296875" bestFit="1" customWidth="1"/>
    <col min="11346" max="11346" width="28.90625" bestFit="1" customWidth="1"/>
    <col min="11347" max="11347" width="9.54296875" bestFit="1" customWidth="1"/>
    <col min="11348" max="11348" width="28.81640625" bestFit="1" customWidth="1"/>
    <col min="11349" max="11349" width="9.54296875" bestFit="1" customWidth="1"/>
    <col min="11350" max="11350" width="28.81640625" bestFit="1" customWidth="1"/>
    <col min="11351" max="11351" width="9.54296875" bestFit="1" customWidth="1"/>
    <col min="11352" max="11352" width="28.90625" bestFit="1" customWidth="1"/>
    <col min="11353" max="11353" width="9.54296875" bestFit="1" customWidth="1"/>
    <col min="11354" max="11354" width="29" bestFit="1" customWidth="1"/>
    <col min="11355" max="11355" width="9.54296875" bestFit="1" customWidth="1"/>
    <col min="11356" max="11356" width="29" bestFit="1" customWidth="1"/>
    <col min="11357" max="11357" width="9.54296875" bestFit="1" customWidth="1"/>
    <col min="11358" max="11358" width="28.81640625" bestFit="1" customWidth="1"/>
    <col min="11359" max="11359" width="9.54296875" bestFit="1" customWidth="1"/>
    <col min="11360" max="11360" width="40.54296875" bestFit="1" customWidth="1"/>
    <col min="11361" max="11361" width="9.54296875" bestFit="1" customWidth="1"/>
    <col min="11362" max="11362" width="34.7265625" bestFit="1" customWidth="1"/>
    <col min="11363" max="11363" width="9.54296875" bestFit="1" customWidth="1"/>
    <col min="11364" max="11364" width="23.6328125" bestFit="1" customWidth="1"/>
    <col min="11365" max="11365" width="9.54296875" bestFit="1" customWidth="1"/>
    <col min="11366" max="11366" width="28.81640625" bestFit="1" customWidth="1"/>
    <col min="11367" max="11367" width="9.54296875" bestFit="1" customWidth="1"/>
    <col min="11368" max="11368" width="32.54296875" bestFit="1" customWidth="1"/>
    <col min="11369" max="11369" width="9.54296875" bestFit="1" customWidth="1"/>
    <col min="11370" max="11370" width="31.453125" bestFit="1" customWidth="1"/>
    <col min="11371" max="11371" width="9.54296875" bestFit="1" customWidth="1"/>
    <col min="11372" max="11372" width="28.90625" bestFit="1" customWidth="1"/>
    <col min="11373" max="11373" width="9.54296875" bestFit="1" customWidth="1"/>
    <col min="11374" max="11374" width="18.08984375" bestFit="1" customWidth="1"/>
    <col min="11375" max="11375" width="9.54296875" bestFit="1" customWidth="1"/>
    <col min="11376" max="11376" width="28.90625" bestFit="1" customWidth="1"/>
    <col min="11377" max="11377" width="9.54296875" bestFit="1" customWidth="1"/>
    <col min="11378" max="11378" width="18.08984375" bestFit="1" customWidth="1"/>
    <col min="11379" max="11379" width="9.54296875" bestFit="1" customWidth="1"/>
    <col min="11380" max="11380" width="37.6328125" bestFit="1" customWidth="1"/>
    <col min="11381" max="11381" width="9.54296875" bestFit="1" customWidth="1"/>
    <col min="11382" max="11382" width="19.90625" bestFit="1" customWidth="1"/>
    <col min="11383" max="11383" width="9.54296875" bestFit="1" customWidth="1"/>
    <col min="11384" max="11384" width="35.1796875" bestFit="1" customWidth="1"/>
    <col min="11385" max="11385" width="9.54296875" bestFit="1" customWidth="1"/>
    <col min="11386" max="11386" width="28.90625" bestFit="1" customWidth="1"/>
    <col min="11387" max="11387" width="9.54296875" bestFit="1" customWidth="1"/>
    <col min="11388" max="11388" width="28.90625" bestFit="1" customWidth="1"/>
    <col min="11389" max="11389" width="9.54296875" bestFit="1" customWidth="1"/>
    <col min="11390" max="11390" width="28.81640625" bestFit="1" customWidth="1"/>
    <col min="11391" max="11391" width="9.54296875" bestFit="1" customWidth="1"/>
    <col min="11392" max="11392" width="31.453125" bestFit="1" customWidth="1"/>
    <col min="11393" max="11393" width="9.54296875" bestFit="1" customWidth="1"/>
    <col min="11394" max="11394" width="31.453125" bestFit="1" customWidth="1"/>
    <col min="11395" max="11395" width="9.54296875" bestFit="1" customWidth="1"/>
    <col min="11396" max="11396" width="20.81640625" bestFit="1" customWidth="1"/>
    <col min="11397" max="11397" width="9.54296875" bestFit="1" customWidth="1"/>
    <col min="11398" max="11398" width="20.81640625" bestFit="1" customWidth="1"/>
    <col min="11399" max="11399" width="9.54296875" bestFit="1" customWidth="1"/>
    <col min="11400" max="11400" width="23.6328125" bestFit="1" customWidth="1"/>
    <col min="11401" max="11401" width="9.54296875" bestFit="1" customWidth="1"/>
    <col min="11402" max="11402" width="37.6328125" bestFit="1" customWidth="1"/>
    <col min="11403" max="11403" width="9.54296875" bestFit="1" customWidth="1"/>
    <col min="11404" max="11404" width="31.453125" bestFit="1" customWidth="1"/>
    <col min="11405" max="11405" width="9.54296875" bestFit="1" customWidth="1"/>
    <col min="11406" max="11406" width="40.54296875" bestFit="1" customWidth="1"/>
    <col min="11407" max="11407" width="9.54296875" bestFit="1" customWidth="1"/>
    <col min="11408" max="11408" width="34.7265625" bestFit="1" customWidth="1"/>
    <col min="11409" max="11409" width="9.54296875" bestFit="1" customWidth="1"/>
    <col min="11410" max="11410" width="31" bestFit="1" customWidth="1"/>
    <col min="11411" max="11411" width="9.54296875" bestFit="1" customWidth="1"/>
    <col min="11412" max="11412" width="31" bestFit="1" customWidth="1"/>
    <col min="11413" max="11413" width="9.54296875" bestFit="1" customWidth="1"/>
    <col min="11414" max="11414" width="28.81640625" bestFit="1" customWidth="1"/>
    <col min="11415" max="11415" width="9.54296875" bestFit="1" customWidth="1"/>
    <col min="11416" max="11416" width="44.90625" bestFit="1" customWidth="1"/>
    <col min="11417" max="11417" width="9.54296875" bestFit="1" customWidth="1"/>
    <col min="11418" max="11418" width="44.90625" bestFit="1" customWidth="1"/>
    <col min="11419" max="11419" width="9.54296875" bestFit="1" customWidth="1"/>
    <col min="11420" max="11420" width="23.6328125" bestFit="1" customWidth="1"/>
    <col min="11421" max="11421" width="9.54296875" bestFit="1" customWidth="1"/>
    <col min="11422" max="11422" width="44.90625" bestFit="1" customWidth="1"/>
    <col min="11423" max="11423" width="9.54296875" bestFit="1" customWidth="1"/>
    <col min="11424" max="11424" width="44.90625" bestFit="1" customWidth="1"/>
    <col min="11425" max="11425" width="9.54296875" bestFit="1" customWidth="1"/>
    <col min="11426" max="11426" width="28.81640625" bestFit="1" customWidth="1"/>
    <col min="11427" max="11427" width="9.54296875" bestFit="1" customWidth="1"/>
    <col min="11428" max="11428" width="28.90625" bestFit="1" customWidth="1"/>
    <col min="11429" max="11429" width="9.54296875" bestFit="1" customWidth="1"/>
    <col min="11430" max="11430" width="44.90625" bestFit="1" customWidth="1"/>
    <col min="11431" max="11431" width="9.54296875" bestFit="1" customWidth="1"/>
    <col min="11432" max="11432" width="20.08984375" bestFit="1" customWidth="1"/>
    <col min="11433" max="11433" width="9.54296875" bestFit="1" customWidth="1"/>
    <col min="11434" max="11434" width="44.90625" bestFit="1" customWidth="1"/>
    <col min="11435" max="11435" width="9.54296875" bestFit="1" customWidth="1"/>
    <col min="11436" max="11436" width="18.36328125" bestFit="1" customWidth="1"/>
    <col min="11437" max="11437" width="9.54296875" bestFit="1" customWidth="1"/>
    <col min="11438" max="11438" width="29" bestFit="1" customWidth="1"/>
    <col min="11439" max="11439" width="9.54296875" bestFit="1" customWidth="1"/>
    <col min="11440" max="11440" width="33.81640625" bestFit="1" customWidth="1"/>
    <col min="11441" max="11441" width="9.54296875" bestFit="1" customWidth="1"/>
    <col min="11442" max="11442" width="32.453125" bestFit="1" customWidth="1"/>
    <col min="11443" max="11443" width="9.54296875" bestFit="1" customWidth="1"/>
    <col min="11444" max="11444" width="28.81640625" bestFit="1" customWidth="1"/>
    <col min="11445" max="11445" width="9.54296875" bestFit="1" customWidth="1"/>
    <col min="11446" max="11446" width="40.54296875" bestFit="1" customWidth="1"/>
    <col min="11447" max="11447" width="9.54296875" bestFit="1" customWidth="1"/>
    <col min="11448" max="11448" width="34.7265625" bestFit="1" customWidth="1"/>
    <col min="11449" max="11449" width="9.54296875" bestFit="1" customWidth="1"/>
    <col min="11450" max="11450" width="28.81640625" bestFit="1" customWidth="1"/>
    <col min="11451" max="11451" width="9.54296875" bestFit="1" customWidth="1"/>
    <col min="11452" max="11452" width="22.26953125" bestFit="1" customWidth="1"/>
    <col min="11453" max="11453" width="9.54296875" bestFit="1" customWidth="1"/>
    <col min="11454" max="11454" width="40.36328125" bestFit="1" customWidth="1"/>
    <col min="11455" max="11455" width="9.54296875" bestFit="1" customWidth="1"/>
    <col min="11456" max="11456" width="28.81640625" bestFit="1" customWidth="1"/>
    <col min="11457" max="11457" width="9.54296875" bestFit="1" customWidth="1"/>
    <col min="11458" max="11458" width="28.81640625" bestFit="1" customWidth="1"/>
    <col min="11459" max="11459" width="9.54296875" bestFit="1" customWidth="1"/>
    <col min="11460" max="11460" width="24.08984375" bestFit="1" customWidth="1"/>
    <col min="11461" max="11461" width="9.54296875" bestFit="1" customWidth="1"/>
    <col min="11462" max="11462" width="29" bestFit="1" customWidth="1"/>
    <col min="11463" max="11463" width="9.54296875" bestFit="1" customWidth="1"/>
    <col min="11464" max="11464" width="37.6328125" bestFit="1" customWidth="1"/>
    <col min="11465" max="11465" width="9.54296875" bestFit="1" customWidth="1"/>
    <col min="11466" max="11466" width="30.453125" bestFit="1" customWidth="1"/>
    <col min="11467" max="11467" width="9.54296875" bestFit="1" customWidth="1"/>
    <col min="11468" max="11468" width="28.81640625" bestFit="1" customWidth="1"/>
    <col min="11469" max="11469" width="9.54296875" bestFit="1" customWidth="1"/>
    <col min="11470" max="11470" width="47.90625" bestFit="1" customWidth="1"/>
    <col min="11471" max="11471" width="9.54296875" bestFit="1" customWidth="1"/>
    <col min="11472" max="11472" width="34.7265625" bestFit="1" customWidth="1"/>
    <col min="11473" max="11473" width="9.54296875" bestFit="1" customWidth="1"/>
    <col min="11474" max="11474" width="44.90625" bestFit="1" customWidth="1"/>
    <col min="11475" max="11475" width="9.54296875" bestFit="1" customWidth="1"/>
    <col min="11476" max="11476" width="28.81640625" bestFit="1" customWidth="1"/>
    <col min="11477" max="11477" width="9.54296875" bestFit="1" customWidth="1"/>
    <col min="11478" max="11478" width="31.453125" bestFit="1" customWidth="1"/>
    <col min="11479" max="11479" width="9.54296875" bestFit="1" customWidth="1"/>
    <col min="11480" max="11480" width="26.1796875" bestFit="1" customWidth="1"/>
    <col min="11481" max="11481" width="9.54296875" bestFit="1" customWidth="1"/>
    <col min="11482" max="11482" width="26.1796875" bestFit="1" customWidth="1"/>
    <col min="11483" max="11483" width="9.54296875" bestFit="1" customWidth="1"/>
    <col min="11484" max="11484" width="26.1796875" bestFit="1" customWidth="1"/>
    <col min="11485" max="11485" width="9.54296875" bestFit="1" customWidth="1"/>
    <col min="11486" max="11486" width="33.90625" bestFit="1" customWidth="1"/>
    <col min="11487" max="11487" width="9.54296875" bestFit="1" customWidth="1"/>
    <col min="11488" max="11488" width="30.6328125" bestFit="1" customWidth="1"/>
    <col min="11489" max="11489" width="9.54296875" bestFit="1" customWidth="1"/>
    <col min="11490" max="11490" width="33.90625" bestFit="1" customWidth="1"/>
    <col min="11491" max="11491" width="9.54296875" bestFit="1" customWidth="1"/>
    <col min="11492" max="11492" width="37.6328125" bestFit="1" customWidth="1"/>
    <col min="11493" max="11493" width="9.54296875" bestFit="1" customWidth="1"/>
    <col min="11494" max="11494" width="26.1796875" bestFit="1" customWidth="1"/>
    <col min="11495" max="11495" width="9.54296875" bestFit="1" customWidth="1"/>
    <col min="11496" max="11496" width="30.6328125" bestFit="1" customWidth="1"/>
    <col min="11497" max="11497" width="9.54296875" bestFit="1" customWidth="1"/>
    <col min="11498" max="11498" width="31.453125" bestFit="1" customWidth="1"/>
    <col min="11499" max="11499" width="9.54296875" bestFit="1" customWidth="1"/>
    <col min="11500" max="11500" width="37" bestFit="1" customWidth="1"/>
    <col min="11501" max="11501" width="9.54296875" bestFit="1" customWidth="1"/>
    <col min="11502" max="11502" width="31.453125" bestFit="1" customWidth="1"/>
    <col min="11503" max="11503" width="9.54296875" bestFit="1" customWidth="1"/>
    <col min="11504" max="11504" width="28.90625" bestFit="1" customWidth="1"/>
    <col min="11505" max="11505" width="9.54296875" bestFit="1" customWidth="1"/>
    <col min="11506" max="11506" width="31.453125" bestFit="1" customWidth="1"/>
    <col min="11507" max="11507" width="9.54296875" bestFit="1" customWidth="1"/>
    <col min="11508" max="11508" width="34.7265625" bestFit="1" customWidth="1"/>
    <col min="11509" max="11509" width="9.54296875" bestFit="1" customWidth="1"/>
    <col min="11510" max="11510" width="28.90625" bestFit="1" customWidth="1"/>
    <col min="11511" max="11511" width="9.54296875" bestFit="1" customWidth="1"/>
    <col min="11512" max="11512" width="18.36328125" bestFit="1" customWidth="1"/>
    <col min="11513" max="11513" width="9.54296875" bestFit="1" customWidth="1"/>
    <col min="11514" max="11514" width="29" bestFit="1" customWidth="1"/>
    <col min="11515" max="11515" width="9.54296875" bestFit="1" customWidth="1"/>
    <col min="11516" max="11516" width="28.81640625" bestFit="1" customWidth="1"/>
    <col min="11517" max="11517" width="9.54296875" bestFit="1" customWidth="1"/>
    <col min="11518" max="11518" width="26.1796875" bestFit="1" customWidth="1"/>
    <col min="11519" max="11519" width="9.54296875" bestFit="1" customWidth="1"/>
    <col min="11520" max="11520" width="19" bestFit="1" customWidth="1"/>
    <col min="11521" max="11521" width="9.54296875" bestFit="1" customWidth="1"/>
    <col min="11522" max="11522" width="44.90625" bestFit="1" customWidth="1"/>
    <col min="11523" max="11523" width="9.54296875" bestFit="1" customWidth="1"/>
    <col min="11524" max="11524" width="31" bestFit="1" customWidth="1"/>
    <col min="11525" max="11525" width="9.54296875" bestFit="1" customWidth="1"/>
    <col min="11526" max="11526" width="19" bestFit="1" customWidth="1"/>
    <col min="11527" max="11527" width="9.54296875" bestFit="1" customWidth="1"/>
    <col min="11528" max="11528" width="26.1796875" bestFit="1" customWidth="1"/>
    <col min="11529" max="11529" width="9.54296875" bestFit="1" customWidth="1"/>
    <col min="11530" max="11530" width="37" bestFit="1" customWidth="1"/>
    <col min="11531" max="11531" width="9.54296875" bestFit="1" customWidth="1"/>
    <col min="11532" max="11532" width="28.81640625" bestFit="1" customWidth="1"/>
    <col min="11533" max="11533" width="9.54296875" bestFit="1" customWidth="1"/>
    <col min="11534" max="11534" width="28.90625" bestFit="1" customWidth="1"/>
    <col min="11535" max="11535" width="9.54296875" bestFit="1" customWidth="1"/>
    <col min="11536" max="11536" width="37.6328125" bestFit="1" customWidth="1"/>
    <col min="11537" max="11537" width="9.54296875" bestFit="1" customWidth="1"/>
    <col min="11538" max="11538" width="31.453125" bestFit="1" customWidth="1"/>
    <col min="11539" max="11539" width="9.54296875" bestFit="1" customWidth="1"/>
    <col min="11540" max="11540" width="28.81640625" bestFit="1" customWidth="1"/>
    <col min="11541" max="11541" width="9.54296875" bestFit="1" customWidth="1"/>
    <col min="11542" max="11542" width="20.81640625" bestFit="1" customWidth="1"/>
    <col min="11543" max="11543" width="9.54296875" bestFit="1" customWidth="1"/>
    <col min="11544" max="11544" width="27.6328125" bestFit="1" customWidth="1"/>
    <col min="11545" max="11545" width="9.54296875" bestFit="1" customWidth="1"/>
    <col min="11546" max="11546" width="32.08984375" bestFit="1" customWidth="1"/>
    <col min="11547" max="11547" width="9.54296875" bestFit="1" customWidth="1"/>
    <col min="11548" max="11548" width="26.1796875" bestFit="1" customWidth="1"/>
    <col min="11549" max="11549" width="9.54296875" bestFit="1" customWidth="1"/>
    <col min="11550" max="11550" width="31.453125" bestFit="1" customWidth="1"/>
    <col min="11551" max="11551" width="9.54296875" bestFit="1" customWidth="1"/>
    <col min="11552" max="11552" width="27.6328125" bestFit="1" customWidth="1"/>
    <col min="11553" max="11553" width="9.54296875" bestFit="1" customWidth="1"/>
    <col min="11554" max="11554" width="20.81640625" bestFit="1" customWidth="1"/>
    <col min="11555" max="11555" width="9.54296875" bestFit="1" customWidth="1"/>
    <col min="11556" max="11556" width="31.453125" bestFit="1" customWidth="1"/>
    <col min="11557" max="11557" width="9.54296875" bestFit="1" customWidth="1"/>
    <col min="11558" max="11558" width="29" bestFit="1" customWidth="1"/>
    <col min="11559" max="11559" width="9.54296875" bestFit="1" customWidth="1"/>
    <col min="11560" max="11560" width="28.81640625" bestFit="1" customWidth="1"/>
    <col min="11561" max="11561" width="9.54296875" bestFit="1" customWidth="1"/>
    <col min="11562" max="11562" width="40.54296875" bestFit="1" customWidth="1"/>
    <col min="11563" max="11563" width="9.54296875" bestFit="1" customWidth="1"/>
    <col min="11564" max="11564" width="28.81640625" bestFit="1" customWidth="1"/>
    <col min="11565" max="11565" width="9.54296875" bestFit="1" customWidth="1"/>
    <col min="11566" max="11566" width="37.6328125" bestFit="1" customWidth="1"/>
    <col min="11567" max="11567" width="9.54296875" bestFit="1" customWidth="1"/>
    <col min="11568" max="11568" width="31.1796875" bestFit="1" customWidth="1"/>
    <col min="11569" max="11569" width="9.54296875" bestFit="1" customWidth="1"/>
    <col min="11570" max="11570" width="37.6328125" bestFit="1" customWidth="1"/>
    <col min="11571" max="11571" width="9.54296875" bestFit="1" customWidth="1"/>
    <col min="11572" max="11572" width="28.90625" bestFit="1" customWidth="1"/>
    <col min="11573" max="11573" width="9.54296875" bestFit="1" customWidth="1"/>
    <col min="11574" max="11574" width="28.90625" bestFit="1" customWidth="1"/>
    <col min="11575" max="11575" width="9.54296875" bestFit="1" customWidth="1"/>
    <col min="11576" max="11576" width="28.81640625" bestFit="1" customWidth="1"/>
    <col min="11577" max="11577" width="9.54296875" bestFit="1" customWidth="1"/>
    <col min="11578" max="11578" width="28.90625" bestFit="1" customWidth="1"/>
    <col min="11579" max="11579" width="9.54296875" bestFit="1" customWidth="1"/>
    <col min="11580" max="11580" width="37.6328125" bestFit="1" customWidth="1"/>
    <col min="11581" max="11581" width="9.54296875" bestFit="1" customWidth="1"/>
    <col min="11582" max="11582" width="34.7265625" bestFit="1" customWidth="1"/>
    <col min="11583" max="11583" width="9.54296875" bestFit="1" customWidth="1"/>
    <col min="11584" max="11584" width="27.6328125" bestFit="1" customWidth="1"/>
    <col min="11585" max="11585" width="9.54296875" bestFit="1" customWidth="1"/>
    <col min="11586" max="11586" width="20.81640625" bestFit="1" customWidth="1"/>
    <col min="11587" max="11587" width="9.54296875" bestFit="1" customWidth="1"/>
    <col min="11588" max="11588" width="33.81640625" bestFit="1" customWidth="1"/>
    <col min="11589" max="11589" width="9.54296875" bestFit="1" customWidth="1"/>
    <col min="11590" max="11590" width="18.08984375" bestFit="1" customWidth="1"/>
    <col min="11591" max="11591" width="9.54296875" bestFit="1" customWidth="1"/>
    <col min="11592" max="11592" width="40.36328125" bestFit="1" customWidth="1"/>
    <col min="11593" max="11593" width="9.54296875" bestFit="1" customWidth="1"/>
    <col min="11594" max="11594" width="40.54296875" bestFit="1" customWidth="1"/>
    <col min="11595" max="11595" width="9.54296875" bestFit="1" customWidth="1"/>
    <col min="11596" max="11596" width="31.453125" bestFit="1" customWidth="1"/>
    <col min="11597" max="11597" width="9.54296875" bestFit="1" customWidth="1"/>
    <col min="11598" max="11598" width="23.1796875" bestFit="1" customWidth="1"/>
    <col min="11599" max="11599" width="9.54296875" bestFit="1" customWidth="1"/>
    <col min="11600" max="11600" width="28.90625" bestFit="1" customWidth="1"/>
    <col min="11601" max="11601" width="9.54296875" bestFit="1" customWidth="1"/>
    <col min="11602" max="11602" width="26.1796875" bestFit="1" customWidth="1"/>
    <col min="11603" max="11603" width="9.54296875" bestFit="1" customWidth="1"/>
    <col min="11604" max="11604" width="28.90625" bestFit="1" customWidth="1"/>
    <col min="11605" max="11605" width="9.54296875" bestFit="1" customWidth="1"/>
    <col min="11606" max="11606" width="31.453125" bestFit="1" customWidth="1"/>
    <col min="11607" max="11607" width="9.54296875" bestFit="1" customWidth="1"/>
    <col min="11608" max="11608" width="30.6328125" bestFit="1" customWidth="1"/>
    <col min="11609" max="11609" width="9.54296875" bestFit="1" customWidth="1"/>
    <col min="11610" max="11610" width="28.81640625" bestFit="1" customWidth="1"/>
    <col min="11611" max="11611" width="9.54296875" bestFit="1" customWidth="1"/>
    <col min="11612" max="11612" width="28.81640625" bestFit="1" customWidth="1"/>
    <col min="11613" max="11613" width="9.54296875" bestFit="1" customWidth="1"/>
    <col min="11614" max="11614" width="40.26953125" bestFit="1" customWidth="1"/>
    <col min="11615" max="11615" width="9.54296875" bestFit="1" customWidth="1"/>
    <col min="11616" max="11616" width="28.81640625" bestFit="1" customWidth="1"/>
    <col min="11617" max="11617" width="9.54296875" bestFit="1" customWidth="1"/>
    <col min="11618" max="11618" width="28.81640625" bestFit="1" customWidth="1"/>
    <col min="11619" max="11619" width="9.54296875" bestFit="1" customWidth="1"/>
    <col min="11620" max="11620" width="28.81640625" bestFit="1" customWidth="1"/>
    <col min="11621" max="11621" width="9.54296875" bestFit="1" customWidth="1"/>
    <col min="11622" max="11622" width="29" bestFit="1" customWidth="1"/>
    <col min="11623" max="11623" width="9.54296875" bestFit="1" customWidth="1"/>
    <col min="11624" max="11624" width="17.90625" bestFit="1" customWidth="1"/>
    <col min="11625" max="11625" width="9.54296875" bestFit="1" customWidth="1"/>
    <col min="11626" max="11626" width="19" bestFit="1" customWidth="1"/>
    <col min="11627" max="11627" width="9.54296875" bestFit="1" customWidth="1"/>
    <col min="11628" max="11628" width="34.7265625" bestFit="1" customWidth="1"/>
    <col min="11629" max="11629" width="9.54296875" bestFit="1" customWidth="1"/>
    <col min="11630" max="11630" width="28.90625" bestFit="1" customWidth="1"/>
    <col min="11631" max="11631" width="9.54296875" bestFit="1" customWidth="1"/>
    <col min="11632" max="11632" width="30.6328125" bestFit="1" customWidth="1"/>
    <col min="11633" max="11633" width="9.54296875" bestFit="1" customWidth="1"/>
    <col min="11634" max="11634" width="31.1796875" bestFit="1" customWidth="1"/>
    <col min="11635" max="11635" width="9.54296875" bestFit="1" customWidth="1"/>
    <col min="11636" max="11636" width="21.08984375" bestFit="1" customWidth="1"/>
    <col min="11637" max="11637" width="9.54296875" bestFit="1" customWidth="1"/>
    <col min="11638" max="11638" width="40.54296875" bestFit="1" customWidth="1"/>
    <col min="11639" max="11639" width="9.54296875" bestFit="1" customWidth="1"/>
    <col min="11640" max="11640" width="19" bestFit="1" customWidth="1"/>
    <col min="11641" max="11641" width="9.54296875" bestFit="1" customWidth="1"/>
    <col min="11642" max="11642" width="40.54296875" bestFit="1" customWidth="1"/>
    <col min="11643" max="11643" width="9.54296875" bestFit="1" customWidth="1"/>
    <col min="11644" max="11644" width="28.90625" bestFit="1" customWidth="1"/>
    <col min="11645" max="11645" width="9.54296875" bestFit="1" customWidth="1"/>
    <col min="11646" max="11646" width="29" bestFit="1" customWidth="1"/>
    <col min="11647" max="11647" width="9.54296875" bestFit="1" customWidth="1"/>
    <col min="11648" max="11648" width="33.36328125" bestFit="1" customWidth="1"/>
    <col min="11649" max="11649" width="9.54296875" bestFit="1" customWidth="1"/>
    <col min="11650" max="11650" width="29" bestFit="1" customWidth="1"/>
    <col min="11651" max="11651" width="9.54296875" bestFit="1" customWidth="1"/>
    <col min="11652" max="11652" width="33.90625" bestFit="1" customWidth="1"/>
    <col min="11653" max="11653" width="9.54296875" bestFit="1" customWidth="1"/>
    <col min="11654" max="11654" width="34.7265625" bestFit="1" customWidth="1"/>
    <col min="11655" max="11655" width="9.54296875" bestFit="1" customWidth="1"/>
    <col min="11656" max="11656" width="26.1796875" bestFit="1" customWidth="1"/>
    <col min="11657" max="11657" width="9.54296875" bestFit="1" customWidth="1"/>
    <col min="11658" max="11658" width="40.54296875" bestFit="1" customWidth="1"/>
    <col min="11659" max="11659" width="9.54296875" bestFit="1" customWidth="1"/>
    <col min="11660" max="11660" width="33.81640625" bestFit="1" customWidth="1"/>
    <col min="11661" max="11661" width="9.54296875" bestFit="1" customWidth="1"/>
    <col min="11662" max="11662" width="37.6328125" bestFit="1" customWidth="1"/>
    <col min="11663" max="11663" width="9.54296875" bestFit="1" customWidth="1"/>
    <col min="11664" max="11664" width="28.90625" bestFit="1" customWidth="1"/>
    <col min="11665" max="11665" width="9.54296875" bestFit="1" customWidth="1"/>
    <col min="11666" max="11666" width="28.90625" bestFit="1" customWidth="1"/>
    <col min="11667" max="11667" width="9.54296875" bestFit="1" customWidth="1"/>
    <col min="11668" max="11668" width="28.90625" bestFit="1" customWidth="1"/>
    <col min="11669" max="11669" width="9.54296875" bestFit="1" customWidth="1"/>
    <col min="11670" max="11670" width="40.54296875" bestFit="1" customWidth="1"/>
    <col min="11671" max="11671" width="9.54296875" bestFit="1" customWidth="1"/>
    <col min="11672" max="11672" width="31.453125" bestFit="1" customWidth="1"/>
    <col min="11673" max="11673" width="9.54296875" bestFit="1" customWidth="1"/>
    <col min="11674" max="11674" width="44.90625" bestFit="1" customWidth="1"/>
    <col min="11675" max="11675" width="9.54296875" bestFit="1" customWidth="1"/>
    <col min="11676" max="11676" width="33.81640625" bestFit="1" customWidth="1"/>
    <col min="11677" max="11677" width="9.54296875" bestFit="1" customWidth="1"/>
    <col min="11678" max="11678" width="28.81640625" bestFit="1" customWidth="1"/>
    <col min="11679" max="11679" width="9.54296875" bestFit="1" customWidth="1"/>
    <col min="11680" max="11680" width="40.54296875" bestFit="1" customWidth="1"/>
    <col min="11681" max="11681" width="9.54296875" bestFit="1" customWidth="1"/>
    <col min="11682" max="11682" width="20.81640625" bestFit="1" customWidth="1"/>
    <col min="11683" max="11683" width="9.54296875" bestFit="1" customWidth="1"/>
    <col min="11684" max="11684" width="29" bestFit="1" customWidth="1"/>
    <col min="11685" max="11685" width="9.54296875" bestFit="1" customWidth="1"/>
    <col min="11686" max="11686" width="28.90625" bestFit="1" customWidth="1"/>
    <col min="11687" max="11687" width="9.54296875" bestFit="1" customWidth="1"/>
    <col min="11688" max="11688" width="34.7265625" bestFit="1" customWidth="1"/>
    <col min="11689" max="11689" width="9.54296875" bestFit="1" customWidth="1"/>
    <col min="11690" max="11690" width="28.81640625" bestFit="1" customWidth="1"/>
    <col min="11691" max="11691" width="9.54296875" bestFit="1" customWidth="1"/>
    <col min="11692" max="11692" width="29" bestFit="1" customWidth="1"/>
    <col min="11693" max="11693" width="9.54296875" bestFit="1" customWidth="1"/>
    <col min="11694" max="11694" width="34.7265625" bestFit="1" customWidth="1"/>
    <col min="11695" max="11695" width="9.54296875" bestFit="1" customWidth="1"/>
    <col min="11696" max="11696" width="31.453125" bestFit="1" customWidth="1"/>
    <col min="11697" max="11697" width="9.54296875" bestFit="1" customWidth="1"/>
    <col min="11698" max="11698" width="26.1796875" bestFit="1" customWidth="1"/>
    <col min="11699" max="11699" width="9.54296875" bestFit="1" customWidth="1"/>
    <col min="11700" max="11700" width="34.36328125" bestFit="1" customWidth="1"/>
    <col min="11701" max="11701" width="9.54296875" bestFit="1" customWidth="1"/>
    <col min="11702" max="11702" width="40.36328125" bestFit="1" customWidth="1"/>
    <col min="11703" max="11703" width="9.54296875" bestFit="1" customWidth="1"/>
    <col min="11704" max="11704" width="23.6328125" bestFit="1" customWidth="1"/>
    <col min="11705" max="11705" width="9.54296875" bestFit="1" customWidth="1"/>
    <col min="11706" max="11706" width="26.1796875" bestFit="1" customWidth="1"/>
    <col min="11707" max="11707" width="9.54296875" bestFit="1" customWidth="1"/>
    <col min="11708" max="11708" width="26.1796875" bestFit="1" customWidth="1"/>
    <col min="11709" max="11709" width="9.54296875" bestFit="1" customWidth="1"/>
    <col min="11710" max="11710" width="26.1796875" bestFit="1" customWidth="1"/>
    <col min="11711" max="11711" width="9.54296875" bestFit="1" customWidth="1"/>
    <col min="11712" max="11712" width="32.453125" bestFit="1" customWidth="1"/>
    <col min="11713" max="11713" width="9.54296875" bestFit="1" customWidth="1"/>
    <col min="11714" max="11714" width="40.36328125" bestFit="1" customWidth="1"/>
    <col min="11715" max="11715" width="9.54296875" bestFit="1" customWidth="1"/>
    <col min="11716" max="11716" width="28.81640625" bestFit="1" customWidth="1"/>
    <col min="11717" max="11717" width="9.54296875" bestFit="1" customWidth="1"/>
    <col min="11718" max="11718" width="20.81640625" bestFit="1" customWidth="1"/>
    <col min="11719" max="11719" width="9.54296875" bestFit="1" customWidth="1"/>
    <col min="11720" max="11720" width="20.81640625" bestFit="1" customWidth="1"/>
    <col min="11721" max="11721" width="9.54296875" bestFit="1" customWidth="1"/>
    <col min="11722" max="11722" width="28.90625" bestFit="1" customWidth="1"/>
    <col min="11723" max="11723" width="9.54296875" bestFit="1" customWidth="1"/>
    <col min="11724" max="11724" width="28.90625" bestFit="1" customWidth="1"/>
    <col min="11725" max="11725" width="9.54296875" bestFit="1" customWidth="1"/>
    <col min="11726" max="11726" width="28.90625" bestFit="1" customWidth="1"/>
    <col min="11727" max="11727" width="9.54296875" bestFit="1" customWidth="1"/>
    <col min="11728" max="11728" width="28.90625" bestFit="1" customWidth="1"/>
    <col min="11729" max="11729" width="9.54296875" bestFit="1" customWidth="1"/>
    <col min="11730" max="11730" width="28.90625" bestFit="1" customWidth="1"/>
    <col min="11731" max="11731" width="9.54296875" bestFit="1" customWidth="1"/>
    <col min="11732" max="11732" width="28.90625" bestFit="1" customWidth="1"/>
    <col min="11733" max="11733" width="9.54296875" bestFit="1" customWidth="1"/>
    <col min="11734" max="11734" width="28.90625" bestFit="1" customWidth="1"/>
    <col min="11735" max="11735" width="9.54296875" bestFit="1" customWidth="1"/>
    <col min="11736" max="11736" width="28.90625" bestFit="1" customWidth="1"/>
    <col min="11737" max="11737" width="9.54296875" bestFit="1" customWidth="1"/>
    <col min="11738" max="11738" width="28.90625" bestFit="1" customWidth="1"/>
    <col min="11739" max="11739" width="9.54296875" bestFit="1" customWidth="1"/>
    <col min="11740" max="11740" width="28.90625" bestFit="1" customWidth="1"/>
    <col min="11741" max="11741" width="9.54296875" bestFit="1" customWidth="1"/>
    <col min="11742" max="11742" width="28.90625" bestFit="1" customWidth="1"/>
    <col min="11743" max="11743" width="9.54296875" bestFit="1" customWidth="1"/>
    <col min="11744" max="11744" width="28.90625" bestFit="1" customWidth="1"/>
    <col min="11745" max="11745" width="9.54296875" bestFit="1" customWidth="1"/>
    <col min="11746" max="11746" width="28.90625" bestFit="1" customWidth="1"/>
    <col min="11747" max="11747" width="9.54296875" bestFit="1" customWidth="1"/>
    <col min="11748" max="11748" width="28.90625" bestFit="1" customWidth="1"/>
    <col min="11749" max="11749" width="9.54296875" bestFit="1" customWidth="1"/>
    <col min="11750" max="11750" width="28.90625" bestFit="1" customWidth="1"/>
    <col min="11751" max="11751" width="9.54296875" bestFit="1" customWidth="1"/>
    <col min="11752" max="11752" width="28.90625" bestFit="1" customWidth="1"/>
    <col min="11753" max="11753" width="9.54296875" bestFit="1" customWidth="1"/>
    <col min="11754" max="11754" width="28.90625" bestFit="1" customWidth="1"/>
    <col min="11755" max="11755" width="9.54296875" bestFit="1" customWidth="1"/>
    <col min="11756" max="11756" width="28.90625" bestFit="1" customWidth="1"/>
    <col min="11757" max="11757" width="9.54296875" bestFit="1" customWidth="1"/>
    <col min="11758" max="11758" width="28.90625" bestFit="1" customWidth="1"/>
    <col min="11759" max="11759" width="9.54296875" bestFit="1" customWidth="1"/>
    <col min="11760" max="11760" width="28.90625" bestFit="1" customWidth="1"/>
    <col min="11761" max="11761" width="9.54296875" bestFit="1" customWidth="1"/>
    <col min="11762" max="11762" width="28.90625" bestFit="1" customWidth="1"/>
    <col min="11763" max="11763" width="9.54296875" bestFit="1" customWidth="1"/>
    <col min="11764" max="11764" width="28.90625" bestFit="1" customWidth="1"/>
    <col min="11765" max="11765" width="9.54296875" bestFit="1" customWidth="1"/>
    <col min="11766" max="11766" width="28.90625" bestFit="1" customWidth="1"/>
    <col min="11767" max="11767" width="9.54296875" bestFit="1" customWidth="1"/>
    <col min="11768" max="11768" width="34.7265625" bestFit="1" customWidth="1"/>
    <col min="11769" max="11769" width="9.54296875" bestFit="1" customWidth="1"/>
    <col min="11770" max="11770" width="32.08984375" bestFit="1" customWidth="1"/>
    <col min="11771" max="11771" width="9.54296875" bestFit="1" customWidth="1"/>
    <col min="11772" max="11772" width="28.90625" bestFit="1" customWidth="1"/>
    <col min="11773" max="11773" width="9.54296875" bestFit="1" customWidth="1"/>
    <col min="11774" max="11774" width="28.90625" bestFit="1" customWidth="1"/>
    <col min="11775" max="11775" width="9.54296875" bestFit="1" customWidth="1"/>
    <col min="11776" max="11776" width="28.90625" bestFit="1" customWidth="1"/>
    <col min="11777" max="11777" width="9.54296875" bestFit="1" customWidth="1"/>
    <col min="11778" max="11778" width="28.90625" bestFit="1" customWidth="1"/>
    <col min="11779" max="11779" width="9.54296875" bestFit="1" customWidth="1"/>
    <col min="11780" max="11780" width="28.90625" bestFit="1" customWidth="1"/>
    <col min="11781" max="11781" width="9.54296875" bestFit="1" customWidth="1"/>
    <col min="11782" max="11782" width="44.90625" bestFit="1" customWidth="1"/>
    <col min="11783" max="11783" width="9.54296875" bestFit="1" customWidth="1"/>
    <col min="11784" max="11784" width="28.90625" bestFit="1" customWidth="1"/>
    <col min="11785" max="11785" width="9.54296875" bestFit="1" customWidth="1"/>
    <col min="11786" max="11786" width="29" bestFit="1" customWidth="1"/>
    <col min="11787" max="11787" width="9.54296875" bestFit="1" customWidth="1"/>
    <col min="11788" max="11788" width="28.90625" bestFit="1" customWidth="1"/>
    <col min="11789" max="11789" width="9.54296875" bestFit="1" customWidth="1"/>
    <col min="11790" max="11790" width="19.90625" bestFit="1" customWidth="1"/>
    <col min="11791" max="11791" width="9.54296875" bestFit="1" customWidth="1"/>
    <col min="11792" max="11792" width="13" bestFit="1" customWidth="1"/>
    <col min="11793" max="11793" width="9.54296875" bestFit="1" customWidth="1"/>
    <col min="11794" max="11794" width="37.6328125" bestFit="1" customWidth="1"/>
    <col min="11795" max="11795" width="9.54296875" bestFit="1" customWidth="1"/>
    <col min="11796" max="11796" width="26.1796875" bestFit="1" customWidth="1"/>
    <col min="11797" max="11797" width="9.54296875" bestFit="1" customWidth="1"/>
    <col min="11798" max="11798" width="20.81640625" bestFit="1" customWidth="1"/>
    <col min="11799" max="11799" width="9.54296875" bestFit="1" customWidth="1"/>
    <col min="11800" max="11800" width="40.54296875" bestFit="1" customWidth="1"/>
    <col min="11801" max="11801" width="9.54296875" bestFit="1" customWidth="1"/>
    <col min="11802" max="11802" width="26.1796875" bestFit="1" customWidth="1"/>
    <col min="11803" max="11803" width="9.54296875" bestFit="1" customWidth="1"/>
    <col min="11804" max="11804" width="20.81640625" bestFit="1" customWidth="1"/>
    <col min="11805" max="11805" width="9.54296875" bestFit="1" customWidth="1"/>
    <col min="11806" max="11806" width="28.81640625" bestFit="1" customWidth="1"/>
    <col min="11807" max="11807" width="9.54296875" bestFit="1" customWidth="1"/>
    <col min="11808" max="11808" width="26.1796875" bestFit="1" customWidth="1"/>
    <col min="11809" max="11809" width="9.54296875" bestFit="1" customWidth="1"/>
    <col min="11810" max="11810" width="28.90625" bestFit="1" customWidth="1"/>
    <col min="11811" max="11811" width="9.54296875" bestFit="1" customWidth="1"/>
    <col min="11812" max="11812" width="28.90625" bestFit="1" customWidth="1"/>
    <col min="11813" max="11813" width="9.54296875" bestFit="1" customWidth="1"/>
    <col min="11814" max="11814" width="28.81640625" bestFit="1" customWidth="1"/>
    <col min="11815" max="11815" width="9.54296875" bestFit="1" customWidth="1"/>
    <col min="11816" max="11816" width="34.7265625" bestFit="1" customWidth="1"/>
    <col min="11817" max="11817" width="9.54296875" bestFit="1" customWidth="1"/>
    <col min="11818" max="11818" width="28.90625" bestFit="1" customWidth="1"/>
    <col min="11819" max="11819" width="9.54296875" bestFit="1" customWidth="1"/>
    <col min="11820" max="11820" width="28.90625" bestFit="1" customWidth="1"/>
    <col min="11821" max="11821" width="9.54296875" bestFit="1" customWidth="1"/>
    <col min="11822" max="11822" width="28.90625" bestFit="1" customWidth="1"/>
    <col min="11823" max="11823" width="9.54296875" bestFit="1" customWidth="1"/>
    <col min="11824" max="11824" width="28.90625" bestFit="1" customWidth="1"/>
    <col min="11825" max="11825" width="9.54296875" bestFit="1" customWidth="1"/>
    <col min="11826" max="11826" width="28.90625" bestFit="1" customWidth="1"/>
    <col min="11827" max="11827" width="9.54296875" bestFit="1" customWidth="1"/>
    <col min="11828" max="11828" width="40.36328125" bestFit="1" customWidth="1"/>
    <col min="11829" max="11829" width="9.54296875" bestFit="1" customWidth="1"/>
    <col min="11830" max="11830" width="28.90625" bestFit="1" customWidth="1"/>
    <col min="11831" max="11831" width="9.54296875" bestFit="1" customWidth="1"/>
    <col min="11832" max="11832" width="40.36328125" bestFit="1" customWidth="1"/>
    <col min="11833" max="11833" width="9.54296875" bestFit="1" customWidth="1"/>
    <col min="11834" max="11834" width="40.36328125" bestFit="1" customWidth="1"/>
    <col min="11835" max="11835" width="9.54296875" bestFit="1" customWidth="1"/>
    <col min="11836" max="11836" width="28.90625" bestFit="1" customWidth="1"/>
    <col min="11837" max="11837" width="9.54296875" bestFit="1" customWidth="1"/>
    <col min="11838" max="11838" width="26.1796875" bestFit="1" customWidth="1"/>
    <col min="11839" max="11839" width="9.54296875" bestFit="1" customWidth="1"/>
    <col min="11840" max="11840" width="34.7265625" bestFit="1" customWidth="1"/>
    <col min="11841" max="11841" width="9.54296875" bestFit="1" customWidth="1"/>
    <col min="11842" max="11842" width="32.453125" bestFit="1" customWidth="1"/>
    <col min="11843" max="11843" width="9.54296875" bestFit="1" customWidth="1"/>
    <col min="11844" max="11844" width="34.7265625" bestFit="1" customWidth="1"/>
    <col min="11845" max="11845" width="9.54296875" bestFit="1" customWidth="1"/>
    <col min="11846" max="11846" width="37.6328125" bestFit="1" customWidth="1"/>
    <col min="11847" max="11847" width="9.54296875" bestFit="1" customWidth="1"/>
    <col min="11848" max="11848" width="31.453125" bestFit="1" customWidth="1"/>
    <col min="11849" max="11849" width="9.54296875" bestFit="1" customWidth="1"/>
    <col min="11850" max="11850" width="29" bestFit="1" customWidth="1"/>
    <col min="11851" max="11851" width="9.54296875" bestFit="1" customWidth="1"/>
    <col min="11852" max="11852" width="28.81640625" bestFit="1" customWidth="1"/>
    <col min="11853" max="11853" width="9.54296875" bestFit="1" customWidth="1"/>
    <col min="11854" max="11854" width="23.1796875" bestFit="1" customWidth="1"/>
    <col min="11855" max="11855" width="9.54296875" bestFit="1" customWidth="1"/>
    <col min="11856" max="11856" width="40.36328125" bestFit="1" customWidth="1"/>
    <col min="11857" max="11857" width="9.54296875" bestFit="1" customWidth="1"/>
    <col min="11858" max="11858" width="40.36328125" bestFit="1" customWidth="1"/>
    <col min="11859" max="11859" width="9.54296875" bestFit="1" customWidth="1"/>
    <col min="11860" max="11860" width="33.90625" bestFit="1" customWidth="1"/>
    <col min="11861" max="11861" width="9.54296875" bestFit="1" customWidth="1"/>
    <col min="11862" max="11862" width="28.81640625" bestFit="1" customWidth="1"/>
    <col min="11863" max="11863" width="9.54296875" bestFit="1" customWidth="1"/>
    <col min="11864" max="11864" width="34.7265625" bestFit="1" customWidth="1"/>
    <col min="11865" max="11865" width="9.54296875" bestFit="1" customWidth="1"/>
    <col min="11866" max="11866" width="26.1796875" bestFit="1" customWidth="1"/>
    <col min="11867" max="11867" width="9.54296875" bestFit="1" customWidth="1"/>
    <col min="11868" max="11868" width="28.81640625" bestFit="1" customWidth="1"/>
    <col min="11869" max="11869" width="9.54296875" bestFit="1" customWidth="1"/>
    <col min="11870" max="11870" width="40.36328125" bestFit="1" customWidth="1"/>
    <col min="11871" max="11871" width="9.54296875" bestFit="1" customWidth="1"/>
    <col min="11872" max="11872" width="28.81640625" bestFit="1" customWidth="1"/>
    <col min="11873" max="11873" width="9.54296875" bestFit="1" customWidth="1"/>
    <col min="11874" max="11874" width="28.81640625" bestFit="1" customWidth="1"/>
    <col min="11875" max="11875" width="9.54296875" bestFit="1" customWidth="1"/>
    <col min="11876" max="11876" width="29" bestFit="1" customWidth="1"/>
    <col min="11877" max="11877" width="9.54296875" bestFit="1" customWidth="1"/>
    <col min="11878" max="11878" width="44.90625" bestFit="1" customWidth="1"/>
    <col min="11879" max="11879" width="9.54296875" bestFit="1" customWidth="1"/>
    <col min="11880" max="11880" width="44.90625" bestFit="1" customWidth="1"/>
    <col min="11881" max="11881" width="9.54296875" bestFit="1" customWidth="1"/>
    <col min="11882" max="11882" width="28.81640625" bestFit="1" customWidth="1"/>
    <col min="11883" max="11883" width="9.54296875" bestFit="1" customWidth="1"/>
    <col min="11884" max="11884" width="28.90625" bestFit="1" customWidth="1"/>
    <col min="11885" max="11885" width="9.54296875" bestFit="1" customWidth="1"/>
    <col min="11886" max="11886" width="40.36328125" bestFit="1" customWidth="1"/>
    <col min="11887" max="11887" width="9.54296875" bestFit="1" customWidth="1"/>
    <col min="11888" max="11888" width="33.90625" bestFit="1" customWidth="1"/>
    <col min="11889" max="11889" width="9.54296875" bestFit="1" customWidth="1"/>
    <col min="11890" max="11890" width="29" bestFit="1" customWidth="1"/>
    <col min="11891" max="11891" width="9.54296875" bestFit="1" customWidth="1"/>
    <col min="11892" max="11892" width="27.6328125" bestFit="1" customWidth="1"/>
    <col min="11893" max="11893" width="9.54296875" bestFit="1" customWidth="1"/>
    <col min="11894" max="11894" width="28.90625" bestFit="1" customWidth="1"/>
    <col min="11895" max="11895" width="9.54296875" bestFit="1" customWidth="1"/>
    <col min="11896" max="11896" width="31.453125" bestFit="1" customWidth="1"/>
    <col min="11897" max="11897" width="9.54296875" bestFit="1" customWidth="1"/>
    <col min="11898" max="11898" width="34.7265625" bestFit="1" customWidth="1"/>
    <col min="11899" max="11899" width="9.54296875" bestFit="1" customWidth="1"/>
    <col min="11900" max="11900" width="31.453125" bestFit="1" customWidth="1"/>
    <col min="11901" max="11901" width="9.54296875" bestFit="1" customWidth="1"/>
    <col min="11902" max="11902" width="44.90625" bestFit="1" customWidth="1"/>
    <col min="11903" max="11903" width="9.54296875" bestFit="1" customWidth="1"/>
    <col min="11904" max="11904" width="27.6328125" bestFit="1" customWidth="1"/>
    <col min="11905" max="11905" width="9.54296875" bestFit="1" customWidth="1"/>
    <col min="11906" max="11906" width="28.90625" bestFit="1" customWidth="1"/>
    <col min="11907" max="11907" width="9.54296875" bestFit="1" customWidth="1"/>
    <col min="11908" max="11908" width="29" bestFit="1" customWidth="1"/>
    <col min="11909" max="11909" width="9.54296875" bestFit="1" customWidth="1"/>
    <col min="11910" max="11910" width="31.453125" bestFit="1" customWidth="1"/>
    <col min="11911" max="11911" width="9.54296875" bestFit="1" customWidth="1"/>
    <col min="11912" max="11912" width="23.36328125" bestFit="1" customWidth="1"/>
    <col min="11913" max="11913" width="9.54296875" bestFit="1" customWidth="1"/>
    <col min="11914" max="11914" width="28.81640625" bestFit="1" customWidth="1"/>
    <col min="11915" max="11915" width="9.54296875" bestFit="1" customWidth="1"/>
    <col min="11916" max="11916" width="28.81640625" bestFit="1" customWidth="1"/>
    <col min="11917" max="11917" width="9.54296875" bestFit="1" customWidth="1"/>
    <col min="11918" max="11918" width="29" bestFit="1" customWidth="1"/>
    <col min="11919" max="11919" width="9.54296875" bestFit="1" customWidth="1"/>
    <col min="11920" max="11920" width="18.08984375" bestFit="1" customWidth="1"/>
    <col min="11921" max="11921" width="9.54296875" bestFit="1" customWidth="1"/>
    <col min="11922" max="11922" width="28.90625" bestFit="1" customWidth="1"/>
    <col min="11923" max="11923" width="9.54296875" bestFit="1" customWidth="1"/>
    <col min="11924" max="11924" width="34.7265625" bestFit="1" customWidth="1"/>
    <col min="11925" max="11925" width="9.54296875" bestFit="1" customWidth="1"/>
    <col min="11926" max="11926" width="29" bestFit="1" customWidth="1"/>
    <col min="11927" max="11927" width="9.54296875" bestFit="1" customWidth="1"/>
    <col min="11928" max="11928" width="29" bestFit="1" customWidth="1"/>
    <col min="11929" max="11929" width="9.54296875" bestFit="1" customWidth="1"/>
    <col min="11930" max="11930" width="29" bestFit="1" customWidth="1"/>
    <col min="11931" max="11931" width="9.54296875" bestFit="1" customWidth="1"/>
    <col min="11932" max="11932" width="29" bestFit="1" customWidth="1"/>
    <col min="11933" max="11933" width="9.54296875" bestFit="1" customWidth="1"/>
    <col min="11934" max="11934" width="29" bestFit="1" customWidth="1"/>
    <col min="11935" max="11935" width="9.54296875" bestFit="1" customWidth="1"/>
    <col min="11936" max="11936" width="29" bestFit="1" customWidth="1"/>
    <col min="11937" max="11937" width="9.54296875" bestFit="1" customWidth="1"/>
    <col min="11938" max="11938" width="29" bestFit="1" customWidth="1"/>
    <col min="11939" max="11939" width="9.54296875" bestFit="1" customWidth="1"/>
    <col min="11940" max="11940" width="29" bestFit="1" customWidth="1"/>
    <col min="11941" max="11941" width="9.54296875" bestFit="1" customWidth="1"/>
    <col min="11942" max="11942" width="29" bestFit="1" customWidth="1"/>
    <col min="11943" max="11943" width="9.54296875" bestFit="1" customWidth="1"/>
    <col min="11944" max="11944" width="29" bestFit="1" customWidth="1"/>
    <col min="11945" max="11945" width="9.54296875" bestFit="1" customWidth="1"/>
    <col min="11946" max="11946" width="28.90625" bestFit="1" customWidth="1"/>
    <col min="11947" max="11947" width="9.54296875" bestFit="1" customWidth="1"/>
    <col min="11948" max="11948" width="26.1796875" bestFit="1" customWidth="1"/>
    <col min="11949" max="11949" width="9.54296875" bestFit="1" customWidth="1"/>
    <col min="11950" max="11950" width="34.7265625" bestFit="1" customWidth="1"/>
    <col min="11951" max="11951" width="9.54296875" bestFit="1" customWidth="1"/>
    <col min="11952" max="11952" width="28.90625" bestFit="1" customWidth="1"/>
    <col min="11953" max="11953" width="9.54296875" bestFit="1" customWidth="1"/>
    <col min="11954" max="11954" width="26.1796875" bestFit="1" customWidth="1"/>
    <col min="11955" max="11955" width="9.54296875" bestFit="1" customWidth="1"/>
    <col min="11956" max="11956" width="44.90625" bestFit="1" customWidth="1"/>
    <col min="11957" max="11957" width="9.54296875" bestFit="1" customWidth="1"/>
    <col min="11958" max="11958" width="28.90625" bestFit="1" customWidth="1"/>
    <col min="11959" max="11959" width="9.54296875" bestFit="1" customWidth="1"/>
    <col min="11960" max="11960" width="28.90625" bestFit="1" customWidth="1"/>
    <col min="11961" max="11961" width="9.54296875" bestFit="1" customWidth="1"/>
    <col min="11962" max="11962" width="28.90625" bestFit="1" customWidth="1"/>
    <col min="11963" max="11963" width="9.54296875" bestFit="1" customWidth="1"/>
    <col min="11964" max="11964" width="31.1796875" bestFit="1" customWidth="1"/>
    <col min="11965" max="11965" width="9.54296875" bestFit="1" customWidth="1"/>
    <col min="11966" max="11966" width="34.36328125" bestFit="1" customWidth="1"/>
    <col min="11967" max="11967" width="9.54296875" bestFit="1" customWidth="1"/>
    <col min="11968" max="11968" width="29" bestFit="1" customWidth="1"/>
    <col min="11969" max="11969" width="9.54296875" bestFit="1" customWidth="1"/>
    <col min="11970" max="11970" width="29" bestFit="1" customWidth="1"/>
    <col min="11971" max="11971" width="9.54296875" bestFit="1" customWidth="1"/>
    <col min="11972" max="11972" width="29" bestFit="1" customWidth="1"/>
    <col min="11973" max="11973" width="9.54296875" bestFit="1" customWidth="1"/>
    <col min="11974" max="11974" width="29" bestFit="1" customWidth="1"/>
    <col min="11975" max="11975" width="9.54296875" bestFit="1" customWidth="1"/>
    <col min="11976" max="11976" width="28.90625" bestFit="1" customWidth="1"/>
    <col min="11977" max="11977" width="9.54296875" bestFit="1" customWidth="1"/>
    <col min="11978" max="11978" width="44.90625" bestFit="1" customWidth="1"/>
    <col min="11979" max="11979" width="9.54296875" bestFit="1" customWidth="1"/>
    <col min="11980" max="11980" width="19.90625" bestFit="1" customWidth="1"/>
    <col min="11981" max="11981" width="9.54296875" bestFit="1" customWidth="1"/>
    <col min="11982" max="11982" width="28.90625" bestFit="1" customWidth="1"/>
    <col min="11983" max="11983" width="9.54296875" bestFit="1" customWidth="1"/>
    <col min="11984" max="11984" width="28.81640625" bestFit="1" customWidth="1"/>
    <col min="11985" max="11985" width="9.54296875" bestFit="1" customWidth="1"/>
    <col min="11986" max="11986" width="40.54296875" bestFit="1" customWidth="1"/>
    <col min="11987" max="11987" width="9.54296875" bestFit="1" customWidth="1"/>
    <col min="11988" max="11988" width="40.36328125" bestFit="1" customWidth="1"/>
    <col min="11989" max="11989" width="9.54296875" bestFit="1" customWidth="1"/>
    <col min="11990" max="11990" width="40.36328125" bestFit="1" customWidth="1"/>
    <col min="11991" max="11991" width="9.54296875" bestFit="1" customWidth="1"/>
    <col min="11992" max="11992" width="22.90625" bestFit="1" customWidth="1"/>
    <col min="11993" max="11993" width="9.54296875" bestFit="1" customWidth="1"/>
    <col min="11994" max="11994" width="26.1796875" bestFit="1" customWidth="1"/>
    <col min="11995" max="11995" width="9.54296875" bestFit="1" customWidth="1"/>
    <col min="11996" max="11996" width="28.81640625" bestFit="1" customWidth="1"/>
    <col min="11997" max="11997" width="9.54296875" bestFit="1" customWidth="1"/>
    <col min="11998" max="11998" width="26.1796875" bestFit="1" customWidth="1"/>
    <col min="11999" max="11999" width="9.54296875" bestFit="1" customWidth="1"/>
    <col min="12000" max="12000" width="28.90625" bestFit="1" customWidth="1"/>
    <col min="12001" max="12001" width="9.54296875" bestFit="1" customWidth="1"/>
    <col min="12002" max="12002" width="28.81640625" bestFit="1" customWidth="1"/>
    <col min="12003" max="12003" width="9.54296875" bestFit="1" customWidth="1"/>
    <col min="12004" max="12004" width="26.1796875" bestFit="1" customWidth="1"/>
    <col min="12005" max="12005" width="9.54296875" bestFit="1" customWidth="1"/>
    <col min="12006" max="12006" width="44.90625" bestFit="1" customWidth="1"/>
    <col min="12007" max="12007" width="9.54296875" bestFit="1" customWidth="1"/>
    <col min="12008" max="12008" width="28.36328125" bestFit="1" customWidth="1"/>
    <col min="12009" max="12009" width="9.54296875" bestFit="1" customWidth="1"/>
    <col min="12010" max="12010" width="28.81640625" bestFit="1" customWidth="1"/>
    <col min="12011" max="12011" width="9.54296875" bestFit="1" customWidth="1"/>
    <col min="12012" max="12012" width="33.81640625" bestFit="1" customWidth="1"/>
    <col min="12013" max="12013" width="9.54296875" bestFit="1" customWidth="1"/>
    <col min="12014" max="12014" width="31.453125" bestFit="1" customWidth="1"/>
    <col min="12015" max="12015" width="9.54296875" bestFit="1" customWidth="1"/>
    <col min="12016" max="12016" width="18.08984375" bestFit="1" customWidth="1"/>
    <col min="12017" max="12017" width="9.54296875" bestFit="1" customWidth="1"/>
    <col min="12018" max="12018" width="32.453125" bestFit="1" customWidth="1"/>
    <col min="12019" max="12019" width="9.54296875" bestFit="1" customWidth="1"/>
    <col min="12020" max="12020" width="28.81640625" bestFit="1" customWidth="1"/>
    <col min="12021" max="12021" width="9.54296875" bestFit="1" customWidth="1"/>
    <col min="12022" max="12022" width="28.90625" bestFit="1" customWidth="1"/>
    <col min="12023" max="12023" width="9.54296875" bestFit="1" customWidth="1"/>
    <col min="12024" max="12024" width="31.1796875" bestFit="1" customWidth="1"/>
    <col min="12025" max="12025" width="9.54296875" bestFit="1" customWidth="1"/>
    <col min="12026" max="12026" width="23.6328125" bestFit="1" customWidth="1"/>
    <col min="12027" max="12027" width="9.54296875" bestFit="1" customWidth="1"/>
    <col min="12028" max="12028" width="20.81640625" bestFit="1" customWidth="1"/>
    <col min="12029" max="12029" width="9.54296875" bestFit="1" customWidth="1"/>
    <col min="12030" max="12030" width="30.6328125" bestFit="1" customWidth="1"/>
    <col min="12031" max="12031" width="9.54296875" bestFit="1" customWidth="1"/>
    <col min="12032" max="12032" width="34.36328125" bestFit="1" customWidth="1"/>
    <col min="12033" max="12033" width="9.54296875" bestFit="1" customWidth="1"/>
    <col min="12034" max="12034" width="26.1796875" bestFit="1" customWidth="1"/>
    <col min="12035" max="12035" width="9.54296875" bestFit="1" customWidth="1"/>
    <col min="12036" max="12036" width="37.6328125" bestFit="1" customWidth="1"/>
    <col min="12037" max="12037" width="9.54296875" bestFit="1" customWidth="1"/>
    <col min="12038" max="12038" width="44.90625" bestFit="1" customWidth="1"/>
    <col min="12039" max="12039" width="9.54296875" bestFit="1" customWidth="1"/>
    <col min="12040" max="12040" width="44.90625" bestFit="1" customWidth="1"/>
    <col min="12041" max="12041" width="9.54296875" bestFit="1" customWidth="1"/>
    <col min="12042" max="12042" width="44.90625" bestFit="1" customWidth="1"/>
    <col min="12043" max="12043" width="9.54296875" bestFit="1" customWidth="1"/>
    <col min="12044" max="12044" width="26.1796875" bestFit="1" customWidth="1"/>
    <col min="12045" max="12045" width="9.54296875" bestFit="1" customWidth="1"/>
    <col min="12046" max="12046" width="31.1796875" bestFit="1" customWidth="1"/>
    <col min="12047" max="12047" width="9.54296875" bestFit="1" customWidth="1"/>
    <col min="12048" max="12048" width="40.36328125" bestFit="1" customWidth="1"/>
    <col min="12049" max="12049" width="9.54296875" bestFit="1" customWidth="1"/>
    <col min="12050" max="12050" width="27.6328125" bestFit="1" customWidth="1"/>
    <col min="12051" max="12051" width="9.54296875" bestFit="1" customWidth="1"/>
    <col min="12052" max="12052" width="19.90625" bestFit="1" customWidth="1"/>
    <col min="12053" max="12053" width="9.54296875" bestFit="1" customWidth="1"/>
    <col min="12054" max="12054" width="28.90625" bestFit="1" customWidth="1"/>
    <col min="12055" max="12055" width="9.54296875" bestFit="1" customWidth="1"/>
    <col min="12056" max="12056" width="40.26953125" bestFit="1" customWidth="1"/>
    <col min="12057" max="12057" width="9.54296875" bestFit="1" customWidth="1"/>
    <col min="12058" max="12058" width="40.54296875" bestFit="1" customWidth="1"/>
    <col min="12059" max="12059" width="9.54296875" bestFit="1" customWidth="1"/>
    <col min="12060" max="12060" width="40.54296875" bestFit="1" customWidth="1"/>
    <col min="12061" max="12061" width="9.54296875" bestFit="1" customWidth="1"/>
    <col min="12062" max="12062" width="29" bestFit="1" customWidth="1"/>
    <col min="12063" max="12063" width="9.54296875" bestFit="1" customWidth="1"/>
    <col min="12064" max="12064" width="31.1796875" bestFit="1" customWidth="1"/>
    <col min="12065" max="12065" width="9.54296875" bestFit="1" customWidth="1"/>
    <col min="12066" max="12066" width="44.90625" bestFit="1" customWidth="1"/>
    <col min="12067" max="12067" width="9.54296875" bestFit="1" customWidth="1"/>
    <col min="12068" max="12068" width="44.90625" bestFit="1" customWidth="1"/>
    <col min="12069" max="12069" width="9.54296875" bestFit="1" customWidth="1"/>
    <col min="12070" max="12070" width="26.1796875" bestFit="1" customWidth="1"/>
    <col min="12071" max="12071" width="9.54296875" bestFit="1" customWidth="1"/>
    <col min="12072" max="12072" width="26.1796875" bestFit="1" customWidth="1"/>
    <col min="12073" max="12073" width="9.54296875" bestFit="1" customWidth="1"/>
    <col min="12074" max="12074" width="19" bestFit="1" customWidth="1"/>
    <col min="12075" max="12075" width="9.54296875" bestFit="1" customWidth="1"/>
    <col min="12076" max="12076" width="34.7265625" bestFit="1" customWidth="1"/>
    <col min="12077" max="12077" width="9.54296875" bestFit="1" customWidth="1"/>
    <col min="12078" max="12078" width="28.90625" bestFit="1" customWidth="1"/>
    <col min="12079" max="12079" width="9.54296875" bestFit="1" customWidth="1"/>
    <col min="12080" max="12080" width="40.54296875" bestFit="1" customWidth="1"/>
    <col min="12081" max="12081" width="9.54296875" bestFit="1" customWidth="1"/>
    <col min="12082" max="12082" width="21.08984375" bestFit="1" customWidth="1"/>
    <col min="12083" max="12083" width="9.54296875" bestFit="1" customWidth="1"/>
    <col min="12084" max="12084" width="44.90625" bestFit="1" customWidth="1"/>
    <col min="12085" max="12085" width="9.54296875" bestFit="1" customWidth="1"/>
    <col min="12086" max="12086" width="44.90625" bestFit="1" customWidth="1"/>
    <col min="12087" max="12087" width="9.54296875" bestFit="1" customWidth="1"/>
    <col min="12088" max="12088" width="44.90625" bestFit="1" customWidth="1"/>
    <col min="12089" max="12089" width="9.54296875" bestFit="1" customWidth="1"/>
    <col min="12090" max="12090" width="40.36328125" bestFit="1" customWidth="1"/>
    <col min="12091" max="12091" width="9.54296875" bestFit="1" customWidth="1"/>
    <col min="12092" max="12092" width="40.36328125" bestFit="1" customWidth="1"/>
    <col min="12093" max="12093" width="9.54296875" bestFit="1" customWidth="1"/>
    <col min="12094" max="12094" width="44.90625" bestFit="1" customWidth="1"/>
    <col min="12095" max="12095" width="9.54296875" bestFit="1" customWidth="1"/>
    <col min="12096" max="12096" width="20" bestFit="1" customWidth="1"/>
    <col min="12097" max="12097" width="9.54296875" bestFit="1" customWidth="1"/>
    <col min="12098" max="12098" width="27.6328125" bestFit="1" customWidth="1"/>
    <col min="12099" max="12099" width="9.54296875" bestFit="1" customWidth="1"/>
    <col min="12100" max="12100" width="28.81640625" bestFit="1" customWidth="1"/>
    <col min="12101" max="12101" width="9.54296875" bestFit="1" customWidth="1"/>
    <col min="12102" max="12102" width="40.54296875" bestFit="1" customWidth="1"/>
    <col min="12103" max="12103" width="9.54296875" bestFit="1" customWidth="1"/>
    <col min="12104" max="12104" width="33.90625" bestFit="1" customWidth="1"/>
    <col min="12105" max="12105" width="9.54296875" bestFit="1" customWidth="1"/>
    <col min="12106" max="12106" width="40.54296875" bestFit="1" customWidth="1"/>
    <col min="12107" max="12107" width="9.54296875" bestFit="1" customWidth="1"/>
    <col min="12108" max="12108" width="40.54296875" bestFit="1" customWidth="1"/>
    <col min="12109" max="12109" width="9.54296875" bestFit="1" customWidth="1"/>
    <col min="12110" max="12110" width="26.1796875" bestFit="1" customWidth="1"/>
    <col min="12111" max="12111" width="9.54296875" bestFit="1" customWidth="1"/>
    <col min="12112" max="12112" width="26.1796875" bestFit="1" customWidth="1"/>
    <col min="12113" max="12113" width="9.54296875" bestFit="1" customWidth="1"/>
    <col min="12114" max="12114" width="34.7265625" bestFit="1" customWidth="1"/>
    <col min="12115" max="12115" width="9.54296875" bestFit="1" customWidth="1"/>
    <col min="12116" max="12116" width="37.90625" bestFit="1" customWidth="1"/>
    <col min="12117" max="12117" width="9.54296875" bestFit="1" customWidth="1"/>
    <col min="12118" max="12118" width="34.453125" bestFit="1" customWidth="1"/>
    <col min="12119" max="12119" width="9.54296875" bestFit="1" customWidth="1"/>
    <col min="12120" max="12120" width="31" bestFit="1" customWidth="1"/>
    <col min="12121" max="12121" width="9.54296875" bestFit="1" customWidth="1"/>
    <col min="12122" max="12122" width="26.1796875" bestFit="1" customWidth="1"/>
    <col min="12123" max="12123" width="9.54296875" bestFit="1" customWidth="1"/>
    <col min="12124" max="12124" width="28.90625" bestFit="1" customWidth="1"/>
    <col min="12125" max="12125" width="9.54296875" bestFit="1" customWidth="1"/>
    <col min="12126" max="12126" width="40.54296875" bestFit="1" customWidth="1"/>
    <col min="12127" max="12127" width="9.54296875" bestFit="1" customWidth="1"/>
    <col min="12128" max="12128" width="19" bestFit="1" customWidth="1"/>
    <col min="12129" max="12129" width="9.54296875" bestFit="1" customWidth="1"/>
    <col min="12130" max="12130" width="28.90625" bestFit="1" customWidth="1"/>
    <col min="12131" max="12131" width="9.54296875" bestFit="1" customWidth="1"/>
    <col min="12132" max="12132" width="34.7265625" bestFit="1" customWidth="1"/>
    <col min="12133" max="12133" width="9.54296875" bestFit="1" customWidth="1"/>
    <col min="12134" max="12134" width="20.81640625" bestFit="1" customWidth="1"/>
    <col min="12135" max="12135" width="9.54296875" bestFit="1" customWidth="1"/>
    <col min="12136" max="12136" width="44.90625" bestFit="1" customWidth="1"/>
    <col min="12137" max="12137" width="9.54296875" bestFit="1" customWidth="1"/>
    <col min="12138" max="12138" width="34.453125" bestFit="1" customWidth="1"/>
    <col min="12139" max="12139" width="9.54296875" bestFit="1" customWidth="1"/>
    <col min="12140" max="12140" width="31.453125" bestFit="1" customWidth="1"/>
    <col min="12141" max="12141" width="9.54296875" bestFit="1" customWidth="1"/>
    <col min="12142" max="12142" width="31.453125" bestFit="1" customWidth="1"/>
    <col min="12143" max="12143" width="9.54296875" bestFit="1" customWidth="1"/>
    <col min="12144" max="12144" width="28.90625" bestFit="1" customWidth="1"/>
    <col min="12145" max="12145" width="9.54296875" bestFit="1" customWidth="1"/>
    <col min="12146" max="12146" width="28.90625" bestFit="1" customWidth="1"/>
    <col min="12147" max="12147" width="9.54296875" bestFit="1" customWidth="1"/>
    <col min="12148" max="12148" width="28.90625" bestFit="1" customWidth="1"/>
    <col min="12149" max="12149" width="9.54296875" bestFit="1" customWidth="1"/>
    <col min="12150" max="12150" width="31.1796875" bestFit="1" customWidth="1"/>
    <col min="12151" max="12151" width="9.54296875" bestFit="1" customWidth="1"/>
    <col min="12152" max="12152" width="34.7265625" bestFit="1" customWidth="1"/>
    <col min="12153" max="12153" width="9.54296875" bestFit="1" customWidth="1"/>
    <col min="12154" max="12154" width="31.1796875" bestFit="1" customWidth="1"/>
    <col min="12155" max="12155" width="9.54296875" bestFit="1" customWidth="1"/>
    <col min="12156" max="12156" width="28.81640625" bestFit="1" customWidth="1"/>
    <col min="12157" max="12157" width="9.54296875" bestFit="1" customWidth="1"/>
    <col min="12158" max="12158" width="28.81640625" bestFit="1" customWidth="1"/>
    <col min="12159" max="12159" width="9.54296875" bestFit="1" customWidth="1"/>
    <col min="12160" max="12160" width="19.90625" bestFit="1" customWidth="1"/>
    <col min="12161" max="12161" width="9.54296875" bestFit="1" customWidth="1"/>
    <col min="12162" max="12162" width="27.6328125" bestFit="1" customWidth="1"/>
    <col min="12163" max="12163" width="9.54296875" bestFit="1" customWidth="1"/>
    <col min="12164" max="12164" width="37" bestFit="1" customWidth="1"/>
    <col min="12165" max="12165" width="9.54296875" bestFit="1" customWidth="1"/>
    <col min="12166" max="12166" width="37" bestFit="1" customWidth="1"/>
    <col min="12167" max="12167" width="9.54296875" bestFit="1" customWidth="1"/>
    <col min="12168" max="12168" width="37" bestFit="1" customWidth="1"/>
    <col min="12169" max="12169" width="9.54296875" bestFit="1" customWidth="1"/>
    <col min="12170" max="12170" width="37" bestFit="1" customWidth="1"/>
    <col min="12171" max="12171" width="9.54296875" bestFit="1" customWidth="1"/>
    <col min="12172" max="12172" width="37" bestFit="1" customWidth="1"/>
    <col min="12173" max="12173" width="9.54296875" bestFit="1" customWidth="1"/>
    <col min="12174" max="12174" width="23.6328125" bestFit="1" customWidth="1"/>
    <col min="12175" max="12175" width="9.54296875" bestFit="1" customWidth="1"/>
    <col min="12176" max="12176" width="37.26953125" bestFit="1" customWidth="1"/>
    <col min="12177" max="12177" width="9.54296875" bestFit="1" customWidth="1"/>
    <col min="12178" max="12178" width="23.6328125" bestFit="1" customWidth="1"/>
    <col min="12179" max="12179" width="9.54296875" bestFit="1" customWidth="1"/>
    <col min="12180" max="12180" width="34.7265625" bestFit="1" customWidth="1"/>
    <col min="12181" max="12181" width="9.54296875" bestFit="1" customWidth="1"/>
    <col min="12182" max="12182" width="23.36328125" bestFit="1" customWidth="1"/>
    <col min="12183" max="12183" width="9.54296875" bestFit="1" customWidth="1"/>
    <col min="12184" max="12184" width="19" bestFit="1" customWidth="1"/>
    <col min="12185" max="12185" width="9.54296875" bestFit="1" customWidth="1"/>
    <col min="12186" max="12186" width="23.36328125" bestFit="1" customWidth="1"/>
    <col min="12187" max="12187" width="9.54296875" bestFit="1" customWidth="1"/>
    <col min="12188" max="12188" width="19.90625" bestFit="1" customWidth="1"/>
    <col min="12189" max="12189" width="9.54296875" bestFit="1" customWidth="1"/>
    <col min="12190" max="12190" width="37.6328125" bestFit="1" customWidth="1"/>
    <col min="12191" max="12191" width="9.54296875" bestFit="1" customWidth="1"/>
    <col min="12192" max="12192" width="28.90625" bestFit="1" customWidth="1"/>
    <col min="12193" max="12193" width="9.54296875" bestFit="1" customWidth="1"/>
    <col min="12194" max="12194" width="20.81640625" bestFit="1" customWidth="1"/>
    <col min="12195" max="12195" width="9.54296875" bestFit="1" customWidth="1"/>
    <col min="12196" max="12196" width="34.7265625" bestFit="1" customWidth="1"/>
    <col min="12197" max="12197" width="9.54296875" bestFit="1" customWidth="1"/>
    <col min="12198" max="12198" width="31.453125" bestFit="1" customWidth="1"/>
    <col min="12199" max="12199" width="9.54296875" bestFit="1" customWidth="1"/>
    <col min="12200" max="12200" width="31.453125" bestFit="1" customWidth="1"/>
    <col min="12201" max="12201" width="9.54296875" bestFit="1" customWidth="1"/>
    <col min="12202" max="12202" width="26.1796875" bestFit="1" customWidth="1"/>
    <col min="12203" max="12203" width="9.54296875" bestFit="1" customWidth="1"/>
    <col min="12204" max="12204" width="31.453125" bestFit="1" customWidth="1"/>
    <col min="12205" max="12205" width="9.54296875" bestFit="1" customWidth="1"/>
    <col min="12206" max="12206" width="28.36328125" bestFit="1" customWidth="1"/>
    <col min="12207" max="12207" width="9.54296875" bestFit="1" customWidth="1"/>
    <col min="12208" max="12208" width="28.36328125" bestFit="1" customWidth="1"/>
    <col min="12209" max="12209" width="9.54296875" bestFit="1" customWidth="1"/>
    <col min="12210" max="12210" width="28.90625" bestFit="1" customWidth="1"/>
    <col min="12211" max="12211" width="9.54296875" bestFit="1" customWidth="1"/>
    <col min="12212" max="12212" width="32.08984375" bestFit="1" customWidth="1"/>
    <col min="12213" max="12213" width="9.54296875" bestFit="1" customWidth="1"/>
    <col min="12214" max="12214" width="18.08984375" bestFit="1" customWidth="1"/>
    <col min="12215" max="12215" width="9.54296875" bestFit="1" customWidth="1"/>
    <col min="12216" max="12216" width="28.90625" bestFit="1" customWidth="1"/>
    <col min="12217" max="12217" width="9.54296875" bestFit="1" customWidth="1"/>
    <col min="12218" max="12218" width="26.1796875" bestFit="1" customWidth="1"/>
    <col min="12219" max="12219" width="9.54296875" bestFit="1" customWidth="1"/>
    <col min="12220" max="12220" width="31" bestFit="1" customWidth="1"/>
    <col min="12221" max="12221" width="9.54296875" bestFit="1" customWidth="1"/>
    <col min="12222" max="12222" width="20.81640625" bestFit="1" customWidth="1"/>
    <col min="12223" max="12223" width="9.54296875" bestFit="1" customWidth="1"/>
    <col min="12224" max="12224" width="23.36328125" bestFit="1" customWidth="1"/>
    <col min="12225" max="12225" width="9.54296875" bestFit="1" customWidth="1"/>
    <col min="12226" max="12226" width="18.08984375" bestFit="1" customWidth="1"/>
    <col min="12227" max="12227" width="9.54296875" bestFit="1" customWidth="1"/>
    <col min="12228" max="12228" width="28.90625" bestFit="1" customWidth="1"/>
    <col min="12229" max="12229" width="9.54296875" bestFit="1" customWidth="1"/>
    <col min="12230" max="12230" width="28.81640625" bestFit="1" customWidth="1"/>
    <col min="12231" max="12231" width="9.54296875" bestFit="1" customWidth="1"/>
    <col min="12232" max="12232" width="40.36328125" bestFit="1" customWidth="1"/>
    <col min="12233" max="12233" width="9.54296875" bestFit="1" customWidth="1"/>
    <col min="12234" max="12234" width="40.36328125" bestFit="1" customWidth="1"/>
    <col min="12235" max="12235" width="9.54296875" bestFit="1" customWidth="1"/>
    <col min="12236" max="12236" width="31.1796875" bestFit="1" customWidth="1"/>
    <col min="12237" max="12237" width="9.54296875" bestFit="1" customWidth="1"/>
    <col min="12238" max="12238" width="44.90625" bestFit="1" customWidth="1"/>
    <col min="12239" max="12239" width="9.54296875" bestFit="1" customWidth="1"/>
    <col min="12240" max="12240" width="28.54296875" bestFit="1" customWidth="1"/>
    <col min="12241" max="12241" width="9.54296875" bestFit="1" customWidth="1"/>
    <col min="12242" max="12242" width="28.90625" bestFit="1" customWidth="1"/>
    <col min="12243" max="12243" width="9.54296875" bestFit="1" customWidth="1"/>
    <col min="12244" max="12244" width="28.90625" bestFit="1" customWidth="1"/>
    <col min="12245" max="12245" width="9.54296875" bestFit="1" customWidth="1"/>
    <col min="12246" max="12246" width="32.08984375" bestFit="1" customWidth="1"/>
    <col min="12247" max="12247" width="9.54296875" bestFit="1" customWidth="1"/>
    <col min="12248" max="12248" width="31.453125" bestFit="1" customWidth="1"/>
    <col min="12249" max="12249" width="9.54296875" bestFit="1" customWidth="1"/>
    <col min="12250" max="12250" width="34.7265625" bestFit="1" customWidth="1"/>
    <col min="12251" max="12251" width="9.54296875" bestFit="1" customWidth="1"/>
    <col min="12252" max="12252" width="20.08984375" bestFit="1" customWidth="1"/>
    <col min="12253" max="12253" width="9.54296875" bestFit="1" customWidth="1"/>
    <col min="12254" max="12254" width="35.1796875" bestFit="1" customWidth="1"/>
    <col min="12255" max="12255" width="9.54296875" bestFit="1" customWidth="1"/>
    <col min="12256" max="12256" width="35.1796875" bestFit="1" customWidth="1"/>
    <col min="12257" max="12257" width="9.54296875" bestFit="1" customWidth="1"/>
    <col min="12258" max="12258" width="27.6328125" bestFit="1" customWidth="1"/>
    <col min="12259" max="12259" width="9.54296875" bestFit="1" customWidth="1"/>
    <col min="12260" max="12260" width="23.1796875" bestFit="1" customWidth="1"/>
    <col min="12261" max="12261" width="9.54296875" bestFit="1" customWidth="1"/>
    <col min="12262" max="12262" width="26.1796875" bestFit="1" customWidth="1"/>
    <col min="12263" max="12263" width="9.54296875" bestFit="1" customWidth="1"/>
    <col min="12264" max="12264" width="34.7265625" bestFit="1" customWidth="1"/>
    <col min="12265" max="12265" width="9.54296875" bestFit="1" customWidth="1"/>
    <col min="12266" max="12266" width="34.7265625" bestFit="1" customWidth="1"/>
    <col min="12267" max="12267" width="9.54296875" bestFit="1" customWidth="1"/>
    <col min="12268" max="12268" width="34.7265625" bestFit="1" customWidth="1"/>
    <col min="12269" max="12269" width="9.54296875" bestFit="1" customWidth="1"/>
    <col min="12270" max="12270" width="26.1796875" bestFit="1" customWidth="1"/>
    <col min="12271" max="12271" width="9.54296875" bestFit="1" customWidth="1"/>
    <col min="12272" max="12272" width="34.7265625" bestFit="1" customWidth="1"/>
    <col min="12273" max="12273" width="9.54296875" bestFit="1" customWidth="1"/>
    <col min="12274" max="12274" width="28.90625" bestFit="1" customWidth="1"/>
    <col min="12275" max="12275" width="9.54296875" bestFit="1" customWidth="1"/>
    <col min="12276" max="12276" width="31.453125" bestFit="1" customWidth="1"/>
    <col min="12277" max="12277" width="9.54296875" bestFit="1" customWidth="1"/>
    <col min="12278" max="12278" width="40.36328125" bestFit="1" customWidth="1"/>
    <col min="12279" max="12279" width="9.54296875" bestFit="1" customWidth="1"/>
    <col min="12280" max="12280" width="44.90625" bestFit="1" customWidth="1"/>
    <col min="12281" max="12281" width="9.54296875" bestFit="1" customWidth="1"/>
    <col min="12282" max="12282" width="26.1796875" bestFit="1" customWidth="1"/>
    <col min="12283" max="12283" width="9.54296875" bestFit="1" customWidth="1"/>
    <col min="12284" max="12284" width="28.81640625" bestFit="1" customWidth="1"/>
    <col min="12285" max="12285" width="9.54296875" bestFit="1" customWidth="1"/>
    <col min="12286" max="12286" width="34.7265625" bestFit="1" customWidth="1"/>
    <col min="12287" max="12287" width="9.54296875" bestFit="1" customWidth="1"/>
    <col min="12288" max="12288" width="32.453125" bestFit="1" customWidth="1"/>
    <col min="12289" max="12289" width="9.54296875" bestFit="1" customWidth="1"/>
    <col min="12290" max="12290" width="19.90625" bestFit="1" customWidth="1"/>
    <col min="12291" max="12291" width="9.54296875" bestFit="1" customWidth="1"/>
    <col min="12292" max="12292" width="19.90625" bestFit="1" customWidth="1"/>
    <col min="12293" max="12293" width="9.54296875" bestFit="1" customWidth="1"/>
    <col min="12294" max="12294" width="34.7265625" bestFit="1" customWidth="1"/>
    <col min="12295" max="12295" width="9.54296875" bestFit="1" customWidth="1"/>
    <col min="12296" max="12296" width="28.81640625" bestFit="1" customWidth="1"/>
    <col min="12297" max="12297" width="9.54296875" bestFit="1" customWidth="1"/>
    <col min="12298" max="12298" width="29" bestFit="1" customWidth="1"/>
    <col min="12299" max="12299" width="9.54296875" bestFit="1" customWidth="1"/>
    <col min="12300" max="12300" width="40.36328125" bestFit="1" customWidth="1"/>
    <col min="12301" max="12301" width="9.54296875" bestFit="1" customWidth="1"/>
    <col min="12302" max="12302" width="28.90625" bestFit="1" customWidth="1"/>
    <col min="12303" max="12303" width="9.54296875" bestFit="1" customWidth="1"/>
    <col min="12304" max="12304" width="28.81640625" bestFit="1" customWidth="1"/>
    <col min="12305" max="12305" width="9.54296875" bestFit="1" customWidth="1"/>
    <col min="12306" max="12306" width="28.81640625" bestFit="1" customWidth="1"/>
    <col min="12307" max="12307" width="9.54296875" bestFit="1" customWidth="1"/>
    <col min="12308" max="12308" width="20.81640625" bestFit="1" customWidth="1"/>
    <col min="12309" max="12309" width="9.54296875" bestFit="1" customWidth="1"/>
    <col min="12310" max="12310" width="26.1796875" bestFit="1" customWidth="1"/>
    <col min="12311" max="12311" width="9.54296875" bestFit="1" customWidth="1"/>
    <col min="12312" max="12312" width="26.1796875" bestFit="1" customWidth="1"/>
    <col min="12313" max="12313" width="9.54296875" bestFit="1" customWidth="1"/>
    <col min="12314" max="12314" width="28.90625" bestFit="1" customWidth="1"/>
    <col min="12315" max="12315" width="9.54296875" bestFit="1" customWidth="1"/>
    <col min="12316" max="12316" width="26.1796875" bestFit="1" customWidth="1"/>
    <col min="12317" max="12317" width="9.54296875" bestFit="1" customWidth="1"/>
    <col min="12318" max="12318" width="31.453125" bestFit="1" customWidth="1"/>
    <col min="12319" max="12319" width="9.54296875" bestFit="1" customWidth="1"/>
    <col min="12320" max="12320" width="31.453125" bestFit="1" customWidth="1"/>
    <col min="12321" max="12321" width="9.54296875" bestFit="1" customWidth="1"/>
    <col min="12322" max="12322" width="20.81640625" bestFit="1" customWidth="1"/>
    <col min="12323" max="12323" width="9.54296875" bestFit="1" customWidth="1"/>
    <col min="12324" max="12324" width="28.90625" bestFit="1" customWidth="1"/>
    <col min="12325" max="12325" width="9.54296875" bestFit="1" customWidth="1"/>
    <col min="12326" max="12326" width="28.81640625" bestFit="1" customWidth="1"/>
    <col min="12327" max="12327" width="9.54296875" bestFit="1" customWidth="1"/>
    <col min="12328" max="12328" width="44.90625" bestFit="1" customWidth="1"/>
    <col min="12329" max="12329" width="9.54296875" bestFit="1" customWidth="1"/>
    <col min="12330" max="12330" width="44.90625" bestFit="1" customWidth="1"/>
    <col min="12331" max="12331" width="9.54296875" bestFit="1" customWidth="1"/>
    <col min="12332" max="12332" width="44.90625" bestFit="1" customWidth="1"/>
    <col min="12333" max="12333" width="9.54296875" bestFit="1" customWidth="1"/>
    <col min="12334" max="12334" width="44.90625" bestFit="1" customWidth="1"/>
    <col min="12335" max="12335" width="9.54296875" bestFit="1" customWidth="1"/>
    <col min="12336" max="12336" width="44.90625" bestFit="1" customWidth="1"/>
    <col min="12337" max="12337" width="9.54296875" bestFit="1" customWidth="1"/>
    <col min="12338" max="12338" width="44.90625" bestFit="1" customWidth="1"/>
    <col min="12339" max="12339" width="9.54296875" bestFit="1" customWidth="1"/>
    <col min="12340" max="12340" width="28.90625" bestFit="1" customWidth="1"/>
    <col min="12341" max="12341" width="9.54296875" bestFit="1" customWidth="1"/>
    <col min="12342" max="12342" width="34.7265625" bestFit="1" customWidth="1"/>
    <col min="12343" max="12343" width="9.54296875" bestFit="1" customWidth="1"/>
    <col min="12344" max="12344" width="34.7265625" bestFit="1" customWidth="1"/>
    <col min="12345" max="12345" width="9.54296875" bestFit="1" customWidth="1"/>
    <col min="12346" max="12346" width="37.6328125" bestFit="1" customWidth="1"/>
    <col min="12347" max="12347" width="9.54296875" bestFit="1" customWidth="1"/>
    <col min="12348" max="12348" width="31.453125" bestFit="1" customWidth="1"/>
    <col min="12349" max="12349" width="9.54296875" bestFit="1" customWidth="1"/>
    <col min="12350" max="12350" width="40.26953125" bestFit="1" customWidth="1"/>
    <col min="12351" max="12351" width="9.54296875" bestFit="1" customWidth="1"/>
    <col min="12352" max="12352" width="32.453125" bestFit="1" customWidth="1"/>
    <col min="12353" max="12353" width="9.54296875" bestFit="1" customWidth="1"/>
    <col min="12354" max="12354" width="28.90625" bestFit="1" customWidth="1"/>
    <col min="12355" max="12355" width="9.54296875" bestFit="1" customWidth="1"/>
    <col min="12356" max="12356" width="31.1796875" bestFit="1" customWidth="1"/>
    <col min="12357" max="12357" width="9.54296875" bestFit="1" customWidth="1"/>
    <col min="12358" max="12358" width="44.90625" bestFit="1" customWidth="1"/>
    <col min="12359" max="12359" width="9.54296875" bestFit="1" customWidth="1"/>
    <col min="12360" max="12360" width="17.90625" bestFit="1" customWidth="1"/>
    <col min="12361" max="12361" width="9.54296875" bestFit="1" customWidth="1"/>
    <col min="12362" max="12362" width="28.54296875" bestFit="1" customWidth="1"/>
    <col min="12363" max="12363" width="9.54296875" bestFit="1" customWidth="1"/>
    <col min="12364" max="12364" width="40.54296875" bestFit="1" customWidth="1"/>
    <col min="12365" max="12365" width="9.54296875" bestFit="1" customWidth="1"/>
    <col min="12366" max="12366" width="28.54296875" bestFit="1" customWidth="1"/>
    <col min="12367" max="12367" width="9.54296875" bestFit="1" customWidth="1"/>
    <col min="12368" max="12368" width="28.54296875" bestFit="1" customWidth="1"/>
    <col min="12369" max="12369" width="9.54296875" bestFit="1" customWidth="1"/>
    <col min="12370" max="12370" width="19.90625" bestFit="1" customWidth="1"/>
    <col min="12371" max="12371" width="9.54296875" bestFit="1" customWidth="1"/>
    <col min="12372" max="12372" width="19.90625" bestFit="1" customWidth="1"/>
    <col min="12373" max="12373" width="9.54296875" bestFit="1" customWidth="1"/>
    <col min="12374" max="12374" width="44.90625" bestFit="1" customWidth="1"/>
    <col min="12375" max="12375" width="9.54296875" bestFit="1" customWidth="1"/>
    <col min="12376" max="12376" width="44.90625" bestFit="1" customWidth="1"/>
    <col min="12377" max="12377" width="9.54296875" bestFit="1" customWidth="1"/>
    <col min="12378" max="12378" width="31.453125" bestFit="1" customWidth="1"/>
    <col min="12379" max="12379" width="9.54296875" bestFit="1" customWidth="1"/>
    <col min="12380" max="12380" width="37.6328125" bestFit="1" customWidth="1"/>
    <col min="12381" max="12381" width="9.54296875" bestFit="1" customWidth="1"/>
    <col min="12382" max="12382" width="40.54296875" bestFit="1" customWidth="1"/>
    <col min="12383" max="12383" width="9.54296875" bestFit="1" customWidth="1"/>
    <col min="12384" max="12384" width="28.81640625" bestFit="1" customWidth="1"/>
    <col min="12385" max="12385" width="9.54296875" bestFit="1" customWidth="1"/>
    <col min="12386" max="12386" width="26.1796875" bestFit="1" customWidth="1"/>
    <col min="12387" max="12387" width="9.54296875" bestFit="1" customWidth="1"/>
    <col min="12388" max="12388" width="26.1796875" bestFit="1" customWidth="1"/>
    <col min="12389" max="12389" width="9.54296875" bestFit="1" customWidth="1"/>
    <col min="12390" max="12390" width="28.90625" bestFit="1" customWidth="1"/>
    <col min="12391" max="12391" width="9.54296875" bestFit="1" customWidth="1"/>
    <col min="12392" max="12392" width="19.90625" bestFit="1" customWidth="1"/>
    <col min="12393" max="12393" width="9.54296875" bestFit="1" customWidth="1"/>
    <col min="12394" max="12394" width="19.90625" bestFit="1" customWidth="1"/>
    <col min="12395" max="12395" width="9.54296875" bestFit="1" customWidth="1"/>
    <col min="12396" max="12396" width="19.90625" bestFit="1" customWidth="1"/>
    <col min="12397" max="12397" width="9.54296875" bestFit="1" customWidth="1"/>
    <col min="12398" max="12398" width="28.90625" bestFit="1" customWidth="1"/>
    <col min="12399" max="12399" width="9.54296875" bestFit="1" customWidth="1"/>
    <col min="12400" max="12400" width="20.08984375" bestFit="1" customWidth="1"/>
    <col min="12401" max="12401" width="9.54296875" bestFit="1" customWidth="1"/>
    <col min="12402" max="12402" width="26.1796875" bestFit="1" customWidth="1"/>
    <col min="12403" max="12403" width="9.54296875" bestFit="1" customWidth="1"/>
    <col min="12404" max="12404" width="40.54296875" bestFit="1" customWidth="1"/>
    <col min="12405" max="12405" width="9.54296875" bestFit="1" customWidth="1"/>
    <col min="12406" max="12406" width="28.54296875" bestFit="1" customWidth="1"/>
    <col min="12407" max="12407" width="9.54296875" bestFit="1" customWidth="1"/>
    <col min="12408" max="12408" width="28.81640625" bestFit="1" customWidth="1"/>
    <col min="12409" max="12409" width="9.54296875" bestFit="1" customWidth="1"/>
    <col min="12410" max="12410" width="28.81640625" bestFit="1" customWidth="1"/>
    <col min="12411" max="12411" width="9.54296875" bestFit="1" customWidth="1"/>
    <col min="12412" max="12412" width="44.90625" bestFit="1" customWidth="1"/>
    <col min="12413" max="12413" width="9.54296875" bestFit="1" customWidth="1"/>
    <col min="12414" max="12414" width="29" bestFit="1" customWidth="1"/>
    <col min="12415" max="12415" width="9.54296875" bestFit="1" customWidth="1"/>
    <col min="12416" max="12416" width="28.54296875" bestFit="1" customWidth="1"/>
    <col min="12417" max="12417" width="9.54296875" bestFit="1" customWidth="1"/>
    <col min="12418" max="12418" width="28.54296875" bestFit="1" customWidth="1"/>
    <col min="12419" max="12419" width="9.54296875" bestFit="1" customWidth="1"/>
    <col min="12420" max="12420" width="28.54296875" bestFit="1" customWidth="1"/>
    <col min="12421" max="12421" width="9.54296875" bestFit="1" customWidth="1"/>
    <col min="12422" max="12422" width="28.54296875" bestFit="1" customWidth="1"/>
    <col min="12423" max="12423" width="9.54296875" bestFit="1" customWidth="1"/>
    <col min="12424" max="12424" width="28.90625" bestFit="1" customWidth="1"/>
    <col min="12425" max="12425" width="9.54296875" bestFit="1" customWidth="1"/>
    <col min="12426" max="12426" width="31.453125" bestFit="1" customWidth="1"/>
    <col min="12427" max="12427" width="9.54296875" bestFit="1" customWidth="1"/>
    <col min="12428" max="12428" width="33.81640625" bestFit="1" customWidth="1"/>
    <col min="12429" max="12429" width="9.54296875" bestFit="1" customWidth="1"/>
    <col min="12430" max="12430" width="28.90625" bestFit="1" customWidth="1"/>
    <col min="12431" max="12431" width="9.54296875" bestFit="1" customWidth="1"/>
    <col min="12432" max="12432" width="28.90625" bestFit="1" customWidth="1"/>
    <col min="12433" max="12433" width="9.54296875" bestFit="1" customWidth="1"/>
    <col min="12434" max="12434" width="28.90625" bestFit="1" customWidth="1"/>
    <col min="12435" max="12435" width="9.54296875" bestFit="1" customWidth="1"/>
    <col min="12436" max="12436" width="28.90625" bestFit="1" customWidth="1"/>
    <col min="12437" max="12437" width="9.54296875" bestFit="1" customWidth="1"/>
    <col min="12438" max="12438" width="28.90625" bestFit="1" customWidth="1"/>
    <col min="12439" max="12439" width="9.54296875" bestFit="1" customWidth="1"/>
    <col min="12440" max="12440" width="28.90625" bestFit="1" customWidth="1"/>
    <col min="12441" max="12441" width="9.54296875" bestFit="1" customWidth="1"/>
    <col min="12442" max="12442" width="28.90625" bestFit="1" customWidth="1"/>
    <col min="12443" max="12443" width="9.54296875" bestFit="1" customWidth="1"/>
    <col min="12444" max="12444" width="28.90625" bestFit="1" customWidth="1"/>
    <col min="12445" max="12445" width="9.54296875" bestFit="1" customWidth="1"/>
    <col min="12446" max="12446" width="28.90625" bestFit="1" customWidth="1"/>
    <col min="12447" max="12447" width="9.54296875" bestFit="1" customWidth="1"/>
    <col min="12448" max="12448" width="28.90625" bestFit="1" customWidth="1"/>
    <col min="12449" max="12449" width="9.54296875" bestFit="1" customWidth="1"/>
    <col min="12450" max="12450" width="28.90625" bestFit="1" customWidth="1"/>
    <col min="12451" max="12451" width="9.54296875" bestFit="1" customWidth="1"/>
    <col min="12452" max="12452" width="28.90625" bestFit="1" customWidth="1"/>
    <col min="12453" max="12453" width="9.54296875" bestFit="1" customWidth="1"/>
    <col min="12454" max="12454" width="28.90625" bestFit="1" customWidth="1"/>
    <col min="12455" max="12455" width="9.54296875" bestFit="1" customWidth="1"/>
    <col min="12456" max="12456" width="28.54296875" bestFit="1" customWidth="1"/>
    <col min="12457" max="12457" width="9.54296875" bestFit="1" customWidth="1"/>
    <col min="12458" max="12458" width="40.54296875" bestFit="1" customWidth="1"/>
    <col min="12459" max="12459" width="9.54296875" bestFit="1" customWidth="1"/>
    <col min="12460" max="12460" width="28.54296875" bestFit="1" customWidth="1"/>
    <col min="12461" max="12461" width="9.54296875" bestFit="1" customWidth="1"/>
    <col min="12462" max="12462" width="28.81640625" bestFit="1" customWidth="1"/>
    <col min="12463" max="12463" width="9.54296875" bestFit="1" customWidth="1"/>
    <col min="12464" max="12464" width="34.7265625" bestFit="1" customWidth="1"/>
    <col min="12465" max="12465" width="9.54296875" bestFit="1" customWidth="1"/>
    <col min="12466" max="12466" width="44.90625" bestFit="1" customWidth="1"/>
    <col min="12467" max="12467" width="9.54296875" bestFit="1" customWidth="1"/>
    <col min="12468" max="12468" width="44.90625" bestFit="1" customWidth="1"/>
    <col min="12469" max="12469" width="9.54296875" bestFit="1" customWidth="1"/>
    <col min="12470" max="12470" width="33.81640625" bestFit="1" customWidth="1"/>
    <col min="12471" max="12471" width="9.54296875" bestFit="1" customWidth="1"/>
    <col min="12472" max="12472" width="28.54296875" bestFit="1" customWidth="1"/>
    <col min="12473" max="12473" width="9.54296875" bestFit="1" customWidth="1"/>
    <col min="12474" max="12474" width="28.54296875" bestFit="1" customWidth="1"/>
    <col min="12475" max="12475" width="9.54296875" bestFit="1" customWidth="1"/>
    <col min="12476" max="12476" width="40.36328125" bestFit="1" customWidth="1"/>
    <col min="12477" max="12477" width="9.54296875" bestFit="1" customWidth="1"/>
    <col min="12478" max="12478" width="33.90625" bestFit="1" customWidth="1"/>
    <col min="12479" max="12479" width="9.54296875" bestFit="1" customWidth="1"/>
    <col min="12480" max="12480" width="40.36328125" bestFit="1" customWidth="1"/>
    <col min="12481" max="12481" width="9.54296875" bestFit="1" customWidth="1"/>
    <col min="12482" max="12482" width="28.81640625" bestFit="1" customWidth="1"/>
    <col min="12483" max="12483" width="9.54296875" bestFit="1" customWidth="1"/>
    <col min="12484" max="12484" width="28.54296875" bestFit="1" customWidth="1"/>
    <col min="12485" max="12485" width="9.54296875" bestFit="1" customWidth="1"/>
    <col min="12486" max="12486" width="19" bestFit="1" customWidth="1"/>
    <col min="12487" max="12487" width="9.54296875" bestFit="1" customWidth="1"/>
    <col min="12488" max="12488" width="31.1796875" bestFit="1" customWidth="1"/>
    <col min="12489" max="12489" width="9.54296875" bestFit="1" customWidth="1"/>
    <col min="12490" max="12490" width="37.6328125" bestFit="1" customWidth="1"/>
    <col min="12491" max="12491" width="9.54296875" bestFit="1" customWidth="1"/>
    <col min="12492" max="12492" width="20.81640625" bestFit="1" customWidth="1"/>
    <col min="12493" max="12493" width="9.54296875" bestFit="1" customWidth="1"/>
    <col min="12494" max="12494" width="17.90625" bestFit="1" customWidth="1"/>
    <col min="12495" max="12495" width="9.54296875" bestFit="1" customWidth="1"/>
    <col min="12496" max="12496" width="28.90625" bestFit="1" customWidth="1"/>
    <col min="12497" max="12497" width="9.54296875" bestFit="1" customWidth="1"/>
    <col min="12498" max="12498" width="34.7265625" bestFit="1" customWidth="1"/>
    <col min="12499" max="12499" width="9.54296875" bestFit="1" customWidth="1"/>
    <col min="12500" max="12500" width="26.1796875" bestFit="1" customWidth="1"/>
    <col min="12501" max="12501" width="9.54296875" bestFit="1" customWidth="1"/>
    <col min="12502" max="12502" width="26.1796875" bestFit="1" customWidth="1"/>
    <col min="12503" max="12503" width="9.54296875" bestFit="1" customWidth="1"/>
    <col min="12504" max="12504" width="20.81640625" bestFit="1" customWidth="1"/>
    <col min="12505" max="12505" width="9.54296875" bestFit="1" customWidth="1"/>
    <col min="12506" max="12506" width="20.81640625" bestFit="1" customWidth="1"/>
    <col min="12507" max="12507" width="9.54296875" bestFit="1" customWidth="1"/>
    <col min="12508" max="12508" width="31.453125" bestFit="1" customWidth="1"/>
    <col min="12509" max="12509" width="9.54296875" bestFit="1" customWidth="1"/>
    <col min="12510" max="12510" width="34.7265625" bestFit="1" customWidth="1"/>
    <col min="12511" max="12511" width="9.54296875" bestFit="1" customWidth="1"/>
    <col min="12512" max="12512" width="33.90625" bestFit="1" customWidth="1"/>
    <col min="12513" max="12513" width="9.54296875" bestFit="1" customWidth="1"/>
    <col min="12514" max="12514" width="33.90625" bestFit="1" customWidth="1"/>
    <col min="12515" max="12515" width="9.54296875" bestFit="1" customWidth="1"/>
    <col min="12516" max="12516" width="34.7265625" bestFit="1" customWidth="1"/>
    <col min="12517" max="12517" width="9.54296875" bestFit="1" customWidth="1"/>
    <col min="12518" max="12518" width="28.81640625" bestFit="1" customWidth="1"/>
    <col min="12519" max="12519" width="9.54296875" bestFit="1" customWidth="1"/>
    <col min="12520" max="12520" width="29" bestFit="1" customWidth="1"/>
    <col min="12521" max="12521" width="9.54296875" bestFit="1" customWidth="1"/>
    <col min="12522" max="12522" width="34.7265625" bestFit="1" customWidth="1"/>
    <col min="12523" max="12523" width="9.54296875" bestFit="1" customWidth="1"/>
    <col min="12524" max="12524" width="28.81640625" bestFit="1" customWidth="1"/>
    <col min="12525" max="12525" width="9.54296875" bestFit="1" customWidth="1"/>
    <col min="12526" max="12526" width="29" bestFit="1" customWidth="1"/>
    <col min="12527" max="12527" width="9.54296875" bestFit="1" customWidth="1"/>
    <col min="12528" max="12528" width="40.36328125" bestFit="1" customWidth="1"/>
    <col min="12529" max="12529" width="9.54296875" bestFit="1" customWidth="1"/>
    <col min="12530" max="12530" width="40.36328125" bestFit="1" customWidth="1"/>
    <col min="12531" max="12531" width="9.54296875" bestFit="1" customWidth="1"/>
    <col min="12532" max="12532" width="29" bestFit="1" customWidth="1"/>
    <col min="12533" max="12533" width="9.54296875" bestFit="1" customWidth="1"/>
    <col min="12534" max="12534" width="32.453125" bestFit="1" customWidth="1"/>
    <col min="12535" max="12535" width="9.54296875" bestFit="1" customWidth="1"/>
    <col min="12536" max="12536" width="20.81640625" bestFit="1" customWidth="1"/>
    <col min="12537" max="12537" width="9.54296875" bestFit="1" customWidth="1"/>
    <col min="12538" max="12538" width="28.90625" bestFit="1" customWidth="1"/>
    <col min="12539" max="12539" width="9.54296875" bestFit="1" customWidth="1"/>
    <col min="12540" max="12540" width="37.6328125" bestFit="1" customWidth="1"/>
    <col min="12541" max="12541" width="9.54296875" bestFit="1" customWidth="1"/>
    <col min="12542" max="12542" width="23.1796875" bestFit="1" customWidth="1"/>
    <col min="12543" max="12543" width="9.54296875" bestFit="1" customWidth="1"/>
    <col min="12544" max="12544" width="31.1796875" bestFit="1" customWidth="1"/>
    <col min="12545" max="12545" width="9.54296875" bestFit="1" customWidth="1"/>
    <col min="12546" max="12546" width="20.81640625" bestFit="1" customWidth="1"/>
    <col min="12547" max="12547" width="9.54296875" bestFit="1" customWidth="1"/>
    <col min="12548" max="12548" width="31.1796875" bestFit="1" customWidth="1"/>
    <col min="12549" max="12549" width="9.54296875" bestFit="1" customWidth="1"/>
    <col min="12550" max="12550" width="40.36328125" bestFit="1" customWidth="1"/>
    <col min="12551" max="12551" width="9.54296875" bestFit="1" customWidth="1"/>
    <col min="12552" max="12552" width="28.90625" bestFit="1" customWidth="1"/>
    <col min="12553" max="12553" width="9.54296875" bestFit="1" customWidth="1"/>
    <col min="12554" max="12554" width="27.6328125" bestFit="1" customWidth="1"/>
    <col min="12555" max="12555" width="9.54296875" bestFit="1" customWidth="1"/>
    <col min="12556" max="12556" width="29" bestFit="1" customWidth="1"/>
    <col min="12557" max="12557" width="9.54296875" bestFit="1" customWidth="1"/>
    <col min="12558" max="12558" width="28.90625" bestFit="1" customWidth="1"/>
    <col min="12559" max="12559" width="9.54296875" bestFit="1" customWidth="1"/>
    <col min="12560" max="12560" width="40.54296875" bestFit="1" customWidth="1"/>
    <col min="12561" max="12561" width="9.54296875" bestFit="1" customWidth="1"/>
    <col min="12562" max="12562" width="44.90625" bestFit="1" customWidth="1"/>
    <col min="12563" max="12563" width="9.54296875" bestFit="1" customWidth="1"/>
    <col min="12564" max="12564" width="28.90625" bestFit="1" customWidth="1"/>
    <col min="12565" max="12565" width="9.54296875" bestFit="1" customWidth="1"/>
    <col min="12566" max="12566" width="26.1796875" bestFit="1" customWidth="1"/>
    <col min="12567" max="12567" width="9.54296875" bestFit="1" customWidth="1"/>
    <col min="12568" max="12568" width="40.54296875" bestFit="1" customWidth="1"/>
    <col min="12569" max="12569" width="9.54296875" bestFit="1" customWidth="1"/>
    <col min="12570" max="12570" width="28.81640625" bestFit="1" customWidth="1"/>
    <col min="12571" max="12571" width="9.54296875" bestFit="1" customWidth="1"/>
    <col min="12572" max="12572" width="26.1796875" bestFit="1" customWidth="1"/>
    <col min="12573" max="12573" width="9.54296875" bestFit="1" customWidth="1"/>
    <col min="12574" max="12574" width="28.54296875" bestFit="1" customWidth="1"/>
    <col min="12575" max="12575" width="9.54296875" bestFit="1" customWidth="1"/>
    <col min="12576" max="12576" width="28.36328125" bestFit="1" customWidth="1"/>
    <col min="12577" max="12577" width="9.54296875" bestFit="1" customWidth="1"/>
    <col min="12578" max="12578" width="18.08984375" bestFit="1" customWidth="1"/>
    <col min="12579" max="12579" width="9.54296875" bestFit="1" customWidth="1"/>
    <col min="12580" max="12580" width="28.90625" bestFit="1" customWidth="1"/>
    <col min="12581" max="12581" width="9.54296875" bestFit="1" customWidth="1"/>
    <col min="12582" max="12582" width="34.7265625" bestFit="1" customWidth="1"/>
    <col min="12583" max="12583" width="9.54296875" bestFit="1" customWidth="1"/>
    <col min="12584" max="12584" width="32.453125" bestFit="1" customWidth="1"/>
    <col min="12585" max="12585" width="9.54296875" bestFit="1" customWidth="1"/>
    <col min="12586" max="12586" width="31.453125" bestFit="1" customWidth="1"/>
    <col min="12587" max="12587" width="9.54296875" bestFit="1" customWidth="1"/>
    <col min="12588" max="12588" width="40.54296875" bestFit="1" customWidth="1"/>
    <col min="12589" max="12589" width="9.54296875" bestFit="1" customWidth="1"/>
    <col min="12590" max="12590" width="32.453125" bestFit="1" customWidth="1"/>
    <col min="12591" max="12591" width="9.54296875" bestFit="1" customWidth="1"/>
    <col min="12592" max="12592" width="34.36328125" bestFit="1" customWidth="1"/>
    <col min="12593" max="12593" width="9.54296875" bestFit="1" customWidth="1"/>
    <col min="12594" max="12594" width="28.90625" bestFit="1" customWidth="1"/>
    <col min="12595" max="12595" width="9.54296875" bestFit="1" customWidth="1"/>
    <col min="12596" max="12596" width="31.1796875" bestFit="1" customWidth="1"/>
    <col min="12597" max="12597" width="9.54296875" bestFit="1" customWidth="1"/>
    <col min="12598" max="12598" width="26.1796875" bestFit="1" customWidth="1"/>
    <col min="12599" max="12599" width="9.54296875" bestFit="1" customWidth="1"/>
    <col min="12600" max="12600" width="28.81640625" bestFit="1" customWidth="1"/>
    <col min="12601" max="12601" width="9.54296875" bestFit="1" customWidth="1"/>
    <col min="12602" max="12602" width="26.1796875" bestFit="1" customWidth="1"/>
    <col min="12603" max="12603" width="9.54296875" bestFit="1" customWidth="1"/>
    <col min="12604" max="12604" width="26.1796875" bestFit="1" customWidth="1"/>
    <col min="12605" max="12605" width="9.54296875" bestFit="1" customWidth="1"/>
    <col min="12606" max="12606" width="26.1796875" bestFit="1" customWidth="1"/>
    <col min="12607" max="12607" width="9.54296875" bestFit="1" customWidth="1"/>
    <col min="12608" max="12608" width="28.90625" bestFit="1" customWidth="1"/>
    <col min="12609" max="12609" width="9.54296875" bestFit="1" customWidth="1"/>
    <col min="12610" max="12610" width="20.81640625" bestFit="1" customWidth="1"/>
    <col min="12611" max="12611" width="9.54296875" bestFit="1" customWidth="1"/>
    <col min="12612" max="12612" width="28.90625" bestFit="1" customWidth="1"/>
    <col min="12613" max="12613" width="9.54296875" bestFit="1" customWidth="1"/>
    <col min="12614" max="12614" width="34.7265625" bestFit="1" customWidth="1"/>
    <col min="12615" max="12615" width="9.54296875" bestFit="1" customWidth="1"/>
    <col min="12616" max="12616" width="28.81640625" bestFit="1" customWidth="1"/>
    <col min="12617" max="12617" width="9.54296875" bestFit="1" customWidth="1"/>
    <col min="12618" max="12618" width="26.1796875" bestFit="1" customWidth="1"/>
    <col min="12619" max="12619" width="9.54296875" bestFit="1" customWidth="1"/>
    <col min="12620" max="12620" width="28.81640625" bestFit="1" customWidth="1"/>
    <col min="12621" max="12621" width="9.54296875" bestFit="1" customWidth="1"/>
    <col min="12622" max="12622" width="28.81640625" bestFit="1" customWidth="1"/>
    <col min="12623" max="12623" width="9.54296875" bestFit="1" customWidth="1"/>
    <col min="12624" max="12624" width="33.36328125" bestFit="1" customWidth="1"/>
    <col min="12625" max="12625" width="9.54296875" bestFit="1" customWidth="1"/>
    <col min="12626" max="12626" width="26.1796875" bestFit="1" customWidth="1"/>
    <col min="12627" max="12627" width="9.54296875" bestFit="1" customWidth="1"/>
    <col min="12628" max="12628" width="26.1796875" bestFit="1" customWidth="1"/>
    <col min="12629" max="12629" width="9.54296875" bestFit="1" customWidth="1"/>
    <col min="12630" max="12630" width="26.1796875" bestFit="1" customWidth="1"/>
    <col min="12631" max="12631" width="9.54296875" bestFit="1" customWidth="1"/>
    <col min="12632" max="12632" width="37.6328125" bestFit="1" customWidth="1"/>
    <col min="12633" max="12633" width="9.54296875" bestFit="1" customWidth="1"/>
    <col min="12634" max="12634" width="26.1796875" bestFit="1" customWidth="1"/>
    <col min="12635" max="12635" width="9.54296875" bestFit="1" customWidth="1"/>
    <col min="12636" max="12636" width="40.36328125" bestFit="1" customWidth="1"/>
    <col min="12637" max="12637" width="9.54296875" bestFit="1" customWidth="1"/>
    <col min="12638" max="12638" width="44.90625" bestFit="1" customWidth="1"/>
    <col min="12639" max="12639" width="9.54296875" bestFit="1" customWidth="1"/>
    <col min="12640" max="12640" width="28.90625" bestFit="1" customWidth="1"/>
    <col min="12641" max="12641" width="9.54296875" bestFit="1" customWidth="1"/>
    <col min="12642" max="12642" width="20.81640625" bestFit="1" customWidth="1"/>
    <col min="12643" max="12643" width="9.54296875" bestFit="1" customWidth="1"/>
    <col min="12644" max="12644" width="20" bestFit="1" customWidth="1"/>
    <col min="12645" max="12645" width="9.54296875" bestFit="1" customWidth="1"/>
    <col min="12646" max="12646" width="28.90625" bestFit="1" customWidth="1"/>
    <col min="12647" max="12647" width="9.54296875" bestFit="1" customWidth="1"/>
    <col min="12648" max="12648" width="31.1796875" bestFit="1" customWidth="1"/>
    <col min="12649" max="12649" width="9.54296875" bestFit="1" customWidth="1"/>
    <col min="12650" max="12650" width="36.6328125" bestFit="1" customWidth="1"/>
    <col min="12651" max="12651" width="9.54296875" bestFit="1" customWidth="1"/>
    <col min="12652" max="12652" width="27.6328125" bestFit="1" customWidth="1"/>
    <col min="12653" max="12653" width="9.54296875" bestFit="1" customWidth="1"/>
    <col min="12654" max="12654" width="33.90625" bestFit="1" customWidth="1"/>
    <col min="12655" max="12655" width="9.54296875" bestFit="1" customWidth="1"/>
    <col min="12656" max="12656" width="31.453125" bestFit="1" customWidth="1"/>
    <col min="12657" max="12657" width="9.54296875" bestFit="1" customWidth="1"/>
    <col min="12658" max="12658" width="40.54296875" bestFit="1" customWidth="1"/>
    <col min="12659" max="12659" width="9.54296875" bestFit="1" customWidth="1"/>
    <col min="12660" max="12660" width="33.90625" bestFit="1" customWidth="1"/>
    <col min="12661" max="12661" width="9.54296875" bestFit="1" customWidth="1"/>
    <col min="12662" max="12662" width="18.36328125" bestFit="1" customWidth="1"/>
    <col min="12663" max="12663" width="9.54296875" bestFit="1" customWidth="1"/>
    <col min="12664" max="12664" width="20" bestFit="1" customWidth="1"/>
    <col min="12665" max="12665" width="9.54296875" bestFit="1" customWidth="1"/>
    <col min="12666" max="12666" width="44.90625" bestFit="1" customWidth="1"/>
    <col min="12667" max="12667" width="9.54296875" bestFit="1" customWidth="1"/>
    <col min="12668" max="12668" width="32.08984375" bestFit="1" customWidth="1"/>
    <col min="12669" max="12669" width="9.54296875" bestFit="1" customWidth="1"/>
    <col min="12670" max="12670" width="26.1796875" bestFit="1" customWidth="1"/>
    <col min="12671" max="12671" width="9.54296875" bestFit="1" customWidth="1"/>
    <col min="12672" max="12672" width="32.08984375" bestFit="1" customWidth="1"/>
    <col min="12673" max="12673" width="9.54296875" bestFit="1" customWidth="1"/>
    <col min="12674" max="12674" width="34.7265625" bestFit="1" customWidth="1"/>
    <col min="12675" max="12675" width="9.54296875" bestFit="1" customWidth="1"/>
    <col min="12676" max="12676" width="33.36328125" bestFit="1" customWidth="1"/>
    <col min="12677" max="12677" width="9.54296875" bestFit="1" customWidth="1"/>
    <col min="12678" max="12678" width="20.81640625" bestFit="1" customWidth="1"/>
    <col min="12679" max="12679" width="9.54296875" bestFit="1" customWidth="1"/>
    <col min="12680" max="12680" width="34.7265625" bestFit="1" customWidth="1"/>
    <col min="12681" max="12681" width="9.54296875" bestFit="1" customWidth="1"/>
    <col min="12682" max="12682" width="28.81640625" bestFit="1" customWidth="1"/>
    <col min="12683" max="12683" width="9.54296875" bestFit="1" customWidth="1"/>
    <col min="12684" max="12684" width="29" bestFit="1" customWidth="1"/>
    <col min="12685" max="12685" width="9.54296875" bestFit="1" customWidth="1"/>
    <col min="12686" max="12686" width="28.90625" bestFit="1" customWidth="1"/>
    <col min="12687" max="12687" width="9.54296875" bestFit="1" customWidth="1"/>
    <col min="12688" max="12688" width="20.81640625" bestFit="1" customWidth="1"/>
    <col min="12689" max="12689" width="9.54296875" bestFit="1" customWidth="1"/>
    <col min="12690" max="12690" width="34.7265625" bestFit="1" customWidth="1"/>
    <col min="12691" max="12691" width="9.54296875" bestFit="1" customWidth="1"/>
    <col min="12692" max="12692" width="29" bestFit="1" customWidth="1"/>
    <col min="12693" max="12693" width="9.54296875" bestFit="1" customWidth="1"/>
    <col min="12694" max="12694" width="28.81640625" bestFit="1" customWidth="1"/>
    <col min="12695" max="12695" width="9.54296875" bestFit="1" customWidth="1"/>
    <col min="12696" max="12696" width="28.90625" bestFit="1" customWidth="1"/>
    <col min="12697" max="12697" width="9.54296875" bestFit="1" customWidth="1"/>
    <col min="12698" max="12698" width="31.1796875" bestFit="1" customWidth="1"/>
    <col min="12699" max="12699" width="9.54296875" bestFit="1" customWidth="1"/>
    <col min="12700" max="12700" width="20.81640625" bestFit="1" customWidth="1"/>
    <col min="12701" max="12701" width="9.54296875" bestFit="1" customWidth="1"/>
    <col min="12702" max="12702" width="23.6328125" bestFit="1" customWidth="1"/>
    <col min="12703" max="12703" width="9.54296875" bestFit="1" customWidth="1"/>
    <col min="12704" max="12704" width="34.7265625" bestFit="1" customWidth="1"/>
    <col min="12705" max="12705" width="9.54296875" bestFit="1" customWidth="1"/>
    <col min="12706" max="12706" width="34.7265625" bestFit="1" customWidth="1"/>
    <col min="12707" max="12707" width="9.54296875" bestFit="1" customWidth="1"/>
    <col min="12708" max="12708" width="28.90625" bestFit="1" customWidth="1"/>
    <col min="12709" max="12709" width="9.54296875" bestFit="1" customWidth="1"/>
    <col min="12710" max="12710" width="26.1796875" bestFit="1" customWidth="1"/>
    <col min="12711" max="12711" width="9.54296875" bestFit="1" customWidth="1"/>
    <col min="12712" max="12712" width="28.90625" bestFit="1" customWidth="1"/>
    <col min="12713" max="12713" width="9.54296875" bestFit="1" customWidth="1"/>
    <col min="12714" max="12714" width="34.7265625" bestFit="1" customWidth="1"/>
    <col min="12715" max="12715" width="9.54296875" bestFit="1" customWidth="1"/>
    <col min="12716" max="12716" width="31.453125" bestFit="1" customWidth="1"/>
    <col min="12717" max="12717" width="9.54296875" bestFit="1" customWidth="1"/>
    <col min="12718" max="12718" width="28.90625" bestFit="1" customWidth="1"/>
    <col min="12719" max="12719" width="9.54296875" bestFit="1" customWidth="1"/>
    <col min="12720" max="12720" width="28.90625" bestFit="1" customWidth="1"/>
    <col min="12721" max="12721" width="9.54296875" bestFit="1" customWidth="1"/>
    <col min="12722" max="12722" width="28.90625" bestFit="1" customWidth="1"/>
    <col min="12723" max="12723" width="9.54296875" bestFit="1" customWidth="1"/>
    <col min="12724" max="12724" width="28.90625" bestFit="1" customWidth="1"/>
    <col min="12725" max="12725" width="9.54296875" bestFit="1" customWidth="1"/>
    <col min="12726" max="12726" width="28.90625" bestFit="1" customWidth="1"/>
    <col min="12727" max="12727" width="9.54296875" bestFit="1" customWidth="1"/>
    <col min="12728" max="12728" width="40.36328125" bestFit="1" customWidth="1"/>
    <col min="12729" max="12729" width="9.54296875" bestFit="1" customWidth="1"/>
    <col min="12730" max="12730" width="26.1796875" bestFit="1" customWidth="1"/>
    <col min="12731" max="12731" width="9.54296875" bestFit="1" customWidth="1"/>
    <col min="12732" max="12732" width="30.6328125" bestFit="1" customWidth="1"/>
    <col min="12733" max="12733" width="9.54296875" bestFit="1" customWidth="1"/>
    <col min="12734" max="12734" width="34.36328125" bestFit="1" customWidth="1"/>
    <col min="12735" max="12735" width="9.54296875" bestFit="1" customWidth="1"/>
    <col min="12736" max="12736" width="28.90625" bestFit="1" customWidth="1"/>
    <col min="12737" max="12737" width="9.54296875" bestFit="1" customWidth="1"/>
    <col min="12738" max="12738" width="34.7265625" bestFit="1" customWidth="1"/>
    <col min="12739" max="12739" width="9.54296875" bestFit="1" customWidth="1"/>
    <col min="12740" max="12740" width="34.7265625" bestFit="1" customWidth="1"/>
    <col min="12741" max="12741" width="9.54296875" bestFit="1" customWidth="1"/>
    <col min="12742" max="12742" width="44.90625" bestFit="1" customWidth="1"/>
    <col min="12743" max="12743" width="9.54296875" bestFit="1" customWidth="1"/>
    <col min="12744" max="12744" width="37.6328125" bestFit="1" customWidth="1"/>
    <col min="12745" max="12745" width="9.54296875" bestFit="1" customWidth="1"/>
    <col min="12746" max="12746" width="31.453125" bestFit="1" customWidth="1"/>
    <col min="12747" max="12747" width="9.54296875" bestFit="1" customWidth="1"/>
    <col min="12748" max="12748" width="23.6328125" bestFit="1" customWidth="1"/>
    <col min="12749" max="12749" width="9.54296875" bestFit="1" customWidth="1"/>
    <col min="12750" max="12750" width="28.90625" bestFit="1" customWidth="1"/>
    <col min="12751" max="12751" width="9.54296875" bestFit="1" customWidth="1"/>
    <col min="12752" max="12752" width="40.36328125" bestFit="1" customWidth="1"/>
    <col min="12753" max="12753" width="9.54296875" bestFit="1" customWidth="1"/>
    <col min="12754" max="12754" width="44.90625" bestFit="1" customWidth="1"/>
    <col min="12755" max="12755" width="9.54296875" bestFit="1" customWidth="1"/>
    <col min="12756" max="12756" width="44.90625" bestFit="1" customWidth="1"/>
    <col min="12757" max="12757" width="9.54296875" bestFit="1" customWidth="1"/>
    <col min="12758" max="12758" width="44.90625" bestFit="1" customWidth="1"/>
    <col min="12759" max="12759" width="9.54296875" bestFit="1" customWidth="1"/>
    <col min="12760" max="12760" width="44.90625" bestFit="1" customWidth="1"/>
    <col min="12761" max="12761" width="9.54296875" bestFit="1" customWidth="1"/>
    <col min="12762" max="12762" width="44.90625" bestFit="1" customWidth="1"/>
    <col min="12763" max="12763" width="9.54296875" bestFit="1" customWidth="1"/>
    <col min="12764" max="12764" width="44.90625" bestFit="1" customWidth="1"/>
    <col min="12765" max="12765" width="9.54296875" bestFit="1" customWidth="1"/>
    <col min="12766" max="12766" width="40.36328125" bestFit="1" customWidth="1"/>
    <col min="12767" max="12767" width="9.54296875" bestFit="1" customWidth="1"/>
    <col min="12768" max="12768" width="28.90625" bestFit="1" customWidth="1"/>
    <col min="12769" max="12769" width="9.54296875" bestFit="1" customWidth="1"/>
    <col min="12770" max="12770" width="28.90625" bestFit="1" customWidth="1"/>
    <col min="12771" max="12771" width="9.54296875" bestFit="1" customWidth="1"/>
    <col min="12772" max="12772" width="28.90625" bestFit="1" customWidth="1"/>
    <col min="12773" max="12773" width="9.54296875" bestFit="1" customWidth="1"/>
    <col min="12774" max="12774" width="28.90625" bestFit="1" customWidth="1"/>
    <col min="12775" max="12775" width="9.54296875" bestFit="1" customWidth="1"/>
    <col min="12776" max="12776" width="28.90625" bestFit="1" customWidth="1"/>
    <col min="12777" max="12777" width="9.54296875" bestFit="1" customWidth="1"/>
    <col min="12778" max="12778" width="28.90625" bestFit="1" customWidth="1"/>
    <col min="12779" max="12779" width="9.54296875" bestFit="1" customWidth="1"/>
    <col min="12780" max="12780" width="28.90625" bestFit="1" customWidth="1"/>
    <col min="12781" max="12781" width="9.54296875" bestFit="1" customWidth="1"/>
    <col min="12782" max="12782" width="28.90625" bestFit="1" customWidth="1"/>
    <col min="12783" max="12783" width="9.54296875" bestFit="1" customWidth="1"/>
    <col min="12784" max="12784" width="28.90625" bestFit="1" customWidth="1"/>
    <col min="12785" max="12785" width="9.54296875" bestFit="1" customWidth="1"/>
    <col min="12786" max="12786" width="28.90625" bestFit="1" customWidth="1"/>
    <col min="12787" max="12787" width="9.54296875" bestFit="1" customWidth="1"/>
    <col min="12788" max="12788" width="28.90625" bestFit="1" customWidth="1"/>
    <col min="12789" max="12789" width="9.54296875" bestFit="1" customWidth="1"/>
    <col min="12790" max="12790" width="28.90625" bestFit="1" customWidth="1"/>
    <col min="12791" max="12791" width="9.54296875" bestFit="1" customWidth="1"/>
    <col min="12792" max="12792" width="28.90625" bestFit="1" customWidth="1"/>
    <col min="12793" max="12793" width="9.54296875" bestFit="1" customWidth="1"/>
    <col min="12794" max="12794" width="28.90625" bestFit="1" customWidth="1"/>
    <col min="12795" max="12795" width="9.54296875" bestFit="1" customWidth="1"/>
    <col min="12796" max="12796" width="28.90625" bestFit="1" customWidth="1"/>
    <col min="12797" max="12797" width="9.54296875" bestFit="1" customWidth="1"/>
    <col min="12798" max="12798" width="28.90625" bestFit="1" customWidth="1"/>
    <col min="12799" max="12799" width="9.54296875" bestFit="1" customWidth="1"/>
    <col min="12800" max="12800" width="28.90625" bestFit="1" customWidth="1"/>
    <col min="12801" max="12801" width="9.54296875" bestFit="1" customWidth="1"/>
    <col min="12802" max="12802" width="28.90625" bestFit="1" customWidth="1"/>
    <col min="12803" max="12803" width="9.54296875" bestFit="1" customWidth="1"/>
    <col min="12804" max="12804" width="19.90625" bestFit="1" customWidth="1"/>
    <col min="12805" max="12805" width="9.54296875" bestFit="1" customWidth="1"/>
    <col min="12806" max="12806" width="33.90625" bestFit="1" customWidth="1"/>
    <col min="12807" max="12807" width="9.54296875" bestFit="1" customWidth="1"/>
    <col min="12808" max="12808" width="28.81640625" bestFit="1" customWidth="1"/>
    <col min="12809" max="12809" width="9.54296875" bestFit="1" customWidth="1"/>
    <col min="12810" max="12810" width="29" bestFit="1" customWidth="1"/>
    <col min="12811" max="12811" width="9.54296875" bestFit="1" customWidth="1"/>
    <col min="12812" max="12812" width="29" bestFit="1" customWidth="1"/>
    <col min="12813" max="12813" width="9.54296875" bestFit="1" customWidth="1"/>
    <col min="12814" max="12814" width="37.6328125" bestFit="1" customWidth="1"/>
    <col min="12815" max="12815" width="9.54296875" bestFit="1" customWidth="1"/>
    <col min="12816" max="12816" width="32.08984375" bestFit="1" customWidth="1"/>
    <col min="12817" max="12817" width="9.54296875" bestFit="1" customWidth="1"/>
    <col min="12818" max="12818" width="37.6328125" bestFit="1" customWidth="1"/>
    <col min="12819" max="12819" width="9.54296875" bestFit="1" customWidth="1"/>
    <col min="12820" max="12820" width="40.36328125" bestFit="1" customWidth="1"/>
    <col min="12821" max="12821" width="9.54296875" bestFit="1" customWidth="1"/>
    <col min="12822" max="12822" width="31.1796875" bestFit="1" customWidth="1"/>
    <col min="12823" max="12823" width="9.54296875" bestFit="1" customWidth="1"/>
    <col min="12824" max="12824" width="31.453125" bestFit="1" customWidth="1"/>
    <col min="12825" max="12825" width="9.54296875" bestFit="1" customWidth="1"/>
    <col min="12826" max="12826" width="31.1796875" bestFit="1" customWidth="1"/>
    <col min="12827" max="12827" width="9.54296875" bestFit="1" customWidth="1"/>
    <col min="12828" max="12828" width="44.90625" bestFit="1" customWidth="1"/>
    <col min="12829" max="12829" width="9.54296875" bestFit="1" customWidth="1"/>
    <col min="12830" max="12830" width="44.90625" bestFit="1" customWidth="1"/>
    <col min="12831" max="12831" width="9.54296875" bestFit="1" customWidth="1"/>
    <col min="12832" max="12832" width="28.81640625" bestFit="1" customWidth="1"/>
    <col min="12833" max="12833" width="9.54296875" bestFit="1" customWidth="1"/>
    <col min="12834" max="12834" width="40.36328125" bestFit="1" customWidth="1"/>
    <col min="12835" max="12835" width="9.54296875" bestFit="1" customWidth="1"/>
    <col min="12836" max="12836" width="20.81640625" bestFit="1" customWidth="1"/>
    <col min="12837" max="12837" width="9.54296875" bestFit="1" customWidth="1"/>
    <col min="12838" max="12838" width="18.08984375" bestFit="1" customWidth="1"/>
    <col min="12839" max="12839" width="9.54296875" bestFit="1" customWidth="1"/>
    <col min="12840" max="12840" width="18.08984375" bestFit="1" customWidth="1"/>
    <col min="12841" max="12841" width="9.54296875" bestFit="1" customWidth="1"/>
    <col min="12842" max="12842" width="19.90625" bestFit="1" customWidth="1"/>
    <col min="12843" max="12843" width="9.54296875" bestFit="1" customWidth="1"/>
    <col min="12844" max="12844" width="28.81640625" bestFit="1" customWidth="1"/>
    <col min="12845" max="12845" width="9.54296875" bestFit="1" customWidth="1"/>
    <col min="12846" max="12846" width="29" bestFit="1" customWidth="1"/>
    <col min="12847" max="12847" width="9.54296875" bestFit="1" customWidth="1"/>
    <col min="12848" max="12848" width="32.08984375" bestFit="1" customWidth="1"/>
    <col min="12849" max="12849" width="9.54296875" bestFit="1" customWidth="1"/>
    <col min="12850" max="12850" width="20.81640625" bestFit="1" customWidth="1"/>
    <col min="12851" max="12851" width="9.54296875" bestFit="1" customWidth="1"/>
    <col min="12852" max="12852" width="28.90625" bestFit="1" customWidth="1"/>
    <col min="12853" max="12853" width="9.54296875" bestFit="1" customWidth="1"/>
    <col min="12854" max="12854" width="24.26953125" bestFit="1" customWidth="1"/>
    <col min="12855" max="12855" width="9.54296875" bestFit="1" customWidth="1"/>
    <col min="12856" max="12856" width="28.81640625" bestFit="1" customWidth="1"/>
    <col min="12857" max="12857" width="9.54296875" bestFit="1" customWidth="1"/>
    <col min="12858" max="12858" width="31.1796875" bestFit="1" customWidth="1"/>
    <col min="12859" max="12859" width="9.54296875" bestFit="1" customWidth="1"/>
    <col min="12860" max="12860" width="22.26953125" bestFit="1" customWidth="1"/>
    <col min="12861" max="12861" width="9.54296875" bestFit="1" customWidth="1"/>
    <col min="12862" max="12862" width="28.90625" bestFit="1" customWidth="1"/>
    <col min="12863" max="12863" width="9.54296875" bestFit="1" customWidth="1"/>
    <col min="12864" max="12864" width="34.7265625" bestFit="1" customWidth="1"/>
    <col min="12865" max="12865" width="9.54296875" bestFit="1" customWidth="1"/>
    <col min="12866" max="12866" width="31.453125" bestFit="1" customWidth="1"/>
    <col min="12867" max="12867" width="9.54296875" bestFit="1" customWidth="1"/>
    <col min="12868" max="12868" width="28.81640625" bestFit="1" customWidth="1"/>
    <col min="12869" max="12869" width="9.54296875" bestFit="1" customWidth="1"/>
    <col min="12870" max="12870" width="44.90625" bestFit="1" customWidth="1"/>
    <col min="12871" max="12871" width="9.54296875" bestFit="1" customWidth="1"/>
    <col min="12872" max="12872" width="31.1796875" bestFit="1" customWidth="1"/>
    <col min="12873" max="12873" width="9.54296875" bestFit="1" customWidth="1"/>
    <col min="12874" max="12874" width="27.6328125" bestFit="1" customWidth="1"/>
    <col min="12875" max="12875" width="9.54296875" bestFit="1" customWidth="1"/>
    <col min="12876" max="12876" width="28.81640625" bestFit="1" customWidth="1"/>
    <col min="12877" max="12877" width="9.54296875" bestFit="1" customWidth="1"/>
    <col min="12878" max="12878" width="34.7265625" bestFit="1" customWidth="1"/>
    <col min="12879" max="12879" width="9.54296875" bestFit="1" customWidth="1"/>
    <col min="12880" max="12880" width="19.90625" bestFit="1" customWidth="1"/>
    <col min="12881" max="12881" width="9.54296875" bestFit="1" customWidth="1"/>
    <col min="12882" max="12882" width="37.26953125" bestFit="1" customWidth="1"/>
    <col min="12883" max="12883" width="9.54296875" bestFit="1" customWidth="1"/>
    <col min="12884" max="12884" width="32.54296875" bestFit="1" customWidth="1"/>
    <col min="12885" max="12885" width="9.54296875" bestFit="1" customWidth="1"/>
    <col min="12886" max="12886" width="32.54296875" bestFit="1" customWidth="1"/>
    <col min="12887" max="12887" width="9.54296875" bestFit="1" customWidth="1"/>
    <col min="12888" max="12888" width="34.7265625" bestFit="1" customWidth="1"/>
    <col min="12889" max="12889" width="9.54296875" bestFit="1" customWidth="1"/>
    <col min="12890" max="12890" width="26.1796875" bestFit="1" customWidth="1"/>
    <col min="12891" max="12891" width="9.54296875" bestFit="1" customWidth="1"/>
    <col min="12892" max="12892" width="26.1796875" bestFit="1" customWidth="1"/>
    <col min="12893" max="12893" width="9.54296875" bestFit="1" customWidth="1"/>
    <col min="12894" max="12894" width="26.1796875" bestFit="1" customWidth="1"/>
    <col min="12895" max="12895" width="9.54296875" bestFit="1" customWidth="1"/>
    <col min="12896" max="12896" width="40.36328125" bestFit="1" customWidth="1"/>
    <col min="12897" max="12897" width="9.54296875" bestFit="1" customWidth="1"/>
    <col min="12898" max="12898" width="28.90625" bestFit="1" customWidth="1"/>
    <col min="12899" max="12899" width="9.54296875" bestFit="1" customWidth="1"/>
    <col min="12900" max="12900" width="19" bestFit="1" customWidth="1"/>
    <col min="12901" max="12901" width="9.54296875" bestFit="1" customWidth="1"/>
    <col min="12902" max="12902" width="32.08984375" bestFit="1" customWidth="1"/>
    <col min="12903" max="12903" width="9.54296875" bestFit="1" customWidth="1"/>
    <col min="12904" max="12904" width="28.90625" bestFit="1" customWidth="1"/>
    <col min="12905" max="12905" width="9.54296875" bestFit="1" customWidth="1"/>
    <col min="12906" max="12906" width="40.54296875" bestFit="1" customWidth="1"/>
    <col min="12907" max="12907" width="9.54296875" bestFit="1" customWidth="1"/>
    <col min="12908" max="12908" width="26.1796875" bestFit="1" customWidth="1"/>
    <col min="12909" max="12909" width="9.54296875" bestFit="1" customWidth="1"/>
    <col min="12910" max="12910" width="20.08984375" bestFit="1" customWidth="1"/>
    <col min="12911" max="12911" width="9.54296875" bestFit="1" customWidth="1"/>
    <col min="12912" max="12912" width="19.90625" bestFit="1" customWidth="1"/>
    <col min="12913" max="12913" width="9.54296875" bestFit="1" customWidth="1"/>
    <col min="12914" max="12914" width="37.6328125" bestFit="1" customWidth="1"/>
    <col min="12915" max="12915" width="9.54296875" bestFit="1" customWidth="1"/>
    <col min="12916" max="12916" width="26.1796875" bestFit="1" customWidth="1"/>
    <col min="12917" max="12917" width="9.54296875" bestFit="1" customWidth="1"/>
    <col min="12918" max="12918" width="20.81640625" bestFit="1" customWidth="1"/>
    <col min="12919" max="12919" width="9.54296875" bestFit="1" customWidth="1"/>
    <col min="12920" max="12920" width="27.6328125" bestFit="1" customWidth="1"/>
    <col min="12921" max="12921" width="9.54296875" bestFit="1" customWidth="1"/>
    <col min="12922" max="12922" width="28.90625" bestFit="1" customWidth="1"/>
    <col min="12923" max="12923" width="9.54296875" bestFit="1" customWidth="1"/>
    <col min="12924" max="12924" width="18.08984375" bestFit="1" customWidth="1"/>
    <col min="12925" max="12925" width="9.54296875" bestFit="1" customWidth="1"/>
    <col min="12926" max="12926" width="31.453125" bestFit="1" customWidth="1"/>
    <col min="12927" max="12927" width="9.54296875" bestFit="1" customWidth="1"/>
    <col min="12928" max="12928" width="28.90625" bestFit="1" customWidth="1"/>
    <col min="12929" max="12929" width="9.54296875" bestFit="1" customWidth="1"/>
    <col min="12930" max="12930" width="23.1796875" bestFit="1" customWidth="1"/>
    <col min="12931" max="12931" width="9.54296875" bestFit="1" customWidth="1"/>
    <col min="12932" max="12932" width="22.26953125" bestFit="1" customWidth="1"/>
    <col min="12933" max="12933" width="9.54296875" bestFit="1" customWidth="1"/>
    <col min="12934" max="12934" width="20.81640625" bestFit="1" customWidth="1"/>
    <col min="12935" max="12935" width="9.54296875" bestFit="1" customWidth="1"/>
    <col min="12936" max="12936" width="32.08984375" bestFit="1" customWidth="1"/>
    <col min="12937" max="12937" width="9.54296875" bestFit="1" customWidth="1"/>
    <col min="12938" max="12938" width="23.6328125" bestFit="1" customWidth="1"/>
    <col min="12939" max="12939" width="9.54296875" bestFit="1" customWidth="1"/>
    <col min="12940" max="12940" width="28.81640625" bestFit="1" customWidth="1"/>
    <col min="12941" max="12941" width="9.54296875" bestFit="1" customWidth="1"/>
    <col min="12942" max="12942" width="28.90625" bestFit="1" customWidth="1"/>
    <col min="12943" max="12943" width="9.54296875" bestFit="1" customWidth="1"/>
    <col min="12944" max="12944" width="28.90625" bestFit="1" customWidth="1"/>
    <col min="12945" max="12945" width="9.54296875" bestFit="1" customWidth="1"/>
    <col min="12946" max="12946" width="20.81640625" bestFit="1" customWidth="1"/>
    <col min="12947" max="12947" width="9.54296875" bestFit="1" customWidth="1"/>
    <col min="12948" max="12948" width="20.81640625" bestFit="1" customWidth="1"/>
    <col min="12949" max="12949" width="9.54296875" bestFit="1" customWidth="1"/>
    <col min="12950" max="12950" width="28.90625" bestFit="1" customWidth="1"/>
    <col min="12951" max="12951" width="9.54296875" bestFit="1" customWidth="1"/>
    <col min="12952" max="12952" width="28.90625" bestFit="1" customWidth="1"/>
    <col min="12953" max="12953" width="9.54296875" bestFit="1" customWidth="1"/>
    <col min="12954" max="12954" width="31.453125" bestFit="1" customWidth="1"/>
    <col min="12955" max="12955" width="9.54296875" bestFit="1" customWidth="1"/>
    <col min="12956" max="12956" width="28.90625" bestFit="1" customWidth="1"/>
    <col min="12957" max="12957" width="9.54296875" bestFit="1" customWidth="1"/>
    <col min="12958" max="12958" width="29" bestFit="1" customWidth="1"/>
    <col min="12959" max="12959" width="9.54296875" bestFit="1" customWidth="1"/>
    <col min="12960" max="12960" width="28.81640625" bestFit="1" customWidth="1"/>
    <col min="12961" max="12961" width="9.54296875" bestFit="1" customWidth="1"/>
    <col min="12962" max="12962" width="37" bestFit="1" customWidth="1"/>
    <col min="12963" max="12963" width="9.54296875" bestFit="1" customWidth="1"/>
    <col min="12964" max="12964" width="18.36328125" bestFit="1" customWidth="1"/>
    <col min="12965" max="12965" width="9.54296875" bestFit="1" customWidth="1"/>
    <col min="12966" max="12966" width="22.26953125" bestFit="1" customWidth="1"/>
    <col min="12967" max="12967" width="9.54296875" bestFit="1" customWidth="1"/>
    <col min="12968" max="12968" width="28.90625" bestFit="1" customWidth="1"/>
    <col min="12969" max="12969" width="9.54296875" bestFit="1" customWidth="1"/>
    <col min="12970" max="12970" width="28.81640625" bestFit="1" customWidth="1"/>
    <col min="12971" max="12971" width="9.54296875" bestFit="1" customWidth="1"/>
    <col min="12972" max="12972" width="31.453125" bestFit="1" customWidth="1"/>
    <col min="12973" max="12973" width="9.54296875" bestFit="1" customWidth="1"/>
    <col min="12974" max="12974" width="34.7265625" bestFit="1" customWidth="1"/>
    <col min="12975" max="12975" width="9.54296875" bestFit="1" customWidth="1"/>
    <col min="12976" max="12976" width="20.81640625" bestFit="1" customWidth="1"/>
    <col min="12977" max="12977" width="9.54296875" bestFit="1" customWidth="1"/>
    <col min="12978" max="12978" width="20.81640625" bestFit="1" customWidth="1"/>
    <col min="12979" max="12979" width="9.54296875" bestFit="1" customWidth="1"/>
    <col min="12980" max="12980" width="20.81640625" bestFit="1" customWidth="1"/>
    <col min="12981" max="12981" width="9.54296875" bestFit="1" customWidth="1"/>
    <col min="12982" max="12982" width="32.453125" bestFit="1" customWidth="1"/>
    <col min="12983" max="12983" width="9.54296875" bestFit="1" customWidth="1"/>
    <col min="12984" max="12984" width="32.453125" bestFit="1" customWidth="1"/>
    <col min="12985" max="12985" width="9.54296875" bestFit="1" customWidth="1"/>
    <col min="12986" max="12986" width="34.7265625" bestFit="1" customWidth="1"/>
    <col min="12987" max="12987" width="9.54296875" bestFit="1" customWidth="1"/>
    <col min="12988" max="12988" width="26.1796875" bestFit="1" customWidth="1"/>
    <col min="12989" max="12989" width="9.54296875" bestFit="1" customWidth="1"/>
    <col min="12990" max="12990" width="31.453125" bestFit="1" customWidth="1"/>
    <col min="12991" max="12991" width="9.54296875" bestFit="1" customWidth="1"/>
    <col min="12992" max="12992" width="40.36328125" bestFit="1" customWidth="1"/>
    <col min="12993" max="12993" width="9.54296875" bestFit="1" customWidth="1"/>
    <col min="12994" max="12994" width="26.1796875" bestFit="1" customWidth="1"/>
    <col min="12995" max="12995" width="9.54296875" bestFit="1" customWidth="1"/>
    <col min="12996" max="12996" width="32.08984375" bestFit="1" customWidth="1"/>
    <col min="12997" max="12997" width="9.54296875" bestFit="1" customWidth="1"/>
    <col min="12998" max="12998" width="31.453125" bestFit="1" customWidth="1"/>
    <col min="12999" max="12999" width="9.54296875" bestFit="1" customWidth="1"/>
    <col min="13000" max="13000" width="44.90625" bestFit="1" customWidth="1"/>
    <col min="13001" max="13001" width="9.54296875" bestFit="1" customWidth="1"/>
    <col min="13002" max="13002" width="44.90625" bestFit="1" customWidth="1"/>
    <col min="13003" max="13003" width="9.54296875" bestFit="1" customWidth="1"/>
    <col min="13004" max="13004" width="34.7265625" bestFit="1" customWidth="1"/>
    <col min="13005" max="13005" width="9.54296875" bestFit="1" customWidth="1"/>
    <col min="13006" max="13006" width="28.90625" bestFit="1" customWidth="1"/>
    <col min="13007" max="13007" width="9.54296875" bestFit="1" customWidth="1"/>
    <col min="13008" max="13008" width="31.1796875" bestFit="1" customWidth="1"/>
    <col min="13009" max="13009" width="9.54296875" bestFit="1" customWidth="1"/>
    <col min="13010" max="13010" width="33.36328125" bestFit="1" customWidth="1"/>
    <col min="13011" max="13011" width="9.54296875" bestFit="1" customWidth="1"/>
    <col min="13012" max="13012" width="28.90625" bestFit="1" customWidth="1"/>
    <col min="13013" max="13013" width="9.54296875" bestFit="1" customWidth="1"/>
    <col min="13014" max="13014" width="40.54296875" bestFit="1" customWidth="1"/>
    <col min="13015" max="13015" width="9.54296875" bestFit="1" customWidth="1"/>
    <col min="13016" max="13016" width="32.08984375" bestFit="1" customWidth="1"/>
    <col min="13017" max="13017" width="9.54296875" bestFit="1" customWidth="1"/>
    <col min="13018" max="13018" width="28.90625" bestFit="1" customWidth="1"/>
    <col min="13019" max="13019" width="9.54296875" bestFit="1" customWidth="1"/>
    <col min="13020" max="13020" width="26.1796875" bestFit="1" customWidth="1"/>
    <col min="13021" max="13021" width="9.54296875" bestFit="1" customWidth="1"/>
    <col min="13022" max="13022" width="40.54296875" bestFit="1" customWidth="1"/>
    <col min="13023" max="13023" width="9.54296875" bestFit="1" customWidth="1"/>
    <col min="13024" max="13024" width="20.81640625" bestFit="1" customWidth="1"/>
    <col min="13025" max="13025" width="9.54296875" bestFit="1" customWidth="1"/>
    <col min="13026" max="13026" width="28.81640625" bestFit="1" customWidth="1"/>
    <col min="13027" max="13027" width="9.54296875" bestFit="1" customWidth="1"/>
    <col min="13028" max="13028" width="20.81640625" bestFit="1" customWidth="1"/>
    <col min="13029" max="13029" width="9.54296875" bestFit="1" customWidth="1"/>
    <col min="13030" max="13030" width="20.81640625" bestFit="1" customWidth="1"/>
    <col min="13031" max="13031" width="9.54296875" bestFit="1" customWidth="1"/>
    <col min="13032" max="13032" width="34.453125" bestFit="1" customWidth="1"/>
    <col min="13033" max="13033" width="9.54296875" bestFit="1" customWidth="1"/>
    <col min="13034" max="13034" width="40.36328125" bestFit="1" customWidth="1"/>
    <col min="13035" max="13035" width="9.54296875" bestFit="1" customWidth="1"/>
    <col min="13036" max="13036" width="35.1796875" bestFit="1" customWidth="1"/>
    <col min="13037" max="13037" width="9.54296875" bestFit="1" customWidth="1"/>
    <col min="13038" max="13038" width="40.54296875" bestFit="1" customWidth="1"/>
    <col min="13039" max="13039" width="9.54296875" bestFit="1" customWidth="1"/>
    <col min="13040" max="13040" width="32.08984375" bestFit="1" customWidth="1"/>
    <col min="13041" max="13041" width="9.54296875" bestFit="1" customWidth="1"/>
    <col min="13042" max="13042" width="34.7265625" bestFit="1" customWidth="1"/>
    <col min="13043" max="13043" width="9.54296875" bestFit="1" customWidth="1"/>
    <col min="13044" max="13044" width="28.90625" bestFit="1" customWidth="1"/>
    <col min="13045" max="13045" width="9.54296875" bestFit="1" customWidth="1"/>
    <col min="13046" max="13046" width="34.7265625" bestFit="1" customWidth="1"/>
    <col min="13047" max="13047" width="9.54296875" bestFit="1" customWidth="1"/>
    <col min="13048" max="13048" width="28.81640625" bestFit="1" customWidth="1"/>
    <col min="13049" max="13049" width="9.54296875" bestFit="1" customWidth="1"/>
    <col min="13050" max="13050" width="44.90625" bestFit="1" customWidth="1"/>
    <col min="13051" max="13051" width="9.54296875" bestFit="1" customWidth="1"/>
    <col min="13052" max="13052" width="26.1796875" bestFit="1" customWidth="1"/>
    <col min="13053" max="13053" width="9.54296875" bestFit="1" customWidth="1"/>
    <col min="13054" max="13054" width="40.36328125" bestFit="1" customWidth="1"/>
    <col min="13055" max="13055" width="9.54296875" bestFit="1" customWidth="1"/>
    <col min="13056" max="13056" width="29" bestFit="1" customWidth="1"/>
    <col min="13057" max="13057" width="9.54296875" bestFit="1" customWidth="1"/>
    <col min="13058" max="13058" width="28.90625" bestFit="1" customWidth="1"/>
    <col min="13059" max="13059" width="9.54296875" bestFit="1" customWidth="1"/>
    <col min="13060" max="13060" width="28.81640625" bestFit="1" customWidth="1"/>
    <col min="13061" max="13061" width="9.54296875" bestFit="1" customWidth="1"/>
    <col min="13062" max="13062" width="28.90625" bestFit="1" customWidth="1"/>
    <col min="13063" max="13063" width="9.54296875" bestFit="1" customWidth="1"/>
    <col min="13064" max="13064" width="17.26953125" bestFit="1" customWidth="1"/>
    <col min="13065" max="13065" width="9.54296875" bestFit="1" customWidth="1"/>
    <col min="13066" max="13066" width="40.54296875" bestFit="1" customWidth="1"/>
    <col min="13067" max="13067" width="9.54296875" bestFit="1" customWidth="1"/>
    <col min="13068" max="13068" width="26.1796875" bestFit="1" customWidth="1"/>
    <col min="13069" max="13069" width="9.54296875" bestFit="1" customWidth="1"/>
    <col min="13070" max="13070" width="29" bestFit="1" customWidth="1"/>
    <col min="13071" max="13071" width="9.54296875" bestFit="1" customWidth="1"/>
    <col min="13072" max="13072" width="31.1796875" bestFit="1" customWidth="1"/>
    <col min="13073" max="13073" width="9.54296875" bestFit="1" customWidth="1"/>
    <col min="13074" max="13074" width="34.7265625" bestFit="1" customWidth="1"/>
    <col min="13075" max="13075" width="9.54296875" bestFit="1" customWidth="1"/>
    <col min="13076" max="13076" width="34.7265625" bestFit="1" customWidth="1"/>
    <col min="13077" max="13077" width="9.54296875" bestFit="1" customWidth="1"/>
    <col min="13078" max="13078" width="44.90625" bestFit="1" customWidth="1"/>
    <col min="13079" max="13079" width="9.54296875" bestFit="1" customWidth="1"/>
    <col min="13080" max="13080" width="37.6328125" bestFit="1" customWidth="1"/>
    <col min="13081" max="13081" width="9.54296875" bestFit="1" customWidth="1"/>
    <col min="13082" max="13082" width="34.7265625" bestFit="1" customWidth="1"/>
    <col min="13083" max="13083" width="9.54296875" bestFit="1" customWidth="1"/>
    <col min="13084" max="13084" width="34.7265625" bestFit="1" customWidth="1"/>
    <col min="13085" max="13085" width="9.54296875" bestFit="1" customWidth="1"/>
    <col min="13086" max="13086" width="34.7265625" bestFit="1" customWidth="1"/>
    <col min="13087" max="13087" width="9.54296875" bestFit="1" customWidth="1"/>
    <col min="13088" max="13088" width="34.7265625" bestFit="1" customWidth="1"/>
    <col min="13089" max="13089" width="9.54296875" bestFit="1" customWidth="1"/>
    <col min="13090" max="13090" width="34.7265625" bestFit="1" customWidth="1"/>
    <col min="13091" max="13091" width="9.54296875" bestFit="1" customWidth="1"/>
    <col min="13092" max="13092" width="34.7265625" bestFit="1" customWidth="1"/>
    <col min="13093" max="13093" width="9.54296875" bestFit="1" customWidth="1"/>
    <col min="13094" max="13094" width="40.36328125" bestFit="1" customWidth="1"/>
    <col min="13095" max="13095" width="9.54296875" bestFit="1" customWidth="1"/>
    <col min="13096" max="13096" width="34.7265625" bestFit="1" customWidth="1"/>
    <col min="13097" max="13097" width="9.54296875" bestFit="1" customWidth="1"/>
    <col min="13098" max="13098" width="28.90625" bestFit="1" customWidth="1"/>
    <col min="13099" max="13099" width="9.54296875" bestFit="1" customWidth="1"/>
    <col min="13100" max="13100" width="37.6328125" bestFit="1" customWidth="1"/>
    <col min="13101" max="13101" width="9.54296875" bestFit="1" customWidth="1"/>
    <col min="13102" max="13102" width="28.90625" bestFit="1" customWidth="1"/>
    <col min="13103" max="13103" width="9.54296875" bestFit="1" customWidth="1"/>
    <col min="13104" max="13104" width="44.90625" bestFit="1" customWidth="1"/>
    <col min="13105" max="13105" width="9.54296875" bestFit="1" customWidth="1"/>
    <col min="13106" max="13106" width="31.453125" bestFit="1" customWidth="1"/>
    <col min="13107" max="13107" width="9.54296875" bestFit="1" customWidth="1"/>
    <col min="13108" max="13108" width="32.08984375" bestFit="1" customWidth="1"/>
    <col min="13109" max="13109" width="9.54296875" bestFit="1" customWidth="1"/>
    <col min="13110" max="13110" width="22.90625" bestFit="1" customWidth="1"/>
    <col min="13111" max="13111" width="9.54296875" bestFit="1" customWidth="1"/>
    <col min="13112" max="13112" width="40.36328125" bestFit="1" customWidth="1"/>
    <col min="13113" max="13113" width="9.54296875" bestFit="1" customWidth="1"/>
    <col min="13114" max="13114" width="40.36328125" bestFit="1" customWidth="1"/>
    <col min="13115" max="13115" width="9.54296875" bestFit="1" customWidth="1"/>
    <col min="13116" max="13116" width="28.90625" bestFit="1" customWidth="1"/>
    <col min="13117" max="13117" width="9.54296875" bestFit="1" customWidth="1"/>
    <col min="13118" max="13118" width="34.7265625" bestFit="1" customWidth="1"/>
    <col min="13119" max="13119" width="9.54296875" bestFit="1" customWidth="1"/>
    <col min="13120" max="13120" width="26.1796875" bestFit="1" customWidth="1"/>
    <col min="13121" max="13121" width="9.54296875" bestFit="1" customWidth="1"/>
    <col min="13122" max="13122" width="19.90625" bestFit="1" customWidth="1"/>
    <col min="13123" max="13123" width="9.54296875" bestFit="1" customWidth="1"/>
    <col min="13124" max="13124" width="20.08984375" bestFit="1" customWidth="1"/>
    <col min="13125" max="13125" width="9.54296875" bestFit="1" customWidth="1"/>
    <col min="13126" max="13126" width="20.08984375" bestFit="1" customWidth="1"/>
    <col min="13127" max="13127" width="9.54296875" bestFit="1" customWidth="1"/>
    <col min="13128" max="13128" width="28.90625" bestFit="1" customWidth="1"/>
    <col min="13129" max="13129" width="9.54296875" bestFit="1" customWidth="1"/>
    <col min="13130" max="13130" width="33.81640625" bestFit="1" customWidth="1"/>
    <col min="13131" max="13131" width="9.54296875" bestFit="1" customWidth="1"/>
    <col min="13132" max="13132" width="31.453125" bestFit="1" customWidth="1"/>
    <col min="13133" max="13133" width="9.54296875" bestFit="1" customWidth="1"/>
    <col min="13134" max="13134" width="28.90625" bestFit="1" customWidth="1"/>
    <col min="13135" max="13135" width="9.54296875" bestFit="1" customWidth="1"/>
    <col min="13136" max="13136" width="18.08984375" bestFit="1" customWidth="1"/>
    <col min="13137" max="13137" width="9.54296875" bestFit="1" customWidth="1"/>
    <col min="13138" max="13138" width="26.1796875" bestFit="1" customWidth="1"/>
    <col min="13139" max="13139" width="9.54296875" bestFit="1" customWidth="1"/>
    <col min="13140" max="13140" width="26.1796875" bestFit="1" customWidth="1"/>
    <col min="13141" max="13141" width="9.54296875" bestFit="1" customWidth="1"/>
    <col min="13142" max="13142" width="28.90625" bestFit="1" customWidth="1"/>
    <col min="13143" max="13143" width="9.54296875" bestFit="1" customWidth="1"/>
    <col min="13144" max="13144" width="32.08984375" bestFit="1" customWidth="1"/>
    <col min="13145" max="13145" width="9.54296875" bestFit="1" customWidth="1"/>
    <col min="13146" max="13146" width="37.26953125" bestFit="1" customWidth="1"/>
    <col min="13147" max="13147" width="9.54296875" bestFit="1" customWidth="1"/>
    <col min="13148" max="13148" width="31.1796875" bestFit="1" customWidth="1"/>
    <col min="13149" max="13149" width="9.54296875" bestFit="1" customWidth="1"/>
    <col min="13150" max="13150" width="34.453125" bestFit="1" customWidth="1"/>
    <col min="13151" max="13151" width="9.54296875" bestFit="1" customWidth="1"/>
    <col min="13152" max="13152" width="23.6328125" bestFit="1" customWidth="1"/>
    <col min="13153" max="13153" width="9.54296875" bestFit="1" customWidth="1"/>
    <col min="13154" max="13154" width="26.1796875" bestFit="1" customWidth="1"/>
    <col min="13155" max="13155" width="9.54296875" bestFit="1" customWidth="1"/>
    <col min="13156" max="13156" width="28.81640625" bestFit="1" customWidth="1"/>
    <col min="13157" max="13157" width="9.54296875" bestFit="1" customWidth="1"/>
    <col min="13158" max="13158" width="40.36328125" bestFit="1" customWidth="1"/>
    <col min="13159" max="13159" width="9.54296875" bestFit="1" customWidth="1"/>
    <col min="13160" max="13160" width="28.90625" bestFit="1" customWidth="1"/>
    <col min="13161" max="13161" width="9.54296875" bestFit="1" customWidth="1"/>
    <col min="13162" max="13162" width="18.08984375" bestFit="1" customWidth="1"/>
    <col min="13163" max="13163" width="9.54296875" bestFit="1" customWidth="1"/>
    <col min="13164" max="13164" width="28.81640625" bestFit="1" customWidth="1"/>
    <col min="13165" max="13165" width="9.54296875" bestFit="1" customWidth="1"/>
    <col min="13166" max="13166" width="32.453125" bestFit="1" customWidth="1"/>
    <col min="13167" max="13167" width="9.54296875" bestFit="1" customWidth="1"/>
    <col min="13168" max="13168" width="26.453125" bestFit="1" customWidth="1"/>
    <col min="13169" max="13169" width="9.54296875" bestFit="1" customWidth="1"/>
    <col min="13170" max="13170" width="20.81640625" bestFit="1" customWidth="1"/>
    <col min="13171" max="13171" width="9.54296875" bestFit="1" customWidth="1"/>
    <col min="13172" max="13172" width="31.453125" bestFit="1" customWidth="1"/>
    <col min="13173" max="13173" width="9.54296875" bestFit="1" customWidth="1"/>
    <col min="13174" max="13174" width="28.90625" bestFit="1" customWidth="1"/>
    <col min="13175" max="13175" width="9.54296875" bestFit="1" customWidth="1"/>
    <col min="13176" max="13176" width="30.7265625" bestFit="1" customWidth="1"/>
    <col min="13177" max="13177" width="9.54296875" bestFit="1" customWidth="1"/>
    <col min="13178" max="13178" width="28.90625" bestFit="1" customWidth="1"/>
    <col min="13179" max="13179" width="9.54296875" bestFit="1" customWidth="1"/>
    <col min="13180" max="13180" width="28.81640625" bestFit="1" customWidth="1"/>
    <col min="13181" max="13181" width="9.54296875" bestFit="1" customWidth="1"/>
    <col min="13182" max="13182" width="28.90625" bestFit="1" customWidth="1"/>
    <col min="13183" max="13183" width="9.54296875" bestFit="1" customWidth="1"/>
    <col min="13184" max="13184" width="28.81640625" bestFit="1" customWidth="1"/>
    <col min="13185" max="13185" width="9.54296875" bestFit="1" customWidth="1"/>
    <col min="13186" max="13186" width="28.36328125" bestFit="1" customWidth="1"/>
    <col min="13187" max="13187" width="9.54296875" bestFit="1" customWidth="1"/>
    <col min="13188" max="13188" width="28.90625" bestFit="1" customWidth="1"/>
    <col min="13189" max="13189" width="9.54296875" bestFit="1" customWidth="1"/>
    <col min="13190" max="13190" width="28.90625" bestFit="1" customWidth="1"/>
    <col min="13191" max="13191" width="9.54296875" bestFit="1" customWidth="1"/>
    <col min="13192" max="13192" width="28.90625" bestFit="1" customWidth="1"/>
    <col min="13193" max="13193" width="9.54296875" bestFit="1" customWidth="1"/>
    <col min="13194" max="13194" width="19" bestFit="1" customWidth="1"/>
    <col min="13195" max="13195" width="9.54296875" bestFit="1" customWidth="1"/>
    <col min="13196" max="13196" width="31.453125" bestFit="1" customWidth="1"/>
    <col min="13197" max="13197" width="9.54296875" bestFit="1" customWidth="1"/>
    <col min="13198" max="13198" width="30.6328125" bestFit="1" customWidth="1"/>
    <col min="13199" max="13199" width="9.54296875" bestFit="1" customWidth="1"/>
    <col min="13200" max="13200" width="40.36328125" bestFit="1" customWidth="1"/>
    <col min="13201" max="13201" width="9.54296875" bestFit="1" customWidth="1"/>
    <col min="13202" max="13202" width="40.36328125" bestFit="1" customWidth="1"/>
    <col min="13203" max="13203" width="9.54296875" bestFit="1" customWidth="1"/>
    <col min="13204" max="13204" width="40.36328125" bestFit="1" customWidth="1"/>
    <col min="13205" max="13205" width="9.54296875" bestFit="1" customWidth="1"/>
    <col min="13206" max="13206" width="40.36328125" bestFit="1" customWidth="1"/>
    <col min="13207" max="13207" width="9.54296875" bestFit="1" customWidth="1"/>
    <col min="13208" max="13208" width="40.36328125" bestFit="1" customWidth="1"/>
    <col min="13209" max="13209" width="9.54296875" bestFit="1" customWidth="1"/>
    <col min="13210" max="13210" width="31.453125" bestFit="1" customWidth="1"/>
    <col min="13211" max="13211" width="9.54296875" bestFit="1" customWidth="1"/>
    <col min="13212" max="13212" width="26.1796875" bestFit="1" customWidth="1"/>
    <col min="13213" max="13213" width="9.54296875" bestFit="1" customWidth="1"/>
    <col min="13214" max="13214" width="28.90625" bestFit="1" customWidth="1"/>
    <col min="13215" max="13215" width="9.54296875" bestFit="1" customWidth="1"/>
    <col min="13216" max="13216" width="28.90625" bestFit="1" customWidth="1"/>
    <col min="13217" max="13217" width="9.54296875" bestFit="1" customWidth="1"/>
    <col min="13218" max="13218" width="28.90625" bestFit="1" customWidth="1"/>
    <col min="13219" max="13219" width="9.54296875" bestFit="1" customWidth="1"/>
    <col min="13220" max="13220" width="40.36328125" bestFit="1" customWidth="1"/>
    <col min="13221" max="13221" width="9.54296875" bestFit="1" customWidth="1"/>
    <col min="13222" max="13222" width="20.81640625" bestFit="1" customWidth="1"/>
    <col min="13223" max="13223" width="9.54296875" bestFit="1" customWidth="1"/>
    <col min="13224" max="13224" width="33.90625" bestFit="1" customWidth="1"/>
    <col min="13225" max="13225" width="9.54296875" bestFit="1" customWidth="1"/>
    <col min="13226" max="13226" width="20.81640625" bestFit="1" customWidth="1"/>
    <col min="13227" max="13227" width="9.54296875" bestFit="1" customWidth="1"/>
    <col min="13228" max="13228" width="47.90625" bestFit="1" customWidth="1"/>
    <col min="13229" max="13229" width="9.54296875" bestFit="1" customWidth="1"/>
    <col min="13230" max="13230" width="23.1796875" bestFit="1" customWidth="1"/>
    <col min="13231" max="13231" width="9.54296875" bestFit="1" customWidth="1"/>
    <col min="13232" max="13232" width="30.7265625" bestFit="1" customWidth="1"/>
    <col min="13233" max="13233" width="9.54296875" bestFit="1" customWidth="1"/>
    <col min="13234" max="13234" width="20.81640625" bestFit="1" customWidth="1"/>
    <col min="13235" max="13235" width="9.54296875" bestFit="1" customWidth="1"/>
    <col min="13236" max="13236" width="29" bestFit="1" customWidth="1"/>
    <col min="13237" max="13237" width="9.54296875" bestFit="1" customWidth="1"/>
    <col min="13238" max="13238" width="37.6328125" bestFit="1" customWidth="1"/>
    <col min="13239" max="13239" width="9.54296875" bestFit="1" customWidth="1"/>
    <col min="13240" max="13240" width="23.6328125" bestFit="1" customWidth="1"/>
    <col min="13241" max="13241" width="9.54296875" bestFit="1" customWidth="1"/>
    <col min="13242" max="13242" width="28.90625" bestFit="1" customWidth="1"/>
    <col min="13243" max="13243" width="9.54296875" bestFit="1" customWidth="1"/>
    <col min="13244" max="13244" width="31" bestFit="1" customWidth="1"/>
    <col min="13245" max="13245" width="9.54296875" bestFit="1" customWidth="1"/>
    <col min="13246" max="13246" width="23.6328125" bestFit="1" customWidth="1"/>
    <col min="13247" max="13247" width="9.54296875" bestFit="1" customWidth="1"/>
    <col min="13248" max="13248" width="47" bestFit="1" customWidth="1"/>
    <col min="13249" max="13249" width="9.54296875" bestFit="1" customWidth="1"/>
    <col min="13250" max="13250" width="28.90625" bestFit="1" customWidth="1"/>
    <col min="13251" max="13251" width="9.54296875" bestFit="1" customWidth="1"/>
    <col min="13252" max="13252" width="28.90625" bestFit="1" customWidth="1"/>
    <col min="13253" max="13253" width="9.54296875" bestFit="1" customWidth="1"/>
    <col min="13254" max="13254" width="19.90625" bestFit="1" customWidth="1"/>
    <col min="13255" max="13255" width="9.54296875" bestFit="1" customWidth="1"/>
    <col min="13256" max="13256" width="26.1796875" bestFit="1" customWidth="1"/>
    <col min="13257" max="13257" width="9.54296875" bestFit="1" customWidth="1"/>
    <col min="13258" max="13258" width="32.54296875" bestFit="1" customWidth="1"/>
    <col min="13259" max="13259" width="9.54296875" bestFit="1" customWidth="1"/>
    <col min="13260" max="13260" width="19.90625" bestFit="1" customWidth="1"/>
    <col min="13261" max="13261" width="9.54296875" bestFit="1" customWidth="1"/>
    <col min="13262" max="13262" width="28.36328125" bestFit="1" customWidth="1"/>
    <col min="13263" max="13263" width="9.54296875" bestFit="1" customWidth="1"/>
    <col min="13264" max="13264" width="34.7265625" bestFit="1" customWidth="1"/>
    <col min="13265" max="13265" width="9.54296875" bestFit="1" customWidth="1"/>
    <col min="13266" max="13266" width="33.81640625" bestFit="1" customWidth="1"/>
    <col min="13267" max="13267" width="9.54296875" bestFit="1" customWidth="1"/>
    <col min="13268" max="13268" width="40.36328125" bestFit="1" customWidth="1"/>
    <col min="13269" max="13269" width="9.54296875" bestFit="1" customWidth="1"/>
    <col min="13270" max="13270" width="32.453125" bestFit="1" customWidth="1"/>
    <col min="13271" max="13271" width="9.54296875" bestFit="1" customWidth="1"/>
    <col min="13272" max="13272" width="34.7265625" bestFit="1" customWidth="1"/>
    <col min="13273" max="13273" width="9.54296875" bestFit="1" customWidth="1"/>
    <col min="13274" max="13274" width="26.1796875" bestFit="1" customWidth="1"/>
    <col min="13275" max="13275" width="9.54296875" bestFit="1" customWidth="1"/>
    <col min="13276" max="13276" width="40.54296875" bestFit="1" customWidth="1"/>
    <col min="13277" max="13277" width="9.54296875" bestFit="1" customWidth="1"/>
    <col min="13278" max="13278" width="28.81640625" bestFit="1" customWidth="1"/>
    <col min="13279" max="13279" width="9.54296875" bestFit="1" customWidth="1"/>
    <col min="13280" max="13280" width="28.90625" bestFit="1" customWidth="1"/>
    <col min="13281" max="13281" width="9.54296875" bestFit="1" customWidth="1"/>
    <col min="13282" max="13282" width="20.81640625" bestFit="1" customWidth="1"/>
    <col min="13283" max="13283" width="9.54296875" bestFit="1" customWidth="1"/>
    <col min="13284" max="13284" width="20.81640625" bestFit="1" customWidth="1"/>
    <col min="13285" max="13285" width="9.54296875" bestFit="1" customWidth="1"/>
    <col min="13286" max="13286" width="18.08984375" bestFit="1" customWidth="1"/>
    <col min="13287" max="13287" width="9.54296875" bestFit="1" customWidth="1"/>
    <col min="13288" max="13288" width="19.90625" bestFit="1" customWidth="1"/>
    <col min="13289" max="13289" width="9.54296875" bestFit="1" customWidth="1"/>
    <col min="13290" max="13290" width="33.36328125" bestFit="1" customWidth="1"/>
    <col min="13291" max="13291" width="9.54296875" bestFit="1" customWidth="1"/>
    <col min="13292" max="13292" width="31.453125" bestFit="1" customWidth="1"/>
    <col min="13293" max="13293" width="9.54296875" bestFit="1" customWidth="1"/>
    <col min="13294" max="13294" width="32.08984375" bestFit="1" customWidth="1"/>
    <col min="13295" max="13295" width="9.54296875" bestFit="1" customWidth="1"/>
    <col min="13296" max="13296" width="32.08984375" bestFit="1" customWidth="1"/>
    <col min="13297" max="13297" width="9.54296875" bestFit="1" customWidth="1"/>
    <col min="13298" max="13298" width="37.6328125" bestFit="1" customWidth="1"/>
    <col min="13299" max="13299" width="9.54296875" bestFit="1" customWidth="1"/>
    <col min="13300" max="13300" width="28.90625" bestFit="1" customWidth="1"/>
    <col min="13301" max="13301" width="9.54296875" bestFit="1" customWidth="1"/>
    <col min="13302" max="13302" width="19.90625" bestFit="1" customWidth="1"/>
    <col min="13303" max="13303" width="9.54296875" bestFit="1" customWidth="1"/>
    <col min="13304" max="13304" width="47.90625" bestFit="1" customWidth="1"/>
    <col min="13305" max="13305" width="9.54296875" bestFit="1" customWidth="1"/>
    <col min="13306" max="13306" width="31.453125" bestFit="1" customWidth="1"/>
    <col min="13307" max="13307" width="9.54296875" bestFit="1" customWidth="1"/>
    <col min="13308" max="13308" width="28.90625" bestFit="1" customWidth="1"/>
    <col min="13309" max="13309" width="9.54296875" bestFit="1" customWidth="1"/>
    <col min="13310" max="13310" width="24.08984375" bestFit="1" customWidth="1"/>
    <col min="13311" max="13311" width="9.54296875" bestFit="1" customWidth="1"/>
    <col min="13312" max="13312" width="32.453125" bestFit="1" customWidth="1"/>
    <col min="13313" max="13313" width="9.54296875" bestFit="1" customWidth="1"/>
    <col min="13314" max="13314" width="28.90625" bestFit="1" customWidth="1"/>
    <col min="13315" max="13315" width="9.54296875" bestFit="1" customWidth="1"/>
    <col min="13316" max="13316" width="31.1796875" bestFit="1" customWidth="1"/>
    <col min="13317" max="13317" width="9.54296875" bestFit="1" customWidth="1"/>
    <col min="13318" max="13318" width="33.81640625" bestFit="1" customWidth="1"/>
    <col min="13319" max="13319" width="9.54296875" bestFit="1" customWidth="1"/>
    <col min="13320" max="13320" width="26.1796875" bestFit="1" customWidth="1"/>
    <col min="13321" max="13321" width="9.54296875" bestFit="1" customWidth="1"/>
    <col min="13322" max="13322" width="31.1796875" bestFit="1" customWidth="1"/>
    <col min="13323" max="13323" width="9.54296875" bestFit="1" customWidth="1"/>
    <col min="13324" max="13324" width="26.1796875" bestFit="1" customWidth="1"/>
    <col min="13325" max="13325" width="9.54296875" bestFit="1" customWidth="1"/>
    <col min="13326" max="13326" width="26.1796875" bestFit="1" customWidth="1"/>
    <col min="13327" max="13327" width="9.54296875" bestFit="1" customWidth="1"/>
    <col min="13328" max="13328" width="34.36328125" bestFit="1" customWidth="1"/>
    <col min="13329" max="13329" width="9.54296875" bestFit="1" customWidth="1"/>
    <col min="13330" max="13330" width="28.81640625" bestFit="1" customWidth="1"/>
    <col min="13331" max="13331" width="9.54296875" bestFit="1" customWidth="1"/>
    <col min="13332" max="13332" width="34.453125" bestFit="1" customWidth="1"/>
    <col min="13333" max="13333" width="9.54296875" bestFit="1" customWidth="1"/>
    <col min="13334" max="13334" width="37.6328125" bestFit="1" customWidth="1"/>
    <col min="13335" max="13335" width="9.54296875" bestFit="1" customWidth="1"/>
    <col min="13336" max="13336" width="31.453125" bestFit="1" customWidth="1"/>
    <col min="13337" max="13337" width="9.54296875" bestFit="1" customWidth="1"/>
    <col min="13338" max="13338" width="31.1796875" bestFit="1" customWidth="1"/>
    <col min="13339" max="13339" width="9.54296875" bestFit="1" customWidth="1"/>
    <col min="13340" max="13340" width="26.1796875" bestFit="1" customWidth="1"/>
    <col min="13341" max="13341" width="9.54296875" bestFit="1" customWidth="1"/>
    <col min="13342" max="13342" width="26.1796875" bestFit="1" customWidth="1"/>
    <col min="13343" max="13343" width="9.54296875" bestFit="1" customWidth="1"/>
    <col min="13344" max="13344" width="26.1796875" bestFit="1" customWidth="1"/>
    <col min="13345" max="13345" width="9.54296875" bestFit="1" customWidth="1"/>
    <col min="13346" max="13346" width="44.90625" bestFit="1" customWidth="1"/>
    <col min="13347" max="13347" width="9.54296875" bestFit="1" customWidth="1"/>
    <col min="13348" max="13348" width="28.90625" bestFit="1" customWidth="1"/>
    <col min="13349" max="13349" width="9.54296875" bestFit="1" customWidth="1"/>
    <col min="13350" max="13350" width="26.1796875" bestFit="1" customWidth="1"/>
    <col min="13351" max="13351" width="9.54296875" bestFit="1" customWidth="1"/>
    <col min="13352" max="13352" width="28.90625" bestFit="1" customWidth="1"/>
    <col min="13353" max="13353" width="9.54296875" bestFit="1" customWidth="1"/>
    <col min="13354" max="13354" width="31.1796875" bestFit="1" customWidth="1"/>
    <col min="13355" max="13355" width="9.54296875" bestFit="1" customWidth="1"/>
    <col min="13356" max="13356" width="31.1796875" bestFit="1" customWidth="1"/>
    <col min="13357" max="13357" width="9.54296875" bestFit="1" customWidth="1"/>
    <col min="13358" max="13358" width="26.1796875" bestFit="1" customWidth="1"/>
    <col min="13359" max="13359" width="9.54296875" bestFit="1" customWidth="1"/>
    <col min="13360" max="13360" width="26.1796875" bestFit="1" customWidth="1"/>
    <col min="13361" max="13361" width="9.54296875" bestFit="1" customWidth="1"/>
    <col min="13362" max="13362" width="19.90625" bestFit="1" customWidth="1"/>
    <col min="13363" max="13363" width="9.54296875" bestFit="1" customWidth="1"/>
    <col min="13364" max="13364" width="28.36328125" bestFit="1" customWidth="1"/>
    <col min="13365" max="13365" width="9.54296875" bestFit="1" customWidth="1"/>
    <col min="13366" max="13366" width="32.453125" bestFit="1" customWidth="1"/>
    <col min="13367" max="13367" width="9.54296875" bestFit="1" customWidth="1"/>
    <col min="13368" max="13368" width="31.1796875" bestFit="1" customWidth="1"/>
    <col min="13369" max="13369" width="9.54296875" bestFit="1" customWidth="1"/>
    <col min="13370" max="13370" width="34.7265625" bestFit="1" customWidth="1"/>
    <col min="13371" max="13371" width="9.54296875" bestFit="1" customWidth="1"/>
    <col min="13372" max="13372" width="31.453125" bestFit="1" customWidth="1"/>
    <col min="13373" max="13373" width="9.54296875" bestFit="1" customWidth="1"/>
    <col min="13374" max="13374" width="44.90625" bestFit="1" customWidth="1"/>
    <col min="13375" max="13375" width="9.54296875" bestFit="1" customWidth="1"/>
    <col min="13376" max="13376" width="30.6328125" bestFit="1" customWidth="1"/>
    <col min="13377" max="13377" width="9.54296875" bestFit="1" customWidth="1"/>
    <col min="13378" max="13378" width="34.36328125" bestFit="1" customWidth="1"/>
    <col min="13379" max="13379" width="9.54296875" bestFit="1" customWidth="1"/>
    <col min="13380" max="13380" width="28.90625" bestFit="1" customWidth="1"/>
    <col min="13381" max="13381" width="9.54296875" bestFit="1" customWidth="1"/>
    <col min="13382" max="13382" width="26.1796875" bestFit="1" customWidth="1"/>
    <col min="13383" max="13383" width="9.54296875" bestFit="1" customWidth="1"/>
    <col min="13384" max="13384" width="28.90625" bestFit="1" customWidth="1"/>
    <col min="13385" max="13385" width="9.54296875" bestFit="1" customWidth="1"/>
    <col min="13386" max="13386" width="31.453125" bestFit="1" customWidth="1"/>
    <col min="13387" max="13387" width="9.54296875" bestFit="1" customWidth="1"/>
    <col min="13388" max="13388" width="34.7265625" bestFit="1" customWidth="1"/>
    <col min="13389" max="13389" width="9.54296875" bestFit="1" customWidth="1"/>
    <col min="13390" max="13390" width="31.453125" bestFit="1" customWidth="1"/>
    <col min="13391" max="13391" width="9.54296875" bestFit="1" customWidth="1"/>
    <col min="13392" max="13392" width="31.453125" bestFit="1" customWidth="1"/>
    <col min="13393" max="13393" width="9.54296875" bestFit="1" customWidth="1"/>
    <col min="13394" max="13394" width="31.453125" bestFit="1" customWidth="1"/>
    <col min="13395" max="13395" width="9.54296875" bestFit="1" customWidth="1"/>
    <col min="13396" max="13396" width="31.453125" bestFit="1" customWidth="1"/>
    <col min="13397" max="13397" width="9.54296875" bestFit="1" customWidth="1"/>
    <col min="13398" max="13398" width="31.453125" bestFit="1" customWidth="1"/>
    <col min="13399" max="13399" width="9.54296875" bestFit="1" customWidth="1"/>
    <col min="13400" max="13400" width="31.453125" bestFit="1" customWidth="1"/>
    <col min="13401" max="13401" width="9.54296875" bestFit="1" customWidth="1"/>
    <col min="13402" max="13402" width="26.1796875" bestFit="1" customWidth="1"/>
    <col min="13403" max="13403" width="9.54296875" bestFit="1" customWidth="1"/>
    <col min="13404" max="13404" width="19.90625" bestFit="1" customWidth="1"/>
    <col min="13405" max="13405" width="9.54296875" bestFit="1" customWidth="1"/>
    <col min="13406" max="13406" width="18.08984375" bestFit="1" customWidth="1"/>
    <col min="13407" max="13407" width="9.54296875" bestFit="1" customWidth="1"/>
    <col min="13408" max="13408" width="28.81640625" bestFit="1" customWidth="1"/>
    <col min="13409" max="13409" width="9.54296875" bestFit="1" customWidth="1"/>
    <col min="13410" max="13410" width="28.81640625" bestFit="1" customWidth="1"/>
    <col min="13411" max="13411" width="9.54296875" bestFit="1" customWidth="1"/>
    <col min="13412" max="13412" width="18.36328125" bestFit="1" customWidth="1"/>
    <col min="13413" max="13413" width="9.54296875" bestFit="1" customWidth="1"/>
    <col min="13414" max="13414" width="31.453125" bestFit="1" customWidth="1"/>
    <col min="13415" max="13415" width="9.54296875" bestFit="1" customWidth="1"/>
    <col min="13416" max="13416" width="20.81640625" bestFit="1" customWidth="1"/>
    <col min="13417" max="13417" width="9.54296875" bestFit="1" customWidth="1"/>
    <col min="13418" max="13418" width="33.81640625" bestFit="1" customWidth="1"/>
    <col min="13419" max="13419" width="9.54296875" bestFit="1" customWidth="1"/>
    <col min="13420" max="13420" width="33.81640625" bestFit="1" customWidth="1"/>
    <col min="13421" max="13421" width="9.54296875" bestFit="1" customWidth="1"/>
    <col min="13422" max="13422" width="36.6328125" bestFit="1" customWidth="1"/>
    <col min="13423" max="13423" width="9.54296875" bestFit="1" customWidth="1"/>
    <col min="13424" max="13424" width="29" bestFit="1" customWidth="1"/>
    <col min="13425" max="13425" width="9.54296875" bestFit="1" customWidth="1"/>
    <col min="13426" max="13426" width="34.453125" bestFit="1" customWidth="1"/>
    <col min="13427" max="13427" width="9.54296875" bestFit="1" customWidth="1"/>
    <col min="13428" max="13428" width="34.7265625" bestFit="1" customWidth="1"/>
    <col min="13429" max="13429" width="9.54296875" bestFit="1" customWidth="1"/>
    <col min="13430" max="13430" width="26.1796875" bestFit="1" customWidth="1"/>
    <col min="13431" max="13431" width="9.54296875" bestFit="1" customWidth="1"/>
    <col min="13432" max="13432" width="31.453125" bestFit="1" customWidth="1"/>
    <col min="13433" max="13433" width="9.54296875" bestFit="1" customWidth="1"/>
    <col min="13434" max="13434" width="27.6328125" bestFit="1" customWidth="1"/>
    <col min="13435" max="13435" width="9.54296875" bestFit="1" customWidth="1"/>
    <col min="13436" max="13436" width="44.90625" bestFit="1" customWidth="1"/>
    <col min="13437" max="13437" width="9.54296875" bestFit="1" customWidth="1"/>
    <col min="13438" max="13438" width="32.08984375" bestFit="1" customWidth="1"/>
    <col min="13439" max="13439" width="9.54296875" bestFit="1" customWidth="1"/>
    <col min="13440" max="13440" width="32.08984375" bestFit="1" customWidth="1"/>
    <col min="13441" max="13441" width="9.54296875" bestFit="1" customWidth="1"/>
    <col min="13442" max="13442" width="39.7265625" bestFit="1" customWidth="1"/>
    <col min="13443" max="13443" width="9.54296875" bestFit="1" customWidth="1"/>
    <col min="13444" max="13444" width="29" bestFit="1" customWidth="1"/>
    <col min="13445" max="13445" width="9.54296875" bestFit="1" customWidth="1"/>
    <col min="13446" max="13446" width="26.1796875" bestFit="1" customWidth="1"/>
    <col min="13447" max="13447" width="9.54296875" bestFit="1" customWidth="1"/>
    <col min="13448" max="13448" width="34.7265625" bestFit="1" customWidth="1"/>
    <col min="13449" max="13449" width="9.54296875" bestFit="1" customWidth="1"/>
    <col min="13450" max="13450" width="33.90625" bestFit="1" customWidth="1"/>
    <col min="13451" max="13451" width="9.54296875" bestFit="1" customWidth="1"/>
    <col min="13452" max="13452" width="32.453125" bestFit="1" customWidth="1"/>
    <col min="13453" max="13453" width="9.54296875" bestFit="1" customWidth="1"/>
    <col min="13454" max="13454" width="20.81640625" bestFit="1" customWidth="1"/>
    <col min="13455" max="13455" width="9.54296875" bestFit="1" customWidth="1"/>
    <col min="13456" max="13456" width="34.7265625" bestFit="1" customWidth="1"/>
    <col min="13457" max="13457" width="9.54296875" bestFit="1" customWidth="1"/>
    <col min="13458" max="13458" width="26.1796875" bestFit="1" customWidth="1"/>
    <col min="13459" max="13459" width="9.54296875" bestFit="1" customWidth="1"/>
    <col min="13460" max="13460" width="40.54296875" bestFit="1" customWidth="1"/>
    <col min="13461" max="13461" width="9.54296875" bestFit="1" customWidth="1"/>
    <col min="13462" max="13462" width="28.90625" bestFit="1" customWidth="1"/>
    <col min="13463" max="13463" width="9.54296875" bestFit="1" customWidth="1"/>
    <col min="13464" max="13464" width="28.90625" bestFit="1" customWidth="1"/>
    <col min="13465" max="13465" width="9.54296875" bestFit="1" customWidth="1"/>
    <col min="13466" max="13466" width="34.7265625" bestFit="1" customWidth="1"/>
    <col min="13467" max="13467" width="9.54296875" bestFit="1" customWidth="1"/>
    <col min="13468" max="13468" width="28.36328125" bestFit="1" customWidth="1"/>
    <col min="13469" max="13469" width="9.54296875" bestFit="1" customWidth="1"/>
    <col min="13470" max="13470" width="34.7265625" bestFit="1" customWidth="1"/>
    <col min="13471" max="13471" width="9.54296875" bestFit="1" customWidth="1"/>
    <col min="13472" max="13472" width="29" bestFit="1" customWidth="1"/>
    <col min="13473" max="13473" width="9.54296875" bestFit="1" customWidth="1"/>
    <col min="13474" max="13474" width="31.453125" bestFit="1" customWidth="1"/>
    <col min="13475" max="13475" width="9.54296875" bestFit="1" customWidth="1"/>
    <col min="13476" max="13476" width="28.90625" bestFit="1" customWidth="1"/>
    <col min="13477" max="13477" width="9.54296875" bestFit="1" customWidth="1"/>
    <col min="13478" max="13478" width="33.81640625" bestFit="1" customWidth="1"/>
    <col min="13479" max="13479" width="9.54296875" bestFit="1" customWidth="1"/>
    <col min="13480" max="13480" width="34.7265625" bestFit="1" customWidth="1"/>
    <col min="13481" max="13481" width="9.54296875" bestFit="1" customWidth="1"/>
    <col min="13482" max="13482" width="28.81640625" bestFit="1" customWidth="1"/>
    <col min="13483" max="13483" width="9.54296875" bestFit="1" customWidth="1"/>
    <col min="13484" max="13484" width="19" bestFit="1" customWidth="1"/>
    <col min="13485" max="13485" width="9.54296875" bestFit="1" customWidth="1"/>
    <col min="13486" max="13486" width="28.81640625" bestFit="1" customWidth="1"/>
    <col min="13487" max="13487" width="9.54296875" bestFit="1" customWidth="1"/>
    <col min="13488" max="13488" width="32.453125" bestFit="1" customWidth="1"/>
    <col min="13489" max="13489" width="9.54296875" bestFit="1" customWidth="1"/>
    <col min="13490" max="13490" width="44.90625" bestFit="1" customWidth="1"/>
    <col min="13491" max="13491" width="9.54296875" bestFit="1" customWidth="1"/>
    <col min="13492" max="13492" width="26.1796875" bestFit="1" customWidth="1"/>
    <col min="13493" max="13493" width="9.54296875" bestFit="1" customWidth="1"/>
    <col min="13494" max="13494" width="26.1796875" bestFit="1" customWidth="1"/>
    <col min="13495" max="13495" width="9.54296875" bestFit="1" customWidth="1"/>
    <col min="13496" max="13496" width="26.1796875" bestFit="1" customWidth="1"/>
    <col min="13497" max="13497" width="9.54296875" bestFit="1" customWidth="1"/>
    <col min="13498" max="13498" width="26.1796875" bestFit="1" customWidth="1"/>
    <col min="13499" max="13499" width="9.54296875" bestFit="1" customWidth="1"/>
    <col min="13500" max="13500" width="26.1796875" bestFit="1" customWidth="1"/>
    <col min="13501" max="13501" width="9.54296875" bestFit="1" customWidth="1"/>
    <col min="13502" max="13502" width="31.453125" bestFit="1" customWidth="1"/>
    <col min="13503" max="13503" width="9.54296875" bestFit="1" customWidth="1"/>
    <col min="13504" max="13504" width="26.1796875" bestFit="1" customWidth="1"/>
    <col min="13505" max="13505" width="9.54296875" bestFit="1" customWidth="1"/>
    <col min="13506" max="13506" width="37.6328125" bestFit="1" customWidth="1"/>
    <col min="13507" max="13507" width="9.54296875" bestFit="1" customWidth="1"/>
    <col min="13508" max="13508" width="32.54296875" bestFit="1" customWidth="1"/>
    <col min="13509" max="13509" width="9.54296875" bestFit="1" customWidth="1"/>
    <col min="13510" max="13510" width="32.54296875" bestFit="1" customWidth="1"/>
    <col min="13511" max="13511" width="9.54296875" bestFit="1" customWidth="1"/>
    <col min="13512" max="13512" width="31.453125" bestFit="1" customWidth="1"/>
    <col min="13513" max="13513" width="9.54296875" bestFit="1" customWidth="1"/>
    <col min="13514" max="13514" width="28.81640625" bestFit="1" customWidth="1"/>
    <col min="13515" max="13515" width="9.54296875" bestFit="1" customWidth="1"/>
    <col min="13516" max="13516" width="31.1796875" bestFit="1" customWidth="1"/>
    <col min="13517" max="13517" width="9.54296875" bestFit="1" customWidth="1"/>
    <col min="13518" max="13518" width="28.90625" bestFit="1" customWidth="1"/>
    <col min="13519" max="13519" width="9.54296875" bestFit="1" customWidth="1"/>
    <col min="13520" max="13520" width="34.7265625" bestFit="1" customWidth="1"/>
    <col min="13521" max="13521" width="9.54296875" bestFit="1" customWidth="1"/>
    <col min="13522" max="13522" width="31.453125" bestFit="1" customWidth="1"/>
    <col min="13523" max="13523" width="9.54296875" bestFit="1" customWidth="1"/>
    <col min="13524" max="13524" width="28.90625" bestFit="1" customWidth="1"/>
    <col min="13525" max="13525" width="9.54296875" bestFit="1" customWidth="1"/>
    <col min="13526" max="13526" width="28.90625" bestFit="1" customWidth="1"/>
    <col min="13527" max="13527" width="9.54296875" bestFit="1" customWidth="1"/>
    <col min="13528" max="13528" width="28.81640625" bestFit="1" customWidth="1"/>
    <col min="13529" max="13529" width="9.54296875" bestFit="1" customWidth="1"/>
    <col min="13530" max="13530" width="28.90625" bestFit="1" customWidth="1"/>
    <col min="13531" max="13531" width="9.54296875" bestFit="1" customWidth="1"/>
    <col min="13532" max="13532" width="28.90625" bestFit="1" customWidth="1"/>
    <col min="13533" max="13533" width="9.54296875" bestFit="1" customWidth="1"/>
    <col min="13534" max="13534" width="34.7265625" bestFit="1" customWidth="1"/>
    <col min="13535" max="13535" width="9.54296875" bestFit="1" customWidth="1"/>
    <col min="13536" max="13536" width="40.54296875" bestFit="1" customWidth="1"/>
    <col min="13537" max="13537" width="9.54296875" bestFit="1" customWidth="1"/>
    <col min="13538" max="13538" width="26.1796875" bestFit="1" customWidth="1"/>
    <col min="13539" max="13539" width="9.54296875" bestFit="1" customWidth="1"/>
    <col min="13540" max="13540" width="29" bestFit="1" customWidth="1"/>
    <col min="13541" max="13541" width="9.54296875" bestFit="1" customWidth="1"/>
    <col min="13542" max="13542" width="37.6328125" bestFit="1" customWidth="1"/>
    <col min="13543" max="13543" width="9.54296875" bestFit="1" customWidth="1"/>
    <col min="13544" max="13544" width="29" bestFit="1" customWidth="1"/>
    <col min="13545" max="13545" width="9.54296875" bestFit="1" customWidth="1"/>
    <col min="13546" max="13546" width="32.453125" bestFit="1" customWidth="1"/>
    <col min="13547" max="13547" width="9.54296875" bestFit="1" customWidth="1"/>
    <col min="13548" max="13548" width="32.453125" bestFit="1" customWidth="1"/>
    <col min="13549" max="13549" width="9.54296875" bestFit="1" customWidth="1"/>
    <col min="13550" max="13550" width="29" bestFit="1" customWidth="1"/>
    <col min="13551" max="13551" width="9.54296875" bestFit="1" customWidth="1"/>
    <col min="13552" max="13552" width="29" bestFit="1" customWidth="1"/>
    <col min="13553" max="13553" width="9.54296875" bestFit="1" customWidth="1"/>
    <col min="13554" max="13554" width="29" bestFit="1" customWidth="1"/>
    <col min="13555" max="13555" width="9.54296875" bestFit="1" customWidth="1"/>
    <col min="13556" max="13556" width="29" bestFit="1" customWidth="1"/>
    <col min="13557" max="13557" width="9.54296875" bestFit="1" customWidth="1"/>
    <col min="13558" max="13558" width="28.81640625" bestFit="1" customWidth="1"/>
    <col min="13559" max="13559" width="9.54296875" bestFit="1" customWidth="1"/>
    <col min="13560" max="13560" width="28.90625" bestFit="1" customWidth="1"/>
    <col min="13561" max="13561" width="9.54296875" bestFit="1" customWidth="1"/>
    <col min="13562" max="13562" width="28.36328125" bestFit="1" customWidth="1"/>
    <col min="13563" max="13563" width="9.54296875" bestFit="1" customWidth="1"/>
    <col min="13564" max="13564" width="29" bestFit="1" customWidth="1"/>
    <col min="13565" max="13565" width="9.54296875" bestFit="1" customWidth="1"/>
    <col min="13566" max="13566" width="26.1796875" bestFit="1" customWidth="1"/>
    <col min="13567" max="13567" width="9.54296875" bestFit="1" customWidth="1"/>
    <col min="13568" max="13568" width="28.90625" bestFit="1" customWidth="1"/>
    <col min="13569" max="13569" width="9.54296875" bestFit="1" customWidth="1"/>
    <col min="13570" max="13570" width="40.36328125" bestFit="1" customWidth="1"/>
    <col min="13571" max="13571" width="9.54296875" bestFit="1" customWidth="1"/>
    <col min="13572" max="13572" width="28.90625" bestFit="1" customWidth="1"/>
    <col min="13573" max="13573" width="9.54296875" bestFit="1" customWidth="1"/>
    <col min="13574" max="13574" width="33.90625" bestFit="1" customWidth="1"/>
    <col min="13575" max="13575" width="9.54296875" bestFit="1" customWidth="1"/>
    <col min="13576" max="13576" width="19.90625" bestFit="1" customWidth="1"/>
    <col min="13577" max="13577" width="9.54296875" bestFit="1" customWidth="1"/>
    <col min="13578" max="13578" width="28.90625" bestFit="1" customWidth="1"/>
    <col min="13579" max="13579" width="9.54296875" bestFit="1" customWidth="1"/>
    <col min="13580" max="13580" width="28.90625" bestFit="1" customWidth="1"/>
    <col min="13581" max="13581" width="9.54296875" bestFit="1" customWidth="1"/>
    <col min="13582" max="13582" width="34.36328125" bestFit="1" customWidth="1"/>
    <col min="13583" max="13583" width="9.54296875" bestFit="1" customWidth="1"/>
    <col min="13584" max="13584" width="28.90625" bestFit="1" customWidth="1"/>
    <col min="13585" max="13585" width="9.54296875" bestFit="1" customWidth="1"/>
    <col min="13586" max="13586" width="29" bestFit="1" customWidth="1"/>
    <col min="13587" max="13587" width="9.54296875" bestFit="1" customWidth="1"/>
    <col min="13588" max="13588" width="23.6328125" bestFit="1" customWidth="1"/>
    <col min="13589" max="13589" width="9.54296875" bestFit="1" customWidth="1"/>
    <col min="13590" max="13590" width="31.1796875" bestFit="1" customWidth="1"/>
    <col min="13591" max="13591" width="9.54296875" bestFit="1" customWidth="1"/>
    <col min="13592" max="13592" width="30.7265625" bestFit="1" customWidth="1"/>
    <col min="13593" max="13593" width="9.54296875" bestFit="1" customWidth="1"/>
    <col min="13594" max="13594" width="33.81640625" bestFit="1" customWidth="1"/>
    <col min="13595" max="13595" width="9.54296875" bestFit="1" customWidth="1"/>
    <col min="13596" max="13596" width="32.08984375" bestFit="1" customWidth="1"/>
    <col min="13597" max="13597" width="9.54296875" bestFit="1" customWidth="1"/>
    <col min="13598" max="13598" width="32.08984375" bestFit="1" customWidth="1"/>
    <col min="13599" max="13599" width="9.54296875" bestFit="1" customWidth="1"/>
    <col min="13600" max="13600" width="40.36328125" bestFit="1" customWidth="1"/>
    <col min="13601" max="13601" width="9.54296875" bestFit="1" customWidth="1"/>
    <col min="13602" max="13602" width="34.7265625" bestFit="1" customWidth="1"/>
    <col min="13603" max="13603" width="9.54296875" bestFit="1" customWidth="1"/>
    <col min="13604" max="13604" width="28.90625" bestFit="1" customWidth="1"/>
    <col min="13605" max="13605" width="9.54296875" bestFit="1" customWidth="1"/>
    <col min="13606" max="13606" width="18.08984375" bestFit="1" customWidth="1"/>
    <col min="13607" max="13607" width="9.54296875" bestFit="1" customWidth="1"/>
    <col min="13608" max="13608" width="28.81640625" bestFit="1" customWidth="1"/>
    <col min="13609" max="13609" width="9.54296875" bestFit="1" customWidth="1"/>
    <col min="13610" max="13610" width="19.90625" bestFit="1" customWidth="1"/>
    <col min="13611" max="13611" width="9.54296875" bestFit="1" customWidth="1"/>
    <col min="13612" max="13612" width="28.81640625" bestFit="1" customWidth="1"/>
    <col min="13613" max="13613" width="9.54296875" bestFit="1" customWidth="1"/>
    <col min="13614" max="13614" width="31.1796875" bestFit="1" customWidth="1"/>
    <col min="13615" max="13615" width="9.54296875" bestFit="1" customWidth="1"/>
    <col min="13616" max="13616" width="28.90625" bestFit="1" customWidth="1"/>
    <col min="13617" max="13617" width="9.54296875" bestFit="1" customWidth="1"/>
    <col min="13618" max="13618" width="20.08984375" bestFit="1" customWidth="1"/>
    <col min="13619" max="13619" width="9.54296875" bestFit="1" customWidth="1"/>
    <col min="13620" max="13620" width="28.81640625" bestFit="1" customWidth="1"/>
    <col min="13621" max="13621" width="9.54296875" bestFit="1" customWidth="1"/>
    <col min="13622" max="13622" width="36.6328125" bestFit="1" customWidth="1"/>
    <col min="13623" max="13623" width="9.54296875" bestFit="1" customWidth="1"/>
    <col min="13624" max="13624" width="33.90625" bestFit="1" customWidth="1"/>
    <col min="13625" max="13625" width="9.54296875" bestFit="1" customWidth="1"/>
    <col min="13626" max="13626" width="28.90625" bestFit="1" customWidth="1"/>
    <col min="13627" max="13627" width="9.54296875" bestFit="1" customWidth="1"/>
    <col min="13628" max="13628" width="28.90625" bestFit="1" customWidth="1"/>
    <col min="13629" max="13629" width="9.54296875" bestFit="1" customWidth="1"/>
    <col min="13630" max="13630" width="37.90625" bestFit="1" customWidth="1"/>
    <col min="13631" max="13631" width="9.54296875" bestFit="1" customWidth="1"/>
    <col min="13632" max="13632" width="26.1796875" bestFit="1" customWidth="1"/>
    <col min="13633" max="13633" width="9.54296875" bestFit="1" customWidth="1"/>
    <col min="13634" max="13634" width="28.90625" bestFit="1" customWidth="1"/>
    <col min="13635" max="13635" width="9.54296875" bestFit="1" customWidth="1"/>
    <col min="13636" max="13636" width="28.90625" bestFit="1" customWidth="1"/>
    <col min="13637" max="13637" width="9.54296875" bestFit="1" customWidth="1"/>
    <col min="13638" max="13638" width="31.453125" bestFit="1" customWidth="1"/>
    <col min="13639" max="13639" width="9.54296875" bestFit="1" customWidth="1"/>
    <col min="13640" max="13640" width="26.1796875" bestFit="1" customWidth="1"/>
    <col min="13641" max="13641" width="9.54296875" bestFit="1" customWidth="1"/>
    <col min="13642" max="13642" width="40.54296875" bestFit="1" customWidth="1"/>
    <col min="13643" max="13643" width="9.54296875" bestFit="1" customWidth="1"/>
    <col min="13644" max="13644" width="28.90625" bestFit="1" customWidth="1"/>
    <col min="13645" max="13645" width="9.54296875" bestFit="1" customWidth="1"/>
    <col min="13646" max="13646" width="31.453125" bestFit="1" customWidth="1"/>
    <col min="13647" max="13647" width="9.54296875" bestFit="1" customWidth="1"/>
    <col min="13648" max="13648" width="29" bestFit="1" customWidth="1"/>
    <col min="13649" max="13649" width="9.54296875" bestFit="1" customWidth="1"/>
    <col min="13650" max="13650" width="40.54296875" bestFit="1" customWidth="1"/>
    <col min="13651" max="13651" width="9.54296875" bestFit="1" customWidth="1"/>
    <col min="13652" max="13652" width="40.54296875" bestFit="1" customWidth="1"/>
    <col min="13653" max="13653" width="9.54296875" bestFit="1" customWidth="1"/>
    <col min="13654" max="13654" width="31" bestFit="1" customWidth="1"/>
    <col min="13655" max="13655" width="9.54296875" bestFit="1" customWidth="1"/>
    <col min="13656" max="13656" width="28.36328125" bestFit="1" customWidth="1"/>
    <col min="13657" max="13657" width="9.54296875" bestFit="1" customWidth="1"/>
    <col min="13658" max="13658" width="31.1796875" bestFit="1" customWidth="1"/>
    <col min="13659" max="13659" width="9.54296875" bestFit="1" customWidth="1"/>
    <col min="13660" max="13660" width="28.90625" bestFit="1" customWidth="1"/>
    <col min="13661" max="13661" width="9.54296875" bestFit="1" customWidth="1"/>
    <col min="13662" max="13662" width="17.90625" bestFit="1" customWidth="1"/>
    <col min="13663" max="13663" width="9.54296875" bestFit="1" customWidth="1"/>
    <col min="13664" max="13664" width="28.90625" bestFit="1" customWidth="1"/>
    <col min="13665" max="13665" width="9.54296875" bestFit="1" customWidth="1"/>
    <col min="13666" max="13666" width="28.36328125" bestFit="1" customWidth="1"/>
    <col min="13667" max="13667" width="9.54296875" bestFit="1" customWidth="1"/>
    <col min="13668" max="13668" width="40.36328125" bestFit="1" customWidth="1"/>
    <col min="13669" max="13669" width="9.54296875" bestFit="1" customWidth="1"/>
    <col min="13670" max="13670" width="40.54296875" bestFit="1" customWidth="1"/>
    <col min="13671" max="13671" width="9.54296875" bestFit="1" customWidth="1"/>
    <col min="13672" max="13672" width="20.08984375" bestFit="1" customWidth="1"/>
    <col min="13673" max="13673" width="9.54296875" bestFit="1" customWidth="1"/>
    <col min="13674" max="13674" width="34.7265625" bestFit="1" customWidth="1"/>
    <col min="13675" max="13675" width="9.54296875" bestFit="1" customWidth="1"/>
    <col min="13676" max="13676" width="34.7265625" bestFit="1" customWidth="1"/>
    <col min="13677" max="13677" width="9.54296875" bestFit="1" customWidth="1"/>
    <col min="13678" max="13678" width="40.36328125" bestFit="1" customWidth="1"/>
    <col min="13679" max="13679" width="9.54296875" bestFit="1" customWidth="1"/>
    <col min="13680" max="13680" width="40.36328125" bestFit="1" customWidth="1"/>
    <col min="13681" max="13681" width="9.54296875" bestFit="1" customWidth="1"/>
    <col min="13682" max="13682" width="26.1796875" bestFit="1" customWidth="1"/>
    <col min="13683" max="13683" width="9.54296875" bestFit="1" customWidth="1"/>
    <col min="13684" max="13684" width="34.453125" bestFit="1" customWidth="1"/>
    <col min="13685" max="13685" width="9.54296875" bestFit="1" customWidth="1"/>
    <col min="13686" max="13686" width="29" bestFit="1" customWidth="1"/>
    <col min="13687" max="13687" width="9.54296875" bestFit="1" customWidth="1"/>
    <col min="13688" max="13688" width="28.90625" bestFit="1" customWidth="1"/>
    <col min="13689" max="13689" width="9.54296875" bestFit="1" customWidth="1"/>
    <col min="13690" max="13690" width="29" bestFit="1" customWidth="1"/>
    <col min="13691" max="13691" width="9.54296875" bestFit="1" customWidth="1"/>
    <col min="13692" max="13692" width="40.36328125" bestFit="1" customWidth="1"/>
    <col min="13693" max="13693" width="9.54296875" bestFit="1" customWidth="1"/>
    <col min="13694" max="13694" width="28.81640625" bestFit="1" customWidth="1"/>
    <col min="13695" max="13695" width="9.54296875" bestFit="1" customWidth="1"/>
    <col min="13696" max="13696" width="28.90625" bestFit="1" customWidth="1"/>
    <col min="13697" max="13697" width="9.54296875" bestFit="1" customWidth="1"/>
    <col min="13698" max="13698" width="28.90625" bestFit="1" customWidth="1"/>
    <col min="13699" max="13699" width="9.54296875" bestFit="1" customWidth="1"/>
    <col min="13700" max="13700" width="28.81640625" bestFit="1" customWidth="1"/>
    <col min="13701" max="13701" width="9.54296875" bestFit="1" customWidth="1"/>
    <col min="13702" max="13702" width="28.81640625" bestFit="1" customWidth="1"/>
    <col min="13703" max="13703" width="9.54296875" bestFit="1" customWidth="1"/>
    <col min="13704" max="13704" width="26.1796875" bestFit="1" customWidth="1"/>
    <col min="13705" max="13705" width="9.54296875" bestFit="1" customWidth="1"/>
    <col min="13706" max="13706" width="19.7265625" bestFit="1" customWidth="1"/>
    <col min="13707" max="13707" width="9.54296875" bestFit="1" customWidth="1"/>
    <col min="13708" max="13708" width="40.54296875" bestFit="1" customWidth="1"/>
    <col min="13709" max="13709" width="9.54296875" bestFit="1" customWidth="1"/>
    <col min="13710" max="13710" width="40.26953125" bestFit="1" customWidth="1"/>
    <col min="13711" max="13711" width="9.54296875" bestFit="1" customWidth="1"/>
    <col min="13712" max="13712" width="26.1796875" bestFit="1" customWidth="1"/>
    <col min="13713" max="13713" width="9.54296875" bestFit="1" customWidth="1"/>
    <col min="13714" max="13714" width="26.1796875" bestFit="1" customWidth="1"/>
    <col min="13715" max="13715" width="9.54296875" bestFit="1" customWidth="1"/>
    <col min="13716" max="13716" width="26.1796875" bestFit="1" customWidth="1"/>
    <col min="13717" max="13717" width="9.54296875" bestFit="1" customWidth="1"/>
    <col min="13718" max="13718" width="26.1796875" bestFit="1" customWidth="1"/>
    <col min="13719" max="13719" width="9.54296875" bestFit="1" customWidth="1"/>
    <col min="13720" max="13720" width="40.54296875" bestFit="1" customWidth="1"/>
    <col min="13721" max="13721" width="9.54296875" bestFit="1" customWidth="1"/>
    <col min="13722" max="13722" width="34.7265625" bestFit="1" customWidth="1"/>
    <col min="13723" max="13723" width="9.54296875" bestFit="1" customWidth="1"/>
    <col min="13724" max="13724" width="28.90625" bestFit="1" customWidth="1"/>
    <col min="13725" max="13725" width="9.54296875" bestFit="1" customWidth="1"/>
    <col min="13726" max="13726" width="20" bestFit="1" customWidth="1"/>
    <col min="13727" max="13727" width="9.54296875" bestFit="1" customWidth="1"/>
    <col min="13728" max="13728" width="20.81640625" bestFit="1" customWidth="1"/>
    <col min="13729" max="13729" width="9.54296875" bestFit="1" customWidth="1"/>
    <col min="13730" max="13730" width="20.81640625" bestFit="1" customWidth="1"/>
    <col min="13731" max="13731" width="9.54296875" bestFit="1" customWidth="1"/>
    <col min="13732" max="13732" width="34.453125" bestFit="1" customWidth="1"/>
    <col min="13733" max="13733" width="9.54296875" bestFit="1" customWidth="1"/>
    <col min="13734" max="13734" width="29" bestFit="1" customWidth="1"/>
    <col min="13735" max="13735" width="9.54296875" bestFit="1" customWidth="1"/>
    <col min="13736" max="13736" width="19.90625" bestFit="1" customWidth="1"/>
    <col min="13737" max="13737" width="9.54296875" bestFit="1" customWidth="1"/>
    <col min="13738" max="13738" width="19.90625" bestFit="1" customWidth="1"/>
    <col min="13739" max="13739" width="9.54296875" bestFit="1" customWidth="1"/>
    <col min="13740" max="13740" width="31.453125" bestFit="1" customWidth="1"/>
    <col min="13741" max="13741" width="9.54296875" bestFit="1" customWidth="1"/>
    <col min="13742" max="13742" width="28.81640625" bestFit="1" customWidth="1"/>
    <col min="13743" max="13743" width="9.54296875" bestFit="1" customWidth="1"/>
    <col min="13744" max="13744" width="26.1796875" bestFit="1" customWidth="1"/>
    <col min="13745" max="13745" width="9.54296875" bestFit="1" customWidth="1"/>
    <col min="13746" max="13746" width="37.6328125" bestFit="1" customWidth="1"/>
    <col min="13747" max="13747" width="9.54296875" bestFit="1" customWidth="1"/>
    <col min="13748" max="13748" width="31.1796875" bestFit="1" customWidth="1"/>
    <col min="13749" max="13749" width="9.54296875" bestFit="1" customWidth="1"/>
    <col min="13750" max="13750" width="29" bestFit="1" customWidth="1"/>
    <col min="13751" max="13751" width="9.54296875" bestFit="1" customWidth="1"/>
    <col min="13752" max="13752" width="26.1796875" bestFit="1" customWidth="1"/>
    <col min="13753" max="13753" width="9.54296875" bestFit="1" customWidth="1"/>
    <col min="13754" max="13754" width="26.1796875" bestFit="1" customWidth="1"/>
    <col min="13755" max="13755" width="9.54296875" bestFit="1" customWidth="1"/>
    <col min="13756" max="13756" width="26.1796875" bestFit="1" customWidth="1"/>
    <col min="13757" max="13757" width="9.54296875" bestFit="1" customWidth="1"/>
    <col min="13758" max="13758" width="28.90625" bestFit="1" customWidth="1"/>
    <col min="13759" max="13759" width="9.54296875" bestFit="1" customWidth="1"/>
    <col min="13760" max="13760" width="26.1796875" bestFit="1" customWidth="1"/>
    <col min="13761" max="13761" width="9.54296875" bestFit="1" customWidth="1"/>
    <col min="13762" max="13762" width="32.453125" bestFit="1" customWidth="1"/>
    <col min="13763" max="13763" width="9.54296875" bestFit="1" customWidth="1"/>
    <col min="13764" max="13764" width="28.90625" bestFit="1" customWidth="1"/>
    <col min="13765" max="13765" width="9.54296875" bestFit="1" customWidth="1"/>
    <col min="13766" max="13766" width="26.1796875" bestFit="1" customWidth="1"/>
    <col min="13767" max="13767" width="9.54296875" bestFit="1" customWidth="1"/>
    <col min="13768" max="13768" width="34.7265625" bestFit="1" customWidth="1"/>
    <col min="13769" max="13769" width="9.54296875" bestFit="1" customWidth="1"/>
    <col min="13770" max="13770" width="26.1796875" bestFit="1" customWidth="1"/>
    <col min="13771" max="13771" width="9.54296875" bestFit="1" customWidth="1"/>
    <col min="13772" max="13772" width="28.81640625" bestFit="1" customWidth="1"/>
    <col min="13773" max="13773" width="9.54296875" bestFit="1" customWidth="1"/>
    <col min="13774" max="13774" width="28.81640625" bestFit="1" customWidth="1"/>
    <col min="13775" max="13775" width="9.54296875" bestFit="1" customWidth="1"/>
    <col min="13776" max="13776" width="28.81640625" bestFit="1" customWidth="1"/>
    <col min="13777" max="13777" width="9.54296875" bestFit="1" customWidth="1"/>
    <col min="13778" max="13778" width="20.08984375" bestFit="1" customWidth="1"/>
    <col min="13779" max="13779" width="9.54296875" bestFit="1" customWidth="1"/>
    <col min="13780" max="13780" width="29" bestFit="1" customWidth="1"/>
    <col min="13781" max="13781" width="9.54296875" bestFit="1" customWidth="1"/>
    <col min="13782" max="13782" width="26.1796875" bestFit="1" customWidth="1"/>
    <col min="13783" max="13783" width="9.54296875" bestFit="1" customWidth="1"/>
    <col min="13784" max="13784" width="37.6328125" bestFit="1" customWidth="1"/>
    <col min="13785" max="13785" width="9.54296875" bestFit="1" customWidth="1"/>
    <col min="13786" max="13786" width="28.81640625" bestFit="1" customWidth="1"/>
    <col min="13787" max="13787" width="9.54296875" bestFit="1" customWidth="1"/>
    <col min="13788" max="13788" width="23.6328125" bestFit="1" customWidth="1"/>
    <col min="13789" max="13789" width="9.54296875" bestFit="1" customWidth="1"/>
    <col min="13790" max="13790" width="31.1796875" bestFit="1" customWidth="1"/>
    <col min="13791" max="13791" width="9.54296875" bestFit="1" customWidth="1"/>
    <col min="13792" max="13792" width="29" bestFit="1" customWidth="1"/>
    <col min="13793" max="13793" width="9.54296875" bestFit="1" customWidth="1"/>
    <col min="13794" max="13794" width="32.08984375" bestFit="1" customWidth="1"/>
    <col min="13795" max="13795" width="9.54296875" bestFit="1" customWidth="1"/>
    <col min="13796" max="13796" width="28.90625" bestFit="1" customWidth="1"/>
    <col min="13797" max="13797" width="9.54296875" bestFit="1" customWidth="1"/>
    <col min="13798" max="13798" width="19.90625" bestFit="1" customWidth="1"/>
    <col min="13799" max="13799" width="9.54296875" bestFit="1" customWidth="1"/>
    <col min="13800" max="13800" width="28.81640625" bestFit="1" customWidth="1"/>
    <col min="13801" max="13801" width="9.54296875" bestFit="1" customWidth="1"/>
    <col min="13802" max="13802" width="19.90625" bestFit="1" customWidth="1"/>
    <col min="13803" max="13803" width="9.54296875" bestFit="1" customWidth="1"/>
    <col min="13804" max="13804" width="28.81640625" bestFit="1" customWidth="1"/>
    <col min="13805" max="13805" width="9.54296875" bestFit="1" customWidth="1"/>
    <col min="13806" max="13806" width="28.90625" bestFit="1" customWidth="1"/>
    <col min="13807" max="13807" width="9.54296875" bestFit="1" customWidth="1"/>
    <col min="13808" max="13808" width="19.90625" bestFit="1" customWidth="1"/>
    <col min="13809" max="13809" width="9.54296875" bestFit="1" customWidth="1"/>
    <col min="13810" max="13810" width="23.36328125" bestFit="1" customWidth="1"/>
    <col min="13811" max="13811" width="9.54296875" bestFit="1" customWidth="1"/>
    <col min="13812" max="13812" width="24.08984375" bestFit="1" customWidth="1"/>
    <col min="13813" max="13813" width="9.54296875" bestFit="1" customWidth="1"/>
    <col min="13814" max="13814" width="40.36328125" bestFit="1" customWidth="1"/>
    <col min="13815" max="13815" width="9.54296875" bestFit="1" customWidth="1"/>
    <col min="13816" max="13816" width="18.08984375" bestFit="1" customWidth="1"/>
    <col min="13817" max="13817" width="9.54296875" bestFit="1" customWidth="1"/>
    <col min="13818" max="13818" width="27" bestFit="1" customWidth="1"/>
    <col min="13819" max="13819" width="9.54296875" bestFit="1" customWidth="1"/>
    <col min="13820" max="13820" width="40.54296875" bestFit="1" customWidth="1"/>
    <col min="13821" max="13821" width="9.54296875" bestFit="1" customWidth="1"/>
    <col min="13822" max="13822" width="29" bestFit="1" customWidth="1"/>
    <col min="13823" max="13823" width="9.54296875" bestFit="1" customWidth="1"/>
    <col min="13824" max="13824" width="34.7265625" bestFit="1" customWidth="1"/>
    <col min="13825" max="13825" width="9.54296875" bestFit="1" customWidth="1"/>
    <col min="13826" max="13826" width="31" bestFit="1" customWidth="1"/>
    <col min="13827" max="13827" width="9.54296875" bestFit="1" customWidth="1"/>
    <col min="13828" max="13828" width="19.90625" bestFit="1" customWidth="1"/>
    <col min="13829" max="13829" width="9.54296875" bestFit="1" customWidth="1"/>
    <col min="13830" max="13830" width="22.90625" bestFit="1" customWidth="1"/>
    <col min="13831" max="13831" width="9.54296875" bestFit="1" customWidth="1"/>
    <col min="13832" max="13832" width="26.1796875" bestFit="1" customWidth="1"/>
    <col min="13833" max="13833" width="9.54296875" bestFit="1" customWidth="1"/>
    <col min="13834" max="13834" width="26.1796875" bestFit="1" customWidth="1"/>
    <col min="13835" max="13835" width="9.54296875" bestFit="1" customWidth="1"/>
    <col min="13836" max="13836" width="19.90625" bestFit="1" customWidth="1"/>
    <col min="13837" max="13837" width="9.54296875" bestFit="1" customWidth="1"/>
    <col min="13838" max="13838" width="28.81640625" bestFit="1" customWidth="1"/>
    <col min="13839" max="13839" width="9.54296875" bestFit="1" customWidth="1"/>
    <col min="13840" max="13840" width="31.453125" bestFit="1" customWidth="1"/>
    <col min="13841" max="13841" width="9.54296875" bestFit="1" customWidth="1"/>
    <col min="13842" max="13842" width="19" bestFit="1" customWidth="1"/>
    <col min="13843" max="13843" width="9.54296875" bestFit="1" customWidth="1"/>
    <col min="13844" max="13844" width="19" bestFit="1" customWidth="1"/>
    <col min="13845" max="13845" width="9.54296875" bestFit="1" customWidth="1"/>
    <col min="13846" max="13846" width="44.90625" bestFit="1" customWidth="1"/>
    <col min="13847" max="13847" width="9.54296875" bestFit="1" customWidth="1"/>
    <col min="13848" max="13848" width="28.90625" bestFit="1" customWidth="1"/>
    <col min="13849" max="13849" width="9.54296875" bestFit="1" customWidth="1"/>
    <col min="13850" max="13850" width="31.1796875" bestFit="1" customWidth="1"/>
    <col min="13851" max="13851" width="9.54296875" bestFit="1" customWidth="1"/>
    <col min="13852" max="13852" width="26.1796875" bestFit="1" customWidth="1"/>
    <col min="13853" max="13853" width="9.54296875" bestFit="1" customWidth="1"/>
    <col min="13854" max="13854" width="28.90625" bestFit="1" customWidth="1"/>
    <col min="13855" max="13855" width="9.54296875" bestFit="1" customWidth="1"/>
    <col min="13856" max="13856" width="40.54296875" bestFit="1" customWidth="1"/>
    <col min="13857" max="13857" width="9.54296875" bestFit="1" customWidth="1"/>
    <col min="13858" max="13858" width="28.81640625" bestFit="1" customWidth="1"/>
    <col min="13859" max="13859" width="9.54296875" bestFit="1" customWidth="1"/>
    <col min="13860" max="13860" width="20.81640625" bestFit="1" customWidth="1"/>
    <col min="13861" max="13861" width="9.54296875" bestFit="1" customWidth="1"/>
    <col min="13862" max="13862" width="28.81640625" bestFit="1" customWidth="1"/>
    <col min="13863" max="13863" width="9.54296875" bestFit="1" customWidth="1"/>
    <col min="13864" max="13864" width="34.453125" bestFit="1" customWidth="1"/>
    <col min="13865" max="13865" width="9.54296875" bestFit="1" customWidth="1"/>
    <col min="13866" max="13866" width="34.453125" bestFit="1" customWidth="1"/>
    <col min="13867" max="13867" width="9.54296875" bestFit="1" customWidth="1"/>
    <col min="13868" max="13868" width="28.81640625" bestFit="1" customWidth="1"/>
    <col min="13869" max="13869" width="9.54296875" bestFit="1" customWidth="1"/>
    <col min="13870" max="13870" width="44.90625" bestFit="1" customWidth="1"/>
    <col min="13871" max="13871" width="9.54296875" bestFit="1" customWidth="1"/>
    <col min="13872" max="13872" width="28.90625" bestFit="1" customWidth="1"/>
    <col min="13873" max="13873" width="9.54296875" bestFit="1" customWidth="1"/>
    <col min="13874" max="13874" width="28.90625" bestFit="1" customWidth="1"/>
    <col min="13875" max="13875" width="9.54296875" bestFit="1" customWidth="1"/>
    <col min="13876" max="13876" width="28.90625" bestFit="1" customWidth="1"/>
    <col min="13877" max="13877" width="9.54296875" bestFit="1" customWidth="1"/>
    <col min="13878" max="13878" width="28.90625" bestFit="1" customWidth="1"/>
    <col min="13879" max="13879" width="9.54296875" bestFit="1" customWidth="1"/>
    <col min="13880" max="13880" width="28.90625" bestFit="1" customWidth="1"/>
    <col min="13881" max="13881" width="9.54296875" bestFit="1" customWidth="1"/>
    <col min="13882" max="13882" width="27.6328125" bestFit="1" customWidth="1"/>
    <col min="13883" max="13883" width="9.54296875" bestFit="1" customWidth="1"/>
    <col min="13884" max="13884" width="23.1796875" bestFit="1" customWidth="1"/>
    <col min="13885" max="13885" width="9.54296875" bestFit="1" customWidth="1"/>
    <col min="13886" max="13886" width="28.36328125" bestFit="1" customWidth="1"/>
    <col min="13887" max="13887" width="9.54296875" bestFit="1" customWidth="1"/>
    <col min="13888" max="13888" width="20" bestFit="1" customWidth="1"/>
    <col min="13889" max="13889" width="9.54296875" bestFit="1" customWidth="1"/>
    <col min="13890" max="13890" width="28.90625" bestFit="1" customWidth="1"/>
    <col min="13891" max="13891" width="9.54296875" bestFit="1" customWidth="1"/>
    <col min="13892" max="13892" width="31.453125" bestFit="1" customWidth="1"/>
    <col min="13893" max="13893" width="9.54296875" bestFit="1" customWidth="1"/>
    <col min="13894" max="13894" width="40.36328125" bestFit="1" customWidth="1"/>
    <col min="13895" max="13895" width="9.54296875" bestFit="1" customWidth="1"/>
    <col min="13896" max="13896" width="20.81640625" bestFit="1" customWidth="1"/>
    <col min="13897" max="13897" width="9.54296875" bestFit="1" customWidth="1"/>
    <col min="13898" max="13898" width="20.81640625" bestFit="1" customWidth="1"/>
    <col min="13899" max="13899" width="9.54296875" bestFit="1" customWidth="1"/>
    <col min="13900" max="13900" width="26.1796875" bestFit="1" customWidth="1"/>
    <col min="13901" max="13901" width="9.54296875" bestFit="1" customWidth="1"/>
    <col min="13902" max="13902" width="28.81640625" bestFit="1" customWidth="1"/>
    <col min="13903" max="13903" width="9.54296875" bestFit="1" customWidth="1"/>
    <col min="13904" max="13904" width="28.81640625" bestFit="1" customWidth="1"/>
    <col min="13905" max="13905" width="9.54296875" bestFit="1" customWidth="1"/>
    <col min="13906" max="13906" width="28.90625" bestFit="1" customWidth="1"/>
    <col min="13907" max="13907" width="9.54296875" bestFit="1" customWidth="1"/>
    <col min="13908" max="13908" width="28.81640625" bestFit="1" customWidth="1"/>
    <col min="13909" max="13909" width="9.54296875" bestFit="1" customWidth="1"/>
    <col min="13910" max="13910" width="28.81640625" bestFit="1" customWidth="1"/>
    <col min="13911" max="13911" width="9.54296875" bestFit="1" customWidth="1"/>
    <col min="13912" max="13912" width="31.453125" bestFit="1" customWidth="1"/>
    <col min="13913" max="13913" width="9.54296875" bestFit="1" customWidth="1"/>
    <col min="13914" max="13914" width="28.81640625" bestFit="1" customWidth="1"/>
    <col min="13915" max="13915" width="9.54296875" bestFit="1" customWidth="1"/>
    <col min="13916" max="13916" width="27.6328125" bestFit="1" customWidth="1"/>
    <col min="13917" max="13917" width="9.54296875" bestFit="1" customWidth="1"/>
    <col min="13918" max="13918" width="28.81640625" bestFit="1" customWidth="1"/>
    <col min="13919" max="13919" width="9.54296875" bestFit="1" customWidth="1"/>
    <col min="13920" max="13920" width="28.90625" bestFit="1" customWidth="1"/>
    <col min="13921" max="13921" width="9.54296875" bestFit="1" customWidth="1"/>
    <col min="13922" max="13922" width="28.90625" bestFit="1" customWidth="1"/>
    <col min="13923" max="13923" width="9.54296875" bestFit="1" customWidth="1"/>
    <col min="13924" max="13924" width="31.1796875" bestFit="1" customWidth="1"/>
    <col min="13925" max="13925" width="9.54296875" bestFit="1" customWidth="1"/>
    <col min="13926" max="13926" width="27.6328125" bestFit="1" customWidth="1"/>
    <col min="13927" max="13927" width="9.54296875" bestFit="1" customWidth="1"/>
    <col min="13928" max="13928" width="28.90625" bestFit="1" customWidth="1"/>
    <col min="13929" max="13929" width="9.54296875" bestFit="1" customWidth="1"/>
    <col min="13930" max="13930" width="26.1796875" bestFit="1" customWidth="1"/>
    <col min="13931" max="13931" width="9.54296875" bestFit="1" customWidth="1"/>
    <col min="13932" max="13932" width="28.81640625" bestFit="1" customWidth="1"/>
    <col min="13933" max="13933" width="9.54296875" bestFit="1" customWidth="1"/>
    <col min="13934" max="13934" width="31.453125" bestFit="1" customWidth="1"/>
    <col min="13935" max="13935" width="9.54296875" bestFit="1" customWidth="1"/>
    <col min="13936" max="13936" width="28.81640625" bestFit="1" customWidth="1"/>
    <col min="13937" max="13937" width="9.54296875" bestFit="1" customWidth="1"/>
    <col min="13938" max="13938" width="20.81640625" bestFit="1" customWidth="1"/>
    <col min="13939" max="13939" width="9.54296875" bestFit="1" customWidth="1"/>
    <col min="13940" max="13940" width="20.81640625" bestFit="1" customWidth="1"/>
    <col min="13941" max="13941" width="9.54296875" bestFit="1" customWidth="1"/>
    <col min="13942" max="13942" width="28.36328125" bestFit="1" customWidth="1"/>
    <col min="13943" max="13943" width="9.54296875" bestFit="1" customWidth="1"/>
    <col min="13944" max="13944" width="20.81640625" bestFit="1" customWidth="1"/>
    <col min="13945" max="13945" width="9.54296875" bestFit="1" customWidth="1"/>
    <col min="13946" max="13946" width="34.7265625" bestFit="1" customWidth="1"/>
    <col min="13947" max="13947" width="9.54296875" bestFit="1" customWidth="1"/>
    <col min="13948" max="13948" width="28.90625" bestFit="1" customWidth="1"/>
    <col min="13949" max="13949" width="9.54296875" bestFit="1" customWidth="1"/>
    <col min="13950" max="13950" width="34.7265625" bestFit="1" customWidth="1"/>
    <col min="13951" max="13951" width="9.54296875" bestFit="1" customWidth="1"/>
    <col min="13952" max="13952" width="17.90625" bestFit="1" customWidth="1"/>
    <col min="13953" max="13953" width="9.54296875" bestFit="1" customWidth="1"/>
    <col min="13954" max="13954" width="31.1796875" bestFit="1" customWidth="1"/>
    <col min="13955" max="13955" width="9.54296875" bestFit="1" customWidth="1"/>
    <col min="13956" max="13956" width="24.08984375" bestFit="1" customWidth="1"/>
    <col min="13957" max="13957" width="9.54296875" bestFit="1" customWidth="1"/>
    <col min="13958" max="13958" width="32.453125" bestFit="1" customWidth="1"/>
    <col min="13959" max="13959" width="9.54296875" bestFit="1" customWidth="1"/>
    <col min="13960" max="13960" width="29" bestFit="1" customWidth="1"/>
    <col min="13961" max="13961" width="9.54296875" bestFit="1" customWidth="1"/>
    <col min="13962" max="13962" width="28.90625" bestFit="1" customWidth="1"/>
    <col min="13963" max="13963" width="9.54296875" bestFit="1" customWidth="1"/>
    <col min="13964" max="13964" width="29" bestFit="1" customWidth="1"/>
    <col min="13965" max="13965" width="9.54296875" bestFit="1" customWidth="1"/>
    <col min="13966" max="13966" width="29" bestFit="1" customWidth="1"/>
    <col min="13967" max="13967" width="9.54296875" bestFit="1" customWidth="1"/>
    <col min="13968" max="13968" width="28.81640625" bestFit="1" customWidth="1"/>
    <col min="13969" max="13969" width="9.54296875" bestFit="1" customWidth="1"/>
    <col min="13970" max="13970" width="28.90625" bestFit="1" customWidth="1"/>
    <col min="13971" max="13971" width="9.54296875" bestFit="1" customWidth="1"/>
    <col min="13972" max="13972" width="34.7265625" bestFit="1" customWidth="1"/>
    <col min="13973" max="13973" width="9.54296875" bestFit="1" customWidth="1"/>
    <col min="13974" max="13974" width="28.81640625" bestFit="1" customWidth="1"/>
    <col min="13975" max="13975" width="9.54296875" bestFit="1" customWidth="1"/>
    <col min="13976" max="13976" width="34.7265625" bestFit="1" customWidth="1"/>
    <col min="13977" max="13977" width="9.54296875" bestFit="1" customWidth="1"/>
    <col min="13978" max="13978" width="44.90625" bestFit="1" customWidth="1"/>
    <col min="13979" max="13979" width="9.54296875" bestFit="1" customWidth="1"/>
    <col min="13980" max="13980" width="31.453125" bestFit="1" customWidth="1"/>
    <col min="13981" max="13981" width="9.54296875" bestFit="1" customWidth="1"/>
    <col min="13982" max="13982" width="28.90625" bestFit="1" customWidth="1"/>
    <col min="13983" max="13983" width="9.54296875" bestFit="1" customWidth="1"/>
    <col min="13984" max="13984" width="28.90625" bestFit="1" customWidth="1"/>
    <col min="13985" max="13985" width="9.54296875" bestFit="1" customWidth="1"/>
    <col min="13986" max="13986" width="26.1796875" bestFit="1" customWidth="1"/>
    <col min="13987" max="13987" width="9.54296875" bestFit="1" customWidth="1"/>
    <col min="13988" max="13988" width="34.7265625" bestFit="1" customWidth="1"/>
    <col min="13989" max="13989" width="9.54296875" bestFit="1" customWidth="1"/>
    <col min="13990" max="13990" width="33.90625" bestFit="1" customWidth="1"/>
    <col min="13991" max="13991" width="9.54296875" bestFit="1" customWidth="1"/>
    <col min="13992" max="13992" width="28.81640625" bestFit="1" customWidth="1"/>
    <col min="13993" max="13993" width="9.54296875" bestFit="1" customWidth="1"/>
    <col min="13994" max="13994" width="32.453125" bestFit="1" customWidth="1"/>
    <col min="13995" max="13995" width="9.54296875" bestFit="1" customWidth="1"/>
    <col min="13996" max="13996" width="32.453125" bestFit="1" customWidth="1"/>
    <col min="13997" max="13997" width="9.54296875" bestFit="1" customWidth="1"/>
    <col min="13998" max="13998" width="26.1796875" bestFit="1" customWidth="1"/>
    <col min="13999" max="13999" width="9.54296875" bestFit="1" customWidth="1"/>
    <col min="14000" max="14000" width="26.1796875" bestFit="1" customWidth="1"/>
    <col min="14001" max="14001" width="9.54296875" bestFit="1" customWidth="1"/>
    <col min="14002" max="14002" width="32.453125" bestFit="1" customWidth="1"/>
    <col min="14003" max="14003" width="9.54296875" bestFit="1" customWidth="1"/>
    <col min="14004" max="14004" width="33.7265625" bestFit="1" customWidth="1"/>
    <col min="14005" max="14005" width="9.54296875" bestFit="1" customWidth="1"/>
    <col min="14006" max="14006" width="27.6328125" bestFit="1" customWidth="1"/>
    <col min="14007" max="14007" width="9.54296875" bestFit="1" customWidth="1"/>
    <col min="14008" max="14008" width="28.81640625" bestFit="1" customWidth="1"/>
    <col min="14009" max="14009" width="9.54296875" bestFit="1" customWidth="1"/>
    <col min="14010" max="14010" width="28.90625" bestFit="1" customWidth="1"/>
    <col min="14011" max="14011" width="9.54296875" bestFit="1" customWidth="1"/>
    <col min="14012" max="14012" width="28.90625" bestFit="1" customWidth="1"/>
    <col min="14013" max="14013" width="9.54296875" bestFit="1" customWidth="1"/>
    <col min="14014" max="14014" width="26.1796875" bestFit="1" customWidth="1"/>
    <col min="14015" max="14015" width="9.54296875" bestFit="1" customWidth="1"/>
    <col min="14016" max="14016" width="34.453125" bestFit="1" customWidth="1"/>
    <col min="14017" max="14017" width="9.54296875" bestFit="1" customWidth="1"/>
    <col min="14018" max="14018" width="28.90625" bestFit="1" customWidth="1"/>
    <col min="14019" max="14019" width="9.54296875" bestFit="1" customWidth="1"/>
    <col min="14020" max="14020" width="40.36328125" bestFit="1" customWidth="1"/>
    <col min="14021" max="14021" width="9.54296875" bestFit="1" customWidth="1"/>
    <col min="14022" max="14022" width="28.90625" bestFit="1" customWidth="1"/>
    <col min="14023" max="14023" width="9.54296875" bestFit="1" customWidth="1"/>
    <col min="14024" max="14024" width="23.6328125" bestFit="1" customWidth="1"/>
    <col min="14025" max="14025" width="9.54296875" bestFit="1" customWidth="1"/>
    <col min="14026" max="14026" width="31.6328125" bestFit="1" customWidth="1"/>
    <col min="14027" max="14027" width="9.54296875" bestFit="1" customWidth="1"/>
    <col min="14028" max="14028" width="26.1796875" bestFit="1" customWidth="1"/>
    <col min="14029" max="14029" width="9.54296875" bestFit="1" customWidth="1"/>
    <col min="14030" max="14030" width="40.54296875" bestFit="1" customWidth="1"/>
    <col min="14031" max="14031" width="9.54296875" bestFit="1" customWidth="1"/>
    <col min="14032" max="14032" width="33.90625" bestFit="1" customWidth="1"/>
    <col min="14033" max="14033" width="9.54296875" bestFit="1" customWidth="1"/>
    <col min="14034" max="14034" width="44.90625" bestFit="1" customWidth="1"/>
    <col min="14035" max="14035" width="9.54296875" bestFit="1" customWidth="1"/>
    <col min="14036" max="14036" width="18.08984375" bestFit="1" customWidth="1"/>
    <col min="14037" max="14037" width="9.54296875" bestFit="1" customWidth="1"/>
    <col min="14038" max="14038" width="34.7265625" bestFit="1" customWidth="1"/>
    <col min="14039" max="14039" width="9.54296875" bestFit="1" customWidth="1"/>
    <col min="14040" max="14040" width="34.7265625" bestFit="1" customWidth="1"/>
    <col min="14041" max="14041" width="9.54296875" bestFit="1" customWidth="1"/>
    <col min="14042" max="14042" width="40.54296875" bestFit="1" customWidth="1"/>
    <col min="14043" max="14043" width="9.54296875" bestFit="1" customWidth="1"/>
    <col min="14044" max="14044" width="28.81640625" bestFit="1" customWidth="1"/>
    <col min="14045" max="14045" width="9.54296875" bestFit="1" customWidth="1"/>
    <col min="14046" max="14046" width="26.1796875" bestFit="1" customWidth="1"/>
    <col min="14047" max="14047" width="9.54296875" bestFit="1" customWidth="1"/>
    <col min="14048" max="14048" width="29" bestFit="1" customWidth="1"/>
    <col min="14049" max="14049" width="9.54296875" bestFit="1" customWidth="1"/>
    <col min="14050" max="14050" width="32.08984375" bestFit="1" customWidth="1"/>
    <col min="14051" max="14051" width="9.54296875" bestFit="1" customWidth="1"/>
    <col min="14052" max="14052" width="30.7265625" bestFit="1" customWidth="1"/>
    <col min="14053" max="14053" width="9.54296875" bestFit="1" customWidth="1"/>
    <col min="14054" max="14054" width="28.81640625" bestFit="1" customWidth="1"/>
    <col min="14055" max="14055" width="9.54296875" bestFit="1" customWidth="1"/>
    <col min="14056" max="14056" width="26.1796875" bestFit="1" customWidth="1"/>
    <col min="14057" max="14057" width="9.54296875" bestFit="1" customWidth="1"/>
    <col min="14058" max="14058" width="31" bestFit="1" customWidth="1"/>
    <col min="14059" max="14059" width="9.54296875" bestFit="1" customWidth="1"/>
    <col min="14060" max="14060" width="28.90625" bestFit="1" customWidth="1"/>
    <col min="14061" max="14061" width="9.54296875" bestFit="1" customWidth="1"/>
    <col min="14062" max="14062" width="26.1796875" bestFit="1" customWidth="1"/>
    <col min="14063" max="14063" width="9.54296875" bestFit="1" customWidth="1"/>
    <col min="14064" max="14064" width="28.90625" bestFit="1" customWidth="1"/>
    <col min="14065" max="14065" width="9.54296875" bestFit="1" customWidth="1"/>
    <col min="14066" max="14066" width="17.90625" bestFit="1" customWidth="1"/>
    <col min="14067" max="14067" width="9.54296875" bestFit="1" customWidth="1"/>
    <col min="14068" max="14068" width="27.6328125" bestFit="1" customWidth="1"/>
    <col min="14069" max="14069" width="9.54296875" bestFit="1" customWidth="1"/>
    <col min="14070" max="14070" width="28.90625" bestFit="1" customWidth="1"/>
    <col min="14071" max="14071" width="9.54296875" bestFit="1" customWidth="1"/>
    <col min="14072" max="14072" width="29" bestFit="1" customWidth="1"/>
    <col min="14073" max="14073" width="9.54296875" bestFit="1" customWidth="1"/>
    <col min="14074" max="14074" width="28.90625" bestFit="1" customWidth="1"/>
    <col min="14075" max="14075" width="9.54296875" bestFit="1" customWidth="1"/>
    <col min="14076" max="14076" width="31.1796875" bestFit="1" customWidth="1"/>
    <col min="14077" max="14077" width="9.54296875" bestFit="1" customWidth="1"/>
    <col min="14078" max="14078" width="28.90625" bestFit="1" customWidth="1"/>
    <col min="14079" max="14079" width="9.54296875" bestFit="1" customWidth="1"/>
    <col min="14080" max="14080" width="34.453125" bestFit="1" customWidth="1"/>
    <col min="14081" max="14081" width="9.54296875" bestFit="1" customWidth="1"/>
    <col min="14082" max="14082" width="28.81640625" bestFit="1" customWidth="1"/>
    <col min="14083" max="14083" width="9.54296875" bestFit="1" customWidth="1"/>
    <col min="14084" max="14084" width="23.6328125" bestFit="1" customWidth="1"/>
    <col min="14085" max="14085" width="9.54296875" bestFit="1" customWidth="1"/>
    <col min="14086" max="14086" width="28.90625" bestFit="1" customWidth="1"/>
    <col min="14087" max="14087" width="9.54296875" bestFit="1" customWidth="1"/>
    <col min="14088" max="14088" width="28.90625" bestFit="1" customWidth="1"/>
    <col min="14089" max="14089" width="9.54296875" bestFit="1" customWidth="1"/>
    <col min="14090" max="14090" width="28.90625" bestFit="1" customWidth="1"/>
    <col min="14091" max="14091" width="9.54296875" bestFit="1" customWidth="1"/>
    <col min="14092" max="14092" width="28.90625" bestFit="1" customWidth="1"/>
    <col min="14093" max="14093" width="9.54296875" bestFit="1" customWidth="1"/>
    <col min="14094" max="14094" width="28.90625" bestFit="1" customWidth="1"/>
    <col min="14095" max="14095" width="9.54296875" bestFit="1" customWidth="1"/>
    <col min="14096" max="14096" width="28.90625" bestFit="1" customWidth="1"/>
    <col min="14097" max="14097" width="9.54296875" bestFit="1" customWidth="1"/>
    <col min="14098" max="14098" width="28.90625" bestFit="1" customWidth="1"/>
    <col min="14099" max="14099" width="9.54296875" bestFit="1" customWidth="1"/>
    <col min="14100" max="14100" width="28.90625" bestFit="1" customWidth="1"/>
    <col min="14101" max="14101" width="9.54296875" bestFit="1" customWidth="1"/>
    <col min="14102" max="14102" width="31.1796875" bestFit="1" customWidth="1"/>
    <col min="14103" max="14103" width="9.54296875" bestFit="1" customWidth="1"/>
    <col min="14104" max="14104" width="33.36328125" bestFit="1" customWidth="1"/>
    <col min="14105" max="14105" width="9.54296875" bestFit="1" customWidth="1"/>
    <col min="14106" max="14106" width="47.90625" bestFit="1" customWidth="1"/>
    <col min="14107" max="14107" width="9.54296875" bestFit="1" customWidth="1"/>
    <col min="14108" max="14108" width="28.90625" bestFit="1" customWidth="1"/>
    <col min="14109" max="14109" width="9.54296875" bestFit="1" customWidth="1"/>
    <col min="14110" max="14110" width="28.90625" bestFit="1" customWidth="1"/>
    <col min="14111" max="14111" width="9.54296875" bestFit="1" customWidth="1"/>
    <col min="14112" max="14112" width="29" bestFit="1" customWidth="1"/>
    <col min="14113" max="14113" width="9.54296875" bestFit="1" customWidth="1"/>
    <col min="14114" max="14114" width="34.7265625" bestFit="1" customWidth="1"/>
    <col min="14115" max="14115" width="9.54296875" bestFit="1" customWidth="1"/>
    <col min="14116" max="14116" width="34.7265625" bestFit="1" customWidth="1"/>
    <col min="14117" max="14117" width="9.54296875" bestFit="1" customWidth="1"/>
    <col min="14118" max="14118" width="33.36328125" bestFit="1" customWidth="1"/>
    <col min="14119" max="14119" width="9.54296875" bestFit="1" customWidth="1"/>
    <col min="14120" max="14120" width="37.6328125" bestFit="1" customWidth="1"/>
    <col min="14121" max="14121" width="9.54296875" bestFit="1" customWidth="1"/>
    <col min="14122" max="14122" width="40.54296875" bestFit="1" customWidth="1"/>
    <col min="14123" max="14123" width="9.54296875" bestFit="1" customWidth="1"/>
    <col min="14124" max="14124" width="31.453125" bestFit="1" customWidth="1"/>
    <col min="14125" max="14125" width="9.54296875" bestFit="1" customWidth="1"/>
    <col min="14126" max="14126" width="33.36328125" bestFit="1" customWidth="1"/>
    <col min="14127" max="14127" width="9.54296875" bestFit="1" customWidth="1"/>
    <col min="14128" max="14128" width="28.81640625" bestFit="1" customWidth="1"/>
    <col min="14129" max="14129" width="9.54296875" bestFit="1" customWidth="1"/>
    <col min="14130" max="14130" width="28.90625" bestFit="1" customWidth="1"/>
    <col min="14131" max="14131" width="9.54296875" bestFit="1" customWidth="1"/>
    <col min="14132" max="14132" width="31.453125" bestFit="1" customWidth="1"/>
    <col min="14133" max="14133" width="9.54296875" bestFit="1" customWidth="1"/>
    <col min="14134" max="14134" width="30.6328125" bestFit="1" customWidth="1"/>
    <col min="14135" max="14135" width="9.54296875" bestFit="1" customWidth="1"/>
    <col min="14136" max="14136" width="30.6328125" bestFit="1" customWidth="1"/>
    <col min="14137" max="14137" width="9.54296875" bestFit="1" customWidth="1"/>
    <col min="14138" max="14138" width="32.08984375" bestFit="1" customWidth="1"/>
    <col min="14139" max="14139" width="9.54296875" bestFit="1" customWidth="1"/>
    <col min="14140" max="14140" width="28.36328125" bestFit="1" customWidth="1"/>
    <col min="14141" max="14141" width="9.54296875" bestFit="1" customWidth="1"/>
    <col min="14142" max="14142" width="34.453125" bestFit="1" customWidth="1"/>
    <col min="14143" max="14143" width="9.54296875" bestFit="1" customWidth="1"/>
    <col min="14144" max="14144" width="26.1796875" bestFit="1" customWidth="1"/>
    <col min="14145" max="14145" width="9.54296875" bestFit="1" customWidth="1"/>
    <col min="14146" max="14146" width="34.7265625" bestFit="1" customWidth="1"/>
    <col min="14147" max="14147" width="9.54296875" bestFit="1" customWidth="1"/>
    <col min="14148" max="14148" width="44.90625" bestFit="1" customWidth="1"/>
    <col min="14149" max="14149" width="9.54296875" bestFit="1" customWidth="1"/>
    <col min="14150" max="14150" width="31.453125" bestFit="1" customWidth="1"/>
    <col min="14151" max="14151" width="9.54296875" bestFit="1" customWidth="1"/>
    <col min="14152" max="14152" width="31.453125" bestFit="1" customWidth="1"/>
    <col min="14153" max="14153" width="9.54296875" bestFit="1" customWidth="1"/>
    <col min="14154" max="14154" width="40.54296875" bestFit="1" customWidth="1"/>
    <col min="14155" max="14155" width="9.54296875" bestFit="1" customWidth="1"/>
    <col min="14156" max="14156" width="28.36328125" bestFit="1" customWidth="1"/>
    <col min="14157" max="14157" width="9.54296875" bestFit="1" customWidth="1"/>
    <col min="14158" max="14158" width="28.81640625" bestFit="1" customWidth="1"/>
    <col min="14159" max="14159" width="9.54296875" bestFit="1" customWidth="1"/>
    <col min="14160" max="14160" width="27.6328125" bestFit="1" customWidth="1"/>
    <col min="14161" max="14161" width="9.54296875" bestFit="1" customWidth="1"/>
    <col min="14162" max="14162" width="31.453125" bestFit="1" customWidth="1"/>
    <col min="14163" max="14163" width="9.54296875" bestFit="1" customWidth="1"/>
    <col min="14164" max="14164" width="28.90625" bestFit="1" customWidth="1"/>
    <col min="14165" max="14165" width="9.54296875" bestFit="1" customWidth="1"/>
    <col min="14166" max="14166" width="28.90625" bestFit="1" customWidth="1"/>
    <col min="14167" max="14167" width="9.54296875" bestFit="1" customWidth="1"/>
    <col min="14168" max="14168" width="28.90625" bestFit="1" customWidth="1"/>
    <col min="14169" max="14169" width="9.54296875" bestFit="1" customWidth="1"/>
    <col min="14170" max="14170" width="28.90625" bestFit="1" customWidth="1"/>
    <col min="14171" max="14171" width="9.54296875" bestFit="1" customWidth="1"/>
    <col min="14172" max="14172" width="23.36328125" bestFit="1" customWidth="1"/>
    <col min="14173" max="14173" width="9.54296875" bestFit="1" customWidth="1"/>
    <col min="14174" max="14174" width="31.453125" bestFit="1" customWidth="1"/>
    <col min="14175" max="14175" width="9.54296875" bestFit="1" customWidth="1"/>
    <col min="14176" max="14176" width="30.7265625" bestFit="1" customWidth="1"/>
    <col min="14177" max="14177" width="9.54296875" bestFit="1" customWidth="1"/>
    <col min="14178" max="14178" width="28.90625" bestFit="1" customWidth="1"/>
    <col min="14179" max="14179" width="9.54296875" bestFit="1" customWidth="1"/>
    <col min="14180" max="14180" width="47.90625" bestFit="1" customWidth="1"/>
    <col min="14181" max="14181" width="9.54296875" bestFit="1" customWidth="1"/>
    <col min="14182" max="14182" width="26.1796875" bestFit="1" customWidth="1"/>
    <col min="14183" max="14183" width="9.54296875" bestFit="1" customWidth="1"/>
    <col min="14184" max="14184" width="47.90625" bestFit="1" customWidth="1"/>
    <col min="14185" max="14185" width="9.54296875" bestFit="1" customWidth="1"/>
    <col min="14186" max="14186" width="28.90625" bestFit="1" customWidth="1"/>
    <col min="14187" max="14187" width="9.54296875" bestFit="1" customWidth="1"/>
    <col min="14188" max="14188" width="28.90625" bestFit="1" customWidth="1"/>
    <col min="14189" max="14189" width="9.54296875" bestFit="1" customWidth="1"/>
    <col min="14190" max="14190" width="29" bestFit="1" customWidth="1"/>
    <col min="14191" max="14191" width="9.54296875" bestFit="1" customWidth="1"/>
    <col min="14192" max="14192" width="31.453125" bestFit="1" customWidth="1"/>
    <col min="14193" max="14193" width="9.54296875" bestFit="1" customWidth="1"/>
    <col min="14194" max="14194" width="26.1796875" bestFit="1" customWidth="1"/>
    <col min="14195" max="14195" width="9.54296875" bestFit="1" customWidth="1"/>
    <col min="14196" max="14196" width="29" bestFit="1" customWidth="1"/>
    <col min="14197" max="14197" width="9.54296875" bestFit="1" customWidth="1"/>
    <col min="14198" max="14198" width="20.26953125" bestFit="1" customWidth="1"/>
    <col min="14199" max="14199" width="9.54296875" bestFit="1" customWidth="1"/>
    <col min="14200" max="14200" width="29" bestFit="1" customWidth="1"/>
    <col min="14201" max="14201" width="9.54296875" bestFit="1" customWidth="1"/>
    <col min="14202" max="14202" width="28.90625" bestFit="1" customWidth="1"/>
    <col min="14203" max="14203" width="9.54296875" bestFit="1" customWidth="1"/>
    <col min="14204" max="14204" width="40.36328125" bestFit="1" customWidth="1"/>
    <col min="14205" max="14205" width="9.54296875" bestFit="1" customWidth="1"/>
    <col min="14206" max="14206" width="28.81640625" bestFit="1" customWidth="1"/>
    <col min="14207" max="14207" width="9.54296875" bestFit="1" customWidth="1"/>
    <col min="14208" max="14208" width="23.6328125" bestFit="1" customWidth="1"/>
    <col min="14209" max="14209" width="9.54296875" bestFit="1" customWidth="1"/>
    <col min="14210" max="14210" width="28.90625" bestFit="1" customWidth="1"/>
    <col min="14211" max="14211" width="9.54296875" bestFit="1" customWidth="1"/>
    <col min="14212" max="14212" width="34.7265625" bestFit="1" customWidth="1"/>
    <col min="14213" max="14213" width="9.54296875" bestFit="1" customWidth="1"/>
    <col min="14214" max="14214" width="28.90625" bestFit="1" customWidth="1"/>
    <col min="14215" max="14215" width="9.54296875" bestFit="1" customWidth="1"/>
    <col min="14216" max="14216" width="26.1796875" bestFit="1" customWidth="1"/>
    <col min="14217" max="14217" width="9.54296875" bestFit="1" customWidth="1"/>
    <col min="14218" max="14218" width="28.90625" bestFit="1" customWidth="1"/>
    <col min="14219" max="14219" width="9.54296875" bestFit="1" customWidth="1"/>
    <col min="14220" max="14220" width="40.54296875" bestFit="1" customWidth="1"/>
    <col min="14221" max="14221" width="9.54296875" bestFit="1" customWidth="1"/>
    <col min="14222" max="14222" width="37.6328125" bestFit="1" customWidth="1"/>
    <col min="14223" max="14223" width="9.54296875" bestFit="1" customWidth="1"/>
    <col min="14224" max="14224" width="37.6328125" bestFit="1" customWidth="1"/>
    <col min="14225" max="14225" width="9.54296875" bestFit="1" customWidth="1"/>
    <col min="14226" max="14226" width="37.6328125" bestFit="1" customWidth="1"/>
    <col min="14227" max="14227" width="9.54296875" bestFit="1" customWidth="1"/>
    <col min="14228" max="14228" width="37.6328125" bestFit="1" customWidth="1"/>
    <col min="14229" max="14229" width="9.54296875" bestFit="1" customWidth="1"/>
    <col min="14230" max="14230" width="33.90625" bestFit="1" customWidth="1"/>
    <col min="14231" max="14231" width="9.54296875" bestFit="1" customWidth="1"/>
    <col min="14232" max="14232" width="40.36328125" bestFit="1" customWidth="1"/>
    <col min="14233" max="14233" width="9.54296875" bestFit="1" customWidth="1"/>
    <col min="14234" max="14234" width="13" bestFit="1" customWidth="1"/>
    <col min="14235" max="14235" width="9.54296875" bestFit="1" customWidth="1"/>
    <col min="14236" max="14236" width="37" bestFit="1" customWidth="1"/>
    <col min="14237" max="14237" width="9.54296875" bestFit="1" customWidth="1"/>
    <col min="14238" max="14238" width="28.90625" bestFit="1" customWidth="1"/>
    <col min="14239" max="14239" width="9.54296875" bestFit="1" customWidth="1"/>
    <col min="14240" max="14240" width="40.54296875" bestFit="1" customWidth="1"/>
    <col min="14241" max="14241" width="9.54296875" bestFit="1" customWidth="1"/>
    <col min="14242" max="14242" width="28.90625" bestFit="1" customWidth="1"/>
    <col min="14243" max="14243" width="9.54296875" bestFit="1" customWidth="1"/>
    <col min="14244" max="14244" width="40.26953125" bestFit="1" customWidth="1"/>
    <col min="14245" max="14245" width="9.54296875" bestFit="1" customWidth="1"/>
    <col min="14246" max="14246" width="31.1796875" bestFit="1" customWidth="1"/>
    <col min="14247" max="14247" width="9.54296875" bestFit="1" customWidth="1"/>
    <col min="14248" max="14248" width="28.90625" bestFit="1" customWidth="1"/>
    <col min="14249" max="14249" width="9.54296875" bestFit="1" customWidth="1"/>
    <col min="14250" max="14250" width="35.1796875" bestFit="1" customWidth="1"/>
    <col min="14251" max="14251" width="9.54296875" bestFit="1" customWidth="1"/>
    <col min="14252" max="14252" width="28.90625" bestFit="1" customWidth="1"/>
    <col min="14253" max="14253" width="9.54296875" bestFit="1" customWidth="1"/>
    <col min="14254" max="14254" width="32.453125" bestFit="1" customWidth="1"/>
    <col min="14255" max="14255" width="9.54296875" bestFit="1" customWidth="1"/>
    <col min="14256" max="14256" width="29" bestFit="1" customWidth="1"/>
    <col min="14257" max="14257" width="9.54296875" bestFit="1" customWidth="1"/>
    <col min="14258" max="14258" width="37.6328125" bestFit="1" customWidth="1"/>
    <col min="14259" max="14259" width="9.54296875" bestFit="1" customWidth="1"/>
    <col min="14260" max="14260" width="40.54296875" bestFit="1" customWidth="1"/>
    <col min="14261" max="14261" width="9.54296875" bestFit="1" customWidth="1"/>
    <col min="14262" max="14262" width="20.08984375" bestFit="1" customWidth="1"/>
    <col min="14263" max="14263" width="9.54296875" bestFit="1" customWidth="1"/>
    <col min="14264" max="14264" width="13" bestFit="1" customWidth="1"/>
    <col min="14265" max="14265" width="9.54296875" bestFit="1" customWidth="1"/>
    <col min="14266" max="14266" width="29" bestFit="1" customWidth="1"/>
    <col min="14267" max="14267" width="9.54296875" bestFit="1" customWidth="1"/>
    <col min="14268" max="14268" width="31.1796875" bestFit="1" customWidth="1"/>
    <col min="14269" max="14269" width="9.54296875" bestFit="1" customWidth="1"/>
    <col min="14270" max="14270" width="31.1796875" bestFit="1" customWidth="1"/>
    <col min="14271" max="14271" width="9.54296875" bestFit="1" customWidth="1"/>
    <col min="14272" max="14272" width="34.7265625" bestFit="1" customWidth="1"/>
    <col min="14273" max="14273" width="9.54296875" bestFit="1" customWidth="1"/>
    <col min="14274" max="14274" width="26.1796875" bestFit="1" customWidth="1"/>
    <col min="14275" max="14275" width="9.54296875" bestFit="1" customWidth="1"/>
    <col min="14276" max="14276" width="20.08984375" bestFit="1" customWidth="1"/>
    <col min="14277" max="14277" width="9.54296875" bestFit="1" customWidth="1"/>
    <col min="14278" max="14278" width="31.453125" bestFit="1" customWidth="1"/>
    <col min="14279" max="14279" width="9.54296875" bestFit="1" customWidth="1"/>
    <col min="14280" max="14280" width="31.453125" bestFit="1" customWidth="1"/>
    <col min="14281" max="14281" width="9.54296875" bestFit="1" customWidth="1"/>
    <col min="14282" max="14282" width="34.453125" bestFit="1" customWidth="1"/>
    <col min="14283" max="14283" width="9.54296875" bestFit="1" customWidth="1"/>
    <col min="14284" max="14284" width="18.36328125" bestFit="1" customWidth="1"/>
    <col min="14285" max="14285" width="9.54296875" bestFit="1" customWidth="1"/>
    <col min="14286" max="14286" width="37.6328125" bestFit="1" customWidth="1"/>
    <col min="14287" max="14287" width="9.54296875" bestFit="1" customWidth="1"/>
    <col min="14288" max="14288" width="26.1796875" bestFit="1" customWidth="1"/>
    <col min="14289" max="14289" width="9.54296875" bestFit="1" customWidth="1"/>
    <col min="14290" max="14290" width="26.1796875" bestFit="1" customWidth="1"/>
    <col min="14291" max="14291" width="9.54296875" bestFit="1" customWidth="1"/>
    <col min="14292" max="14292" width="28.36328125" bestFit="1" customWidth="1"/>
    <col min="14293" max="14293" width="9.54296875" bestFit="1" customWidth="1"/>
    <col min="14294" max="14294" width="47.90625" bestFit="1" customWidth="1"/>
    <col min="14295" max="14295" width="9.54296875" bestFit="1" customWidth="1"/>
    <col min="14296" max="14296" width="34.7265625" bestFit="1" customWidth="1"/>
    <col min="14297" max="14297" width="9.54296875" bestFit="1" customWidth="1"/>
    <col min="14298" max="14298" width="34.7265625" bestFit="1" customWidth="1"/>
    <col min="14299" max="14299" width="9.54296875" bestFit="1" customWidth="1"/>
    <col min="14300" max="14300" width="28.54296875" bestFit="1" customWidth="1"/>
    <col min="14301" max="14301" width="9.54296875" bestFit="1" customWidth="1"/>
    <col min="14302" max="14302" width="18.08984375" bestFit="1" customWidth="1"/>
    <col min="14303" max="14303" width="9.54296875" bestFit="1" customWidth="1"/>
    <col min="14304" max="14304" width="29" bestFit="1" customWidth="1"/>
    <col min="14305" max="14305" width="9.54296875" bestFit="1" customWidth="1"/>
    <col min="14306" max="14306" width="26.1796875" bestFit="1" customWidth="1"/>
    <col min="14307" max="14307" width="9.54296875" bestFit="1" customWidth="1"/>
    <col min="14308" max="14308" width="31.453125" bestFit="1" customWidth="1"/>
    <col min="14309" max="14309" width="9.54296875" bestFit="1" customWidth="1"/>
    <col min="14310" max="14310" width="31.453125" bestFit="1" customWidth="1"/>
    <col min="14311" max="14311" width="9.54296875" bestFit="1" customWidth="1"/>
    <col min="14312" max="14312" width="28.54296875" bestFit="1" customWidth="1"/>
    <col min="14313" max="14313" width="9.54296875" bestFit="1" customWidth="1"/>
    <col min="14314" max="14314" width="28.90625" bestFit="1" customWidth="1"/>
    <col min="14315" max="14315" width="9.54296875" bestFit="1" customWidth="1"/>
    <col min="14316" max="14316" width="28.54296875" bestFit="1" customWidth="1"/>
    <col min="14317" max="14317" width="9.54296875" bestFit="1" customWidth="1"/>
    <col min="14318" max="14318" width="27.6328125" bestFit="1" customWidth="1"/>
    <col min="14319" max="14319" width="9.54296875" bestFit="1" customWidth="1"/>
    <col min="14320" max="14320" width="37.90625" bestFit="1" customWidth="1"/>
    <col min="14321" max="14321" width="9.54296875" bestFit="1" customWidth="1"/>
    <col min="14322" max="14322" width="28.90625" bestFit="1" customWidth="1"/>
    <col min="14323" max="14323" width="9.54296875" bestFit="1" customWidth="1"/>
    <col min="14324" max="14324" width="26.1796875" bestFit="1" customWidth="1"/>
    <col min="14325" max="14325" width="9.54296875" bestFit="1" customWidth="1"/>
    <col min="14326" max="14326" width="31.1796875" bestFit="1" customWidth="1"/>
    <col min="14327" max="14327" width="9.54296875" bestFit="1" customWidth="1"/>
    <col min="14328" max="14328" width="19.90625" bestFit="1" customWidth="1"/>
    <col min="14329" max="14329" width="9.54296875" bestFit="1" customWidth="1"/>
    <col min="14330" max="14330" width="26.1796875" bestFit="1" customWidth="1"/>
    <col min="14331" max="14331" width="9.54296875" bestFit="1" customWidth="1"/>
    <col min="14332" max="14332" width="28.90625" bestFit="1" customWidth="1"/>
    <col min="14333" max="14333" width="9.54296875" bestFit="1" customWidth="1"/>
    <col min="14334" max="14334" width="28.90625" bestFit="1" customWidth="1"/>
    <col min="14335" max="14335" width="9.54296875" bestFit="1" customWidth="1"/>
    <col min="14336" max="14336" width="28.90625" bestFit="1" customWidth="1"/>
    <col min="14337" max="14337" width="9.54296875" bestFit="1" customWidth="1"/>
    <col min="14338" max="14338" width="28.90625" bestFit="1" customWidth="1"/>
    <col min="14339" max="14339" width="9.54296875" bestFit="1" customWidth="1"/>
    <col min="14340" max="14340" width="26.1796875" bestFit="1" customWidth="1"/>
    <col min="14341" max="14341" width="9.54296875" bestFit="1" customWidth="1"/>
    <col min="14342" max="14342" width="33.90625" bestFit="1" customWidth="1"/>
    <col min="14343" max="14343" width="9.54296875" bestFit="1" customWidth="1"/>
    <col min="14344" max="14344" width="33.90625" bestFit="1" customWidth="1"/>
    <col min="14345" max="14345" width="9.54296875" bestFit="1" customWidth="1"/>
    <col min="14346" max="14346" width="28.90625" bestFit="1" customWidth="1"/>
    <col min="14347" max="14347" width="9.54296875" bestFit="1" customWidth="1"/>
    <col min="14348" max="14348" width="26.1796875" bestFit="1" customWidth="1"/>
    <col min="14349" max="14349" width="9.54296875" bestFit="1" customWidth="1"/>
    <col min="14350" max="14350" width="28.90625" bestFit="1" customWidth="1"/>
    <col min="14351" max="14351" width="9.54296875" bestFit="1" customWidth="1"/>
    <col min="14352" max="14352" width="28.81640625" bestFit="1" customWidth="1"/>
    <col min="14353" max="14353" width="9.54296875" bestFit="1" customWidth="1"/>
    <col min="14354" max="14354" width="26.1796875" bestFit="1" customWidth="1"/>
    <col min="14355" max="14355" width="9.54296875" bestFit="1" customWidth="1"/>
    <col min="14356" max="14356" width="28.90625" bestFit="1" customWidth="1"/>
    <col min="14357" max="14357" width="9.54296875" bestFit="1" customWidth="1"/>
    <col min="14358" max="14358" width="28.81640625" bestFit="1" customWidth="1"/>
    <col min="14359" max="14359" width="9.54296875" bestFit="1" customWidth="1"/>
    <col min="14360" max="14360" width="40.36328125" bestFit="1" customWidth="1"/>
    <col min="14361" max="14361" width="9.54296875" bestFit="1" customWidth="1"/>
    <col min="14362" max="14362" width="18.08984375" bestFit="1" customWidth="1"/>
    <col min="14363" max="14363" width="9.54296875" bestFit="1" customWidth="1"/>
    <col min="14364" max="14364" width="33.90625" bestFit="1" customWidth="1"/>
    <col min="14365" max="14365" width="9.54296875" bestFit="1" customWidth="1"/>
    <col min="14366" max="14366" width="28.90625" bestFit="1" customWidth="1"/>
    <col min="14367" max="14367" width="9.54296875" bestFit="1" customWidth="1"/>
    <col min="14368" max="14368" width="32.08984375" bestFit="1" customWidth="1"/>
    <col min="14369" max="14369" width="9.54296875" bestFit="1" customWidth="1"/>
    <col min="14370" max="14370" width="28.81640625" bestFit="1" customWidth="1"/>
    <col min="14371" max="14371" width="9.54296875" bestFit="1" customWidth="1"/>
    <col min="14372" max="14372" width="40.36328125" bestFit="1" customWidth="1"/>
    <col min="14373" max="14373" width="9.54296875" bestFit="1" customWidth="1"/>
    <col min="14374" max="14374" width="28.81640625" bestFit="1" customWidth="1"/>
    <col min="14375" max="14375" width="9.54296875" bestFit="1" customWidth="1"/>
    <col min="14376" max="14376" width="31.453125" bestFit="1" customWidth="1"/>
    <col min="14377" max="14377" width="9.54296875" bestFit="1" customWidth="1"/>
    <col min="14378" max="14378" width="20.81640625" bestFit="1" customWidth="1"/>
    <col min="14379" max="14379" width="9.54296875" bestFit="1" customWidth="1"/>
    <col min="14380" max="14380" width="28.81640625" bestFit="1" customWidth="1"/>
    <col min="14381" max="14381" width="9.54296875" bestFit="1" customWidth="1"/>
    <col min="14382" max="14382" width="28.90625" bestFit="1" customWidth="1"/>
    <col min="14383" max="14383" width="9.54296875" bestFit="1" customWidth="1"/>
    <col min="14384" max="14384" width="28.81640625" bestFit="1" customWidth="1"/>
    <col min="14385" max="14385" width="9.54296875" bestFit="1" customWidth="1"/>
    <col min="14386" max="14386" width="44.90625" bestFit="1" customWidth="1"/>
    <col min="14387" max="14387" width="9.54296875" bestFit="1" customWidth="1"/>
    <col min="14388" max="14388" width="29" bestFit="1" customWidth="1"/>
    <col min="14389" max="14389" width="9.54296875" bestFit="1" customWidth="1"/>
    <col min="14390" max="14390" width="34.7265625" bestFit="1" customWidth="1"/>
    <col min="14391" max="14391" width="9.54296875" bestFit="1" customWidth="1"/>
    <col min="14392" max="14392" width="40.54296875" bestFit="1" customWidth="1"/>
    <col min="14393" max="14393" width="9.54296875" bestFit="1" customWidth="1"/>
    <col min="14394" max="14394" width="28.81640625" bestFit="1" customWidth="1"/>
    <col min="14395" max="14395" width="9.54296875" bestFit="1" customWidth="1"/>
    <col min="14396" max="14396" width="28.81640625" bestFit="1" customWidth="1"/>
    <col min="14397" max="14397" width="9.54296875" bestFit="1" customWidth="1"/>
    <col min="14398" max="14398" width="31" bestFit="1" customWidth="1"/>
    <col min="14399" max="14399" width="9.54296875" bestFit="1" customWidth="1"/>
    <col min="14400" max="14400" width="40.54296875" bestFit="1" customWidth="1"/>
    <col min="14401" max="14401" width="9.54296875" bestFit="1" customWidth="1"/>
    <col min="14402" max="14402" width="23.6328125" bestFit="1" customWidth="1"/>
    <col min="14403" max="14403" width="9.54296875" bestFit="1" customWidth="1"/>
    <col min="14404" max="14404" width="37.6328125" bestFit="1" customWidth="1"/>
    <col min="14405" max="14405" width="9.54296875" bestFit="1" customWidth="1"/>
    <col min="14406" max="14406" width="28.81640625" bestFit="1" customWidth="1"/>
    <col min="14407" max="14407" width="9.54296875" bestFit="1" customWidth="1"/>
    <col min="14408" max="14408" width="20.81640625" bestFit="1" customWidth="1"/>
    <col min="14409" max="14409" width="9.54296875" bestFit="1" customWidth="1"/>
    <col min="14410" max="14410" width="23.6328125" bestFit="1" customWidth="1"/>
    <col min="14411" max="14411" width="9.54296875" bestFit="1" customWidth="1"/>
    <col min="14412" max="14412" width="31.453125" bestFit="1" customWidth="1"/>
    <col min="14413" max="14413" width="9.54296875" bestFit="1" customWidth="1"/>
    <col min="14414" max="14414" width="32.08984375" bestFit="1" customWidth="1"/>
    <col min="14415" max="14415" width="9.54296875" bestFit="1" customWidth="1"/>
    <col min="14416" max="14416" width="28.81640625" bestFit="1" customWidth="1"/>
    <col min="14417" max="14417" width="9.54296875" bestFit="1" customWidth="1"/>
    <col min="14418" max="14418" width="34.7265625" bestFit="1" customWidth="1"/>
    <col min="14419" max="14419" width="9.54296875" bestFit="1" customWidth="1"/>
    <col min="14420" max="14420" width="44.90625" bestFit="1" customWidth="1"/>
    <col min="14421" max="14421" width="9.54296875" bestFit="1" customWidth="1"/>
    <col min="14422" max="14422" width="28.90625" bestFit="1" customWidth="1"/>
    <col min="14423" max="14423" width="9.54296875" bestFit="1" customWidth="1"/>
    <col min="14424" max="14424" width="32.453125" bestFit="1" customWidth="1"/>
    <col min="14425" max="14425" width="9.54296875" bestFit="1" customWidth="1"/>
    <col min="14426" max="14426" width="20.81640625" bestFit="1" customWidth="1"/>
    <col min="14427" max="14427" width="9.54296875" bestFit="1" customWidth="1"/>
    <col min="14428" max="14428" width="32.08984375" bestFit="1" customWidth="1"/>
    <col min="14429" max="14429" width="9.54296875" bestFit="1" customWidth="1"/>
    <col min="14430" max="14430" width="28.90625" bestFit="1" customWidth="1"/>
    <col min="14431" max="14431" width="9.54296875" bestFit="1" customWidth="1"/>
    <col min="14432" max="14432" width="29" bestFit="1" customWidth="1"/>
    <col min="14433" max="14433" width="9.54296875" bestFit="1" customWidth="1"/>
    <col min="14434" max="14434" width="28.90625" bestFit="1" customWidth="1"/>
    <col min="14435" max="14435" width="9.54296875" bestFit="1" customWidth="1"/>
    <col min="14436" max="14436" width="28.90625" bestFit="1" customWidth="1"/>
    <col min="14437" max="14437" width="9.54296875" bestFit="1" customWidth="1"/>
    <col min="14438" max="14438" width="35.1796875" bestFit="1" customWidth="1"/>
    <col min="14439" max="14439" width="9.54296875" bestFit="1" customWidth="1"/>
    <col min="14440" max="14440" width="34.36328125" bestFit="1" customWidth="1"/>
    <col min="14441" max="14441" width="9.54296875" bestFit="1" customWidth="1"/>
    <col min="14442" max="14442" width="28.90625" bestFit="1" customWidth="1"/>
    <col min="14443" max="14443" width="9.54296875" bestFit="1" customWidth="1"/>
    <col min="14444" max="14444" width="28.90625" bestFit="1" customWidth="1"/>
    <col min="14445" max="14445" width="9.54296875" bestFit="1" customWidth="1"/>
    <col min="14446" max="14446" width="28.81640625" bestFit="1" customWidth="1"/>
    <col min="14447" max="14447" width="9.54296875" bestFit="1" customWidth="1"/>
    <col min="14448" max="14448" width="32.453125" bestFit="1" customWidth="1"/>
    <col min="14449" max="14449" width="9.54296875" bestFit="1" customWidth="1"/>
    <col min="14450" max="14450" width="24.08984375" bestFit="1" customWidth="1"/>
    <col min="14451" max="14451" width="9.54296875" bestFit="1" customWidth="1"/>
    <col min="14452" max="14452" width="28.90625" bestFit="1" customWidth="1"/>
    <col min="14453" max="14453" width="9.54296875" bestFit="1" customWidth="1"/>
    <col min="14454" max="14454" width="28.90625" bestFit="1" customWidth="1"/>
    <col min="14455" max="14455" width="9.54296875" bestFit="1" customWidth="1"/>
    <col min="14456" max="14456" width="26.1796875" bestFit="1" customWidth="1"/>
    <col min="14457" max="14457" width="9.54296875" bestFit="1" customWidth="1"/>
    <col min="14458" max="14458" width="33.90625" bestFit="1" customWidth="1"/>
    <col min="14459" max="14459" width="9.54296875" bestFit="1" customWidth="1"/>
    <col min="14460" max="14460" width="32.08984375" bestFit="1" customWidth="1"/>
    <col min="14461" max="14461" width="9.54296875" bestFit="1" customWidth="1"/>
    <col min="14462" max="14462" width="40.36328125" bestFit="1" customWidth="1"/>
    <col min="14463" max="14463" width="9.54296875" bestFit="1" customWidth="1"/>
    <col min="14464" max="14464" width="28.81640625" bestFit="1" customWidth="1"/>
    <col min="14465" max="14465" width="9.54296875" bestFit="1" customWidth="1"/>
    <col min="14466" max="14466" width="40.36328125" bestFit="1" customWidth="1"/>
    <col min="14467" max="14467" width="9.54296875" bestFit="1" customWidth="1"/>
    <col min="14468" max="14468" width="28.90625" bestFit="1" customWidth="1"/>
    <col min="14469" max="14469" width="9.54296875" bestFit="1" customWidth="1"/>
    <col min="14470" max="14470" width="40.36328125" bestFit="1" customWidth="1"/>
    <col min="14471" max="14471" width="9.54296875" bestFit="1" customWidth="1"/>
    <col min="14472" max="14472" width="32.08984375" bestFit="1" customWidth="1"/>
    <col min="14473" max="14473" width="9.54296875" bestFit="1" customWidth="1"/>
    <col min="14474" max="14474" width="32.08984375" bestFit="1" customWidth="1"/>
    <col min="14475" max="14475" width="9.54296875" bestFit="1" customWidth="1"/>
    <col min="14476" max="14476" width="32.453125" bestFit="1" customWidth="1"/>
    <col min="14477" max="14477" width="9.54296875" bestFit="1" customWidth="1"/>
    <col min="14478" max="14478" width="28.90625" bestFit="1" customWidth="1"/>
    <col min="14479" max="14479" width="9.54296875" bestFit="1" customWidth="1"/>
    <col min="14480" max="14480" width="28.90625" bestFit="1" customWidth="1"/>
    <col min="14481" max="14481" width="9.54296875" bestFit="1" customWidth="1"/>
    <col min="14482" max="14482" width="47.90625" bestFit="1" customWidth="1"/>
    <col min="14483" max="14483" width="9.54296875" bestFit="1" customWidth="1"/>
    <col min="14484" max="14484" width="28.36328125" bestFit="1" customWidth="1"/>
    <col min="14485" max="14485" width="9.54296875" bestFit="1" customWidth="1"/>
    <col min="14486" max="14486" width="40.36328125" bestFit="1" customWidth="1"/>
    <col min="14487" max="14487" width="9.54296875" bestFit="1" customWidth="1"/>
    <col min="14488" max="14488" width="31.453125" bestFit="1" customWidth="1"/>
    <col min="14489" max="14489" width="9.54296875" bestFit="1" customWidth="1"/>
    <col min="14490" max="14490" width="31" bestFit="1" customWidth="1"/>
    <col min="14491" max="14491" width="9.54296875" bestFit="1" customWidth="1"/>
    <col min="14492" max="14492" width="31.453125" bestFit="1" customWidth="1"/>
    <col min="14493" max="14493" width="9.54296875" bestFit="1" customWidth="1"/>
    <col min="14494" max="14494" width="31.453125" bestFit="1" customWidth="1"/>
    <col min="14495" max="14495" width="9.54296875" bestFit="1" customWidth="1"/>
    <col min="14496" max="14496" width="29" bestFit="1" customWidth="1"/>
    <col min="14497" max="14497" width="9.54296875" bestFit="1" customWidth="1"/>
    <col min="14498" max="14498" width="20.81640625" bestFit="1" customWidth="1"/>
    <col min="14499" max="14499" width="9.54296875" bestFit="1" customWidth="1"/>
    <col min="14500" max="14500" width="40.36328125" bestFit="1" customWidth="1"/>
    <col min="14501" max="14501" width="9.54296875" bestFit="1" customWidth="1"/>
    <col min="14502" max="14502" width="26.1796875" bestFit="1" customWidth="1"/>
    <col min="14503" max="14503" width="9.54296875" bestFit="1" customWidth="1"/>
    <col min="14504" max="14504" width="31.453125" bestFit="1" customWidth="1"/>
    <col min="14505" max="14505" width="9.54296875" bestFit="1" customWidth="1"/>
    <col min="14506" max="14506" width="31.453125" bestFit="1" customWidth="1"/>
    <col min="14507" max="14507" width="9.54296875" bestFit="1" customWidth="1"/>
    <col min="14508" max="14508" width="36.6328125" bestFit="1" customWidth="1"/>
    <col min="14509" max="14509" width="9.54296875" bestFit="1" customWidth="1"/>
    <col min="14510" max="14510" width="23.6328125" bestFit="1" customWidth="1"/>
    <col min="14511" max="14511" width="9.54296875" bestFit="1" customWidth="1"/>
    <col min="14512" max="14512" width="32.08984375" bestFit="1" customWidth="1"/>
    <col min="14513" max="14513" width="9.54296875" bestFit="1" customWidth="1"/>
    <col min="14514" max="14514" width="28.90625" bestFit="1" customWidth="1"/>
    <col min="14515" max="14515" width="9.54296875" bestFit="1" customWidth="1"/>
    <col min="14516" max="14516" width="47.90625" bestFit="1" customWidth="1"/>
    <col min="14517" max="14517" width="9.54296875" bestFit="1" customWidth="1"/>
    <col min="14518" max="14518" width="28.81640625" bestFit="1" customWidth="1"/>
    <col min="14519" max="14519" width="9.54296875" bestFit="1" customWidth="1"/>
    <col min="14520" max="14520" width="28.90625" bestFit="1" customWidth="1"/>
    <col min="14521" max="14521" width="9.54296875" bestFit="1" customWidth="1"/>
    <col min="14522" max="14522" width="28.90625" bestFit="1" customWidth="1"/>
    <col min="14523" max="14523" width="9.54296875" bestFit="1" customWidth="1"/>
    <col min="14524" max="14524" width="26.1796875" bestFit="1" customWidth="1"/>
    <col min="14525" max="14525" width="9.54296875" bestFit="1" customWidth="1"/>
    <col min="14526" max="14526" width="26.1796875" bestFit="1" customWidth="1"/>
    <col min="14527" max="14527" width="9.54296875" bestFit="1" customWidth="1"/>
    <col min="14528" max="14528" width="28.90625" bestFit="1" customWidth="1"/>
    <col min="14529" max="14529" width="9.54296875" bestFit="1" customWidth="1"/>
    <col min="14530" max="14530" width="40.26953125" bestFit="1" customWidth="1"/>
    <col min="14531" max="14531" width="9.54296875" bestFit="1" customWidth="1"/>
    <col min="14532" max="14532" width="40.36328125" bestFit="1" customWidth="1"/>
    <col min="14533" max="14533" width="9.54296875" bestFit="1" customWidth="1"/>
    <col min="14534" max="14534" width="28.90625" bestFit="1" customWidth="1"/>
    <col min="14535" max="14535" width="9.54296875" bestFit="1" customWidth="1"/>
    <col min="14536" max="14536" width="31.1796875" bestFit="1" customWidth="1"/>
    <col min="14537" max="14537" width="9.54296875" bestFit="1" customWidth="1"/>
    <col min="14538" max="14538" width="40.26953125" bestFit="1" customWidth="1"/>
    <col min="14539" max="14539" width="9.54296875" bestFit="1" customWidth="1"/>
    <col min="14540" max="14540" width="28.90625" bestFit="1" customWidth="1"/>
    <col min="14541" max="14541" width="9.54296875" bestFit="1" customWidth="1"/>
    <col min="14542" max="14542" width="40.54296875" bestFit="1" customWidth="1"/>
    <col min="14543" max="14543" width="9.54296875" bestFit="1" customWidth="1"/>
    <col min="14544" max="14544" width="26.1796875" bestFit="1" customWidth="1"/>
    <col min="14545" max="14545" width="9.54296875" bestFit="1" customWidth="1"/>
    <col min="14546" max="14546" width="39.7265625" bestFit="1" customWidth="1"/>
    <col min="14547" max="14547" width="9.54296875" bestFit="1" customWidth="1"/>
    <col min="14548" max="14548" width="28.90625" bestFit="1" customWidth="1"/>
    <col min="14549" max="14549" width="9.54296875" bestFit="1" customWidth="1"/>
    <col min="14550" max="14550" width="26.1796875" bestFit="1" customWidth="1"/>
    <col min="14551" max="14551" width="9.54296875" bestFit="1" customWidth="1"/>
    <col min="14552" max="14552" width="31.453125" bestFit="1" customWidth="1"/>
    <col min="14553" max="14553" width="9.54296875" bestFit="1" customWidth="1"/>
    <col min="14554" max="14554" width="27.6328125" bestFit="1" customWidth="1"/>
    <col min="14555" max="14555" width="9.54296875" bestFit="1" customWidth="1"/>
    <col min="14556" max="14556" width="31.1796875" bestFit="1" customWidth="1"/>
    <col min="14557" max="14557" width="9.54296875" bestFit="1" customWidth="1"/>
    <col min="14558" max="14558" width="29" bestFit="1" customWidth="1"/>
    <col min="14559" max="14559" width="9.54296875" bestFit="1" customWidth="1"/>
    <col min="14560" max="14560" width="29" bestFit="1" customWidth="1"/>
    <col min="14561" max="14561" width="9.54296875" bestFit="1" customWidth="1"/>
    <col min="14562" max="14562" width="29" bestFit="1" customWidth="1"/>
    <col min="14563" max="14563" width="9.54296875" bestFit="1" customWidth="1"/>
    <col min="14564" max="14564" width="26.1796875" bestFit="1" customWidth="1"/>
    <col min="14565" max="14565" width="9.54296875" bestFit="1" customWidth="1"/>
    <col min="14566" max="14566" width="37.6328125" bestFit="1" customWidth="1"/>
    <col min="14567" max="14567" width="9.54296875" bestFit="1" customWidth="1"/>
    <col min="14568" max="14568" width="29" bestFit="1" customWidth="1"/>
    <col min="14569" max="14569" width="9.54296875" bestFit="1" customWidth="1"/>
    <col min="14570" max="14570" width="28.90625" bestFit="1" customWidth="1"/>
    <col min="14571" max="14571" width="9.54296875" bestFit="1" customWidth="1"/>
    <col min="14572" max="14572" width="28.90625" bestFit="1" customWidth="1"/>
    <col min="14573" max="14573" width="9.54296875" bestFit="1" customWidth="1"/>
    <col min="14574" max="14574" width="31.453125" bestFit="1" customWidth="1"/>
    <col min="14575" max="14575" width="9.54296875" bestFit="1" customWidth="1"/>
    <col min="14576" max="14576" width="28.90625" bestFit="1" customWidth="1"/>
    <col min="14577" max="14577" width="9.54296875" bestFit="1" customWidth="1"/>
    <col min="14578" max="14578" width="28.90625" bestFit="1" customWidth="1"/>
    <col min="14579" max="14579" width="9.54296875" bestFit="1" customWidth="1"/>
    <col min="14580" max="14580" width="28.90625" bestFit="1" customWidth="1"/>
    <col min="14581" max="14581" width="9.54296875" bestFit="1" customWidth="1"/>
    <col min="14582" max="14582" width="26.1796875" bestFit="1" customWidth="1"/>
    <col min="14583" max="14583" width="9.54296875" bestFit="1" customWidth="1"/>
    <col min="14584" max="14584" width="26.1796875" bestFit="1" customWidth="1"/>
    <col min="14585" max="14585" width="9.54296875" bestFit="1" customWidth="1"/>
    <col min="14586" max="14586" width="34.453125" bestFit="1" customWidth="1"/>
    <col min="14587" max="14587" width="9.54296875" bestFit="1" customWidth="1"/>
    <col min="14588" max="14588" width="26.1796875" bestFit="1" customWidth="1"/>
    <col min="14589" max="14589" width="9.54296875" bestFit="1" customWidth="1"/>
    <col min="14590" max="14590" width="26.1796875" bestFit="1" customWidth="1"/>
    <col min="14591" max="14591" width="9.54296875" bestFit="1" customWidth="1"/>
    <col min="14592" max="14592" width="26.1796875" bestFit="1" customWidth="1"/>
    <col min="14593" max="14593" width="9.54296875" bestFit="1" customWidth="1"/>
    <col min="14594" max="14594" width="20.08984375" bestFit="1" customWidth="1"/>
    <col min="14595" max="14595" width="9.54296875" bestFit="1" customWidth="1"/>
    <col min="14596" max="14596" width="32.08984375" bestFit="1" customWidth="1"/>
    <col min="14597" max="14597" width="9.54296875" bestFit="1" customWidth="1"/>
    <col min="14598" max="14598" width="22.90625" bestFit="1" customWidth="1"/>
    <col min="14599" max="14599" width="9.54296875" bestFit="1" customWidth="1"/>
    <col min="14600" max="14600" width="26.1796875" bestFit="1" customWidth="1"/>
    <col min="14601" max="14601" width="9.54296875" bestFit="1" customWidth="1"/>
    <col min="14602" max="14602" width="28.90625" bestFit="1" customWidth="1"/>
    <col min="14603" max="14603" width="9.54296875" bestFit="1" customWidth="1"/>
    <col min="14604" max="14604" width="31.1796875" bestFit="1" customWidth="1"/>
    <col min="14605" max="14605" width="9.54296875" bestFit="1" customWidth="1"/>
    <col min="14606" max="14606" width="28.90625" bestFit="1" customWidth="1"/>
    <col min="14607" max="14607" width="9.54296875" bestFit="1" customWidth="1"/>
    <col min="14608" max="14608" width="44.90625" bestFit="1" customWidth="1"/>
    <col min="14609" max="14609" width="9.54296875" bestFit="1" customWidth="1"/>
    <col min="14610" max="14610" width="28.81640625" bestFit="1" customWidth="1"/>
    <col min="14611" max="14611" width="9.54296875" bestFit="1" customWidth="1"/>
    <col min="14612" max="14612" width="28.81640625" bestFit="1" customWidth="1"/>
    <col min="14613" max="14613" width="9.54296875" bestFit="1" customWidth="1"/>
    <col min="14614" max="14614" width="34.7265625" bestFit="1" customWidth="1"/>
    <col min="14615" max="14615" width="9.54296875" bestFit="1" customWidth="1"/>
    <col min="14616" max="14616" width="33.90625" bestFit="1" customWidth="1"/>
    <col min="14617" max="14617" width="9.54296875" bestFit="1" customWidth="1"/>
    <col min="14618" max="14618" width="44.90625" bestFit="1" customWidth="1"/>
    <col min="14619" max="14619" width="9.54296875" bestFit="1" customWidth="1"/>
    <col min="14620" max="14620" width="28.81640625" bestFit="1" customWidth="1"/>
    <col min="14621" max="14621" width="9.54296875" bestFit="1" customWidth="1"/>
    <col min="14622" max="14622" width="27.6328125" bestFit="1" customWidth="1"/>
    <col min="14623" max="14623" width="9.54296875" bestFit="1" customWidth="1"/>
    <col min="14624" max="14624" width="29" bestFit="1" customWidth="1"/>
    <col min="14625" max="14625" width="9.54296875" bestFit="1" customWidth="1"/>
    <col min="14626" max="14626" width="20.81640625" bestFit="1" customWidth="1"/>
    <col min="14627" max="14627" width="9.54296875" bestFit="1" customWidth="1"/>
    <col min="14628" max="14628" width="28.90625" bestFit="1" customWidth="1"/>
    <col min="14629" max="14629" width="9.54296875" bestFit="1" customWidth="1"/>
    <col min="14630" max="14630" width="28.90625" bestFit="1" customWidth="1"/>
    <col min="14631" max="14631" width="9.54296875" bestFit="1" customWidth="1"/>
    <col min="14632" max="14632" width="28.90625" bestFit="1" customWidth="1"/>
    <col min="14633" max="14633" width="9.54296875" bestFit="1" customWidth="1"/>
    <col min="14634" max="14634" width="31.1796875" bestFit="1" customWidth="1"/>
    <col min="14635" max="14635" width="9.54296875" bestFit="1" customWidth="1"/>
    <col min="14636" max="14636" width="29" bestFit="1" customWidth="1"/>
    <col min="14637" max="14637" width="9.54296875" bestFit="1" customWidth="1"/>
    <col min="14638" max="14638" width="29" bestFit="1" customWidth="1"/>
    <col min="14639" max="14639" width="9.54296875" bestFit="1" customWidth="1"/>
    <col min="14640" max="14640" width="28.90625" bestFit="1" customWidth="1"/>
    <col min="14641" max="14641" width="9.54296875" bestFit="1" customWidth="1"/>
    <col min="14642" max="14642" width="26.1796875" bestFit="1" customWidth="1"/>
    <col min="14643" max="14643" width="9.54296875" bestFit="1" customWidth="1"/>
    <col min="14644" max="14644" width="28.90625" bestFit="1" customWidth="1"/>
    <col min="14645" max="14645" width="9.54296875" bestFit="1" customWidth="1"/>
    <col min="14646" max="14646" width="28.90625" bestFit="1" customWidth="1"/>
    <col min="14647" max="14647" width="9.54296875" bestFit="1" customWidth="1"/>
    <col min="14648" max="14648" width="29" bestFit="1" customWidth="1"/>
    <col min="14649" max="14649" width="9.54296875" bestFit="1" customWidth="1"/>
    <col min="14650" max="14650" width="40.36328125" bestFit="1" customWidth="1"/>
    <col min="14651" max="14651" width="9.54296875" bestFit="1" customWidth="1"/>
    <col min="14652" max="14652" width="33.81640625" bestFit="1" customWidth="1"/>
    <col min="14653" max="14653" width="9.54296875" bestFit="1" customWidth="1"/>
    <col min="14654" max="14654" width="28.81640625" bestFit="1" customWidth="1"/>
    <col min="14655" max="14655" width="9.54296875" bestFit="1" customWidth="1"/>
    <col min="14656" max="14656" width="31.1796875" bestFit="1" customWidth="1"/>
    <col min="14657" max="14657" width="9.54296875" bestFit="1" customWidth="1"/>
    <col min="14658" max="14658" width="27.6328125" bestFit="1" customWidth="1"/>
    <col min="14659" max="14659" width="9.54296875" bestFit="1" customWidth="1"/>
    <col min="14660" max="14660" width="30.6328125" bestFit="1" customWidth="1"/>
    <col min="14661" max="14661" width="9.54296875" bestFit="1" customWidth="1"/>
    <col min="14662" max="14662" width="31.1796875" bestFit="1" customWidth="1"/>
    <col min="14663" max="14663" width="9.54296875" bestFit="1" customWidth="1"/>
    <col min="14664" max="14664" width="34.7265625" bestFit="1" customWidth="1"/>
    <col min="14665" max="14665" width="9.54296875" bestFit="1" customWidth="1"/>
    <col min="14666" max="14666" width="44.90625" bestFit="1" customWidth="1"/>
    <col min="14667" max="14667" width="9.54296875" bestFit="1" customWidth="1"/>
    <col min="14668" max="14668" width="44.90625" bestFit="1" customWidth="1"/>
    <col min="14669" max="14669" width="9.54296875" bestFit="1" customWidth="1"/>
    <col min="14670" max="14670" width="28.81640625" bestFit="1" customWidth="1"/>
    <col min="14671" max="14671" width="9.54296875" bestFit="1" customWidth="1"/>
    <col min="14672" max="14672" width="33.36328125" bestFit="1" customWidth="1"/>
    <col min="14673" max="14673" width="9.54296875" bestFit="1" customWidth="1"/>
    <col min="14674" max="14674" width="34.36328125" bestFit="1" customWidth="1"/>
    <col min="14675" max="14675" width="9.54296875" bestFit="1" customWidth="1"/>
    <col min="14676" max="14676" width="26.1796875" bestFit="1" customWidth="1"/>
    <col min="14677" max="14677" width="9.54296875" bestFit="1" customWidth="1"/>
    <col min="14678" max="14678" width="40.36328125" bestFit="1" customWidth="1"/>
    <col min="14679" max="14679" width="9.54296875" bestFit="1" customWidth="1"/>
    <col min="14680" max="14680" width="26.1796875" bestFit="1" customWidth="1"/>
    <col min="14681" max="14681" width="9.54296875" bestFit="1" customWidth="1"/>
    <col min="14682" max="14682" width="26.1796875" bestFit="1" customWidth="1"/>
    <col min="14683" max="14683" width="9.54296875" bestFit="1" customWidth="1"/>
    <col min="14684" max="14684" width="44.90625" bestFit="1" customWidth="1"/>
    <col min="14685" max="14685" width="9.54296875" bestFit="1" customWidth="1"/>
    <col min="14686" max="14686" width="26.1796875" bestFit="1" customWidth="1"/>
    <col min="14687" max="14687" width="9.54296875" bestFit="1" customWidth="1"/>
    <col min="14688" max="14688" width="34.7265625" bestFit="1" customWidth="1"/>
    <col min="14689" max="14689" width="9.54296875" bestFit="1" customWidth="1"/>
    <col min="14690" max="14690" width="44.90625" bestFit="1" customWidth="1"/>
    <col min="14691" max="14691" width="9.54296875" bestFit="1" customWidth="1"/>
    <col min="14692" max="14692" width="28.81640625" bestFit="1" customWidth="1"/>
    <col min="14693" max="14693" width="9.54296875" bestFit="1" customWidth="1"/>
    <col min="14694" max="14694" width="33.90625" bestFit="1" customWidth="1"/>
    <col min="14695" max="14695" width="9.54296875" bestFit="1" customWidth="1"/>
    <col min="14696" max="14696" width="28.90625" bestFit="1" customWidth="1"/>
    <col min="14697" max="14697" width="9.54296875" bestFit="1" customWidth="1"/>
    <col min="14698" max="14698" width="23.6328125" bestFit="1" customWidth="1"/>
    <col min="14699" max="14699" width="9.54296875" bestFit="1" customWidth="1"/>
    <col min="14700" max="14700" width="28.90625" bestFit="1" customWidth="1"/>
    <col min="14701" max="14701" width="9.54296875" bestFit="1" customWidth="1"/>
    <col min="14702" max="14702" width="28.81640625" bestFit="1" customWidth="1"/>
    <col min="14703" max="14703" width="9.54296875" bestFit="1" customWidth="1"/>
    <col min="14704" max="14704" width="31.1796875" bestFit="1" customWidth="1"/>
    <col min="14705" max="14705" width="9.54296875" bestFit="1" customWidth="1"/>
    <col min="14706" max="14706" width="23.6328125" bestFit="1" customWidth="1"/>
    <col min="14707" max="14707" width="9.54296875" bestFit="1" customWidth="1"/>
    <col min="14708" max="14708" width="23.6328125" bestFit="1" customWidth="1"/>
    <col min="14709" max="14709" width="9.54296875" bestFit="1" customWidth="1"/>
    <col min="14710" max="14710" width="40.36328125" bestFit="1" customWidth="1"/>
    <col min="14711" max="14711" width="9.54296875" bestFit="1" customWidth="1"/>
    <col min="14712" max="14712" width="30.453125" bestFit="1" customWidth="1"/>
    <col min="14713" max="14713" width="9.54296875" bestFit="1" customWidth="1"/>
    <col min="14714" max="14714" width="34.7265625" bestFit="1" customWidth="1"/>
    <col min="14715" max="14715" width="9.54296875" bestFit="1" customWidth="1"/>
    <col min="14716" max="14716" width="31.453125" bestFit="1" customWidth="1"/>
    <col min="14717" max="14717" width="9.54296875" bestFit="1" customWidth="1"/>
    <col min="14718" max="14718" width="28.90625" bestFit="1" customWidth="1"/>
    <col min="14719" max="14719" width="9.54296875" bestFit="1" customWidth="1"/>
    <col min="14720" max="14720" width="29" bestFit="1" customWidth="1"/>
    <col min="14721" max="14721" width="9.54296875" bestFit="1" customWidth="1"/>
    <col min="14722" max="14722" width="29" bestFit="1" customWidth="1"/>
    <col min="14723" max="14723" width="9.54296875" bestFit="1" customWidth="1"/>
    <col min="14724" max="14724" width="29" bestFit="1" customWidth="1"/>
    <col min="14725" max="14725" width="9.54296875" bestFit="1" customWidth="1"/>
    <col min="14726" max="14726" width="29" bestFit="1" customWidth="1"/>
    <col min="14727" max="14727" width="9.54296875" bestFit="1" customWidth="1"/>
    <col min="14728" max="14728" width="29" bestFit="1" customWidth="1"/>
    <col min="14729" max="14729" width="9.54296875" bestFit="1" customWidth="1"/>
    <col min="14730" max="14730" width="29" bestFit="1" customWidth="1"/>
    <col min="14731" max="14731" width="9.54296875" bestFit="1" customWidth="1"/>
    <col min="14732" max="14732" width="28.90625" bestFit="1" customWidth="1"/>
    <col min="14733" max="14733" width="9.54296875" bestFit="1" customWidth="1"/>
    <col min="14734" max="14734" width="28.36328125" bestFit="1" customWidth="1"/>
    <col min="14735" max="14735" width="9.54296875" bestFit="1" customWidth="1"/>
    <col min="14736" max="14736" width="18.08984375" bestFit="1" customWidth="1"/>
    <col min="14737" max="14737" width="9.54296875" bestFit="1" customWidth="1"/>
    <col min="14738" max="14738" width="28.90625" bestFit="1" customWidth="1"/>
    <col min="14739" max="14739" width="9.54296875" bestFit="1" customWidth="1"/>
    <col min="14740" max="14740" width="18.36328125" bestFit="1" customWidth="1"/>
    <col min="14741" max="14741" width="9.54296875" bestFit="1" customWidth="1"/>
    <col min="14742" max="14742" width="18.36328125" bestFit="1" customWidth="1"/>
    <col min="14743" max="14743" width="9.54296875" bestFit="1" customWidth="1"/>
    <col min="14744" max="14744" width="37.6328125" bestFit="1" customWidth="1"/>
    <col min="14745" max="14745" width="9.54296875" bestFit="1" customWidth="1"/>
    <col min="14746" max="14746" width="37.6328125" bestFit="1" customWidth="1"/>
    <col min="14747" max="14747" width="9.54296875" bestFit="1" customWidth="1"/>
    <col min="14748" max="14748" width="33.81640625" bestFit="1" customWidth="1"/>
    <col min="14749" max="14749" width="9.54296875" bestFit="1" customWidth="1"/>
    <col min="14750" max="14750" width="18.36328125" bestFit="1" customWidth="1"/>
    <col min="14751" max="14751" width="9.54296875" bestFit="1" customWidth="1"/>
    <col min="14752" max="14752" width="18.36328125" bestFit="1" customWidth="1"/>
    <col min="14753" max="14753" width="9.54296875" bestFit="1" customWidth="1"/>
    <col min="14754" max="14754" width="18.36328125" bestFit="1" customWidth="1"/>
    <col min="14755" max="14755" width="9.54296875" bestFit="1" customWidth="1"/>
    <col min="14756" max="14756" width="44.90625" bestFit="1" customWidth="1"/>
    <col min="14757" max="14757" width="9.54296875" bestFit="1" customWidth="1"/>
    <col min="14758" max="14758" width="28.90625" bestFit="1" customWidth="1"/>
    <col min="14759" max="14759" width="9.54296875" bestFit="1" customWidth="1"/>
    <col min="14760" max="14760" width="28.90625" bestFit="1" customWidth="1"/>
    <col min="14761" max="14761" width="9.54296875" bestFit="1" customWidth="1"/>
    <col min="14762" max="14762" width="31.453125" bestFit="1" customWidth="1"/>
    <col min="14763" max="14763" width="9.54296875" bestFit="1" customWidth="1"/>
    <col min="14764" max="14764" width="28.90625" bestFit="1" customWidth="1"/>
    <col min="14765" max="14765" width="9.54296875" bestFit="1" customWidth="1"/>
    <col min="14766" max="14766" width="18.08984375" bestFit="1" customWidth="1"/>
    <col min="14767" max="14767" width="9.54296875" bestFit="1" customWidth="1"/>
    <col min="14768" max="14768" width="18.08984375" bestFit="1" customWidth="1"/>
    <col min="14769" max="14769" width="9.54296875" bestFit="1" customWidth="1"/>
    <col min="14770" max="14770" width="44.90625" bestFit="1" customWidth="1"/>
    <col min="14771" max="14771" width="9.54296875" bestFit="1" customWidth="1"/>
    <col min="14772" max="14772" width="44.90625" bestFit="1" customWidth="1"/>
    <col min="14773" max="14773" width="9.54296875" bestFit="1" customWidth="1"/>
    <col min="14774" max="14774" width="31.453125" bestFit="1" customWidth="1"/>
    <col min="14775" max="14775" width="9.54296875" bestFit="1" customWidth="1"/>
    <col min="14776" max="14776" width="44.90625" bestFit="1" customWidth="1"/>
    <col min="14777" max="14777" width="9.54296875" bestFit="1" customWidth="1"/>
    <col min="14778" max="14778" width="20.81640625" bestFit="1" customWidth="1"/>
    <col min="14779" max="14779" width="9.54296875" bestFit="1" customWidth="1"/>
    <col min="14780" max="14780" width="20.81640625" bestFit="1" customWidth="1"/>
    <col min="14781" max="14781" width="9.54296875" bestFit="1" customWidth="1"/>
    <col min="14782" max="14782" width="26.1796875" bestFit="1" customWidth="1"/>
    <col min="14783" max="14783" width="9.54296875" bestFit="1" customWidth="1"/>
    <col min="14784" max="14784" width="26.1796875" bestFit="1" customWidth="1"/>
    <col min="14785" max="14785" width="9.54296875" bestFit="1" customWidth="1"/>
    <col min="14786" max="14786" width="33.81640625" bestFit="1" customWidth="1"/>
    <col min="14787" max="14787" width="9.54296875" bestFit="1" customWidth="1"/>
    <col min="14788" max="14788" width="34.7265625" bestFit="1" customWidth="1"/>
    <col min="14789" max="14789" width="9.54296875" bestFit="1" customWidth="1"/>
    <col min="14790" max="14790" width="26.1796875" bestFit="1" customWidth="1"/>
    <col min="14791" max="14791" width="9.54296875" bestFit="1" customWidth="1"/>
    <col min="14792" max="14792" width="20.81640625" bestFit="1" customWidth="1"/>
    <col min="14793" max="14793" width="9.54296875" bestFit="1" customWidth="1"/>
    <col min="14794" max="14794" width="28.90625" bestFit="1" customWidth="1"/>
    <col min="14795" max="14795" width="9.54296875" bestFit="1" customWidth="1"/>
    <col min="14796" max="14796" width="47.90625" bestFit="1" customWidth="1"/>
    <col min="14797" max="14797" width="9.54296875" bestFit="1" customWidth="1"/>
    <col min="14798" max="14798" width="37.26953125" bestFit="1" customWidth="1"/>
    <col min="14799" max="14799" width="9.54296875" bestFit="1" customWidth="1"/>
    <col min="14800" max="14800" width="31.453125" bestFit="1" customWidth="1"/>
    <col min="14801" max="14801" width="9.54296875" bestFit="1" customWidth="1"/>
    <col min="14802" max="14802" width="31.1796875" bestFit="1" customWidth="1"/>
    <col min="14803" max="14803" width="9.54296875" bestFit="1" customWidth="1"/>
    <col min="14804" max="14804" width="26.1796875" bestFit="1" customWidth="1"/>
    <col min="14805" max="14805" width="9.54296875" bestFit="1" customWidth="1"/>
    <col min="14806" max="14806" width="28.90625" bestFit="1" customWidth="1"/>
    <col min="14807" max="14807" width="9.54296875" bestFit="1" customWidth="1"/>
    <col min="14808" max="14808" width="33.81640625" bestFit="1" customWidth="1"/>
    <col min="14809" max="14809" width="9.54296875" bestFit="1" customWidth="1"/>
    <col min="14810" max="14810" width="22.26953125" bestFit="1" customWidth="1"/>
    <col min="14811" max="14811" width="9.54296875" bestFit="1" customWidth="1"/>
    <col min="14812" max="14812" width="47.90625" bestFit="1" customWidth="1"/>
    <col min="14813" max="14813" width="9.54296875" bestFit="1" customWidth="1"/>
    <col min="14814" max="14814" width="28.90625" bestFit="1" customWidth="1"/>
    <col min="14815" max="14815" width="9.54296875" bestFit="1" customWidth="1"/>
    <col min="14816" max="14816" width="28.90625" bestFit="1" customWidth="1"/>
    <col min="14817" max="14817" width="9.54296875" bestFit="1" customWidth="1"/>
    <col min="14818" max="14818" width="28.90625" bestFit="1" customWidth="1"/>
    <col min="14819" max="14819" width="9.54296875" bestFit="1" customWidth="1"/>
    <col min="14820" max="14820" width="28.81640625" bestFit="1" customWidth="1"/>
    <col min="14821" max="14821" width="9.54296875" bestFit="1" customWidth="1"/>
    <col min="14822" max="14822" width="28.81640625" bestFit="1" customWidth="1"/>
    <col min="14823" max="14823" width="9.54296875" bestFit="1" customWidth="1"/>
    <col min="14824" max="14824" width="28.81640625" bestFit="1" customWidth="1"/>
    <col min="14825" max="14825" width="9.54296875" bestFit="1" customWidth="1"/>
    <col min="14826" max="14826" width="22.26953125" bestFit="1" customWidth="1"/>
    <col min="14827" max="14827" width="9.54296875" bestFit="1" customWidth="1"/>
    <col min="14828" max="14828" width="32.7265625" bestFit="1" customWidth="1"/>
    <col min="14829" max="14829" width="9.54296875" bestFit="1" customWidth="1"/>
    <col min="14830" max="14830" width="28.90625" bestFit="1" customWidth="1"/>
    <col min="14831" max="14831" width="9.54296875" bestFit="1" customWidth="1"/>
    <col min="14832" max="14832" width="32.453125" bestFit="1" customWidth="1"/>
    <col min="14833" max="14833" width="9.54296875" bestFit="1" customWidth="1"/>
    <col min="14834" max="14834" width="22.26953125" bestFit="1" customWidth="1"/>
    <col min="14835" max="14835" width="9.54296875" bestFit="1" customWidth="1"/>
    <col min="14836" max="14836" width="31.1796875" bestFit="1" customWidth="1"/>
    <col min="14837" max="14837" width="9.54296875" bestFit="1" customWidth="1"/>
    <col min="14838" max="14838" width="27.6328125" bestFit="1" customWidth="1"/>
    <col min="14839" max="14839" width="9.54296875" bestFit="1" customWidth="1"/>
    <col min="14840" max="14840" width="28.90625" bestFit="1" customWidth="1"/>
    <col min="14841" max="14841" width="9.54296875" bestFit="1" customWidth="1"/>
    <col min="14842" max="14842" width="28.90625" bestFit="1" customWidth="1"/>
    <col min="14843" max="14843" width="9.54296875" bestFit="1" customWidth="1"/>
    <col min="14844" max="14844" width="20.08984375" bestFit="1" customWidth="1"/>
    <col min="14845" max="14845" width="9.54296875" bestFit="1" customWidth="1"/>
    <col min="14846" max="14846" width="20.81640625" bestFit="1" customWidth="1"/>
    <col min="14847" max="14847" width="9.54296875" bestFit="1" customWidth="1"/>
    <col min="14848" max="14848" width="28.90625" bestFit="1" customWidth="1"/>
    <col min="14849" max="14849" width="9.54296875" bestFit="1" customWidth="1"/>
    <col min="14850" max="14850" width="34.7265625" bestFit="1" customWidth="1"/>
    <col min="14851" max="14851" width="9.54296875" bestFit="1" customWidth="1"/>
    <col min="14852" max="14852" width="28.90625" bestFit="1" customWidth="1"/>
    <col min="14853" max="14853" width="9.54296875" bestFit="1" customWidth="1"/>
    <col min="14854" max="14854" width="28.90625" bestFit="1" customWidth="1"/>
    <col min="14855" max="14855" width="9.54296875" bestFit="1" customWidth="1"/>
    <col min="14856" max="14856" width="28.90625" bestFit="1" customWidth="1"/>
    <col min="14857" max="14857" width="9.54296875" bestFit="1" customWidth="1"/>
    <col min="14858" max="14858" width="28.90625" bestFit="1" customWidth="1"/>
    <col min="14859" max="14859" width="9.54296875" bestFit="1" customWidth="1"/>
    <col min="14860" max="14860" width="28.90625" bestFit="1" customWidth="1"/>
    <col min="14861" max="14861" width="9.54296875" bestFit="1" customWidth="1"/>
    <col min="14862" max="14862" width="28.90625" bestFit="1" customWidth="1"/>
    <col min="14863" max="14863" width="9.54296875" bestFit="1" customWidth="1"/>
    <col min="14864" max="14864" width="34.7265625" bestFit="1" customWidth="1"/>
    <col min="14865" max="14865" width="9.54296875" bestFit="1" customWidth="1"/>
    <col min="14866" max="14866" width="18.08984375" bestFit="1" customWidth="1"/>
    <col min="14867" max="14867" width="9.54296875" bestFit="1" customWidth="1"/>
    <col min="14868" max="14868" width="31.453125" bestFit="1" customWidth="1"/>
    <col min="14869" max="14869" width="9.54296875" bestFit="1" customWidth="1"/>
    <col min="14870" max="14870" width="29" bestFit="1" customWidth="1"/>
    <col min="14871" max="14871" width="9.54296875" bestFit="1" customWidth="1"/>
    <col min="14872" max="14872" width="28.90625" bestFit="1" customWidth="1"/>
    <col min="14873" max="14873" width="9.54296875" bestFit="1" customWidth="1"/>
    <col min="14874" max="14874" width="28.90625" bestFit="1" customWidth="1"/>
    <col min="14875" max="14875" width="9.54296875" bestFit="1" customWidth="1"/>
    <col min="14876" max="14876" width="26.1796875" bestFit="1" customWidth="1"/>
    <col min="14877" max="14877" width="9.54296875" bestFit="1" customWidth="1"/>
    <col min="14878" max="14878" width="33.90625" bestFit="1" customWidth="1"/>
    <col min="14879" max="14879" width="9.54296875" bestFit="1" customWidth="1"/>
    <col min="14880" max="14880" width="26.1796875" bestFit="1" customWidth="1"/>
    <col min="14881" max="14881" width="9.54296875" bestFit="1" customWidth="1"/>
    <col min="14882" max="14882" width="32.453125" bestFit="1" customWidth="1"/>
    <col min="14883" max="14883" width="9.54296875" bestFit="1" customWidth="1"/>
    <col min="14884" max="14884" width="28.36328125" bestFit="1" customWidth="1"/>
    <col min="14885" max="14885" width="9.54296875" bestFit="1" customWidth="1"/>
    <col min="14886" max="14886" width="33.90625" bestFit="1" customWidth="1"/>
    <col min="14887" max="14887" width="9.54296875" bestFit="1" customWidth="1"/>
    <col min="14888" max="14888" width="20.81640625" bestFit="1" customWidth="1"/>
    <col min="14889" max="14889" width="9.54296875" bestFit="1" customWidth="1"/>
    <col min="14890" max="14890" width="37.6328125" bestFit="1" customWidth="1"/>
    <col min="14891" max="14891" width="9.54296875" bestFit="1" customWidth="1"/>
    <col min="14892" max="14892" width="34.7265625" bestFit="1" customWidth="1"/>
    <col min="14893" max="14893" width="9.54296875" bestFit="1" customWidth="1"/>
    <col min="14894" max="14894" width="28.90625" bestFit="1" customWidth="1"/>
    <col min="14895" max="14895" width="9.54296875" bestFit="1" customWidth="1"/>
    <col min="14896" max="14896" width="40.26953125" bestFit="1" customWidth="1"/>
    <col min="14897" max="14897" width="9.54296875" bestFit="1" customWidth="1"/>
    <col min="14898" max="14898" width="34.7265625" bestFit="1" customWidth="1"/>
    <col min="14899" max="14899" width="9.54296875" bestFit="1" customWidth="1"/>
    <col min="14900" max="14900" width="34.7265625" bestFit="1" customWidth="1"/>
    <col min="14901" max="14901" width="9.54296875" bestFit="1" customWidth="1"/>
    <col min="14902" max="14902" width="20.81640625" bestFit="1" customWidth="1"/>
    <col min="14903" max="14903" width="9.54296875" bestFit="1" customWidth="1"/>
    <col min="14904" max="14904" width="28.90625" bestFit="1" customWidth="1"/>
    <col min="14905" max="14905" width="9.54296875" bestFit="1" customWidth="1"/>
    <col min="14906" max="14906" width="28.90625" bestFit="1" customWidth="1"/>
    <col min="14907" max="14907" width="9.54296875" bestFit="1" customWidth="1"/>
    <col min="14908" max="14908" width="28.81640625" bestFit="1" customWidth="1"/>
    <col min="14909" max="14909" width="9.54296875" bestFit="1" customWidth="1"/>
    <col min="14910" max="14910" width="28.81640625" bestFit="1" customWidth="1"/>
    <col min="14911" max="14911" width="9.54296875" bestFit="1" customWidth="1"/>
    <col min="14912" max="14912" width="20.81640625" bestFit="1" customWidth="1"/>
    <col min="14913" max="14913" width="9.54296875" bestFit="1" customWidth="1"/>
    <col min="14914" max="14914" width="20.81640625" bestFit="1" customWidth="1"/>
    <col min="14915" max="14915" width="9.54296875" bestFit="1" customWidth="1"/>
    <col min="14916" max="14916" width="17.26953125" bestFit="1" customWidth="1"/>
    <col min="14917" max="14917" width="9.54296875" bestFit="1" customWidth="1"/>
    <col min="14918" max="14918" width="28.90625" bestFit="1" customWidth="1"/>
    <col min="14919" max="14919" width="9.54296875" bestFit="1" customWidth="1"/>
    <col min="14920" max="14920" width="28.90625" bestFit="1" customWidth="1"/>
    <col min="14921" max="14921" width="9.54296875" bestFit="1" customWidth="1"/>
    <col min="14922" max="14922" width="34.7265625" bestFit="1" customWidth="1"/>
    <col min="14923" max="14923" width="9.54296875" bestFit="1" customWidth="1"/>
    <col min="14924" max="14924" width="28.90625" bestFit="1" customWidth="1"/>
    <col min="14925" max="14925" width="9.54296875" bestFit="1" customWidth="1"/>
    <col min="14926" max="14926" width="26.1796875" bestFit="1" customWidth="1"/>
    <col min="14927" max="14927" width="9.54296875" bestFit="1" customWidth="1"/>
    <col min="14928" max="14928" width="28.81640625" bestFit="1" customWidth="1"/>
    <col min="14929" max="14929" width="9.54296875" bestFit="1" customWidth="1"/>
    <col min="14930" max="14930" width="44.90625" bestFit="1" customWidth="1"/>
    <col min="14931" max="14931" width="9.54296875" bestFit="1" customWidth="1"/>
    <col min="14932" max="14932" width="17.26953125" bestFit="1" customWidth="1"/>
    <col min="14933" max="14933" width="9.54296875" bestFit="1" customWidth="1"/>
    <col min="14934" max="14934" width="29" bestFit="1" customWidth="1"/>
    <col min="14935" max="14935" width="9.54296875" bestFit="1" customWidth="1"/>
    <col min="14936" max="14936" width="28.90625" bestFit="1" customWidth="1"/>
    <col min="14937" max="14937" width="9.54296875" bestFit="1" customWidth="1"/>
    <col min="14938" max="14938" width="28.90625" bestFit="1" customWidth="1"/>
    <col min="14939" max="14939" width="9.54296875" bestFit="1" customWidth="1"/>
    <col min="14940" max="14940" width="28.90625" bestFit="1" customWidth="1"/>
    <col min="14941" max="14941" width="9.54296875" bestFit="1" customWidth="1"/>
    <col min="14942" max="14942" width="20" bestFit="1" customWidth="1"/>
    <col min="14943" max="14943" width="9.54296875" bestFit="1" customWidth="1"/>
    <col min="14944" max="14944" width="28.90625" bestFit="1" customWidth="1"/>
    <col min="14945" max="14945" width="9.54296875" bestFit="1" customWidth="1"/>
    <col min="14946" max="14946" width="28.90625" bestFit="1" customWidth="1"/>
    <col min="14947" max="14947" width="9.54296875" bestFit="1" customWidth="1"/>
    <col min="14948" max="14948" width="23.6328125" bestFit="1" customWidth="1"/>
    <col min="14949" max="14949" width="9.54296875" bestFit="1" customWidth="1"/>
    <col min="14950" max="14950" width="23.6328125" bestFit="1" customWidth="1"/>
    <col min="14951" max="14951" width="9.54296875" bestFit="1" customWidth="1"/>
    <col min="14952" max="14952" width="31.453125" bestFit="1" customWidth="1"/>
    <col min="14953" max="14953" width="9.54296875" bestFit="1" customWidth="1"/>
    <col min="14954" max="14954" width="33.36328125" bestFit="1" customWidth="1"/>
    <col min="14955" max="14955" width="9.54296875" bestFit="1" customWidth="1"/>
    <col min="14956" max="14956" width="20.81640625" bestFit="1" customWidth="1"/>
    <col min="14957" max="14957" width="9.54296875" bestFit="1" customWidth="1"/>
    <col min="14958" max="14958" width="33.90625" bestFit="1" customWidth="1"/>
    <col min="14959" max="14959" width="9.54296875" bestFit="1" customWidth="1"/>
    <col min="14960" max="14960" width="28.90625" bestFit="1" customWidth="1"/>
    <col min="14961" max="14961" width="9.54296875" bestFit="1" customWidth="1"/>
    <col min="14962" max="14962" width="28.90625" bestFit="1" customWidth="1"/>
    <col min="14963" max="14963" width="9.54296875" bestFit="1" customWidth="1"/>
    <col min="14964" max="14964" width="44.90625" bestFit="1" customWidth="1"/>
    <col min="14965" max="14965" width="9.54296875" bestFit="1" customWidth="1"/>
    <col min="14966" max="14966" width="28.90625" bestFit="1" customWidth="1"/>
    <col min="14967" max="14967" width="9.54296875" bestFit="1" customWidth="1"/>
    <col min="14968" max="14968" width="26.1796875" bestFit="1" customWidth="1"/>
    <col min="14969" max="14969" width="9.54296875" bestFit="1" customWidth="1"/>
    <col min="14970" max="14970" width="37.6328125" bestFit="1" customWidth="1"/>
    <col min="14971" max="14971" width="9.54296875" bestFit="1" customWidth="1"/>
    <col min="14972" max="14972" width="22.90625" bestFit="1" customWidth="1"/>
    <col min="14973" max="14973" width="9.54296875" bestFit="1" customWidth="1"/>
    <col min="14974" max="14974" width="34.7265625" bestFit="1" customWidth="1"/>
    <col min="14975" max="14975" width="9.54296875" bestFit="1" customWidth="1"/>
    <col min="14976" max="14976" width="31.453125" bestFit="1" customWidth="1"/>
    <col min="14977" max="14977" width="9.54296875" bestFit="1" customWidth="1"/>
    <col min="14978" max="14978" width="33.7265625" bestFit="1" customWidth="1"/>
    <col min="14979" max="14979" width="9.54296875" bestFit="1" customWidth="1"/>
    <col min="14980" max="14980" width="20.81640625" bestFit="1" customWidth="1"/>
    <col min="14981" max="14981" width="9.54296875" bestFit="1" customWidth="1"/>
    <col min="14982" max="14982" width="34.7265625" bestFit="1" customWidth="1"/>
    <col min="14983" max="14983" width="9.54296875" bestFit="1" customWidth="1"/>
    <col min="14984" max="14984" width="28.90625" bestFit="1" customWidth="1"/>
    <col min="14985" max="14985" width="9.54296875" bestFit="1" customWidth="1"/>
    <col min="14986" max="14986" width="33.90625" bestFit="1" customWidth="1"/>
    <col min="14987" max="14987" width="9.54296875" bestFit="1" customWidth="1"/>
    <col min="14988" max="14988" width="18.36328125" bestFit="1" customWidth="1"/>
    <col min="14989" max="14989" width="9.54296875" bestFit="1" customWidth="1"/>
    <col min="14990" max="14990" width="31.453125" bestFit="1" customWidth="1"/>
    <col min="14991" max="14991" width="9.54296875" bestFit="1" customWidth="1"/>
    <col min="14992" max="14992" width="31.26953125" bestFit="1" customWidth="1"/>
    <col min="14993" max="14993" width="9.54296875" bestFit="1" customWidth="1"/>
    <col min="14994" max="14994" width="32.453125" bestFit="1" customWidth="1"/>
    <col min="14995" max="14995" width="9.54296875" bestFit="1" customWidth="1"/>
    <col min="14996" max="14996" width="28.81640625" bestFit="1" customWidth="1"/>
    <col min="14997" max="14997" width="9.54296875" bestFit="1" customWidth="1"/>
    <col min="14998" max="14998" width="34.7265625" bestFit="1" customWidth="1"/>
    <col min="14999" max="14999" width="9.54296875" bestFit="1" customWidth="1"/>
    <col min="15000" max="15000" width="40.54296875" bestFit="1" customWidth="1"/>
    <col min="15001" max="15001" width="9.54296875" bestFit="1" customWidth="1"/>
    <col min="15002" max="15002" width="35.1796875" bestFit="1" customWidth="1"/>
    <col min="15003" max="15003" width="9.54296875" bestFit="1" customWidth="1"/>
    <col min="15004" max="15004" width="31.453125" bestFit="1" customWidth="1"/>
    <col min="15005" max="15005" width="9.54296875" bestFit="1" customWidth="1"/>
    <col min="15006" max="15006" width="31.453125" bestFit="1" customWidth="1"/>
    <col min="15007" max="15007" width="9.54296875" bestFit="1" customWidth="1"/>
    <col min="15008" max="15008" width="31.453125" bestFit="1" customWidth="1"/>
    <col min="15009" max="15009" width="9.54296875" bestFit="1" customWidth="1"/>
    <col min="15010" max="15010" width="40.36328125" bestFit="1" customWidth="1"/>
    <col min="15011" max="15011" width="9.54296875" bestFit="1" customWidth="1"/>
    <col min="15012" max="15012" width="44.90625" bestFit="1" customWidth="1"/>
    <col min="15013" max="15013" width="9.54296875" bestFit="1" customWidth="1"/>
    <col min="15014" max="15014" width="33.81640625" bestFit="1" customWidth="1"/>
    <col min="15015" max="15015" width="9.54296875" bestFit="1" customWidth="1"/>
    <col min="15016" max="15016" width="28.81640625" bestFit="1" customWidth="1"/>
    <col min="15017" max="15017" width="9.54296875" bestFit="1" customWidth="1"/>
    <col min="15018" max="15018" width="31.453125" bestFit="1" customWidth="1"/>
    <col min="15019" max="15019" width="9.54296875" bestFit="1" customWidth="1"/>
    <col min="15020" max="15020" width="20.81640625" bestFit="1" customWidth="1"/>
    <col min="15021" max="15021" width="9.54296875" bestFit="1" customWidth="1"/>
    <col min="15022" max="15022" width="28.81640625" bestFit="1" customWidth="1"/>
    <col min="15023" max="15023" width="9.54296875" bestFit="1" customWidth="1"/>
    <col min="15024" max="15024" width="40.36328125" bestFit="1" customWidth="1"/>
    <col min="15025" max="15025" width="9.54296875" bestFit="1" customWidth="1"/>
    <col min="15026" max="15026" width="40.36328125" bestFit="1" customWidth="1"/>
    <col min="15027" max="15027" width="9.54296875" bestFit="1" customWidth="1"/>
    <col min="15028" max="15028" width="40.36328125" bestFit="1" customWidth="1"/>
    <col min="15029" max="15029" width="9.54296875" bestFit="1" customWidth="1"/>
    <col min="15030" max="15030" width="20.81640625" bestFit="1" customWidth="1"/>
    <col min="15031" max="15031" width="9.54296875" bestFit="1" customWidth="1"/>
    <col min="15032" max="15032" width="20.81640625" bestFit="1" customWidth="1"/>
    <col min="15033" max="15033" width="9.54296875" bestFit="1" customWidth="1"/>
    <col min="15034" max="15034" width="20.81640625" bestFit="1" customWidth="1"/>
    <col min="15035" max="15035" width="9.54296875" bestFit="1" customWidth="1"/>
    <col min="15036" max="15036" width="30.453125" bestFit="1" customWidth="1"/>
    <col min="15037" max="15037" width="9.54296875" bestFit="1" customWidth="1"/>
    <col min="15038" max="15038" width="23.36328125" bestFit="1" customWidth="1"/>
    <col min="15039" max="15039" width="9.54296875" bestFit="1" customWidth="1"/>
    <col min="15040" max="15040" width="47.90625" bestFit="1" customWidth="1"/>
    <col min="15041" max="15041" width="9.54296875" bestFit="1" customWidth="1"/>
    <col min="15042" max="15042" width="29" bestFit="1" customWidth="1"/>
    <col min="15043" max="15043" width="9.54296875" bestFit="1" customWidth="1"/>
    <col min="15044" max="15044" width="28.90625" bestFit="1" customWidth="1"/>
    <col min="15045" max="15045" width="9.54296875" bestFit="1" customWidth="1"/>
    <col min="15046" max="15046" width="28.54296875" bestFit="1" customWidth="1"/>
    <col min="15047" max="15047" width="9.54296875" bestFit="1" customWidth="1"/>
    <col min="15048" max="15048" width="28.54296875" bestFit="1" customWidth="1"/>
    <col min="15049" max="15049" width="9.54296875" bestFit="1" customWidth="1"/>
    <col min="15050" max="15050" width="20.81640625" bestFit="1" customWidth="1"/>
    <col min="15051" max="15051" width="9.54296875" bestFit="1" customWidth="1"/>
    <col min="15052" max="15052" width="31.453125" bestFit="1" customWidth="1"/>
    <col min="15053" max="15053" width="9.54296875" bestFit="1" customWidth="1"/>
    <col min="15054" max="15054" width="35.1796875" bestFit="1" customWidth="1"/>
    <col min="15055" max="15055" width="9.54296875" bestFit="1" customWidth="1"/>
    <col min="15056" max="15056" width="28.81640625" bestFit="1" customWidth="1"/>
    <col min="15057" max="15057" width="9.54296875" bestFit="1" customWidth="1"/>
    <col min="15058" max="15058" width="26.1796875" bestFit="1" customWidth="1"/>
    <col min="15059" max="15059" width="9.54296875" bestFit="1" customWidth="1"/>
    <col min="15060" max="15060" width="31.453125" bestFit="1" customWidth="1"/>
    <col min="15061" max="15061" width="9.54296875" bestFit="1" customWidth="1"/>
    <col min="15062" max="15062" width="31.453125" bestFit="1" customWidth="1"/>
    <col min="15063" max="15063" width="9.54296875" bestFit="1" customWidth="1"/>
    <col min="15064" max="15064" width="28.90625" bestFit="1" customWidth="1"/>
    <col min="15065" max="15065" width="9.54296875" bestFit="1" customWidth="1"/>
    <col min="15066" max="15066" width="29" bestFit="1" customWidth="1"/>
    <col min="15067" max="15067" width="9.54296875" bestFit="1" customWidth="1"/>
    <col min="15068" max="15068" width="31.1796875" bestFit="1" customWidth="1"/>
    <col min="15069" max="15069" width="9.54296875" bestFit="1" customWidth="1"/>
    <col min="15070" max="15070" width="31.1796875" bestFit="1" customWidth="1"/>
    <col min="15071" max="15071" width="9.54296875" bestFit="1" customWidth="1"/>
    <col min="15072" max="15072" width="34.453125" bestFit="1" customWidth="1"/>
    <col min="15073" max="15073" width="9.54296875" bestFit="1" customWidth="1"/>
    <col min="15074" max="15074" width="32.54296875" bestFit="1" customWidth="1"/>
    <col min="15075" max="15075" width="9.54296875" bestFit="1" customWidth="1"/>
    <col min="15076" max="15076" width="32.54296875" bestFit="1" customWidth="1"/>
    <col min="15077" max="15077" width="9.54296875" bestFit="1" customWidth="1"/>
    <col min="15078" max="15078" width="31.1796875" bestFit="1" customWidth="1"/>
    <col min="15079" max="15079" width="9.54296875" bestFit="1" customWidth="1"/>
    <col min="15080" max="15080" width="28.90625" bestFit="1" customWidth="1"/>
    <col min="15081" max="15081" width="9.54296875" bestFit="1" customWidth="1"/>
    <col min="15082" max="15082" width="29" bestFit="1" customWidth="1"/>
    <col min="15083" max="15083" width="9.54296875" bestFit="1" customWidth="1"/>
    <col min="15084" max="15084" width="34.7265625" bestFit="1" customWidth="1"/>
    <col min="15085" max="15085" width="9.54296875" bestFit="1" customWidth="1"/>
    <col min="15086" max="15086" width="23.6328125" bestFit="1" customWidth="1"/>
    <col min="15087" max="15087" width="9.54296875" bestFit="1" customWidth="1"/>
    <col min="15088" max="15088" width="26.1796875" bestFit="1" customWidth="1"/>
    <col min="15089" max="15089" width="9.54296875" bestFit="1" customWidth="1"/>
    <col min="15090" max="15090" width="26.1796875" bestFit="1" customWidth="1"/>
    <col min="15091" max="15091" width="9.54296875" bestFit="1" customWidth="1"/>
    <col min="15092" max="15092" width="28.81640625" bestFit="1" customWidth="1"/>
    <col min="15093" max="15093" width="9.54296875" bestFit="1" customWidth="1"/>
    <col min="15094" max="15094" width="28.81640625" bestFit="1" customWidth="1"/>
    <col min="15095" max="15095" width="9.54296875" bestFit="1" customWidth="1"/>
    <col min="15096" max="15096" width="40.36328125" bestFit="1" customWidth="1"/>
    <col min="15097" max="15097" width="9.54296875" bestFit="1" customWidth="1"/>
    <col min="15098" max="15098" width="40.36328125" bestFit="1" customWidth="1"/>
    <col min="15099" max="15099" width="9.54296875" bestFit="1" customWidth="1"/>
    <col min="15100" max="15100" width="20.81640625" bestFit="1" customWidth="1"/>
    <col min="15101" max="15101" width="9.54296875" bestFit="1" customWidth="1"/>
    <col min="15102" max="15102" width="31.453125" bestFit="1" customWidth="1"/>
    <col min="15103" max="15103" width="9.54296875" bestFit="1" customWidth="1"/>
    <col min="15104" max="15104" width="20.81640625" bestFit="1" customWidth="1"/>
    <col min="15105" max="15105" width="9.54296875" bestFit="1" customWidth="1"/>
    <col min="15106" max="15106" width="31.453125" bestFit="1" customWidth="1"/>
    <col min="15107" max="15107" width="9.54296875" bestFit="1" customWidth="1"/>
    <col min="15108" max="15108" width="28.90625" bestFit="1" customWidth="1"/>
    <col min="15109" max="15109" width="9.54296875" bestFit="1" customWidth="1"/>
    <col min="15110" max="15110" width="28.90625" bestFit="1" customWidth="1"/>
    <col min="15111" max="15111" width="9.54296875" bestFit="1" customWidth="1"/>
    <col min="15112" max="15112" width="40.54296875" bestFit="1" customWidth="1"/>
    <col min="15113" max="15113" width="9.54296875" bestFit="1" customWidth="1"/>
    <col min="15114" max="15114" width="40.54296875" bestFit="1" customWidth="1"/>
    <col min="15115" max="15115" width="9.54296875" bestFit="1" customWidth="1"/>
    <col min="15116" max="15116" width="31.453125" bestFit="1" customWidth="1"/>
    <col min="15117" max="15117" width="9.54296875" bestFit="1" customWidth="1"/>
    <col min="15118" max="15118" width="33.90625" bestFit="1" customWidth="1"/>
    <col min="15119" max="15119" width="9.54296875" bestFit="1" customWidth="1"/>
    <col min="15120" max="15120" width="28.36328125" bestFit="1" customWidth="1"/>
    <col min="15121" max="15121" width="9.54296875" bestFit="1" customWidth="1"/>
    <col min="15122" max="15122" width="28.36328125" bestFit="1" customWidth="1"/>
    <col min="15123" max="15123" width="9.54296875" bestFit="1" customWidth="1"/>
    <col min="15124" max="15124" width="28.36328125" bestFit="1" customWidth="1"/>
    <col min="15125" max="15125" width="9.54296875" bestFit="1" customWidth="1"/>
    <col min="15126" max="15126" width="28.90625" bestFit="1" customWidth="1"/>
    <col min="15127" max="15127" width="9.54296875" bestFit="1" customWidth="1"/>
    <col min="15128" max="15128" width="28.90625" bestFit="1" customWidth="1"/>
    <col min="15129" max="15129" width="9.54296875" bestFit="1" customWidth="1"/>
    <col min="15130" max="15130" width="24.08984375" bestFit="1" customWidth="1"/>
    <col min="15131" max="15131" width="9.54296875" bestFit="1" customWidth="1"/>
    <col min="15132" max="15132" width="34.7265625" bestFit="1" customWidth="1"/>
    <col min="15133" max="15133" width="9.54296875" bestFit="1" customWidth="1"/>
    <col min="15134" max="15134" width="20.81640625" bestFit="1" customWidth="1"/>
    <col min="15135" max="15135" width="9.54296875" bestFit="1" customWidth="1"/>
    <col min="15136" max="15136" width="40.54296875" bestFit="1" customWidth="1"/>
    <col min="15137" max="15137" width="9.54296875" bestFit="1" customWidth="1"/>
    <col min="15138" max="15138" width="26.1796875" bestFit="1" customWidth="1"/>
    <col min="15139" max="15139" width="9.54296875" bestFit="1" customWidth="1"/>
    <col min="15140" max="15140" width="33.90625" bestFit="1" customWidth="1"/>
    <col min="15141" max="15141" width="9.54296875" bestFit="1" customWidth="1"/>
    <col min="15142" max="15142" width="28.81640625" bestFit="1" customWidth="1"/>
    <col min="15143" max="15143" width="9.54296875" bestFit="1" customWidth="1"/>
    <col min="15144" max="15144" width="32.08984375" bestFit="1" customWidth="1"/>
    <col min="15145" max="15145" width="9.54296875" bestFit="1" customWidth="1"/>
    <col min="15146" max="15146" width="40.36328125" bestFit="1" customWidth="1"/>
    <col min="15147" max="15147" width="9.54296875" bestFit="1" customWidth="1"/>
    <col min="15148" max="15148" width="32.08984375" bestFit="1" customWidth="1"/>
    <col min="15149" max="15149" width="9.54296875" bestFit="1" customWidth="1"/>
    <col min="15150" max="15150" width="40.36328125" bestFit="1" customWidth="1"/>
    <col min="15151" max="15151" width="9.54296875" bestFit="1" customWidth="1"/>
    <col min="15152" max="15152" width="28.81640625" bestFit="1" customWidth="1"/>
    <col min="15153" max="15153" width="9.54296875" bestFit="1" customWidth="1"/>
    <col min="15154" max="15154" width="28.81640625" bestFit="1" customWidth="1"/>
    <col min="15155" max="15155" width="9.54296875" bestFit="1" customWidth="1"/>
    <col min="15156" max="15156" width="26.1796875" bestFit="1" customWidth="1"/>
    <col min="15157" max="15157" width="9.54296875" bestFit="1" customWidth="1"/>
    <col min="15158" max="15158" width="34.7265625" bestFit="1" customWidth="1"/>
    <col min="15159" max="15159" width="9.54296875" bestFit="1" customWidth="1"/>
    <col min="15160" max="15160" width="23.6328125" bestFit="1" customWidth="1"/>
    <col min="15161" max="15161" width="9.54296875" bestFit="1" customWidth="1"/>
    <col min="15162" max="15162" width="18.36328125" bestFit="1" customWidth="1"/>
    <col min="15163" max="15163" width="9.54296875" bestFit="1" customWidth="1"/>
    <col min="15164" max="15164" width="44.90625" bestFit="1" customWidth="1"/>
    <col min="15165" max="15165" width="9.54296875" bestFit="1" customWidth="1"/>
    <col min="15166" max="15166" width="26.1796875" bestFit="1" customWidth="1"/>
    <col min="15167" max="15167" width="9.54296875" bestFit="1" customWidth="1"/>
    <col min="15168" max="15168" width="28.81640625" bestFit="1" customWidth="1"/>
    <col min="15169" max="15169" width="9.54296875" bestFit="1" customWidth="1"/>
    <col min="15170" max="15170" width="28.81640625" bestFit="1" customWidth="1"/>
    <col min="15171" max="15171" width="9.54296875" bestFit="1" customWidth="1"/>
    <col min="15172" max="15172" width="26.1796875" bestFit="1" customWidth="1"/>
    <col min="15173" max="15173" width="9.54296875" bestFit="1" customWidth="1"/>
    <col min="15174" max="15174" width="40.36328125" bestFit="1" customWidth="1"/>
    <col min="15175" max="15175" width="9.54296875" bestFit="1" customWidth="1"/>
    <col min="15176" max="15176" width="23.6328125" bestFit="1" customWidth="1"/>
    <col min="15177" max="15177" width="9.54296875" bestFit="1" customWidth="1"/>
    <col min="15178" max="15178" width="23.6328125" bestFit="1" customWidth="1"/>
    <col min="15179" max="15179" width="9.54296875" bestFit="1" customWidth="1"/>
    <col min="15180" max="15180" width="29" bestFit="1" customWidth="1"/>
    <col min="15181" max="15181" width="9.54296875" bestFit="1" customWidth="1"/>
    <col min="15182" max="15182" width="29" bestFit="1" customWidth="1"/>
    <col min="15183" max="15183" width="9.54296875" bestFit="1" customWidth="1"/>
    <col min="15184" max="15184" width="40.36328125" bestFit="1" customWidth="1"/>
    <col min="15185" max="15185" width="9.54296875" bestFit="1" customWidth="1"/>
    <col min="15186" max="15186" width="28.90625" bestFit="1" customWidth="1"/>
    <col min="15187" max="15187" width="9.54296875" bestFit="1" customWidth="1"/>
    <col min="15188" max="15188" width="29" bestFit="1" customWidth="1"/>
    <col min="15189" max="15189" width="9.54296875" bestFit="1" customWidth="1"/>
    <col min="15190" max="15190" width="32.08984375" bestFit="1" customWidth="1"/>
    <col min="15191" max="15191" width="9.54296875" bestFit="1" customWidth="1"/>
    <col min="15192" max="15192" width="32.08984375" bestFit="1" customWidth="1"/>
    <col min="15193" max="15193" width="9.54296875" bestFit="1" customWidth="1"/>
    <col min="15194" max="15194" width="32.08984375" bestFit="1" customWidth="1"/>
    <col min="15195" max="15195" width="9.54296875" bestFit="1" customWidth="1"/>
    <col min="15196" max="15196" width="32.08984375" bestFit="1" customWidth="1"/>
    <col min="15197" max="15197" width="9.54296875" bestFit="1" customWidth="1"/>
    <col min="15198" max="15198" width="32.08984375" bestFit="1" customWidth="1"/>
    <col min="15199" max="15199" width="9.54296875" bestFit="1" customWidth="1"/>
    <col min="15200" max="15200" width="32.08984375" bestFit="1" customWidth="1"/>
    <col min="15201" max="15201" width="9.54296875" bestFit="1" customWidth="1"/>
    <col min="15202" max="15202" width="32.08984375" bestFit="1" customWidth="1"/>
    <col min="15203" max="15203" width="9.54296875" bestFit="1" customWidth="1"/>
    <col min="15204" max="15204" width="32.08984375" bestFit="1" customWidth="1"/>
    <col min="15205" max="15205" width="9.54296875" bestFit="1" customWidth="1"/>
    <col min="15206" max="15206" width="32.08984375" bestFit="1" customWidth="1"/>
    <col min="15207" max="15207" width="9.54296875" bestFit="1" customWidth="1"/>
    <col min="15208" max="15208" width="32.08984375" bestFit="1" customWidth="1"/>
    <col min="15209" max="15209" width="9.54296875" bestFit="1" customWidth="1"/>
    <col min="15210" max="15210" width="20.81640625" bestFit="1" customWidth="1"/>
    <col min="15211" max="15211" width="9.54296875" bestFit="1" customWidth="1"/>
    <col min="15212" max="15212" width="26.1796875" bestFit="1" customWidth="1"/>
    <col min="15213" max="15213" width="9.54296875" bestFit="1" customWidth="1"/>
    <col min="15214" max="15214" width="20.81640625" bestFit="1" customWidth="1"/>
    <col min="15215" max="15215" width="9.54296875" bestFit="1" customWidth="1"/>
    <col min="15216" max="15216" width="17.26953125" bestFit="1" customWidth="1"/>
    <col min="15217" max="15217" width="9.54296875" bestFit="1" customWidth="1"/>
    <col min="15218" max="15218" width="28.90625" bestFit="1" customWidth="1"/>
    <col min="15219" max="15219" width="9.54296875" bestFit="1" customWidth="1"/>
    <col min="15220" max="15220" width="26.1796875" bestFit="1" customWidth="1"/>
    <col min="15221" max="15221" width="9.54296875" bestFit="1" customWidth="1"/>
    <col min="15222" max="15222" width="34.453125" bestFit="1" customWidth="1"/>
    <col min="15223" max="15223" width="9.54296875" bestFit="1" customWidth="1"/>
    <col min="15224" max="15224" width="28.90625" bestFit="1" customWidth="1"/>
    <col min="15225" max="15225" width="9.54296875" bestFit="1" customWidth="1"/>
    <col min="15226" max="15226" width="28.90625" bestFit="1" customWidth="1"/>
    <col min="15227" max="15227" width="9.54296875" bestFit="1" customWidth="1"/>
    <col min="15228" max="15228" width="28.81640625" bestFit="1" customWidth="1"/>
    <col min="15229" max="15229" width="9.54296875" bestFit="1" customWidth="1"/>
    <col min="15230" max="15230" width="28.90625" bestFit="1" customWidth="1"/>
    <col min="15231" max="15231" width="9.54296875" bestFit="1" customWidth="1"/>
    <col min="15232" max="15232" width="26.1796875" bestFit="1" customWidth="1"/>
    <col min="15233" max="15233" width="9.54296875" bestFit="1" customWidth="1"/>
    <col min="15234" max="15234" width="31.453125" bestFit="1" customWidth="1"/>
    <col min="15235" max="15235" width="9.54296875" bestFit="1" customWidth="1"/>
    <col min="15236" max="15236" width="28.81640625" bestFit="1" customWidth="1"/>
    <col min="15237" max="15237" width="9.54296875" bestFit="1" customWidth="1"/>
    <col min="15238" max="15238" width="31.453125" bestFit="1" customWidth="1"/>
    <col min="15239" max="15239" width="9.54296875" bestFit="1" customWidth="1"/>
    <col min="15240" max="15240" width="28.90625" bestFit="1" customWidth="1"/>
    <col min="15241" max="15241" width="9.54296875" bestFit="1" customWidth="1"/>
    <col min="15242" max="15242" width="31.453125" bestFit="1" customWidth="1"/>
    <col min="15243" max="15243" width="9.54296875" bestFit="1" customWidth="1"/>
    <col min="15244" max="15244" width="29" bestFit="1" customWidth="1"/>
    <col min="15245" max="15245" width="9.54296875" bestFit="1" customWidth="1"/>
    <col min="15246" max="15246" width="28.81640625" bestFit="1" customWidth="1"/>
    <col min="15247" max="15247" width="9.54296875" bestFit="1" customWidth="1"/>
    <col min="15248" max="15248" width="28.90625" bestFit="1" customWidth="1"/>
    <col min="15249" max="15249" width="9.54296875" bestFit="1" customWidth="1"/>
    <col min="15250" max="15250" width="28.90625" bestFit="1" customWidth="1"/>
    <col min="15251" max="15251" width="9.54296875" bestFit="1" customWidth="1"/>
    <col min="15252" max="15252" width="28.90625" bestFit="1" customWidth="1"/>
    <col min="15253" max="15253" width="9.54296875" bestFit="1" customWidth="1"/>
    <col min="15254" max="15254" width="28.90625" bestFit="1" customWidth="1"/>
    <col min="15255" max="15255" width="9.54296875" bestFit="1" customWidth="1"/>
    <col min="15256" max="15256" width="28.90625" bestFit="1" customWidth="1"/>
    <col min="15257" max="15257" width="9.54296875" bestFit="1" customWidth="1"/>
    <col min="15258" max="15258" width="28.90625" bestFit="1" customWidth="1"/>
    <col min="15259" max="15259" width="9.54296875" bestFit="1" customWidth="1"/>
    <col min="15260" max="15260" width="28.90625" bestFit="1" customWidth="1"/>
    <col min="15261" max="15261" width="9.54296875" bestFit="1" customWidth="1"/>
    <col min="15262" max="15262" width="28.90625" bestFit="1" customWidth="1"/>
    <col min="15263" max="15263" width="9.54296875" bestFit="1" customWidth="1"/>
    <col min="15264" max="15264" width="44.90625" bestFit="1" customWidth="1"/>
    <col min="15265" max="15265" width="9.54296875" bestFit="1" customWidth="1"/>
    <col min="15266" max="15266" width="32.54296875" bestFit="1" customWidth="1"/>
    <col min="15267" max="15267" width="9.54296875" bestFit="1" customWidth="1"/>
    <col min="15268" max="15268" width="34.36328125" bestFit="1" customWidth="1"/>
    <col min="15269" max="15269" width="9.54296875" bestFit="1" customWidth="1"/>
    <col min="15270" max="15270" width="28.90625" bestFit="1" customWidth="1"/>
    <col min="15271" max="15271" width="9.54296875" bestFit="1" customWidth="1"/>
    <col min="15272" max="15272" width="34.453125" bestFit="1" customWidth="1"/>
    <col min="15273" max="15273" width="9.54296875" bestFit="1" customWidth="1"/>
    <col min="15274" max="15274" width="23.6328125" bestFit="1" customWidth="1"/>
    <col min="15275" max="15275" width="9.54296875" bestFit="1" customWidth="1"/>
    <col min="15276" max="15276" width="33.90625" bestFit="1" customWidth="1"/>
    <col min="15277" max="15277" width="9.54296875" bestFit="1" customWidth="1"/>
    <col min="15278" max="15278" width="30.6328125" bestFit="1" customWidth="1"/>
    <col min="15279" max="15279" width="9.54296875" bestFit="1" customWidth="1"/>
    <col min="15280" max="15280" width="28.90625" bestFit="1" customWidth="1"/>
    <col min="15281" max="15281" width="9.54296875" bestFit="1" customWidth="1"/>
    <col min="15282" max="15282" width="28.81640625" bestFit="1" customWidth="1"/>
    <col min="15283" max="15283" width="9.54296875" bestFit="1" customWidth="1"/>
    <col min="15284" max="15284" width="28.90625" bestFit="1" customWidth="1"/>
    <col min="15285" max="15285" width="9.54296875" bestFit="1" customWidth="1"/>
    <col min="15286" max="15286" width="28.90625" bestFit="1" customWidth="1"/>
    <col min="15287" max="15287" width="9.54296875" bestFit="1" customWidth="1"/>
    <col min="15288" max="15288" width="20.08984375" bestFit="1" customWidth="1"/>
    <col min="15289" max="15289" width="9.54296875" bestFit="1" customWidth="1"/>
    <col min="15290" max="15290" width="34.7265625" bestFit="1" customWidth="1"/>
    <col min="15291" max="15291" width="9.54296875" bestFit="1" customWidth="1"/>
    <col min="15292" max="15292" width="37.26953125" bestFit="1" customWidth="1"/>
    <col min="15293" max="15293" width="9.54296875" bestFit="1" customWidth="1"/>
    <col min="15294" max="15294" width="29" bestFit="1" customWidth="1"/>
    <col min="15295" max="15295" width="9.54296875" bestFit="1" customWidth="1"/>
    <col min="15296" max="15296" width="31" bestFit="1" customWidth="1"/>
    <col min="15297" max="15297" width="9.54296875" bestFit="1" customWidth="1"/>
    <col min="15298" max="15298" width="34.36328125" bestFit="1" customWidth="1"/>
    <col min="15299" max="15299" width="9.54296875" bestFit="1" customWidth="1"/>
    <col min="15300" max="15300" width="34.7265625" bestFit="1" customWidth="1"/>
    <col min="15301" max="15301" width="9.54296875" bestFit="1" customWidth="1"/>
    <col min="15302" max="15302" width="29" bestFit="1" customWidth="1"/>
    <col min="15303" max="15303" width="9.54296875" bestFit="1" customWidth="1"/>
    <col min="15304" max="15304" width="34.453125" bestFit="1" customWidth="1"/>
    <col min="15305" max="15305" width="9.54296875" bestFit="1" customWidth="1"/>
    <col min="15306" max="15306" width="28.90625" bestFit="1" customWidth="1"/>
    <col min="15307" max="15307" width="9.54296875" bestFit="1" customWidth="1"/>
    <col min="15308" max="15308" width="34.7265625" bestFit="1" customWidth="1"/>
    <col min="15309" max="15309" width="9.54296875" bestFit="1" customWidth="1"/>
    <col min="15310" max="15310" width="34.36328125" bestFit="1" customWidth="1"/>
    <col min="15311" max="15311" width="9.54296875" bestFit="1" customWidth="1"/>
    <col min="15312" max="15312" width="37.6328125" bestFit="1" customWidth="1"/>
    <col min="15313" max="15313" width="9.54296875" bestFit="1" customWidth="1"/>
    <col min="15314" max="15314" width="37.6328125" bestFit="1" customWidth="1"/>
    <col min="15315" max="15315" width="9.54296875" bestFit="1" customWidth="1"/>
    <col min="15316" max="15316" width="31.453125" bestFit="1" customWidth="1"/>
    <col min="15317" max="15317" width="9.54296875" bestFit="1" customWidth="1"/>
    <col min="15318" max="15318" width="34.36328125" bestFit="1" customWidth="1"/>
    <col min="15319" max="15319" width="9.54296875" bestFit="1" customWidth="1"/>
    <col min="15320" max="15320" width="30.7265625" bestFit="1" customWidth="1"/>
    <col min="15321" max="15321" width="9.54296875" bestFit="1" customWidth="1"/>
    <col min="15322" max="15322" width="37.6328125" bestFit="1" customWidth="1"/>
    <col min="15323" max="15323" width="9.54296875" bestFit="1" customWidth="1"/>
    <col min="15324" max="15324" width="29" bestFit="1" customWidth="1"/>
    <col min="15325" max="15325" width="9.54296875" bestFit="1" customWidth="1"/>
    <col min="15326" max="15326" width="27.6328125" bestFit="1" customWidth="1"/>
    <col min="15327" max="15327" width="9.54296875" bestFit="1" customWidth="1"/>
    <col min="15328" max="15328" width="26.1796875" bestFit="1" customWidth="1"/>
    <col min="15329" max="15329" width="9.54296875" bestFit="1" customWidth="1"/>
    <col min="15330" max="15330" width="26.1796875" bestFit="1" customWidth="1"/>
    <col min="15331" max="15331" width="9.54296875" bestFit="1" customWidth="1"/>
    <col min="15332" max="15332" width="26.1796875" bestFit="1" customWidth="1"/>
    <col min="15333" max="15333" width="9.54296875" bestFit="1" customWidth="1"/>
    <col min="15334" max="15334" width="26.1796875" bestFit="1" customWidth="1"/>
    <col min="15335" max="15335" width="9.54296875" bestFit="1" customWidth="1"/>
    <col min="15336" max="15336" width="26.1796875" bestFit="1" customWidth="1"/>
    <col min="15337" max="15337" width="9.54296875" bestFit="1" customWidth="1"/>
    <col min="15338" max="15338" width="26.1796875" bestFit="1" customWidth="1"/>
    <col min="15339" max="15339" width="9.54296875" bestFit="1" customWidth="1"/>
    <col min="15340" max="15340" width="31" bestFit="1" customWidth="1"/>
    <col min="15341" max="15341" width="9.54296875" bestFit="1" customWidth="1"/>
    <col min="15342" max="15342" width="31" bestFit="1" customWidth="1"/>
    <col min="15343" max="15343" width="9.54296875" bestFit="1" customWidth="1"/>
    <col min="15344" max="15344" width="34.36328125" bestFit="1" customWidth="1"/>
    <col min="15345" max="15345" width="9.54296875" bestFit="1" customWidth="1"/>
    <col min="15346" max="15346" width="31" bestFit="1" customWidth="1"/>
    <col min="15347" max="15347" width="9.54296875" bestFit="1" customWidth="1"/>
    <col min="15348" max="15348" width="28.90625" bestFit="1" customWidth="1"/>
    <col min="15349" max="15349" width="9.54296875" bestFit="1" customWidth="1"/>
    <col min="15350" max="15350" width="26.1796875" bestFit="1" customWidth="1"/>
    <col min="15351" max="15351" width="9.54296875" bestFit="1" customWidth="1"/>
    <col min="15352" max="15352" width="26.1796875" bestFit="1" customWidth="1"/>
    <col min="15353" max="15353" width="9.54296875" bestFit="1" customWidth="1"/>
    <col min="15354" max="15354" width="34.7265625" bestFit="1" customWidth="1"/>
    <col min="15355" max="15355" width="9.54296875" bestFit="1" customWidth="1"/>
    <col min="15356" max="15356" width="44.90625" bestFit="1" customWidth="1"/>
    <col min="15357" max="15357" width="9.54296875" bestFit="1" customWidth="1"/>
    <col min="15358" max="15358" width="28.90625" bestFit="1" customWidth="1"/>
    <col min="15359" max="15359" width="9.54296875" bestFit="1" customWidth="1"/>
    <col min="15360" max="15360" width="28.90625" bestFit="1" customWidth="1"/>
    <col min="15361" max="15361" width="9.54296875" bestFit="1" customWidth="1"/>
    <col min="15362" max="15362" width="26.1796875" bestFit="1" customWidth="1"/>
    <col min="15363" max="15363" width="9.54296875" bestFit="1" customWidth="1"/>
    <col min="15364" max="15364" width="26.1796875" bestFit="1" customWidth="1"/>
    <col min="15365" max="15365" width="9.54296875" bestFit="1" customWidth="1"/>
    <col min="15366" max="15366" width="26.1796875" bestFit="1" customWidth="1"/>
    <col min="15367" max="15367" width="9.54296875" bestFit="1" customWidth="1"/>
    <col min="15368" max="15368" width="26.1796875" bestFit="1" customWidth="1"/>
    <col min="15369" max="15369" width="9.54296875" bestFit="1" customWidth="1"/>
    <col min="15370" max="15370" width="26.1796875" bestFit="1" customWidth="1"/>
    <col min="15371" max="15371" width="9.54296875" bestFit="1" customWidth="1"/>
    <col min="15372" max="15372" width="26.1796875" bestFit="1" customWidth="1"/>
    <col min="15373" max="15373" width="9.54296875" bestFit="1" customWidth="1"/>
    <col min="15374" max="15374" width="26.1796875" bestFit="1" customWidth="1"/>
    <col min="15375" max="15375" width="9.54296875" bestFit="1" customWidth="1"/>
    <col min="15376" max="15376" width="26.1796875" bestFit="1" customWidth="1"/>
    <col min="15377" max="15377" width="9.54296875" bestFit="1" customWidth="1"/>
    <col min="15378" max="15378" width="26.1796875" bestFit="1" customWidth="1"/>
    <col min="15379" max="15379" width="9.54296875" bestFit="1" customWidth="1"/>
    <col min="15380" max="15380" width="26.1796875" bestFit="1" customWidth="1"/>
    <col min="15381" max="15381" width="9.54296875" bestFit="1" customWidth="1"/>
    <col min="15382" max="15382" width="28.90625" bestFit="1" customWidth="1"/>
    <col min="15383" max="15383" width="9.54296875" bestFit="1" customWidth="1"/>
    <col min="15384" max="15384" width="40.54296875" bestFit="1" customWidth="1"/>
    <col min="15385" max="15385" width="9.54296875" bestFit="1" customWidth="1"/>
    <col min="15386" max="15386" width="29" bestFit="1" customWidth="1"/>
    <col min="15387" max="15387" width="9.54296875" bestFit="1" customWidth="1"/>
    <col min="15388" max="15388" width="34.7265625" bestFit="1" customWidth="1"/>
    <col min="15389" max="15389" width="9.54296875" bestFit="1" customWidth="1"/>
    <col min="15390" max="15390" width="28.90625" bestFit="1" customWidth="1"/>
    <col min="15391" max="15391" width="9.54296875" bestFit="1" customWidth="1"/>
    <col min="15392" max="15392" width="44.90625" bestFit="1" customWidth="1"/>
    <col min="15393" max="15393" width="9.54296875" bestFit="1" customWidth="1"/>
    <col min="15394" max="15394" width="28.90625" bestFit="1" customWidth="1"/>
    <col min="15395" max="15395" width="9.54296875" bestFit="1" customWidth="1"/>
    <col min="15396" max="15396" width="28.81640625" bestFit="1" customWidth="1"/>
    <col min="15397" max="15397" width="9.54296875" bestFit="1" customWidth="1"/>
    <col min="15398" max="15398" width="18.08984375" bestFit="1" customWidth="1"/>
    <col min="15399" max="15399" width="9.54296875" bestFit="1" customWidth="1"/>
    <col min="15400" max="15400" width="31.453125" bestFit="1" customWidth="1"/>
    <col min="15401" max="15401" width="9.54296875" bestFit="1" customWidth="1"/>
    <col min="15402" max="15402" width="28.90625" bestFit="1" customWidth="1"/>
    <col min="15403" max="15403" width="9.54296875" bestFit="1" customWidth="1"/>
    <col min="15404" max="15404" width="26.1796875" bestFit="1" customWidth="1"/>
    <col min="15405" max="15405" width="9.54296875" bestFit="1" customWidth="1"/>
    <col min="15406" max="15406" width="44.90625" bestFit="1" customWidth="1"/>
    <col min="15407" max="15407" width="9.54296875" bestFit="1" customWidth="1"/>
    <col min="15408" max="15408" width="44.90625" bestFit="1" customWidth="1"/>
    <col min="15409" max="15409" width="9.54296875" bestFit="1" customWidth="1"/>
    <col min="15410" max="15410" width="20.81640625" bestFit="1" customWidth="1"/>
    <col min="15411" max="15411" width="9.54296875" bestFit="1" customWidth="1"/>
    <col min="15412" max="15412" width="44.90625" bestFit="1" customWidth="1"/>
    <col min="15413" max="15413" width="9.54296875" bestFit="1" customWidth="1"/>
    <col min="15414" max="15414" width="32.54296875" bestFit="1" customWidth="1"/>
    <col min="15415" max="15415" width="9.54296875" bestFit="1" customWidth="1"/>
    <col min="15416" max="15416" width="29" bestFit="1" customWidth="1"/>
    <col min="15417" max="15417" width="9.54296875" bestFit="1" customWidth="1"/>
    <col min="15418" max="15418" width="40.54296875" bestFit="1" customWidth="1"/>
    <col min="15419" max="15419" width="9.54296875" bestFit="1" customWidth="1"/>
    <col min="15420" max="15420" width="26.1796875" bestFit="1" customWidth="1"/>
    <col min="15421" max="15421" width="9.54296875" bestFit="1" customWidth="1"/>
    <col min="15422" max="15422" width="40.36328125" bestFit="1" customWidth="1"/>
    <col min="15423" max="15423" width="9.54296875" bestFit="1" customWidth="1"/>
    <col min="15424" max="15424" width="37" bestFit="1" customWidth="1"/>
    <col min="15425" max="15425" width="9.54296875" bestFit="1" customWidth="1"/>
    <col min="15426" max="15426" width="19.08984375" bestFit="1" customWidth="1"/>
    <col min="15427" max="15427" width="9.54296875" bestFit="1" customWidth="1"/>
    <col min="15428" max="15428" width="37.6328125" bestFit="1" customWidth="1"/>
    <col min="15429" max="15429" width="9.54296875" bestFit="1" customWidth="1"/>
    <col min="15430" max="15430" width="28.90625" bestFit="1" customWidth="1"/>
    <col min="15431" max="15431" width="9.54296875" bestFit="1" customWidth="1"/>
    <col min="15432" max="15432" width="28.90625" bestFit="1" customWidth="1"/>
    <col min="15433" max="15433" width="9.54296875" bestFit="1" customWidth="1"/>
    <col min="15434" max="15434" width="20.81640625" bestFit="1" customWidth="1"/>
    <col min="15435" max="15435" width="9.54296875" bestFit="1" customWidth="1"/>
    <col min="15436" max="15436" width="20.81640625" bestFit="1" customWidth="1"/>
    <col min="15437" max="15437" width="9.54296875" bestFit="1" customWidth="1"/>
    <col min="15438" max="15438" width="28.90625" bestFit="1" customWidth="1"/>
    <col min="15439" max="15439" width="9.54296875" bestFit="1" customWidth="1"/>
    <col min="15440" max="15440" width="28.90625" bestFit="1" customWidth="1"/>
    <col min="15441" max="15441" width="9.54296875" bestFit="1" customWidth="1"/>
    <col min="15442" max="15442" width="26.1796875" bestFit="1" customWidth="1"/>
    <col min="15443" max="15443" width="9.54296875" bestFit="1" customWidth="1"/>
    <col min="15444" max="15444" width="28.90625" bestFit="1" customWidth="1"/>
    <col min="15445" max="15445" width="9.54296875" bestFit="1" customWidth="1"/>
    <col min="15446" max="15446" width="30.7265625" bestFit="1" customWidth="1"/>
    <col min="15447" max="15447" width="9.54296875" bestFit="1" customWidth="1"/>
    <col min="15448" max="15448" width="33.81640625" bestFit="1" customWidth="1"/>
    <col min="15449" max="15449" width="9.54296875" bestFit="1" customWidth="1"/>
    <col min="15450" max="15450" width="34.453125" bestFit="1" customWidth="1"/>
    <col min="15451" max="15451" width="9.54296875" bestFit="1" customWidth="1"/>
    <col min="15452" max="15452" width="28.81640625" bestFit="1" customWidth="1"/>
    <col min="15453" max="15453" width="9.54296875" bestFit="1" customWidth="1"/>
    <col min="15454" max="15454" width="34.453125" bestFit="1" customWidth="1"/>
    <col min="15455" max="15455" width="9.54296875" bestFit="1" customWidth="1"/>
    <col min="15456" max="15456" width="18.36328125" bestFit="1" customWidth="1"/>
    <col min="15457" max="15457" width="9.54296875" bestFit="1" customWidth="1"/>
    <col min="15458" max="15458" width="34.453125" bestFit="1" customWidth="1"/>
    <col min="15459" max="15459" width="9.54296875" bestFit="1" customWidth="1"/>
    <col min="15460" max="15460" width="33.90625" bestFit="1" customWidth="1"/>
    <col min="15461" max="15461" width="9.54296875" bestFit="1" customWidth="1"/>
    <col min="15462" max="15462" width="28.81640625" bestFit="1" customWidth="1"/>
    <col min="15463" max="15463" width="9.54296875" bestFit="1" customWidth="1"/>
    <col min="15464" max="15464" width="32.08984375" bestFit="1" customWidth="1"/>
    <col min="15465" max="15465" width="9.54296875" bestFit="1" customWidth="1"/>
    <col min="15466" max="15466" width="29" bestFit="1" customWidth="1"/>
    <col min="15467" max="15467" width="9.54296875" bestFit="1" customWidth="1"/>
    <col min="15468" max="15468" width="29" bestFit="1" customWidth="1"/>
    <col min="15469" max="15469" width="9.54296875" bestFit="1" customWidth="1"/>
    <col min="15470" max="15470" width="19" bestFit="1" customWidth="1"/>
    <col min="15471" max="15471" width="9.54296875" bestFit="1" customWidth="1"/>
    <col min="15472" max="15472" width="13" bestFit="1" customWidth="1"/>
    <col min="15473" max="15473" width="9.54296875" bestFit="1" customWidth="1"/>
    <col min="15474" max="15474" width="34.36328125" bestFit="1" customWidth="1"/>
    <col min="15475" max="15475" width="9.54296875" bestFit="1" customWidth="1"/>
    <col min="15476" max="15476" width="28.90625" bestFit="1" customWidth="1"/>
    <col min="15477" max="15477" width="9.54296875" bestFit="1" customWidth="1"/>
    <col min="15478" max="15478" width="29" bestFit="1" customWidth="1"/>
    <col min="15479" max="15479" width="9.54296875" bestFit="1" customWidth="1"/>
    <col min="15480" max="15480" width="40.54296875" bestFit="1" customWidth="1"/>
    <col min="15481" max="15481" width="9.54296875" bestFit="1" customWidth="1"/>
    <col min="15482" max="15482" width="28.90625" bestFit="1" customWidth="1"/>
    <col min="15483" max="15483" width="9.54296875" bestFit="1" customWidth="1"/>
    <col min="15484" max="15484" width="27.6328125" bestFit="1" customWidth="1"/>
    <col min="15485" max="15485" width="9.54296875" bestFit="1" customWidth="1"/>
    <col min="15486" max="15486" width="26.1796875" bestFit="1" customWidth="1"/>
    <col min="15487" max="15487" width="9.54296875" bestFit="1" customWidth="1"/>
    <col min="15488" max="15488" width="28.90625" bestFit="1" customWidth="1"/>
    <col min="15489" max="15489" width="9.54296875" bestFit="1" customWidth="1"/>
    <col min="15490" max="15490" width="20.81640625" bestFit="1" customWidth="1"/>
    <col min="15491" max="15491" width="9.54296875" bestFit="1" customWidth="1"/>
    <col min="15492" max="15492" width="34.7265625" bestFit="1" customWidth="1"/>
    <col min="15493" max="15493" width="9.54296875" bestFit="1" customWidth="1"/>
    <col min="15494" max="15494" width="34.7265625" bestFit="1" customWidth="1"/>
    <col min="15495" max="15495" width="9.54296875" bestFit="1" customWidth="1"/>
    <col min="15496" max="15496" width="40.54296875" bestFit="1" customWidth="1"/>
    <col min="15497" max="15497" width="9.54296875" bestFit="1" customWidth="1"/>
    <col min="15498" max="15498" width="20.81640625" bestFit="1" customWidth="1"/>
    <col min="15499" max="15499" width="9.54296875" bestFit="1" customWidth="1"/>
    <col min="15500" max="15500" width="20.81640625" bestFit="1" customWidth="1"/>
    <col min="15501" max="15501" width="9.54296875" bestFit="1" customWidth="1"/>
    <col min="15502" max="15502" width="29" bestFit="1" customWidth="1"/>
    <col min="15503" max="15503" width="9.54296875" bestFit="1" customWidth="1"/>
    <col min="15504" max="15504" width="20.81640625" bestFit="1" customWidth="1"/>
    <col min="15505" max="15505" width="9.54296875" bestFit="1" customWidth="1"/>
    <col min="15506" max="15506" width="29" bestFit="1" customWidth="1"/>
    <col min="15507" max="15507" width="9.54296875" bestFit="1" customWidth="1"/>
    <col min="15508" max="15508" width="28.90625" bestFit="1" customWidth="1"/>
    <col min="15509" max="15509" width="9.54296875" bestFit="1" customWidth="1"/>
    <col min="15510" max="15510" width="28.90625" bestFit="1" customWidth="1"/>
    <col min="15511" max="15511" width="9.54296875" bestFit="1" customWidth="1"/>
    <col min="15512" max="15512" width="26.1796875" bestFit="1" customWidth="1"/>
    <col min="15513" max="15513" width="9.54296875" bestFit="1" customWidth="1"/>
    <col min="15514" max="15514" width="29" bestFit="1" customWidth="1"/>
    <col min="15515" max="15515" width="9.54296875" bestFit="1" customWidth="1"/>
    <col min="15516" max="15516" width="40.54296875" bestFit="1" customWidth="1"/>
    <col min="15517" max="15517" width="9.54296875" bestFit="1" customWidth="1"/>
    <col min="15518" max="15518" width="26.1796875" bestFit="1" customWidth="1"/>
    <col min="15519" max="15519" width="9.54296875" bestFit="1" customWidth="1"/>
    <col min="15520" max="15520" width="28.81640625" bestFit="1" customWidth="1"/>
    <col min="15521" max="15521" width="9.54296875" bestFit="1" customWidth="1"/>
    <col min="15522" max="15522" width="31.1796875" bestFit="1" customWidth="1"/>
    <col min="15523" max="15523" width="9.54296875" bestFit="1" customWidth="1"/>
    <col min="15524" max="15524" width="26.1796875" bestFit="1" customWidth="1"/>
    <col min="15525" max="15525" width="9.54296875" bestFit="1" customWidth="1"/>
    <col min="15526" max="15526" width="26.1796875" bestFit="1" customWidth="1"/>
    <col min="15527" max="15527" width="9.54296875" bestFit="1" customWidth="1"/>
    <col min="15528" max="15528" width="40.36328125" bestFit="1" customWidth="1"/>
    <col min="15529" max="15529" width="9.54296875" bestFit="1" customWidth="1"/>
    <col min="15530" max="15530" width="40.36328125" bestFit="1" customWidth="1"/>
    <col min="15531" max="15531" width="9.54296875" bestFit="1" customWidth="1"/>
    <col min="15532" max="15532" width="32.453125" bestFit="1" customWidth="1"/>
    <col min="15533" max="15533" width="9.54296875" bestFit="1" customWidth="1"/>
    <col min="15534" max="15534" width="26.1796875" bestFit="1" customWidth="1"/>
    <col min="15535" max="15535" width="9.54296875" bestFit="1" customWidth="1"/>
    <col min="15536" max="15536" width="28.81640625" bestFit="1" customWidth="1"/>
    <col min="15537" max="15537" width="9.54296875" bestFit="1" customWidth="1"/>
    <col min="15538" max="15538" width="29" bestFit="1" customWidth="1"/>
    <col min="15539" max="15539" width="9.54296875" bestFit="1" customWidth="1"/>
    <col min="15540" max="15540" width="34.7265625" bestFit="1" customWidth="1"/>
    <col min="15541" max="15541" width="9.54296875" bestFit="1" customWidth="1"/>
    <col min="15542" max="15542" width="29" bestFit="1" customWidth="1"/>
    <col min="15543" max="15543" width="9.54296875" bestFit="1" customWidth="1"/>
    <col min="15544" max="15544" width="28.54296875" bestFit="1" customWidth="1"/>
    <col min="15545" max="15545" width="9.54296875" bestFit="1" customWidth="1"/>
    <col min="15546" max="15546" width="26.1796875" bestFit="1" customWidth="1"/>
    <col min="15547" max="15547" width="9.54296875" bestFit="1" customWidth="1"/>
    <col min="15548" max="15548" width="28.54296875" bestFit="1" customWidth="1"/>
    <col min="15549" max="15549" width="9.54296875" bestFit="1" customWidth="1"/>
    <col min="15550" max="15550" width="28.54296875" bestFit="1" customWidth="1"/>
    <col min="15551" max="15551" width="9.54296875" bestFit="1" customWidth="1"/>
    <col min="15552" max="15552" width="28.54296875" bestFit="1" customWidth="1"/>
    <col min="15553" max="15553" width="9.54296875" bestFit="1" customWidth="1"/>
    <col min="15554" max="15554" width="28.81640625" bestFit="1" customWidth="1"/>
    <col min="15555" max="15555" width="9.54296875" bestFit="1" customWidth="1"/>
    <col min="15556" max="15556" width="26.1796875" bestFit="1" customWidth="1"/>
    <col min="15557" max="15557" width="9.54296875" bestFit="1" customWidth="1"/>
    <col min="15558" max="15558" width="26.1796875" bestFit="1" customWidth="1"/>
    <col min="15559" max="15559" width="9.54296875" bestFit="1" customWidth="1"/>
    <col min="15560" max="15560" width="31.453125" bestFit="1" customWidth="1"/>
    <col min="15561" max="15561" width="9.54296875" bestFit="1" customWidth="1"/>
    <col min="15562" max="15562" width="26.1796875" bestFit="1" customWidth="1"/>
    <col min="15563" max="15563" width="9.54296875" bestFit="1" customWidth="1"/>
    <col min="15564" max="15564" width="23.1796875" bestFit="1" customWidth="1"/>
    <col min="15565" max="15565" width="9.54296875" bestFit="1" customWidth="1"/>
    <col min="15566" max="15566" width="23.36328125" bestFit="1" customWidth="1"/>
    <col min="15567" max="15567" width="9.54296875" bestFit="1" customWidth="1"/>
    <col min="15568" max="15568" width="31.453125" bestFit="1" customWidth="1"/>
    <col min="15569" max="15569" width="9.54296875" bestFit="1" customWidth="1"/>
    <col min="15570" max="15570" width="19.90625" bestFit="1" customWidth="1"/>
    <col min="15571" max="15571" width="9.54296875" bestFit="1" customWidth="1"/>
    <col min="15572" max="15572" width="26.1796875" bestFit="1" customWidth="1"/>
    <col min="15573" max="15573" width="9.54296875" bestFit="1" customWidth="1"/>
    <col min="15574" max="15574" width="40.26953125" bestFit="1" customWidth="1"/>
    <col min="15575" max="15575" width="9.54296875" bestFit="1" customWidth="1"/>
    <col min="15576" max="15576" width="28.90625" bestFit="1" customWidth="1"/>
    <col min="15577" max="15577" width="9.54296875" bestFit="1" customWidth="1"/>
    <col min="15578" max="15578" width="28.36328125" bestFit="1" customWidth="1"/>
    <col min="15579" max="15579" width="9.54296875" bestFit="1" customWidth="1"/>
    <col min="15580" max="15580" width="28.36328125" bestFit="1" customWidth="1"/>
    <col min="15581" max="15581" width="9.54296875" bestFit="1" customWidth="1"/>
    <col min="15582" max="15582" width="28.36328125" bestFit="1" customWidth="1"/>
    <col min="15583" max="15583" width="9.54296875" bestFit="1" customWidth="1"/>
    <col min="15584" max="15584" width="28.36328125" bestFit="1" customWidth="1"/>
    <col min="15585" max="15585" width="9.54296875" bestFit="1" customWidth="1"/>
    <col min="15586" max="15586" width="28.36328125" bestFit="1" customWidth="1"/>
    <col min="15587" max="15587" width="9.54296875" bestFit="1" customWidth="1"/>
    <col min="15588" max="15588" width="29" bestFit="1" customWidth="1"/>
    <col min="15589" max="15589" width="9.54296875" bestFit="1" customWidth="1"/>
    <col min="15590" max="15590" width="40.54296875" bestFit="1" customWidth="1"/>
    <col min="15591" max="15591" width="9.54296875" bestFit="1" customWidth="1"/>
    <col min="15592" max="15592" width="40.36328125" bestFit="1" customWidth="1"/>
    <col min="15593" max="15593" width="9.54296875" bestFit="1" customWidth="1"/>
    <col min="15594" max="15594" width="36.6328125" bestFit="1" customWidth="1"/>
    <col min="15595" max="15595" width="9.54296875" bestFit="1" customWidth="1"/>
    <col min="15596" max="15596" width="18.08984375" bestFit="1" customWidth="1"/>
    <col min="15597" max="15597" width="9.54296875" bestFit="1" customWidth="1"/>
    <col min="15598" max="15598" width="28.90625" bestFit="1" customWidth="1"/>
    <col min="15599" max="15599" width="9.54296875" bestFit="1" customWidth="1"/>
    <col min="15600" max="15600" width="20.81640625" bestFit="1" customWidth="1"/>
    <col min="15601" max="15601" width="9.54296875" bestFit="1" customWidth="1"/>
    <col min="15602" max="15602" width="28.90625" bestFit="1" customWidth="1"/>
    <col min="15603" max="15603" width="9.54296875" bestFit="1" customWidth="1"/>
    <col min="15604" max="15604" width="40.36328125" bestFit="1" customWidth="1"/>
    <col min="15605" max="15605" width="9.54296875" bestFit="1" customWidth="1"/>
    <col min="15606" max="15606" width="26.1796875" bestFit="1" customWidth="1"/>
    <col min="15607" max="15607" width="9.54296875" bestFit="1" customWidth="1"/>
    <col min="15608" max="15608" width="28.90625" bestFit="1" customWidth="1"/>
    <col min="15609" max="15609" width="9.54296875" bestFit="1" customWidth="1"/>
    <col min="15610" max="15610" width="32.08984375" bestFit="1" customWidth="1"/>
    <col min="15611" max="15611" width="9.54296875" bestFit="1" customWidth="1"/>
    <col min="15612" max="15612" width="28.90625" bestFit="1" customWidth="1"/>
    <col min="15613" max="15613" width="9.54296875" bestFit="1" customWidth="1"/>
    <col min="15614" max="15614" width="28.90625" bestFit="1" customWidth="1"/>
    <col min="15615" max="15615" width="9.54296875" bestFit="1" customWidth="1"/>
    <col min="15616" max="15616" width="34.7265625" bestFit="1" customWidth="1"/>
    <col min="15617" max="15617" width="9.54296875" bestFit="1" customWidth="1"/>
    <col min="15618" max="15618" width="31.453125" bestFit="1" customWidth="1"/>
    <col min="15619" max="15619" width="9.54296875" bestFit="1" customWidth="1"/>
    <col min="15620" max="15620" width="28.81640625" bestFit="1" customWidth="1"/>
    <col min="15621" max="15621" width="9.54296875" bestFit="1" customWidth="1"/>
    <col min="15622" max="15622" width="34.453125" bestFit="1" customWidth="1"/>
    <col min="15623" max="15623" width="9.54296875" bestFit="1" customWidth="1"/>
    <col min="15624" max="15624" width="19" bestFit="1" customWidth="1"/>
    <col min="15625" max="15625" width="9.54296875" bestFit="1" customWidth="1"/>
    <col min="15626" max="15626" width="34.7265625" bestFit="1" customWidth="1"/>
    <col min="15627" max="15627" width="9.54296875" bestFit="1" customWidth="1"/>
    <col min="15628" max="15628" width="18.36328125" bestFit="1" customWidth="1"/>
    <col min="15629" max="15629" width="9.54296875" bestFit="1" customWidth="1"/>
    <col min="15630" max="15630" width="31.1796875" bestFit="1" customWidth="1"/>
    <col min="15631" max="15631" width="9.54296875" bestFit="1" customWidth="1"/>
    <col min="15632" max="15632" width="31.1796875" bestFit="1" customWidth="1"/>
    <col min="15633" max="15633" width="9.54296875" bestFit="1" customWidth="1"/>
    <col min="15634" max="15634" width="31.1796875" bestFit="1" customWidth="1"/>
    <col min="15635" max="15635" width="9.54296875" bestFit="1" customWidth="1"/>
    <col min="15636" max="15636" width="20.81640625" bestFit="1" customWidth="1"/>
    <col min="15637" max="15637" width="9.54296875" bestFit="1" customWidth="1"/>
    <col min="15638" max="15638" width="20.81640625" bestFit="1" customWidth="1"/>
    <col min="15639" max="15639" width="9.54296875" bestFit="1" customWidth="1"/>
    <col min="15640" max="15640" width="44.90625" bestFit="1" customWidth="1"/>
    <col min="15641" max="15641" width="9.54296875" bestFit="1" customWidth="1"/>
    <col min="15642" max="15642" width="34.7265625" bestFit="1" customWidth="1"/>
    <col min="15643" max="15643" width="9.54296875" bestFit="1" customWidth="1"/>
    <col min="15644" max="15644" width="31.1796875" bestFit="1" customWidth="1"/>
    <col min="15645" max="15645" width="9.54296875" bestFit="1" customWidth="1"/>
    <col min="15646" max="15646" width="37.6328125" bestFit="1" customWidth="1"/>
    <col min="15647" max="15647" width="9.54296875" bestFit="1" customWidth="1"/>
    <col min="15648" max="15648" width="29" bestFit="1" customWidth="1"/>
    <col min="15649" max="15649" width="9.54296875" bestFit="1" customWidth="1"/>
    <col min="15650" max="15650" width="28.90625" bestFit="1" customWidth="1"/>
    <col min="15651" max="15651" width="9.54296875" bestFit="1" customWidth="1"/>
    <col min="15652" max="15652" width="26.1796875" bestFit="1" customWidth="1"/>
    <col min="15653" max="15653" width="9.54296875" bestFit="1" customWidth="1"/>
    <col min="15654" max="15654" width="31.453125" bestFit="1" customWidth="1"/>
    <col min="15655" max="15655" width="9.54296875" bestFit="1" customWidth="1"/>
    <col min="15656" max="15656" width="28.90625" bestFit="1" customWidth="1"/>
    <col min="15657" max="15657" width="9.54296875" bestFit="1" customWidth="1"/>
    <col min="15658" max="15658" width="27.6328125" bestFit="1" customWidth="1"/>
    <col min="15659" max="15659" width="9.54296875" bestFit="1" customWidth="1"/>
    <col min="15660" max="15660" width="29" bestFit="1" customWidth="1"/>
    <col min="15661" max="15661" width="9.54296875" bestFit="1" customWidth="1"/>
    <col min="15662" max="15662" width="27.6328125" bestFit="1" customWidth="1"/>
    <col min="15663" max="15663" width="9.54296875" bestFit="1" customWidth="1"/>
    <col min="15664" max="15664" width="28.81640625" bestFit="1" customWidth="1"/>
    <col min="15665" max="15665" width="9.54296875" bestFit="1" customWidth="1"/>
    <col min="15666" max="15666" width="37.6328125" bestFit="1" customWidth="1"/>
    <col min="15667" max="15667" width="9.54296875" bestFit="1" customWidth="1"/>
    <col min="15668" max="15668" width="26.1796875" bestFit="1" customWidth="1"/>
    <col min="15669" max="15669" width="9.54296875" bestFit="1" customWidth="1"/>
    <col min="15670" max="15670" width="26.1796875" bestFit="1" customWidth="1"/>
    <col min="15671" max="15671" width="9.54296875" bestFit="1" customWidth="1"/>
    <col min="15672" max="15672" width="28.90625" bestFit="1" customWidth="1"/>
    <col min="15673" max="15673" width="9.54296875" bestFit="1" customWidth="1"/>
    <col min="15674" max="15674" width="37.6328125" bestFit="1" customWidth="1"/>
    <col min="15675" max="15675" width="9.54296875" bestFit="1" customWidth="1"/>
    <col min="15676" max="15676" width="28.90625" bestFit="1" customWidth="1"/>
    <col min="15677" max="15677" width="9.54296875" bestFit="1" customWidth="1"/>
    <col min="15678" max="15678" width="28.81640625" bestFit="1" customWidth="1"/>
    <col min="15679" max="15679" width="9.54296875" bestFit="1" customWidth="1"/>
    <col min="15680" max="15680" width="28.81640625" bestFit="1" customWidth="1"/>
    <col min="15681" max="15681" width="9.54296875" bestFit="1" customWidth="1"/>
    <col min="15682" max="15682" width="26.1796875" bestFit="1" customWidth="1"/>
    <col min="15683" max="15683" width="9.54296875" bestFit="1" customWidth="1"/>
    <col min="15684" max="15684" width="40.54296875" bestFit="1" customWidth="1"/>
    <col min="15685" max="15685" width="9.54296875" bestFit="1" customWidth="1"/>
    <col min="15686" max="15686" width="18.36328125" bestFit="1" customWidth="1"/>
    <col min="15687" max="15687" width="9.54296875" bestFit="1" customWidth="1"/>
    <col min="15688" max="15688" width="26.1796875" bestFit="1" customWidth="1"/>
    <col min="15689" max="15689" width="9.54296875" bestFit="1" customWidth="1"/>
    <col min="15690" max="15690" width="26.1796875" bestFit="1" customWidth="1"/>
    <col min="15691" max="15691" width="9.54296875" bestFit="1" customWidth="1"/>
    <col min="15692" max="15692" width="28.90625" bestFit="1" customWidth="1"/>
    <col min="15693" max="15693" width="9.54296875" bestFit="1" customWidth="1"/>
    <col min="15694" max="15694" width="44.90625" bestFit="1" customWidth="1"/>
    <col min="15695" max="15695" width="9.54296875" bestFit="1" customWidth="1"/>
    <col min="15696" max="15696" width="34.7265625" bestFit="1" customWidth="1"/>
    <col min="15697" max="15697" width="9.54296875" bestFit="1" customWidth="1"/>
    <col min="15698" max="15698" width="44.90625" bestFit="1" customWidth="1"/>
    <col min="15699" max="15699" width="9.54296875" bestFit="1" customWidth="1"/>
    <col min="15700" max="15700" width="31.1796875" bestFit="1" customWidth="1"/>
    <col min="15701" max="15701" width="9.54296875" bestFit="1" customWidth="1"/>
    <col min="15702" max="15702" width="31.453125" bestFit="1" customWidth="1"/>
    <col min="15703" max="15703" width="9.54296875" bestFit="1" customWidth="1"/>
    <col min="15704" max="15704" width="28.90625" bestFit="1" customWidth="1"/>
    <col min="15705" max="15705" width="9.54296875" bestFit="1" customWidth="1"/>
    <col min="15706" max="15706" width="26.1796875" bestFit="1" customWidth="1"/>
    <col min="15707" max="15707" width="9.54296875" bestFit="1" customWidth="1"/>
    <col min="15708" max="15708" width="28.90625" bestFit="1" customWidth="1"/>
    <col min="15709" max="15709" width="9.54296875" bestFit="1" customWidth="1"/>
    <col min="15710" max="15710" width="19" bestFit="1" customWidth="1"/>
    <col min="15711" max="15711" width="9.54296875" bestFit="1" customWidth="1"/>
    <col min="15712" max="15712" width="29" bestFit="1" customWidth="1"/>
    <col min="15713" max="15713" width="9.54296875" bestFit="1" customWidth="1"/>
    <col min="15714" max="15714" width="44.90625" bestFit="1" customWidth="1"/>
    <col min="15715" max="15715" width="9.54296875" bestFit="1" customWidth="1"/>
    <col min="15716" max="15716" width="31" bestFit="1" customWidth="1"/>
    <col min="15717" max="15717" width="9.54296875" bestFit="1" customWidth="1"/>
    <col min="15718" max="15718" width="28.81640625" bestFit="1" customWidth="1"/>
    <col min="15719" max="15719" width="9.54296875" bestFit="1" customWidth="1"/>
    <col min="15720" max="15720" width="31.453125" bestFit="1" customWidth="1"/>
    <col min="15721" max="15721" width="9.54296875" bestFit="1" customWidth="1"/>
    <col min="15722" max="15722" width="28.81640625" bestFit="1" customWidth="1"/>
    <col min="15723" max="15723" width="9.54296875" bestFit="1" customWidth="1"/>
    <col min="15724" max="15724" width="28.81640625" bestFit="1" customWidth="1"/>
    <col min="15725" max="15725" width="9.54296875" bestFit="1" customWidth="1"/>
    <col min="15726" max="15726" width="31.1796875" bestFit="1" customWidth="1"/>
    <col min="15727" max="15727" width="9.54296875" bestFit="1" customWidth="1"/>
    <col min="15728" max="15728" width="29" bestFit="1" customWidth="1"/>
    <col min="15729" max="15729" width="9.54296875" bestFit="1" customWidth="1"/>
    <col min="15730" max="15730" width="28.90625" bestFit="1" customWidth="1"/>
    <col min="15731" max="15731" width="9.54296875" bestFit="1" customWidth="1"/>
    <col min="15732" max="15732" width="28.81640625" bestFit="1" customWidth="1"/>
    <col min="15733" max="15733" width="9.54296875" bestFit="1" customWidth="1"/>
    <col min="15734" max="15734" width="31.1796875" bestFit="1" customWidth="1"/>
    <col min="15735" max="15735" width="9.54296875" bestFit="1" customWidth="1"/>
    <col min="15736" max="15736" width="26.1796875" bestFit="1" customWidth="1"/>
    <col min="15737" max="15737" width="9.54296875" bestFit="1" customWidth="1"/>
    <col min="15738" max="15738" width="26.1796875" bestFit="1" customWidth="1"/>
    <col min="15739" max="15739" width="9.54296875" bestFit="1" customWidth="1"/>
    <col min="15740" max="15740" width="26.1796875" bestFit="1" customWidth="1"/>
    <col min="15741" max="15741" width="9.54296875" bestFit="1" customWidth="1"/>
    <col min="15742" max="15742" width="26.1796875" bestFit="1" customWidth="1"/>
    <col min="15743" max="15743" width="9.54296875" bestFit="1" customWidth="1"/>
    <col min="15744" max="15744" width="29" bestFit="1" customWidth="1"/>
    <col min="15745" max="15745" width="9.54296875" bestFit="1" customWidth="1"/>
    <col min="15746" max="15746" width="26.1796875" bestFit="1" customWidth="1"/>
    <col min="15747" max="15747" width="9.54296875" bestFit="1" customWidth="1"/>
    <col min="15748" max="15748" width="26.1796875" bestFit="1" customWidth="1"/>
    <col min="15749" max="15749" width="9.54296875" bestFit="1" customWidth="1"/>
    <col min="15750" max="15750" width="26.1796875" bestFit="1" customWidth="1"/>
    <col min="15751" max="15751" width="9.54296875" bestFit="1" customWidth="1"/>
    <col min="15752" max="15752" width="26.1796875" bestFit="1" customWidth="1"/>
    <col min="15753" max="15753" width="9.54296875" bestFit="1" customWidth="1"/>
    <col min="15754" max="15754" width="26.1796875" bestFit="1" customWidth="1"/>
    <col min="15755" max="15755" width="9.54296875" bestFit="1" customWidth="1"/>
    <col min="15756" max="15756" width="26.1796875" bestFit="1" customWidth="1"/>
    <col min="15757" max="15757" width="9.54296875" bestFit="1" customWidth="1"/>
    <col min="15758" max="15758" width="26.1796875" bestFit="1" customWidth="1"/>
    <col min="15759" max="15759" width="9.54296875" bestFit="1" customWidth="1"/>
    <col min="15760" max="15760" width="18.08984375" bestFit="1" customWidth="1"/>
    <col min="15761" max="15761" width="9.54296875" bestFit="1" customWidth="1"/>
    <col min="15762" max="15762" width="26.1796875" bestFit="1" customWidth="1"/>
    <col min="15763" max="15763" width="9.54296875" bestFit="1" customWidth="1"/>
    <col min="15764" max="15764" width="26.1796875" bestFit="1" customWidth="1"/>
    <col min="15765" max="15765" width="9.54296875" bestFit="1" customWidth="1"/>
    <col min="15766" max="15766" width="26.1796875" bestFit="1" customWidth="1"/>
    <col min="15767" max="15767" width="9.54296875" bestFit="1" customWidth="1"/>
    <col min="15768" max="15768" width="40.54296875" bestFit="1" customWidth="1"/>
    <col min="15769" max="15769" width="9.54296875" bestFit="1" customWidth="1"/>
    <col min="15770" max="15770" width="26.1796875" bestFit="1" customWidth="1"/>
    <col min="15771" max="15771" width="9.54296875" bestFit="1" customWidth="1"/>
    <col min="15772" max="15772" width="28.90625" bestFit="1" customWidth="1"/>
    <col min="15773" max="15773" width="9.54296875" bestFit="1" customWidth="1"/>
    <col min="15774" max="15774" width="26.1796875" bestFit="1" customWidth="1"/>
    <col min="15775" max="15775" width="9.54296875" bestFit="1" customWidth="1"/>
    <col min="15776" max="15776" width="37.6328125" bestFit="1" customWidth="1"/>
    <col min="15777" max="15777" width="9.54296875" bestFit="1" customWidth="1"/>
    <col min="15778" max="15778" width="26.1796875" bestFit="1" customWidth="1"/>
    <col min="15779" max="15779" width="9.54296875" bestFit="1" customWidth="1"/>
    <col min="15780" max="15780" width="28.90625" bestFit="1" customWidth="1"/>
    <col min="15781" max="15781" width="9.54296875" bestFit="1" customWidth="1"/>
    <col min="15782" max="15782" width="26.1796875" bestFit="1" customWidth="1"/>
    <col min="15783" max="15783" width="9.54296875" bestFit="1" customWidth="1"/>
    <col min="15784" max="15784" width="28.90625" bestFit="1" customWidth="1"/>
    <col min="15785" max="15785" width="9.54296875" bestFit="1" customWidth="1"/>
    <col min="15786" max="15786" width="26.1796875" bestFit="1" customWidth="1"/>
    <col min="15787" max="15787" width="9.54296875" bestFit="1" customWidth="1"/>
    <col min="15788" max="15788" width="26.1796875" bestFit="1" customWidth="1"/>
    <col min="15789" max="15789" width="9.54296875" bestFit="1" customWidth="1"/>
    <col min="15790" max="15790" width="26.1796875" bestFit="1" customWidth="1"/>
    <col min="15791" max="15791" width="9.54296875" bestFit="1" customWidth="1"/>
    <col min="15792" max="15792" width="28.81640625" bestFit="1" customWidth="1"/>
    <col min="15793" max="15793" width="9.54296875" bestFit="1" customWidth="1"/>
    <col min="15794" max="15794" width="31.1796875" bestFit="1" customWidth="1"/>
    <col min="15795" max="15795" width="9.54296875" bestFit="1" customWidth="1"/>
    <col min="15796" max="15796" width="34.7265625" bestFit="1" customWidth="1"/>
    <col min="15797" max="15797" width="9.54296875" bestFit="1" customWidth="1"/>
    <col min="15798" max="15798" width="20.81640625" bestFit="1" customWidth="1"/>
    <col min="15799" max="15799" width="9.54296875" bestFit="1" customWidth="1"/>
    <col min="15800" max="15800" width="33.90625" bestFit="1" customWidth="1"/>
    <col min="15801" max="15801" width="9.54296875" bestFit="1" customWidth="1"/>
    <col min="15802" max="15802" width="17.26953125" bestFit="1" customWidth="1"/>
    <col min="15803" max="15803" width="9.54296875" bestFit="1" customWidth="1"/>
    <col min="15804" max="15804" width="28.90625" bestFit="1" customWidth="1"/>
    <col min="15805" max="15805" width="9.54296875" bestFit="1" customWidth="1"/>
    <col min="15806" max="15806" width="28.90625" bestFit="1" customWidth="1"/>
    <col min="15807" max="15807" width="9.54296875" bestFit="1" customWidth="1"/>
    <col min="15808" max="15808" width="33.7265625" bestFit="1" customWidth="1"/>
    <col min="15809" max="15809" width="9.54296875" bestFit="1" customWidth="1"/>
    <col min="15810" max="15810" width="28.90625" bestFit="1" customWidth="1"/>
    <col min="15811" max="15811" width="9.54296875" bestFit="1" customWidth="1"/>
    <col min="15812" max="15812" width="40.54296875" bestFit="1" customWidth="1"/>
    <col min="15813" max="15813" width="9.54296875" bestFit="1" customWidth="1"/>
    <col min="15814" max="15814" width="32.08984375" bestFit="1" customWidth="1"/>
    <col min="15815" max="15815" width="9.54296875" bestFit="1" customWidth="1"/>
    <col min="15816" max="15816" width="20.26953125" bestFit="1" customWidth="1"/>
    <col min="15817" max="15817" width="9.54296875" bestFit="1" customWidth="1"/>
    <col min="15818" max="15818" width="28.90625" bestFit="1" customWidth="1"/>
    <col min="15819" max="15819" width="9.54296875" bestFit="1" customWidth="1"/>
    <col min="15820" max="15820" width="28.90625" bestFit="1" customWidth="1"/>
    <col min="15821" max="15821" width="9.54296875" bestFit="1" customWidth="1"/>
    <col min="15822" max="15822" width="40.54296875" bestFit="1" customWidth="1"/>
    <col min="15823" max="15823" width="9.54296875" bestFit="1" customWidth="1"/>
    <col min="15824" max="15824" width="34.7265625" bestFit="1" customWidth="1"/>
    <col min="15825" max="15825" width="9.54296875" bestFit="1" customWidth="1"/>
    <col min="15826" max="15826" width="37.6328125" bestFit="1" customWidth="1"/>
    <col min="15827" max="15827" width="9.54296875" bestFit="1" customWidth="1"/>
    <col min="15828" max="15828" width="28.90625" bestFit="1" customWidth="1"/>
    <col min="15829" max="15829" width="9.54296875" bestFit="1" customWidth="1"/>
    <col min="15830" max="15830" width="28.81640625" bestFit="1" customWidth="1"/>
    <col min="15831" max="15831" width="9.54296875" bestFit="1" customWidth="1"/>
    <col min="15832" max="15832" width="30.6328125" bestFit="1" customWidth="1"/>
    <col min="15833" max="15833" width="9.54296875" bestFit="1" customWidth="1"/>
    <col min="15834" max="15834" width="30.6328125" bestFit="1" customWidth="1"/>
    <col min="15835" max="15835" width="9.54296875" bestFit="1" customWidth="1"/>
    <col min="15836" max="15836" width="28.90625" bestFit="1" customWidth="1"/>
    <col min="15837" max="15837" width="9.54296875" bestFit="1" customWidth="1"/>
    <col min="15838" max="15838" width="33.81640625" bestFit="1" customWidth="1"/>
    <col min="15839" max="15839" width="9.54296875" bestFit="1" customWidth="1"/>
    <col min="15840" max="15840" width="34.7265625" bestFit="1" customWidth="1"/>
    <col min="15841" max="15841" width="9.54296875" bestFit="1" customWidth="1"/>
    <col min="15842" max="15842" width="34.7265625" bestFit="1" customWidth="1"/>
    <col min="15843" max="15843" width="9.54296875" bestFit="1" customWidth="1"/>
    <col min="15844" max="15844" width="26.1796875" bestFit="1" customWidth="1"/>
    <col min="15845" max="15845" width="9.54296875" bestFit="1" customWidth="1"/>
    <col min="15846" max="15846" width="26.1796875" bestFit="1" customWidth="1"/>
    <col min="15847" max="15847" width="9.54296875" bestFit="1" customWidth="1"/>
    <col min="15848" max="15848" width="29" bestFit="1" customWidth="1"/>
    <col min="15849" max="15849" width="9.54296875" bestFit="1" customWidth="1"/>
    <col min="15850" max="15850" width="26.1796875" bestFit="1" customWidth="1"/>
    <col min="15851" max="15851" width="9.54296875" bestFit="1" customWidth="1"/>
    <col min="15852" max="15852" width="48.08984375" bestFit="1" customWidth="1"/>
    <col min="15853" max="15853" width="9.54296875" bestFit="1" customWidth="1"/>
    <col min="15854" max="15854" width="28.90625" bestFit="1" customWidth="1"/>
    <col min="15855" max="15855" width="9.54296875" bestFit="1" customWidth="1"/>
    <col min="15856" max="15856" width="28.90625" bestFit="1" customWidth="1"/>
    <col min="15857" max="15857" width="9.54296875" bestFit="1" customWidth="1"/>
    <col min="15858" max="15858" width="28.90625" bestFit="1" customWidth="1"/>
    <col min="15859" max="15859" width="9.54296875" bestFit="1" customWidth="1"/>
    <col min="15860" max="15860" width="37.6328125" bestFit="1" customWidth="1"/>
    <col min="15861" max="15861" width="9.54296875" bestFit="1" customWidth="1"/>
    <col min="15862" max="15862" width="31" bestFit="1" customWidth="1"/>
    <col min="15863" max="15863" width="9.54296875" bestFit="1" customWidth="1"/>
    <col min="15864" max="15864" width="44.90625" bestFit="1" customWidth="1"/>
    <col min="15865" max="15865" width="9.54296875" bestFit="1" customWidth="1"/>
    <col min="15866" max="15866" width="28.81640625" bestFit="1" customWidth="1"/>
    <col min="15867" max="15867" width="9.54296875" bestFit="1" customWidth="1"/>
    <col min="15868" max="15868" width="28.81640625" bestFit="1" customWidth="1"/>
    <col min="15869" max="15869" width="9.54296875" bestFit="1" customWidth="1"/>
    <col min="15870" max="15870" width="28.81640625" bestFit="1" customWidth="1"/>
    <col min="15871" max="15871" width="9.54296875" bestFit="1" customWidth="1"/>
    <col min="15872" max="15872" width="28.81640625" bestFit="1" customWidth="1"/>
    <col min="15873" max="15873" width="9.54296875" bestFit="1" customWidth="1"/>
    <col min="15874" max="15874" width="28.90625" bestFit="1" customWidth="1"/>
    <col min="15875" max="15875" width="9.54296875" bestFit="1" customWidth="1"/>
    <col min="15876" max="15876" width="37.6328125" bestFit="1" customWidth="1"/>
    <col min="15877" max="15877" width="9.54296875" bestFit="1" customWidth="1"/>
    <col min="15878" max="15878" width="30.453125" bestFit="1" customWidth="1"/>
    <col min="15879" max="15879" width="9.54296875" bestFit="1" customWidth="1"/>
    <col min="15880" max="15880" width="28.90625" bestFit="1" customWidth="1"/>
    <col min="15881" max="15881" width="9.54296875" bestFit="1" customWidth="1"/>
    <col min="15882" max="15882" width="26.1796875" bestFit="1" customWidth="1"/>
    <col min="15883" max="15883" width="9.54296875" bestFit="1" customWidth="1"/>
    <col min="15884" max="15884" width="28.81640625" bestFit="1" customWidth="1"/>
    <col min="15885" max="15885" width="9.54296875" bestFit="1" customWidth="1"/>
    <col min="15886" max="15886" width="28.81640625" bestFit="1" customWidth="1"/>
    <col min="15887" max="15887" width="9.54296875" bestFit="1" customWidth="1"/>
    <col min="15888" max="15888" width="28.90625" bestFit="1" customWidth="1"/>
    <col min="15889" max="15889" width="9.54296875" bestFit="1" customWidth="1"/>
    <col min="15890" max="15890" width="26.1796875" bestFit="1" customWidth="1"/>
    <col min="15891" max="15891" width="9.54296875" bestFit="1" customWidth="1"/>
    <col min="15892" max="15892" width="34.453125" bestFit="1" customWidth="1"/>
    <col min="15893" max="15893" width="9.54296875" bestFit="1" customWidth="1"/>
    <col min="15894" max="15894" width="28.90625" bestFit="1" customWidth="1"/>
    <col min="15895" max="15895" width="9.54296875" bestFit="1" customWidth="1"/>
    <col min="15896" max="15896" width="26.1796875" bestFit="1" customWidth="1"/>
    <col min="15897" max="15897" width="9.54296875" bestFit="1" customWidth="1"/>
    <col min="15898" max="15898" width="28.90625" bestFit="1" customWidth="1"/>
    <col min="15899" max="15899" width="9.54296875" bestFit="1" customWidth="1"/>
    <col min="15900" max="15900" width="26.1796875" bestFit="1" customWidth="1"/>
    <col min="15901" max="15901" width="9.54296875" bestFit="1" customWidth="1"/>
    <col min="15902" max="15902" width="37.6328125" bestFit="1" customWidth="1"/>
    <col min="15903" max="15903" width="9.54296875" bestFit="1" customWidth="1"/>
    <col min="15904" max="15904" width="31.453125" bestFit="1" customWidth="1"/>
    <col min="15905" max="15905" width="9.54296875" bestFit="1" customWidth="1"/>
    <col min="15906" max="15906" width="31.453125" bestFit="1" customWidth="1"/>
    <col min="15907" max="15907" width="9.54296875" bestFit="1" customWidth="1"/>
    <col min="15908" max="15908" width="20.26953125" bestFit="1" customWidth="1"/>
    <col min="15909" max="15909" width="9.54296875" bestFit="1" customWidth="1"/>
    <col min="15910" max="15910" width="27.6328125" bestFit="1" customWidth="1"/>
    <col min="15911" max="15911" width="9.54296875" bestFit="1" customWidth="1"/>
    <col min="15912" max="15912" width="28.81640625" bestFit="1" customWidth="1"/>
    <col min="15913" max="15913" width="9.54296875" bestFit="1" customWidth="1"/>
    <col min="15914" max="15914" width="37.6328125" bestFit="1" customWidth="1"/>
    <col min="15915" max="15915" width="9.54296875" bestFit="1" customWidth="1"/>
    <col min="15916" max="15916" width="31.1796875" bestFit="1" customWidth="1"/>
    <col min="15917" max="15917" width="9.54296875" bestFit="1" customWidth="1"/>
    <col min="15918" max="15918" width="31.1796875" bestFit="1" customWidth="1"/>
    <col min="15919" max="15919" width="9.54296875" bestFit="1" customWidth="1"/>
    <col min="15920" max="15920" width="47.90625" bestFit="1" customWidth="1"/>
    <col min="15921" max="15921" width="9.54296875" bestFit="1" customWidth="1"/>
    <col min="15922" max="15922" width="26.1796875" bestFit="1" customWidth="1"/>
    <col min="15923" max="15923" width="9.54296875" bestFit="1" customWidth="1"/>
    <col min="15924" max="15924" width="28.90625" bestFit="1" customWidth="1"/>
    <col min="15925" max="15925" width="9.54296875" bestFit="1" customWidth="1"/>
    <col min="15926" max="15926" width="28.90625" bestFit="1" customWidth="1"/>
    <col min="15927" max="15927" width="9.54296875" bestFit="1" customWidth="1"/>
    <col min="15928" max="15928" width="28.90625" bestFit="1" customWidth="1"/>
    <col min="15929" max="15929" width="9.54296875" bestFit="1" customWidth="1"/>
    <col min="15930" max="15930" width="28.81640625" bestFit="1" customWidth="1"/>
    <col min="15931" max="15931" width="9.54296875" bestFit="1" customWidth="1"/>
    <col min="15932" max="15932" width="29" bestFit="1" customWidth="1"/>
    <col min="15933" max="15933" width="9.54296875" bestFit="1" customWidth="1"/>
    <col min="15934" max="15934" width="29" bestFit="1" customWidth="1"/>
    <col min="15935" max="15935" width="9.54296875" bestFit="1" customWidth="1"/>
    <col min="15936" max="15936" width="35.1796875" bestFit="1" customWidth="1"/>
    <col min="15937" max="15937" width="9.54296875" bestFit="1" customWidth="1"/>
    <col min="15938" max="15938" width="28.81640625" bestFit="1" customWidth="1"/>
    <col min="15939" max="15939" width="9.54296875" bestFit="1" customWidth="1"/>
    <col min="15940" max="15940" width="30.453125" bestFit="1" customWidth="1"/>
    <col min="15941" max="15941" width="9.54296875" bestFit="1" customWidth="1"/>
    <col min="15942" max="15942" width="28.81640625" bestFit="1" customWidth="1"/>
    <col min="15943" max="15943" width="9.54296875" bestFit="1" customWidth="1"/>
    <col min="15944" max="15944" width="29" bestFit="1" customWidth="1"/>
    <col min="15945" max="15945" width="9.54296875" bestFit="1" customWidth="1"/>
    <col min="15946" max="15946" width="32.08984375" bestFit="1" customWidth="1"/>
    <col min="15947" max="15947" width="9.54296875" bestFit="1" customWidth="1"/>
    <col min="15948" max="15948" width="28.90625" bestFit="1" customWidth="1"/>
    <col min="15949" max="15949" width="9.54296875" bestFit="1" customWidth="1"/>
    <col min="15950" max="15950" width="18.36328125" bestFit="1" customWidth="1"/>
    <col min="15951" max="15951" width="9.54296875" bestFit="1" customWidth="1"/>
    <col min="15952" max="15952" width="32.36328125" bestFit="1" customWidth="1"/>
    <col min="15953" max="15953" width="9.54296875" bestFit="1" customWidth="1"/>
    <col min="15954" max="15954" width="37.6328125" bestFit="1" customWidth="1"/>
    <col min="15955" max="15955" width="9.54296875" bestFit="1" customWidth="1"/>
    <col min="15956" max="15956" width="37.6328125" bestFit="1" customWidth="1"/>
    <col min="15957" max="15957" width="9.54296875" bestFit="1" customWidth="1"/>
    <col min="15958" max="15958" width="28.90625" bestFit="1" customWidth="1"/>
    <col min="15959" max="15959" width="9.54296875" bestFit="1" customWidth="1"/>
    <col min="15960" max="15960" width="28.81640625" bestFit="1" customWidth="1"/>
    <col min="15961" max="15961" width="9.54296875" bestFit="1" customWidth="1"/>
    <col min="15962" max="15962" width="40.54296875" bestFit="1" customWidth="1"/>
    <col min="15963" max="15963" width="9.54296875" bestFit="1" customWidth="1"/>
    <col min="15964" max="15964" width="28.90625" bestFit="1" customWidth="1"/>
    <col min="15965" max="15965" width="9.54296875" bestFit="1" customWidth="1"/>
    <col min="15966" max="15966" width="28.81640625" bestFit="1" customWidth="1"/>
    <col min="15967" max="15967" width="9.54296875" bestFit="1" customWidth="1"/>
    <col min="15968" max="15968" width="34.453125" bestFit="1" customWidth="1"/>
    <col min="15969" max="15969" width="9.54296875" bestFit="1" customWidth="1"/>
    <col min="15970" max="15970" width="18.08984375" bestFit="1" customWidth="1"/>
    <col min="15971" max="15971" width="9.54296875" bestFit="1" customWidth="1"/>
    <col min="15972" max="15972" width="33.90625" bestFit="1" customWidth="1"/>
    <col min="15973" max="15973" width="9.54296875" bestFit="1" customWidth="1"/>
    <col min="15974" max="15974" width="33.90625" bestFit="1" customWidth="1"/>
    <col min="15975" max="15975" width="9.54296875" bestFit="1" customWidth="1"/>
    <col min="15976" max="15976" width="19" bestFit="1" customWidth="1"/>
    <col min="15977" max="15977" width="9.54296875" bestFit="1" customWidth="1"/>
    <col min="15978" max="15978" width="28.90625" bestFit="1" customWidth="1"/>
    <col min="15979" max="15979" width="9.54296875" bestFit="1" customWidth="1"/>
    <col min="15980" max="15980" width="28.90625" bestFit="1" customWidth="1"/>
    <col min="15981" max="15981" width="9.54296875" bestFit="1" customWidth="1"/>
    <col min="15982" max="15982" width="28.90625" bestFit="1" customWidth="1"/>
    <col min="15983" max="15983" width="9.54296875" bestFit="1" customWidth="1"/>
    <col min="15984" max="15984" width="28.90625" bestFit="1" customWidth="1"/>
    <col min="15985" max="15985" width="9.54296875" bestFit="1" customWidth="1"/>
    <col min="15986" max="15986" width="34.7265625" bestFit="1" customWidth="1"/>
    <col min="15987" max="15987" width="9.54296875" bestFit="1" customWidth="1"/>
    <col min="15988" max="15988" width="34.7265625" bestFit="1" customWidth="1"/>
    <col min="15989" max="15989" width="9.54296875" bestFit="1" customWidth="1"/>
    <col min="15990" max="15990" width="23.6328125" bestFit="1" customWidth="1"/>
    <col min="15991" max="15991" width="9.54296875" bestFit="1" customWidth="1"/>
    <col min="15992" max="15992" width="28.90625" bestFit="1" customWidth="1"/>
    <col min="15993" max="15993" width="9.54296875" bestFit="1" customWidth="1"/>
    <col min="15994" max="15994" width="28.90625" bestFit="1" customWidth="1"/>
    <col min="15995" max="15995" width="9.54296875" bestFit="1" customWidth="1"/>
    <col min="15996" max="15996" width="33.7265625" bestFit="1" customWidth="1"/>
    <col min="15997" max="15997" width="9.54296875" bestFit="1" customWidth="1"/>
    <col min="15998" max="15998" width="44.90625" bestFit="1" customWidth="1"/>
    <col min="15999" max="15999" width="9.54296875" bestFit="1" customWidth="1"/>
    <col min="16000" max="16000" width="44.90625" bestFit="1" customWidth="1"/>
    <col min="16001" max="16001" width="9.54296875" bestFit="1" customWidth="1"/>
    <col min="16002" max="16002" width="28.36328125" bestFit="1" customWidth="1"/>
    <col min="16003" max="16003" width="9.54296875" bestFit="1" customWidth="1"/>
    <col min="16004" max="16004" width="18.08984375" bestFit="1" customWidth="1"/>
    <col min="16005" max="16005" width="9.54296875" bestFit="1" customWidth="1"/>
    <col min="16006" max="16006" width="40.54296875" bestFit="1" customWidth="1"/>
    <col min="16007" max="16007" width="9.54296875" bestFit="1" customWidth="1"/>
    <col min="16008" max="16008" width="18.36328125" bestFit="1" customWidth="1"/>
    <col min="16009" max="16009" width="9.54296875" bestFit="1" customWidth="1"/>
    <col min="16010" max="16010" width="31" bestFit="1" customWidth="1"/>
    <col min="16011" max="16011" width="9.54296875" bestFit="1" customWidth="1"/>
    <col min="16012" max="16012" width="20.08984375" bestFit="1" customWidth="1"/>
    <col min="16013" max="16013" width="9.54296875" bestFit="1" customWidth="1"/>
    <col min="16014" max="16014" width="28.90625" bestFit="1" customWidth="1"/>
    <col min="16015" max="16015" width="9.54296875" bestFit="1" customWidth="1"/>
    <col min="16016" max="16016" width="28.36328125" bestFit="1" customWidth="1"/>
    <col min="16017" max="16017" width="9.54296875" bestFit="1" customWidth="1"/>
    <col min="16018" max="16018" width="20.81640625" bestFit="1" customWidth="1"/>
    <col min="16019" max="16019" width="9.54296875" bestFit="1" customWidth="1"/>
    <col min="16020" max="16020" width="28.90625" bestFit="1" customWidth="1"/>
    <col min="16021" max="16021" width="9.54296875" bestFit="1" customWidth="1"/>
    <col min="16022" max="16022" width="28.90625" bestFit="1" customWidth="1"/>
    <col min="16023" max="16023" width="9.54296875" bestFit="1" customWidth="1"/>
    <col min="16024" max="16024" width="40.54296875" bestFit="1" customWidth="1"/>
    <col min="16025" max="16025" width="9.54296875" bestFit="1" customWidth="1"/>
    <col min="16026" max="16026" width="31" bestFit="1" customWidth="1"/>
    <col min="16027" max="16027" width="9.54296875" bestFit="1" customWidth="1"/>
    <col min="16028" max="16028" width="28.81640625" bestFit="1" customWidth="1"/>
    <col min="16029" max="16029" width="9.54296875" bestFit="1" customWidth="1"/>
    <col min="16030" max="16030" width="34.7265625" bestFit="1" customWidth="1"/>
    <col min="16031" max="16031" width="9.54296875" bestFit="1" customWidth="1"/>
    <col min="16032" max="16032" width="22.26953125" bestFit="1" customWidth="1"/>
    <col min="16033" max="16033" width="9.54296875" bestFit="1" customWidth="1"/>
    <col min="16034" max="16034" width="22.26953125" bestFit="1" customWidth="1"/>
    <col min="16035" max="16035" width="9.54296875" bestFit="1" customWidth="1"/>
    <col min="16036" max="16036" width="37.6328125" bestFit="1" customWidth="1"/>
    <col min="16037" max="16037" width="9.54296875" bestFit="1" customWidth="1"/>
    <col min="16038" max="16038" width="23.6328125" bestFit="1" customWidth="1"/>
    <col min="16039" max="16039" width="9.54296875" bestFit="1" customWidth="1"/>
    <col min="16040" max="16040" width="23.6328125" bestFit="1" customWidth="1"/>
    <col min="16041" max="16041" width="9.54296875" bestFit="1" customWidth="1"/>
    <col min="16042" max="16042" width="37.6328125" bestFit="1" customWidth="1"/>
    <col min="16043" max="16043" width="9.54296875" bestFit="1" customWidth="1"/>
    <col min="16044" max="16044" width="28.81640625" bestFit="1" customWidth="1"/>
    <col min="16045" max="16045" width="9.54296875" bestFit="1" customWidth="1"/>
    <col min="16046" max="16046" width="28.90625" bestFit="1" customWidth="1"/>
    <col min="16047" max="16047" width="9.54296875" bestFit="1" customWidth="1"/>
    <col min="16048" max="16048" width="28.90625" bestFit="1" customWidth="1"/>
    <col min="16049" max="16049" width="9.54296875" bestFit="1" customWidth="1"/>
    <col min="16050" max="16050" width="28.90625" bestFit="1" customWidth="1"/>
    <col min="16051" max="16051" width="9.54296875" bestFit="1" customWidth="1"/>
    <col min="16052" max="16052" width="28.90625" bestFit="1" customWidth="1"/>
    <col min="16053" max="16053" width="9.54296875" bestFit="1" customWidth="1"/>
    <col min="16054" max="16054" width="28.90625" bestFit="1" customWidth="1"/>
    <col min="16055" max="16055" width="9.54296875" bestFit="1" customWidth="1"/>
    <col min="16056" max="16056" width="28.90625" bestFit="1" customWidth="1"/>
    <col min="16057" max="16057" width="9.54296875" bestFit="1" customWidth="1"/>
    <col min="16058" max="16058" width="28.90625" bestFit="1" customWidth="1"/>
    <col min="16059" max="16059" width="9.54296875" bestFit="1" customWidth="1"/>
    <col min="16060" max="16060" width="20.81640625" bestFit="1" customWidth="1"/>
    <col min="16061" max="16061" width="9.54296875" bestFit="1" customWidth="1"/>
    <col min="16062" max="16062" width="40.54296875" bestFit="1" customWidth="1"/>
    <col min="16063" max="16063" width="9.54296875" bestFit="1" customWidth="1"/>
    <col min="16064" max="16064" width="31.453125" bestFit="1" customWidth="1"/>
    <col min="16065" max="16065" width="9.54296875" bestFit="1" customWidth="1"/>
    <col min="16066" max="16066" width="40.54296875" bestFit="1" customWidth="1"/>
    <col min="16067" max="16067" width="9.54296875" bestFit="1" customWidth="1"/>
    <col min="16068" max="16068" width="32.54296875" bestFit="1" customWidth="1"/>
    <col min="16069" max="16069" width="9.54296875" bestFit="1" customWidth="1"/>
    <col min="16070" max="16070" width="32.08984375" bestFit="1" customWidth="1"/>
    <col min="16071" max="16071" width="9.54296875" bestFit="1" customWidth="1"/>
    <col min="16072" max="16072" width="40.54296875" bestFit="1" customWidth="1"/>
    <col min="16073" max="16073" width="9.54296875" bestFit="1" customWidth="1"/>
    <col min="16074" max="16074" width="31.453125" bestFit="1" customWidth="1"/>
    <col min="16075" max="16075" width="9.54296875" bestFit="1" customWidth="1"/>
    <col min="16076" max="16076" width="20.81640625" bestFit="1" customWidth="1"/>
    <col min="16077" max="16077" width="9.54296875" bestFit="1" customWidth="1"/>
    <col min="16078" max="16078" width="28.90625" bestFit="1" customWidth="1"/>
    <col min="16079" max="16079" width="9.54296875" bestFit="1" customWidth="1"/>
    <col min="16080" max="16080" width="28.90625" bestFit="1" customWidth="1"/>
    <col min="16081" max="16081" width="9.54296875" bestFit="1" customWidth="1"/>
    <col min="16082" max="16082" width="28.90625" bestFit="1" customWidth="1"/>
    <col min="16083" max="16083" width="9.54296875" bestFit="1" customWidth="1"/>
    <col min="16084" max="16084" width="31.1796875" bestFit="1" customWidth="1"/>
    <col min="16085" max="16085" width="9.54296875" bestFit="1" customWidth="1"/>
    <col min="16086" max="16086" width="28.90625" bestFit="1" customWidth="1"/>
    <col min="16087" max="16087" width="9.54296875" bestFit="1" customWidth="1"/>
    <col min="16088" max="16088" width="40.54296875" bestFit="1" customWidth="1"/>
    <col min="16089" max="16089" width="9.54296875" bestFit="1" customWidth="1"/>
    <col min="16090" max="16090" width="34.7265625" bestFit="1" customWidth="1"/>
    <col min="16091" max="16091" width="9.54296875" bestFit="1" customWidth="1"/>
    <col min="16092" max="16092" width="23.6328125" bestFit="1" customWidth="1"/>
    <col min="16093" max="16093" width="9.54296875" bestFit="1" customWidth="1"/>
    <col min="16094" max="16094" width="20.81640625" bestFit="1" customWidth="1"/>
    <col min="16095" max="16095" width="9.54296875" bestFit="1" customWidth="1"/>
    <col min="16096" max="16096" width="32.453125" bestFit="1" customWidth="1"/>
    <col min="16097" max="16097" width="9.54296875" bestFit="1" customWidth="1"/>
    <col min="16098" max="16098" width="28.90625" bestFit="1" customWidth="1"/>
    <col min="16099" max="16099" width="9.54296875" bestFit="1" customWidth="1"/>
    <col min="16100" max="16100" width="44.90625" bestFit="1" customWidth="1"/>
    <col min="16101" max="16101" width="9.54296875" bestFit="1" customWidth="1"/>
    <col min="16102" max="16102" width="40.54296875" bestFit="1" customWidth="1"/>
    <col min="16103" max="16103" width="9.54296875" bestFit="1" customWidth="1"/>
    <col min="16104" max="16104" width="26.1796875" bestFit="1" customWidth="1"/>
    <col min="16105" max="16105" width="9.54296875" bestFit="1" customWidth="1"/>
    <col min="16106" max="16106" width="40.54296875" bestFit="1" customWidth="1"/>
    <col min="16107" max="16107" width="9.54296875" bestFit="1" customWidth="1"/>
    <col min="16108" max="16108" width="35.1796875" bestFit="1" customWidth="1"/>
    <col min="16109" max="16109" width="9.54296875" bestFit="1" customWidth="1"/>
    <col min="16110" max="16110" width="28.90625" bestFit="1" customWidth="1"/>
    <col min="16111" max="16111" width="9.54296875" bestFit="1" customWidth="1"/>
    <col min="16112" max="16112" width="28.90625" bestFit="1" customWidth="1"/>
    <col min="16113" max="16113" width="9.54296875" bestFit="1" customWidth="1"/>
    <col min="16114" max="16114" width="27.6328125" bestFit="1" customWidth="1"/>
    <col min="16115" max="16115" width="9.54296875" bestFit="1" customWidth="1"/>
    <col min="16116" max="16116" width="28.90625" bestFit="1" customWidth="1"/>
    <col min="16117" max="16117" width="9.54296875" bestFit="1" customWidth="1"/>
    <col min="16118" max="16118" width="31" bestFit="1" customWidth="1"/>
    <col min="16119" max="16119" width="9.54296875" bestFit="1" customWidth="1"/>
    <col min="16120" max="16120" width="40.54296875" bestFit="1" customWidth="1"/>
    <col min="16121" max="16121" width="9.54296875" bestFit="1" customWidth="1"/>
    <col min="16122" max="16122" width="33.90625" bestFit="1" customWidth="1"/>
    <col min="16123" max="16123" width="9.54296875" bestFit="1" customWidth="1"/>
    <col min="16124" max="16124" width="33.90625" bestFit="1" customWidth="1"/>
    <col min="16125" max="16125" width="9.54296875" bestFit="1" customWidth="1"/>
    <col min="16126" max="16126" width="31.453125" bestFit="1" customWidth="1"/>
    <col min="16127" max="16127" width="9.54296875" bestFit="1" customWidth="1"/>
    <col min="16128" max="16128" width="31.453125" bestFit="1" customWidth="1"/>
    <col min="16129" max="16129" width="9.54296875" bestFit="1" customWidth="1"/>
    <col min="16130" max="16130" width="32.453125" bestFit="1" customWidth="1"/>
    <col min="16131" max="16131" width="9.54296875" bestFit="1" customWidth="1"/>
    <col min="16132" max="16132" width="29" bestFit="1" customWidth="1"/>
    <col min="16133" max="16133" width="9.54296875" bestFit="1" customWidth="1"/>
    <col min="16134" max="16134" width="40.36328125" bestFit="1" customWidth="1"/>
    <col min="16135" max="16135" width="9.54296875" bestFit="1" customWidth="1"/>
    <col min="16136" max="16136" width="33.36328125" bestFit="1" customWidth="1"/>
    <col min="16137" max="16137" width="9.54296875" bestFit="1" customWidth="1"/>
    <col min="16138" max="16138" width="28.90625" bestFit="1" customWidth="1"/>
    <col min="16139" max="16139" width="9.54296875" bestFit="1" customWidth="1"/>
    <col min="16140" max="16140" width="32.08984375" bestFit="1" customWidth="1"/>
    <col min="16141" max="16141" width="9.54296875" bestFit="1" customWidth="1"/>
    <col min="16142" max="16142" width="44.90625" bestFit="1" customWidth="1"/>
    <col min="16143" max="16143" width="9.54296875" bestFit="1" customWidth="1"/>
    <col min="16144" max="16144" width="34.7265625" bestFit="1" customWidth="1"/>
    <col min="16145" max="16145" width="9.54296875" bestFit="1" customWidth="1"/>
    <col min="16146" max="16146" width="28.81640625" bestFit="1" customWidth="1"/>
    <col min="16147" max="16147" width="9.54296875" bestFit="1" customWidth="1"/>
    <col min="16148" max="16148" width="19.08984375" bestFit="1" customWidth="1"/>
    <col min="16149" max="16149" width="9.54296875" bestFit="1" customWidth="1"/>
    <col min="16150" max="16150" width="28.81640625" bestFit="1" customWidth="1"/>
    <col min="16151" max="16151" width="9.54296875" bestFit="1" customWidth="1"/>
    <col min="16152" max="16152" width="26.1796875" bestFit="1" customWidth="1"/>
    <col min="16153" max="16153" width="9.54296875" bestFit="1" customWidth="1"/>
    <col min="16154" max="16154" width="28.90625" bestFit="1" customWidth="1"/>
    <col min="16155" max="16155" width="9.54296875" bestFit="1" customWidth="1"/>
    <col min="16156" max="16156" width="40.54296875" bestFit="1" customWidth="1"/>
    <col min="16157" max="16157" width="9.54296875" bestFit="1" customWidth="1"/>
    <col min="16158" max="16158" width="34.7265625" bestFit="1" customWidth="1"/>
    <col min="16159" max="16159" width="9.54296875" bestFit="1" customWidth="1"/>
    <col min="16160" max="16160" width="29" bestFit="1" customWidth="1"/>
    <col min="16161" max="16161" width="9.54296875" bestFit="1" customWidth="1"/>
    <col min="16162" max="16162" width="34.36328125" bestFit="1" customWidth="1"/>
    <col min="16163" max="16163" width="9.54296875" bestFit="1" customWidth="1"/>
    <col min="16164" max="16164" width="28.81640625" bestFit="1" customWidth="1"/>
    <col min="16165" max="16165" width="9.54296875" bestFit="1" customWidth="1"/>
    <col min="16166" max="16166" width="18.36328125" bestFit="1" customWidth="1"/>
    <col min="16167" max="16167" width="9.54296875" bestFit="1" customWidth="1"/>
    <col min="16168" max="16168" width="18.08984375" bestFit="1" customWidth="1"/>
    <col min="16169" max="16169" width="9.54296875" bestFit="1" customWidth="1"/>
    <col min="16170" max="16170" width="40.36328125" bestFit="1" customWidth="1"/>
    <col min="16171" max="16171" width="9.54296875" bestFit="1" customWidth="1"/>
    <col min="16172" max="16172" width="40.36328125" bestFit="1" customWidth="1"/>
    <col min="16173" max="16173" width="9.54296875" bestFit="1" customWidth="1"/>
    <col min="16174" max="16174" width="28.90625" bestFit="1" customWidth="1"/>
    <col min="16175" max="16175" width="9.54296875" bestFit="1" customWidth="1"/>
    <col min="16176" max="16176" width="28.90625" bestFit="1" customWidth="1"/>
    <col min="16177" max="16177" width="9.54296875" bestFit="1" customWidth="1"/>
    <col min="16178" max="16178" width="40.54296875" bestFit="1" customWidth="1"/>
    <col min="16179" max="16179" width="9.54296875" bestFit="1" customWidth="1"/>
    <col min="16180" max="16180" width="37.6328125" bestFit="1" customWidth="1"/>
    <col min="16181" max="16181" width="9.54296875" bestFit="1" customWidth="1"/>
    <col min="16182" max="16182" width="44.90625" bestFit="1" customWidth="1"/>
    <col min="16183" max="16183" width="9.54296875" bestFit="1" customWidth="1"/>
    <col min="16184" max="16184" width="44.90625" bestFit="1" customWidth="1"/>
    <col min="16185" max="16185" width="9.54296875" bestFit="1" customWidth="1"/>
    <col min="16186" max="16186" width="31.453125" bestFit="1" customWidth="1"/>
    <col min="16187" max="16187" width="9.54296875" bestFit="1" customWidth="1"/>
    <col min="16188" max="16188" width="28.90625" bestFit="1" customWidth="1"/>
    <col min="16189" max="16189" width="9.54296875" bestFit="1" customWidth="1"/>
    <col min="16190" max="16190" width="34.7265625" bestFit="1" customWidth="1"/>
    <col min="16191" max="16191" width="9.54296875" bestFit="1" customWidth="1"/>
    <col min="16192" max="16192" width="28.90625" bestFit="1" customWidth="1"/>
    <col min="16193" max="16193" width="9.54296875" bestFit="1" customWidth="1"/>
    <col min="16194" max="16194" width="34.7265625" bestFit="1" customWidth="1"/>
    <col min="16195" max="16195" width="9.54296875" bestFit="1" customWidth="1"/>
    <col min="16196" max="16196" width="28.90625" bestFit="1" customWidth="1"/>
    <col min="16197" max="16197" width="9.54296875" bestFit="1" customWidth="1"/>
    <col min="16198" max="16198" width="29" bestFit="1" customWidth="1"/>
    <col min="16199" max="16199" width="9.54296875" bestFit="1" customWidth="1"/>
    <col min="16200" max="16200" width="28.90625" bestFit="1" customWidth="1"/>
    <col min="16201" max="16201" width="9.54296875" bestFit="1" customWidth="1"/>
    <col min="16202" max="16202" width="44.90625" bestFit="1" customWidth="1"/>
    <col min="16203" max="16203" width="9.54296875" bestFit="1" customWidth="1"/>
    <col min="16204" max="16204" width="26.1796875" bestFit="1" customWidth="1"/>
    <col min="16205" max="16205" width="9.54296875" bestFit="1" customWidth="1"/>
    <col min="16206" max="16206" width="19.90625" bestFit="1" customWidth="1"/>
    <col min="16207" max="16207" width="9.54296875" bestFit="1" customWidth="1"/>
    <col min="16208" max="16208" width="28.90625" bestFit="1" customWidth="1"/>
    <col min="16209" max="16209" width="9.54296875" bestFit="1" customWidth="1"/>
    <col min="16210" max="16210" width="34.7265625" bestFit="1" customWidth="1"/>
    <col min="16211" max="16211" width="9.54296875" bestFit="1" customWidth="1"/>
    <col min="16212" max="16212" width="32.453125" bestFit="1" customWidth="1"/>
    <col min="16213" max="16213" width="9.54296875" bestFit="1" customWidth="1"/>
    <col min="16214" max="16214" width="18.36328125" bestFit="1" customWidth="1"/>
    <col min="16215" max="16215" width="9.54296875" bestFit="1" customWidth="1"/>
    <col min="16216" max="16216" width="44.90625" bestFit="1" customWidth="1"/>
    <col min="16217" max="16217" width="9.54296875" bestFit="1" customWidth="1"/>
    <col min="16218" max="16218" width="26.1796875" bestFit="1" customWidth="1"/>
    <col min="16219" max="16219" width="9.54296875" bestFit="1" customWidth="1"/>
    <col min="16220" max="16220" width="47.90625" bestFit="1" customWidth="1"/>
    <col min="16221" max="16221" width="9.54296875" bestFit="1" customWidth="1"/>
    <col min="16222" max="16222" width="26.1796875" bestFit="1" customWidth="1"/>
    <col min="16223" max="16223" width="9.54296875" bestFit="1" customWidth="1"/>
    <col min="16224" max="16224" width="28.90625" bestFit="1" customWidth="1"/>
    <col min="16225" max="16225" width="9.54296875" bestFit="1" customWidth="1"/>
    <col min="16226" max="16226" width="34.7265625" bestFit="1" customWidth="1"/>
    <col min="16227" max="16227" width="9.54296875" bestFit="1" customWidth="1"/>
    <col min="16228" max="16228" width="28.90625" bestFit="1" customWidth="1"/>
    <col min="16229" max="16229" width="9.54296875" bestFit="1" customWidth="1"/>
    <col min="16230" max="16230" width="18.36328125" bestFit="1" customWidth="1"/>
    <col min="16231" max="16231" width="9.54296875" bestFit="1" customWidth="1"/>
    <col min="16232" max="16232" width="18.36328125" bestFit="1" customWidth="1"/>
    <col min="16233" max="16233" width="9.54296875" bestFit="1" customWidth="1"/>
    <col min="16234" max="16234" width="18.36328125" bestFit="1" customWidth="1"/>
    <col min="16235" max="16235" width="9.54296875" bestFit="1" customWidth="1"/>
    <col min="16236" max="16236" width="28.36328125" bestFit="1" customWidth="1"/>
    <col min="16237" max="16237" width="9.54296875" bestFit="1" customWidth="1"/>
    <col min="16238" max="16238" width="32.453125" bestFit="1" customWidth="1"/>
    <col min="16239" max="16239" width="9.54296875" bestFit="1" customWidth="1"/>
    <col min="16240" max="16240" width="37.6328125" bestFit="1" customWidth="1"/>
    <col min="16241" max="16241" width="9.54296875" bestFit="1" customWidth="1"/>
    <col min="16242" max="16242" width="33.90625" bestFit="1" customWidth="1"/>
    <col min="16243" max="16243" width="9.54296875" bestFit="1" customWidth="1"/>
    <col min="16244" max="16244" width="31.453125" bestFit="1" customWidth="1"/>
    <col min="16245" max="16245" width="9.54296875" bestFit="1" customWidth="1"/>
    <col min="16246" max="16246" width="13" bestFit="1" customWidth="1"/>
    <col min="16247" max="16247" width="9.54296875" bestFit="1" customWidth="1"/>
    <col min="16248" max="16248" width="28.90625" bestFit="1" customWidth="1"/>
    <col min="16249" max="16249" width="9.54296875" bestFit="1" customWidth="1"/>
    <col min="16250" max="16250" width="28.90625" bestFit="1" customWidth="1"/>
    <col min="16251" max="16251" width="9.54296875" bestFit="1" customWidth="1"/>
    <col min="16252" max="16252" width="24.08984375" bestFit="1" customWidth="1"/>
    <col min="16253" max="16253" width="9.54296875" bestFit="1" customWidth="1"/>
    <col min="16254" max="16254" width="31.453125" bestFit="1" customWidth="1"/>
    <col min="16255" max="16255" width="9.54296875" bestFit="1" customWidth="1"/>
    <col min="16256" max="16256" width="28.90625" bestFit="1" customWidth="1"/>
    <col min="16257" max="16257" width="9.54296875" bestFit="1" customWidth="1"/>
    <col min="16258" max="16258" width="28.90625" bestFit="1" customWidth="1"/>
    <col min="16259" max="16259" width="9.54296875" bestFit="1" customWidth="1"/>
    <col min="16260" max="16260" width="26.1796875" bestFit="1" customWidth="1"/>
    <col min="16261" max="16261" width="9.54296875" bestFit="1" customWidth="1"/>
    <col min="16262" max="16262" width="34.7265625" bestFit="1" customWidth="1"/>
    <col min="16263" max="16263" width="9.54296875" bestFit="1" customWidth="1"/>
    <col min="16264" max="16264" width="20.81640625" bestFit="1" customWidth="1"/>
    <col min="16265" max="16265" width="9.54296875" bestFit="1" customWidth="1"/>
    <col min="16266" max="16266" width="31" bestFit="1" customWidth="1"/>
    <col min="16267" max="16267" width="9.54296875" bestFit="1" customWidth="1"/>
    <col min="16268" max="16268" width="28.90625" bestFit="1" customWidth="1"/>
    <col min="16269" max="16269" width="9.54296875" bestFit="1" customWidth="1"/>
    <col min="16270" max="16270" width="40.36328125" bestFit="1" customWidth="1"/>
    <col min="16271" max="16271" width="9.54296875" bestFit="1" customWidth="1"/>
    <col min="16272" max="16272" width="34.36328125" bestFit="1" customWidth="1"/>
    <col min="16273" max="16273" width="9.54296875" bestFit="1" customWidth="1"/>
    <col min="16274" max="16274" width="28.90625" bestFit="1" customWidth="1"/>
    <col min="16275" max="16275" width="9.54296875" bestFit="1" customWidth="1"/>
    <col min="16276" max="16276" width="28.90625" bestFit="1" customWidth="1"/>
    <col min="16277" max="16277" width="9.54296875" bestFit="1" customWidth="1"/>
    <col min="16278" max="16278" width="39.7265625" bestFit="1" customWidth="1"/>
    <col min="16279" max="16279" width="9.54296875" bestFit="1" customWidth="1"/>
    <col min="16280" max="16280" width="20.81640625" bestFit="1" customWidth="1"/>
    <col min="16281" max="16281" width="9.54296875" bestFit="1" customWidth="1"/>
    <col min="16282" max="16282" width="37.6328125" bestFit="1" customWidth="1"/>
    <col min="16283" max="16283" width="9.54296875" bestFit="1" customWidth="1"/>
    <col min="16284" max="16284" width="20.81640625" bestFit="1" customWidth="1"/>
    <col min="16285" max="16285" width="9.54296875" bestFit="1" customWidth="1"/>
    <col min="16286" max="16286" width="20.81640625" bestFit="1" customWidth="1"/>
    <col min="16287" max="16287" width="9.54296875" bestFit="1" customWidth="1"/>
    <col min="16288" max="16288" width="23.6328125" bestFit="1" customWidth="1"/>
    <col min="16289" max="16289" width="9.54296875" bestFit="1" customWidth="1"/>
    <col min="16290" max="16290" width="35.1796875" bestFit="1" customWidth="1"/>
    <col min="16291" max="16291" width="9.54296875" bestFit="1" customWidth="1"/>
    <col min="16292" max="16292" width="28.81640625" bestFit="1" customWidth="1"/>
    <col min="16293" max="16293" width="9.54296875" bestFit="1" customWidth="1"/>
    <col min="16294" max="16294" width="20.81640625" bestFit="1" customWidth="1"/>
    <col min="16295" max="16295" width="9.54296875" bestFit="1" customWidth="1"/>
    <col min="16296" max="16296" width="44.90625" bestFit="1" customWidth="1"/>
    <col min="16297" max="16297" width="9.54296875" bestFit="1" customWidth="1"/>
    <col min="16298" max="16298" width="31.453125" bestFit="1" customWidth="1"/>
    <col min="16299" max="16299" width="9.54296875" bestFit="1" customWidth="1"/>
    <col min="16300" max="16300" width="47.90625" bestFit="1" customWidth="1"/>
    <col min="16301" max="16301" width="9.54296875" bestFit="1" customWidth="1"/>
    <col min="16302" max="16302" width="22.26953125" bestFit="1" customWidth="1"/>
    <col min="16303" max="16303" width="9.54296875" bestFit="1" customWidth="1"/>
    <col min="16304" max="16304" width="27.6328125" bestFit="1" customWidth="1"/>
    <col min="16305" max="16305" width="9.54296875" bestFit="1" customWidth="1"/>
    <col min="16306" max="16306" width="28.90625" bestFit="1" customWidth="1"/>
    <col min="16307" max="16307" width="9.54296875" bestFit="1" customWidth="1"/>
    <col min="16308" max="16308" width="28.90625" bestFit="1" customWidth="1"/>
    <col min="16309" max="16309" width="9.54296875" bestFit="1" customWidth="1"/>
    <col min="16310" max="16310" width="27.6328125" bestFit="1" customWidth="1"/>
    <col min="16311" max="16311" width="9.54296875" bestFit="1" customWidth="1"/>
    <col min="16312" max="16312" width="28.90625" bestFit="1" customWidth="1"/>
    <col min="16313" max="16313" width="9.54296875" bestFit="1" customWidth="1"/>
    <col min="16314" max="16314" width="20.81640625" bestFit="1" customWidth="1"/>
    <col min="16315" max="16315" width="9.54296875" bestFit="1" customWidth="1"/>
    <col min="16316" max="16316" width="29" bestFit="1" customWidth="1"/>
    <col min="16317" max="16317" width="9.54296875" bestFit="1" customWidth="1"/>
    <col min="16318" max="16318" width="29" bestFit="1" customWidth="1"/>
    <col min="16319" max="16319" width="9.54296875" bestFit="1" customWidth="1"/>
    <col min="16320" max="16320" width="32.453125" bestFit="1" customWidth="1"/>
    <col min="16321" max="16321" width="9.54296875" bestFit="1" customWidth="1"/>
    <col min="16322" max="16322" width="26.1796875" bestFit="1" customWidth="1"/>
    <col min="16323" max="16323" width="9.54296875" bestFit="1" customWidth="1"/>
    <col min="16324" max="16324" width="31.453125" bestFit="1" customWidth="1"/>
    <col min="16325" max="16325" width="9.54296875" bestFit="1" customWidth="1"/>
    <col min="16326" max="16326" width="28.90625" bestFit="1" customWidth="1"/>
    <col min="16327" max="16327" width="9.54296875" bestFit="1" customWidth="1"/>
    <col min="16328" max="16328" width="29" bestFit="1" customWidth="1"/>
    <col min="16329" max="16329" width="9.54296875" bestFit="1" customWidth="1"/>
    <col min="16330" max="16330" width="34.7265625" bestFit="1" customWidth="1"/>
    <col min="16331" max="16331" width="9.54296875" bestFit="1" customWidth="1"/>
    <col min="16332" max="16332" width="26.1796875" bestFit="1" customWidth="1"/>
    <col min="16333" max="16333" width="9.54296875" bestFit="1" customWidth="1"/>
    <col min="16334" max="16334" width="28.90625" bestFit="1" customWidth="1"/>
    <col min="16335" max="16335" width="9.54296875" bestFit="1" customWidth="1"/>
    <col min="16336" max="16336" width="20.81640625" bestFit="1" customWidth="1"/>
    <col min="16337" max="16337" width="9.54296875" bestFit="1" customWidth="1"/>
    <col min="16338" max="16338" width="40.54296875" bestFit="1" customWidth="1"/>
    <col min="16339" max="16339" width="9.54296875" bestFit="1" customWidth="1"/>
    <col min="16340" max="16340" width="31.1796875" bestFit="1" customWidth="1"/>
    <col min="16341" max="16341" width="9.54296875" bestFit="1" customWidth="1"/>
    <col min="16342" max="16342" width="40.36328125" bestFit="1" customWidth="1"/>
    <col min="16343" max="16343" width="9.54296875" bestFit="1" customWidth="1"/>
    <col min="16344" max="16344" width="37.6328125" bestFit="1" customWidth="1"/>
    <col min="16345" max="16345" width="9.54296875" bestFit="1" customWidth="1"/>
    <col min="16346" max="16346" width="35.1796875" bestFit="1" customWidth="1"/>
    <col min="16347" max="16347" width="9.54296875" bestFit="1" customWidth="1"/>
    <col min="16348" max="16348" width="44.90625" bestFit="1" customWidth="1"/>
    <col min="16349" max="16349" width="9.54296875" bestFit="1" customWidth="1"/>
    <col min="16350" max="16350" width="37.6328125" bestFit="1" customWidth="1"/>
    <col min="16351" max="16351" width="9.54296875" bestFit="1" customWidth="1"/>
    <col min="16352" max="16352" width="37.6328125" bestFit="1" customWidth="1"/>
    <col min="16353" max="16353" width="9.54296875" bestFit="1" customWidth="1"/>
    <col min="16354" max="16354" width="40.36328125" bestFit="1" customWidth="1"/>
    <col min="16355" max="16355" width="9.54296875" bestFit="1" customWidth="1"/>
    <col min="16356" max="16356" width="30.453125" bestFit="1" customWidth="1"/>
    <col min="16357" max="16357" width="9.54296875" bestFit="1" customWidth="1"/>
    <col min="16358" max="16358" width="30.453125" bestFit="1" customWidth="1"/>
    <col min="16359" max="16359" width="9.54296875" bestFit="1" customWidth="1"/>
    <col min="16360" max="16360" width="20.81640625" bestFit="1" customWidth="1"/>
    <col min="16361" max="16361" width="9.54296875" bestFit="1" customWidth="1"/>
    <col min="16362" max="16362" width="28.90625" bestFit="1" customWidth="1"/>
    <col min="16363" max="16363" width="9.54296875" bestFit="1" customWidth="1"/>
    <col min="16364" max="16364" width="28.90625" bestFit="1" customWidth="1"/>
    <col min="16365" max="16365" width="9.54296875" bestFit="1" customWidth="1"/>
    <col min="16366" max="16366" width="28.81640625" bestFit="1" customWidth="1"/>
    <col min="16367" max="16367" width="9.54296875" bestFit="1" customWidth="1"/>
    <col min="16368" max="16368" width="13" bestFit="1" customWidth="1"/>
    <col min="16369" max="16369" width="9.54296875" bestFit="1" customWidth="1"/>
    <col min="16370" max="16370" width="26.1796875" bestFit="1" customWidth="1"/>
    <col min="16371" max="16371" width="9.54296875" bestFit="1" customWidth="1"/>
    <col min="16372" max="16372" width="40.36328125" bestFit="1" customWidth="1"/>
    <col min="16373" max="16373" width="9.54296875" bestFit="1" customWidth="1"/>
    <col min="16374" max="16374" width="40.36328125" bestFit="1" customWidth="1"/>
    <col min="16375" max="16375" width="9.54296875" bestFit="1" customWidth="1"/>
    <col min="16376" max="16376" width="18.36328125" bestFit="1" customWidth="1"/>
    <col min="16377" max="16377" width="9.54296875" bestFit="1" customWidth="1"/>
    <col min="16378" max="16378" width="34.453125" bestFit="1" customWidth="1"/>
    <col min="16379" max="16379" width="9.54296875" bestFit="1" customWidth="1"/>
    <col min="16380" max="16380" width="32.08984375" bestFit="1" customWidth="1"/>
    <col min="16381" max="16381" width="9.54296875" bestFit="1" customWidth="1"/>
    <col min="16382" max="16382" width="20.81640625" bestFit="1" customWidth="1"/>
    <col min="16383" max="16383" width="9.54296875" bestFit="1" customWidth="1"/>
    <col min="16384" max="16384" width="32.08984375" bestFit="1" customWidth="1"/>
  </cols>
  <sheetData>
    <row r="1" spans="1:11" x14ac:dyDescent="0.35">
      <c r="A1" s="3" t="s">
        <v>677</v>
      </c>
      <c r="B1" t="s">
        <v>683</v>
      </c>
      <c r="G1" s="3" t="s">
        <v>677</v>
      </c>
      <c r="H1" s="4">
        <v>4</v>
      </c>
      <c r="J1" s="3" t="s">
        <v>8</v>
      </c>
      <c r="K1" s="4">
        <v>2017</v>
      </c>
    </row>
    <row r="2" spans="1:11" x14ac:dyDescent="0.35">
      <c r="A2" s="3" t="s">
        <v>1</v>
      </c>
      <c r="B2" t="s">
        <v>14</v>
      </c>
      <c r="D2" s="3" t="s">
        <v>677</v>
      </c>
      <c r="E2" s="4">
        <v>1</v>
      </c>
      <c r="G2" s="3" t="s">
        <v>1</v>
      </c>
      <c r="H2" t="s">
        <v>14</v>
      </c>
    </row>
    <row r="3" spans="1:11" x14ac:dyDescent="0.35">
      <c r="J3" s="3" t="s">
        <v>680</v>
      </c>
      <c r="K3" t="s">
        <v>686</v>
      </c>
    </row>
    <row r="4" spans="1:11" x14ac:dyDescent="0.35">
      <c r="A4" s="3" t="s">
        <v>680</v>
      </c>
      <c r="B4" t="s">
        <v>684</v>
      </c>
      <c r="D4" s="3" t="s">
        <v>680</v>
      </c>
      <c r="E4" t="s">
        <v>682</v>
      </c>
      <c r="G4" s="3" t="s">
        <v>680</v>
      </c>
      <c r="H4" t="s">
        <v>685</v>
      </c>
      <c r="J4" s="4">
        <v>1</v>
      </c>
      <c r="K4" s="5">
        <v>350</v>
      </c>
    </row>
    <row r="5" spans="1:11" x14ac:dyDescent="0.35">
      <c r="A5" s="4" t="s">
        <v>77</v>
      </c>
      <c r="B5" s="5">
        <v>1034</v>
      </c>
      <c r="D5" s="4" t="s">
        <v>487</v>
      </c>
      <c r="E5" s="5">
        <v>5</v>
      </c>
      <c r="G5" s="4" t="s">
        <v>131</v>
      </c>
      <c r="H5" s="5">
        <v>7</v>
      </c>
      <c r="J5" s="4">
        <v>3</v>
      </c>
      <c r="K5" s="5">
        <v>161</v>
      </c>
    </row>
    <row r="6" spans="1:11" x14ac:dyDescent="0.35">
      <c r="A6" s="4" t="s">
        <v>56</v>
      </c>
      <c r="B6" s="5">
        <v>9</v>
      </c>
      <c r="D6" s="4" t="s">
        <v>50</v>
      </c>
      <c r="E6" s="5">
        <v>2</v>
      </c>
      <c r="G6" s="4" t="s">
        <v>121</v>
      </c>
      <c r="H6" s="5">
        <v>3</v>
      </c>
      <c r="J6" s="4">
        <v>4</v>
      </c>
      <c r="K6" s="5">
        <v>9</v>
      </c>
    </row>
    <row r="7" spans="1:11" x14ac:dyDescent="0.35">
      <c r="A7" s="4" t="s">
        <v>233</v>
      </c>
      <c r="B7" s="5">
        <v>73</v>
      </c>
      <c r="D7" s="4" t="s">
        <v>607</v>
      </c>
      <c r="E7" s="5">
        <v>1</v>
      </c>
      <c r="G7" s="4" t="s">
        <v>243</v>
      </c>
      <c r="H7" s="5">
        <v>3</v>
      </c>
      <c r="J7" s="4" t="s">
        <v>681</v>
      </c>
      <c r="K7" s="5">
        <v>520</v>
      </c>
    </row>
    <row r="8" spans="1:11" x14ac:dyDescent="0.35">
      <c r="A8" s="4" t="s">
        <v>227</v>
      </c>
      <c r="B8" s="5">
        <v>41</v>
      </c>
      <c r="D8" s="4" t="s">
        <v>262</v>
      </c>
      <c r="E8" s="5">
        <v>2</v>
      </c>
      <c r="G8" s="4" t="s">
        <v>296</v>
      </c>
      <c r="H8" s="5">
        <v>2</v>
      </c>
    </row>
    <row r="9" spans="1:11" x14ac:dyDescent="0.35">
      <c r="A9" s="4" t="s">
        <v>69</v>
      </c>
      <c r="B9" s="5">
        <v>138</v>
      </c>
      <c r="D9" s="4" t="s">
        <v>556</v>
      </c>
      <c r="E9" s="5">
        <v>15</v>
      </c>
      <c r="G9" s="4" t="s">
        <v>64</v>
      </c>
      <c r="H9" s="5">
        <v>1</v>
      </c>
    </row>
    <row r="10" spans="1:11" x14ac:dyDescent="0.35">
      <c r="A10" s="4" t="s">
        <v>331</v>
      </c>
      <c r="B10" s="5">
        <v>11</v>
      </c>
      <c r="D10" s="4" t="s">
        <v>110</v>
      </c>
      <c r="E10" s="5">
        <v>16</v>
      </c>
      <c r="G10" s="4" t="s">
        <v>141</v>
      </c>
      <c r="H10" s="5">
        <v>5</v>
      </c>
    </row>
    <row r="11" spans="1:11" x14ac:dyDescent="0.35">
      <c r="A11" s="4" t="s">
        <v>499</v>
      </c>
      <c r="B11" s="5">
        <v>1</v>
      </c>
      <c r="D11" s="4" t="s">
        <v>489</v>
      </c>
      <c r="E11" s="5">
        <v>4</v>
      </c>
      <c r="G11" s="4" t="s">
        <v>90</v>
      </c>
      <c r="H11" s="5">
        <v>5</v>
      </c>
    </row>
    <row r="12" spans="1:11" x14ac:dyDescent="0.35">
      <c r="A12" s="4" t="s">
        <v>202</v>
      </c>
      <c r="B12" s="5">
        <v>3</v>
      </c>
      <c r="D12" s="4" t="s">
        <v>595</v>
      </c>
      <c r="E12" s="5">
        <v>2</v>
      </c>
      <c r="G12" s="4" t="s">
        <v>58</v>
      </c>
      <c r="H12" s="5">
        <v>9</v>
      </c>
    </row>
    <row r="13" spans="1:11" x14ac:dyDescent="0.35">
      <c r="A13" s="4" t="s">
        <v>577</v>
      </c>
      <c r="B13" s="5">
        <v>52</v>
      </c>
      <c r="D13" s="4" t="s">
        <v>276</v>
      </c>
      <c r="E13" s="5">
        <v>20</v>
      </c>
      <c r="G13" s="4" t="s">
        <v>105</v>
      </c>
      <c r="H13" s="5">
        <v>12</v>
      </c>
    </row>
    <row r="14" spans="1:11" x14ac:dyDescent="0.35">
      <c r="A14" s="4" t="s">
        <v>166</v>
      </c>
      <c r="B14" s="5">
        <v>57</v>
      </c>
      <c r="D14" s="4" t="s">
        <v>316</v>
      </c>
      <c r="E14" s="5">
        <v>35</v>
      </c>
      <c r="G14" s="4" t="s">
        <v>79</v>
      </c>
      <c r="H14" s="5">
        <v>89</v>
      </c>
    </row>
    <row r="15" spans="1:11" x14ac:dyDescent="0.35">
      <c r="A15" s="4" t="s">
        <v>368</v>
      </c>
      <c r="B15" s="5">
        <v>29</v>
      </c>
      <c r="D15" s="4" t="s">
        <v>575</v>
      </c>
      <c r="E15" s="5">
        <v>1</v>
      </c>
      <c r="G15" s="4" t="s">
        <v>84</v>
      </c>
      <c r="H15" s="5">
        <v>1</v>
      </c>
    </row>
    <row r="16" spans="1:11" x14ac:dyDescent="0.35">
      <c r="A16" s="4" t="s">
        <v>623</v>
      </c>
      <c r="B16" s="5">
        <v>3</v>
      </c>
      <c r="D16" s="4" t="s">
        <v>475</v>
      </c>
      <c r="E16" s="5">
        <v>3</v>
      </c>
      <c r="G16" s="4" t="s">
        <v>52</v>
      </c>
      <c r="H16" s="5">
        <v>27</v>
      </c>
    </row>
    <row r="17" spans="1:8" x14ac:dyDescent="0.35">
      <c r="A17" s="4" t="s">
        <v>284</v>
      </c>
      <c r="B17" s="5">
        <v>18</v>
      </c>
      <c r="D17" s="4" t="s">
        <v>507</v>
      </c>
      <c r="E17" s="5">
        <v>2</v>
      </c>
      <c r="G17" s="4" t="s">
        <v>73</v>
      </c>
      <c r="H17" s="5">
        <v>8</v>
      </c>
    </row>
    <row r="18" spans="1:8" x14ac:dyDescent="0.35">
      <c r="A18" s="4" t="s">
        <v>38</v>
      </c>
      <c r="B18" s="5">
        <v>89</v>
      </c>
      <c r="D18" s="4" t="s">
        <v>272</v>
      </c>
      <c r="E18" s="5">
        <v>10</v>
      </c>
      <c r="G18" s="4" t="s">
        <v>16</v>
      </c>
      <c r="H18" s="5">
        <v>41</v>
      </c>
    </row>
    <row r="19" spans="1:8" x14ac:dyDescent="0.35">
      <c r="A19" s="4" t="s">
        <v>663</v>
      </c>
      <c r="B19" s="5">
        <v>2</v>
      </c>
      <c r="D19" s="4" t="s">
        <v>562</v>
      </c>
      <c r="E19" s="5">
        <v>3</v>
      </c>
      <c r="G19" s="4" t="s">
        <v>196</v>
      </c>
      <c r="H19" s="5">
        <v>18</v>
      </c>
    </row>
    <row r="20" spans="1:8" x14ac:dyDescent="0.35">
      <c r="A20" s="4" t="s">
        <v>94</v>
      </c>
      <c r="B20" s="5">
        <v>17</v>
      </c>
      <c r="D20" s="4" t="s">
        <v>525</v>
      </c>
      <c r="E20" s="5">
        <v>2</v>
      </c>
      <c r="G20" s="4" t="s">
        <v>43</v>
      </c>
      <c r="H20" s="5">
        <v>29</v>
      </c>
    </row>
    <row r="21" spans="1:8" x14ac:dyDescent="0.35">
      <c r="A21" s="4" t="s">
        <v>176</v>
      </c>
      <c r="B21" s="5">
        <v>159</v>
      </c>
      <c r="D21" s="4" t="s">
        <v>388</v>
      </c>
      <c r="E21" s="5">
        <v>2</v>
      </c>
      <c r="G21" s="4" t="s">
        <v>24</v>
      </c>
      <c r="H21" s="5">
        <v>26</v>
      </c>
    </row>
    <row r="22" spans="1:8" x14ac:dyDescent="0.35">
      <c r="A22" s="4" t="s">
        <v>28</v>
      </c>
      <c r="B22" s="5">
        <v>83</v>
      </c>
      <c r="D22" s="4" t="s">
        <v>268</v>
      </c>
      <c r="E22" s="5">
        <v>12</v>
      </c>
      <c r="G22" s="4" t="s">
        <v>163</v>
      </c>
      <c r="H22" s="5">
        <v>12</v>
      </c>
    </row>
    <row r="23" spans="1:8" x14ac:dyDescent="0.35">
      <c r="A23" s="4" t="s">
        <v>20</v>
      </c>
      <c r="B23" s="5">
        <v>170</v>
      </c>
      <c r="D23" s="4" t="s">
        <v>473</v>
      </c>
      <c r="E23" s="5">
        <v>1</v>
      </c>
      <c r="G23" s="4" t="s">
        <v>34</v>
      </c>
      <c r="H23" s="5">
        <v>47</v>
      </c>
    </row>
    <row r="24" spans="1:8" x14ac:dyDescent="0.35">
      <c r="A24" s="4" t="s">
        <v>155</v>
      </c>
      <c r="B24" s="5">
        <v>31</v>
      </c>
      <c r="D24" s="4" t="s">
        <v>180</v>
      </c>
      <c r="E24" s="5">
        <v>23</v>
      </c>
      <c r="G24" s="4" t="s">
        <v>219</v>
      </c>
      <c r="H24" s="5">
        <v>3</v>
      </c>
    </row>
    <row r="25" spans="1:8" x14ac:dyDescent="0.35">
      <c r="A25" s="4" t="s">
        <v>41</v>
      </c>
      <c r="B25" s="5">
        <v>548</v>
      </c>
      <c r="D25" s="4" t="s">
        <v>511</v>
      </c>
      <c r="E25" s="5">
        <v>1</v>
      </c>
      <c r="G25" s="4" t="s">
        <v>149</v>
      </c>
      <c r="H25" s="5">
        <v>1</v>
      </c>
    </row>
    <row r="26" spans="1:8" x14ac:dyDescent="0.35">
      <c r="A26" s="4" t="s">
        <v>147</v>
      </c>
      <c r="B26" s="5">
        <v>5</v>
      </c>
      <c r="D26" s="4" t="s">
        <v>587</v>
      </c>
      <c r="E26" s="5">
        <v>2</v>
      </c>
      <c r="G26" s="4" t="s">
        <v>681</v>
      </c>
      <c r="H26" s="5">
        <v>349</v>
      </c>
    </row>
    <row r="27" spans="1:8" x14ac:dyDescent="0.35">
      <c r="A27" s="4" t="s">
        <v>362</v>
      </c>
      <c r="B27" s="5">
        <v>4</v>
      </c>
      <c r="D27" s="4" t="s">
        <v>497</v>
      </c>
      <c r="E27" s="5">
        <v>2</v>
      </c>
    </row>
    <row r="28" spans="1:8" x14ac:dyDescent="0.35">
      <c r="A28" s="4" t="s">
        <v>125</v>
      </c>
      <c r="B28" s="5">
        <v>101</v>
      </c>
      <c r="D28" s="4" t="s">
        <v>270</v>
      </c>
      <c r="E28" s="5">
        <v>19</v>
      </c>
    </row>
    <row r="29" spans="1:8" x14ac:dyDescent="0.35">
      <c r="A29" s="4" t="s">
        <v>681</v>
      </c>
      <c r="B29" s="5">
        <v>2678</v>
      </c>
      <c r="D29" s="4" t="s">
        <v>308</v>
      </c>
      <c r="E29" s="5">
        <v>6</v>
      </c>
    </row>
    <row r="30" spans="1:8" x14ac:dyDescent="0.35">
      <c r="D30" s="4" t="s">
        <v>260</v>
      </c>
      <c r="E30" s="5">
        <v>18</v>
      </c>
    </row>
    <row r="31" spans="1:8" x14ac:dyDescent="0.35">
      <c r="D31" s="4" t="s">
        <v>325</v>
      </c>
      <c r="E31" s="5">
        <v>8</v>
      </c>
    </row>
    <row r="32" spans="1:8" x14ac:dyDescent="0.35">
      <c r="D32" s="4" t="s">
        <v>554</v>
      </c>
      <c r="E32" s="5">
        <v>3</v>
      </c>
    </row>
    <row r="33" spans="4:5" x14ac:dyDescent="0.35">
      <c r="D33" s="4" t="s">
        <v>246</v>
      </c>
      <c r="E33" s="5">
        <v>9</v>
      </c>
    </row>
    <row r="34" spans="4:5" x14ac:dyDescent="0.35">
      <c r="D34" s="4" t="s">
        <v>178</v>
      </c>
      <c r="E34" s="5">
        <v>23</v>
      </c>
    </row>
    <row r="35" spans="4:5" x14ac:dyDescent="0.35">
      <c r="D35" s="4" t="s">
        <v>206</v>
      </c>
      <c r="E35" s="5">
        <v>23</v>
      </c>
    </row>
    <row r="36" spans="4:5" x14ac:dyDescent="0.35">
      <c r="D36" s="4" t="s">
        <v>503</v>
      </c>
      <c r="E36" s="5">
        <v>5</v>
      </c>
    </row>
    <row r="37" spans="4:5" x14ac:dyDescent="0.35">
      <c r="D37" s="4" t="s">
        <v>464</v>
      </c>
      <c r="E37" s="5">
        <v>9</v>
      </c>
    </row>
    <row r="38" spans="4:5" x14ac:dyDescent="0.35">
      <c r="D38" s="4" t="s">
        <v>615</v>
      </c>
      <c r="E38" s="5">
        <v>3</v>
      </c>
    </row>
    <row r="39" spans="4:5" x14ac:dyDescent="0.35">
      <c r="D39" s="4" t="s">
        <v>157</v>
      </c>
      <c r="E39" s="5">
        <v>72</v>
      </c>
    </row>
    <row r="40" spans="4:5" x14ac:dyDescent="0.35">
      <c r="D40" s="4" t="s">
        <v>462</v>
      </c>
      <c r="E40" s="5">
        <v>4</v>
      </c>
    </row>
    <row r="41" spans="4:5" x14ac:dyDescent="0.35">
      <c r="D41" s="4" t="s">
        <v>302</v>
      </c>
      <c r="E41" s="5">
        <v>10</v>
      </c>
    </row>
    <row r="42" spans="4:5" x14ac:dyDescent="0.35">
      <c r="D42" s="4" t="s">
        <v>619</v>
      </c>
      <c r="E42" s="5">
        <v>1</v>
      </c>
    </row>
    <row r="43" spans="4:5" x14ac:dyDescent="0.35">
      <c r="D43" s="4" t="s">
        <v>229</v>
      </c>
      <c r="E43" s="5">
        <v>100</v>
      </c>
    </row>
    <row r="44" spans="4:5" x14ac:dyDescent="0.35">
      <c r="D44" s="4" t="s">
        <v>192</v>
      </c>
      <c r="E44" s="5">
        <v>24</v>
      </c>
    </row>
    <row r="45" spans="4:5" x14ac:dyDescent="0.35">
      <c r="D45" s="4" t="s">
        <v>310</v>
      </c>
      <c r="E45" s="5">
        <v>7</v>
      </c>
    </row>
    <row r="46" spans="4:5" x14ac:dyDescent="0.35">
      <c r="D46" s="4" t="s">
        <v>30</v>
      </c>
      <c r="E46" s="5">
        <v>381</v>
      </c>
    </row>
    <row r="47" spans="4:5" x14ac:dyDescent="0.35">
      <c r="D47" s="4" t="s">
        <v>479</v>
      </c>
      <c r="E47" s="5">
        <v>12</v>
      </c>
    </row>
    <row r="48" spans="4:5" x14ac:dyDescent="0.35">
      <c r="D48" s="4" t="s">
        <v>552</v>
      </c>
      <c r="E48" s="5">
        <v>2</v>
      </c>
    </row>
    <row r="49" spans="4:5" x14ac:dyDescent="0.35">
      <c r="D49" s="4" t="s">
        <v>174</v>
      </c>
      <c r="E49" s="5">
        <v>20</v>
      </c>
    </row>
    <row r="50" spans="4:5" x14ac:dyDescent="0.35">
      <c r="D50" s="4" t="s">
        <v>190</v>
      </c>
      <c r="E50" s="5">
        <v>1</v>
      </c>
    </row>
    <row r="51" spans="4:5" x14ac:dyDescent="0.35">
      <c r="D51" s="4" t="s">
        <v>569</v>
      </c>
      <c r="E51" s="5">
        <v>1</v>
      </c>
    </row>
    <row r="52" spans="4:5" x14ac:dyDescent="0.35">
      <c r="D52" s="4" t="s">
        <v>258</v>
      </c>
      <c r="E52" s="5">
        <v>2</v>
      </c>
    </row>
    <row r="53" spans="4:5" x14ac:dyDescent="0.35">
      <c r="D53" s="4" t="s">
        <v>256</v>
      </c>
      <c r="E53" s="5">
        <v>8</v>
      </c>
    </row>
    <row r="54" spans="4:5" x14ac:dyDescent="0.35">
      <c r="D54" s="4" t="s">
        <v>491</v>
      </c>
      <c r="E54" s="5">
        <v>3</v>
      </c>
    </row>
    <row r="55" spans="4:5" x14ac:dyDescent="0.35">
      <c r="D55" s="4" t="s">
        <v>400</v>
      </c>
      <c r="E55" s="5">
        <v>11</v>
      </c>
    </row>
    <row r="56" spans="4:5" x14ac:dyDescent="0.35">
      <c r="D56" s="4" t="s">
        <v>135</v>
      </c>
      <c r="E56" s="5">
        <v>36</v>
      </c>
    </row>
    <row r="57" spans="4:5" x14ac:dyDescent="0.35">
      <c r="D57" s="4" t="s">
        <v>533</v>
      </c>
      <c r="E57" s="5">
        <v>1</v>
      </c>
    </row>
    <row r="58" spans="4:5" x14ac:dyDescent="0.35">
      <c r="D58" s="4" t="s">
        <v>172</v>
      </c>
      <c r="E58" s="5">
        <v>206</v>
      </c>
    </row>
    <row r="59" spans="4:5" x14ac:dyDescent="0.35">
      <c r="D59" s="4" t="s">
        <v>404</v>
      </c>
      <c r="E59" s="5">
        <v>7</v>
      </c>
    </row>
    <row r="60" spans="4:5" x14ac:dyDescent="0.35">
      <c r="D60" s="4" t="s">
        <v>597</v>
      </c>
      <c r="E60" s="5">
        <v>2</v>
      </c>
    </row>
    <row r="61" spans="4:5" x14ac:dyDescent="0.35">
      <c r="D61" s="4" t="s">
        <v>223</v>
      </c>
      <c r="E61" s="5">
        <v>12</v>
      </c>
    </row>
    <row r="62" spans="4:5" x14ac:dyDescent="0.35">
      <c r="D62" s="4" t="s">
        <v>82</v>
      </c>
      <c r="E62" s="5">
        <v>122</v>
      </c>
    </row>
    <row r="63" spans="4:5" x14ac:dyDescent="0.35">
      <c r="D63" s="4" t="s">
        <v>67</v>
      </c>
      <c r="E63" s="5">
        <v>302</v>
      </c>
    </row>
    <row r="64" spans="4:5" x14ac:dyDescent="0.35">
      <c r="D64" s="4" t="s">
        <v>529</v>
      </c>
      <c r="E64" s="5">
        <v>1</v>
      </c>
    </row>
    <row r="65" spans="4:5" x14ac:dyDescent="0.35">
      <c r="D65" s="4" t="s">
        <v>184</v>
      </c>
      <c r="E65" s="5">
        <v>69</v>
      </c>
    </row>
    <row r="66" spans="4:5" x14ac:dyDescent="0.35">
      <c r="D66" s="4" t="s">
        <v>237</v>
      </c>
      <c r="E66" s="5">
        <v>2</v>
      </c>
    </row>
    <row r="67" spans="4:5" x14ac:dyDescent="0.35">
      <c r="D67" s="4" t="s">
        <v>292</v>
      </c>
      <c r="E67" s="5">
        <v>34</v>
      </c>
    </row>
    <row r="68" spans="4:5" x14ac:dyDescent="0.35">
      <c r="D68" s="4" t="s">
        <v>32</v>
      </c>
      <c r="E68" s="5">
        <v>32</v>
      </c>
    </row>
    <row r="69" spans="4:5" x14ac:dyDescent="0.35">
      <c r="D69" s="4" t="s">
        <v>410</v>
      </c>
      <c r="E69" s="5">
        <v>3</v>
      </c>
    </row>
    <row r="70" spans="4:5" x14ac:dyDescent="0.35">
      <c r="D70" s="4" t="s">
        <v>390</v>
      </c>
      <c r="E70" s="5">
        <v>10</v>
      </c>
    </row>
    <row r="71" spans="4:5" x14ac:dyDescent="0.35">
      <c r="D71" s="4" t="s">
        <v>379</v>
      </c>
      <c r="E71" s="5">
        <v>5</v>
      </c>
    </row>
    <row r="72" spans="4:5" x14ac:dyDescent="0.35">
      <c r="D72" s="4" t="s">
        <v>527</v>
      </c>
      <c r="E72" s="5">
        <v>2</v>
      </c>
    </row>
    <row r="73" spans="4:5" x14ac:dyDescent="0.35">
      <c r="D73" s="4" t="s">
        <v>112</v>
      </c>
      <c r="E73" s="5">
        <v>96</v>
      </c>
    </row>
    <row r="74" spans="4:5" x14ac:dyDescent="0.35">
      <c r="D74" s="4" t="s">
        <v>88</v>
      </c>
      <c r="E74" s="5">
        <v>13</v>
      </c>
    </row>
    <row r="75" spans="4:5" x14ac:dyDescent="0.35">
      <c r="D75" s="4" t="s">
        <v>217</v>
      </c>
      <c r="E75" s="5">
        <v>1</v>
      </c>
    </row>
    <row r="76" spans="4:5" x14ac:dyDescent="0.35">
      <c r="D76" s="4" t="s">
        <v>383</v>
      </c>
      <c r="E76" s="5">
        <v>30</v>
      </c>
    </row>
    <row r="77" spans="4:5" x14ac:dyDescent="0.35">
      <c r="D77" s="4" t="s">
        <v>433</v>
      </c>
      <c r="E77" s="5">
        <v>4</v>
      </c>
    </row>
    <row r="78" spans="4:5" x14ac:dyDescent="0.35">
      <c r="D78" s="4" t="s">
        <v>635</v>
      </c>
      <c r="E78" s="5">
        <v>1</v>
      </c>
    </row>
    <row r="79" spans="4:5" x14ac:dyDescent="0.35">
      <c r="D79" s="4" t="s">
        <v>402</v>
      </c>
      <c r="E79" s="5">
        <v>2</v>
      </c>
    </row>
    <row r="80" spans="4:5" x14ac:dyDescent="0.35">
      <c r="D80" s="4" t="s">
        <v>493</v>
      </c>
      <c r="E80" s="5">
        <v>6</v>
      </c>
    </row>
    <row r="81" spans="4:5" x14ac:dyDescent="0.35">
      <c r="D81" s="4" t="s">
        <v>501</v>
      </c>
      <c r="E81" s="5">
        <v>1</v>
      </c>
    </row>
    <row r="82" spans="4:5" x14ac:dyDescent="0.35">
      <c r="D82" s="4" t="s">
        <v>408</v>
      </c>
      <c r="E82" s="5">
        <v>4</v>
      </c>
    </row>
    <row r="83" spans="4:5" x14ac:dyDescent="0.35">
      <c r="D83" s="4" t="s">
        <v>119</v>
      </c>
      <c r="E83" s="5">
        <v>40</v>
      </c>
    </row>
    <row r="84" spans="4:5" x14ac:dyDescent="0.35">
      <c r="D84" s="4" t="s">
        <v>421</v>
      </c>
      <c r="E84" s="5">
        <v>1</v>
      </c>
    </row>
    <row r="85" spans="4:5" x14ac:dyDescent="0.35">
      <c r="D85" s="4" t="s">
        <v>145</v>
      </c>
      <c r="E85" s="5">
        <v>3</v>
      </c>
    </row>
    <row r="86" spans="4:5" x14ac:dyDescent="0.35">
      <c r="D86" s="4" t="s">
        <v>661</v>
      </c>
      <c r="E86" s="5">
        <v>1</v>
      </c>
    </row>
    <row r="87" spans="4:5" x14ac:dyDescent="0.35">
      <c r="D87" s="4" t="s">
        <v>225</v>
      </c>
      <c r="E87" s="5">
        <v>5</v>
      </c>
    </row>
    <row r="88" spans="4:5" x14ac:dyDescent="0.35">
      <c r="D88" s="4" t="s">
        <v>314</v>
      </c>
      <c r="E88" s="5">
        <v>2</v>
      </c>
    </row>
    <row r="89" spans="4:5" x14ac:dyDescent="0.35">
      <c r="D89" s="4" t="s">
        <v>323</v>
      </c>
      <c r="E89" s="5">
        <v>3</v>
      </c>
    </row>
    <row r="90" spans="4:5" x14ac:dyDescent="0.35">
      <c r="D90" s="4" t="s">
        <v>14</v>
      </c>
      <c r="E90" s="5">
        <v>1034</v>
      </c>
    </row>
    <row r="91" spans="4:5" x14ac:dyDescent="0.35">
      <c r="D91" s="4" t="s">
        <v>523</v>
      </c>
      <c r="E91" s="5">
        <v>1</v>
      </c>
    </row>
    <row r="92" spans="4:5" x14ac:dyDescent="0.35">
      <c r="D92" s="4" t="s">
        <v>429</v>
      </c>
      <c r="E92" s="5">
        <v>1</v>
      </c>
    </row>
    <row r="93" spans="4:5" x14ac:dyDescent="0.35">
      <c r="D93" s="4" t="s">
        <v>329</v>
      </c>
      <c r="E93" s="5">
        <v>13</v>
      </c>
    </row>
    <row r="94" spans="4:5" x14ac:dyDescent="0.35">
      <c r="D94" s="4" t="s">
        <v>414</v>
      </c>
      <c r="E94" s="5">
        <v>6</v>
      </c>
    </row>
    <row r="95" spans="4:5" x14ac:dyDescent="0.35">
      <c r="D95" s="4" t="s">
        <v>445</v>
      </c>
      <c r="E95" s="5">
        <v>1</v>
      </c>
    </row>
    <row r="96" spans="4:5" x14ac:dyDescent="0.35">
      <c r="D96" s="4" t="s">
        <v>364</v>
      </c>
      <c r="E96" s="5">
        <v>1</v>
      </c>
    </row>
    <row r="97" spans="4:5" x14ac:dyDescent="0.35">
      <c r="D97" s="4" t="s">
        <v>560</v>
      </c>
      <c r="E97" s="5">
        <v>1</v>
      </c>
    </row>
    <row r="98" spans="4:5" x14ac:dyDescent="0.35">
      <c r="D98" s="4" t="s">
        <v>71</v>
      </c>
      <c r="E98" s="5">
        <v>34</v>
      </c>
    </row>
    <row r="99" spans="4:5" x14ac:dyDescent="0.35">
      <c r="D99" s="4" t="s">
        <v>62</v>
      </c>
      <c r="E99" s="5">
        <v>55</v>
      </c>
    </row>
    <row r="100" spans="4:5" x14ac:dyDescent="0.35">
      <c r="D100" s="4" t="s">
        <v>558</v>
      </c>
      <c r="E100" s="5">
        <v>1</v>
      </c>
    </row>
    <row r="101" spans="4:5" x14ac:dyDescent="0.35">
      <c r="D101" s="4" t="s">
        <v>286</v>
      </c>
      <c r="E101" s="5">
        <v>14</v>
      </c>
    </row>
    <row r="102" spans="4:5" x14ac:dyDescent="0.35">
      <c r="D102" s="4" t="s">
        <v>194</v>
      </c>
      <c r="E102" s="5">
        <v>1</v>
      </c>
    </row>
    <row r="103" spans="4:5" x14ac:dyDescent="0.35">
      <c r="D103" s="4" t="s">
        <v>213</v>
      </c>
      <c r="E103" s="5">
        <v>5</v>
      </c>
    </row>
    <row r="104" spans="4:5" x14ac:dyDescent="0.35">
      <c r="D104" s="4" t="s">
        <v>266</v>
      </c>
      <c r="E104" s="5">
        <v>26</v>
      </c>
    </row>
    <row r="105" spans="4:5" x14ac:dyDescent="0.35">
      <c r="D105" s="4" t="s">
        <v>159</v>
      </c>
      <c r="E105" s="5">
        <v>9</v>
      </c>
    </row>
    <row r="106" spans="4:5" x14ac:dyDescent="0.35">
      <c r="D106" s="4" t="s">
        <v>100</v>
      </c>
      <c r="E106" s="5">
        <v>11</v>
      </c>
    </row>
    <row r="107" spans="4:5" x14ac:dyDescent="0.35">
      <c r="D107" s="4" t="s">
        <v>396</v>
      </c>
      <c r="E107" s="5">
        <v>2</v>
      </c>
    </row>
    <row r="108" spans="4:5" x14ac:dyDescent="0.35">
      <c r="D108" s="4" t="s">
        <v>342</v>
      </c>
      <c r="E108" s="5">
        <v>10</v>
      </c>
    </row>
    <row r="109" spans="4:5" x14ac:dyDescent="0.35">
      <c r="D109" s="4" t="s">
        <v>288</v>
      </c>
      <c r="E109" s="5">
        <v>17</v>
      </c>
    </row>
    <row r="110" spans="4:5" x14ac:dyDescent="0.35">
      <c r="D110" s="4" t="s">
        <v>346</v>
      </c>
      <c r="E110" s="5">
        <v>2</v>
      </c>
    </row>
    <row r="111" spans="4:5" x14ac:dyDescent="0.35">
      <c r="D111" s="4" t="s">
        <v>394</v>
      </c>
      <c r="E111" s="5">
        <v>12</v>
      </c>
    </row>
    <row r="112" spans="4:5" x14ac:dyDescent="0.35">
      <c r="D112" s="4" t="s">
        <v>357</v>
      </c>
      <c r="E112" s="5">
        <v>8</v>
      </c>
    </row>
    <row r="113" spans="4:5" x14ac:dyDescent="0.35">
      <c r="D113" s="4" t="s">
        <v>617</v>
      </c>
      <c r="E113" s="5">
        <v>1</v>
      </c>
    </row>
    <row r="114" spans="4:5" x14ac:dyDescent="0.35">
      <c r="D114" s="4" t="s">
        <v>22</v>
      </c>
      <c r="E114" s="5">
        <v>21</v>
      </c>
    </row>
    <row r="115" spans="4:5" x14ac:dyDescent="0.35">
      <c r="D115" s="4" t="s">
        <v>427</v>
      </c>
      <c r="E115" s="5">
        <v>3</v>
      </c>
    </row>
    <row r="116" spans="4:5" x14ac:dyDescent="0.35">
      <c r="D116" s="4" t="s">
        <v>239</v>
      </c>
      <c r="E116" s="5">
        <v>105</v>
      </c>
    </row>
    <row r="117" spans="4:5" x14ac:dyDescent="0.35">
      <c r="D117" s="4" t="s">
        <v>182</v>
      </c>
      <c r="E117" s="5">
        <v>9</v>
      </c>
    </row>
    <row r="118" spans="4:5" x14ac:dyDescent="0.35">
      <c r="D118" s="4" t="s">
        <v>204</v>
      </c>
      <c r="E118" s="5">
        <v>9</v>
      </c>
    </row>
    <row r="119" spans="4:5" x14ac:dyDescent="0.35">
      <c r="D119" s="4" t="s">
        <v>353</v>
      </c>
      <c r="E119" s="5">
        <v>5</v>
      </c>
    </row>
    <row r="120" spans="4:5" x14ac:dyDescent="0.35">
      <c r="D120" s="4" t="s">
        <v>621</v>
      </c>
      <c r="E120" s="5">
        <v>2</v>
      </c>
    </row>
    <row r="121" spans="4:5" x14ac:dyDescent="0.35">
      <c r="D121" s="4" t="s">
        <v>453</v>
      </c>
      <c r="E121" s="5">
        <v>2</v>
      </c>
    </row>
    <row r="122" spans="4:5" x14ac:dyDescent="0.35">
      <c r="D122" s="4" t="s">
        <v>278</v>
      </c>
      <c r="E122" s="5">
        <v>4</v>
      </c>
    </row>
    <row r="123" spans="4:5" x14ac:dyDescent="0.35">
      <c r="D123" s="4" t="s">
        <v>241</v>
      </c>
      <c r="E123" s="5">
        <v>3</v>
      </c>
    </row>
    <row r="124" spans="4:5" x14ac:dyDescent="0.35">
      <c r="D124" s="4" t="s">
        <v>294</v>
      </c>
      <c r="E124" s="5">
        <v>2</v>
      </c>
    </row>
    <row r="125" spans="4:5" x14ac:dyDescent="0.35">
      <c r="D125" s="4" t="s">
        <v>406</v>
      </c>
      <c r="E125" s="5">
        <v>19</v>
      </c>
    </row>
    <row r="126" spans="4:5" x14ac:dyDescent="0.35">
      <c r="D126" s="4" t="s">
        <v>515</v>
      </c>
      <c r="E126" s="5">
        <v>3</v>
      </c>
    </row>
    <row r="127" spans="4:5" x14ac:dyDescent="0.35">
      <c r="D127" s="4" t="s">
        <v>571</v>
      </c>
      <c r="E127" s="5">
        <v>1</v>
      </c>
    </row>
    <row r="128" spans="4:5" x14ac:dyDescent="0.35">
      <c r="D128" s="4" t="s">
        <v>381</v>
      </c>
      <c r="E128" s="5">
        <v>1</v>
      </c>
    </row>
    <row r="129" spans="4:5" x14ac:dyDescent="0.35">
      <c r="D129" s="4" t="s">
        <v>441</v>
      </c>
      <c r="E129" s="5">
        <v>6</v>
      </c>
    </row>
    <row r="130" spans="4:5" x14ac:dyDescent="0.35">
      <c r="D130" s="4" t="s">
        <v>375</v>
      </c>
      <c r="E130" s="5">
        <v>1</v>
      </c>
    </row>
    <row r="131" spans="4:5" x14ac:dyDescent="0.35">
      <c r="D131" s="4" t="s">
        <v>416</v>
      </c>
      <c r="E131" s="5">
        <v>2</v>
      </c>
    </row>
    <row r="132" spans="4:5" x14ac:dyDescent="0.35">
      <c r="D132" s="4" t="s">
        <v>477</v>
      </c>
      <c r="E132" s="5">
        <v>1</v>
      </c>
    </row>
    <row r="133" spans="4:5" x14ac:dyDescent="0.35">
      <c r="D133" s="4" t="s">
        <v>108</v>
      </c>
      <c r="E133" s="5">
        <v>15</v>
      </c>
    </row>
    <row r="134" spans="4:5" x14ac:dyDescent="0.35">
      <c r="D134" s="4" t="s">
        <v>605</v>
      </c>
      <c r="E134" s="5">
        <v>4</v>
      </c>
    </row>
    <row r="135" spans="4:5" x14ac:dyDescent="0.35">
      <c r="D135" s="4" t="s">
        <v>312</v>
      </c>
      <c r="E135" s="5">
        <v>7</v>
      </c>
    </row>
    <row r="136" spans="4:5" x14ac:dyDescent="0.35">
      <c r="D136" s="4" t="s">
        <v>653</v>
      </c>
      <c r="E136" s="5">
        <v>2</v>
      </c>
    </row>
    <row r="137" spans="4:5" x14ac:dyDescent="0.35">
      <c r="D137" s="4" t="s">
        <v>521</v>
      </c>
      <c r="E137" s="5">
        <v>2</v>
      </c>
    </row>
    <row r="138" spans="4:5" x14ac:dyDescent="0.35">
      <c r="D138" s="4" t="s">
        <v>264</v>
      </c>
      <c r="E138" s="5">
        <v>16</v>
      </c>
    </row>
    <row r="139" spans="4:5" x14ac:dyDescent="0.35">
      <c r="D139" s="4" t="s">
        <v>46</v>
      </c>
      <c r="E139" s="5">
        <v>18</v>
      </c>
    </row>
    <row r="140" spans="4:5" x14ac:dyDescent="0.35">
      <c r="D140" s="4" t="s">
        <v>649</v>
      </c>
      <c r="E140" s="5">
        <v>2</v>
      </c>
    </row>
    <row r="141" spans="4:5" x14ac:dyDescent="0.35">
      <c r="D141" s="4" t="s">
        <v>509</v>
      </c>
      <c r="E141" s="5">
        <v>2</v>
      </c>
    </row>
    <row r="142" spans="4:5" x14ac:dyDescent="0.35">
      <c r="D142" s="4" t="s">
        <v>129</v>
      </c>
      <c r="E142" s="5">
        <v>7</v>
      </c>
    </row>
    <row r="143" spans="4:5" x14ac:dyDescent="0.35">
      <c r="D143" s="4" t="s">
        <v>300</v>
      </c>
      <c r="E143" s="5">
        <v>16</v>
      </c>
    </row>
    <row r="144" spans="4:5" x14ac:dyDescent="0.35">
      <c r="D144" s="4" t="s">
        <v>542</v>
      </c>
      <c r="E144" s="5">
        <v>2</v>
      </c>
    </row>
    <row r="145" spans="4:5" x14ac:dyDescent="0.35">
      <c r="D145" s="4" t="s">
        <v>627</v>
      </c>
      <c r="E145" s="5">
        <v>5</v>
      </c>
    </row>
    <row r="146" spans="4:5" x14ac:dyDescent="0.35">
      <c r="D146" s="4" t="s">
        <v>392</v>
      </c>
      <c r="E146" s="5">
        <v>1</v>
      </c>
    </row>
    <row r="147" spans="4:5" x14ac:dyDescent="0.35">
      <c r="D147" s="4" t="s">
        <v>681</v>
      </c>
      <c r="E147" s="5">
        <v>3574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B155D-6C28-4661-8D60-FE8E38260462}">
  <dimension ref="A1:K167"/>
  <sheetViews>
    <sheetView tabSelected="1" topLeftCell="D1" workbookViewId="0">
      <selection activeCell="J1" sqref="J1"/>
    </sheetView>
  </sheetViews>
  <sheetFormatPr defaultRowHeight="14.5" x14ac:dyDescent="0.35"/>
  <cols>
    <col min="1" max="1" width="23.1796875" bestFit="1" customWidth="1"/>
    <col min="2" max="2" width="17.54296875" bestFit="1" customWidth="1"/>
    <col min="4" max="4" width="27.6328125" bestFit="1" customWidth="1"/>
    <col min="7" max="7" width="27.6328125" bestFit="1" customWidth="1"/>
    <col min="10" max="10" width="27.6328125" bestFit="1" customWidth="1"/>
  </cols>
  <sheetData>
    <row r="1" spans="1:11" x14ac:dyDescent="0.35">
      <c r="D1" s="2" t="s">
        <v>687</v>
      </c>
      <c r="G1" s="2" t="s">
        <v>688</v>
      </c>
      <c r="J1" s="2" t="s">
        <v>689</v>
      </c>
    </row>
    <row r="2" spans="1:11" x14ac:dyDescent="0.35">
      <c r="A2" s="3" t="s">
        <v>677</v>
      </c>
      <c r="B2" s="4">
        <v>2</v>
      </c>
      <c r="D2" s="4" t="s">
        <v>14</v>
      </c>
      <c r="E2" s="5">
        <v>349</v>
      </c>
      <c r="G2" s="4" t="s">
        <v>14</v>
      </c>
      <c r="H2" s="5">
        <v>1034</v>
      </c>
      <c r="J2" s="4" t="s">
        <v>14</v>
      </c>
      <c r="K2" s="5">
        <v>179</v>
      </c>
    </row>
    <row r="3" spans="1:11" x14ac:dyDescent="0.35">
      <c r="D3" s="4" t="s">
        <v>30</v>
      </c>
      <c r="E3" s="5">
        <v>121</v>
      </c>
      <c r="G3" s="4" t="s">
        <v>30</v>
      </c>
      <c r="H3" s="5">
        <v>381</v>
      </c>
      <c r="J3" s="4" t="s">
        <v>30</v>
      </c>
      <c r="K3" s="5">
        <v>54</v>
      </c>
    </row>
    <row r="4" spans="1:11" x14ac:dyDescent="0.35">
      <c r="A4" s="3" t="s">
        <v>680</v>
      </c>
      <c r="B4" t="s">
        <v>682</v>
      </c>
      <c r="D4" s="4" t="s">
        <v>67</v>
      </c>
      <c r="E4" s="5">
        <v>73</v>
      </c>
      <c r="G4" s="4" t="s">
        <v>67</v>
      </c>
      <c r="H4" s="5">
        <v>302</v>
      </c>
      <c r="J4" s="4" t="s">
        <v>172</v>
      </c>
      <c r="K4" s="5">
        <v>20</v>
      </c>
    </row>
    <row r="5" spans="1:11" x14ac:dyDescent="0.35">
      <c r="A5" s="4" t="s">
        <v>50</v>
      </c>
      <c r="B5" s="5">
        <v>2</v>
      </c>
      <c r="D5" s="4" t="s">
        <v>172</v>
      </c>
      <c r="E5" s="5">
        <v>55</v>
      </c>
      <c r="G5" s="4" t="s">
        <v>172</v>
      </c>
      <c r="H5" s="5">
        <v>206</v>
      </c>
      <c r="J5" s="4" t="s">
        <v>67</v>
      </c>
      <c r="K5" s="5">
        <v>17</v>
      </c>
    </row>
    <row r="6" spans="1:11" x14ac:dyDescent="0.35">
      <c r="A6" s="4" t="s">
        <v>262</v>
      </c>
      <c r="B6" s="5">
        <v>2</v>
      </c>
      <c r="D6" s="4" t="s">
        <v>112</v>
      </c>
      <c r="E6" s="5">
        <v>25</v>
      </c>
      <c r="G6" s="4" t="s">
        <v>82</v>
      </c>
      <c r="H6" s="5">
        <v>122</v>
      </c>
      <c r="J6" s="4" t="s">
        <v>112</v>
      </c>
      <c r="K6" s="5">
        <v>12</v>
      </c>
    </row>
    <row r="7" spans="1:11" x14ac:dyDescent="0.35">
      <c r="A7" s="4" t="s">
        <v>110</v>
      </c>
      <c r="B7" s="5">
        <v>1</v>
      </c>
      <c r="D7" s="4" t="s">
        <v>157</v>
      </c>
      <c r="E7" s="5">
        <v>20</v>
      </c>
      <c r="G7" s="4" t="s">
        <v>239</v>
      </c>
      <c r="H7" s="5">
        <v>105</v>
      </c>
      <c r="J7" s="4" t="s">
        <v>32</v>
      </c>
      <c r="K7" s="5">
        <v>6</v>
      </c>
    </row>
    <row r="8" spans="1:11" x14ac:dyDescent="0.35">
      <c r="A8" s="4" t="s">
        <v>489</v>
      </c>
      <c r="B8" s="5">
        <v>1</v>
      </c>
      <c r="D8" s="4" t="s">
        <v>229</v>
      </c>
      <c r="E8" s="5">
        <v>20</v>
      </c>
      <c r="G8" s="4" t="s">
        <v>229</v>
      </c>
      <c r="H8" s="5">
        <v>100</v>
      </c>
      <c r="J8" s="4" t="s">
        <v>82</v>
      </c>
      <c r="K8" s="5">
        <v>5</v>
      </c>
    </row>
    <row r="9" spans="1:11" x14ac:dyDescent="0.35">
      <c r="A9" s="4" t="s">
        <v>276</v>
      </c>
      <c r="B9" s="5">
        <v>1</v>
      </c>
      <c r="D9" s="4" t="s">
        <v>94</v>
      </c>
      <c r="E9" s="5">
        <f>SUM(E10:E112)</f>
        <v>381</v>
      </c>
      <c r="G9" s="4" t="s">
        <v>94</v>
      </c>
      <c r="H9" s="5">
        <f>SUM(H10:H144)</f>
        <v>1324</v>
      </c>
      <c r="J9" s="4" t="s">
        <v>62</v>
      </c>
      <c r="K9" s="5">
        <v>5</v>
      </c>
    </row>
    <row r="10" spans="1:11" x14ac:dyDescent="0.35">
      <c r="A10" s="4" t="s">
        <v>272</v>
      </c>
      <c r="B10" s="5">
        <v>2</v>
      </c>
      <c r="D10" s="4" t="s">
        <v>119</v>
      </c>
      <c r="E10" s="5">
        <v>18</v>
      </c>
      <c r="G10" s="4" t="s">
        <v>112</v>
      </c>
      <c r="H10" s="5">
        <v>96</v>
      </c>
      <c r="J10" s="4" t="s">
        <v>239</v>
      </c>
      <c r="K10" s="5">
        <v>5</v>
      </c>
    </row>
    <row r="11" spans="1:11" x14ac:dyDescent="0.35">
      <c r="A11" s="4" t="s">
        <v>437</v>
      </c>
      <c r="B11" s="5">
        <v>1</v>
      </c>
      <c r="D11" s="4" t="s">
        <v>71</v>
      </c>
      <c r="E11" s="5">
        <v>18</v>
      </c>
      <c r="G11" s="4" t="s">
        <v>157</v>
      </c>
      <c r="H11" s="5">
        <v>72</v>
      </c>
      <c r="J11" s="4" t="s">
        <v>94</v>
      </c>
      <c r="K11">
        <f>SUM(K12:K77)</f>
        <v>120</v>
      </c>
    </row>
    <row r="12" spans="1:11" x14ac:dyDescent="0.35">
      <c r="A12" s="4" t="s">
        <v>268</v>
      </c>
      <c r="B12" s="5">
        <v>2</v>
      </c>
      <c r="D12" s="4" t="s">
        <v>62</v>
      </c>
      <c r="E12" s="5">
        <v>18</v>
      </c>
      <c r="G12" s="4" t="s">
        <v>184</v>
      </c>
      <c r="H12" s="5">
        <v>69</v>
      </c>
      <c r="J12" s="4" t="s">
        <v>88</v>
      </c>
      <c r="K12" s="5">
        <v>4</v>
      </c>
    </row>
    <row r="13" spans="1:11" x14ac:dyDescent="0.35">
      <c r="A13" s="4" t="s">
        <v>180</v>
      </c>
      <c r="B13" s="5">
        <v>2</v>
      </c>
      <c r="D13" s="4" t="s">
        <v>184</v>
      </c>
      <c r="E13" s="5">
        <v>16</v>
      </c>
      <c r="G13" s="4" t="s">
        <v>62</v>
      </c>
      <c r="H13" s="5">
        <v>55</v>
      </c>
      <c r="J13" s="4" t="s">
        <v>119</v>
      </c>
      <c r="K13" s="5">
        <v>4</v>
      </c>
    </row>
    <row r="14" spans="1:11" x14ac:dyDescent="0.35">
      <c r="A14" s="4" t="s">
        <v>511</v>
      </c>
      <c r="B14" s="5">
        <v>1</v>
      </c>
      <c r="D14" s="4" t="s">
        <v>82</v>
      </c>
      <c r="E14" s="5">
        <v>14</v>
      </c>
      <c r="G14" s="4" t="s">
        <v>119</v>
      </c>
      <c r="H14" s="5">
        <v>40</v>
      </c>
      <c r="J14" s="4" t="s">
        <v>71</v>
      </c>
      <c r="K14" s="5">
        <v>4</v>
      </c>
    </row>
    <row r="15" spans="1:11" x14ac:dyDescent="0.35">
      <c r="A15" s="4" t="s">
        <v>270</v>
      </c>
      <c r="B15" s="5">
        <v>2</v>
      </c>
      <c r="D15" s="4" t="s">
        <v>239</v>
      </c>
      <c r="E15" s="5">
        <v>14</v>
      </c>
      <c r="G15" s="4" t="s">
        <v>135</v>
      </c>
      <c r="H15" s="5">
        <v>36</v>
      </c>
      <c r="J15" s="4" t="s">
        <v>288</v>
      </c>
      <c r="K15" s="5">
        <v>4</v>
      </c>
    </row>
    <row r="16" spans="1:11" x14ac:dyDescent="0.35">
      <c r="A16" s="4" t="s">
        <v>308</v>
      </c>
      <c r="B16" s="5">
        <v>1</v>
      </c>
      <c r="D16" s="4" t="s">
        <v>108</v>
      </c>
      <c r="E16" s="5">
        <v>11</v>
      </c>
      <c r="G16" s="4" t="s">
        <v>316</v>
      </c>
      <c r="H16" s="5">
        <v>35</v>
      </c>
      <c r="J16" s="4" t="s">
        <v>108</v>
      </c>
      <c r="K16" s="5">
        <v>4</v>
      </c>
    </row>
    <row r="17" spans="1:11" x14ac:dyDescent="0.35">
      <c r="A17" s="4" t="s">
        <v>260</v>
      </c>
      <c r="B17" s="5">
        <v>2</v>
      </c>
      <c r="D17" s="4" t="s">
        <v>32</v>
      </c>
      <c r="E17" s="5">
        <v>10</v>
      </c>
      <c r="G17" s="4" t="s">
        <v>292</v>
      </c>
      <c r="H17" s="5">
        <v>34</v>
      </c>
      <c r="J17" s="4" t="s">
        <v>46</v>
      </c>
      <c r="K17" s="5">
        <v>4</v>
      </c>
    </row>
    <row r="18" spans="1:11" x14ac:dyDescent="0.35">
      <c r="A18" s="4" t="s">
        <v>325</v>
      </c>
      <c r="B18" s="5">
        <v>1</v>
      </c>
      <c r="D18" s="4" t="s">
        <v>159</v>
      </c>
      <c r="E18" s="5">
        <v>10</v>
      </c>
      <c r="G18" s="4" t="s">
        <v>71</v>
      </c>
      <c r="H18" s="5">
        <v>34</v>
      </c>
      <c r="J18" s="4" t="s">
        <v>300</v>
      </c>
      <c r="K18" s="5">
        <v>4</v>
      </c>
    </row>
    <row r="19" spans="1:11" x14ac:dyDescent="0.35">
      <c r="A19" s="4" t="s">
        <v>246</v>
      </c>
      <c r="B19" s="5">
        <v>1</v>
      </c>
      <c r="D19" s="4" t="s">
        <v>22</v>
      </c>
      <c r="E19" s="5">
        <v>10</v>
      </c>
      <c r="G19" s="4" t="s">
        <v>32</v>
      </c>
      <c r="H19" s="5">
        <v>32</v>
      </c>
      <c r="J19" s="4" t="s">
        <v>174</v>
      </c>
      <c r="K19" s="5">
        <v>3</v>
      </c>
    </row>
    <row r="20" spans="1:11" x14ac:dyDescent="0.35">
      <c r="A20" s="4" t="s">
        <v>178</v>
      </c>
      <c r="B20" s="5">
        <v>2</v>
      </c>
      <c r="D20" s="4" t="s">
        <v>300</v>
      </c>
      <c r="E20" s="5">
        <v>10</v>
      </c>
      <c r="G20" s="4" t="s">
        <v>383</v>
      </c>
      <c r="H20" s="5">
        <v>30</v>
      </c>
      <c r="J20" s="4" t="s">
        <v>292</v>
      </c>
      <c r="K20" s="5">
        <v>3</v>
      </c>
    </row>
    <row r="21" spans="1:11" x14ac:dyDescent="0.35">
      <c r="A21" s="4" t="s">
        <v>206</v>
      </c>
      <c r="B21" s="5">
        <v>2</v>
      </c>
      <c r="D21" s="4" t="s">
        <v>110</v>
      </c>
      <c r="E21" s="5">
        <v>9</v>
      </c>
      <c r="G21" s="4" t="s">
        <v>266</v>
      </c>
      <c r="H21" s="5">
        <v>26</v>
      </c>
      <c r="J21" s="4" t="s">
        <v>383</v>
      </c>
      <c r="K21" s="5">
        <v>3</v>
      </c>
    </row>
    <row r="22" spans="1:11" x14ac:dyDescent="0.35">
      <c r="A22" s="4" t="s">
        <v>503</v>
      </c>
      <c r="B22" s="5">
        <v>1</v>
      </c>
      <c r="D22" s="4" t="s">
        <v>292</v>
      </c>
      <c r="E22" s="5">
        <v>8</v>
      </c>
      <c r="G22" s="4" t="s">
        <v>192</v>
      </c>
      <c r="H22" s="5">
        <v>24</v>
      </c>
      <c r="J22" s="4" t="s">
        <v>286</v>
      </c>
      <c r="K22" s="5">
        <v>3</v>
      </c>
    </row>
    <row r="23" spans="1:11" x14ac:dyDescent="0.35">
      <c r="A23" s="4" t="s">
        <v>302</v>
      </c>
      <c r="B23" s="5">
        <v>2</v>
      </c>
      <c r="D23" s="4" t="s">
        <v>276</v>
      </c>
      <c r="E23" s="5">
        <v>7</v>
      </c>
      <c r="G23" s="4" t="s">
        <v>180</v>
      </c>
      <c r="H23" s="5">
        <v>23</v>
      </c>
      <c r="J23" s="4" t="s">
        <v>406</v>
      </c>
      <c r="K23" s="5">
        <v>3</v>
      </c>
    </row>
    <row r="24" spans="1:11" x14ac:dyDescent="0.35">
      <c r="A24" s="4" t="s">
        <v>229</v>
      </c>
      <c r="B24" s="5">
        <v>2</v>
      </c>
      <c r="D24" s="4" t="s">
        <v>308</v>
      </c>
      <c r="E24" s="5">
        <v>7</v>
      </c>
      <c r="G24" s="4" t="s">
        <v>178</v>
      </c>
      <c r="H24" s="5">
        <v>23</v>
      </c>
      <c r="J24" s="4" t="s">
        <v>264</v>
      </c>
      <c r="K24" s="5">
        <v>3</v>
      </c>
    </row>
    <row r="25" spans="1:11" x14ac:dyDescent="0.35">
      <c r="A25" s="4" t="s">
        <v>192</v>
      </c>
      <c r="B25" s="5">
        <v>1</v>
      </c>
      <c r="D25" s="4" t="s">
        <v>174</v>
      </c>
      <c r="E25" s="5">
        <v>7</v>
      </c>
      <c r="G25" s="4" t="s">
        <v>206</v>
      </c>
      <c r="H25" s="5">
        <v>23</v>
      </c>
      <c r="J25" s="4" t="s">
        <v>50</v>
      </c>
      <c r="K25" s="5">
        <v>2</v>
      </c>
    </row>
    <row r="26" spans="1:11" x14ac:dyDescent="0.35">
      <c r="A26" s="4" t="s">
        <v>30</v>
      </c>
      <c r="B26" s="5">
        <v>54</v>
      </c>
      <c r="D26" s="4" t="s">
        <v>46</v>
      </c>
      <c r="E26" s="5">
        <v>7</v>
      </c>
      <c r="G26" s="4" t="s">
        <v>22</v>
      </c>
      <c r="H26" s="5">
        <v>21</v>
      </c>
      <c r="J26" s="4" t="s">
        <v>262</v>
      </c>
      <c r="K26" s="5">
        <v>2</v>
      </c>
    </row>
    <row r="27" spans="1:11" x14ac:dyDescent="0.35">
      <c r="A27" s="4" t="s">
        <v>479</v>
      </c>
      <c r="B27" s="5">
        <v>1</v>
      </c>
      <c r="D27" s="4" t="s">
        <v>180</v>
      </c>
      <c r="E27" s="5">
        <v>6</v>
      </c>
      <c r="G27" s="4" t="s">
        <v>276</v>
      </c>
      <c r="H27" s="5">
        <v>20</v>
      </c>
      <c r="J27" s="4" t="s">
        <v>272</v>
      </c>
      <c r="K27" s="5">
        <v>2</v>
      </c>
    </row>
    <row r="28" spans="1:11" x14ac:dyDescent="0.35">
      <c r="A28" s="4" t="s">
        <v>552</v>
      </c>
      <c r="B28" s="5">
        <v>1</v>
      </c>
      <c r="D28" s="4" t="s">
        <v>310</v>
      </c>
      <c r="E28" s="5">
        <v>6</v>
      </c>
      <c r="G28" s="4" t="s">
        <v>174</v>
      </c>
      <c r="H28" s="5">
        <v>20</v>
      </c>
      <c r="J28" s="4" t="s">
        <v>268</v>
      </c>
      <c r="K28" s="5">
        <v>2</v>
      </c>
    </row>
    <row r="29" spans="1:11" x14ac:dyDescent="0.35">
      <c r="A29" s="4" t="s">
        <v>174</v>
      </c>
      <c r="B29" s="5">
        <v>3</v>
      </c>
      <c r="D29" s="4" t="s">
        <v>286</v>
      </c>
      <c r="E29" s="5">
        <v>6</v>
      </c>
      <c r="G29" s="4" t="s">
        <v>270</v>
      </c>
      <c r="H29" s="5">
        <v>19</v>
      </c>
      <c r="J29" s="4" t="s">
        <v>180</v>
      </c>
      <c r="K29" s="5">
        <v>2</v>
      </c>
    </row>
    <row r="30" spans="1:11" x14ac:dyDescent="0.35">
      <c r="A30" s="4" t="s">
        <v>190</v>
      </c>
      <c r="B30" s="5">
        <v>2</v>
      </c>
      <c r="D30" s="4" t="s">
        <v>357</v>
      </c>
      <c r="E30" s="5">
        <v>6</v>
      </c>
      <c r="G30" s="4" t="s">
        <v>406</v>
      </c>
      <c r="H30" s="5">
        <v>19</v>
      </c>
      <c r="J30" s="4" t="s">
        <v>270</v>
      </c>
      <c r="K30" s="5">
        <v>2</v>
      </c>
    </row>
    <row r="31" spans="1:11" x14ac:dyDescent="0.35">
      <c r="A31" s="4" t="s">
        <v>258</v>
      </c>
      <c r="B31" s="5">
        <v>1</v>
      </c>
      <c r="D31" s="4" t="s">
        <v>406</v>
      </c>
      <c r="E31" s="5">
        <v>6</v>
      </c>
      <c r="G31" s="4" t="s">
        <v>260</v>
      </c>
      <c r="H31" s="5">
        <v>18</v>
      </c>
      <c r="J31" s="4" t="s">
        <v>260</v>
      </c>
      <c r="K31" s="5">
        <v>2</v>
      </c>
    </row>
    <row r="32" spans="1:11" x14ac:dyDescent="0.35">
      <c r="A32" s="4" t="s">
        <v>256</v>
      </c>
      <c r="B32" s="5">
        <v>1</v>
      </c>
      <c r="D32" s="4" t="s">
        <v>264</v>
      </c>
      <c r="E32" s="5">
        <v>6</v>
      </c>
      <c r="G32" s="4" t="s">
        <v>46</v>
      </c>
      <c r="H32" s="5">
        <v>18</v>
      </c>
      <c r="J32" s="4" t="s">
        <v>178</v>
      </c>
      <c r="K32" s="5">
        <v>2</v>
      </c>
    </row>
    <row r="33" spans="1:11" x14ac:dyDescent="0.35">
      <c r="A33" s="4" t="s">
        <v>135</v>
      </c>
      <c r="B33" s="5">
        <v>1</v>
      </c>
      <c r="D33" s="4" t="s">
        <v>268</v>
      </c>
      <c r="E33" s="5">
        <v>5</v>
      </c>
      <c r="G33" s="4" t="s">
        <v>288</v>
      </c>
      <c r="H33" s="5">
        <v>17</v>
      </c>
      <c r="J33" s="4" t="s">
        <v>206</v>
      </c>
      <c r="K33" s="5">
        <v>2</v>
      </c>
    </row>
    <row r="34" spans="1:11" x14ac:dyDescent="0.35">
      <c r="A34" s="4" t="s">
        <v>172</v>
      </c>
      <c r="B34" s="5">
        <v>20</v>
      </c>
      <c r="D34" s="4" t="s">
        <v>260</v>
      </c>
      <c r="E34" s="5">
        <v>5</v>
      </c>
      <c r="G34" s="4" t="s">
        <v>110</v>
      </c>
      <c r="H34" s="5">
        <v>16</v>
      </c>
      <c r="J34" s="4" t="s">
        <v>302</v>
      </c>
      <c r="K34" s="5">
        <v>2</v>
      </c>
    </row>
    <row r="35" spans="1:11" x14ac:dyDescent="0.35">
      <c r="A35" s="4" t="s">
        <v>223</v>
      </c>
      <c r="B35" s="5">
        <v>2</v>
      </c>
      <c r="D35" s="4" t="s">
        <v>464</v>
      </c>
      <c r="E35" s="5">
        <v>5</v>
      </c>
      <c r="G35" s="4" t="s">
        <v>264</v>
      </c>
      <c r="H35" s="5">
        <v>16</v>
      </c>
      <c r="J35" s="4" t="s">
        <v>229</v>
      </c>
      <c r="K35" s="5">
        <v>2</v>
      </c>
    </row>
    <row r="36" spans="1:11" x14ac:dyDescent="0.35">
      <c r="A36" s="4" t="s">
        <v>82</v>
      </c>
      <c r="B36" s="5">
        <v>5</v>
      </c>
      <c r="D36" s="4" t="s">
        <v>135</v>
      </c>
      <c r="E36" s="5">
        <v>5</v>
      </c>
      <c r="G36" s="4" t="s">
        <v>300</v>
      </c>
      <c r="H36" s="5">
        <v>16</v>
      </c>
      <c r="J36" s="4" t="s">
        <v>190</v>
      </c>
      <c r="K36" s="5">
        <v>2</v>
      </c>
    </row>
    <row r="37" spans="1:11" x14ac:dyDescent="0.35">
      <c r="A37" s="4" t="s">
        <v>67</v>
      </c>
      <c r="B37" s="5">
        <v>17</v>
      </c>
      <c r="D37" s="4" t="s">
        <v>404</v>
      </c>
      <c r="E37" s="5">
        <v>5</v>
      </c>
      <c r="G37" s="4" t="s">
        <v>556</v>
      </c>
      <c r="H37" s="5">
        <v>15</v>
      </c>
      <c r="J37" s="4" t="s">
        <v>223</v>
      </c>
      <c r="K37" s="5">
        <v>2</v>
      </c>
    </row>
    <row r="38" spans="1:11" x14ac:dyDescent="0.35">
      <c r="A38" s="4" t="s">
        <v>184</v>
      </c>
      <c r="B38" s="5">
        <v>2</v>
      </c>
      <c r="D38" s="4" t="s">
        <v>88</v>
      </c>
      <c r="E38" s="5">
        <v>5</v>
      </c>
      <c r="G38" s="4" t="s">
        <v>108</v>
      </c>
      <c r="H38" s="5">
        <v>15</v>
      </c>
      <c r="J38" s="4" t="s">
        <v>184</v>
      </c>
      <c r="K38" s="5">
        <v>2</v>
      </c>
    </row>
    <row r="39" spans="1:11" x14ac:dyDescent="0.35">
      <c r="A39" s="4" t="s">
        <v>237</v>
      </c>
      <c r="B39" s="5">
        <v>2</v>
      </c>
      <c r="D39" s="4" t="s">
        <v>266</v>
      </c>
      <c r="E39" s="5">
        <v>5</v>
      </c>
      <c r="G39" s="4" t="s">
        <v>286</v>
      </c>
      <c r="H39" s="5">
        <v>14</v>
      </c>
      <c r="J39" s="4" t="s">
        <v>237</v>
      </c>
      <c r="K39" s="5">
        <v>2</v>
      </c>
    </row>
    <row r="40" spans="1:11" x14ac:dyDescent="0.35">
      <c r="A40" s="4" t="s">
        <v>292</v>
      </c>
      <c r="B40" s="5">
        <v>3</v>
      </c>
      <c r="D40" s="4" t="s">
        <v>288</v>
      </c>
      <c r="E40" s="5">
        <v>5</v>
      </c>
      <c r="G40" s="4" t="s">
        <v>88</v>
      </c>
      <c r="H40" s="5">
        <v>13</v>
      </c>
      <c r="J40" s="4" t="s">
        <v>493</v>
      </c>
      <c r="K40" s="5">
        <v>2</v>
      </c>
    </row>
    <row r="41" spans="1:11" x14ac:dyDescent="0.35">
      <c r="A41" s="4" t="s">
        <v>32</v>
      </c>
      <c r="B41" s="5">
        <v>6</v>
      </c>
      <c r="D41" s="4" t="s">
        <v>129</v>
      </c>
      <c r="E41" s="5">
        <v>5</v>
      </c>
      <c r="G41" s="4" t="s">
        <v>329</v>
      </c>
      <c r="H41" s="5">
        <v>13</v>
      </c>
      <c r="J41" s="4" t="s">
        <v>266</v>
      </c>
      <c r="K41" s="5">
        <v>2</v>
      </c>
    </row>
    <row r="42" spans="1:11" x14ac:dyDescent="0.35">
      <c r="A42" s="4" t="s">
        <v>112</v>
      </c>
      <c r="B42" s="5">
        <v>12</v>
      </c>
      <c r="D42" s="4" t="s">
        <v>272</v>
      </c>
      <c r="E42" s="5">
        <v>4</v>
      </c>
      <c r="G42" s="4" t="s">
        <v>268</v>
      </c>
      <c r="H42" s="5">
        <v>12</v>
      </c>
      <c r="J42" s="4" t="s">
        <v>159</v>
      </c>
      <c r="K42" s="5">
        <v>2</v>
      </c>
    </row>
    <row r="43" spans="1:11" x14ac:dyDescent="0.35">
      <c r="A43" s="4" t="s">
        <v>88</v>
      </c>
      <c r="B43" s="5">
        <v>4</v>
      </c>
      <c r="D43" s="4" t="s">
        <v>316</v>
      </c>
      <c r="E43" s="5">
        <v>3</v>
      </c>
      <c r="G43" s="4" t="s">
        <v>479</v>
      </c>
      <c r="H43" s="5">
        <v>12</v>
      </c>
      <c r="J43" s="4" t="s">
        <v>22</v>
      </c>
      <c r="K43" s="5">
        <v>2</v>
      </c>
    </row>
    <row r="44" spans="1:11" x14ac:dyDescent="0.35">
      <c r="A44" s="4" t="s">
        <v>383</v>
      </c>
      <c r="B44" s="5">
        <v>3</v>
      </c>
      <c r="D44" s="4" t="s">
        <v>575</v>
      </c>
      <c r="E44" s="5">
        <v>3</v>
      </c>
      <c r="G44" s="4" t="s">
        <v>223</v>
      </c>
      <c r="H44" s="5">
        <v>12</v>
      </c>
      <c r="J44" s="4" t="s">
        <v>182</v>
      </c>
      <c r="K44" s="5">
        <v>2</v>
      </c>
    </row>
    <row r="45" spans="1:11" x14ac:dyDescent="0.35">
      <c r="A45" s="4" t="s">
        <v>433</v>
      </c>
      <c r="B45" s="5">
        <v>1</v>
      </c>
      <c r="D45" s="4" t="s">
        <v>325</v>
      </c>
      <c r="E45" s="5">
        <v>3</v>
      </c>
      <c r="G45" s="4" t="s">
        <v>394</v>
      </c>
      <c r="H45" s="5">
        <v>12</v>
      </c>
      <c r="J45" s="4" t="s">
        <v>294</v>
      </c>
      <c r="K45" s="5">
        <v>2</v>
      </c>
    </row>
    <row r="46" spans="1:11" x14ac:dyDescent="0.35">
      <c r="A46" s="4" t="s">
        <v>493</v>
      </c>
      <c r="B46" s="5">
        <v>2</v>
      </c>
      <c r="D46" s="4" t="s">
        <v>190</v>
      </c>
      <c r="E46" s="5">
        <v>3</v>
      </c>
      <c r="G46" s="4" t="s">
        <v>400</v>
      </c>
      <c r="H46" s="5">
        <v>11</v>
      </c>
      <c r="J46" s="4" t="s">
        <v>110</v>
      </c>
      <c r="K46" s="5">
        <v>1</v>
      </c>
    </row>
    <row r="47" spans="1:11" x14ac:dyDescent="0.35">
      <c r="A47" s="4" t="s">
        <v>119</v>
      </c>
      <c r="B47" s="5">
        <v>4</v>
      </c>
      <c r="D47" s="4" t="s">
        <v>256</v>
      </c>
      <c r="E47" s="5">
        <v>3</v>
      </c>
      <c r="G47" s="4" t="s">
        <v>100</v>
      </c>
      <c r="H47" s="5">
        <v>11</v>
      </c>
      <c r="J47" s="4" t="s">
        <v>489</v>
      </c>
      <c r="K47" s="5">
        <v>1</v>
      </c>
    </row>
    <row r="48" spans="1:11" x14ac:dyDescent="0.35">
      <c r="A48" s="4" t="s">
        <v>225</v>
      </c>
      <c r="B48" s="5">
        <v>1</v>
      </c>
      <c r="D48" s="4" t="s">
        <v>223</v>
      </c>
      <c r="E48" s="5">
        <v>3</v>
      </c>
      <c r="G48" s="4" t="s">
        <v>272</v>
      </c>
      <c r="H48" s="5">
        <v>10</v>
      </c>
      <c r="J48" s="4" t="s">
        <v>276</v>
      </c>
      <c r="K48" s="5">
        <v>1</v>
      </c>
    </row>
    <row r="49" spans="1:11" x14ac:dyDescent="0.35">
      <c r="A49" s="4" t="s">
        <v>314</v>
      </c>
      <c r="B49" s="5">
        <v>1</v>
      </c>
      <c r="D49" s="4" t="s">
        <v>217</v>
      </c>
      <c r="E49" s="5">
        <v>3</v>
      </c>
      <c r="G49" s="4" t="s">
        <v>302</v>
      </c>
      <c r="H49" s="5">
        <v>10</v>
      </c>
      <c r="J49" s="4" t="s">
        <v>437</v>
      </c>
      <c r="K49" s="5">
        <v>1</v>
      </c>
    </row>
    <row r="50" spans="1:11" x14ac:dyDescent="0.35">
      <c r="A50" s="4" t="s">
        <v>14</v>
      </c>
      <c r="B50" s="5">
        <v>179</v>
      </c>
      <c r="D50" s="4" t="s">
        <v>383</v>
      </c>
      <c r="E50" s="5">
        <v>3</v>
      </c>
      <c r="G50" s="4" t="s">
        <v>390</v>
      </c>
      <c r="H50" s="5">
        <v>10</v>
      </c>
      <c r="J50" s="4" t="s">
        <v>511</v>
      </c>
      <c r="K50" s="5">
        <v>1</v>
      </c>
    </row>
    <row r="51" spans="1:11" x14ac:dyDescent="0.35">
      <c r="A51" s="4" t="s">
        <v>329</v>
      </c>
      <c r="B51" s="5">
        <v>1</v>
      </c>
      <c r="D51" s="4" t="s">
        <v>353</v>
      </c>
      <c r="E51" s="5">
        <v>3</v>
      </c>
      <c r="G51" s="4" t="s">
        <v>342</v>
      </c>
      <c r="H51" s="5">
        <v>10</v>
      </c>
      <c r="J51" s="4" t="s">
        <v>308</v>
      </c>
      <c r="K51" s="5">
        <v>1</v>
      </c>
    </row>
    <row r="52" spans="1:11" x14ac:dyDescent="0.35">
      <c r="A52" s="4" t="s">
        <v>639</v>
      </c>
      <c r="B52" s="5">
        <v>1</v>
      </c>
      <c r="D52" s="4" t="s">
        <v>487</v>
      </c>
      <c r="E52" s="5">
        <v>2</v>
      </c>
      <c r="G52" s="4" t="s">
        <v>246</v>
      </c>
      <c r="H52" s="5">
        <v>9</v>
      </c>
      <c r="J52" s="4" t="s">
        <v>325</v>
      </c>
      <c r="K52" s="5">
        <v>1</v>
      </c>
    </row>
    <row r="53" spans="1:11" x14ac:dyDescent="0.35">
      <c r="A53" s="4" t="s">
        <v>71</v>
      </c>
      <c r="B53" s="5">
        <v>4</v>
      </c>
      <c r="D53" s="4" t="s">
        <v>262</v>
      </c>
      <c r="E53" s="5">
        <v>2</v>
      </c>
      <c r="G53" s="4" t="s">
        <v>464</v>
      </c>
      <c r="H53" s="5">
        <v>9</v>
      </c>
      <c r="J53" s="4" t="s">
        <v>246</v>
      </c>
      <c r="K53" s="5">
        <v>1</v>
      </c>
    </row>
    <row r="54" spans="1:11" x14ac:dyDescent="0.35">
      <c r="A54" s="4" t="s">
        <v>62</v>
      </c>
      <c r="B54" s="5">
        <v>5</v>
      </c>
      <c r="D54" s="4" t="s">
        <v>206</v>
      </c>
      <c r="E54" s="5">
        <v>2</v>
      </c>
      <c r="G54" s="4" t="s">
        <v>159</v>
      </c>
      <c r="H54" s="5">
        <v>9</v>
      </c>
      <c r="J54" s="4" t="s">
        <v>503</v>
      </c>
      <c r="K54" s="5">
        <v>1</v>
      </c>
    </row>
    <row r="55" spans="1:11" x14ac:dyDescent="0.35">
      <c r="A55" s="4" t="s">
        <v>286</v>
      </c>
      <c r="B55" s="5">
        <v>3</v>
      </c>
      <c r="D55" s="4" t="s">
        <v>503</v>
      </c>
      <c r="E55" s="5">
        <v>2</v>
      </c>
      <c r="G55" s="4" t="s">
        <v>182</v>
      </c>
      <c r="H55" s="5">
        <v>9</v>
      </c>
      <c r="J55" s="4" t="s">
        <v>192</v>
      </c>
      <c r="K55" s="5">
        <v>1</v>
      </c>
    </row>
    <row r="56" spans="1:11" x14ac:dyDescent="0.35">
      <c r="A56" s="4" t="s">
        <v>194</v>
      </c>
      <c r="B56" s="5">
        <v>1</v>
      </c>
      <c r="D56" s="4" t="s">
        <v>527</v>
      </c>
      <c r="E56" s="5">
        <v>2</v>
      </c>
      <c r="G56" s="4" t="s">
        <v>204</v>
      </c>
      <c r="H56" s="5">
        <v>9</v>
      </c>
      <c r="J56" s="4" t="s">
        <v>479</v>
      </c>
      <c r="K56" s="5">
        <v>1</v>
      </c>
    </row>
    <row r="57" spans="1:11" x14ac:dyDescent="0.35">
      <c r="A57" s="4" t="s">
        <v>213</v>
      </c>
      <c r="B57" s="5">
        <v>1</v>
      </c>
      <c r="D57" s="4" t="s">
        <v>402</v>
      </c>
      <c r="E57" s="5">
        <v>2</v>
      </c>
      <c r="G57" s="4" t="s">
        <v>325</v>
      </c>
      <c r="H57" s="5">
        <v>8</v>
      </c>
      <c r="J57" s="4" t="s">
        <v>552</v>
      </c>
      <c r="K57" s="5">
        <v>1</v>
      </c>
    </row>
    <row r="58" spans="1:11" x14ac:dyDescent="0.35">
      <c r="A58" s="4" t="s">
        <v>266</v>
      </c>
      <c r="B58" s="5">
        <v>2</v>
      </c>
      <c r="D58" s="4" t="s">
        <v>329</v>
      </c>
      <c r="E58" s="5">
        <v>2</v>
      </c>
      <c r="G58" s="4" t="s">
        <v>256</v>
      </c>
      <c r="H58" s="5">
        <v>8</v>
      </c>
      <c r="J58" s="4" t="s">
        <v>258</v>
      </c>
      <c r="K58" s="5">
        <v>1</v>
      </c>
    </row>
    <row r="59" spans="1:11" x14ac:dyDescent="0.35">
      <c r="A59" s="4" t="s">
        <v>159</v>
      </c>
      <c r="B59" s="5">
        <v>2</v>
      </c>
      <c r="D59" s="4" t="s">
        <v>414</v>
      </c>
      <c r="E59" s="5">
        <v>2</v>
      </c>
      <c r="G59" s="4" t="s">
        <v>357</v>
      </c>
      <c r="H59" s="5">
        <v>8</v>
      </c>
      <c r="J59" s="4" t="s">
        <v>256</v>
      </c>
      <c r="K59" s="5">
        <v>1</v>
      </c>
    </row>
    <row r="60" spans="1:11" x14ac:dyDescent="0.35">
      <c r="A60" s="4" t="s">
        <v>100</v>
      </c>
      <c r="B60" s="5">
        <v>1</v>
      </c>
      <c r="D60" s="4" t="s">
        <v>213</v>
      </c>
      <c r="E60" s="5">
        <v>2</v>
      </c>
      <c r="G60" s="4" t="s">
        <v>310</v>
      </c>
      <c r="H60" s="5">
        <v>7</v>
      </c>
      <c r="J60" s="4" t="s">
        <v>135</v>
      </c>
      <c r="K60" s="5">
        <v>1</v>
      </c>
    </row>
    <row r="61" spans="1:11" x14ac:dyDescent="0.35">
      <c r="A61" s="4" t="s">
        <v>288</v>
      </c>
      <c r="B61" s="5">
        <v>4</v>
      </c>
      <c r="D61" s="4" t="s">
        <v>571</v>
      </c>
      <c r="E61" s="5">
        <v>2</v>
      </c>
      <c r="G61" s="4" t="s">
        <v>404</v>
      </c>
      <c r="H61" s="5">
        <v>7</v>
      </c>
      <c r="J61" s="4" t="s">
        <v>433</v>
      </c>
      <c r="K61" s="5">
        <v>1</v>
      </c>
    </row>
    <row r="62" spans="1:11" x14ac:dyDescent="0.35">
      <c r="A62" s="4" t="s">
        <v>346</v>
      </c>
      <c r="B62" s="5">
        <v>1</v>
      </c>
      <c r="D62" s="4" t="s">
        <v>477</v>
      </c>
      <c r="E62" s="5">
        <v>2</v>
      </c>
      <c r="G62" s="4" t="s">
        <v>312</v>
      </c>
      <c r="H62" s="5">
        <v>7</v>
      </c>
      <c r="J62" s="4" t="s">
        <v>225</v>
      </c>
      <c r="K62" s="5">
        <v>1</v>
      </c>
    </row>
    <row r="63" spans="1:11" x14ac:dyDescent="0.35">
      <c r="A63" s="4" t="s">
        <v>22</v>
      </c>
      <c r="B63" s="5">
        <v>2</v>
      </c>
      <c r="D63" s="4" t="s">
        <v>521</v>
      </c>
      <c r="E63" s="5">
        <v>2</v>
      </c>
      <c r="G63" s="4" t="s">
        <v>129</v>
      </c>
      <c r="H63" s="5">
        <v>7</v>
      </c>
      <c r="J63" s="4" t="s">
        <v>314</v>
      </c>
      <c r="K63" s="5">
        <v>1</v>
      </c>
    </row>
    <row r="64" spans="1:11" x14ac:dyDescent="0.35">
      <c r="A64" s="4" t="s">
        <v>239</v>
      </c>
      <c r="B64" s="5">
        <v>5</v>
      </c>
      <c r="D64" s="4" t="s">
        <v>290</v>
      </c>
      <c r="E64" s="5">
        <v>2</v>
      </c>
      <c r="G64" s="4" t="s">
        <v>308</v>
      </c>
      <c r="H64" s="5">
        <v>6</v>
      </c>
      <c r="J64" s="4" t="s">
        <v>329</v>
      </c>
      <c r="K64" s="5">
        <v>1</v>
      </c>
    </row>
    <row r="65" spans="1:11" x14ac:dyDescent="0.35">
      <c r="A65" s="4" t="s">
        <v>182</v>
      </c>
      <c r="B65" s="5">
        <v>2</v>
      </c>
      <c r="D65" s="4" t="s">
        <v>392</v>
      </c>
      <c r="E65" s="5">
        <v>2</v>
      </c>
      <c r="G65" s="4" t="s">
        <v>493</v>
      </c>
      <c r="H65" s="5">
        <v>6</v>
      </c>
      <c r="J65" s="4" t="s">
        <v>639</v>
      </c>
      <c r="K65" s="5">
        <v>1</v>
      </c>
    </row>
    <row r="66" spans="1:11" x14ac:dyDescent="0.35">
      <c r="A66" s="4" t="s">
        <v>621</v>
      </c>
      <c r="B66" s="5">
        <v>1</v>
      </c>
      <c r="D66" s="4" t="s">
        <v>50</v>
      </c>
      <c r="E66" s="5">
        <v>1</v>
      </c>
      <c r="G66" s="4" t="s">
        <v>414</v>
      </c>
      <c r="H66" s="5">
        <v>6</v>
      </c>
      <c r="J66" s="4" t="s">
        <v>194</v>
      </c>
      <c r="K66" s="5">
        <v>1</v>
      </c>
    </row>
    <row r="67" spans="1:11" x14ac:dyDescent="0.35">
      <c r="A67" s="4" t="s">
        <v>453</v>
      </c>
      <c r="B67" s="5">
        <v>1</v>
      </c>
      <c r="D67" s="4" t="s">
        <v>556</v>
      </c>
      <c r="E67" s="5">
        <v>1</v>
      </c>
      <c r="G67" s="4" t="s">
        <v>441</v>
      </c>
      <c r="H67" s="5">
        <v>6</v>
      </c>
      <c r="J67" s="4" t="s">
        <v>213</v>
      </c>
      <c r="K67" s="5">
        <v>1</v>
      </c>
    </row>
    <row r="68" spans="1:11" x14ac:dyDescent="0.35">
      <c r="A68" s="4" t="s">
        <v>294</v>
      </c>
      <c r="B68" s="5">
        <v>2</v>
      </c>
      <c r="D68" s="4" t="s">
        <v>340</v>
      </c>
      <c r="E68" s="5">
        <v>1</v>
      </c>
      <c r="G68" s="4" t="s">
        <v>487</v>
      </c>
      <c r="H68" s="5">
        <v>5</v>
      </c>
      <c r="J68" s="4" t="s">
        <v>100</v>
      </c>
      <c r="K68" s="5">
        <v>1</v>
      </c>
    </row>
    <row r="69" spans="1:11" x14ac:dyDescent="0.35">
      <c r="A69" s="4" t="s">
        <v>406</v>
      </c>
      <c r="B69" s="5">
        <v>3</v>
      </c>
      <c r="D69" s="4" t="s">
        <v>595</v>
      </c>
      <c r="E69" s="5">
        <v>1</v>
      </c>
      <c r="G69" s="4" t="s">
        <v>503</v>
      </c>
      <c r="H69" s="5">
        <v>5</v>
      </c>
      <c r="J69" s="4" t="s">
        <v>346</v>
      </c>
      <c r="K69" s="5">
        <v>1</v>
      </c>
    </row>
    <row r="70" spans="1:11" x14ac:dyDescent="0.35">
      <c r="A70" s="4" t="s">
        <v>441</v>
      </c>
      <c r="B70" s="5">
        <v>1</v>
      </c>
      <c r="D70" s="4" t="s">
        <v>562</v>
      </c>
      <c r="E70" s="5">
        <v>1</v>
      </c>
      <c r="G70" s="4" t="s">
        <v>379</v>
      </c>
      <c r="H70" s="5">
        <v>5</v>
      </c>
      <c r="J70" s="4" t="s">
        <v>621</v>
      </c>
      <c r="K70" s="5">
        <v>1</v>
      </c>
    </row>
    <row r="71" spans="1:11" x14ac:dyDescent="0.35">
      <c r="A71" s="4" t="s">
        <v>375</v>
      </c>
      <c r="B71" s="5">
        <v>1</v>
      </c>
      <c r="D71" s="4" t="s">
        <v>388</v>
      </c>
      <c r="E71" s="5">
        <v>1</v>
      </c>
      <c r="G71" s="4" t="s">
        <v>225</v>
      </c>
      <c r="H71" s="5">
        <v>5</v>
      </c>
      <c r="J71" s="4" t="s">
        <v>453</v>
      </c>
      <c r="K71" s="5">
        <v>1</v>
      </c>
    </row>
    <row r="72" spans="1:11" x14ac:dyDescent="0.35">
      <c r="A72" s="4" t="s">
        <v>416</v>
      </c>
      <c r="B72" s="5">
        <v>1</v>
      </c>
      <c r="D72" s="4" t="s">
        <v>613</v>
      </c>
      <c r="E72" s="5">
        <v>1</v>
      </c>
      <c r="G72" s="4" t="s">
        <v>213</v>
      </c>
      <c r="H72" s="5">
        <v>5</v>
      </c>
      <c r="J72" s="4" t="s">
        <v>441</v>
      </c>
      <c r="K72" s="5">
        <v>1</v>
      </c>
    </row>
    <row r="73" spans="1:11" x14ac:dyDescent="0.35">
      <c r="A73" s="4" t="s">
        <v>108</v>
      </c>
      <c r="B73" s="5">
        <v>4</v>
      </c>
      <c r="D73" s="4" t="s">
        <v>587</v>
      </c>
      <c r="E73" s="5">
        <v>1</v>
      </c>
      <c r="G73" s="4" t="s">
        <v>353</v>
      </c>
      <c r="H73" s="5">
        <v>5</v>
      </c>
      <c r="J73" s="4" t="s">
        <v>375</v>
      </c>
      <c r="K73" s="5">
        <v>1</v>
      </c>
    </row>
    <row r="74" spans="1:11" x14ac:dyDescent="0.35">
      <c r="A74" s="4" t="s">
        <v>312</v>
      </c>
      <c r="B74" s="5">
        <v>1</v>
      </c>
      <c r="D74" s="4" t="s">
        <v>270</v>
      </c>
      <c r="E74" s="5">
        <v>1</v>
      </c>
      <c r="G74" s="4" t="s">
        <v>627</v>
      </c>
      <c r="H74" s="5">
        <v>5</v>
      </c>
      <c r="J74" s="4" t="s">
        <v>416</v>
      </c>
      <c r="K74" s="5">
        <v>1</v>
      </c>
    </row>
    <row r="75" spans="1:11" x14ac:dyDescent="0.35">
      <c r="A75" s="4" t="s">
        <v>264</v>
      </c>
      <c r="B75" s="5">
        <v>3</v>
      </c>
      <c r="D75" s="4" t="s">
        <v>355</v>
      </c>
      <c r="E75" s="5">
        <v>1</v>
      </c>
      <c r="G75" s="4" t="s">
        <v>489</v>
      </c>
      <c r="H75" s="5">
        <v>4</v>
      </c>
      <c r="J75" s="4" t="s">
        <v>312</v>
      </c>
      <c r="K75" s="5">
        <v>1</v>
      </c>
    </row>
    <row r="76" spans="1:11" x14ac:dyDescent="0.35">
      <c r="A76" s="4" t="s">
        <v>46</v>
      </c>
      <c r="B76" s="5">
        <v>4</v>
      </c>
      <c r="D76" s="4" t="s">
        <v>246</v>
      </c>
      <c r="E76" s="5">
        <v>1</v>
      </c>
      <c r="G76" s="4" t="s">
        <v>462</v>
      </c>
      <c r="H76" s="5">
        <v>4</v>
      </c>
      <c r="J76" s="4" t="s">
        <v>649</v>
      </c>
      <c r="K76" s="5">
        <v>1</v>
      </c>
    </row>
    <row r="77" spans="1:11" x14ac:dyDescent="0.35">
      <c r="A77" s="4" t="s">
        <v>649</v>
      </c>
      <c r="B77" s="5">
        <v>1</v>
      </c>
      <c r="D77" s="4" t="s">
        <v>178</v>
      </c>
      <c r="E77" s="5">
        <v>1</v>
      </c>
      <c r="G77" s="4" t="s">
        <v>433</v>
      </c>
      <c r="H77" s="5">
        <v>4</v>
      </c>
      <c r="J77" s="7" t="s">
        <v>392</v>
      </c>
      <c r="K77" s="8">
        <v>1</v>
      </c>
    </row>
    <row r="78" spans="1:11" x14ac:dyDescent="0.35">
      <c r="A78" s="4" t="s">
        <v>300</v>
      </c>
      <c r="B78" s="5">
        <v>4</v>
      </c>
      <c r="D78" s="4" t="s">
        <v>615</v>
      </c>
      <c r="E78" s="5">
        <v>1</v>
      </c>
      <c r="G78" s="4" t="s">
        <v>408</v>
      </c>
      <c r="H78" s="5">
        <v>4</v>
      </c>
      <c r="J78" s="4"/>
    </row>
    <row r="79" spans="1:11" x14ac:dyDescent="0.35">
      <c r="A79" s="4" t="s">
        <v>392</v>
      </c>
      <c r="B79" s="5">
        <v>1</v>
      </c>
      <c r="D79" s="4" t="s">
        <v>462</v>
      </c>
      <c r="E79" s="5">
        <v>1</v>
      </c>
      <c r="G79" s="4" t="s">
        <v>278</v>
      </c>
      <c r="H79" s="5">
        <v>4</v>
      </c>
      <c r="J79" s="4"/>
    </row>
    <row r="80" spans="1:11" x14ac:dyDescent="0.35">
      <c r="A80" s="4" t="s">
        <v>681</v>
      </c>
      <c r="B80" s="5">
        <v>423</v>
      </c>
      <c r="D80" s="4" t="s">
        <v>192</v>
      </c>
      <c r="E80" s="5">
        <v>1</v>
      </c>
      <c r="G80" s="4" t="s">
        <v>605</v>
      </c>
      <c r="H80" s="5">
        <v>4</v>
      </c>
      <c r="J80" s="4"/>
    </row>
    <row r="81" spans="4:10" x14ac:dyDescent="0.35">
      <c r="D81" s="4" t="s">
        <v>581</v>
      </c>
      <c r="E81" s="5">
        <v>1</v>
      </c>
      <c r="G81" s="4" t="s">
        <v>475</v>
      </c>
      <c r="H81" s="5">
        <v>3</v>
      </c>
      <c r="J81" s="4"/>
    </row>
    <row r="82" spans="4:10" x14ac:dyDescent="0.35">
      <c r="D82" s="4" t="s">
        <v>479</v>
      </c>
      <c r="E82" s="5">
        <v>1</v>
      </c>
      <c r="G82" s="4" t="s">
        <v>562</v>
      </c>
      <c r="H82" s="5">
        <v>3</v>
      </c>
      <c r="J82" s="4"/>
    </row>
    <row r="83" spans="4:10" x14ac:dyDescent="0.35">
      <c r="D83" s="4" t="s">
        <v>258</v>
      </c>
      <c r="E83" s="5">
        <v>1</v>
      </c>
      <c r="G83" s="4" t="s">
        <v>554</v>
      </c>
      <c r="H83" s="5">
        <v>3</v>
      </c>
      <c r="J83" s="4"/>
    </row>
    <row r="84" spans="4:10" x14ac:dyDescent="0.35">
      <c r="D84" s="4" t="s">
        <v>495</v>
      </c>
      <c r="E84" s="5">
        <v>1</v>
      </c>
      <c r="G84" s="4" t="s">
        <v>615</v>
      </c>
      <c r="H84" s="5">
        <v>3</v>
      </c>
      <c r="J84" s="4"/>
    </row>
    <row r="85" spans="4:10" x14ac:dyDescent="0.35">
      <c r="D85" s="4" t="s">
        <v>491</v>
      </c>
      <c r="E85" s="5">
        <v>1</v>
      </c>
      <c r="G85" s="4" t="s">
        <v>491</v>
      </c>
      <c r="H85" s="5">
        <v>3</v>
      </c>
      <c r="J85" s="4"/>
    </row>
    <row r="86" spans="4:10" x14ac:dyDescent="0.35">
      <c r="D86" s="4" t="s">
        <v>533</v>
      </c>
      <c r="E86" s="5">
        <v>1</v>
      </c>
      <c r="G86" s="4" t="s">
        <v>410</v>
      </c>
      <c r="H86" s="5">
        <v>3</v>
      </c>
      <c r="J86" s="4"/>
    </row>
    <row r="87" spans="4:10" x14ac:dyDescent="0.35">
      <c r="D87" s="4" t="s">
        <v>338</v>
      </c>
      <c r="E87" s="5">
        <v>1</v>
      </c>
      <c r="G87" s="4" t="s">
        <v>145</v>
      </c>
      <c r="H87" s="5">
        <v>3</v>
      </c>
      <c r="J87" s="4"/>
    </row>
    <row r="88" spans="4:10" x14ac:dyDescent="0.35">
      <c r="D88" s="4" t="s">
        <v>237</v>
      </c>
      <c r="E88" s="5">
        <v>1</v>
      </c>
      <c r="G88" s="4" t="s">
        <v>323</v>
      </c>
      <c r="H88" s="5">
        <v>3</v>
      </c>
      <c r="J88" s="4"/>
    </row>
    <row r="89" spans="4:10" x14ac:dyDescent="0.35">
      <c r="D89" s="4" t="s">
        <v>410</v>
      </c>
      <c r="E89" s="5">
        <v>1</v>
      </c>
      <c r="G89" s="4" t="s">
        <v>427</v>
      </c>
      <c r="H89" s="5">
        <v>3</v>
      </c>
      <c r="J89" s="4"/>
    </row>
    <row r="90" spans="4:10" x14ac:dyDescent="0.35">
      <c r="D90" s="4" t="s">
        <v>379</v>
      </c>
      <c r="E90" s="5">
        <v>1</v>
      </c>
      <c r="G90" s="4" t="s">
        <v>241</v>
      </c>
      <c r="H90" s="5">
        <v>3</v>
      </c>
      <c r="J90" s="4"/>
    </row>
    <row r="91" spans="4:10" x14ac:dyDescent="0.35">
      <c r="D91" s="4" t="s">
        <v>635</v>
      </c>
      <c r="E91" s="5">
        <v>1</v>
      </c>
      <c r="G91" s="4" t="s">
        <v>515</v>
      </c>
      <c r="H91" s="5">
        <v>3</v>
      </c>
      <c r="J91" s="4"/>
    </row>
    <row r="92" spans="4:10" x14ac:dyDescent="0.35">
      <c r="D92" s="4" t="s">
        <v>408</v>
      </c>
      <c r="E92" s="5">
        <v>1</v>
      </c>
      <c r="G92" s="4" t="s">
        <v>50</v>
      </c>
      <c r="H92" s="5">
        <v>2</v>
      </c>
      <c r="J92" s="4"/>
    </row>
    <row r="93" spans="4:10" x14ac:dyDescent="0.35">
      <c r="D93" s="4" t="s">
        <v>323</v>
      </c>
      <c r="E93" s="5">
        <v>1</v>
      </c>
      <c r="G93" s="4" t="s">
        <v>262</v>
      </c>
      <c r="H93" s="5">
        <v>2</v>
      </c>
      <c r="J93" s="4"/>
    </row>
    <row r="94" spans="4:10" x14ac:dyDescent="0.35">
      <c r="D94" s="4" t="s">
        <v>517</v>
      </c>
      <c r="E94" s="5">
        <v>1</v>
      </c>
      <c r="G94" s="4" t="s">
        <v>595</v>
      </c>
      <c r="H94" s="5">
        <v>2</v>
      </c>
      <c r="J94" s="4"/>
    </row>
    <row r="95" spans="4:10" x14ac:dyDescent="0.35">
      <c r="D95" s="4" t="s">
        <v>523</v>
      </c>
      <c r="E95" s="5">
        <v>1</v>
      </c>
      <c r="G95" s="4" t="s">
        <v>507</v>
      </c>
      <c r="H95" s="5">
        <v>2</v>
      </c>
      <c r="J95" s="4"/>
    </row>
    <row r="96" spans="4:10" x14ac:dyDescent="0.35">
      <c r="D96" s="4" t="s">
        <v>429</v>
      </c>
      <c r="E96" s="5">
        <v>1</v>
      </c>
      <c r="G96" s="4" t="s">
        <v>525</v>
      </c>
      <c r="H96" s="5">
        <v>2</v>
      </c>
      <c r="J96" s="4"/>
    </row>
    <row r="97" spans="4:10" x14ac:dyDescent="0.35">
      <c r="D97" s="4" t="s">
        <v>639</v>
      </c>
      <c r="E97" s="5">
        <v>1</v>
      </c>
      <c r="G97" s="4" t="s">
        <v>388</v>
      </c>
      <c r="H97" s="5">
        <v>2</v>
      </c>
      <c r="J97" s="4"/>
    </row>
    <row r="98" spans="4:10" x14ac:dyDescent="0.35">
      <c r="D98" s="4" t="s">
        <v>560</v>
      </c>
      <c r="E98" s="5">
        <v>1</v>
      </c>
      <c r="G98" s="4" t="s">
        <v>587</v>
      </c>
      <c r="H98" s="5">
        <v>2</v>
      </c>
      <c r="J98" s="4"/>
    </row>
    <row r="99" spans="4:10" x14ac:dyDescent="0.35">
      <c r="D99" s="4" t="s">
        <v>194</v>
      </c>
      <c r="E99" s="5">
        <v>1</v>
      </c>
      <c r="G99" s="4" t="s">
        <v>497</v>
      </c>
      <c r="H99" s="5">
        <v>2</v>
      </c>
      <c r="J99" s="4"/>
    </row>
    <row r="100" spans="4:10" x14ac:dyDescent="0.35">
      <c r="D100" s="4" t="s">
        <v>342</v>
      </c>
      <c r="E100" s="5">
        <v>1</v>
      </c>
      <c r="G100" s="4" t="s">
        <v>552</v>
      </c>
      <c r="H100" s="5">
        <v>2</v>
      </c>
      <c r="J100" s="4"/>
    </row>
    <row r="101" spans="4:10" x14ac:dyDescent="0.35">
      <c r="D101" s="4" t="s">
        <v>346</v>
      </c>
      <c r="E101" s="5">
        <v>1</v>
      </c>
      <c r="G101" s="4" t="s">
        <v>258</v>
      </c>
      <c r="H101" s="5">
        <v>2</v>
      </c>
      <c r="J101" s="4"/>
    </row>
    <row r="102" spans="4:10" x14ac:dyDescent="0.35">
      <c r="D102" s="4" t="s">
        <v>394</v>
      </c>
      <c r="E102" s="5">
        <v>1</v>
      </c>
      <c r="G102" s="4" t="s">
        <v>597</v>
      </c>
      <c r="H102" s="5">
        <v>2</v>
      </c>
      <c r="J102" s="4"/>
    </row>
    <row r="103" spans="4:10" x14ac:dyDescent="0.35">
      <c r="D103" s="4" t="s">
        <v>617</v>
      </c>
      <c r="E103" s="5">
        <v>1</v>
      </c>
      <c r="G103" s="4" t="s">
        <v>237</v>
      </c>
      <c r="H103" s="5">
        <v>2</v>
      </c>
      <c r="J103" s="4"/>
    </row>
    <row r="104" spans="4:10" x14ac:dyDescent="0.35">
      <c r="D104" s="4" t="s">
        <v>427</v>
      </c>
      <c r="E104" s="5">
        <v>1</v>
      </c>
      <c r="G104" s="4" t="s">
        <v>527</v>
      </c>
      <c r="H104" s="5">
        <v>2</v>
      </c>
      <c r="J104" s="4"/>
    </row>
    <row r="105" spans="4:10" x14ac:dyDescent="0.35">
      <c r="D105" s="4" t="s">
        <v>182</v>
      </c>
      <c r="E105" s="5">
        <v>1</v>
      </c>
      <c r="G105" s="4" t="s">
        <v>402</v>
      </c>
      <c r="H105" s="5">
        <v>2</v>
      </c>
      <c r="J105" s="4"/>
    </row>
    <row r="106" spans="4:10" x14ac:dyDescent="0.35">
      <c r="D106" s="4" t="s">
        <v>204</v>
      </c>
      <c r="E106" s="5">
        <v>1</v>
      </c>
      <c r="G106" s="4" t="s">
        <v>314</v>
      </c>
      <c r="H106" s="5">
        <v>2</v>
      </c>
      <c r="J106" s="4"/>
    </row>
    <row r="107" spans="4:10" x14ac:dyDescent="0.35">
      <c r="D107" s="4" t="s">
        <v>453</v>
      </c>
      <c r="E107" s="5">
        <v>1</v>
      </c>
      <c r="G107" s="4" t="s">
        <v>396</v>
      </c>
      <c r="H107" s="5">
        <v>2</v>
      </c>
      <c r="J107" s="4"/>
    </row>
    <row r="108" spans="4:10" x14ac:dyDescent="0.35">
      <c r="D108" s="4" t="s">
        <v>278</v>
      </c>
      <c r="E108" s="5">
        <v>1</v>
      </c>
      <c r="G108" s="4" t="s">
        <v>346</v>
      </c>
      <c r="H108" s="5">
        <v>2</v>
      </c>
      <c r="J108" s="4"/>
    </row>
    <row r="109" spans="4:10" x14ac:dyDescent="0.35">
      <c r="D109" s="4" t="s">
        <v>241</v>
      </c>
      <c r="E109" s="5">
        <v>1</v>
      </c>
      <c r="G109" s="4" t="s">
        <v>621</v>
      </c>
      <c r="H109" s="5">
        <v>2</v>
      </c>
      <c r="J109" s="4"/>
    </row>
    <row r="110" spans="4:10" x14ac:dyDescent="0.35">
      <c r="D110" s="4" t="s">
        <v>381</v>
      </c>
      <c r="E110" s="5">
        <v>1</v>
      </c>
      <c r="G110" s="4" t="s">
        <v>453</v>
      </c>
      <c r="H110" s="5">
        <v>2</v>
      </c>
      <c r="J110" s="4"/>
    </row>
    <row r="111" spans="4:10" x14ac:dyDescent="0.35">
      <c r="D111" s="4" t="s">
        <v>416</v>
      </c>
      <c r="E111" s="5">
        <v>1</v>
      </c>
      <c r="G111" s="4" t="s">
        <v>294</v>
      </c>
      <c r="H111" s="5">
        <v>2</v>
      </c>
      <c r="J111" s="4"/>
    </row>
    <row r="112" spans="4:10" x14ac:dyDescent="0.35">
      <c r="D112" s="4" t="s">
        <v>312</v>
      </c>
      <c r="E112" s="5">
        <v>1</v>
      </c>
      <c r="G112" s="4" t="s">
        <v>416</v>
      </c>
      <c r="H112" s="5">
        <v>2</v>
      </c>
      <c r="J112" s="4"/>
    </row>
    <row r="113" spans="7:10" x14ac:dyDescent="0.35">
      <c r="G113" s="4" t="s">
        <v>653</v>
      </c>
      <c r="H113" s="5">
        <v>2</v>
      </c>
      <c r="J113" s="4"/>
    </row>
    <row r="114" spans="7:10" x14ac:dyDescent="0.35">
      <c r="G114" s="4" t="s">
        <v>521</v>
      </c>
      <c r="H114" s="5">
        <v>2</v>
      </c>
      <c r="J114" s="4"/>
    </row>
    <row r="115" spans="7:10" x14ac:dyDescent="0.35">
      <c r="G115" s="4" t="s">
        <v>649</v>
      </c>
      <c r="H115" s="5">
        <v>2</v>
      </c>
      <c r="J115" s="4"/>
    </row>
    <row r="116" spans="7:10" x14ac:dyDescent="0.35">
      <c r="G116" s="4" t="s">
        <v>509</v>
      </c>
      <c r="H116" s="5">
        <v>2</v>
      </c>
      <c r="J116" s="4"/>
    </row>
    <row r="117" spans="7:10" x14ac:dyDescent="0.35">
      <c r="G117" s="4" t="s">
        <v>542</v>
      </c>
      <c r="H117" s="5">
        <v>2</v>
      </c>
      <c r="J117" s="4"/>
    </row>
    <row r="118" spans="7:10" x14ac:dyDescent="0.35">
      <c r="G118" s="4" t="s">
        <v>607</v>
      </c>
      <c r="H118" s="5">
        <v>1</v>
      </c>
      <c r="J118" s="4"/>
    </row>
    <row r="119" spans="7:10" x14ac:dyDescent="0.35">
      <c r="G119" s="4" t="s">
        <v>575</v>
      </c>
      <c r="H119" s="5">
        <v>1</v>
      </c>
      <c r="J119" s="4"/>
    </row>
    <row r="120" spans="7:10" x14ac:dyDescent="0.35">
      <c r="G120" s="4" t="s">
        <v>473</v>
      </c>
      <c r="H120" s="5">
        <v>1</v>
      </c>
      <c r="J120" s="4"/>
    </row>
    <row r="121" spans="7:10" x14ac:dyDescent="0.35">
      <c r="G121" s="4" t="s">
        <v>511</v>
      </c>
      <c r="H121" s="5">
        <v>1</v>
      </c>
      <c r="J121" s="4"/>
    </row>
    <row r="122" spans="7:10" x14ac:dyDescent="0.35">
      <c r="G122" s="4" t="s">
        <v>619</v>
      </c>
      <c r="H122" s="5">
        <v>1</v>
      </c>
      <c r="J122" s="4"/>
    </row>
    <row r="123" spans="7:10" x14ac:dyDescent="0.35">
      <c r="G123" s="4" t="s">
        <v>190</v>
      </c>
      <c r="H123" s="5">
        <v>1</v>
      </c>
      <c r="J123" s="4"/>
    </row>
    <row r="124" spans="7:10" x14ac:dyDescent="0.35">
      <c r="G124" s="4" t="s">
        <v>569</v>
      </c>
      <c r="H124" s="5">
        <v>1</v>
      </c>
      <c r="J124" s="4"/>
    </row>
    <row r="125" spans="7:10" x14ac:dyDescent="0.35">
      <c r="G125" s="4" t="s">
        <v>533</v>
      </c>
      <c r="H125" s="5">
        <v>1</v>
      </c>
      <c r="J125" s="4"/>
    </row>
    <row r="126" spans="7:10" x14ac:dyDescent="0.35">
      <c r="G126" s="4" t="s">
        <v>529</v>
      </c>
      <c r="H126" s="5">
        <v>1</v>
      </c>
      <c r="J126" s="4"/>
    </row>
    <row r="127" spans="7:10" x14ac:dyDescent="0.35">
      <c r="G127" s="4" t="s">
        <v>217</v>
      </c>
      <c r="H127" s="5">
        <v>1</v>
      </c>
      <c r="J127" s="4"/>
    </row>
    <row r="128" spans="7:10" x14ac:dyDescent="0.35">
      <c r="G128" s="4" t="s">
        <v>635</v>
      </c>
      <c r="H128" s="5">
        <v>1</v>
      </c>
      <c r="J128" s="4"/>
    </row>
    <row r="129" spans="7:10" x14ac:dyDescent="0.35">
      <c r="G129" s="4" t="s">
        <v>501</v>
      </c>
      <c r="H129" s="5">
        <v>1</v>
      </c>
      <c r="J129" s="4"/>
    </row>
    <row r="130" spans="7:10" x14ac:dyDescent="0.35">
      <c r="G130" s="4" t="s">
        <v>421</v>
      </c>
      <c r="H130" s="5">
        <v>1</v>
      </c>
      <c r="J130" s="4"/>
    </row>
    <row r="131" spans="7:10" x14ac:dyDescent="0.35">
      <c r="G131" s="4" t="s">
        <v>661</v>
      </c>
      <c r="H131" s="5">
        <v>1</v>
      </c>
      <c r="J131" s="4"/>
    </row>
    <row r="132" spans="7:10" x14ac:dyDescent="0.35">
      <c r="G132" s="4" t="s">
        <v>523</v>
      </c>
      <c r="H132" s="5">
        <v>1</v>
      </c>
      <c r="J132" s="4"/>
    </row>
    <row r="133" spans="7:10" x14ac:dyDescent="0.35">
      <c r="G133" s="4" t="s">
        <v>429</v>
      </c>
      <c r="H133" s="5">
        <v>1</v>
      </c>
      <c r="J133" s="4"/>
    </row>
    <row r="134" spans="7:10" x14ac:dyDescent="0.35">
      <c r="G134" s="4" t="s">
        <v>445</v>
      </c>
      <c r="H134" s="5">
        <v>1</v>
      </c>
      <c r="J134" s="4"/>
    </row>
    <row r="135" spans="7:10" x14ac:dyDescent="0.35">
      <c r="G135" s="4" t="s">
        <v>364</v>
      </c>
      <c r="H135" s="5">
        <v>1</v>
      </c>
      <c r="J135" s="4"/>
    </row>
    <row r="136" spans="7:10" x14ac:dyDescent="0.35">
      <c r="G136" s="4" t="s">
        <v>560</v>
      </c>
      <c r="H136" s="5">
        <v>1</v>
      </c>
      <c r="J136" s="4"/>
    </row>
    <row r="137" spans="7:10" x14ac:dyDescent="0.35">
      <c r="G137" s="4" t="s">
        <v>558</v>
      </c>
      <c r="H137" s="5">
        <v>1</v>
      </c>
      <c r="J137" s="4"/>
    </row>
    <row r="138" spans="7:10" x14ac:dyDescent="0.35">
      <c r="G138" s="4" t="s">
        <v>194</v>
      </c>
      <c r="H138" s="5">
        <v>1</v>
      </c>
      <c r="J138" s="4"/>
    </row>
    <row r="139" spans="7:10" x14ac:dyDescent="0.35">
      <c r="G139" s="4" t="s">
        <v>617</v>
      </c>
      <c r="H139" s="5">
        <v>1</v>
      </c>
      <c r="J139" s="4"/>
    </row>
    <row r="140" spans="7:10" x14ac:dyDescent="0.35">
      <c r="G140" s="4" t="s">
        <v>571</v>
      </c>
      <c r="H140" s="5">
        <v>1</v>
      </c>
      <c r="J140" s="4"/>
    </row>
    <row r="141" spans="7:10" x14ac:dyDescent="0.35">
      <c r="G141" s="4" t="s">
        <v>381</v>
      </c>
      <c r="H141" s="5">
        <v>1</v>
      </c>
      <c r="J141" s="4"/>
    </row>
    <row r="142" spans="7:10" x14ac:dyDescent="0.35">
      <c r="G142" s="4" t="s">
        <v>375</v>
      </c>
      <c r="H142" s="5">
        <v>1</v>
      </c>
      <c r="J142" s="4"/>
    </row>
    <row r="143" spans="7:10" x14ac:dyDescent="0.35">
      <c r="G143" s="4" t="s">
        <v>477</v>
      </c>
      <c r="H143" s="5">
        <v>1</v>
      </c>
      <c r="J143" s="4"/>
    </row>
    <row r="144" spans="7:10" x14ac:dyDescent="0.35">
      <c r="G144" s="4" t="s">
        <v>392</v>
      </c>
      <c r="H144" s="5">
        <v>1</v>
      </c>
      <c r="J144" s="4"/>
    </row>
    <row r="145" spans="10:10" x14ac:dyDescent="0.35">
      <c r="J145" s="4"/>
    </row>
    <row r="146" spans="10:10" x14ac:dyDescent="0.35">
      <c r="J146" s="4"/>
    </row>
    <row r="147" spans="10:10" x14ac:dyDescent="0.35">
      <c r="J147" s="4"/>
    </row>
    <row r="148" spans="10:10" x14ac:dyDescent="0.35">
      <c r="J148" s="4"/>
    </row>
    <row r="149" spans="10:10" x14ac:dyDescent="0.35">
      <c r="J149" s="4"/>
    </row>
    <row r="150" spans="10:10" x14ac:dyDescent="0.35">
      <c r="J150" s="4"/>
    </row>
    <row r="151" spans="10:10" x14ac:dyDescent="0.35">
      <c r="J151" s="4"/>
    </row>
    <row r="152" spans="10:10" x14ac:dyDescent="0.35">
      <c r="J152" s="4"/>
    </row>
    <row r="153" spans="10:10" x14ac:dyDescent="0.35">
      <c r="J153" s="4"/>
    </row>
    <row r="154" spans="10:10" x14ac:dyDescent="0.35">
      <c r="J154" s="4"/>
    </row>
    <row r="155" spans="10:10" x14ac:dyDescent="0.35">
      <c r="J155" s="4"/>
    </row>
    <row r="156" spans="10:10" x14ac:dyDescent="0.35">
      <c r="J156" s="4"/>
    </row>
    <row r="157" spans="10:10" x14ac:dyDescent="0.35">
      <c r="J157" s="4"/>
    </row>
    <row r="158" spans="10:10" x14ac:dyDescent="0.35">
      <c r="J158" s="4"/>
    </row>
    <row r="159" spans="10:10" x14ac:dyDescent="0.35">
      <c r="J159" s="4"/>
    </row>
    <row r="160" spans="10:10" x14ac:dyDescent="0.35">
      <c r="J160" s="4"/>
    </row>
    <row r="161" spans="10:10" x14ac:dyDescent="0.35">
      <c r="J161" s="4"/>
    </row>
    <row r="162" spans="10:10" x14ac:dyDescent="0.35">
      <c r="J162" s="4"/>
    </row>
    <row r="163" spans="10:10" x14ac:dyDescent="0.35">
      <c r="J163" s="4"/>
    </row>
    <row r="164" spans="10:10" x14ac:dyDescent="0.35">
      <c r="J164" s="4"/>
    </row>
    <row r="165" spans="10:10" x14ac:dyDescent="0.35">
      <c r="J165" s="4"/>
    </row>
    <row r="166" spans="10:10" x14ac:dyDescent="0.35">
      <c r="J166" s="4"/>
    </row>
    <row r="167" spans="10:10" x14ac:dyDescent="0.35">
      <c r="J167" s="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icij-solitary-voices-final-data</vt:lpstr>
      <vt:lpstr>Sheet3</vt:lpstr>
      <vt:lpstr>Sheet4</vt:lpstr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Niranjanaa Jeeva</dc:creator>
  <cp:lastModifiedBy>njeeva</cp:lastModifiedBy>
  <dcterms:created xsi:type="dcterms:W3CDTF">2020-02-23T22:28:51Z</dcterms:created>
  <dcterms:modified xsi:type="dcterms:W3CDTF">2020-02-26T22:04:28Z</dcterms:modified>
</cp:coreProperties>
</file>